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  <Override PartName="/xl/charts/style7.xml" ContentType="application/vnd.ms-office.chartstyle+xml"/>
  <Override PartName="/xl/charts/colors7.xml" ContentType="application/vnd.ms-office.chartcolorstyle+xml"/>
  <Override PartName="/xl/charts/style8.xml" ContentType="application/vnd.ms-office.chartstyle+xml"/>
  <Override PartName="/xl/charts/colors8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028" codeName="{7A2D7E96-6E34-419A-AE5F-296B3A7E7977}"/>
  <workbookPr codeName="ThisWorkbook" autoCompressPictures="0"/>
  <bookViews>
    <workbookView xWindow="480" yWindow="220" windowWidth="23000" windowHeight="9460" tabRatio="860" activeTab="20"/>
  </bookViews>
  <sheets>
    <sheet name="TIPS_01152013" sheetId="3" r:id="rId1"/>
    <sheet name="Part1 Q4" sheetId="9" r:id="rId2"/>
    <sheet name="Treasuries_01152013" sheetId="2" r:id="rId3"/>
    <sheet name="Part1 Q5" sheetId="10" r:id="rId4"/>
    <sheet name="Part1 Q6" sheetId="12" r:id="rId5"/>
    <sheet name="H15 Swap" sheetId="13" r:id="rId6"/>
    <sheet name="Part2 Q2" sheetId="21" r:id="rId7"/>
    <sheet name="Daily_Bond_Swaps" sheetId="15" r:id="rId8"/>
    <sheet name="LIBOR-XLSTAT_HID" sheetId="17" state="hidden" r:id="rId9"/>
    <sheet name="LIBOR-XLSTAT_HID1" sheetId="18" state="hidden" r:id="rId10"/>
    <sheet name="LIBOR-XLSTAT_HID2" sheetId="19" state="hidden" r:id="rId11"/>
    <sheet name="LIBOR-XLSTAT_HID3" sheetId="20" state="hidden" r:id="rId12"/>
    <sheet name="LIBOR-XLSTAT_HID4" sheetId="22" state="hidden" r:id="rId13"/>
    <sheet name="LIBOR-XLSTAT_HID5" sheetId="23" state="hidden" r:id="rId14"/>
    <sheet name="LIBOR-XLSTAT_HID6" sheetId="24" state="hidden" r:id="rId15"/>
    <sheet name="LIBOR-XLSTAT_HID7" sheetId="25" state="hidden" r:id="rId16"/>
    <sheet name="LIBOR-XLSTAT_HID8" sheetId="26" state="hidden" r:id="rId17"/>
    <sheet name="LIBOR-XLSTAT_HID9" sheetId="27" state="hidden" r:id="rId18"/>
    <sheet name="LIBOR-XLSTAT_HID10" sheetId="28" state="hidden" r:id="rId19"/>
    <sheet name="LIBOR-XLSTAT" sheetId="16" r:id="rId20"/>
    <sheet name="Part2 Q3" sheetId="14" r:id="rId21"/>
  </sheets>
  <definedNames>
    <definedName name="la" localSheetId="3">'Part1 Q5'!$C$15</definedName>
    <definedName name="la">'Part1 Q4'!$C$15</definedName>
    <definedName name="solver_adj" localSheetId="1" hidden="1">'Part1 Q4'!$C$12:$C$15</definedName>
    <definedName name="solver_adj" localSheetId="3" hidden="1">'Part1 Q5'!$C$12:$C$15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lhs1" localSheetId="3" hidden="1">'Part1 Q5'!$C$15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2</definedName>
    <definedName name="solver_neg" localSheetId="3" hidden="1">2</definedName>
    <definedName name="solver_nod" localSheetId="1" hidden="1">2147483647</definedName>
    <definedName name="solver_nod" localSheetId="3" hidden="1">2147483647</definedName>
    <definedName name="solver_num" localSheetId="1" hidden="1">0</definedName>
    <definedName name="solver_num" localSheetId="3" hidden="1">1</definedName>
    <definedName name="solver_nwt" localSheetId="1" hidden="1">1</definedName>
    <definedName name="solver_nwt" localSheetId="3" hidden="1">1</definedName>
    <definedName name="solver_opt" localSheetId="1" hidden="1">'Part1 Q4'!$J$43</definedName>
    <definedName name="solver_opt" localSheetId="3" hidden="1">'Part1 Q5'!$DX$14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bv" localSheetId="3" hidden="1">1</definedName>
    <definedName name="solver_rel1" localSheetId="3" hidden="1">3</definedName>
    <definedName name="solver_rhs1" localSheetId="3" hidden="1">0</definedName>
    <definedName name="solver_rlx" localSheetId="1" hidden="1">2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1</definedName>
    <definedName name="solver_scl" localSheetId="3" hidden="1">1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3" hidden="1">2</definedName>
    <definedName name="solver_val" localSheetId="1" hidden="1">0</definedName>
    <definedName name="solver_val" localSheetId="3" hidden="1">0</definedName>
    <definedName name="solver_ver" localSheetId="1" hidden="1">3</definedName>
    <definedName name="solver_ver" localSheetId="3" hidden="1">3</definedName>
    <definedName name="T" localSheetId="3">'Part1 Q5'!$E:$E</definedName>
    <definedName name="T">'Part1 Q4'!$E:$E</definedName>
    <definedName name="table.daily.bond.swap">Daily_Bond_Swaps!$B$14:$AC$353</definedName>
    <definedName name="theta0" localSheetId="3">'Part1 Q5'!$C$12</definedName>
    <definedName name="theta0">'Part1 Q4'!$C$12</definedName>
    <definedName name="theta1" localSheetId="3">'Part1 Q5'!$C$13</definedName>
    <definedName name="theta1">'Part1 Q4'!$C$13</definedName>
    <definedName name="theta2" localSheetId="3">'Part1 Q5'!$C$14</definedName>
    <definedName name="theta2">'Part1 Q4'!$C$14</definedName>
    <definedName name="TT" localSheetId="3">'Part1 Q5'!$DZ:$DZ</definedName>
    <definedName name="TT">'Part1 Q4'!$L:$L</definedName>
    <definedName name="Y">'Part1 Q4'!$G:$G</definedName>
    <definedName name="YY" localSheetId="3">'Part1 Q5'!$EA:$EA</definedName>
    <definedName name="YY">'Part1 Q4'!$M:$M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14" l="1"/>
  <c r="G26" i="16"/>
  <c r="C14" i="14"/>
  <c r="B11" i="21"/>
  <c r="C11" i="21"/>
  <c r="D11" i="21"/>
  <c r="B12" i="21"/>
  <c r="C12" i="21"/>
  <c r="D12" i="21"/>
  <c r="B13" i="21"/>
  <c r="C13" i="21"/>
  <c r="D13" i="21"/>
  <c r="B14" i="21"/>
  <c r="C14" i="21"/>
  <c r="D14" i="21"/>
  <c r="B15" i="21"/>
  <c r="C15" i="21"/>
  <c r="D15" i="21"/>
  <c r="B16" i="21"/>
  <c r="C16" i="21"/>
  <c r="D16" i="21"/>
  <c r="B17" i="21"/>
  <c r="C17" i="21"/>
  <c r="D17" i="21"/>
  <c r="B18" i="21"/>
  <c r="C18" i="21"/>
  <c r="D18" i="21"/>
  <c r="B19" i="21"/>
  <c r="C19" i="21"/>
  <c r="D19" i="21"/>
  <c r="B20" i="21"/>
  <c r="C20" i="21"/>
  <c r="D20" i="21"/>
  <c r="B21" i="21"/>
  <c r="C21" i="21"/>
  <c r="D21" i="21"/>
  <c r="B22" i="21"/>
  <c r="C22" i="21"/>
  <c r="D22" i="21"/>
  <c r="B23" i="21"/>
  <c r="C23" i="21"/>
  <c r="D23" i="21"/>
  <c r="B24" i="21"/>
  <c r="C24" i="21"/>
  <c r="D24" i="21"/>
  <c r="B25" i="21"/>
  <c r="C25" i="21"/>
  <c r="D25" i="21"/>
  <c r="B26" i="21"/>
  <c r="C26" i="21"/>
  <c r="D26" i="21"/>
  <c r="B27" i="21"/>
  <c r="C27" i="21"/>
  <c r="D27" i="21"/>
  <c r="B28" i="21"/>
  <c r="C28" i="21"/>
  <c r="D28" i="21"/>
  <c r="B29" i="21"/>
  <c r="C29" i="21"/>
  <c r="D29" i="21"/>
  <c r="B30" i="21"/>
  <c r="C30" i="21"/>
  <c r="D30" i="21"/>
  <c r="B31" i="21"/>
  <c r="C31" i="21"/>
  <c r="D31" i="21"/>
  <c r="B32" i="21"/>
  <c r="C32" i="21"/>
  <c r="D32" i="21"/>
  <c r="B33" i="21"/>
  <c r="C33" i="21"/>
  <c r="D33" i="21"/>
  <c r="B34" i="21"/>
  <c r="C34" i="21"/>
  <c r="D34" i="21"/>
  <c r="B35" i="21"/>
  <c r="C35" i="21"/>
  <c r="D35" i="21"/>
  <c r="B36" i="21"/>
  <c r="C36" i="21"/>
  <c r="D36" i="21"/>
  <c r="B37" i="21"/>
  <c r="C37" i="21"/>
  <c r="D37" i="21"/>
  <c r="B38" i="21"/>
  <c r="C38" i="21"/>
  <c r="D38" i="21"/>
  <c r="B39" i="21"/>
  <c r="C39" i="21"/>
  <c r="D39" i="21"/>
  <c r="B40" i="21"/>
  <c r="C40" i="21"/>
  <c r="D40" i="21"/>
  <c r="B41" i="21"/>
  <c r="C41" i="21"/>
  <c r="D41" i="21"/>
  <c r="B42" i="21"/>
  <c r="C42" i="21"/>
  <c r="D42" i="21"/>
  <c r="B43" i="21"/>
  <c r="C43" i="21"/>
  <c r="D43" i="21"/>
  <c r="B44" i="21"/>
  <c r="C44" i="21"/>
  <c r="D44" i="21"/>
  <c r="B45" i="21"/>
  <c r="C45" i="21"/>
  <c r="D45" i="21"/>
  <c r="B46" i="21"/>
  <c r="C46" i="21"/>
  <c r="D46" i="21"/>
  <c r="B47" i="21"/>
  <c r="C47" i="21"/>
  <c r="D47" i="21"/>
  <c r="B48" i="21"/>
  <c r="C48" i="21"/>
  <c r="D48" i="21"/>
  <c r="B49" i="21"/>
  <c r="C49" i="21"/>
  <c r="D49" i="21"/>
  <c r="B50" i="21"/>
  <c r="C50" i="21"/>
  <c r="D50" i="21"/>
  <c r="B51" i="21"/>
  <c r="C51" i="21"/>
  <c r="D51" i="21"/>
  <c r="B52" i="21"/>
  <c r="C52" i="21"/>
  <c r="D52" i="21"/>
  <c r="B53" i="21"/>
  <c r="C53" i="21"/>
  <c r="D53" i="21"/>
  <c r="B54" i="21"/>
  <c r="C54" i="21"/>
  <c r="D54" i="21"/>
  <c r="B55" i="21"/>
  <c r="C55" i="21"/>
  <c r="D55" i="21"/>
  <c r="B56" i="21"/>
  <c r="C56" i="21"/>
  <c r="D56" i="21"/>
  <c r="B57" i="21"/>
  <c r="C57" i="21"/>
  <c r="D57" i="21"/>
  <c r="B58" i="21"/>
  <c r="C58" i="21"/>
  <c r="D58" i="21"/>
  <c r="B59" i="21"/>
  <c r="C59" i="21"/>
  <c r="D59" i="21"/>
  <c r="B60" i="21"/>
  <c r="C60" i="21"/>
  <c r="D60" i="21"/>
  <c r="B61" i="21"/>
  <c r="C61" i="21"/>
  <c r="D61" i="21"/>
  <c r="B62" i="21"/>
  <c r="C62" i="21"/>
  <c r="D62" i="21"/>
  <c r="B63" i="21"/>
  <c r="C63" i="21"/>
  <c r="D63" i="21"/>
  <c r="B64" i="21"/>
  <c r="C64" i="21"/>
  <c r="D64" i="21"/>
  <c r="B65" i="21"/>
  <c r="C65" i="21"/>
  <c r="D65" i="21"/>
  <c r="B66" i="21"/>
  <c r="C66" i="21"/>
  <c r="D66" i="21"/>
  <c r="B67" i="21"/>
  <c r="C67" i="21"/>
  <c r="D67" i="21"/>
  <c r="B68" i="21"/>
  <c r="C68" i="21"/>
  <c r="D68" i="21"/>
  <c r="B69" i="21"/>
  <c r="C69" i="21"/>
  <c r="D69" i="21"/>
  <c r="B70" i="21"/>
  <c r="C70" i="21"/>
  <c r="D70" i="21"/>
  <c r="B71" i="21"/>
  <c r="C71" i="21"/>
  <c r="D71" i="21"/>
  <c r="B72" i="21"/>
  <c r="C72" i="21"/>
  <c r="D72" i="21"/>
  <c r="B73" i="21"/>
  <c r="C73" i="21"/>
  <c r="D73" i="21"/>
  <c r="B74" i="21"/>
  <c r="C74" i="21"/>
  <c r="D74" i="21"/>
  <c r="B75" i="21"/>
  <c r="C75" i="21"/>
  <c r="D75" i="21"/>
  <c r="B76" i="21"/>
  <c r="C76" i="21"/>
  <c r="D76" i="21"/>
  <c r="B77" i="21"/>
  <c r="C77" i="21"/>
  <c r="D77" i="21"/>
  <c r="B78" i="21"/>
  <c r="C78" i="21"/>
  <c r="D78" i="21"/>
  <c r="B79" i="21"/>
  <c r="C79" i="21"/>
  <c r="D79" i="21"/>
  <c r="B80" i="21"/>
  <c r="C80" i="21"/>
  <c r="D80" i="21"/>
  <c r="B81" i="21"/>
  <c r="C81" i="21"/>
  <c r="D81" i="21"/>
  <c r="B82" i="21"/>
  <c r="C82" i="21"/>
  <c r="D82" i="21"/>
  <c r="B83" i="21"/>
  <c r="C83" i="21"/>
  <c r="D83" i="21"/>
  <c r="B84" i="21"/>
  <c r="C84" i="21"/>
  <c r="D84" i="21"/>
  <c r="B85" i="21"/>
  <c r="C85" i="21"/>
  <c r="D85" i="21"/>
  <c r="B86" i="21"/>
  <c r="C86" i="21"/>
  <c r="D86" i="21"/>
  <c r="B87" i="21"/>
  <c r="C87" i="21"/>
  <c r="D87" i="21"/>
  <c r="B88" i="21"/>
  <c r="C88" i="21"/>
  <c r="D88" i="21"/>
  <c r="B89" i="21"/>
  <c r="C89" i="21"/>
  <c r="D89" i="21"/>
  <c r="B90" i="21"/>
  <c r="C90" i="21"/>
  <c r="D90" i="21"/>
  <c r="B91" i="21"/>
  <c r="C91" i="21"/>
  <c r="D91" i="21"/>
  <c r="B92" i="21"/>
  <c r="C92" i="21"/>
  <c r="D92" i="21"/>
  <c r="B93" i="21"/>
  <c r="C93" i="21"/>
  <c r="D93" i="21"/>
  <c r="B94" i="21"/>
  <c r="C94" i="21"/>
  <c r="D94" i="21"/>
  <c r="B95" i="21"/>
  <c r="C95" i="21"/>
  <c r="D95" i="21"/>
  <c r="B96" i="21"/>
  <c r="C96" i="21"/>
  <c r="D96" i="21"/>
  <c r="B97" i="21"/>
  <c r="C97" i="21"/>
  <c r="D97" i="21"/>
  <c r="B98" i="21"/>
  <c r="C98" i="21"/>
  <c r="D98" i="21"/>
  <c r="B99" i="21"/>
  <c r="C99" i="21"/>
  <c r="D99" i="21"/>
  <c r="B100" i="21"/>
  <c r="C100" i="21"/>
  <c r="D100" i="21"/>
  <c r="B101" i="21"/>
  <c r="C101" i="21"/>
  <c r="D101" i="21"/>
  <c r="B102" i="21"/>
  <c r="C102" i="21"/>
  <c r="D102" i="21"/>
  <c r="B103" i="21"/>
  <c r="C103" i="21"/>
  <c r="D103" i="21"/>
  <c r="B104" i="21"/>
  <c r="C104" i="21"/>
  <c r="D104" i="21"/>
  <c r="B105" i="21"/>
  <c r="C105" i="21"/>
  <c r="D105" i="21"/>
  <c r="B106" i="21"/>
  <c r="C106" i="21"/>
  <c r="D106" i="21"/>
  <c r="B107" i="21"/>
  <c r="C107" i="21"/>
  <c r="D107" i="21"/>
  <c r="B108" i="21"/>
  <c r="C108" i="21"/>
  <c r="D108" i="21"/>
  <c r="B109" i="21"/>
  <c r="C109" i="21"/>
  <c r="D109" i="21"/>
  <c r="B110" i="21"/>
  <c r="C110" i="21"/>
  <c r="D110" i="21"/>
  <c r="B111" i="21"/>
  <c r="C111" i="21"/>
  <c r="D111" i="21"/>
  <c r="B112" i="21"/>
  <c r="C112" i="21"/>
  <c r="D112" i="21"/>
  <c r="B113" i="21"/>
  <c r="C113" i="21"/>
  <c r="D113" i="21"/>
  <c r="B114" i="21"/>
  <c r="C114" i="21"/>
  <c r="D114" i="21"/>
  <c r="B115" i="21"/>
  <c r="C115" i="21"/>
  <c r="D115" i="21"/>
  <c r="B116" i="21"/>
  <c r="C116" i="21"/>
  <c r="D116" i="21"/>
  <c r="B117" i="21"/>
  <c r="C117" i="21"/>
  <c r="D117" i="21"/>
  <c r="B118" i="21"/>
  <c r="C118" i="21"/>
  <c r="D118" i="21"/>
  <c r="B119" i="21"/>
  <c r="C119" i="21"/>
  <c r="D119" i="21"/>
  <c r="B120" i="21"/>
  <c r="C120" i="21"/>
  <c r="D120" i="21"/>
  <c r="B121" i="21"/>
  <c r="C121" i="21"/>
  <c r="D121" i="21"/>
  <c r="B122" i="21"/>
  <c r="C122" i="21"/>
  <c r="D122" i="21"/>
  <c r="B123" i="21"/>
  <c r="C123" i="21"/>
  <c r="D123" i="21"/>
  <c r="B124" i="21"/>
  <c r="C124" i="21"/>
  <c r="D124" i="21"/>
  <c r="B125" i="21"/>
  <c r="C125" i="21"/>
  <c r="D125" i="21"/>
  <c r="B126" i="21"/>
  <c r="C126" i="21"/>
  <c r="D126" i="21"/>
  <c r="B127" i="21"/>
  <c r="C127" i="21"/>
  <c r="D127" i="21"/>
  <c r="B128" i="21"/>
  <c r="C128" i="21"/>
  <c r="D128" i="21"/>
  <c r="B129" i="21"/>
  <c r="C129" i="21"/>
  <c r="D129" i="21"/>
  <c r="B130" i="21"/>
  <c r="C130" i="21"/>
  <c r="D130" i="21"/>
  <c r="B131" i="21"/>
  <c r="C131" i="21"/>
  <c r="D131" i="21"/>
  <c r="B132" i="21"/>
  <c r="C132" i="21"/>
  <c r="D132" i="21"/>
  <c r="B133" i="21"/>
  <c r="C133" i="21"/>
  <c r="D133" i="21"/>
  <c r="B134" i="21"/>
  <c r="C134" i="21"/>
  <c r="D134" i="21"/>
  <c r="B135" i="21"/>
  <c r="C135" i="21"/>
  <c r="D135" i="21"/>
  <c r="B136" i="21"/>
  <c r="C136" i="21"/>
  <c r="D136" i="21"/>
  <c r="B137" i="21"/>
  <c r="C137" i="21"/>
  <c r="D137" i="21"/>
  <c r="B138" i="21"/>
  <c r="C138" i="21"/>
  <c r="D138" i="21"/>
  <c r="B139" i="21"/>
  <c r="C139" i="21"/>
  <c r="D139" i="21"/>
  <c r="B140" i="21"/>
  <c r="C140" i="21"/>
  <c r="D140" i="21"/>
  <c r="B141" i="21"/>
  <c r="C141" i="21"/>
  <c r="D141" i="21"/>
  <c r="B142" i="21"/>
  <c r="C142" i="21"/>
  <c r="D142" i="21"/>
  <c r="B143" i="21"/>
  <c r="C143" i="21"/>
  <c r="D143" i="21"/>
  <c r="B144" i="21"/>
  <c r="C144" i="21"/>
  <c r="D144" i="21"/>
  <c r="B145" i="21"/>
  <c r="C145" i="21"/>
  <c r="D145" i="21"/>
  <c r="B146" i="21"/>
  <c r="C146" i="21"/>
  <c r="D146" i="21"/>
  <c r="B147" i="21"/>
  <c r="C147" i="21"/>
  <c r="D147" i="21"/>
  <c r="B148" i="21"/>
  <c r="C148" i="21"/>
  <c r="D148" i="21"/>
  <c r="B149" i="21"/>
  <c r="C149" i="21"/>
  <c r="D149" i="21"/>
  <c r="B150" i="21"/>
  <c r="C150" i="21"/>
  <c r="D150" i="21"/>
  <c r="B151" i="21"/>
  <c r="C151" i="21"/>
  <c r="D151" i="21"/>
  <c r="B152" i="21"/>
  <c r="C152" i="21"/>
  <c r="D152" i="21"/>
  <c r="B153" i="21"/>
  <c r="C153" i="21"/>
  <c r="D153" i="21"/>
  <c r="B154" i="21"/>
  <c r="C154" i="21"/>
  <c r="D154" i="21"/>
  <c r="B155" i="21"/>
  <c r="C155" i="21"/>
  <c r="D155" i="21"/>
  <c r="B156" i="21"/>
  <c r="C156" i="21"/>
  <c r="D156" i="21"/>
  <c r="B157" i="21"/>
  <c r="C157" i="21"/>
  <c r="D157" i="21"/>
  <c r="B158" i="21"/>
  <c r="C158" i="21"/>
  <c r="D158" i="21"/>
  <c r="B159" i="21"/>
  <c r="C159" i="21"/>
  <c r="D159" i="21"/>
  <c r="B160" i="21"/>
  <c r="C160" i="21"/>
  <c r="D160" i="21"/>
  <c r="B161" i="21"/>
  <c r="C161" i="21"/>
  <c r="D161" i="21"/>
  <c r="B162" i="21"/>
  <c r="C162" i="21"/>
  <c r="D162" i="21"/>
  <c r="B163" i="21"/>
  <c r="C163" i="21"/>
  <c r="D163" i="21"/>
  <c r="B164" i="21"/>
  <c r="C164" i="21"/>
  <c r="D164" i="21"/>
  <c r="B165" i="21"/>
  <c r="C165" i="21"/>
  <c r="D165" i="21"/>
  <c r="B166" i="21"/>
  <c r="C166" i="21"/>
  <c r="D166" i="21"/>
  <c r="B167" i="21"/>
  <c r="C167" i="21"/>
  <c r="D167" i="21"/>
  <c r="B168" i="21"/>
  <c r="C168" i="21"/>
  <c r="D168" i="21"/>
  <c r="B169" i="21"/>
  <c r="C169" i="21"/>
  <c r="D169" i="21"/>
  <c r="B170" i="21"/>
  <c r="C170" i="21"/>
  <c r="D170" i="21"/>
  <c r="B171" i="21"/>
  <c r="C171" i="21"/>
  <c r="D171" i="21"/>
  <c r="B172" i="21"/>
  <c r="C172" i="21"/>
  <c r="D172" i="21"/>
  <c r="B173" i="21"/>
  <c r="C173" i="21"/>
  <c r="D173" i="21"/>
  <c r="B174" i="21"/>
  <c r="C174" i="21"/>
  <c r="D174" i="21"/>
  <c r="B175" i="21"/>
  <c r="C175" i="21"/>
  <c r="D175" i="21"/>
  <c r="B176" i="21"/>
  <c r="C176" i="21"/>
  <c r="D176" i="21"/>
  <c r="B177" i="21"/>
  <c r="C177" i="21"/>
  <c r="D177" i="21"/>
  <c r="B178" i="21"/>
  <c r="C178" i="21"/>
  <c r="D178" i="21"/>
  <c r="B179" i="21"/>
  <c r="C179" i="21"/>
  <c r="D179" i="21"/>
  <c r="B180" i="21"/>
  <c r="C180" i="21"/>
  <c r="D180" i="21"/>
  <c r="B181" i="21"/>
  <c r="C181" i="21"/>
  <c r="D181" i="21"/>
  <c r="B182" i="21"/>
  <c r="C182" i="21"/>
  <c r="D182" i="21"/>
  <c r="B183" i="21"/>
  <c r="C183" i="21"/>
  <c r="D183" i="21"/>
  <c r="B184" i="21"/>
  <c r="C184" i="21"/>
  <c r="D184" i="21"/>
  <c r="B185" i="21"/>
  <c r="C185" i="21"/>
  <c r="D185" i="21"/>
  <c r="B186" i="21"/>
  <c r="C186" i="21"/>
  <c r="D186" i="21"/>
  <c r="B187" i="21"/>
  <c r="C187" i="21"/>
  <c r="D187" i="21"/>
  <c r="B188" i="21"/>
  <c r="C188" i="21"/>
  <c r="D188" i="21"/>
  <c r="B189" i="21"/>
  <c r="C189" i="21"/>
  <c r="D189" i="21"/>
  <c r="B190" i="21"/>
  <c r="C190" i="21"/>
  <c r="D190" i="21"/>
  <c r="B191" i="21"/>
  <c r="C191" i="21"/>
  <c r="D191" i="21"/>
  <c r="B192" i="21"/>
  <c r="C192" i="21"/>
  <c r="D192" i="21"/>
  <c r="B193" i="21"/>
  <c r="C193" i="21"/>
  <c r="D193" i="21"/>
  <c r="B194" i="21"/>
  <c r="C194" i="21"/>
  <c r="D194" i="21"/>
  <c r="B195" i="21"/>
  <c r="C195" i="21"/>
  <c r="D195" i="21"/>
  <c r="B196" i="21"/>
  <c r="C196" i="21"/>
  <c r="D196" i="21"/>
  <c r="B197" i="21"/>
  <c r="C197" i="21"/>
  <c r="D197" i="21"/>
  <c r="B198" i="21"/>
  <c r="C198" i="21"/>
  <c r="D198" i="21"/>
  <c r="B199" i="21"/>
  <c r="C199" i="21"/>
  <c r="D199" i="21"/>
  <c r="B200" i="21"/>
  <c r="C200" i="21"/>
  <c r="D200" i="21"/>
  <c r="B201" i="21"/>
  <c r="C201" i="21"/>
  <c r="D201" i="21"/>
  <c r="B202" i="21"/>
  <c r="C202" i="21"/>
  <c r="D202" i="21"/>
  <c r="B203" i="21"/>
  <c r="C203" i="21"/>
  <c r="D203" i="21"/>
  <c r="B204" i="21"/>
  <c r="C204" i="21"/>
  <c r="D204" i="21"/>
  <c r="B205" i="21"/>
  <c r="C205" i="21"/>
  <c r="D205" i="21"/>
  <c r="B206" i="21"/>
  <c r="C206" i="21"/>
  <c r="D206" i="21"/>
  <c r="B207" i="21"/>
  <c r="C207" i="21"/>
  <c r="D207" i="21"/>
  <c r="B208" i="21"/>
  <c r="C208" i="21"/>
  <c r="D208" i="21"/>
  <c r="B209" i="21"/>
  <c r="C209" i="21"/>
  <c r="D209" i="21"/>
  <c r="B210" i="21"/>
  <c r="C210" i="21"/>
  <c r="D210" i="21"/>
  <c r="B211" i="21"/>
  <c r="C211" i="21"/>
  <c r="D211" i="21"/>
  <c r="B212" i="21"/>
  <c r="C212" i="21"/>
  <c r="D212" i="21"/>
  <c r="B213" i="21"/>
  <c r="C213" i="21"/>
  <c r="D213" i="21"/>
  <c r="B214" i="21"/>
  <c r="C214" i="21"/>
  <c r="D214" i="21"/>
  <c r="B215" i="21"/>
  <c r="C215" i="21"/>
  <c r="D215" i="21"/>
  <c r="B216" i="21"/>
  <c r="C216" i="21"/>
  <c r="D216" i="21"/>
  <c r="B217" i="21"/>
  <c r="C217" i="21"/>
  <c r="D217" i="21"/>
  <c r="B218" i="21"/>
  <c r="C218" i="21"/>
  <c r="D218" i="21"/>
  <c r="B219" i="21"/>
  <c r="C219" i="21"/>
  <c r="D219" i="21"/>
  <c r="B220" i="21"/>
  <c r="C220" i="21"/>
  <c r="D220" i="21"/>
  <c r="B221" i="21"/>
  <c r="C221" i="21"/>
  <c r="D221" i="21"/>
  <c r="B222" i="21"/>
  <c r="C222" i="21"/>
  <c r="D222" i="21"/>
  <c r="B223" i="21"/>
  <c r="C223" i="21"/>
  <c r="D223" i="21"/>
  <c r="B224" i="21"/>
  <c r="C224" i="21"/>
  <c r="D224" i="21"/>
  <c r="B225" i="21"/>
  <c r="C225" i="21"/>
  <c r="D225" i="21"/>
  <c r="B226" i="21"/>
  <c r="C226" i="21"/>
  <c r="D226" i="21"/>
  <c r="B227" i="21"/>
  <c r="C227" i="21"/>
  <c r="D227" i="21"/>
  <c r="B228" i="21"/>
  <c r="C228" i="21"/>
  <c r="D228" i="21"/>
  <c r="B229" i="21"/>
  <c r="C229" i="21"/>
  <c r="D229" i="21"/>
  <c r="B230" i="21"/>
  <c r="C230" i="21"/>
  <c r="D230" i="21"/>
  <c r="B231" i="21"/>
  <c r="C231" i="21"/>
  <c r="D231" i="21"/>
  <c r="B232" i="21"/>
  <c r="C232" i="21"/>
  <c r="D232" i="21"/>
  <c r="B233" i="21"/>
  <c r="C233" i="21"/>
  <c r="D233" i="21"/>
  <c r="B234" i="21"/>
  <c r="C234" i="21"/>
  <c r="D234" i="21"/>
  <c r="B235" i="21"/>
  <c r="C235" i="21"/>
  <c r="D235" i="21"/>
  <c r="B236" i="21"/>
  <c r="C236" i="21"/>
  <c r="D236" i="21"/>
  <c r="B237" i="21"/>
  <c r="C237" i="21"/>
  <c r="D237" i="21"/>
  <c r="B238" i="21"/>
  <c r="C238" i="21"/>
  <c r="D238" i="21"/>
  <c r="B239" i="21"/>
  <c r="C239" i="21"/>
  <c r="D239" i="21"/>
  <c r="B240" i="21"/>
  <c r="C240" i="21"/>
  <c r="D240" i="21"/>
  <c r="B241" i="21"/>
  <c r="C241" i="21"/>
  <c r="D241" i="21"/>
  <c r="B242" i="21"/>
  <c r="C242" i="21"/>
  <c r="D242" i="21"/>
  <c r="B243" i="21"/>
  <c r="C243" i="21"/>
  <c r="D243" i="21"/>
  <c r="B244" i="21"/>
  <c r="C244" i="21"/>
  <c r="D244" i="21"/>
  <c r="B245" i="21"/>
  <c r="C245" i="21"/>
  <c r="D245" i="21"/>
  <c r="B246" i="21"/>
  <c r="C246" i="21"/>
  <c r="D246" i="21"/>
  <c r="B247" i="21"/>
  <c r="C247" i="21"/>
  <c r="D247" i="21"/>
  <c r="B248" i="21"/>
  <c r="C248" i="21"/>
  <c r="D248" i="21"/>
  <c r="B249" i="21"/>
  <c r="C249" i="21"/>
  <c r="D249" i="21"/>
  <c r="B250" i="21"/>
  <c r="C250" i="21"/>
  <c r="D250" i="21"/>
  <c r="B251" i="21"/>
  <c r="C251" i="21"/>
  <c r="D251" i="21"/>
  <c r="B252" i="21"/>
  <c r="C252" i="21"/>
  <c r="D252" i="21"/>
  <c r="B253" i="21"/>
  <c r="C253" i="21"/>
  <c r="D253" i="21"/>
  <c r="B254" i="21"/>
  <c r="C254" i="21"/>
  <c r="D254" i="21"/>
  <c r="B255" i="21"/>
  <c r="C255" i="21"/>
  <c r="D255" i="21"/>
  <c r="B256" i="21"/>
  <c r="C256" i="21"/>
  <c r="D256" i="21"/>
  <c r="B257" i="21"/>
  <c r="C257" i="21"/>
  <c r="D257" i="21"/>
  <c r="B258" i="21"/>
  <c r="C258" i="21"/>
  <c r="D258" i="21"/>
  <c r="B259" i="21"/>
  <c r="C259" i="21"/>
  <c r="D259" i="21"/>
  <c r="B260" i="21"/>
  <c r="C260" i="21"/>
  <c r="D260" i="21"/>
  <c r="B261" i="21"/>
  <c r="C261" i="21"/>
  <c r="D261" i="21"/>
  <c r="B262" i="21"/>
  <c r="C262" i="21"/>
  <c r="D262" i="21"/>
  <c r="B263" i="21"/>
  <c r="C263" i="21"/>
  <c r="D263" i="21"/>
  <c r="B264" i="21"/>
  <c r="C264" i="21"/>
  <c r="D264" i="21"/>
  <c r="B265" i="21"/>
  <c r="C265" i="21"/>
  <c r="D265" i="21"/>
  <c r="B266" i="21"/>
  <c r="C266" i="21"/>
  <c r="D266" i="21"/>
  <c r="B267" i="21"/>
  <c r="C267" i="21"/>
  <c r="D267" i="21"/>
  <c r="B268" i="21"/>
  <c r="C268" i="21"/>
  <c r="D268" i="21"/>
  <c r="B269" i="21"/>
  <c r="C269" i="21"/>
  <c r="D269" i="21"/>
  <c r="B270" i="21"/>
  <c r="C270" i="21"/>
  <c r="D270" i="21"/>
  <c r="B271" i="21"/>
  <c r="C271" i="21"/>
  <c r="D271" i="21"/>
  <c r="B272" i="21"/>
  <c r="C272" i="21"/>
  <c r="D272" i="21"/>
  <c r="B273" i="21"/>
  <c r="C273" i="21"/>
  <c r="D273" i="21"/>
  <c r="B274" i="21"/>
  <c r="C274" i="21"/>
  <c r="D274" i="21"/>
  <c r="B275" i="21"/>
  <c r="C275" i="21"/>
  <c r="D275" i="21"/>
  <c r="B276" i="21"/>
  <c r="C276" i="21"/>
  <c r="D276" i="21"/>
  <c r="B277" i="21"/>
  <c r="C277" i="21"/>
  <c r="D277" i="21"/>
  <c r="B278" i="21"/>
  <c r="C278" i="21"/>
  <c r="D278" i="21"/>
  <c r="B279" i="21"/>
  <c r="C279" i="21"/>
  <c r="D279" i="21"/>
  <c r="B280" i="21"/>
  <c r="C280" i="21"/>
  <c r="D280" i="21"/>
  <c r="B281" i="21"/>
  <c r="C281" i="21"/>
  <c r="D281" i="21"/>
  <c r="B282" i="21"/>
  <c r="C282" i="21"/>
  <c r="D282" i="21"/>
  <c r="B283" i="21"/>
  <c r="C283" i="21"/>
  <c r="D283" i="21"/>
  <c r="B284" i="21"/>
  <c r="C284" i="21"/>
  <c r="D284" i="21"/>
  <c r="B285" i="21"/>
  <c r="C285" i="21"/>
  <c r="D285" i="21"/>
  <c r="B286" i="21"/>
  <c r="C286" i="21"/>
  <c r="D286" i="21"/>
  <c r="B287" i="21"/>
  <c r="C287" i="21"/>
  <c r="D287" i="21"/>
  <c r="B288" i="21"/>
  <c r="C288" i="21"/>
  <c r="D288" i="21"/>
  <c r="B289" i="21"/>
  <c r="C289" i="21"/>
  <c r="D289" i="21"/>
  <c r="B290" i="21"/>
  <c r="C290" i="21"/>
  <c r="D290" i="21"/>
  <c r="B291" i="21"/>
  <c r="C291" i="21"/>
  <c r="D291" i="21"/>
  <c r="B292" i="21"/>
  <c r="C292" i="21"/>
  <c r="D292" i="21"/>
  <c r="B293" i="21"/>
  <c r="C293" i="21"/>
  <c r="D293" i="21"/>
  <c r="B294" i="21"/>
  <c r="C294" i="21"/>
  <c r="D294" i="21"/>
  <c r="B295" i="21"/>
  <c r="C295" i="21"/>
  <c r="D295" i="21"/>
  <c r="B296" i="21"/>
  <c r="C296" i="21"/>
  <c r="D296" i="21"/>
  <c r="B297" i="21"/>
  <c r="C297" i="21"/>
  <c r="D297" i="21"/>
  <c r="B298" i="21"/>
  <c r="C298" i="21"/>
  <c r="D298" i="21"/>
  <c r="B299" i="21"/>
  <c r="C299" i="21"/>
  <c r="D299" i="21"/>
  <c r="B300" i="21"/>
  <c r="C300" i="21"/>
  <c r="D300" i="21"/>
  <c r="B301" i="21"/>
  <c r="C301" i="21"/>
  <c r="D301" i="21"/>
  <c r="B302" i="21"/>
  <c r="C302" i="21"/>
  <c r="D302" i="21"/>
  <c r="B303" i="21"/>
  <c r="C303" i="21"/>
  <c r="D303" i="21"/>
  <c r="B304" i="21"/>
  <c r="C304" i="21"/>
  <c r="D304" i="21"/>
  <c r="B305" i="21"/>
  <c r="C305" i="21"/>
  <c r="D305" i="21"/>
  <c r="B306" i="21"/>
  <c r="C306" i="21"/>
  <c r="D306" i="21"/>
  <c r="B307" i="21"/>
  <c r="C307" i="21"/>
  <c r="D307" i="21"/>
  <c r="B308" i="21"/>
  <c r="C308" i="21"/>
  <c r="D308" i="21"/>
  <c r="B309" i="21"/>
  <c r="C309" i="21"/>
  <c r="D309" i="21"/>
  <c r="B310" i="21"/>
  <c r="C310" i="21"/>
  <c r="D310" i="21"/>
  <c r="B311" i="21"/>
  <c r="C311" i="21"/>
  <c r="D311" i="21"/>
  <c r="B312" i="21"/>
  <c r="C312" i="21"/>
  <c r="D312" i="21"/>
  <c r="B313" i="21"/>
  <c r="C313" i="21"/>
  <c r="D313" i="21"/>
  <c r="B314" i="21"/>
  <c r="C314" i="21"/>
  <c r="D314" i="21"/>
  <c r="B315" i="21"/>
  <c r="C315" i="21"/>
  <c r="D315" i="21"/>
  <c r="B316" i="21"/>
  <c r="C316" i="21"/>
  <c r="D316" i="21"/>
  <c r="B317" i="21"/>
  <c r="C317" i="21"/>
  <c r="D317" i="21"/>
  <c r="B318" i="21"/>
  <c r="C318" i="21"/>
  <c r="D318" i="21"/>
  <c r="B319" i="21"/>
  <c r="C319" i="21"/>
  <c r="D319" i="21"/>
  <c r="B320" i="21"/>
  <c r="C320" i="21"/>
  <c r="D320" i="21"/>
  <c r="B321" i="21"/>
  <c r="C321" i="21"/>
  <c r="D321" i="21"/>
  <c r="B322" i="21"/>
  <c r="C322" i="21"/>
  <c r="D322" i="21"/>
  <c r="B323" i="21"/>
  <c r="C323" i="21"/>
  <c r="D323" i="21"/>
  <c r="B324" i="21"/>
  <c r="C324" i="21"/>
  <c r="D324" i="21"/>
  <c r="B325" i="21"/>
  <c r="C325" i="21"/>
  <c r="D325" i="21"/>
  <c r="B326" i="21"/>
  <c r="C326" i="21"/>
  <c r="D326" i="21"/>
  <c r="B327" i="21"/>
  <c r="C327" i="21"/>
  <c r="D327" i="21"/>
  <c r="B328" i="21"/>
  <c r="C328" i="21"/>
  <c r="D328" i="21"/>
  <c r="B329" i="21"/>
  <c r="C329" i="21"/>
  <c r="D329" i="21"/>
  <c r="B330" i="21"/>
  <c r="C330" i="21"/>
  <c r="D330" i="21"/>
  <c r="B331" i="21"/>
  <c r="C331" i="21"/>
  <c r="D331" i="21"/>
  <c r="B332" i="21"/>
  <c r="C332" i="21"/>
  <c r="D332" i="21"/>
  <c r="B333" i="21"/>
  <c r="C333" i="21"/>
  <c r="D333" i="21"/>
  <c r="B334" i="21"/>
  <c r="C334" i="21"/>
  <c r="D334" i="21"/>
  <c r="B335" i="21"/>
  <c r="C335" i="21"/>
  <c r="D335" i="21"/>
  <c r="B336" i="21"/>
  <c r="C336" i="21"/>
  <c r="D336" i="21"/>
  <c r="B337" i="21"/>
  <c r="C337" i="21"/>
  <c r="D337" i="21"/>
  <c r="B338" i="21"/>
  <c r="C338" i="21"/>
  <c r="D338" i="21"/>
  <c r="B339" i="21"/>
  <c r="C339" i="21"/>
  <c r="D339" i="21"/>
  <c r="B340" i="21"/>
  <c r="C340" i="21"/>
  <c r="D340" i="21"/>
  <c r="B341" i="21"/>
  <c r="C341" i="21"/>
  <c r="D341" i="21"/>
  <c r="B342" i="21"/>
  <c r="C342" i="21"/>
  <c r="D342" i="21"/>
  <c r="B343" i="21"/>
  <c r="C343" i="21"/>
  <c r="D343" i="21"/>
  <c r="B344" i="21"/>
  <c r="C344" i="21"/>
  <c r="D344" i="21"/>
  <c r="B345" i="21"/>
  <c r="C345" i="21"/>
  <c r="D345" i="21"/>
  <c r="B346" i="21"/>
  <c r="C346" i="21"/>
  <c r="D346" i="21"/>
  <c r="B347" i="21"/>
  <c r="C347" i="21"/>
  <c r="D347" i="21"/>
  <c r="B348" i="21"/>
  <c r="C348" i="21"/>
  <c r="D348" i="21"/>
  <c r="B349" i="21"/>
  <c r="C349" i="21"/>
  <c r="D349" i="21"/>
  <c r="B350" i="21"/>
  <c r="C350" i="21"/>
  <c r="D350" i="21"/>
  <c r="B351" i="21"/>
  <c r="C351" i="21"/>
  <c r="D351" i="21"/>
  <c r="B352" i="21"/>
  <c r="C352" i="21"/>
  <c r="D352" i="21"/>
  <c r="B353" i="21"/>
  <c r="C353" i="21"/>
  <c r="D353" i="21"/>
  <c r="B354" i="21"/>
  <c r="C354" i="21"/>
  <c r="D354" i="21"/>
  <c r="B355" i="21"/>
  <c r="C355" i="21"/>
  <c r="D355" i="21"/>
  <c r="B356" i="21"/>
  <c r="C356" i="21"/>
  <c r="D356" i="21"/>
  <c r="B357" i="21"/>
  <c r="C357" i="21"/>
  <c r="D357" i="21"/>
  <c r="B358" i="21"/>
  <c r="C358" i="21"/>
  <c r="D358" i="21"/>
  <c r="B359" i="21"/>
  <c r="C359" i="21"/>
  <c r="D359" i="21"/>
  <c r="B360" i="21"/>
  <c r="C360" i="21"/>
  <c r="D360" i="21"/>
  <c r="B361" i="21"/>
  <c r="C361" i="21"/>
  <c r="D361" i="21"/>
  <c r="B362" i="21"/>
  <c r="C362" i="21"/>
  <c r="D362" i="21"/>
  <c r="B363" i="21"/>
  <c r="C363" i="21"/>
  <c r="D363" i="21"/>
  <c r="B364" i="21"/>
  <c r="C364" i="21"/>
  <c r="D364" i="21"/>
  <c r="B365" i="21"/>
  <c r="C365" i="21"/>
  <c r="D365" i="21"/>
  <c r="B366" i="21"/>
  <c r="C366" i="21"/>
  <c r="D366" i="21"/>
  <c r="B367" i="21"/>
  <c r="C367" i="21"/>
  <c r="D367" i="21"/>
  <c r="B368" i="21"/>
  <c r="C368" i="21"/>
  <c r="D368" i="21"/>
  <c r="B369" i="21"/>
  <c r="C369" i="21"/>
  <c r="D369" i="21"/>
  <c r="B370" i="21"/>
  <c r="C370" i="21"/>
  <c r="D370" i="21"/>
  <c r="B371" i="21"/>
  <c r="C371" i="21"/>
  <c r="D371" i="21"/>
  <c r="B372" i="21"/>
  <c r="C372" i="21"/>
  <c r="D372" i="21"/>
  <c r="B373" i="21"/>
  <c r="C373" i="21"/>
  <c r="D373" i="21"/>
  <c r="B374" i="21"/>
  <c r="C374" i="21"/>
  <c r="D374" i="21"/>
  <c r="B375" i="21"/>
  <c r="C375" i="21"/>
  <c r="D375" i="21"/>
  <c r="B376" i="21"/>
  <c r="C376" i="21"/>
  <c r="D376" i="21"/>
  <c r="B377" i="21"/>
  <c r="C377" i="21"/>
  <c r="D377" i="21"/>
  <c r="B378" i="21"/>
  <c r="C378" i="21"/>
  <c r="D378" i="21"/>
  <c r="B379" i="21"/>
  <c r="C379" i="21"/>
  <c r="D379" i="21"/>
  <c r="B380" i="21"/>
  <c r="C380" i="21"/>
  <c r="D380" i="21"/>
  <c r="B381" i="21"/>
  <c r="C381" i="21"/>
  <c r="D381" i="21"/>
  <c r="B382" i="21"/>
  <c r="C382" i="21"/>
  <c r="D382" i="21"/>
  <c r="B383" i="21"/>
  <c r="C383" i="21"/>
  <c r="D383" i="21"/>
  <c r="B384" i="21"/>
  <c r="C384" i="21"/>
  <c r="D384" i="21"/>
  <c r="B385" i="21"/>
  <c r="C385" i="21"/>
  <c r="D385" i="21"/>
  <c r="B386" i="21"/>
  <c r="C386" i="21"/>
  <c r="D386" i="21"/>
  <c r="B387" i="21"/>
  <c r="C387" i="21"/>
  <c r="D387" i="21"/>
  <c r="B388" i="21"/>
  <c r="C388" i="21"/>
  <c r="D388" i="21"/>
  <c r="B389" i="21"/>
  <c r="C389" i="21"/>
  <c r="D389" i="21"/>
  <c r="B390" i="21"/>
  <c r="C390" i="21"/>
  <c r="D390" i="21"/>
  <c r="B391" i="21"/>
  <c r="C391" i="21"/>
  <c r="D391" i="21"/>
  <c r="B392" i="21"/>
  <c r="C392" i="21"/>
  <c r="D392" i="21"/>
  <c r="B393" i="21"/>
  <c r="C393" i="21"/>
  <c r="D393" i="21"/>
  <c r="B394" i="21"/>
  <c r="C394" i="21"/>
  <c r="D394" i="21"/>
  <c r="B395" i="21"/>
  <c r="C395" i="21"/>
  <c r="D395" i="21"/>
  <c r="B396" i="21"/>
  <c r="C396" i="21"/>
  <c r="D396" i="21"/>
  <c r="B397" i="21"/>
  <c r="C397" i="21"/>
  <c r="D397" i="21"/>
  <c r="B398" i="21"/>
  <c r="C398" i="21"/>
  <c r="D398" i="21"/>
  <c r="B399" i="21"/>
  <c r="C399" i="21"/>
  <c r="D399" i="21"/>
  <c r="B400" i="21"/>
  <c r="C400" i="21"/>
  <c r="D400" i="21"/>
  <c r="B401" i="21"/>
  <c r="C401" i="21"/>
  <c r="D401" i="21"/>
  <c r="B402" i="21"/>
  <c r="C402" i="21"/>
  <c r="D402" i="21"/>
  <c r="B403" i="21"/>
  <c r="C403" i="21"/>
  <c r="D403" i="21"/>
  <c r="B404" i="21"/>
  <c r="C404" i="21"/>
  <c r="D404" i="21"/>
  <c r="B405" i="21"/>
  <c r="C405" i="21"/>
  <c r="D405" i="21"/>
  <c r="B406" i="21"/>
  <c r="C406" i="21"/>
  <c r="D406" i="21"/>
  <c r="B407" i="21"/>
  <c r="C407" i="21"/>
  <c r="D407" i="21"/>
  <c r="B408" i="21"/>
  <c r="C408" i="21"/>
  <c r="D408" i="21"/>
  <c r="B409" i="21"/>
  <c r="C409" i="21"/>
  <c r="D409" i="21"/>
  <c r="B410" i="21"/>
  <c r="C410" i="21"/>
  <c r="D410" i="21"/>
  <c r="B411" i="21"/>
  <c r="C411" i="21"/>
  <c r="D411" i="21"/>
  <c r="B412" i="21"/>
  <c r="C412" i="21"/>
  <c r="D412" i="21"/>
  <c r="B413" i="21"/>
  <c r="C413" i="21"/>
  <c r="D413" i="21"/>
  <c r="B414" i="21"/>
  <c r="C414" i="21"/>
  <c r="D414" i="21"/>
  <c r="B415" i="21"/>
  <c r="C415" i="21"/>
  <c r="D415" i="21"/>
  <c r="B416" i="21"/>
  <c r="C416" i="21"/>
  <c r="D416" i="21"/>
  <c r="B417" i="21"/>
  <c r="C417" i="21"/>
  <c r="D417" i="21"/>
  <c r="B418" i="21"/>
  <c r="C418" i="21"/>
  <c r="D418" i="21"/>
  <c r="B419" i="21"/>
  <c r="C419" i="21"/>
  <c r="D419" i="21"/>
  <c r="B420" i="21"/>
  <c r="C420" i="21"/>
  <c r="D420" i="21"/>
  <c r="B421" i="21"/>
  <c r="C421" i="21"/>
  <c r="D421" i="21"/>
  <c r="B422" i="21"/>
  <c r="C422" i="21"/>
  <c r="D422" i="21"/>
  <c r="B423" i="21"/>
  <c r="C423" i="21"/>
  <c r="D423" i="21"/>
  <c r="B424" i="21"/>
  <c r="C424" i="21"/>
  <c r="D424" i="21"/>
  <c r="B425" i="21"/>
  <c r="C425" i="21"/>
  <c r="D425" i="21"/>
  <c r="B426" i="21"/>
  <c r="C426" i="21"/>
  <c r="D426" i="21"/>
  <c r="B427" i="21"/>
  <c r="C427" i="21"/>
  <c r="D427" i="21"/>
  <c r="B428" i="21"/>
  <c r="C428" i="21"/>
  <c r="D428" i="21"/>
  <c r="B429" i="21"/>
  <c r="C429" i="21"/>
  <c r="D429" i="21"/>
  <c r="B430" i="21"/>
  <c r="C430" i="21"/>
  <c r="D430" i="21"/>
  <c r="B431" i="21"/>
  <c r="C431" i="21"/>
  <c r="D431" i="21"/>
  <c r="B432" i="21"/>
  <c r="C432" i="21"/>
  <c r="D432" i="21"/>
  <c r="B433" i="21"/>
  <c r="C433" i="21"/>
  <c r="D433" i="21"/>
  <c r="B434" i="21"/>
  <c r="C434" i="21"/>
  <c r="D434" i="21"/>
  <c r="B435" i="21"/>
  <c r="C435" i="21"/>
  <c r="D435" i="21"/>
  <c r="B436" i="21"/>
  <c r="C436" i="21"/>
  <c r="D436" i="21"/>
  <c r="B437" i="21"/>
  <c r="C437" i="21"/>
  <c r="D437" i="21"/>
  <c r="B438" i="21"/>
  <c r="C438" i="21"/>
  <c r="D438" i="21"/>
  <c r="B439" i="21"/>
  <c r="C439" i="21"/>
  <c r="D439" i="21"/>
  <c r="B440" i="21"/>
  <c r="C440" i="21"/>
  <c r="D440" i="21"/>
  <c r="B441" i="21"/>
  <c r="C441" i="21"/>
  <c r="D441" i="21"/>
  <c r="B442" i="21"/>
  <c r="C442" i="21"/>
  <c r="D442" i="21"/>
  <c r="B443" i="21"/>
  <c r="C443" i="21"/>
  <c r="D443" i="21"/>
  <c r="B444" i="21"/>
  <c r="C444" i="21"/>
  <c r="D444" i="21"/>
  <c r="B445" i="21"/>
  <c r="C445" i="21"/>
  <c r="D445" i="21"/>
  <c r="B446" i="21"/>
  <c r="C446" i="21"/>
  <c r="D446" i="21"/>
  <c r="B447" i="21"/>
  <c r="C447" i="21"/>
  <c r="D447" i="21"/>
  <c r="B448" i="21"/>
  <c r="C448" i="21"/>
  <c r="D448" i="21"/>
  <c r="B449" i="21"/>
  <c r="C449" i="21"/>
  <c r="D449" i="21"/>
  <c r="B450" i="21"/>
  <c r="C450" i="21"/>
  <c r="D450" i="21"/>
  <c r="B451" i="21"/>
  <c r="C451" i="21"/>
  <c r="D451" i="21"/>
  <c r="B452" i="21"/>
  <c r="C452" i="21"/>
  <c r="D452" i="21"/>
  <c r="B453" i="21"/>
  <c r="C453" i="21"/>
  <c r="D453" i="21"/>
  <c r="B454" i="21"/>
  <c r="C454" i="21"/>
  <c r="D454" i="21"/>
  <c r="B455" i="21"/>
  <c r="C455" i="21"/>
  <c r="D455" i="21"/>
  <c r="B456" i="21"/>
  <c r="C456" i="21"/>
  <c r="D456" i="21"/>
  <c r="B457" i="21"/>
  <c r="C457" i="21"/>
  <c r="D457" i="21"/>
  <c r="B458" i="21"/>
  <c r="C458" i="21"/>
  <c r="D458" i="21"/>
  <c r="B459" i="21"/>
  <c r="C459" i="21"/>
  <c r="D459" i="21"/>
  <c r="B460" i="21"/>
  <c r="C460" i="21"/>
  <c r="D460" i="21"/>
  <c r="B461" i="21"/>
  <c r="C461" i="21"/>
  <c r="D461" i="21"/>
  <c r="B462" i="21"/>
  <c r="C462" i="21"/>
  <c r="D462" i="21"/>
  <c r="B463" i="21"/>
  <c r="C463" i="21"/>
  <c r="D463" i="21"/>
  <c r="B464" i="21"/>
  <c r="C464" i="21"/>
  <c r="D464" i="21"/>
  <c r="B465" i="21"/>
  <c r="C465" i="21"/>
  <c r="D465" i="21"/>
  <c r="B466" i="21"/>
  <c r="C466" i="21"/>
  <c r="D466" i="21"/>
  <c r="B467" i="21"/>
  <c r="C467" i="21"/>
  <c r="D467" i="21"/>
  <c r="B468" i="21"/>
  <c r="C468" i="21"/>
  <c r="D468" i="21"/>
  <c r="B469" i="21"/>
  <c r="C469" i="21"/>
  <c r="D469" i="21"/>
  <c r="B470" i="21"/>
  <c r="C470" i="21"/>
  <c r="D470" i="21"/>
  <c r="B471" i="21"/>
  <c r="C471" i="21"/>
  <c r="D471" i="21"/>
  <c r="B472" i="21"/>
  <c r="C472" i="21"/>
  <c r="D472" i="21"/>
  <c r="B473" i="21"/>
  <c r="C473" i="21"/>
  <c r="D473" i="21"/>
  <c r="B474" i="21"/>
  <c r="C474" i="21"/>
  <c r="D474" i="21"/>
  <c r="B475" i="21"/>
  <c r="C475" i="21"/>
  <c r="D475" i="21"/>
  <c r="B476" i="21"/>
  <c r="C476" i="21"/>
  <c r="D476" i="21"/>
  <c r="B477" i="21"/>
  <c r="C477" i="21"/>
  <c r="D477" i="21"/>
  <c r="B478" i="21"/>
  <c r="C478" i="21"/>
  <c r="D478" i="21"/>
  <c r="B479" i="21"/>
  <c r="C479" i="21"/>
  <c r="D479" i="21"/>
  <c r="B480" i="21"/>
  <c r="C480" i="21"/>
  <c r="D480" i="21"/>
  <c r="B481" i="21"/>
  <c r="C481" i="21"/>
  <c r="D481" i="21"/>
  <c r="B482" i="21"/>
  <c r="C482" i="21"/>
  <c r="D482" i="21"/>
  <c r="B483" i="21"/>
  <c r="C483" i="21"/>
  <c r="D483" i="21"/>
  <c r="B484" i="21"/>
  <c r="C484" i="21"/>
  <c r="D484" i="21"/>
  <c r="B485" i="21"/>
  <c r="C485" i="21"/>
  <c r="D485" i="21"/>
  <c r="B486" i="21"/>
  <c r="C486" i="21"/>
  <c r="D486" i="21"/>
  <c r="B487" i="21"/>
  <c r="C487" i="21"/>
  <c r="D487" i="21"/>
  <c r="B488" i="21"/>
  <c r="C488" i="21"/>
  <c r="D488" i="21"/>
  <c r="B489" i="21"/>
  <c r="C489" i="21"/>
  <c r="D489" i="21"/>
  <c r="B490" i="21"/>
  <c r="C490" i="21"/>
  <c r="D490" i="21"/>
  <c r="B491" i="21"/>
  <c r="C491" i="21"/>
  <c r="D491" i="21"/>
  <c r="B492" i="21"/>
  <c r="C492" i="21"/>
  <c r="D492" i="21"/>
  <c r="B493" i="21"/>
  <c r="C493" i="21"/>
  <c r="D493" i="21"/>
  <c r="B494" i="21"/>
  <c r="C494" i="21"/>
  <c r="D494" i="21"/>
  <c r="B495" i="21"/>
  <c r="C495" i="21"/>
  <c r="D495" i="21"/>
  <c r="B496" i="21"/>
  <c r="C496" i="21"/>
  <c r="D496" i="21"/>
  <c r="B497" i="21"/>
  <c r="C497" i="21"/>
  <c r="D497" i="21"/>
  <c r="B498" i="21"/>
  <c r="C498" i="21"/>
  <c r="D498" i="21"/>
  <c r="B499" i="21"/>
  <c r="C499" i="21"/>
  <c r="D499" i="21"/>
  <c r="B500" i="21"/>
  <c r="C500" i="21"/>
  <c r="D500" i="21"/>
  <c r="B501" i="21"/>
  <c r="C501" i="21"/>
  <c r="D501" i="21"/>
  <c r="B502" i="21"/>
  <c r="C502" i="21"/>
  <c r="D502" i="21"/>
  <c r="B503" i="21"/>
  <c r="C503" i="21"/>
  <c r="D503" i="21"/>
  <c r="B504" i="21"/>
  <c r="C504" i="21"/>
  <c r="D504" i="21"/>
  <c r="B505" i="21"/>
  <c r="C505" i="21"/>
  <c r="D505" i="21"/>
  <c r="B506" i="21"/>
  <c r="C506" i="21"/>
  <c r="D506" i="21"/>
  <c r="B507" i="21"/>
  <c r="C507" i="21"/>
  <c r="D507" i="21"/>
  <c r="B508" i="21"/>
  <c r="C508" i="21"/>
  <c r="D508" i="21"/>
  <c r="B509" i="21"/>
  <c r="C509" i="21"/>
  <c r="D509" i="21"/>
  <c r="B510" i="21"/>
  <c r="C510" i="21"/>
  <c r="D510" i="21"/>
  <c r="B511" i="21"/>
  <c r="C511" i="21"/>
  <c r="D511" i="21"/>
  <c r="B512" i="21"/>
  <c r="C512" i="21"/>
  <c r="D512" i="21"/>
  <c r="B513" i="21"/>
  <c r="C513" i="21"/>
  <c r="D513" i="21"/>
  <c r="B514" i="21"/>
  <c r="C514" i="21"/>
  <c r="D514" i="21"/>
  <c r="B515" i="21"/>
  <c r="C515" i="21"/>
  <c r="D515" i="21"/>
  <c r="B516" i="21"/>
  <c r="C516" i="21"/>
  <c r="D516" i="21"/>
  <c r="B517" i="21"/>
  <c r="C517" i="21"/>
  <c r="D517" i="21"/>
  <c r="B518" i="21"/>
  <c r="C518" i="21"/>
  <c r="D518" i="21"/>
  <c r="B519" i="21"/>
  <c r="C519" i="21"/>
  <c r="D519" i="21"/>
  <c r="B520" i="21"/>
  <c r="C520" i="21"/>
  <c r="D520" i="21"/>
  <c r="B521" i="21"/>
  <c r="C521" i="21"/>
  <c r="D521" i="21"/>
  <c r="B522" i="21"/>
  <c r="C522" i="21"/>
  <c r="D522" i="21"/>
  <c r="B523" i="21"/>
  <c r="C523" i="21"/>
  <c r="D523" i="21"/>
  <c r="B524" i="21"/>
  <c r="C524" i="21"/>
  <c r="D524" i="21"/>
  <c r="B525" i="21"/>
  <c r="C525" i="21"/>
  <c r="D525" i="21"/>
  <c r="B526" i="21"/>
  <c r="C526" i="21"/>
  <c r="D526" i="21"/>
  <c r="B527" i="21"/>
  <c r="C527" i="21"/>
  <c r="D527" i="21"/>
  <c r="B528" i="21"/>
  <c r="C528" i="21"/>
  <c r="D528" i="21"/>
  <c r="B529" i="21"/>
  <c r="C529" i="21"/>
  <c r="D529" i="21"/>
  <c r="B530" i="21"/>
  <c r="C530" i="21"/>
  <c r="D530" i="21"/>
  <c r="B531" i="21"/>
  <c r="C531" i="21"/>
  <c r="D531" i="21"/>
  <c r="B532" i="21"/>
  <c r="C532" i="21"/>
  <c r="D532" i="21"/>
  <c r="B533" i="21"/>
  <c r="C533" i="21"/>
  <c r="D533" i="21"/>
  <c r="B534" i="21"/>
  <c r="C534" i="21"/>
  <c r="D534" i="21"/>
  <c r="B535" i="21"/>
  <c r="C535" i="21"/>
  <c r="D535" i="21"/>
  <c r="B536" i="21"/>
  <c r="C536" i="21"/>
  <c r="D536" i="21"/>
  <c r="B537" i="21"/>
  <c r="C537" i="21"/>
  <c r="D537" i="21"/>
  <c r="B538" i="21"/>
  <c r="C538" i="21"/>
  <c r="D538" i="21"/>
  <c r="B539" i="21"/>
  <c r="C539" i="21"/>
  <c r="D539" i="21"/>
  <c r="B540" i="21"/>
  <c r="C540" i="21"/>
  <c r="D540" i="21"/>
  <c r="B541" i="21"/>
  <c r="C541" i="21"/>
  <c r="D541" i="21"/>
  <c r="B542" i="21"/>
  <c r="C542" i="21"/>
  <c r="D542" i="21"/>
  <c r="B543" i="21"/>
  <c r="C543" i="21"/>
  <c r="D543" i="21"/>
  <c r="B544" i="21"/>
  <c r="C544" i="21"/>
  <c r="D544" i="21"/>
  <c r="B545" i="21"/>
  <c r="C545" i="21"/>
  <c r="D545" i="21"/>
  <c r="B546" i="21"/>
  <c r="C546" i="21"/>
  <c r="D546" i="21"/>
  <c r="B547" i="21"/>
  <c r="C547" i="21"/>
  <c r="D547" i="21"/>
  <c r="B548" i="21"/>
  <c r="C548" i="21"/>
  <c r="D548" i="21"/>
  <c r="B549" i="21"/>
  <c r="C549" i="21"/>
  <c r="D549" i="21"/>
  <c r="B550" i="21"/>
  <c r="C550" i="21"/>
  <c r="D550" i="21"/>
  <c r="B551" i="21"/>
  <c r="C551" i="21"/>
  <c r="D551" i="21"/>
  <c r="B552" i="21"/>
  <c r="C552" i="21"/>
  <c r="D552" i="21"/>
  <c r="B553" i="21"/>
  <c r="C553" i="21"/>
  <c r="D553" i="21"/>
  <c r="B554" i="21"/>
  <c r="C554" i="21"/>
  <c r="D554" i="21"/>
  <c r="B555" i="21"/>
  <c r="C555" i="21"/>
  <c r="D555" i="21"/>
  <c r="B556" i="21"/>
  <c r="C556" i="21"/>
  <c r="D556" i="21"/>
  <c r="B557" i="21"/>
  <c r="C557" i="21"/>
  <c r="D557" i="21"/>
  <c r="B558" i="21"/>
  <c r="C558" i="21"/>
  <c r="D558" i="21"/>
  <c r="B559" i="21"/>
  <c r="C559" i="21"/>
  <c r="D559" i="21"/>
  <c r="B560" i="21"/>
  <c r="C560" i="21"/>
  <c r="D560" i="21"/>
  <c r="B561" i="21"/>
  <c r="C561" i="21"/>
  <c r="D561" i="21"/>
  <c r="B562" i="21"/>
  <c r="C562" i="21"/>
  <c r="D562" i="21"/>
  <c r="B563" i="21"/>
  <c r="C563" i="21"/>
  <c r="D563" i="21"/>
  <c r="B564" i="21"/>
  <c r="C564" i="21"/>
  <c r="D564" i="21"/>
  <c r="B565" i="21"/>
  <c r="C565" i="21"/>
  <c r="D565" i="21"/>
  <c r="B566" i="21"/>
  <c r="C566" i="21"/>
  <c r="D566" i="21"/>
  <c r="B567" i="21"/>
  <c r="C567" i="21"/>
  <c r="D567" i="21"/>
  <c r="B568" i="21"/>
  <c r="C568" i="21"/>
  <c r="D568" i="21"/>
  <c r="B569" i="21"/>
  <c r="C569" i="21"/>
  <c r="D569" i="21"/>
  <c r="B570" i="21"/>
  <c r="C570" i="21"/>
  <c r="D570" i="21"/>
  <c r="B571" i="21"/>
  <c r="C571" i="21"/>
  <c r="D571" i="21"/>
  <c r="B572" i="21"/>
  <c r="C572" i="21"/>
  <c r="D572" i="21"/>
  <c r="B573" i="21"/>
  <c r="C573" i="21"/>
  <c r="D573" i="21"/>
  <c r="B574" i="21"/>
  <c r="C574" i="21"/>
  <c r="D574" i="21"/>
  <c r="B575" i="21"/>
  <c r="C575" i="21"/>
  <c r="D575" i="21"/>
  <c r="B576" i="21"/>
  <c r="C576" i="21"/>
  <c r="D576" i="21"/>
  <c r="B577" i="21"/>
  <c r="C577" i="21"/>
  <c r="D577" i="21"/>
  <c r="B578" i="21"/>
  <c r="C578" i="21"/>
  <c r="D578" i="21"/>
  <c r="B579" i="21"/>
  <c r="C579" i="21"/>
  <c r="D579" i="21"/>
  <c r="B580" i="21"/>
  <c r="C580" i="21"/>
  <c r="D580" i="21"/>
  <c r="B581" i="21"/>
  <c r="C581" i="21"/>
  <c r="D581" i="21"/>
  <c r="B582" i="21"/>
  <c r="C582" i="21"/>
  <c r="D582" i="21"/>
  <c r="B583" i="21"/>
  <c r="C583" i="21"/>
  <c r="D583" i="21"/>
  <c r="B584" i="21"/>
  <c r="C584" i="21"/>
  <c r="D584" i="21"/>
  <c r="B585" i="21"/>
  <c r="C585" i="21"/>
  <c r="D585" i="21"/>
  <c r="B586" i="21"/>
  <c r="C586" i="21"/>
  <c r="D586" i="21"/>
  <c r="B587" i="21"/>
  <c r="C587" i="21"/>
  <c r="D587" i="21"/>
  <c r="B588" i="21"/>
  <c r="C588" i="21"/>
  <c r="D588" i="21"/>
  <c r="B589" i="21"/>
  <c r="C589" i="21"/>
  <c r="D589" i="21"/>
  <c r="B590" i="21"/>
  <c r="C590" i="21"/>
  <c r="D590" i="21"/>
  <c r="B591" i="21"/>
  <c r="C591" i="21"/>
  <c r="D591" i="21"/>
  <c r="B592" i="21"/>
  <c r="C592" i="21"/>
  <c r="D592" i="21"/>
  <c r="B593" i="21"/>
  <c r="C593" i="21"/>
  <c r="D593" i="21"/>
  <c r="B594" i="21"/>
  <c r="C594" i="21"/>
  <c r="D594" i="21"/>
  <c r="B595" i="21"/>
  <c r="C595" i="21"/>
  <c r="D595" i="21"/>
  <c r="B596" i="21"/>
  <c r="C596" i="21"/>
  <c r="D596" i="21"/>
  <c r="B597" i="21"/>
  <c r="C597" i="21"/>
  <c r="D597" i="21"/>
  <c r="B598" i="21"/>
  <c r="C598" i="21"/>
  <c r="D598" i="21"/>
  <c r="B599" i="21"/>
  <c r="C599" i="21"/>
  <c r="D599" i="21"/>
  <c r="B600" i="21"/>
  <c r="C600" i="21"/>
  <c r="D600" i="21"/>
  <c r="B601" i="21"/>
  <c r="C601" i="21"/>
  <c r="D601" i="21"/>
  <c r="B602" i="21"/>
  <c r="C602" i="21"/>
  <c r="D602" i="21"/>
  <c r="B603" i="21"/>
  <c r="C603" i="21"/>
  <c r="D603" i="21"/>
  <c r="B604" i="21"/>
  <c r="C604" i="21"/>
  <c r="D604" i="21"/>
  <c r="B605" i="21"/>
  <c r="C605" i="21"/>
  <c r="D605" i="21"/>
  <c r="B606" i="21"/>
  <c r="C606" i="21"/>
  <c r="D606" i="21"/>
  <c r="B607" i="21"/>
  <c r="C607" i="21"/>
  <c r="D607" i="21"/>
  <c r="B608" i="21"/>
  <c r="C608" i="21"/>
  <c r="D608" i="21"/>
  <c r="B609" i="21"/>
  <c r="C609" i="21"/>
  <c r="D609" i="21"/>
  <c r="B610" i="21"/>
  <c r="C610" i="21"/>
  <c r="D610" i="21"/>
  <c r="B611" i="21"/>
  <c r="C611" i="21"/>
  <c r="D611" i="21"/>
  <c r="B612" i="21"/>
  <c r="C612" i="21"/>
  <c r="D612" i="21"/>
  <c r="B613" i="21"/>
  <c r="C613" i="21"/>
  <c r="D613" i="21"/>
  <c r="B614" i="21"/>
  <c r="C614" i="21"/>
  <c r="D614" i="21"/>
  <c r="B615" i="21"/>
  <c r="C615" i="21"/>
  <c r="D615" i="21"/>
  <c r="B616" i="21"/>
  <c r="C616" i="21"/>
  <c r="D616" i="21"/>
  <c r="B617" i="21"/>
  <c r="C617" i="21"/>
  <c r="D617" i="21"/>
  <c r="B618" i="21"/>
  <c r="C618" i="21"/>
  <c r="D618" i="21"/>
  <c r="B619" i="21"/>
  <c r="C619" i="21"/>
  <c r="D619" i="21"/>
  <c r="B620" i="21"/>
  <c r="C620" i="21"/>
  <c r="D620" i="21"/>
  <c r="B621" i="21"/>
  <c r="C621" i="21"/>
  <c r="D621" i="21"/>
  <c r="B622" i="21"/>
  <c r="C622" i="21"/>
  <c r="D622" i="21"/>
  <c r="B623" i="21"/>
  <c r="C623" i="21"/>
  <c r="D623" i="21"/>
  <c r="B624" i="21"/>
  <c r="C624" i="21"/>
  <c r="D624" i="21"/>
  <c r="B625" i="21"/>
  <c r="C625" i="21"/>
  <c r="D625" i="21"/>
  <c r="B626" i="21"/>
  <c r="C626" i="21"/>
  <c r="D626" i="21"/>
  <c r="B627" i="21"/>
  <c r="C627" i="21"/>
  <c r="D627" i="21"/>
  <c r="B628" i="21"/>
  <c r="C628" i="21"/>
  <c r="D628" i="21"/>
  <c r="B629" i="21"/>
  <c r="C629" i="21"/>
  <c r="D629" i="21"/>
  <c r="B630" i="21"/>
  <c r="C630" i="21"/>
  <c r="D630" i="21"/>
  <c r="B631" i="21"/>
  <c r="C631" i="21"/>
  <c r="D631" i="21"/>
  <c r="B632" i="21"/>
  <c r="C632" i="21"/>
  <c r="D632" i="21"/>
  <c r="B633" i="21"/>
  <c r="C633" i="21"/>
  <c r="D633" i="21"/>
  <c r="B634" i="21"/>
  <c r="C634" i="21"/>
  <c r="D634" i="21"/>
  <c r="B635" i="21"/>
  <c r="C635" i="21"/>
  <c r="D635" i="21"/>
  <c r="B636" i="21"/>
  <c r="C636" i="21"/>
  <c r="D636" i="21"/>
  <c r="B637" i="21"/>
  <c r="C637" i="21"/>
  <c r="D637" i="21"/>
  <c r="B638" i="21"/>
  <c r="C638" i="21"/>
  <c r="D638" i="21"/>
  <c r="B639" i="21"/>
  <c r="C639" i="21"/>
  <c r="D639" i="21"/>
  <c r="B640" i="21"/>
  <c r="C640" i="21"/>
  <c r="D640" i="21"/>
  <c r="B641" i="21"/>
  <c r="C641" i="21"/>
  <c r="D641" i="21"/>
  <c r="B642" i="21"/>
  <c r="C642" i="21"/>
  <c r="D642" i="21"/>
  <c r="B643" i="21"/>
  <c r="C643" i="21"/>
  <c r="D643" i="21"/>
  <c r="B644" i="21"/>
  <c r="C644" i="21"/>
  <c r="D644" i="21"/>
  <c r="B645" i="21"/>
  <c r="C645" i="21"/>
  <c r="D645" i="21"/>
  <c r="B646" i="21"/>
  <c r="C646" i="21"/>
  <c r="D646" i="21"/>
  <c r="B647" i="21"/>
  <c r="C647" i="21"/>
  <c r="D647" i="21"/>
  <c r="B648" i="21"/>
  <c r="C648" i="21"/>
  <c r="D648" i="21"/>
  <c r="B649" i="21"/>
  <c r="C649" i="21"/>
  <c r="D649" i="21"/>
  <c r="B650" i="21"/>
  <c r="C650" i="21"/>
  <c r="D650" i="21"/>
  <c r="B651" i="21"/>
  <c r="C651" i="21"/>
  <c r="D651" i="21"/>
  <c r="B652" i="21"/>
  <c r="C652" i="21"/>
  <c r="D652" i="21"/>
  <c r="B653" i="21"/>
  <c r="C653" i="21"/>
  <c r="D653" i="21"/>
  <c r="B654" i="21"/>
  <c r="C654" i="21"/>
  <c r="D654" i="21"/>
  <c r="B655" i="21"/>
  <c r="C655" i="21"/>
  <c r="D655" i="21"/>
  <c r="B656" i="21"/>
  <c r="C656" i="21"/>
  <c r="D656" i="21"/>
  <c r="B657" i="21"/>
  <c r="C657" i="21"/>
  <c r="D657" i="21"/>
  <c r="B658" i="21"/>
  <c r="C658" i="21"/>
  <c r="D658" i="21"/>
  <c r="B659" i="21"/>
  <c r="C659" i="21"/>
  <c r="D659" i="21"/>
  <c r="B660" i="21"/>
  <c r="C660" i="21"/>
  <c r="D660" i="21"/>
  <c r="B661" i="21"/>
  <c r="C661" i="21"/>
  <c r="D661" i="21"/>
  <c r="B662" i="21"/>
  <c r="C662" i="21"/>
  <c r="D662" i="21"/>
  <c r="B663" i="21"/>
  <c r="C663" i="21"/>
  <c r="D663" i="21"/>
  <c r="B664" i="21"/>
  <c r="C664" i="21"/>
  <c r="D664" i="21"/>
  <c r="B665" i="21"/>
  <c r="C665" i="21"/>
  <c r="D665" i="21"/>
  <c r="B666" i="21"/>
  <c r="C666" i="21"/>
  <c r="D666" i="21"/>
  <c r="B667" i="21"/>
  <c r="C667" i="21"/>
  <c r="D667" i="21"/>
  <c r="B668" i="21"/>
  <c r="C668" i="21"/>
  <c r="D668" i="21"/>
  <c r="B669" i="21"/>
  <c r="C669" i="21"/>
  <c r="D669" i="21"/>
  <c r="B670" i="21"/>
  <c r="C670" i="21"/>
  <c r="D670" i="21"/>
  <c r="B671" i="21"/>
  <c r="C671" i="21"/>
  <c r="D671" i="21"/>
  <c r="B672" i="21"/>
  <c r="C672" i="21"/>
  <c r="D672" i="21"/>
  <c r="B673" i="21"/>
  <c r="C673" i="21"/>
  <c r="D673" i="21"/>
  <c r="B674" i="21"/>
  <c r="C674" i="21"/>
  <c r="D674" i="21"/>
  <c r="B675" i="21"/>
  <c r="C675" i="21"/>
  <c r="D675" i="21"/>
  <c r="B676" i="21"/>
  <c r="C676" i="21"/>
  <c r="D676" i="21"/>
  <c r="B677" i="21"/>
  <c r="C677" i="21"/>
  <c r="D677" i="21"/>
  <c r="B678" i="21"/>
  <c r="C678" i="21"/>
  <c r="D678" i="21"/>
  <c r="B679" i="21"/>
  <c r="C679" i="21"/>
  <c r="D679" i="21"/>
  <c r="B680" i="21"/>
  <c r="C680" i="21"/>
  <c r="D680" i="21"/>
  <c r="B681" i="21"/>
  <c r="C681" i="21"/>
  <c r="D681" i="21"/>
  <c r="B682" i="21"/>
  <c r="C682" i="21"/>
  <c r="D682" i="21"/>
  <c r="B683" i="21"/>
  <c r="C683" i="21"/>
  <c r="D683" i="21"/>
  <c r="B684" i="21"/>
  <c r="C684" i="21"/>
  <c r="D684" i="21"/>
  <c r="B685" i="21"/>
  <c r="C685" i="21"/>
  <c r="D685" i="21"/>
  <c r="B686" i="21"/>
  <c r="C686" i="21"/>
  <c r="D686" i="21"/>
  <c r="B687" i="21"/>
  <c r="C687" i="21"/>
  <c r="D687" i="21"/>
  <c r="B688" i="21"/>
  <c r="C688" i="21"/>
  <c r="D688" i="21"/>
  <c r="B689" i="21"/>
  <c r="C689" i="21"/>
  <c r="D689" i="21"/>
  <c r="B690" i="21"/>
  <c r="C690" i="21"/>
  <c r="D690" i="21"/>
  <c r="B691" i="21"/>
  <c r="C691" i="21"/>
  <c r="D691" i="21"/>
  <c r="B692" i="21"/>
  <c r="C692" i="21"/>
  <c r="D692" i="21"/>
  <c r="B693" i="21"/>
  <c r="C693" i="21"/>
  <c r="D693" i="21"/>
  <c r="B694" i="21"/>
  <c r="C694" i="21"/>
  <c r="D694" i="21"/>
  <c r="B695" i="21"/>
  <c r="C695" i="21"/>
  <c r="D695" i="21"/>
  <c r="B696" i="21"/>
  <c r="C696" i="21"/>
  <c r="D696" i="21"/>
  <c r="B697" i="21"/>
  <c r="C697" i="21"/>
  <c r="D697" i="21"/>
  <c r="B698" i="21"/>
  <c r="C698" i="21"/>
  <c r="D698" i="21"/>
  <c r="B699" i="21"/>
  <c r="C699" i="21"/>
  <c r="D699" i="21"/>
  <c r="B700" i="21"/>
  <c r="C700" i="21"/>
  <c r="D700" i="21"/>
  <c r="B701" i="21"/>
  <c r="C701" i="21"/>
  <c r="D701" i="21"/>
  <c r="B702" i="21"/>
  <c r="C702" i="21"/>
  <c r="D702" i="21"/>
  <c r="B703" i="21"/>
  <c r="C703" i="21"/>
  <c r="D703" i="21"/>
  <c r="B704" i="21"/>
  <c r="C704" i="21"/>
  <c r="D704" i="21"/>
  <c r="B705" i="21"/>
  <c r="C705" i="21"/>
  <c r="D705" i="21"/>
  <c r="B706" i="21"/>
  <c r="C706" i="21"/>
  <c r="D706" i="21"/>
  <c r="B707" i="21"/>
  <c r="C707" i="21"/>
  <c r="D707" i="21"/>
  <c r="B708" i="21"/>
  <c r="C708" i="21"/>
  <c r="D708" i="21"/>
  <c r="B709" i="21"/>
  <c r="C709" i="21"/>
  <c r="D709" i="21"/>
  <c r="B710" i="21"/>
  <c r="C710" i="21"/>
  <c r="D710" i="21"/>
  <c r="B711" i="21"/>
  <c r="C711" i="21"/>
  <c r="D711" i="21"/>
  <c r="B712" i="21"/>
  <c r="C712" i="21"/>
  <c r="D712" i="21"/>
  <c r="B713" i="21"/>
  <c r="C713" i="21"/>
  <c r="D713" i="21"/>
  <c r="B714" i="21"/>
  <c r="C714" i="21"/>
  <c r="D714" i="21"/>
  <c r="B715" i="21"/>
  <c r="C715" i="21"/>
  <c r="D715" i="21"/>
  <c r="B716" i="21"/>
  <c r="C716" i="21"/>
  <c r="D716" i="21"/>
  <c r="B717" i="21"/>
  <c r="C717" i="21"/>
  <c r="D717" i="21"/>
  <c r="B718" i="21"/>
  <c r="C718" i="21"/>
  <c r="D718" i="21"/>
  <c r="B719" i="21"/>
  <c r="C719" i="21"/>
  <c r="D719" i="21"/>
  <c r="B720" i="21"/>
  <c r="C720" i="21"/>
  <c r="D720" i="21"/>
  <c r="B721" i="21"/>
  <c r="C721" i="21"/>
  <c r="D721" i="21"/>
  <c r="B722" i="21"/>
  <c r="C722" i="21"/>
  <c r="D722" i="21"/>
  <c r="B723" i="21"/>
  <c r="C723" i="21"/>
  <c r="D723" i="21"/>
  <c r="B724" i="21"/>
  <c r="C724" i="21"/>
  <c r="D724" i="21"/>
  <c r="B725" i="21"/>
  <c r="C725" i="21"/>
  <c r="D725" i="21"/>
  <c r="B726" i="21"/>
  <c r="C726" i="21"/>
  <c r="D726" i="21"/>
  <c r="B727" i="21"/>
  <c r="C727" i="21"/>
  <c r="D727" i="21"/>
  <c r="B728" i="21"/>
  <c r="C728" i="21"/>
  <c r="D728" i="21"/>
  <c r="B729" i="21"/>
  <c r="C729" i="21"/>
  <c r="D729" i="21"/>
  <c r="B730" i="21"/>
  <c r="C730" i="21"/>
  <c r="D730" i="21"/>
  <c r="B731" i="21"/>
  <c r="C731" i="21"/>
  <c r="D731" i="21"/>
  <c r="B732" i="21"/>
  <c r="C732" i="21"/>
  <c r="D732" i="21"/>
  <c r="B733" i="21"/>
  <c r="C733" i="21"/>
  <c r="D733" i="21"/>
  <c r="B734" i="21"/>
  <c r="C734" i="21"/>
  <c r="D734" i="21"/>
  <c r="B735" i="21"/>
  <c r="C735" i="21"/>
  <c r="D735" i="21"/>
  <c r="B736" i="21"/>
  <c r="C736" i="21"/>
  <c r="D736" i="21"/>
  <c r="B737" i="21"/>
  <c r="C737" i="21"/>
  <c r="D737" i="21"/>
  <c r="B738" i="21"/>
  <c r="C738" i="21"/>
  <c r="D738" i="21"/>
  <c r="B739" i="21"/>
  <c r="C739" i="21"/>
  <c r="D739" i="21"/>
  <c r="B740" i="21"/>
  <c r="C740" i="21"/>
  <c r="D740" i="21"/>
  <c r="B741" i="21"/>
  <c r="C741" i="21"/>
  <c r="D741" i="21"/>
  <c r="B742" i="21"/>
  <c r="C742" i="21"/>
  <c r="D742" i="21"/>
  <c r="B743" i="21"/>
  <c r="C743" i="21"/>
  <c r="D743" i="21"/>
  <c r="B744" i="21"/>
  <c r="C744" i="21"/>
  <c r="D744" i="21"/>
  <c r="B745" i="21"/>
  <c r="C745" i="21"/>
  <c r="D745" i="21"/>
  <c r="B746" i="21"/>
  <c r="C746" i="21"/>
  <c r="D746" i="21"/>
  <c r="B747" i="21"/>
  <c r="C747" i="21"/>
  <c r="D747" i="21"/>
  <c r="B748" i="21"/>
  <c r="C748" i="21"/>
  <c r="D748" i="21"/>
  <c r="B749" i="21"/>
  <c r="C749" i="21"/>
  <c r="D749" i="21"/>
  <c r="B750" i="21"/>
  <c r="C750" i="21"/>
  <c r="D750" i="21"/>
  <c r="B751" i="21"/>
  <c r="C751" i="21"/>
  <c r="D751" i="21"/>
  <c r="B752" i="21"/>
  <c r="C752" i="21"/>
  <c r="D752" i="21"/>
  <c r="B753" i="21"/>
  <c r="C753" i="21"/>
  <c r="D753" i="21"/>
  <c r="B754" i="21"/>
  <c r="C754" i="21"/>
  <c r="D754" i="21"/>
  <c r="B755" i="21"/>
  <c r="C755" i="21"/>
  <c r="D755" i="21"/>
  <c r="B756" i="21"/>
  <c r="C756" i="21"/>
  <c r="D756" i="21"/>
  <c r="B757" i="21"/>
  <c r="C757" i="21"/>
  <c r="D757" i="21"/>
  <c r="B758" i="21"/>
  <c r="C758" i="21"/>
  <c r="D758" i="21"/>
  <c r="B759" i="21"/>
  <c r="C759" i="21"/>
  <c r="D759" i="21"/>
  <c r="B760" i="21"/>
  <c r="C760" i="21"/>
  <c r="D760" i="21"/>
  <c r="B761" i="21"/>
  <c r="C761" i="21"/>
  <c r="D761" i="21"/>
  <c r="B762" i="21"/>
  <c r="C762" i="21"/>
  <c r="D762" i="21"/>
  <c r="B763" i="21"/>
  <c r="C763" i="21"/>
  <c r="D763" i="21"/>
  <c r="B764" i="21"/>
  <c r="C764" i="21"/>
  <c r="D764" i="21"/>
  <c r="B765" i="21"/>
  <c r="C765" i="21"/>
  <c r="D765" i="21"/>
  <c r="B766" i="21"/>
  <c r="C766" i="21"/>
  <c r="D766" i="21"/>
  <c r="B767" i="21"/>
  <c r="C767" i="21"/>
  <c r="D767" i="21"/>
  <c r="B768" i="21"/>
  <c r="C768" i="21"/>
  <c r="D768" i="21"/>
  <c r="B769" i="21"/>
  <c r="C769" i="21"/>
  <c r="D769" i="21"/>
  <c r="B770" i="21"/>
  <c r="C770" i="21"/>
  <c r="D770" i="21"/>
  <c r="B771" i="21"/>
  <c r="C771" i="21"/>
  <c r="D771" i="21"/>
  <c r="B772" i="21"/>
  <c r="C772" i="21"/>
  <c r="D772" i="21"/>
  <c r="B773" i="21"/>
  <c r="C773" i="21"/>
  <c r="D773" i="21"/>
  <c r="B774" i="21"/>
  <c r="C774" i="21"/>
  <c r="D774" i="21"/>
  <c r="B775" i="21"/>
  <c r="C775" i="21"/>
  <c r="D775" i="21"/>
  <c r="B776" i="21"/>
  <c r="C776" i="21"/>
  <c r="D776" i="21"/>
  <c r="B777" i="21"/>
  <c r="C777" i="21"/>
  <c r="D777" i="21"/>
  <c r="B778" i="21"/>
  <c r="C778" i="21"/>
  <c r="D778" i="21"/>
  <c r="B779" i="21"/>
  <c r="C779" i="21"/>
  <c r="D779" i="21"/>
  <c r="B780" i="21"/>
  <c r="C780" i="21"/>
  <c r="D780" i="21"/>
  <c r="B781" i="21"/>
  <c r="C781" i="21"/>
  <c r="D781" i="21"/>
  <c r="B782" i="21"/>
  <c r="C782" i="21"/>
  <c r="D782" i="21"/>
  <c r="B783" i="21"/>
  <c r="C783" i="21"/>
  <c r="D783" i="21"/>
  <c r="B784" i="21"/>
  <c r="C784" i="21"/>
  <c r="D784" i="21"/>
  <c r="B785" i="21"/>
  <c r="C785" i="21"/>
  <c r="D785" i="21"/>
  <c r="B786" i="21"/>
  <c r="C786" i="21"/>
  <c r="D786" i="21"/>
  <c r="B787" i="21"/>
  <c r="C787" i="21"/>
  <c r="D787" i="21"/>
  <c r="B788" i="21"/>
  <c r="C788" i="21"/>
  <c r="D788" i="21"/>
  <c r="B789" i="21"/>
  <c r="C789" i="21"/>
  <c r="D789" i="21"/>
  <c r="B790" i="21"/>
  <c r="C790" i="21"/>
  <c r="D790" i="21"/>
  <c r="B791" i="21"/>
  <c r="C791" i="21"/>
  <c r="D791" i="21"/>
  <c r="B792" i="21"/>
  <c r="C792" i="21"/>
  <c r="D792" i="21"/>
  <c r="B793" i="21"/>
  <c r="C793" i="21"/>
  <c r="D793" i="21"/>
  <c r="B794" i="21"/>
  <c r="C794" i="21"/>
  <c r="D794" i="21"/>
  <c r="B795" i="21"/>
  <c r="C795" i="21"/>
  <c r="D795" i="21"/>
  <c r="B796" i="21"/>
  <c r="C796" i="21"/>
  <c r="D796" i="21"/>
  <c r="B797" i="21"/>
  <c r="C797" i="21"/>
  <c r="D797" i="21"/>
  <c r="B798" i="21"/>
  <c r="C798" i="21"/>
  <c r="D798" i="21"/>
  <c r="B799" i="21"/>
  <c r="C799" i="21"/>
  <c r="D799" i="21"/>
  <c r="B800" i="21"/>
  <c r="C800" i="21"/>
  <c r="D800" i="21"/>
  <c r="B801" i="21"/>
  <c r="C801" i="21"/>
  <c r="D801" i="21"/>
  <c r="B802" i="21"/>
  <c r="C802" i="21"/>
  <c r="D802" i="21"/>
  <c r="B803" i="21"/>
  <c r="C803" i="21"/>
  <c r="D803" i="21"/>
  <c r="B804" i="21"/>
  <c r="C804" i="21"/>
  <c r="D804" i="21"/>
  <c r="B805" i="21"/>
  <c r="C805" i="21"/>
  <c r="D805" i="21"/>
  <c r="B806" i="21"/>
  <c r="C806" i="21"/>
  <c r="D806" i="21"/>
  <c r="B807" i="21"/>
  <c r="C807" i="21"/>
  <c r="D807" i="21"/>
  <c r="B808" i="21"/>
  <c r="C808" i="21"/>
  <c r="D808" i="21"/>
  <c r="B809" i="21"/>
  <c r="C809" i="21"/>
  <c r="D809" i="21"/>
  <c r="B810" i="21"/>
  <c r="C810" i="21"/>
  <c r="D810" i="21"/>
  <c r="B811" i="21"/>
  <c r="C811" i="21"/>
  <c r="D811" i="21"/>
  <c r="B812" i="21"/>
  <c r="C812" i="21"/>
  <c r="D812" i="21"/>
  <c r="B813" i="21"/>
  <c r="C813" i="21"/>
  <c r="D813" i="21"/>
  <c r="B814" i="21"/>
  <c r="C814" i="21"/>
  <c r="D814" i="21"/>
  <c r="B815" i="21"/>
  <c r="C815" i="21"/>
  <c r="D815" i="21"/>
  <c r="B816" i="21"/>
  <c r="C816" i="21"/>
  <c r="D816" i="21"/>
  <c r="B817" i="21"/>
  <c r="C817" i="21"/>
  <c r="D817" i="21"/>
  <c r="B818" i="21"/>
  <c r="C818" i="21"/>
  <c r="D818" i="21"/>
  <c r="B819" i="21"/>
  <c r="C819" i="21"/>
  <c r="D819" i="21"/>
  <c r="B820" i="21"/>
  <c r="C820" i="21"/>
  <c r="D820" i="21"/>
  <c r="B821" i="21"/>
  <c r="C821" i="21"/>
  <c r="D821" i="21"/>
  <c r="B822" i="21"/>
  <c r="C822" i="21"/>
  <c r="D822" i="21"/>
  <c r="B823" i="21"/>
  <c r="C823" i="21"/>
  <c r="D823" i="21"/>
  <c r="B824" i="21"/>
  <c r="C824" i="21"/>
  <c r="D824" i="21"/>
  <c r="B825" i="21"/>
  <c r="C825" i="21"/>
  <c r="D825" i="21"/>
  <c r="B826" i="21"/>
  <c r="C826" i="21"/>
  <c r="D826" i="21"/>
  <c r="B827" i="21"/>
  <c r="C827" i="21"/>
  <c r="D827" i="21"/>
  <c r="B828" i="21"/>
  <c r="C828" i="21"/>
  <c r="D828" i="21"/>
  <c r="B829" i="21"/>
  <c r="C829" i="21"/>
  <c r="D829" i="21"/>
  <c r="B830" i="21"/>
  <c r="C830" i="21"/>
  <c r="D830" i="21"/>
  <c r="B831" i="21"/>
  <c r="C831" i="21"/>
  <c r="D831" i="21"/>
  <c r="B832" i="21"/>
  <c r="C832" i="21"/>
  <c r="D832" i="21"/>
  <c r="B833" i="21"/>
  <c r="C833" i="21"/>
  <c r="D833" i="21"/>
  <c r="B834" i="21"/>
  <c r="C834" i="21"/>
  <c r="D834" i="21"/>
  <c r="B835" i="21"/>
  <c r="C835" i="21"/>
  <c r="D835" i="21"/>
  <c r="B836" i="21"/>
  <c r="C836" i="21"/>
  <c r="D836" i="21"/>
  <c r="B837" i="21"/>
  <c r="C837" i="21"/>
  <c r="D837" i="21"/>
  <c r="B838" i="21"/>
  <c r="C838" i="21"/>
  <c r="D838" i="21"/>
  <c r="B839" i="21"/>
  <c r="C839" i="21"/>
  <c r="D839" i="21"/>
  <c r="B840" i="21"/>
  <c r="C840" i="21"/>
  <c r="D840" i="21"/>
  <c r="B841" i="21"/>
  <c r="C841" i="21"/>
  <c r="D841" i="21"/>
  <c r="B842" i="21"/>
  <c r="C842" i="21"/>
  <c r="D842" i="21"/>
  <c r="B843" i="21"/>
  <c r="C843" i="21"/>
  <c r="D843" i="21"/>
  <c r="B844" i="21"/>
  <c r="C844" i="21"/>
  <c r="D844" i="21"/>
  <c r="B845" i="21"/>
  <c r="C845" i="21"/>
  <c r="D845" i="21"/>
  <c r="B846" i="21"/>
  <c r="C846" i="21"/>
  <c r="D846" i="21"/>
  <c r="B847" i="21"/>
  <c r="C847" i="21"/>
  <c r="D847" i="21"/>
  <c r="B848" i="21"/>
  <c r="C848" i="21"/>
  <c r="D848" i="21"/>
  <c r="B849" i="21"/>
  <c r="C849" i="21"/>
  <c r="D849" i="21"/>
  <c r="B850" i="21"/>
  <c r="C850" i="21"/>
  <c r="D850" i="21"/>
  <c r="B851" i="21"/>
  <c r="C851" i="21"/>
  <c r="D851" i="21"/>
  <c r="B852" i="21"/>
  <c r="C852" i="21"/>
  <c r="D852" i="21"/>
  <c r="B853" i="21"/>
  <c r="C853" i="21"/>
  <c r="D853" i="21"/>
  <c r="B854" i="21"/>
  <c r="C854" i="21"/>
  <c r="D854" i="21"/>
  <c r="B855" i="21"/>
  <c r="C855" i="21"/>
  <c r="D855" i="21"/>
  <c r="B856" i="21"/>
  <c r="C856" i="21"/>
  <c r="D856" i="21"/>
  <c r="B857" i="21"/>
  <c r="C857" i="21"/>
  <c r="D857" i="21"/>
  <c r="B858" i="21"/>
  <c r="C858" i="21"/>
  <c r="D858" i="21"/>
  <c r="B859" i="21"/>
  <c r="C859" i="21"/>
  <c r="D859" i="21"/>
  <c r="B860" i="21"/>
  <c r="C860" i="21"/>
  <c r="D860" i="21"/>
  <c r="B861" i="21"/>
  <c r="C861" i="21"/>
  <c r="D861" i="21"/>
  <c r="B862" i="21"/>
  <c r="C862" i="21"/>
  <c r="D862" i="21"/>
  <c r="B863" i="21"/>
  <c r="C863" i="21"/>
  <c r="D863" i="21"/>
  <c r="B864" i="21"/>
  <c r="C864" i="21"/>
  <c r="D864" i="21"/>
  <c r="B865" i="21"/>
  <c r="C865" i="21"/>
  <c r="D865" i="21"/>
  <c r="B866" i="21"/>
  <c r="C866" i="21"/>
  <c r="D866" i="21"/>
  <c r="B867" i="21"/>
  <c r="C867" i="21"/>
  <c r="D867" i="21"/>
  <c r="B868" i="21"/>
  <c r="C868" i="21"/>
  <c r="D868" i="21"/>
  <c r="B869" i="21"/>
  <c r="C869" i="21"/>
  <c r="D869" i="21"/>
  <c r="B870" i="21"/>
  <c r="C870" i="21"/>
  <c r="D870" i="21"/>
  <c r="B871" i="21"/>
  <c r="C871" i="21"/>
  <c r="D871" i="21"/>
  <c r="B872" i="21"/>
  <c r="C872" i="21"/>
  <c r="D872" i="21"/>
  <c r="B873" i="21"/>
  <c r="C873" i="21"/>
  <c r="D873" i="21"/>
  <c r="B874" i="21"/>
  <c r="C874" i="21"/>
  <c r="D874" i="21"/>
  <c r="B875" i="21"/>
  <c r="C875" i="21"/>
  <c r="D875" i="21"/>
  <c r="B876" i="21"/>
  <c r="C876" i="21"/>
  <c r="D876" i="21"/>
  <c r="B877" i="21"/>
  <c r="C877" i="21"/>
  <c r="D877" i="21"/>
  <c r="B878" i="21"/>
  <c r="C878" i="21"/>
  <c r="D878" i="21"/>
  <c r="B879" i="21"/>
  <c r="C879" i="21"/>
  <c r="D879" i="21"/>
  <c r="B880" i="21"/>
  <c r="C880" i="21"/>
  <c r="D880" i="21"/>
  <c r="B881" i="21"/>
  <c r="C881" i="21"/>
  <c r="D881" i="21"/>
  <c r="B882" i="21"/>
  <c r="C882" i="21"/>
  <c r="D882" i="21"/>
  <c r="B883" i="21"/>
  <c r="C883" i="21"/>
  <c r="D883" i="21"/>
  <c r="B884" i="21"/>
  <c r="C884" i="21"/>
  <c r="D884" i="21"/>
  <c r="B885" i="21"/>
  <c r="C885" i="21"/>
  <c r="D885" i="21"/>
  <c r="B886" i="21"/>
  <c r="C886" i="21"/>
  <c r="D886" i="21"/>
  <c r="B887" i="21"/>
  <c r="C887" i="21"/>
  <c r="D887" i="21"/>
  <c r="B888" i="21"/>
  <c r="C888" i="21"/>
  <c r="D888" i="21"/>
  <c r="B889" i="21"/>
  <c r="C889" i="21"/>
  <c r="D889" i="21"/>
  <c r="B890" i="21"/>
  <c r="C890" i="21"/>
  <c r="D890" i="21"/>
  <c r="B891" i="21"/>
  <c r="C891" i="21"/>
  <c r="D891" i="21"/>
  <c r="B892" i="21"/>
  <c r="C892" i="21"/>
  <c r="D892" i="21"/>
  <c r="B893" i="21"/>
  <c r="C893" i="21"/>
  <c r="D893" i="21"/>
  <c r="B894" i="21"/>
  <c r="C894" i="21"/>
  <c r="D894" i="21"/>
  <c r="B895" i="21"/>
  <c r="C895" i="21"/>
  <c r="D895" i="21"/>
  <c r="B896" i="21"/>
  <c r="C896" i="21"/>
  <c r="D896" i="21"/>
  <c r="B897" i="21"/>
  <c r="C897" i="21"/>
  <c r="D897" i="21"/>
  <c r="B898" i="21"/>
  <c r="C898" i="21"/>
  <c r="D898" i="21"/>
  <c r="B899" i="21"/>
  <c r="C899" i="21"/>
  <c r="D899" i="21"/>
  <c r="B900" i="21"/>
  <c r="C900" i="21"/>
  <c r="D900" i="21"/>
  <c r="B901" i="21"/>
  <c r="C901" i="21"/>
  <c r="D901" i="21"/>
  <c r="B902" i="21"/>
  <c r="C902" i="21"/>
  <c r="D902" i="21"/>
  <c r="B903" i="21"/>
  <c r="C903" i="21"/>
  <c r="D903" i="21"/>
  <c r="B904" i="21"/>
  <c r="C904" i="21"/>
  <c r="D904" i="21"/>
  <c r="B905" i="21"/>
  <c r="C905" i="21"/>
  <c r="D905" i="21"/>
  <c r="B906" i="21"/>
  <c r="C906" i="21"/>
  <c r="D906" i="21"/>
  <c r="B907" i="21"/>
  <c r="C907" i="21"/>
  <c r="D907" i="21"/>
  <c r="B908" i="21"/>
  <c r="C908" i="21"/>
  <c r="D908" i="21"/>
  <c r="B909" i="21"/>
  <c r="C909" i="21"/>
  <c r="D909" i="21"/>
  <c r="B910" i="21"/>
  <c r="C910" i="21"/>
  <c r="D910" i="21"/>
  <c r="B911" i="21"/>
  <c r="C911" i="21"/>
  <c r="D911" i="21"/>
  <c r="B912" i="21"/>
  <c r="C912" i="21"/>
  <c r="D912" i="21"/>
  <c r="B913" i="21"/>
  <c r="C913" i="21"/>
  <c r="D913" i="21"/>
  <c r="B914" i="21"/>
  <c r="C914" i="21"/>
  <c r="D914" i="21"/>
  <c r="B915" i="21"/>
  <c r="C915" i="21"/>
  <c r="D915" i="21"/>
  <c r="B916" i="21"/>
  <c r="C916" i="21"/>
  <c r="D916" i="21"/>
  <c r="B917" i="21"/>
  <c r="C917" i="21"/>
  <c r="D917" i="21"/>
  <c r="B918" i="21"/>
  <c r="C918" i="21"/>
  <c r="D918" i="21"/>
  <c r="B919" i="21"/>
  <c r="C919" i="21"/>
  <c r="D919" i="21"/>
  <c r="B920" i="21"/>
  <c r="C920" i="21"/>
  <c r="D920" i="21"/>
  <c r="B921" i="21"/>
  <c r="C921" i="21"/>
  <c r="D921" i="21"/>
  <c r="B922" i="21"/>
  <c r="C922" i="21"/>
  <c r="D922" i="21"/>
  <c r="B923" i="21"/>
  <c r="C923" i="21"/>
  <c r="D923" i="21"/>
  <c r="B924" i="21"/>
  <c r="C924" i="21"/>
  <c r="D924" i="21"/>
  <c r="B925" i="21"/>
  <c r="C925" i="21"/>
  <c r="D925" i="21"/>
  <c r="B926" i="21"/>
  <c r="C926" i="21"/>
  <c r="D926" i="21"/>
  <c r="B927" i="21"/>
  <c r="C927" i="21"/>
  <c r="D927" i="21"/>
  <c r="B928" i="21"/>
  <c r="C928" i="21"/>
  <c r="D928" i="21"/>
  <c r="B929" i="21"/>
  <c r="C929" i="21"/>
  <c r="D929" i="21"/>
  <c r="B930" i="21"/>
  <c r="C930" i="21"/>
  <c r="D930" i="21"/>
  <c r="B931" i="21"/>
  <c r="C931" i="21"/>
  <c r="D931" i="21"/>
  <c r="B932" i="21"/>
  <c r="C932" i="21"/>
  <c r="D932" i="21"/>
  <c r="B933" i="21"/>
  <c r="C933" i="21"/>
  <c r="D933" i="21"/>
  <c r="B934" i="21"/>
  <c r="C934" i="21"/>
  <c r="D934" i="21"/>
  <c r="B935" i="21"/>
  <c r="C935" i="21"/>
  <c r="D935" i="21"/>
  <c r="B936" i="21"/>
  <c r="C936" i="21"/>
  <c r="D936" i="21"/>
  <c r="B937" i="21"/>
  <c r="C937" i="21"/>
  <c r="D937" i="21"/>
  <c r="B938" i="21"/>
  <c r="C938" i="21"/>
  <c r="D938" i="21"/>
  <c r="B939" i="21"/>
  <c r="C939" i="21"/>
  <c r="D939" i="21"/>
  <c r="B940" i="21"/>
  <c r="C940" i="21"/>
  <c r="D940" i="21"/>
  <c r="B941" i="21"/>
  <c r="C941" i="21"/>
  <c r="D941" i="21"/>
  <c r="B942" i="21"/>
  <c r="C942" i="21"/>
  <c r="D942" i="21"/>
  <c r="B943" i="21"/>
  <c r="C943" i="21"/>
  <c r="D943" i="21"/>
  <c r="B944" i="21"/>
  <c r="C944" i="21"/>
  <c r="D944" i="21"/>
  <c r="B945" i="21"/>
  <c r="C945" i="21"/>
  <c r="D945" i="21"/>
  <c r="B946" i="21"/>
  <c r="C946" i="21"/>
  <c r="D946" i="21"/>
  <c r="B947" i="21"/>
  <c r="C947" i="21"/>
  <c r="D947" i="21"/>
  <c r="B948" i="21"/>
  <c r="C948" i="21"/>
  <c r="D948" i="21"/>
  <c r="B949" i="21"/>
  <c r="C949" i="21"/>
  <c r="D949" i="21"/>
  <c r="B950" i="21"/>
  <c r="C950" i="21"/>
  <c r="D950" i="21"/>
  <c r="B951" i="21"/>
  <c r="C951" i="21"/>
  <c r="D951" i="21"/>
  <c r="B952" i="21"/>
  <c r="C952" i="21"/>
  <c r="D952" i="21"/>
  <c r="B953" i="21"/>
  <c r="C953" i="21"/>
  <c r="D953" i="21"/>
  <c r="B954" i="21"/>
  <c r="C954" i="21"/>
  <c r="D954" i="21"/>
  <c r="B955" i="21"/>
  <c r="C955" i="21"/>
  <c r="D955" i="21"/>
  <c r="B956" i="21"/>
  <c r="C956" i="21"/>
  <c r="D956" i="21"/>
  <c r="B957" i="21"/>
  <c r="C957" i="21"/>
  <c r="D957" i="21"/>
  <c r="B958" i="21"/>
  <c r="C958" i="21"/>
  <c r="D958" i="21"/>
  <c r="B959" i="21"/>
  <c r="C959" i="21"/>
  <c r="D959" i="21"/>
  <c r="B960" i="21"/>
  <c r="C960" i="21"/>
  <c r="D960" i="21"/>
  <c r="B961" i="21"/>
  <c r="C961" i="21"/>
  <c r="D961" i="21"/>
  <c r="B962" i="21"/>
  <c r="C962" i="21"/>
  <c r="D962" i="21"/>
  <c r="B963" i="21"/>
  <c r="C963" i="21"/>
  <c r="D963" i="21"/>
  <c r="B964" i="21"/>
  <c r="C964" i="21"/>
  <c r="D964" i="21"/>
  <c r="B965" i="21"/>
  <c r="C965" i="21"/>
  <c r="D965" i="21"/>
  <c r="B966" i="21"/>
  <c r="C966" i="21"/>
  <c r="D966" i="21"/>
  <c r="B967" i="21"/>
  <c r="C967" i="21"/>
  <c r="D967" i="21"/>
  <c r="B968" i="21"/>
  <c r="C968" i="21"/>
  <c r="D968" i="21"/>
  <c r="B969" i="21"/>
  <c r="C969" i="21"/>
  <c r="D969" i="21"/>
  <c r="B970" i="21"/>
  <c r="C970" i="21"/>
  <c r="D970" i="21"/>
  <c r="B971" i="21"/>
  <c r="C971" i="21"/>
  <c r="D971" i="21"/>
  <c r="B972" i="21"/>
  <c r="C972" i="21"/>
  <c r="D972" i="21"/>
  <c r="B973" i="21"/>
  <c r="C973" i="21"/>
  <c r="D973" i="21"/>
  <c r="B974" i="21"/>
  <c r="C974" i="21"/>
  <c r="D974" i="21"/>
  <c r="B975" i="21"/>
  <c r="C975" i="21"/>
  <c r="D975" i="21"/>
  <c r="B976" i="21"/>
  <c r="C976" i="21"/>
  <c r="D976" i="21"/>
  <c r="B977" i="21"/>
  <c r="C977" i="21"/>
  <c r="D977" i="21"/>
  <c r="B978" i="21"/>
  <c r="C978" i="21"/>
  <c r="D978" i="21"/>
  <c r="B979" i="21"/>
  <c r="C979" i="21"/>
  <c r="D979" i="21"/>
  <c r="B980" i="21"/>
  <c r="C980" i="21"/>
  <c r="D980" i="21"/>
  <c r="B981" i="21"/>
  <c r="C981" i="21"/>
  <c r="D981" i="21"/>
  <c r="B982" i="21"/>
  <c r="C982" i="21"/>
  <c r="D982" i="21"/>
  <c r="B983" i="21"/>
  <c r="C983" i="21"/>
  <c r="D983" i="21"/>
  <c r="B984" i="21"/>
  <c r="C984" i="21"/>
  <c r="D984" i="21"/>
  <c r="B985" i="21"/>
  <c r="C985" i="21"/>
  <c r="D985" i="21"/>
  <c r="B986" i="21"/>
  <c r="C986" i="21"/>
  <c r="D986" i="21"/>
  <c r="B987" i="21"/>
  <c r="C987" i="21"/>
  <c r="D987" i="21"/>
  <c r="B988" i="21"/>
  <c r="C988" i="21"/>
  <c r="D988" i="21"/>
  <c r="B989" i="21"/>
  <c r="C989" i="21"/>
  <c r="D989" i="21"/>
  <c r="B990" i="21"/>
  <c r="C990" i="21"/>
  <c r="D990" i="21"/>
  <c r="B991" i="21"/>
  <c r="C991" i="21"/>
  <c r="D991" i="21"/>
  <c r="B992" i="21"/>
  <c r="C992" i="21"/>
  <c r="D992" i="21"/>
  <c r="B993" i="21"/>
  <c r="C993" i="21"/>
  <c r="D993" i="21"/>
  <c r="B994" i="21"/>
  <c r="C994" i="21"/>
  <c r="D994" i="21"/>
  <c r="B995" i="21"/>
  <c r="C995" i="21"/>
  <c r="D995" i="21"/>
  <c r="B996" i="21"/>
  <c r="C996" i="21"/>
  <c r="D996" i="21"/>
  <c r="B997" i="21"/>
  <c r="C997" i="21"/>
  <c r="D997" i="21"/>
  <c r="B998" i="21"/>
  <c r="C998" i="21"/>
  <c r="D998" i="21"/>
  <c r="B999" i="21"/>
  <c r="C999" i="21"/>
  <c r="D999" i="21"/>
  <c r="B1000" i="21"/>
  <c r="C1000" i="21"/>
  <c r="D1000" i="21"/>
  <c r="B1001" i="21"/>
  <c r="C1001" i="21"/>
  <c r="D1001" i="21"/>
  <c r="B1002" i="21"/>
  <c r="C1002" i="21"/>
  <c r="D1002" i="21"/>
  <c r="B1003" i="21"/>
  <c r="C1003" i="21"/>
  <c r="D1003" i="21"/>
  <c r="B1004" i="21"/>
  <c r="C1004" i="21"/>
  <c r="D1004" i="21"/>
  <c r="B1005" i="21"/>
  <c r="C1005" i="21"/>
  <c r="D1005" i="21"/>
  <c r="B1006" i="21"/>
  <c r="C1006" i="21"/>
  <c r="D1006" i="21"/>
  <c r="B1007" i="21"/>
  <c r="C1007" i="21"/>
  <c r="D1007" i="21"/>
  <c r="B1008" i="21"/>
  <c r="C1008" i="21"/>
  <c r="D1008" i="21"/>
  <c r="B1009" i="21"/>
  <c r="C1009" i="21"/>
  <c r="D1009" i="21"/>
  <c r="B1010" i="21"/>
  <c r="C1010" i="21"/>
  <c r="D1010" i="21"/>
  <c r="B1011" i="21"/>
  <c r="C1011" i="21"/>
  <c r="D1011" i="21"/>
  <c r="B1012" i="21"/>
  <c r="C1012" i="21"/>
  <c r="D1012" i="21"/>
  <c r="B1013" i="21"/>
  <c r="C1013" i="21"/>
  <c r="D1013" i="21"/>
  <c r="B1014" i="21"/>
  <c r="C1014" i="21"/>
  <c r="D1014" i="21"/>
  <c r="B1015" i="21"/>
  <c r="C1015" i="21"/>
  <c r="D1015" i="21"/>
  <c r="B1016" i="21"/>
  <c r="C1016" i="21"/>
  <c r="D1016" i="21"/>
  <c r="B1017" i="21"/>
  <c r="C1017" i="21"/>
  <c r="D1017" i="21"/>
  <c r="B1018" i="21"/>
  <c r="C1018" i="21"/>
  <c r="D1018" i="21"/>
  <c r="B1019" i="21"/>
  <c r="C1019" i="21"/>
  <c r="D1019" i="21"/>
  <c r="B1020" i="21"/>
  <c r="C1020" i="21"/>
  <c r="D1020" i="21"/>
  <c r="B1021" i="21"/>
  <c r="C1021" i="21"/>
  <c r="D1021" i="21"/>
  <c r="B1022" i="21"/>
  <c r="C1022" i="21"/>
  <c r="D1022" i="21"/>
  <c r="B1023" i="21"/>
  <c r="C1023" i="21"/>
  <c r="D1023" i="21"/>
  <c r="B1024" i="21"/>
  <c r="C1024" i="21"/>
  <c r="D1024" i="21"/>
  <c r="B1025" i="21"/>
  <c r="C1025" i="21"/>
  <c r="D1025" i="21"/>
  <c r="B1026" i="21"/>
  <c r="C1026" i="21"/>
  <c r="D1026" i="21"/>
  <c r="B1027" i="21"/>
  <c r="C1027" i="21"/>
  <c r="D1027" i="21"/>
  <c r="B1028" i="21"/>
  <c r="C1028" i="21"/>
  <c r="D1028" i="21"/>
  <c r="B1029" i="21"/>
  <c r="C1029" i="21"/>
  <c r="D1029" i="21"/>
  <c r="B1030" i="21"/>
  <c r="C1030" i="21"/>
  <c r="D1030" i="21"/>
  <c r="B1031" i="21"/>
  <c r="C1031" i="21"/>
  <c r="D1031" i="21"/>
  <c r="B1032" i="21"/>
  <c r="C1032" i="21"/>
  <c r="D1032" i="21"/>
  <c r="B1033" i="21"/>
  <c r="C1033" i="21"/>
  <c r="D1033" i="21"/>
  <c r="B1034" i="21"/>
  <c r="C1034" i="21"/>
  <c r="D1034" i="21"/>
  <c r="B1035" i="21"/>
  <c r="C1035" i="21"/>
  <c r="D1035" i="21"/>
  <c r="B1036" i="21"/>
  <c r="C1036" i="21"/>
  <c r="D1036" i="21"/>
  <c r="B1037" i="21"/>
  <c r="C1037" i="21"/>
  <c r="D1037" i="21"/>
  <c r="B1038" i="21"/>
  <c r="C1038" i="21"/>
  <c r="D1038" i="21"/>
  <c r="B1039" i="21"/>
  <c r="C1039" i="21"/>
  <c r="D1039" i="21"/>
  <c r="B1040" i="21"/>
  <c r="C1040" i="21"/>
  <c r="D1040" i="21"/>
  <c r="B1041" i="21"/>
  <c r="C1041" i="21"/>
  <c r="D1041" i="21"/>
  <c r="B1042" i="21"/>
  <c r="C1042" i="21"/>
  <c r="D1042" i="21"/>
  <c r="B1043" i="21"/>
  <c r="C1043" i="21"/>
  <c r="D1043" i="21"/>
  <c r="B1044" i="21"/>
  <c r="C1044" i="21"/>
  <c r="D1044" i="21"/>
  <c r="B1045" i="21"/>
  <c r="C1045" i="21"/>
  <c r="D1045" i="21"/>
  <c r="B1046" i="21"/>
  <c r="C1046" i="21"/>
  <c r="D1046" i="21"/>
  <c r="B1047" i="21"/>
  <c r="C1047" i="21"/>
  <c r="D1047" i="21"/>
  <c r="B1048" i="21"/>
  <c r="C1048" i="21"/>
  <c r="D1048" i="21"/>
  <c r="B1049" i="21"/>
  <c r="C1049" i="21"/>
  <c r="D1049" i="21"/>
  <c r="B1050" i="21"/>
  <c r="C1050" i="21"/>
  <c r="D1050" i="21"/>
  <c r="B1051" i="21"/>
  <c r="C1051" i="21"/>
  <c r="D1051" i="21"/>
  <c r="B1052" i="21"/>
  <c r="C1052" i="21"/>
  <c r="D1052" i="21"/>
  <c r="B1053" i="21"/>
  <c r="C1053" i="21"/>
  <c r="D1053" i="21"/>
  <c r="B1054" i="21"/>
  <c r="C1054" i="21"/>
  <c r="D1054" i="21"/>
  <c r="B1055" i="21"/>
  <c r="C1055" i="21"/>
  <c r="D1055" i="21"/>
  <c r="B1056" i="21"/>
  <c r="C1056" i="21"/>
  <c r="D1056" i="21"/>
  <c r="B1057" i="21"/>
  <c r="C1057" i="21"/>
  <c r="D1057" i="21"/>
  <c r="B1058" i="21"/>
  <c r="C1058" i="21"/>
  <c r="D1058" i="21"/>
  <c r="B1059" i="21"/>
  <c r="C1059" i="21"/>
  <c r="D1059" i="21"/>
  <c r="B1060" i="21"/>
  <c r="C1060" i="21"/>
  <c r="D1060" i="21"/>
  <c r="B1061" i="21"/>
  <c r="C1061" i="21"/>
  <c r="D1061" i="21"/>
  <c r="B1062" i="21"/>
  <c r="C1062" i="21"/>
  <c r="D1062" i="21"/>
  <c r="B1063" i="21"/>
  <c r="C1063" i="21"/>
  <c r="D1063" i="21"/>
  <c r="B1064" i="21"/>
  <c r="C1064" i="21"/>
  <c r="D1064" i="21"/>
  <c r="B1065" i="21"/>
  <c r="C1065" i="21"/>
  <c r="D1065" i="21"/>
  <c r="B1066" i="21"/>
  <c r="C1066" i="21"/>
  <c r="D1066" i="21"/>
  <c r="B1067" i="21"/>
  <c r="C1067" i="21"/>
  <c r="D1067" i="21"/>
  <c r="B1068" i="21"/>
  <c r="C1068" i="21"/>
  <c r="D1068" i="21"/>
  <c r="B1069" i="21"/>
  <c r="C1069" i="21"/>
  <c r="D1069" i="21"/>
  <c r="B1070" i="21"/>
  <c r="C1070" i="21"/>
  <c r="D1070" i="21"/>
  <c r="B1071" i="21"/>
  <c r="C1071" i="21"/>
  <c r="D1071" i="21"/>
  <c r="B1072" i="21"/>
  <c r="C1072" i="21"/>
  <c r="D1072" i="21"/>
  <c r="B1073" i="21"/>
  <c r="C1073" i="21"/>
  <c r="D1073" i="21"/>
  <c r="B1074" i="21"/>
  <c r="C1074" i="21"/>
  <c r="D1074" i="21"/>
  <c r="B1075" i="21"/>
  <c r="C1075" i="21"/>
  <c r="D1075" i="21"/>
  <c r="B1076" i="21"/>
  <c r="C1076" i="21"/>
  <c r="D1076" i="21"/>
  <c r="B1077" i="21"/>
  <c r="C1077" i="21"/>
  <c r="D1077" i="21"/>
  <c r="B1078" i="21"/>
  <c r="C1078" i="21"/>
  <c r="D1078" i="21"/>
  <c r="B1079" i="21"/>
  <c r="C1079" i="21"/>
  <c r="D1079" i="21"/>
  <c r="B1080" i="21"/>
  <c r="C1080" i="21"/>
  <c r="D1080" i="21"/>
  <c r="B1081" i="21"/>
  <c r="C1081" i="21"/>
  <c r="D1081" i="21"/>
  <c r="B1082" i="21"/>
  <c r="C1082" i="21"/>
  <c r="D1082" i="21"/>
  <c r="B1083" i="21"/>
  <c r="C1083" i="21"/>
  <c r="D1083" i="21"/>
  <c r="B1084" i="21"/>
  <c r="C1084" i="21"/>
  <c r="D1084" i="21"/>
  <c r="B1085" i="21"/>
  <c r="C1085" i="21"/>
  <c r="D1085" i="21"/>
  <c r="B1086" i="21"/>
  <c r="C1086" i="21"/>
  <c r="D1086" i="21"/>
  <c r="B1087" i="21"/>
  <c r="C1087" i="21"/>
  <c r="D1087" i="21"/>
  <c r="B1088" i="21"/>
  <c r="C1088" i="21"/>
  <c r="D1088" i="21"/>
  <c r="B1089" i="21"/>
  <c r="C1089" i="21"/>
  <c r="D1089" i="21"/>
  <c r="B1090" i="21"/>
  <c r="C1090" i="21"/>
  <c r="D1090" i="21"/>
  <c r="B1091" i="21"/>
  <c r="C1091" i="21"/>
  <c r="D1091" i="21"/>
  <c r="B1092" i="21"/>
  <c r="C1092" i="21"/>
  <c r="D1092" i="21"/>
  <c r="B1093" i="21"/>
  <c r="C1093" i="21"/>
  <c r="D1093" i="21"/>
  <c r="B1094" i="21"/>
  <c r="C1094" i="21"/>
  <c r="D1094" i="21"/>
  <c r="B1095" i="21"/>
  <c r="C1095" i="21"/>
  <c r="D1095" i="21"/>
  <c r="B1096" i="21"/>
  <c r="C1096" i="21"/>
  <c r="D1096" i="21"/>
  <c r="B1097" i="21"/>
  <c r="C1097" i="21"/>
  <c r="D1097" i="21"/>
  <c r="B1098" i="21"/>
  <c r="C1098" i="21"/>
  <c r="D1098" i="21"/>
  <c r="B1099" i="21"/>
  <c r="C1099" i="21"/>
  <c r="D1099" i="21"/>
  <c r="B1100" i="21"/>
  <c r="C1100" i="21"/>
  <c r="D1100" i="21"/>
  <c r="B1101" i="21"/>
  <c r="C1101" i="21"/>
  <c r="D1101" i="21"/>
  <c r="B1102" i="21"/>
  <c r="C1102" i="21"/>
  <c r="D1102" i="21"/>
  <c r="B1103" i="21"/>
  <c r="C1103" i="21"/>
  <c r="D1103" i="21"/>
  <c r="B1104" i="21"/>
  <c r="C1104" i="21"/>
  <c r="D1104" i="21"/>
  <c r="B1105" i="21"/>
  <c r="C1105" i="21"/>
  <c r="D1105" i="21"/>
  <c r="B1106" i="21"/>
  <c r="C1106" i="21"/>
  <c r="D1106" i="21"/>
  <c r="B1107" i="21"/>
  <c r="C1107" i="21"/>
  <c r="D1107" i="21"/>
  <c r="B1108" i="21"/>
  <c r="C1108" i="21"/>
  <c r="D1108" i="21"/>
  <c r="B1109" i="21"/>
  <c r="C1109" i="21"/>
  <c r="D1109" i="21"/>
  <c r="B1110" i="21"/>
  <c r="C1110" i="21"/>
  <c r="D1110" i="21"/>
  <c r="B1111" i="21"/>
  <c r="C1111" i="21"/>
  <c r="D1111" i="21"/>
  <c r="B1112" i="21"/>
  <c r="C1112" i="21"/>
  <c r="D1112" i="21"/>
  <c r="B1113" i="21"/>
  <c r="C1113" i="21"/>
  <c r="D1113" i="21"/>
  <c r="B1114" i="21"/>
  <c r="C1114" i="21"/>
  <c r="D1114" i="21"/>
  <c r="B1115" i="21"/>
  <c r="C1115" i="21"/>
  <c r="D1115" i="21"/>
  <c r="B1116" i="21"/>
  <c r="C1116" i="21"/>
  <c r="D1116" i="21"/>
  <c r="B1117" i="21"/>
  <c r="C1117" i="21"/>
  <c r="D1117" i="21"/>
  <c r="B1118" i="21"/>
  <c r="C1118" i="21"/>
  <c r="D1118" i="21"/>
  <c r="B1119" i="21"/>
  <c r="C1119" i="21"/>
  <c r="D1119" i="21"/>
  <c r="B1120" i="21"/>
  <c r="C1120" i="21"/>
  <c r="D1120" i="21"/>
  <c r="B1121" i="21"/>
  <c r="C1121" i="21"/>
  <c r="D1121" i="21"/>
  <c r="B1122" i="21"/>
  <c r="C1122" i="21"/>
  <c r="D1122" i="21"/>
  <c r="B1123" i="21"/>
  <c r="C1123" i="21"/>
  <c r="D1123" i="21"/>
  <c r="B1124" i="21"/>
  <c r="C1124" i="21"/>
  <c r="D1124" i="21"/>
  <c r="B1125" i="21"/>
  <c r="C1125" i="21"/>
  <c r="D1125" i="21"/>
  <c r="B1126" i="21"/>
  <c r="C1126" i="21"/>
  <c r="D1126" i="21"/>
  <c r="B1127" i="21"/>
  <c r="C1127" i="21"/>
  <c r="D1127" i="21"/>
  <c r="B1128" i="21"/>
  <c r="C1128" i="21"/>
  <c r="D1128" i="21"/>
  <c r="B1129" i="21"/>
  <c r="C1129" i="21"/>
  <c r="D1129" i="21"/>
  <c r="B1130" i="21"/>
  <c r="C1130" i="21"/>
  <c r="D1130" i="21"/>
  <c r="B1131" i="21"/>
  <c r="C1131" i="21"/>
  <c r="D1131" i="21"/>
  <c r="B1132" i="21"/>
  <c r="C1132" i="21"/>
  <c r="D1132" i="21"/>
  <c r="B1133" i="21"/>
  <c r="C1133" i="21"/>
  <c r="D1133" i="21"/>
  <c r="B1134" i="21"/>
  <c r="C1134" i="21"/>
  <c r="D1134" i="21"/>
  <c r="B1135" i="21"/>
  <c r="C1135" i="21"/>
  <c r="D1135" i="21"/>
  <c r="B1136" i="21"/>
  <c r="C1136" i="21"/>
  <c r="D1136" i="21"/>
  <c r="B1137" i="21"/>
  <c r="C1137" i="21"/>
  <c r="D1137" i="21"/>
  <c r="B1138" i="21"/>
  <c r="C1138" i="21"/>
  <c r="D1138" i="21"/>
  <c r="B1139" i="21"/>
  <c r="C1139" i="21"/>
  <c r="D1139" i="21"/>
  <c r="B1140" i="21"/>
  <c r="C1140" i="21"/>
  <c r="D1140" i="21"/>
  <c r="B1141" i="21"/>
  <c r="C1141" i="21"/>
  <c r="D1141" i="21"/>
  <c r="B1142" i="21"/>
  <c r="C1142" i="21"/>
  <c r="D1142" i="21"/>
  <c r="B1143" i="21"/>
  <c r="C1143" i="21"/>
  <c r="D1143" i="21"/>
  <c r="B1144" i="21"/>
  <c r="C1144" i="21"/>
  <c r="D1144" i="21"/>
  <c r="B1145" i="21"/>
  <c r="C1145" i="21"/>
  <c r="D1145" i="21"/>
  <c r="B1146" i="21"/>
  <c r="C1146" i="21"/>
  <c r="D1146" i="21"/>
  <c r="B1147" i="21"/>
  <c r="C1147" i="21"/>
  <c r="D1147" i="21"/>
  <c r="B1148" i="21"/>
  <c r="C1148" i="21"/>
  <c r="D1148" i="21"/>
  <c r="B1149" i="21"/>
  <c r="C1149" i="21"/>
  <c r="D1149" i="21"/>
  <c r="B1150" i="21"/>
  <c r="C1150" i="21"/>
  <c r="D1150" i="21"/>
  <c r="B1151" i="21"/>
  <c r="C1151" i="21"/>
  <c r="D1151" i="21"/>
  <c r="B1152" i="21"/>
  <c r="C1152" i="21"/>
  <c r="D1152" i="21"/>
  <c r="B1153" i="21"/>
  <c r="C1153" i="21"/>
  <c r="D1153" i="21"/>
  <c r="B1154" i="21"/>
  <c r="C1154" i="21"/>
  <c r="D1154" i="21"/>
  <c r="B1155" i="21"/>
  <c r="C1155" i="21"/>
  <c r="D1155" i="21"/>
  <c r="B1156" i="21"/>
  <c r="C1156" i="21"/>
  <c r="D1156" i="21"/>
  <c r="B1157" i="21"/>
  <c r="C1157" i="21"/>
  <c r="D1157" i="21"/>
  <c r="B1158" i="21"/>
  <c r="C1158" i="21"/>
  <c r="D1158" i="21"/>
  <c r="B1159" i="21"/>
  <c r="C1159" i="21"/>
  <c r="D1159" i="21"/>
  <c r="B1160" i="21"/>
  <c r="C1160" i="21"/>
  <c r="D1160" i="21"/>
  <c r="B1161" i="21"/>
  <c r="C1161" i="21"/>
  <c r="D1161" i="21"/>
  <c r="B1162" i="21"/>
  <c r="C1162" i="21"/>
  <c r="D1162" i="21"/>
  <c r="B1163" i="21"/>
  <c r="C1163" i="21"/>
  <c r="D1163" i="21"/>
  <c r="B1164" i="21"/>
  <c r="C1164" i="21"/>
  <c r="D1164" i="21"/>
  <c r="B1165" i="21"/>
  <c r="C1165" i="21"/>
  <c r="D1165" i="21"/>
  <c r="B1166" i="21"/>
  <c r="C1166" i="21"/>
  <c r="D1166" i="21"/>
  <c r="B1167" i="21"/>
  <c r="C1167" i="21"/>
  <c r="D1167" i="21"/>
  <c r="B1168" i="21"/>
  <c r="C1168" i="21"/>
  <c r="D1168" i="21"/>
  <c r="B1169" i="21"/>
  <c r="C1169" i="21"/>
  <c r="D1169" i="21"/>
  <c r="B1170" i="21"/>
  <c r="C1170" i="21"/>
  <c r="D1170" i="21"/>
  <c r="B1171" i="21"/>
  <c r="C1171" i="21"/>
  <c r="D1171" i="21"/>
  <c r="B1172" i="21"/>
  <c r="C1172" i="21"/>
  <c r="D1172" i="21"/>
  <c r="B1173" i="21"/>
  <c r="C1173" i="21"/>
  <c r="D1173" i="21"/>
  <c r="B1174" i="21"/>
  <c r="C1174" i="21"/>
  <c r="D1174" i="21"/>
  <c r="B1175" i="21"/>
  <c r="C1175" i="21"/>
  <c r="D1175" i="21"/>
  <c r="B1176" i="21"/>
  <c r="C1176" i="21"/>
  <c r="D1176" i="21"/>
  <c r="B1177" i="21"/>
  <c r="C1177" i="21"/>
  <c r="D1177" i="21"/>
  <c r="B1178" i="21"/>
  <c r="C1178" i="21"/>
  <c r="D1178" i="21"/>
  <c r="B1179" i="21"/>
  <c r="C1179" i="21"/>
  <c r="D1179" i="21"/>
  <c r="B1180" i="21"/>
  <c r="C1180" i="21"/>
  <c r="D1180" i="21"/>
  <c r="B1181" i="21"/>
  <c r="C1181" i="21"/>
  <c r="D1181" i="21"/>
  <c r="B1182" i="21"/>
  <c r="C1182" i="21"/>
  <c r="D1182" i="21"/>
  <c r="B1183" i="21"/>
  <c r="C1183" i="21"/>
  <c r="D1183" i="21"/>
  <c r="B1184" i="21"/>
  <c r="C1184" i="21"/>
  <c r="D1184" i="21"/>
  <c r="B1185" i="21"/>
  <c r="C1185" i="21"/>
  <c r="D1185" i="21"/>
  <c r="B1186" i="21"/>
  <c r="C1186" i="21"/>
  <c r="D1186" i="21"/>
  <c r="B1187" i="21"/>
  <c r="C1187" i="21"/>
  <c r="D1187" i="21"/>
  <c r="B1188" i="21"/>
  <c r="C1188" i="21"/>
  <c r="D1188" i="21"/>
  <c r="B1189" i="21"/>
  <c r="C1189" i="21"/>
  <c r="D1189" i="21"/>
  <c r="B1190" i="21"/>
  <c r="C1190" i="21"/>
  <c r="D1190" i="21"/>
  <c r="B1191" i="21"/>
  <c r="C1191" i="21"/>
  <c r="D1191" i="21"/>
  <c r="B1192" i="21"/>
  <c r="C1192" i="21"/>
  <c r="D1192" i="21"/>
  <c r="B1193" i="21"/>
  <c r="C1193" i="21"/>
  <c r="D1193" i="21"/>
  <c r="B1194" i="21"/>
  <c r="C1194" i="21"/>
  <c r="D1194" i="21"/>
  <c r="B1195" i="21"/>
  <c r="C1195" i="21"/>
  <c r="D1195" i="21"/>
  <c r="B1196" i="21"/>
  <c r="C1196" i="21"/>
  <c r="D1196" i="21"/>
  <c r="B1197" i="21"/>
  <c r="C1197" i="21"/>
  <c r="D1197" i="21"/>
  <c r="B1198" i="21"/>
  <c r="C1198" i="21"/>
  <c r="D1198" i="21"/>
  <c r="B1199" i="21"/>
  <c r="C1199" i="21"/>
  <c r="D1199" i="21"/>
  <c r="B1200" i="21"/>
  <c r="C1200" i="21"/>
  <c r="D1200" i="21"/>
  <c r="B1201" i="21"/>
  <c r="C1201" i="21"/>
  <c r="D1201" i="21"/>
  <c r="B1202" i="21"/>
  <c r="C1202" i="21"/>
  <c r="D1202" i="21"/>
  <c r="B1203" i="21"/>
  <c r="C1203" i="21"/>
  <c r="D1203" i="21"/>
  <c r="B1204" i="21"/>
  <c r="C1204" i="21"/>
  <c r="D1204" i="21"/>
  <c r="B1205" i="21"/>
  <c r="C1205" i="21"/>
  <c r="D1205" i="21"/>
  <c r="B1206" i="21"/>
  <c r="C1206" i="21"/>
  <c r="D1206" i="21"/>
  <c r="B1207" i="21"/>
  <c r="C1207" i="21"/>
  <c r="D1207" i="21"/>
  <c r="B1208" i="21"/>
  <c r="C1208" i="21"/>
  <c r="D1208" i="21"/>
  <c r="B1209" i="21"/>
  <c r="C1209" i="21"/>
  <c r="D1209" i="21"/>
  <c r="B1210" i="21"/>
  <c r="C1210" i="21"/>
  <c r="D1210" i="21"/>
  <c r="B1211" i="21"/>
  <c r="C1211" i="21"/>
  <c r="D1211" i="21"/>
  <c r="B1212" i="21"/>
  <c r="C1212" i="21"/>
  <c r="D1212" i="21"/>
  <c r="B1213" i="21"/>
  <c r="C1213" i="21"/>
  <c r="D1213" i="21"/>
  <c r="B1214" i="21"/>
  <c r="C1214" i="21"/>
  <c r="D1214" i="21"/>
  <c r="B1215" i="21"/>
  <c r="C1215" i="21"/>
  <c r="D1215" i="21"/>
  <c r="B1216" i="21"/>
  <c r="C1216" i="21"/>
  <c r="D1216" i="21"/>
  <c r="B1217" i="21"/>
  <c r="C1217" i="21"/>
  <c r="D1217" i="21"/>
  <c r="B1218" i="21"/>
  <c r="C1218" i="21"/>
  <c r="D1218" i="21"/>
  <c r="B1219" i="21"/>
  <c r="C1219" i="21"/>
  <c r="D1219" i="21"/>
  <c r="B1220" i="21"/>
  <c r="C1220" i="21"/>
  <c r="D1220" i="21"/>
  <c r="B1221" i="21"/>
  <c r="C1221" i="21"/>
  <c r="D1221" i="21"/>
  <c r="B1222" i="21"/>
  <c r="C1222" i="21"/>
  <c r="D1222" i="21"/>
  <c r="B1223" i="21"/>
  <c r="C1223" i="21"/>
  <c r="D1223" i="21"/>
  <c r="B1224" i="21"/>
  <c r="C1224" i="21"/>
  <c r="D1224" i="21"/>
  <c r="B1225" i="21"/>
  <c r="C1225" i="21"/>
  <c r="D1225" i="21"/>
  <c r="B1226" i="21"/>
  <c r="C1226" i="21"/>
  <c r="D1226" i="21"/>
  <c r="B1227" i="21"/>
  <c r="C1227" i="21"/>
  <c r="D1227" i="21"/>
  <c r="B1228" i="21"/>
  <c r="C1228" i="21"/>
  <c r="D1228" i="21"/>
  <c r="B1229" i="21"/>
  <c r="C1229" i="21"/>
  <c r="D1229" i="21"/>
  <c r="B1230" i="21"/>
  <c r="C1230" i="21"/>
  <c r="D1230" i="21"/>
  <c r="B1231" i="21"/>
  <c r="C1231" i="21"/>
  <c r="D1231" i="21"/>
  <c r="B1232" i="21"/>
  <c r="C1232" i="21"/>
  <c r="D1232" i="21"/>
  <c r="B1233" i="21"/>
  <c r="C1233" i="21"/>
  <c r="D1233" i="21"/>
  <c r="B1234" i="21"/>
  <c r="C1234" i="21"/>
  <c r="D1234" i="21"/>
  <c r="B1235" i="21"/>
  <c r="C1235" i="21"/>
  <c r="D1235" i="21"/>
  <c r="B1236" i="21"/>
  <c r="C1236" i="21"/>
  <c r="D1236" i="21"/>
  <c r="B1237" i="21"/>
  <c r="C1237" i="21"/>
  <c r="D1237" i="21"/>
  <c r="B1238" i="21"/>
  <c r="C1238" i="21"/>
  <c r="D1238" i="21"/>
  <c r="B1239" i="21"/>
  <c r="C1239" i="21"/>
  <c r="D1239" i="21"/>
  <c r="B1240" i="21"/>
  <c r="C1240" i="21"/>
  <c r="D1240" i="21"/>
  <c r="B1241" i="21"/>
  <c r="C1241" i="21"/>
  <c r="D1241" i="21"/>
  <c r="B1242" i="21"/>
  <c r="C1242" i="21"/>
  <c r="D1242" i="21"/>
  <c r="B1243" i="21"/>
  <c r="C1243" i="21"/>
  <c r="D1243" i="21"/>
  <c r="B1244" i="21"/>
  <c r="C1244" i="21"/>
  <c r="D1244" i="21"/>
  <c r="B1245" i="21"/>
  <c r="C1245" i="21"/>
  <c r="D1245" i="21"/>
  <c r="B1246" i="21"/>
  <c r="C1246" i="21"/>
  <c r="D1246" i="21"/>
  <c r="B1247" i="21"/>
  <c r="C1247" i="21"/>
  <c r="D1247" i="21"/>
  <c r="B1248" i="21"/>
  <c r="C1248" i="21"/>
  <c r="D1248" i="21"/>
  <c r="B1249" i="21"/>
  <c r="C1249" i="21"/>
  <c r="D1249" i="21"/>
  <c r="B1250" i="21"/>
  <c r="C1250" i="21"/>
  <c r="D1250" i="21"/>
  <c r="B1251" i="21"/>
  <c r="C1251" i="21"/>
  <c r="D1251" i="21"/>
  <c r="B1252" i="21"/>
  <c r="C1252" i="21"/>
  <c r="D1252" i="21"/>
  <c r="B1253" i="21"/>
  <c r="C1253" i="21"/>
  <c r="D1253" i="21"/>
  <c r="B1254" i="21"/>
  <c r="C1254" i="21"/>
  <c r="D1254" i="21"/>
  <c r="B1255" i="21"/>
  <c r="C1255" i="21"/>
  <c r="D1255" i="21"/>
  <c r="B1256" i="21"/>
  <c r="C1256" i="21"/>
  <c r="D1256" i="21"/>
  <c r="B1257" i="21"/>
  <c r="C1257" i="21"/>
  <c r="D1257" i="21"/>
  <c r="B1258" i="21"/>
  <c r="C1258" i="21"/>
  <c r="D1258" i="21"/>
  <c r="B1259" i="21"/>
  <c r="C1259" i="21"/>
  <c r="D1259" i="21"/>
  <c r="B1260" i="21"/>
  <c r="C1260" i="21"/>
  <c r="D1260" i="21"/>
  <c r="B1261" i="21"/>
  <c r="C1261" i="21"/>
  <c r="D1261" i="21"/>
  <c r="B1262" i="21"/>
  <c r="C1262" i="21"/>
  <c r="D1262" i="21"/>
  <c r="B1263" i="21"/>
  <c r="C1263" i="21"/>
  <c r="D1263" i="21"/>
  <c r="B1264" i="21"/>
  <c r="C1264" i="21"/>
  <c r="D1264" i="21"/>
  <c r="B1265" i="21"/>
  <c r="C1265" i="21"/>
  <c r="D1265" i="21"/>
  <c r="B1266" i="21"/>
  <c r="C1266" i="21"/>
  <c r="D1266" i="21"/>
  <c r="B1267" i="21"/>
  <c r="C1267" i="21"/>
  <c r="D1267" i="21"/>
  <c r="B1268" i="21"/>
  <c r="C1268" i="21"/>
  <c r="D1268" i="21"/>
  <c r="B1269" i="21"/>
  <c r="C1269" i="21"/>
  <c r="D1269" i="21"/>
  <c r="B1270" i="21"/>
  <c r="C1270" i="21"/>
  <c r="D1270" i="21"/>
  <c r="B1271" i="21"/>
  <c r="C1271" i="21"/>
  <c r="D1271" i="21"/>
  <c r="B1272" i="21"/>
  <c r="C1272" i="21"/>
  <c r="D1272" i="21"/>
  <c r="B1273" i="21"/>
  <c r="C1273" i="21"/>
  <c r="D1273" i="21"/>
  <c r="B1274" i="21"/>
  <c r="C1274" i="21"/>
  <c r="D1274" i="21"/>
  <c r="B1275" i="21"/>
  <c r="C1275" i="21"/>
  <c r="D1275" i="21"/>
  <c r="B1276" i="21"/>
  <c r="C1276" i="21"/>
  <c r="D1276" i="21"/>
  <c r="B1277" i="21"/>
  <c r="C1277" i="21"/>
  <c r="D1277" i="21"/>
  <c r="B1278" i="21"/>
  <c r="C1278" i="21"/>
  <c r="D1278" i="21"/>
  <c r="B1279" i="21"/>
  <c r="C1279" i="21"/>
  <c r="D1279" i="21"/>
  <c r="B1280" i="21"/>
  <c r="C1280" i="21"/>
  <c r="D1280" i="21"/>
  <c r="B1281" i="21"/>
  <c r="C1281" i="21"/>
  <c r="D1281" i="21"/>
  <c r="B1282" i="21"/>
  <c r="C1282" i="21"/>
  <c r="D1282" i="21"/>
  <c r="B1283" i="21"/>
  <c r="C1283" i="21"/>
  <c r="D1283" i="21"/>
  <c r="B1284" i="21"/>
  <c r="C1284" i="21"/>
  <c r="D1284" i="21"/>
  <c r="B1285" i="21"/>
  <c r="C1285" i="21"/>
  <c r="D1285" i="21"/>
  <c r="B1286" i="21"/>
  <c r="C1286" i="21"/>
  <c r="D1286" i="21"/>
  <c r="B1287" i="21"/>
  <c r="C1287" i="21"/>
  <c r="D1287" i="21"/>
  <c r="B1288" i="21"/>
  <c r="C1288" i="21"/>
  <c r="D1288" i="21"/>
  <c r="B1289" i="21"/>
  <c r="C1289" i="21"/>
  <c r="D1289" i="21"/>
  <c r="B1290" i="21"/>
  <c r="C1290" i="21"/>
  <c r="D1290" i="21"/>
  <c r="B1291" i="21"/>
  <c r="C1291" i="21"/>
  <c r="D1291" i="21"/>
  <c r="B1292" i="21"/>
  <c r="C1292" i="21"/>
  <c r="D1292" i="21"/>
  <c r="B1293" i="21"/>
  <c r="C1293" i="21"/>
  <c r="D1293" i="21"/>
  <c r="B1294" i="21"/>
  <c r="C1294" i="21"/>
  <c r="D1294" i="21"/>
  <c r="B1295" i="21"/>
  <c r="C1295" i="21"/>
  <c r="D1295" i="21"/>
  <c r="B1296" i="21"/>
  <c r="C1296" i="21"/>
  <c r="D1296" i="21"/>
  <c r="B1297" i="21"/>
  <c r="C1297" i="21"/>
  <c r="D1297" i="21"/>
  <c r="B1298" i="21"/>
  <c r="C1298" i="21"/>
  <c r="D1298" i="21"/>
  <c r="B1299" i="21"/>
  <c r="C1299" i="21"/>
  <c r="D1299" i="21"/>
  <c r="B1300" i="21"/>
  <c r="C1300" i="21"/>
  <c r="D1300" i="21"/>
  <c r="B1301" i="21"/>
  <c r="C1301" i="21"/>
  <c r="D1301" i="21"/>
  <c r="B1302" i="21"/>
  <c r="C1302" i="21"/>
  <c r="D1302" i="21"/>
  <c r="B1303" i="21"/>
  <c r="C1303" i="21"/>
  <c r="D1303" i="21"/>
  <c r="B1304" i="21"/>
  <c r="C1304" i="21"/>
  <c r="D1304" i="21"/>
  <c r="B1305" i="21"/>
  <c r="C1305" i="21"/>
  <c r="D1305" i="21"/>
  <c r="B1306" i="21"/>
  <c r="C1306" i="21"/>
  <c r="D1306" i="21"/>
  <c r="B1307" i="21"/>
  <c r="C1307" i="21"/>
  <c r="D1307" i="21"/>
  <c r="B1308" i="21"/>
  <c r="C1308" i="21"/>
  <c r="D1308" i="21"/>
  <c r="B1309" i="21"/>
  <c r="C1309" i="21"/>
  <c r="D1309" i="21"/>
  <c r="B1310" i="21"/>
  <c r="C1310" i="21"/>
  <c r="D1310" i="21"/>
  <c r="B1311" i="21"/>
  <c r="C1311" i="21"/>
  <c r="D1311" i="21"/>
  <c r="B1312" i="21"/>
  <c r="C1312" i="21"/>
  <c r="D1312" i="21"/>
  <c r="B1313" i="21"/>
  <c r="C1313" i="21"/>
  <c r="D1313" i="21"/>
  <c r="B1314" i="21"/>
  <c r="C1314" i="21"/>
  <c r="D1314" i="21"/>
  <c r="B1315" i="21"/>
  <c r="C1315" i="21"/>
  <c r="D1315" i="21"/>
  <c r="B1316" i="21"/>
  <c r="C1316" i="21"/>
  <c r="D1316" i="21"/>
  <c r="B1317" i="21"/>
  <c r="C1317" i="21"/>
  <c r="D1317" i="21"/>
  <c r="B1318" i="21"/>
  <c r="C1318" i="21"/>
  <c r="D1318" i="21"/>
  <c r="B1319" i="21"/>
  <c r="C1319" i="21"/>
  <c r="D1319" i="21"/>
  <c r="B1320" i="21"/>
  <c r="C1320" i="21"/>
  <c r="D1320" i="21"/>
  <c r="B1321" i="21"/>
  <c r="C1321" i="21"/>
  <c r="D1321" i="21"/>
  <c r="B1322" i="21"/>
  <c r="C1322" i="21"/>
  <c r="D1322" i="21"/>
  <c r="B1323" i="21"/>
  <c r="C1323" i="21"/>
  <c r="D1323" i="21"/>
  <c r="B1324" i="21"/>
  <c r="C1324" i="21"/>
  <c r="D1324" i="21"/>
  <c r="B1325" i="21"/>
  <c r="C1325" i="21"/>
  <c r="D1325" i="21"/>
  <c r="B1326" i="21"/>
  <c r="C1326" i="21"/>
  <c r="D1326" i="21"/>
  <c r="B1327" i="21"/>
  <c r="C1327" i="21"/>
  <c r="D1327" i="21"/>
  <c r="B1328" i="21"/>
  <c r="C1328" i="21"/>
  <c r="D1328" i="21"/>
  <c r="B1329" i="21"/>
  <c r="C1329" i="21"/>
  <c r="D1329" i="21"/>
  <c r="B1330" i="21"/>
  <c r="C1330" i="21"/>
  <c r="D1330" i="21"/>
  <c r="B1331" i="21"/>
  <c r="C1331" i="21"/>
  <c r="D1331" i="21"/>
  <c r="B1332" i="21"/>
  <c r="C1332" i="21"/>
  <c r="D1332" i="21"/>
  <c r="B1333" i="21"/>
  <c r="C1333" i="21"/>
  <c r="D1333" i="21"/>
  <c r="B1334" i="21"/>
  <c r="C1334" i="21"/>
  <c r="D1334" i="21"/>
  <c r="B1335" i="21"/>
  <c r="C1335" i="21"/>
  <c r="D1335" i="21"/>
  <c r="B1336" i="21"/>
  <c r="C1336" i="21"/>
  <c r="D1336" i="21"/>
  <c r="B1337" i="21"/>
  <c r="C1337" i="21"/>
  <c r="D1337" i="21"/>
  <c r="B1338" i="21"/>
  <c r="C1338" i="21"/>
  <c r="D1338" i="21"/>
  <c r="B1339" i="21"/>
  <c r="C1339" i="21"/>
  <c r="D1339" i="21"/>
  <c r="B1340" i="21"/>
  <c r="C1340" i="21"/>
  <c r="D1340" i="21"/>
  <c r="B1341" i="21"/>
  <c r="C1341" i="21"/>
  <c r="D1341" i="21"/>
  <c r="B1342" i="21"/>
  <c r="C1342" i="21"/>
  <c r="D1342" i="21"/>
  <c r="B1343" i="21"/>
  <c r="C1343" i="21"/>
  <c r="D1343" i="21"/>
  <c r="B1344" i="21"/>
  <c r="C1344" i="21"/>
  <c r="D1344" i="21"/>
  <c r="B1345" i="21"/>
  <c r="C1345" i="21"/>
  <c r="D1345" i="21"/>
  <c r="B1346" i="21"/>
  <c r="C1346" i="21"/>
  <c r="D1346" i="21"/>
  <c r="B1347" i="21"/>
  <c r="C1347" i="21"/>
  <c r="D1347" i="21"/>
  <c r="B1348" i="21"/>
  <c r="C1348" i="21"/>
  <c r="D1348" i="21"/>
  <c r="B1349" i="21"/>
  <c r="C1349" i="21"/>
  <c r="D1349" i="21"/>
  <c r="B1350" i="21"/>
  <c r="C1350" i="21"/>
  <c r="D1350" i="21"/>
  <c r="B1351" i="21"/>
  <c r="C1351" i="21"/>
  <c r="D1351" i="21"/>
  <c r="B1352" i="21"/>
  <c r="C1352" i="21"/>
  <c r="D1352" i="21"/>
  <c r="B1353" i="21"/>
  <c r="C1353" i="21"/>
  <c r="D1353" i="21"/>
  <c r="B1354" i="21"/>
  <c r="C1354" i="21"/>
  <c r="D1354" i="21"/>
  <c r="B1355" i="21"/>
  <c r="C1355" i="21"/>
  <c r="D1355" i="21"/>
  <c r="B1356" i="21"/>
  <c r="C1356" i="21"/>
  <c r="D1356" i="21"/>
  <c r="B1357" i="21"/>
  <c r="C1357" i="21"/>
  <c r="D1357" i="21"/>
  <c r="B1358" i="21"/>
  <c r="C1358" i="21"/>
  <c r="D1358" i="21"/>
  <c r="B1359" i="21"/>
  <c r="C1359" i="21"/>
  <c r="D1359" i="21"/>
  <c r="B1360" i="21"/>
  <c r="C1360" i="21"/>
  <c r="D1360" i="21"/>
  <c r="B1361" i="21"/>
  <c r="C1361" i="21"/>
  <c r="D1361" i="21"/>
  <c r="B1362" i="21"/>
  <c r="C1362" i="21"/>
  <c r="D1362" i="21"/>
  <c r="B1363" i="21"/>
  <c r="C1363" i="21"/>
  <c r="D1363" i="21"/>
  <c r="B1364" i="21"/>
  <c r="C1364" i="21"/>
  <c r="D1364" i="21"/>
  <c r="B1365" i="21"/>
  <c r="C1365" i="21"/>
  <c r="D1365" i="21"/>
  <c r="B1366" i="21"/>
  <c r="C1366" i="21"/>
  <c r="D1366" i="21"/>
  <c r="B1367" i="21"/>
  <c r="C1367" i="21"/>
  <c r="D1367" i="21"/>
  <c r="B1368" i="21"/>
  <c r="C1368" i="21"/>
  <c r="D1368" i="21"/>
  <c r="B1369" i="21"/>
  <c r="C1369" i="21"/>
  <c r="D1369" i="21"/>
  <c r="B1370" i="21"/>
  <c r="C1370" i="21"/>
  <c r="D1370" i="21"/>
  <c r="B1371" i="21"/>
  <c r="C1371" i="21"/>
  <c r="D1371" i="21"/>
  <c r="B1372" i="21"/>
  <c r="C1372" i="21"/>
  <c r="D1372" i="21"/>
  <c r="B1373" i="21"/>
  <c r="C1373" i="21"/>
  <c r="D1373" i="21"/>
  <c r="B1374" i="21"/>
  <c r="C1374" i="21"/>
  <c r="D1374" i="21"/>
  <c r="B1375" i="21"/>
  <c r="C1375" i="21"/>
  <c r="D1375" i="21"/>
  <c r="B1376" i="21"/>
  <c r="C1376" i="21"/>
  <c r="D1376" i="21"/>
  <c r="B1377" i="21"/>
  <c r="C1377" i="21"/>
  <c r="D1377" i="21"/>
  <c r="B1378" i="21"/>
  <c r="C1378" i="21"/>
  <c r="D1378" i="21"/>
  <c r="B1379" i="21"/>
  <c r="C1379" i="21"/>
  <c r="D1379" i="21"/>
  <c r="B1380" i="21"/>
  <c r="C1380" i="21"/>
  <c r="D1380" i="21"/>
  <c r="B1381" i="21"/>
  <c r="C1381" i="21"/>
  <c r="D1381" i="21"/>
  <c r="B1382" i="21"/>
  <c r="C1382" i="21"/>
  <c r="D1382" i="21"/>
  <c r="B1383" i="21"/>
  <c r="C1383" i="21"/>
  <c r="D1383" i="21"/>
  <c r="B1384" i="21"/>
  <c r="C1384" i="21"/>
  <c r="D1384" i="21"/>
  <c r="B1385" i="21"/>
  <c r="C1385" i="21"/>
  <c r="D1385" i="21"/>
  <c r="B1386" i="21"/>
  <c r="C1386" i="21"/>
  <c r="D1386" i="21"/>
  <c r="B1387" i="21"/>
  <c r="C1387" i="21"/>
  <c r="D1387" i="21"/>
  <c r="B1388" i="21"/>
  <c r="C1388" i="21"/>
  <c r="D1388" i="21"/>
  <c r="B1389" i="21"/>
  <c r="C1389" i="21"/>
  <c r="D1389" i="21"/>
  <c r="B1390" i="21"/>
  <c r="C1390" i="21"/>
  <c r="D1390" i="21"/>
  <c r="B1391" i="21"/>
  <c r="C1391" i="21"/>
  <c r="D1391" i="21"/>
  <c r="B1392" i="21"/>
  <c r="C1392" i="21"/>
  <c r="D1392" i="21"/>
  <c r="B1393" i="21"/>
  <c r="C1393" i="21"/>
  <c r="D1393" i="21"/>
  <c r="B1394" i="21"/>
  <c r="C1394" i="21"/>
  <c r="D1394" i="21"/>
  <c r="B1395" i="21"/>
  <c r="C1395" i="21"/>
  <c r="D1395" i="21"/>
  <c r="B1396" i="21"/>
  <c r="C1396" i="21"/>
  <c r="D1396" i="21"/>
  <c r="B1397" i="21"/>
  <c r="C1397" i="21"/>
  <c r="D1397" i="21"/>
  <c r="B1398" i="21"/>
  <c r="C1398" i="21"/>
  <c r="D1398" i="21"/>
  <c r="B1399" i="21"/>
  <c r="C1399" i="21"/>
  <c r="D1399" i="21"/>
  <c r="B1400" i="21"/>
  <c r="C1400" i="21"/>
  <c r="D1400" i="21"/>
  <c r="B1401" i="21"/>
  <c r="C1401" i="21"/>
  <c r="D1401" i="21"/>
  <c r="B1402" i="21"/>
  <c r="C1402" i="21"/>
  <c r="D1402" i="21"/>
  <c r="B1403" i="21"/>
  <c r="C1403" i="21"/>
  <c r="D1403" i="21"/>
  <c r="B1404" i="21"/>
  <c r="C1404" i="21"/>
  <c r="D1404" i="21"/>
  <c r="B1405" i="21"/>
  <c r="C1405" i="21"/>
  <c r="D1405" i="21"/>
  <c r="B1406" i="21"/>
  <c r="C1406" i="21"/>
  <c r="D1406" i="21"/>
  <c r="B1407" i="21"/>
  <c r="C1407" i="21"/>
  <c r="D1407" i="21"/>
  <c r="B1408" i="21"/>
  <c r="C1408" i="21"/>
  <c r="D1408" i="21"/>
  <c r="B1409" i="21"/>
  <c r="C1409" i="21"/>
  <c r="D1409" i="21"/>
  <c r="B1410" i="21"/>
  <c r="C1410" i="21"/>
  <c r="D1410" i="21"/>
  <c r="B1411" i="21"/>
  <c r="C1411" i="21"/>
  <c r="D1411" i="21"/>
  <c r="B1412" i="21"/>
  <c r="C1412" i="21"/>
  <c r="D1412" i="21"/>
  <c r="B1413" i="21"/>
  <c r="C1413" i="21"/>
  <c r="D1413" i="21"/>
  <c r="B1414" i="21"/>
  <c r="C1414" i="21"/>
  <c r="D1414" i="21"/>
  <c r="B1415" i="21"/>
  <c r="C1415" i="21"/>
  <c r="D1415" i="21"/>
  <c r="B1416" i="21"/>
  <c r="C1416" i="21"/>
  <c r="D1416" i="21"/>
  <c r="B1417" i="21"/>
  <c r="C1417" i="21"/>
  <c r="D1417" i="21"/>
  <c r="B1418" i="21"/>
  <c r="C1418" i="21"/>
  <c r="D1418" i="21"/>
  <c r="B1419" i="21"/>
  <c r="C1419" i="21"/>
  <c r="D1419" i="21"/>
  <c r="B1420" i="21"/>
  <c r="C1420" i="21"/>
  <c r="D1420" i="21"/>
  <c r="B1421" i="21"/>
  <c r="C1421" i="21"/>
  <c r="D1421" i="21"/>
  <c r="B1422" i="21"/>
  <c r="C1422" i="21"/>
  <c r="D1422" i="21"/>
  <c r="B1423" i="21"/>
  <c r="C1423" i="21"/>
  <c r="D1423" i="21"/>
  <c r="B1424" i="21"/>
  <c r="C1424" i="21"/>
  <c r="D1424" i="21"/>
  <c r="B1425" i="21"/>
  <c r="C1425" i="21"/>
  <c r="D1425" i="21"/>
  <c r="B1426" i="21"/>
  <c r="C1426" i="21"/>
  <c r="D1426" i="21"/>
  <c r="B1427" i="21"/>
  <c r="C1427" i="21"/>
  <c r="D1427" i="21"/>
  <c r="B1428" i="21"/>
  <c r="C1428" i="21"/>
  <c r="D1428" i="21"/>
  <c r="B1429" i="21"/>
  <c r="C1429" i="21"/>
  <c r="D1429" i="21"/>
  <c r="B1430" i="21"/>
  <c r="C1430" i="21"/>
  <c r="D1430" i="21"/>
  <c r="B1431" i="21"/>
  <c r="C1431" i="21"/>
  <c r="D1431" i="21"/>
  <c r="B1432" i="21"/>
  <c r="C1432" i="21"/>
  <c r="D1432" i="21"/>
  <c r="B1433" i="21"/>
  <c r="C1433" i="21"/>
  <c r="D1433" i="21"/>
  <c r="B1434" i="21"/>
  <c r="C1434" i="21"/>
  <c r="D1434" i="21"/>
  <c r="B1435" i="21"/>
  <c r="C1435" i="21"/>
  <c r="D1435" i="21"/>
  <c r="B1436" i="21"/>
  <c r="C1436" i="21"/>
  <c r="D1436" i="21"/>
  <c r="B1437" i="21"/>
  <c r="C1437" i="21"/>
  <c r="D1437" i="21"/>
  <c r="B1438" i="21"/>
  <c r="C1438" i="21"/>
  <c r="D1438" i="21"/>
  <c r="B1439" i="21"/>
  <c r="C1439" i="21"/>
  <c r="D1439" i="21"/>
  <c r="B1440" i="21"/>
  <c r="C1440" i="21"/>
  <c r="D1440" i="21"/>
  <c r="B1441" i="21"/>
  <c r="C1441" i="21"/>
  <c r="D1441" i="21"/>
  <c r="B1442" i="21"/>
  <c r="C1442" i="21"/>
  <c r="D1442" i="21"/>
  <c r="B1443" i="21"/>
  <c r="C1443" i="21"/>
  <c r="D1443" i="21"/>
  <c r="B1444" i="21"/>
  <c r="C1444" i="21"/>
  <c r="D1444" i="21"/>
  <c r="B1445" i="21"/>
  <c r="C1445" i="21"/>
  <c r="D1445" i="21"/>
  <c r="B1446" i="21"/>
  <c r="C1446" i="21"/>
  <c r="D1446" i="21"/>
  <c r="B1447" i="21"/>
  <c r="C1447" i="21"/>
  <c r="D1447" i="21"/>
  <c r="B1448" i="21"/>
  <c r="C1448" i="21"/>
  <c r="D1448" i="21"/>
  <c r="B1449" i="21"/>
  <c r="C1449" i="21"/>
  <c r="D1449" i="21"/>
  <c r="B1450" i="21"/>
  <c r="C1450" i="21"/>
  <c r="D1450" i="21"/>
  <c r="B1451" i="21"/>
  <c r="C1451" i="21"/>
  <c r="D1451" i="21"/>
  <c r="B1452" i="21"/>
  <c r="C1452" i="21"/>
  <c r="D1452" i="21"/>
  <c r="B1453" i="21"/>
  <c r="C1453" i="21"/>
  <c r="D1453" i="21"/>
  <c r="B1454" i="21"/>
  <c r="C1454" i="21"/>
  <c r="D1454" i="21"/>
  <c r="B1455" i="21"/>
  <c r="C1455" i="21"/>
  <c r="D1455" i="21"/>
  <c r="B1456" i="21"/>
  <c r="C1456" i="21"/>
  <c r="D1456" i="21"/>
  <c r="B1457" i="21"/>
  <c r="C1457" i="21"/>
  <c r="D1457" i="21"/>
  <c r="B1458" i="21"/>
  <c r="C1458" i="21"/>
  <c r="D1458" i="21"/>
  <c r="B1459" i="21"/>
  <c r="C1459" i="21"/>
  <c r="D1459" i="21"/>
  <c r="B1460" i="21"/>
  <c r="C1460" i="21"/>
  <c r="D1460" i="21"/>
  <c r="B1461" i="21"/>
  <c r="C1461" i="21"/>
  <c r="D1461" i="21"/>
  <c r="B1462" i="21"/>
  <c r="C1462" i="21"/>
  <c r="D1462" i="21"/>
  <c r="B1463" i="21"/>
  <c r="C1463" i="21"/>
  <c r="D1463" i="21"/>
  <c r="B1464" i="21"/>
  <c r="C1464" i="21"/>
  <c r="D1464" i="21"/>
  <c r="B1465" i="21"/>
  <c r="C1465" i="21"/>
  <c r="D1465" i="21"/>
  <c r="B1466" i="21"/>
  <c r="C1466" i="21"/>
  <c r="D1466" i="21"/>
  <c r="B1467" i="21"/>
  <c r="C1467" i="21"/>
  <c r="D1467" i="21"/>
  <c r="B1468" i="21"/>
  <c r="C1468" i="21"/>
  <c r="D1468" i="21"/>
  <c r="B1469" i="21"/>
  <c r="C1469" i="21"/>
  <c r="D1469" i="21"/>
  <c r="B1470" i="21"/>
  <c r="C1470" i="21"/>
  <c r="D1470" i="21"/>
  <c r="B1471" i="21"/>
  <c r="C1471" i="21"/>
  <c r="D1471" i="21"/>
  <c r="B1472" i="21"/>
  <c r="C1472" i="21"/>
  <c r="D1472" i="21"/>
  <c r="B1473" i="21"/>
  <c r="C1473" i="21"/>
  <c r="D1473" i="21"/>
  <c r="B1474" i="21"/>
  <c r="C1474" i="21"/>
  <c r="D1474" i="21"/>
  <c r="B1475" i="21"/>
  <c r="C1475" i="21"/>
  <c r="D1475" i="21"/>
  <c r="B1476" i="21"/>
  <c r="C1476" i="21"/>
  <c r="D1476" i="21"/>
  <c r="B1477" i="21"/>
  <c r="C1477" i="21"/>
  <c r="D1477" i="21"/>
  <c r="B1478" i="21"/>
  <c r="C1478" i="21"/>
  <c r="D1478" i="21"/>
  <c r="B1479" i="21"/>
  <c r="C1479" i="21"/>
  <c r="D1479" i="21"/>
  <c r="B1480" i="21"/>
  <c r="C1480" i="21"/>
  <c r="D1480" i="21"/>
  <c r="B1481" i="21"/>
  <c r="C1481" i="21"/>
  <c r="D1481" i="21"/>
  <c r="B1482" i="21"/>
  <c r="C1482" i="21"/>
  <c r="D1482" i="21"/>
  <c r="B1483" i="21"/>
  <c r="C1483" i="21"/>
  <c r="D1483" i="21"/>
  <c r="B1484" i="21"/>
  <c r="C1484" i="21"/>
  <c r="D1484" i="21"/>
  <c r="B1485" i="21"/>
  <c r="C1485" i="21"/>
  <c r="D1485" i="21"/>
  <c r="B1486" i="21"/>
  <c r="C1486" i="21"/>
  <c r="D1486" i="21"/>
  <c r="B1487" i="21"/>
  <c r="C1487" i="21"/>
  <c r="D1487" i="21"/>
  <c r="B1488" i="21"/>
  <c r="C1488" i="21"/>
  <c r="D1488" i="21"/>
  <c r="B1489" i="21"/>
  <c r="C1489" i="21"/>
  <c r="D1489" i="21"/>
  <c r="B1490" i="21"/>
  <c r="C1490" i="21"/>
  <c r="D1490" i="21"/>
  <c r="B1491" i="21"/>
  <c r="C1491" i="21"/>
  <c r="D1491" i="21"/>
  <c r="B1492" i="21"/>
  <c r="C1492" i="21"/>
  <c r="D1492" i="21"/>
  <c r="B1493" i="21"/>
  <c r="C1493" i="21"/>
  <c r="D1493" i="21"/>
  <c r="B1494" i="21"/>
  <c r="C1494" i="21"/>
  <c r="D1494" i="21"/>
  <c r="B1495" i="21"/>
  <c r="C1495" i="21"/>
  <c r="D1495" i="21"/>
  <c r="B1496" i="21"/>
  <c r="C1496" i="21"/>
  <c r="D1496" i="21"/>
  <c r="B1497" i="21"/>
  <c r="C1497" i="21"/>
  <c r="D1497" i="21"/>
  <c r="B1498" i="21"/>
  <c r="C1498" i="21"/>
  <c r="D1498" i="21"/>
  <c r="B1499" i="21"/>
  <c r="C1499" i="21"/>
  <c r="D1499" i="21"/>
  <c r="B1500" i="21"/>
  <c r="C1500" i="21"/>
  <c r="D1500" i="21"/>
  <c r="B1501" i="21"/>
  <c r="C1501" i="21"/>
  <c r="D1501" i="21"/>
  <c r="B1502" i="21"/>
  <c r="C1502" i="21"/>
  <c r="D1502" i="21"/>
  <c r="B1503" i="21"/>
  <c r="C1503" i="21"/>
  <c r="D1503" i="21"/>
  <c r="B1504" i="21"/>
  <c r="C1504" i="21"/>
  <c r="D1504" i="21"/>
  <c r="B1505" i="21"/>
  <c r="C1505" i="21"/>
  <c r="D1505" i="21"/>
  <c r="B1506" i="21"/>
  <c r="C1506" i="21"/>
  <c r="D1506" i="21"/>
  <c r="B1507" i="21"/>
  <c r="C1507" i="21"/>
  <c r="D1507" i="21"/>
  <c r="B1508" i="21"/>
  <c r="C1508" i="21"/>
  <c r="D1508" i="21"/>
  <c r="B1509" i="21"/>
  <c r="C1509" i="21"/>
  <c r="D1509" i="21"/>
  <c r="B1510" i="21"/>
  <c r="C1510" i="21"/>
  <c r="D1510" i="21"/>
  <c r="B1511" i="21"/>
  <c r="C1511" i="21"/>
  <c r="D1511" i="21"/>
  <c r="B1512" i="21"/>
  <c r="C1512" i="21"/>
  <c r="D1512" i="21"/>
  <c r="B1513" i="21"/>
  <c r="C1513" i="21"/>
  <c r="D1513" i="21"/>
  <c r="B1514" i="21"/>
  <c r="C1514" i="21"/>
  <c r="D1514" i="21"/>
  <c r="B1515" i="21"/>
  <c r="C1515" i="21"/>
  <c r="D1515" i="21"/>
  <c r="B1516" i="21"/>
  <c r="C1516" i="21"/>
  <c r="D1516" i="21"/>
  <c r="B1517" i="21"/>
  <c r="C1517" i="21"/>
  <c r="D1517" i="21"/>
  <c r="B1518" i="21"/>
  <c r="C1518" i="21"/>
  <c r="D1518" i="21"/>
  <c r="B1519" i="21"/>
  <c r="C1519" i="21"/>
  <c r="D1519" i="21"/>
  <c r="B1520" i="21"/>
  <c r="C1520" i="21"/>
  <c r="D1520" i="21"/>
  <c r="B1521" i="21"/>
  <c r="C1521" i="21"/>
  <c r="D1521" i="21"/>
  <c r="B1522" i="21"/>
  <c r="C1522" i="21"/>
  <c r="D1522" i="21"/>
  <c r="B1523" i="21"/>
  <c r="C1523" i="21"/>
  <c r="D1523" i="21"/>
  <c r="B1524" i="21"/>
  <c r="C1524" i="21"/>
  <c r="D1524" i="21"/>
  <c r="B1525" i="21"/>
  <c r="C1525" i="21"/>
  <c r="D1525" i="21"/>
  <c r="B1526" i="21"/>
  <c r="C1526" i="21"/>
  <c r="D1526" i="21"/>
  <c r="B1527" i="21"/>
  <c r="C1527" i="21"/>
  <c r="D1527" i="21"/>
  <c r="B1528" i="21"/>
  <c r="C1528" i="21"/>
  <c r="D1528" i="21"/>
  <c r="B1529" i="21"/>
  <c r="C1529" i="21"/>
  <c r="D1529" i="21"/>
  <c r="B1530" i="21"/>
  <c r="C1530" i="21"/>
  <c r="D1530" i="21"/>
  <c r="B1531" i="21"/>
  <c r="C1531" i="21"/>
  <c r="D1531" i="21"/>
  <c r="B1532" i="21"/>
  <c r="C1532" i="21"/>
  <c r="D1532" i="21"/>
  <c r="B1533" i="21"/>
  <c r="C1533" i="21"/>
  <c r="D1533" i="21"/>
  <c r="B1534" i="21"/>
  <c r="C1534" i="21"/>
  <c r="D1534" i="21"/>
  <c r="B1535" i="21"/>
  <c r="C1535" i="21"/>
  <c r="D1535" i="21"/>
  <c r="B1536" i="21"/>
  <c r="C1536" i="21"/>
  <c r="D1536" i="21"/>
  <c r="B1537" i="21"/>
  <c r="C1537" i="21"/>
  <c r="D1537" i="21"/>
  <c r="B1538" i="21"/>
  <c r="C1538" i="21"/>
  <c r="D1538" i="21"/>
  <c r="B1539" i="21"/>
  <c r="C1539" i="21"/>
  <c r="D1539" i="21"/>
  <c r="B1540" i="21"/>
  <c r="C1540" i="21"/>
  <c r="D1540" i="21"/>
  <c r="B1541" i="21"/>
  <c r="C1541" i="21"/>
  <c r="D1541" i="21"/>
  <c r="B1542" i="21"/>
  <c r="C1542" i="21"/>
  <c r="D1542" i="21"/>
  <c r="B1543" i="21"/>
  <c r="C1543" i="21"/>
  <c r="D1543" i="21"/>
  <c r="B1544" i="21"/>
  <c r="C1544" i="21"/>
  <c r="D1544" i="21"/>
  <c r="B1545" i="21"/>
  <c r="C1545" i="21"/>
  <c r="D1545" i="21"/>
  <c r="B1546" i="21"/>
  <c r="C1546" i="21"/>
  <c r="D1546" i="21"/>
  <c r="B1547" i="21"/>
  <c r="C1547" i="21"/>
  <c r="D1547" i="21"/>
  <c r="B1548" i="21"/>
  <c r="C1548" i="21"/>
  <c r="D1548" i="21"/>
  <c r="B1549" i="21"/>
  <c r="C1549" i="21"/>
  <c r="D1549" i="21"/>
  <c r="B1550" i="21"/>
  <c r="C1550" i="21"/>
  <c r="D1550" i="21"/>
  <c r="B1551" i="21"/>
  <c r="C1551" i="21"/>
  <c r="D1551" i="21"/>
  <c r="B1552" i="21"/>
  <c r="C1552" i="21"/>
  <c r="D1552" i="21"/>
  <c r="B1553" i="21"/>
  <c r="C1553" i="21"/>
  <c r="D1553" i="21"/>
  <c r="B1554" i="21"/>
  <c r="C1554" i="21"/>
  <c r="D1554" i="21"/>
  <c r="B1555" i="21"/>
  <c r="C1555" i="21"/>
  <c r="D1555" i="21"/>
  <c r="B1556" i="21"/>
  <c r="C1556" i="21"/>
  <c r="D1556" i="21"/>
  <c r="B1557" i="21"/>
  <c r="C1557" i="21"/>
  <c r="D1557" i="21"/>
  <c r="B1558" i="21"/>
  <c r="C1558" i="21"/>
  <c r="D1558" i="21"/>
  <c r="B1559" i="21"/>
  <c r="C1559" i="21"/>
  <c r="D1559" i="21"/>
  <c r="B1560" i="21"/>
  <c r="C1560" i="21"/>
  <c r="D1560" i="21"/>
  <c r="B1561" i="21"/>
  <c r="C1561" i="21"/>
  <c r="D1561" i="21"/>
  <c r="B1562" i="21"/>
  <c r="C1562" i="21"/>
  <c r="D1562" i="21"/>
  <c r="B1563" i="21"/>
  <c r="C1563" i="21"/>
  <c r="D1563" i="21"/>
  <c r="B1564" i="21"/>
  <c r="C1564" i="21"/>
  <c r="D1564" i="21"/>
  <c r="B1565" i="21"/>
  <c r="C1565" i="21"/>
  <c r="D1565" i="21"/>
  <c r="B1566" i="21"/>
  <c r="C1566" i="21"/>
  <c r="D1566" i="21"/>
  <c r="B1567" i="21"/>
  <c r="C1567" i="21"/>
  <c r="D1567" i="21"/>
  <c r="B1568" i="21"/>
  <c r="C1568" i="21"/>
  <c r="D1568" i="21"/>
  <c r="B1569" i="21"/>
  <c r="C1569" i="21"/>
  <c r="D1569" i="21"/>
  <c r="B1570" i="21"/>
  <c r="C1570" i="21"/>
  <c r="D1570" i="21"/>
  <c r="B1571" i="21"/>
  <c r="C1571" i="21"/>
  <c r="D1571" i="21"/>
  <c r="B1572" i="21"/>
  <c r="C1572" i="21"/>
  <c r="D1572" i="21"/>
  <c r="B1573" i="21"/>
  <c r="C1573" i="21"/>
  <c r="D1573" i="21"/>
  <c r="B1574" i="21"/>
  <c r="C1574" i="21"/>
  <c r="D1574" i="21"/>
  <c r="B1575" i="21"/>
  <c r="C1575" i="21"/>
  <c r="D1575" i="21"/>
  <c r="B1576" i="21"/>
  <c r="C1576" i="21"/>
  <c r="D1576" i="21"/>
  <c r="B1577" i="21"/>
  <c r="C1577" i="21"/>
  <c r="D1577" i="21"/>
  <c r="B1578" i="21"/>
  <c r="C1578" i="21"/>
  <c r="D1578" i="21"/>
  <c r="B1579" i="21"/>
  <c r="C1579" i="21"/>
  <c r="D1579" i="21"/>
  <c r="B1580" i="21"/>
  <c r="C1580" i="21"/>
  <c r="D1580" i="21"/>
  <c r="B1581" i="21"/>
  <c r="C1581" i="21"/>
  <c r="D1581" i="21"/>
  <c r="B1582" i="21"/>
  <c r="C1582" i="21"/>
  <c r="D1582" i="21"/>
  <c r="B1583" i="21"/>
  <c r="C1583" i="21"/>
  <c r="D1583" i="21"/>
  <c r="B1584" i="21"/>
  <c r="C1584" i="21"/>
  <c r="D1584" i="21"/>
  <c r="B1585" i="21"/>
  <c r="C1585" i="21"/>
  <c r="D1585" i="21"/>
  <c r="B1586" i="21"/>
  <c r="C1586" i="21"/>
  <c r="D1586" i="21"/>
  <c r="B1587" i="21"/>
  <c r="C1587" i="21"/>
  <c r="D1587" i="21"/>
  <c r="B1588" i="21"/>
  <c r="C1588" i="21"/>
  <c r="D1588" i="21"/>
  <c r="B1589" i="21"/>
  <c r="C1589" i="21"/>
  <c r="D1589" i="21"/>
  <c r="B1590" i="21"/>
  <c r="C1590" i="21"/>
  <c r="D1590" i="21"/>
  <c r="B1591" i="21"/>
  <c r="C1591" i="21"/>
  <c r="D1591" i="21"/>
  <c r="B1592" i="21"/>
  <c r="C1592" i="21"/>
  <c r="D1592" i="21"/>
  <c r="B1593" i="21"/>
  <c r="C1593" i="21"/>
  <c r="D1593" i="21"/>
  <c r="B1594" i="21"/>
  <c r="C1594" i="21"/>
  <c r="D1594" i="21"/>
  <c r="B1595" i="21"/>
  <c r="C1595" i="21"/>
  <c r="D1595" i="21"/>
  <c r="B1596" i="21"/>
  <c r="C1596" i="21"/>
  <c r="D1596" i="21"/>
  <c r="B1597" i="21"/>
  <c r="C1597" i="21"/>
  <c r="D1597" i="21"/>
  <c r="B1598" i="21"/>
  <c r="C1598" i="21"/>
  <c r="D1598" i="21"/>
  <c r="B1599" i="21"/>
  <c r="C1599" i="21"/>
  <c r="D1599" i="21"/>
  <c r="B1600" i="21"/>
  <c r="C1600" i="21"/>
  <c r="D1600" i="21"/>
  <c r="B1601" i="21"/>
  <c r="C1601" i="21"/>
  <c r="D1601" i="21"/>
  <c r="B1602" i="21"/>
  <c r="C1602" i="21"/>
  <c r="D1602" i="21"/>
  <c r="B1603" i="21"/>
  <c r="C1603" i="21"/>
  <c r="D1603" i="21"/>
  <c r="B1604" i="21"/>
  <c r="C1604" i="21"/>
  <c r="D1604" i="21"/>
  <c r="B1605" i="21"/>
  <c r="C1605" i="21"/>
  <c r="D1605" i="21"/>
  <c r="B1606" i="21"/>
  <c r="C1606" i="21"/>
  <c r="D1606" i="21"/>
  <c r="B1607" i="21"/>
  <c r="C1607" i="21"/>
  <c r="D1607" i="21"/>
  <c r="B1608" i="21"/>
  <c r="C1608" i="21"/>
  <c r="D1608" i="21"/>
  <c r="B1609" i="21"/>
  <c r="C1609" i="21"/>
  <c r="D1609" i="21"/>
  <c r="B1610" i="21"/>
  <c r="C1610" i="21"/>
  <c r="D1610" i="21"/>
  <c r="B1611" i="21"/>
  <c r="C1611" i="21"/>
  <c r="D1611" i="21"/>
  <c r="B1612" i="21"/>
  <c r="C1612" i="21"/>
  <c r="D1612" i="21"/>
  <c r="B1613" i="21"/>
  <c r="C1613" i="21"/>
  <c r="D1613" i="21"/>
  <c r="B1614" i="21"/>
  <c r="C1614" i="21"/>
  <c r="D1614" i="21"/>
  <c r="B1615" i="21"/>
  <c r="C1615" i="21"/>
  <c r="D1615" i="21"/>
  <c r="B1616" i="21"/>
  <c r="C1616" i="21"/>
  <c r="D1616" i="21"/>
  <c r="B1617" i="21"/>
  <c r="C1617" i="21"/>
  <c r="D1617" i="21"/>
  <c r="B1618" i="21"/>
  <c r="C1618" i="21"/>
  <c r="D1618" i="21"/>
  <c r="B1619" i="21"/>
  <c r="C1619" i="21"/>
  <c r="D1619" i="21"/>
  <c r="B1620" i="21"/>
  <c r="C1620" i="21"/>
  <c r="D1620" i="21"/>
  <c r="B1621" i="21"/>
  <c r="C1621" i="21"/>
  <c r="D1621" i="21"/>
  <c r="B1622" i="21"/>
  <c r="C1622" i="21"/>
  <c r="D1622" i="21"/>
  <c r="B1623" i="21"/>
  <c r="C1623" i="21"/>
  <c r="D1623" i="21"/>
  <c r="B1624" i="21"/>
  <c r="C1624" i="21"/>
  <c r="D1624" i="21"/>
  <c r="B1625" i="21"/>
  <c r="C1625" i="21"/>
  <c r="D1625" i="21"/>
  <c r="B1626" i="21"/>
  <c r="C1626" i="21"/>
  <c r="D1626" i="21"/>
  <c r="B1627" i="21"/>
  <c r="C1627" i="21"/>
  <c r="D1627" i="21"/>
  <c r="B1628" i="21"/>
  <c r="C1628" i="21"/>
  <c r="D1628" i="21"/>
  <c r="B1629" i="21"/>
  <c r="C1629" i="21"/>
  <c r="D1629" i="21"/>
  <c r="B1630" i="21"/>
  <c r="C1630" i="21"/>
  <c r="D1630" i="21"/>
  <c r="B1631" i="21"/>
  <c r="C1631" i="21"/>
  <c r="D1631" i="21"/>
  <c r="B1632" i="21"/>
  <c r="C1632" i="21"/>
  <c r="D1632" i="21"/>
  <c r="B1633" i="21"/>
  <c r="C1633" i="21"/>
  <c r="D1633" i="21"/>
  <c r="B1634" i="21"/>
  <c r="C1634" i="21"/>
  <c r="D1634" i="21"/>
  <c r="B1635" i="21"/>
  <c r="C1635" i="21"/>
  <c r="D1635" i="21"/>
  <c r="B1636" i="21"/>
  <c r="C1636" i="21"/>
  <c r="D1636" i="21"/>
  <c r="B1637" i="21"/>
  <c r="C1637" i="21"/>
  <c r="D1637" i="21"/>
  <c r="B1638" i="21"/>
  <c r="C1638" i="21"/>
  <c r="D1638" i="21"/>
  <c r="B1639" i="21"/>
  <c r="C1639" i="21"/>
  <c r="D1639" i="21"/>
  <c r="B1640" i="21"/>
  <c r="C1640" i="21"/>
  <c r="D1640" i="21"/>
  <c r="B1641" i="21"/>
  <c r="C1641" i="21"/>
  <c r="D1641" i="21"/>
  <c r="B1642" i="21"/>
  <c r="C1642" i="21"/>
  <c r="D1642" i="21"/>
  <c r="B1643" i="21"/>
  <c r="C1643" i="21"/>
  <c r="D1643" i="21"/>
  <c r="B1644" i="21"/>
  <c r="C1644" i="21"/>
  <c r="D1644" i="21"/>
  <c r="B1645" i="21"/>
  <c r="C1645" i="21"/>
  <c r="D1645" i="21"/>
  <c r="B1646" i="21"/>
  <c r="C1646" i="21"/>
  <c r="D1646" i="21"/>
  <c r="B1647" i="21"/>
  <c r="C1647" i="21"/>
  <c r="D1647" i="21"/>
  <c r="B1648" i="21"/>
  <c r="C1648" i="21"/>
  <c r="D1648" i="21"/>
  <c r="B1649" i="21"/>
  <c r="C1649" i="21"/>
  <c r="D1649" i="21"/>
  <c r="B1650" i="21"/>
  <c r="C1650" i="21"/>
  <c r="D1650" i="21"/>
  <c r="B1651" i="21"/>
  <c r="C1651" i="21"/>
  <c r="D1651" i="21"/>
  <c r="B1652" i="21"/>
  <c r="C1652" i="21"/>
  <c r="D1652" i="21"/>
  <c r="B1653" i="21"/>
  <c r="C1653" i="21"/>
  <c r="D1653" i="21"/>
  <c r="B1654" i="21"/>
  <c r="C1654" i="21"/>
  <c r="D1654" i="21"/>
  <c r="B1655" i="21"/>
  <c r="C1655" i="21"/>
  <c r="D1655" i="21"/>
  <c r="B1656" i="21"/>
  <c r="C1656" i="21"/>
  <c r="D1656" i="21"/>
  <c r="B1657" i="21"/>
  <c r="C1657" i="21"/>
  <c r="D1657" i="21"/>
  <c r="B1658" i="21"/>
  <c r="C1658" i="21"/>
  <c r="D1658" i="21"/>
  <c r="B1659" i="21"/>
  <c r="C1659" i="21"/>
  <c r="D1659" i="21"/>
  <c r="B1660" i="21"/>
  <c r="C1660" i="21"/>
  <c r="D1660" i="21"/>
  <c r="B1661" i="21"/>
  <c r="C1661" i="21"/>
  <c r="D1661" i="21"/>
  <c r="B1662" i="21"/>
  <c r="C1662" i="21"/>
  <c r="D1662" i="21"/>
  <c r="B1663" i="21"/>
  <c r="C1663" i="21"/>
  <c r="D1663" i="21"/>
  <c r="B1664" i="21"/>
  <c r="C1664" i="21"/>
  <c r="D1664" i="21"/>
  <c r="B1665" i="21"/>
  <c r="C1665" i="21"/>
  <c r="D1665" i="21"/>
  <c r="B1666" i="21"/>
  <c r="C1666" i="21"/>
  <c r="D1666" i="21"/>
  <c r="B1667" i="21"/>
  <c r="C1667" i="21"/>
  <c r="D1667" i="21"/>
  <c r="B1668" i="21"/>
  <c r="C1668" i="21"/>
  <c r="D1668" i="21"/>
  <c r="B1669" i="21"/>
  <c r="C1669" i="21"/>
  <c r="D1669" i="21"/>
  <c r="B1670" i="21"/>
  <c r="C1670" i="21"/>
  <c r="D1670" i="21"/>
  <c r="B1671" i="21"/>
  <c r="C1671" i="21"/>
  <c r="D1671" i="21"/>
  <c r="B1672" i="21"/>
  <c r="C1672" i="21"/>
  <c r="D1672" i="21"/>
  <c r="B1673" i="21"/>
  <c r="C1673" i="21"/>
  <c r="D1673" i="21"/>
  <c r="B1674" i="21"/>
  <c r="C1674" i="21"/>
  <c r="D1674" i="21"/>
  <c r="B1675" i="21"/>
  <c r="C1675" i="21"/>
  <c r="D1675" i="21"/>
  <c r="B1676" i="21"/>
  <c r="C1676" i="21"/>
  <c r="D1676" i="21"/>
  <c r="B1677" i="21"/>
  <c r="C1677" i="21"/>
  <c r="D1677" i="21"/>
  <c r="B1678" i="21"/>
  <c r="C1678" i="21"/>
  <c r="D1678" i="21"/>
  <c r="B1679" i="21"/>
  <c r="C1679" i="21"/>
  <c r="D1679" i="21"/>
  <c r="B1680" i="21"/>
  <c r="C1680" i="21"/>
  <c r="D1680" i="21"/>
  <c r="B1681" i="21"/>
  <c r="C1681" i="21"/>
  <c r="D1681" i="21"/>
  <c r="B1682" i="21"/>
  <c r="C1682" i="21"/>
  <c r="D1682" i="21"/>
  <c r="B1683" i="21"/>
  <c r="C1683" i="21"/>
  <c r="D1683" i="21"/>
  <c r="B1684" i="21"/>
  <c r="C1684" i="21"/>
  <c r="D1684" i="21"/>
  <c r="B1685" i="21"/>
  <c r="C1685" i="21"/>
  <c r="D1685" i="21"/>
  <c r="B1686" i="21"/>
  <c r="C1686" i="21"/>
  <c r="D1686" i="21"/>
  <c r="B1687" i="21"/>
  <c r="C1687" i="21"/>
  <c r="D1687" i="21"/>
  <c r="B1688" i="21"/>
  <c r="C1688" i="21"/>
  <c r="D1688" i="21"/>
  <c r="B1689" i="21"/>
  <c r="C1689" i="21"/>
  <c r="D1689" i="21"/>
  <c r="B1690" i="21"/>
  <c r="C1690" i="21"/>
  <c r="D1690" i="21"/>
  <c r="B1691" i="21"/>
  <c r="C1691" i="21"/>
  <c r="D1691" i="21"/>
  <c r="B1692" i="21"/>
  <c r="C1692" i="21"/>
  <c r="D1692" i="21"/>
  <c r="B1693" i="21"/>
  <c r="C1693" i="21"/>
  <c r="D1693" i="21"/>
  <c r="B1694" i="21"/>
  <c r="C1694" i="21"/>
  <c r="D1694" i="21"/>
  <c r="B1695" i="21"/>
  <c r="C1695" i="21"/>
  <c r="D1695" i="21"/>
  <c r="B1696" i="21"/>
  <c r="C1696" i="21"/>
  <c r="D1696" i="21"/>
  <c r="B1697" i="21"/>
  <c r="C1697" i="21"/>
  <c r="D1697" i="21"/>
  <c r="B1698" i="21"/>
  <c r="C1698" i="21"/>
  <c r="D1698" i="21"/>
  <c r="B1699" i="21"/>
  <c r="C1699" i="21"/>
  <c r="D1699" i="21"/>
  <c r="B1700" i="21"/>
  <c r="C1700" i="21"/>
  <c r="D1700" i="21"/>
  <c r="B1701" i="21"/>
  <c r="C1701" i="21"/>
  <c r="D1701" i="21"/>
  <c r="B1702" i="21"/>
  <c r="C1702" i="21"/>
  <c r="D1702" i="21"/>
  <c r="B1703" i="21"/>
  <c r="C1703" i="21"/>
  <c r="D1703" i="21"/>
  <c r="B1704" i="21"/>
  <c r="C1704" i="21"/>
  <c r="D1704" i="21"/>
  <c r="B1705" i="21"/>
  <c r="C1705" i="21"/>
  <c r="D1705" i="21"/>
  <c r="B1706" i="21"/>
  <c r="C1706" i="21"/>
  <c r="D1706" i="21"/>
  <c r="B1707" i="21"/>
  <c r="C1707" i="21"/>
  <c r="D1707" i="21"/>
  <c r="B1708" i="21"/>
  <c r="C1708" i="21"/>
  <c r="D1708" i="21"/>
  <c r="B1709" i="21"/>
  <c r="C1709" i="21"/>
  <c r="D1709" i="21"/>
  <c r="B1710" i="21"/>
  <c r="C1710" i="21"/>
  <c r="D1710" i="21"/>
  <c r="B1711" i="21"/>
  <c r="C1711" i="21"/>
  <c r="D1711" i="21"/>
  <c r="B1712" i="21"/>
  <c r="C1712" i="21"/>
  <c r="D1712" i="21"/>
  <c r="B1713" i="21"/>
  <c r="C1713" i="21"/>
  <c r="D1713" i="21"/>
  <c r="B1714" i="21"/>
  <c r="C1714" i="21"/>
  <c r="D1714" i="21"/>
  <c r="B1715" i="21"/>
  <c r="C1715" i="21"/>
  <c r="D1715" i="21"/>
  <c r="B1716" i="21"/>
  <c r="C1716" i="21"/>
  <c r="D1716" i="21"/>
  <c r="B1717" i="21"/>
  <c r="C1717" i="21"/>
  <c r="D1717" i="21"/>
  <c r="B1718" i="21"/>
  <c r="C1718" i="21"/>
  <c r="D1718" i="21"/>
  <c r="B1719" i="21"/>
  <c r="C1719" i="21"/>
  <c r="D1719" i="21"/>
  <c r="B1720" i="21"/>
  <c r="C1720" i="21"/>
  <c r="D1720" i="21"/>
  <c r="B1721" i="21"/>
  <c r="C1721" i="21"/>
  <c r="D1721" i="21"/>
  <c r="B1722" i="21"/>
  <c r="C1722" i="21"/>
  <c r="D1722" i="21"/>
  <c r="B1723" i="21"/>
  <c r="C1723" i="21"/>
  <c r="D1723" i="21"/>
  <c r="B1724" i="21"/>
  <c r="C1724" i="21"/>
  <c r="D1724" i="21"/>
  <c r="B1725" i="21"/>
  <c r="C1725" i="21"/>
  <c r="D1725" i="21"/>
  <c r="B1726" i="21"/>
  <c r="C1726" i="21"/>
  <c r="D1726" i="21"/>
  <c r="B1727" i="21"/>
  <c r="C1727" i="21"/>
  <c r="D1727" i="21"/>
  <c r="B1728" i="21"/>
  <c r="C1728" i="21"/>
  <c r="D1728" i="21"/>
  <c r="B1729" i="21"/>
  <c r="C1729" i="21"/>
  <c r="D1729" i="21"/>
  <c r="B1730" i="21"/>
  <c r="C1730" i="21"/>
  <c r="D1730" i="21"/>
  <c r="B1731" i="21"/>
  <c r="C1731" i="21"/>
  <c r="D1731" i="21"/>
  <c r="B1732" i="21"/>
  <c r="C1732" i="21"/>
  <c r="D1732" i="21"/>
  <c r="B1733" i="21"/>
  <c r="C1733" i="21"/>
  <c r="D1733" i="21"/>
  <c r="B1734" i="21"/>
  <c r="C1734" i="21"/>
  <c r="D1734" i="21"/>
  <c r="B1735" i="21"/>
  <c r="C1735" i="21"/>
  <c r="D1735" i="21"/>
  <c r="B1736" i="21"/>
  <c r="C1736" i="21"/>
  <c r="D1736" i="21"/>
  <c r="B1737" i="21"/>
  <c r="C1737" i="21"/>
  <c r="D1737" i="21"/>
  <c r="B1738" i="21"/>
  <c r="C1738" i="21"/>
  <c r="D1738" i="21"/>
  <c r="B1739" i="21"/>
  <c r="C1739" i="21"/>
  <c r="D1739" i="21"/>
  <c r="B1740" i="21"/>
  <c r="C1740" i="21"/>
  <c r="D1740" i="21"/>
  <c r="B1741" i="21"/>
  <c r="C1741" i="21"/>
  <c r="D1741" i="21"/>
  <c r="B1742" i="21"/>
  <c r="C1742" i="21"/>
  <c r="D1742" i="21"/>
  <c r="B1743" i="21"/>
  <c r="C1743" i="21"/>
  <c r="D1743" i="21"/>
  <c r="B1744" i="21"/>
  <c r="C1744" i="21"/>
  <c r="D1744" i="21"/>
  <c r="B1745" i="21"/>
  <c r="C1745" i="21"/>
  <c r="D1745" i="21"/>
  <c r="B1746" i="21"/>
  <c r="C1746" i="21"/>
  <c r="D1746" i="21"/>
  <c r="B1747" i="21"/>
  <c r="C1747" i="21"/>
  <c r="D1747" i="21"/>
  <c r="B1748" i="21"/>
  <c r="C1748" i="21"/>
  <c r="D1748" i="21"/>
  <c r="B1749" i="21"/>
  <c r="C1749" i="21"/>
  <c r="D1749" i="21"/>
  <c r="B1750" i="21"/>
  <c r="C1750" i="21"/>
  <c r="D1750" i="21"/>
  <c r="B1751" i="21"/>
  <c r="C1751" i="21"/>
  <c r="D1751" i="21"/>
  <c r="B1752" i="21"/>
  <c r="C1752" i="21"/>
  <c r="D1752" i="21"/>
  <c r="B1753" i="21"/>
  <c r="C1753" i="21"/>
  <c r="D1753" i="21"/>
  <c r="B1754" i="21"/>
  <c r="C1754" i="21"/>
  <c r="D1754" i="21"/>
  <c r="B1755" i="21"/>
  <c r="C1755" i="21"/>
  <c r="D1755" i="21"/>
  <c r="B1756" i="21"/>
  <c r="C1756" i="21"/>
  <c r="D1756" i="21"/>
  <c r="B1757" i="21"/>
  <c r="C1757" i="21"/>
  <c r="D1757" i="21"/>
  <c r="B1758" i="21"/>
  <c r="C1758" i="21"/>
  <c r="D1758" i="21"/>
  <c r="B1759" i="21"/>
  <c r="C1759" i="21"/>
  <c r="D1759" i="21"/>
  <c r="B1760" i="21"/>
  <c r="C1760" i="21"/>
  <c r="D1760" i="21"/>
  <c r="B1761" i="21"/>
  <c r="C1761" i="21"/>
  <c r="D1761" i="21"/>
  <c r="B1762" i="21"/>
  <c r="C1762" i="21"/>
  <c r="D1762" i="21"/>
  <c r="B1763" i="21"/>
  <c r="C1763" i="21"/>
  <c r="D1763" i="21"/>
  <c r="B1764" i="21"/>
  <c r="C1764" i="21"/>
  <c r="D1764" i="21"/>
  <c r="B1765" i="21"/>
  <c r="C1765" i="21"/>
  <c r="D1765" i="21"/>
  <c r="B1766" i="21"/>
  <c r="C1766" i="21"/>
  <c r="D1766" i="21"/>
  <c r="B1767" i="21"/>
  <c r="C1767" i="21"/>
  <c r="D1767" i="21"/>
  <c r="B1768" i="21"/>
  <c r="C1768" i="21"/>
  <c r="D1768" i="21"/>
  <c r="B1769" i="21"/>
  <c r="C1769" i="21"/>
  <c r="D1769" i="21"/>
  <c r="B1770" i="21"/>
  <c r="C1770" i="21"/>
  <c r="D1770" i="21"/>
  <c r="B1771" i="21"/>
  <c r="C1771" i="21"/>
  <c r="D1771" i="21"/>
  <c r="B1772" i="21"/>
  <c r="C1772" i="21"/>
  <c r="D1772" i="21"/>
  <c r="B1773" i="21"/>
  <c r="C1773" i="21"/>
  <c r="D1773" i="21"/>
  <c r="B1774" i="21"/>
  <c r="C1774" i="21"/>
  <c r="D1774" i="21"/>
  <c r="B1775" i="21"/>
  <c r="C1775" i="21"/>
  <c r="D1775" i="21"/>
  <c r="B1776" i="21"/>
  <c r="C1776" i="21"/>
  <c r="D1776" i="21"/>
  <c r="B1777" i="21"/>
  <c r="C1777" i="21"/>
  <c r="D1777" i="21"/>
  <c r="B1778" i="21"/>
  <c r="C1778" i="21"/>
  <c r="D1778" i="21"/>
  <c r="B1779" i="21"/>
  <c r="C1779" i="21"/>
  <c r="D1779" i="21"/>
  <c r="B1780" i="21"/>
  <c r="C1780" i="21"/>
  <c r="D1780" i="21"/>
  <c r="B1781" i="21"/>
  <c r="C1781" i="21"/>
  <c r="D1781" i="21"/>
  <c r="B1782" i="21"/>
  <c r="C1782" i="21"/>
  <c r="D1782" i="21"/>
  <c r="B1783" i="21"/>
  <c r="C1783" i="21"/>
  <c r="D1783" i="21"/>
  <c r="B1784" i="21"/>
  <c r="C1784" i="21"/>
  <c r="D1784" i="21"/>
  <c r="B1785" i="21"/>
  <c r="C1785" i="21"/>
  <c r="D1785" i="21"/>
  <c r="B1786" i="21"/>
  <c r="C1786" i="21"/>
  <c r="D1786" i="21"/>
  <c r="B1787" i="21"/>
  <c r="C1787" i="21"/>
  <c r="D1787" i="21"/>
  <c r="B1788" i="21"/>
  <c r="C1788" i="21"/>
  <c r="D1788" i="21"/>
  <c r="B1789" i="21"/>
  <c r="C1789" i="21"/>
  <c r="D1789" i="21"/>
  <c r="B1790" i="21"/>
  <c r="C1790" i="21"/>
  <c r="D1790" i="21"/>
  <c r="B1791" i="21"/>
  <c r="C1791" i="21"/>
  <c r="D1791" i="21"/>
  <c r="B1792" i="21"/>
  <c r="C1792" i="21"/>
  <c r="D1792" i="21"/>
  <c r="B1793" i="21"/>
  <c r="C1793" i="21"/>
  <c r="D1793" i="21"/>
  <c r="B1794" i="21"/>
  <c r="C1794" i="21"/>
  <c r="D1794" i="21"/>
  <c r="B1795" i="21"/>
  <c r="C1795" i="21"/>
  <c r="D1795" i="21"/>
  <c r="B1796" i="21"/>
  <c r="C1796" i="21"/>
  <c r="D1796" i="21"/>
  <c r="B1797" i="21"/>
  <c r="C1797" i="21"/>
  <c r="D1797" i="21"/>
  <c r="B1798" i="21"/>
  <c r="C1798" i="21"/>
  <c r="D1798" i="21"/>
  <c r="B1799" i="21"/>
  <c r="C1799" i="21"/>
  <c r="D1799" i="21"/>
  <c r="B1800" i="21"/>
  <c r="C1800" i="21"/>
  <c r="D1800" i="21"/>
  <c r="B1801" i="21"/>
  <c r="C1801" i="21"/>
  <c r="D1801" i="21"/>
  <c r="B1802" i="21"/>
  <c r="C1802" i="21"/>
  <c r="D1802" i="21"/>
  <c r="B1803" i="21"/>
  <c r="C1803" i="21"/>
  <c r="D1803" i="21"/>
  <c r="B1804" i="21"/>
  <c r="C1804" i="21"/>
  <c r="D1804" i="21"/>
  <c r="B1805" i="21"/>
  <c r="C1805" i="21"/>
  <c r="D1805" i="21"/>
  <c r="B1806" i="21"/>
  <c r="C1806" i="21"/>
  <c r="D1806" i="21"/>
  <c r="B1807" i="21"/>
  <c r="C1807" i="21"/>
  <c r="D1807" i="21"/>
  <c r="B1808" i="21"/>
  <c r="C1808" i="21"/>
  <c r="D1808" i="21"/>
  <c r="B1809" i="21"/>
  <c r="C1809" i="21"/>
  <c r="D1809" i="21"/>
  <c r="B1810" i="21"/>
  <c r="C1810" i="21"/>
  <c r="D1810" i="21"/>
  <c r="B1811" i="21"/>
  <c r="C1811" i="21"/>
  <c r="D1811" i="21"/>
  <c r="B1812" i="21"/>
  <c r="C1812" i="21"/>
  <c r="D1812" i="21"/>
  <c r="B1813" i="21"/>
  <c r="C1813" i="21"/>
  <c r="D1813" i="21"/>
  <c r="B1814" i="21"/>
  <c r="C1814" i="21"/>
  <c r="D1814" i="21"/>
  <c r="B1815" i="21"/>
  <c r="C1815" i="21"/>
  <c r="D1815" i="21"/>
  <c r="B1816" i="21"/>
  <c r="C1816" i="21"/>
  <c r="D1816" i="21"/>
  <c r="B1817" i="21"/>
  <c r="C1817" i="21"/>
  <c r="D1817" i="21"/>
  <c r="B1818" i="21"/>
  <c r="C1818" i="21"/>
  <c r="D1818" i="21"/>
  <c r="B1819" i="21"/>
  <c r="C1819" i="21"/>
  <c r="D1819" i="21"/>
  <c r="B1820" i="21"/>
  <c r="C1820" i="21"/>
  <c r="D1820" i="21"/>
  <c r="B1821" i="21"/>
  <c r="C1821" i="21"/>
  <c r="D1821" i="21"/>
  <c r="B1822" i="21"/>
  <c r="C1822" i="21"/>
  <c r="D1822" i="21"/>
  <c r="B1823" i="21"/>
  <c r="C1823" i="21"/>
  <c r="D1823" i="21"/>
  <c r="B1824" i="21"/>
  <c r="C1824" i="21"/>
  <c r="D1824" i="21"/>
  <c r="B1825" i="21"/>
  <c r="C1825" i="21"/>
  <c r="D1825" i="21"/>
  <c r="B1826" i="21"/>
  <c r="C1826" i="21"/>
  <c r="D1826" i="21"/>
  <c r="B1827" i="21"/>
  <c r="C1827" i="21"/>
  <c r="D1827" i="21"/>
  <c r="B1828" i="21"/>
  <c r="C1828" i="21"/>
  <c r="D1828" i="21"/>
  <c r="B1829" i="21"/>
  <c r="C1829" i="21"/>
  <c r="D1829" i="21"/>
  <c r="B1830" i="21"/>
  <c r="C1830" i="21"/>
  <c r="D1830" i="21"/>
  <c r="B1831" i="21"/>
  <c r="C1831" i="21"/>
  <c r="D1831" i="21"/>
  <c r="B1832" i="21"/>
  <c r="C1832" i="21"/>
  <c r="D1832" i="21"/>
  <c r="B1833" i="21"/>
  <c r="C1833" i="21"/>
  <c r="D1833" i="21"/>
  <c r="B1834" i="21"/>
  <c r="C1834" i="21"/>
  <c r="D1834" i="21"/>
  <c r="B1835" i="21"/>
  <c r="C1835" i="21"/>
  <c r="D1835" i="21"/>
  <c r="B1836" i="21"/>
  <c r="C1836" i="21"/>
  <c r="D1836" i="21"/>
  <c r="B1837" i="21"/>
  <c r="C1837" i="21"/>
  <c r="D1837" i="21"/>
  <c r="B1838" i="21"/>
  <c r="C1838" i="21"/>
  <c r="D1838" i="21"/>
  <c r="B1839" i="21"/>
  <c r="C1839" i="21"/>
  <c r="D1839" i="21"/>
  <c r="B1840" i="21"/>
  <c r="C1840" i="21"/>
  <c r="D1840" i="21"/>
  <c r="B1841" i="21"/>
  <c r="C1841" i="21"/>
  <c r="D1841" i="21"/>
  <c r="B1842" i="21"/>
  <c r="C1842" i="21"/>
  <c r="D1842" i="21"/>
  <c r="B1843" i="21"/>
  <c r="C1843" i="21"/>
  <c r="D1843" i="21"/>
  <c r="B1844" i="21"/>
  <c r="C1844" i="21"/>
  <c r="D1844" i="21"/>
  <c r="B1845" i="21"/>
  <c r="C1845" i="21"/>
  <c r="D1845" i="21"/>
  <c r="B1846" i="21"/>
  <c r="C1846" i="21"/>
  <c r="D1846" i="21"/>
  <c r="B1847" i="21"/>
  <c r="C1847" i="21"/>
  <c r="D1847" i="21"/>
  <c r="B1848" i="21"/>
  <c r="C1848" i="21"/>
  <c r="D1848" i="21"/>
  <c r="B1849" i="21"/>
  <c r="C1849" i="21"/>
  <c r="D1849" i="21"/>
  <c r="B1850" i="21"/>
  <c r="C1850" i="21"/>
  <c r="D1850" i="21"/>
  <c r="B1851" i="21"/>
  <c r="C1851" i="21"/>
  <c r="D1851" i="21"/>
  <c r="B1852" i="21"/>
  <c r="C1852" i="21"/>
  <c r="D1852" i="21"/>
  <c r="B1853" i="21"/>
  <c r="C1853" i="21"/>
  <c r="D1853" i="21"/>
  <c r="B1854" i="21"/>
  <c r="C1854" i="21"/>
  <c r="D1854" i="21"/>
  <c r="B1855" i="21"/>
  <c r="C1855" i="21"/>
  <c r="D1855" i="21"/>
  <c r="B1856" i="21"/>
  <c r="C1856" i="21"/>
  <c r="D1856" i="21"/>
  <c r="B1857" i="21"/>
  <c r="C1857" i="21"/>
  <c r="D1857" i="21"/>
  <c r="B1858" i="21"/>
  <c r="C1858" i="21"/>
  <c r="D1858" i="21"/>
  <c r="B1859" i="21"/>
  <c r="C1859" i="21"/>
  <c r="D1859" i="21"/>
  <c r="B1860" i="21"/>
  <c r="C1860" i="21"/>
  <c r="D1860" i="21"/>
  <c r="B1861" i="21"/>
  <c r="C1861" i="21"/>
  <c r="D1861" i="21"/>
  <c r="B1862" i="21"/>
  <c r="C1862" i="21"/>
  <c r="D1862" i="21"/>
  <c r="B1863" i="21"/>
  <c r="C1863" i="21"/>
  <c r="D1863" i="21"/>
  <c r="B1864" i="21"/>
  <c r="C1864" i="21"/>
  <c r="D1864" i="21"/>
  <c r="B1865" i="21"/>
  <c r="C1865" i="21"/>
  <c r="D1865" i="21"/>
  <c r="B1866" i="21"/>
  <c r="C1866" i="21"/>
  <c r="D1866" i="21"/>
  <c r="B1867" i="21"/>
  <c r="C1867" i="21"/>
  <c r="D1867" i="21"/>
  <c r="B1868" i="21"/>
  <c r="C1868" i="21"/>
  <c r="D1868" i="21"/>
  <c r="B1869" i="21"/>
  <c r="C1869" i="21"/>
  <c r="D1869" i="21"/>
  <c r="B1870" i="21"/>
  <c r="C1870" i="21"/>
  <c r="D1870" i="21"/>
  <c r="B1871" i="21"/>
  <c r="C1871" i="21"/>
  <c r="D1871" i="21"/>
  <c r="B1872" i="21"/>
  <c r="C1872" i="21"/>
  <c r="D1872" i="21"/>
  <c r="B1873" i="21"/>
  <c r="C1873" i="21"/>
  <c r="D1873" i="21"/>
  <c r="B1874" i="21"/>
  <c r="C1874" i="21"/>
  <c r="D1874" i="21"/>
  <c r="B1875" i="21"/>
  <c r="C1875" i="21"/>
  <c r="D1875" i="21"/>
  <c r="B1876" i="21"/>
  <c r="C1876" i="21"/>
  <c r="D1876" i="21"/>
  <c r="B1877" i="21"/>
  <c r="C1877" i="21"/>
  <c r="D1877" i="21"/>
  <c r="B1878" i="21"/>
  <c r="C1878" i="21"/>
  <c r="D1878" i="21"/>
  <c r="B1879" i="21"/>
  <c r="C1879" i="21"/>
  <c r="D1879" i="21"/>
  <c r="B1880" i="21"/>
  <c r="C1880" i="21"/>
  <c r="D1880" i="21"/>
  <c r="B1881" i="21"/>
  <c r="C1881" i="21"/>
  <c r="D1881" i="21"/>
  <c r="B1882" i="21"/>
  <c r="C1882" i="21"/>
  <c r="D1882" i="21"/>
  <c r="B1883" i="21"/>
  <c r="C1883" i="21"/>
  <c r="D1883" i="21"/>
  <c r="B1884" i="21"/>
  <c r="C1884" i="21"/>
  <c r="D1884" i="21"/>
  <c r="B1885" i="21"/>
  <c r="C1885" i="21"/>
  <c r="D1885" i="21"/>
  <c r="B1886" i="21"/>
  <c r="C1886" i="21"/>
  <c r="D1886" i="21"/>
  <c r="B1887" i="21"/>
  <c r="C1887" i="21"/>
  <c r="D1887" i="21"/>
  <c r="B1888" i="21"/>
  <c r="C1888" i="21"/>
  <c r="D1888" i="21"/>
  <c r="B1889" i="21"/>
  <c r="C1889" i="21"/>
  <c r="D1889" i="21"/>
  <c r="B1890" i="21"/>
  <c r="C1890" i="21"/>
  <c r="D1890" i="21"/>
  <c r="B1891" i="21"/>
  <c r="C1891" i="21"/>
  <c r="D1891" i="21"/>
  <c r="B1892" i="21"/>
  <c r="C1892" i="21"/>
  <c r="D1892" i="21"/>
  <c r="B1893" i="21"/>
  <c r="C1893" i="21"/>
  <c r="D1893" i="21"/>
  <c r="B1894" i="21"/>
  <c r="C1894" i="21"/>
  <c r="D1894" i="21"/>
  <c r="B1895" i="21"/>
  <c r="C1895" i="21"/>
  <c r="D1895" i="21"/>
  <c r="B1896" i="21"/>
  <c r="C1896" i="21"/>
  <c r="D1896" i="21"/>
  <c r="B1897" i="21"/>
  <c r="C1897" i="21"/>
  <c r="D1897" i="21"/>
  <c r="B1898" i="21"/>
  <c r="C1898" i="21"/>
  <c r="D1898" i="21"/>
  <c r="B1899" i="21"/>
  <c r="C1899" i="21"/>
  <c r="D1899" i="21"/>
  <c r="B1900" i="21"/>
  <c r="C1900" i="21"/>
  <c r="D1900" i="21"/>
  <c r="B1901" i="21"/>
  <c r="C1901" i="21"/>
  <c r="D1901" i="21"/>
  <c r="B1902" i="21"/>
  <c r="C1902" i="21"/>
  <c r="D1902" i="21"/>
  <c r="B1903" i="21"/>
  <c r="C1903" i="21"/>
  <c r="D1903" i="21"/>
  <c r="B1904" i="21"/>
  <c r="C1904" i="21"/>
  <c r="D1904" i="21"/>
  <c r="B1905" i="21"/>
  <c r="C1905" i="21"/>
  <c r="D1905" i="21"/>
  <c r="B1906" i="21"/>
  <c r="C1906" i="21"/>
  <c r="D1906" i="21"/>
  <c r="B1907" i="21"/>
  <c r="C1907" i="21"/>
  <c r="D1907" i="21"/>
  <c r="B1908" i="21"/>
  <c r="C1908" i="21"/>
  <c r="D1908" i="21"/>
  <c r="B1909" i="21"/>
  <c r="C1909" i="21"/>
  <c r="D1909" i="21"/>
  <c r="B1910" i="21"/>
  <c r="C1910" i="21"/>
  <c r="D1910" i="21"/>
  <c r="B1911" i="21"/>
  <c r="C1911" i="21"/>
  <c r="D1911" i="21"/>
  <c r="B1912" i="21"/>
  <c r="C1912" i="21"/>
  <c r="D1912" i="21"/>
  <c r="B1913" i="21"/>
  <c r="C1913" i="21"/>
  <c r="D1913" i="21"/>
  <c r="B1914" i="21"/>
  <c r="C1914" i="21"/>
  <c r="D1914" i="21"/>
  <c r="B1915" i="21"/>
  <c r="C1915" i="21"/>
  <c r="D1915" i="21"/>
  <c r="B1916" i="21"/>
  <c r="C1916" i="21"/>
  <c r="D1916" i="21"/>
  <c r="B1917" i="21"/>
  <c r="C1917" i="21"/>
  <c r="D1917" i="21"/>
  <c r="B1918" i="21"/>
  <c r="C1918" i="21"/>
  <c r="D1918" i="21"/>
  <c r="B1919" i="21"/>
  <c r="C1919" i="21"/>
  <c r="D1919" i="21"/>
  <c r="B1920" i="21"/>
  <c r="C1920" i="21"/>
  <c r="D1920" i="21"/>
  <c r="B1921" i="21"/>
  <c r="C1921" i="21"/>
  <c r="D1921" i="21"/>
  <c r="B1922" i="21"/>
  <c r="C1922" i="21"/>
  <c r="D1922" i="21"/>
  <c r="B1923" i="21"/>
  <c r="C1923" i="21"/>
  <c r="D1923" i="21"/>
  <c r="B1924" i="21"/>
  <c r="C1924" i="21"/>
  <c r="D1924" i="21"/>
  <c r="B1925" i="21"/>
  <c r="C1925" i="21"/>
  <c r="D1925" i="21"/>
  <c r="B1926" i="21"/>
  <c r="C1926" i="21"/>
  <c r="D1926" i="21"/>
  <c r="B1927" i="21"/>
  <c r="C1927" i="21"/>
  <c r="D1927" i="21"/>
  <c r="B1928" i="21"/>
  <c r="C1928" i="21"/>
  <c r="D1928" i="21"/>
  <c r="B1929" i="21"/>
  <c r="C1929" i="21"/>
  <c r="D1929" i="21"/>
  <c r="B1930" i="21"/>
  <c r="C1930" i="21"/>
  <c r="D1930" i="21"/>
  <c r="B1931" i="21"/>
  <c r="C1931" i="21"/>
  <c r="D1931" i="21"/>
  <c r="B1932" i="21"/>
  <c r="C1932" i="21"/>
  <c r="D1932" i="21"/>
  <c r="B1933" i="21"/>
  <c r="C1933" i="21"/>
  <c r="D1933" i="21"/>
  <c r="B1934" i="21"/>
  <c r="C1934" i="21"/>
  <c r="D1934" i="21"/>
  <c r="B1935" i="21"/>
  <c r="C1935" i="21"/>
  <c r="D1935" i="21"/>
  <c r="B1936" i="21"/>
  <c r="C1936" i="21"/>
  <c r="D1936" i="21"/>
  <c r="B1937" i="21"/>
  <c r="C1937" i="21"/>
  <c r="D1937" i="21"/>
  <c r="B1938" i="21"/>
  <c r="C1938" i="21"/>
  <c r="D1938" i="21"/>
  <c r="B1939" i="21"/>
  <c r="C1939" i="21"/>
  <c r="D1939" i="21"/>
  <c r="B1940" i="21"/>
  <c r="C1940" i="21"/>
  <c r="D1940" i="21"/>
  <c r="B1941" i="21"/>
  <c r="C1941" i="21"/>
  <c r="D1941" i="21"/>
  <c r="B1942" i="21"/>
  <c r="C1942" i="21"/>
  <c r="D1942" i="21"/>
  <c r="B1943" i="21"/>
  <c r="C1943" i="21"/>
  <c r="D1943" i="21"/>
  <c r="B1944" i="21"/>
  <c r="C1944" i="21"/>
  <c r="D1944" i="21"/>
  <c r="B1945" i="21"/>
  <c r="C1945" i="21"/>
  <c r="D1945" i="21"/>
  <c r="B1946" i="21"/>
  <c r="C1946" i="21"/>
  <c r="D1946" i="21"/>
  <c r="B1947" i="21"/>
  <c r="C1947" i="21"/>
  <c r="D1947" i="21"/>
  <c r="B1948" i="21"/>
  <c r="C1948" i="21"/>
  <c r="D1948" i="21"/>
  <c r="B1949" i="21"/>
  <c r="C1949" i="21"/>
  <c r="D1949" i="21"/>
  <c r="B1950" i="21"/>
  <c r="C1950" i="21"/>
  <c r="D1950" i="21"/>
  <c r="B1951" i="21"/>
  <c r="C1951" i="21"/>
  <c r="D1951" i="21"/>
  <c r="B1952" i="21"/>
  <c r="C1952" i="21"/>
  <c r="D1952" i="21"/>
  <c r="B1953" i="21"/>
  <c r="C1953" i="21"/>
  <c r="D1953" i="21"/>
  <c r="B1954" i="21"/>
  <c r="C1954" i="21"/>
  <c r="D1954" i="21"/>
  <c r="B1955" i="21"/>
  <c r="C1955" i="21"/>
  <c r="D1955" i="21"/>
  <c r="B1956" i="21"/>
  <c r="C1956" i="21"/>
  <c r="D1956" i="21"/>
  <c r="B1957" i="21"/>
  <c r="C1957" i="21"/>
  <c r="D1957" i="21"/>
  <c r="B1958" i="21"/>
  <c r="C1958" i="21"/>
  <c r="D1958" i="21"/>
  <c r="B1959" i="21"/>
  <c r="C1959" i="21"/>
  <c r="D1959" i="21"/>
  <c r="B1960" i="21"/>
  <c r="C1960" i="21"/>
  <c r="D1960" i="21"/>
  <c r="B1961" i="21"/>
  <c r="C1961" i="21"/>
  <c r="D1961" i="21"/>
  <c r="B1962" i="21"/>
  <c r="C1962" i="21"/>
  <c r="D1962" i="21"/>
  <c r="B1963" i="21"/>
  <c r="C1963" i="21"/>
  <c r="D1963" i="21"/>
  <c r="B1964" i="21"/>
  <c r="C1964" i="21"/>
  <c r="D1964" i="21"/>
  <c r="B1965" i="21"/>
  <c r="C1965" i="21"/>
  <c r="D1965" i="21"/>
  <c r="B1966" i="21"/>
  <c r="C1966" i="21"/>
  <c r="D1966" i="21"/>
  <c r="B1967" i="21"/>
  <c r="C1967" i="21"/>
  <c r="D1967" i="21"/>
  <c r="B1968" i="21"/>
  <c r="C1968" i="21"/>
  <c r="D1968" i="21"/>
  <c r="B1969" i="21"/>
  <c r="C1969" i="21"/>
  <c r="D1969" i="21"/>
  <c r="B1970" i="21"/>
  <c r="C1970" i="21"/>
  <c r="D1970" i="21"/>
  <c r="B1971" i="21"/>
  <c r="C1971" i="21"/>
  <c r="D1971" i="21"/>
  <c r="B1972" i="21"/>
  <c r="C1972" i="21"/>
  <c r="D1972" i="21"/>
  <c r="B1973" i="21"/>
  <c r="C1973" i="21"/>
  <c r="D1973" i="21"/>
  <c r="B1974" i="21"/>
  <c r="C1974" i="21"/>
  <c r="D1974" i="21"/>
  <c r="B1975" i="21"/>
  <c r="C1975" i="21"/>
  <c r="D1975" i="21"/>
  <c r="B1976" i="21"/>
  <c r="C1976" i="21"/>
  <c r="D1976" i="21"/>
  <c r="B1977" i="21"/>
  <c r="C1977" i="21"/>
  <c r="D1977" i="21"/>
  <c r="B1978" i="21"/>
  <c r="C1978" i="21"/>
  <c r="D1978" i="21"/>
  <c r="B1979" i="21"/>
  <c r="C1979" i="21"/>
  <c r="D1979" i="21"/>
  <c r="B1980" i="21"/>
  <c r="C1980" i="21"/>
  <c r="D1980" i="21"/>
  <c r="B1981" i="21"/>
  <c r="C1981" i="21"/>
  <c r="D1981" i="21"/>
  <c r="B1982" i="21"/>
  <c r="C1982" i="21"/>
  <c r="D1982" i="21"/>
  <c r="B1983" i="21"/>
  <c r="C1983" i="21"/>
  <c r="D1983" i="21"/>
  <c r="B1984" i="21"/>
  <c r="C1984" i="21"/>
  <c r="D1984" i="21"/>
  <c r="B1985" i="21"/>
  <c r="C1985" i="21"/>
  <c r="D1985" i="21"/>
  <c r="B1986" i="21"/>
  <c r="C1986" i="21"/>
  <c r="D1986" i="21"/>
  <c r="B1987" i="21"/>
  <c r="C1987" i="21"/>
  <c r="D1987" i="21"/>
  <c r="B1988" i="21"/>
  <c r="C1988" i="21"/>
  <c r="D1988" i="21"/>
  <c r="B1989" i="21"/>
  <c r="C1989" i="21"/>
  <c r="D1989" i="21"/>
  <c r="B1990" i="21"/>
  <c r="C1990" i="21"/>
  <c r="D1990" i="21"/>
  <c r="B1991" i="21"/>
  <c r="C1991" i="21"/>
  <c r="D1991" i="21"/>
  <c r="B1992" i="21"/>
  <c r="C1992" i="21"/>
  <c r="D1992" i="21"/>
  <c r="B1993" i="21"/>
  <c r="C1993" i="21"/>
  <c r="D1993" i="21"/>
  <c r="B1994" i="21"/>
  <c r="C1994" i="21"/>
  <c r="D1994" i="21"/>
  <c r="B1995" i="21"/>
  <c r="C1995" i="21"/>
  <c r="D1995" i="21"/>
  <c r="B1996" i="21"/>
  <c r="C1996" i="21"/>
  <c r="D1996" i="21"/>
  <c r="B1997" i="21"/>
  <c r="C1997" i="21"/>
  <c r="D1997" i="21"/>
  <c r="B1998" i="21"/>
  <c r="C1998" i="21"/>
  <c r="D1998" i="21"/>
  <c r="B1999" i="21"/>
  <c r="C1999" i="21"/>
  <c r="D1999" i="21"/>
  <c r="B2000" i="21"/>
  <c r="C2000" i="21"/>
  <c r="D2000" i="21"/>
  <c r="B2001" i="21"/>
  <c r="C2001" i="21"/>
  <c r="D2001" i="21"/>
  <c r="B2002" i="21"/>
  <c r="C2002" i="21"/>
  <c r="D2002" i="21"/>
  <c r="B2003" i="21"/>
  <c r="C2003" i="21"/>
  <c r="D2003" i="21"/>
  <c r="B2004" i="21"/>
  <c r="C2004" i="21"/>
  <c r="D2004" i="21"/>
  <c r="B2005" i="21"/>
  <c r="C2005" i="21"/>
  <c r="D2005" i="21"/>
  <c r="B2006" i="21"/>
  <c r="C2006" i="21"/>
  <c r="D2006" i="21"/>
  <c r="B2007" i="21"/>
  <c r="C2007" i="21"/>
  <c r="D2007" i="21"/>
  <c r="B2008" i="21"/>
  <c r="C2008" i="21"/>
  <c r="D2008" i="21"/>
  <c r="B2009" i="21"/>
  <c r="C2009" i="21"/>
  <c r="D2009" i="21"/>
  <c r="B2010" i="21"/>
  <c r="C2010" i="21"/>
  <c r="D2010" i="21"/>
  <c r="B2011" i="21"/>
  <c r="C2011" i="21"/>
  <c r="D2011" i="21"/>
  <c r="B2012" i="21"/>
  <c r="C2012" i="21"/>
  <c r="D2012" i="21"/>
  <c r="B2013" i="21"/>
  <c r="C2013" i="21"/>
  <c r="D2013" i="21"/>
  <c r="B2014" i="21"/>
  <c r="C2014" i="21"/>
  <c r="D2014" i="21"/>
  <c r="B2015" i="21"/>
  <c r="C2015" i="21"/>
  <c r="D2015" i="21"/>
  <c r="B2016" i="21"/>
  <c r="C2016" i="21"/>
  <c r="D2016" i="21"/>
  <c r="B2017" i="21"/>
  <c r="C2017" i="21"/>
  <c r="D2017" i="21"/>
  <c r="B2018" i="21"/>
  <c r="C2018" i="21"/>
  <c r="D2018" i="21"/>
  <c r="B2019" i="21"/>
  <c r="C2019" i="21"/>
  <c r="D2019" i="21"/>
  <c r="B2020" i="21"/>
  <c r="C2020" i="21"/>
  <c r="D2020" i="21"/>
  <c r="B2021" i="21"/>
  <c r="C2021" i="21"/>
  <c r="D2021" i="21"/>
  <c r="B2022" i="21"/>
  <c r="C2022" i="21"/>
  <c r="D2022" i="21"/>
  <c r="B2023" i="21"/>
  <c r="C2023" i="21"/>
  <c r="D2023" i="21"/>
  <c r="B2024" i="21"/>
  <c r="C2024" i="21"/>
  <c r="D2024" i="21"/>
  <c r="B2025" i="21"/>
  <c r="C2025" i="21"/>
  <c r="D2025" i="21"/>
  <c r="B2026" i="21"/>
  <c r="C2026" i="21"/>
  <c r="D2026" i="21"/>
  <c r="B2027" i="21"/>
  <c r="C2027" i="21"/>
  <c r="D2027" i="21"/>
  <c r="B2028" i="21"/>
  <c r="C2028" i="21"/>
  <c r="D2028" i="21"/>
  <c r="B2029" i="21"/>
  <c r="C2029" i="21"/>
  <c r="D2029" i="21"/>
  <c r="B2030" i="21"/>
  <c r="C2030" i="21"/>
  <c r="D2030" i="21"/>
  <c r="B2031" i="21"/>
  <c r="C2031" i="21"/>
  <c r="D2031" i="21"/>
  <c r="B2032" i="21"/>
  <c r="C2032" i="21"/>
  <c r="D2032" i="21"/>
  <c r="B2033" i="21"/>
  <c r="C2033" i="21"/>
  <c r="D2033" i="21"/>
  <c r="B2034" i="21"/>
  <c r="C2034" i="21"/>
  <c r="D2034" i="21"/>
  <c r="B2035" i="21"/>
  <c r="C2035" i="21"/>
  <c r="D2035" i="21"/>
  <c r="B2036" i="21"/>
  <c r="C2036" i="21"/>
  <c r="D2036" i="21"/>
  <c r="B2037" i="21"/>
  <c r="C2037" i="21"/>
  <c r="D2037" i="21"/>
  <c r="B2038" i="21"/>
  <c r="C2038" i="21"/>
  <c r="D2038" i="21"/>
  <c r="B2039" i="21"/>
  <c r="C2039" i="21"/>
  <c r="D2039" i="21"/>
  <c r="B2040" i="21"/>
  <c r="C2040" i="21"/>
  <c r="D2040" i="21"/>
  <c r="B2041" i="21"/>
  <c r="C2041" i="21"/>
  <c r="D2041" i="21"/>
  <c r="B2042" i="21"/>
  <c r="C2042" i="21"/>
  <c r="D2042" i="21"/>
  <c r="B2043" i="21"/>
  <c r="C2043" i="21"/>
  <c r="D2043" i="21"/>
  <c r="B2044" i="21"/>
  <c r="C2044" i="21"/>
  <c r="D2044" i="21"/>
  <c r="B2045" i="21"/>
  <c r="C2045" i="21"/>
  <c r="D2045" i="21"/>
  <c r="B2046" i="21"/>
  <c r="C2046" i="21"/>
  <c r="D2046" i="21"/>
  <c r="B2047" i="21"/>
  <c r="C2047" i="21"/>
  <c r="D2047" i="21"/>
  <c r="B2048" i="21"/>
  <c r="C2048" i="21"/>
  <c r="D2048" i="21"/>
  <c r="B2049" i="21"/>
  <c r="C2049" i="21"/>
  <c r="D2049" i="21"/>
  <c r="B2050" i="21"/>
  <c r="C2050" i="21"/>
  <c r="D2050" i="21"/>
  <c r="B2051" i="21"/>
  <c r="C2051" i="21"/>
  <c r="D2051" i="21"/>
  <c r="B2052" i="21"/>
  <c r="C2052" i="21"/>
  <c r="D2052" i="21"/>
  <c r="B2053" i="21"/>
  <c r="C2053" i="21"/>
  <c r="D2053" i="21"/>
  <c r="B2054" i="21"/>
  <c r="C2054" i="21"/>
  <c r="D2054" i="21"/>
  <c r="B2055" i="21"/>
  <c r="C2055" i="21"/>
  <c r="D2055" i="21"/>
  <c r="B2056" i="21"/>
  <c r="C2056" i="21"/>
  <c r="D2056" i="21"/>
  <c r="B2057" i="21"/>
  <c r="C2057" i="21"/>
  <c r="D2057" i="21"/>
  <c r="B2058" i="21"/>
  <c r="C2058" i="21"/>
  <c r="D2058" i="21"/>
  <c r="B2059" i="21"/>
  <c r="C2059" i="21"/>
  <c r="D2059" i="21"/>
  <c r="B2060" i="21"/>
  <c r="C2060" i="21"/>
  <c r="D2060" i="21"/>
  <c r="B2061" i="21"/>
  <c r="C2061" i="21"/>
  <c r="D2061" i="21"/>
  <c r="B2062" i="21"/>
  <c r="C2062" i="21"/>
  <c r="D2062" i="21"/>
  <c r="B2063" i="21"/>
  <c r="C2063" i="21"/>
  <c r="D2063" i="21"/>
  <c r="B2064" i="21"/>
  <c r="C2064" i="21"/>
  <c r="D2064" i="21"/>
  <c r="B2065" i="21"/>
  <c r="C2065" i="21"/>
  <c r="D2065" i="21"/>
  <c r="B2066" i="21"/>
  <c r="C2066" i="21"/>
  <c r="D2066" i="21"/>
  <c r="B2067" i="21"/>
  <c r="C2067" i="21"/>
  <c r="D2067" i="21"/>
  <c r="B2068" i="21"/>
  <c r="C2068" i="21"/>
  <c r="D2068" i="21"/>
  <c r="B2069" i="21"/>
  <c r="C2069" i="21"/>
  <c r="D2069" i="21"/>
  <c r="B2070" i="21"/>
  <c r="C2070" i="21"/>
  <c r="D2070" i="21"/>
  <c r="B2071" i="21"/>
  <c r="C2071" i="21"/>
  <c r="D2071" i="21"/>
  <c r="B2072" i="21"/>
  <c r="C2072" i="21"/>
  <c r="D2072" i="21"/>
  <c r="B2073" i="21"/>
  <c r="C2073" i="21"/>
  <c r="D2073" i="21"/>
  <c r="B2074" i="21"/>
  <c r="C2074" i="21"/>
  <c r="D2074" i="21"/>
  <c r="B2075" i="21"/>
  <c r="C2075" i="21"/>
  <c r="D2075" i="21"/>
  <c r="B2076" i="21"/>
  <c r="C2076" i="21"/>
  <c r="D2076" i="21"/>
  <c r="B2077" i="21"/>
  <c r="C2077" i="21"/>
  <c r="D2077" i="21"/>
  <c r="B2078" i="21"/>
  <c r="C2078" i="21"/>
  <c r="D2078" i="21"/>
  <c r="B2079" i="21"/>
  <c r="C2079" i="21"/>
  <c r="D2079" i="21"/>
  <c r="B2080" i="21"/>
  <c r="C2080" i="21"/>
  <c r="D2080" i="21"/>
  <c r="B2081" i="21"/>
  <c r="C2081" i="21"/>
  <c r="D2081" i="21"/>
  <c r="B2082" i="21"/>
  <c r="C2082" i="21"/>
  <c r="D2082" i="21"/>
  <c r="B2083" i="21"/>
  <c r="C2083" i="21"/>
  <c r="D2083" i="21"/>
  <c r="B2084" i="21"/>
  <c r="C2084" i="21"/>
  <c r="D2084" i="21"/>
  <c r="B2085" i="21"/>
  <c r="C2085" i="21"/>
  <c r="D2085" i="21"/>
  <c r="B2086" i="21"/>
  <c r="C2086" i="21"/>
  <c r="D2086" i="21"/>
  <c r="B2087" i="21"/>
  <c r="C2087" i="21"/>
  <c r="D2087" i="21"/>
  <c r="B2088" i="21"/>
  <c r="C2088" i="21"/>
  <c r="D2088" i="21"/>
  <c r="B2089" i="21"/>
  <c r="C2089" i="21"/>
  <c r="D2089" i="21"/>
  <c r="B2090" i="21"/>
  <c r="C2090" i="21"/>
  <c r="D2090" i="21"/>
  <c r="B2091" i="21"/>
  <c r="C2091" i="21"/>
  <c r="D2091" i="21"/>
  <c r="B2092" i="21"/>
  <c r="C2092" i="21"/>
  <c r="D2092" i="21"/>
  <c r="B2093" i="21"/>
  <c r="C2093" i="21"/>
  <c r="D2093" i="21"/>
  <c r="B2094" i="21"/>
  <c r="C2094" i="21"/>
  <c r="D2094" i="21"/>
  <c r="B2095" i="21"/>
  <c r="C2095" i="21"/>
  <c r="D2095" i="21"/>
  <c r="B2096" i="21"/>
  <c r="C2096" i="21"/>
  <c r="D2096" i="21"/>
  <c r="B2097" i="21"/>
  <c r="C2097" i="21"/>
  <c r="D2097" i="21"/>
  <c r="B2098" i="21"/>
  <c r="C2098" i="21"/>
  <c r="D2098" i="21"/>
  <c r="B2099" i="21"/>
  <c r="C2099" i="21"/>
  <c r="D2099" i="21"/>
  <c r="B2100" i="21"/>
  <c r="C2100" i="21"/>
  <c r="D2100" i="21"/>
  <c r="B2101" i="21"/>
  <c r="C2101" i="21"/>
  <c r="D2101" i="21"/>
  <c r="B2102" i="21"/>
  <c r="C2102" i="21"/>
  <c r="D2102" i="21"/>
  <c r="B2103" i="21"/>
  <c r="C2103" i="21"/>
  <c r="D2103" i="21"/>
  <c r="B2104" i="21"/>
  <c r="C2104" i="21"/>
  <c r="D2104" i="21"/>
  <c r="B2105" i="21"/>
  <c r="C2105" i="21"/>
  <c r="D2105" i="21"/>
  <c r="B2106" i="21"/>
  <c r="C2106" i="21"/>
  <c r="D2106" i="21"/>
  <c r="B2107" i="21"/>
  <c r="C2107" i="21"/>
  <c r="D2107" i="21"/>
  <c r="B2108" i="21"/>
  <c r="C2108" i="21"/>
  <c r="D2108" i="21"/>
  <c r="B2109" i="21"/>
  <c r="C2109" i="21"/>
  <c r="D2109" i="21"/>
  <c r="B2110" i="21"/>
  <c r="C2110" i="21"/>
  <c r="D2110" i="21"/>
  <c r="B2111" i="21"/>
  <c r="C2111" i="21"/>
  <c r="D2111" i="21"/>
  <c r="B2112" i="21"/>
  <c r="C2112" i="21"/>
  <c r="D2112" i="21"/>
  <c r="B2113" i="21"/>
  <c r="C2113" i="21"/>
  <c r="D2113" i="21"/>
  <c r="B2114" i="21"/>
  <c r="C2114" i="21"/>
  <c r="D2114" i="21"/>
  <c r="B2115" i="21"/>
  <c r="C2115" i="21"/>
  <c r="D2115" i="21"/>
  <c r="B2116" i="21"/>
  <c r="C2116" i="21"/>
  <c r="D2116" i="21"/>
  <c r="B2117" i="21"/>
  <c r="C2117" i="21"/>
  <c r="D2117" i="21"/>
  <c r="B2118" i="21"/>
  <c r="C2118" i="21"/>
  <c r="D2118" i="21"/>
  <c r="B2119" i="21"/>
  <c r="C2119" i="21"/>
  <c r="D2119" i="21"/>
  <c r="B2120" i="21"/>
  <c r="C2120" i="21"/>
  <c r="D2120" i="21"/>
  <c r="B2121" i="21"/>
  <c r="C2121" i="21"/>
  <c r="D2121" i="21"/>
  <c r="B2122" i="21"/>
  <c r="C2122" i="21"/>
  <c r="D2122" i="21"/>
  <c r="B2123" i="21"/>
  <c r="C2123" i="21"/>
  <c r="D2123" i="21"/>
  <c r="B2124" i="21"/>
  <c r="C2124" i="21"/>
  <c r="D2124" i="21"/>
  <c r="B2125" i="21"/>
  <c r="C2125" i="21"/>
  <c r="D2125" i="21"/>
  <c r="B2126" i="21"/>
  <c r="C2126" i="21"/>
  <c r="D2126" i="21"/>
  <c r="B2127" i="21"/>
  <c r="C2127" i="21"/>
  <c r="D2127" i="21"/>
  <c r="B2128" i="21"/>
  <c r="C2128" i="21"/>
  <c r="D2128" i="21"/>
  <c r="B2129" i="21"/>
  <c r="C2129" i="21"/>
  <c r="D2129" i="21"/>
  <c r="B2130" i="21"/>
  <c r="C2130" i="21"/>
  <c r="D2130" i="21"/>
  <c r="B2131" i="21"/>
  <c r="C2131" i="21"/>
  <c r="D2131" i="21"/>
  <c r="B2132" i="21"/>
  <c r="C2132" i="21"/>
  <c r="D2132" i="21"/>
  <c r="B2133" i="21"/>
  <c r="C2133" i="21"/>
  <c r="D2133" i="21"/>
  <c r="B2134" i="21"/>
  <c r="C2134" i="21"/>
  <c r="D2134" i="21"/>
  <c r="B2135" i="21"/>
  <c r="C2135" i="21"/>
  <c r="D2135" i="21"/>
  <c r="B2136" i="21"/>
  <c r="C2136" i="21"/>
  <c r="D2136" i="21"/>
  <c r="B2137" i="21"/>
  <c r="C2137" i="21"/>
  <c r="D2137" i="21"/>
  <c r="B2138" i="21"/>
  <c r="C2138" i="21"/>
  <c r="D2138" i="21"/>
  <c r="B2139" i="21"/>
  <c r="C2139" i="21"/>
  <c r="D2139" i="21"/>
  <c r="B2140" i="21"/>
  <c r="C2140" i="21"/>
  <c r="D2140" i="21"/>
  <c r="B2141" i="21"/>
  <c r="C2141" i="21"/>
  <c r="D2141" i="21"/>
  <c r="B2142" i="21"/>
  <c r="C2142" i="21"/>
  <c r="D2142" i="21"/>
  <c r="B2143" i="21"/>
  <c r="C2143" i="21"/>
  <c r="D2143" i="21"/>
  <c r="B2144" i="21"/>
  <c r="C2144" i="21"/>
  <c r="D2144" i="21"/>
  <c r="B2145" i="21"/>
  <c r="C2145" i="21"/>
  <c r="D2145" i="21"/>
  <c r="B2146" i="21"/>
  <c r="C2146" i="21"/>
  <c r="D2146" i="21"/>
  <c r="B2147" i="21"/>
  <c r="C2147" i="21"/>
  <c r="D2147" i="21"/>
  <c r="B2148" i="21"/>
  <c r="C2148" i="21"/>
  <c r="D2148" i="21"/>
  <c r="B2149" i="21"/>
  <c r="C2149" i="21"/>
  <c r="D2149" i="21"/>
  <c r="B2150" i="21"/>
  <c r="C2150" i="21"/>
  <c r="D2150" i="21"/>
  <c r="B2151" i="21"/>
  <c r="C2151" i="21"/>
  <c r="D2151" i="21"/>
  <c r="B2152" i="21"/>
  <c r="C2152" i="21"/>
  <c r="D2152" i="21"/>
  <c r="B2153" i="21"/>
  <c r="C2153" i="21"/>
  <c r="D2153" i="21"/>
  <c r="B2154" i="21"/>
  <c r="C2154" i="21"/>
  <c r="D2154" i="21"/>
  <c r="B2155" i="21"/>
  <c r="C2155" i="21"/>
  <c r="D2155" i="21"/>
  <c r="B2156" i="21"/>
  <c r="C2156" i="21"/>
  <c r="D2156" i="21"/>
  <c r="B2157" i="21"/>
  <c r="C2157" i="21"/>
  <c r="D2157" i="21"/>
  <c r="B2158" i="21"/>
  <c r="C2158" i="21"/>
  <c r="D2158" i="21"/>
  <c r="B2159" i="21"/>
  <c r="C2159" i="21"/>
  <c r="D2159" i="21"/>
  <c r="B10" i="21"/>
  <c r="C10" i="21"/>
  <c r="D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242" i="21"/>
  <c r="K243" i="21"/>
  <c r="K244" i="21"/>
  <c r="K245" i="21"/>
  <c r="K246" i="21"/>
  <c r="K247" i="21"/>
  <c r="K248" i="21"/>
  <c r="K249" i="21"/>
  <c r="K250" i="21"/>
  <c r="K251" i="21"/>
  <c r="K252" i="21"/>
  <c r="K253" i="21"/>
  <c r="K254" i="21"/>
  <c r="K255" i="21"/>
  <c r="K256" i="21"/>
  <c r="K257" i="21"/>
  <c r="K258" i="21"/>
  <c r="K259" i="21"/>
  <c r="K260" i="21"/>
  <c r="K261" i="21"/>
  <c r="K262" i="21"/>
  <c r="K263" i="21"/>
  <c r="K264" i="21"/>
  <c r="K265" i="21"/>
  <c r="K266" i="21"/>
  <c r="K267" i="21"/>
  <c r="K268" i="21"/>
  <c r="K269" i="21"/>
  <c r="K270" i="21"/>
  <c r="K271" i="21"/>
  <c r="K272" i="21"/>
  <c r="K273" i="21"/>
  <c r="K274" i="21"/>
  <c r="K275" i="21"/>
  <c r="K276" i="21"/>
  <c r="K277" i="21"/>
  <c r="K278" i="21"/>
  <c r="K279" i="21"/>
  <c r="K280" i="21"/>
  <c r="K281" i="21"/>
  <c r="K282" i="21"/>
  <c r="K283" i="21"/>
  <c r="K284" i="21"/>
  <c r="K285" i="21"/>
  <c r="K286" i="21"/>
  <c r="K287" i="21"/>
  <c r="K288" i="21"/>
  <c r="K289" i="21"/>
  <c r="K290" i="21"/>
  <c r="K291" i="21"/>
  <c r="K292" i="21"/>
  <c r="K293" i="21"/>
  <c r="K294" i="21"/>
  <c r="K295" i="21"/>
  <c r="K296" i="21"/>
  <c r="K297" i="21"/>
  <c r="K298" i="21"/>
  <c r="K299" i="21"/>
  <c r="K300" i="21"/>
  <c r="K301" i="21"/>
  <c r="K302" i="21"/>
  <c r="K303" i="21"/>
  <c r="K304" i="21"/>
  <c r="K305" i="21"/>
  <c r="K306" i="21"/>
  <c r="K307" i="21"/>
  <c r="K308" i="21"/>
  <c r="K309" i="21"/>
  <c r="K310" i="21"/>
  <c r="K311" i="21"/>
  <c r="K312" i="21"/>
  <c r="K313" i="21"/>
  <c r="K314" i="21"/>
  <c r="K315" i="21"/>
  <c r="K316" i="21"/>
  <c r="K317" i="21"/>
  <c r="K318" i="21"/>
  <c r="K319" i="21"/>
  <c r="K320" i="21"/>
  <c r="K321" i="21"/>
  <c r="K322" i="21"/>
  <c r="K323" i="21"/>
  <c r="K324" i="21"/>
  <c r="K325" i="21"/>
  <c r="K326" i="21"/>
  <c r="K327" i="21"/>
  <c r="K328" i="21"/>
  <c r="K329" i="21"/>
  <c r="K330" i="21"/>
  <c r="K331" i="21"/>
  <c r="K332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K349" i="21"/>
  <c r="K350" i="21"/>
  <c r="K351" i="21"/>
  <c r="K352" i="21"/>
  <c r="K353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383" i="21"/>
  <c r="K384" i="21"/>
  <c r="K385" i="21"/>
  <c r="K386" i="21"/>
  <c r="K387" i="21"/>
  <c r="K388" i="21"/>
  <c r="K389" i="21"/>
  <c r="K390" i="21"/>
  <c r="K391" i="21"/>
  <c r="K392" i="21"/>
  <c r="K393" i="21"/>
  <c r="K394" i="21"/>
  <c r="K395" i="21"/>
  <c r="K396" i="21"/>
  <c r="K397" i="21"/>
  <c r="K398" i="21"/>
  <c r="K399" i="21"/>
  <c r="K400" i="21"/>
  <c r="K401" i="21"/>
  <c r="K402" i="21"/>
  <c r="K403" i="21"/>
  <c r="K404" i="21"/>
  <c r="K405" i="21"/>
  <c r="K406" i="21"/>
  <c r="K407" i="21"/>
  <c r="K408" i="21"/>
  <c r="K409" i="21"/>
  <c r="K410" i="21"/>
  <c r="K411" i="21"/>
  <c r="K412" i="21"/>
  <c r="K413" i="21"/>
  <c r="K414" i="21"/>
  <c r="K415" i="21"/>
  <c r="K416" i="21"/>
  <c r="K417" i="21"/>
  <c r="K418" i="21"/>
  <c r="K419" i="21"/>
  <c r="K420" i="21"/>
  <c r="K421" i="21"/>
  <c r="K422" i="21"/>
  <c r="K423" i="21"/>
  <c r="K424" i="21"/>
  <c r="K425" i="21"/>
  <c r="K426" i="21"/>
  <c r="K427" i="21"/>
  <c r="K428" i="21"/>
  <c r="K429" i="21"/>
  <c r="K430" i="21"/>
  <c r="K431" i="21"/>
  <c r="K432" i="21"/>
  <c r="K433" i="21"/>
  <c r="K434" i="21"/>
  <c r="K435" i="21"/>
  <c r="K436" i="21"/>
  <c r="K437" i="21"/>
  <c r="K438" i="21"/>
  <c r="K439" i="21"/>
  <c r="K440" i="21"/>
  <c r="K441" i="21"/>
  <c r="K442" i="21"/>
  <c r="K443" i="21"/>
  <c r="K444" i="21"/>
  <c r="K445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462" i="21"/>
  <c r="K463" i="21"/>
  <c r="K464" i="21"/>
  <c r="K465" i="21"/>
  <c r="K466" i="21"/>
  <c r="K467" i="21"/>
  <c r="K468" i="21"/>
  <c r="K469" i="21"/>
  <c r="K470" i="21"/>
  <c r="K471" i="21"/>
  <c r="K472" i="21"/>
  <c r="K473" i="21"/>
  <c r="K474" i="21"/>
  <c r="K475" i="21"/>
  <c r="K476" i="21"/>
  <c r="K477" i="21"/>
  <c r="K478" i="21"/>
  <c r="K479" i="21"/>
  <c r="K480" i="21"/>
  <c r="K481" i="21"/>
  <c r="K482" i="21"/>
  <c r="K483" i="21"/>
  <c r="K484" i="21"/>
  <c r="K485" i="21"/>
  <c r="K486" i="21"/>
  <c r="K487" i="21"/>
  <c r="K488" i="21"/>
  <c r="K489" i="21"/>
  <c r="K490" i="21"/>
  <c r="K491" i="21"/>
  <c r="K492" i="21"/>
  <c r="K493" i="21"/>
  <c r="K494" i="21"/>
  <c r="K495" i="21"/>
  <c r="K496" i="21"/>
  <c r="K497" i="21"/>
  <c r="K498" i="21"/>
  <c r="K499" i="21"/>
  <c r="K500" i="21"/>
  <c r="K501" i="21"/>
  <c r="K502" i="21"/>
  <c r="K503" i="21"/>
  <c r="K504" i="21"/>
  <c r="K505" i="21"/>
  <c r="K506" i="21"/>
  <c r="K507" i="21"/>
  <c r="K508" i="21"/>
  <c r="K509" i="21"/>
  <c r="K510" i="21"/>
  <c r="K51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546" i="21"/>
  <c r="K547" i="21"/>
  <c r="K548" i="21"/>
  <c r="K549" i="21"/>
  <c r="K550" i="21"/>
  <c r="K551" i="21"/>
  <c r="K552" i="21"/>
  <c r="K553" i="21"/>
  <c r="K554" i="21"/>
  <c r="K555" i="21"/>
  <c r="K556" i="21"/>
  <c r="K557" i="21"/>
  <c r="K558" i="21"/>
  <c r="K559" i="21"/>
  <c r="K560" i="21"/>
  <c r="K561" i="21"/>
  <c r="K562" i="21"/>
  <c r="K563" i="21"/>
  <c r="K564" i="21"/>
  <c r="K565" i="21"/>
  <c r="K566" i="21"/>
  <c r="K567" i="21"/>
  <c r="K568" i="21"/>
  <c r="K569" i="21"/>
  <c r="K570" i="21"/>
  <c r="K571" i="21"/>
  <c r="K572" i="21"/>
  <c r="K573" i="21"/>
  <c r="K574" i="21"/>
  <c r="K575" i="21"/>
  <c r="K576" i="21"/>
  <c r="K577" i="21"/>
  <c r="K578" i="21"/>
  <c r="K579" i="21"/>
  <c r="K580" i="21"/>
  <c r="K581" i="21"/>
  <c r="K582" i="21"/>
  <c r="K583" i="21"/>
  <c r="K584" i="21"/>
  <c r="K585" i="21"/>
  <c r="K586" i="21"/>
  <c r="K587" i="21"/>
  <c r="K588" i="21"/>
  <c r="K589" i="21"/>
  <c r="K590" i="21"/>
  <c r="K591" i="21"/>
  <c r="K592" i="21"/>
  <c r="K593" i="21"/>
  <c r="K594" i="21"/>
  <c r="K595" i="21"/>
  <c r="K596" i="21"/>
  <c r="K597" i="21"/>
  <c r="K598" i="21"/>
  <c r="K599" i="21"/>
  <c r="K600" i="21"/>
  <c r="K601" i="21"/>
  <c r="K602" i="21"/>
  <c r="K603" i="21"/>
  <c r="K604" i="21"/>
  <c r="K605" i="21"/>
  <c r="K606" i="21"/>
  <c r="K607" i="21"/>
  <c r="K608" i="21"/>
  <c r="K609" i="21"/>
  <c r="K610" i="21"/>
  <c r="K611" i="21"/>
  <c r="K612" i="21"/>
  <c r="K613" i="21"/>
  <c r="K614" i="21"/>
  <c r="K615" i="21"/>
  <c r="K616" i="21"/>
  <c r="K617" i="21"/>
  <c r="K618" i="21"/>
  <c r="K619" i="21"/>
  <c r="K620" i="21"/>
  <c r="K621" i="21"/>
  <c r="K622" i="21"/>
  <c r="K623" i="21"/>
  <c r="K624" i="21"/>
  <c r="K625" i="21"/>
  <c r="K626" i="21"/>
  <c r="K627" i="21"/>
  <c r="K628" i="21"/>
  <c r="K629" i="21"/>
  <c r="K630" i="21"/>
  <c r="K631" i="21"/>
  <c r="K632" i="21"/>
  <c r="K633" i="21"/>
  <c r="K634" i="21"/>
  <c r="K635" i="21"/>
  <c r="K636" i="21"/>
  <c r="K637" i="21"/>
  <c r="K638" i="21"/>
  <c r="K639" i="21"/>
  <c r="K640" i="21"/>
  <c r="K641" i="21"/>
  <c r="K642" i="21"/>
  <c r="K643" i="21"/>
  <c r="K644" i="21"/>
  <c r="K645" i="21"/>
  <c r="K646" i="21"/>
  <c r="K647" i="21"/>
  <c r="K648" i="21"/>
  <c r="K649" i="21"/>
  <c r="K650" i="21"/>
  <c r="K651" i="21"/>
  <c r="K652" i="21"/>
  <c r="K653" i="21"/>
  <c r="K654" i="21"/>
  <c r="K655" i="21"/>
  <c r="K656" i="21"/>
  <c r="K657" i="21"/>
  <c r="K658" i="21"/>
  <c r="K659" i="21"/>
  <c r="K660" i="21"/>
  <c r="K661" i="21"/>
  <c r="K662" i="21"/>
  <c r="K663" i="21"/>
  <c r="K664" i="21"/>
  <c r="K665" i="21"/>
  <c r="K666" i="21"/>
  <c r="K667" i="21"/>
  <c r="K668" i="21"/>
  <c r="K669" i="21"/>
  <c r="K670" i="21"/>
  <c r="K671" i="21"/>
  <c r="K672" i="21"/>
  <c r="K673" i="21"/>
  <c r="K674" i="21"/>
  <c r="K675" i="21"/>
  <c r="K676" i="21"/>
  <c r="K677" i="21"/>
  <c r="K678" i="21"/>
  <c r="K679" i="21"/>
  <c r="K680" i="21"/>
  <c r="K681" i="21"/>
  <c r="K682" i="21"/>
  <c r="K683" i="21"/>
  <c r="K684" i="21"/>
  <c r="K685" i="21"/>
  <c r="K686" i="21"/>
  <c r="K687" i="21"/>
  <c r="K688" i="21"/>
  <c r="K689" i="21"/>
  <c r="K690" i="21"/>
  <c r="K691" i="21"/>
  <c r="K692" i="21"/>
  <c r="K693" i="21"/>
  <c r="K694" i="21"/>
  <c r="K695" i="21"/>
  <c r="K696" i="21"/>
  <c r="K697" i="21"/>
  <c r="K698" i="21"/>
  <c r="K699" i="21"/>
  <c r="K700" i="21"/>
  <c r="K701" i="21"/>
  <c r="K702" i="21"/>
  <c r="K703" i="21"/>
  <c r="K704" i="21"/>
  <c r="K705" i="21"/>
  <c r="K706" i="21"/>
  <c r="K707" i="21"/>
  <c r="K708" i="21"/>
  <c r="K709" i="21"/>
  <c r="K710" i="21"/>
  <c r="K711" i="21"/>
  <c r="K712" i="21"/>
  <c r="K713" i="21"/>
  <c r="K714" i="21"/>
  <c r="K715" i="21"/>
  <c r="K716" i="21"/>
  <c r="K717" i="21"/>
  <c r="K718" i="21"/>
  <c r="K719" i="21"/>
  <c r="K720" i="21"/>
  <c r="K721" i="21"/>
  <c r="K722" i="21"/>
  <c r="K723" i="21"/>
  <c r="K724" i="21"/>
  <c r="K725" i="21"/>
  <c r="K726" i="21"/>
  <c r="K727" i="21"/>
  <c r="K728" i="21"/>
  <c r="K729" i="21"/>
  <c r="K730" i="21"/>
  <c r="K731" i="21"/>
  <c r="K732" i="21"/>
  <c r="K733" i="21"/>
  <c r="K734" i="21"/>
  <c r="K735" i="21"/>
  <c r="K736" i="21"/>
  <c r="K737" i="21"/>
  <c r="K738" i="21"/>
  <c r="K739" i="21"/>
  <c r="K740" i="21"/>
  <c r="K741" i="21"/>
  <c r="K742" i="21"/>
  <c r="K743" i="21"/>
  <c r="K744" i="21"/>
  <c r="K745" i="21"/>
  <c r="K746" i="21"/>
  <c r="K747" i="21"/>
  <c r="K748" i="21"/>
  <c r="K749" i="21"/>
  <c r="K750" i="21"/>
  <c r="K751" i="21"/>
  <c r="K752" i="21"/>
  <c r="K753" i="21"/>
  <c r="K754" i="21"/>
  <c r="K755" i="21"/>
  <c r="K756" i="21"/>
  <c r="K757" i="21"/>
  <c r="K758" i="21"/>
  <c r="K759" i="21"/>
  <c r="K760" i="21"/>
  <c r="K761" i="21"/>
  <c r="K762" i="21"/>
  <c r="K763" i="21"/>
  <c r="K764" i="21"/>
  <c r="K765" i="21"/>
  <c r="K766" i="21"/>
  <c r="K767" i="21"/>
  <c r="K768" i="21"/>
  <c r="K769" i="21"/>
  <c r="K770" i="21"/>
  <c r="K771" i="21"/>
  <c r="K772" i="21"/>
  <c r="K773" i="21"/>
  <c r="K774" i="21"/>
  <c r="K775" i="21"/>
  <c r="K776" i="21"/>
  <c r="K777" i="21"/>
  <c r="K778" i="21"/>
  <c r="K779" i="21"/>
  <c r="K780" i="21"/>
  <c r="K781" i="21"/>
  <c r="K782" i="21"/>
  <c r="K783" i="21"/>
  <c r="K784" i="21"/>
  <c r="K785" i="21"/>
  <c r="K786" i="21"/>
  <c r="K787" i="21"/>
  <c r="K788" i="21"/>
  <c r="K789" i="21"/>
  <c r="K790" i="21"/>
  <c r="K791" i="21"/>
  <c r="K792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K805" i="21"/>
  <c r="K806" i="21"/>
  <c r="K807" i="21"/>
  <c r="K808" i="21"/>
  <c r="K809" i="21"/>
  <c r="K810" i="21"/>
  <c r="K811" i="21"/>
  <c r="K812" i="21"/>
  <c r="K813" i="21"/>
  <c r="K814" i="21"/>
  <c r="K815" i="21"/>
  <c r="K816" i="21"/>
  <c r="K817" i="21"/>
  <c r="K818" i="21"/>
  <c r="K819" i="21"/>
  <c r="K820" i="21"/>
  <c r="K821" i="21"/>
  <c r="K822" i="21"/>
  <c r="K823" i="21"/>
  <c r="K824" i="21"/>
  <c r="K825" i="21"/>
  <c r="K826" i="21"/>
  <c r="K827" i="21"/>
  <c r="K828" i="21"/>
  <c r="K829" i="21"/>
  <c r="K830" i="21"/>
  <c r="K831" i="21"/>
  <c r="K832" i="21"/>
  <c r="K833" i="21"/>
  <c r="K834" i="21"/>
  <c r="K835" i="21"/>
  <c r="K836" i="21"/>
  <c r="K837" i="21"/>
  <c r="K838" i="21"/>
  <c r="K839" i="21"/>
  <c r="K840" i="21"/>
  <c r="K841" i="21"/>
  <c r="K842" i="21"/>
  <c r="K843" i="21"/>
  <c r="K844" i="21"/>
  <c r="K845" i="21"/>
  <c r="K846" i="21"/>
  <c r="K847" i="21"/>
  <c r="K848" i="21"/>
  <c r="K849" i="21"/>
  <c r="K850" i="21"/>
  <c r="K851" i="21"/>
  <c r="K852" i="21"/>
  <c r="K853" i="21"/>
  <c r="K854" i="21"/>
  <c r="K855" i="21"/>
  <c r="K856" i="21"/>
  <c r="K857" i="21"/>
  <c r="K858" i="21"/>
  <c r="K859" i="21"/>
  <c r="K860" i="21"/>
  <c r="K861" i="21"/>
  <c r="K862" i="21"/>
  <c r="K863" i="21"/>
  <c r="K864" i="21"/>
  <c r="K865" i="21"/>
  <c r="K866" i="21"/>
  <c r="K867" i="21"/>
  <c r="K868" i="21"/>
  <c r="K869" i="21"/>
  <c r="K870" i="21"/>
  <c r="K871" i="21"/>
  <c r="K872" i="21"/>
  <c r="K873" i="21"/>
  <c r="K874" i="21"/>
  <c r="K875" i="21"/>
  <c r="K876" i="21"/>
  <c r="K877" i="21"/>
  <c r="K878" i="21"/>
  <c r="K879" i="21"/>
  <c r="K880" i="21"/>
  <c r="K881" i="21"/>
  <c r="K882" i="21"/>
  <c r="K883" i="21"/>
  <c r="K884" i="21"/>
  <c r="K885" i="21"/>
  <c r="K886" i="21"/>
  <c r="K887" i="21"/>
  <c r="K888" i="21"/>
  <c r="K889" i="21"/>
  <c r="K890" i="21"/>
  <c r="K891" i="21"/>
  <c r="K892" i="21"/>
  <c r="K893" i="21"/>
  <c r="K894" i="21"/>
  <c r="K895" i="21"/>
  <c r="K896" i="21"/>
  <c r="K897" i="21"/>
  <c r="K898" i="21"/>
  <c r="K899" i="21"/>
  <c r="K900" i="21"/>
  <c r="K901" i="21"/>
  <c r="K902" i="21"/>
  <c r="K903" i="21"/>
  <c r="K904" i="21"/>
  <c r="K905" i="21"/>
  <c r="K906" i="21"/>
  <c r="K907" i="21"/>
  <c r="K908" i="21"/>
  <c r="K909" i="21"/>
  <c r="K910" i="21"/>
  <c r="K911" i="21"/>
  <c r="K912" i="21"/>
  <c r="K913" i="21"/>
  <c r="K914" i="21"/>
  <c r="K915" i="21"/>
  <c r="K916" i="21"/>
  <c r="K917" i="21"/>
  <c r="K918" i="21"/>
  <c r="K919" i="21"/>
  <c r="K920" i="21"/>
  <c r="K921" i="21"/>
  <c r="K922" i="21"/>
  <c r="K923" i="21"/>
  <c r="K924" i="21"/>
  <c r="K925" i="21"/>
  <c r="K926" i="21"/>
  <c r="K927" i="21"/>
  <c r="K928" i="21"/>
  <c r="K929" i="21"/>
  <c r="K930" i="21"/>
  <c r="K931" i="21"/>
  <c r="K932" i="21"/>
  <c r="K933" i="21"/>
  <c r="K934" i="21"/>
  <c r="K935" i="21"/>
  <c r="K936" i="21"/>
  <c r="K937" i="21"/>
  <c r="K938" i="21"/>
  <c r="K939" i="21"/>
  <c r="K940" i="21"/>
  <c r="K941" i="21"/>
  <c r="K942" i="21"/>
  <c r="K943" i="21"/>
  <c r="K944" i="21"/>
  <c r="K945" i="21"/>
  <c r="K946" i="21"/>
  <c r="K947" i="21"/>
  <c r="K948" i="21"/>
  <c r="K949" i="21"/>
  <c r="K950" i="21"/>
  <c r="K951" i="21"/>
  <c r="K952" i="21"/>
  <c r="K953" i="21"/>
  <c r="K954" i="21"/>
  <c r="K955" i="21"/>
  <c r="K956" i="21"/>
  <c r="K957" i="21"/>
  <c r="K958" i="21"/>
  <c r="K959" i="21"/>
  <c r="K960" i="21"/>
  <c r="K961" i="21"/>
  <c r="K962" i="21"/>
  <c r="K963" i="21"/>
  <c r="K964" i="21"/>
  <c r="K965" i="21"/>
  <c r="K966" i="21"/>
  <c r="K967" i="21"/>
  <c r="K968" i="21"/>
  <c r="K969" i="21"/>
  <c r="K970" i="21"/>
  <c r="K971" i="21"/>
  <c r="K972" i="21"/>
  <c r="K973" i="21"/>
  <c r="K974" i="21"/>
  <c r="K975" i="21"/>
  <c r="K976" i="21"/>
  <c r="K977" i="21"/>
  <c r="K978" i="21"/>
  <c r="K979" i="21"/>
  <c r="K980" i="21"/>
  <c r="K981" i="21"/>
  <c r="K982" i="21"/>
  <c r="K983" i="21"/>
  <c r="K984" i="21"/>
  <c r="K985" i="21"/>
  <c r="K986" i="21"/>
  <c r="K987" i="21"/>
  <c r="K988" i="21"/>
  <c r="K989" i="21"/>
  <c r="K990" i="21"/>
  <c r="K991" i="21"/>
  <c r="K992" i="21"/>
  <c r="K993" i="21"/>
  <c r="K994" i="21"/>
  <c r="K995" i="21"/>
  <c r="K996" i="21"/>
  <c r="K997" i="21"/>
  <c r="K998" i="21"/>
  <c r="K999" i="21"/>
  <c r="K1000" i="21"/>
  <c r="K1001" i="21"/>
  <c r="K1002" i="21"/>
  <c r="K1003" i="21"/>
  <c r="K1004" i="21"/>
  <c r="K1005" i="21"/>
  <c r="K1006" i="21"/>
  <c r="K1007" i="21"/>
  <c r="K1008" i="21"/>
  <c r="K1009" i="21"/>
  <c r="K1010" i="21"/>
  <c r="K1011" i="21"/>
  <c r="K1012" i="21"/>
  <c r="K1013" i="21"/>
  <c r="K1014" i="21"/>
  <c r="K1015" i="21"/>
  <c r="K1016" i="21"/>
  <c r="K1017" i="21"/>
  <c r="K1018" i="21"/>
  <c r="K1019" i="21"/>
  <c r="K1020" i="21"/>
  <c r="K1021" i="21"/>
  <c r="K1022" i="21"/>
  <c r="K1023" i="21"/>
  <c r="K1024" i="21"/>
  <c r="K1025" i="21"/>
  <c r="K1026" i="21"/>
  <c r="K1027" i="21"/>
  <c r="K1028" i="21"/>
  <c r="K1029" i="21"/>
  <c r="K1030" i="21"/>
  <c r="K1031" i="21"/>
  <c r="K1032" i="21"/>
  <c r="K1033" i="21"/>
  <c r="K1034" i="21"/>
  <c r="K1035" i="21"/>
  <c r="K1036" i="21"/>
  <c r="K1037" i="21"/>
  <c r="K1038" i="21"/>
  <c r="K1039" i="21"/>
  <c r="K1040" i="21"/>
  <c r="K1041" i="21"/>
  <c r="K1042" i="21"/>
  <c r="K1043" i="21"/>
  <c r="K1044" i="21"/>
  <c r="K1045" i="21"/>
  <c r="K1046" i="21"/>
  <c r="K1047" i="21"/>
  <c r="K1048" i="21"/>
  <c r="K1049" i="21"/>
  <c r="K1050" i="21"/>
  <c r="K1051" i="21"/>
  <c r="K1052" i="21"/>
  <c r="K1053" i="21"/>
  <c r="K1054" i="21"/>
  <c r="K1055" i="21"/>
  <c r="K1056" i="21"/>
  <c r="K1057" i="21"/>
  <c r="K1058" i="21"/>
  <c r="K1059" i="21"/>
  <c r="K1060" i="21"/>
  <c r="K1061" i="21"/>
  <c r="K1062" i="21"/>
  <c r="K1063" i="21"/>
  <c r="K1064" i="21"/>
  <c r="K1065" i="21"/>
  <c r="K1066" i="21"/>
  <c r="K1067" i="21"/>
  <c r="K1068" i="21"/>
  <c r="K1069" i="21"/>
  <c r="K1070" i="21"/>
  <c r="K1071" i="21"/>
  <c r="K1072" i="21"/>
  <c r="K1073" i="21"/>
  <c r="K1074" i="21"/>
  <c r="K1075" i="21"/>
  <c r="K1076" i="21"/>
  <c r="K1077" i="21"/>
  <c r="K1078" i="21"/>
  <c r="K1079" i="21"/>
  <c r="K1080" i="21"/>
  <c r="K1081" i="21"/>
  <c r="K1082" i="21"/>
  <c r="K1083" i="21"/>
  <c r="K1084" i="21"/>
  <c r="K1085" i="21"/>
  <c r="K1086" i="21"/>
  <c r="K1087" i="21"/>
  <c r="K1088" i="21"/>
  <c r="K1089" i="21"/>
  <c r="K1090" i="21"/>
  <c r="K1091" i="21"/>
  <c r="K1092" i="21"/>
  <c r="K1093" i="21"/>
  <c r="K1094" i="21"/>
  <c r="K1095" i="21"/>
  <c r="K1096" i="21"/>
  <c r="K1097" i="21"/>
  <c r="K1098" i="21"/>
  <c r="K1099" i="21"/>
  <c r="K1100" i="21"/>
  <c r="K1101" i="21"/>
  <c r="K1102" i="21"/>
  <c r="K1103" i="21"/>
  <c r="K1104" i="21"/>
  <c r="K1105" i="21"/>
  <c r="K1106" i="21"/>
  <c r="K1107" i="21"/>
  <c r="K1108" i="21"/>
  <c r="K1109" i="21"/>
  <c r="K1110" i="21"/>
  <c r="K1111" i="21"/>
  <c r="K1112" i="21"/>
  <c r="K1113" i="21"/>
  <c r="K1114" i="21"/>
  <c r="K1115" i="21"/>
  <c r="K1116" i="21"/>
  <c r="K1117" i="21"/>
  <c r="K1118" i="21"/>
  <c r="K1119" i="21"/>
  <c r="K1120" i="21"/>
  <c r="K1121" i="21"/>
  <c r="K1122" i="21"/>
  <c r="K1123" i="21"/>
  <c r="K1124" i="21"/>
  <c r="K1125" i="21"/>
  <c r="K1126" i="21"/>
  <c r="K1127" i="21"/>
  <c r="K1128" i="21"/>
  <c r="K1129" i="21"/>
  <c r="K1130" i="21"/>
  <c r="K1131" i="21"/>
  <c r="K1132" i="21"/>
  <c r="K1133" i="21"/>
  <c r="K1134" i="21"/>
  <c r="K1135" i="21"/>
  <c r="K1136" i="21"/>
  <c r="K1137" i="21"/>
  <c r="K1138" i="21"/>
  <c r="K1139" i="21"/>
  <c r="K1140" i="21"/>
  <c r="K1141" i="21"/>
  <c r="K1142" i="21"/>
  <c r="K1143" i="21"/>
  <c r="K1144" i="21"/>
  <c r="K1145" i="21"/>
  <c r="K1146" i="21"/>
  <c r="K1147" i="21"/>
  <c r="K1148" i="21"/>
  <c r="K1149" i="21"/>
  <c r="K1150" i="21"/>
  <c r="K1151" i="21"/>
  <c r="K1152" i="21"/>
  <c r="K1153" i="21"/>
  <c r="K1154" i="21"/>
  <c r="K1155" i="21"/>
  <c r="K1156" i="21"/>
  <c r="K1157" i="21"/>
  <c r="K1158" i="21"/>
  <c r="K1159" i="21"/>
  <c r="K1160" i="21"/>
  <c r="K1161" i="21"/>
  <c r="K1162" i="21"/>
  <c r="K1163" i="21"/>
  <c r="K1164" i="21"/>
  <c r="K1165" i="21"/>
  <c r="K1166" i="21"/>
  <c r="K1167" i="21"/>
  <c r="K1168" i="21"/>
  <c r="K1169" i="21"/>
  <c r="K1170" i="21"/>
  <c r="K1171" i="21"/>
  <c r="K1172" i="21"/>
  <c r="K1173" i="21"/>
  <c r="K1174" i="21"/>
  <c r="K1175" i="21"/>
  <c r="K1176" i="21"/>
  <c r="K1177" i="21"/>
  <c r="K1178" i="21"/>
  <c r="K1179" i="21"/>
  <c r="K1180" i="21"/>
  <c r="K1181" i="21"/>
  <c r="K1182" i="21"/>
  <c r="K1183" i="21"/>
  <c r="K1184" i="21"/>
  <c r="K1185" i="21"/>
  <c r="K1186" i="21"/>
  <c r="K1187" i="21"/>
  <c r="K1188" i="21"/>
  <c r="K1189" i="21"/>
  <c r="K1190" i="21"/>
  <c r="K1191" i="21"/>
  <c r="K1192" i="21"/>
  <c r="K1193" i="21"/>
  <c r="K1194" i="21"/>
  <c r="K1195" i="21"/>
  <c r="K1196" i="21"/>
  <c r="K1197" i="21"/>
  <c r="K1198" i="21"/>
  <c r="K1199" i="21"/>
  <c r="K1200" i="21"/>
  <c r="K1201" i="21"/>
  <c r="K1202" i="21"/>
  <c r="K1203" i="21"/>
  <c r="K1204" i="21"/>
  <c r="K1205" i="21"/>
  <c r="K1206" i="21"/>
  <c r="K1207" i="21"/>
  <c r="K1208" i="21"/>
  <c r="K1209" i="21"/>
  <c r="K1210" i="21"/>
  <c r="K1211" i="21"/>
  <c r="K1212" i="21"/>
  <c r="K1213" i="21"/>
  <c r="K1214" i="21"/>
  <c r="K1215" i="21"/>
  <c r="K1216" i="21"/>
  <c r="K1217" i="21"/>
  <c r="K1218" i="21"/>
  <c r="K1219" i="21"/>
  <c r="K1220" i="21"/>
  <c r="K1221" i="21"/>
  <c r="K1222" i="21"/>
  <c r="K1223" i="21"/>
  <c r="K1224" i="21"/>
  <c r="K1225" i="21"/>
  <c r="K1226" i="21"/>
  <c r="K1227" i="21"/>
  <c r="K1228" i="21"/>
  <c r="K1229" i="21"/>
  <c r="K1230" i="21"/>
  <c r="K1231" i="21"/>
  <c r="K1232" i="21"/>
  <c r="K1233" i="21"/>
  <c r="K1234" i="21"/>
  <c r="K1235" i="21"/>
  <c r="K1236" i="21"/>
  <c r="K1237" i="21"/>
  <c r="K1238" i="21"/>
  <c r="K1239" i="21"/>
  <c r="K1240" i="21"/>
  <c r="K1241" i="21"/>
  <c r="K1242" i="21"/>
  <c r="K1243" i="21"/>
  <c r="K1244" i="21"/>
  <c r="K1245" i="21"/>
  <c r="K1246" i="21"/>
  <c r="K1247" i="21"/>
  <c r="K1248" i="21"/>
  <c r="K1249" i="21"/>
  <c r="K1250" i="21"/>
  <c r="K1251" i="21"/>
  <c r="K1252" i="21"/>
  <c r="K1253" i="21"/>
  <c r="K1254" i="21"/>
  <c r="K1255" i="21"/>
  <c r="K1256" i="21"/>
  <c r="K1257" i="21"/>
  <c r="K1258" i="21"/>
  <c r="K1259" i="21"/>
  <c r="K1260" i="21"/>
  <c r="K1261" i="21"/>
  <c r="K1262" i="21"/>
  <c r="K1263" i="21"/>
  <c r="K1264" i="21"/>
  <c r="K1265" i="21"/>
  <c r="K1266" i="21"/>
  <c r="K1267" i="21"/>
  <c r="K1268" i="21"/>
  <c r="K1269" i="21"/>
  <c r="K1270" i="21"/>
  <c r="K1271" i="21"/>
  <c r="K1272" i="21"/>
  <c r="K1273" i="21"/>
  <c r="K1274" i="21"/>
  <c r="K1275" i="21"/>
  <c r="K1276" i="21"/>
  <c r="K1277" i="21"/>
  <c r="K1278" i="21"/>
  <c r="K1279" i="21"/>
  <c r="K1280" i="21"/>
  <c r="K1281" i="21"/>
  <c r="K1282" i="21"/>
  <c r="K1283" i="21"/>
  <c r="K1284" i="21"/>
  <c r="K1285" i="21"/>
  <c r="K1286" i="21"/>
  <c r="K1287" i="21"/>
  <c r="K1288" i="21"/>
  <c r="K1289" i="21"/>
  <c r="K1290" i="21"/>
  <c r="K1291" i="21"/>
  <c r="K1292" i="21"/>
  <c r="K1293" i="21"/>
  <c r="K1294" i="21"/>
  <c r="K1295" i="21"/>
  <c r="K1296" i="21"/>
  <c r="K1297" i="21"/>
  <c r="K1298" i="21"/>
  <c r="K1299" i="21"/>
  <c r="K1300" i="21"/>
  <c r="K1301" i="21"/>
  <c r="K1302" i="21"/>
  <c r="K1303" i="21"/>
  <c r="K1304" i="21"/>
  <c r="K1305" i="21"/>
  <c r="K1306" i="21"/>
  <c r="K1307" i="21"/>
  <c r="K1308" i="21"/>
  <c r="K1309" i="21"/>
  <c r="K1310" i="21"/>
  <c r="K1311" i="21"/>
  <c r="K1312" i="21"/>
  <c r="K1313" i="21"/>
  <c r="K1314" i="21"/>
  <c r="K1315" i="21"/>
  <c r="K1316" i="21"/>
  <c r="K1317" i="21"/>
  <c r="K1318" i="21"/>
  <c r="K1319" i="21"/>
  <c r="K1320" i="21"/>
  <c r="K1321" i="21"/>
  <c r="K1322" i="21"/>
  <c r="K1323" i="21"/>
  <c r="K1324" i="21"/>
  <c r="K1325" i="21"/>
  <c r="K1326" i="21"/>
  <c r="K1327" i="21"/>
  <c r="K1328" i="21"/>
  <c r="K1329" i="21"/>
  <c r="K1330" i="21"/>
  <c r="K1331" i="21"/>
  <c r="K1332" i="21"/>
  <c r="K1333" i="21"/>
  <c r="K1334" i="21"/>
  <c r="K1335" i="21"/>
  <c r="K1336" i="21"/>
  <c r="K1337" i="21"/>
  <c r="K1338" i="21"/>
  <c r="K1339" i="21"/>
  <c r="K1340" i="21"/>
  <c r="K1341" i="21"/>
  <c r="K1342" i="21"/>
  <c r="K1343" i="21"/>
  <c r="K1344" i="21"/>
  <c r="K1345" i="21"/>
  <c r="K1346" i="21"/>
  <c r="K1347" i="21"/>
  <c r="K1348" i="21"/>
  <c r="K1349" i="21"/>
  <c r="K1350" i="21"/>
  <c r="K1351" i="21"/>
  <c r="K1352" i="21"/>
  <c r="K1353" i="21"/>
  <c r="K1354" i="21"/>
  <c r="K1355" i="21"/>
  <c r="K1356" i="21"/>
  <c r="K1357" i="21"/>
  <c r="K1358" i="21"/>
  <c r="K1359" i="21"/>
  <c r="K1360" i="21"/>
  <c r="K1361" i="21"/>
  <c r="K1362" i="21"/>
  <c r="K1363" i="21"/>
  <c r="K1364" i="21"/>
  <c r="K1365" i="21"/>
  <c r="K1366" i="21"/>
  <c r="K1367" i="21"/>
  <c r="K1368" i="21"/>
  <c r="K1369" i="21"/>
  <c r="K1370" i="21"/>
  <c r="K1371" i="21"/>
  <c r="K1372" i="21"/>
  <c r="K1373" i="21"/>
  <c r="K1374" i="21"/>
  <c r="K1375" i="21"/>
  <c r="K1376" i="21"/>
  <c r="K1377" i="21"/>
  <c r="K1378" i="21"/>
  <c r="K1379" i="21"/>
  <c r="K1380" i="21"/>
  <c r="K1381" i="21"/>
  <c r="K1382" i="21"/>
  <c r="K1383" i="21"/>
  <c r="K1384" i="21"/>
  <c r="K1385" i="21"/>
  <c r="K1386" i="21"/>
  <c r="K1387" i="21"/>
  <c r="K1388" i="21"/>
  <c r="K1389" i="21"/>
  <c r="K1390" i="21"/>
  <c r="K1391" i="21"/>
  <c r="K1392" i="21"/>
  <c r="K1393" i="21"/>
  <c r="K1394" i="21"/>
  <c r="K1395" i="21"/>
  <c r="K1396" i="21"/>
  <c r="K1397" i="21"/>
  <c r="K1398" i="21"/>
  <c r="K1399" i="21"/>
  <c r="K1400" i="21"/>
  <c r="K1401" i="21"/>
  <c r="K1402" i="21"/>
  <c r="K1403" i="21"/>
  <c r="K1404" i="21"/>
  <c r="K1405" i="21"/>
  <c r="K1406" i="21"/>
  <c r="K1407" i="21"/>
  <c r="K1408" i="21"/>
  <c r="K1409" i="21"/>
  <c r="K1410" i="21"/>
  <c r="K1411" i="21"/>
  <c r="K1412" i="21"/>
  <c r="K1413" i="21"/>
  <c r="K1414" i="21"/>
  <c r="K1415" i="21"/>
  <c r="K1416" i="21"/>
  <c r="K1417" i="21"/>
  <c r="K1418" i="21"/>
  <c r="K1419" i="21"/>
  <c r="K1420" i="21"/>
  <c r="K1421" i="21"/>
  <c r="K1422" i="21"/>
  <c r="K1423" i="21"/>
  <c r="K1424" i="21"/>
  <c r="K1425" i="21"/>
  <c r="K1426" i="21"/>
  <c r="K1427" i="21"/>
  <c r="K1428" i="21"/>
  <c r="K1429" i="21"/>
  <c r="K1430" i="21"/>
  <c r="K1431" i="21"/>
  <c r="K1432" i="21"/>
  <c r="K1433" i="21"/>
  <c r="K1434" i="21"/>
  <c r="K1435" i="21"/>
  <c r="K1436" i="21"/>
  <c r="K1437" i="21"/>
  <c r="K1438" i="21"/>
  <c r="K1439" i="21"/>
  <c r="K1440" i="21"/>
  <c r="K1441" i="21"/>
  <c r="K1442" i="21"/>
  <c r="K1443" i="21"/>
  <c r="K1444" i="21"/>
  <c r="K1445" i="21"/>
  <c r="K1446" i="21"/>
  <c r="K1447" i="21"/>
  <c r="K1448" i="21"/>
  <c r="K1449" i="21"/>
  <c r="K1450" i="21"/>
  <c r="K1451" i="21"/>
  <c r="K1452" i="21"/>
  <c r="K1453" i="21"/>
  <c r="K1454" i="21"/>
  <c r="K1455" i="21"/>
  <c r="K1456" i="21"/>
  <c r="K1457" i="21"/>
  <c r="K1458" i="21"/>
  <c r="K1459" i="21"/>
  <c r="K1460" i="21"/>
  <c r="K1461" i="21"/>
  <c r="K1462" i="21"/>
  <c r="K1463" i="21"/>
  <c r="K1464" i="21"/>
  <c r="K1465" i="21"/>
  <c r="K1466" i="21"/>
  <c r="K1467" i="21"/>
  <c r="K1468" i="21"/>
  <c r="K1469" i="21"/>
  <c r="K1470" i="21"/>
  <c r="K1471" i="21"/>
  <c r="K1472" i="21"/>
  <c r="K1473" i="21"/>
  <c r="K1474" i="21"/>
  <c r="K1475" i="21"/>
  <c r="K1476" i="21"/>
  <c r="K1477" i="21"/>
  <c r="K1478" i="21"/>
  <c r="K1479" i="21"/>
  <c r="K1480" i="21"/>
  <c r="K1481" i="21"/>
  <c r="K1482" i="21"/>
  <c r="K1483" i="21"/>
  <c r="K1484" i="21"/>
  <c r="K1485" i="21"/>
  <c r="K1486" i="21"/>
  <c r="K1487" i="21"/>
  <c r="K1488" i="21"/>
  <c r="K1489" i="21"/>
  <c r="K1490" i="21"/>
  <c r="K1491" i="21"/>
  <c r="K1492" i="21"/>
  <c r="K1493" i="21"/>
  <c r="K1494" i="21"/>
  <c r="K1495" i="21"/>
  <c r="K1496" i="21"/>
  <c r="K1497" i="21"/>
  <c r="K1498" i="21"/>
  <c r="K1499" i="21"/>
  <c r="K1500" i="21"/>
  <c r="K1501" i="21"/>
  <c r="K1502" i="21"/>
  <c r="K1503" i="21"/>
  <c r="K1504" i="21"/>
  <c r="K1505" i="21"/>
  <c r="K1506" i="21"/>
  <c r="K1507" i="21"/>
  <c r="K1508" i="21"/>
  <c r="K1509" i="21"/>
  <c r="K1510" i="21"/>
  <c r="K1511" i="21"/>
  <c r="K1512" i="21"/>
  <c r="K1513" i="21"/>
  <c r="K1514" i="21"/>
  <c r="K1515" i="21"/>
  <c r="K1516" i="21"/>
  <c r="K1517" i="21"/>
  <c r="K1518" i="21"/>
  <c r="K1519" i="21"/>
  <c r="K1520" i="21"/>
  <c r="K1521" i="21"/>
  <c r="K1522" i="21"/>
  <c r="K1523" i="21"/>
  <c r="K1524" i="21"/>
  <c r="K1525" i="21"/>
  <c r="K1526" i="21"/>
  <c r="K1527" i="21"/>
  <c r="K1528" i="21"/>
  <c r="K1529" i="21"/>
  <c r="K1530" i="21"/>
  <c r="K1531" i="21"/>
  <c r="K1532" i="21"/>
  <c r="K1533" i="21"/>
  <c r="K1534" i="21"/>
  <c r="K1535" i="21"/>
  <c r="K1536" i="21"/>
  <c r="K1537" i="21"/>
  <c r="K1538" i="21"/>
  <c r="K1539" i="21"/>
  <c r="K1540" i="21"/>
  <c r="K1541" i="21"/>
  <c r="K1542" i="21"/>
  <c r="K1543" i="21"/>
  <c r="K1544" i="21"/>
  <c r="K1545" i="21"/>
  <c r="K1546" i="21"/>
  <c r="K1547" i="21"/>
  <c r="K1548" i="21"/>
  <c r="K1549" i="21"/>
  <c r="K1550" i="21"/>
  <c r="K1551" i="21"/>
  <c r="K1552" i="21"/>
  <c r="K1553" i="21"/>
  <c r="K1554" i="21"/>
  <c r="K1555" i="21"/>
  <c r="K1556" i="21"/>
  <c r="K1557" i="21"/>
  <c r="K1558" i="21"/>
  <c r="K1559" i="21"/>
  <c r="K1560" i="21"/>
  <c r="K1561" i="21"/>
  <c r="K1562" i="21"/>
  <c r="K1563" i="21"/>
  <c r="K1564" i="21"/>
  <c r="K1565" i="21"/>
  <c r="K1566" i="21"/>
  <c r="K1567" i="21"/>
  <c r="K1568" i="21"/>
  <c r="K1569" i="21"/>
  <c r="K1570" i="21"/>
  <c r="K1571" i="21"/>
  <c r="K1572" i="21"/>
  <c r="K1573" i="21"/>
  <c r="K1574" i="21"/>
  <c r="K1575" i="21"/>
  <c r="K1576" i="21"/>
  <c r="K1577" i="21"/>
  <c r="K1578" i="21"/>
  <c r="K1579" i="21"/>
  <c r="K1580" i="21"/>
  <c r="K1581" i="21"/>
  <c r="K1582" i="21"/>
  <c r="K1583" i="21"/>
  <c r="K1584" i="21"/>
  <c r="K1585" i="21"/>
  <c r="K1586" i="21"/>
  <c r="K1587" i="21"/>
  <c r="K1588" i="21"/>
  <c r="K1589" i="21"/>
  <c r="K1590" i="21"/>
  <c r="K1591" i="21"/>
  <c r="K1592" i="21"/>
  <c r="K1593" i="21"/>
  <c r="K1594" i="21"/>
  <c r="K1595" i="21"/>
  <c r="K1596" i="21"/>
  <c r="K1597" i="21"/>
  <c r="K1598" i="21"/>
  <c r="K1599" i="21"/>
  <c r="K1600" i="21"/>
  <c r="K1601" i="21"/>
  <c r="K1602" i="21"/>
  <c r="K1603" i="21"/>
  <c r="K1604" i="21"/>
  <c r="K1605" i="21"/>
  <c r="K1606" i="21"/>
  <c r="K1607" i="21"/>
  <c r="K1608" i="21"/>
  <c r="K1609" i="21"/>
  <c r="K1610" i="21"/>
  <c r="K1611" i="21"/>
  <c r="K1612" i="21"/>
  <c r="K1613" i="21"/>
  <c r="K1614" i="21"/>
  <c r="K1615" i="21"/>
  <c r="K1616" i="21"/>
  <c r="K1617" i="21"/>
  <c r="K1618" i="21"/>
  <c r="K1619" i="21"/>
  <c r="K1620" i="21"/>
  <c r="K1621" i="21"/>
  <c r="K1622" i="21"/>
  <c r="K1623" i="21"/>
  <c r="K1624" i="21"/>
  <c r="K1625" i="21"/>
  <c r="K1626" i="21"/>
  <c r="K1627" i="21"/>
  <c r="K1628" i="21"/>
  <c r="K1629" i="21"/>
  <c r="K1630" i="21"/>
  <c r="K1631" i="21"/>
  <c r="K1632" i="21"/>
  <c r="K1633" i="21"/>
  <c r="K1634" i="21"/>
  <c r="K1635" i="21"/>
  <c r="K1636" i="21"/>
  <c r="K1637" i="21"/>
  <c r="K1638" i="21"/>
  <c r="K1639" i="21"/>
  <c r="K1640" i="21"/>
  <c r="K1641" i="21"/>
  <c r="K1642" i="21"/>
  <c r="K1643" i="21"/>
  <c r="K1644" i="21"/>
  <c r="K1645" i="21"/>
  <c r="K1646" i="21"/>
  <c r="K1647" i="21"/>
  <c r="K1648" i="21"/>
  <c r="K1649" i="21"/>
  <c r="K1650" i="21"/>
  <c r="K1651" i="21"/>
  <c r="K1652" i="21"/>
  <c r="K1653" i="21"/>
  <c r="K1654" i="21"/>
  <c r="K1655" i="21"/>
  <c r="K1656" i="21"/>
  <c r="K1657" i="21"/>
  <c r="K1658" i="21"/>
  <c r="K1659" i="21"/>
  <c r="K1660" i="21"/>
  <c r="K1661" i="21"/>
  <c r="K1662" i="21"/>
  <c r="K1663" i="21"/>
  <c r="K1664" i="21"/>
  <c r="K1665" i="21"/>
  <c r="K1666" i="21"/>
  <c r="K1667" i="21"/>
  <c r="K1668" i="21"/>
  <c r="K1669" i="21"/>
  <c r="K1670" i="21"/>
  <c r="K1671" i="21"/>
  <c r="K1672" i="21"/>
  <c r="K1673" i="21"/>
  <c r="K1674" i="21"/>
  <c r="K1675" i="21"/>
  <c r="K1676" i="21"/>
  <c r="K1677" i="21"/>
  <c r="K1678" i="21"/>
  <c r="K1679" i="21"/>
  <c r="K1680" i="21"/>
  <c r="K1681" i="21"/>
  <c r="K1682" i="21"/>
  <c r="K1683" i="21"/>
  <c r="K1684" i="21"/>
  <c r="K1685" i="21"/>
  <c r="K1686" i="21"/>
  <c r="K1687" i="21"/>
  <c r="K1688" i="21"/>
  <c r="K1689" i="21"/>
  <c r="K1690" i="21"/>
  <c r="K1691" i="21"/>
  <c r="K1692" i="21"/>
  <c r="K1693" i="21"/>
  <c r="K1694" i="21"/>
  <c r="K1695" i="21"/>
  <c r="K1696" i="21"/>
  <c r="K1697" i="21"/>
  <c r="K1698" i="21"/>
  <c r="K1699" i="21"/>
  <c r="K1700" i="21"/>
  <c r="K1701" i="21"/>
  <c r="K1702" i="21"/>
  <c r="K1703" i="21"/>
  <c r="K1704" i="21"/>
  <c r="K1705" i="21"/>
  <c r="K1706" i="21"/>
  <c r="K1707" i="21"/>
  <c r="K1708" i="21"/>
  <c r="K1709" i="21"/>
  <c r="K1710" i="21"/>
  <c r="K1711" i="21"/>
  <c r="K1712" i="21"/>
  <c r="K1713" i="21"/>
  <c r="K1714" i="21"/>
  <c r="K1715" i="21"/>
  <c r="K1716" i="21"/>
  <c r="K1717" i="21"/>
  <c r="K1718" i="21"/>
  <c r="K1719" i="21"/>
  <c r="K1720" i="21"/>
  <c r="K1721" i="21"/>
  <c r="K1722" i="21"/>
  <c r="K1723" i="21"/>
  <c r="K1724" i="21"/>
  <c r="K1725" i="21"/>
  <c r="K1726" i="21"/>
  <c r="K1727" i="21"/>
  <c r="K1728" i="21"/>
  <c r="K1729" i="21"/>
  <c r="K1730" i="21"/>
  <c r="K1731" i="21"/>
  <c r="K1732" i="21"/>
  <c r="K1733" i="21"/>
  <c r="K1734" i="21"/>
  <c r="K1735" i="21"/>
  <c r="K1736" i="21"/>
  <c r="K1737" i="21"/>
  <c r="K1738" i="21"/>
  <c r="K1739" i="21"/>
  <c r="K1740" i="21"/>
  <c r="K1741" i="21"/>
  <c r="K1742" i="21"/>
  <c r="K1743" i="21"/>
  <c r="K1744" i="21"/>
  <c r="K1745" i="21"/>
  <c r="K1746" i="21"/>
  <c r="K1747" i="21"/>
  <c r="K1748" i="21"/>
  <c r="K1749" i="21"/>
  <c r="K1750" i="21"/>
  <c r="K1751" i="21"/>
  <c r="K1752" i="21"/>
  <c r="K1753" i="21"/>
  <c r="K1754" i="21"/>
  <c r="K1755" i="21"/>
  <c r="K1756" i="21"/>
  <c r="K1757" i="21"/>
  <c r="K1758" i="21"/>
  <c r="K1759" i="21"/>
  <c r="K1760" i="21"/>
  <c r="K1761" i="21"/>
  <c r="K1762" i="21"/>
  <c r="K1763" i="21"/>
  <c r="K1764" i="21"/>
  <c r="K1765" i="21"/>
  <c r="K1766" i="21"/>
  <c r="K1767" i="21"/>
  <c r="K1768" i="21"/>
  <c r="K1769" i="21"/>
  <c r="K1770" i="21"/>
  <c r="K1771" i="21"/>
  <c r="K1772" i="21"/>
  <c r="K1773" i="21"/>
  <c r="K1774" i="21"/>
  <c r="K1775" i="21"/>
  <c r="K1776" i="21"/>
  <c r="K1777" i="21"/>
  <c r="K1778" i="21"/>
  <c r="K1779" i="21"/>
  <c r="K1780" i="21"/>
  <c r="K1781" i="21"/>
  <c r="K1782" i="21"/>
  <c r="K1783" i="21"/>
  <c r="K1784" i="21"/>
  <c r="K1785" i="21"/>
  <c r="K1786" i="21"/>
  <c r="K1787" i="21"/>
  <c r="K1788" i="21"/>
  <c r="K1789" i="21"/>
  <c r="K1790" i="21"/>
  <c r="K1791" i="21"/>
  <c r="K1792" i="21"/>
  <c r="K1793" i="21"/>
  <c r="K1794" i="21"/>
  <c r="K1795" i="21"/>
  <c r="K1796" i="21"/>
  <c r="K1797" i="21"/>
  <c r="K1798" i="21"/>
  <c r="K1799" i="21"/>
  <c r="K1800" i="21"/>
  <c r="K1801" i="21"/>
  <c r="K1802" i="21"/>
  <c r="K1803" i="21"/>
  <c r="K1804" i="21"/>
  <c r="K1805" i="21"/>
  <c r="K1806" i="21"/>
  <c r="K1807" i="21"/>
  <c r="K1808" i="21"/>
  <c r="K1809" i="21"/>
  <c r="K1810" i="21"/>
  <c r="K1811" i="21"/>
  <c r="K1812" i="21"/>
  <c r="K1813" i="21"/>
  <c r="K1814" i="21"/>
  <c r="K1815" i="21"/>
  <c r="K1816" i="21"/>
  <c r="K1817" i="21"/>
  <c r="K1818" i="21"/>
  <c r="K1819" i="21"/>
  <c r="K1820" i="21"/>
  <c r="K1821" i="21"/>
  <c r="K1822" i="21"/>
  <c r="K1823" i="21"/>
  <c r="K1824" i="21"/>
  <c r="K1825" i="21"/>
  <c r="K1826" i="21"/>
  <c r="K1827" i="21"/>
  <c r="K1828" i="21"/>
  <c r="K1829" i="21"/>
  <c r="K1830" i="21"/>
  <c r="K1831" i="21"/>
  <c r="K1832" i="21"/>
  <c r="K1833" i="21"/>
  <c r="K1834" i="21"/>
  <c r="K1835" i="21"/>
  <c r="K1836" i="21"/>
  <c r="K1837" i="21"/>
  <c r="K1838" i="21"/>
  <c r="K1839" i="21"/>
  <c r="K1840" i="21"/>
  <c r="K1841" i="21"/>
  <c r="K1842" i="21"/>
  <c r="K1843" i="21"/>
  <c r="K1844" i="21"/>
  <c r="K1845" i="21"/>
  <c r="K1846" i="21"/>
  <c r="K1847" i="21"/>
  <c r="K1848" i="21"/>
  <c r="K1849" i="21"/>
  <c r="K1850" i="21"/>
  <c r="K1851" i="21"/>
  <c r="K1852" i="21"/>
  <c r="K1853" i="21"/>
  <c r="K1854" i="21"/>
  <c r="K1855" i="21"/>
  <c r="K1856" i="21"/>
  <c r="K1857" i="21"/>
  <c r="K1858" i="21"/>
  <c r="K1859" i="21"/>
  <c r="K1860" i="21"/>
  <c r="K1861" i="21"/>
  <c r="K1862" i="21"/>
  <c r="K1863" i="21"/>
  <c r="K1864" i="21"/>
  <c r="K1865" i="21"/>
  <c r="K1866" i="21"/>
  <c r="K1867" i="21"/>
  <c r="K1868" i="21"/>
  <c r="K1869" i="21"/>
  <c r="K1870" i="21"/>
  <c r="K1871" i="21"/>
  <c r="K1872" i="21"/>
  <c r="K1873" i="21"/>
  <c r="K1874" i="21"/>
  <c r="K1875" i="21"/>
  <c r="K1876" i="21"/>
  <c r="K1877" i="21"/>
  <c r="K1878" i="21"/>
  <c r="K1879" i="21"/>
  <c r="K1880" i="21"/>
  <c r="K1881" i="21"/>
  <c r="K1882" i="21"/>
  <c r="K1883" i="21"/>
  <c r="K1884" i="21"/>
  <c r="K1885" i="21"/>
  <c r="K1886" i="21"/>
  <c r="K1887" i="21"/>
  <c r="K1888" i="21"/>
  <c r="K1889" i="21"/>
  <c r="K1890" i="21"/>
  <c r="K1891" i="21"/>
  <c r="K1892" i="21"/>
  <c r="K1893" i="21"/>
  <c r="K1894" i="21"/>
  <c r="K1895" i="21"/>
  <c r="K1896" i="21"/>
  <c r="K1897" i="21"/>
  <c r="K1898" i="21"/>
  <c r="K1899" i="21"/>
  <c r="K1900" i="21"/>
  <c r="K1901" i="21"/>
  <c r="K1902" i="21"/>
  <c r="K1903" i="21"/>
  <c r="K1904" i="21"/>
  <c r="K1905" i="21"/>
  <c r="K1906" i="21"/>
  <c r="K1907" i="21"/>
  <c r="K1908" i="21"/>
  <c r="K1909" i="21"/>
  <c r="K1910" i="21"/>
  <c r="K1911" i="21"/>
  <c r="K1912" i="21"/>
  <c r="K1913" i="21"/>
  <c r="K1914" i="21"/>
  <c r="K1915" i="21"/>
  <c r="K1916" i="21"/>
  <c r="K1917" i="21"/>
  <c r="K1918" i="21"/>
  <c r="K1919" i="21"/>
  <c r="K1920" i="21"/>
  <c r="K1921" i="21"/>
  <c r="K1922" i="21"/>
  <c r="K1923" i="21"/>
  <c r="K1924" i="21"/>
  <c r="K1925" i="21"/>
  <c r="K1926" i="21"/>
  <c r="K1927" i="21"/>
  <c r="K1928" i="21"/>
  <c r="K1929" i="21"/>
  <c r="K1930" i="21"/>
  <c r="K1931" i="21"/>
  <c r="K1932" i="21"/>
  <c r="K1933" i="21"/>
  <c r="K1934" i="21"/>
  <c r="K1935" i="21"/>
  <c r="K1936" i="21"/>
  <c r="K1937" i="21"/>
  <c r="K1938" i="21"/>
  <c r="K1939" i="21"/>
  <c r="K1940" i="21"/>
  <c r="K1941" i="21"/>
  <c r="K1942" i="21"/>
  <c r="K1943" i="21"/>
  <c r="K1944" i="21"/>
  <c r="K1945" i="21"/>
  <c r="K1946" i="21"/>
  <c r="K1947" i="21"/>
  <c r="K1948" i="21"/>
  <c r="K1949" i="21"/>
  <c r="K1950" i="21"/>
  <c r="K1951" i="21"/>
  <c r="K1952" i="21"/>
  <c r="K1953" i="21"/>
  <c r="K1954" i="21"/>
  <c r="K1955" i="21"/>
  <c r="K1956" i="21"/>
  <c r="K1957" i="21"/>
  <c r="K1958" i="21"/>
  <c r="K1959" i="21"/>
  <c r="K1960" i="21"/>
  <c r="K1961" i="21"/>
  <c r="K1962" i="21"/>
  <c r="K1963" i="21"/>
  <c r="K1964" i="21"/>
  <c r="K1965" i="21"/>
  <c r="K1966" i="21"/>
  <c r="K1967" i="21"/>
  <c r="K1968" i="21"/>
  <c r="K1969" i="21"/>
  <c r="K1970" i="21"/>
  <c r="K1971" i="21"/>
  <c r="K1972" i="21"/>
  <c r="K1973" i="21"/>
  <c r="K1974" i="21"/>
  <c r="K1975" i="21"/>
  <c r="K1976" i="21"/>
  <c r="K1977" i="21"/>
  <c r="K1978" i="21"/>
  <c r="K1979" i="21"/>
  <c r="K1980" i="21"/>
  <c r="K1981" i="21"/>
  <c r="K1982" i="21"/>
  <c r="K1983" i="21"/>
  <c r="K1984" i="21"/>
  <c r="K1985" i="21"/>
  <c r="K1986" i="21"/>
  <c r="K1987" i="21"/>
  <c r="K1988" i="21"/>
  <c r="K1989" i="21"/>
  <c r="K1990" i="21"/>
  <c r="K1991" i="21"/>
  <c r="K1992" i="21"/>
  <c r="K1993" i="21"/>
  <c r="K1994" i="21"/>
  <c r="K1995" i="21"/>
  <c r="K1996" i="21"/>
  <c r="K1997" i="21"/>
  <c r="K1998" i="21"/>
  <c r="K1999" i="21"/>
  <c r="K2000" i="21"/>
  <c r="K2001" i="21"/>
  <c r="K2002" i="21"/>
  <c r="K2003" i="21"/>
  <c r="K2004" i="21"/>
  <c r="K2005" i="21"/>
  <c r="K2006" i="21"/>
  <c r="K2007" i="21"/>
  <c r="K2008" i="21"/>
  <c r="K2009" i="21"/>
  <c r="K2010" i="21"/>
  <c r="K2011" i="21"/>
  <c r="K2012" i="21"/>
  <c r="K2013" i="21"/>
  <c r="K2014" i="21"/>
  <c r="K2015" i="21"/>
  <c r="K2016" i="21"/>
  <c r="K2017" i="21"/>
  <c r="K2018" i="21"/>
  <c r="K2019" i="21"/>
  <c r="K2020" i="21"/>
  <c r="K2021" i="21"/>
  <c r="K2022" i="21"/>
  <c r="K2023" i="21"/>
  <c r="K2024" i="21"/>
  <c r="K2025" i="21"/>
  <c r="K2026" i="21"/>
  <c r="K2027" i="21"/>
  <c r="K2028" i="21"/>
  <c r="K2029" i="21"/>
  <c r="K2030" i="21"/>
  <c r="K2031" i="21"/>
  <c r="K2032" i="21"/>
  <c r="K2033" i="21"/>
  <c r="K2034" i="21"/>
  <c r="K2035" i="21"/>
  <c r="K2036" i="21"/>
  <c r="K2037" i="21"/>
  <c r="K2038" i="21"/>
  <c r="K2039" i="21"/>
  <c r="K2040" i="21"/>
  <c r="K2041" i="21"/>
  <c r="K2042" i="21"/>
  <c r="K2043" i="21"/>
  <c r="K2044" i="21"/>
  <c r="K2045" i="21"/>
  <c r="K2046" i="21"/>
  <c r="K2047" i="21"/>
  <c r="K2048" i="21"/>
  <c r="K2049" i="21"/>
  <c r="K2050" i="21"/>
  <c r="K2051" i="21"/>
  <c r="K2052" i="21"/>
  <c r="K2053" i="21"/>
  <c r="K2054" i="21"/>
  <c r="K2055" i="21"/>
  <c r="K2056" i="21"/>
  <c r="K2057" i="21"/>
  <c r="K2058" i="21"/>
  <c r="K2059" i="21"/>
  <c r="K2060" i="21"/>
  <c r="K2061" i="21"/>
  <c r="K2062" i="21"/>
  <c r="K2063" i="21"/>
  <c r="K2064" i="21"/>
  <c r="K2065" i="21"/>
  <c r="K2066" i="21"/>
  <c r="K2067" i="21"/>
  <c r="K2068" i="21"/>
  <c r="K2069" i="21"/>
  <c r="K2070" i="21"/>
  <c r="K2071" i="21"/>
  <c r="K2072" i="21"/>
  <c r="K2073" i="21"/>
  <c r="K2074" i="21"/>
  <c r="K2075" i="21"/>
  <c r="K2076" i="21"/>
  <c r="K2077" i="21"/>
  <c r="K2078" i="21"/>
  <c r="K2079" i="21"/>
  <c r="K2080" i="21"/>
  <c r="K2081" i="21"/>
  <c r="K2082" i="21"/>
  <c r="K2083" i="21"/>
  <c r="K2084" i="21"/>
  <c r="K2085" i="21"/>
  <c r="K2086" i="21"/>
  <c r="K2087" i="21"/>
  <c r="K2088" i="21"/>
  <c r="K2089" i="21"/>
  <c r="K2090" i="21"/>
  <c r="K2091" i="21"/>
  <c r="K2092" i="21"/>
  <c r="K2093" i="21"/>
  <c r="K2094" i="21"/>
  <c r="K2095" i="21"/>
  <c r="K2096" i="21"/>
  <c r="K2097" i="21"/>
  <c r="K2098" i="21"/>
  <c r="K2099" i="21"/>
  <c r="K2100" i="21"/>
  <c r="K2101" i="21"/>
  <c r="K2102" i="21"/>
  <c r="K2103" i="21"/>
  <c r="K2104" i="21"/>
  <c r="K2105" i="21"/>
  <c r="K2106" i="21"/>
  <c r="K2107" i="21"/>
  <c r="K2108" i="21"/>
  <c r="K2109" i="21"/>
  <c r="K2110" i="21"/>
  <c r="K2111" i="21"/>
  <c r="K2112" i="21"/>
  <c r="K2113" i="21"/>
  <c r="K2114" i="21"/>
  <c r="K2115" i="21"/>
  <c r="K2116" i="21"/>
  <c r="K2117" i="21"/>
  <c r="K2118" i="21"/>
  <c r="K2119" i="21"/>
  <c r="K2120" i="21"/>
  <c r="K2121" i="21"/>
  <c r="K2122" i="21"/>
  <c r="K2123" i="21"/>
  <c r="K2124" i="21"/>
  <c r="K2125" i="21"/>
  <c r="K2126" i="21"/>
  <c r="K2127" i="21"/>
  <c r="K2128" i="21"/>
  <c r="K2129" i="21"/>
  <c r="K2130" i="21"/>
  <c r="K2131" i="21"/>
  <c r="K2132" i="21"/>
  <c r="K2133" i="21"/>
  <c r="K2134" i="21"/>
  <c r="K2135" i="21"/>
  <c r="K2136" i="21"/>
  <c r="K2137" i="21"/>
  <c r="K2138" i="21"/>
  <c r="K2139" i="21"/>
  <c r="K2140" i="21"/>
  <c r="K2141" i="21"/>
  <c r="K2142" i="21"/>
  <c r="K2143" i="21"/>
  <c r="K2144" i="21"/>
  <c r="K2145" i="21"/>
  <c r="K2146" i="21"/>
  <c r="K2147" i="21"/>
  <c r="K2148" i="21"/>
  <c r="K2149" i="21"/>
  <c r="K2150" i="21"/>
  <c r="K2151" i="21"/>
  <c r="K2152" i="21"/>
  <c r="K2153" i="21"/>
  <c r="K2154" i="21"/>
  <c r="K2155" i="21"/>
  <c r="K2156" i="21"/>
  <c r="K2157" i="21"/>
  <c r="K2158" i="21"/>
  <c r="K2159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L351" i="21"/>
  <c r="J352" i="21"/>
  <c r="J353" i="21"/>
  <c r="J354" i="21"/>
  <c r="J355" i="21"/>
  <c r="L355" i="21"/>
  <c r="J356" i="21"/>
  <c r="J357" i="21"/>
  <c r="J358" i="21"/>
  <c r="J359" i="21"/>
  <c r="L359" i="21"/>
  <c r="J360" i="21"/>
  <c r="J361" i="21"/>
  <c r="J362" i="21"/>
  <c r="J363" i="21"/>
  <c r="L363" i="21"/>
  <c r="J364" i="21"/>
  <c r="J365" i="21"/>
  <c r="J366" i="21"/>
  <c r="J367" i="21"/>
  <c r="L367" i="21"/>
  <c r="J368" i="21"/>
  <c r="J369" i="21"/>
  <c r="J370" i="21"/>
  <c r="J371" i="21"/>
  <c r="L371" i="21"/>
  <c r="J372" i="21"/>
  <c r="J373" i="21"/>
  <c r="J374" i="21"/>
  <c r="J375" i="21"/>
  <c r="L375" i="21"/>
  <c r="J376" i="21"/>
  <c r="J377" i="21"/>
  <c r="J378" i="21"/>
  <c r="J379" i="21"/>
  <c r="L379" i="21"/>
  <c r="J380" i="21"/>
  <c r="J381" i="21"/>
  <c r="J382" i="21"/>
  <c r="J383" i="21"/>
  <c r="L383" i="21"/>
  <c r="J384" i="21"/>
  <c r="J385" i="21"/>
  <c r="J386" i="21"/>
  <c r="J387" i="21"/>
  <c r="L387" i="21"/>
  <c r="J388" i="21"/>
  <c r="J389" i="21"/>
  <c r="J390" i="21"/>
  <c r="J391" i="21"/>
  <c r="L391" i="21"/>
  <c r="J392" i="21"/>
  <c r="J393" i="21"/>
  <c r="J394" i="21"/>
  <c r="J395" i="21"/>
  <c r="L395" i="21"/>
  <c r="J396" i="21"/>
  <c r="J397" i="21"/>
  <c r="J398" i="21"/>
  <c r="J399" i="21"/>
  <c r="L399" i="21"/>
  <c r="J400" i="21"/>
  <c r="J401" i="21"/>
  <c r="J402" i="21"/>
  <c r="J403" i="21"/>
  <c r="L403" i="21"/>
  <c r="J404" i="21"/>
  <c r="J405" i="21"/>
  <c r="J406" i="21"/>
  <c r="J407" i="21"/>
  <c r="L407" i="21"/>
  <c r="J408" i="21"/>
  <c r="J409" i="21"/>
  <c r="J410" i="21"/>
  <c r="J411" i="21"/>
  <c r="L411" i="21"/>
  <c r="J412" i="21"/>
  <c r="J413" i="21"/>
  <c r="J414" i="21"/>
  <c r="J415" i="21"/>
  <c r="L415" i="21"/>
  <c r="J416" i="21"/>
  <c r="J417" i="21"/>
  <c r="J418" i="21"/>
  <c r="J419" i="21"/>
  <c r="L419" i="21"/>
  <c r="J420" i="21"/>
  <c r="J421" i="21"/>
  <c r="J422" i="21"/>
  <c r="J423" i="21"/>
  <c r="L423" i="21"/>
  <c r="J424" i="21"/>
  <c r="J425" i="21"/>
  <c r="J426" i="21"/>
  <c r="J427" i="21"/>
  <c r="L427" i="21"/>
  <c r="J428" i="21"/>
  <c r="J429" i="21"/>
  <c r="J430" i="21"/>
  <c r="J431" i="21"/>
  <c r="L431" i="21"/>
  <c r="J432" i="21"/>
  <c r="J433" i="21"/>
  <c r="J434" i="21"/>
  <c r="J435" i="21"/>
  <c r="L435" i="21"/>
  <c r="J436" i="21"/>
  <c r="J437" i="21"/>
  <c r="J438" i="21"/>
  <c r="J439" i="21"/>
  <c r="L439" i="21"/>
  <c r="J440" i="21"/>
  <c r="J441" i="21"/>
  <c r="J442" i="21"/>
  <c r="J443" i="21"/>
  <c r="L443" i="21"/>
  <c r="J444" i="21"/>
  <c r="J445" i="21"/>
  <c r="J446" i="21"/>
  <c r="J447" i="21"/>
  <c r="L447" i="21"/>
  <c r="J448" i="21"/>
  <c r="J449" i="21"/>
  <c r="J450" i="21"/>
  <c r="J451" i="21"/>
  <c r="L451" i="21"/>
  <c r="J452" i="21"/>
  <c r="J453" i="21"/>
  <c r="J454" i="21"/>
  <c r="J455" i="21"/>
  <c r="L455" i="21"/>
  <c r="J456" i="21"/>
  <c r="J457" i="21"/>
  <c r="J458" i="21"/>
  <c r="J459" i="21"/>
  <c r="L459" i="21"/>
  <c r="J460" i="21"/>
  <c r="J461" i="21"/>
  <c r="J462" i="21"/>
  <c r="J463" i="21"/>
  <c r="L463" i="21"/>
  <c r="J464" i="21"/>
  <c r="J465" i="21"/>
  <c r="J466" i="21"/>
  <c r="J467" i="21"/>
  <c r="L467" i="21"/>
  <c r="J468" i="21"/>
  <c r="J469" i="21"/>
  <c r="J470" i="21"/>
  <c r="J471" i="21"/>
  <c r="L471" i="21"/>
  <c r="J472" i="21"/>
  <c r="J473" i="21"/>
  <c r="J474" i="21"/>
  <c r="J475" i="21"/>
  <c r="L475" i="21"/>
  <c r="J476" i="21"/>
  <c r="J477" i="21"/>
  <c r="J478" i="21"/>
  <c r="J479" i="21"/>
  <c r="L479" i="21"/>
  <c r="J480" i="21"/>
  <c r="J481" i="21"/>
  <c r="J482" i="21"/>
  <c r="J483" i="21"/>
  <c r="L483" i="21"/>
  <c r="J484" i="21"/>
  <c r="J485" i="21"/>
  <c r="J486" i="21"/>
  <c r="J487" i="21"/>
  <c r="L487" i="21"/>
  <c r="J488" i="21"/>
  <c r="J489" i="21"/>
  <c r="J490" i="21"/>
  <c r="J491" i="21"/>
  <c r="L491" i="21"/>
  <c r="J492" i="21"/>
  <c r="J493" i="21"/>
  <c r="J494" i="21"/>
  <c r="J495" i="21"/>
  <c r="L495" i="21"/>
  <c r="J496" i="21"/>
  <c r="J497" i="21"/>
  <c r="J498" i="21"/>
  <c r="J499" i="21"/>
  <c r="L499" i="21"/>
  <c r="J500" i="21"/>
  <c r="J501" i="21"/>
  <c r="J502" i="21"/>
  <c r="J503" i="21"/>
  <c r="L503" i="21"/>
  <c r="J504" i="21"/>
  <c r="J505" i="21"/>
  <c r="J506" i="21"/>
  <c r="J507" i="21"/>
  <c r="L507" i="21"/>
  <c r="J508" i="21"/>
  <c r="J509" i="21"/>
  <c r="J510" i="21"/>
  <c r="J511" i="21"/>
  <c r="L511" i="21"/>
  <c r="J512" i="21"/>
  <c r="J513" i="21"/>
  <c r="J514" i="21"/>
  <c r="J515" i="21"/>
  <c r="L515" i="21"/>
  <c r="J516" i="21"/>
  <c r="J517" i="21"/>
  <c r="J518" i="21"/>
  <c r="J519" i="21"/>
  <c r="L519" i="21"/>
  <c r="J520" i="21"/>
  <c r="J521" i="21"/>
  <c r="J522" i="21"/>
  <c r="J523" i="21"/>
  <c r="L523" i="21"/>
  <c r="J524" i="21"/>
  <c r="J525" i="21"/>
  <c r="J526" i="21"/>
  <c r="J527" i="21"/>
  <c r="L527" i="21"/>
  <c r="J528" i="21"/>
  <c r="J529" i="21"/>
  <c r="J530" i="21"/>
  <c r="J531" i="21"/>
  <c r="L531" i="21"/>
  <c r="J532" i="21"/>
  <c r="J533" i="21"/>
  <c r="J534" i="21"/>
  <c r="J535" i="21"/>
  <c r="L535" i="21"/>
  <c r="J536" i="21"/>
  <c r="J537" i="21"/>
  <c r="J538" i="21"/>
  <c r="J539" i="21"/>
  <c r="L539" i="21"/>
  <c r="J540" i="21"/>
  <c r="J541" i="21"/>
  <c r="J542" i="21"/>
  <c r="J543" i="21"/>
  <c r="L543" i="21"/>
  <c r="J544" i="21"/>
  <c r="J545" i="21"/>
  <c r="J546" i="21"/>
  <c r="J547" i="21"/>
  <c r="L547" i="21"/>
  <c r="J548" i="21"/>
  <c r="J549" i="21"/>
  <c r="J550" i="21"/>
  <c r="J551" i="21"/>
  <c r="L551" i="21"/>
  <c r="J552" i="21"/>
  <c r="J553" i="21"/>
  <c r="J554" i="21"/>
  <c r="J555" i="21"/>
  <c r="L555" i="21"/>
  <c r="J556" i="21"/>
  <c r="J557" i="21"/>
  <c r="J558" i="21"/>
  <c r="J559" i="21"/>
  <c r="L559" i="21"/>
  <c r="J560" i="21"/>
  <c r="J561" i="21"/>
  <c r="J562" i="21"/>
  <c r="J563" i="21"/>
  <c r="L563" i="21"/>
  <c r="J564" i="21"/>
  <c r="J565" i="21"/>
  <c r="J566" i="21"/>
  <c r="J567" i="21"/>
  <c r="L567" i="21"/>
  <c r="J568" i="21"/>
  <c r="J569" i="21"/>
  <c r="J570" i="21"/>
  <c r="J571" i="21"/>
  <c r="L571" i="21"/>
  <c r="J572" i="21"/>
  <c r="J573" i="21"/>
  <c r="J574" i="21"/>
  <c r="J575" i="21"/>
  <c r="L575" i="21"/>
  <c r="J576" i="21"/>
  <c r="J577" i="21"/>
  <c r="J578" i="21"/>
  <c r="J579" i="21"/>
  <c r="L579" i="21"/>
  <c r="J580" i="21"/>
  <c r="J581" i="21"/>
  <c r="J582" i="21"/>
  <c r="J583" i="21"/>
  <c r="L583" i="21"/>
  <c r="J584" i="21"/>
  <c r="J585" i="21"/>
  <c r="J586" i="21"/>
  <c r="J587" i="21"/>
  <c r="L587" i="21"/>
  <c r="J588" i="21"/>
  <c r="J589" i="21"/>
  <c r="J590" i="21"/>
  <c r="J591" i="21"/>
  <c r="L591" i="21"/>
  <c r="J592" i="21"/>
  <c r="J593" i="21"/>
  <c r="J594" i="21"/>
  <c r="J595" i="21"/>
  <c r="L595" i="21"/>
  <c r="J596" i="21"/>
  <c r="J597" i="21"/>
  <c r="J598" i="21"/>
  <c r="J599" i="21"/>
  <c r="L599" i="21"/>
  <c r="J600" i="21"/>
  <c r="J601" i="21"/>
  <c r="J602" i="21"/>
  <c r="J603" i="21"/>
  <c r="L603" i="21"/>
  <c r="J604" i="21"/>
  <c r="J605" i="21"/>
  <c r="J606" i="21"/>
  <c r="J607" i="21"/>
  <c r="L607" i="21"/>
  <c r="J608" i="21"/>
  <c r="J609" i="21"/>
  <c r="J610" i="21"/>
  <c r="J611" i="21"/>
  <c r="L611" i="21"/>
  <c r="J612" i="21"/>
  <c r="J613" i="21"/>
  <c r="J614" i="21"/>
  <c r="J615" i="21"/>
  <c r="L615" i="21"/>
  <c r="J616" i="21"/>
  <c r="J617" i="21"/>
  <c r="J618" i="21"/>
  <c r="J619" i="21"/>
  <c r="L619" i="21"/>
  <c r="J620" i="21"/>
  <c r="J621" i="21"/>
  <c r="J622" i="21"/>
  <c r="J623" i="21"/>
  <c r="L623" i="21"/>
  <c r="J624" i="21"/>
  <c r="J625" i="21"/>
  <c r="J626" i="21"/>
  <c r="J627" i="21"/>
  <c r="L627" i="21"/>
  <c r="J628" i="21"/>
  <c r="J629" i="21"/>
  <c r="J630" i="21"/>
  <c r="J631" i="21"/>
  <c r="L631" i="21"/>
  <c r="J632" i="21"/>
  <c r="J633" i="21"/>
  <c r="J634" i="21"/>
  <c r="J635" i="21"/>
  <c r="L635" i="21"/>
  <c r="J636" i="21"/>
  <c r="J637" i="21"/>
  <c r="J638" i="21"/>
  <c r="J639" i="21"/>
  <c r="L639" i="21"/>
  <c r="J640" i="21"/>
  <c r="J641" i="21"/>
  <c r="J642" i="21"/>
  <c r="J643" i="21"/>
  <c r="L643" i="21"/>
  <c r="J644" i="21"/>
  <c r="J645" i="21"/>
  <c r="J646" i="21"/>
  <c r="J647" i="21"/>
  <c r="L647" i="21"/>
  <c r="J648" i="21"/>
  <c r="J649" i="21"/>
  <c r="J650" i="21"/>
  <c r="J651" i="21"/>
  <c r="L651" i="21"/>
  <c r="J652" i="21"/>
  <c r="J653" i="21"/>
  <c r="J654" i="21"/>
  <c r="J655" i="21"/>
  <c r="L655" i="21"/>
  <c r="J656" i="21"/>
  <c r="J657" i="21"/>
  <c r="J658" i="21"/>
  <c r="J659" i="21"/>
  <c r="L659" i="21"/>
  <c r="J660" i="21"/>
  <c r="J661" i="21"/>
  <c r="J662" i="21"/>
  <c r="J663" i="21"/>
  <c r="L663" i="21"/>
  <c r="J664" i="21"/>
  <c r="J665" i="21"/>
  <c r="J666" i="21"/>
  <c r="J667" i="21"/>
  <c r="L667" i="21"/>
  <c r="J668" i="21"/>
  <c r="J669" i="21"/>
  <c r="J670" i="21"/>
  <c r="J671" i="21"/>
  <c r="L671" i="21"/>
  <c r="J672" i="21"/>
  <c r="J673" i="21"/>
  <c r="J674" i="21"/>
  <c r="J675" i="21"/>
  <c r="L675" i="21"/>
  <c r="J676" i="21"/>
  <c r="J677" i="21"/>
  <c r="J678" i="21"/>
  <c r="J679" i="21"/>
  <c r="L679" i="21"/>
  <c r="J680" i="21"/>
  <c r="J681" i="21"/>
  <c r="J682" i="21"/>
  <c r="J683" i="21"/>
  <c r="L683" i="21"/>
  <c r="J684" i="21"/>
  <c r="J685" i="21"/>
  <c r="J686" i="21"/>
  <c r="J687" i="21"/>
  <c r="L687" i="21"/>
  <c r="J688" i="21"/>
  <c r="J689" i="21"/>
  <c r="J690" i="21"/>
  <c r="J691" i="21"/>
  <c r="L691" i="21"/>
  <c r="J692" i="21"/>
  <c r="J693" i="21"/>
  <c r="J694" i="21"/>
  <c r="J695" i="21"/>
  <c r="L695" i="21"/>
  <c r="J696" i="21"/>
  <c r="J697" i="21"/>
  <c r="J698" i="21"/>
  <c r="J699" i="21"/>
  <c r="L699" i="21"/>
  <c r="J700" i="21"/>
  <c r="J701" i="21"/>
  <c r="J702" i="21"/>
  <c r="J703" i="21"/>
  <c r="L703" i="21"/>
  <c r="J704" i="21"/>
  <c r="J705" i="21"/>
  <c r="J706" i="21"/>
  <c r="J707" i="21"/>
  <c r="L707" i="21"/>
  <c r="J708" i="21"/>
  <c r="J709" i="21"/>
  <c r="J710" i="21"/>
  <c r="J711" i="21"/>
  <c r="L711" i="21"/>
  <c r="J712" i="21"/>
  <c r="J713" i="21"/>
  <c r="J714" i="21"/>
  <c r="J715" i="21"/>
  <c r="L715" i="21"/>
  <c r="J716" i="21"/>
  <c r="J717" i="21"/>
  <c r="J718" i="21"/>
  <c r="J719" i="21"/>
  <c r="L719" i="21"/>
  <c r="J720" i="21"/>
  <c r="J721" i="21"/>
  <c r="J722" i="21"/>
  <c r="J723" i="21"/>
  <c r="L723" i="21"/>
  <c r="J724" i="21"/>
  <c r="J725" i="21"/>
  <c r="J726" i="21"/>
  <c r="J727" i="21"/>
  <c r="L727" i="21"/>
  <c r="J728" i="21"/>
  <c r="J729" i="21"/>
  <c r="J730" i="21"/>
  <c r="J731" i="21"/>
  <c r="L731" i="21"/>
  <c r="J732" i="21"/>
  <c r="J733" i="21"/>
  <c r="J734" i="21"/>
  <c r="J735" i="21"/>
  <c r="L735" i="21"/>
  <c r="J736" i="21"/>
  <c r="J737" i="21"/>
  <c r="J738" i="21"/>
  <c r="J739" i="21"/>
  <c r="L739" i="21"/>
  <c r="J740" i="21"/>
  <c r="J741" i="21"/>
  <c r="J742" i="21"/>
  <c r="J743" i="21"/>
  <c r="L743" i="21"/>
  <c r="J744" i="21"/>
  <c r="J745" i="21"/>
  <c r="J746" i="21"/>
  <c r="J747" i="21"/>
  <c r="L747" i="21"/>
  <c r="J748" i="21"/>
  <c r="J749" i="21"/>
  <c r="J750" i="21"/>
  <c r="J751" i="21"/>
  <c r="L751" i="21"/>
  <c r="J752" i="21"/>
  <c r="J753" i="21"/>
  <c r="J754" i="21"/>
  <c r="J755" i="21"/>
  <c r="L755" i="21"/>
  <c r="J756" i="21"/>
  <c r="J757" i="21"/>
  <c r="J758" i="21"/>
  <c r="J759" i="21"/>
  <c r="L759" i="21"/>
  <c r="J760" i="21"/>
  <c r="J761" i="21"/>
  <c r="J762" i="21"/>
  <c r="J763" i="21"/>
  <c r="L763" i="21"/>
  <c r="J764" i="21"/>
  <c r="J765" i="21"/>
  <c r="J766" i="21"/>
  <c r="J767" i="21"/>
  <c r="L767" i="21"/>
  <c r="J768" i="21"/>
  <c r="J769" i="21"/>
  <c r="J770" i="21"/>
  <c r="J771" i="21"/>
  <c r="L771" i="21"/>
  <c r="J772" i="21"/>
  <c r="J773" i="21"/>
  <c r="J774" i="21"/>
  <c r="J775" i="21"/>
  <c r="L775" i="21"/>
  <c r="J776" i="21"/>
  <c r="J777" i="21"/>
  <c r="J778" i="21"/>
  <c r="J779" i="21"/>
  <c r="L779" i="21"/>
  <c r="J780" i="21"/>
  <c r="J781" i="21"/>
  <c r="J782" i="21"/>
  <c r="J783" i="21"/>
  <c r="L783" i="21"/>
  <c r="J784" i="21"/>
  <c r="J785" i="21"/>
  <c r="J786" i="21"/>
  <c r="J787" i="21"/>
  <c r="L787" i="21"/>
  <c r="J788" i="21"/>
  <c r="J789" i="21"/>
  <c r="J790" i="21"/>
  <c r="J791" i="21"/>
  <c r="L791" i="21"/>
  <c r="J792" i="21"/>
  <c r="J793" i="21"/>
  <c r="J794" i="21"/>
  <c r="J795" i="21"/>
  <c r="L795" i="21"/>
  <c r="J796" i="21"/>
  <c r="J797" i="21"/>
  <c r="J798" i="21"/>
  <c r="J799" i="21"/>
  <c r="L799" i="21"/>
  <c r="J800" i="21"/>
  <c r="J801" i="21"/>
  <c r="J802" i="21"/>
  <c r="J803" i="21"/>
  <c r="L803" i="21"/>
  <c r="J804" i="21"/>
  <c r="J805" i="21"/>
  <c r="J806" i="21"/>
  <c r="J807" i="21"/>
  <c r="L807" i="21"/>
  <c r="J808" i="21"/>
  <c r="J809" i="21"/>
  <c r="J810" i="21"/>
  <c r="J811" i="21"/>
  <c r="L811" i="21"/>
  <c r="J812" i="21"/>
  <c r="J813" i="21"/>
  <c r="J814" i="21"/>
  <c r="J815" i="21"/>
  <c r="L815" i="21"/>
  <c r="J816" i="21"/>
  <c r="J817" i="21"/>
  <c r="J818" i="21"/>
  <c r="J819" i="21"/>
  <c r="L819" i="21"/>
  <c r="J820" i="21"/>
  <c r="J821" i="21"/>
  <c r="J822" i="21"/>
  <c r="J823" i="21"/>
  <c r="L823" i="21"/>
  <c r="J824" i="21"/>
  <c r="J825" i="21"/>
  <c r="J826" i="21"/>
  <c r="J827" i="21"/>
  <c r="L827" i="21"/>
  <c r="J828" i="21"/>
  <c r="J829" i="21"/>
  <c r="J830" i="21"/>
  <c r="J831" i="21"/>
  <c r="L831" i="21"/>
  <c r="J832" i="21"/>
  <c r="J833" i="21"/>
  <c r="J834" i="21"/>
  <c r="J835" i="21"/>
  <c r="L835" i="21"/>
  <c r="J836" i="21"/>
  <c r="J837" i="21"/>
  <c r="J838" i="21"/>
  <c r="J839" i="21"/>
  <c r="L839" i="21"/>
  <c r="J840" i="21"/>
  <c r="J841" i="21"/>
  <c r="J842" i="21"/>
  <c r="J843" i="21"/>
  <c r="L843" i="21"/>
  <c r="J844" i="21"/>
  <c r="J845" i="21"/>
  <c r="J846" i="21"/>
  <c r="J847" i="21"/>
  <c r="L847" i="21"/>
  <c r="J848" i="21"/>
  <c r="J849" i="21"/>
  <c r="J850" i="21"/>
  <c r="J851" i="21"/>
  <c r="L851" i="21"/>
  <c r="J852" i="21"/>
  <c r="J853" i="21"/>
  <c r="J854" i="21"/>
  <c r="J855" i="21"/>
  <c r="L855" i="21"/>
  <c r="J856" i="21"/>
  <c r="J857" i="21"/>
  <c r="J858" i="21"/>
  <c r="J859" i="21"/>
  <c r="L859" i="21"/>
  <c r="J860" i="21"/>
  <c r="J861" i="21"/>
  <c r="J862" i="21"/>
  <c r="J863" i="21"/>
  <c r="L863" i="21"/>
  <c r="J864" i="21"/>
  <c r="J865" i="21"/>
  <c r="J866" i="21"/>
  <c r="J867" i="21"/>
  <c r="L867" i="21"/>
  <c r="J868" i="21"/>
  <c r="J869" i="21"/>
  <c r="J870" i="21"/>
  <c r="J871" i="21"/>
  <c r="L871" i="21"/>
  <c r="J872" i="21"/>
  <c r="J873" i="21"/>
  <c r="J874" i="21"/>
  <c r="J875" i="21"/>
  <c r="L875" i="21"/>
  <c r="J876" i="21"/>
  <c r="J877" i="21"/>
  <c r="J878" i="21"/>
  <c r="J879" i="21"/>
  <c r="L879" i="21"/>
  <c r="J880" i="21"/>
  <c r="J881" i="21"/>
  <c r="J882" i="21"/>
  <c r="J883" i="21"/>
  <c r="L883" i="21"/>
  <c r="J884" i="21"/>
  <c r="J885" i="21"/>
  <c r="J886" i="21"/>
  <c r="J887" i="21"/>
  <c r="L887" i="21"/>
  <c r="J888" i="21"/>
  <c r="J889" i="21"/>
  <c r="J890" i="21"/>
  <c r="J891" i="21"/>
  <c r="L891" i="21"/>
  <c r="J892" i="21"/>
  <c r="J893" i="21"/>
  <c r="J894" i="21"/>
  <c r="J895" i="21"/>
  <c r="L895" i="21"/>
  <c r="J896" i="21"/>
  <c r="J897" i="21"/>
  <c r="J898" i="21"/>
  <c r="J899" i="21"/>
  <c r="L899" i="21"/>
  <c r="J900" i="21"/>
  <c r="J901" i="21"/>
  <c r="J902" i="21"/>
  <c r="J903" i="21"/>
  <c r="L903" i="21"/>
  <c r="J904" i="21"/>
  <c r="J905" i="21"/>
  <c r="J906" i="21"/>
  <c r="J907" i="21"/>
  <c r="L907" i="21"/>
  <c r="J908" i="21"/>
  <c r="J909" i="21"/>
  <c r="J910" i="21"/>
  <c r="J911" i="21"/>
  <c r="L911" i="21"/>
  <c r="J912" i="21"/>
  <c r="J913" i="21"/>
  <c r="J914" i="21"/>
  <c r="J915" i="21"/>
  <c r="L915" i="21"/>
  <c r="J916" i="21"/>
  <c r="J917" i="21"/>
  <c r="J918" i="21"/>
  <c r="J919" i="21"/>
  <c r="L919" i="21"/>
  <c r="J920" i="21"/>
  <c r="J921" i="21"/>
  <c r="J922" i="21"/>
  <c r="J923" i="21"/>
  <c r="L923" i="21"/>
  <c r="J924" i="21"/>
  <c r="J925" i="21"/>
  <c r="J926" i="21"/>
  <c r="J927" i="21"/>
  <c r="L927" i="21"/>
  <c r="J928" i="21"/>
  <c r="J929" i="21"/>
  <c r="J930" i="21"/>
  <c r="J931" i="21"/>
  <c r="L931" i="21"/>
  <c r="J932" i="21"/>
  <c r="J933" i="21"/>
  <c r="J934" i="21"/>
  <c r="J935" i="21"/>
  <c r="L935" i="21"/>
  <c r="J936" i="21"/>
  <c r="J937" i="21"/>
  <c r="J938" i="21"/>
  <c r="J939" i="21"/>
  <c r="L939" i="21"/>
  <c r="J940" i="21"/>
  <c r="J941" i="21"/>
  <c r="J942" i="21"/>
  <c r="J943" i="21"/>
  <c r="L943" i="21"/>
  <c r="J944" i="21"/>
  <c r="J945" i="21"/>
  <c r="J946" i="21"/>
  <c r="J947" i="21"/>
  <c r="L947" i="21"/>
  <c r="J948" i="21"/>
  <c r="J949" i="21"/>
  <c r="J950" i="21"/>
  <c r="J951" i="21"/>
  <c r="L951" i="21"/>
  <c r="J952" i="21"/>
  <c r="J953" i="21"/>
  <c r="J954" i="21"/>
  <c r="J955" i="21"/>
  <c r="L955" i="21"/>
  <c r="J956" i="21"/>
  <c r="J957" i="21"/>
  <c r="J958" i="21"/>
  <c r="J959" i="21"/>
  <c r="L959" i="21"/>
  <c r="J960" i="21"/>
  <c r="J961" i="21"/>
  <c r="J962" i="21"/>
  <c r="J963" i="21"/>
  <c r="L963" i="21"/>
  <c r="J964" i="21"/>
  <c r="J965" i="21"/>
  <c r="J966" i="21"/>
  <c r="J967" i="21"/>
  <c r="L967" i="21"/>
  <c r="J968" i="21"/>
  <c r="J969" i="21"/>
  <c r="J970" i="21"/>
  <c r="J971" i="21"/>
  <c r="L971" i="21"/>
  <c r="J972" i="21"/>
  <c r="J973" i="21"/>
  <c r="J974" i="21"/>
  <c r="J975" i="21"/>
  <c r="L975" i="21"/>
  <c r="J976" i="21"/>
  <c r="J977" i="21"/>
  <c r="J978" i="21"/>
  <c r="J979" i="21"/>
  <c r="L979" i="21"/>
  <c r="J980" i="21"/>
  <c r="J981" i="21"/>
  <c r="J982" i="21"/>
  <c r="J983" i="21"/>
  <c r="L983" i="21"/>
  <c r="J984" i="21"/>
  <c r="J985" i="21"/>
  <c r="J986" i="21"/>
  <c r="J987" i="21"/>
  <c r="L987" i="21"/>
  <c r="J988" i="21"/>
  <c r="J989" i="21"/>
  <c r="J990" i="21"/>
  <c r="J991" i="21"/>
  <c r="L991" i="21"/>
  <c r="J992" i="21"/>
  <c r="J993" i="21"/>
  <c r="J994" i="21"/>
  <c r="J995" i="21"/>
  <c r="L995" i="21"/>
  <c r="J996" i="21"/>
  <c r="J997" i="21"/>
  <c r="J998" i="21"/>
  <c r="J999" i="21"/>
  <c r="L999" i="21"/>
  <c r="J1000" i="21"/>
  <c r="J1001" i="21"/>
  <c r="J1002" i="21"/>
  <c r="J1003" i="21"/>
  <c r="L1003" i="21"/>
  <c r="J1004" i="21"/>
  <c r="J1005" i="21"/>
  <c r="J1006" i="21"/>
  <c r="J1007" i="21"/>
  <c r="L1007" i="21"/>
  <c r="J1008" i="21"/>
  <c r="J1009" i="21"/>
  <c r="J1010" i="21"/>
  <c r="J1011" i="21"/>
  <c r="L1011" i="21"/>
  <c r="J1012" i="21"/>
  <c r="J1013" i="21"/>
  <c r="J1014" i="21"/>
  <c r="J1015" i="21"/>
  <c r="L1015" i="21"/>
  <c r="J1016" i="21"/>
  <c r="J1017" i="21"/>
  <c r="J1018" i="21"/>
  <c r="J1019" i="21"/>
  <c r="L1019" i="21"/>
  <c r="J1020" i="21"/>
  <c r="J1021" i="21"/>
  <c r="J1022" i="21"/>
  <c r="J1023" i="21"/>
  <c r="L1023" i="21"/>
  <c r="J1024" i="21"/>
  <c r="J1025" i="21"/>
  <c r="J1026" i="21"/>
  <c r="J1027" i="21"/>
  <c r="L1027" i="21"/>
  <c r="J1028" i="21"/>
  <c r="J1029" i="21"/>
  <c r="J1030" i="21"/>
  <c r="J1031" i="21"/>
  <c r="L1031" i="21"/>
  <c r="J1032" i="21"/>
  <c r="J1033" i="21"/>
  <c r="J1034" i="21"/>
  <c r="J1035" i="21"/>
  <c r="L1035" i="21"/>
  <c r="J1036" i="21"/>
  <c r="J1037" i="21"/>
  <c r="J1038" i="21"/>
  <c r="J1039" i="21"/>
  <c r="L1039" i="21"/>
  <c r="J1040" i="21"/>
  <c r="J1041" i="21"/>
  <c r="J1042" i="21"/>
  <c r="J1043" i="21"/>
  <c r="L1043" i="21"/>
  <c r="J1044" i="21"/>
  <c r="J1045" i="21"/>
  <c r="J1046" i="21"/>
  <c r="J1047" i="21"/>
  <c r="L1047" i="21"/>
  <c r="J1048" i="21"/>
  <c r="J1049" i="21"/>
  <c r="J1050" i="21"/>
  <c r="J1051" i="21"/>
  <c r="L1051" i="21"/>
  <c r="J1052" i="21"/>
  <c r="J1053" i="21"/>
  <c r="J1054" i="21"/>
  <c r="J1055" i="21"/>
  <c r="L1055" i="21"/>
  <c r="J1056" i="21"/>
  <c r="J1057" i="21"/>
  <c r="J1058" i="21"/>
  <c r="J1059" i="21"/>
  <c r="L1059" i="21"/>
  <c r="J1060" i="21"/>
  <c r="J1061" i="21"/>
  <c r="J1062" i="21"/>
  <c r="J1063" i="21"/>
  <c r="L1063" i="21"/>
  <c r="J1064" i="21"/>
  <c r="J1065" i="21"/>
  <c r="J1066" i="21"/>
  <c r="J1067" i="21"/>
  <c r="L1067" i="21"/>
  <c r="J1068" i="21"/>
  <c r="J1069" i="21"/>
  <c r="J1070" i="21"/>
  <c r="J1071" i="21"/>
  <c r="L1071" i="21"/>
  <c r="J1072" i="21"/>
  <c r="J1073" i="21"/>
  <c r="J1074" i="21"/>
  <c r="J1075" i="21"/>
  <c r="L1075" i="21"/>
  <c r="J1076" i="21"/>
  <c r="J1077" i="21"/>
  <c r="J1078" i="21"/>
  <c r="J1079" i="21"/>
  <c r="L1079" i="21"/>
  <c r="J1080" i="21"/>
  <c r="J1081" i="21"/>
  <c r="J1082" i="21"/>
  <c r="J1083" i="21"/>
  <c r="L1083" i="21"/>
  <c r="J1084" i="21"/>
  <c r="J1085" i="21"/>
  <c r="J1086" i="21"/>
  <c r="J1087" i="21"/>
  <c r="L1087" i="21"/>
  <c r="J1088" i="21"/>
  <c r="J1089" i="21"/>
  <c r="J1090" i="21"/>
  <c r="J1091" i="21"/>
  <c r="L1091" i="21"/>
  <c r="J1092" i="21"/>
  <c r="J1093" i="21"/>
  <c r="J1094" i="21"/>
  <c r="J1095" i="21"/>
  <c r="L1095" i="21"/>
  <c r="J1096" i="21"/>
  <c r="J1097" i="21"/>
  <c r="J1098" i="21"/>
  <c r="J1099" i="21"/>
  <c r="L1099" i="21"/>
  <c r="J1100" i="21"/>
  <c r="J1101" i="21"/>
  <c r="J1102" i="21"/>
  <c r="J1103" i="21"/>
  <c r="L1103" i="21"/>
  <c r="J1104" i="21"/>
  <c r="J1105" i="21"/>
  <c r="J1106" i="21"/>
  <c r="J1107" i="21"/>
  <c r="L1107" i="21"/>
  <c r="J1108" i="21"/>
  <c r="J1109" i="21"/>
  <c r="J1110" i="21"/>
  <c r="J1111" i="21"/>
  <c r="L1111" i="21"/>
  <c r="J1112" i="21"/>
  <c r="J1113" i="21"/>
  <c r="J1114" i="21"/>
  <c r="J1115" i="21"/>
  <c r="L1115" i="21"/>
  <c r="J1116" i="21"/>
  <c r="J1117" i="21"/>
  <c r="J1118" i="21"/>
  <c r="J1119" i="21"/>
  <c r="L1119" i="21"/>
  <c r="J1120" i="21"/>
  <c r="J1121" i="21"/>
  <c r="J1122" i="21"/>
  <c r="J1123" i="21"/>
  <c r="L1123" i="21"/>
  <c r="J1124" i="21"/>
  <c r="J1125" i="21"/>
  <c r="J1126" i="21"/>
  <c r="J1127" i="21"/>
  <c r="L1127" i="21"/>
  <c r="J1128" i="21"/>
  <c r="J1129" i="21"/>
  <c r="J1130" i="21"/>
  <c r="J1131" i="21"/>
  <c r="L1131" i="21"/>
  <c r="J1132" i="21"/>
  <c r="J1133" i="21"/>
  <c r="J1134" i="21"/>
  <c r="J1135" i="21"/>
  <c r="L1135" i="21"/>
  <c r="J1136" i="21"/>
  <c r="J1137" i="21"/>
  <c r="J1138" i="21"/>
  <c r="J1139" i="21"/>
  <c r="L1139" i="21"/>
  <c r="J1140" i="21"/>
  <c r="J1141" i="21"/>
  <c r="J1142" i="21"/>
  <c r="J1143" i="21"/>
  <c r="L1143" i="21"/>
  <c r="J1144" i="21"/>
  <c r="J1145" i="21"/>
  <c r="J1146" i="21"/>
  <c r="J1147" i="21"/>
  <c r="L1147" i="21"/>
  <c r="J1148" i="21"/>
  <c r="J1149" i="21"/>
  <c r="J1150" i="21"/>
  <c r="J1151" i="21"/>
  <c r="L1151" i="21"/>
  <c r="J1152" i="21"/>
  <c r="J1153" i="21"/>
  <c r="J1154" i="21"/>
  <c r="J1155" i="21"/>
  <c r="L1155" i="21"/>
  <c r="J1156" i="21"/>
  <c r="J1157" i="21"/>
  <c r="J1158" i="21"/>
  <c r="J1159" i="21"/>
  <c r="L1159" i="21"/>
  <c r="J1160" i="21"/>
  <c r="J1161" i="21"/>
  <c r="J1162" i="21"/>
  <c r="J1163" i="21"/>
  <c r="L1163" i="21"/>
  <c r="J1164" i="21"/>
  <c r="J1165" i="21"/>
  <c r="J1166" i="21"/>
  <c r="J1167" i="21"/>
  <c r="L1167" i="21"/>
  <c r="J1168" i="21"/>
  <c r="J1169" i="21"/>
  <c r="J1170" i="21"/>
  <c r="J1171" i="21"/>
  <c r="L1171" i="21"/>
  <c r="J1172" i="21"/>
  <c r="J1173" i="21"/>
  <c r="J1174" i="21"/>
  <c r="J1175" i="21"/>
  <c r="L1175" i="21"/>
  <c r="J1176" i="21"/>
  <c r="J1177" i="21"/>
  <c r="J1178" i="21"/>
  <c r="J1179" i="21"/>
  <c r="L1179" i="21"/>
  <c r="J1180" i="21"/>
  <c r="J1181" i="21"/>
  <c r="J1182" i="21"/>
  <c r="J1183" i="21"/>
  <c r="L1183" i="21"/>
  <c r="J1184" i="21"/>
  <c r="J1185" i="21"/>
  <c r="J1186" i="21"/>
  <c r="J1187" i="21"/>
  <c r="L1187" i="21"/>
  <c r="J1188" i="21"/>
  <c r="J1189" i="21"/>
  <c r="J1190" i="21"/>
  <c r="J1191" i="21"/>
  <c r="L1191" i="21"/>
  <c r="J1192" i="21"/>
  <c r="J1193" i="21"/>
  <c r="J1194" i="21"/>
  <c r="J1195" i="21"/>
  <c r="L1195" i="21"/>
  <c r="J1196" i="21"/>
  <c r="J1197" i="21"/>
  <c r="J1198" i="21"/>
  <c r="J1199" i="21"/>
  <c r="L1199" i="21"/>
  <c r="J1200" i="21"/>
  <c r="J1201" i="21"/>
  <c r="J1202" i="21"/>
  <c r="J1203" i="21"/>
  <c r="L1203" i="21"/>
  <c r="J1204" i="21"/>
  <c r="J1205" i="21"/>
  <c r="J1206" i="21"/>
  <c r="J1207" i="21"/>
  <c r="L1207" i="21"/>
  <c r="J1208" i="21"/>
  <c r="J1209" i="21"/>
  <c r="J1210" i="21"/>
  <c r="J1211" i="21"/>
  <c r="L1211" i="21"/>
  <c r="J1212" i="21"/>
  <c r="J1213" i="21"/>
  <c r="J1214" i="21"/>
  <c r="J1215" i="21"/>
  <c r="L1215" i="21"/>
  <c r="J1216" i="21"/>
  <c r="J1217" i="21"/>
  <c r="J1218" i="21"/>
  <c r="J1219" i="21"/>
  <c r="L1219" i="21"/>
  <c r="J1220" i="21"/>
  <c r="J1221" i="21"/>
  <c r="J1222" i="21"/>
  <c r="J1223" i="21"/>
  <c r="L1223" i="21"/>
  <c r="J1224" i="21"/>
  <c r="J1225" i="21"/>
  <c r="J1226" i="21"/>
  <c r="J1227" i="21"/>
  <c r="L1227" i="21"/>
  <c r="J1228" i="21"/>
  <c r="J1229" i="21"/>
  <c r="J1230" i="21"/>
  <c r="J1231" i="21"/>
  <c r="L1231" i="21"/>
  <c r="J1232" i="21"/>
  <c r="J1233" i="21"/>
  <c r="J1234" i="21"/>
  <c r="J1235" i="21"/>
  <c r="L1235" i="21"/>
  <c r="J1236" i="21"/>
  <c r="J1237" i="21"/>
  <c r="J1238" i="21"/>
  <c r="J1239" i="21"/>
  <c r="L1239" i="21"/>
  <c r="J1240" i="21"/>
  <c r="J1241" i="21"/>
  <c r="J1242" i="21"/>
  <c r="J1243" i="21"/>
  <c r="L1243" i="21"/>
  <c r="J1244" i="21"/>
  <c r="J1245" i="21"/>
  <c r="J1246" i="21"/>
  <c r="J1247" i="21"/>
  <c r="L1247" i="21"/>
  <c r="J1248" i="21"/>
  <c r="J1249" i="21"/>
  <c r="J1250" i="21"/>
  <c r="J1251" i="21"/>
  <c r="L1251" i="21"/>
  <c r="J1252" i="21"/>
  <c r="J1253" i="21"/>
  <c r="J1254" i="21"/>
  <c r="J1255" i="21"/>
  <c r="L1255" i="21"/>
  <c r="J1256" i="21"/>
  <c r="J1257" i="21"/>
  <c r="J1258" i="21"/>
  <c r="J1259" i="21"/>
  <c r="L1259" i="21"/>
  <c r="J1260" i="21"/>
  <c r="J1261" i="21"/>
  <c r="J1262" i="21"/>
  <c r="J1263" i="21"/>
  <c r="L1263" i="21"/>
  <c r="J1264" i="21"/>
  <c r="J1265" i="21"/>
  <c r="J1266" i="21"/>
  <c r="J1267" i="21"/>
  <c r="L1267" i="21"/>
  <c r="J1268" i="21"/>
  <c r="J1269" i="21"/>
  <c r="J1270" i="21"/>
  <c r="J1271" i="21"/>
  <c r="L1271" i="21"/>
  <c r="J1272" i="21"/>
  <c r="J1273" i="21"/>
  <c r="J1274" i="21"/>
  <c r="J1275" i="21"/>
  <c r="L1275" i="21"/>
  <c r="J1276" i="21"/>
  <c r="J1277" i="21"/>
  <c r="J1278" i="21"/>
  <c r="J1279" i="21"/>
  <c r="L1279" i="21"/>
  <c r="J1280" i="21"/>
  <c r="J1281" i="21"/>
  <c r="J1282" i="21"/>
  <c r="J1283" i="21"/>
  <c r="L1283" i="21"/>
  <c r="J1284" i="21"/>
  <c r="J1285" i="21"/>
  <c r="J1286" i="21"/>
  <c r="J1287" i="21"/>
  <c r="L1287" i="21"/>
  <c r="J1288" i="21"/>
  <c r="J1289" i="21"/>
  <c r="J1290" i="21"/>
  <c r="J1291" i="21"/>
  <c r="L1291" i="21"/>
  <c r="J1292" i="21"/>
  <c r="J1293" i="21"/>
  <c r="J1294" i="21"/>
  <c r="J1295" i="21"/>
  <c r="L1295" i="21"/>
  <c r="J1296" i="21"/>
  <c r="J1297" i="21"/>
  <c r="J1298" i="21"/>
  <c r="J1299" i="21"/>
  <c r="L1299" i="21"/>
  <c r="J1300" i="21"/>
  <c r="J1301" i="21"/>
  <c r="J1302" i="21"/>
  <c r="J1303" i="21"/>
  <c r="L1303" i="21"/>
  <c r="J1304" i="21"/>
  <c r="J1305" i="21"/>
  <c r="J1306" i="21"/>
  <c r="J1307" i="21"/>
  <c r="L1307" i="21"/>
  <c r="J1308" i="21"/>
  <c r="J1309" i="21"/>
  <c r="J1310" i="21"/>
  <c r="J1311" i="21"/>
  <c r="L1311" i="21"/>
  <c r="J1312" i="21"/>
  <c r="J1313" i="21"/>
  <c r="J1314" i="21"/>
  <c r="J1315" i="21"/>
  <c r="L1315" i="21"/>
  <c r="J1316" i="21"/>
  <c r="J1317" i="21"/>
  <c r="J1318" i="21"/>
  <c r="J1319" i="21"/>
  <c r="L1319" i="21"/>
  <c r="J1320" i="21"/>
  <c r="J1321" i="21"/>
  <c r="J1322" i="21"/>
  <c r="J1323" i="21"/>
  <c r="L1323" i="21"/>
  <c r="J1324" i="21"/>
  <c r="J1325" i="21"/>
  <c r="J1326" i="21"/>
  <c r="J1327" i="21"/>
  <c r="L1327" i="21"/>
  <c r="J1328" i="21"/>
  <c r="J1329" i="21"/>
  <c r="J1330" i="21"/>
  <c r="J1331" i="21"/>
  <c r="L1331" i="21"/>
  <c r="J1332" i="21"/>
  <c r="J1333" i="21"/>
  <c r="J1334" i="21"/>
  <c r="J1335" i="21"/>
  <c r="L1335" i="21"/>
  <c r="J1336" i="21"/>
  <c r="J1337" i="21"/>
  <c r="J1338" i="21"/>
  <c r="J1339" i="21"/>
  <c r="L1339" i="21"/>
  <c r="J1340" i="21"/>
  <c r="J1341" i="21"/>
  <c r="J1342" i="21"/>
  <c r="J1343" i="21"/>
  <c r="L1343" i="21"/>
  <c r="J1344" i="21"/>
  <c r="J1345" i="21"/>
  <c r="J1346" i="21"/>
  <c r="J1347" i="21"/>
  <c r="L1347" i="21"/>
  <c r="J1348" i="21"/>
  <c r="J1349" i="21"/>
  <c r="J1350" i="21"/>
  <c r="J1351" i="21"/>
  <c r="L1351" i="21"/>
  <c r="J1352" i="21"/>
  <c r="J1353" i="21"/>
  <c r="J1354" i="21"/>
  <c r="J1355" i="21"/>
  <c r="L1355" i="21"/>
  <c r="J1356" i="21"/>
  <c r="J1357" i="21"/>
  <c r="J1358" i="21"/>
  <c r="J1359" i="21"/>
  <c r="L1359" i="21"/>
  <c r="J1360" i="21"/>
  <c r="J1361" i="21"/>
  <c r="J1362" i="21"/>
  <c r="J1363" i="21"/>
  <c r="L1363" i="21"/>
  <c r="J1364" i="21"/>
  <c r="J1365" i="21"/>
  <c r="J1366" i="21"/>
  <c r="J1367" i="21"/>
  <c r="L1367" i="21"/>
  <c r="J1368" i="21"/>
  <c r="J1369" i="21"/>
  <c r="J1370" i="21"/>
  <c r="J1371" i="21"/>
  <c r="L1371" i="21"/>
  <c r="J1372" i="21"/>
  <c r="J1373" i="21"/>
  <c r="J1374" i="21"/>
  <c r="J1375" i="21"/>
  <c r="L1375" i="21"/>
  <c r="J1376" i="21"/>
  <c r="J1377" i="21"/>
  <c r="J1378" i="21"/>
  <c r="J1379" i="21"/>
  <c r="L1379" i="21"/>
  <c r="J1380" i="21"/>
  <c r="J1381" i="21"/>
  <c r="J1382" i="21"/>
  <c r="J1383" i="21"/>
  <c r="L1383" i="21"/>
  <c r="J1384" i="21"/>
  <c r="J1385" i="21"/>
  <c r="J1386" i="21"/>
  <c r="J1387" i="21"/>
  <c r="L1387" i="21"/>
  <c r="J1388" i="21"/>
  <c r="J1389" i="21"/>
  <c r="J1390" i="21"/>
  <c r="J1391" i="21"/>
  <c r="L1391" i="21"/>
  <c r="J1392" i="21"/>
  <c r="J1393" i="21"/>
  <c r="J1394" i="21"/>
  <c r="J1395" i="21"/>
  <c r="L1395" i="21"/>
  <c r="J1396" i="21"/>
  <c r="J1397" i="21"/>
  <c r="J1398" i="21"/>
  <c r="J1399" i="21"/>
  <c r="L1399" i="21"/>
  <c r="J1400" i="21"/>
  <c r="J1401" i="21"/>
  <c r="J1402" i="21"/>
  <c r="J1403" i="21"/>
  <c r="L1403" i="21"/>
  <c r="J1404" i="21"/>
  <c r="J1405" i="21"/>
  <c r="J1406" i="21"/>
  <c r="J1407" i="21"/>
  <c r="L1407" i="21"/>
  <c r="J1408" i="21"/>
  <c r="J1409" i="21"/>
  <c r="J1410" i="21"/>
  <c r="J1411" i="21"/>
  <c r="L1411" i="21"/>
  <c r="J1412" i="21"/>
  <c r="J1413" i="21"/>
  <c r="J1414" i="21"/>
  <c r="J1415" i="21"/>
  <c r="L1415" i="21"/>
  <c r="J1416" i="21"/>
  <c r="J1417" i="21"/>
  <c r="J1418" i="21"/>
  <c r="J1419" i="21"/>
  <c r="L1419" i="21"/>
  <c r="J1420" i="21"/>
  <c r="J1421" i="21"/>
  <c r="J1422" i="21"/>
  <c r="J1423" i="21"/>
  <c r="L1423" i="21"/>
  <c r="J1424" i="21"/>
  <c r="J1425" i="21"/>
  <c r="J1426" i="21"/>
  <c r="J1427" i="21"/>
  <c r="L1427" i="21"/>
  <c r="J1428" i="21"/>
  <c r="J1429" i="21"/>
  <c r="J1430" i="21"/>
  <c r="J1431" i="21"/>
  <c r="L1431" i="21"/>
  <c r="J1432" i="21"/>
  <c r="J1433" i="21"/>
  <c r="J1434" i="21"/>
  <c r="J1435" i="21"/>
  <c r="L1435" i="21"/>
  <c r="J1436" i="21"/>
  <c r="J1437" i="21"/>
  <c r="J1438" i="21"/>
  <c r="J1439" i="21"/>
  <c r="L1439" i="21"/>
  <c r="J1440" i="21"/>
  <c r="J1441" i="21"/>
  <c r="J1442" i="21"/>
  <c r="J1443" i="21"/>
  <c r="L1443" i="21"/>
  <c r="J1444" i="21"/>
  <c r="J1445" i="21"/>
  <c r="J1446" i="21"/>
  <c r="J1447" i="21"/>
  <c r="L1447" i="21"/>
  <c r="J1448" i="21"/>
  <c r="J1449" i="21"/>
  <c r="J1450" i="21"/>
  <c r="J1451" i="21"/>
  <c r="L1451" i="21"/>
  <c r="J1452" i="21"/>
  <c r="J1453" i="21"/>
  <c r="J1454" i="21"/>
  <c r="J1455" i="21"/>
  <c r="L1455" i="21"/>
  <c r="J1456" i="21"/>
  <c r="J1457" i="21"/>
  <c r="J1458" i="21"/>
  <c r="J1459" i="21"/>
  <c r="L1459" i="21"/>
  <c r="J1460" i="21"/>
  <c r="J1461" i="21"/>
  <c r="J1462" i="21"/>
  <c r="J1463" i="21"/>
  <c r="L1463" i="21"/>
  <c r="J1464" i="21"/>
  <c r="J1465" i="21"/>
  <c r="J1466" i="21"/>
  <c r="J1467" i="21"/>
  <c r="L1467" i="21"/>
  <c r="J1468" i="21"/>
  <c r="J1469" i="21"/>
  <c r="J1470" i="21"/>
  <c r="J1471" i="21"/>
  <c r="L1471" i="21"/>
  <c r="J1472" i="21"/>
  <c r="J1473" i="21"/>
  <c r="J1474" i="21"/>
  <c r="J1475" i="21"/>
  <c r="L1475" i="21"/>
  <c r="J1476" i="21"/>
  <c r="J1477" i="21"/>
  <c r="J1478" i="21"/>
  <c r="J1479" i="21"/>
  <c r="L1479" i="21"/>
  <c r="J1480" i="21"/>
  <c r="J1481" i="21"/>
  <c r="J1482" i="21"/>
  <c r="J1483" i="21"/>
  <c r="L1483" i="21"/>
  <c r="J1484" i="21"/>
  <c r="J1485" i="21"/>
  <c r="J1486" i="21"/>
  <c r="J1487" i="21"/>
  <c r="L1487" i="21"/>
  <c r="J1488" i="21"/>
  <c r="J1489" i="21"/>
  <c r="J1490" i="21"/>
  <c r="J1491" i="21"/>
  <c r="L1491" i="21"/>
  <c r="J1492" i="21"/>
  <c r="J1493" i="21"/>
  <c r="J1494" i="21"/>
  <c r="J1495" i="21"/>
  <c r="L1495" i="21"/>
  <c r="J1496" i="21"/>
  <c r="J1497" i="21"/>
  <c r="J1498" i="21"/>
  <c r="J1499" i="21"/>
  <c r="L1499" i="21"/>
  <c r="J1500" i="21"/>
  <c r="J1501" i="21"/>
  <c r="J1502" i="21"/>
  <c r="J1503" i="21"/>
  <c r="L1503" i="21"/>
  <c r="J1504" i="21"/>
  <c r="J1505" i="21"/>
  <c r="J1506" i="21"/>
  <c r="J1507" i="21"/>
  <c r="L1507" i="21"/>
  <c r="J1508" i="21"/>
  <c r="J1509" i="21"/>
  <c r="J1510" i="21"/>
  <c r="J1511" i="21"/>
  <c r="L1511" i="21"/>
  <c r="J1512" i="21"/>
  <c r="J1513" i="21"/>
  <c r="J1514" i="21"/>
  <c r="J1515" i="21"/>
  <c r="L1515" i="21"/>
  <c r="J1516" i="21"/>
  <c r="J1517" i="21"/>
  <c r="J1518" i="21"/>
  <c r="J1519" i="21"/>
  <c r="L1519" i="21"/>
  <c r="J1520" i="21"/>
  <c r="J1521" i="21"/>
  <c r="J1522" i="21"/>
  <c r="J1523" i="21"/>
  <c r="L1523" i="21"/>
  <c r="J1524" i="21"/>
  <c r="J1525" i="21"/>
  <c r="J1526" i="21"/>
  <c r="J1527" i="21"/>
  <c r="L1527" i="21"/>
  <c r="J1528" i="21"/>
  <c r="J1529" i="21"/>
  <c r="J1530" i="21"/>
  <c r="J1531" i="21"/>
  <c r="L1531" i="21"/>
  <c r="J1532" i="21"/>
  <c r="J1533" i="21"/>
  <c r="J1534" i="21"/>
  <c r="J1535" i="21"/>
  <c r="L1535" i="21"/>
  <c r="J1536" i="21"/>
  <c r="J1537" i="21"/>
  <c r="J1538" i="21"/>
  <c r="J1539" i="21"/>
  <c r="L1539" i="21"/>
  <c r="J1540" i="21"/>
  <c r="J1541" i="21"/>
  <c r="J1542" i="21"/>
  <c r="J1543" i="21"/>
  <c r="L1543" i="21"/>
  <c r="J1544" i="21"/>
  <c r="J1545" i="21"/>
  <c r="J1546" i="21"/>
  <c r="J1547" i="21"/>
  <c r="L1547" i="21"/>
  <c r="J1548" i="21"/>
  <c r="J1549" i="21"/>
  <c r="J1550" i="21"/>
  <c r="J1551" i="21"/>
  <c r="L1551" i="21"/>
  <c r="J1552" i="21"/>
  <c r="J1553" i="21"/>
  <c r="J1554" i="21"/>
  <c r="J1555" i="21"/>
  <c r="L1555" i="21"/>
  <c r="J1556" i="21"/>
  <c r="J1557" i="21"/>
  <c r="J1558" i="21"/>
  <c r="J1559" i="21"/>
  <c r="L1559" i="21"/>
  <c r="J1560" i="21"/>
  <c r="J1561" i="21"/>
  <c r="J1562" i="21"/>
  <c r="J1563" i="21"/>
  <c r="L1563" i="21"/>
  <c r="J1564" i="21"/>
  <c r="J1565" i="21"/>
  <c r="J1566" i="21"/>
  <c r="J1567" i="21"/>
  <c r="L1567" i="21"/>
  <c r="J1568" i="21"/>
  <c r="J1569" i="21"/>
  <c r="J1570" i="21"/>
  <c r="J1571" i="21"/>
  <c r="L1571" i="21"/>
  <c r="J1572" i="21"/>
  <c r="J1573" i="21"/>
  <c r="J1574" i="21"/>
  <c r="J1575" i="21"/>
  <c r="L1575" i="21"/>
  <c r="J1576" i="21"/>
  <c r="J1577" i="21"/>
  <c r="J1578" i="21"/>
  <c r="J1579" i="21"/>
  <c r="L1579" i="21"/>
  <c r="J1580" i="21"/>
  <c r="J1581" i="21"/>
  <c r="J1582" i="21"/>
  <c r="J1583" i="21"/>
  <c r="L1583" i="21"/>
  <c r="J1584" i="21"/>
  <c r="J1585" i="21"/>
  <c r="J1586" i="21"/>
  <c r="J1587" i="21"/>
  <c r="L1587" i="21"/>
  <c r="J1588" i="21"/>
  <c r="J1589" i="21"/>
  <c r="J1590" i="21"/>
  <c r="J1591" i="21"/>
  <c r="L1591" i="21"/>
  <c r="J1592" i="21"/>
  <c r="J1593" i="21"/>
  <c r="J1594" i="21"/>
  <c r="J1595" i="21"/>
  <c r="L1595" i="21"/>
  <c r="J1596" i="21"/>
  <c r="J1597" i="21"/>
  <c r="J1598" i="21"/>
  <c r="J1599" i="21"/>
  <c r="L1599" i="21"/>
  <c r="J1600" i="21"/>
  <c r="J1601" i="21"/>
  <c r="J1602" i="21"/>
  <c r="J1603" i="21"/>
  <c r="L1603" i="21"/>
  <c r="J1604" i="21"/>
  <c r="J1605" i="21"/>
  <c r="J1606" i="21"/>
  <c r="J1607" i="21"/>
  <c r="L1607" i="21"/>
  <c r="J1608" i="21"/>
  <c r="J1609" i="21"/>
  <c r="J1610" i="21"/>
  <c r="J1611" i="21"/>
  <c r="L1611" i="21"/>
  <c r="J1612" i="21"/>
  <c r="J1613" i="21"/>
  <c r="J1614" i="21"/>
  <c r="J1615" i="21"/>
  <c r="L1615" i="21"/>
  <c r="J1616" i="21"/>
  <c r="J1617" i="21"/>
  <c r="J1618" i="21"/>
  <c r="J1619" i="21"/>
  <c r="L1619" i="21"/>
  <c r="J1620" i="21"/>
  <c r="J1621" i="21"/>
  <c r="J1622" i="21"/>
  <c r="J1623" i="21"/>
  <c r="L1623" i="21"/>
  <c r="J1624" i="21"/>
  <c r="J1625" i="21"/>
  <c r="J1626" i="21"/>
  <c r="J1627" i="21"/>
  <c r="L1627" i="21"/>
  <c r="J1628" i="21"/>
  <c r="J1629" i="21"/>
  <c r="J1630" i="21"/>
  <c r="J1631" i="21"/>
  <c r="L1631" i="21"/>
  <c r="J1632" i="21"/>
  <c r="J1633" i="21"/>
  <c r="J1634" i="21"/>
  <c r="J1635" i="21"/>
  <c r="L1635" i="21"/>
  <c r="J1636" i="21"/>
  <c r="J1637" i="21"/>
  <c r="J1638" i="21"/>
  <c r="J1639" i="21"/>
  <c r="L1639" i="21"/>
  <c r="J1640" i="21"/>
  <c r="J1641" i="21"/>
  <c r="J1642" i="21"/>
  <c r="J1643" i="21"/>
  <c r="L1643" i="21"/>
  <c r="J1644" i="21"/>
  <c r="J1645" i="21"/>
  <c r="J1646" i="21"/>
  <c r="J1647" i="21"/>
  <c r="L1647" i="21"/>
  <c r="J1648" i="21"/>
  <c r="J1649" i="21"/>
  <c r="J1650" i="21"/>
  <c r="J1651" i="21"/>
  <c r="L1651" i="21"/>
  <c r="J1652" i="21"/>
  <c r="J1653" i="21"/>
  <c r="J1654" i="21"/>
  <c r="J1655" i="21"/>
  <c r="L1655" i="21"/>
  <c r="J1656" i="21"/>
  <c r="J1657" i="21"/>
  <c r="J1658" i="21"/>
  <c r="J1659" i="21"/>
  <c r="L1659" i="21"/>
  <c r="J1660" i="21"/>
  <c r="J1661" i="21"/>
  <c r="J1662" i="21"/>
  <c r="J1663" i="21"/>
  <c r="L1663" i="21"/>
  <c r="J1664" i="21"/>
  <c r="J1665" i="21"/>
  <c r="J1666" i="21"/>
  <c r="J1667" i="21"/>
  <c r="L1667" i="21"/>
  <c r="J1668" i="21"/>
  <c r="J1669" i="21"/>
  <c r="J1670" i="21"/>
  <c r="J1671" i="21"/>
  <c r="L1671" i="21"/>
  <c r="J1672" i="21"/>
  <c r="J1673" i="21"/>
  <c r="J1674" i="21"/>
  <c r="J1675" i="21"/>
  <c r="L1675" i="21"/>
  <c r="J1676" i="21"/>
  <c r="J1677" i="21"/>
  <c r="J1678" i="21"/>
  <c r="J1679" i="21"/>
  <c r="L1679" i="21"/>
  <c r="J1680" i="21"/>
  <c r="J1681" i="21"/>
  <c r="J1682" i="21"/>
  <c r="J1683" i="21"/>
  <c r="L1683" i="21"/>
  <c r="J1684" i="21"/>
  <c r="J1685" i="21"/>
  <c r="J1686" i="21"/>
  <c r="J1687" i="21"/>
  <c r="L1687" i="21"/>
  <c r="J1688" i="21"/>
  <c r="J1689" i="21"/>
  <c r="J1690" i="21"/>
  <c r="J1691" i="21"/>
  <c r="L1691" i="21"/>
  <c r="J1692" i="21"/>
  <c r="J1693" i="21"/>
  <c r="J1694" i="21"/>
  <c r="J1695" i="21"/>
  <c r="L1695" i="21"/>
  <c r="J1696" i="21"/>
  <c r="J1697" i="21"/>
  <c r="J1698" i="21"/>
  <c r="J1699" i="21"/>
  <c r="L1699" i="21"/>
  <c r="J1700" i="21"/>
  <c r="J1701" i="21"/>
  <c r="J1702" i="21"/>
  <c r="J1703" i="21"/>
  <c r="L1703" i="21"/>
  <c r="J1704" i="21"/>
  <c r="J1705" i="21"/>
  <c r="J1706" i="21"/>
  <c r="J1707" i="21"/>
  <c r="L1707" i="21"/>
  <c r="J1708" i="21"/>
  <c r="J1709" i="21"/>
  <c r="J1710" i="21"/>
  <c r="J1711" i="21"/>
  <c r="L1711" i="21"/>
  <c r="J1712" i="21"/>
  <c r="J1713" i="21"/>
  <c r="J1714" i="21"/>
  <c r="J1715" i="21"/>
  <c r="L1715" i="21"/>
  <c r="J1716" i="21"/>
  <c r="J1717" i="21"/>
  <c r="J1718" i="21"/>
  <c r="J1719" i="21"/>
  <c r="L1719" i="21"/>
  <c r="J1720" i="21"/>
  <c r="J1721" i="21"/>
  <c r="J1722" i="21"/>
  <c r="J1723" i="21"/>
  <c r="L1723" i="21"/>
  <c r="J1724" i="21"/>
  <c r="J1725" i="21"/>
  <c r="J1726" i="21"/>
  <c r="J1727" i="21"/>
  <c r="L1727" i="21"/>
  <c r="J1728" i="21"/>
  <c r="J1729" i="21"/>
  <c r="J1730" i="21"/>
  <c r="J1731" i="21"/>
  <c r="L1731" i="21"/>
  <c r="J1732" i="21"/>
  <c r="J1733" i="21"/>
  <c r="J1734" i="21"/>
  <c r="J1735" i="21"/>
  <c r="L1735" i="21"/>
  <c r="J1736" i="21"/>
  <c r="J1737" i="21"/>
  <c r="J1738" i="21"/>
  <c r="J1739" i="21"/>
  <c r="L1739" i="21"/>
  <c r="J1740" i="21"/>
  <c r="J1741" i="21"/>
  <c r="J1742" i="21"/>
  <c r="J1743" i="21"/>
  <c r="L1743" i="21"/>
  <c r="J1744" i="21"/>
  <c r="J1745" i="21"/>
  <c r="J1746" i="21"/>
  <c r="J1747" i="21"/>
  <c r="L1747" i="21"/>
  <c r="J1748" i="21"/>
  <c r="J1749" i="21"/>
  <c r="J1750" i="21"/>
  <c r="J1751" i="21"/>
  <c r="L1751" i="21"/>
  <c r="J1752" i="21"/>
  <c r="J1753" i="21"/>
  <c r="J1754" i="21"/>
  <c r="J1755" i="21"/>
  <c r="L1755" i="21"/>
  <c r="J1756" i="21"/>
  <c r="J1757" i="21"/>
  <c r="J1758" i="21"/>
  <c r="J1759" i="21"/>
  <c r="L1759" i="21"/>
  <c r="J1760" i="21"/>
  <c r="J1761" i="21"/>
  <c r="J1762" i="21"/>
  <c r="J1763" i="21"/>
  <c r="L1763" i="21"/>
  <c r="J1764" i="21"/>
  <c r="J1765" i="21"/>
  <c r="J1766" i="21"/>
  <c r="J1767" i="21"/>
  <c r="L1767" i="21"/>
  <c r="J1768" i="21"/>
  <c r="J1769" i="21"/>
  <c r="J1770" i="21"/>
  <c r="J1771" i="21"/>
  <c r="L1771" i="21"/>
  <c r="J1772" i="21"/>
  <c r="J1773" i="21"/>
  <c r="J1774" i="21"/>
  <c r="J1775" i="21"/>
  <c r="L1775" i="21"/>
  <c r="J1776" i="21"/>
  <c r="J1777" i="21"/>
  <c r="J1778" i="21"/>
  <c r="J1779" i="21"/>
  <c r="L1779" i="21"/>
  <c r="J1780" i="21"/>
  <c r="J1781" i="21"/>
  <c r="J1782" i="21"/>
  <c r="J1783" i="21"/>
  <c r="L1783" i="21"/>
  <c r="J1784" i="21"/>
  <c r="J1785" i="21"/>
  <c r="J1786" i="21"/>
  <c r="J1787" i="21"/>
  <c r="L1787" i="21"/>
  <c r="J1788" i="21"/>
  <c r="J1789" i="21"/>
  <c r="J1790" i="21"/>
  <c r="J1791" i="21"/>
  <c r="L1791" i="21"/>
  <c r="J1792" i="21"/>
  <c r="J1793" i="21"/>
  <c r="J1794" i="21"/>
  <c r="J1795" i="21"/>
  <c r="L1795" i="21"/>
  <c r="J1796" i="21"/>
  <c r="J1797" i="21"/>
  <c r="J1798" i="21"/>
  <c r="J1799" i="21"/>
  <c r="L1799" i="21"/>
  <c r="J1800" i="21"/>
  <c r="J1801" i="21"/>
  <c r="J1802" i="21"/>
  <c r="J1803" i="21"/>
  <c r="L1803" i="21"/>
  <c r="J1804" i="21"/>
  <c r="J1805" i="21"/>
  <c r="J1806" i="21"/>
  <c r="J1807" i="21"/>
  <c r="L1807" i="21"/>
  <c r="J1808" i="21"/>
  <c r="J1809" i="21"/>
  <c r="J1810" i="21"/>
  <c r="J1811" i="21"/>
  <c r="L1811" i="21"/>
  <c r="J1812" i="21"/>
  <c r="J1813" i="21"/>
  <c r="J1814" i="21"/>
  <c r="J1815" i="21"/>
  <c r="L1815" i="21"/>
  <c r="J1816" i="21"/>
  <c r="J1817" i="21"/>
  <c r="J1818" i="21"/>
  <c r="J1819" i="21"/>
  <c r="L1819" i="21"/>
  <c r="J1820" i="21"/>
  <c r="J1821" i="21"/>
  <c r="J1822" i="21"/>
  <c r="J1823" i="21"/>
  <c r="L1823" i="21"/>
  <c r="J1824" i="21"/>
  <c r="J1825" i="21"/>
  <c r="J1826" i="21"/>
  <c r="J1827" i="21"/>
  <c r="L1827" i="21"/>
  <c r="J1828" i="21"/>
  <c r="J1829" i="21"/>
  <c r="J1830" i="21"/>
  <c r="J1831" i="21"/>
  <c r="L1831" i="21"/>
  <c r="J1832" i="21"/>
  <c r="J1833" i="21"/>
  <c r="J1834" i="21"/>
  <c r="J1835" i="21"/>
  <c r="L1835" i="21"/>
  <c r="J1836" i="21"/>
  <c r="J1837" i="21"/>
  <c r="J1838" i="21"/>
  <c r="J1839" i="21"/>
  <c r="L1839" i="21"/>
  <c r="J1840" i="21"/>
  <c r="J1841" i="21"/>
  <c r="J1842" i="21"/>
  <c r="J1843" i="21"/>
  <c r="L1843" i="21"/>
  <c r="J1844" i="21"/>
  <c r="J1845" i="21"/>
  <c r="J1846" i="21"/>
  <c r="J1847" i="21"/>
  <c r="L1847" i="21"/>
  <c r="J1848" i="21"/>
  <c r="J1849" i="21"/>
  <c r="J1850" i="21"/>
  <c r="J1851" i="21"/>
  <c r="L1851" i="21"/>
  <c r="J1852" i="21"/>
  <c r="J1853" i="21"/>
  <c r="J1854" i="21"/>
  <c r="J1855" i="21"/>
  <c r="L1855" i="21"/>
  <c r="J1856" i="21"/>
  <c r="J1857" i="21"/>
  <c r="J1858" i="21"/>
  <c r="J1859" i="21"/>
  <c r="L1859" i="21"/>
  <c r="J1860" i="21"/>
  <c r="J1861" i="21"/>
  <c r="J1862" i="21"/>
  <c r="J1863" i="21"/>
  <c r="L1863" i="21"/>
  <c r="J1864" i="21"/>
  <c r="J1865" i="21"/>
  <c r="J1866" i="21"/>
  <c r="J1867" i="21"/>
  <c r="L1867" i="21"/>
  <c r="J1868" i="21"/>
  <c r="J1869" i="21"/>
  <c r="J1870" i="21"/>
  <c r="J1871" i="21"/>
  <c r="L1871" i="21"/>
  <c r="J1872" i="21"/>
  <c r="J1873" i="21"/>
  <c r="J1874" i="21"/>
  <c r="J1875" i="21"/>
  <c r="L1875" i="21"/>
  <c r="J1876" i="21"/>
  <c r="J1877" i="21"/>
  <c r="J1878" i="21"/>
  <c r="J1879" i="21"/>
  <c r="L1879" i="21"/>
  <c r="J1880" i="21"/>
  <c r="J1881" i="21"/>
  <c r="J1882" i="21"/>
  <c r="J1883" i="21"/>
  <c r="L1883" i="21"/>
  <c r="J1884" i="21"/>
  <c r="J1885" i="21"/>
  <c r="J1886" i="21"/>
  <c r="J1887" i="21"/>
  <c r="L1887" i="21"/>
  <c r="J1888" i="21"/>
  <c r="J1889" i="21"/>
  <c r="J1890" i="21"/>
  <c r="J1891" i="21"/>
  <c r="L1891" i="21"/>
  <c r="J1892" i="21"/>
  <c r="J1893" i="21"/>
  <c r="J1894" i="21"/>
  <c r="J1895" i="21"/>
  <c r="L1895" i="21"/>
  <c r="J1896" i="21"/>
  <c r="J1897" i="21"/>
  <c r="J1898" i="21"/>
  <c r="J1899" i="21"/>
  <c r="L1899" i="21"/>
  <c r="J1900" i="21"/>
  <c r="J1901" i="21"/>
  <c r="J1902" i="21"/>
  <c r="J1903" i="21"/>
  <c r="L1903" i="21"/>
  <c r="J1904" i="21"/>
  <c r="J1905" i="21"/>
  <c r="J1906" i="21"/>
  <c r="J1907" i="21"/>
  <c r="L1907" i="21"/>
  <c r="J1908" i="21"/>
  <c r="J1909" i="21"/>
  <c r="J1910" i="21"/>
  <c r="J1911" i="21"/>
  <c r="L1911" i="21"/>
  <c r="J1912" i="21"/>
  <c r="J1913" i="21"/>
  <c r="J1914" i="21"/>
  <c r="J1915" i="21"/>
  <c r="L1915" i="21"/>
  <c r="J1916" i="21"/>
  <c r="J1917" i="21"/>
  <c r="J1918" i="21"/>
  <c r="J1919" i="21"/>
  <c r="L1919" i="21"/>
  <c r="J1920" i="21"/>
  <c r="J1921" i="21"/>
  <c r="J1922" i="21"/>
  <c r="J1923" i="21"/>
  <c r="L1923" i="21"/>
  <c r="J1924" i="21"/>
  <c r="J1925" i="21"/>
  <c r="J1926" i="21"/>
  <c r="J1927" i="21"/>
  <c r="L1927" i="21"/>
  <c r="J1928" i="21"/>
  <c r="J1929" i="21"/>
  <c r="J1930" i="21"/>
  <c r="J1931" i="21"/>
  <c r="L1931" i="21"/>
  <c r="J1932" i="21"/>
  <c r="J1933" i="21"/>
  <c r="J1934" i="21"/>
  <c r="J1935" i="21"/>
  <c r="L1935" i="21"/>
  <c r="J1936" i="21"/>
  <c r="J1937" i="21"/>
  <c r="J1938" i="21"/>
  <c r="J1939" i="21"/>
  <c r="L1939" i="21"/>
  <c r="J1940" i="21"/>
  <c r="J1941" i="21"/>
  <c r="J1942" i="21"/>
  <c r="J1943" i="21"/>
  <c r="L1943" i="21"/>
  <c r="J1944" i="21"/>
  <c r="J1945" i="21"/>
  <c r="J1946" i="21"/>
  <c r="J1947" i="21"/>
  <c r="L1947" i="21"/>
  <c r="J1948" i="21"/>
  <c r="J1949" i="21"/>
  <c r="J1950" i="21"/>
  <c r="J1951" i="21"/>
  <c r="L1951" i="21"/>
  <c r="J1952" i="21"/>
  <c r="J1953" i="21"/>
  <c r="J1954" i="21"/>
  <c r="J1955" i="21"/>
  <c r="L1955" i="21"/>
  <c r="J1956" i="21"/>
  <c r="J1957" i="21"/>
  <c r="J1958" i="21"/>
  <c r="J1959" i="21"/>
  <c r="L1959" i="21"/>
  <c r="J1960" i="21"/>
  <c r="J1961" i="21"/>
  <c r="J1962" i="21"/>
  <c r="J1963" i="21"/>
  <c r="L1963" i="21"/>
  <c r="J1964" i="21"/>
  <c r="J1965" i="21"/>
  <c r="J1966" i="21"/>
  <c r="J1967" i="21"/>
  <c r="L1967" i="21"/>
  <c r="J1968" i="21"/>
  <c r="J1969" i="21"/>
  <c r="J1970" i="21"/>
  <c r="J1971" i="21"/>
  <c r="L1971" i="21"/>
  <c r="J1972" i="21"/>
  <c r="J1973" i="21"/>
  <c r="J1974" i="21"/>
  <c r="J1975" i="21"/>
  <c r="L1975" i="21"/>
  <c r="J1976" i="21"/>
  <c r="J1977" i="21"/>
  <c r="J1978" i="21"/>
  <c r="J1979" i="21"/>
  <c r="L1979" i="21"/>
  <c r="J1980" i="21"/>
  <c r="J1981" i="21"/>
  <c r="J1982" i="21"/>
  <c r="J1983" i="21"/>
  <c r="L1983" i="21"/>
  <c r="J1984" i="21"/>
  <c r="J1985" i="21"/>
  <c r="J1986" i="21"/>
  <c r="J1987" i="21"/>
  <c r="L1987" i="21"/>
  <c r="J1988" i="21"/>
  <c r="J1989" i="21"/>
  <c r="J1990" i="21"/>
  <c r="J1991" i="21"/>
  <c r="L1991" i="21"/>
  <c r="J1992" i="21"/>
  <c r="J1993" i="21"/>
  <c r="J1994" i="21"/>
  <c r="J1995" i="21"/>
  <c r="L1995" i="21"/>
  <c r="J1996" i="21"/>
  <c r="J1997" i="21"/>
  <c r="J1998" i="21"/>
  <c r="J1999" i="21"/>
  <c r="L1999" i="21"/>
  <c r="J2000" i="21"/>
  <c r="J2001" i="21"/>
  <c r="J2002" i="21"/>
  <c r="J2003" i="21"/>
  <c r="L2003" i="21"/>
  <c r="J2004" i="21"/>
  <c r="J2005" i="21"/>
  <c r="J2006" i="21"/>
  <c r="J2007" i="21"/>
  <c r="L2007" i="21"/>
  <c r="J2008" i="21"/>
  <c r="J2009" i="21"/>
  <c r="J2010" i="21"/>
  <c r="J2011" i="21"/>
  <c r="L2011" i="21"/>
  <c r="J2012" i="21"/>
  <c r="J2013" i="21"/>
  <c r="J2014" i="21"/>
  <c r="J2015" i="21"/>
  <c r="L2015" i="21"/>
  <c r="J2016" i="21"/>
  <c r="J2017" i="21"/>
  <c r="J2018" i="21"/>
  <c r="J2019" i="21"/>
  <c r="L2019" i="21"/>
  <c r="J2020" i="21"/>
  <c r="J2021" i="21"/>
  <c r="J2022" i="21"/>
  <c r="J2023" i="21"/>
  <c r="L2023" i="21"/>
  <c r="J2024" i="21"/>
  <c r="J2025" i="21"/>
  <c r="J2026" i="21"/>
  <c r="J2027" i="21"/>
  <c r="L2027" i="21"/>
  <c r="J2028" i="21"/>
  <c r="J2029" i="21"/>
  <c r="J2030" i="21"/>
  <c r="J2031" i="21"/>
  <c r="L2031" i="21"/>
  <c r="J2032" i="21"/>
  <c r="J2033" i="21"/>
  <c r="J2034" i="21"/>
  <c r="J2035" i="21"/>
  <c r="L2035" i="21"/>
  <c r="J2036" i="21"/>
  <c r="J2037" i="21"/>
  <c r="J2038" i="21"/>
  <c r="J2039" i="21"/>
  <c r="L2039" i="21"/>
  <c r="J2040" i="21"/>
  <c r="J2041" i="21"/>
  <c r="J2042" i="21"/>
  <c r="J2043" i="21"/>
  <c r="L2043" i="21"/>
  <c r="J2044" i="21"/>
  <c r="J2045" i="21"/>
  <c r="J2046" i="21"/>
  <c r="J2047" i="21"/>
  <c r="L2047" i="21"/>
  <c r="J2048" i="21"/>
  <c r="J2049" i="21"/>
  <c r="J2050" i="21"/>
  <c r="J2051" i="21"/>
  <c r="L2051" i="21"/>
  <c r="J2052" i="21"/>
  <c r="J2053" i="21"/>
  <c r="J2054" i="21"/>
  <c r="J2055" i="21"/>
  <c r="L2055" i="21"/>
  <c r="J2056" i="21"/>
  <c r="J2057" i="21"/>
  <c r="J2058" i="21"/>
  <c r="J2059" i="21"/>
  <c r="L2059" i="21"/>
  <c r="J2060" i="21"/>
  <c r="J2061" i="21"/>
  <c r="J2062" i="21"/>
  <c r="J2063" i="21"/>
  <c r="L2063" i="21"/>
  <c r="J2064" i="21"/>
  <c r="J2065" i="21"/>
  <c r="J2066" i="21"/>
  <c r="J2067" i="21"/>
  <c r="L2067" i="21"/>
  <c r="J2068" i="21"/>
  <c r="J2069" i="21"/>
  <c r="J2070" i="21"/>
  <c r="J2071" i="21"/>
  <c r="L2071" i="21"/>
  <c r="J2072" i="21"/>
  <c r="J2073" i="21"/>
  <c r="J2074" i="21"/>
  <c r="J2075" i="21"/>
  <c r="L2075" i="21"/>
  <c r="J2076" i="21"/>
  <c r="J2077" i="21"/>
  <c r="J2078" i="21"/>
  <c r="J2079" i="21"/>
  <c r="L2079" i="21"/>
  <c r="J2080" i="21"/>
  <c r="J2081" i="21"/>
  <c r="J2082" i="21"/>
  <c r="J2083" i="21"/>
  <c r="L2083" i="21"/>
  <c r="J2084" i="21"/>
  <c r="J2085" i="21"/>
  <c r="J2086" i="21"/>
  <c r="J2087" i="21"/>
  <c r="L2087" i="21"/>
  <c r="J2088" i="21"/>
  <c r="J2089" i="21"/>
  <c r="J2090" i="21"/>
  <c r="J2091" i="21"/>
  <c r="L2091" i="21"/>
  <c r="J2092" i="21"/>
  <c r="J2093" i="21"/>
  <c r="J2094" i="21"/>
  <c r="J2095" i="21"/>
  <c r="L2095" i="21"/>
  <c r="J2096" i="21"/>
  <c r="J2097" i="21"/>
  <c r="J2098" i="21"/>
  <c r="J2099" i="21"/>
  <c r="L2099" i="21"/>
  <c r="J2100" i="21"/>
  <c r="J2101" i="21"/>
  <c r="J2102" i="21"/>
  <c r="J2103" i="21"/>
  <c r="L2103" i="21"/>
  <c r="J2104" i="21"/>
  <c r="J2105" i="21"/>
  <c r="J2106" i="21"/>
  <c r="J2107" i="21"/>
  <c r="L2107" i="21"/>
  <c r="J2108" i="21"/>
  <c r="J2109" i="21"/>
  <c r="J2110" i="21"/>
  <c r="J2111" i="21"/>
  <c r="L2111" i="21"/>
  <c r="J2112" i="21"/>
  <c r="J2113" i="21"/>
  <c r="J2114" i="21"/>
  <c r="J2115" i="21"/>
  <c r="L2115" i="21"/>
  <c r="J2116" i="21"/>
  <c r="J2117" i="21"/>
  <c r="J2118" i="21"/>
  <c r="J2119" i="21"/>
  <c r="L2119" i="21"/>
  <c r="J2120" i="21"/>
  <c r="J2121" i="21"/>
  <c r="J2122" i="21"/>
  <c r="J2123" i="21"/>
  <c r="L2123" i="21"/>
  <c r="J2124" i="21"/>
  <c r="J2125" i="21"/>
  <c r="J2126" i="21"/>
  <c r="J2127" i="21"/>
  <c r="L2127" i="21"/>
  <c r="J2128" i="21"/>
  <c r="J2129" i="21"/>
  <c r="J2130" i="21"/>
  <c r="J2131" i="21"/>
  <c r="L2131" i="21"/>
  <c r="J2132" i="21"/>
  <c r="J2133" i="21"/>
  <c r="J2134" i="21"/>
  <c r="J2135" i="21"/>
  <c r="L2135" i="21"/>
  <c r="J2136" i="21"/>
  <c r="J2137" i="21"/>
  <c r="J2138" i="21"/>
  <c r="J2139" i="21"/>
  <c r="L2139" i="21"/>
  <c r="J2140" i="21"/>
  <c r="J2141" i="21"/>
  <c r="J2142" i="21"/>
  <c r="J2143" i="21"/>
  <c r="L2143" i="21"/>
  <c r="J2144" i="21"/>
  <c r="J2145" i="21"/>
  <c r="J2146" i="21"/>
  <c r="J2147" i="21"/>
  <c r="L2147" i="21"/>
  <c r="J2148" i="21"/>
  <c r="J2149" i="21"/>
  <c r="J2150" i="21"/>
  <c r="J2151" i="21"/>
  <c r="L2151" i="21"/>
  <c r="J2152" i="21"/>
  <c r="J2153" i="21"/>
  <c r="J2154" i="21"/>
  <c r="J2155" i="21"/>
  <c r="L2155" i="21"/>
  <c r="J2156" i="21"/>
  <c r="J2157" i="21"/>
  <c r="J2158" i="21"/>
  <c r="J2159" i="21"/>
  <c r="L2159" i="21"/>
  <c r="K10" i="21"/>
  <c r="J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89" i="21"/>
  <c r="G1190" i="21"/>
  <c r="G1191" i="21"/>
  <c r="G1192" i="21"/>
  <c r="G1193" i="21"/>
  <c r="G1194" i="21"/>
  <c r="G1195" i="21"/>
  <c r="G1196" i="21"/>
  <c r="G1197" i="21"/>
  <c r="G1198" i="21"/>
  <c r="G1199" i="21"/>
  <c r="G1200" i="21"/>
  <c r="G1201" i="21"/>
  <c r="G1202" i="21"/>
  <c r="G1203" i="21"/>
  <c r="G1204" i="21"/>
  <c r="G1205" i="21"/>
  <c r="G1206" i="21"/>
  <c r="G1207" i="21"/>
  <c r="G1208" i="21"/>
  <c r="G1209" i="21"/>
  <c r="G1210" i="21"/>
  <c r="G1211" i="21"/>
  <c r="G1212" i="21"/>
  <c r="G1213" i="21"/>
  <c r="G1214" i="21"/>
  <c r="G1215" i="21"/>
  <c r="G1216" i="21"/>
  <c r="G1217" i="21"/>
  <c r="G1218" i="21"/>
  <c r="G1219" i="21"/>
  <c r="G1220" i="21"/>
  <c r="G1221" i="21"/>
  <c r="G1222" i="21"/>
  <c r="G1223" i="21"/>
  <c r="G1224" i="21"/>
  <c r="G1225" i="21"/>
  <c r="G1226" i="21"/>
  <c r="G1227" i="21"/>
  <c r="G1228" i="21"/>
  <c r="G1229" i="21"/>
  <c r="G1230" i="21"/>
  <c r="G1231" i="21"/>
  <c r="G1232" i="21"/>
  <c r="G1233" i="21"/>
  <c r="G1234" i="21"/>
  <c r="G1235" i="21"/>
  <c r="G1236" i="21"/>
  <c r="G1237" i="21"/>
  <c r="G1238" i="21"/>
  <c r="G1239" i="21"/>
  <c r="G1240" i="21"/>
  <c r="G1241" i="21"/>
  <c r="G1242" i="21"/>
  <c r="G1243" i="21"/>
  <c r="G1244" i="21"/>
  <c r="G1245" i="21"/>
  <c r="G1246" i="21"/>
  <c r="G1247" i="21"/>
  <c r="G1248" i="21"/>
  <c r="G1249" i="21"/>
  <c r="G1250" i="21"/>
  <c r="G1251" i="21"/>
  <c r="G1252" i="21"/>
  <c r="G1253" i="21"/>
  <c r="G1254" i="21"/>
  <c r="G1255" i="21"/>
  <c r="G1256" i="21"/>
  <c r="G1257" i="21"/>
  <c r="G1258" i="21"/>
  <c r="G1259" i="21"/>
  <c r="G1260" i="21"/>
  <c r="G1261" i="21"/>
  <c r="G1262" i="21"/>
  <c r="G1263" i="21"/>
  <c r="G1264" i="21"/>
  <c r="G1265" i="21"/>
  <c r="G1266" i="21"/>
  <c r="G1267" i="21"/>
  <c r="G1268" i="21"/>
  <c r="G1269" i="21"/>
  <c r="G1270" i="21"/>
  <c r="G1271" i="21"/>
  <c r="G1272" i="21"/>
  <c r="G1273" i="21"/>
  <c r="G1274" i="21"/>
  <c r="G1275" i="21"/>
  <c r="G1276" i="21"/>
  <c r="G1277" i="21"/>
  <c r="G1278" i="21"/>
  <c r="G1279" i="21"/>
  <c r="G1280" i="21"/>
  <c r="G1281" i="21"/>
  <c r="G1282" i="21"/>
  <c r="G1283" i="21"/>
  <c r="G1284" i="21"/>
  <c r="G1285" i="21"/>
  <c r="G1286" i="21"/>
  <c r="G1287" i="21"/>
  <c r="G1288" i="21"/>
  <c r="G1289" i="21"/>
  <c r="G1290" i="21"/>
  <c r="G1291" i="21"/>
  <c r="G1292" i="21"/>
  <c r="G1293" i="21"/>
  <c r="G1294" i="21"/>
  <c r="G1295" i="21"/>
  <c r="G1296" i="21"/>
  <c r="G1297" i="21"/>
  <c r="G1298" i="21"/>
  <c r="G1299" i="21"/>
  <c r="G1300" i="21"/>
  <c r="G1301" i="21"/>
  <c r="G1302" i="21"/>
  <c r="G1303" i="21"/>
  <c r="G1304" i="21"/>
  <c r="G1305" i="21"/>
  <c r="G1306" i="21"/>
  <c r="G1307" i="21"/>
  <c r="G1308" i="21"/>
  <c r="G1309" i="21"/>
  <c r="G1310" i="21"/>
  <c r="G1311" i="21"/>
  <c r="G1312" i="21"/>
  <c r="G1313" i="21"/>
  <c r="G1314" i="21"/>
  <c r="G1315" i="21"/>
  <c r="G1316" i="21"/>
  <c r="G1317" i="21"/>
  <c r="G1318" i="21"/>
  <c r="G1319" i="21"/>
  <c r="G1320" i="21"/>
  <c r="G1321" i="21"/>
  <c r="G1322" i="21"/>
  <c r="G1323" i="21"/>
  <c r="G1324" i="21"/>
  <c r="G1325" i="21"/>
  <c r="G1326" i="21"/>
  <c r="G1327" i="21"/>
  <c r="G1328" i="21"/>
  <c r="G1329" i="21"/>
  <c r="G1330" i="21"/>
  <c r="G1331" i="21"/>
  <c r="G1332" i="21"/>
  <c r="G1333" i="21"/>
  <c r="G1334" i="21"/>
  <c r="G1335" i="21"/>
  <c r="G1336" i="21"/>
  <c r="G1337" i="21"/>
  <c r="G1338" i="21"/>
  <c r="G1339" i="21"/>
  <c r="G1340" i="21"/>
  <c r="G1341" i="21"/>
  <c r="G1342" i="21"/>
  <c r="G1343" i="21"/>
  <c r="G1344" i="21"/>
  <c r="G1345" i="21"/>
  <c r="G1346" i="21"/>
  <c r="G1347" i="21"/>
  <c r="G1348" i="21"/>
  <c r="G1349" i="21"/>
  <c r="G1350" i="21"/>
  <c r="G1351" i="21"/>
  <c r="G1352" i="21"/>
  <c r="G1353" i="21"/>
  <c r="G1354" i="21"/>
  <c r="G1355" i="21"/>
  <c r="G1356" i="21"/>
  <c r="G1357" i="21"/>
  <c r="G1358" i="21"/>
  <c r="G1359" i="21"/>
  <c r="G1360" i="21"/>
  <c r="G1361" i="21"/>
  <c r="G1362" i="21"/>
  <c r="G1363" i="21"/>
  <c r="G1364" i="21"/>
  <c r="G1365" i="21"/>
  <c r="G1366" i="21"/>
  <c r="G1367" i="21"/>
  <c r="G1368" i="21"/>
  <c r="G1369" i="21"/>
  <c r="G1370" i="21"/>
  <c r="G1371" i="21"/>
  <c r="G1372" i="21"/>
  <c r="G1373" i="21"/>
  <c r="G1374" i="21"/>
  <c r="G1375" i="21"/>
  <c r="G1376" i="21"/>
  <c r="G1377" i="21"/>
  <c r="G1378" i="21"/>
  <c r="G1379" i="21"/>
  <c r="G1380" i="21"/>
  <c r="G1381" i="21"/>
  <c r="G1382" i="21"/>
  <c r="G1383" i="21"/>
  <c r="G1384" i="21"/>
  <c r="G1385" i="21"/>
  <c r="G1386" i="21"/>
  <c r="G1387" i="21"/>
  <c r="G1388" i="21"/>
  <c r="G1389" i="21"/>
  <c r="G1390" i="21"/>
  <c r="G1391" i="21"/>
  <c r="G1392" i="21"/>
  <c r="G1393" i="21"/>
  <c r="G1394" i="21"/>
  <c r="G1395" i="21"/>
  <c r="G1396" i="21"/>
  <c r="G1397" i="21"/>
  <c r="G1398" i="21"/>
  <c r="G1399" i="21"/>
  <c r="G1400" i="21"/>
  <c r="G1401" i="21"/>
  <c r="G1402" i="21"/>
  <c r="G1403" i="21"/>
  <c r="G1404" i="21"/>
  <c r="G1405" i="21"/>
  <c r="G1406" i="21"/>
  <c r="G1407" i="21"/>
  <c r="G1408" i="21"/>
  <c r="G1409" i="21"/>
  <c r="G1410" i="21"/>
  <c r="G1411" i="21"/>
  <c r="G1412" i="21"/>
  <c r="G1413" i="21"/>
  <c r="G1414" i="21"/>
  <c r="G1415" i="21"/>
  <c r="G1416" i="21"/>
  <c r="G1417" i="21"/>
  <c r="G1418" i="21"/>
  <c r="G1419" i="21"/>
  <c r="G1420" i="21"/>
  <c r="G1421" i="21"/>
  <c r="G1422" i="21"/>
  <c r="G1423" i="21"/>
  <c r="G1424" i="21"/>
  <c r="G1425" i="21"/>
  <c r="G1426" i="21"/>
  <c r="G1427" i="21"/>
  <c r="G1428" i="21"/>
  <c r="G1429" i="21"/>
  <c r="G1430" i="21"/>
  <c r="G1431" i="21"/>
  <c r="G1432" i="21"/>
  <c r="G1433" i="21"/>
  <c r="G1434" i="21"/>
  <c r="G1435" i="21"/>
  <c r="G1436" i="21"/>
  <c r="G1437" i="21"/>
  <c r="G1438" i="21"/>
  <c r="G1439" i="21"/>
  <c r="G1440" i="21"/>
  <c r="G1441" i="21"/>
  <c r="G1442" i="21"/>
  <c r="G1443" i="21"/>
  <c r="G1444" i="21"/>
  <c r="G1445" i="21"/>
  <c r="G1446" i="21"/>
  <c r="G1447" i="21"/>
  <c r="G1448" i="21"/>
  <c r="G1449" i="21"/>
  <c r="G1450" i="21"/>
  <c r="G1451" i="21"/>
  <c r="G1452" i="21"/>
  <c r="G1453" i="21"/>
  <c r="G1454" i="21"/>
  <c r="G1455" i="21"/>
  <c r="G1456" i="21"/>
  <c r="G1457" i="21"/>
  <c r="G1458" i="21"/>
  <c r="G1459" i="21"/>
  <c r="G1460" i="21"/>
  <c r="G1461" i="21"/>
  <c r="G1462" i="21"/>
  <c r="G1463" i="21"/>
  <c r="G1464" i="21"/>
  <c r="G1465" i="21"/>
  <c r="G1466" i="21"/>
  <c r="G1467" i="21"/>
  <c r="G1468" i="21"/>
  <c r="G1469" i="21"/>
  <c r="G1470" i="21"/>
  <c r="G1471" i="21"/>
  <c r="G1472" i="21"/>
  <c r="G1473" i="21"/>
  <c r="G1474" i="21"/>
  <c r="G1475" i="21"/>
  <c r="G1476" i="21"/>
  <c r="G1477" i="21"/>
  <c r="G1478" i="21"/>
  <c r="G1479" i="21"/>
  <c r="G1480" i="21"/>
  <c r="G1481" i="21"/>
  <c r="G1482" i="21"/>
  <c r="G1483" i="21"/>
  <c r="G1484" i="21"/>
  <c r="G1485" i="21"/>
  <c r="G1486" i="21"/>
  <c r="G1487" i="21"/>
  <c r="G1488" i="21"/>
  <c r="G1489" i="21"/>
  <c r="G1490" i="21"/>
  <c r="G1491" i="21"/>
  <c r="G1492" i="21"/>
  <c r="G1493" i="21"/>
  <c r="G1494" i="21"/>
  <c r="G1495" i="21"/>
  <c r="G1496" i="21"/>
  <c r="G1497" i="21"/>
  <c r="G1498" i="21"/>
  <c r="G1499" i="21"/>
  <c r="G1500" i="21"/>
  <c r="G1501" i="21"/>
  <c r="G1502" i="21"/>
  <c r="G1503" i="21"/>
  <c r="G1504" i="21"/>
  <c r="G1505" i="21"/>
  <c r="G1506" i="21"/>
  <c r="G1507" i="21"/>
  <c r="G1508" i="21"/>
  <c r="G1509" i="21"/>
  <c r="G1510" i="21"/>
  <c r="G1511" i="21"/>
  <c r="G1512" i="21"/>
  <c r="G1513" i="21"/>
  <c r="G1514" i="21"/>
  <c r="G1515" i="21"/>
  <c r="G1516" i="21"/>
  <c r="G1517" i="21"/>
  <c r="G1518" i="21"/>
  <c r="G1519" i="21"/>
  <c r="G1520" i="21"/>
  <c r="G1521" i="21"/>
  <c r="G1522" i="21"/>
  <c r="G1523" i="21"/>
  <c r="G1524" i="21"/>
  <c r="G1525" i="21"/>
  <c r="G1526" i="21"/>
  <c r="G1527" i="21"/>
  <c r="G1528" i="21"/>
  <c r="G1529" i="21"/>
  <c r="G1530" i="21"/>
  <c r="G1531" i="21"/>
  <c r="G1532" i="21"/>
  <c r="G1533" i="21"/>
  <c r="G1534" i="21"/>
  <c r="G1535" i="21"/>
  <c r="G1536" i="21"/>
  <c r="G1537" i="21"/>
  <c r="G1538" i="21"/>
  <c r="G1539" i="21"/>
  <c r="G1540" i="21"/>
  <c r="G1541" i="21"/>
  <c r="G1542" i="21"/>
  <c r="G1543" i="21"/>
  <c r="G1544" i="21"/>
  <c r="G1545" i="21"/>
  <c r="G1546" i="21"/>
  <c r="G1547" i="21"/>
  <c r="G1548" i="21"/>
  <c r="G1549" i="21"/>
  <c r="G1550" i="21"/>
  <c r="G1551" i="21"/>
  <c r="G1552" i="21"/>
  <c r="G1553" i="21"/>
  <c r="G1554" i="21"/>
  <c r="G1555" i="21"/>
  <c r="G1556" i="21"/>
  <c r="G1557" i="21"/>
  <c r="G1558" i="21"/>
  <c r="G1559" i="21"/>
  <c r="G1560" i="21"/>
  <c r="G1561" i="21"/>
  <c r="G1562" i="21"/>
  <c r="G1563" i="21"/>
  <c r="G1564" i="21"/>
  <c r="G1565" i="21"/>
  <c r="G1566" i="21"/>
  <c r="G1567" i="21"/>
  <c r="G1568" i="21"/>
  <c r="G1569" i="21"/>
  <c r="G1570" i="21"/>
  <c r="G1571" i="21"/>
  <c r="G1572" i="21"/>
  <c r="G1573" i="21"/>
  <c r="G1574" i="21"/>
  <c r="G1575" i="21"/>
  <c r="G1576" i="21"/>
  <c r="G1577" i="21"/>
  <c r="G1578" i="21"/>
  <c r="G1579" i="21"/>
  <c r="G1580" i="21"/>
  <c r="G1581" i="21"/>
  <c r="G1582" i="21"/>
  <c r="G1583" i="21"/>
  <c r="G1584" i="21"/>
  <c r="G1585" i="21"/>
  <c r="G1586" i="21"/>
  <c r="G1587" i="21"/>
  <c r="G1588" i="21"/>
  <c r="G1589" i="21"/>
  <c r="G1590" i="21"/>
  <c r="G1591" i="21"/>
  <c r="G1592" i="21"/>
  <c r="G1593" i="21"/>
  <c r="G1594" i="21"/>
  <c r="G1595" i="21"/>
  <c r="G1596" i="21"/>
  <c r="G1597" i="21"/>
  <c r="G1598" i="21"/>
  <c r="G1599" i="21"/>
  <c r="G1600" i="21"/>
  <c r="G1601" i="21"/>
  <c r="G1602" i="21"/>
  <c r="G1603" i="21"/>
  <c r="G1604" i="21"/>
  <c r="G1605" i="21"/>
  <c r="G1606" i="21"/>
  <c r="G1607" i="21"/>
  <c r="G1608" i="21"/>
  <c r="G1609" i="21"/>
  <c r="G1610" i="21"/>
  <c r="G1611" i="21"/>
  <c r="G1612" i="21"/>
  <c r="G1613" i="21"/>
  <c r="G1614" i="21"/>
  <c r="G1615" i="21"/>
  <c r="G1616" i="21"/>
  <c r="G1617" i="21"/>
  <c r="G1618" i="21"/>
  <c r="G1619" i="21"/>
  <c r="G1620" i="21"/>
  <c r="G1621" i="21"/>
  <c r="G1622" i="21"/>
  <c r="G1623" i="21"/>
  <c r="G1624" i="21"/>
  <c r="G1625" i="21"/>
  <c r="G1626" i="21"/>
  <c r="G1627" i="21"/>
  <c r="G1628" i="21"/>
  <c r="G1629" i="21"/>
  <c r="G1630" i="21"/>
  <c r="G1631" i="21"/>
  <c r="G1632" i="21"/>
  <c r="G1633" i="21"/>
  <c r="G1634" i="21"/>
  <c r="G1635" i="21"/>
  <c r="G1636" i="21"/>
  <c r="G1637" i="21"/>
  <c r="G1638" i="21"/>
  <c r="G1639" i="21"/>
  <c r="G1640" i="21"/>
  <c r="G1641" i="21"/>
  <c r="G1642" i="21"/>
  <c r="G1643" i="21"/>
  <c r="G1644" i="21"/>
  <c r="G1645" i="21"/>
  <c r="G1646" i="21"/>
  <c r="G1647" i="21"/>
  <c r="G1648" i="21"/>
  <c r="G1649" i="21"/>
  <c r="G1650" i="21"/>
  <c r="G1651" i="21"/>
  <c r="G1652" i="21"/>
  <c r="G1653" i="21"/>
  <c r="G1654" i="21"/>
  <c r="G1655" i="21"/>
  <c r="G1656" i="21"/>
  <c r="G1657" i="21"/>
  <c r="G1658" i="21"/>
  <c r="G1659" i="21"/>
  <c r="G1660" i="21"/>
  <c r="G1661" i="21"/>
  <c r="G1662" i="21"/>
  <c r="G1663" i="21"/>
  <c r="G1664" i="21"/>
  <c r="G1665" i="21"/>
  <c r="G1666" i="21"/>
  <c r="G1667" i="21"/>
  <c r="G1668" i="21"/>
  <c r="G1669" i="21"/>
  <c r="G1670" i="21"/>
  <c r="G1671" i="21"/>
  <c r="G1672" i="21"/>
  <c r="G1673" i="21"/>
  <c r="G1674" i="21"/>
  <c r="G1675" i="21"/>
  <c r="G1676" i="21"/>
  <c r="G1677" i="21"/>
  <c r="G1678" i="21"/>
  <c r="G1679" i="21"/>
  <c r="G1680" i="21"/>
  <c r="G1681" i="21"/>
  <c r="G1682" i="21"/>
  <c r="G1683" i="21"/>
  <c r="G1684" i="21"/>
  <c r="G1685" i="21"/>
  <c r="G1686" i="21"/>
  <c r="G1687" i="21"/>
  <c r="G1688" i="21"/>
  <c r="G1689" i="21"/>
  <c r="G1690" i="21"/>
  <c r="G1691" i="21"/>
  <c r="G1692" i="21"/>
  <c r="G1693" i="21"/>
  <c r="G1694" i="21"/>
  <c r="G1695" i="21"/>
  <c r="G1696" i="21"/>
  <c r="G1697" i="21"/>
  <c r="G1698" i="21"/>
  <c r="G1699" i="21"/>
  <c r="G1700" i="21"/>
  <c r="G1701" i="21"/>
  <c r="G1702" i="21"/>
  <c r="G1703" i="21"/>
  <c r="G1704" i="21"/>
  <c r="G1705" i="21"/>
  <c r="G1706" i="21"/>
  <c r="G1707" i="21"/>
  <c r="G1708" i="21"/>
  <c r="G1709" i="21"/>
  <c r="G1710" i="21"/>
  <c r="G1711" i="21"/>
  <c r="G1712" i="21"/>
  <c r="G1713" i="21"/>
  <c r="G1714" i="21"/>
  <c r="G1715" i="21"/>
  <c r="G1716" i="21"/>
  <c r="G1717" i="21"/>
  <c r="G1718" i="21"/>
  <c r="G1719" i="21"/>
  <c r="G1720" i="21"/>
  <c r="G1721" i="21"/>
  <c r="G1722" i="21"/>
  <c r="G1723" i="21"/>
  <c r="G1724" i="21"/>
  <c r="G1725" i="21"/>
  <c r="G1726" i="21"/>
  <c r="G1727" i="21"/>
  <c r="G1728" i="21"/>
  <c r="G1729" i="21"/>
  <c r="G1730" i="21"/>
  <c r="G1731" i="21"/>
  <c r="G1732" i="21"/>
  <c r="G1733" i="21"/>
  <c r="G1734" i="21"/>
  <c r="G1735" i="21"/>
  <c r="G1736" i="21"/>
  <c r="G1737" i="21"/>
  <c r="G1738" i="21"/>
  <c r="G1739" i="21"/>
  <c r="G1740" i="21"/>
  <c r="G1741" i="21"/>
  <c r="G1742" i="21"/>
  <c r="G1743" i="21"/>
  <c r="G1744" i="21"/>
  <c r="G1745" i="21"/>
  <c r="G1746" i="21"/>
  <c r="G1747" i="21"/>
  <c r="G1748" i="21"/>
  <c r="G1749" i="21"/>
  <c r="G1750" i="21"/>
  <c r="G1751" i="21"/>
  <c r="G1752" i="21"/>
  <c r="G1753" i="21"/>
  <c r="G1754" i="21"/>
  <c r="G1755" i="21"/>
  <c r="G1756" i="21"/>
  <c r="G1757" i="21"/>
  <c r="G1758" i="21"/>
  <c r="G1759" i="21"/>
  <c r="G1760" i="21"/>
  <c r="G1761" i="21"/>
  <c r="G1762" i="21"/>
  <c r="G1763" i="21"/>
  <c r="G1764" i="21"/>
  <c r="G1765" i="21"/>
  <c r="G1766" i="21"/>
  <c r="G1767" i="21"/>
  <c r="G1768" i="21"/>
  <c r="G1769" i="21"/>
  <c r="G1770" i="21"/>
  <c r="G1771" i="21"/>
  <c r="G1772" i="21"/>
  <c r="G1773" i="21"/>
  <c r="G1774" i="21"/>
  <c r="G1775" i="21"/>
  <c r="G1776" i="21"/>
  <c r="G1777" i="21"/>
  <c r="G1778" i="21"/>
  <c r="G1779" i="21"/>
  <c r="G1780" i="21"/>
  <c r="G1781" i="21"/>
  <c r="G1782" i="21"/>
  <c r="G1783" i="21"/>
  <c r="G1784" i="21"/>
  <c r="G1785" i="21"/>
  <c r="G1786" i="21"/>
  <c r="G1787" i="21"/>
  <c r="G1788" i="21"/>
  <c r="G1789" i="21"/>
  <c r="G1790" i="21"/>
  <c r="G1791" i="21"/>
  <c r="G1792" i="21"/>
  <c r="G1793" i="21"/>
  <c r="G1794" i="21"/>
  <c r="G1795" i="21"/>
  <c r="G1796" i="21"/>
  <c r="G1797" i="21"/>
  <c r="G1798" i="21"/>
  <c r="G1799" i="21"/>
  <c r="G1800" i="21"/>
  <c r="G1801" i="21"/>
  <c r="G1802" i="21"/>
  <c r="G1803" i="21"/>
  <c r="G1804" i="21"/>
  <c r="G1805" i="21"/>
  <c r="G1806" i="21"/>
  <c r="G1807" i="21"/>
  <c r="G1808" i="21"/>
  <c r="G1809" i="21"/>
  <c r="G1810" i="21"/>
  <c r="G1811" i="21"/>
  <c r="G1812" i="21"/>
  <c r="G1813" i="21"/>
  <c r="G1814" i="21"/>
  <c r="G1815" i="21"/>
  <c r="G1816" i="21"/>
  <c r="G1817" i="21"/>
  <c r="G1818" i="21"/>
  <c r="G1819" i="21"/>
  <c r="G1820" i="21"/>
  <c r="G1821" i="21"/>
  <c r="G1822" i="21"/>
  <c r="G1823" i="21"/>
  <c r="G1824" i="21"/>
  <c r="G1825" i="21"/>
  <c r="G1826" i="21"/>
  <c r="G1827" i="21"/>
  <c r="G1828" i="21"/>
  <c r="G1829" i="21"/>
  <c r="G1830" i="21"/>
  <c r="G1831" i="21"/>
  <c r="G1832" i="21"/>
  <c r="G1833" i="21"/>
  <c r="G1834" i="21"/>
  <c r="G1835" i="21"/>
  <c r="G1836" i="21"/>
  <c r="G1837" i="21"/>
  <c r="G1838" i="21"/>
  <c r="G1839" i="21"/>
  <c r="G1840" i="21"/>
  <c r="G1841" i="21"/>
  <c r="G1842" i="21"/>
  <c r="G1843" i="21"/>
  <c r="G1844" i="21"/>
  <c r="G1845" i="21"/>
  <c r="G1846" i="21"/>
  <c r="G1847" i="21"/>
  <c r="G1848" i="21"/>
  <c r="G1849" i="21"/>
  <c r="G1850" i="21"/>
  <c r="G1851" i="21"/>
  <c r="G1852" i="21"/>
  <c r="G1853" i="21"/>
  <c r="G1854" i="21"/>
  <c r="G1855" i="21"/>
  <c r="G1856" i="21"/>
  <c r="G1857" i="21"/>
  <c r="G1858" i="21"/>
  <c r="G1859" i="21"/>
  <c r="G1860" i="21"/>
  <c r="G1861" i="21"/>
  <c r="G1862" i="21"/>
  <c r="G1863" i="21"/>
  <c r="G1864" i="21"/>
  <c r="G1865" i="21"/>
  <c r="G1866" i="21"/>
  <c r="G1867" i="21"/>
  <c r="G1868" i="21"/>
  <c r="G1869" i="21"/>
  <c r="G1870" i="21"/>
  <c r="G1871" i="21"/>
  <c r="G1872" i="21"/>
  <c r="G1873" i="21"/>
  <c r="G1874" i="21"/>
  <c r="G1875" i="21"/>
  <c r="G1876" i="21"/>
  <c r="G1877" i="21"/>
  <c r="G1878" i="21"/>
  <c r="G1879" i="21"/>
  <c r="G1880" i="21"/>
  <c r="G1881" i="21"/>
  <c r="G1882" i="21"/>
  <c r="G1883" i="21"/>
  <c r="G1884" i="21"/>
  <c r="G1885" i="21"/>
  <c r="G1886" i="21"/>
  <c r="G1887" i="21"/>
  <c r="G1888" i="21"/>
  <c r="G1889" i="21"/>
  <c r="G1890" i="21"/>
  <c r="G1891" i="21"/>
  <c r="G1892" i="21"/>
  <c r="G1893" i="21"/>
  <c r="G1894" i="21"/>
  <c r="G1895" i="21"/>
  <c r="G1896" i="21"/>
  <c r="G1897" i="21"/>
  <c r="G1898" i="21"/>
  <c r="G1899" i="21"/>
  <c r="G1900" i="21"/>
  <c r="G1901" i="21"/>
  <c r="G1902" i="21"/>
  <c r="G1903" i="21"/>
  <c r="G1904" i="21"/>
  <c r="G1905" i="21"/>
  <c r="G1906" i="21"/>
  <c r="G1907" i="21"/>
  <c r="G1908" i="21"/>
  <c r="G1909" i="21"/>
  <c r="G1910" i="21"/>
  <c r="G1911" i="21"/>
  <c r="G1912" i="21"/>
  <c r="G1913" i="21"/>
  <c r="G1914" i="21"/>
  <c r="G1915" i="21"/>
  <c r="G1916" i="21"/>
  <c r="G1917" i="21"/>
  <c r="G1918" i="21"/>
  <c r="G1919" i="21"/>
  <c r="G1920" i="21"/>
  <c r="G1921" i="21"/>
  <c r="G1922" i="21"/>
  <c r="G1923" i="21"/>
  <c r="G1924" i="21"/>
  <c r="G1925" i="21"/>
  <c r="G1926" i="21"/>
  <c r="G1927" i="21"/>
  <c r="G1928" i="21"/>
  <c r="G1929" i="21"/>
  <c r="G1930" i="21"/>
  <c r="G1931" i="21"/>
  <c r="G1932" i="21"/>
  <c r="G1933" i="21"/>
  <c r="G1934" i="21"/>
  <c r="G1935" i="21"/>
  <c r="G1936" i="21"/>
  <c r="G1937" i="21"/>
  <c r="G1938" i="21"/>
  <c r="G1939" i="21"/>
  <c r="G1940" i="21"/>
  <c r="G1941" i="21"/>
  <c r="G1942" i="21"/>
  <c r="G1943" i="21"/>
  <c r="G1944" i="21"/>
  <c r="G1945" i="21"/>
  <c r="G1946" i="21"/>
  <c r="G1947" i="21"/>
  <c r="G1948" i="21"/>
  <c r="G1949" i="21"/>
  <c r="G1950" i="21"/>
  <c r="G1951" i="21"/>
  <c r="G1952" i="21"/>
  <c r="G1953" i="21"/>
  <c r="G1954" i="21"/>
  <c r="G1955" i="21"/>
  <c r="G1956" i="21"/>
  <c r="G1957" i="21"/>
  <c r="G1958" i="21"/>
  <c r="G1959" i="21"/>
  <c r="G1960" i="21"/>
  <c r="G1961" i="21"/>
  <c r="G1962" i="21"/>
  <c r="G1963" i="21"/>
  <c r="G1964" i="21"/>
  <c r="G1965" i="21"/>
  <c r="G1966" i="21"/>
  <c r="G1967" i="21"/>
  <c r="G1968" i="21"/>
  <c r="G1969" i="21"/>
  <c r="G1970" i="21"/>
  <c r="G1971" i="21"/>
  <c r="G1972" i="21"/>
  <c r="G1973" i="21"/>
  <c r="G1974" i="21"/>
  <c r="G1975" i="21"/>
  <c r="G1976" i="21"/>
  <c r="G1977" i="21"/>
  <c r="G1978" i="21"/>
  <c r="G1979" i="21"/>
  <c r="G1980" i="21"/>
  <c r="G1981" i="21"/>
  <c r="G1982" i="21"/>
  <c r="G1983" i="21"/>
  <c r="G1984" i="21"/>
  <c r="G1985" i="21"/>
  <c r="G1986" i="21"/>
  <c r="G1987" i="21"/>
  <c r="G1988" i="21"/>
  <c r="G1989" i="21"/>
  <c r="G1990" i="21"/>
  <c r="G1991" i="21"/>
  <c r="G1992" i="21"/>
  <c r="G1993" i="21"/>
  <c r="G1994" i="21"/>
  <c r="G1995" i="21"/>
  <c r="G1996" i="21"/>
  <c r="G1997" i="21"/>
  <c r="G1998" i="21"/>
  <c r="G1999" i="21"/>
  <c r="G2000" i="21"/>
  <c r="G2001" i="21"/>
  <c r="G2002" i="21"/>
  <c r="G2003" i="21"/>
  <c r="G2004" i="21"/>
  <c r="G2005" i="21"/>
  <c r="G2006" i="21"/>
  <c r="G2007" i="21"/>
  <c r="G2008" i="21"/>
  <c r="G2009" i="21"/>
  <c r="G2010" i="21"/>
  <c r="G2011" i="21"/>
  <c r="G2012" i="21"/>
  <c r="G2013" i="21"/>
  <c r="G2014" i="21"/>
  <c r="G2015" i="21"/>
  <c r="G2016" i="21"/>
  <c r="G2017" i="21"/>
  <c r="G2018" i="21"/>
  <c r="G2019" i="21"/>
  <c r="G2020" i="21"/>
  <c r="G2021" i="21"/>
  <c r="G2022" i="21"/>
  <c r="G2023" i="21"/>
  <c r="G2024" i="21"/>
  <c r="G2025" i="21"/>
  <c r="G2026" i="21"/>
  <c r="G2027" i="21"/>
  <c r="G2028" i="21"/>
  <c r="G2029" i="21"/>
  <c r="G2030" i="21"/>
  <c r="G2031" i="21"/>
  <c r="G2032" i="21"/>
  <c r="G2033" i="21"/>
  <c r="G2034" i="21"/>
  <c r="G2035" i="21"/>
  <c r="G2036" i="21"/>
  <c r="G2037" i="21"/>
  <c r="G2038" i="21"/>
  <c r="G2039" i="21"/>
  <c r="G2040" i="21"/>
  <c r="G2041" i="21"/>
  <c r="G2042" i="21"/>
  <c r="G2043" i="21"/>
  <c r="G2044" i="21"/>
  <c r="G2045" i="21"/>
  <c r="G2046" i="21"/>
  <c r="G2047" i="21"/>
  <c r="G2048" i="21"/>
  <c r="G2049" i="21"/>
  <c r="G2050" i="21"/>
  <c r="G2051" i="21"/>
  <c r="G2052" i="21"/>
  <c r="G2053" i="21"/>
  <c r="G2054" i="21"/>
  <c r="G2055" i="21"/>
  <c r="G2056" i="21"/>
  <c r="G2057" i="21"/>
  <c r="G2058" i="21"/>
  <c r="G2059" i="21"/>
  <c r="G2060" i="21"/>
  <c r="G2061" i="21"/>
  <c r="G2062" i="21"/>
  <c r="G2063" i="21"/>
  <c r="G2064" i="21"/>
  <c r="G2065" i="21"/>
  <c r="G2066" i="21"/>
  <c r="G2067" i="21"/>
  <c r="G2068" i="21"/>
  <c r="G2069" i="21"/>
  <c r="G2070" i="21"/>
  <c r="G2071" i="21"/>
  <c r="G2072" i="21"/>
  <c r="G2073" i="21"/>
  <c r="G2074" i="21"/>
  <c r="G2075" i="21"/>
  <c r="G2076" i="21"/>
  <c r="G2077" i="21"/>
  <c r="G2078" i="21"/>
  <c r="G2079" i="21"/>
  <c r="G2080" i="21"/>
  <c r="G2081" i="21"/>
  <c r="G2082" i="21"/>
  <c r="G2083" i="21"/>
  <c r="G2084" i="21"/>
  <c r="G2085" i="21"/>
  <c r="G2086" i="21"/>
  <c r="G2087" i="21"/>
  <c r="G2088" i="21"/>
  <c r="G2089" i="21"/>
  <c r="G2090" i="21"/>
  <c r="G2091" i="21"/>
  <c r="G2092" i="21"/>
  <c r="G2093" i="21"/>
  <c r="G2094" i="21"/>
  <c r="G2095" i="21"/>
  <c r="G2096" i="21"/>
  <c r="G2097" i="21"/>
  <c r="G2098" i="21"/>
  <c r="G2099" i="21"/>
  <c r="G2100" i="21"/>
  <c r="G2101" i="21"/>
  <c r="G2102" i="21"/>
  <c r="G2103" i="21"/>
  <c r="G2104" i="21"/>
  <c r="G2105" i="21"/>
  <c r="G2106" i="21"/>
  <c r="G2107" i="21"/>
  <c r="G2108" i="21"/>
  <c r="G2109" i="21"/>
  <c r="G2110" i="21"/>
  <c r="G2111" i="21"/>
  <c r="G2112" i="21"/>
  <c r="G2113" i="21"/>
  <c r="G2114" i="21"/>
  <c r="G2115" i="21"/>
  <c r="G2116" i="21"/>
  <c r="G2117" i="21"/>
  <c r="G2118" i="21"/>
  <c r="G2119" i="21"/>
  <c r="G2120" i="21"/>
  <c r="G2121" i="21"/>
  <c r="G2122" i="21"/>
  <c r="G2123" i="21"/>
  <c r="G2124" i="21"/>
  <c r="G2125" i="21"/>
  <c r="G2126" i="21"/>
  <c r="G2127" i="21"/>
  <c r="G2128" i="21"/>
  <c r="G2129" i="21"/>
  <c r="G2130" i="21"/>
  <c r="G2131" i="21"/>
  <c r="G2132" i="21"/>
  <c r="G2133" i="21"/>
  <c r="G2134" i="21"/>
  <c r="G2135" i="21"/>
  <c r="G2136" i="21"/>
  <c r="G2137" i="21"/>
  <c r="G2138" i="21"/>
  <c r="G2139" i="21"/>
  <c r="G2140" i="21"/>
  <c r="G2141" i="21"/>
  <c r="G2142" i="21"/>
  <c r="G2143" i="21"/>
  <c r="G2144" i="21"/>
  <c r="G2145" i="21"/>
  <c r="G2146" i="21"/>
  <c r="G2147" i="21"/>
  <c r="G2148" i="21"/>
  <c r="G2149" i="21"/>
  <c r="G2150" i="21"/>
  <c r="G2151" i="21"/>
  <c r="G2152" i="21"/>
  <c r="G2153" i="21"/>
  <c r="G2154" i="21"/>
  <c r="G2155" i="21"/>
  <c r="G2156" i="21"/>
  <c r="G2157" i="21"/>
  <c r="G2158" i="21"/>
  <c r="G2159" i="21"/>
  <c r="G10" i="21"/>
  <c r="F2159" i="21"/>
  <c r="F2158" i="21"/>
  <c r="H2158" i="21"/>
  <c r="F2157" i="21"/>
  <c r="F2156" i="21"/>
  <c r="H2156" i="21"/>
  <c r="F2155" i="21"/>
  <c r="F2154" i="21"/>
  <c r="H2154" i="21"/>
  <c r="F2153" i="21"/>
  <c r="F2152" i="21"/>
  <c r="H2152" i="21"/>
  <c r="F2151" i="21"/>
  <c r="F2150" i="21"/>
  <c r="H2150" i="21"/>
  <c r="F2149" i="21"/>
  <c r="F2148" i="21"/>
  <c r="H2148" i="21"/>
  <c r="F2147" i="21"/>
  <c r="F2146" i="21"/>
  <c r="H2146" i="21"/>
  <c r="F2145" i="21"/>
  <c r="F2144" i="21"/>
  <c r="H2144" i="21"/>
  <c r="F2143" i="21"/>
  <c r="F2142" i="21"/>
  <c r="H2142" i="21"/>
  <c r="F2141" i="21"/>
  <c r="F2140" i="21"/>
  <c r="H2140" i="21"/>
  <c r="F2139" i="21"/>
  <c r="F2138" i="21"/>
  <c r="H2138" i="21"/>
  <c r="F2137" i="21"/>
  <c r="F2136" i="21"/>
  <c r="H2136" i="21"/>
  <c r="F2135" i="21"/>
  <c r="F2134" i="21"/>
  <c r="H2134" i="21"/>
  <c r="F2133" i="21"/>
  <c r="F2132" i="21"/>
  <c r="H2132" i="21"/>
  <c r="F2131" i="21"/>
  <c r="F2130" i="21"/>
  <c r="H2130" i="21"/>
  <c r="F2129" i="21"/>
  <c r="F2128" i="21"/>
  <c r="H2128" i="21"/>
  <c r="F2127" i="21"/>
  <c r="F2126" i="21"/>
  <c r="H2126" i="21"/>
  <c r="F2125" i="21"/>
  <c r="F2124" i="21"/>
  <c r="H2124" i="21"/>
  <c r="F2123" i="21"/>
  <c r="F2122" i="21"/>
  <c r="H2122" i="21"/>
  <c r="F2121" i="21"/>
  <c r="F2120" i="21"/>
  <c r="H2120" i="21"/>
  <c r="F2119" i="21"/>
  <c r="F2118" i="21"/>
  <c r="H2118" i="21"/>
  <c r="F2117" i="21"/>
  <c r="F2116" i="21"/>
  <c r="H2116" i="21"/>
  <c r="F2115" i="21"/>
  <c r="F2114" i="21"/>
  <c r="H2114" i="21"/>
  <c r="F2113" i="21"/>
  <c r="F2112" i="21"/>
  <c r="H2112" i="21"/>
  <c r="F2111" i="21"/>
  <c r="F2110" i="21"/>
  <c r="H2110" i="21"/>
  <c r="F2109" i="21"/>
  <c r="F2108" i="21"/>
  <c r="H2108" i="21"/>
  <c r="F2107" i="21"/>
  <c r="F2106" i="21"/>
  <c r="H2106" i="21"/>
  <c r="F2105" i="21"/>
  <c r="F2104" i="21"/>
  <c r="H2104" i="21"/>
  <c r="F2103" i="21"/>
  <c r="F2102" i="21"/>
  <c r="H2102" i="21"/>
  <c r="F2101" i="21"/>
  <c r="F2100" i="21"/>
  <c r="H2100" i="21"/>
  <c r="F2099" i="21"/>
  <c r="F2098" i="21"/>
  <c r="H2098" i="21"/>
  <c r="F2097" i="21"/>
  <c r="F2096" i="21"/>
  <c r="H2096" i="21"/>
  <c r="F2095" i="21"/>
  <c r="F2094" i="21"/>
  <c r="H2094" i="21"/>
  <c r="F2093" i="21"/>
  <c r="F2092" i="21"/>
  <c r="H2092" i="21"/>
  <c r="F2091" i="21"/>
  <c r="F2090" i="21"/>
  <c r="H2090" i="21"/>
  <c r="F2089" i="21"/>
  <c r="F2088" i="21"/>
  <c r="H2088" i="21"/>
  <c r="F2087" i="21"/>
  <c r="F2086" i="21"/>
  <c r="H2086" i="21"/>
  <c r="F2085" i="21"/>
  <c r="F2084" i="21"/>
  <c r="H2084" i="21"/>
  <c r="F2083" i="21"/>
  <c r="F2082" i="21"/>
  <c r="H2082" i="21"/>
  <c r="F2081" i="21"/>
  <c r="F2080" i="21"/>
  <c r="H2080" i="21"/>
  <c r="F2079" i="21"/>
  <c r="F2078" i="21"/>
  <c r="H2078" i="21"/>
  <c r="F2077" i="21"/>
  <c r="F2076" i="21"/>
  <c r="H2076" i="21"/>
  <c r="F2075" i="21"/>
  <c r="F2074" i="21"/>
  <c r="H2074" i="21"/>
  <c r="F2073" i="21"/>
  <c r="F2072" i="21"/>
  <c r="H2072" i="21"/>
  <c r="F2071" i="21"/>
  <c r="F2070" i="21"/>
  <c r="H2070" i="21"/>
  <c r="F2069" i="21"/>
  <c r="F2068" i="21"/>
  <c r="H2068" i="21"/>
  <c r="F2067" i="21"/>
  <c r="F2066" i="21"/>
  <c r="H2066" i="21"/>
  <c r="F2065" i="21"/>
  <c r="F2064" i="21"/>
  <c r="H2064" i="21"/>
  <c r="F2063" i="21"/>
  <c r="F2062" i="21"/>
  <c r="H2062" i="21"/>
  <c r="F2061" i="21"/>
  <c r="F2060" i="21"/>
  <c r="H2060" i="21"/>
  <c r="F2059" i="21"/>
  <c r="F2058" i="21"/>
  <c r="H2058" i="21"/>
  <c r="F2057" i="21"/>
  <c r="F2056" i="21"/>
  <c r="H2056" i="21"/>
  <c r="F2055" i="21"/>
  <c r="F2054" i="21"/>
  <c r="H2054" i="21"/>
  <c r="F2053" i="21"/>
  <c r="F2052" i="21"/>
  <c r="H2052" i="21"/>
  <c r="F2051" i="21"/>
  <c r="F2050" i="21"/>
  <c r="H2050" i="21"/>
  <c r="F2049" i="21"/>
  <c r="F2048" i="21"/>
  <c r="H2048" i="21"/>
  <c r="F2047" i="21"/>
  <c r="F2046" i="21"/>
  <c r="H2046" i="21"/>
  <c r="F2045" i="21"/>
  <c r="F2044" i="21"/>
  <c r="H2044" i="21"/>
  <c r="F2043" i="21"/>
  <c r="F2042" i="21"/>
  <c r="H2042" i="21"/>
  <c r="F2041" i="21"/>
  <c r="F2040" i="21"/>
  <c r="H2040" i="21"/>
  <c r="F2039" i="21"/>
  <c r="F2038" i="21"/>
  <c r="H2038" i="21"/>
  <c r="F2037" i="21"/>
  <c r="F2036" i="21"/>
  <c r="H2036" i="21"/>
  <c r="F2035" i="21"/>
  <c r="F2034" i="21"/>
  <c r="H2034" i="21"/>
  <c r="F2033" i="21"/>
  <c r="F2032" i="21"/>
  <c r="H2032" i="21"/>
  <c r="F2031" i="21"/>
  <c r="F2030" i="21"/>
  <c r="H2030" i="21"/>
  <c r="F2029" i="21"/>
  <c r="F2028" i="21"/>
  <c r="H2028" i="21"/>
  <c r="F2027" i="21"/>
  <c r="F2026" i="21"/>
  <c r="H2026" i="21"/>
  <c r="F2025" i="21"/>
  <c r="F2024" i="21"/>
  <c r="H2024" i="21"/>
  <c r="F2023" i="21"/>
  <c r="F2022" i="21"/>
  <c r="H2022" i="21"/>
  <c r="F2021" i="21"/>
  <c r="F2020" i="21"/>
  <c r="H2020" i="21"/>
  <c r="F2019" i="21"/>
  <c r="F2018" i="21"/>
  <c r="H2018" i="21"/>
  <c r="F2017" i="21"/>
  <c r="F2016" i="21"/>
  <c r="H2016" i="21"/>
  <c r="F2015" i="21"/>
  <c r="F2014" i="21"/>
  <c r="H2014" i="21"/>
  <c r="F2013" i="21"/>
  <c r="F2012" i="21"/>
  <c r="H2012" i="21"/>
  <c r="F2011" i="21"/>
  <c r="F2010" i="21"/>
  <c r="H2010" i="21"/>
  <c r="F2009" i="21"/>
  <c r="F2008" i="21"/>
  <c r="H2008" i="21"/>
  <c r="F2007" i="21"/>
  <c r="F2006" i="21"/>
  <c r="H2006" i="21"/>
  <c r="F2005" i="21"/>
  <c r="F2004" i="21"/>
  <c r="H2004" i="21"/>
  <c r="F2003" i="21"/>
  <c r="F2002" i="21"/>
  <c r="H2002" i="21"/>
  <c r="F2001" i="21"/>
  <c r="F2000" i="21"/>
  <c r="H2000" i="21"/>
  <c r="F1999" i="21"/>
  <c r="F1998" i="21"/>
  <c r="H1998" i="21"/>
  <c r="F1997" i="21"/>
  <c r="F1996" i="21"/>
  <c r="H1996" i="21"/>
  <c r="F1995" i="21"/>
  <c r="F1994" i="21"/>
  <c r="H1994" i="21"/>
  <c r="F1993" i="21"/>
  <c r="F1992" i="21"/>
  <c r="H1992" i="21"/>
  <c r="F1991" i="21"/>
  <c r="F1990" i="21"/>
  <c r="H1990" i="21"/>
  <c r="F1989" i="21"/>
  <c r="F1988" i="21"/>
  <c r="H1988" i="21"/>
  <c r="F1987" i="21"/>
  <c r="F1986" i="21"/>
  <c r="H1986" i="21"/>
  <c r="F1985" i="21"/>
  <c r="F1984" i="21"/>
  <c r="H1984" i="21"/>
  <c r="F1983" i="21"/>
  <c r="F1982" i="21"/>
  <c r="H1982" i="21"/>
  <c r="F1981" i="21"/>
  <c r="F1980" i="21"/>
  <c r="H1980" i="21"/>
  <c r="F1979" i="21"/>
  <c r="F1978" i="21"/>
  <c r="H1978" i="21"/>
  <c r="F1977" i="21"/>
  <c r="F1976" i="21"/>
  <c r="H1976" i="21"/>
  <c r="F1975" i="21"/>
  <c r="F1974" i="21"/>
  <c r="H1974" i="21"/>
  <c r="F1973" i="21"/>
  <c r="F1972" i="21"/>
  <c r="H1972" i="21"/>
  <c r="F1971" i="21"/>
  <c r="F1970" i="21"/>
  <c r="H1970" i="21"/>
  <c r="F1969" i="21"/>
  <c r="F1968" i="21"/>
  <c r="H1968" i="21"/>
  <c r="F1967" i="21"/>
  <c r="F1966" i="21"/>
  <c r="H1966" i="21"/>
  <c r="F1965" i="21"/>
  <c r="F1964" i="21"/>
  <c r="H1964" i="21"/>
  <c r="F1963" i="21"/>
  <c r="F1962" i="21"/>
  <c r="H1962" i="21"/>
  <c r="F1961" i="21"/>
  <c r="F1960" i="21"/>
  <c r="H1960" i="21"/>
  <c r="F1959" i="21"/>
  <c r="F1958" i="21"/>
  <c r="H1958" i="21"/>
  <c r="F1957" i="21"/>
  <c r="F1956" i="21"/>
  <c r="H1956" i="21"/>
  <c r="F1955" i="21"/>
  <c r="F1954" i="21"/>
  <c r="H1954" i="21"/>
  <c r="F1953" i="21"/>
  <c r="F1952" i="21"/>
  <c r="H1952" i="21"/>
  <c r="F1951" i="21"/>
  <c r="F1950" i="21"/>
  <c r="H1950" i="21"/>
  <c r="F1949" i="21"/>
  <c r="F1948" i="21"/>
  <c r="H1948" i="21"/>
  <c r="F1947" i="21"/>
  <c r="F1946" i="21"/>
  <c r="H1946" i="21"/>
  <c r="F1945" i="21"/>
  <c r="F1944" i="21"/>
  <c r="H1944" i="21"/>
  <c r="F1943" i="21"/>
  <c r="F1942" i="21"/>
  <c r="H1942" i="21"/>
  <c r="F1941" i="21"/>
  <c r="F1940" i="21"/>
  <c r="H1940" i="21"/>
  <c r="F1939" i="21"/>
  <c r="F1938" i="21"/>
  <c r="H1938" i="21"/>
  <c r="F1937" i="21"/>
  <c r="F1936" i="21"/>
  <c r="H1936" i="21"/>
  <c r="F1935" i="21"/>
  <c r="F1934" i="21"/>
  <c r="H1934" i="21"/>
  <c r="F1933" i="21"/>
  <c r="F1932" i="21"/>
  <c r="H1932" i="21"/>
  <c r="F1931" i="21"/>
  <c r="F1930" i="21"/>
  <c r="H1930" i="21"/>
  <c r="F1929" i="21"/>
  <c r="F1928" i="21"/>
  <c r="H1928" i="21"/>
  <c r="F1927" i="21"/>
  <c r="F1926" i="21"/>
  <c r="H1926" i="21"/>
  <c r="F1925" i="21"/>
  <c r="F1924" i="21"/>
  <c r="H1924" i="21"/>
  <c r="F1923" i="21"/>
  <c r="F1922" i="21"/>
  <c r="H1922" i="21"/>
  <c r="F1921" i="21"/>
  <c r="F1920" i="21"/>
  <c r="H1920" i="21"/>
  <c r="F1919" i="21"/>
  <c r="F1918" i="21"/>
  <c r="H1918" i="21"/>
  <c r="F1917" i="21"/>
  <c r="F1916" i="21"/>
  <c r="H1916" i="21"/>
  <c r="F1915" i="21"/>
  <c r="F1914" i="21"/>
  <c r="H1914" i="21"/>
  <c r="F1913" i="21"/>
  <c r="F1912" i="21"/>
  <c r="H1912" i="21"/>
  <c r="F1911" i="21"/>
  <c r="F1910" i="21"/>
  <c r="H1910" i="21"/>
  <c r="F1909" i="21"/>
  <c r="F1908" i="21"/>
  <c r="H1908" i="21"/>
  <c r="F1907" i="21"/>
  <c r="F1906" i="21"/>
  <c r="H1906" i="21"/>
  <c r="F1905" i="21"/>
  <c r="F1904" i="21"/>
  <c r="H1904" i="21"/>
  <c r="F1903" i="21"/>
  <c r="F1902" i="21"/>
  <c r="H1902" i="21"/>
  <c r="F1901" i="21"/>
  <c r="F1900" i="21"/>
  <c r="H1900" i="21"/>
  <c r="F1899" i="21"/>
  <c r="F1898" i="21"/>
  <c r="H1898" i="21"/>
  <c r="F1897" i="21"/>
  <c r="F1896" i="21"/>
  <c r="H1896" i="21"/>
  <c r="F1895" i="21"/>
  <c r="F1894" i="21"/>
  <c r="H1894" i="21"/>
  <c r="F1893" i="21"/>
  <c r="F1892" i="21"/>
  <c r="H1892" i="21"/>
  <c r="F1891" i="21"/>
  <c r="F1890" i="21"/>
  <c r="H1890" i="21"/>
  <c r="F1889" i="21"/>
  <c r="F1888" i="21"/>
  <c r="H1888" i="21"/>
  <c r="F1887" i="21"/>
  <c r="F1886" i="21"/>
  <c r="H1886" i="21"/>
  <c r="F1885" i="21"/>
  <c r="F1884" i="21"/>
  <c r="H1884" i="21"/>
  <c r="F1883" i="21"/>
  <c r="F1882" i="21"/>
  <c r="H1882" i="21"/>
  <c r="F1881" i="21"/>
  <c r="F1880" i="21"/>
  <c r="H1880" i="21"/>
  <c r="F1879" i="21"/>
  <c r="F1878" i="21"/>
  <c r="H1878" i="21"/>
  <c r="F1877" i="21"/>
  <c r="F1876" i="21"/>
  <c r="H1876" i="21"/>
  <c r="F1875" i="21"/>
  <c r="F1874" i="21"/>
  <c r="H1874" i="21"/>
  <c r="F1873" i="21"/>
  <c r="F1872" i="21"/>
  <c r="H1872" i="21"/>
  <c r="F1871" i="21"/>
  <c r="F1870" i="21"/>
  <c r="H1870" i="21"/>
  <c r="F1869" i="21"/>
  <c r="F1868" i="21"/>
  <c r="H1868" i="21"/>
  <c r="F1867" i="21"/>
  <c r="F1866" i="21"/>
  <c r="H1866" i="21"/>
  <c r="F1865" i="21"/>
  <c r="F1864" i="21"/>
  <c r="H1864" i="21"/>
  <c r="F1863" i="21"/>
  <c r="F1862" i="21"/>
  <c r="H1862" i="21"/>
  <c r="F1861" i="21"/>
  <c r="F1860" i="21"/>
  <c r="H1860" i="21"/>
  <c r="F1859" i="21"/>
  <c r="F1858" i="21"/>
  <c r="H1858" i="21"/>
  <c r="F1857" i="21"/>
  <c r="F1856" i="21"/>
  <c r="H1856" i="21"/>
  <c r="F1855" i="21"/>
  <c r="F1854" i="21"/>
  <c r="H1854" i="21"/>
  <c r="F1853" i="21"/>
  <c r="F1852" i="21"/>
  <c r="H1852" i="21"/>
  <c r="F1851" i="21"/>
  <c r="F1850" i="21"/>
  <c r="H1850" i="21"/>
  <c r="F1849" i="21"/>
  <c r="F1848" i="21"/>
  <c r="H1848" i="21"/>
  <c r="F1847" i="21"/>
  <c r="F1846" i="21"/>
  <c r="H1846" i="21"/>
  <c r="F1845" i="21"/>
  <c r="F1844" i="21"/>
  <c r="H1844" i="21"/>
  <c r="F1843" i="21"/>
  <c r="F1842" i="21"/>
  <c r="H1842" i="21"/>
  <c r="F1841" i="21"/>
  <c r="F1840" i="21"/>
  <c r="H1840" i="21"/>
  <c r="F1839" i="21"/>
  <c r="F1838" i="21"/>
  <c r="H1838" i="21"/>
  <c r="F1837" i="21"/>
  <c r="F1836" i="21"/>
  <c r="H1836" i="21"/>
  <c r="F1835" i="21"/>
  <c r="F1834" i="21"/>
  <c r="H1834" i="21"/>
  <c r="F1833" i="21"/>
  <c r="F1832" i="21"/>
  <c r="H1832" i="21"/>
  <c r="F1831" i="21"/>
  <c r="F1830" i="21"/>
  <c r="H1830" i="21"/>
  <c r="F1829" i="21"/>
  <c r="F1828" i="21"/>
  <c r="H1828" i="21"/>
  <c r="F1827" i="21"/>
  <c r="F1826" i="21"/>
  <c r="H1826" i="21"/>
  <c r="F1825" i="21"/>
  <c r="F1824" i="21"/>
  <c r="H1824" i="21"/>
  <c r="F1823" i="21"/>
  <c r="F1822" i="21"/>
  <c r="H1822" i="21"/>
  <c r="F1821" i="21"/>
  <c r="F1820" i="21"/>
  <c r="H1820" i="21"/>
  <c r="F1819" i="21"/>
  <c r="F1818" i="21"/>
  <c r="H1818" i="21"/>
  <c r="F1817" i="21"/>
  <c r="F1816" i="21"/>
  <c r="H1816" i="21"/>
  <c r="F1815" i="21"/>
  <c r="F1814" i="21"/>
  <c r="H1814" i="21"/>
  <c r="F1813" i="21"/>
  <c r="F1812" i="21"/>
  <c r="H1812" i="21"/>
  <c r="F1811" i="21"/>
  <c r="F1810" i="21"/>
  <c r="H1810" i="21"/>
  <c r="F1809" i="21"/>
  <c r="F1808" i="21"/>
  <c r="H1808" i="21"/>
  <c r="F1807" i="21"/>
  <c r="F1806" i="21"/>
  <c r="H1806" i="21"/>
  <c r="F1805" i="21"/>
  <c r="F1804" i="21"/>
  <c r="H1804" i="21"/>
  <c r="F1803" i="21"/>
  <c r="F1802" i="21"/>
  <c r="H1802" i="21"/>
  <c r="F1801" i="21"/>
  <c r="F1800" i="21"/>
  <c r="H1800" i="21"/>
  <c r="F1799" i="21"/>
  <c r="F1798" i="21"/>
  <c r="H1798" i="21"/>
  <c r="F1797" i="21"/>
  <c r="F1796" i="21"/>
  <c r="H1796" i="21"/>
  <c r="F1795" i="21"/>
  <c r="F1794" i="21"/>
  <c r="H1794" i="21"/>
  <c r="F1793" i="21"/>
  <c r="F1792" i="21"/>
  <c r="H1792" i="21"/>
  <c r="F1791" i="21"/>
  <c r="F1790" i="21"/>
  <c r="H1790" i="21"/>
  <c r="F1789" i="21"/>
  <c r="F1788" i="21"/>
  <c r="H1788" i="21"/>
  <c r="F1787" i="21"/>
  <c r="F1786" i="21"/>
  <c r="H1786" i="21"/>
  <c r="F1785" i="21"/>
  <c r="F1784" i="21"/>
  <c r="H1784" i="21"/>
  <c r="F1783" i="21"/>
  <c r="F1782" i="21"/>
  <c r="H1782" i="21"/>
  <c r="F1781" i="21"/>
  <c r="F1780" i="21"/>
  <c r="H1780" i="21"/>
  <c r="F1779" i="21"/>
  <c r="F1778" i="21"/>
  <c r="H1778" i="21"/>
  <c r="F1777" i="21"/>
  <c r="F1776" i="21"/>
  <c r="H1776" i="21"/>
  <c r="F1775" i="21"/>
  <c r="F1774" i="21"/>
  <c r="H1774" i="21"/>
  <c r="F1773" i="21"/>
  <c r="F1772" i="21"/>
  <c r="H1772" i="21"/>
  <c r="F1771" i="21"/>
  <c r="F1770" i="21"/>
  <c r="H1770" i="21"/>
  <c r="F1769" i="21"/>
  <c r="F1768" i="21"/>
  <c r="H1768" i="21"/>
  <c r="F1767" i="21"/>
  <c r="F1766" i="21"/>
  <c r="H1766" i="21"/>
  <c r="F1765" i="21"/>
  <c r="F1764" i="21"/>
  <c r="H1764" i="21"/>
  <c r="F1763" i="21"/>
  <c r="F1762" i="21"/>
  <c r="H1762" i="21"/>
  <c r="F1761" i="21"/>
  <c r="F1760" i="21"/>
  <c r="H1760" i="21"/>
  <c r="F1759" i="21"/>
  <c r="F1758" i="21"/>
  <c r="H1758" i="21"/>
  <c r="F1757" i="21"/>
  <c r="F1756" i="21"/>
  <c r="H1756" i="21"/>
  <c r="F1755" i="21"/>
  <c r="F1754" i="21"/>
  <c r="H1754" i="21"/>
  <c r="F1753" i="21"/>
  <c r="F1752" i="21"/>
  <c r="H1752" i="21"/>
  <c r="F1751" i="21"/>
  <c r="F1750" i="21"/>
  <c r="H1750" i="21"/>
  <c r="F1749" i="21"/>
  <c r="F1748" i="21"/>
  <c r="H1748" i="21"/>
  <c r="F1747" i="21"/>
  <c r="F1746" i="21"/>
  <c r="H1746" i="21"/>
  <c r="F1745" i="21"/>
  <c r="F1744" i="21"/>
  <c r="H1744" i="21"/>
  <c r="F1743" i="21"/>
  <c r="F1742" i="21"/>
  <c r="H1742" i="21"/>
  <c r="F1741" i="21"/>
  <c r="F1740" i="21"/>
  <c r="H1740" i="21"/>
  <c r="F1739" i="21"/>
  <c r="F1738" i="21"/>
  <c r="H1738" i="21"/>
  <c r="F1737" i="21"/>
  <c r="F1736" i="21"/>
  <c r="H1736" i="21"/>
  <c r="F1735" i="21"/>
  <c r="F1734" i="21"/>
  <c r="H1734" i="21"/>
  <c r="F1733" i="21"/>
  <c r="F1732" i="21"/>
  <c r="H1732" i="21"/>
  <c r="F1731" i="21"/>
  <c r="F1730" i="21"/>
  <c r="H1730" i="21"/>
  <c r="F1729" i="21"/>
  <c r="F1728" i="21"/>
  <c r="H1728" i="21"/>
  <c r="F1727" i="21"/>
  <c r="F1726" i="21"/>
  <c r="H1726" i="21"/>
  <c r="F1725" i="21"/>
  <c r="F1724" i="21"/>
  <c r="H1724" i="21"/>
  <c r="F1723" i="21"/>
  <c r="F1722" i="21"/>
  <c r="H1722" i="21"/>
  <c r="F1721" i="21"/>
  <c r="F1720" i="21"/>
  <c r="H1720" i="21"/>
  <c r="F1719" i="21"/>
  <c r="F1718" i="21"/>
  <c r="H1718" i="21"/>
  <c r="F1717" i="21"/>
  <c r="F1716" i="21"/>
  <c r="H1716" i="21"/>
  <c r="F1715" i="21"/>
  <c r="F1714" i="21"/>
  <c r="H1714" i="21"/>
  <c r="F1713" i="21"/>
  <c r="F1712" i="21"/>
  <c r="H1712" i="21"/>
  <c r="F1711" i="21"/>
  <c r="F1710" i="21"/>
  <c r="H1710" i="21"/>
  <c r="F1709" i="21"/>
  <c r="F1708" i="21"/>
  <c r="H1708" i="21"/>
  <c r="F1707" i="21"/>
  <c r="F1706" i="21"/>
  <c r="H1706" i="21"/>
  <c r="F1705" i="21"/>
  <c r="F1704" i="21"/>
  <c r="H1704" i="21"/>
  <c r="F1703" i="21"/>
  <c r="F1702" i="21"/>
  <c r="H1702" i="21"/>
  <c r="F1701" i="21"/>
  <c r="F1700" i="21"/>
  <c r="H1700" i="21"/>
  <c r="F1699" i="21"/>
  <c r="F1698" i="21"/>
  <c r="H1698" i="21"/>
  <c r="F1697" i="21"/>
  <c r="F1696" i="21"/>
  <c r="H1696" i="21"/>
  <c r="F1695" i="21"/>
  <c r="F1694" i="21"/>
  <c r="H1694" i="21"/>
  <c r="F1693" i="21"/>
  <c r="F1692" i="21"/>
  <c r="H1692" i="21"/>
  <c r="F1691" i="21"/>
  <c r="F1690" i="21"/>
  <c r="H1690" i="21"/>
  <c r="F1689" i="21"/>
  <c r="F1688" i="21"/>
  <c r="H1688" i="21"/>
  <c r="F1687" i="21"/>
  <c r="F1686" i="21"/>
  <c r="H1686" i="21"/>
  <c r="F1685" i="21"/>
  <c r="F1684" i="21"/>
  <c r="H1684" i="21"/>
  <c r="F1683" i="21"/>
  <c r="F1682" i="21"/>
  <c r="H1682" i="21"/>
  <c r="F1681" i="21"/>
  <c r="F1680" i="21"/>
  <c r="H1680" i="21"/>
  <c r="F1679" i="21"/>
  <c r="F1678" i="21"/>
  <c r="H1678" i="21"/>
  <c r="F1677" i="21"/>
  <c r="F1676" i="21"/>
  <c r="H1676" i="21"/>
  <c r="F1675" i="21"/>
  <c r="F1674" i="21"/>
  <c r="H1674" i="21"/>
  <c r="F1673" i="21"/>
  <c r="F1672" i="21"/>
  <c r="H1672" i="21"/>
  <c r="F1671" i="21"/>
  <c r="F1670" i="21"/>
  <c r="H1670" i="21"/>
  <c r="F1669" i="21"/>
  <c r="F1668" i="21"/>
  <c r="H1668" i="21"/>
  <c r="F1667" i="21"/>
  <c r="F1666" i="21"/>
  <c r="H1666" i="21"/>
  <c r="F1665" i="21"/>
  <c r="F1664" i="21"/>
  <c r="H1664" i="21"/>
  <c r="F1663" i="21"/>
  <c r="F1662" i="21"/>
  <c r="H1662" i="21"/>
  <c r="F1661" i="21"/>
  <c r="F1660" i="21"/>
  <c r="H1660" i="21"/>
  <c r="F1659" i="21"/>
  <c r="F1658" i="21"/>
  <c r="H1658" i="21"/>
  <c r="F1657" i="21"/>
  <c r="F1656" i="21"/>
  <c r="H1656" i="21"/>
  <c r="F1655" i="21"/>
  <c r="F1654" i="21"/>
  <c r="H1654" i="21"/>
  <c r="F1653" i="21"/>
  <c r="F1652" i="21"/>
  <c r="H1652" i="21"/>
  <c r="F1651" i="21"/>
  <c r="F1650" i="21"/>
  <c r="H1650" i="21"/>
  <c r="F1649" i="21"/>
  <c r="F1648" i="21"/>
  <c r="H1648" i="21"/>
  <c r="F1647" i="21"/>
  <c r="F1646" i="21"/>
  <c r="H1646" i="21"/>
  <c r="F1645" i="21"/>
  <c r="F1644" i="21"/>
  <c r="H1644" i="21"/>
  <c r="F1643" i="21"/>
  <c r="F1642" i="21"/>
  <c r="H1642" i="21"/>
  <c r="F1641" i="21"/>
  <c r="F1640" i="21"/>
  <c r="H1640" i="21"/>
  <c r="F1639" i="21"/>
  <c r="F1638" i="21"/>
  <c r="H1638" i="21"/>
  <c r="F1637" i="21"/>
  <c r="F1636" i="21"/>
  <c r="H1636" i="21"/>
  <c r="F1635" i="21"/>
  <c r="F1634" i="21"/>
  <c r="H1634" i="21"/>
  <c r="F1633" i="21"/>
  <c r="F1632" i="21"/>
  <c r="H1632" i="21"/>
  <c r="F1631" i="21"/>
  <c r="F1630" i="21"/>
  <c r="H1630" i="21"/>
  <c r="F1629" i="21"/>
  <c r="F1628" i="21"/>
  <c r="H1628" i="21"/>
  <c r="F1627" i="21"/>
  <c r="F1626" i="21"/>
  <c r="H1626" i="21"/>
  <c r="F1625" i="21"/>
  <c r="F1624" i="21"/>
  <c r="H1624" i="21"/>
  <c r="F1623" i="21"/>
  <c r="F1622" i="21"/>
  <c r="H1622" i="21"/>
  <c r="F1621" i="21"/>
  <c r="F1620" i="21"/>
  <c r="H1620" i="21"/>
  <c r="F1619" i="21"/>
  <c r="F1618" i="21"/>
  <c r="H1618" i="21"/>
  <c r="F1617" i="21"/>
  <c r="F1616" i="21"/>
  <c r="H1616" i="21"/>
  <c r="F1615" i="21"/>
  <c r="F1614" i="21"/>
  <c r="H1614" i="21"/>
  <c r="F1613" i="21"/>
  <c r="F1612" i="21"/>
  <c r="H1612" i="21"/>
  <c r="F1611" i="21"/>
  <c r="F1610" i="21"/>
  <c r="H1610" i="21"/>
  <c r="F1609" i="21"/>
  <c r="F1608" i="21"/>
  <c r="H1608" i="21"/>
  <c r="F1607" i="21"/>
  <c r="F1606" i="21"/>
  <c r="H1606" i="21"/>
  <c r="F1605" i="21"/>
  <c r="F1604" i="21"/>
  <c r="H1604" i="21"/>
  <c r="F1603" i="21"/>
  <c r="F1602" i="21"/>
  <c r="H1602" i="21"/>
  <c r="F1601" i="21"/>
  <c r="F1600" i="21"/>
  <c r="H1600" i="21"/>
  <c r="F1599" i="21"/>
  <c r="F1598" i="21"/>
  <c r="H1598" i="21"/>
  <c r="F1597" i="21"/>
  <c r="F1596" i="21"/>
  <c r="H1596" i="21"/>
  <c r="F1595" i="21"/>
  <c r="F1594" i="21"/>
  <c r="H1594" i="21"/>
  <c r="F1593" i="21"/>
  <c r="F1592" i="21"/>
  <c r="H1592" i="21"/>
  <c r="F1591" i="21"/>
  <c r="F1590" i="21"/>
  <c r="H1590" i="21"/>
  <c r="F1589" i="21"/>
  <c r="F1588" i="21"/>
  <c r="H1588" i="21"/>
  <c r="F1587" i="21"/>
  <c r="F1586" i="21"/>
  <c r="H1586" i="21"/>
  <c r="F1585" i="21"/>
  <c r="F1584" i="21"/>
  <c r="H1584" i="21"/>
  <c r="F1583" i="21"/>
  <c r="F1582" i="21"/>
  <c r="H1582" i="21"/>
  <c r="F1581" i="21"/>
  <c r="F1580" i="21"/>
  <c r="H1580" i="21"/>
  <c r="F1579" i="21"/>
  <c r="F1578" i="21"/>
  <c r="H1578" i="21"/>
  <c r="F1577" i="21"/>
  <c r="F1576" i="21"/>
  <c r="H1576" i="21"/>
  <c r="F1575" i="21"/>
  <c r="F1574" i="21"/>
  <c r="H1574" i="21"/>
  <c r="F1573" i="21"/>
  <c r="F1572" i="21"/>
  <c r="H1572" i="21"/>
  <c r="F1571" i="21"/>
  <c r="F1570" i="21"/>
  <c r="H1570" i="21"/>
  <c r="F1569" i="21"/>
  <c r="F1568" i="21"/>
  <c r="H1568" i="21"/>
  <c r="F1567" i="21"/>
  <c r="F1566" i="21"/>
  <c r="H1566" i="21"/>
  <c r="F1565" i="21"/>
  <c r="F1564" i="21"/>
  <c r="H1564" i="21"/>
  <c r="F1563" i="21"/>
  <c r="F1562" i="21"/>
  <c r="H1562" i="21"/>
  <c r="F1561" i="21"/>
  <c r="F1560" i="21"/>
  <c r="H1560" i="21"/>
  <c r="F1559" i="21"/>
  <c r="F1558" i="21"/>
  <c r="H1558" i="21"/>
  <c r="F1557" i="21"/>
  <c r="F1556" i="21"/>
  <c r="H1556" i="21"/>
  <c r="F1555" i="21"/>
  <c r="F1554" i="21"/>
  <c r="H1554" i="21"/>
  <c r="F1553" i="21"/>
  <c r="F1552" i="21"/>
  <c r="H1552" i="21"/>
  <c r="F1551" i="21"/>
  <c r="F1550" i="21"/>
  <c r="H1550" i="21"/>
  <c r="F1549" i="21"/>
  <c r="F1548" i="21"/>
  <c r="H1548" i="21"/>
  <c r="F1547" i="21"/>
  <c r="F1546" i="21"/>
  <c r="H1546" i="21"/>
  <c r="F1545" i="21"/>
  <c r="F1544" i="21"/>
  <c r="H1544" i="21"/>
  <c r="F1543" i="21"/>
  <c r="F1542" i="21"/>
  <c r="H1542" i="21"/>
  <c r="F1541" i="21"/>
  <c r="F1540" i="21"/>
  <c r="H1540" i="21"/>
  <c r="F1539" i="21"/>
  <c r="F1538" i="21"/>
  <c r="H1538" i="21"/>
  <c r="F1537" i="21"/>
  <c r="F1536" i="21"/>
  <c r="H1536" i="21"/>
  <c r="F1535" i="21"/>
  <c r="F1534" i="21"/>
  <c r="H1534" i="21"/>
  <c r="F1533" i="21"/>
  <c r="F1532" i="21"/>
  <c r="H1532" i="21"/>
  <c r="F1531" i="21"/>
  <c r="F1530" i="21"/>
  <c r="H1530" i="21"/>
  <c r="F1529" i="21"/>
  <c r="F1528" i="21"/>
  <c r="H1528" i="21"/>
  <c r="F1527" i="21"/>
  <c r="F1526" i="21"/>
  <c r="H1526" i="21"/>
  <c r="F1525" i="21"/>
  <c r="F1524" i="21"/>
  <c r="H1524" i="21"/>
  <c r="F1523" i="21"/>
  <c r="F1522" i="21"/>
  <c r="H1522" i="21"/>
  <c r="F1521" i="21"/>
  <c r="F1520" i="21"/>
  <c r="H1520" i="21"/>
  <c r="F1519" i="21"/>
  <c r="F1518" i="21"/>
  <c r="H1518" i="21"/>
  <c r="F1517" i="21"/>
  <c r="F1516" i="21"/>
  <c r="H1516" i="21"/>
  <c r="F1515" i="21"/>
  <c r="F1514" i="21"/>
  <c r="H1514" i="21"/>
  <c r="F1513" i="21"/>
  <c r="F1512" i="21"/>
  <c r="H1512" i="21"/>
  <c r="F1511" i="21"/>
  <c r="F1510" i="21"/>
  <c r="H1510" i="21"/>
  <c r="F1509" i="21"/>
  <c r="F1508" i="21"/>
  <c r="H1508" i="21"/>
  <c r="F1507" i="21"/>
  <c r="F1506" i="21"/>
  <c r="H1506" i="21"/>
  <c r="F1505" i="21"/>
  <c r="F1504" i="21"/>
  <c r="H1504" i="21"/>
  <c r="F1503" i="21"/>
  <c r="F1502" i="21"/>
  <c r="H1502" i="21"/>
  <c r="F1501" i="21"/>
  <c r="F1500" i="21"/>
  <c r="H1500" i="21"/>
  <c r="F1499" i="21"/>
  <c r="F1498" i="21"/>
  <c r="H1498" i="21"/>
  <c r="F1497" i="21"/>
  <c r="F1496" i="21"/>
  <c r="H1496" i="21"/>
  <c r="F1495" i="21"/>
  <c r="F1494" i="21"/>
  <c r="H1494" i="21"/>
  <c r="F1493" i="21"/>
  <c r="F1492" i="21"/>
  <c r="H1492" i="21"/>
  <c r="F1491" i="21"/>
  <c r="F1490" i="21"/>
  <c r="H1490" i="21"/>
  <c r="F1489" i="21"/>
  <c r="F1488" i="21"/>
  <c r="H1488" i="21"/>
  <c r="F1487" i="21"/>
  <c r="F1486" i="21"/>
  <c r="H1486" i="21"/>
  <c r="F1485" i="21"/>
  <c r="F1484" i="21"/>
  <c r="H1484" i="21"/>
  <c r="F1483" i="21"/>
  <c r="F1482" i="21"/>
  <c r="H1482" i="21"/>
  <c r="F1481" i="21"/>
  <c r="F1480" i="21"/>
  <c r="H1480" i="21"/>
  <c r="F1479" i="21"/>
  <c r="F1478" i="21"/>
  <c r="H1478" i="21"/>
  <c r="F1477" i="21"/>
  <c r="F1476" i="21"/>
  <c r="H1476" i="21"/>
  <c r="F1475" i="21"/>
  <c r="F1474" i="21"/>
  <c r="H1474" i="21"/>
  <c r="F1473" i="21"/>
  <c r="F1472" i="21"/>
  <c r="H1472" i="21"/>
  <c r="F1471" i="21"/>
  <c r="F1470" i="21"/>
  <c r="H1470" i="21"/>
  <c r="F1469" i="21"/>
  <c r="F1468" i="21"/>
  <c r="H1468" i="21"/>
  <c r="F1467" i="21"/>
  <c r="F1466" i="21"/>
  <c r="H1466" i="21"/>
  <c r="F1465" i="21"/>
  <c r="F1464" i="21"/>
  <c r="H1464" i="21"/>
  <c r="F1463" i="21"/>
  <c r="F1462" i="21"/>
  <c r="H1462" i="21"/>
  <c r="F1461" i="21"/>
  <c r="F1460" i="21"/>
  <c r="H1460" i="21"/>
  <c r="F1459" i="21"/>
  <c r="F1458" i="21"/>
  <c r="H1458" i="21"/>
  <c r="F1457" i="21"/>
  <c r="F1456" i="21"/>
  <c r="H1456" i="21"/>
  <c r="F1455" i="21"/>
  <c r="F1454" i="21"/>
  <c r="H1454" i="21"/>
  <c r="F1453" i="21"/>
  <c r="F1452" i="21"/>
  <c r="H1452" i="21"/>
  <c r="F1451" i="21"/>
  <c r="F1450" i="21"/>
  <c r="H1450" i="21"/>
  <c r="F1449" i="21"/>
  <c r="F1448" i="21"/>
  <c r="H1448" i="21"/>
  <c r="F1447" i="21"/>
  <c r="F1446" i="21"/>
  <c r="H1446" i="21"/>
  <c r="F1445" i="21"/>
  <c r="F1444" i="21"/>
  <c r="H1444" i="21"/>
  <c r="F1443" i="21"/>
  <c r="F1442" i="21"/>
  <c r="H1442" i="21"/>
  <c r="F1441" i="21"/>
  <c r="F1440" i="21"/>
  <c r="H1440" i="21"/>
  <c r="F1439" i="21"/>
  <c r="F1438" i="21"/>
  <c r="H1438" i="21"/>
  <c r="F1437" i="21"/>
  <c r="F1436" i="21"/>
  <c r="H1436" i="21"/>
  <c r="F1435" i="21"/>
  <c r="F1434" i="21"/>
  <c r="H1434" i="21"/>
  <c r="F1433" i="21"/>
  <c r="F1432" i="21"/>
  <c r="H1432" i="21"/>
  <c r="F1431" i="21"/>
  <c r="F1430" i="21"/>
  <c r="H1430" i="21"/>
  <c r="F1429" i="21"/>
  <c r="F1428" i="21"/>
  <c r="H1428" i="21"/>
  <c r="F1427" i="21"/>
  <c r="F1426" i="21"/>
  <c r="H1426" i="21"/>
  <c r="F1425" i="21"/>
  <c r="F1424" i="21"/>
  <c r="H1424" i="21"/>
  <c r="F1423" i="21"/>
  <c r="F1422" i="21"/>
  <c r="H1422" i="21"/>
  <c r="F1421" i="21"/>
  <c r="F1420" i="21"/>
  <c r="H1420" i="21"/>
  <c r="F1419" i="21"/>
  <c r="F1418" i="21"/>
  <c r="H1418" i="21"/>
  <c r="F1417" i="21"/>
  <c r="F1416" i="21"/>
  <c r="H1416" i="21"/>
  <c r="F1415" i="21"/>
  <c r="F1414" i="21"/>
  <c r="H1414" i="21"/>
  <c r="F1413" i="21"/>
  <c r="F1412" i="21"/>
  <c r="H1412" i="21"/>
  <c r="F1411" i="21"/>
  <c r="F1410" i="21"/>
  <c r="H1410" i="21"/>
  <c r="F1409" i="21"/>
  <c r="F1408" i="21"/>
  <c r="H1408" i="21"/>
  <c r="F1407" i="21"/>
  <c r="F1406" i="21"/>
  <c r="H1406" i="21"/>
  <c r="F1405" i="21"/>
  <c r="F1404" i="21"/>
  <c r="H1404" i="21"/>
  <c r="F1403" i="21"/>
  <c r="F1402" i="21"/>
  <c r="H1402" i="21"/>
  <c r="F1401" i="21"/>
  <c r="F1400" i="21"/>
  <c r="H1400" i="21"/>
  <c r="F1399" i="21"/>
  <c r="F1398" i="21"/>
  <c r="H1398" i="21"/>
  <c r="F1397" i="21"/>
  <c r="F1396" i="21"/>
  <c r="H1396" i="21"/>
  <c r="F1395" i="21"/>
  <c r="F1394" i="21"/>
  <c r="H1394" i="21"/>
  <c r="F1393" i="21"/>
  <c r="F1392" i="21"/>
  <c r="H1392" i="21"/>
  <c r="F1391" i="21"/>
  <c r="F1390" i="21"/>
  <c r="H1390" i="21"/>
  <c r="F1389" i="21"/>
  <c r="F1388" i="21"/>
  <c r="H1388" i="21"/>
  <c r="F1387" i="21"/>
  <c r="F1386" i="21"/>
  <c r="H1386" i="21"/>
  <c r="F1385" i="21"/>
  <c r="F1384" i="21"/>
  <c r="H1384" i="21"/>
  <c r="F1383" i="21"/>
  <c r="F1382" i="21"/>
  <c r="H1382" i="21"/>
  <c r="F1381" i="21"/>
  <c r="F1380" i="21"/>
  <c r="H1380" i="21"/>
  <c r="F1379" i="21"/>
  <c r="F1378" i="21"/>
  <c r="H1378" i="21"/>
  <c r="F1377" i="21"/>
  <c r="F1376" i="21"/>
  <c r="H1376" i="21"/>
  <c r="F1375" i="21"/>
  <c r="F1374" i="21"/>
  <c r="H1374" i="21"/>
  <c r="F1373" i="21"/>
  <c r="F1372" i="21"/>
  <c r="H1372" i="21"/>
  <c r="F1371" i="21"/>
  <c r="F1370" i="21"/>
  <c r="H1370" i="21"/>
  <c r="F1369" i="21"/>
  <c r="F1368" i="21"/>
  <c r="H1368" i="21"/>
  <c r="F1367" i="21"/>
  <c r="F1366" i="21"/>
  <c r="H1366" i="21"/>
  <c r="F1365" i="21"/>
  <c r="F1364" i="21"/>
  <c r="H1364" i="21"/>
  <c r="F1363" i="21"/>
  <c r="F1362" i="21"/>
  <c r="H1362" i="21"/>
  <c r="F1361" i="21"/>
  <c r="F1360" i="21"/>
  <c r="H1360" i="21"/>
  <c r="F1359" i="21"/>
  <c r="F1358" i="21"/>
  <c r="H1358" i="21"/>
  <c r="F1357" i="21"/>
  <c r="F1356" i="21"/>
  <c r="H1356" i="21"/>
  <c r="F1355" i="21"/>
  <c r="F1354" i="21"/>
  <c r="H1354" i="21"/>
  <c r="F1353" i="21"/>
  <c r="F1352" i="21"/>
  <c r="H1352" i="21"/>
  <c r="F1351" i="21"/>
  <c r="F1350" i="21"/>
  <c r="H1350" i="21"/>
  <c r="F1349" i="21"/>
  <c r="F1348" i="21"/>
  <c r="H1348" i="21"/>
  <c r="F1347" i="21"/>
  <c r="F1346" i="21"/>
  <c r="H1346" i="21"/>
  <c r="F1345" i="21"/>
  <c r="F1344" i="21"/>
  <c r="H1344" i="21"/>
  <c r="F1343" i="21"/>
  <c r="F1342" i="21"/>
  <c r="H1342" i="21"/>
  <c r="F1341" i="21"/>
  <c r="F1340" i="21"/>
  <c r="H1340" i="21"/>
  <c r="F1339" i="21"/>
  <c r="F1338" i="21"/>
  <c r="H1338" i="21"/>
  <c r="F1337" i="21"/>
  <c r="F1336" i="21"/>
  <c r="H1336" i="21"/>
  <c r="F1335" i="21"/>
  <c r="F1334" i="21"/>
  <c r="H1334" i="21"/>
  <c r="F1333" i="21"/>
  <c r="F1332" i="21"/>
  <c r="H1332" i="21"/>
  <c r="F1331" i="21"/>
  <c r="F1330" i="21"/>
  <c r="H1330" i="21"/>
  <c r="F1329" i="21"/>
  <c r="F1328" i="21"/>
  <c r="H1328" i="21"/>
  <c r="F1327" i="21"/>
  <c r="F1326" i="21"/>
  <c r="H1326" i="21"/>
  <c r="F1325" i="21"/>
  <c r="F1324" i="21"/>
  <c r="H1324" i="21"/>
  <c r="F1323" i="21"/>
  <c r="F1322" i="21"/>
  <c r="H1322" i="21"/>
  <c r="F1321" i="21"/>
  <c r="F1320" i="21"/>
  <c r="H1320" i="21"/>
  <c r="F1319" i="21"/>
  <c r="F1318" i="21"/>
  <c r="H1318" i="21"/>
  <c r="F1317" i="21"/>
  <c r="F1316" i="21"/>
  <c r="H1316" i="21"/>
  <c r="F1315" i="21"/>
  <c r="F1314" i="21"/>
  <c r="H1314" i="21"/>
  <c r="F1313" i="21"/>
  <c r="F1312" i="21"/>
  <c r="H1312" i="21"/>
  <c r="F1311" i="21"/>
  <c r="F1310" i="21"/>
  <c r="H1310" i="21"/>
  <c r="F1309" i="21"/>
  <c r="F1308" i="21"/>
  <c r="H1308" i="21"/>
  <c r="F1307" i="21"/>
  <c r="F1306" i="21"/>
  <c r="H1306" i="21"/>
  <c r="F1305" i="21"/>
  <c r="F1304" i="21"/>
  <c r="H1304" i="21"/>
  <c r="F1303" i="21"/>
  <c r="F1302" i="21"/>
  <c r="H1302" i="21"/>
  <c r="F1301" i="21"/>
  <c r="F1300" i="21"/>
  <c r="H1300" i="21"/>
  <c r="F1299" i="21"/>
  <c r="F1298" i="21"/>
  <c r="H1298" i="21"/>
  <c r="F1297" i="21"/>
  <c r="F1296" i="21"/>
  <c r="H1296" i="21"/>
  <c r="F1295" i="21"/>
  <c r="F1294" i="21"/>
  <c r="H1294" i="21"/>
  <c r="F1293" i="21"/>
  <c r="F1292" i="21"/>
  <c r="H1292" i="21"/>
  <c r="F1291" i="21"/>
  <c r="F1290" i="21"/>
  <c r="H1290" i="21"/>
  <c r="F1289" i="21"/>
  <c r="F1288" i="21"/>
  <c r="H1288" i="21"/>
  <c r="F1287" i="21"/>
  <c r="F1286" i="21"/>
  <c r="H1286" i="21"/>
  <c r="F1285" i="21"/>
  <c r="F1284" i="21"/>
  <c r="H1284" i="21"/>
  <c r="F1283" i="21"/>
  <c r="F1282" i="21"/>
  <c r="H1282" i="21"/>
  <c r="F1281" i="21"/>
  <c r="F1280" i="21"/>
  <c r="H1280" i="21"/>
  <c r="F1279" i="21"/>
  <c r="F1278" i="21"/>
  <c r="H1278" i="21"/>
  <c r="F1277" i="21"/>
  <c r="F1276" i="21"/>
  <c r="H1276" i="21"/>
  <c r="F1275" i="21"/>
  <c r="F1274" i="21"/>
  <c r="H1274" i="21"/>
  <c r="F1273" i="21"/>
  <c r="F1272" i="21"/>
  <c r="H1272" i="21"/>
  <c r="F1271" i="21"/>
  <c r="F1270" i="21"/>
  <c r="H1270" i="21"/>
  <c r="F1269" i="21"/>
  <c r="F1268" i="21"/>
  <c r="H1268" i="21"/>
  <c r="F1267" i="21"/>
  <c r="F1266" i="21"/>
  <c r="H1266" i="21"/>
  <c r="F1265" i="21"/>
  <c r="F1264" i="21"/>
  <c r="H1264" i="21"/>
  <c r="F1263" i="21"/>
  <c r="F1262" i="21"/>
  <c r="H1262" i="21"/>
  <c r="F1261" i="21"/>
  <c r="F1260" i="21"/>
  <c r="H1260" i="21"/>
  <c r="F1259" i="21"/>
  <c r="F1258" i="21"/>
  <c r="H1258" i="21"/>
  <c r="F1257" i="21"/>
  <c r="F1256" i="21"/>
  <c r="H1256" i="21"/>
  <c r="F1255" i="21"/>
  <c r="F1254" i="21"/>
  <c r="H1254" i="21"/>
  <c r="F1253" i="21"/>
  <c r="F1252" i="21"/>
  <c r="H1252" i="21"/>
  <c r="F1251" i="21"/>
  <c r="F1250" i="21"/>
  <c r="H1250" i="21"/>
  <c r="F1249" i="21"/>
  <c r="F1248" i="21"/>
  <c r="H1248" i="21"/>
  <c r="F1247" i="21"/>
  <c r="F1246" i="21"/>
  <c r="H1246" i="21"/>
  <c r="F1245" i="21"/>
  <c r="F1244" i="21"/>
  <c r="H1244" i="21"/>
  <c r="F1243" i="21"/>
  <c r="F1242" i="21"/>
  <c r="H1242" i="21"/>
  <c r="F1241" i="21"/>
  <c r="F1240" i="21"/>
  <c r="H1240" i="21"/>
  <c r="F1239" i="21"/>
  <c r="F1238" i="21"/>
  <c r="H1238" i="21"/>
  <c r="F1237" i="21"/>
  <c r="F1236" i="21"/>
  <c r="H1236" i="21"/>
  <c r="F1235" i="21"/>
  <c r="F1234" i="21"/>
  <c r="H1234" i="21"/>
  <c r="F1233" i="21"/>
  <c r="F1232" i="21"/>
  <c r="H1232" i="21"/>
  <c r="F1231" i="21"/>
  <c r="F1230" i="21"/>
  <c r="H1230" i="21"/>
  <c r="F1229" i="21"/>
  <c r="F1228" i="21"/>
  <c r="H1228" i="21"/>
  <c r="F1227" i="21"/>
  <c r="F1226" i="21"/>
  <c r="H1226" i="21"/>
  <c r="F1225" i="21"/>
  <c r="F1224" i="21"/>
  <c r="H1224" i="21"/>
  <c r="F1223" i="21"/>
  <c r="F1222" i="21"/>
  <c r="H1222" i="21"/>
  <c r="F1221" i="21"/>
  <c r="F1220" i="21"/>
  <c r="H1220" i="21"/>
  <c r="F1219" i="21"/>
  <c r="F1218" i="21"/>
  <c r="H1218" i="21"/>
  <c r="F1217" i="21"/>
  <c r="F1216" i="21"/>
  <c r="H1216" i="21"/>
  <c r="F1215" i="21"/>
  <c r="F1214" i="21"/>
  <c r="H1214" i="21"/>
  <c r="F1213" i="21"/>
  <c r="F1212" i="21"/>
  <c r="H1212" i="21"/>
  <c r="F1211" i="21"/>
  <c r="F1210" i="21"/>
  <c r="H1210" i="21"/>
  <c r="F1209" i="21"/>
  <c r="F1208" i="21"/>
  <c r="H1208" i="21"/>
  <c r="F1207" i="21"/>
  <c r="F1206" i="21"/>
  <c r="H1206" i="21"/>
  <c r="F1205" i="21"/>
  <c r="F1204" i="21"/>
  <c r="H1204" i="21"/>
  <c r="F1203" i="21"/>
  <c r="F1202" i="21"/>
  <c r="H1202" i="21"/>
  <c r="F1201" i="21"/>
  <c r="F1200" i="21"/>
  <c r="H1200" i="21"/>
  <c r="F1199" i="21"/>
  <c r="F1198" i="21"/>
  <c r="H1198" i="21"/>
  <c r="F1197" i="21"/>
  <c r="F1196" i="21"/>
  <c r="H1196" i="21"/>
  <c r="F1195" i="21"/>
  <c r="F1194" i="21"/>
  <c r="H1194" i="21"/>
  <c r="F1193" i="21"/>
  <c r="F1192" i="21"/>
  <c r="H1192" i="21"/>
  <c r="F1191" i="21"/>
  <c r="F1190" i="21"/>
  <c r="H1190" i="21"/>
  <c r="F1189" i="21"/>
  <c r="F1188" i="21"/>
  <c r="H1188" i="21"/>
  <c r="F1187" i="21"/>
  <c r="F1186" i="21"/>
  <c r="H1186" i="21"/>
  <c r="F1185" i="21"/>
  <c r="F1184" i="21"/>
  <c r="H1184" i="21"/>
  <c r="F1183" i="21"/>
  <c r="F1182" i="21"/>
  <c r="H1182" i="21"/>
  <c r="F1181" i="21"/>
  <c r="F1180" i="21"/>
  <c r="H1180" i="21"/>
  <c r="F1179" i="21"/>
  <c r="F1178" i="21"/>
  <c r="H1178" i="21"/>
  <c r="F1177" i="21"/>
  <c r="F1176" i="21"/>
  <c r="H1176" i="21"/>
  <c r="F1175" i="21"/>
  <c r="F1174" i="21"/>
  <c r="H1174" i="21"/>
  <c r="F1173" i="21"/>
  <c r="F1172" i="21"/>
  <c r="H1172" i="21"/>
  <c r="F1171" i="21"/>
  <c r="F1170" i="21"/>
  <c r="H1170" i="21"/>
  <c r="F1169" i="21"/>
  <c r="F1168" i="21"/>
  <c r="H1168" i="21"/>
  <c r="F1167" i="21"/>
  <c r="F1166" i="21"/>
  <c r="H1166" i="21"/>
  <c r="F1165" i="21"/>
  <c r="F1164" i="21"/>
  <c r="H1164" i="21"/>
  <c r="F1163" i="21"/>
  <c r="F1162" i="21"/>
  <c r="H1162" i="21"/>
  <c r="F1161" i="21"/>
  <c r="F1160" i="21"/>
  <c r="H1160" i="21"/>
  <c r="F1159" i="21"/>
  <c r="F1158" i="21"/>
  <c r="H1158" i="21"/>
  <c r="F1157" i="21"/>
  <c r="F1156" i="21"/>
  <c r="H1156" i="21"/>
  <c r="F1155" i="21"/>
  <c r="F1154" i="21"/>
  <c r="H1154" i="21"/>
  <c r="F1153" i="21"/>
  <c r="F1152" i="21"/>
  <c r="H1152" i="21"/>
  <c r="F1151" i="21"/>
  <c r="F1150" i="21"/>
  <c r="H1150" i="21"/>
  <c r="F1149" i="21"/>
  <c r="F1148" i="21"/>
  <c r="H1148" i="21"/>
  <c r="F1147" i="21"/>
  <c r="F1146" i="21"/>
  <c r="H1146" i="21"/>
  <c r="F1145" i="21"/>
  <c r="F1144" i="21"/>
  <c r="H1144" i="21"/>
  <c r="F1143" i="21"/>
  <c r="F1142" i="21"/>
  <c r="H1142" i="21"/>
  <c r="F1141" i="21"/>
  <c r="F1140" i="21"/>
  <c r="H1140" i="21"/>
  <c r="F1139" i="21"/>
  <c r="F1138" i="21"/>
  <c r="H1138" i="21"/>
  <c r="F1137" i="21"/>
  <c r="F1136" i="21"/>
  <c r="H1136" i="21"/>
  <c r="F1135" i="21"/>
  <c r="F1134" i="21"/>
  <c r="H1134" i="21"/>
  <c r="F1133" i="21"/>
  <c r="F1132" i="21"/>
  <c r="H1132" i="21"/>
  <c r="F1131" i="21"/>
  <c r="F1130" i="21"/>
  <c r="H1130" i="21"/>
  <c r="F1129" i="21"/>
  <c r="F1128" i="21"/>
  <c r="H1128" i="21"/>
  <c r="F1127" i="21"/>
  <c r="F1126" i="21"/>
  <c r="H1126" i="21"/>
  <c r="F1125" i="21"/>
  <c r="F1124" i="21"/>
  <c r="H1124" i="21"/>
  <c r="F1123" i="21"/>
  <c r="F1122" i="21"/>
  <c r="H1122" i="21"/>
  <c r="F1121" i="21"/>
  <c r="F1120" i="21"/>
  <c r="H1120" i="21"/>
  <c r="F1119" i="21"/>
  <c r="F1118" i="21"/>
  <c r="H1118" i="21"/>
  <c r="F1117" i="21"/>
  <c r="F1116" i="21"/>
  <c r="H1116" i="21"/>
  <c r="F1115" i="21"/>
  <c r="F1114" i="21"/>
  <c r="H1114" i="21"/>
  <c r="F1113" i="21"/>
  <c r="F1112" i="21"/>
  <c r="H1112" i="21"/>
  <c r="F1111" i="21"/>
  <c r="F1110" i="21"/>
  <c r="H1110" i="21"/>
  <c r="F1109" i="21"/>
  <c r="F1108" i="21"/>
  <c r="H1108" i="21"/>
  <c r="F1107" i="21"/>
  <c r="F1106" i="21"/>
  <c r="H1106" i="21"/>
  <c r="F1105" i="21"/>
  <c r="F1104" i="21"/>
  <c r="H1104" i="21"/>
  <c r="F1103" i="21"/>
  <c r="F1102" i="21"/>
  <c r="H1102" i="21"/>
  <c r="F1101" i="21"/>
  <c r="F1100" i="21"/>
  <c r="H1100" i="21"/>
  <c r="F1099" i="21"/>
  <c r="F1098" i="21"/>
  <c r="H1098" i="21"/>
  <c r="F1097" i="21"/>
  <c r="F1096" i="21"/>
  <c r="H1096" i="21"/>
  <c r="F1095" i="21"/>
  <c r="F1094" i="21"/>
  <c r="H1094" i="21"/>
  <c r="F1093" i="21"/>
  <c r="F1092" i="21"/>
  <c r="H1092" i="21"/>
  <c r="F1091" i="21"/>
  <c r="F1090" i="21"/>
  <c r="H1090" i="21"/>
  <c r="F1089" i="21"/>
  <c r="F1088" i="21"/>
  <c r="H1088" i="21"/>
  <c r="F1087" i="21"/>
  <c r="F1086" i="21"/>
  <c r="H1086" i="21"/>
  <c r="F1085" i="21"/>
  <c r="F1084" i="21"/>
  <c r="H1084" i="21"/>
  <c r="F1083" i="21"/>
  <c r="F1082" i="21"/>
  <c r="H1082" i="21"/>
  <c r="F1081" i="21"/>
  <c r="F1080" i="21"/>
  <c r="H1080" i="21"/>
  <c r="F1079" i="21"/>
  <c r="F1078" i="21"/>
  <c r="H1078" i="21"/>
  <c r="F1077" i="21"/>
  <c r="F1076" i="21"/>
  <c r="H1076" i="21"/>
  <c r="F1075" i="21"/>
  <c r="F1074" i="21"/>
  <c r="H1074" i="21"/>
  <c r="F1073" i="21"/>
  <c r="F1072" i="21"/>
  <c r="H1072" i="21"/>
  <c r="F1071" i="21"/>
  <c r="F1070" i="21"/>
  <c r="H1070" i="21"/>
  <c r="F1069" i="21"/>
  <c r="F1068" i="21"/>
  <c r="H1068" i="21"/>
  <c r="F1067" i="21"/>
  <c r="F1066" i="21"/>
  <c r="H1066" i="21"/>
  <c r="F1065" i="21"/>
  <c r="F1064" i="21"/>
  <c r="H1064" i="21"/>
  <c r="F1063" i="21"/>
  <c r="F1062" i="21"/>
  <c r="H1062" i="21"/>
  <c r="F1061" i="21"/>
  <c r="F1060" i="21"/>
  <c r="H1060" i="21"/>
  <c r="F1059" i="21"/>
  <c r="F1058" i="21"/>
  <c r="H1058" i="21"/>
  <c r="F1057" i="21"/>
  <c r="F1056" i="21"/>
  <c r="H1056" i="21"/>
  <c r="F1055" i="21"/>
  <c r="F1054" i="21"/>
  <c r="H1054" i="21"/>
  <c r="F1053" i="21"/>
  <c r="F1052" i="21"/>
  <c r="H1052" i="21"/>
  <c r="F1051" i="21"/>
  <c r="F1050" i="21"/>
  <c r="H1050" i="21"/>
  <c r="F1049" i="21"/>
  <c r="F1048" i="21"/>
  <c r="H1048" i="21"/>
  <c r="F1047" i="21"/>
  <c r="F1046" i="21"/>
  <c r="H1046" i="21"/>
  <c r="F1045" i="21"/>
  <c r="F1044" i="21"/>
  <c r="H1044" i="21"/>
  <c r="F1043" i="21"/>
  <c r="F1042" i="21"/>
  <c r="H1042" i="21"/>
  <c r="F1041" i="21"/>
  <c r="F1040" i="21"/>
  <c r="H1040" i="21"/>
  <c r="F1039" i="21"/>
  <c r="F1038" i="21"/>
  <c r="H1038" i="21"/>
  <c r="F1037" i="21"/>
  <c r="F1036" i="21"/>
  <c r="H1036" i="21"/>
  <c r="F1035" i="21"/>
  <c r="F1034" i="21"/>
  <c r="H1034" i="21"/>
  <c r="F1033" i="21"/>
  <c r="F1032" i="21"/>
  <c r="H1032" i="21"/>
  <c r="F1031" i="21"/>
  <c r="F1030" i="21"/>
  <c r="H1030" i="21"/>
  <c r="F1029" i="21"/>
  <c r="F1028" i="21"/>
  <c r="H1028" i="21"/>
  <c r="F1027" i="21"/>
  <c r="F1026" i="21"/>
  <c r="H1026" i="21"/>
  <c r="F1025" i="21"/>
  <c r="F1024" i="21"/>
  <c r="H1024" i="21"/>
  <c r="F1023" i="21"/>
  <c r="F1022" i="21"/>
  <c r="H1022" i="21"/>
  <c r="F1021" i="21"/>
  <c r="F1020" i="21"/>
  <c r="H1020" i="21"/>
  <c r="F1019" i="21"/>
  <c r="F1018" i="21"/>
  <c r="H1018" i="21"/>
  <c r="F1017" i="21"/>
  <c r="F1016" i="21"/>
  <c r="H1016" i="21"/>
  <c r="F1015" i="21"/>
  <c r="F1014" i="21"/>
  <c r="H1014" i="21"/>
  <c r="F1013" i="21"/>
  <c r="F1012" i="21"/>
  <c r="H1012" i="21"/>
  <c r="F1011" i="21"/>
  <c r="F1010" i="21"/>
  <c r="H1010" i="21"/>
  <c r="F1009" i="21"/>
  <c r="F1008" i="21"/>
  <c r="H1008" i="21"/>
  <c r="F1007" i="21"/>
  <c r="F1006" i="21"/>
  <c r="H1006" i="21"/>
  <c r="F1005" i="21"/>
  <c r="F1004" i="21"/>
  <c r="H1004" i="21"/>
  <c r="F1003" i="21"/>
  <c r="F1002" i="21"/>
  <c r="H1002" i="21"/>
  <c r="F1001" i="21"/>
  <c r="F1000" i="21"/>
  <c r="H1000" i="21"/>
  <c r="F999" i="21"/>
  <c r="F998" i="21"/>
  <c r="H998" i="21"/>
  <c r="F997" i="21"/>
  <c r="F996" i="21"/>
  <c r="H996" i="21"/>
  <c r="F995" i="21"/>
  <c r="F994" i="21"/>
  <c r="H994" i="21"/>
  <c r="F993" i="21"/>
  <c r="F992" i="21"/>
  <c r="H992" i="21"/>
  <c r="F991" i="21"/>
  <c r="F990" i="21"/>
  <c r="H990" i="21"/>
  <c r="F989" i="21"/>
  <c r="F988" i="21"/>
  <c r="H988" i="21"/>
  <c r="F987" i="21"/>
  <c r="F986" i="21"/>
  <c r="H986" i="21"/>
  <c r="F985" i="21"/>
  <c r="F984" i="21"/>
  <c r="H984" i="21"/>
  <c r="F983" i="21"/>
  <c r="F982" i="21"/>
  <c r="H982" i="21"/>
  <c r="F981" i="21"/>
  <c r="F980" i="21"/>
  <c r="H980" i="21"/>
  <c r="F979" i="21"/>
  <c r="F978" i="21"/>
  <c r="H978" i="21"/>
  <c r="F977" i="21"/>
  <c r="F976" i="21"/>
  <c r="H976" i="21"/>
  <c r="F975" i="21"/>
  <c r="F974" i="21"/>
  <c r="H974" i="21"/>
  <c r="F973" i="21"/>
  <c r="F972" i="21"/>
  <c r="H972" i="21"/>
  <c r="F971" i="21"/>
  <c r="F970" i="21"/>
  <c r="H970" i="21"/>
  <c r="F969" i="21"/>
  <c r="F968" i="21"/>
  <c r="H968" i="21"/>
  <c r="F967" i="21"/>
  <c r="F966" i="21"/>
  <c r="H966" i="21"/>
  <c r="F965" i="21"/>
  <c r="F964" i="21"/>
  <c r="H964" i="21"/>
  <c r="F963" i="21"/>
  <c r="F962" i="21"/>
  <c r="H962" i="21"/>
  <c r="F961" i="21"/>
  <c r="F960" i="21"/>
  <c r="H960" i="21"/>
  <c r="F959" i="21"/>
  <c r="F958" i="21"/>
  <c r="H958" i="21"/>
  <c r="F957" i="21"/>
  <c r="F956" i="21"/>
  <c r="H956" i="21"/>
  <c r="F955" i="21"/>
  <c r="F954" i="21"/>
  <c r="H954" i="21"/>
  <c r="F953" i="21"/>
  <c r="F952" i="21"/>
  <c r="H952" i="21"/>
  <c r="F951" i="21"/>
  <c r="F950" i="21"/>
  <c r="H950" i="21"/>
  <c r="F949" i="21"/>
  <c r="F948" i="21"/>
  <c r="H948" i="21"/>
  <c r="F947" i="21"/>
  <c r="F946" i="21"/>
  <c r="H946" i="21"/>
  <c r="F945" i="21"/>
  <c r="F944" i="21"/>
  <c r="H944" i="21"/>
  <c r="F943" i="21"/>
  <c r="F942" i="21"/>
  <c r="H942" i="21"/>
  <c r="F941" i="21"/>
  <c r="F940" i="21"/>
  <c r="H940" i="21"/>
  <c r="F939" i="21"/>
  <c r="F938" i="21"/>
  <c r="H938" i="21"/>
  <c r="F937" i="21"/>
  <c r="F936" i="21"/>
  <c r="H936" i="21"/>
  <c r="F935" i="21"/>
  <c r="F934" i="21"/>
  <c r="H934" i="21"/>
  <c r="F933" i="21"/>
  <c r="F932" i="21"/>
  <c r="H932" i="21"/>
  <c r="F931" i="21"/>
  <c r="F930" i="21"/>
  <c r="H930" i="21"/>
  <c r="F929" i="21"/>
  <c r="F928" i="21"/>
  <c r="H928" i="21"/>
  <c r="F927" i="21"/>
  <c r="F926" i="21"/>
  <c r="H926" i="21"/>
  <c r="F925" i="21"/>
  <c r="F924" i="21"/>
  <c r="H924" i="21"/>
  <c r="F923" i="21"/>
  <c r="F922" i="21"/>
  <c r="H922" i="21"/>
  <c r="F921" i="21"/>
  <c r="F920" i="21"/>
  <c r="H920" i="21"/>
  <c r="F919" i="21"/>
  <c r="F918" i="21"/>
  <c r="H918" i="21"/>
  <c r="F917" i="21"/>
  <c r="F916" i="21"/>
  <c r="H916" i="21"/>
  <c r="F915" i="21"/>
  <c r="F914" i="21"/>
  <c r="H914" i="21"/>
  <c r="F913" i="21"/>
  <c r="F912" i="21"/>
  <c r="H912" i="21"/>
  <c r="F911" i="21"/>
  <c r="F910" i="21"/>
  <c r="H910" i="21"/>
  <c r="F909" i="21"/>
  <c r="F908" i="21"/>
  <c r="H908" i="21"/>
  <c r="F907" i="21"/>
  <c r="F906" i="21"/>
  <c r="H906" i="21"/>
  <c r="F905" i="21"/>
  <c r="F904" i="21"/>
  <c r="H904" i="21"/>
  <c r="F903" i="21"/>
  <c r="F902" i="21"/>
  <c r="H902" i="21"/>
  <c r="F901" i="21"/>
  <c r="F900" i="21"/>
  <c r="H900" i="21"/>
  <c r="F899" i="21"/>
  <c r="F898" i="21"/>
  <c r="H898" i="21"/>
  <c r="F897" i="21"/>
  <c r="F896" i="21"/>
  <c r="H896" i="21"/>
  <c r="F895" i="21"/>
  <c r="F894" i="21"/>
  <c r="H894" i="21"/>
  <c r="F893" i="21"/>
  <c r="F892" i="21"/>
  <c r="H892" i="21"/>
  <c r="F891" i="21"/>
  <c r="F890" i="21"/>
  <c r="H890" i="21"/>
  <c r="F889" i="21"/>
  <c r="F888" i="21"/>
  <c r="H888" i="21"/>
  <c r="F887" i="21"/>
  <c r="F886" i="21"/>
  <c r="H886" i="21"/>
  <c r="F885" i="21"/>
  <c r="F884" i="21"/>
  <c r="H884" i="21"/>
  <c r="F883" i="21"/>
  <c r="F882" i="21"/>
  <c r="H882" i="21"/>
  <c r="F881" i="21"/>
  <c r="F880" i="21"/>
  <c r="H880" i="21"/>
  <c r="F879" i="21"/>
  <c r="F878" i="21"/>
  <c r="H878" i="21"/>
  <c r="F877" i="21"/>
  <c r="F876" i="21"/>
  <c r="H876" i="21"/>
  <c r="F875" i="21"/>
  <c r="F874" i="21"/>
  <c r="H874" i="21"/>
  <c r="F873" i="21"/>
  <c r="F872" i="21"/>
  <c r="H872" i="21"/>
  <c r="F871" i="21"/>
  <c r="F870" i="21"/>
  <c r="H870" i="21"/>
  <c r="F869" i="21"/>
  <c r="F868" i="21"/>
  <c r="H868" i="21"/>
  <c r="F867" i="21"/>
  <c r="F866" i="21"/>
  <c r="H866" i="21"/>
  <c r="F865" i="21"/>
  <c r="F864" i="21"/>
  <c r="H864" i="21"/>
  <c r="F863" i="21"/>
  <c r="F862" i="21"/>
  <c r="H862" i="21"/>
  <c r="F861" i="21"/>
  <c r="F860" i="21"/>
  <c r="H860" i="21"/>
  <c r="F859" i="21"/>
  <c r="F858" i="21"/>
  <c r="H858" i="21"/>
  <c r="F857" i="21"/>
  <c r="F856" i="21"/>
  <c r="H856" i="21"/>
  <c r="F855" i="21"/>
  <c r="F854" i="21"/>
  <c r="H854" i="21"/>
  <c r="F853" i="21"/>
  <c r="F852" i="21"/>
  <c r="H852" i="21"/>
  <c r="F851" i="21"/>
  <c r="F850" i="21"/>
  <c r="H850" i="21"/>
  <c r="F849" i="21"/>
  <c r="F848" i="21"/>
  <c r="H848" i="21"/>
  <c r="F847" i="21"/>
  <c r="F846" i="21"/>
  <c r="H846" i="21"/>
  <c r="F845" i="21"/>
  <c r="F844" i="21"/>
  <c r="H844" i="21"/>
  <c r="F843" i="21"/>
  <c r="F842" i="21"/>
  <c r="H842" i="21"/>
  <c r="F841" i="21"/>
  <c r="F840" i="21"/>
  <c r="H840" i="21"/>
  <c r="F839" i="21"/>
  <c r="F838" i="21"/>
  <c r="H838" i="21"/>
  <c r="F837" i="21"/>
  <c r="F836" i="21"/>
  <c r="H836" i="21"/>
  <c r="F835" i="21"/>
  <c r="F834" i="21"/>
  <c r="H834" i="21"/>
  <c r="F833" i="21"/>
  <c r="F832" i="21"/>
  <c r="H832" i="21"/>
  <c r="F831" i="21"/>
  <c r="F830" i="21"/>
  <c r="H830" i="21"/>
  <c r="F829" i="21"/>
  <c r="F828" i="21"/>
  <c r="H828" i="21"/>
  <c r="F827" i="21"/>
  <c r="F826" i="21"/>
  <c r="H826" i="21"/>
  <c r="F825" i="21"/>
  <c r="F824" i="21"/>
  <c r="H824" i="21"/>
  <c r="F823" i="21"/>
  <c r="F822" i="21"/>
  <c r="H822" i="21"/>
  <c r="F821" i="21"/>
  <c r="F820" i="21"/>
  <c r="H820" i="21"/>
  <c r="F819" i="21"/>
  <c r="F818" i="21"/>
  <c r="H818" i="21"/>
  <c r="F817" i="21"/>
  <c r="F816" i="21"/>
  <c r="H816" i="21"/>
  <c r="F815" i="21"/>
  <c r="F814" i="21"/>
  <c r="H814" i="21"/>
  <c r="F813" i="21"/>
  <c r="F812" i="21"/>
  <c r="H812" i="21"/>
  <c r="F811" i="21"/>
  <c r="F810" i="21"/>
  <c r="H810" i="21"/>
  <c r="F809" i="21"/>
  <c r="F808" i="21"/>
  <c r="H808" i="21"/>
  <c r="F807" i="21"/>
  <c r="F806" i="21"/>
  <c r="H806" i="21"/>
  <c r="F805" i="21"/>
  <c r="F804" i="21"/>
  <c r="H804" i="21"/>
  <c r="F803" i="21"/>
  <c r="F802" i="21"/>
  <c r="H802" i="21"/>
  <c r="F801" i="21"/>
  <c r="F800" i="21"/>
  <c r="H800" i="21"/>
  <c r="F799" i="21"/>
  <c r="F798" i="21"/>
  <c r="H798" i="21"/>
  <c r="F797" i="21"/>
  <c r="F796" i="21"/>
  <c r="H796" i="21"/>
  <c r="F795" i="21"/>
  <c r="F794" i="21"/>
  <c r="H794" i="21"/>
  <c r="F793" i="21"/>
  <c r="F792" i="21"/>
  <c r="H792" i="21"/>
  <c r="F791" i="21"/>
  <c r="F790" i="21"/>
  <c r="H790" i="21"/>
  <c r="F789" i="21"/>
  <c r="F788" i="21"/>
  <c r="H788" i="21"/>
  <c r="F787" i="21"/>
  <c r="F786" i="21"/>
  <c r="H786" i="21"/>
  <c r="F785" i="21"/>
  <c r="F784" i="21"/>
  <c r="H784" i="21"/>
  <c r="F783" i="21"/>
  <c r="F782" i="21"/>
  <c r="H782" i="21"/>
  <c r="F781" i="21"/>
  <c r="F780" i="21"/>
  <c r="H780" i="21"/>
  <c r="F779" i="21"/>
  <c r="F778" i="21"/>
  <c r="H778" i="21"/>
  <c r="F777" i="21"/>
  <c r="F776" i="21"/>
  <c r="H776" i="21"/>
  <c r="F775" i="21"/>
  <c r="F774" i="21"/>
  <c r="H774" i="21"/>
  <c r="F773" i="21"/>
  <c r="F772" i="21"/>
  <c r="H772" i="21"/>
  <c r="F771" i="21"/>
  <c r="F770" i="21"/>
  <c r="H770" i="21"/>
  <c r="F769" i="21"/>
  <c r="F768" i="21"/>
  <c r="H768" i="21"/>
  <c r="F767" i="21"/>
  <c r="F766" i="21"/>
  <c r="H766" i="21"/>
  <c r="F765" i="21"/>
  <c r="F764" i="21"/>
  <c r="H764" i="21"/>
  <c r="F763" i="21"/>
  <c r="F762" i="21"/>
  <c r="H762" i="21"/>
  <c r="F761" i="21"/>
  <c r="F760" i="21"/>
  <c r="H760" i="21"/>
  <c r="F759" i="21"/>
  <c r="F758" i="21"/>
  <c r="H758" i="21"/>
  <c r="F757" i="21"/>
  <c r="F756" i="21"/>
  <c r="H756" i="21"/>
  <c r="F755" i="21"/>
  <c r="F754" i="21"/>
  <c r="H754" i="21"/>
  <c r="F753" i="21"/>
  <c r="F752" i="21"/>
  <c r="H752" i="21"/>
  <c r="F751" i="21"/>
  <c r="F750" i="21"/>
  <c r="H750" i="21"/>
  <c r="F749" i="21"/>
  <c r="F748" i="21"/>
  <c r="H748" i="21"/>
  <c r="F747" i="21"/>
  <c r="F746" i="21"/>
  <c r="H746" i="21"/>
  <c r="F745" i="21"/>
  <c r="F744" i="21"/>
  <c r="H744" i="21"/>
  <c r="F743" i="21"/>
  <c r="F742" i="21"/>
  <c r="H742" i="21"/>
  <c r="F741" i="21"/>
  <c r="F740" i="21"/>
  <c r="H740" i="21"/>
  <c r="F739" i="21"/>
  <c r="F738" i="21"/>
  <c r="H738" i="21"/>
  <c r="F737" i="21"/>
  <c r="F736" i="21"/>
  <c r="H736" i="21"/>
  <c r="F735" i="21"/>
  <c r="F734" i="21"/>
  <c r="H734" i="21"/>
  <c r="F733" i="21"/>
  <c r="F732" i="21"/>
  <c r="H732" i="21"/>
  <c r="F731" i="21"/>
  <c r="F730" i="21"/>
  <c r="H730" i="21"/>
  <c r="F729" i="21"/>
  <c r="F728" i="21"/>
  <c r="H728" i="21"/>
  <c r="F727" i="21"/>
  <c r="F726" i="21"/>
  <c r="H726" i="21"/>
  <c r="F725" i="21"/>
  <c r="F724" i="21"/>
  <c r="H724" i="21"/>
  <c r="F723" i="21"/>
  <c r="F722" i="21"/>
  <c r="H722" i="21"/>
  <c r="F721" i="21"/>
  <c r="F720" i="21"/>
  <c r="H720" i="21"/>
  <c r="F719" i="21"/>
  <c r="F718" i="21"/>
  <c r="H718" i="21"/>
  <c r="F717" i="21"/>
  <c r="F716" i="21"/>
  <c r="H716" i="21"/>
  <c r="F715" i="21"/>
  <c r="F714" i="21"/>
  <c r="H714" i="21"/>
  <c r="F713" i="21"/>
  <c r="F712" i="21"/>
  <c r="H712" i="21"/>
  <c r="F711" i="21"/>
  <c r="F710" i="21"/>
  <c r="H710" i="21"/>
  <c r="F709" i="21"/>
  <c r="F708" i="21"/>
  <c r="H708" i="21"/>
  <c r="F707" i="21"/>
  <c r="F706" i="21"/>
  <c r="H706" i="21"/>
  <c r="F705" i="21"/>
  <c r="F704" i="21"/>
  <c r="H704" i="21"/>
  <c r="F703" i="21"/>
  <c r="F702" i="21"/>
  <c r="H702" i="21"/>
  <c r="F701" i="21"/>
  <c r="F700" i="21"/>
  <c r="H700" i="21"/>
  <c r="F699" i="21"/>
  <c r="F698" i="21"/>
  <c r="H698" i="21"/>
  <c r="F697" i="21"/>
  <c r="F696" i="21"/>
  <c r="H696" i="21"/>
  <c r="F695" i="21"/>
  <c r="F694" i="21"/>
  <c r="H694" i="21"/>
  <c r="F693" i="21"/>
  <c r="F692" i="21"/>
  <c r="H692" i="21"/>
  <c r="F691" i="21"/>
  <c r="F690" i="21"/>
  <c r="H690" i="21"/>
  <c r="F689" i="21"/>
  <c r="F688" i="21"/>
  <c r="H688" i="21"/>
  <c r="F687" i="21"/>
  <c r="F686" i="21"/>
  <c r="H686" i="21"/>
  <c r="F685" i="21"/>
  <c r="F684" i="21"/>
  <c r="H684" i="21"/>
  <c r="F683" i="21"/>
  <c r="F682" i="21"/>
  <c r="H682" i="21"/>
  <c r="F681" i="21"/>
  <c r="F680" i="21"/>
  <c r="H680" i="21"/>
  <c r="F679" i="21"/>
  <c r="F678" i="21"/>
  <c r="H678" i="21"/>
  <c r="F677" i="21"/>
  <c r="F676" i="21"/>
  <c r="H676" i="21"/>
  <c r="F675" i="21"/>
  <c r="F674" i="21"/>
  <c r="H674" i="21"/>
  <c r="F673" i="21"/>
  <c r="F672" i="21"/>
  <c r="H672" i="21"/>
  <c r="F671" i="21"/>
  <c r="F670" i="21"/>
  <c r="H670" i="21"/>
  <c r="F669" i="21"/>
  <c r="F668" i="21"/>
  <c r="H668" i="21"/>
  <c r="F667" i="21"/>
  <c r="F666" i="21"/>
  <c r="H666" i="21"/>
  <c r="F665" i="21"/>
  <c r="F664" i="21"/>
  <c r="H664" i="21"/>
  <c r="F663" i="21"/>
  <c r="F662" i="21"/>
  <c r="H662" i="21"/>
  <c r="F661" i="21"/>
  <c r="F660" i="21"/>
  <c r="H660" i="21"/>
  <c r="F659" i="21"/>
  <c r="F658" i="21"/>
  <c r="H658" i="21"/>
  <c r="F657" i="21"/>
  <c r="F656" i="21"/>
  <c r="H656" i="21"/>
  <c r="F655" i="21"/>
  <c r="F654" i="21"/>
  <c r="H654" i="21"/>
  <c r="F653" i="21"/>
  <c r="F652" i="21"/>
  <c r="H652" i="21"/>
  <c r="F651" i="21"/>
  <c r="F650" i="21"/>
  <c r="H650" i="21"/>
  <c r="F649" i="21"/>
  <c r="F648" i="21"/>
  <c r="H648" i="21"/>
  <c r="F647" i="21"/>
  <c r="F646" i="21"/>
  <c r="H646" i="21"/>
  <c r="F645" i="21"/>
  <c r="F644" i="21"/>
  <c r="H644" i="21"/>
  <c r="F643" i="21"/>
  <c r="F642" i="21"/>
  <c r="H642" i="21"/>
  <c r="F641" i="21"/>
  <c r="F640" i="21"/>
  <c r="H640" i="21"/>
  <c r="F639" i="21"/>
  <c r="F638" i="21"/>
  <c r="H638" i="21"/>
  <c r="F637" i="21"/>
  <c r="F636" i="21"/>
  <c r="H636" i="21"/>
  <c r="F635" i="21"/>
  <c r="F634" i="21"/>
  <c r="H634" i="21"/>
  <c r="F633" i="21"/>
  <c r="F632" i="21"/>
  <c r="H632" i="21"/>
  <c r="F631" i="21"/>
  <c r="F630" i="21"/>
  <c r="H630" i="21"/>
  <c r="F629" i="21"/>
  <c r="F628" i="21"/>
  <c r="H628" i="21"/>
  <c r="F627" i="21"/>
  <c r="F626" i="21"/>
  <c r="H626" i="21"/>
  <c r="F625" i="21"/>
  <c r="F624" i="21"/>
  <c r="H624" i="21"/>
  <c r="F623" i="21"/>
  <c r="F622" i="21"/>
  <c r="H622" i="21"/>
  <c r="F621" i="21"/>
  <c r="F620" i="21"/>
  <c r="H620" i="21"/>
  <c r="F619" i="21"/>
  <c r="F618" i="21"/>
  <c r="F617" i="21"/>
  <c r="F616" i="21"/>
  <c r="H616" i="21"/>
  <c r="F615" i="21"/>
  <c r="F614" i="21"/>
  <c r="H614" i="21"/>
  <c r="F613" i="21"/>
  <c r="F612" i="21"/>
  <c r="H612" i="21"/>
  <c r="F611" i="21"/>
  <c r="F610" i="21"/>
  <c r="H610" i="21"/>
  <c r="F609" i="21"/>
  <c r="F608" i="21"/>
  <c r="H608" i="21"/>
  <c r="F607" i="21"/>
  <c r="F606" i="21"/>
  <c r="H606" i="21"/>
  <c r="F605" i="21"/>
  <c r="F604" i="21"/>
  <c r="H604" i="21"/>
  <c r="F603" i="21"/>
  <c r="F602" i="21"/>
  <c r="H602" i="21"/>
  <c r="F601" i="21"/>
  <c r="F600" i="21"/>
  <c r="H600" i="21"/>
  <c r="F599" i="21"/>
  <c r="F598" i="21"/>
  <c r="H598" i="21"/>
  <c r="F597" i="21"/>
  <c r="F596" i="21"/>
  <c r="H596" i="21"/>
  <c r="F595" i="21"/>
  <c r="F594" i="21"/>
  <c r="H594" i="21"/>
  <c r="F593" i="21"/>
  <c r="F592" i="21"/>
  <c r="H592" i="21"/>
  <c r="F591" i="21"/>
  <c r="F590" i="21"/>
  <c r="H590" i="21"/>
  <c r="F589" i="21"/>
  <c r="F588" i="21"/>
  <c r="H588" i="21"/>
  <c r="F587" i="21"/>
  <c r="F586" i="21"/>
  <c r="H586" i="21"/>
  <c r="F585" i="21"/>
  <c r="F584" i="21"/>
  <c r="H584" i="21"/>
  <c r="F583" i="21"/>
  <c r="F582" i="21"/>
  <c r="H582" i="21"/>
  <c r="F581" i="21"/>
  <c r="F580" i="21"/>
  <c r="H580" i="21"/>
  <c r="F579" i="21"/>
  <c r="F578" i="21"/>
  <c r="H578" i="21"/>
  <c r="F577" i="21"/>
  <c r="F576" i="21"/>
  <c r="H576" i="21"/>
  <c r="F575" i="21"/>
  <c r="F574" i="21"/>
  <c r="H574" i="21"/>
  <c r="F573" i="21"/>
  <c r="F572" i="21"/>
  <c r="H572" i="21"/>
  <c r="F571" i="21"/>
  <c r="F570" i="21"/>
  <c r="H570" i="21"/>
  <c r="F569" i="21"/>
  <c r="F568" i="21"/>
  <c r="H568" i="21"/>
  <c r="F567" i="21"/>
  <c r="F566" i="21"/>
  <c r="H566" i="21"/>
  <c r="F565" i="21"/>
  <c r="F564" i="21"/>
  <c r="H564" i="21"/>
  <c r="F563" i="21"/>
  <c r="F562" i="21"/>
  <c r="H562" i="21"/>
  <c r="F561" i="21"/>
  <c r="F560" i="21"/>
  <c r="H560" i="21"/>
  <c r="F559" i="21"/>
  <c r="F558" i="21"/>
  <c r="H558" i="21"/>
  <c r="F557" i="21"/>
  <c r="F556" i="21"/>
  <c r="H556" i="21"/>
  <c r="F555" i="21"/>
  <c r="F554" i="21"/>
  <c r="H554" i="21"/>
  <c r="F553" i="21"/>
  <c r="F552" i="21"/>
  <c r="H552" i="21"/>
  <c r="F551" i="21"/>
  <c r="F550" i="21"/>
  <c r="H550" i="21"/>
  <c r="F549" i="21"/>
  <c r="F548" i="21"/>
  <c r="H548" i="21"/>
  <c r="F547" i="21"/>
  <c r="F546" i="21"/>
  <c r="H546" i="21"/>
  <c r="F545" i="21"/>
  <c r="F544" i="21"/>
  <c r="H544" i="21"/>
  <c r="F543" i="21"/>
  <c r="F542" i="21"/>
  <c r="H542" i="21"/>
  <c r="F541" i="21"/>
  <c r="F540" i="21"/>
  <c r="H540" i="21"/>
  <c r="F539" i="21"/>
  <c r="F538" i="21"/>
  <c r="H538" i="21"/>
  <c r="F537" i="21"/>
  <c r="F536" i="21"/>
  <c r="H536" i="21"/>
  <c r="F535" i="21"/>
  <c r="F534" i="21"/>
  <c r="H534" i="21"/>
  <c r="F533" i="21"/>
  <c r="F532" i="21"/>
  <c r="H532" i="21"/>
  <c r="F531" i="21"/>
  <c r="F530" i="21"/>
  <c r="H530" i="21"/>
  <c r="F529" i="21"/>
  <c r="F528" i="21"/>
  <c r="H528" i="21"/>
  <c r="F527" i="21"/>
  <c r="F526" i="21"/>
  <c r="H526" i="21"/>
  <c r="F525" i="21"/>
  <c r="F524" i="21"/>
  <c r="H524" i="21"/>
  <c r="F523" i="21"/>
  <c r="F522" i="21"/>
  <c r="H522" i="21"/>
  <c r="F521" i="21"/>
  <c r="F520" i="21"/>
  <c r="H520" i="21"/>
  <c r="F519" i="21"/>
  <c r="F518" i="21"/>
  <c r="H518" i="21"/>
  <c r="F517" i="21"/>
  <c r="F516" i="21"/>
  <c r="H516" i="21"/>
  <c r="F515" i="21"/>
  <c r="F514" i="21"/>
  <c r="H514" i="21"/>
  <c r="F513" i="21"/>
  <c r="F512" i="21"/>
  <c r="H512" i="21"/>
  <c r="F511" i="21"/>
  <c r="F510" i="21"/>
  <c r="H510" i="21"/>
  <c r="F509" i="21"/>
  <c r="F508" i="21"/>
  <c r="H508" i="21"/>
  <c r="F507" i="21"/>
  <c r="F506" i="21"/>
  <c r="H506" i="21"/>
  <c r="F505" i="21"/>
  <c r="F504" i="21"/>
  <c r="H504" i="21"/>
  <c r="F503" i="21"/>
  <c r="F502" i="21"/>
  <c r="H502" i="21"/>
  <c r="F501" i="21"/>
  <c r="F500" i="21"/>
  <c r="H500" i="21"/>
  <c r="F499" i="21"/>
  <c r="F498" i="21"/>
  <c r="H498" i="21"/>
  <c r="F497" i="21"/>
  <c r="F496" i="21"/>
  <c r="H496" i="21"/>
  <c r="F495" i="21"/>
  <c r="F494" i="21"/>
  <c r="H494" i="21"/>
  <c r="F493" i="21"/>
  <c r="F492" i="21"/>
  <c r="H492" i="21"/>
  <c r="F491" i="21"/>
  <c r="F490" i="21"/>
  <c r="H490" i="21"/>
  <c r="F489" i="21"/>
  <c r="F488" i="21"/>
  <c r="H488" i="21"/>
  <c r="F487" i="21"/>
  <c r="F486" i="21"/>
  <c r="H486" i="21"/>
  <c r="F485" i="21"/>
  <c r="F484" i="21"/>
  <c r="H484" i="21"/>
  <c r="F483" i="21"/>
  <c r="F482" i="21"/>
  <c r="H482" i="21"/>
  <c r="F481" i="21"/>
  <c r="F480" i="21"/>
  <c r="H480" i="21"/>
  <c r="F479" i="21"/>
  <c r="F478" i="21"/>
  <c r="H478" i="21"/>
  <c r="F477" i="21"/>
  <c r="F476" i="21"/>
  <c r="H476" i="21"/>
  <c r="F475" i="21"/>
  <c r="F474" i="21"/>
  <c r="H474" i="21"/>
  <c r="F473" i="21"/>
  <c r="F472" i="21"/>
  <c r="H472" i="21"/>
  <c r="F471" i="21"/>
  <c r="F470" i="21"/>
  <c r="H470" i="21"/>
  <c r="F469" i="21"/>
  <c r="F468" i="21"/>
  <c r="H468" i="21"/>
  <c r="F467" i="21"/>
  <c r="F466" i="21"/>
  <c r="H466" i="21"/>
  <c r="F465" i="21"/>
  <c r="F464" i="21"/>
  <c r="H464" i="21"/>
  <c r="F463" i="21"/>
  <c r="F462" i="21"/>
  <c r="H462" i="21"/>
  <c r="F461" i="21"/>
  <c r="F460" i="21"/>
  <c r="H460" i="21"/>
  <c r="F459" i="21"/>
  <c r="F458" i="21"/>
  <c r="H458" i="21"/>
  <c r="F457" i="21"/>
  <c r="F456" i="21"/>
  <c r="H456" i="21"/>
  <c r="F455" i="21"/>
  <c r="F454" i="21"/>
  <c r="H454" i="21"/>
  <c r="F453" i="21"/>
  <c r="F452" i="21"/>
  <c r="H452" i="21"/>
  <c r="F451" i="21"/>
  <c r="F450" i="21"/>
  <c r="H450" i="21"/>
  <c r="F449" i="21"/>
  <c r="F448" i="21"/>
  <c r="H448" i="21"/>
  <c r="F447" i="21"/>
  <c r="F446" i="21"/>
  <c r="H446" i="21"/>
  <c r="F445" i="21"/>
  <c r="F444" i="21"/>
  <c r="H444" i="21"/>
  <c r="F443" i="21"/>
  <c r="F442" i="21"/>
  <c r="H442" i="21"/>
  <c r="F441" i="21"/>
  <c r="F440" i="21"/>
  <c r="H440" i="21"/>
  <c r="F439" i="21"/>
  <c r="F438" i="21"/>
  <c r="H438" i="21"/>
  <c r="F437" i="21"/>
  <c r="F436" i="21"/>
  <c r="H436" i="21"/>
  <c r="F435" i="21"/>
  <c r="F434" i="21"/>
  <c r="H434" i="21"/>
  <c r="F433" i="21"/>
  <c r="F432" i="21"/>
  <c r="H432" i="21"/>
  <c r="F431" i="21"/>
  <c r="F430" i="21"/>
  <c r="H430" i="21"/>
  <c r="F429" i="21"/>
  <c r="F428" i="21"/>
  <c r="H428" i="21"/>
  <c r="F427" i="21"/>
  <c r="F426" i="21"/>
  <c r="H426" i="21"/>
  <c r="F425" i="21"/>
  <c r="F424" i="21"/>
  <c r="H424" i="21"/>
  <c r="F423" i="21"/>
  <c r="F422" i="21"/>
  <c r="H422" i="21"/>
  <c r="F421" i="21"/>
  <c r="F420" i="21"/>
  <c r="H420" i="21"/>
  <c r="F419" i="21"/>
  <c r="F418" i="21"/>
  <c r="H418" i="21"/>
  <c r="F417" i="21"/>
  <c r="F416" i="21"/>
  <c r="H416" i="21"/>
  <c r="F415" i="21"/>
  <c r="F414" i="21"/>
  <c r="H414" i="21"/>
  <c r="F413" i="21"/>
  <c r="F412" i="21"/>
  <c r="H412" i="21"/>
  <c r="F411" i="21"/>
  <c r="F410" i="21"/>
  <c r="H410" i="21"/>
  <c r="F409" i="21"/>
  <c r="F408" i="21"/>
  <c r="H408" i="21"/>
  <c r="F407" i="21"/>
  <c r="F406" i="21"/>
  <c r="H406" i="21"/>
  <c r="F405" i="21"/>
  <c r="F404" i="21"/>
  <c r="H404" i="21"/>
  <c r="F403" i="21"/>
  <c r="F402" i="21"/>
  <c r="H402" i="21"/>
  <c r="F401" i="21"/>
  <c r="F400" i="21"/>
  <c r="H400" i="21"/>
  <c r="F399" i="21"/>
  <c r="F398" i="21"/>
  <c r="H398" i="21"/>
  <c r="F397" i="21"/>
  <c r="F396" i="21"/>
  <c r="H396" i="21"/>
  <c r="F395" i="21"/>
  <c r="F394" i="21"/>
  <c r="H394" i="21"/>
  <c r="F393" i="21"/>
  <c r="F392" i="21"/>
  <c r="H392" i="21"/>
  <c r="F391" i="21"/>
  <c r="F390" i="21"/>
  <c r="H390" i="21"/>
  <c r="F389" i="21"/>
  <c r="F388" i="21"/>
  <c r="H388" i="21"/>
  <c r="F387" i="21"/>
  <c r="F386" i="21"/>
  <c r="H386" i="21"/>
  <c r="F385" i="21"/>
  <c r="F384" i="21"/>
  <c r="H384" i="21"/>
  <c r="F383" i="21"/>
  <c r="F382" i="21"/>
  <c r="H382" i="21"/>
  <c r="F381" i="21"/>
  <c r="F380" i="21"/>
  <c r="H380" i="21"/>
  <c r="F379" i="21"/>
  <c r="F378" i="21"/>
  <c r="H378" i="21"/>
  <c r="F377" i="21"/>
  <c r="F376" i="21"/>
  <c r="H376" i="21"/>
  <c r="F375" i="21"/>
  <c r="F374" i="21"/>
  <c r="H374" i="21"/>
  <c r="F373" i="21"/>
  <c r="F372" i="21"/>
  <c r="H372" i="21"/>
  <c r="F371" i="21"/>
  <c r="F370" i="21"/>
  <c r="H370" i="21"/>
  <c r="F369" i="21"/>
  <c r="F368" i="21"/>
  <c r="H368" i="21"/>
  <c r="F367" i="21"/>
  <c r="F366" i="21"/>
  <c r="H366" i="21"/>
  <c r="F365" i="21"/>
  <c r="F364" i="21"/>
  <c r="H364" i="21"/>
  <c r="F363" i="21"/>
  <c r="F362" i="21"/>
  <c r="H362" i="21"/>
  <c r="F361" i="21"/>
  <c r="F360" i="21"/>
  <c r="H360" i="21"/>
  <c r="F359" i="21"/>
  <c r="F358" i="21"/>
  <c r="H358" i="21"/>
  <c r="F357" i="21"/>
  <c r="F356" i="21"/>
  <c r="H356" i="21"/>
  <c r="F355" i="21"/>
  <c r="F354" i="21"/>
  <c r="H354" i="21"/>
  <c r="F353" i="21"/>
  <c r="F352" i="21"/>
  <c r="H352" i="21"/>
  <c r="F351" i="21"/>
  <c r="F350" i="21"/>
  <c r="H350" i="21"/>
  <c r="F349" i="21"/>
  <c r="F348" i="21"/>
  <c r="H348" i="21"/>
  <c r="F347" i="21"/>
  <c r="F346" i="21"/>
  <c r="H346" i="21"/>
  <c r="F345" i="21"/>
  <c r="F344" i="21"/>
  <c r="H344" i="21"/>
  <c r="F343" i="21"/>
  <c r="F342" i="21"/>
  <c r="H342" i="21"/>
  <c r="F341" i="21"/>
  <c r="F340" i="21"/>
  <c r="H340" i="21"/>
  <c r="F339" i="21"/>
  <c r="F338" i="21"/>
  <c r="H338" i="21"/>
  <c r="F337" i="21"/>
  <c r="F336" i="21"/>
  <c r="H336" i="21"/>
  <c r="F335" i="21"/>
  <c r="F334" i="21"/>
  <c r="H334" i="21"/>
  <c r="F333" i="21"/>
  <c r="F332" i="21"/>
  <c r="H332" i="21"/>
  <c r="F331" i="21"/>
  <c r="F330" i="21"/>
  <c r="H330" i="21"/>
  <c r="F329" i="21"/>
  <c r="F328" i="21"/>
  <c r="H328" i="21"/>
  <c r="F327" i="21"/>
  <c r="F326" i="21"/>
  <c r="H326" i="21"/>
  <c r="F325" i="21"/>
  <c r="F324" i="21"/>
  <c r="H324" i="21"/>
  <c r="F323" i="21"/>
  <c r="F322" i="21"/>
  <c r="H322" i="21"/>
  <c r="F321" i="21"/>
  <c r="F320" i="21"/>
  <c r="H320" i="21"/>
  <c r="F319" i="21"/>
  <c r="F318" i="21"/>
  <c r="H318" i="21"/>
  <c r="F317" i="21"/>
  <c r="F316" i="21"/>
  <c r="H316" i="21"/>
  <c r="F315" i="21"/>
  <c r="F314" i="21"/>
  <c r="H314" i="21"/>
  <c r="F313" i="21"/>
  <c r="F312" i="21"/>
  <c r="H312" i="21"/>
  <c r="F311" i="21"/>
  <c r="F310" i="21"/>
  <c r="H310" i="21"/>
  <c r="F309" i="21"/>
  <c r="F308" i="21"/>
  <c r="H308" i="21"/>
  <c r="F307" i="21"/>
  <c r="F306" i="21"/>
  <c r="H306" i="21"/>
  <c r="F305" i="21"/>
  <c r="F304" i="21"/>
  <c r="H304" i="21"/>
  <c r="F303" i="21"/>
  <c r="F302" i="21"/>
  <c r="H302" i="21"/>
  <c r="F301" i="21"/>
  <c r="F300" i="21"/>
  <c r="H300" i="21"/>
  <c r="F299" i="21"/>
  <c r="F298" i="21"/>
  <c r="H298" i="21"/>
  <c r="F297" i="21"/>
  <c r="F296" i="21"/>
  <c r="H296" i="21"/>
  <c r="F295" i="21"/>
  <c r="F294" i="21"/>
  <c r="H294" i="21"/>
  <c r="F293" i="21"/>
  <c r="F292" i="21"/>
  <c r="H292" i="21"/>
  <c r="F291" i="21"/>
  <c r="F290" i="21"/>
  <c r="H290" i="21"/>
  <c r="F289" i="21"/>
  <c r="F288" i="21"/>
  <c r="H288" i="21"/>
  <c r="F287" i="21"/>
  <c r="F286" i="21"/>
  <c r="H286" i="21"/>
  <c r="F285" i="21"/>
  <c r="F284" i="21"/>
  <c r="H284" i="21"/>
  <c r="F283" i="21"/>
  <c r="F282" i="21"/>
  <c r="H282" i="21"/>
  <c r="F281" i="21"/>
  <c r="F280" i="21"/>
  <c r="H280" i="21"/>
  <c r="F279" i="21"/>
  <c r="F278" i="21"/>
  <c r="H278" i="21"/>
  <c r="F277" i="21"/>
  <c r="F276" i="21"/>
  <c r="H276" i="21"/>
  <c r="F275" i="21"/>
  <c r="F274" i="21"/>
  <c r="H274" i="21"/>
  <c r="F273" i="21"/>
  <c r="F272" i="21"/>
  <c r="H272" i="21"/>
  <c r="F271" i="21"/>
  <c r="F270" i="21"/>
  <c r="H270" i="21"/>
  <c r="F269" i="21"/>
  <c r="F268" i="21"/>
  <c r="H268" i="21"/>
  <c r="F267" i="21"/>
  <c r="F266" i="21"/>
  <c r="H266" i="21"/>
  <c r="F265" i="21"/>
  <c r="F264" i="21"/>
  <c r="H264" i="21"/>
  <c r="F263" i="21"/>
  <c r="F262" i="21"/>
  <c r="H262" i="21"/>
  <c r="F261" i="21"/>
  <c r="F260" i="21"/>
  <c r="H260" i="21"/>
  <c r="F259" i="21"/>
  <c r="F258" i="21"/>
  <c r="H258" i="21"/>
  <c r="F257" i="21"/>
  <c r="F256" i="21"/>
  <c r="H256" i="21"/>
  <c r="F255" i="21"/>
  <c r="F254" i="21"/>
  <c r="H254" i="21"/>
  <c r="F253" i="21"/>
  <c r="F252" i="21"/>
  <c r="H252" i="21"/>
  <c r="F251" i="21"/>
  <c r="F250" i="21"/>
  <c r="H250" i="21"/>
  <c r="F249" i="21"/>
  <c r="F248" i="21"/>
  <c r="H248" i="21"/>
  <c r="F247" i="21"/>
  <c r="F246" i="21"/>
  <c r="H246" i="21"/>
  <c r="F245" i="21"/>
  <c r="F244" i="21"/>
  <c r="H244" i="21"/>
  <c r="F243" i="21"/>
  <c r="F242" i="21"/>
  <c r="H242" i="21"/>
  <c r="F241" i="21"/>
  <c r="F240" i="21"/>
  <c r="H240" i="21"/>
  <c r="F239" i="21"/>
  <c r="F238" i="21"/>
  <c r="H238" i="21"/>
  <c r="F237" i="21"/>
  <c r="F236" i="21"/>
  <c r="H236" i="21"/>
  <c r="F235" i="21"/>
  <c r="F234" i="21"/>
  <c r="H234" i="21"/>
  <c r="F233" i="21"/>
  <c r="F232" i="21"/>
  <c r="H232" i="21"/>
  <c r="F231" i="21"/>
  <c r="F230" i="21"/>
  <c r="H230" i="21"/>
  <c r="F229" i="21"/>
  <c r="F228" i="21"/>
  <c r="H228" i="21"/>
  <c r="F227" i="21"/>
  <c r="F226" i="21"/>
  <c r="H226" i="21"/>
  <c r="F225" i="21"/>
  <c r="F224" i="21"/>
  <c r="H224" i="21"/>
  <c r="F223" i="21"/>
  <c r="F222" i="21"/>
  <c r="H222" i="21"/>
  <c r="F221" i="21"/>
  <c r="F220" i="21"/>
  <c r="H220" i="21"/>
  <c r="F219" i="21"/>
  <c r="F218" i="21"/>
  <c r="H218" i="21"/>
  <c r="F217" i="21"/>
  <c r="F216" i="21"/>
  <c r="H216" i="21"/>
  <c r="F215" i="21"/>
  <c r="F214" i="21"/>
  <c r="H214" i="21"/>
  <c r="F213" i="21"/>
  <c r="F212" i="21"/>
  <c r="H212" i="21"/>
  <c r="F211" i="21"/>
  <c r="F210" i="21"/>
  <c r="H210" i="21"/>
  <c r="F209" i="21"/>
  <c r="F208" i="21"/>
  <c r="H208" i="21"/>
  <c r="F207" i="21"/>
  <c r="F206" i="21"/>
  <c r="H206" i="21"/>
  <c r="F205" i="21"/>
  <c r="F204" i="21"/>
  <c r="H204" i="21"/>
  <c r="F203" i="21"/>
  <c r="F202" i="21"/>
  <c r="H202" i="21"/>
  <c r="F201" i="21"/>
  <c r="F200" i="21"/>
  <c r="H200" i="21"/>
  <c r="F199" i="21"/>
  <c r="F198" i="21"/>
  <c r="H198" i="21"/>
  <c r="F197" i="21"/>
  <c r="F196" i="21"/>
  <c r="H196" i="21"/>
  <c r="F195" i="21"/>
  <c r="F194" i="21"/>
  <c r="H194" i="21"/>
  <c r="F193" i="21"/>
  <c r="F192" i="21"/>
  <c r="H192" i="21"/>
  <c r="F191" i="21"/>
  <c r="F190" i="21"/>
  <c r="H190" i="21"/>
  <c r="F189" i="21"/>
  <c r="F188" i="21"/>
  <c r="H188" i="21"/>
  <c r="F187" i="21"/>
  <c r="F186" i="21"/>
  <c r="H186" i="21"/>
  <c r="F185" i="21"/>
  <c r="F184" i="21"/>
  <c r="H184" i="21"/>
  <c r="F183" i="21"/>
  <c r="F182" i="21"/>
  <c r="H182" i="21"/>
  <c r="F181" i="21"/>
  <c r="F180" i="21"/>
  <c r="H180" i="21"/>
  <c r="F179" i="21"/>
  <c r="F178" i="21"/>
  <c r="H178" i="21"/>
  <c r="F177" i="21"/>
  <c r="F176" i="21"/>
  <c r="H176" i="21"/>
  <c r="F175" i="21"/>
  <c r="F174" i="21"/>
  <c r="H174" i="21"/>
  <c r="F173" i="21"/>
  <c r="F172" i="21"/>
  <c r="H172" i="21"/>
  <c r="F171" i="21"/>
  <c r="F170" i="21"/>
  <c r="H170" i="21"/>
  <c r="F169" i="21"/>
  <c r="F168" i="21"/>
  <c r="H168" i="21"/>
  <c r="F167" i="21"/>
  <c r="F166" i="21"/>
  <c r="H166" i="21"/>
  <c r="F165" i="21"/>
  <c r="F164" i="21"/>
  <c r="H164" i="21"/>
  <c r="F163" i="21"/>
  <c r="F162" i="21"/>
  <c r="H162" i="21"/>
  <c r="F161" i="21"/>
  <c r="F160" i="21"/>
  <c r="H160" i="21"/>
  <c r="F159" i="21"/>
  <c r="F158" i="21"/>
  <c r="H158" i="21"/>
  <c r="F157" i="21"/>
  <c r="F156" i="21"/>
  <c r="H156" i="21"/>
  <c r="F155" i="21"/>
  <c r="F154" i="21"/>
  <c r="H154" i="21"/>
  <c r="F153" i="21"/>
  <c r="F152" i="21"/>
  <c r="H152" i="21"/>
  <c r="F151" i="21"/>
  <c r="F150" i="21"/>
  <c r="H150" i="21"/>
  <c r="F149" i="21"/>
  <c r="F148" i="21"/>
  <c r="H148" i="21"/>
  <c r="F147" i="21"/>
  <c r="F146" i="21"/>
  <c r="H146" i="21"/>
  <c r="F145" i="21"/>
  <c r="F144" i="21"/>
  <c r="H144" i="21"/>
  <c r="F143" i="21"/>
  <c r="F142" i="21"/>
  <c r="H142" i="21"/>
  <c r="F141" i="21"/>
  <c r="F140" i="21"/>
  <c r="H140" i="21"/>
  <c r="F139" i="21"/>
  <c r="F138" i="21"/>
  <c r="H138" i="21"/>
  <c r="F137" i="21"/>
  <c r="F136" i="21"/>
  <c r="H136" i="21"/>
  <c r="F135" i="21"/>
  <c r="F134" i="21"/>
  <c r="H134" i="21"/>
  <c r="F133" i="21"/>
  <c r="F132" i="21"/>
  <c r="H132" i="21"/>
  <c r="F131" i="21"/>
  <c r="F130" i="21"/>
  <c r="H130" i="21"/>
  <c r="F129" i="21"/>
  <c r="F128" i="21"/>
  <c r="H128" i="21"/>
  <c r="F127" i="21"/>
  <c r="F126" i="21"/>
  <c r="H126" i="21"/>
  <c r="F125" i="21"/>
  <c r="F124" i="21"/>
  <c r="H124" i="21"/>
  <c r="F123" i="21"/>
  <c r="F122" i="21"/>
  <c r="H122" i="21"/>
  <c r="F121" i="21"/>
  <c r="F120" i="21"/>
  <c r="H120" i="21"/>
  <c r="F119" i="21"/>
  <c r="F118" i="21"/>
  <c r="H118" i="21"/>
  <c r="F117" i="21"/>
  <c r="F116" i="21"/>
  <c r="H116" i="21"/>
  <c r="F115" i="21"/>
  <c r="F114" i="21"/>
  <c r="H114" i="21"/>
  <c r="F113" i="21"/>
  <c r="F112" i="21"/>
  <c r="H112" i="21"/>
  <c r="F111" i="21"/>
  <c r="F110" i="21"/>
  <c r="H110" i="21"/>
  <c r="F109" i="21"/>
  <c r="F108" i="21"/>
  <c r="H108" i="21"/>
  <c r="F107" i="21"/>
  <c r="F106" i="21"/>
  <c r="H106" i="21"/>
  <c r="F105" i="21"/>
  <c r="F104" i="21"/>
  <c r="H104" i="21"/>
  <c r="F103" i="21"/>
  <c r="F102" i="21"/>
  <c r="H102" i="21"/>
  <c r="F101" i="21"/>
  <c r="F100" i="21"/>
  <c r="H100" i="21"/>
  <c r="F99" i="21"/>
  <c r="F98" i="21"/>
  <c r="H98" i="21"/>
  <c r="F97" i="21"/>
  <c r="F96" i="21"/>
  <c r="H96" i="21"/>
  <c r="F95" i="21"/>
  <c r="F94" i="21"/>
  <c r="H94" i="21"/>
  <c r="F93" i="21"/>
  <c r="F92" i="21"/>
  <c r="H92" i="21"/>
  <c r="F91" i="21"/>
  <c r="F90" i="21"/>
  <c r="H90" i="21"/>
  <c r="F89" i="21"/>
  <c r="F88" i="21"/>
  <c r="H88" i="21"/>
  <c r="F87" i="21"/>
  <c r="F86" i="21"/>
  <c r="H86" i="21"/>
  <c r="F85" i="21"/>
  <c r="F84" i="21"/>
  <c r="H84" i="21"/>
  <c r="F83" i="21"/>
  <c r="F82" i="21"/>
  <c r="H82" i="21"/>
  <c r="F81" i="21"/>
  <c r="F80" i="21"/>
  <c r="H80" i="21"/>
  <c r="F79" i="21"/>
  <c r="F78" i="21"/>
  <c r="H78" i="21"/>
  <c r="F77" i="21"/>
  <c r="F76" i="21"/>
  <c r="H76" i="21"/>
  <c r="F75" i="21"/>
  <c r="F74" i="21"/>
  <c r="H74" i="21"/>
  <c r="F73" i="21"/>
  <c r="F72" i="21"/>
  <c r="H72" i="21"/>
  <c r="F71" i="21"/>
  <c r="F70" i="21"/>
  <c r="H70" i="21"/>
  <c r="F69" i="21"/>
  <c r="F68" i="21"/>
  <c r="H68" i="21"/>
  <c r="F67" i="21"/>
  <c r="F66" i="21"/>
  <c r="H66" i="21"/>
  <c r="F65" i="21"/>
  <c r="F64" i="21"/>
  <c r="H64" i="21"/>
  <c r="F63" i="21"/>
  <c r="F62" i="21"/>
  <c r="H62" i="21"/>
  <c r="F61" i="21"/>
  <c r="F60" i="21"/>
  <c r="H60" i="21"/>
  <c r="F59" i="21"/>
  <c r="F58" i="21"/>
  <c r="H58" i="21"/>
  <c r="F57" i="21"/>
  <c r="F56" i="21"/>
  <c r="H56" i="21"/>
  <c r="F55" i="21"/>
  <c r="F54" i="21"/>
  <c r="H54" i="21"/>
  <c r="F53" i="21"/>
  <c r="F52" i="21"/>
  <c r="H52" i="21"/>
  <c r="F51" i="21"/>
  <c r="F50" i="21"/>
  <c r="H50" i="21"/>
  <c r="F49" i="21"/>
  <c r="F48" i="21"/>
  <c r="H48" i="21"/>
  <c r="F47" i="21"/>
  <c r="F46" i="21"/>
  <c r="H46" i="21"/>
  <c r="F45" i="21"/>
  <c r="F44" i="21"/>
  <c r="H44" i="21"/>
  <c r="F43" i="21"/>
  <c r="F42" i="21"/>
  <c r="H42" i="21"/>
  <c r="F41" i="21"/>
  <c r="F40" i="21"/>
  <c r="H40" i="21"/>
  <c r="F39" i="21"/>
  <c r="F38" i="21"/>
  <c r="H38" i="21"/>
  <c r="F37" i="21"/>
  <c r="F36" i="21"/>
  <c r="H36" i="21"/>
  <c r="F35" i="21"/>
  <c r="F34" i="21"/>
  <c r="H34" i="21"/>
  <c r="F33" i="21"/>
  <c r="F32" i="21"/>
  <c r="H32" i="21"/>
  <c r="F31" i="21"/>
  <c r="F30" i="21"/>
  <c r="H30" i="21"/>
  <c r="F29" i="21"/>
  <c r="F28" i="21"/>
  <c r="H28" i="21"/>
  <c r="F27" i="21"/>
  <c r="F26" i="21"/>
  <c r="H26" i="21"/>
  <c r="F25" i="21"/>
  <c r="F24" i="21"/>
  <c r="H24" i="21"/>
  <c r="F23" i="21"/>
  <c r="F22" i="21"/>
  <c r="H22" i="21"/>
  <c r="F21" i="21"/>
  <c r="F20" i="21"/>
  <c r="H20" i="21"/>
  <c r="F19" i="21"/>
  <c r="F18" i="21"/>
  <c r="H18" i="21"/>
  <c r="F17" i="21"/>
  <c r="F16" i="21"/>
  <c r="H16" i="21"/>
  <c r="F15" i="21"/>
  <c r="F14" i="21"/>
  <c r="H14" i="21"/>
  <c r="F13" i="21"/>
  <c r="F12" i="21"/>
  <c r="H12" i="21"/>
  <c r="F11" i="21"/>
  <c r="F10" i="21"/>
  <c r="H13" i="14"/>
  <c r="H14" i="14"/>
  <c r="H25" i="14"/>
  <c r="H24" i="14"/>
  <c r="H23" i="14"/>
  <c r="H20" i="14"/>
  <c r="H18" i="14"/>
  <c r="H16" i="14"/>
  <c r="H46" i="14"/>
  <c r="H45" i="14"/>
  <c r="G27" i="16"/>
  <c r="C15" i="14"/>
  <c r="G28" i="16"/>
  <c r="C16" i="14"/>
  <c r="G29" i="16"/>
  <c r="C17" i="14"/>
  <c r="G30" i="16"/>
  <c r="C18" i="14"/>
  <c r="G31" i="16"/>
  <c r="C19" i="14"/>
  <c r="G32" i="16"/>
  <c r="C20" i="14"/>
  <c r="G33" i="16"/>
  <c r="C21" i="14"/>
  <c r="G34" i="16"/>
  <c r="C22" i="14"/>
  <c r="G35" i="16"/>
  <c r="C23" i="14"/>
  <c r="G36" i="16"/>
  <c r="C24" i="14"/>
  <c r="G37" i="16"/>
  <c r="C25" i="14"/>
  <c r="G38" i="16"/>
  <c r="C26" i="14"/>
  <c r="G39" i="16"/>
  <c r="C27" i="14"/>
  <c r="G40" i="16"/>
  <c r="C28" i="14"/>
  <c r="G41" i="16"/>
  <c r="C29" i="14"/>
  <c r="G42" i="16"/>
  <c r="C30" i="14"/>
  <c r="G43" i="16"/>
  <c r="C31" i="14"/>
  <c r="G44" i="16"/>
  <c r="C32" i="14"/>
  <c r="G45" i="16"/>
  <c r="C33" i="14"/>
  <c r="G46" i="16"/>
  <c r="C34" i="14"/>
  <c r="G47" i="16"/>
  <c r="C35" i="14"/>
  <c r="G48" i="16"/>
  <c r="C36" i="14"/>
  <c r="G49" i="16"/>
  <c r="C37" i="14"/>
  <c r="G50" i="16"/>
  <c r="C38" i="14"/>
  <c r="G51" i="16"/>
  <c r="C39" i="14"/>
  <c r="G52" i="16"/>
  <c r="C40" i="14"/>
  <c r="G53" i="16"/>
  <c r="C41" i="14"/>
  <c r="G54" i="16"/>
  <c r="C42" i="14"/>
  <c r="G55" i="16"/>
  <c r="C43" i="14"/>
  <c r="G56" i="16"/>
  <c r="C44" i="14"/>
  <c r="G57" i="16"/>
  <c r="C45" i="14"/>
  <c r="G58" i="16"/>
  <c r="C46" i="14"/>
  <c r="G59" i="16"/>
  <c r="C47" i="14"/>
  <c r="G60" i="16"/>
  <c r="C48" i="14"/>
  <c r="G61" i="16"/>
  <c r="C49" i="14"/>
  <c r="G62" i="16"/>
  <c r="C50" i="14"/>
  <c r="G63" i="16"/>
  <c r="C51" i="14"/>
  <c r="G64" i="16"/>
  <c r="C52" i="14"/>
  <c r="G65" i="16"/>
  <c r="C53" i="14"/>
  <c r="G66" i="16"/>
  <c r="C54" i="14"/>
  <c r="G67" i="16"/>
  <c r="C55" i="14"/>
  <c r="G68" i="16"/>
  <c r="C56" i="14"/>
  <c r="G69" i="16"/>
  <c r="C57" i="14"/>
  <c r="G70" i="16"/>
  <c r="C58" i="14"/>
  <c r="G71" i="16"/>
  <c r="C59" i="14"/>
  <c r="G72" i="16"/>
  <c r="C60" i="14"/>
  <c r="G73" i="16"/>
  <c r="C61" i="14"/>
  <c r="G74" i="16"/>
  <c r="C62" i="14"/>
  <c r="G75" i="16"/>
  <c r="C63" i="14"/>
  <c r="G76" i="16"/>
  <c r="C64" i="14"/>
  <c r="G77" i="16"/>
  <c r="C65" i="14"/>
  <c r="G78" i="16"/>
  <c r="C66" i="14"/>
  <c r="G79" i="16"/>
  <c r="C67" i="14"/>
  <c r="G80" i="16"/>
  <c r="C68" i="14"/>
  <c r="G81" i="16"/>
  <c r="C69" i="14"/>
  <c r="G82" i="16"/>
  <c r="C70" i="14"/>
  <c r="G83" i="16"/>
  <c r="C71" i="14"/>
  <c r="G84" i="16"/>
  <c r="C72" i="14"/>
  <c r="G85" i="16"/>
  <c r="C73" i="14"/>
  <c r="G86" i="16"/>
  <c r="C74" i="14"/>
  <c r="G87" i="16"/>
  <c r="C75" i="14"/>
  <c r="G88" i="16"/>
  <c r="C76" i="14"/>
  <c r="G89" i="16"/>
  <c r="C77" i="14"/>
  <c r="G90" i="16"/>
  <c r="C78" i="14"/>
  <c r="G91" i="16"/>
  <c r="C79" i="14"/>
  <c r="G92" i="16"/>
  <c r="C80" i="14"/>
  <c r="G93" i="16"/>
  <c r="C81" i="14"/>
  <c r="G94" i="16"/>
  <c r="C82" i="14"/>
  <c r="G95" i="16"/>
  <c r="C83" i="14"/>
  <c r="G96" i="16"/>
  <c r="C84" i="14"/>
  <c r="G97" i="16"/>
  <c r="C85" i="14"/>
  <c r="G98" i="16"/>
  <c r="C86" i="14"/>
  <c r="G99" i="16"/>
  <c r="C87" i="14"/>
  <c r="G100" i="16"/>
  <c r="C88" i="14"/>
  <c r="G101" i="16"/>
  <c r="C89" i="14"/>
  <c r="G102" i="16"/>
  <c r="C90" i="14"/>
  <c r="G103" i="16"/>
  <c r="C91" i="14"/>
  <c r="G104" i="16"/>
  <c r="C92" i="14"/>
  <c r="G105" i="16"/>
  <c r="C93" i="14"/>
  <c r="G106" i="16"/>
  <c r="C94" i="14"/>
  <c r="G107" i="16"/>
  <c r="C95" i="14"/>
  <c r="G108" i="16"/>
  <c r="C96" i="14"/>
  <c r="G109" i="16"/>
  <c r="C97" i="14"/>
  <c r="G110" i="16"/>
  <c r="C98" i="14"/>
  <c r="G111" i="16"/>
  <c r="C99" i="14"/>
  <c r="G112" i="16"/>
  <c r="C100" i="14"/>
  <c r="G113" i="16"/>
  <c r="C101" i="14"/>
  <c r="G114" i="16"/>
  <c r="C102" i="14"/>
  <c r="G115" i="16"/>
  <c r="C103" i="14"/>
  <c r="G116" i="16"/>
  <c r="C104" i="14"/>
  <c r="G117" i="16"/>
  <c r="C105" i="14"/>
  <c r="G118" i="16"/>
  <c r="C106" i="14"/>
  <c r="G119" i="16"/>
  <c r="C107" i="14"/>
  <c r="G120" i="16"/>
  <c r="C108" i="14"/>
  <c r="G121" i="16"/>
  <c r="C109" i="14"/>
  <c r="G122" i="16"/>
  <c r="C110" i="14"/>
  <c r="G123" i="16"/>
  <c r="C111" i="14"/>
  <c r="G124" i="16"/>
  <c r="C112" i="14"/>
  <c r="G125" i="16"/>
  <c r="C113" i="14"/>
  <c r="G126" i="16"/>
  <c r="C114" i="14"/>
  <c r="G127" i="16"/>
  <c r="C115" i="14"/>
  <c r="G128" i="16"/>
  <c r="C116" i="14"/>
  <c r="G129" i="16"/>
  <c r="C117" i="14"/>
  <c r="G130" i="16"/>
  <c r="C118" i="14"/>
  <c r="G131" i="16"/>
  <c r="C119" i="14"/>
  <c r="G132" i="16"/>
  <c r="C120" i="14"/>
  <c r="G133" i="16"/>
  <c r="C121" i="14"/>
  <c r="G134" i="16"/>
  <c r="C122" i="14"/>
  <c r="G135" i="16"/>
  <c r="C123" i="14"/>
  <c r="G136" i="16"/>
  <c r="C124" i="14"/>
  <c r="G137" i="16"/>
  <c r="C125" i="14"/>
  <c r="G138" i="16"/>
  <c r="C126" i="14"/>
  <c r="G139" i="16"/>
  <c r="C127" i="14"/>
  <c r="G140" i="16"/>
  <c r="C128" i="14"/>
  <c r="G141" i="16"/>
  <c r="C129" i="14"/>
  <c r="G142" i="16"/>
  <c r="C130" i="14"/>
  <c r="G143" i="16"/>
  <c r="C131" i="14"/>
  <c r="G144" i="16"/>
  <c r="C132" i="14"/>
  <c r="G145" i="16"/>
  <c r="F27" i="16"/>
  <c r="D27" i="16"/>
  <c r="D26" i="16"/>
  <c r="C28" i="16"/>
  <c r="D28" i="16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M319" i="10"/>
  <c r="M320" i="10"/>
  <c r="J317" i="10"/>
  <c r="G19" i="10"/>
  <c r="BO19" i="10"/>
  <c r="H19" i="10"/>
  <c r="BP19" i="10"/>
  <c r="I19" i="10"/>
  <c r="BQ19" i="10"/>
  <c r="J19" i="10"/>
  <c r="BR19" i="10"/>
  <c r="K19" i="10"/>
  <c r="BS19" i="10"/>
  <c r="L19" i="10"/>
  <c r="BT19" i="10"/>
  <c r="M19" i="10"/>
  <c r="BU19" i="10"/>
  <c r="N19" i="10"/>
  <c r="BV19" i="10"/>
  <c r="O19" i="10"/>
  <c r="BW19" i="10"/>
  <c r="P19" i="10"/>
  <c r="BX19" i="10"/>
  <c r="Q19" i="10"/>
  <c r="BY19" i="10"/>
  <c r="R19" i="10"/>
  <c r="BZ19" i="10"/>
  <c r="S19" i="10"/>
  <c r="CA19" i="10"/>
  <c r="T19" i="10"/>
  <c r="CB19" i="10"/>
  <c r="U19" i="10"/>
  <c r="CC19" i="10"/>
  <c r="V19" i="10"/>
  <c r="CD19" i="10"/>
  <c r="W19" i="10"/>
  <c r="CE19" i="10"/>
  <c r="X19" i="10"/>
  <c r="CF19" i="10"/>
  <c r="Y19" i="10"/>
  <c r="CG19" i="10"/>
  <c r="Z19" i="10"/>
  <c r="CH19" i="10"/>
  <c r="AA19" i="10"/>
  <c r="CI19" i="10"/>
  <c r="AB19" i="10"/>
  <c r="CJ19" i="10"/>
  <c r="AC19" i="10"/>
  <c r="CK19" i="10"/>
  <c r="AD19" i="10"/>
  <c r="CL19" i="10"/>
  <c r="AE19" i="10"/>
  <c r="CM19" i="10"/>
  <c r="AF19" i="10"/>
  <c r="CN19" i="10"/>
  <c r="AG19" i="10"/>
  <c r="CO19" i="10"/>
  <c r="AH19" i="10"/>
  <c r="CP19" i="10"/>
  <c r="AI19" i="10"/>
  <c r="CQ19" i="10"/>
  <c r="AJ19" i="10"/>
  <c r="CR19" i="10"/>
  <c r="AK19" i="10"/>
  <c r="CS19" i="10"/>
  <c r="AL19" i="10"/>
  <c r="CT19" i="10"/>
  <c r="AM19" i="10"/>
  <c r="CU19" i="10"/>
  <c r="AN19" i="10"/>
  <c r="CV19" i="10"/>
  <c r="AO19" i="10"/>
  <c r="CW19" i="10"/>
  <c r="AP19" i="10"/>
  <c r="CX19" i="10"/>
  <c r="AQ19" i="10"/>
  <c r="CY19" i="10"/>
  <c r="AR19" i="10"/>
  <c r="CZ19" i="10"/>
  <c r="AS19" i="10"/>
  <c r="DA19" i="10"/>
  <c r="AT19" i="10"/>
  <c r="DB19" i="10"/>
  <c r="AU19" i="10"/>
  <c r="DC19" i="10"/>
  <c r="AV19" i="10"/>
  <c r="DD19" i="10"/>
  <c r="AW19" i="10"/>
  <c r="DE19" i="10"/>
  <c r="AX19" i="10"/>
  <c r="DF19" i="10"/>
  <c r="AY19" i="10"/>
  <c r="DG19" i="10"/>
  <c r="AZ19" i="10"/>
  <c r="DH19" i="10"/>
  <c r="BA19" i="10"/>
  <c r="DI19" i="10"/>
  <c r="BB19" i="10"/>
  <c r="DJ19" i="10"/>
  <c r="BC19" i="10"/>
  <c r="DK19" i="10"/>
  <c r="BD19" i="10"/>
  <c r="DL19" i="10"/>
  <c r="BE19" i="10"/>
  <c r="DM19" i="10"/>
  <c r="BF19" i="10"/>
  <c r="DN19" i="10"/>
  <c r="BG19" i="10"/>
  <c r="DO19" i="10"/>
  <c r="BH19" i="10"/>
  <c r="DP19" i="10"/>
  <c r="BI19" i="10"/>
  <c r="DQ19" i="10"/>
  <c r="BJ19" i="10"/>
  <c r="DR19" i="10"/>
  <c r="BK19" i="10"/>
  <c r="DS19" i="10"/>
  <c r="BL19" i="10"/>
  <c r="DT19" i="10"/>
  <c r="BM19" i="10"/>
  <c r="DU19" i="10"/>
  <c r="BN19" i="10"/>
  <c r="DV19" i="10"/>
  <c r="G20" i="10"/>
  <c r="BO20" i="10"/>
  <c r="H20" i="10"/>
  <c r="BP20" i="10"/>
  <c r="I20" i="10"/>
  <c r="BQ20" i="10"/>
  <c r="J20" i="10"/>
  <c r="BR20" i="10"/>
  <c r="K20" i="10"/>
  <c r="BS20" i="10"/>
  <c r="L20" i="10"/>
  <c r="BT20" i="10"/>
  <c r="M20" i="10"/>
  <c r="BU20" i="10"/>
  <c r="N20" i="10"/>
  <c r="BV20" i="10"/>
  <c r="O20" i="10"/>
  <c r="BW20" i="10"/>
  <c r="P20" i="10"/>
  <c r="BX20" i="10"/>
  <c r="Q20" i="10"/>
  <c r="BY20" i="10"/>
  <c r="R20" i="10"/>
  <c r="BZ20" i="10"/>
  <c r="S20" i="10"/>
  <c r="CA20" i="10"/>
  <c r="T20" i="10"/>
  <c r="CB20" i="10"/>
  <c r="U20" i="10"/>
  <c r="CC20" i="10"/>
  <c r="V20" i="10"/>
  <c r="CD20" i="10"/>
  <c r="W20" i="10"/>
  <c r="CE20" i="10"/>
  <c r="X20" i="10"/>
  <c r="CF20" i="10"/>
  <c r="Y20" i="10"/>
  <c r="CG20" i="10"/>
  <c r="Z20" i="10"/>
  <c r="CH20" i="10"/>
  <c r="AA20" i="10"/>
  <c r="CI20" i="10"/>
  <c r="AB20" i="10"/>
  <c r="CJ20" i="10"/>
  <c r="AC20" i="10"/>
  <c r="CK20" i="10"/>
  <c r="AD20" i="10"/>
  <c r="CL20" i="10"/>
  <c r="AE20" i="10"/>
  <c r="CM20" i="10"/>
  <c r="AF20" i="10"/>
  <c r="CN20" i="10"/>
  <c r="AG20" i="10"/>
  <c r="CO20" i="10"/>
  <c r="AH20" i="10"/>
  <c r="CP20" i="10"/>
  <c r="AI20" i="10"/>
  <c r="CQ20" i="10"/>
  <c r="AJ20" i="10"/>
  <c r="CR20" i="10"/>
  <c r="AK20" i="10"/>
  <c r="CS20" i="10"/>
  <c r="AL20" i="10"/>
  <c r="CT20" i="10"/>
  <c r="AM20" i="10"/>
  <c r="CU20" i="10"/>
  <c r="AN20" i="10"/>
  <c r="CV20" i="10"/>
  <c r="AO20" i="10"/>
  <c r="CW20" i="10"/>
  <c r="AP20" i="10"/>
  <c r="CX20" i="10"/>
  <c r="AQ20" i="10"/>
  <c r="CY20" i="10"/>
  <c r="AR20" i="10"/>
  <c r="CZ20" i="10"/>
  <c r="AS20" i="10"/>
  <c r="DA20" i="10"/>
  <c r="AT20" i="10"/>
  <c r="DB20" i="10"/>
  <c r="AU20" i="10"/>
  <c r="DC20" i="10"/>
  <c r="AV20" i="10"/>
  <c r="DD20" i="10"/>
  <c r="AW20" i="10"/>
  <c r="DE20" i="10"/>
  <c r="AX20" i="10"/>
  <c r="DF20" i="10"/>
  <c r="AY20" i="10"/>
  <c r="DG20" i="10"/>
  <c r="AZ20" i="10"/>
  <c r="DH20" i="10"/>
  <c r="BA20" i="10"/>
  <c r="DI20" i="10"/>
  <c r="BB20" i="10"/>
  <c r="DJ20" i="10"/>
  <c r="BC20" i="10"/>
  <c r="DK20" i="10"/>
  <c r="BD20" i="10"/>
  <c r="DL20" i="10"/>
  <c r="BE20" i="10"/>
  <c r="DM20" i="10"/>
  <c r="BF20" i="10"/>
  <c r="DN20" i="10"/>
  <c r="BG20" i="10"/>
  <c r="DO20" i="10"/>
  <c r="BH20" i="10"/>
  <c r="DP20" i="10"/>
  <c r="BI20" i="10"/>
  <c r="DQ20" i="10"/>
  <c r="BJ20" i="10"/>
  <c r="DR20" i="10"/>
  <c r="BK20" i="10"/>
  <c r="DS20" i="10"/>
  <c r="BL20" i="10"/>
  <c r="DT20" i="10"/>
  <c r="BM20" i="10"/>
  <c r="DU20" i="10"/>
  <c r="BN20" i="10"/>
  <c r="DV20" i="10"/>
  <c r="G21" i="10"/>
  <c r="BO21" i="10"/>
  <c r="H21" i="10"/>
  <c r="BP21" i="10"/>
  <c r="I21" i="10"/>
  <c r="BQ21" i="10"/>
  <c r="J21" i="10"/>
  <c r="BR21" i="10"/>
  <c r="K21" i="10"/>
  <c r="BS21" i="10"/>
  <c r="L21" i="10"/>
  <c r="BT21" i="10"/>
  <c r="M21" i="10"/>
  <c r="BU21" i="10"/>
  <c r="N21" i="10"/>
  <c r="BV21" i="10"/>
  <c r="O21" i="10"/>
  <c r="BW21" i="10"/>
  <c r="P21" i="10"/>
  <c r="BX21" i="10"/>
  <c r="Q21" i="10"/>
  <c r="BY21" i="10"/>
  <c r="R21" i="10"/>
  <c r="BZ21" i="10"/>
  <c r="S21" i="10"/>
  <c r="CA21" i="10"/>
  <c r="T21" i="10"/>
  <c r="CB21" i="10"/>
  <c r="U21" i="10"/>
  <c r="CC21" i="10"/>
  <c r="V21" i="10"/>
  <c r="CD21" i="10"/>
  <c r="W21" i="10"/>
  <c r="CE21" i="10"/>
  <c r="X21" i="10"/>
  <c r="CF21" i="10"/>
  <c r="Y21" i="10"/>
  <c r="CG21" i="10"/>
  <c r="Z21" i="10"/>
  <c r="CH21" i="10"/>
  <c r="AA21" i="10"/>
  <c r="CI21" i="10"/>
  <c r="AB21" i="10"/>
  <c r="CJ21" i="10"/>
  <c r="AC21" i="10"/>
  <c r="CK21" i="10"/>
  <c r="AD21" i="10"/>
  <c r="CL21" i="10"/>
  <c r="AE21" i="10"/>
  <c r="CM21" i="10"/>
  <c r="AF21" i="10"/>
  <c r="CN21" i="10"/>
  <c r="AG21" i="10"/>
  <c r="CO21" i="10"/>
  <c r="AH21" i="10"/>
  <c r="CP21" i="10"/>
  <c r="AI21" i="10"/>
  <c r="CQ21" i="10"/>
  <c r="AJ21" i="10"/>
  <c r="CR21" i="10"/>
  <c r="AK21" i="10"/>
  <c r="CS21" i="10"/>
  <c r="AL21" i="10"/>
  <c r="CT21" i="10"/>
  <c r="AM21" i="10"/>
  <c r="CU21" i="10"/>
  <c r="AN21" i="10"/>
  <c r="CV21" i="10"/>
  <c r="AO21" i="10"/>
  <c r="CW21" i="10"/>
  <c r="AP21" i="10"/>
  <c r="CX21" i="10"/>
  <c r="AQ21" i="10"/>
  <c r="CY21" i="10"/>
  <c r="AR21" i="10"/>
  <c r="CZ21" i="10"/>
  <c r="AS21" i="10"/>
  <c r="DA21" i="10"/>
  <c r="AT21" i="10"/>
  <c r="DB21" i="10"/>
  <c r="AU21" i="10"/>
  <c r="DC21" i="10"/>
  <c r="AV21" i="10"/>
  <c r="DD21" i="10"/>
  <c r="AW21" i="10"/>
  <c r="DE21" i="10"/>
  <c r="AX21" i="10"/>
  <c r="DF21" i="10"/>
  <c r="AY21" i="10"/>
  <c r="DG21" i="10"/>
  <c r="AZ21" i="10"/>
  <c r="DH21" i="10"/>
  <c r="BA21" i="10"/>
  <c r="DI21" i="10"/>
  <c r="BB21" i="10"/>
  <c r="DJ21" i="10"/>
  <c r="BC21" i="10"/>
  <c r="DK21" i="10"/>
  <c r="BD21" i="10"/>
  <c r="DL21" i="10"/>
  <c r="BE21" i="10"/>
  <c r="DM21" i="10"/>
  <c r="BF21" i="10"/>
  <c r="DN21" i="10"/>
  <c r="BG21" i="10"/>
  <c r="DO21" i="10"/>
  <c r="BH21" i="10"/>
  <c r="DP21" i="10"/>
  <c r="BI21" i="10"/>
  <c r="DQ21" i="10"/>
  <c r="BJ21" i="10"/>
  <c r="DR21" i="10"/>
  <c r="BK21" i="10"/>
  <c r="DS21" i="10"/>
  <c r="BL21" i="10"/>
  <c r="DT21" i="10"/>
  <c r="BM21" i="10"/>
  <c r="DU21" i="10"/>
  <c r="BN21" i="10"/>
  <c r="DV21" i="10"/>
  <c r="G22" i="10"/>
  <c r="BO22" i="10"/>
  <c r="H22" i="10"/>
  <c r="BP22" i="10"/>
  <c r="I22" i="10"/>
  <c r="BQ22" i="10"/>
  <c r="J22" i="10"/>
  <c r="BR22" i="10"/>
  <c r="K22" i="10"/>
  <c r="BS22" i="10"/>
  <c r="L22" i="10"/>
  <c r="BT22" i="10"/>
  <c r="M22" i="10"/>
  <c r="BU22" i="10"/>
  <c r="N22" i="10"/>
  <c r="BV22" i="10"/>
  <c r="O22" i="10"/>
  <c r="BW22" i="10"/>
  <c r="P22" i="10"/>
  <c r="BX22" i="10"/>
  <c r="Q22" i="10"/>
  <c r="BY22" i="10"/>
  <c r="R22" i="10"/>
  <c r="BZ22" i="10"/>
  <c r="S22" i="10"/>
  <c r="CA22" i="10"/>
  <c r="T22" i="10"/>
  <c r="CB22" i="10"/>
  <c r="U22" i="10"/>
  <c r="CC22" i="10"/>
  <c r="V22" i="10"/>
  <c r="CD22" i="10"/>
  <c r="W22" i="10"/>
  <c r="CE22" i="10"/>
  <c r="X22" i="10"/>
  <c r="CF22" i="10"/>
  <c r="Y22" i="10"/>
  <c r="CG22" i="10"/>
  <c r="Z22" i="10"/>
  <c r="CH22" i="10"/>
  <c r="AA22" i="10"/>
  <c r="CI22" i="10"/>
  <c r="AB22" i="10"/>
  <c r="CJ22" i="10"/>
  <c r="AC22" i="10"/>
  <c r="CK22" i="10"/>
  <c r="AD22" i="10"/>
  <c r="CL22" i="10"/>
  <c r="AE22" i="10"/>
  <c r="CM22" i="10"/>
  <c r="AF22" i="10"/>
  <c r="CN22" i="10"/>
  <c r="AG22" i="10"/>
  <c r="CO22" i="10"/>
  <c r="AH22" i="10"/>
  <c r="CP22" i="10"/>
  <c r="AI22" i="10"/>
  <c r="CQ22" i="10"/>
  <c r="AJ22" i="10"/>
  <c r="CR22" i="10"/>
  <c r="AK22" i="10"/>
  <c r="CS22" i="10"/>
  <c r="AL22" i="10"/>
  <c r="CT22" i="10"/>
  <c r="AM22" i="10"/>
  <c r="CU22" i="10"/>
  <c r="AN22" i="10"/>
  <c r="CV22" i="10"/>
  <c r="AO22" i="10"/>
  <c r="CW22" i="10"/>
  <c r="AP22" i="10"/>
  <c r="CX22" i="10"/>
  <c r="AQ22" i="10"/>
  <c r="CY22" i="10"/>
  <c r="AR22" i="10"/>
  <c r="CZ22" i="10"/>
  <c r="AS22" i="10"/>
  <c r="DA22" i="10"/>
  <c r="AT22" i="10"/>
  <c r="DB22" i="10"/>
  <c r="AU22" i="10"/>
  <c r="DC22" i="10"/>
  <c r="AV22" i="10"/>
  <c r="DD22" i="10"/>
  <c r="AW22" i="10"/>
  <c r="DE22" i="10"/>
  <c r="AX22" i="10"/>
  <c r="DF22" i="10"/>
  <c r="AY22" i="10"/>
  <c r="DG22" i="10"/>
  <c r="AZ22" i="10"/>
  <c r="DH22" i="10"/>
  <c r="BA22" i="10"/>
  <c r="DI22" i="10"/>
  <c r="BB22" i="10"/>
  <c r="DJ22" i="10"/>
  <c r="BC22" i="10"/>
  <c r="DK22" i="10"/>
  <c r="BD22" i="10"/>
  <c r="DL22" i="10"/>
  <c r="BE22" i="10"/>
  <c r="DM22" i="10"/>
  <c r="BF22" i="10"/>
  <c r="DN22" i="10"/>
  <c r="BG22" i="10"/>
  <c r="DO22" i="10"/>
  <c r="BH22" i="10"/>
  <c r="DP22" i="10"/>
  <c r="BI22" i="10"/>
  <c r="DQ22" i="10"/>
  <c r="BJ22" i="10"/>
  <c r="DR22" i="10"/>
  <c r="BK22" i="10"/>
  <c r="DS22" i="10"/>
  <c r="BL22" i="10"/>
  <c r="DT22" i="10"/>
  <c r="BM22" i="10"/>
  <c r="DU22" i="10"/>
  <c r="BN22" i="10"/>
  <c r="DV22" i="10"/>
  <c r="G23" i="10"/>
  <c r="BO23" i="10"/>
  <c r="H23" i="10"/>
  <c r="BP23" i="10"/>
  <c r="I23" i="10"/>
  <c r="BQ23" i="10"/>
  <c r="J23" i="10"/>
  <c r="BR23" i="10"/>
  <c r="K23" i="10"/>
  <c r="BS23" i="10"/>
  <c r="L23" i="10"/>
  <c r="BT23" i="10"/>
  <c r="M23" i="10"/>
  <c r="BU23" i="10"/>
  <c r="N23" i="10"/>
  <c r="BV23" i="10"/>
  <c r="O23" i="10"/>
  <c r="BW23" i="10"/>
  <c r="P23" i="10"/>
  <c r="BX23" i="10"/>
  <c r="Q23" i="10"/>
  <c r="BY23" i="10"/>
  <c r="R23" i="10"/>
  <c r="BZ23" i="10"/>
  <c r="S23" i="10"/>
  <c r="CA23" i="10"/>
  <c r="T23" i="10"/>
  <c r="CB23" i="10"/>
  <c r="U23" i="10"/>
  <c r="CC23" i="10"/>
  <c r="V23" i="10"/>
  <c r="CD23" i="10"/>
  <c r="W23" i="10"/>
  <c r="CE23" i="10"/>
  <c r="X23" i="10"/>
  <c r="CF23" i="10"/>
  <c r="Y23" i="10"/>
  <c r="CG23" i="10"/>
  <c r="Z23" i="10"/>
  <c r="CH23" i="10"/>
  <c r="AA23" i="10"/>
  <c r="CI23" i="10"/>
  <c r="AB23" i="10"/>
  <c r="CJ23" i="10"/>
  <c r="AC23" i="10"/>
  <c r="CK23" i="10"/>
  <c r="AD23" i="10"/>
  <c r="CL23" i="10"/>
  <c r="AE23" i="10"/>
  <c r="CM23" i="10"/>
  <c r="AF23" i="10"/>
  <c r="CN23" i="10"/>
  <c r="AG23" i="10"/>
  <c r="CO23" i="10"/>
  <c r="AH23" i="10"/>
  <c r="CP23" i="10"/>
  <c r="AI23" i="10"/>
  <c r="CQ23" i="10"/>
  <c r="AJ23" i="10"/>
  <c r="CR23" i="10"/>
  <c r="AK23" i="10"/>
  <c r="CS23" i="10"/>
  <c r="AL23" i="10"/>
  <c r="CT23" i="10"/>
  <c r="AM23" i="10"/>
  <c r="CU23" i="10"/>
  <c r="AN23" i="10"/>
  <c r="CV23" i="10"/>
  <c r="AO23" i="10"/>
  <c r="CW23" i="10"/>
  <c r="AP23" i="10"/>
  <c r="CX23" i="10"/>
  <c r="AQ23" i="10"/>
  <c r="CY23" i="10"/>
  <c r="AR23" i="10"/>
  <c r="CZ23" i="10"/>
  <c r="AS23" i="10"/>
  <c r="DA23" i="10"/>
  <c r="AT23" i="10"/>
  <c r="DB23" i="10"/>
  <c r="AU23" i="10"/>
  <c r="DC23" i="10"/>
  <c r="AV23" i="10"/>
  <c r="DD23" i="10"/>
  <c r="AW23" i="10"/>
  <c r="DE23" i="10"/>
  <c r="AX23" i="10"/>
  <c r="DF23" i="10"/>
  <c r="AY23" i="10"/>
  <c r="DG23" i="10"/>
  <c r="AZ23" i="10"/>
  <c r="DH23" i="10"/>
  <c r="BA23" i="10"/>
  <c r="DI23" i="10"/>
  <c r="BB23" i="10"/>
  <c r="DJ23" i="10"/>
  <c r="BC23" i="10"/>
  <c r="DK23" i="10"/>
  <c r="BD23" i="10"/>
  <c r="DL23" i="10"/>
  <c r="BE23" i="10"/>
  <c r="DM23" i="10"/>
  <c r="BF23" i="10"/>
  <c r="DN23" i="10"/>
  <c r="BG23" i="10"/>
  <c r="DO23" i="10"/>
  <c r="BH23" i="10"/>
  <c r="DP23" i="10"/>
  <c r="BI23" i="10"/>
  <c r="DQ23" i="10"/>
  <c r="BJ23" i="10"/>
  <c r="DR23" i="10"/>
  <c r="BK23" i="10"/>
  <c r="DS23" i="10"/>
  <c r="BL23" i="10"/>
  <c r="DT23" i="10"/>
  <c r="BM23" i="10"/>
  <c r="DU23" i="10"/>
  <c r="BN23" i="10"/>
  <c r="DV23" i="10"/>
  <c r="G24" i="10"/>
  <c r="BO24" i="10"/>
  <c r="H24" i="10"/>
  <c r="BP24" i="10"/>
  <c r="I24" i="10"/>
  <c r="BQ24" i="10"/>
  <c r="J24" i="10"/>
  <c r="BR24" i="10"/>
  <c r="K24" i="10"/>
  <c r="BS24" i="10"/>
  <c r="L24" i="10"/>
  <c r="BT24" i="10"/>
  <c r="M24" i="10"/>
  <c r="BU24" i="10"/>
  <c r="N24" i="10"/>
  <c r="BV24" i="10"/>
  <c r="O24" i="10"/>
  <c r="BW24" i="10"/>
  <c r="P24" i="10"/>
  <c r="BX24" i="10"/>
  <c r="Q24" i="10"/>
  <c r="BY24" i="10"/>
  <c r="R24" i="10"/>
  <c r="BZ24" i="10"/>
  <c r="S24" i="10"/>
  <c r="CA24" i="10"/>
  <c r="T24" i="10"/>
  <c r="CB24" i="10"/>
  <c r="U24" i="10"/>
  <c r="CC24" i="10"/>
  <c r="V24" i="10"/>
  <c r="CD24" i="10"/>
  <c r="W24" i="10"/>
  <c r="CE24" i="10"/>
  <c r="X24" i="10"/>
  <c r="CF24" i="10"/>
  <c r="Y24" i="10"/>
  <c r="CG24" i="10"/>
  <c r="Z24" i="10"/>
  <c r="CH24" i="10"/>
  <c r="AA24" i="10"/>
  <c r="CI24" i="10"/>
  <c r="AB24" i="10"/>
  <c r="CJ24" i="10"/>
  <c r="AC24" i="10"/>
  <c r="CK24" i="10"/>
  <c r="AD24" i="10"/>
  <c r="CL24" i="10"/>
  <c r="AE24" i="10"/>
  <c r="CM24" i="10"/>
  <c r="AF24" i="10"/>
  <c r="CN24" i="10"/>
  <c r="AG24" i="10"/>
  <c r="CO24" i="10"/>
  <c r="AH24" i="10"/>
  <c r="CP24" i="10"/>
  <c r="AI24" i="10"/>
  <c r="CQ24" i="10"/>
  <c r="AJ24" i="10"/>
  <c r="CR24" i="10"/>
  <c r="AK24" i="10"/>
  <c r="CS24" i="10"/>
  <c r="AL24" i="10"/>
  <c r="CT24" i="10"/>
  <c r="AM24" i="10"/>
  <c r="CU24" i="10"/>
  <c r="AN24" i="10"/>
  <c r="CV24" i="10"/>
  <c r="AO24" i="10"/>
  <c r="CW24" i="10"/>
  <c r="AP24" i="10"/>
  <c r="CX24" i="10"/>
  <c r="AQ24" i="10"/>
  <c r="CY24" i="10"/>
  <c r="AR24" i="10"/>
  <c r="CZ24" i="10"/>
  <c r="AS24" i="10"/>
  <c r="DA24" i="10"/>
  <c r="AT24" i="10"/>
  <c r="DB24" i="10"/>
  <c r="AU24" i="10"/>
  <c r="DC24" i="10"/>
  <c r="AV24" i="10"/>
  <c r="DD24" i="10"/>
  <c r="AW24" i="10"/>
  <c r="DE24" i="10"/>
  <c r="AX24" i="10"/>
  <c r="DF24" i="10"/>
  <c r="AY24" i="10"/>
  <c r="DG24" i="10"/>
  <c r="AZ24" i="10"/>
  <c r="DH24" i="10"/>
  <c r="BA24" i="10"/>
  <c r="DI24" i="10"/>
  <c r="BB24" i="10"/>
  <c r="DJ24" i="10"/>
  <c r="BC24" i="10"/>
  <c r="DK24" i="10"/>
  <c r="BD24" i="10"/>
  <c r="DL24" i="10"/>
  <c r="BE24" i="10"/>
  <c r="DM24" i="10"/>
  <c r="BF24" i="10"/>
  <c r="DN24" i="10"/>
  <c r="BG24" i="10"/>
  <c r="DO24" i="10"/>
  <c r="BH24" i="10"/>
  <c r="DP24" i="10"/>
  <c r="BI24" i="10"/>
  <c r="DQ24" i="10"/>
  <c r="BJ24" i="10"/>
  <c r="DR24" i="10"/>
  <c r="BK24" i="10"/>
  <c r="DS24" i="10"/>
  <c r="BL24" i="10"/>
  <c r="DT24" i="10"/>
  <c r="BM24" i="10"/>
  <c r="DU24" i="10"/>
  <c r="BN24" i="10"/>
  <c r="DV24" i="10"/>
  <c r="G25" i="10"/>
  <c r="BO25" i="10"/>
  <c r="H25" i="10"/>
  <c r="BP25" i="10"/>
  <c r="I25" i="10"/>
  <c r="BQ25" i="10"/>
  <c r="J25" i="10"/>
  <c r="BR25" i="10"/>
  <c r="K25" i="10"/>
  <c r="BS25" i="10"/>
  <c r="L25" i="10"/>
  <c r="BT25" i="10"/>
  <c r="M25" i="10"/>
  <c r="BU25" i="10"/>
  <c r="N25" i="10"/>
  <c r="BV25" i="10"/>
  <c r="O25" i="10"/>
  <c r="BW25" i="10"/>
  <c r="P25" i="10"/>
  <c r="BX25" i="10"/>
  <c r="Q25" i="10"/>
  <c r="BY25" i="10"/>
  <c r="R25" i="10"/>
  <c r="BZ25" i="10"/>
  <c r="S25" i="10"/>
  <c r="CA25" i="10"/>
  <c r="T25" i="10"/>
  <c r="CB25" i="10"/>
  <c r="U25" i="10"/>
  <c r="CC25" i="10"/>
  <c r="V25" i="10"/>
  <c r="CD25" i="10"/>
  <c r="W25" i="10"/>
  <c r="CE25" i="10"/>
  <c r="X25" i="10"/>
  <c r="CF25" i="10"/>
  <c r="Y25" i="10"/>
  <c r="CG25" i="10"/>
  <c r="Z25" i="10"/>
  <c r="CH25" i="10"/>
  <c r="AA25" i="10"/>
  <c r="CI25" i="10"/>
  <c r="AB25" i="10"/>
  <c r="CJ25" i="10"/>
  <c r="AC25" i="10"/>
  <c r="CK25" i="10"/>
  <c r="AD25" i="10"/>
  <c r="CL25" i="10"/>
  <c r="AE25" i="10"/>
  <c r="CM25" i="10"/>
  <c r="AF25" i="10"/>
  <c r="CN25" i="10"/>
  <c r="AG25" i="10"/>
  <c r="CO25" i="10"/>
  <c r="AH25" i="10"/>
  <c r="CP25" i="10"/>
  <c r="AI25" i="10"/>
  <c r="CQ25" i="10"/>
  <c r="AJ25" i="10"/>
  <c r="CR25" i="10"/>
  <c r="AK25" i="10"/>
  <c r="CS25" i="10"/>
  <c r="AL25" i="10"/>
  <c r="CT25" i="10"/>
  <c r="AM25" i="10"/>
  <c r="CU25" i="10"/>
  <c r="AN25" i="10"/>
  <c r="CV25" i="10"/>
  <c r="AO25" i="10"/>
  <c r="CW25" i="10"/>
  <c r="AP25" i="10"/>
  <c r="CX25" i="10"/>
  <c r="AQ25" i="10"/>
  <c r="CY25" i="10"/>
  <c r="AR25" i="10"/>
  <c r="CZ25" i="10"/>
  <c r="AS25" i="10"/>
  <c r="DA25" i="10"/>
  <c r="AT25" i="10"/>
  <c r="DB25" i="10"/>
  <c r="AU25" i="10"/>
  <c r="DC25" i="10"/>
  <c r="AV25" i="10"/>
  <c r="DD25" i="10"/>
  <c r="AW25" i="10"/>
  <c r="DE25" i="10"/>
  <c r="AX25" i="10"/>
  <c r="DF25" i="10"/>
  <c r="AY25" i="10"/>
  <c r="DG25" i="10"/>
  <c r="AZ25" i="10"/>
  <c r="DH25" i="10"/>
  <c r="BA25" i="10"/>
  <c r="DI25" i="10"/>
  <c r="BB25" i="10"/>
  <c r="DJ25" i="10"/>
  <c r="BC25" i="10"/>
  <c r="DK25" i="10"/>
  <c r="BD25" i="10"/>
  <c r="DL25" i="10"/>
  <c r="BE25" i="10"/>
  <c r="DM25" i="10"/>
  <c r="BF25" i="10"/>
  <c r="DN25" i="10"/>
  <c r="BG25" i="10"/>
  <c r="DO25" i="10"/>
  <c r="BH25" i="10"/>
  <c r="DP25" i="10"/>
  <c r="BI25" i="10"/>
  <c r="DQ25" i="10"/>
  <c r="BJ25" i="10"/>
  <c r="DR25" i="10"/>
  <c r="BK25" i="10"/>
  <c r="DS25" i="10"/>
  <c r="BL25" i="10"/>
  <c r="DT25" i="10"/>
  <c r="BM25" i="10"/>
  <c r="DU25" i="10"/>
  <c r="BN25" i="10"/>
  <c r="DV25" i="10"/>
  <c r="G26" i="10"/>
  <c r="BO26" i="10"/>
  <c r="H26" i="10"/>
  <c r="BP26" i="10"/>
  <c r="I26" i="10"/>
  <c r="BQ26" i="10"/>
  <c r="J26" i="10"/>
  <c r="BR26" i="10"/>
  <c r="K26" i="10"/>
  <c r="BS26" i="10"/>
  <c r="L26" i="10"/>
  <c r="BT26" i="10"/>
  <c r="M26" i="10"/>
  <c r="BU26" i="10"/>
  <c r="N26" i="10"/>
  <c r="BV26" i="10"/>
  <c r="O26" i="10"/>
  <c r="BW26" i="10"/>
  <c r="P26" i="10"/>
  <c r="BX26" i="10"/>
  <c r="Q26" i="10"/>
  <c r="BY26" i="10"/>
  <c r="R26" i="10"/>
  <c r="BZ26" i="10"/>
  <c r="S26" i="10"/>
  <c r="CA26" i="10"/>
  <c r="T26" i="10"/>
  <c r="CB26" i="10"/>
  <c r="U26" i="10"/>
  <c r="CC26" i="10"/>
  <c r="V26" i="10"/>
  <c r="CD26" i="10"/>
  <c r="W26" i="10"/>
  <c r="CE26" i="10"/>
  <c r="X26" i="10"/>
  <c r="CF26" i="10"/>
  <c r="Y26" i="10"/>
  <c r="CG26" i="10"/>
  <c r="Z26" i="10"/>
  <c r="CH26" i="10"/>
  <c r="AA26" i="10"/>
  <c r="CI26" i="10"/>
  <c r="AB26" i="10"/>
  <c r="CJ26" i="10"/>
  <c r="AC26" i="10"/>
  <c r="CK26" i="10"/>
  <c r="AD26" i="10"/>
  <c r="CL26" i="10"/>
  <c r="AE26" i="10"/>
  <c r="CM26" i="10"/>
  <c r="AF26" i="10"/>
  <c r="CN26" i="10"/>
  <c r="AG26" i="10"/>
  <c r="CO26" i="10"/>
  <c r="AH26" i="10"/>
  <c r="CP26" i="10"/>
  <c r="AI26" i="10"/>
  <c r="CQ26" i="10"/>
  <c r="AJ26" i="10"/>
  <c r="CR26" i="10"/>
  <c r="AK26" i="10"/>
  <c r="CS26" i="10"/>
  <c r="AL26" i="10"/>
  <c r="CT26" i="10"/>
  <c r="AM26" i="10"/>
  <c r="CU26" i="10"/>
  <c r="AN26" i="10"/>
  <c r="CV26" i="10"/>
  <c r="AO26" i="10"/>
  <c r="CW26" i="10"/>
  <c r="AP26" i="10"/>
  <c r="CX26" i="10"/>
  <c r="AQ26" i="10"/>
  <c r="CY26" i="10"/>
  <c r="AR26" i="10"/>
  <c r="CZ26" i="10"/>
  <c r="AS26" i="10"/>
  <c r="DA26" i="10"/>
  <c r="AT26" i="10"/>
  <c r="DB26" i="10"/>
  <c r="AU26" i="10"/>
  <c r="DC26" i="10"/>
  <c r="AV26" i="10"/>
  <c r="DD26" i="10"/>
  <c r="AW26" i="10"/>
  <c r="DE26" i="10"/>
  <c r="AX26" i="10"/>
  <c r="DF26" i="10"/>
  <c r="AY26" i="10"/>
  <c r="DG26" i="10"/>
  <c r="AZ26" i="10"/>
  <c r="DH26" i="10"/>
  <c r="BA26" i="10"/>
  <c r="DI26" i="10"/>
  <c r="BB26" i="10"/>
  <c r="DJ26" i="10"/>
  <c r="BC26" i="10"/>
  <c r="DK26" i="10"/>
  <c r="BD26" i="10"/>
  <c r="DL26" i="10"/>
  <c r="BE26" i="10"/>
  <c r="DM26" i="10"/>
  <c r="BF26" i="10"/>
  <c r="DN26" i="10"/>
  <c r="BG26" i="10"/>
  <c r="DO26" i="10"/>
  <c r="BH26" i="10"/>
  <c r="DP26" i="10"/>
  <c r="BI26" i="10"/>
  <c r="DQ26" i="10"/>
  <c r="BJ26" i="10"/>
  <c r="DR26" i="10"/>
  <c r="BK26" i="10"/>
  <c r="DS26" i="10"/>
  <c r="BL26" i="10"/>
  <c r="DT26" i="10"/>
  <c r="BM26" i="10"/>
  <c r="DU26" i="10"/>
  <c r="BN26" i="10"/>
  <c r="DV26" i="10"/>
  <c r="G27" i="10"/>
  <c r="BO27" i="10"/>
  <c r="H27" i="10"/>
  <c r="BP27" i="10"/>
  <c r="I27" i="10"/>
  <c r="BQ27" i="10"/>
  <c r="J27" i="10"/>
  <c r="BR27" i="10"/>
  <c r="K27" i="10"/>
  <c r="BS27" i="10"/>
  <c r="L27" i="10"/>
  <c r="BT27" i="10"/>
  <c r="M27" i="10"/>
  <c r="BU27" i="10"/>
  <c r="N27" i="10"/>
  <c r="BV27" i="10"/>
  <c r="O27" i="10"/>
  <c r="BW27" i="10"/>
  <c r="P27" i="10"/>
  <c r="BX27" i="10"/>
  <c r="Q27" i="10"/>
  <c r="BY27" i="10"/>
  <c r="R27" i="10"/>
  <c r="BZ27" i="10"/>
  <c r="S27" i="10"/>
  <c r="CA27" i="10"/>
  <c r="T27" i="10"/>
  <c r="CB27" i="10"/>
  <c r="U27" i="10"/>
  <c r="CC27" i="10"/>
  <c r="V27" i="10"/>
  <c r="CD27" i="10"/>
  <c r="W27" i="10"/>
  <c r="CE27" i="10"/>
  <c r="X27" i="10"/>
  <c r="CF27" i="10"/>
  <c r="Y27" i="10"/>
  <c r="CG27" i="10"/>
  <c r="Z27" i="10"/>
  <c r="CH27" i="10"/>
  <c r="AA27" i="10"/>
  <c r="CI27" i="10"/>
  <c r="AB27" i="10"/>
  <c r="CJ27" i="10"/>
  <c r="AC27" i="10"/>
  <c r="CK27" i="10"/>
  <c r="AD27" i="10"/>
  <c r="CL27" i="10"/>
  <c r="AE27" i="10"/>
  <c r="CM27" i="10"/>
  <c r="AF27" i="10"/>
  <c r="CN27" i="10"/>
  <c r="AG27" i="10"/>
  <c r="CO27" i="10"/>
  <c r="AH27" i="10"/>
  <c r="CP27" i="10"/>
  <c r="AI27" i="10"/>
  <c r="CQ27" i="10"/>
  <c r="AJ27" i="10"/>
  <c r="CR27" i="10"/>
  <c r="AK27" i="10"/>
  <c r="CS27" i="10"/>
  <c r="AL27" i="10"/>
  <c r="CT27" i="10"/>
  <c r="AM27" i="10"/>
  <c r="CU27" i="10"/>
  <c r="AN27" i="10"/>
  <c r="CV27" i="10"/>
  <c r="AO27" i="10"/>
  <c r="CW27" i="10"/>
  <c r="AP27" i="10"/>
  <c r="CX27" i="10"/>
  <c r="AQ27" i="10"/>
  <c r="CY27" i="10"/>
  <c r="AR27" i="10"/>
  <c r="CZ27" i="10"/>
  <c r="AS27" i="10"/>
  <c r="DA27" i="10"/>
  <c r="AT27" i="10"/>
  <c r="DB27" i="10"/>
  <c r="AU27" i="10"/>
  <c r="DC27" i="10"/>
  <c r="AV27" i="10"/>
  <c r="DD27" i="10"/>
  <c r="AW27" i="10"/>
  <c r="DE27" i="10"/>
  <c r="AX27" i="10"/>
  <c r="DF27" i="10"/>
  <c r="AY27" i="10"/>
  <c r="DG27" i="10"/>
  <c r="AZ27" i="10"/>
  <c r="DH27" i="10"/>
  <c r="BA27" i="10"/>
  <c r="DI27" i="10"/>
  <c r="BB27" i="10"/>
  <c r="DJ27" i="10"/>
  <c r="BC27" i="10"/>
  <c r="DK27" i="10"/>
  <c r="BD27" i="10"/>
  <c r="DL27" i="10"/>
  <c r="BE27" i="10"/>
  <c r="DM27" i="10"/>
  <c r="BF27" i="10"/>
  <c r="DN27" i="10"/>
  <c r="BG27" i="10"/>
  <c r="DO27" i="10"/>
  <c r="BH27" i="10"/>
  <c r="DP27" i="10"/>
  <c r="BI27" i="10"/>
  <c r="DQ27" i="10"/>
  <c r="BJ27" i="10"/>
  <c r="DR27" i="10"/>
  <c r="BK27" i="10"/>
  <c r="DS27" i="10"/>
  <c r="BL27" i="10"/>
  <c r="DT27" i="10"/>
  <c r="BM27" i="10"/>
  <c r="DU27" i="10"/>
  <c r="BN27" i="10"/>
  <c r="DV27" i="10"/>
  <c r="G28" i="10"/>
  <c r="BO28" i="10"/>
  <c r="H28" i="10"/>
  <c r="BP28" i="10"/>
  <c r="I28" i="10"/>
  <c r="BQ28" i="10"/>
  <c r="J28" i="10"/>
  <c r="BR28" i="10"/>
  <c r="K28" i="10"/>
  <c r="BS28" i="10"/>
  <c r="L28" i="10"/>
  <c r="BT28" i="10"/>
  <c r="M28" i="10"/>
  <c r="BU28" i="10"/>
  <c r="N28" i="10"/>
  <c r="BV28" i="10"/>
  <c r="O28" i="10"/>
  <c r="BW28" i="10"/>
  <c r="P28" i="10"/>
  <c r="BX28" i="10"/>
  <c r="Q28" i="10"/>
  <c r="BY28" i="10"/>
  <c r="R28" i="10"/>
  <c r="BZ28" i="10"/>
  <c r="S28" i="10"/>
  <c r="CA28" i="10"/>
  <c r="T28" i="10"/>
  <c r="CB28" i="10"/>
  <c r="U28" i="10"/>
  <c r="CC28" i="10"/>
  <c r="V28" i="10"/>
  <c r="CD28" i="10"/>
  <c r="W28" i="10"/>
  <c r="CE28" i="10"/>
  <c r="X28" i="10"/>
  <c r="CF28" i="10"/>
  <c r="Y28" i="10"/>
  <c r="CG28" i="10"/>
  <c r="Z28" i="10"/>
  <c r="CH28" i="10"/>
  <c r="AA28" i="10"/>
  <c r="CI28" i="10"/>
  <c r="AB28" i="10"/>
  <c r="CJ28" i="10"/>
  <c r="AC28" i="10"/>
  <c r="CK28" i="10"/>
  <c r="AD28" i="10"/>
  <c r="CL28" i="10"/>
  <c r="AE28" i="10"/>
  <c r="CM28" i="10"/>
  <c r="AF28" i="10"/>
  <c r="CN28" i="10"/>
  <c r="AG28" i="10"/>
  <c r="CO28" i="10"/>
  <c r="AH28" i="10"/>
  <c r="CP28" i="10"/>
  <c r="AI28" i="10"/>
  <c r="CQ28" i="10"/>
  <c r="AJ28" i="10"/>
  <c r="CR28" i="10"/>
  <c r="AK28" i="10"/>
  <c r="CS28" i="10"/>
  <c r="AL28" i="10"/>
  <c r="CT28" i="10"/>
  <c r="AM28" i="10"/>
  <c r="CU28" i="10"/>
  <c r="AN28" i="10"/>
  <c r="CV28" i="10"/>
  <c r="AO28" i="10"/>
  <c r="CW28" i="10"/>
  <c r="AP28" i="10"/>
  <c r="CX28" i="10"/>
  <c r="AQ28" i="10"/>
  <c r="CY28" i="10"/>
  <c r="AR28" i="10"/>
  <c r="CZ28" i="10"/>
  <c r="AS28" i="10"/>
  <c r="DA28" i="10"/>
  <c r="AT28" i="10"/>
  <c r="DB28" i="10"/>
  <c r="AU28" i="10"/>
  <c r="DC28" i="10"/>
  <c r="AV28" i="10"/>
  <c r="DD28" i="10"/>
  <c r="AW28" i="10"/>
  <c r="DE28" i="10"/>
  <c r="AX28" i="10"/>
  <c r="DF28" i="10"/>
  <c r="AY28" i="10"/>
  <c r="DG28" i="10"/>
  <c r="AZ28" i="10"/>
  <c r="DH28" i="10"/>
  <c r="BA28" i="10"/>
  <c r="DI28" i="10"/>
  <c r="BB28" i="10"/>
  <c r="DJ28" i="10"/>
  <c r="BC28" i="10"/>
  <c r="DK28" i="10"/>
  <c r="BD28" i="10"/>
  <c r="DL28" i="10"/>
  <c r="BE28" i="10"/>
  <c r="DM28" i="10"/>
  <c r="BF28" i="10"/>
  <c r="DN28" i="10"/>
  <c r="BG28" i="10"/>
  <c r="DO28" i="10"/>
  <c r="BH28" i="10"/>
  <c r="DP28" i="10"/>
  <c r="BI28" i="10"/>
  <c r="DQ28" i="10"/>
  <c r="BJ28" i="10"/>
  <c r="DR28" i="10"/>
  <c r="BK28" i="10"/>
  <c r="DS28" i="10"/>
  <c r="BL28" i="10"/>
  <c r="DT28" i="10"/>
  <c r="BM28" i="10"/>
  <c r="DU28" i="10"/>
  <c r="BN28" i="10"/>
  <c r="DV28" i="10"/>
  <c r="G29" i="10"/>
  <c r="BO29" i="10"/>
  <c r="H29" i="10"/>
  <c r="BP29" i="10"/>
  <c r="I29" i="10"/>
  <c r="BQ29" i="10"/>
  <c r="J29" i="10"/>
  <c r="BR29" i="10"/>
  <c r="K29" i="10"/>
  <c r="BS29" i="10"/>
  <c r="L29" i="10"/>
  <c r="BT29" i="10"/>
  <c r="M29" i="10"/>
  <c r="BU29" i="10"/>
  <c r="N29" i="10"/>
  <c r="BV29" i="10"/>
  <c r="O29" i="10"/>
  <c r="BW29" i="10"/>
  <c r="P29" i="10"/>
  <c r="BX29" i="10"/>
  <c r="Q29" i="10"/>
  <c r="BY29" i="10"/>
  <c r="R29" i="10"/>
  <c r="BZ29" i="10"/>
  <c r="S29" i="10"/>
  <c r="CA29" i="10"/>
  <c r="T29" i="10"/>
  <c r="CB29" i="10"/>
  <c r="U29" i="10"/>
  <c r="CC29" i="10"/>
  <c r="V29" i="10"/>
  <c r="CD29" i="10"/>
  <c r="W29" i="10"/>
  <c r="CE29" i="10"/>
  <c r="X29" i="10"/>
  <c r="CF29" i="10"/>
  <c r="Y29" i="10"/>
  <c r="CG29" i="10"/>
  <c r="Z29" i="10"/>
  <c r="CH29" i="10"/>
  <c r="AA29" i="10"/>
  <c r="CI29" i="10"/>
  <c r="AB29" i="10"/>
  <c r="CJ29" i="10"/>
  <c r="AC29" i="10"/>
  <c r="CK29" i="10"/>
  <c r="AD29" i="10"/>
  <c r="CL29" i="10"/>
  <c r="AE29" i="10"/>
  <c r="CM29" i="10"/>
  <c r="AF29" i="10"/>
  <c r="CN29" i="10"/>
  <c r="AG29" i="10"/>
  <c r="CO29" i="10"/>
  <c r="AH29" i="10"/>
  <c r="CP29" i="10"/>
  <c r="AI29" i="10"/>
  <c r="CQ29" i="10"/>
  <c r="AJ29" i="10"/>
  <c r="CR29" i="10"/>
  <c r="AK29" i="10"/>
  <c r="CS29" i="10"/>
  <c r="AL29" i="10"/>
  <c r="CT29" i="10"/>
  <c r="AM29" i="10"/>
  <c r="CU29" i="10"/>
  <c r="AN29" i="10"/>
  <c r="CV29" i="10"/>
  <c r="AO29" i="10"/>
  <c r="CW29" i="10"/>
  <c r="AP29" i="10"/>
  <c r="CX29" i="10"/>
  <c r="AQ29" i="10"/>
  <c r="CY29" i="10"/>
  <c r="AR29" i="10"/>
  <c r="CZ29" i="10"/>
  <c r="AS29" i="10"/>
  <c r="DA29" i="10"/>
  <c r="AT29" i="10"/>
  <c r="DB29" i="10"/>
  <c r="AU29" i="10"/>
  <c r="DC29" i="10"/>
  <c r="AV29" i="10"/>
  <c r="DD29" i="10"/>
  <c r="AW29" i="10"/>
  <c r="DE29" i="10"/>
  <c r="AX29" i="10"/>
  <c r="DF29" i="10"/>
  <c r="AY29" i="10"/>
  <c r="DG29" i="10"/>
  <c r="AZ29" i="10"/>
  <c r="DH29" i="10"/>
  <c r="BA29" i="10"/>
  <c r="DI29" i="10"/>
  <c r="BB29" i="10"/>
  <c r="DJ29" i="10"/>
  <c r="BC29" i="10"/>
  <c r="DK29" i="10"/>
  <c r="BD29" i="10"/>
  <c r="DL29" i="10"/>
  <c r="BE29" i="10"/>
  <c r="DM29" i="10"/>
  <c r="BF29" i="10"/>
  <c r="DN29" i="10"/>
  <c r="BG29" i="10"/>
  <c r="DO29" i="10"/>
  <c r="BH29" i="10"/>
  <c r="DP29" i="10"/>
  <c r="BI29" i="10"/>
  <c r="DQ29" i="10"/>
  <c r="BJ29" i="10"/>
  <c r="DR29" i="10"/>
  <c r="BK29" i="10"/>
  <c r="DS29" i="10"/>
  <c r="BL29" i="10"/>
  <c r="DT29" i="10"/>
  <c r="BM29" i="10"/>
  <c r="DU29" i="10"/>
  <c r="BN29" i="10"/>
  <c r="DV29" i="10"/>
  <c r="G30" i="10"/>
  <c r="BO30" i="10"/>
  <c r="H30" i="10"/>
  <c r="BP30" i="10"/>
  <c r="I30" i="10"/>
  <c r="BQ30" i="10"/>
  <c r="J30" i="10"/>
  <c r="BR30" i="10"/>
  <c r="K30" i="10"/>
  <c r="BS30" i="10"/>
  <c r="L30" i="10"/>
  <c r="BT30" i="10"/>
  <c r="M30" i="10"/>
  <c r="BU30" i="10"/>
  <c r="N30" i="10"/>
  <c r="BV30" i="10"/>
  <c r="O30" i="10"/>
  <c r="BW30" i="10"/>
  <c r="P30" i="10"/>
  <c r="BX30" i="10"/>
  <c r="Q30" i="10"/>
  <c r="BY30" i="10"/>
  <c r="R30" i="10"/>
  <c r="BZ30" i="10"/>
  <c r="S30" i="10"/>
  <c r="CA30" i="10"/>
  <c r="T30" i="10"/>
  <c r="CB30" i="10"/>
  <c r="U30" i="10"/>
  <c r="CC30" i="10"/>
  <c r="V30" i="10"/>
  <c r="CD30" i="10"/>
  <c r="W30" i="10"/>
  <c r="CE30" i="10"/>
  <c r="X30" i="10"/>
  <c r="CF30" i="10"/>
  <c r="Y30" i="10"/>
  <c r="CG30" i="10"/>
  <c r="Z30" i="10"/>
  <c r="CH30" i="10"/>
  <c r="AA30" i="10"/>
  <c r="CI30" i="10"/>
  <c r="AB30" i="10"/>
  <c r="CJ30" i="10"/>
  <c r="AC30" i="10"/>
  <c r="CK30" i="10"/>
  <c r="AD30" i="10"/>
  <c r="CL30" i="10"/>
  <c r="AE30" i="10"/>
  <c r="CM30" i="10"/>
  <c r="AF30" i="10"/>
  <c r="CN30" i="10"/>
  <c r="AG30" i="10"/>
  <c r="CO30" i="10"/>
  <c r="AH30" i="10"/>
  <c r="CP30" i="10"/>
  <c r="AI30" i="10"/>
  <c r="CQ30" i="10"/>
  <c r="AJ30" i="10"/>
  <c r="CR30" i="10"/>
  <c r="AK30" i="10"/>
  <c r="CS30" i="10"/>
  <c r="AL30" i="10"/>
  <c r="CT30" i="10"/>
  <c r="AM30" i="10"/>
  <c r="CU30" i="10"/>
  <c r="AN30" i="10"/>
  <c r="CV30" i="10"/>
  <c r="AO30" i="10"/>
  <c r="CW30" i="10"/>
  <c r="AP30" i="10"/>
  <c r="CX30" i="10"/>
  <c r="AQ30" i="10"/>
  <c r="CY30" i="10"/>
  <c r="AR30" i="10"/>
  <c r="CZ30" i="10"/>
  <c r="AS30" i="10"/>
  <c r="DA30" i="10"/>
  <c r="AT30" i="10"/>
  <c r="DB30" i="10"/>
  <c r="AU30" i="10"/>
  <c r="DC30" i="10"/>
  <c r="AV30" i="10"/>
  <c r="DD30" i="10"/>
  <c r="AW30" i="10"/>
  <c r="DE30" i="10"/>
  <c r="AX30" i="10"/>
  <c r="DF30" i="10"/>
  <c r="AY30" i="10"/>
  <c r="DG30" i="10"/>
  <c r="AZ30" i="10"/>
  <c r="DH30" i="10"/>
  <c r="BA30" i="10"/>
  <c r="DI30" i="10"/>
  <c r="BB30" i="10"/>
  <c r="DJ30" i="10"/>
  <c r="BC30" i="10"/>
  <c r="DK30" i="10"/>
  <c r="BD30" i="10"/>
  <c r="DL30" i="10"/>
  <c r="BE30" i="10"/>
  <c r="DM30" i="10"/>
  <c r="BF30" i="10"/>
  <c r="DN30" i="10"/>
  <c r="BG30" i="10"/>
  <c r="DO30" i="10"/>
  <c r="BH30" i="10"/>
  <c r="DP30" i="10"/>
  <c r="BI30" i="10"/>
  <c r="DQ30" i="10"/>
  <c r="BJ30" i="10"/>
  <c r="DR30" i="10"/>
  <c r="BK30" i="10"/>
  <c r="DS30" i="10"/>
  <c r="BL30" i="10"/>
  <c r="DT30" i="10"/>
  <c r="BM30" i="10"/>
  <c r="DU30" i="10"/>
  <c r="BN30" i="10"/>
  <c r="DV30" i="10"/>
  <c r="G31" i="10"/>
  <c r="BO31" i="10"/>
  <c r="H31" i="10"/>
  <c r="BP31" i="10"/>
  <c r="I31" i="10"/>
  <c r="BQ31" i="10"/>
  <c r="J31" i="10"/>
  <c r="BR31" i="10"/>
  <c r="K31" i="10"/>
  <c r="BS31" i="10"/>
  <c r="L31" i="10"/>
  <c r="BT31" i="10"/>
  <c r="M31" i="10"/>
  <c r="BU31" i="10"/>
  <c r="N31" i="10"/>
  <c r="BV31" i="10"/>
  <c r="O31" i="10"/>
  <c r="BW31" i="10"/>
  <c r="P31" i="10"/>
  <c r="BX31" i="10"/>
  <c r="Q31" i="10"/>
  <c r="BY31" i="10"/>
  <c r="R31" i="10"/>
  <c r="BZ31" i="10"/>
  <c r="S31" i="10"/>
  <c r="CA31" i="10"/>
  <c r="T31" i="10"/>
  <c r="CB31" i="10"/>
  <c r="U31" i="10"/>
  <c r="CC31" i="10"/>
  <c r="V31" i="10"/>
  <c r="CD31" i="10"/>
  <c r="W31" i="10"/>
  <c r="CE31" i="10"/>
  <c r="X31" i="10"/>
  <c r="CF31" i="10"/>
  <c r="Y31" i="10"/>
  <c r="CG31" i="10"/>
  <c r="Z31" i="10"/>
  <c r="CH31" i="10"/>
  <c r="AA31" i="10"/>
  <c r="CI31" i="10"/>
  <c r="AB31" i="10"/>
  <c r="CJ31" i="10"/>
  <c r="AC31" i="10"/>
  <c r="CK31" i="10"/>
  <c r="AD31" i="10"/>
  <c r="CL31" i="10"/>
  <c r="AE31" i="10"/>
  <c r="CM31" i="10"/>
  <c r="AF31" i="10"/>
  <c r="CN31" i="10"/>
  <c r="AG31" i="10"/>
  <c r="CO31" i="10"/>
  <c r="AH31" i="10"/>
  <c r="CP31" i="10"/>
  <c r="AI31" i="10"/>
  <c r="CQ31" i="10"/>
  <c r="AJ31" i="10"/>
  <c r="CR31" i="10"/>
  <c r="AK31" i="10"/>
  <c r="CS31" i="10"/>
  <c r="AL31" i="10"/>
  <c r="CT31" i="10"/>
  <c r="AM31" i="10"/>
  <c r="CU31" i="10"/>
  <c r="AN31" i="10"/>
  <c r="CV31" i="10"/>
  <c r="AO31" i="10"/>
  <c r="CW31" i="10"/>
  <c r="AP31" i="10"/>
  <c r="CX31" i="10"/>
  <c r="AQ31" i="10"/>
  <c r="CY31" i="10"/>
  <c r="AR31" i="10"/>
  <c r="CZ31" i="10"/>
  <c r="AS31" i="10"/>
  <c r="DA31" i="10"/>
  <c r="AT31" i="10"/>
  <c r="DB31" i="10"/>
  <c r="AU31" i="10"/>
  <c r="DC31" i="10"/>
  <c r="AV31" i="10"/>
  <c r="DD31" i="10"/>
  <c r="AW31" i="10"/>
  <c r="DE31" i="10"/>
  <c r="AX31" i="10"/>
  <c r="DF31" i="10"/>
  <c r="AY31" i="10"/>
  <c r="DG31" i="10"/>
  <c r="AZ31" i="10"/>
  <c r="DH31" i="10"/>
  <c r="BA31" i="10"/>
  <c r="DI31" i="10"/>
  <c r="BB31" i="10"/>
  <c r="DJ31" i="10"/>
  <c r="BC31" i="10"/>
  <c r="DK31" i="10"/>
  <c r="BD31" i="10"/>
  <c r="DL31" i="10"/>
  <c r="BE31" i="10"/>
  <c r="DM31" i="10"/>
  <c r="BF31" i="10"/>
  <c r="DN31" i="10"/>
  <c r="BG31" i="10"/>
  <c r="DO31" i="10"/>
  <c r="BH31" i="10"/>
  <c r="DP31" i="10"/>
  <c r="BI31" i="10"/>
  <c r="DQ31" i="10"/>
  <c r="BJ31" i="10"/>
  <c r="DR31" i="10"/>
  <c r="BK31" i="10"/>
  <c r="DS31" i="10"/>
  <c r="BL31" i="10"/>
  <c r="DT31" i="10"/>
  <c r="BM31" i="10"/>
  <c r="DU31" i="10"/>
  <c r="BN31" i="10"/>
  <c r="DV31" i="10"/>
  <c r="G32" i="10"/>
  <c r="BO32" i="10"/>
  <c r="H32" i="10"/>
  <c r="BP32" i="10"/>
  <c r="I32" i="10"/>
  <c r="BQ32" i="10"/>
  <c r="J32" i="10"/>
  <c r="BR32" i="10"/>
  <c r="K32" i="10"/>
  <c r="BS32" i="10"/>
  <c r="L32" i="10"/>
  <c r="BT32" i="10"/>
  <c r="M32" i="10"/>
  <c r="BU32" i="10"/>
  <c r="N32" i="10"/>
  <c r="BV32" i="10"/>
  <c r="O32" i="10"/>
  <c r="BW32" i="10"/>
  <c r="P32" i="10"/>
  <c r="BX32" i="10"/>
  <c r="Q32" i="10"/>
  <c r="BY32" i="10"/>
  <c r="R32" i="10"/>
  <c r="BZ32" i="10"/>
  <c r="S32" i="10"/>
  <c r="CA32" i="10"/>
  <c r="T32" i="10"/>
  <c r="CB32" i="10"/>
  <c r="U32" i="10"/>
  <c r="CC32" i="10"/>
  <c r="V32" i="10"/>
  <c r="CD32" i="10"/>
  <c r="W32" i="10"/>
  <c r="CE32" i="10"/>
  <c r="X32" i="10"/>
  <c r="CF32" i="10"/>
  <c r="Y32" i="10"/>
  <c r="CG32" i="10"/>
  <c r="Z32" i="10"/>
  <c r="CH32" i="10"/>
  <c r="AA32" i="10"/>
  <c r="CI32" i="10"/>
  <c r="AB32" i="10"/>
  <c r="CJ32" i="10"/>
  <c r="AC32" i="10"/>
  <c r="CK32" i="10"/>
  <c r="AD32" i="10"/>
  <c r="CL32" i="10"/>
  <c r="AE32" i="10"/>
  <c r="CM32" i="10"/>
  <c r="AF32" i="10"/>
  <c r="CN32" i="10"/>
  <c r="AG32" i="10"/>
  <c r="CO32" i="10"/>
  <c r="AH32" i="10"/>
  <c r="CP32" i="10"/>
  <c r="AI32" i="10"/>
  <c r="CQ32" i="10"/>
  <c r="AJ32" i="10"/>
  <c r="CR32" i="10"/>
  <c r="AK32" i="10"/>
  <c r="CS32" i="10"/>
  <c r="AL32" i="10"/>
  <c r="CT32" i="10"/>
  <c r="AM32" i="10"/>
  <c r="CU32" i="10"/>
  <c r="AN32" i="10"/>
  <c r="CV32" i="10"/>
  <c r="AO32" i="10"/>
  <c r="CW32" i="10"/>
  <c r="AP32" i="10"/>
  <c r="CX32" i="10"/>
  <c r="AQ32" i="10"/>
  <c r="CY32" i="10"/>
  <c r="AR32" i="10"/>
  <c r="CZ32" i="10"/>
  <c r="AS32" i="10"/>
  <c r="DA32" i="10"/>
  <c r="AT32" i="10"/>
  <c r="DB32" i="10"/>
  <c r="AU32" i="10"/>
  <c r="DC32" i="10"/>
  <c r="AV32" i="10"/>
  <c r="DD32" i="10"/>
  <c r="AW32" i="10"/>
  <c r="DE32" i="10"/>
  <c r="AX32" i="10"/>
  <c r="DF32" i="10"/>
  <c r="AY32" i="10"/>
  <c r="DG32" i="10"/>
  <c r="AZ32" i="10"/>
  <c r="DH32" i="10"/>
  <c r="BA32" i="10"/>
  <c r="DI32" i="10"/>
  <c r="BB32" i="10"/>
  <c r="DJ32" i="10"/>
  <c r="BC32" i="10"/>
  <c r="DK32" i="10"/>
  <c r="BD32" i="10"/>
  <c r="DL32" i="10"/>
  <c r="BE32" i="10"/>
  <c r="DM32" i="10"/>
  <c r="BF32" i="10"/>
  <c r="DN32" i="10"/>
  <c r="BG32" i="10"/>
  <c r="DO32" i="10"/>
  <c r="BH32" i="10"/>
  <c r="DP32" i="10"/>
  <c r="BI32" i="10"/>
  <c r="DQ32" i="10"/>
  <c r="BJ32" i="10"/>
  <c r="DR32" i="10"/>
  <c r="BK32" i="10"/>
  <c r="DS32" i="10"/>
  <c r="BL32" i="10"/>
  <c r="DT32" i="10"/>
  <c r="BM32" i="10"/>
  <c r="DU32" i="10"/>
  <c r="BN32" i="10"/>
  <c r="DV32" i="10"/>
  <c r="G33" i="10"/>
  <c r="BO33" i="10"/>
  <c r="H33" i="10"/>
  <c r="BP33" i="10"/>
  <c r="I33" i="10"/>
  <c r="BQ33" i="10"/>
  <c r="J33" i="10"/>
  <c r="BR33" i="10"/>
  <c r="K33" i="10"/>
  <c r="BS33" i="10"/>
  <c r="L33" i="10"/>
  <c r="BT33" i="10"/>
  <c r="M33" i="10"/>
  <c r="BU33" i="10"/>
  <c r="N33" i="10"/>
  <c r="BV33" i="10"/>
  <c r="O33" i="10"/>
  <c r="BW33" i="10"/>
  <c r="P33" i="10"/>
  <c r="BX33" i="10"/>
  <c r="Q33" i="10"/>
  <c r="BY33" i="10"/>
  <c r="R33" i="10"/>
  <c r="BZ33" i="10"/>
  <c r="S33" i="10"/>
  <c r="CA33" i="10"/>
  <c r="T33" i="10"/>
  <c r="CB33" i="10"/>
  <c r="U33" i="10"/>
  <c r="CC33" i="10"/>
  <c r="V33" i="10"/>
  <c r="CD33" i="10"/>
  <c r="W33" i="10"/>
  <c r="CE33" i="10"/>
  <c r="X33" i="10"/>
  <c r="CF33" i="10"/>
  <c r="Y33" i="10"/>
  <c r="CG33" i="10"/>
  <c r="Z33" i="10"/>
  <c r="CH33" i="10"/>
  <c r="AA33" i="10"/>
  <c r="CI33" i="10"/>
  <c r="AB33" i="10"/>
  <c r="CJ33" i="10"/>
  <c r="AC33" i="10"/>
  <c r="CK33" i="10"/>
  <c r="AD33" i="10"/>
  <c r="CL33" i="10"/>
  <c r="AE33" i="10"/>
  <c r="CM33" i="10"/>
  <c r="AF33" i="10"/>
  <c r="CN33" i="10"/>
  <c r="AG33" i="10"/>
  <c r="CO33" i="10"/>
  <c r="AH33" i="10"/>
  <c r="CP33" i="10"/>
  <c r="AI33" i="10"/>
  <c r="CQ33" i="10"/>
  <c r="AJ33" i="10"/>
  <c r="CR33" i="10"/>
  <c r="AK33" i="10"/>
  <c r="CS33" i="10"/>
  <c r="AL33" i="10"/>
  <c r="CT33" i="10"/>
  <c r="AM33" i="10"/>
  <c r="CU33" i="10"/>
  <c r="AN33" i="10"/>
  <c r="CV33" i="10"/>
  <c r="AO33" i="10"/>
  <c r="CW33" i="10"/>
  <c r="AP33" i="10"/>
  <c r="CX33" i="10"/>
  <c r="AQ33" i="10"/>
  <c r="CY33" i="10"/>
  <c r="AR33" i="10"/>
  <c r="CZ33" i="10"/>
  <c r="AS33" i="10"/>
  <c r="DA33" i="10"/>
  <c r="AT33" i="10"/>
  <c r="DB33" i="10"/>
  <c r="AU33" i="10"/>
  <c r="DC33" i="10"/>
  <c r="AV33" i="10"/>
  <c r="DD33" i="10"/>
  <c r="AW33" i="10"/>
  <c r="DE33" i="10"/>
  <c r="AX33" i="10"/>
  <c r="DF33" i="10"/>
  <c r="AY33" i="10"/>
  <c r="DG33" i="10"/>
  <c r="AZ33" i="10"/>
  <c r="DH33" i="10"/>
  <c r="BA33" i="10"/>
  <c r="DI33" i="10"/>
  <c r="BB33" i="10"/>
  <c r="DJ33" i="10"/>
  <c r="BC33" i="10"/>
  <c r="DK33" i="10"/>
  <c r="BD33" i="10"/>
  <c r="DL33" i="10"/>
  <c r="BE33" i="10"/>
  <c r="DM33" i="10"/>
  <c r="BF33" i="10"/>
  <c r="DN33" i="10"/>
  <c r="BG33" i="10"/>
  <c r="DO33" i="10"/>
  <c r="BH33" i="10"/>
  <c r="DP33" i="10"/>
  <c r="BI33" i="10"/>
  <c r="DQ33" i="10"/>
  <c r="BJ33" i="10"/>
  <c r="DR33" i="10"/>
  <c r="BK33" i="10"/>
  <c r="DS33" i="10"/>
  <c r="BL33" i="10"/>
  <c r="DT33" i="10"/>
  <c r="BM33" i="10"/>
  <c r="DU33" i="10"/>
  <c r="BN33" i="10"/>
  <c r="DV33" i="10"/>
  <c r="G34" i="10"/>
  <c r="BO34" i="10"/>
  <c r="H34" i="10"/>
  <c r="BP34" i="10"/>
  <c r="I34" i="10"/>
  <c r="BQ34" i="10"/>
  <c r="J34" i="10"/>
  <c r="BR34" i="10"/>
  <c r="K34" i="10"/>
  <c r="BS34" i="10"/>
  <c r="L34" i="10"/>
  <c r="BT34" i="10"/>
  <c r="M34" i="10"/>
  <c r="BU34" i="10"/>
  <c r="N34" i="10"/>
  <c r="BV34" i="10"/>
  <c r="O34" i="10"/>
  <c r="BW34" i="10"/>
  <c r="P34" i="10"/>
  <c r="BX34" i="10"/>
  <c r="Q34" i="10"/>
  <c r="BY34" i="10"/>
  <c r="R34" i="10"/>
  <c r="BZ34" i="10"/>
  <c r="S34" i="10"/>
  <c r="CA34" i="10"/>
  <c r="T34" i="10"/>
  <c r="CB34" i="10"/>
  <c r="U34" i="10"/>
  <c r="CC34" i="10"/>
  <c r="V34" i="10"/>
  <c r="CD34" i="10"/>
  <c r="W34" i="10"/>
  <c r="CE34" i="10"/>
  <c r="X34" i="10"/>
  <c r="CF34" i="10"/>
  <c r="Y34" i="10"/>
  <c r="CG34" i="10"/>
  <c r="Z34" i="10"/>
  <c r="CH34" i="10"/>
  <c r="AA34" i="10"/>
  <c r="CI34" i="10"/>
  <c r="AB34" i="10"/>
  <c r="CJ34" i="10"/>
  <c r="AC34" i="10"/>
  <c r="CK34" i="10"/>
  <c r="AD34" i="10"/>
  <c r="CL34" i="10"/>
  <c r="AE34" i="10"/>
  <c r="CM34" i="10"/>
  <c r="AF34" i="10"/>
  <c r="CN34" i="10"/>
  <c r="AG34" i="10"/>
  <c r="CO34" i="10"/>
  <c r="AH34" i="10"/>
  <c r="CP34" i="10"/>
  <c r="AI34" i="10"/>
  <c r="CQ34" i="10"/>
  <c r="AJ34" i="10"/>
  <c r="CR34" i="10"/>
  <c r="AK34" i="10"/>
  <c r="CS34" i="10"/>
  <c r="AL34" i="10"/>
  <c r="CT34" i="10"/>
  <c r="AM34" i="10"/>
  <c r="CU34" i="10"/>
  <c r="AN34" i="10"/>
  <c r="CV34" i="10"/>
  <c r="AO34" i="10"/>
  <c r="CW34" i="10"/>
  <c r="AP34" i="10"/>
  <c r="CX34" i="10"/>
  <c r="AQ34" i="10"/>
  <c r="CY34" i="10"/>
  <c r="AR34" i="10"/>
  <c r="CZ34" i="10"/>
  <c r="AS34" i="10"/>
  <c r="DA34" i="10"/>
  <c r="AT34" i="10"/>
  <c r="DB34" i="10"/>
  <c r="AU34" i="10"/>
  <c r="DC34" i="10"/>
  <c r="AV34" i="10"/>
  <c r="DD34" i="10"/>
  <c r="AW34" i="10"/>
  <c r="DE34" i="10"/>
  <c r="AX34" i="10"/>
  <c r="DF34" i="10"/>
  <c r="AY34" i="10"/>
  <c r="DG34" i="10"/>
  <c r="AZ34" i="10"/>
  <c r="DH34" i="10"/>
  <c r="BA34" i="10"/>
  <c r="DI34" i="10"/>
  <c r="BB34" i="10"/>
  <c r="DJ34" i="10"/>
  <c r="BC34" i="10"/>
  <c r="DK34" i="10"/>
  <c r="BD34" i="10"/>
  <c r="DL34" i="10"/>
  <c r="BE34" i="10"/>
  <c r="DM34" i="10"/>
  <c r="BF34" i="10"/>
  <c r="DN34" i="10"/>
  <c r="BG34" i="10"/>
  <c r="DO34" i="10"/>
  <c r="BH34" i="10"/>
  <c r="DP34" i="10"/>
  <c r="BI34" i="10"/>
  <c r="DQ34" i="10"/>
  <c r="BJ34" i="10"/>
  <c r="DR34" i="10"/>
  <c r="BK34" i="10"/>
  <c r="DS34" i="10"/>
  <c r="BL34" i="10"/>
  <c r="DT34" i="10"/>
  <c r="BM34" i="10"/>
  <c r="DU34" i="10"/>
  <c r="BN34" i="10"/>
  <c r="DV34" i="10"/>
  <c r="G35" i="10"/>
  <c r="BO35" i="10"/>
  <c r="H35" i="10"/>
  <c r="BP35" i="10"/>
  <c r="I35" i="10"/>
  <c r="BQ35" i="10"/>
  <c r="J35" i="10"/>
  <c r="BR35" i="10"/>
  <c r="K35" i="10"/>
  <c r="BS35" i="10"/>
  <c r="L35" i="10"/>
  <c r="BT35" i="10"/>
  <c r="M35" i="10"/>
  <c r="BU35" i="10"/>
  <c r="N35" i="10"/>
  <c r="BV35" i="10"/>
  <c r="O35" i="10"/>
  <c r="BW35" i="10"/>
  <c r="P35" i="10"/>
  <c r="BX35" i="10"/>
  <c r="Q35" i="10"/>
  <c r="BY35" i="10"/>
  <c r="R35" i="10"/>
  <c r="BZ35" i="10"/>
  <c r="S35" i="10"/>
  <c r="CA35" i="10"/>
  <c r="T35" i="10"/>
  <c r="CB35" i="10"/>
  <c r="U35" i="10"/>
  <c r="CC35" i="10"/>
  <c r="V35" i="10"/>
  <c r="CD35" i="10"/>
  <c r="W35" i="10"/>
  <c r="CE35" i="10"/>
  <c r="X35" i="10"/>
  <c r="CF35" i="10"/>
  <c r="Y35" i="10"/>
  <c r="CG35" i="10"/>
  <c r="Z35" i="10"/>
  <c r="CH35" i="10"/>
  <c r="AA35" i="10"/>
  <c r="CI35" i="10"/>
  <c r="AB35" i="10"/>
  <c r="CJ35" i="10"/>
  <c r="AC35" i="10"/>
  <c r="CK35" i="10"/>
  <c r="AD35" i="10"/>
  <c r="CL35" i="10"/>
  <c r="AE35" i="10"/>
  <c r="CM35" i="10"/>
  <c r="AF35" i="10"/>
  <c r="CN35" i="10"/>
  <c r="AG35" i="10"/>
  <c r="CO35" i="10"/>
  <c r="AH35" i="10"/>
  <c r="CP35" i="10"/>
  <c r="AI35" i="10"/>
  <c r="CQ35" i="10"/>
  <c r="AJ35" i="10"/>
  <c r="CR35" i="10"/>
  <c r="AK35" i="10"/>
  <c r="CS35" i="10"/>
  <c r="AL35" i="10"/>
  <c r="CT35" i="10"/>
  <c r="AM35" i="10"/>
  <c r="CU35" i="10"/>
  <c r="AN35" i="10"/>
  <c r="CV35" i="10"/>
  <c r="AO35" i="10"/>
  <c r="CW35" i="10"/>
  <c r="AP35" i="10"/>
  <c r="CX35" i="10"/>
  <c r="AQ35" i="10"/>
  <c r="CY35" i="10"/>
  <c r="AR35" i="10"/>
  <c r="CZ35" i="10"/>
  <c r="AS35" i="10"/>
  <c r="DA35" i="10"/>
  <c r="AT35" i="10"/>
  <c r="DB35" i="10"/>
  <c r="AU35" i="10"/>
  <c r="DC35" i="10"/>
  <c r="AV35" i="10"/>
  <c r="DD35" i="10"/>
  <c r="AW35" i="10"/>
  <c r="DE35" i="10"/>
  <c r="AX35" i="10"/>
  <c r="DF35" i="10"/>
  <c r="AY35" i="10"/>
  <c r="DG35" i="10"/>
  <c r="AZ35" i="10"/>
  <c r="DH35" i="10"/>
  <c r="BA35" i="10"/>
  <c r="DI35" i="10"/>
  <c r="BB35" i="10"/>
  <c r="DJ35" i="10"/>
  <c r="BC35" i="10"/>
  <c r="DK35" i="10"/>
  <c r="BD35" i="10"/>
  <c r="DL35" i="10"/>
  <c r="BE35" i="10"/>
  <c r="DM35" i="10"/>
  <c r="BF35" i="10"/>
  <c r="DN35" i="10"/>
  <c r="BG35" i="10"/>
  <c r="DO35" i="10"/>
  <c r="BH35" i="10"/>
  <c r="DP35" i="10"/>
  <c r="BI35" i="10"/>
  <c r="DQ35" i="10"/>
  <c r="BJ35" i="10"/>
  <c r="DR35" i="10"/>
  <c r="BK35" i="10"/>
  <c r="DS35" i="10"/>
  <c r="BL35" i="10"/>
  <c r="DT35" i="10"/>
  <c r="BM35" i="10"/>
  <c r="DU35" i="10"/>
  <c r="BN35" i="10"/>
  <c r="DV35" i="10"/>
  <c r="G36" i="10"/>
  <c r="BO36" i="10"/>
  <c r="H36" i="10"/>
  <c r="BP36" i="10"/>
  <c r="I36" i="10"/>
  <c r="BQ36" i="10"/>
  <c r="J36" i="10"/>
  <c r="BR36" i="10"/>
  <c r="K36" i="10"/>
  <c r="BS36" i="10"/>
  <c r="L36" i="10"/>
  <c r="BT36" i="10"/>
  <c r="M36" i="10"/>
  <c r="BU36" i="10"/>
  <c r="N36" i="10"/>
  <c r="BV36" i="10"/>
  <c r="O36" i="10"/>
  <c r="BW36" i="10"/>
  <c r="P36" i="10"/>
  <c r="BX36" i="10"/>
  <c r="Q36" i="10"/>
  <c r="BY36" i="10"/>
  <c r="R36" i="10"/>
  <c r="BZ36" i="10"/>
  <c r="S36" i="10"/>
  <c r="CA36" i="10"/>
  <c r="T36" i="10"/>
  <c r="CB36" i="10"/>
  <c r="U36" i="10"/>
  <c r="CC36" i="10"/>
  <c r="V36" i="10"/>
  <c r="CD36" i="10"/>
  <c r="W36" i="10"/>
  <c r="CE36" i="10"/>
  <c r="X36" i="10"/>
  <c r="CF36" i="10"/>
  <c r="Y36" i="10"/>
  <c r="CG36" i="10"/>
  <c r="Z36" i="10"/>
  <c r="CH36" i="10"/>
  <c r="AA36" i="10"/>
  <c r="CI36" i="10"/>
  <c r="AB36" i="10"/>
  <c r="CJ36" i="10"/>
  <c r="AC36" i="10"/>
  <c r="CK36" i="10"/>
  <c r="AD36" i="10"/>
  <c r="CL36" i="10"/>
  <c r="AE36" i="10"/>
  <c r="CM36" i="10"/>
  <c r="AF36" i="10"/>
  <c r="CN36" i="10"/>
  <c r="AG36" i="10"/>
  <c r="CO36" i="10"/>
  <c r="AH36" i="10"/>
  <c r="CP36" i="10"/>
  <c r="AI36" i="10"/>
  <c r="CQ36" i="10"/>
  <c r="AJ36" i="10"/>
  <c r="CR36" i="10"/>
  <c r="AK36" i="10"/>
  <c r="CS36" i="10"/>
  <c r="AL36" i="10"/>
  <c r="CT36" i="10"/>
  <c r="AM36" i="10"/>
  <c r="CU36" i="10"/>
  <c r="AN36" i="10"/>
  <c r="CV36" i="10"/>
  <c r="AO36" i="10"/>
  <c r="CW36" i="10"/>
  <c r="AP36" i="10"/>
  <c r="CX36" i="10"/>
  <c r="AQ36" i="10"/>
  <c r="CY36" i="10"/>
  <c r="AR36" i="10"/>
  <c r="CZ36" i="10"/>
  <c r="AS36" i="10"/>
  <c r="DA36" i="10"/>
  <c r="AT36" i="10"/>
  <c r="DB36" i="10"/>
  <c r="AU36" i="10"/>
  <c r="DC36" i="10"/>
  <c r="AV36" i="10"/>
  <c r="DD36" i="10"/>
  <c r="AW36" i="10"/>
  <c r="DE36" i="10"/>
  <c r="AX36" i="10"/>
  <c r="DF36" i="10"/>
  <c r="AY36" i="10"/>
  <c r="DG36" i="10"/>
  <c r="AZ36" i="10"/>
  <c r="DH36" i="10"/>
  <c r="BA36" i="10"/>
  <c r="DI36" i="10"/>
  <c r="BB36" i="10"/>
  <c r="DJ36" i="10"/>
  <c r="BC36" i="10"/>
  <c r="DK36" i="10"/>
  <c r="BD36" i="10"/>
  <c r="DL36" i="10"/>
  <c r="BE36" i="10"/>
  <c r="DM36" i="10"/>
  <c r="BF36" i="10"/>
  <c r="DN36" i="10"/>
  <c r="BG36" i="10"/>
  <c r="DO36" i="10"/>
  <c r="BH36" i="10"/>
  <c r="DP36" i="10"/>
  <c r="BI36" i="10"/>
  <c r="DQ36" i="10"/>
  <c r="BJ36" i="10"/>
  <c r="DR36" i="10"/>
  <c r="BK36" i="10"/>
  <c r="DS36" i="10"/>
  <c r="BL36" i="10"/>
  <c r="DT36" i="10"/>
  <c r="BM36" i="10"/>
  <c r="DU36" i="10"/>
  <c r="BN36" i="10"/>
  <c r="DV36" i="10"/>
  <c r="G37" i="10"/>
  <c r="BO37" i="10"/>
  <c r="H37" i="10"/>
  <c r="BP37" i="10"/>
  <c r="I37" i="10"/>
  <c r="BQ37" i="10"/>
  <c r="J37" i="10"/>
  <c r="BR37" i="10"/>
  <c r="K37" i="10"/>
  <c r="BS37" i="10"/>
  <c r="L37" i="10"/>
  <c r="BT37" i="10"/>
  <c r="M37" i="10"/>
  <c r="BU37" i="10"/>
  <c r="N37" i="10"/>
  <c r="BV37" i="10"/>
  <c r="O37" i="10"/>
  <c r="BW37" i="10"/>
  <c r="P37" i="10"/>
  <c r="BX37" i="10"/>
  <c r="Q37" i="10"/>
  <c r="BY37" i="10"/>
  <c r="R37" i="10"/>
  <c r="BZ37" i="10"/>
  <c r="S37" i="10"/>
  <c r="CA37" i="10"/>
  <c r="T37" i="10"/>
  <c r="CB37" i="10"/>
  <c r="U37" i="10"/>
  <c r="CC37" i="10"/>
  <c r="V37" i="10"/>
  <c r="CD37" i="10"/>
  <c r="W37" i="10"/>
  <c r="CE37" i="10"/>
  <c r="X37" i="10"/>
  <c r="CF37" i="10"/>
  <c r="Y37" i="10"/>
  <c r="CG37" i="10"/>
  <c r="Z37" i="10"/>
  <c r="CH37" i="10"/>
  <c r="AA37" i="10"/>
  <c r="CI37" i="10"/>
  <c r="AB37" i="10"/>
  <c r="CJ37" i="10"/>
  <c r="AC37" i="10"/>
  <c r="CK37" i="10"/>
  <c r="AD37" i="10"/>
  <c r="CL37" i="10"/>
  <c r="AE37" i="10"/>
  <c r="CM37" i="10"/>
  <c r="AF37" i="10"/>
  <c r="CN37" i="10"/>
  <c r="AG37" i="10"/>
  <c r="CO37" i="10"/>
  <c r="AH37" i="10"/>
  <c r="CP37" i="10"/>
  <c r="AI37" i="10"/>
  <c r="CQ37" i="10"/>
  <c r="AJ37" i="10"/>
  <c r="CR37" i="10"/>
  <c r="AK37" i="10"/>
  <c r="CS37" i="10"/>
  <c r="AL37" i="10"/>
  <c r="CT37" i="10"/>
  <c r="AM37" i="10"/>
  <c r="CU37" i="10"/>
  <c r="AN37" i="10"/>
  <c r="CV37" i="10"/>
  <c r="AO37" i="10"/>
  <c r="CW37" i="10"/>
  <c r="AP37" i="10"/>
  <c r="CX37" i="10"/>
  <c r="AQ37" i="10"/>
  <c r="CY37" i="10"/>
  <c r="AR37" i="10"/>
  <c r="CZ37" i="10"/>
  <c r="AS37" i="10"/>
  <c r="DA37" i="10"/>
  <c r="AT37" i="10"/>
  <c r="DB37" i="10"/>
  <c r="AU37" i="10"/>
  <c r="DC37" i="10"/>
  <c r="AV37" i="10"/>
  <c r="DD37" i="10"/>
  <c r="AW37" i="10"/>
  <c r="DE37" i="10"/>
  <c r="AX37" i="10"/>
  <c r="DF37" i="10"/>
  <c r="AY37" i="10"/>
  <c r="DG37" i="10"/>
  <c r="AZ37" i="10"/>
  <c r="DH37" i="10"/>
  <c r="BA37" i="10"/>
  <c r="DI37" i="10"/>
  <c r="BB37" i="10"/>
  <c r="DJ37" i="10"/>
  <c r="BC37" i="10"/>
  <c r="DK37" i="10"/>
  <c r="BD37" i="10"/>
  <c r="DL37" i="10"/>
  <c r="BE37" i="10"/>
  <c r="DM37" i="10"/>
  <c r="BF37" i="10"/>
  <c r="DN37" i="10"/>
  <c r="BG37" i="10"/>
  <c r="DO37" i="10"/>
  <c r="BH37" i="10"/>
  <c r="DP37" i="10"/>
  <c r="BI37" i="10"/>
  <c r="DQ37" i="10"/>
  <c r="BJ37" i="10"/>
  <c r="DR37" i="10"/>
  <c r="BK37" i="10"/>
  <c r="DS37" i="10"/>
  <c r="BL37" i="10"/>
  <c r="DT37" i="10"/>
  <c r="BM37" i="10"/>
  <c r="DU37" i="10"/>
  <c r="BN37" i="10"/>
  <c r="DV37" i="10"/>
  <c r="G38" i="10"/>
  <c r="BO38" i="10"/>
  <c r="H38" i="10"/>
  <c r="BP38" i="10"/>
  <c r="I38" i="10"/>
  <c r="BQ38" i="10"/>
  <c r="J38" i="10"/>
  <c r="BR38" i="10"/>
  <c r="K38" i="10"/>
  <c r="BS38" i="10"/>
  <c r="L38" i="10"/>
  <c r="BT38" i="10"/>
  <c r="M38" i="10"/>
  <c r="BU38" i="10"/>
  <c r="N38" i="10"/>
  <c r="BV38" i="10"/>
  <c r="O38" i="10"/>
  <c r="BW38" i="10"/>
  <c r="P38" i="10"/>
  <c r="BX38" i="10"/>
  <c r="Q38" i="10"/>
  <c r="BY38" i="10"/>
  <c r="R38" i="10"/>
  <c r="BZ38" i="10"/>
  <c r="S38" i="10"/>
  <c r="CA38" i="10"/>
  <c r="T38" i="10"/>
  <c r="CB38" i="10"/>
  <c r="U38" i="10"/>
  <c r="CC38" i="10"/>
  <c r="V38" i="10"/>
  <c r="CD38" i="10"/>
  <c r="W38" i="10"/>
  <c r="CE38" i="10"/>
  <c r="X38" i="10"/>
  <c r="CF38" i="10"/>
  <c r="Y38" i="10"/>
  <c r="CG38" i="10"/>
  <c r="Z38" i="10"/>
  <c r="CH38" i="10"/>
  <c r="AA38" i="10"/>
  <c r="CI38" i="10"/>
  <c r="AB38" i="10"/>
  <c r="CJ38" i="10"/>
  <c r="AC38" i="10"/>
  <c r="CK38" i="10"/>
  <c r="AD38" i="10"/>
  <c r="CL38" i="10"/>
  <c r="AE38" i="10"/>
  <c r="CM38" i="10"/>
  <c r="AF38" i="10"/>
  <c r="CN38" i="10"/>
  <c r="AG38" i="10"/>
  <c r="CO38" i="10"/>
  <c r="AH38" i="10"/>
  <c r="CP38" i="10"/>
  <c r="AI38" i="10"/>
  <c r="CQ38" i="10"/>
  <c r="AJ38" i="10"/>
  <c r="CR38" i="10"/>
  <c r="AK38" i="10"/>
  <c r="CS38" i="10"/>
  <c r="AL38" i="10"/>
  <c r="CT38" i="10"/>
  <c r="AM38" i="10"/>
  <c r="CU38" i="10"/>
  <c r="AN38" i="10"/>
  <c r="CV38" i="10"/>
  <c r="AO38" i="10"/>
  <c r="CW38" i="10"/>
  <c r="AP38" i="10"/>
  <c r="CX38" i="10"/>
  <c r="AQ38" i="10"/>
  <c r="CY38" i="10"/>
  <c r="AR38" i="10"/>
  <c r="CZ38" i="10"/>
  <c r="AS38" i="10"/>
  <c r="DA38" i="10"/>
  <c r="AT38" i="10"/>
  <c r="DB38" i="10"/>
  <c r="AU38" i="10"/>
  <c r="DC38" i="10"/>
  <c r="AV38" i="10"/>
  <c r="DD38" i="10"/>
  <c r="AW38" i="10"/>
  <c r="DE38" i="10"/>
  <c r="AX38" i="10"/>
  <c r="DF38" i="10"/>
  <c r="AY38" i="10"/>
  <c r="DG38" i="10"/>
  <c r="AZ38" i="10"/>
  <c r="DH38" i="10"/>
  <c r="BA38" i="10"/>
  <c r="DI38" i="10"/>
  <c r="BB38" i="10"/>
  <c r="DJ38" i="10"/>
  <c r="BC38" i="10"/>
  <c r="DK38" i="10"/>
  <c r="BD38" i="10"/>
  <c r="DL38" i="10"/>
  <c r="BE38" i="10"/>
  <c r="DM38" i="10"/>
  <c r="BF38" i="10"/>
  <c r="DN38" i="10"/>
  <c r="BG38" i="10"/>
  <c r="DO38" i="10"/>
  <c r="BH38" i="10"/>
  <c r="DP38" i="10"/>
  <c r="BI38" i="10"/>
  <c r="DQ38" i="10"/>
  <c r="BJ38" i="10"/>
  <c r="DR38" i="10"/>
  <c r="BK38" i="10"/>
  <c r="DS38" i="10"/>
  <c r="BL38" i="10"/>
  <c r="DT38" i="10"/>
  <c r="BM38" i="10"/>
  <c r="DU38" i="10"/>
  <c r="BN38" i="10"/>
  <c r="DV38" i="10"/>
  <c r="G39" i="10"/>
  <c r="BO39" i="10"/>
  <c r="H39" i="10"/>
  <c r="BP39" i="10"/>
  <c r="I39" i="10"/>
  <c r="BQ39" i="10"/>
  <c r="J39" i="10"/>
  <c r="BR39" i="10"/>
  <c r="K39" i="10"/>
  <c r="BS39" i="10"/>
  <c r="L39" i="10"/>
  <c r="BT39" i="10"/>
  <c r="M39" i="10"/>
  <c r="BU39" i="10"/>
  <c r="N39" i="10"/>
  <c r="BV39" i="10"/>
  <c r="O39" i="10"/>
  <c r="BW39" i="10"/>
  <c r="P39" i="10"/>
  <c r="BX39" i="10"/>
  <c r="Q39" i="10"/>
  <c r="BY39" i="10"/>
  <c r="R39" i="10"/>
  <c r="BZ39" i="10"/>
  <c r="S39" i="10"/>
  <c r="CA39" i="10"/>
  <c r="T39" i="10"/>
  <c r="CB39" i="10"/>
  <c r="U39" i="10"/>
  <c r="CC39" i="10"/>
  <c r="V39" i="10"/>
  <c r="CD39" i="10"/>
  <c r="W39" i="10"/>
  <c r="CE39" i="10"/>
  <c r="X39" i="10"/>
  <c r="CF39" i="10"/>
  <c r="Y39" i="10"/>
  <c r="CG39" i="10"/>
  <c r="Z39" i="10"/>
  <c r="CH39" i="10"/>
  <c r="AA39" i="10"/>
  <c r="CI39" i="10"/>
  <c r="AB39" i="10"/>
  <c r="CJ39" i="10"/>
  <c r="AC39" i="10"/>
  <c r="CK39" i="10"/>
  <c r="AD39" i="10"/>
  <c r="CL39" i="10"/>
  <c r="AE39" i="10"/>
  <c r="CM39" i="10"/>
  <c r="AF39" i="10"/>
  <c r="CN39" i="10"/>
  <c r="AG39" i="10"/>
  <c r="CO39" i="10"/>
  <c r="AH39" i="10"/>
  <c r="CP39" i="10"/>
  <c r="AI39" i="10"/>
  <c r="CQ39" i="10"/>
  <c r="AJ39" i="10"/>
  <c r="CR39" i="10"/>
  <c r="AK39" i="10"/>
  <c r="CS39" i="10"/>
  <c r="AL39" i="10"/>
  <c r="CT39" i="10"/>
  <c r="AM39" i="10"/>
  <c r="CU39" i="10"/>
  <c r="AN39" i="10"/>
  <c r="CV39" i="10"/>
  <c r="AO39" i="10"/>
  <c r="CW39" i="10"/>
  <c r="AP39" i="10"/>
  <c r="CX39" i="10"/>
  <c r="AQ39" i="10"/>
  <c r="CY39" i="10"/>
  <c r="AR39" i="10"/>
  <c r="CZ39" i="10"/>
  <c r="AS39" i="10"/>
  <c r="DA39" i="10"/>
  <c r="AT39" i="10"/>
  <c r="DB39" i="10"/>
  <c r="AU39" i="10"/>
  <c r="DC39" i="10"/>
  <c r="AV39" i="10"/>
  <c r="DD39" i="10"/>
  <c r="AW39" i="10"/>
  <c r="DE39" i="10"/>
  <c r="AX39" i="10"/>
  <c r="DF39" i="10"/>
  <c r="AY39" i="10"/>
  <c r="DG39" i="10"/>
  <c r="AZ39" i="10"/>
  <c r="DH39" i="10"/>
  <c r="BA39" i="10"/>
  <c r="DI39" i="10"/>
  <c r="BB39" i="10"/>
  <c r="DJ39" i="10"/>
  <c r="BC39" i="10"/>
  <c r="DK39" i="10"/>
  <c r="BD39" i="10"/>
  <c r="DL39" i="10"/>
  <c r="BE39" i="10"/>
  <c r="DM39" i="10"/>
  <c r="BF39" i="10"/>
  <c r="DN39" i="10"/>
  <c r="BG39" i="10"/>
  <c r="DO39" i="10"/>
  <c r="BH39" i="10"/>
  <c r="DP39" i="10"/>
  <c r="BI39" i="10"/>
  <c r="DQ39" i="10"/>
  <c r="BJ39" i="10"/>
  <c r="DR39" i="10"/>
  <c r="BK39" i="10"/>
  <c r="DS39" i="10"/>
  <c r="BL39" i="10"/>
  <c r="DT39" i="10"/>
  <c r="BM39" i="10"/>
  <c r="DU39" i="10"/>
  <c r="BN39" i="10"/>
  <c r="DV39" i="10"/>
  <c r="G40" i="10"/>
  <c r="BO40" i="10"/>
  <c r="H40" i="10"/>
  <c r="BP40" i="10"/>
  <c r="I40" i="10"/>
  <c r="BQ40" i="10"/>
  <c r="J40" i="10"/>
  <c r="BR40" i="10"/>
  <c r="K40" i="10"/>
  <c r="BS40" i="10"/>
  <c r="L40" i="10"/>
  <c r="BT40" i="10"/>
  <c r="M40" i="10"/>
  <c r="BU40" i="10"/>
  <c r="N40" i="10"/>
  <c r="BV40" i="10"/>
  <c r="O40" i="10"/>
  <c r="BW40" i="10"/>
  <c r="P40" i="10"/>
  <c r="BX40" i="10"/>
  <c r="Q40" i="10"/>
  <c r="BY40" i="10"/>
  <c r="R40" i="10"/>
  <c r="BZ40" i="10"/>
  <c r="S40" i="10"/>
  <c r="CA40" i="10"/>
  <c r="T40" i="10"/>
  <c r="CB40" i="10"/>
  <c r="U40" i="10"/>
  <c r="CC40" i="10"/>
  <c r="V40" i="10"/>
  <c r="CD40" i="10"/>
  <c r="W40" i="10"/>
  <c r="CE40" i="10"/>
  <c r="X40" i="10"/>
  <c r="CF40" i="10"/>
  <c r="Y40" i="10"/>
  <c r="CG40" i="10"/>
  <c r="Z40" i="10"/>
  <c r="CH40" i="10"/>
  <c r="AA40" i="10"/>
  <c r="CI40" i="10"/>
  <c r="AB40" i="10"/>
  <c r="CJ40" i="10"/>
  <c r="AC40" i="10"/>
  <c r="CK40" i="10"/>
  <c r="AD40" i="10"/>
  <c r="CL40" i="10"/>
  <c r="AE40" i="10"/>
  <c r="CM40" i="10"/>
  <c r="AF40" i="10"/>
  <c r="CN40" i="10"/>
  <c r="AG40" i="10"/>
  <c r="CO40" i="10"/>
  <c r="AH40" i="10"/>
  <c r="CP40" i="10"/>
  <c r="AI40" i="10"/>
  <c r="CQ40" i="10"/>
  <c r="AJ40" i="10"/>
  <c r="CR40" i="10"/>
  <c r="AK40" i="10"/>
  <c r="CS40" i="10"/>
  <c r="AL40" i="10"/>
  <c r="CT40" i="10"/>
  <c r="AM40" i="10"/>
  <c r="CU40" i="10"/>
  <c r="AN40" i="10"/>
  <c r="CV40" i="10"/>
  <c r="AO40" i="10"/>
  <c r="CW40" i="10"/>
  <c r="AP40" i="10"/>
  <c r="CX40" i="10"/>
  <c r="AQ40" i="10"/>
  <c r="CY40" i="10"/>
  <c r="AR40" i="10"/>
  <c r="CZ40" i="10"/>
  <c r="AS40" i="10"/>
  <c r="DA40" i="10"/>
  <c r="AT40" i="10"/>
  <c r="DB40" i="10"/>
  <c r="AU40" i="10"/>
  <c r="DC40" i="10"/>
  <c r="AV40" i="10"/>
  <c r="DD40" i="10"/>
  <c r="AW40" i="10"/>
  <c r="DE40" i="10"/>
  <c r="AX40" i="10"/>
  <c r="DF40" i="10"/>
  <c r="AY40" i="10"/>
  <c r="DG40" i="10"/>
  <c r="AZ40" i="10"/>
  <c r="DH40" i="10"/>
  <c r="BA40" i="10"/>
  <c r="DI40" i="10"/>
  <c r="BB40" i="10"/>
  <c r="DJ40" i="10"/>
  <c r="BC40" i="10"/>
  <c r="DK40" i="10"/>
  <c r="BD40" i="10"/>
  <c r="DL40" i="10"/>
  <c r="BE40" i="10"/>
  <c r="DM40" i="10"/>
  <c r="BF40" i="10"/>
  <c r="DN40" i="10"/>
  <c r="BG40" i="10"/>
  <c r="DO40" i="10"/>
  <c r="BH40" i="10"/>
  <c r="DP40" i="10"/>
  <c r="BI40" i="10"/>
  <c r="DQ40" i="10"/>
  <c r="BJ40" i="10"/>
  <c r="DR40" i="10"/>
  <c r="BK40" i="10"/>
  <c r="DS40" i="10"/>
  <c r="BL40" i="10"/>
  <c r="DT40" i="10"/>
  <c r="BM40" i="10"/>
  <c r="DU40" i="10"/>
  <c r="BN40" i="10"/>
  <c r="DV40" i="10"/>
  <c r="G41" i="10"/>
  <c r="BO41" i="10"/>
  <c r="H41" i="10"/>
  <c r="BP41" i="10"/>
  <c r="I41" i="10"/>
  <c r="BQ41" i="10"/>
  <c r="J41" i="10"/>
  <c r="BR41" i="10"/>
  <c r="K41" i="10"/>
  <c r="BS41" i="10"/>
  <c r="L41" i="10"/>
  <c r="BT41" i="10"/>
  <c r="M41" i="10"/>
  <c r="BU41" i="10"/>
  <c r="N41" i="10"/>
  <c r="BV41" i="10"/>
  <c r="O41" i="10"/>
  <c r="BW41" i="10"/>
  <c r="P41" i="10"/>
  <c r="BX41" i="10"/>
  <c r="Q41" i="10"/>
  <c r="BY41" i="10"/>
  <c r="R41" i="10"/>
  <c r="BZ41" i="10"/>
  <c r="S41" i="10"/>
  <c r="CA41" i="10"/>
  <c r="T41" i="10"/>
  <c r="CB41" i="10"/>
  <c r="U41" i="10"/>
  <c r="CC41" i="10"/>
  <c r="V41" i="10"/>
  <c r="CD41" i="10"/>
  <c r="W41" i="10"/>
  <c r="CE41" i="10"/>
  <c r="X41" i="10"/>
  <c r="CF41" i="10"/>
  <c r="Y41" i="10"/>
  <c r="CG41" i="10"/>
  <c r="Z41" i="10"/>
  <c r="CH41" i="10"/>
  <c r="AA41" i="10"/>
  <c r="CI41" i="10"/>
  <c r="AB41" i="10"/>
  <c r="CJ41" i="10"/>
  <c r="AC41" i="10"/>
  <c r="CK41" i="10"/>
  <c r="AD41" i="10"/>
  <c r="CL41" i="10"/>
  <c r="AE41" i="10"/>
  <c r="CM41" i="10"/>
  <c r="AF41" i="10"/>
  <c r="CN41" i="10"/>
  <c r="AG41" i="10"/>
  <c r="CO41" i="10"/>
  <c r="AH41" i="10"/>
  <c r="CP41" i="10"/>
  <c r="AI41" i="10"/>
  <c r="CQ41" i="10"/>
  <c r="AJ41" i="10"/>
  <c r="CR41" i="10"/>
  <c r="AK41" i="10"/>
  <c r="CS41" i="10"/>
  <c r="AL41" i="10"/>
  <c r="CT41" i="10"/>
  <c r="AM41" i="10"/>
  <c r="CU41" i="10"/>
  <c r="AN41" i="10"/>
  <c r="CV41" i="10"/>
  <c r="AO41" i="10"/>
  <c r="CW41" i="10"/>
  <c r="AP41" i="10"/>
  <c r="CX41" i="10"/>
  <c r="AQ41" i="10"/>
  <c r="CY41" i="10"/>
  <c r="AR41" i="10"/>
  <c r="CZ41" i="10"/>
  <c r="AS41" i="10"/>
  <c r="DA41" i="10"/>
  <c r="AT41" i="10"/>
  <c r="DB41" i="10"/>
  <c r="AU41" i="10"/>
  <c r="DC41" i="10"/>
  <c r="AV41" i="10"/>
  <c r="DD41" i="10"/>
  <c r="AW41" i="10"/>
  <c r="DE41" i="10"/>
  <c r="AX41" i="10"/>
  <c r="DF41" i="10"/>
  <c r="AY41" i="10"/>
  <c r="DG41" i="10"/>
  <c r="AZ41" i="10"/>
  <c r="DH41" i="10"/>
  <c r="BA41" i="10"/>
  <c r="DI41" i="10"/>
  <c r="BB41" i="10"/>
  <c r="DJ41" i="10"/>
  <c r="BC41" i="10"/>
  <c r="DK41" i="10"/>
  <c r="BD41" i="10"/>
  <c r="DL41" i="10"/>
  <c r="BE41" i="10"/>
  <c r="DM41" i="10"/>
  <c r="BF41" i="10"/>
  <c r="DN41" i="10"/>
  <c r="BG41" i="10"/>
  <c r="DO41" i="10"/>
  <c r="BH41" i="10"/>
  <c r="DP41" i="10"/>
  <c r="BI41" i="10"/>
  <c r="DQ41" i="10"/>
  <c r="BJ41" i="10"/>
  <c r="DR41" i="10"/>
  <c r="BK41" i="10"/>
  <c r="DS41" i="10"/>
  <c r="BL41" i="10"/>
  <c r="DT41" i="10"/>
  <c r="BM41" i="10"/>
  <c r="DU41" i="10"/>
  <c r="BN41" i="10"/>
  <c r="DV41" i="10"/>
  <c r="G42" i="10"/>
  <c r="BO42" i="10"/>
  <c r="H42" i="10"/>
  <c r="BP42" i="10"/>
  <c r="I42" i="10"/>
  <c r="BQ42" i="10"/>
  <c r="J42" i="10"/>
  <c r="BR42" i="10"/>
  <c r="K42" i="10"/>
  <c r="BS42" i="10"/>
  <c r="L42" i="10"/>
  <c r="BT42" i="10"/>
  <c r="M42" i="10"/>
  <c r="BU42" i="10"/>
  <c r="N42" i="10"/>
  <c r="BV42" i="10"/>
  <c r="O42" i="10"/>
  <c r="BW42" i="10"/>
  <c r="P42" i="10"/>
  <c r="BX42" i="10"/>
  <c r="Q42" i="10"/>
  <c r="BY42" i="10"/>
  <c r="R42" i="10"/>
  <c r="BZ42" i="10"/>
  <c r="S42" i="10"/>
  <c r="CA42" i="10"/>
  <c r="T42" i="10"/>
  <c r="CB42" i="10"/>
  <c r="U42" i="10"/>
  <c r="CC42" i="10"/>
  <c r="V42" i="10"/>
  <c r="CD42" i="10"/>
  <c r="W42" i="10"/>
  <c r="CE42" i="10"/>
  <c r="X42" i="10"/>
  <c r="CF42" i="10"/>
  <c r="Y42" i="10"/>
  <c r="CG42" i="10"/>
  <c r="Z42" i="10"/>
  <c r="CH42" i="10"/>
  <c r="AA42" i="10"/>
  <c r="CI42" i="10"/>
  <c r="AB42" i="10"/>
  <c r="CJ42" i="10"/>
  <c r="AC42" i="10"/>
  <c r="CK42" i="10"/>
  <c r="AD42" i="10"/>
  <c r="CL42" i="10"/>
  <c r="AE42" i="10"/>
  <c r="CM42" i="10"/>
  <c r="AF42" i="10"/>
  <c r="CN42" i="10"/>
  <c r="AG42" i="10"/>
  <c r="CO42" i="10"/>
  <c r="AH42" i="10"/>
  <c r="CP42" i="10"/>
  <c r="AI42" i="10"/>
  <c r="CQ42" i="10"/>
  <c r="AJ42" i="10"/>
  <c r="CR42" i="10"/>
  <c r="AK42" i="10"/>
  <c r="CS42" i="10"/>
  <c r="AL42" i="10"/>
  <c r="CT42" i="10"/>
  <c r="AM42" i="10"/>
  <c r="CU42" i="10"/>
  <c r="AN42" i="10"/>
  <c r="CV42" i="10"/>
  <c r="AO42" i="10"/>
  <c r="CW42" i="10"/>
  <c r="AP42" i="10"/>
  <c r="CX42" i="10"/>
  <c r="AQ42" i="10"/>
  <c r="CY42" i="10"/>
  <c r="AR42" i="10"/>
  <c r="CZ42" i="10"/>
  <c r="AS42" i="10"/>
  <c r="DA42" i="10"/>
  <c r="AT42" i="10"/>
  <c r="DB42" i="10"/>
  <c r="AU42" i="10"/>
  <c r="DC42" i="10"/>
  <c r="AV42" i="10"/>
  <c r="DD42" i="10"/>
  <c r="AW42" i="10"/>
  <c r="DE42" i="10"/>
  <c r="AX42" i="10"/>
  <c r="DF42" i="10"/>
  <c r="AY42" i="10"/>
  <c r="DG42" i="10"/>
  <c r="AZ42" i="10"/>
  <c r="DH42" i="10"/>
  <c r="BA42" i="10"/>
  <c r="DI42" i="10"/>
  <c r="BB42" i="10"/>
  <c r="DJ42" i="10"/>
  <c r="BC42" i="10"/>
  <c r="DK42" i="10"/>
  <c r="BD42" i="10"/>
  <c r="DL42" i="10"/>
  <c r="BE42" i="10"/>
  <c r="DM42" i="10"/>
  <c r="BF42" i="10"/>
  <c r="DN42" i="10"/>
  <c r="BG42" i="10"/>
  <c r="DO42" i="10"/>
  <c r="BH42" i="10"/>
  <c r="DP42" i="10"/>
  <c r="BI42" i="10"/>
  <c r="DQ42" i="10"/>
  <c r="BJ42" i="10"/>
  <c r="DR42" i="10"/>
  <c r="BK42" i="10"/>
  <c r="DS42" i="10"/>
  <c r="BL42" i="10"/>
  <c r="DT42" i="10"/>
  <c r="BM42" i="10"/>
  <c r="DU42" i="10"/>
  <c r="BN42" i="10"/>
  <c r="DV42" i="10"/>
  <c r="G43" i="10"/>
  <c r="BO43" i="10"/>
  <c r="H43" i="10"/>
  <c r="BP43" i="10"/>
  <c r="I43" i="10"/>
  <c r="BQ43" i="10"/>
  <c r="J43" i="10"/>
  <c r="BR43" i="10"/>
  <c r="K43" i="10"/>
  <c r="BS43" i="10"/>
  <c r="L43" i="10"/>
  <c r="BT43" i="10"/>
  <c r="M43" i="10"/>
  <c r="BU43" i="10"/>
  <c r="N43" i="10"/>
  <c r="BV43" i="10"/>
  <c r="O43" i="10"/>
  <c r="BW43" i="10"/>
  <c r="P43" i="10"/>
  <c r="BX43" i="10"/>
  <c r="Q43" i="10"/>
  <c r="BY43" i="10"/>
  <c r="R43" i="10"/>
  <c r="BZ43" i="10"/>
  <c r="S43" i="10"/>
  <c r="CA43" i="10"/>
  <c r="T43" i="10"/>
  <c r="CB43" i="10"/>
  <c r="U43" i="10"/>
  <c r="CC43" i="10"/>
  <c r="V43" i="10"/>
  <c r="CD43" i="10"/>
  <c r="W43" i="10"/>
  <c r="CE43" i="10"/>
  <c r="X43" i="10"/>
  <c r="CF43" i="10"/>
  <c r="Y43" i="10"/>
  <c r="CG43" i="10"/>
  <c r="Z43" i="10"/>
  <c r="CH43" i="10"/>
  <c r="AA43" i="10"/>
  <c r="CI43" i="10"/>
  <c r="AB43" i="10"/>
  <c r="CJ43" i="10"/>
  <c r="AC43" i="10"/>
  <c r="CK43" i="10"/>
  <c r="AD43" i="10"/>
  <c r="CL43" i="10"/>
  <c r="AE43" i="10"/>
  <c r="CM43" i="10"/>
  <c r="AF43" i="10"/>
  <c r="CN43" i="10"/>
  <c r="AG43" i="10"/>
  <c r="CO43" i="10"/>
  <c r="AH43" i="10"/>
  <c r="CP43" i="10"/>
  <c r="AI43" i="10"/>
  <c r="CQ43" i="10"/>
  <c r="AJ43" i="10"/>
  <c r="CR43" i="10"/>
  <c r="AK43" i="10"/>
  <c r="CS43" i="10"/>
  <c r="AL43" i="10"/>
  <c r="CT43" i="10"/>
  <c r="AM43" i="10"/>
  <c r="CU43" i="10"/>
  <c r="AN43" i="10"/>
  <c r="CV43" i="10"/>
  <c r="AO43" i="10"/>
  <c r="CW43" i="10"/>
  <c r="AP43" i="10"/>
  <c r="CX43" i="10"/>
  <c r="AQ43" i="10"/>
  <c r="CY43" i="10"/>
  <c r="AR43" i="10"/>
  <c r="CZ43" i="10"/>
  <c r="AS43" i="10"/>
  <c r="DA43" i="10"/>
  <c r="AT43" i="10"/>
  <c r="DB43" i="10"/>
  <c r="AU43" i="10"/>
  <c r="DC43" i="10"/>
  <c r="AV43" i="10"/>
  <c r="DD43" i="10"/>
  <c r="AW43" i="10"/>
  <c r="DE43" i="10"/>
  <c r="AX43" i="10"/>
  <c r="DF43" i="10"/>
  <c r="AY43" i="10"/>
  <c r="DG43" i="10"/>
  <c r="AZ43" i="10"/>
  <c r="DH43" i="10"/>
  <c r="BA43" i="10"/>
  <c r="DI43" i="10"/>
  <c r="BB43" i="10"/>
  <c r="DJ43" i="10"/>
  <c r="BC43" i="10"/>
  <c r="DK43" i="10"/>
  <c r="BD43" i="10"/>
  <c r="DL43" i="10"/>
  <c r="BE43" i="10"/>
  <c r="DM43" i="10"/>
  <c r="BF43" i="10"/>
  <c r="DN43" i="10"/>
  <c r="BG43" i="10"/>
  <c r="DO43" i="10"/>
  <c r="BH43" i="10"/>
  <c r="DP43" i="10"/>
  <c r="BI43" i="10"/>
  <c r="DQ43" i="10"/>
  <c r="BJ43" i="10"/>
  <c r="DR43" i="10"/>
  <c r="BK43" i="10"/>
  <c r="DS43" i="10"/>
  <c r="BL43" i="10"/>
  <c r="DT43" i="10"/>
  <c r="BM43" i="10"/>
  <c r="DU43" i="10"/>
  <c r="BN43" i="10"/>
  <c r="DV43" i="10"/>
  <c r="G44" i="10"/>
  <c r="BO44" i="10"/>
  <c r="H44" i="10"/>
  <c r="BP44" i="10"/>
  <c r="I44" i="10"/>
  <c r="BQ44" i="10"/>
  <c r="J44" i="10"/>
  <c r="BR44" i="10"/>
  <c r="K44" i="10"/>
  <c r="BS44" i="10"/>
  <c r="L44" i="10"/>
  <c r="BT44" i="10"/>
  <c r="M44" i="10"/>
  <c r="BU44" i="10"/>
  <c r="N44" i="10"/>
  <c r="BV44" i="10"/>
  <c r="O44" i="10"/>
  <c r="BW44" i="10"/>
  <c r="P44" i="10"/>
  <c r="BX44" i="10"/>
  <c r="Q44" i="10"/>
  <c r="BY44" i="10"/>
  <c r="R44" i="10"/>
  <c r="BZ44" i="10"/>
  <c r="S44" i="10"/>
  <c r="CA44" i="10"/>
  <c r="T44" i="10"/>
  <c r="CB44" i="10"/>
  <c r="U44" i="10"/>
  <c r="CC44" i="10"/>
  <c r="V44" i="10"/>
  <c r="CD44" i="10"/>
  <c r="W44" i="10"/>
  <c r="CE44" i="10"/>
  <c r="X44" i="10"/>
  <c r="CF44" i="10"/>
  <c r="Y44" i="10"/>
  <c r="CG44" i="10"/>
  <c r="Z44" i="10"/>
  <c r="CH44" i="10"/>
  <c r="AA44" i="10"/>
  <c r="CI44" i="10"/>
  <c r="AB44" i="10"/>
  <c r="CJ44" i="10"/>
  <c r="AC44" i="10"/>
  <c r="CK44" i="10"/>
  <c r="AD44" i="10"/>
  <c r="CL44" i="10"/>
  <c r="AE44" i="10"/>
  <c r="CM44" i="10"/>
  <c r="AF44" i="10"/>
  <c r="CN44" i="10"/>
  <c r="AG44" i="10"/>
  <c r="CO44" i="10"/>
  <c r="AH44" i="10"/>
  <c r="CP44" i="10"/>
  <c r="AI44" i="10"/>
  <c r="CQ44" i="10"/>
  <c r="AJ44" i="10"/>
  <c r="CR44" i="10"/>
  <c r="AK44" i="10"/>
  <c r="CS44" i="10"/>
  <c r="AL44" i="10"/>
  <c r="CT44" i="10"/>
  <c r="AM44" i="10"/>
  <c r="CU44" i="10"/>
  <c r="AN44" i="10"/>
  <c r="CV44" i="10"/>
  <c r="AO44" i="10"/>
  <c r="CW44" i="10"/>
  <c r="AP44" i="10"/>
  <c r="CX44" i="10"/>
  <c r="AQ44" i="10"/>
  <c r="CY44" i="10"/>
  <c r="AR44" i="10"/>
  <c r="CZ44" i="10"/>
  <c r="AS44" i="10"/>
  <c r="DA44" i="10"/>
  <c r="AT44" i="10"/>
  <c r="DB44" i="10"/>
  <c r="AU44" i="10"/>
  <c r="DC44" i="10"/>
  <c r="AV44" i="10"/>
  <c r="DD44" i="10"/>
  <c r="AW44" i="10"/>
  <c r="DE44" i="10"/>
  <c r="AX44" i="10"/>
  <c r="DF44" i="10"/>
  <c r="AY44" i="10"/>
  <c r="DG44" i="10"/>
  <c r="AZ44" i="10"/>
  <c r="DH44" i="10"/>
  <c r="BA44" i="10"/>
  <c r="DI44" i="10"/>
  <c r="BB44" i="10"/>
  <c r="DJ44" i="10"/>
  <c r="BC44" i="10"/>
  <c r="DK44" i="10"/>
  <c r="BD44" i="10"/>
  <c r="DL44" i="10"/>
  <c r="BE44" i="10"/>
  <c r="DM44" i="10"/>
  <c r="BF44" i="10"/>
  <c r="DN44" i="10"/>
  <c r="BG44" i="10"/>
  <c r="DO44" i="10"/>
  <c r="BH44" i="10"/>
  <c r="DP44" i="10"/>
  <c r="BI44" i="10"/>
  <c r="DQ44" i="10"/>
  <c r="BJ44" i="10"/>
  <c r="DR44" i="10"/>
  <c r="BK44" i="10"/>
  <c r="DS44" i="10"/>
  <c r="BL44" i="10"/>
  <c r="DT44" i="10"/>
  <c r="BM44" i="10"/>
  <c r="DU44" i="10"/>
  <c r="BN44" i="10"/>
  <c r="DV44" i="10"/>
  <c r="G45" i="10"/>
  <c r="BO45" i="10"/>
  <c r="H45" i="10"/>
  <c r="BP45" i="10"/>
  <c r="I45" i="10"/>
  <c r="BQ45" i="10"/>
  <c r="J45" i="10"/>
  <c r="BR45" i="10"/>
  <c r="K45" i="10"/>
  <c r="BS45" i="10"/>
  <c r="L45" i="10"/>
  <c r="BT45" i="10"/>
  <c r="M45" i="10"/>
  <c r="BU45" i="10"/>
  <c r="N45" i="10"/>
  <c r="BV45" i="10"/>
  <c r="O45" i="10"/>
  <c r="BW45" i="10"/>
  <c r="P45" i="10"/>
  <c r="BX45" i="10"/>
  <c r="Q45" i="10"/>
  <c r="BY45" i="10"/>
  <c r="R45" i="10"/>
  <c r="BZ45" i="10"/>
  <c r="S45" i="10"/>
  <c r="CA45" i="10"/>
  <c r="T45" i="10"/>
  <c r="CB45" i="10"/>
  <c r="U45" i="10"/>
  <c r="CC45" i="10"/>
  <c r="V45" i="10"/>
  <c r="CD45" i="10"/>
  <c r="W45" i="10"/>
  <c r="CE45" i="10"/>
  <c r="X45" i="10"/>
  <c r="CF45" i="10"/>
  <c r="Y45" i="10"/>
  <c r="CG45" i="10"/>
  <c r="Z45" i="10"/>
  <c r="CH45" i="10"/>
  <c r="AA45" i="10"/>
  <c r="CI45" i="10"/>
  <c r="AB45" i="10"/>
  <c r="CJ45" i="10"/>
  <c r="AC45" i="10"/>
  <c r="CK45" i="10"/>
  <c r="AD45" i="10"/>
  <c r="CL45" i="10"/>
  <c r="AE45" i="10"/>
  <c r="CM45" i="10"/>
  <c r="AF45" i="10"/>
  <c r="CN45" i="10"/>
  <c r="AG45" i="10"/>
  <c r="CO45" i="10"/>
  <c r="AH45" i="10"/>
  <c r="CP45" i="10"/>
  <c r="AI45" i="10"/>
  <c r="CQ45" i="10"/>
  <c r="AJ45" i="10"/>
  <c r="CR45" i="10"/>
  <c r="AK45" i="10"/>
  <c r="CS45" i="10"/>
  <c r="AL45" i="10"/>
  <c r="CT45" i="10"/>
  <c r="AM45" i="10"/>
  <c r="CU45" i="10"/>
  <c r="AN45" i="10"/>
  <c r="CV45" i="10"/>
  <c r="AO45" i="10"/>
  <c r="CW45" i="10"/>
  <c r="AP45" i="10"/>
  <c r="CX45" i="10"/>
  <c r="AQ45" i="10"/>
  <c r="CY45" i="10"/>
  <c r="AR45" i="10"/>
  <c r="CZ45" i="10"/>
  <c r="AS45" i="10"/>
  <c r="DA45" i="10"/>
  <c r="AT45" i="10"/>
  <c r="DB45" i="10"/>
  <c r="AU45" i="10"/>
  <c r="DC45" i="10"/>
  <c r="AV45" i="10"/>
  <c r="DD45" i="10"/>
  <c r="AW45" i="10"/>
  <c r="DE45" i="10"/>
  <c r="AX45" i="10"/>
  <c r="DF45" i="10"/>
  <c r="AY45" i="10"/>
  <c r="DG45" i="10"/>
  <c r="AZ45" i="10"/>
  <c r="DH45" i="10"/>
  <c r="BA45" i="10"/>
  <c r="DI45" i="10"/>
  <c r="BB45" i="10"/>
  <c r="DJ45" i="10"/>
  <c r="BC45" i="10"/>
  <c r="DK45" i="10"/>
  <c r="BD45" i="10"/>
  <c r="DL45" i="10"/>
  <c r="BE45" i="10"/>
  <c r="DM45" i="10"/>
  <c r="BF45" i="10"/>
  <c r="DN45" i="10"/>
  <c r="BG45" i="10"/>
  <c r="DO45" i="10"/>
  <c r="BH45" i="10"/>
  <c r="DP45" i="10"/>
  <c r="BI45" i="10"/>
  <c r="DQ45" i="10"/>
  <c r="BJ45" i="10"/>
  <c r="DR45" i="10"/>
  <c r="BK45" i="10"/>
  <c r="DS45" i="10"/>
  <c r="BL45" i="10"/>
  <c r="DT45" i="10"/>
  <c r="BM45" i="10"/>
  <c r="DU45" i="10"/>
  <c r="BN45" i="10"/>
  <c r="DV45" i="10"/>
  <c r="G46" i="10"/>
  <c r="BO46" i="10"/>
  <c r="H46" i="10"/>
  <c r="BP46" i="10"/>
  <c r="I46" i="10"/>
  <c r="BQ46" i="10"/>
  <c r="J46" i="10"/>
  <c r="BR46" i="10"/>
  <c r="K46" i="10"/>
  <c r="BS46" i="10"/>
  <c r="L46" i="10"/>
  <c r="BT46" i="10"/>
  <c r="M46" i="10"/>
  <c r="BU46" i="10"/>
  <c r="N46" i="10"/>
  <c r="BV46" i="10"/>
  <c r="O46" i="10"/>
  <c r="BW46" i="10"/>
  <c r="P46" i="10"/>
  <c r="BX46" i="10"/>
  <c r="Q46" i="10"/>
  <c r="BY46" i="10"/>
  <c r="R46" i="10"/>
  <c r="BZ46" i="10"/>
  <c r="S46" i="10"/>
  <c r="CA46" i="10"/>
  <c r="T46" i="10"/>
  <c r="CB46" i="10"/>
  <c r="U46" i="10"/>
  <c r="CC46" i="10"/>
  <c r="V46" i="10"/>
  <c r="CD46" i="10"/>
  <c r="W46" i="10"/>
  <c r="CE46" i="10"/>
  <c r="X46" i="10"/>
  <c r="CF46" i="10"/>
  <c r="Y46" i="10"/>
  <c r="CG46" i="10"/>
  <c r="Z46" i="10"/>
  <c r="CH46" i="10"/>
  <c r="AA46" i="10"/>
  <c r="CI46" i="10"/>
  <c r="AB46" i="10"/>
  <c r="CJ46" i="10"/>
  <c r="AC46" i="10"/>
  <c r="CK46" i="10"/>
  <c r="AD46" i="10"/>
  <c r="CL46" i="10"/>
  <c r="AE46" i="10"/>
  <c r="CM46" i="10"/>
  <c r="AF46" i="10"/>
  <c r="CN46" i="10"/>
  <c r="AG46" i="10"/>
  <c r="CO46" i="10"/>
  <c r="AH46" i="10"/>
  <c r="CP46" i="10"/>
  <c r="AI46" i="10"/>
  <c r="CQ46" i="10"/>
  <c r="AJ46" i="10"/>
  <c r="CR46" i="10"/>
  <c r="AK46" i="10"/>
  <c r="CS46" i="10"/>
  <c r="AL46" i="10"/>
  <c r="CT46" i="10"/>
  <c r="AM46" i="10"/>
  <c r="CU46" i="10"/>
  <c r="AN46" i="10"/>
  <c r="CV46" i="10"/>
  <c r="AO46" i="10"/>
  <c r="CW46" i="10"/>
  <c r="AP46" i="10"/>
  <c r="CX46" i="10"/>
  <c r="AQ46" i="10"/>
  <c r="CY46" i="10"/>
  <c r="AR46" i="10"/>
  <c r="CZ46" i="10"/>
  <c r="AS46" i="10"/>
  <c r="DA46" i="10"/>
  <c r="AT46" i="10"/>
  <c r="DB46" i="10"/>
  <c r="AU46" i="10"/>
  <c r="DC46" i="10"/>
  <c r="AV46" i="10"/>
  <c r="DD46" i="10"/>
  <c r="AW46" i="10"/>
  <c r="DE46" i="10"/>
  <c r="AX46" i="10"/>
  <c r="DF46" i="10"/>
  <c r="AY46" i="10"/>
  <c r="DG46" i="10"/>
  <c r="AZ46" i="10"/>
  <c r="DH46" i="10"/>
  <c r="BA46" i="10"/>
  <c r="DI46" i="10"/>
  <c r="BB46" i="10"/>
  <c r="DJ46" i="10"/>
  <c r="BC46" i="10"/>
  <c r="DK46" i="10"/>
  <c r="BD46" i="10"/>
  <c r="DL46" i="10"/>
  <c r="BE46" i="10"/>
  <c r="DM46" i="10"/>
  <c r="BF46" i="10"/>
  <c r="DN46" i="10"/>
  <c r="BG46" i="10"/>
  <c r="DO46" i="10"/>
  <c r="BH46" i="10"/>
  <c r="DP46" i="10"/>
  <c r="BI46" i="10"/>
  <c r="DQ46" i="10"/>
  <c r="BJ46" i="10"/>
  <c r="DR46" i="10"/>
  <c r="BK46" i="10"/>
  <c r="DS46" i="10"/>
  <c r="BL46" i="10"/>
  <c r="DT46" i="10"/>
  <c r="BM46" i="10"/>
  <c r="DU46" i="10"/>
  <c r="BN46" i="10"/>
  <c r="DV46" i="10"/>
  <c r="G47" i="10"/>
  <c r="BO47" i="10"/>
  <c r="H47" i="10"/>
  <c r="BP47" i="10"/>
  <c r="I47" i="10"/>
  <c r="BQ47" i="10"/>
  <c r="J47" i="10"/>
  <c r="BR47" i="10"/>
  <c r="K47" i="10"/>
  <c r="BS47" i="10"/>
  <c r="L47" i="10"/>
  <c r="BT47" i="10"/>
  <c r="M47" i="10"/>
  <c r="BU47" i="10"/>
  <c r="N47" i="10"/>
  <c r="BV47" i="10"/>
  <c r="O47" i="10"/>
  <c r="BW47" i="10"/>
  <c r="P47" i="10"/>
  <c r="BX47" i="10"/>
  <c r="Q47" i="10"/>
  <c r="BY47" i="10"/>
  <c r="R47" i="10"/>
  <c r="BZ47" i="10"/>
  <c r="S47" i="10"/>
  <c r="CA47" i="10"/>
  <c r="T47" i="10"/>
  <c r="CB47" i="10"/>
  <c r="U47" i="10"/>
  <c r="CC47" i="10"/>
  <c r="V47" i="10"/>
  <c r="CD47" i="10"/>
  <c r="W47" i="10"/>
  <c r="CE47" i="10"/>
  <c r="X47" i="10"/>
  <c r="CF47" i="10"/>
  <c r="Y47" i="10"/>
  <c r="CG47" i="10"/>
  <c r="Z47" i="10"/>
  <c r="CH47" i="10"/>
  <c r="AA47" i="10"/>
  <c r="CI47" i="10"/>
  <c r="AB47" i="10"/>
  <c r="CJ47" i="10"/>
  <c r="AC47" i="10"/>
  <c r="CK47" i="10"/>
  <c r="AD47" i="10"/>
  <c r="CL47" i="10"/>
  <c r="AE47" i="10"/>
  <c r="CM47" i="10"/>
  <c r="AF47" i="10"/>
  <c r="CN47" i="10"/>
  <c r="AG47" i="10"/>
  <c r="CO47" i="10"/>
  <c r="AH47" i="10"/>
  <c r="CP47" i="10"/>
  <c r="AI47" i="10"/>
  <c r="CQ47" i="10"/>
  <c r="AJ47" i="10"/>
  <c r="CR47" i="10"/>
  <c r="AK47" i="10"/>
  <c r="CS47" i="10"/>
  <c r="AL47" i="10"/>
  <c r="CT47" i="10"/>
  <c r="AM47" i="10"/>
  <c r="CU47" i="10"/>
  <c r="AN47" i="10"/>
  <c r="CV47" i="10"/>
  <c r="AO47" i="10"/>
  <c r="CW47" i="10"/>
  <c r="AP47" i="10"/>
  <c r="CX47" i="10"/>
  <c r="AQ47" i="10"/>
  <c r="CY47" i="10"/>
  <c r="AR47" i="10"/>
  <c r="CZ47" i="10"/>
  <c r="AS47" i="10"/>
  <c r="DA47" i="10"/>
  <c r="AT47" i="10"/>
  <c r="DB47" i="10"/>
  <c r="AU47" i="10"/>
  <c r="DC47" i="10"/>
  <c r="AV47" i="10"/>
  <c r="DD47" i="10"/>
  <c r="AW47" i="10"/>
  <c r="DE47" i="10"/>
  <c r="AX47" i="10"/>
  <c r="DF47" i="10"/>
  <c r="AY47" i="10"/>
  <c r="DG47" i="10"/>
  <c r="AZ47" i="10"/>
  <c r="DH47" i="10"/>
  <c r="BA47" i="10"/>
  <c r="DI47" i="10"/>
  <c r="BB47" i="10"/>
  <c r="DJ47" i="10"/>
  <c r="BC47" i="10"/>
  <c r="DK47" i="10"/>
  <c r="BD47" i="10"/>
  <c r="DL47" i="10"/>
  <c r="BE47" i="10"/>
  <c r="DM47" i="10"/>
  <c r="BF47" i="10"/>
  <c r="DN47" i="10"/>
  <c r="BG47" i="10"/>
  <c r="DO47" i="10"/>
  <c r="BH47" i="10"/>
  <c r="DP47" i="10"/>
  <c r="BI47" i="10"/>
  <c r="DQ47" i="10"/>
  <c r="BJ47" i="10"/>
  <c r="DR47" i="10"/>
  <c r="BK47" i="10"/>
  <c r="DS47" i="10"/>
  <c r="BL47" i="10"/>
  <c r="DT47" i="10"/>
  <c r="BM47" i="10"/>
  <c r="DU47" i="10"/>
  <c r="BN47" i="10"/>
  <c r="DV47" i="10"/>
  <c r="G48" i="10"/>
  <c r="BO48" i="10"/>
  <c r="H48" i="10"/>
  <c r="BP48" i="10"/>
  <c r="I48" i="10"/>
  <c r="BQ48" i="10"/>
  <c r="J48" i="10"/>
  <c r="BR48" i="10"/>
  <c r="K48" i="10"/>
  <c r="BS48" i="10"/>
  <c r="L48" i="10"/>
  <c r="BT48" i="10"/>
  <c r="M48" i="10"/>
  <c r="BU48" i="10"/>
  <c r="N48" i="10"/>
  <c r="BV48" i="10"/>
  <c r="O48" i="10"/>
  <c r="BW48" i="10"/>
  <c r="P48" i="10"/>
  <c r="BX48" i="10"/>
  <c r="Q48" i="10"/>
  <c r="BY48" i="10"/>
  <c r="R48" i="10"/>
  <c r="BZ48" i="10"/>
  <c r="S48" i="10"/>
  <c r="CA48" i="10"/>
  <c r="T48" i="10"/>
  <c r="CB48" i="10"/>
  <c r="U48" i="10"/>
  <c r="CC48" i="10"/>
  <c r="V48" i="10"/>
  <c r="CD48" i="10"/>
  <c r="W48" i="10"/>
  <c r="CE48" i="10"/>
  <c r="X48" i="10"/>
  <c r="CF48" i="10"/>
  <c r="Y48" i="10"/>
  <c r="CG48" i="10"/>
  <c r="Z48" i="10"/>
  <c r="CH48" i="10"/>
  <c r="AA48" i="10"/>
  <c r="CI48" i="10"/>
  <c r="AB48" i="10"/>
  <c r="CJ48" i="10"/>
  <c r="AC48" i="10"/>
  <c r="CK48" i="10"/>
  <c r="AD48" i="10"/>
  <c r="CL48" i="10"/>
  <c r="AE48" i="10"/>
  <c r="CM48" i="10"/>
  <c r="AF48" i="10"/>
  <c r="CN48" i="10"/>
  <c r="AG48" i="10"/>
  <c r="CO48" i="10"/>
  <c r="AH48" i="10"/>
  <c r="CP48" i="10"/>
  <c r="AI48" i="10"/>
  <c r="CQ48" i="10"/>
  <c r="AJ48" i="10"/>
  <c r="CR48" i="10"/>
  <c r="AK48" i="10"/>
  <c r="CS48" i="10"/>
  <c r="AL48" i="10"/>
  <c r="CT48" i="10"/>
  <c r="AM48" i="10"/>
  <c r="CU48" i="10"/>
  <c r="AN48" i="10"/>
  <c r="CV48" i="10"/>
  <c r="AO48" i="10"/>
  <c r="CW48" i="10"/>
  <c r="AP48" i="10"/>
  <c r="CX48" i="10"/>
  <c r="AQ48" i="10"/>
  <c r="CY48" i="10"/>
  <c r="AR48" i="10"/>
  <c r="CZ48" i="10"/>
  <c r="AS48" i="10"/>
  <c r="DA48" i="10"/>
  <c r="AT48" i="10"/>
  <c r="DB48" i="10"/>
  <c r="AU48" i="10"/>
  <c r="DC48" i="10"/>
  <c r="AV48" i="10"/>
  <c r="DD48" i="10"/>
  <c r="AW48" i="10"/>
  <c r="DE48" i="10"/>
  <c r="AX48" i="10"/>
  <c r="DF48" i="10"/>
  <c r="AY48" i="10"/>
  <c r="DG48" i="10"/>
  <c r="AZ48" i="10"/>
  <c r="DH48" i="10"/>
  <c r="BA48" i="10"/>
  <c r="DI48" i="10"/>
  <c r="BB48" i="10"/>
  <c r="DJ48" i="10"/>
  <c r="BC48" i="10"/>
  <c r="DK48" i="10"/>
  <c r="BD48" i="10"/>
  <c r="DL48" i="10"/>
  <c r="BE48" i="10"/>
  <c r="DM48" i="10"/>
  <c r="BF48" i="10"/>
  <c r="DN48" i="10"/>
  <c r="BG48" i="10"/>
  <c r="DO48" i="10"/>
  <c r="BH48" i="10"/>
  <c r="DP48" i="10"/>
  <c r="BI48" i="10"/>
  <c r="DQ48" i="10"/>
  <c r="BJ48" i="10"/>
  <c r="DR48" i="10"/>
  <c r="BK48" i="10"/>
  <c r="DS48" i="10"/>
  <c r="BL48" i="10"/>
  <c r="DT48" i="10"/>
  <c r="BM48" i="10"/>
  <c r="DU48" i="10"/>
  <c r="BN48" i="10"/>
  <c r="DV48" i="10"/>
  <c r="G49" i="10"/>
  <c r="BO49" i="10"/>
  <c r="H49" i="10"/>
  <c r="BP49" i="10"/>
  <c r="I49" i="10"/>
  <c r="BQ49" i="10"/>
  <c r="J49" i="10"/>
  <c r="BR49" i="10"/>
  <c r="K49" i="10"/>
  <c r="BS49" i="10"/>
  <c r="L49" i="10"/>
  <c r="BT49" i="10"/>
  <c r="M49" i="10"/>
  <c r="BU49" i="10"/>
  <c r="N49" i="10"/>
  <c r="BV49" i="10"/>
  <c r="O49" i="10"/>
  <c r="BW49" i="10"/>
  <c r="P49" i="10"/>
  <c r="BX49" i="10"/>
  <c r="Q49" i="10"/>
  <c r="BY49" i="10"/>
  <c r="R49" i="10"/>
  <c r="BZ49" i="10"/>
  <c r="S49" i="10"/>
  <c r="CA49" i="10"/>
  <c r="T49" i="10"/>
  <c r="CB49" i="10"/>
  <c r="U49" i="10"/>
  <c r="CC49" i="10"/>
  <c r="V49" i="10"/>
  <c r="CD49" i="10"/>
  <c r="W49" i="10"/>
  <c r="CE49" i="10"/>
  <c r="X49" i="10"/>
  <c r="CF49" i="10"/>
  <c r="Y49" i="10"/>
  <c r="CG49" i="10"/>
  <c r="Z49" i="10"/>
  <c r="CH49" i="10"/>
  <c r="AA49" i="10"/>
  <c r="CI49" i="10"/>
  <c r="AB49" i="10"/>
  <c r="CJ49" i="10"/>
  <c r="AC49" i="10"/>
  <c r="CK49" i="10"/>
  <c r="AD49" i="10"/>
  <c r="CL49" i="10"/>
  <c r="AE49" i="10"/>
  <c r="CM49" i="10"/>
  <c r="AF49" i="10"/>
  <c r="CN49" i="10"/>
  <c r="AG49" i="10"/>
  <c r="CO49" i="10"/>
  <c r="AH49" i="10"/>
  <c r="CP49" i="10"/>
  <c r="AI49" i="10"/>
  <c r="CQ49" i="10"/>
  <c r="AJ49" i="10"/>
  <c r="CR49" i="10"/>
  <c r="AK49" i="10"/>
  <c r="CS49" i="10"/>
  <c r="AL49" i="10"/>
  <c r="CT49" i="10"/>
  <c r="AM49" i="10"/>
  <c r="CU49" i="10"/>
  <c r="AN49" i="10"/>
  <c r="CV49" i="10"/>
  <c r="AO49" i="10"/>
  <c r="CW49" i="10"/>
  <c r="AP49" i="10"/>
  <c r="CX49" i="10"/>
  <c r="AQ49" i="10"/>
  <c r="CY49" i="10"/>
  <c r="AR49" i="10"/>
  <c r="CZ49" i="10"/>
  <c r="AS49" i="10"/>
  <c r="DA49" i="10"/>
  <c r="AT49" i="10"/>
  <c r="DB49" i="10"/>
  <c r="AU49" i="10"/>
  <c r="DC49" i="10"/>
  <c r="AV49" i="10"/>
  <c r="DD49" i="10"/>
  <c r="AW49" i="10"/>
  <c r="DE49" i="10"/>
  <c r="AX49" i="10"/>
  <c r="DF49" i="10"/>
  <c r="AY49" i="10"/>
  <c r="DG49" i="10"/>
  <c r="AZ49" i="10"/>
  <c r="DH49" i="10"/>
  <c r="BA49" i="10"/>
  <c r="DI49" i="10"/>
  <c r="BB49" i="10"/>
  <c r="DJ49" i="10"/>
  <c r="BC49" i="10"/>
  <c r="DK49" i="10"/>
  <c r="BD49" i="10"/>
  <c r="DL49" i="10"/>
  <c r="BE49" i="10"/>
  <c r="DM49" i="10"/>
  <c r="BF49" i="10"/>
  <c r="DN49" i="10"/>
  <c r="BG49" i="10"/>
  <c r="DO49" i="10"/>
  <c r="BH49" i="10"/>
  <c r="DP49" i="10"/>
  <c r="BI49" i="10"/>
  <c r="DQ49" i="10"/>
  <c r="BJ49" i="10"/>
  <c r="DR49" i="10"/>
  <c r="BK49" i="10"/>
  <c r="DS49" i="10"/>
  <c r="BL49" i="10"/>
  <c r="DT49" i="10"/>
  <c r="BM49" i="10"/>
  <c r="DU49" i="10"/>
  <c r="BN49" i="10"/>
  <c r="DV49" i="10"/>
  <c r="G50" i="10"/>
  <c r="BO50" i="10"/>
  <c r="H50" i="10"/>
  <c r="BP50" i="10"/>
  <c r="I50" i="10"/>
  <c r="BQ50" i="10"/>
  <c r="J50" i="10"/>
  <c r="BR50" i="10"/>
  <c r="K50" i="10"/>
  <c r="BS50" i="10"/>
  <c r="L50" i="10"/>
  <c r="BT50" i="10"/>
  <c r="M50" i="10"/>
  <c r="BU50" i="10"/>
  <c r="N50" i="10"/>
  <c r="BV50" i="10"/>
  <c r="O50" i="10"/>
  <c r="BW50" i="10"/>
  <c r="P50" i="10"/>
  <c r="BX50" i="10"/>
  <c r="Q50" i="10"/>
  <c r="BY50" i="10"/>
  <c r="R50" i="10"/>
  <c r="BZ50" i="10"/>
  <c r="S50" i="10"/>
  <c r="CA50" i="10"/>
  <c r="T50" i="10"/>
  <c r="CB50" i="10"/>
  <c r="U50" i="10"/>
  <c r="CC50" i="10"/>
  <c r="V50" i="10"/>
  <c r="CD50" i="10"/>
  <c r="W50" i="10"/>
  <c r="CE50" i="10"/>
  <c r="X50" i="10"/>
  <c r="CF50" i="10"/>
  <c r="Y50" i="10"/>
  <c r="CG50" i="10"/>
  <c r="Z50" i="10"/>
  <c r="CH50" i="10"/>
  <c r="AA50" i="10"/>
  <c r="CI50" i="10"/>
  <c r="AB50" i="10"/>
  <c r="CJ50" i="10"/>
  <c r="AC50" i="10"/>
  <c r="CK50" i="10"/>
  <c r="AD50" i="10"/>
  <c r="CL50" i="10"/>
  <c r="AE50" i="10"/>
  <c r="CM50" i="10"/>
  <c r="AF50" i="10"/>
  <c r="CN50" i="10"/>
  <c r="AG50" i="10"/>
  <c r="CO50" i="10"/>
  <c r="AH50" i="10"/>
  <c r="CP50" i="10"/>
  <c r="AI50" i="10"/>
  <c r="CQ50" i="10"/>
  <c r="AJ50" i="10"/>
  <c r="CR50" i="10"/>
  <c r="AK50" i="10"/>
  <c r="CS50" i="10"/>
  <c r="AL50" i="10"/>
  <c r="CT50" i="10"/>
  <c r="AM50" i="10"/>
  <c r="CU50" i="10"/>
  <c r="AN50" i="10"/>
  <c r="CV50" i="10"/>
  <c r="AO50" i="10"/>
  <c r="CW50" i="10"/>
  <c r="AP50" i="10"/>
  <c r="CX50" i="10"/>
  <c r="AQ50" i="10"/>
  <c r="CY50" i="10"/>
  <c r="AR50" i="10"/>
  <c r="CZ50" i="10"/>
  <c r="AS50" i="10"/>
  <c r="DA50" i="10"/>
  <c r="AT50" i="10"/>
  <c r="DB50" i="10"/>
  <c r="AU50" i="10"/>
  <c r="DC50" i="10"/>
  <c r="AV50" i="10"/>
  <c r="DD50" i="10"/>
  <c r="AW50" i="10"/>
  <c r="DE50" i="10"/>
  <c r="AX50" i="10"/>
  <c r="DF50" i="10"/>
  <c r="AY50" i="10"/>
  <c r="DG50" i="10"/>
  <c r="AZ50" i="10"/>
  <c r="DH50" i="10"/>
  <c r="BA50" i="10"/>
  <c r="DI50" i="10"/>
  <c r="BB50" i="10"/>
  <c r="DJ50" i="10"/>
  <c r="BC50" i="10"/>
  <c r="DK50" i="10"/>
  <c r="BD50" i="10"/>
  <c r="DL50" i="10"/>
  <c r="BE50" i="10"/>
  <c r="DM50" i="10"/>
  <c r="BF50" i="10"/>
  <c r="DN50" i="10"/>
  <c r="BG50" i="10"/>
  <c r="DO50" i="10"/>
  <c r="BH50" i="10"/>
  <c r="DP50" i="10"/>
  <c r="BI50" i="10"/>
  <c r="DQ50" i="10"/>
  <c r="BJ50" i="10"/>
  <c r="DR50" i="10"/>
  <c r="BK50" i="10"/>
  <c r="DS50" i="10"/>
  <c r="BL50" i="10"/>
  <c r="DT50" i="10"/>
  <c r="BM50" i="10"/>
  <c r="DU50" i="10"/>
  <c r="BN50" i="10"/>
  <c r="DV50" i="10"/>
  <c r="G51" i="10"/>
  <c r="BO51" i="10"/>
  <c r="H51" i="10"/>
  <c r="BP51" i="10"/>
  <c r="I51" i="10"/>
  <c r="BQ51" i="10"/>
  <c r="J51" i="10"/>
  <c r="BR51" i="10"/>
  <c r="K51" i="10"/>
  <c r="BS51" i="10"/>
  <c r="L51" i="10"/>
  <c r="BT51" i="10"/>
  <c r="M51" i="10"/>
  <c r="BU51" i="10"/>
  <c r="N51" i="10"/>
  <c r="BV51" i="10"/>
  <c r="O51" i="10"/>
  <c r="BW51" i="10"/>
  <c r="P51" i="10"/>
  <c r="BX51" i="10"/>
  <c r="Q51" i="10"/>
  <c r="BY51" i="10"/>
  <c r="R51" i="10"/>
  <c r="BZ51" i="10"/>
  <c r="S51" i="10"/>
  <c r="CA51" i="10"/>
  <c r="T51" i="10"/>
  <c r="CB51" i="10"/>
  <c r="U51" i="10"/>
  <c r="CC51" i="10"/>
  <c r="V51" i="10"/>
  <c r="CD51" i="10"/>
  <c r="W51" i="10"/>
  <c r="CE51" i="10"/>
  <c r="X51" i="10"/>
  <c r="CF51" i="10"/>
  <c r="Y51" i="10"/>
  <c r="CG51" i="10"/>
  <c r="Z51" i="10"/>
  <c r="CH51" i="10"/>
  <c r="AA51" i="10"/>
  <c r="CI51" i="10"/>
  <c r="AB51" i="10"/>
  <c r="CJ51" i="10"/>
  <c r="AC51" i="10"/>
  <c r="CK51" i="10"/>
  <c r="AD51" i="10"/>
  <c r="CL51" i="10"/>
  <c r="AE51" i="10"/>
  <c r="CM51" i="10"/>
  <c r="AF51" i="10"/>
  <c r="CN51" i="10"/>
  <c r="AG51" i="10"/>
  <c r="CO51" i="10"/>
  <c r="AH51" i="10"/>
  <c r="CP51" i="10"/>
  <c r="AI51" i="10"/>
  <c r="CQ51" i="10"/>
  <c r="AJ51" i="10"/>
  <c r="CR51" i="10"/>
  <c r="AK51" i="10"/>
  <c r="CS51" i="10"/>
  <c r="AL51" i="10"/>
  <c r="CT51" i="10"/>
  <c r="AM51" i="10"/>
  <c r="CU51" i="10"/>
  <c r="AN51" i="10"/>
  <c r="CV51" i="10"/>
  <c r="AO51" i="10"/>
  <c r="CW51" i="10"/>
  <c r="AP51" i="10"/>
  <c r="CX51" i="10"/>
  <c r="AQ51" i="10"/>
  <c r="CY51" i="10"/>
  <c r="AR51" i="10"/>
  <c r="CZ51" i="10"/>
  <c r="AS51" i="10"/>
  <c r="DA51" i="10"/>
  <c r="AT51" i="10"/>
  <c r="DB51" i="10"/>
  <c r="AU51" i="10"/>
  <c r="DC51" i="10"/>
  <c r="AV51" i="10"/>
  <c r="DD51" i="10"/>
  <c r="AW51" i="10"/>
  <c r="DE51" i="10"/>
  <c r="AX51" i="10"/>
  <c r="DF51" i="10"/>
  <c r="AY51" i="10"/>
  <c r="DG51" i="10"/>
  <c r="AZ51" i="10"/>
  <c r="DH51" i="10"/>
  <c r="BA51" i="10"/>
  <c r="DI51" i="10"/>
  <c r="BB51" i="10"/>
  <c r="DJ51" i="10"/>
  <c r="BC51" i="10"/>
  <c r="DK51" i="10"/>
  <c r="BD51" i="10"/>
  <c r="DL51" i="10"/>
  <c r="BE51" i="10"/>
  <c r="DM51" i="10"/>
  <c r="BF51" i="10"/>
  <c r="DN51" i="10"/>
  <c r="BG51" i="10"/>
  <c r="DO51" i="10"/>
  <c r="BH51" i="10"/>
  <c r="DP51" i="10"/>
  <c r="BI51" i="10"/>
  <c r="DQ51" i="10"/>
  <c r="BJ51" i="10"/>
  <c r="DR51" i="10"/>
  <c r="BK51" i="10"/>
  <c r="DS51" i="10"/>
  <c r="BL51" i="10"/>
  <c r="DT51" i="10"/>
  <c r="BM51" i="10"/>
  <c r="DU51" i="10"/>
  <c r="BN51" i="10"/>
  <c r="DV51" i="10"/>
  <c r="G52" i="10"/>
  <c r="BO52" i="10"/>
  <c r="H52" i="10"/>
  <c r="BP52" i="10"/>
  <c r="I52" i="10"/>
  <c r="BQ52" i="10"/>
  <c r="J52" i="10"/>
  <c r="BR52" i="10"/>
  <c r="K52" i="10"/>
  <c r="BS52" i="10"/>
  <c r="L52" i="10"/>
  <c r="BT52" i="10"/>
  <c r="M52" i="10"/>
  <c r="BU52" i="10"/>
  <c r="N52" i="10"/>
  <c r="BV52" i="10"/>
  <c r="O52" i="10"/>
  <c r="BW52" i="10"/>
  <c r="P52" i="10"/>
  <c r="BX52" i="10"/>
  <c r="Q52" i="10"/>
  <c r="BY52" i="10"/>
  <c r="R52" i="10"/>
  <c r="BZ52" i="10"/>
  <c r="S52" i="10"/>
  <c r="CA52" i="10"/>
  <c r="T52" i="10"/>
  <c r="CB52" i="10"/>
  <c r="U52" i="10"/>
  <c r="CC52" i="10"/>
  <c r="V52" i="10"/>
  <c r="CD52" i="10"/>
  <c r="W52" i="10"/>
  <c r="CE52" i="10"/>
  <c r="X52" i="10"/>
  <c r="CF52" i="10"/>
  <c r="Y52" i="10"/>
  <c r="CG52" i="10"/>
  <c r="Z52" i="10"/>
  <c r="CH52" i="10"/>
  <c r="AA52" i="10"/>
  <c r="CI52" i="10"/>
  <c r="AB52" i="10"/>
  <c r="CJ52" i="10"/>
  <c r="AC52" i="10"/>
  <c r="CK52" i="10"/>
  <c r="AD52" i="10"/>
  <c r="CL52" i="10"/>
  <c r="AE52" i="10"/>
  <c r="CM52" i="10"/>
  <c r="AF52" i="10"/>
  <c r="CN52" i="10"/>
  <c r="AG52" i="10"/>
  <c r="CO52" i="10"/>
  <c r="AH52" i="10"/>
  <c r="CP52" i="10"/>
  <c r="AI52" i="10"/>
  <c r="CQ52" i="10"/>
  <c r="AJ52" i="10"/>
  <c r="CR52" i="10"/>
  <c r="AK52" i="10"/>
  <c r="CS52" i="10"/>
  <c r="AL52" i="10"/>
  <c r="CT52" i="10"/>
  <c r="AM52" i="10"/>
  <c r="CU52" i="10"/>
  <c r="AN52" i="10"/>
  <c r="CV52" i="10"/>
  <c r="AO52" i="10"/>
  <c r="CW52" i="10"/>
  <c r="AP52" i="10"/>
  <c r="CX52" i="10"/>
  <c r="AQ52" i="10"/>
  <c r="CY52" i="10"/>
  <c r="AR52" i="10"/>
  <c r="CZ52" i="10"/>
  <c r="AS52" i="10"/>
  <c r="DA52" i="10"/>
  <c r="AT52" i="10"/>
  <c r="DB52" i="10"/>
  <c r="AU52" i="10"/>
  <c r="DC52" i="10"/>
  <c r="AV52" i="10"/>
  <c r="DD52" i="10"/>
  <c r="AW52" i="10"/>
  <c r="DE52" i="10"/>
  <c r="AX52" i="10"/>
  <c r="DF52" i="10"/>
  <c r="AY52" i="10"/>
  <c r="DG52" i="10"/>
  <c r="AZ52" i="10"/>
  <c r="DH52" i="10"/>
  <c r="BA52" i="10"/>
  <c r="DI52" i="10"/>
  <c r="BB52" i="10"/>
  <c r="DJ52" i="10"/>
  <c r="BC52" i="10"/>
  <c r="DK52" i="10"/>
  <c r="BD52" i="10"/>
  <c r="DL52" i="10"/>
  <c r="BE52" i="10"/>
  <c r="DM52" i="10"/>
  <c r="BF52" i="10"/>
  <c r="DN52" i="10"/>
  <c r="BG52" i="10"/>
  <c r="DO52" i="10"/>
  <c r="BH52" i="10"/>
  <c r="DP52" i="10"/>
  <c r="BI52" i="10"/>
  <c r="DQ52" i="10"/>
  <c r="BJ52" i="10"/>
  <c r="DR52" i="10"/>
  <c r="BK52" i="10"/>
  <c r="DS52" i="10"/>
  <c r="BL52" i="10"/>
  <c r="DT52" i="10"/>
  <c r="BM52" i="10"/>
  <c r="DU52" i="10"/>
  <c r="BN52" i="10"/>
  <c r="DV52" i="10"/>
  <c r="G53" i="10"/>
  <c r="BO53" i="10"/>
  <c r="H53" i="10"/>
  <c r="BP53" i="10"/>
  <c r="I53" i="10"/>
  <c r="BQ53" i="10"/>
  <c r="J53" i="10"/>
  <c r="BR53" i="10"/>
  <c r="K53" i="10"/>
  <c r="BS53" i="10"/>
  <c r="L53" i="10"/>
  <c r="BT53" i="10"/>
  <c r="M53" i="10"/>
  <c r="BU53" i="10"/>
  <c r="N53" i="10"/>
  <c r="BV53" i="10"/>
  <c r="O53" i="10"/>
  <c r="BW53" i="10"/>
  <c r="P53" i="10"/>
  <c r="BX53" i="10"/>
  <c r="Q53" i="10"/>
  <c r="BY53" i="10"/>
  <c r="R53" i="10"/>
  <c r="BZ53" i="10"/>
  <c r="S53" i="10"/>
  <c r="CA53" i="10"/>
  <c r="T53" i="10"/>
  <c r="CB53" i="10"/>
  <c r="U53" i="10"/>
  <c r="CC53" i="10"/>
  <c r="V53" i="10"/>
  <c r="CD53" i="10"/>
  <c r="W53" i="10"/>
  <c r="CE53" i="10"/>
  <c r="X53" i="10"/>
  <c r="CF53" i="10"/>
  <c r="Y53" i="10"/>
  <c r="CG53" i="10"/>
  <c r="Z53" i="10"/>
  <c r="CH53" i="10"/>
  <c r="AA53" i="10"/>
  <c r="CI53" i="10"/>
  <c r="AB53" i="10"/>
  <c r="CJ53" i="10"/>
  <c r="AC53" i="10"/>
  <c r="CK53" i="10"/>
  <c r="AD53" i="10"/>
  <c r="CL53" i="10"/>
  <c r="AE53" i="10"/>
  <c r="CM53" i="10"/>
  <c r="AF53" i="10"/>
  <c r="CN53" i="10"/>
  <c r="AG53" i="10"/>
  <c r="CO53" i="10"/>
  <c r="AH53" i="10"/>
  <c r="CP53" i="10"/>
  <c r="AI53" i="10"/>
  <c r="CQ53" i="10"/>
  <c r="AJ53" i="10"/>
  <c r="CR53" i="10"/>
  <c r="AK53" i="10"/>
  <c r="CS53" i="10"/>
  <c r="AL53" i="10"/>
  <c r="CT53" i="10"/>
  <c r="AM53" i="10"/>
  <c r="CU53" i="10"/>
  <c r="AN53" i="10"/>
  <c r="CV53" i="10"/>
  <c r="AO53" i="10"/>
  <c r="CW53" i="10"/>
  <c r="AP53" i="10"/>
  <c r="CX53" i="10"/>
  <c r="AQ53" i="10"/>
  <c r="CY53" i="10"/>
  <c r="AR53" i="10"/>
  <c r="CZ53" i="10"/>
  <c r="AS53" i="10"/>
  <c r="DA53" i="10"/>
  <c r="AT53" i="10"/>
  <c r="DB53" i="10"/>
  <c r="AU53" i="10"/>
  <c r="DC53" i="10"/>
  <c r="AV53" i="10"/>
  <c r="DD53" i="10"/>
  <c r="AW53" i="10"/>
  <c r="DE53" i="10"/>
  <c r="AX53" i="10"/>
  <c r="DF53" i="10"/>
  <c r="AY53" i="10"/>
  <c r="DG53" i="10"/>
  <c r="AZ53" i="10"/>
  <c r="DH53" i="10"/>
  <c r="BA53" i="10"/>
  <c r="DI53" i="10"/>
  <c r="BB53" i="10"/>
  <c r="DJ53" i="10"/>
  <c r="BC53" i="10"/>
  <c r="DK53" i="10"/>
  <c r="BD53" i="10"/>
  <c r="DL53" i="10"/>
  <c r="BE53" i="10"/>
  <c r="DM53" i="10"/>
  <c r="BF53" i="10"/>
  <c r="DN53" i="10"/>
  <c r="BG53" i="10"/>
  <c r="DO53" i="10"/>
  <c r="BH53" i="10"/>
  <c r="DP53" i="10"/>
  <c r="BI53" i="10"/>
  <c r="DQ53" i="10"/>
  <c r="BJ53" i="10"/>
  <c r="DR53" i="10"/>
  <c r="BK53" i="10"/>
  <c r="DS53" i="10"/>
  <c r="BL53" i="10"/>
  <c r="DT53" i="10"/>
  <c r="BM53" i="10"/>
  <c r="DU53" i="10"/>
  <c r="BN53" i="10"/>
  <c r="DV53" i="10"/>
  <c r="G54" i="10"/>
  <c r="BO54" i="10"/>
  <c r="H54" i="10"/>
  <c r="BP54" i="10"/>
  <c r="I54" i="10"/>
  <c r="BQ54" i="10"/>
  <c r="J54" i="10"/>
  <c r="BR54" i="10"/>
  <c r="K54" i="10"/>
  <c r="BS54" i="10"/>
  <c r="L54" i="10"/>
  <c r="BT54" i="10"/>
  <c r="M54" i="10"/>
  <c r="BU54" i="10"/>
  <c r="N54" i="10"/>
  <c r="BV54" i="10"/>
  <c r="O54" i="10"/>
  <c r="BW54" i="10"/>
  <c r="P54" i="10"/>
  <c r="BX54" i="10"/>
  <c r="Q54" i="10"/>
  <c r="BY54" i="10"/>
  <c r="R54" i="10"/>
  <c r="BZ54" i="10"/>
  <c r="S54" i="10"/>
  <c r="CA54" i="10"/>
  <c r="T54" i="10"/>
  <c r="CB54" i="10"/>
  <c r="U54" i="10"/>
  <c r="CC54" i="10"/>
  <c r="V54" i="10"/>
  <c r="CD54" i="10"/>
  <c r="W54" i="10"/>
  <c r="CE54" i="10"/>
  <c r="X54" i="10"/>
  <c r="CF54" i="10"/>
  <c r="Y54" i="10"/>
  <c r="CG54" i="10"/>
  <c r="Z54" i="10"/>
  <c r="CH54" i="10"/>
  <c r="AA54" i="10"/>
  <c r="CI54" i="10"/>
  <c r="AB54" i="10"/>
  <c r="CJ54" i="10"/>
  <c r="AC54" i="10"/>
  <c r="CK54" i="10"/>
  <c r="AD54" i="10"/>
  <c r="CL54" i="10"/>
  <c r="AE54" i="10"/>
  <c r="CM54" i="10"/>
  <c r="AF54" i="10"/>
  <c r="CN54" i="10"/>
  <c r="AG54" i="10"/>
  <c r="CO54" i="10"/>
  <c r="AH54" i="10"/>
  <c r="CP54" i="10"/>
  <c r="AI54" i="10"/>
  <c r="CQ54" i="10"/>
  <c r="AJ54" i="10"/>
  <c r="CR54" i="10"/>
  <c r="AK54" i="10"/>
  <c r="CS54" i="10"/>
  <c r="AL54" i="10"/>
  <c r="CT54" i="10"/>
  <c r="AM54" i="10"/>
  <c r="CU54" i="10"/>
  <c r="AN54" i="10"/>
  <c r="CV54" i="10"/>
  <c r="AO54" i="10"/>
  <c r="CW54" i="10"/>
  <c r="AP54" i="10"/>
  <c r="CX54" i="10"/>
  <c r="AQ54" i="10"/>
  <c r="CY54" i="10"/>
  <c r="AR54" i="10"/>
  <c r="CZ54" i="10"/>
  <c r="AS54" i="10"/>
  <c r="DA54" i="10"/>
  <c r="AT54" i="10"/>
  <c r="DB54" i="10"/>
  <c r="AU54" i="10"/>
  <c r="DC54" i="10"/>
  <c r="AV54" i="10"/>
  <c r="DD54" i="10"/>
  <c r="AW54" i="10"/>
  <c r="DE54" i="10"/>
  <c r="AX54" i="10"/>
  <c r="DF54" i="10"/>
  <c r="AY54" i="10"/>
  <c r="DG54" i="10"/>
  <c r="AZ54" i="10"/>
  <c r="DH54" i="10"/>
  <c r="BA54" i="10"/>
  <c r="DI54" i="10"/>
  <c r="BB54" i="10"/>
  <c r="DJ54" i="10"/>
  <c r="BC54" i="10"/>
  <c r="DK54" i="10"/>
  <c r="BD54" i="10"/>
  <c r="DL54" i="10"/>
  <c r="BE54" i="10"/>
  <c r="DM54" i="10"/>
  <c r="BF54" i="10"/>
  <c r="DN54" i="10"/>
  <c r="BG54" i="10"/>
  <c r="DO54" i="10"/>
  <c r="BH54" i="10"/>
  <c r="DP54" i="10"/>
  <c r="BI54" i="10"/>
  <c r="DQ54" i="10"/>
  <c r="BJ54" i="10"/>
  <c r="DR54" i="10"/>
  <c r="BK54" i="10"/>
  <c r="DS54" i="10"/>
  <c r="BL54" i="10"/>
  <c r="DT54" i="10"/>
  <c r="BM54" i="10"/>
  <c r="DU54" i="10"/>
  <c r="BN54" i="10"/>
  <c r="DV54" i="10"/>
  <c r="G55" i="10"/>
  <c r="BO55" i="10"/>
  <c r="H55" i="10"/>
  <c r="BP55" i="10"/>
  <c r="I55" i="10"/>
  <c r="BQ55" i="10"/>
  <c r="J55" i="10"/>
  <c r="BR55" i="10"/>
  <c r="K55" i="10"/>
  <c r="BS55" i="10"/>
  <c r="L55" i="10"/>
  <c r="BT55" i="10"/>
  <c r="M55" i="10"/>
  <c r="BU55" i="10"/>
  <c r="N55" i="10"/>
  <c r="BV55" i="10"/>
  <c r="O55" i="10"/>
  <c r="BW55" i="10"/>
  <c r="P55" i="10"/>
  <c r="BX55" i="10"/>
  <c r="Q55" i="10"/>
  <c r="BY55" i="10"/>
  <c r="R55" i="10"/>
  <c r="BZ55" i="10"/>
  <c r="S55" i="10"/>
  <c r="CA55" i="10"/>
  <c r="T55" i="10"/>
  <c r="CB55" i="10"/>
  <c r="U55" i="10"/>
  <c r="CC55" i="10"/>
  <c r="V55" i="10"/>
  <c r="CD55" i="10"/>
  <c r="W55" i="10"/>
  <c r="CE55" i="10"/>
  <c r="X55" i="10"/>
  <c r="CF55" i="10"/>
  <c r="Y55" i="10"/>
  <c r="CG55" i="10"/>
  <c r="Z55" i="10"/>
  <c r="CH55" i="10"/>
  <c r="AA55" i="10"/>
  <c r="CI55" i="10"/>
  <c r="AB55" i="10"/>
  <c r="CJ55" i="10"/>
  <c r="AC55" i="10"/>
  <c r="CK55" i="10"/>
  <c r="AD55" i="10"/>
  <c r="CL55" i="10"/>
  <c r="AE55" i="10"/>
  <c r="CM55" i="10"/>
  <c r="AF55" i="10"/>
  <c r="CN55" i="10"/>
  <c r="AG55" i="10"/>
  <c r="CO55" i="10"/>
  <c r="AH55" i="10"/>
  <c r="CP55" i="10"/>
  <c r="AI55" i="10"/>
  <c r="CQ55" i="10"/>
  <c r="AJ55" i="10"/>
  <c r="CR55" i="10"/>
  <c r="AK55" i="10"/>
  <c r="CS55" i="10"/>
  <c r="AL55" i="10"/>
  <c r="CT55" i="10"/>
  <c r="AM55" i="10"/>
  <c r="CU55" i="10"/>
  <c r="AN55" i="10"/>
  <c r="CV55" i="10"/>
  <c r="AO55" i="10"/>
  <c r="CW55" i="10"/>
  <c r="AP55" i="10"/>
  <c r="CX55" i="10"/>
  <c r="AQ55" i="10"/>
  <c r="CY55" i="10"/>
  <c r="AR55" i="10"/>
  <c r="CZ55" i="10"/>
  <c r="AS55" i="10"/>
  <c r="DA55" i="10"/>
  <c r="AT55" i="10"/>
  <c r="DB55" i="10"/>
  <c r="AU55" i="10"/>
  <c r="DC55" i="10"/>
  <c r="AV55" i="10"/>
  <c r="DD55" i="10"/>
  <c r="AW55" i="10"/>
  <c r="DE55" i="10"/>
  <c r="AX55" i="10"/>
  <c r="DF55" i="10"/>
  <c r="AY55" i="10"/>
  <c r="DG55" i="10"/>
  <c r="AZ55" i="10"/>
  <c r="DH55" i="10"/>
  <c r="BA55" i="10"/>
  <c r="DI55" i="10"/>
  <c r="BB55" i="10"/>
  <c r="DJ55" i="10"/>
  <c r="BC55" i="10"/>
  <c r="DK55" i="10"/>
  <c r="BD55" i="10"/>
  <c r="DL55" i="10"/>
  <c r="BE55" i="10"/>
  <c r="DM55" i="10"/>
  <c r="BF55" i="10"/>
  <c r="DN55" i="10"/>
  <c r="BG55" i="10"/>
  <c r="DO55" i="10"/>
  <c r="BH55" i="10"/>
  <c r="DP55" i="10"/>
  <c r="BI55" i="10"/>
  <c r="DQ55" i="10"/>
  <c r="BJ55" i="10"/>
  <c r="DR55" i="10"/>
  <c r="BK55" i="10"/>
  <c r="DS55" i="10"/>
  <c r="BL55" i="10"/>
  <c r="DT55" i="10"/>
  <c r="BM55" i="10"/>
  <c r="DU55" i="10"/>
  <c r="BN55" i="10"/>
  <c r="DV55" i="10"/>
  <c r="G56" i="10"/>
  <c r="BO56" i="10"/>
  <c r="H56" i="10"/>
  <c r="BP56" i="10"/>
  <c r="I56" i="10"/>
  <c r="BQ56" i="10"/>
  <c r="J56" i="10"/>
  <c r="BR56" i="10"/>
  <c r="K56" i="10"/>
  <c r="BS56" i="10"/>
  <c r="L56" i="10"/>
  <c r="BT56" i="10"/>
  <c r="M56" i="10"/>
  <c r="BU56" i="10"/>
  <c r="N56" i="10"/>
  <c r="BV56" i="10"/>
  <c r="O56" i="10"/>
  <c r="BW56" i="10"/>
  <c r="P56" i="10"/>
  <c r="BX56" i="10"/>
  <c r="Q56" i="10"/>
  <c r="BY56" i="10"/>
  <c r="R56" i="10"/>
  <c r="BZ56" i="10"/>
  <c r="S56" i="10"/>
  <c r="CA56" i="10"/>
  <c r="T56" i="10"/>
  <c r="CB56" i="10"/>
  <c r="U56" i="10"/>
  <c r="CC56" i="10"/>
  <c r="V56" i="10"/>
  <c r="CD56" i="10"/>
  <c r="W56" i="10"/>
  <c r="CE56" i="10"/>
  <c r="X56" i="10"/>
  <c r="CF56" i="10"/>
  <c r="Y56" i="10"/>
  <c r="CG56" i="10"/>
  <c r="Z56" i="10"/>
  <c r="CH56" i="10"/>
  <c r="AA56" i="10"/>
  <c r="CI56" i="10"/>
  <c r="AB56" i="10"/>
  <c r="CJ56" i="10"/>
  <c r="AC56" i="10"/>
  <c r="CK56" i="10"/>
  <c r="AD56" i="10"/>
  <c r="CL56" i="10"/>
  <c r="AE56" i="10"/>
  <c r="CM56" i="10"/>
  <c r="AF56" i="10"/>
  <c r="CN56" i="10"/>
  <c r="AG56" i="10"/>
  <c r="CO56" i="10"/>
  <c r="AH56" i="10"/>
  <c r="CP56" i="10"/>
  <c r="AI56" i="10"/>
  <c r="CQ56" i="10"/>
  <c r="AJ56" i="10"/>
  <c r="CR56" i="10"/>
  <c r="AK56" i="10"/>
  <c r="CS56" i="10"/>
  <c r="AL56" i="10"/>
  <c r="CT56" i="10"/>
  <c r="AM56" i="10"/>
  <c r="CU56" i="10"/>
  <c r="AN56" i="10"/>
  <c r="CV56" i="10"/>
  <c r="AO56" i="10"/>
  <c r="CW56" i="10"/>
  <c r="AP56" i="10"/>
  <c r="CX56" i="10"/>
  <c r="AQ56" i="10"/>
  <c r="CY56" i="10"/>
  <c r="AR56" i="10"/>
  <c r="CZ56" i="10"/>
  <c r="AS56" i="10"/>
  <c r="DA56" i="10"/>
  <c r="AT56" i="10"/>
  <c r="DB56" i="10"/>
  <c r="AU56" i="10"/>
  <c r="DC56" i="10"/>
  <c r="AV56" i="10"/>
  <c r="DD56" i="10"/>
  <c r="AW56" i="10"/>
  <c r="DE56" i="10"/>
  <c r="AX56" i="10"/>
  <c r="DF56" i="10"/>
  <c r="AY56" i="10"/>
  <c r="DG56" i="10"/>
  <c r="AZ56" i="10"/>
  <c r="DH56" i="10"/>
  <c r="BA56" i="10"/>
  <c r="DI56" i="10"/>
  <c r="BB56" i="10"/>
  <c r="DJ56" i="10"/>
  <c r="BC56" i="10"/>
  <c r="DK56" i="10"/>
  <c r="BD56" i="10"/>
  <c r="DL56" i="10"/>
  <c r="BE56" i="10"/>
  <c r="DM56" i="10"/>
  <c r="BF56" i="10"/>
  <c r="DN56" i="10"/>
  <c r="BG56" i="10"/>
  <c r="DO56" i="10"/>
  <c r="BH56" i="10"/>
  <c r="DP56" i="10"/>
  <c r="BI56" i="10"/>
  <c r="DQ56" i="10"/>
  <c r="BJ56" i="10"/>
  <c r="DR56" i="10"/>
  <c r="BK56" i="10"/>
  <c r="DS56" i="10"/>
  <c r="BL56" i="10"/>
  <c r="DT56" i="10"/>
  <c r="BM56" i="10"/>
  <c r="DU56" i="10"/>
  <c r="BN56" i="10"/>
  <c r="DV56" i="10"/>
  <c r="G57" i="10"/>
  <c r="BO57" i="10"/>
  <c r="H57" i="10"/>
  <c r="BP57" i="10"/>
  <c r="I57" i="10"/>
  <c r="BQ57" i="10"/>
  <c r="J57" i="10"/>
  <c r="BR57" i="10"/>
  <c r="K57" i="10"/>
  <c r="BS57" i="10"/>
  <c r="L57" i="10"/>
  <c r="BT57" i="10"/>
  <c r="M57" i="10"/>
  <c r="BU57" i="10"/>
  <c r="N57" i="10"/>
  <c r="BV57" i="10"/>
  <c r="O57" i="10"/>
  <c r="BW57" i="10"/>
  <c r="P57" i="10"/>
  <c r="BX57" i="10"/>
  <c r="Q57" i="10"/>
  <c r="BY57" i="10"/>
  <c r="R57" i="10"/>
  <c r="BZ57" i="10"/>
  <c r="S57" i="10"/>
  <c r="CA57" i="10"/>
  <c r="T57" i="10"/>
  <c r="CB57" i="10"/>
  <c r="U57" i="10"/>
  <c r="CC57" i="10"/>
  <c r="V57" i="10"/>
  <c r="CD57" i="10"/>
  <c r="W57" i="10"/>
  <c r="CE57" i="10"/>
  <c r="X57" i="10"/>
  <c r="CF57" i="10"/>
  <c r="Y57" i="10"/>
  <c r="CG57" i="10"/>
  <c r="Z57" i="10"/>
  <c r="CH57" i="10"/>
  <c r="AA57" i="10"/>
  <c r="CI57" i="10"/>
  <c r="AB57" i="10"/>
  <c r="CJ57" i="10"/>
  <c r="AC57" i="10"/>
  <c r="CK57" i="10"/>
  <c r="AD57" i="10"/>
  <c r="CL57" i="10"/>
  <c r="AE57" i="10"/>
  <c r="CM57" i="10"/>
  <c r="AF57" i="10"/>
  <c r="CN57" i="10"/>
  <c r="AG57" i="10"/>
  <c r="CO57" i="10"/>
  <c r="AH57" i="10"/>
  <c r="CP57" i="10"/>
  <c r="AI57" i="10"/>
  <c r="CQ57" i="10"/>
  <c r="AJ57" i="10"/>
  <c r="CR57" i="10"/>
  <c r="AK57" i="10"/>
  <c r="CS57" i="10"/>
  <c r="AL57" i="10"/>
  <c r="CT57" i="10"/>
  <c r="AM57" i="10"/>
  <c r="CU57" i="10"/>
  <c r="AN57" i="10"/>
  <c r="CV57" i="10"/>
  <c r="AO57" i="10"/>
  <c r="CW57" i="10"/>
  <c r="AP57" i="10"/>
  <c r="CX57" i="10"/>
  <c r="AQ57" i="10"/>
  <c r="CY57" i="10"/>
  <c r="AR57" i="10"/>
  <c r="CZ57" i="10"/>
  <c r="AS57" i="10"/>
  <c r="DA57" i="10"/>
  <c r="AT57" i="10"/>
  <c r="DB57" i="10"/>
  <c r="AU57" i="10"/>
  <c r="DC57" i="10"/>
  <c r="AV57" i="10"/>
  <c r="DD57" i="10"/>
  <c r="AW57" i="10"/>
  <c r="DE57" i="10"/>
  <c r="AX57" i="10"/>
  <c r="DF57" i="10"/>
  <c r="AY57" i="10"/>
  <c r="DG57" i="10"/>
  <c r="AZ57" i="10"/>
  <c r="DH57" i="10"/>
  <c r="BA57" i="10"/>
  <c r="DI57" i="10"/>
  <c r="BB57" i="10"/>
  <c r="DJ57" i="10"/>
  <c r="BC57" i="10"/>
  <c r="DK57" i="10"/>
  <c r="BD57" i="10"/>
  <c r="DL57" i="10"/>
  <c r="BE57" i="10"/>
  <c r="DM57" i="10"/>
  <c r="BF57" i="10"/>
  <c r="DN57" i="10"/>
  <c r="BG57" i="10"/>
  <c r="DO57" i="10"/>
  <c r="BH57" i="10"/>
  <c r="DP57" i="10"/>
  <c r="BI57" i="10"/>
  <c r="DQ57" i="10"/>
  <c r="BJ57" i="10"/>
  <c r="DR57" i="10"/>
  <c r="BK57" i="10"/>
  <c r="DS57" i="10"/>
  <c r="BL57" i="10"/>
  <c r="DT57" i="10"/>
  <c r="BM57" i="10"/>
  <c r="DU57" i="10"/>
  <c r="BN57" i="10"/>
  <c r="DV57" i="10"/>
  <c r="G58" i="10"/>
  <c r="BO58" i="10"/>
  <c r="H58" i="10"/>
  <c r="BP58" i="10"/>
  <c r="I58" i="10"/>
  <c r="BQ58" i="10"/>
  <c r="J58" i="10"/>
  <c r="BR58" i="10"/>
  <c r="K58" i="10"/>
  <c r="BS58" i="10"/>
  <c r="L58" i="10"/>
  <c r="BT58" i="10"/>
  <c r="M58" i="10"/>
  <c r="BU58" i="10"/>
  <c r="N58" i="10"/>
  <c r="BV58" i="10"/>
  <c r="O58" i="10"/>
  <c r="BW58" i="10"/>
  <c r="P58" i="10"/>
  <c r="BX58" i="10"/>
  <c r="Q58" i="10"/>
  <c r="BY58" i="10"/>
  <c r="R58" i="10"/>
  <c r="BZ58" i="10"/>
  <c r="S58" i="10"/>
  <c r="CA58" i="10"/>
  <c r="T58" i="10"/>
  <c r="CB58" i="10"/>
  <c r="U58" i="10"/>
  <c r="CC58" i="10"/>
  <c r="V58" i="10"/>
  <c r="CD58" i="10"/>
  <c r="W58" i="10"/>
  <c r="CE58" i="10"/>
  <c r="X58" i="10"/>
  <c r="CF58" i="10"/>
  <c r="Y58" i="10"/>
  <c r="CG58" i="10"/>
  <c r="Z58" i="10"/>
  <c r="CH58" i="10"/>
  <c r="AA58" i="10"/>
  <c r="CI58" i="10"/>
  <c r="AB58" i="10"/>
  <c r="CJ58" i="10"/>
  <c r="AC58" i="10"/>
  <c r="CK58" i="10"/>
  <c r="AD58" i="10"/>
  <c r="CL58" i="10"/>
  <c r="AE58" i="10"/>
  <c r="CM58" i="10"/>
  <c r="AF58" i="10"/>
  <c r="CN58" i="10"/>
  <c r="AG58" i="10"/>
  <c r="CO58" i="10"/>
  <c r="AH58" i="10"/>
  <c r="CP58" i="10"/>
  <c r="AI58" i="10"/>
  <c r="CQ58" i="10"/>
  <c r="AJ58" i="10"/>
  <c r="CR58" i="10"/>
  <c r="AK58" i="10"/>
  <c r="CS58" i="10"/>
  <c r="AL58" i="10"/>
  <c r="CT58" i="10"/>
  <c r="AM58" i="10"/>
  <c r="CU58" i="10"/>
  <c r="AN58" i="10"/>
  <c r="CV58" i="10"/>
  <c r="AO58" i="10"/>
  <c r="CW58" i="10"/>
  <c r="AP58" i="10"/>
  <c r="CX58" i="10"/>
  <c r="AQ58" i="10"/>
  <c r="CY58" i="10"/>
  <c r="AR58" i="10"/>
  <c r="CZ58" i="10"/>
  <c r="AS58" i="10"/>
  <c r="DA58" i="10"/>
  <c r="AT58" i="10"/>
  <c r="DB58" i="10"/>
  <c r="AU58" i="10"/>
  <c r="DC58" i="10"/>
  <c r="AV58" i="10"/>
  <c r="DD58" i="10"/>
  <c r="AW58" i="10"/>
  <c r="DE58" i="10"/>
  <c r="AX58" i="10"/>
  <c r="DF58" i="10"/>
  <c r="AY58" i="10"/>
  <c r="DG58" i="10"/>
  <c r="AZ58" i="10"/>
  <c r="DH58" i="10"/>
  <c r="BA58" i="10"/>
  <c r="DI58" i="10"/>
  <c r="BB58" i="10"/>
  <c r="DJ58" i="10"/>
  <c r="BC58" i="10"/>
  <c r="DK58" i="10"/>
  <c r="BD58" i="10"/>
  <c r="DL58" i="10"/>
  <c r="BE58" i="10"/>
  <c r="DM58" i="10"/>
  <c r="BF58" i="10"/>
  <c r="DN58" i="10"/>
  <c r="BG58" i="10"/>
  <c r="DO58" i="10"/>
  <c r="BH58" i="10"/>
  <c r="DP58" i="10"/>
  <c r="BI58" i="10"/>
  <c r="DQ58" i="10"/>
  <c r="BJ58" i="10"/>
  <c r="DR58" i="10"/>
  <c r="BK58" i="10"/>
  <c r="DS58" i="10"/>
  <c r="BL58" i="10"/>
  <c r="DT58" i="10"/>
  <c r="BM58" i="10"/>
  <c r="DU58" i="10"/>
  <c r="BN58" i="10"/>
  <c r="DV58" i="10"/>
  <c r="G59" i="10"/>
  <c r="BO59" i="10"/>
  <c r="H59" i="10"/>
  <c r="BP59" i="10"/>
  <c r="I59" i="10"/>
  <c r="BQ59" i="10"/>
  <c r="J59" i="10"/>
  <c r="BR59" i="10"/>
  <c r="K59" i="10"/>
  <c r="BS59" i="10"/>
  <c r="L59" i="10"/>
  <c r="BT59" i="10"/>
  <c r="M59" i="10"/>
  <c r="BU59" i="10"/>
  <c r="N59" i="10"/>
  <c r="BV59" i="10"/>
  <c r="O59" i="10"/>
  <c r="BW59" i="10"/>
  <c r="P59" i="10"/>
  <c r="BX59" i="10"/>
  <c r="Q59" i="10"/>
  <c r="BY59" i="10"/>
  <c r="R59" i="10"/>
  <c r="BZ59" i="10"/>
  <c r="S59" i="10"/>
  <c r="CA59" i="10"/>
  <c r="T59" i="10"/>
  <c r="CB59" i="10"/>
  <c r="U59" i="10"/>
  <c r="CC59" i="10"/>
  <c r="V59" i="10"/>
  <c r="CD59" i="10"/>
  <c r="W59" i="10"/>
  <c r="CE59" i="10"/>
  <c r="X59" i="10"/>
  <c r="CF59" i="10"/>
  <c r="Y59" i="10"/>
  <c r="CG59" i="10"/>
  <c r="Z59" i="10"/>
  <c r="CH59" i="10"/>
  <c r="AA59" i="10"/>
  <c r="CI59" i="10"/>
  <c r="AB59" i="10"/>
  <c r="CJ59" i="10"/>
  <c r="AC59" i="10"/>
  <c r="CK59" i="10"/>
  <c r="AD59" i="10"/>
  <c r="CL59" i="10"/>
  <c r="AE59" i="10"/>
  <c r="CM59" i="10"/>
  <c r="AF59" i="10"/>
  <c r="CN59" i="10"/>
  <c r="AG59" i="10"/>
  <c r="CO59" i="10"/>
  <c r="AH59" i="10"/>
  <c r="CP59" i="10"/>
  <c r="AI59" i="10"/>
  <c r="CQ59" i="10"/>
  <c r="AJ59" i="10"/>
  <c r="CR59" i="10"/>
  <c r="AK59" i="10"/>
  <c r="CS59" i="10"/>
  <c r="AL59" i="10"/>
  <c r="CT59" i="10"/>
  <c r="AM59" i="10"/>
  <c r="CU59" i="10"/>
  <c r="AN59" i="10"/>
  <c r="CV59" i="10"/>
  <c r="AO59" i="10"/>
  <c r="CW59" i="10"/>
  <c r="AP59" i="10"/>
  <c r="CX59" i="10"/>
  <c r="AQ59" i="10"/>
  <c r="CY59" i="10"/>
  <c r="AR59" i="10"/>
  <c r="CZ59" i="10"/>
  <c r="AS59" i="10"/>
  <c r="DA59" i="10"/>
  <c r="AT59" i="10"/>
  <c r="DB59" i="10"/>
  <c r="AU59" i="10"/>
  <c r="DC59" i="10"/>
  <c r="AV59" i="10"/>
  <c r="DD59" i="10"/>
  <c r="AW59" i="10"/>
  <c r="DE59" i="10"/>
  <c r="AX59" i="10"/>
  <c r="DF59" i="10"/>
  <c r="AY59" i="10"/>
  <c r="DG59" i="10"/>
  <c r="AZ59" i="10"/>
  <c r="DH59" i="10"/>
  <c r="BA59" i="10"/>
  <c r="DI59" i="10"/>
  <c r="BB59" i="10"/>
  <c r="DJ59" i="10"/>
  <c r="BC59" i="10"/>
  <c r="DK59" i="10"/>
  <c r="BD59" i="10"/>
  <c r="DL59" i="10"/>
  <c r="BE59" i="10"/>
  <c r="DM59" i="10"/>
  <c r="BF59" i="10"/>
  <c r="DN59" i="10"/>
  <c r="BG59" i="10"/>
  <c r="DO59" i="10"/>
  <c r="BH59" i="10"/>
  <c r="DP59" i="10"/>
  <c r="BI59" i="10"/>
  <c r="DQ59" i="10"/>
  <c r="BJ59" i="10"/>
  <c r="DR59" i="10"/>
  <c r="BK59" i="10"/>
  <c r="DS59" i="10"/>
  <c r="BL59" i="10"/>
  <c r="DT59" i="10"/>
  <c r="BM59" i="10"/>
  <c r="DU59" i="10"/>
  <c r="BN59" i="10"/>
  <c r="DV59" i="10"/>
  <c r="G60" i="10"/>
  <c r="BO60" i="10"/>
  <c r="H60" i="10"/>
  <c r="BP60" i="10"/>
  <c r="I60" i="10"/>
  <c r="BQ60" i="10"/>
  <c r="J60" i="10"/>
  <c r="BR60" i="10"/>
  <c r="K60" i="10"/>
  <c r="BS60" i="10"/>
  <c r="L60" i="10"/>
  <c r="BT60" i="10"/>
  <c r="M60" i="10"/>
  <c r="BU60" i="10"/>
  <c r="N60" i="10"/>
  <c r="BV60" i="10"/>
  <c r="O60" i="10"/>
  <c r="BW60" i="10"/>
  <c r="P60" i="10"/>
  <c r="BX60" i="10"/>
  <c r="Q60" i="10"/>
  <c r="BY60" i="10"/>
  <c r="R60" i="10"/>
  <c r="BZ60" i="10"/>
  <c r="S60" i="10"/>
  <c r="CA60" i="10"/>
  <c r="T60" i="10"/>
  <c r="CB60" i="10"/>
  <c r="U60" i="10"/>
  <c r="CC60" i="10"/>
  <c r="V60" i="10"/>
  <c r="CD60" i="10"/>
  <c r="W60" i="10"/>
  <c r="CE60" i="10"/>
  <c r="X60" i="10"/>
  <c r="CF60" i="10"/>
  <c r="Y60" i="10"/>
  <c r="CG60" i="10"/>
  <c r="Z60" i="10"/>
  <c r="CH60" i="10"/>
  <c r="AA60" i="10"/>
  <c r="CI60" i="10"/>
  <c r="AB60" i="10"/>
  <c r="CJ60" i="10"/>
  <c r="AC60" i="10"/>
  <c r="CK60" i="10"/>
  <c r="AD60" i="10"/>
  <c r="CL60" i="10"/>
  <c r="AE60" i="10"/>
  <c r="CM60" i="10"/>
  <c r="AF60" i="10"/>
  <c r="CN60" i="10"/>
  <c r="AG60" i="10"/>
  <c r="CO60" i="10"/>
  <c r="AH60" i="10"/>
  <c r="CP60" i="10"/>
  <c r="AI60" i="10"/>
  <c r="CQ60" i="10"/>
  <c r="AJ60" i="10"/>
  <c r="CR60" i="10"/>
  <c r="AK60" i="10"/>
  <c r="CS60" i="10"/>
  <c r="AL60" i="10"/>
  <c r="CT60" i="10"/>
  <c r="AM60" i="10"/>
  <c r="CU60" i="10"/>
  <c r="AN60" i="10"/>
  <c r="CV60" i="10"/>
  <c r="AO60" i="10"/>
  <c r="CW60" i="10"/>
  <c r="AP60" i="10"/>
  <c r="CX60" i="10"/>
  <c r="AQ60" i="10"/>
  <c r="CY60" i="10"/>
  <c r="AR60" i="10"/>
  <c r="CZ60" i="10"/>
  <c r="AS60" i="10"/>
  <c r="DA60" i="10"/>
  <c r="AT60" i="10"/>
  <c r="DB60" i="10"/>
  <c r="AU60" i="10"/>
  <c r="DC60" i="10"/>
  <c r="AV60" i="10"/>
  <c r="DD60" i="10"/>
  <c r="AW60" i="10"/>
  <c r="DE60" i="10"/>
  <c r="AX60" i="10"/>
  <c r="DF60" i="10"/>
  <c r="AY60" i="10"/>
  <c r="DG60" i="10"/>
  <c r="AZ60" i="10"/>
  <c r="DH60" i="10"/>
  <c r="BA60" i="10"/>
  <c r="DI60" i="10"/>
  <c r="BB60" i="10"/>
  <c r="DJ60" i="10"/>
  <c r="BC60" i="10"/>
  <c r="DK60" i="10"/>
  <c r="BD60" i="10"/>
  <c r="DL60" i="10"/>
  <c r="BE60" i="10"/>
  <c r="DM60" i="10"/>
  <c r="BF60" i="10"/>
  <c r="DN60" i="10"/>
  <c r="BG60" i="10"/>
  <c r="DO60" i="10"/>
  <c r="BH60" i="10"/>
  <c r="DP60" i="10"/>
  <c r="BI60" i="10"/>
  <c r="DQ60" i="10"/>
  <c r="BJ60" i="10"/>
  <c r="DR60" i="10"/>
  <c r="BK60" i="10"/>
  <c r="DS60" i="10"/>
  <c r="BL60" i="10"/>
  <c r="DT60" i="10"/>
  <c r="BM60" i="10"/>
  <c r="DU60" i="10"/>
  <c r="BN60" i="10"/>
  <c r="DV60" i="10"/>
  <c r="G61" i="10"/>
  <c r="BO61" i="10"/>
  <c r="H61" i="10"/>
  <c r="BP61" i="10"/>
  <c r="I61" i="10"/>
  <c r="BQ61" i="10"/>
  <c r="J61" i="10"/>
  <c r="BR61" i="10"/>
  <c r="K61" i="10"/>
  <c r="BS61" i="10"/>
  <c r="L61" i="10"/>
  <c r="BT61" i="10"/>
  <c r="M61" i="10"/>
  <c r="BU61" i="10"/>
  <c r="N61" i="10"/>
  <c r="BV61" i="10"/>
  <c r="O61" i="10"/>
  <c r="BW61" i="10"/>
  <c r="P61" i="10"/>
  <c r="BX61" i="10"/>
  <c r="Q61" i="10"/>
  <c r="BY61" i="10"/>
  <c r="R61" i="10"/>
  <c r="BZ61" i="10"/>
  <c r="S61" i="10"/>
  <c r="CA61" i="10"/>
  <c r="T61" i="10"/>
  <c r="CB61" i="10"/>
  <c r="U61" i="10"/>
  <c r="CC61" i="10"/>
  <c r="V61" i="10"/>
  <c r="CD61" i="10"/>
  <c r="W61" i="10"/>
  <c r="CE61" i="10"/>
  <c r="X61" i="10"/>
  <c r="CF61" i="10"/>
  <c r="Y61" i="10"/>
  <c r="CG61" i="10"/>
  <c r="Z61" i="10"/>
  <c r="CH61" i="10"/>
  <c r="AA61" i="10"/>
  <c r="CI61" i="10"/>
  <c r="AB61" i="10"/>
  <c r="CJ61" i="10"/>
  <c r="AC61" i="10"/>
  <c r="CK61" i="10"/>
  <c r="AD61" i="10"/>
  <c r="CL61" i="10"/>
  <c r="AE61" i="10"/>
  <c r="CM61" i="10"/>
  <c r="AF61" i="10"/>
  <c r="CN61" i="10"/>
  <c r="AG61" i="10"/>
  <c r="CO61" i="10"/>
  <c r="AH61" i="10"/>
  <c r="CP61" i="10"/>
  <c r="AI61" i="10"/>
  <c r="CQ61" i="10"/>
  <c r="AJ61" i="10"/>
  <c r="CR61" i="10"/>
  <c r="AK61" i="10"/>
  <c r="CS61" i="10"/>
  <c r="AL61" i="10"/>
  <c r="CT61" i="10"/>
  <c r="AM61" i="10"/>
  <c r="CU61" i="10"/>
  <c r="AN61" i="10"/>
  <c r="CV61" i="10"/>
  <c r="AO61" i="10"/>
  <c r="CW61" i="10"/>
  <c r="AP61" i="10"/>
  <c r="CX61" i="10"/>
  <c r="AQ61" i="10"/>
  <c r="CY61" i="10"/>
  <c r="AR61" i="10"/>
  <c r="CZ61" i="10"/>
  <c r="AS61" i="10"/>
  <c r="DA61" i="10"/>
  <c r="AT61" i="10"/>
  <c r="DB61" i="10"/>
  <c r="AU61" i="10"/>
  <c r="DC61" i="10"/>
  <c r="AV61" i="10"/>
  <c r="DD61" i="10"/>
  <c r="AW61" i="10"/>
  <c r="DE61" i="10"/>
  <c r="AX61" i="10"/>
  <c r="DF61" i="10"/>
  <c r="AY61" i="10"/>
  <c r="DG61" i="10"/>
  <c r="AZ61" i="10"/>
  <c r="DH61" i="10"/>
  <c r="BA61" i="10"/>
  <c r="DI61" i="10"/>
  <c r="BB61" i="10"/>
  <c r="DJ61" i="10"/>
  <c r="BC61" i="10"/>
  <c r="DK61" i="10"/>
  <c r="BD61" i="10"/>
  <c r="DL61" i="10"/>
  <c r="BE61" i="10"/>
  <c r="DM61" i="10"/>
  <c r="BF61" i="10"/>
  <c r="DN61" i="10"/>
  <c r="BG61" i="10"/>
  <c r="DO61" i="10"/>
  <c r="BH61" i="10"/>
  <c r="DP61" i="10"/>
  <c r="BI61" i="10"/>
  <c r="DQ61" i="10"/>
  <c r="BJ61" i="10"/>
  <c r="DR61" i="10"/>
  <c r="BK61" i="10"/>
  <c r="DS61" i="10"/>
  <c r="BL61" i="10"/>
  <c r="DT61" i="10"/>
  <c r="BM61" i="10"/>
  <c r="DU61" i="10"/>
  <c r="BN61" i="10"/>
  <c r="DV61" i="10"/>
  <c r="G62" i="10"/>
  <c r="BO62" i="10"/>
  <c r="H62" i="10"/>
  <c r="BP62" i="10"/>
  <c r="I62" i="10"/>
  <c r="BQ62" i="10"/>
  <c r="J62" i="10"/>
  <c r="BR62" i="10"/>
  <c r="K62" i="10"/>
  <c r="BS62" i="10"/>
  <c r="L62" i="10"/>
  <c r="BT62" i="10"/>
  <c r="M62" i="10"/>
  <c r="BU62" i="10"/>
  <c r="N62" i="10"/>
  <c r="BV62" i="10"/>
  <c r="O62" i="10"/>
  <c r="BW62" i="10"/>
  <c r="P62" i="10"/>
  <c r="BX62" i="10"/>
  <c r="Q62" i="10"/>
  <c r="BY62" i="10"/>
  <c r="R62" i="10"/>
  <c r="BZ62" i="10"/>
  <c r="S62" i="10"/>
  <c r="CA62" i="10"/>
  <c r="T62" i="10"/>
  <c r="CB62" i="10"/>
  <c r="U62" i="10"/>
  <c r="CC62" i="10"/>
  <c r="V62" i="10"/>
  <c r="CD62" i="10"/>
  <c r="W62" i="10"/>
  <c r="CE62" i="10"/>
  <c r="X62" i="10"/>
  <c r="CF62" i="10"/>
  <c r="Y62" i="10"/>
  <c r="CG62" i="10"/>
  <c r="Z62" i="10"/>
  <c r="CH62" i="10"/>
  <c r="AA62" i="10"/>
  <c r="CI62" i="10"/>
  <c r="AB62" i="10"/>
  <c r="CJ62" i="10"/>
  <c r="AC62" i="10"/>
  <c r="CK62" i="10"/>
  <c r="AD62" i="10"/>
  <c r="CL62" i="10"/>
  <c r="AE62" i="10"/>
  <c r="CM62" i="10"/>
  <c r="AF62" i="10"/>
  <c r="CN62" i="10"/>
  <c r="AG62" i="10"/>
  <c r="CO62" i="10"/>
  <c r="AH62" i="10"/>
  <c r="CP62" i="10"/>
  <c r="AI62" i="10"/>
  <c r="CQ62" i="10"/>
  <c r="AJ62" i="10"/>
  <c r="CR62" i="10"/>
  <c r="AK62" i="10"/>
  <c r="CS62" i="10"/>
  <c r="AL62" i="10"/>
  <c r="CT62" i="10"/>
  <c r="AM62" i="10"/>
  <c r="CU62" i="10"/>
  <c r="AN62" i="10"/>
  <c r="CV62" i="10"/>
  <c r="AO62" i="10"/>
  <c r="CW62" i="10"/>
  <c r="AP62" i="10"/>
  <c r="CX62" i="10"/>
  <c r="AQ62" i="10"/>
  <c r="CY62" i="10"/>
  <c r="AR62" i="10"/>
  <c r="CZ62" i="10"/>
  <c r="AS62" i="10"/>
  <c r="DA62" i="10"/>
  <c r="AT62" i="10"/>
  <c r="DB62" i="10"/>
  <c r="AU62" i="10"/>
  <c r="DC62" i="10"/>
  <c r="AV62" i="10"/>
  <c r="DD62" i="10"/>
  <c r="AW62" i="10"/>
  <c r="DE62" i="10"/>
  <c r="AX62" i="10"/>
  <c r="DF62" i="10"/>
  <c r="AY62" i="10"/>
  <c r="DG62" i="10"/>
  <c r="AZ62" i="10"/>
  <c r="DH62" i="10"/>
  <c r="BA62" i="10"/>
  <c r="DI62" i="10"/>
  <c r="BB62" i="10"/>
  <c r="DJ62" i="10"/>
  <c r="BC62" i="10"/>
  <c r="DK62" i="10"/>
  <c r="BD62" i="10"/>
  <c r="DL62" i="10"/>
  <c r="BE62" i="10"/>
  <c r="DM62" i="10"/>
  <c r="BF62" i="10"/>
  <c r="DN62" i="10"/>
  <c r="BG62" i="10"/>
  <c r="DO62" i="10"/>
  <c r="BH62" i="10"/>
  <c r="DP62" i="10"/>
  <c r="BI62" i="10"/>
  <c r="DQ62" i="10"/>
  <c r="BJ62" i="10"/>
  <c r="DR62" i="10"/>
  <c r="BK62" i="10"/>
  <c r="DS62" i="10"/>
  <c r="BL62" i="10"/>
  <c r="DT62" i="10"/>
  <c r="BM62" i="10"/>
  <c r="DU62" i="10"/>
  <c r="BN62" i="10"/>
  <c r="DV62" i="10"/>
  <c r="G63" i="10"/>
  <c r="BO63" i="10"/>
  <c r="H63" i="10"/>
  <c r="BP63" i="10"/>
  <c r="I63" i="10"/>
  <c r="BQ63" i="10"/>
  <c r="J63" i="10"/>
  <c r="BR63" i="10"/>
  <c r="K63" i="10"/>
  <c r="BS63" i="10"/>
  <c r="L63" i="10"/>
  <c r="BT63" i="10"/>
  <c r="M63" i="10"/>
  <c r="BU63" i="10"/>
  <c r="N63" i="10"/>
  <c r="BV63" i="10"/>
  <c r="O63" i="10"/>
  <c r="BW63" i="10"/>
  <c r="P63" i="10"/>
  <c r="BX63" i="10"/>
  <c r="Q63" i="10"/>
  <c r="BY63" i="10"/>
  <c r="R63" i="10"/>
  <c r="BZ63" i="10"/>
  <c r="S63" i="10"/>
  <c r="CA63" i="10"/>
  <c r="T63" i="10"/>
  <c r="CB63" i="10"/>
  <c r="U63" i="10"/>
  <c r="CC63" i="10"/>
  <c r="V63" i="10"/>
  <c r="CD63" i="10"/>
  <c r="W63" i="10"/>
  <c r="CE63" i="10"/>
  <c r="X63" i="10"/>
  <c r="CF63" i="10"/>
  <c r="Y63" i="10"/>
  <c r="CG63" i="10"/>
  <c r="Z63" i="10"/>
  <c r="CH63" i="10"/>
  <c r="AA63" i="10"/>
  <c r="CI63" i="10"/>
  <c r="AB63" i="10"/>
  <c r="CJ63" i="10"/>
  <c r="AC63" i="10"/>
  <c r="CK63" i="10"/>
  <c r="AD63" i="10"/>
  <c r="CL63" i="10"/>
  <c r="AE63" i="10"/>
  <c r="CM63" i="10"/>
  <c r="AF63" i="10"/>
  <c r="CN63" i="10"/>
  <c r="AG63" i="10"/>
  <c r="CO63" i="10"/>
  <c r="AH63" i="10"/>
  <c r="CP63" i="10"/>
  <c r="AI63" i="10"/>
  <c r="CQ63" i="10"/>
  <c r="AJ63" i="10"/>
  <c r="CR63" i="10"/>
  <c r="AK63" i="10"/>
  <c r="CS63" i="10"/>
  <c r="AL63" i="10"/>
  <c r="CT63" i="10"/>
  <c r="AM63" i="10"/>
  <c r="CU63" i="10"/>
  <c r="AN63" i="10"/>
  <c r="CV63" i="10"/>
  <c r="AO63" i="10"/>
  <c r="CW63" i="10"/>
  <c r="AP63" i="10"/>
  <c r="CX63" i="10"/>
  <c r="AQ63" i="10"/>
  <c r="CY63" i="10"/>
  <c r="AR63" i="10"/>
  <c r="CZ63" i="10"/>
  <c r="AS63" i="10"/>
  <c r="DA63" i="10"/>
  <c r="AT63" i="10"/>
  <c r="DB63" i="10"/>
  <c r="AU63" i="10"/>
  <c r="DC63" i="10"/>
  <c r="AV63" i="10"/>
  <c r="DD63" i="10"/>
  <c r="AW63" i="10"/>
  <c r="DE63" i="10"/>
  <c r="AX63" i="10"/>
  <c r="DF63" i="10"/>
  <c r="AY63" i="10"/>
  <c r="DG63" i="10"/>
  <c r="AZ63" i="10"/>
  <c r="DH63" i="10"/>
  <c r="BA63" i="10"/>
  <c r="DI63" i="10"/>
  <c r="BB63" i="10"/>
  <c r="DJ63" i="10"/>
  <c r="BC63" i="10"/>
  <c r="DK63" i="10"/>
  <c r="BD63" i="10"/>
  <c r="DL63" i="10"/>
  <c r="BE63" i="10"/>
  <c r="DM63" i="10"/>
  <c r="BF63" i="10"/>
  <c r="DN63" i="10"/>
  <c r="BG63" i="10"/>
  <c r="DO63" i="10"/>
  <c r="BH63" i="10"/>
  <c r="DP63" i="10"/>
  <c r="BI63" i="10"/>
  <c r="DQ63" i="10"/>
  <c r="BJ63" i="10"/>
  <c r="DR63" i="10"/>
  <c r="BK63" i="10"/>
  <c r="DS63" i="10"/>
  <c r="BL63" i="10"/>
  <c r="DT63" i="10"/>
  <c r="BM63" i="10"/>
  <c r="DU63" i="10"/>
  <c r="BN63" i="10"/>
  <c r="DV63" i="10"/>
  <c r="G64" i="10"/>
  <c r="BO64" i="10"/>
  <c r="H64" i="10"/>
  <c r="BP64" i="10"/>
  <c r="I64" i="10"/>
  <c r="BQ64" i="10"/>
  <c r="J64" i="10"/>
  <c r="BR64" i="10"/>
  <c r="K64" i="10"/>
  <c r="BS64" i="10"/>
  <c r="L64" i="10"/>
  <c r="BT64" i="10"/>
  <c r="M64" i="10"/>
  <c r="BU64" i="10"/>
  <c r="N64" i="10"/>
  <c r="BV64" i="10"/>
  <c r="O64" i="10"/>
  <c r="BW64" i="10"/>
  <c r="P64" i="10"/>
  <c r="BX64" i="10"/>
  <c r="Q64" i="10"/>
  <c r="BY64" i="10"/>
  <c r="R64" i="10"/>
  <c r="BZ64" i="10"/>
  <c r="S64" i="10"/>
  <c r="CA64" i="10"/>
  <c r="T64" i="10"/>
  <c r="CB64" i="10"/>
  <c r="U64" i="10"/>
  <c r="CC64" i="10"/>
  <c r="V64" i="10"/>
  <c r="CD64" i="10"/>
  <c r="W64" i="10"/>
  <c r="CE64" i="10"/>
  <c r="X64" i="10"/>
  <c r="CF64" i="10"/>
  <c r="Y64" i="10"/>
  <c r="CG64" i="10"/>
  <c r="Z64" i="10"/>
  <c r="CH64" i="10"/>
  <c r="AA64" i="10"/>
  <c r="CI64" i="10"/>
  <c r="AB64" i="10"/>
  <c r="CJ64" i="10"/>
  <c r="AC64" i="10"/>
  <c r="CK64" i="10"/>
  <c r="AD64" i="10"/>
  <c r="CL64" i="10"/>
  <c r="AE64" i="10"/>
  <c r="CM64" i="10"/>
  <c r="AF64" i="10"/>
  <c r="CN64" i="10"/>
  <c r="AG64" i="10"/>
  <c r="CO64" i="10"/>
  <c r="AH64" i="10"/>
  <c r="CP64" i="10"/>
  <c r="AI64" i="10"/>
  <c r="CQ64" i="10"/>
  <c r="AJ64" i="10"/>
  <c r="CR64" i="10"/>
  <c r="AK64" i="10"/>
  <c r="CS64" i="10"/>
  <c r="AL64" i="10"/>
  <c r="CT64" i="10"/>
  <c r="AM64" i="10"/>
  <c r="CU64" i="10"/>
  <c r="AN64" i="10"/>
  <c r="CV64" i="10"/>
  <c r="AO64" i="10"/>
  <c r="CW64" i="10"/>
  <c r="AP64" i="10"/>
  <c r="CX64" i="10"/>
  <c r="AQ64" i="10"/>
  <c r="CY64" i="10"/>
  <c r="AR64" i="10"/>
  <c r="CZ64" i="10"/>
  <c r="AS64" i="10"/>
  <c r="DA64" i="10"/>
  <c r="AT64" i="10"/>
  <c r="DB64" i="10"/>
  <c r="AU64" i="10"/>
  <c r="DC64" i="10"/>
  <c r="AV64" i="10"/>
  <c r="DD64" i="10"/>
  <c r="AW64" i="10"/>
  <c r="DE64" i="10"/>
  <c r="AX64" i="10"/>
  <c r="DF64" i="10"/>
  <c r="AY64" i="10"/>
  <c r="DG64" i="10"/>
  <c r="AZ64" i="10"/>
  <c r="DH64" i="10"/>
  <c r="BA64" i="10"/>
  <c r="DI64" i="10"/>
  <c r="BB64" i="10"/>
  <c r="DJ64" i="10"/>
  <c r="BC64" i="10"/>
  <c r="DK64" i="10"/>
  <c r="BD64" i="10"/>
  <c r="DL64" i="10"/>
  <c r="BE64" i="10"/>
  <c r="DM64" i="10"/>
  <c r="BF64" i="10"/>
  <c r="DN64" i="10"/>
  <c r="BG64" i="10"/>
  <c r="DO64" i="10"/>
  <c r="BH64" i="10"/>
  <c r="DP64" i="10"/>
  <c r="BI64" i="10"/>
  <c r="DQ64" i="10"/>
  <c r="BJ64" i="10"/>
  <c r="DR64" i="10"/>
  <c r="BK64" i="10"/>
  <c r="DS64" i="10"/>
  <c r="BL64" i="10"/>
  <c r="DT64" i="10"/>
  <c r="BM64" i="10"/>
  <c r="DU64" i="10"/>
  <c r="BN64" i="10"/>
  <c r="DV64" i="10"/>
  <c r="G65" i="10"/>
  <c r="BO65" i="10"/>
  <c r="H65" i="10"/>
  <c r="BP65" i="10"/>
  <c r="I65" i="10"/>
  <c r="BQ65" i="10"/>
  <c r="J65" i="10"/>
  <c r="BR65" i="10"/>
  <c r="K65" i="10"/>
  <c r="BS65" i="10"/>
  <c r="L65" i="10"/>
  <c r="BT65" i="10"/>
  <c r="M65" i="10"/>
  <c r="BU65" i="10"/>
  <c r="N65" i="10"/>
  <c r="BV65" i="10"/>
  <c r="O65" i="10"/>
  <c r="BW65" i="10"/>
  <c r="P65" i="10"/>
  <c r="BX65" i="10"/>
  <c r="Q65" i="10"/>
  <c r="BY65" i="10"/>
  <c r="R65" i="10"/>
  <c r="BZ65" i="10"/>
  <c r="S65" i="10"/>
  <c r="CA65" i="10"/>
  <c r="T65" i="10"/>
  <c r="CB65" i="10"/>
  <c r="U65" i="10"/>
  <c r="CC65" i="10"/>
  <c r="V65" i="10"/>
  <c r="CD65" i="10"/>
  <c r="W65" i="10"/>
  <c r="CE65" i="10"/>
  <c r="X65" i="10"/>
  <c r="CF65" i="10"/>
  <c r="Y65" i="10"/>
  <c r="CG65" i="10"/>
  <c r="Z65" i="10"/>
  <c r="CH65" i="10"/>
  <c r="AA65" i="10"/>
  <c r="CI65" i="10"/>
  <c r="AB65" i="10"/>
  <c r="CJ65" i="10"/>
  <c r="AC65" i="10"/>
  <c r="CK65" i="10"/>
  <c r="AD65" i="10"/>
  <c r="CL65" i="10"/>
  <c r="AE65" i="10"/>
  <c r="CM65" i="10"/>
  <c r="AF65" i="10"/>
  <c r="CN65" i="10"/>
  <c r="AG65" i="10"/>
  <c r="CO65" i="10"/>
  <c r="AH65" i="10"/>
  <c r="CP65" i="10"/>
  <c r="AI65" i="10"/>
  <c r="CQ65" i="10"/>
  <c r="AJ65" i="10"/>
  <c r="CR65" i="10"/>
  <c r="AK65" i="10"/>
  <c r="CS65" i="10"/>
  <c r="AL65" i="10"/>
  <c r="CT65" i="10"/>
  <c r="AM65" i="10"/>
  <c r="CU65" i="10"/>
  <c r="AN65" i="10"/>
  <c r="CV65" i="10"/>
  <c r="AO65" i="10"/>
  <c r="CW65" i="10"/>
  <c r="AP65" i="10"/>
  <c r="CX65" i="10"/>
  <c r="AQ65" i="10"/>
  <c r="CY65" i="10"/>
  <c r="AR65" i="10"/>
  <c r="CZ65" i="10"/>
  <c r="AS65" i="10"/>
  <c r="DA65" i="10"/>
  <c r="AT65" i="10"/>
  <c r="DB65" i="10"/>
  <c r="AU65" i="10"/>
  <c r="DC65" i="10"/>
  <c r="AV65" i="10"/>
  <c r="DD65" i="10"/>
  <c r="AW65" i="10"/>
  <c r="DE65" i="10"/>
  <c r="AX65" i="10"/>
  <c r="DF65" i="10"/>
  <c r="AY65" i="10"/>
  <c r="DG65" i="10"/>
  <c r="AZ65" i="10"/>
  <c r="DH65" i="10"/>
  <c r="BA65" i="10"/>
  <c r="DI65" i="10"/>
  <c r="BB65" i="10"/>
  <c r="DJ65" i="10"/>
  <c r="BC65" i="10"/>
  <c r="DK65" i="10"/>
  <c r="BD65" i="10"/>
  <c r="DL65" i="10"/>
  <c r="BE65" i="10"/>
  <c r="DM65" i="10"/>
  <c r="BF65" i="10"/>
  <c r="DN65" i="10"/>
  <c r="BG65" i="10"/>
  <c r="DO65" i="10"/>
  <c r="BH65" i="10"/>
  <c r="DP65" i="10"/>
  <c r="BI65" i="10"/>
  <c r="DQ65" i="10"/>
  <c r="BJ65" i="10"/>
  <c r="DR65" i="10"/>
  <c r="BK65" i="10"/>
  <c r="DS65" i="10"/>
  <c r="BL65" i="10"/>
  <c r="DT65" i="10"/>
  <c r="BM65" i="10"/>
  <c r="DU65" i="10"/>
  <c r="BN65" i="10"/>
  <c r="DV65" i="10"/>
  <c r="G66" i="10"/>
  <c r="BO66" i="10"/>
  <c r="H66" i="10"/>
  <c r="BP66" i="10"/>
  <c r="I66" i="10"/>
  <c r="BQ66" i="10"/>
  <c r="J66" i="10"/>
  <c r="BR66" i="10"/>
  <c r="K66" i="10"/>
  <c r="BS66" i="10"/>
  <c r="L66" i="10"/>
  <c r="BT66" i="10"/>
  <c r="M66" i="10"/>
  <c r="BU66" i="10"/>
  <c r="N66" i="10"/>
  <c r="BV66" i="10"/>
  <c r="O66" i="10"/>
  <c r="BW66" i="10"/>
  <c r="P66" i="10"/>
  <c r="BX66" i="10"/>
  <c r="Q66" i="10"/>
  <c r="BY66" i="10"/>
  <c r="R66" i="10"/>
  <c r="BZ66" i="10"/>
  <c r="S66" i="10"/>
  <c r="CA66" i="10"/>
  <c r="T66" i="10"/>
  <c r="CB66" i="10"/>
  <c r="U66" i="10"/>
  <c r="CC66" i="10"/>
  <c r="V66" i="10"/>
  <c r="CD66" i="10"/>
  <c r="W66" i="10"/>
  <c r="CE66" i="10"/>
  <c r="X66" i="10"/>
  <c r="CF66" i="10"/>
  <c r="Y66" i="10"/>
  <c r="CG66" i="10"/>
  <c r="Z66" i="10"/>
  <c r="CH66" i="10"/>
  <c r="AA66" i="10"/>
  <c r="CI66" i="10"/>
  <c r="AB66" i="10"/>
  <c r="CJ66" i="10"/>
  <c r="AC66" i="10"/>
  <c r="CK66" i="10"/>
  <c r="AD66" i="10"/>
  <c r="CL66" i="10"/>
  <c r="AE66" i="10"/>
  <c r="CM66" i="10"/>
  <c r="AF66" i="10"/>
  <c r="CN66" i="10"/>
  <c r="AG66" i="10"/>
  <c r="CO66" i="10"/>
  <c r="AH66" i="10"/>
  <c r="CP66" i="10"/>
  <c r="AI66" i="10"/>
  <c r="CQ66" i="10"/>
  <c r="AJ66" i="10"/>
  <c r="CR66" i="10"/>
  <c r="AK66" i="10"/>
  <c r="CS66" i="10"/>
  <c r="AL66" i="10"/>
  <c r="CT66" i="10"/>
  <c r="AM66" i="10"/>
  <c r="CU66" i="10"/>
  <c r="AN66" i="10"/>
  <c r="CV66" i="10"/>
  <c r="AO66" i="10"/>
  <c r="CW66" i="10"/>
  <c r="AP66" i="10"/>
  <c r="CX66" i="10"/>
  <c r="AQ66" i="10"/>
  <c r="CY66" i="10"/>
  <c r="AR66" i="10"/>
  <c r="CZ66" i="10"/>
  <c r="AS66" i="10"/>
  <c r="DA66" i="10"/>
  <c r="AT66" i="10"/>
  <c r="DB66" i="10"/>
  <c r="AU66" i="10"/>
  <c r="DC66" i="10"/>
  <c r="AV66" i="10"/>
  <c r="DD66" i="10"/>
  <c r="AW66" i="10"/>
  <c r="DE66" i="10"/>
  <c r="AX66" i="10"/>
  <c r="DF66" i="10"/>
  <c r="AY66" i="10"/>
  <c r="DG66" i="10"/>
  <c r="AZ66" i="10"/>
  <c r="DH66" i="10"/>
  <c r="BA66" i="10"/>
  <c r="DI66" i="10"/>
  <c r="BB66" i="10"/>
  <c r="DJ66" i="10"/>
  <c r="BC66" i="10"/>
  <c r="DK66" i="10"/>
  <c r="BD66" i="10"/>
  <c r="DL66" i="10"/>
  <c r="BE66" i="10"/>
  <c r="DM66" i="10"/>
  <c r="BF66" i="10"/>
  <c r="DN66" i="10"/>
  <c r="BG66" i="10"/>
  <c r="DO66" i="10"/>
  <c r="BH66" i="10"/>
  <c r="DP66" i="10"/>
  <c r="BI66" i="10"/>
  <c r="DQ66" i="10"/>
  <c r="BJ66" i="10"/>
  <c r="DR66" i="10"/>
  <c r="BK66" i="10"/>
  <c r="DS66" i="10"/>
  <c r="BL66" i="10"/>
  <c r="DT66" i="10"/>
  <c r="BM66" i="10"/>
  <c r="DU66" i="10"/>
  <c r="BN66" i="10"/>
  <c r="DV66" i="10"/>
  <c r="G67" i="10"/>
  <c r="BO67" i="10"/>
  <c r="H67" i="10"/>
  <c r="BP67" i="10"/>
  <c r="I67" i="10"/>
  <c r="BQ67" i="10"/>
  <c r="J67" i="10"/>
  <c r="BR67" i="10"/>
  <c r="K67" i="10"/>
  <c r="BS67" i="10"/>
  <c r="L67" i="10"/>
  <c r="BT67" i="10"/>
  <c r="M67" i="10"/>
  <c r="BU67" i="10"/>
  <c r="N67" i="10"/>
  <c r="BV67" i="10"/>
  <c r="O67" i="10"/>
  <c r="BW67" i="10"/>
  <c r="P67" i="10"/>
  <c r="BX67" i="10"/>
  <c r="Q67" i="10"/>
  <c r="BY67" i="10"/>
  <c r="R67" i="10"/>
  <c r="BZ67" i="10"/>
  <c r="S67" i="10"/>
  <c r="CA67" i="10"/>
  <c r="T67" i="10"/>
  <c r="CB67" i="10"/>
  <c r="U67" i="10"/>
  <c r="CC67" i="10"/>
  <c r="V67" i="10"/>
  <c r="CD67" i="10"/>
  <c r="W67" i="10"/>
  <c r="CE67" i="10"/>
  <c r="X67" i="10"/>
  <c r="CF67" i="10"/>
  <c r="Y67" i="10"/>
  <c r="CG67" i="10"/>
  <c r="Z67" i="10"/>
  <c r="CH67" i="10"/>
  <c r="AA67" i="10"/>
  <c r="CI67" i="10"/>
  <c r="AB67" i="10"/>
  <c r="CJ67" i="10"/>
  <c r="AC67" i="10"/>
  <c r="CK67" i="10"/>
  <c r="AD67" i="10"/>
  <c r="CL67" i="10"/>
  <c r="AE67" i="10"/>
  <c r="CM67" i="10"/>
  <c r="AF67" i="10"/>
  <c r="CN67" i="10"/>
  <c r="AG67" i="10"/>
  <c r="CO67" i="10"/>
  <c r="AH67" i="10"/>
  <c r="CP67" i="10"/>
  <c r="AI67" i="10"/>
  <c r="CQ67" i="10"/>
  <c r="AJ67" i="10"/>
  <c r="CR67" i="10"/>
  <c r="AK67" i="10"/>
  <c r="CS67" i="10"/>
  <c r="AL67" i="10"/>
  <c r="CT67" i="10"/>
  <c r="AM67" i="10"/>
  <c r="CU67" i="10"/>
  <c r="AN67" i="10"/>
  <c r="CV67" i="10"/>
  <c r="AO67" i="10"/>
  <c r="CW67" i="10"/>
  <c r="AP67" i="10"/>
  <c r="CX67" i="10"/>
  <c r="AQ67" i="10"/>
  <c r="CY67" i="10"/>
  <c r="AR67" i="10"/>
  <c r="CZ67" i="10"/>
  <c r="AS67" i="10"/>
  <c r="DA67" i="10"/>
  <c r="AT67" i="10"/>
  <c r="DB67" i="10"/>
  <c r="AU67" i="10"/>
  <c r="DC67" i="10"/>
  <c r="AV67" i="10"/>
  <c r="DD67" i="10"/>
  <c r="AW67" i="10"/>
  <c r="DE67" i="10"/>
  <c r="AX67" i="10"/>
  <c r="DF67" i="10"/>
  <c r="AY67" i="10"/>
  <c r="DG67" i="10"/>
  <c r="AZ67" i="10"/>
  <c r="DH67" i="10"/>
  <c r="BA67" i="10"/>
  <c r="DI67" i="10"/>
  <c r="BB67" i="10"/>
  <c r="DJ67" i="10"/>
  <c r="BC67" i="10"/>
  <c r="DK67" i="10"/>
  <c r="BD67" i="10"/>
  <c r="DL67" i="10"/>
  <c r="BE67" i="10"/>
  <c r="DM67" i="10"/>
  <c r="BF67" i="10"/>
  <c r="DN67" i="10"/>
  <c r="BG67" i="10"/>
  <c r="DO67" i="10"/>
  <c r="BH67" i="10"/>
  <c r="DP67" i="10"/>
  <c r="BI67" i="10"/>
  <c r="DQ67" i="10"/>
  <c r="BJ67" i="10"/>
  <c r="DR67" i="10"/>
  <c r="BK67" i="10"/>
  <c r="DS67" i="10"/>
  <c r="BL67" i="10"/>
  <c r="DT67" i="10"/>
  <c r="BM67" i="10"/>
  <c r="DU67" i="10"/>
  <c r="BN67" i="10"/>
  <c r="DV67" i="10"/>
  <c r="G68" i="10"/>
  <c r="BO68" i="10"/>
  <c r="H68" i="10"/>
  <c r="BP68" i="10"/>
  <c r="I68" i="10"/>
  <c r="BQ68" i="10"/>
  <c r="J68" i="10"/>
  <c r="BR68" i="10"/>
  <c r="K68" i="10"/>
  <c r="BS68" i="10"/>
  <c r="L68" i="10"/>
  <c r="BT68" i="10"/>
  <c r="M68" i="10"/>
  <c r="BU68" i="10"/>
  <c r="N68" i="10"/>
  <c r="BV68" i="10"/>
  <c r="O68" i="10"/>
  <c r="BW68" i="10"/>
  <c r="P68" i="10"/>
  <c r="BX68" i="10"/>
  <c r="Q68" i="10"/>
  <c r="BY68" i="10"/>
  <c r="R68" i="10"/>
  <c r="BZ68" i="10"/>
  <c r="S68" i="10"/>
  <c r="CA68" i="10"/>
  <c r="T68" i="10"/>
  <c r="CB68" i="10"/>
  <c r="U68" i="10"/>
  <c r="CC68" i="10"/>
  <c r="V68" i="10"/>
  <c r="CD68" i="10"/>
  <c r="W68" i="10"/>
  <c r="CE68" i="10"/>
  <c r="X68" i="10"/>
  <c r="CF68" i="10"/>
  <c r="Y68" i="10"/>
  <c r="CG68" i="10"/>
  <c r="Z68" i="10"/>
  <c r="CH68" i="10"/>
  <c r="AA68" i="10"/>
  <c r="CI68" i="10"/>
  <c r="AB68" i="10"/>
  <c r="CJ68" i="10"/>
  <c r="AC68" i="10"/>
  <c r="CK68" i="10"/>
  <c r="AD68" i="10"/>
  <c r="CL68" i="10"/>
  <c r="AE68" i="10"/>
  <c r="CM68" i="10"/>
  <c r="AF68" i="10"/>
  <c r="CN68" i="10"/>
  <c r="AG68" i="10"/>
  <c r="CO68" i="10"/>
  <c r="AH68" i="10"/>
  <c r="CP68" i="10"/>
  <c r="AI68" i="10"/>
  <c r="CQ68" i="10"/>
  <c r="AJ68" i="10"/>
  <c r="CR68" i="10"/>
  <c r="AK68" i="10"/>
  <c r="CS68" i="10"/>
  <c r="AL68" i="10"/>
  <c r="CT68" i="10"/>
  <c r="AM68" i="10"/>
  <c r="CU68" i="10"/>
  <c r="AN68" i="10"/>
  <c r="CV68" i="10"/>
  <c r="AO68" i="10"/>
  <c r="CW68" i="10"/>
  <c r="AP68" i="10"/>
  <c r="CX68" i="10"/>
  <c r="AQ68" i="10"/>
  <c r="CY68" i="10"/>
  <c r="AR68" i="10"/>
  <c r="CZ68" i="10"/>
  <c r="AS68" i="10"/>
  <c r="DA68" i="10"/>
  <c r="AT68" i="10"/>
  <c r="DB68" i="10"/>
  <c r="AU68" i="10"/>
  <c r="DC68" i="10"/>
  <c r="AV68" i="10"/>
  <c r="DD68" i="10"/>
  <c r="AW68" i="10"/>
  <c r="DE68" i="10"/>
  <c r="AX68" i="10"/>
  <c r="DF68" i="10"/>
  <c r="AY68" i="10"/>
  <c r="DG68" i="10"/>
  <c r="AZ68" i="10"/>
  <c r="DH68" i="10"/>
  <c r="BA68" i="10"/>
  <c r="DI68" i="10"/>
  <c r="BB68" i="10"/>
  <c r="DJ68" i="10"/>
  <c r="BC68" i="10"/>
  <c r="DK68" i="10"/>
  <c r="BD68" i="10"/>
  <c r="DL68" i="10"/>
  <c r="BE68" i="10"/>
  <c r="DM68" i="10"/>
  <c r="BF68" i="10"/>
  <c r="DN68" i="10"/>
  <c r="BG68" i="10"/>
  <c r="DO68" i="10"/>
  <c r="BH68" i="10"/>
  <c r="DP68" i="10"/>
  <c r="BI68" i="10"/>
  <c r="DQ68" i="10"/>
  <c r="BJ68" i="10"/>
  <c r="DR68" i="10"/>
  <c r="BK68" i="10"/>
  <c r="DS68" i="10"/>
  <c r="BL68" i="10"/>
  <c r="DT68" i="10"/>
  <c r="BM68" i="10"/>
  <c r="DU68" i="10"/>
  <c r="BN68" i="10"/>
  <c r="DV68" i="10"/>
  <c r="G69" i="10"/>
  <c r="BO69" i="10"/>
  <c r="H69" i="10"/>
  <c r="BP69" i="10"/>
  <c r="I69" i="10"/>
  <c r="BQ69" i="10"/>
  <c r="J69" i="10"/>
  <c r="BR69" i="10"/>
  <c r="K69" i="10"/>
  <c r="BS69" i="10"/>
  <c r="L69" i="10"/>
  <c r="BT69" i="10"/>
  <c r="M69" i="10"/>
  <c r="BU69" i="10"/>
  <c r="N69" i="10"/>
  <c r="BV69" i="10"/>
  <c r="O69" i="10"/>
  <c r="BW69" i="10"/>
  <c r="P69" i="10"/>
  <c r="BX69" i="10"/>
  <c r="Q69" i="10"/>
  <c r="BY69" i="10"/>
  <c r="R69" i="10"/>
  <c r="BZ69" i="10"/>
  <c r="S69" i="10"/>
  <c r="CA69" i="10"/>
  <c r="T69" i="10"/>
  <c r="CB69" i="10"/>
  <c r="U69" i="10"/>
  <c r="CC69" i="10"/>
  <c r="V69" i="10"/>
  <c r="CD69" i="10"/>
  <c r="W69" i="10"/>
  <c r="CE69" i="10"/>
  <c r="X69" i="10"/>
  <c r="CF69" i="10"/>
  <c r="Y69" i="10"/>
  <c r="CG69" i="10"/>
  <c r="Z69" i="10"/>
  <c r="CH69" i="10"/>
  <c r="AA69" i="10"/>
  <c r="CI69" i="10"/>
  <c r="AB69" i="10"/>
  <c r="CJ69" i="10"/>
  <c r="AC69" i="10"/>
  <c r="CK69" i="10"/>
  <c r="AD69" i="10"/>
  <c r="CL69" i="10"/>
  <c r="AE69" i="10"/>
  <c r="CM69" i="10"/>
  <c r="AF69" i="10"/>
  <c r="CN69" i="10"/>
  <c r="AG69" i="10"/>
  <c r="CO69" i="10"/>
  <c r="AH69" i="10"/>
  <c r="CP69" i="10"/>
  <c r="AI69" i="10"/>
  <c r="CQ69" i="10"/>
  <c r="AJ69" i="10"/>
  <c r="CR69" i="10"/>
  <c r="AK69" i="10"/>
  <c r="CS69" i="10"/>
  <c r="AL69" i="10"/>
  <c r="CT69" i="10"/>
  <c r="AM69" i="10"/>
  <c r="CU69" i="10"/>
  <c r="AN69" i="10"/>
  <c r="CV69" i="10"/>
  <c r="AO69" i="10"/>
  <c r="CW69" i="10"/>
  <c r="AP69" i="10"/>
  <c r="CX69" i="10"/>
  <c r="AQ69" i="10"/>
  <c r="CY69" i="10"/>
  <c r="AR69" i="10"/>
  <c r="CZ69" i="10"/>
  <c r="AS69" i="10"/>
  <c r="DA69" i="10"/>
  <c r="AT69" i="10"/>
  <c r="DB69" i="10"/>
  <c r="AU69" i="10"/>
  <c r="DC69" i="10"/>
  <c r="AV69" i="10"/>
  <c r="DD69" i="10"/>
  <c r="AW69" i="10"/>
  <c r="DE69" i="10"/>
  <c r="AX69" i="10"/>
  <c r="DF69" i="10"/>
  <c r="AY69" i="10"/>
  <c r="DG69" i="10"/>
  <c r="AZ69" i="10"/>
  <c r="DH69" i="10"/>
  <c r="BA69" i="10"/>
  <c r="DI69" i="10"/>
  <c r="BB69" i="10"/>
  <c r="DJ69" i="10"/>
  <c r="BC69" i="10"/>
  <c r="DK69" i="10"/>
  <c r="BD69" i="10"/>
  <c r="DL69" i="10"/>
  <c r="BE69" i="10"/>
  <c r="DM69" i="10"/>
  <c r="BF69" i="10"/>
  <c r="DN69" i="10"/>
  <c r="BG69" i="10"/>
  <c r="DO69" i="10"/>
  <c r="BH69" i="10"/>
  <c r="DP69" i="10"/>
  <c r="BI69" i="10"/>
  <c r="DQ69" i="10"/>
  <c r="BJ69" i="10"/>
  <c r="DR69" i="10"/>
  <c r="BK69" i="10"/>
  <c r="DS69" i="10"/>
  <c r="BL69" i="10"/>
  <c r="DT69" i="10"/>
  <c r="BM69" i="10"/>
  <c r="DU69" i="10"/>
  <c r="BN69" i="10"/>
  <c r="DV69" i="10"/>
  <c r="G70" i="10"/>
  <c r="BO70" i="10"/>
  <c r="H70" i="10"/>
  <c r="BP70" i="10"/>
  <c r="I70" i="10"/>
  <c r="BQ70" i="10"/>
  <c r="J70" i="10"/>
  <c r="BR70" i="10"/>
  <c r="K70" i="10"/>
  <c r="BS70" i="10"/>
  <c r="L70" i="10"/>
  <c r="BT70" i="10"/>
  <c r="M70" i="10"/>
  <c r="BU70" i="10"/>
  <c r="N70" i="10"/>
  <c r="BV70" i="10"/>
  <c r="O70" i="10"/>
  <c r="BW70" i="10"/>
  <c r="P70" i="10"/>
  <c r="BX70" i="10"/>
  <c r="Q70" i="10"/>
  <c r="BY70" i="10"/>
  <c r="R70" i="10"/>
  <c r="BZ70" i="10"/>
  <c r="S70" i="10"/>
  <c r="CA70" i="10"/>
  <c r="T70" i="10"/>
  <c r="CB70" i="10"/>
  <c r="U70" i="10"/>
  <c r="CC70" i="10"/>
  <c r="V70" i="10"/>
  <c r="CD70" i="10"/>
  <c r="W70" i="10"/>
  <c r="CE70" i="10"/>
  <c r="X70" i="10"/>
  <c r="CF70" i="10"/>
  <c r="Y70" i="10"/>
  <c r="CG70" i="10"/>
  <c r="Z70" i="10"/>
  <c r="CH70" i="10"/>
  <c r="AA70" i="10"/>
  <c r="CI70" i="10"/>
  <c r="AB70" i="10"/>
  <c r="CJ70" i="10"/>
  <c r="AC70" i="10"/>
  <c r="CK70" i="10"/>
  <c r="AD70" i="10"/>
  <c r="CL70" i="10"/>
  <c r="AE70" i="10"/>
  <c r="CM70" i="10"/>
  <c r="AF70" i="10"/>
  <c r="CN70" i="10"/>
  <c r="AG70" i="10"/>
  <c r="CO70" i="10"/>
  <c r="AH70" i="10"/>
  <c r="CP70" i="10"/>
  <c r="AI70" i="10"/>
  <c r="CQ70" i="10"/>
  <c r="AJ70" i="10"/>
  <c r="CR70" i="10"/>
  <c r="AK70" i="10"/>
  <c r="CS70" i="10"/>
  <c r="AL70" i="10"/>
  <c r="CT70" i="10"/>
  <c r="AM70" i="10"/>
  <c r="CU70" i="10"/>
  <c r="AN70" i="10"/>
  <c r="CV70" i="10"/>
  <c r="AO70" i="10"/>
  <c r="CW70" i="10"/>
  <c r="AP70" i="10"/>
  <c r="CX70" i="10"/>
  <c r="AQ70" i="10"/>
  <c r="CY70" i="10"/>
  <c r="AR70" i="10"/>
  <c r="CZ70" i="10"/>
  <c r="AS70" i="10"/>
  <c r="DA70" i="10"/>
  <c r="AT70" i="10"/>
  <c r="DB70" i="10"/>
  <c r="AU70" i="10"/>
  <c r="DC70" i="10"/>
  <c r="AV70" i="10"/>
  <c r="DD70" i="10"/>
  <c r="AW70" i="10"/>
  <c r="DE70" i="10"/>
  <c r="AX70" i="10"/>
  <c r="DF70" i="10"/>
  <c r="AY70" i="10"/>
  <c r="DG70" i="10"/>
  <c r="AZ70" i="10"/>
  <c r="DH70" i="10"/>
  <c r="BA70" i="10"/>
  <c r="DI70" i="10"/>
  <c r="BB70" i="10"/>
  <c r="DJ70" i="10"/>
  <c r="BC70" i="10"/>
  <c r="DK70" i="10"/>
  <c r="BD70" i="10"/>
  <c r="DL70" i="10"/>
  <c r="BE70" i="10"/>
  <c r="DM70" i="10"/>
  <c r="BF70" i="10"/>
  <c r="DN70" i="10"/>
  <c r="BG70" i="10"/>
  <c r="DO70" i="10"/>
  <c r="BH70" i="10"/>
  <c r="DP70" i="10"/>
  <c r="BI70" i="10"/>
  <c r="DQ70" i="10"/>
  <c r="BJ70" i="10"/>
  <c r="DR70" i="10"/>
  <c r="BK70" i="10"/>
  <c r="DS70" i="10"/>
  <c r="BL70" i="10"/>
  <c r="DT70" i="10"/>
  <c r="BM70" i="10"/>
  <c r="DU70" i="10"/>
  <c r="BN70" i="10"/>
  <c r="DV70" i="10"/>
  <c r="G71" i="10"/>
  <c r="BO71" i="10"/>
  <c r="H71" i="10"/>
  <c r="BP71" i="10"/>
  <c r="I71" i="10"/>
  <c r="BQ71" i="10"/>
  <c r="J71" i="10"/>
  <c r="BR71" i="10"/>
  <c r="K71" i="10"/>
  <c r="BS71" i="10"/>
  <c r="L71" i="10"/>
  <c r="BT71" i="10"/>
  <c r="M71" i="10"/>
  <c r="BU71" i="10"/>
  <c r="N71" i="10"/>
  <c r="BV71" i="10"/>
  <c r="O71" i="10"/>
  <c r="BW71" i="10"/>
  <c r="P71" i="10"/>
  <c r="BX71" i="10"/>
  <c r="Q71" i="10"/>
  <c r="BY71" i="10"/>
  <c r="R71" i="10"/>
  <c r="BZ71" i="10"/>
  <c r="S71" i="10"/>
  <c r="CA71" i="10"/>
  <c r="T71" i="10"/>
  <c r="CB71" i="10"/>
  <c r="U71" i="10"/>
  <c r="CC71" i="10"/>
  <c r="V71" i="10"/>
  <c r="CD71" i="10"/>
  <c r="W71" i="10"/>
  <c r="CE71" i="10"/>
  <c r="X71" i="10"/>
  <c r="CF71" i="10"/>
  <c r="Y71" i="10"/>
  <c r="CG71" i="10"/>
  <c r="Z71" i="10"/>
  <c r="CH71" i="10"/>
  <c r="AA71" i="10"/>
  <c r="CI71" i="10"/>
  <c r="AB71" i="10"/>
  <c r="CJ71" i="10"/>
  <c r="AC71" i="10"/>
  <c r="CK71" i="10"/>
  <c r="AD71" i="10"/>
  <c r="CL71" i="10"/>
  <c r="AE71" i="10"/>
  <c r="CM71" i="10"/>
  <c r="AF71" i="10"/>
  <c r="CN71" i="10"/>
  <c r="AG71" i="10"/>
  <c r="CO71" i="10"/>
  <c r="AH71" i="10"/>
  <c r="CP71" i="10"/>
  <c r="AI71" i="10"/>
  <c r="CQ71" i="10"/>
  <c r="AJ71" i="10"/>
  <c r="CR71" i="10"/>
  <c r="AK71" i="10"/>
  <c r="CS71" i="10"/>
  <c r="AL71" i="10"/>
  <c r="CT71" i="10"/>
  <c r="AM71" i="10"/>
  <c r="CU71" i="10"/>
  <c r="AN71" i="10"/>
  <c r="CV71" i="10"/>
  <c r="AO71" i="10"/>
  <c r="CW71" i="10"/>
  <c r="AP71" i="10"/>
  <c r="CX71" i="10"/>
  <c r="AQ71" i="10"/>
  <c r="CY71" i="10"/>
  <c r="AR71" i="10"/>
  <c r="CZ71" i="10"/>
  <c r="AS71" i="10"/>
  <c r="DA71" i="10"/>
  <c r="AT71" i="10"/>
  <c r="DB71" i="10"/>
  <c r="AU71" i="10"/>
  <c r="DC71" i="10"/>
  <c r="AV71" i="10"/>
  <c r="DD71" i="10"/>
  <c r="AW71" i="10"/>
  <c r="DE71" i="10"/>
  <c r="AX71" i="10"/>
  <c r="DF71" i="10"/>
  <c r="AY71" i="10"/>
  <c r="DG71" i="10"/>
  <c r="AZ71" i="10"/>
  <c r="DH71" i="10"/>
  <c r="BA71" i="10"/>
  <c r="DI71" i="10"/>
  <c r="BB71" i="10"/>
  <c r="DJ71" i="10"/>
  <c r="BC71" i="10"/>
  <c r="DK71" i="10"/>
  <c r="BD71" i="10"/>
  <c r="DL71" i="10"/>
  <c r="BE71" i="10"/>
  <c r="DM71" i="10"/>
  <c r="BF71" i="10"/>
  <c r="DN71" i="10"/>
  <c r="BG71" i="10"/>
  <c r="DO71" i="10"/>
  <c r="BH71" i="10"/>
  <c r="DP71" i="10"/>
  <c r="BI71" i="10"/>
  <c r="DQ71" i="10"/>
  <c r="BJ71" i="10"/>
  <c r="DR71" i="10"/>
  <c r="BK71" i="10"/>
  <c r="DS71" i="10"/>
  <c r="BL71" i="10"/>
  <c r="DT71" i="10"/>
  <c r="BM71" i="10"/>
  <c r="DU71" i="10"/>
  <c r="BN71" i="10"/>
  <c r="DV71" i="10"/>
  <c r="G72" i="10"/>
  <c r="BO72" i="10"/>
  <c r="H72" i="10"/>
  <c r="BP72" i="10"/>
  <c r="I72" i="10"/>
  <c r="BQ72" i="10"/>
  <c r="J72" i="10"/>
  <c r="BR72" i="10"/>
  <c r="K72" i="10"/>
  <c r="BS72" i="10"/>
  <c r="L72" i="10"/>
  <c r="BT72" i="10"/>
  <c r="M72" i="10"/>
  <c r="BU72" i="10"/>
  <c r="N72" i="10"/>
  <c r="BV72" i="10"/>
  <c r="O72" i="10"/>
  <c r="BW72" i="10"/>
  <c r="P72" i="10"/>
  <c r="BX72" i="10"/>
  <c r="Q72" i="10"/>
  <c r="BY72" i="10"/>
  <c r="R72" i="10"/>
  <c r="BZ72" i="10"/>
  <c r="S72" i="10"/>
  <c r="CA72" i="10"/>
  <c r="T72" i="10"/>
  <c r="CB72" i="10"/>
  <c r="U72" i="10"/>
  <c r="CC72" i="10"/>
  <c r="V72" i="10"/>
  <c r="CD72" i="10"/>
  <c r="W72" i="10"/>
  <c r="CE72" i="10"/>
  <c r="X72" i="10"/>
  <c r="CF72" i="10"/>
  <c r="Y72" i="10"/>
  <c r="CG72" i="10"/>
  <c r="Z72" i="10"/>
  <c r="CH72" i="10"/>
  <c r="AA72" i="10"/>
  <c r="CI72" i="10"/>
  <c r="AB72" i="10"/>
  <c r="CJ72" i="10"/>
  <c r="AC72" i="10"/>
  <c r="CK72" i="10"/>
  <c r="AD72" i="10"/>
  <c r="CL72" i="10"/>
  <c r="AE72" i="10"/>
  <c r="CM72" i="10"/>
  <c r="AF72" i="10"/>
  <c r="CN72" i="10"/>
  <c r="AG72" i="10"/>
  <c r="CO72" i="10"/>
  <c r="AH72" i="10"/>
  <c r="CP72" i="10"/>
  <c r="AI72" i="10"/>
  <c r="CQ72" i="10"/>
  <c r="AJ72" i="10"/>
  <c r="CR72" i="10"/>
  <c r="AK72" i="10"/>
  <c r="CS72" i="10"/>
  <c r="AL72" i="10"/>
  <c r="CT72" i="10"/>
  <c r="AM72" i="10"/>
  <c r="CU72" i="10"/>
  <c r="AN72" i="10"/>
  <c r="CV72" i="10"/>
  <c r="AO72" i="10"/>
  <c r="CW72" i="10"/>
  <c r="AP72" i="10"/>
  <c r="CX72" i="10"/>
  <c r="AQ72" i="10"/>
  <c r="CY72" i="10"/>
  <c r="AR72" i="10"/>
  <c r="CZ72" i="10"/>
  <c r="AS72" i="10"/>
  <c r="DA72" i="10"/>
  <c r="AT72" i="10"/>
  <c r="DB72" i="10"/>
  <c r="AU72" i="10"/>
  <c r="DC72" i="10"/>
  <c r="AV72" i="10"/>
  <c r="DD72" i="10"/>
  <c r="AW72" i="10"/>
  <c r="DE72" i="10"/>
  <c r="AX72" i="10"/>
  <c r="DF72" i="10"/>
  <c r="AY72" i="10"/>
  <c r="DG72" i="10"/>
  <c r="AZ72" i="10"/>
  <c r="DH72" i="10"/>
  <c r="BA72" i="10"/>
  <c r="DI72" i="10"/>
  <c r="BB72" i="10"/>
  <c r="DJ72" i="10"/>
  <c r="BC72" i="10"/>
  <c r="DK72" i="10"/>
  <c r="BD72" i="10"/>
  <c r="DL72" i="10"/>
  <c r="BE72" i="10"/>
  <c r="DM72" i="10"/>
  <c r="BF72" i="10"/>
  <c r="DN72" i="10"/>
  <c r="BG72" i="10"/>
  <c r="DO72" i="10"/>
  <c r="BH72" i="10"/>
  <c r="DP72" i="10"/>
  <c r="BI72" i="10"/>
  <c r="DQ72" i="10"/>
  <c r="BJ72" i="10"/>
  <c r="DR72" i="10"/>
  <c r="BK72" i="10"/>
  <c r="DS72" i="10"/>
  <c r="BL72" i="10"/>
  <c r="DT72" i="10"/>
  <c r="BM72" i="10"/>
  <c r="DU72" i="10"/>
  <c r="BN72" i="10"/>
  <c r="DV72" i="10"/>
  <c r="G73" i="10"/>
  <c r="BO73" i="10"/>
  <c r="H73" i="10"/>
  <c r="BP73" i="10"/>
  <c r="I73" i="10"/>
  <c r="BQ73" i="10"/>
  <c r="J73" i="10"/>
  <c r="BR73" i="10"/>
  <c r="K73" i="10"/>
  <c r="BS73" i="10"/>
  <c r="L73" i="10"/>
  <c r="BT73" i="10"/>
  <c r="M73" i="10"/>
  <c r="BU73" i="10"/>
  <c r="N73" i="10"/>
  <c r="BV73" i="10"/>
  <c r="O73" i="10"/>
  <c r="BW73" i="10"/>
  <c r="P73" i="10"/>
  <c r="BX73" i="10"/>
  <c r="Q73" i="10"/>
  <c r="BY73" i="10"/>
  <c r="R73" i="10"/>
  <c r="BZ73" i="10"/>
  <c r="S73" i="10"/>
  <c r="CA73" i="10"/>
  <c r="T73" i="10"/>
  <c r="CB73" i="10"/>
  <c r="U73" i="10"/>
  <c r="CC73" i="10"/>
  <c r="V73" i="10"/>
  <c r="CD73" i="10"/>
  <c r="W73" i="10"/>
  <c r="CE73" i="10"/>
  <c r="X73" i="10"/>
  <c r="CF73" i="10"/>
  <c r="Y73" i="10"/>
  <c r="CG73" i="10"/>
  <c r="Z73" i="10"/>
  <c r="CH73" i="10"/>
  <c r="AA73" i="10"/>
  <c r="CI73" i="10"/>
  <c r="AB73" i="10"/>
  <c r="CJ73" i="10"/>
  <c r="AC73" i="10"/>
  <c r="CK73" i="10"/>
  <c r="AD73" i="10"/>
  <c r="CL73" i="10"/>
  <c r="AE73" i="10"/>
  <c r="CM73" i="10"/>
  <c r="AF73" i="10"/>
  <c r="CN73" i="10"/>
  <c r="AG73" i="10"/>
  <c r="CO73" i="10"/>
  <c r="AH73" i="10"/>
  <c r="CP73" i="10"/>
  <c r="AI73" i="10"/>
  <c r="CQ73" i="10"/>
  <c r="AJ73" i="10"/>
  <c r="CR73" i="10"/>
  <c r="AK73" i="10"/>
  <c r="CS73" i="10"/>
  <c r="AL73" i="10"/>
  <c r="CT73" i="10"/>
  <c r="AM73" i="10"/>
  <c r="CU73" i="10"/>
  <c r="AN73" i="10"/>
  <c r="CV73" i="10"/>
  <c r="AO73" i="10"/>
  <c r="CW73" i="10"/>
  <c r="AP73" i="10"/>
  <c r="CX73" i="10"/>
  <c r="AQ73" i="10"/>
  <c r="CY73" i="10"/>
  <c r="AR73" i="10"/>
  <c r="CZ73" i="10"/>
  <c r="AS73" i="10"/>
  <c r="DA73" i="10"/>
  <c r="AT73" i="10"/>
  <c r="DB73" i="10"/>
  <c r="AU73" i="10"/>
  <c r="DC73" i="10"/>
  <c r="AV73" i="10"/>
  <c r="DD73" i="10"/>
  <c r="AW73" i="10"/>
  <c r="DE73" i="10"/>
  <c r="AX73" i="10"/>
  <c r="DF73" i="10"/>
  <c r="AY73" i="10"/>
  <c r="DG73" i="10"/>
  <c r="AZ73" i="10"/>
  <c r="DH73" i="10"/>
  <c r="BA73" i="10"/>
  <c r="DI73" i="10"/>
  <c r="BB73" i="10"/>
  <c r="DJ73" i="10"/>
  <c r="BC73" i="10"/>
  <c r="DK73" i="10"/>
  <c r="BD73" i="10"/>
  <c r="DL73" i="10"/>
  <c r="BE73" i="10"/>
  <c r="DM73" i="10"/>
  <c r="BF73" i="10"/>
  <c r="DN73" i="10"/>
  <c r="BG73" i="10"/>
  <c r="DO73" i="10"/>
  <c r="BH73" i="10"/>
  <c r="DP73" i="10"/>
  <c r="BI73" i="10"/>
  <c r="DQ73" i="10"/>
  <c r="BJ73" i="10"/>
  <c r="DR73" i="10"/>
  <c r="BK73" i="10"/>
  <c r="DS73" i="10"/>
  <c r="BL73" i="10"/>
  <c r="DT73" i="10"/>
  <c r="BM73" i="10"/>
  <c r="DU73" i="10"/>
  <c r="BN73" i="10"/>
  <c r="DV73" i="10"/>
  <c r="G74" i="10"/>
  <c r="BO74" i="10"/>
  <c r="H74" i="10"/>
  <c r="BP74" i="10"/>
  <c r="I74" i="10"/>
  <c r="BQ74" i="10"/>
  <c r="J74" i="10"/>
  <c r="BR74" i="10"/>
  <c r="K74" i="10"/>
  <c r="BS74" i="10"/>
  <c r="L74" i="10"/>
  <c r="BT74" i="10"/>
  <c r="M74" i="10"/>
  <c r="BU74" i="10"/>
  <c r="N74" i="10"/>
  <c r="BV74" i="10"/>
  <c r="O74" i="10"/>
  <c r="BW74" i="10"/>
  <c r="P74" i="10"/>
  <c r="BX74" i="10"/>
  <c r="Q74" i="10"/>
  <c r="BY74" i="10"/>
  <c r="R74" i="10"/>
  <c r="BZ74" i="10"/>
  <c r="S74" i="10"/>
  <c r="CA74" i="10"/>
  <c r="T74" i="10"/>
  <c r="CB74" i="10"/>
  <c r="U74" i="10"/>
  <c r="CC74" i="10"/>
  <c r="V74" i="10"/>
  <c r="CD74" i="10"/>
  <c r="W74" i="10"/>
  <c r="CE74" i="10"/>
  <c r="X74" i="10"/>
  <c r="CF74" i="10"/>
  <c r="Y74" i="10"/>
  <c r="CG74" i="10"/>
  <c r="Z74" i="10"/>
  <c r="CH74" i="10"/>
  <c r="AA74" i="10"/>
  <c r="CI74" i="10"/>
  <c r="AB74" i="10"/>
  <c r="CJ74" i="10"/>
  <c r="AC74" i="10"/>
  <c r="CK74" i="10"/>
  <c r="AD74" i="10"/>
  <c r="CL74" i="10"/>
  <c r="AE74" i="10"/>
  <c r="CM74" i="10"/>
  <c r="AF74" i="10"/>
  <c r="CN74" i="10"/>
  <c r="AG74" i="10"/>
  <c r="CO74" i="10"/>
  <c r="AH74" i="10"/>
  <c r="CP74" i="10"/>
  <c r="AI74" i="10"/>
  <c r="CQ74" i="10"/>
  <c r="AJ74" i="10"/>
  <c r="CR74" i="10"/>
  <c r="AK74" i="10"/>
  <c r="CS74" i="10"/>
  <c r="AL74" i="10"/>
  <c r="CT74" i="10"/>
  <c r="AM74" i="10"/>
  <c r="CU74" i="10"/>
  <c r="AN74" i="10"/>
  <c r="CV74" i="10"/>
  <c r="AO74" i="10"/>
  <c r="CW74" i="10"/>
  <c r="AP74" i="10"/>
  <c r="CX74" i="10"/>
  <c r="AQ74" i="10"/>
  <c r="CY74" i="10"/>
  <c r="AR74" i="10"/>
  <c r="CZ74" i="10"/>
  <c r="AS74" i="10"/>
  <c r="DA74" i="10"/>
  <c r="AT74" i="10"/>
  <c r="DB74" i="10"/>
  <c r="AU74" i="10"/>
  <c r="DC74" i="10"/>
  <c r="AV74" i="10"/>
  <c r="DD74" i="10"/>
  <c r="AW74" i="10"/>
  <c r="DE74" i="10"/>
  <c r="AX74" i="10"/>
  <c r="DF74" i="10"/>
  <c r="AY74" i="10"/>
  <c r="DG74" i="10"/>
  <c r="AZ74" i="10"/>
  <c r="DH74" i="10"/>
  <c r="BA74" i="10"/>
  <c r="DI74" i="10"/>
  <c r="BB74" i="10"/>
  <c r="DJ74" i="10"/>
  <c r="BC74" i="10"/>
  <c r="DK74" i="10"/>
  <c r="BD74" i="10"/>
  <c r="DL74" i="10"/>
  <c r="BE74" i="10"/>
  <c r="DM74" i="10"/>
  <c r="BF74" i="10"/>
  <c r="DN74" i="10"/>
  <c r="BG74" i="10"/>
  <c r="DO74" i="10"/>
  <c r="BH74" i="10"/>
  <c r="DP74" i="10"/>
  <c r="BI74" i="10"/>
  <c r="DQ74" i="10"/>
  <c r="BJ74" i="10"/>
  <c r="DR74" i="10"/>
  <c r="BK74" i="10"/>
  <c r="DS74" i="10"/>
  <c r="BL74" i="10"/>
  <c r="DT74" i="10"/>
  <c r="BM74" i="10"/>
  <c r="DU74" i="10"/>
  <c r="BN74" i="10"/>
  <c r="DV74" i="10"/>
  <c r="G75" i="10"/>
  <c r="BO75" i="10"/>
  <c r="H75" i="10"/>
  <c r="BP75" i="10"/>
  <c r="I75" i="10"/>
  <c r="BQ75" i="10"/>
  <c r="J75" i="10"/>
  <c r="BR75" i="10"/>
  <c r="K75" i="10"/>
  <c r="BS75" i="10"/>
  <c r="L75" i="10"/>
  <c r="BT75" i="10"/>
  <c r="M75" i="10"/>
  <c r="BU75" i="10"/>
  <c r="N75" i="10"/>
  <c r="BV75" i="10"/>
  <c r="O75" i="10"/>
  <c r="BW75" i="10"/>
  <c r="P75" i="10"/>
  <c r="BX75" i="10"/>
  <c r="Q75" i="10"/>
  <c r="BY75" i="10"/>
  <c r="R75" i="10"/>
  <c r="BZ75" i="10"/>
  <c r="S75" i="10"/>
  <c r="CA75" i="10"/>
  <c r="T75" i="10"/>
  <c r="CB75" i="10"/>
  <c r="U75" i="10"/>
  <c r="CC75" i="10"/>
  <c r="V75" i="10"/>
  <c r="CD75" i="10"/>
  <c r="W75" i="10"/>
  <c r="CE75" i="10"/>
  <c r="X75" i="10"/>
  <c r="CF75" i="10"/>
  <c r="Y75" i="10"/>
  <c r="CG75" i="10"/>
  <c r="Z75" i="10"/>
  <c r="CH75" i="10"/>
  <c r="AA75" i="10"/>
  <c r="CI75" i="10"/>
  <c r="AB75" i="10"/>
  <c r="CJ75" i="10"/>
  <c r="AC75" i="10"/>
  <c r="CK75" i="10"/>
  <c r="AD75" i="10"/>
  <c r="CL75" i="10"/>
  <c r="AE75" i="10"/>
  <c r="CM75" i="10"/>
  <c r="AF75" i="10"/>
  <c r="CN75" i="10"/>
  <c r="AG75" i="10"/>
  <c r="CO75" i="10"/>
  <c r="AH75" i="10"/>
  <c r="CP75" i="10"/>
  <c r="AI75" i="10"/>
  <c r="CQ75" i="10"/>
  <c r="AJ75" i="10"/>
  <c r="CR75" i="10"/>
  <c r="AK75" i="10"/>
  <c r="CS75" i="10"/>
  <c r="AL75" i="10"/>
  <c r="CT75" i="10"/>
  <c r="AM75" i="10"/>
  <c r="CU75" i="10"/>
  <c r="AN75" i="10"/>
  <c r="CV75" i="10"/>
  <c r="AO75" i="10"/>
  <c r="CW75" i="10"/>
  <c r="AP75" i="10"/>
  <c r="CX75" i="10"/>
  <c r="AQ75" i="10"/>
  <c r="CY75" i="10"/>
  <c r="AR75" i="10"/>
  <c r="CZ75" i="10"/>
  <c r="AS75" i="10"/>
  <c r="DA75" i="10"/>
  <c r="AT75" i="10"/>
  <c r="DB75" i="10"/>
  <c r="AU75" i="10"/>
  <c r="DC75" i="10"/>
  <c r="AV75" i="10"/>
  <c r="DD75" i="10"/>
  <c r="AW75" i="10"/>
  <c r="DE75" i="10"/>
  <c r="AX75" i="10"/>
  <c r="DF75" i="10"/>
  <c r="AY75" i="10"/>
  <c r="DG75" i="10"/>
  <c r="AZ75" i="10"/>
  <c r="DH75" i="10"/>
  <c r="BA75" i="10"/>
  <c r="DI75" i="10"/>
  <c r="BB75" i="10"/>
  <c r="DJ75" i="10"/>
  <c r="BC75" i="10"/>
  <c r="DK75" i="10"/>
  <c r="BD75" i="10"/>
  <c r="DL75" i="10"/>
  <c r="BE75" i="10"/>
  <c r="DM75" i="10"/>
  <c r="BF75" i="10"/>
  <c r="DN75" i="10"/>
  <c r="BG75" i="10"/>
  <c r="DO75" i="10"/>
  <c r="BH75" i="10"/>
  <c r="DP75" i="10"/>
  <c r="BI75" i="10"/>
  <c r="DQ75" i="10"/>
  <c r="BJ75" i="10"/>
  <c r="DR75" i="10"/>
  <c r="BK75" i="10"/>
  <c r="DS75" i="10"/>
  <c r="BL75" i="10"/>
  <c r="DT75" i="10"/>
  <c r="BM75" i="10"/>
  <c r="DU75" i="10"/>
  <c r="BN75" i="10"/>
  <c r="DV75" i="10"/>
  <c r="G76" i="10"/>
  <c r="BO76" i="10"/>
  <c r="H76" i="10"/>
  <c r="BP76" i="10"/>
  <c r="I76" i="10"/>
  <c r="BQ76" i="10"/>
  <c r="J76" i="10"/>
  <c r="BR76" i="10"/>
  <c r="K76" i="10"/>
  <c r="BS76" i="10"/>
  <c r="L76" i="10"/>
  <c r="BT76" i="10"/>
  <c r="M76" i="10"/>
  <c r="BU76" i="10"/>
  <c r="N76" i="10"/>
  <c r="BV76" i="10"/>
  <c r="O76" i="10"/>
  <c r="BW76" i="10"/>
  <c r="P76" i="10"/>
  <c r="BX76" i="10"/>
  <c r="Q76" i="10"/>
  <c r="BY76" i="10"/>
  <c r="R76" i="10"/>
  <c r="BZ76" i="10"/>
  <c r="S76" i="10"/>
  <c r="CA76" i="10"/>
  <c r="T76" i="10"/>
  <c r="CB76" i="10"/>
  <c r="U76" i="10"/>
  <c r="CC76" i="10"/>
  <c r="V76" i="10"/>
  <c r="CD76" i="10"/>
  <c r="W76" i="10"/>
  <c r="CE76" i="10"/>
  <c r="X76" i="10"/>
  <c r="CF76" i="10"/>
  <c r="Y76" i="10"/>
  <c r="CG76" i="10"/>
  <c r="Z76" i="10"/>
  <c r="CH76" i="10"/>
  <c r="AA76" i="10"/>
  <c r="CI76" i="10"/>
  <c r="AB76" i="10"/>
  <c r="CJ76" i="10"/>
  <c r="AC76" i="10"/>
  <c r="CK76" i="10"/>
  <c r="AD76" i="10"/>
  <c r="CL76" i="10"/>
  <c r="AE76" i="10"/>
  <c r="CM76" i="10"/>
  <c r="AF76" i="10"/>
  <c r="CN76" i="10"/>
  <c r="AG76" i="10"/>
  <c r="CO76" i="10"/>
  <c r="AH76" i="10"/>
  <c r="CP76" i="10"/>
  <c r="AI76" i="10"/>
  <c r="CQ76" i="10"/>
  <c r="AJ76" i="10"/>
  <c r="CR76" i="10"/>
  <c r="AK76" i="10"/>
  <c r="CS76" i="10"/>
  <c r="AL76" i="10"/>
  <c r="CT76" i="10"/>
  <c r="AM76" i="10"/>
  <c r="CU76" i="10"/>
  <c r="AN76" i="10"/>
  <c r="CV76" i="10"/>
  <c r="AO76" i="10"/>
  <c r="CW76" i="10"/>
  <c r="AP76" i="10"/>
  <c r="CX76" i="10"/>
  <c r="AQ76" i="10"/>
  <c r="CY76" i="10"/>
  <c r="AR76" i="10"/>
  <c r="CZ76" i="10"/>
  <c r="AS76" i="10"/>
  <c r="DA76" i="10"/>
  <c r="AT76" i="10"/>
  <c r="DB76" i="10"/>
  <c r="AU76" i="10"/>
  <c r="DC76" i="10"/>
  <c r="AV76" i="10"/>
  <c r="DD76" i="10"/>
  <c r="AW76" i="10"/>
  <c r="DE76" i="10"/>
  <c r="AX76" i="10"/>
  <c r="DF76" i="10"/>
  <c r="AY76" i="10"/>
  <c r="DG76" i="10"/>
  <c r="AZ76" i="10"/>
  <c r="DH76" i="10"/>
  <c r="BA76" i="10"/>
  <c r="DI76" i="10"/>
  <c r="BB76" i="10"/>
  <c r="DJ76" i="10"/>
  <c r="BC76" i="10"/>
  <c r="DK76" i="10"/>
  <c r="BD76" i="10"/>
  <c r="DL76" i="10"/>
  <c r="BE76" i="10"/>
  <c r="DM76" i="10"/>
  <c r="BF76" i="10"/>
  <c r="DN76" i="10"/>
  <c r="BG76" i="10"/>
  <c r="DO76" i="10"/>
  <c r="BH76" i="10"/>
  <c r="DP76" i="10"/>
  <c r="BI76" i="10"/>
  <c r="DQ76" i="10"/>
  <c r="BJ76" i="10"/>
  <c r="DR76" i="10"/>
  <c r="BK76" i="10"/>
  <c r="DS76" i="10"/>
  <c r="BL76" i="10"/>
  <c r="DT76" i="10"/>
  <c r="BM76" i="10"/>
  <c r="DU76" i="10"/>
  <c r="BN76" i="10"/>
  <c r="DV76" i="10"/>
  <c r="G77" i="10"/>
  <c r="BO77" i="10"/>
  <c r="H77" i="10"/>
  <c r="BP77" i="10"/>
  <c r="I77" i="10"/>
  <c r="BQ77" i="10"/>
  <c r="J77" i="10"/>
  <c r="BR77" i="10"/>
  <c r="K77" i="10"/>
  <c r="BS77" i="10"/>
  <c r="L77" i="10"/>
  <c r="BT77" i="10"/>
  <c r="M77" i="10"/>
  <c r="BU77" i="10"/>
  <c r="N77" i="10"/>
  <c r="BV77" i="10"/>
  <c r="O77" i="10"/>
  <c r="BW77" i="10"/>
  <c r="P77" i="10"/>
  <c r="BX77" i="10"/>
  <c r="Q77" i="10"/>
  <c r="BY77" i="10"/>
  <c r="R77" i="10"/>
  <c r="BZ77" i="10"/>
  <c r="S77" i="10"/>
  <c r="CA77" i="10"/>
  <c r="T77" i="10"/>
  <c r="CB77" i="10"/>
  <c r="U77" i="10"/>
  <c r="CC77" i="10"/>
  <c r="V77" i="10"/>
  <c r="CD77" i="10"/>
  <c r="W77" i="10"/>
  <c r="CE77" i="10"/>
  <c r="X77" i="10"/>
  <c r="CF77" i="10"/>
  <c r="Y77" i="10"/>
  <c r="CG77" i="10"/>
  <c r="Z77" i="10"/>
  <c r="CH77" i="10"/>
  <c r="AA77" i="10"/>
  <c r="CI77" i="10"/>
  <c r="AB77" i="10"/>
  <c r="CJ77" i="10"/>
  <c r="AC77" i="10"/>
  <c r="CK77" i="10"/>
  <c r="AD77" i="10"/>
  <c r="CL77" i="10"/>
  <c r="AE77" i="10"/>
  <c r="CM77" i="10"/>
  <c r="AF77" i="10"/>
  <c r="CN77" i="10"/>
  <c r="AG77" i="10"/>
  <c r="CO77" i="10"/>
  <c r="AH77" i="10"/>
  <c r="CP77" i="10"/>
  <c r="AI77" i="10"/>
  <c r="CQ77" i="10"/>
  <c r="AJ77" i="10"/>
  <c r="CR77" i="10"/>
  <c r="AK77" i="10"/>
  <c r="CS77" i="10"/>
  <c r="AL77" i="10"/>
  <c r="CT77" i="10"/>
  <c r="AM77" i="10"/>
  <c r="CU77" i="10"/>
  <c r="AN77" i="10"/>
  <c r="CV77" i="10"/>
  <c r="AO77" i="10"/>
  <c r="CW77" i="10"/>
  <c r="AP77" i="10"/>
  <c r="CX77" i="10"/>
  <c r="AQ77" i="10"/>
  <c r="CY77" i="10"/>
  <c r="AR77" i="10"/>
  <c r="CZ77" i="10"/>
  <c r="AS77" i="10"/>
  <c r="DA77" i="10"/>
  <c r="AT77" i="10"/>
  <c r="DB77" i="10"/>
  <c r="AU77" i="10"/>
  <c r="DC77" i="10"/>
  <c r="AV77" i="10"/>
  <c r="DD77" i="10"/>
  <c r="AW77" i="10"/>
  <c r="DE77" i="10"/>
  <c r="AX77" i="10"/>
  <c r="DF77" i="10"/>
  <c r="AY77" i="10"/>
  <c r="DG77" i="10"/>
  <c r="AZ77" i="10"/>
  <c r="DH77" i="10"/>
  <c r="BA77" i="10"/>
  <c r="DI77" i="10"/>
  <c r="BB77" i="10"/>
  <c r="DJ77" i="10"/>
  <c r="BC77" i="10"/>
  <c r="DK77" i="10"/>
  <c r="BD77" i="10"/>
  <c r="DL77" i="10"/>
  <c r="BE77" i="10"/>
  <c r="DM77" i="10"/>
  <c r="BF77" i="10"/>
  <c r="DN77" i="10"/>
  <c r="BG77" i="10"/>
  <c r="DO77" i="10"/>
  <c r="BH77" i="10"/>
  <c r="DP77" i="10"/>
  <c r="BI77" i="10"/>
  <c r="DQ77" i="10"/>
  <c r="BJ77" i="10"/>
  <c r="DR77" i="10"/>
  <c r="BK77" i="10"/>
  <c r="DS77" i="10"/>
  <c r="BL77" i="10"/>
  <c r="DT77" i="10"/>
  <c r="BM77" i="10"/>
  <c r="DU77" i="10"/>
  <c r="BN77" i="10"/>
  <c r="DV77" i="10"/>
  <c r="G78" i="10"/>
  <c r="BO78" i="10"/>
  <c r="H78" i="10"/>
  <c r="BP78" i="10"/>
  <c r="I78" i="10"/>
  <c r="BQ78" i="10"/>
  <c r="J78" i="10"/>
  <c r="BR78" i="10"/>
  <c r="K78" i="10"/>
  <c r="BS78" i="10"/>
  <c r="L78" i="10"/>
  <c r="BT78" i="10"/>
  <c r="M78" i="10"/>
  <c r="BU78" i="10"/>
  <c r="N78" i="10"/>
  <c r="BV78" i="10"/>
  <c r="O78" i="10"/>
  <c r="BW78" i="10"/>
  <c r="P78" i="10"/>
  <c r="BX78" i="10"/>
  <c r="Q78" i="10"/>
  <c r="BY78" i="10"/>
  <c r="R78" i="10"/>
  <c r="BZ78" i="10"/>
  <c r="S78" i="10"/>
  <c r="CA78" i="10"/>
  <c r="T78" i="10"/>
  <c r="CB78" i="10"/>
  <c r="U78" i="10"/>
  <c r="CC78" i="10"/>
  <c r="V78" i="10"/>
  <c r="CD78" i="10"/>
  <c r="W78" i="10"/>
  <c r="CE78" i="10"/>
  <c r="X78" i="10"/>
  <c r="CF78" i="10"/>
  <c r="Y78" i="10"/>
  <c r="CG78" i="10"/>
  <c r="Z78" i="10"/>
  <c r="CH78" i="10"/>
  <c r="AA78" i="10"/>
  <c r="CI78" i="10"/>
  <c r="AB78" i="10"/>
  <c r="CJ78" i="10"/>
  <c r="AC78" i="10"/>
  <c r="CK78" i="10"/>
  <c r="AD78" i="10"/>
  <c r="CL78" i="10"/>
  <c r="AE78" i="10"/>
  <c r="CM78" i="10"/>
  <c r="AF78" i="10"/>
  <c r="CN78" i="10"/>
  <c r="AG78" i="10"/>
  <c r="CO78" i="10"/>
  <c r="AH78" i="10"/>
  <c r="CP78" i="10"/>
  <c r="AI78" i="10"/>
  <c r="CQ78" i="10"/>
  <c r="AJ78" i="10"/>
  <c r="CR78" i="10"/>
  <c r="AK78" i="10"/>
  <c r="CS78" i="10"/>
  <c r="AL78" i="10"/>
  <c r="CT78" i="10"/>
  <c r="AM78" i="10"/>
  <c r="CU78" i="10"/>
  <c r="AN78" i="10"/>
  <c r="CV78" i="10"/>
  <c r="AO78" i="10"/>
  <c r="CW78" i="10"/>
  <c r="AP78" i="10"/>
  <c r="CX78" i="10"/>
  <c r="AQ78" i="10"/>
  <c r="CY78" i="10"/>
  <c r="AR78" i="10"/>
  <c r="CZ78" i="10"/>
  <c r="AS78" i="10"/>
  <c r="DA78" i="10"/>
  <c r="AT78" i="10"/>
  <c r="DB78" i="10"/>
  <c r="AU78" i="10"/>
  <c r="DC78" i="10"/>
  <c r="AV78" i="10"/>
  <c r="DD78" i="10"/>
  <c r="AW78" i="10"/>
  <c r="DE78" i="10"/>
  <c r="AX78" i="10"/>
  <c r="DF78" i="10"/>
  <c r="AY78" i="10"/>
  <c r="DG78" i="10"/>
  <c r="AZ78" i="10"/>
  <c r="DH78" i="10"/>
  <c r="BA78" i="10"/>
  <c r="DI78" i="10"/>
  <c r="BB78" i="10"/>
  <c r="DJ78" i="10"/>
  <c r="BC78" i="10"/>
  <c r="DK78" i="10"/>
  <c r="BD78" i="10"/>
  <c r="DL78" i="10"/>
  <c r="BE78" i="10"/>
  <c r="DM78" i="10"/>
  <c r="BF78" i="10"/>
  <c r="DN78" i="10"/>
  <c r="BG78" i="10"/>
  <c r="DO78" i="10"/>
  <c r="BH78" i="10"/>
  <c r="DP78" i="10"/>
  <c r="BI78" i="10"/>
  <c r="DQ78" i="10"/>
  <c r="BJ78" i="10"/>
  <c r="DR78" i="10"/>
  <c r="BK78" i="10"/>
  <c r="DS78" i="10"/>
  <c r="BL78" i="10"/>
  <c r="DT78" i="10"/>
  <c r="BM78" i="10"/>
  <c r="DU78" i="10"/>
  <c r="BN78" i="10"/>
  <c r="DV78" i="10"/>
  <c r="G79" i="10"/>
  <c r="BO79" i="10"/>
  <c r="H79" i="10"/>
  <c r="BP79" i="10"/>
  <c r="I79" i="10"/>
  <c r="BQ79" i="10"/>
  <c r="J79" i="10"/>
  <c r="BR79" i="10"/>
  <c r="K79" i="10"/>
  <c r="BS79" i="10"/>
  <c r="L79" i="10"/>
  <c r="BT79" i="10"/>
  <c r="M79" i="10"/>
  <c r="BU79" i="10"/>
  <c r="N79" i="10"/>
  <c r="BV79" i="10"/>
  <c r="O79" i="10"/>
  <c r="BW79" i="10"/>
  <c r="P79" i="10"/>
  <c r="BX79" i="10"/>
  <c r="Q79" i="10"/>
  <c r="BY79" i="10"/>
  <c r="R79" i="10"/>
  <c r="BZ79" i="10"/>
  <c r="S79" i="10"/>
  <c r="CA79" i="10"/>
  <c r="T79" i="10"/>
  <c r="CB79" i="10"/>
  <c r="U79" i="10"/>
  <c r="CC79" i="10"/>
  <c r="V79" i="10"/>
  <c r="CD79" i="10"/>
  <c r="W79" i="10"/>
  <c r="CE79" i="10"/>
  <c r="X79" i="10"/>
  <c r="CF79" i="10"/>
  <c r="Y79" i="10"/>
  <c r="CG79" i="10"/>
  <c r="Z79" i="10"/>
  <c r="CH79" i="10"/>
  <c r="AA79" i="10"/>
  <c r="CI79" i="10"/>
  <c r="AB79" i="10"/>
  <c r="CJ79" i="10"/>
  <c r="AC79" i="10"/>
  <c r="CK79" i="10"/>
  <c r="AD79" i="10"/>
  <c r="CL79" i="10"/>
  <c r="AE79" i="10"/>
  <c r="CM79" i="10"/>
  <c r="AF79" i="10"/>
  <c r="CN79" i="10"/>
  <c r="AG79" i="10"/>
  <c r="CO79" i="10"/>
  <c r="AH79" i="10"/>
  <c r="CP79" i="10"/>
  <c r="AI79" i="10"/>
  <c r="CQ79" i="10"/>
  <c r="AJ79" i="10"/>
  <c r="CR79" i="10"/>
  <c r="AK79" i="10"/>
  <c r="CS79" i="10"/>
  <c r="AL79" i="10"/>
  <c r="CT79" i="10"/>
  <c r="AM79" i="10"/>
  <c r="CU79" i="10"/>
  <c r="AN79" i="10"/>
  <c r="CV79" i="10"/>
  <c r="AO79" i="10"/>
  <c r="CW79" i="10"/>
  <c r="AP79" i="10"/>
  <c r="CX79" i="10"/>
  <c r="AQ79" i="10"/>
  <c r="CY79" i="10"/>
  <c r="AR79" i="10"/>
  <c r="CZ79" i="10"/>
  <c r="AS79" i="10"/>
  <c r="DA79" i="10"/>
  <c r="AT79" i="10"/>
  <c r="DB79" i="10"/>
  <c r="AU79" i="10"/>
  <c r="DC79" i="10"/>
  <c r="AV79" i="10"/>
  <c r="DD79" i="10"/>
  <c r="AW79" i="10"/>
  <c r="DE79" i="10"/>
  <c r="AX79" i="10"/>
  <c r="DF79" i="10"/>
  <c r="AY79" i="10"/>
  <c r="DG79" i="10"/>
  <c r="AZ79" i="10"/>
  <c r="DH79" i="10"/>
  <c r="BA79" i="10"/>
  <c r="DI79" i="10"/>
  <c r="BB79" i="10"/>
  <c r="DJ79" i="10"/>
  <c r="BC79" i="10"/>
  <c r="DK79" i="10"/>
  <c r="BD79" i="10"/>
  <c r="DL79" i="10"/>
  <c r="BE79" i="10"/>
  <c r="DM79" i="10"/>
  <c r="BF79" i="10"/>
  <c r="DN79" i="10"/>
  <c r="BG79" i="10"/>
  <c r="DO79" i="10"/>
  <c r="BH79" i="10"/>
  <c r="DP79" i="10"/>
  <c r="BI79" i="10"/>
  <c r="DQ79" i="10"/>
  <c r="BJ79" i="10"/>
  <c r="DR79" i="10"/>
  <c r="BK79" i="10"/>
  <c r="DS79" i="10"/>
  <c r="BL79" i="10"/>
  <c r="DT79" i="10"/>
  <c r="BM79" i="10"/>
  <c r="DU79" i="10"/>
  <c r="BN79" i="10"/>
  <c r="DV79" i="10"/>
  <c r="G80" i="10"/>
  <c r="BO80" i="10"/>
  <c r="H80" i="10"/>
  <c r="BP80" i="10"/>
  <c r="I80" i="10"/>
  <c r="BQ80" i="10"/>
  <c r="J80" i="10"/>
  <c r="BR80" i="10"/>
  <c r="K80" i="10"/>
  <c r="BS80" i="10"/>
  <c r="L80" i="10"/>
  <c r="BT80" i="10"/>
  <c r="M80" i="10"/>
  <c r="BU80" i="10"/>
  <c r="N80" i="10"/>
  <c r="BV80" i="10"/>
  <c r="O80" i="10"/>
  <c r="BW80" i="10"/>
  <c r="P80" i="10"/>
  <c r="BX80" i="10"/>
  <c r="Q80" i="10"/>
  <c r="BY80" i="10"/>
  <c r="R80" i="10"/>
  <c r="BZ80" i="10"/>
  <c r="S80" i="10"/>
  <c r="CA80" i="10"/>
  <c r="T80" i="10"/>
  <c r="CB80" i="10"/>
  <c r="U80" i="10"/>
  <c r="CC80" i="10"/>
  <c r="V80" i="10"/>
  <c r="CD80" i="10"/>
  <c r="W80" i="10"/>
  <c r="CE80" i="10"/>
  <c r="X80" i="10"/>
  <c r="CF80" i="10"/>
  <c r="Y80" i="10"/>
  <c r="CG80" i="10"/>
  <c r="Z80" i="10"/>
  <c r="CH80" i="10"/>
  <c r="AA80" i="10"/>
  <c r="CI80" i="10"/>
  <c r="AB80" i="10"/>
  <c r="CJ80" i="10"/>
  <c r="AC80" i="10"/>
  <c r="CK80" i="10"/>
  <c r="AD80" i="10"/>
  <c r="CL80" i="10"/>
  <c r="AE80" i="10"/>
  <c r="CM80" i="10"/>
  <c r="AF80" i="10"/>
  <c r="CN80" i="10"/>
  <c r="AG80" i="10"/>
  <c r="CO80" i="10"/>
  <c r="AH80" i="10"/>
  <c r="CP80" i="10"/>
  <c r="AI80" i="10"/>
  <c r="CQ80" i="10"/>
  <c r="AJ80" i="10"/>
  <c r="CR80" i="10"/>
  <c r="AK80" i="10"/>
  <c r="CS80" i="10"/>
  <c r="AL80" i="10"/>
  <c r="CT80" i="10"/>
  <c r="AM80" i="10"/>
  <c r="CU80" i="10"/>
  <c r="AN80" i="10"/>
  <c r="CV80" i="10"/>
  <c r="AO80" i="10"/>
  <c r="CW80" i="10"/>
  <c r="AP80" i="10"/>
  <c r="CX80" i="10"/>
  <c r="AQ80" i="10"/>
  <c r="CY80" i="10"/>
  <c r="AR80" i="10"/>
  <c r="CZ80" i="10"/>
  <c r="AS80" i="10"/>
  <c r="DA80" i="10"/>
  <c r="AT80" i="10"/>
  <c r="DB80" i="10"/>
  <c r="AU80" i="10"/>
  <c r="DC80" i="10"/>
  <c r="AV80" i="10"/>
  <c r="DD80" i="10"/>
  <c r="AW80" i="10"/>
  <c r="DE80" i="10"/>
  <c r="AX80" i="10"/>
  <c r="DF80" i="10"/>
  <c r="AY80" i="10"/>
  <c r="DG80" i="10"/>
  <c r="AZ80" i="10"/>
  <c r="DH80" i="10"/>
  <c r="BA80" i="10"/>
  <c r="DI80" i="10"/>
  <c r="BB80" i="10"/>
  <c r="DJ80" i="10"/>
  <c r="BC80" i="10"/>
  <c r="DK80" i="10"/>
  <c r="BD80" i="10"/>
  <c r="DL80" i="10"/>
  <c r="BE80" i="10"/>
  <c r="DM80" i="10"/>
  <c r="BF80" i="10"/>
  <c r="DN80" i="10"/>
  <c r="BG80" i="10"/>
  <c r="DO80" i="10"/>
  <c r="BH80" i="10"/>
  <c r="DP80" i="10"/>
  <c r="BI80" i="10"/>
  <c r="DQ80" i="10"/>
  <c r="BJ80" i="10"/>
  <c r="DR80" i="10"/>
  <c r="BK80" i="10"/>
  <c r="DS80" i="10"/>
  <c r="BL80" i="10"/>
  <c r="DT80" i="10"/>
  <c r="BM80" i="10"/>
  <c r="DU80" i="10"/>
  <c r="BN80" i="10"/>
  <c r="DV80" i="10"/>
  <c r="G81" i="10"/>
  <c r="BO81" i="10"/>
  <c r="H81" i="10"/>
  <c r="BP81" i="10"/>
  <c r="I81" i="10"/>
  <c r="BQ81" i="10"/>
  <c r="J81" i="10"/>
  <c r="BR81" i="10"/>
  <c r="K81" i="10"/>
  <c r="BS81" i="10"/>
  <c r="L81" i="10"/>
  <c r="BT81" i="10"/>
  <c r="M81" i="10"/>
  <c r="BU81" i="10"/>
  <c r="N81" i="10"/>
  <c r="BV81" i="10"/>
  <c r="O81" i="10"/>
  <c r="BW81" i="10"/>
  <c r="P81" i="10"/>
  <c r="BX81" i="10"/>
  <c r="Q81" i="10"/>
  <c r="BY81" i="10"/>
  <c r="R81" i="10"/>
  <c r="BZ81" i="10"/>
  <c r="S81" i="10"/>
  <c r="CA81" i="10"/>
  <c r="T81" i="10"/>
  <c r="CB81" i="10"/>
  <c r="U81" i="10"/>
  <c r="CC81" i="10"/>
  <c r="V81" i="10"/>
  <c r="CD81" i="10"/>
  <c r="W81" i="10"/>
  <c r="CE81" i="10"/>
  <c r="X81" i="10"/>
  <c r="CF81" i="10"/>
  <c r="Y81" i="10"/>
  <c r="CG81" i="10"/>
  <c r="Z81" i="10"/>
  <c r="CH81" i="10"/>
  <c r="AA81" i="10"/>
  <c r="CI81" i="10"/>
  <c r="AB81" i="10"/>
  <c r="CJ81" i="10"/>
  <c r="AC81" i="10"/>
  <c r="CK81" i="10"/>
  <c r="AD81" i="10"/>
  <c r="CL81" i="10"/>
  <c r="AE81" i="10"/>
  <c r="CM81" i="10"/>
  <c r="AF81" i="10"/>
  <c r="CN81" i="10"/>
  <c r="AG81" i="10"/>
  <c r="CO81" i="10"/>
  <c r="AH81" i="10"/>
  <c r="CP81" i="10"/>
  <c r="AI81" i="10"/>
  <c r="CQ81" i="10"/>
  <c r="AJ81" i="10"/>
  <c r="CR81" i="10"/>
  <c r="AK81" i="10"/>
  <c r="CS81" i="10"/>
  <c r="AL81" i="10"/>
  <c r="CT81" i="10"/>
  <c r="AM81" i="10"/>
  <c r="CU81" i="10"/>
  <c r="AN81" i="10"/>
  <c r="CV81" i="10"/>
  <c r="AO81" i="10"/>
  <c r="CW81" i="10"/>
  <c r="AP81" i="10"/>
  <c r="CX81" i="10"/>
  <c r="AQ81" i="10"/>
  <c r="CY81" i="10"/>
  <c r="AR81" i="10"/>
  <c r="CZ81" i="10"/>
  <c r="AS81" i="10"/>
  <c r="DA81" i="10"/>
  <c r="AT81" i="10"/>
  <c r="DB81" i="10"/>
  <c r="AU81" i="10"/>
  <c r="DC81" i="10"/>
  <c r="AV81" i="10"/>
  <c r="DD81" i="10"/>
  <c r="AW81" i="10"/>
  <c r="DE81" i="10"/>
  <c r="AX81" i="10"/>
  <c r="DF81" i="10"/>
  <c r="AY81" i="10"/>
  <c r="DG81" i="10"/>
  <c r="AZ81" i="10"/>
  <c r="DH81" i="10"/>
  <c r="BA81" i="10"/>
  <c r="DI81" i="10"/>
  <c r="BB81" i="10"/>
  <c r="DJ81" i="10"/>
  <c r="BC81" i="10"/>
  <c r="DK81" i="10"/>
  <c r="BD81" i="10"/>
  <c r="DL81" i="10"/>
  <c r="BE81" i="10"/>
  <c r="DM81" i="10"/>
  <c r="BF81" i="10"/>
  <c r="DN81" i="10"/>
  <c r="BG81" i="10"/>
  <c r="DO81" i="10"/>
  <c r="BH81" i="10"/>
  <c r="DP81" i="10"/>
  <c r="BI81" i="10"/>
  <c r="DQ81" i="10"/>
  <c r="BJ81" i="10"/>
  <c r="DR81" i="10"/>
  <c r="BK81" i="10"/>
  <c r="DS81" i="10"/>
  <c r="BL81" i="10"/>
  <c r="DT81" i="10"/>
  <c r="BM81" i="10"/>
  <c r="DU81" i="10"/>
  <c r="BN81" i="10"/>
  <c r="DV81" i="10"/>
  <c r="G82" i="10"/>
  <c r="BO82" i="10"/>
  <c r="H82" i="10"/>
  <c r="BP82" i="10"/>
  <c r="I82" i="10"/>
  <c r="BQ82" i="10"/>
  <c r="J82" i="10"/>
  <c r="BR82" i="10"/>
  <c r="K82" i="10"/>
  <c r="BS82" i="10"/>
  <c r="L82" i="10"/>
  <c r="BT82" i="10"/>
  <c r="M82" i="10"/>
  <c r="BU82" i="10"/>
  <c r="N82" i="10"/>
  <c r="BV82" i="10"/>
  <c r="O82" i="10"/>
  <c r="BW82" i="10"/>
  <c r="P82" i="10"/>
  <c r="BX82" i="10"/>
  <c r="Q82" i="10"/>
  <c r="BY82" i="10"/>
  <c r="R82" i="10"/>
  <c r="BZ82" i="10"/>
  <c r="S82" i="10"/>
  <c r="CA82" i="10"/>
  <c r="T82" i="10"/>
  <c r="CB82" i="10"/>
  <c r="U82" i="10"/>
  <c r="CC82" i="10"/>
  <c r="V82" i="10"/>
  <c r="CD82" i="10"/>
  <c r="W82" i="10"/>
  <c r="CE82" i="10"/>
  <c r="X82" i="10"/>
  <c r="CF82" i="10"/>
  <c r="Y82" i="10"/>
  <c r="CG82" i="10"/>
  <c r="Z82" i="10"/>
  <c r="CH82" i="10"/>
  <c r="AA82" i="10"/>
  <c r="CI82" i="10"/>
  <c r="AB82" i="10"/>
  <c r="CJ82" i="10"/>
  <c r="AC82" i="10"/>
  <c r="CK82" i="10"/>
  <c r="AD82" i="10"/>
  <c r="CL82" i="10"/>
  <c r="AE82" i="10"/>
  <c r="CM82" i="10"/>
  <c r="AF82" i="10"/>
  <c r="CN82" i="10"/>
  <c r="AG82" i="10"/>
  <c r="CO82" i="10"/>
  <c r="AH82" i="10"/>
  <c r="CP82" i="10"/>
  <c r="AI82" i="10"/>
  <c r="CQ82" i="10"/>
  <c r="AJ82" i="10"/>
  <c r="CR82" i="10"/>
  <c r="AK82" i="10"/>
  <c r="CS82" i="10"/>
  <c r="AL82" i="10"/>
  <c r="CT82" i="10"/>
  <c r="AM82" i="10"/>
  <c r="CU82" i="10"/>
  <c r="AN82" i="10"/>
  <c r="CV82" i="10"/>
  <c r="AO82" i="10"/>
  <c r="CW82" i="10"/>
  <c r="AP82" i="10"/>
  <c r="CX82" i="10"/>
  <c r="AQ82" i="10"/>
  <c r="CY82" i="10"/>
  <c r="AR82" i="10"/>
  <c r="CZ82" i="10"/>
  <c r="AS82" i="10"/>
  <c r="DA82" i="10"/>
  <c r="AT82" i="10"/>
  <c r="DB82" i="10"/>
  <c r="AU82" i="10"/>
  <c r="DC82" i="10"/>
  <c r="AV82" i="10"/>
  <c r="DD82" i="10"/>
  <c r="AW82" i="10"/>
  <c r="DE82" i="10"/>
  <c r="AX82" i="10"/>
  <c r="DF82" i="10"/>
  <c r="AY82" i="10"/>
  <c r="DG82" i="10"/>
  <c r="AZ82" i="10"/>
  <c r="DH82" i="10"/>
  <c r="BA82" i="10"/>
  <c r="DI82" i="10"/>
  <c r="BB82" i="10"/>
  <c r="DJ82" i="10"/>
  <c r="BC82" i="10"/>
  <c r="DK82" i="10"/>
  <c r="BD82" i="10"/>
  <c r="DL82" i="10"/>
  <c r="BE82" i="10"/>
  <c r="DM82" i="10"/>
  <c r="BF82" i="10"/>
  <c r="DN82" i="10"/>
  <c r="BG82" i="10"/>
  <c r="DO82" i="10"/>
  <c r="BH82" i="10"/>
  <c r="DP82" i="10"/>
  <c r="BI82" i="10"/>
  <c r="DQ82" i="10"/>
  <c r="BJ82" i="10"/>
  <c r="DR82" i="10"/>
  <c r="BK82" i="10"/>
  <c r="DS82" i="10"/>
  <c r="BL82" i="10"/>
  <c r="DT82" i="10"/>
  <c r="BM82" i="10"/>
  <c r="DU82" i="10"/>
  <c r="BN82" i="10"/>
  <c r="DV82" i="10"/>
  <c r="G83" i="10"/>
  <c r="BO83" i="10"/>
  <c r="H83" i="10"/>
  <c r="BP83" i="10"/>
  <c r="I83" i="10"/>
  <c r="BQ83" i="10"/>
  <c r="J83" i="10"/>
  <c r="BR83" i="10"/>
  <c r="K83" i="10"/>
  <c r="BS83" i="10"/>
  <c r="L83" i="10"/>
  <c r="BT83" i="10"/>
  <c r="M83" i="10"/>
  <c r="BU83" i="10"/>
  <c r="N83" i="10"/>
  <c r="BV83" i="10"/>
  <c r="O83" i="10"/>
  <c r="BW83" i="10"/>
  <c r="P83" i="10"/>
  <c r="BX83" i="10"/>
  <c r="Q83" i="10"/>
  <c r="BY83" i="10"/>
  <c r="R83" i="10"/>
  <c r="BZ83" i="10"/>
  <c r="S83" i="10"/>
  <c r="CA83" i="10"/>
  <c r="T83" i="10"/>
  <c r="CB83" i="10"/>
  <c r="U83" i="10"/>
  <c r="CC83" i="10"/>
  <c r="V83" i="10"/>
  <c r="CD83" i="10"/>
  <c r="W83" i="10"/>
  <c r="CE83" i="10"/>
  <c r="X83" i="10"/>
  <c r="CF83" i="10"/>
  <c r="Y83" i="10"/>
  <c r="CG83" i="10"/>
  <c r="Z83" i="10"/>
  <c r="CH83" i="10"/>
  <c r="AA83" i="10"/>
  <c r="CI83" i="10"/>
  <c r="AB83" i="10"/>
  <c r="CJ83" i="10"/>
  <c r="AC83" i="10"/>
  <c r="CK83" i="10"/>
  <c r="AD83" i="10"/>
  <c r="CL83" i="10"/>
  <c r="AE83" i="10"/>
  <c r="CM83" i="10"/>
  <c r="AF83" i="10"/>
  <c r="CN83" i="10"/>
  <c r="AG83" i="10"/>
  <c r="CO83" i="10"/>
  <c r="AH83" i="10"/>
  <c r="CP83" i="10"/>
  <c r="AI83" i="10"/>
  <c r="CQ83" i="10"/>
  <c r="AJ83" i="10"/>
  <c r="CR83" i="10"/>
  <c r="AK83" i="10"/>
  <c r="CS83" i="10"/>
  <c r="AL83" i="10"/>
  <c r="CT83" i="10"/>
  <c r="AM83" i="10"/>
  <c r="CU83" i="10"/>
  <c r="AN83" i="10"/>
  <c r="CV83" i="10"/>
  <c r="AO83" i="10"/>
  <c r="CW83" i="10"/>
  <c r="AP83" i="10"/>
  <c r="CX83" i="10"/>
  <c r="AQ83" i="10"/>
  <c r="CY83" i="10"/>
  <c r="AR83" i="10"/>
  <c r="CZ83" i="10"/>
  <c r="AS83" i="10"/>
  <c r="DA83" i="10"/>
  <c r="AT83" i="10"/>
  <c r="DB83" i="10"/>
  <c r="AU83" i="10"/>
  <c r="DC83" i="10"/>
  <c r="AV83" i="10"/>
  <c r="DD83" i="10"/>
  <c r="AW83" i="10"/>
  <c r="DE83" i="10"/>
  <c r="AX83" i="10"/>
  <c r="DF83" i="10"/>
  <c r="AY83" i="10"/>
  <c r="DG83" i="10"/>
  <c r="AZ83" i="10"/>
  <c r="DH83" i="10"/>
  <c r="BA83" i="10"/>
  <c r="DI83" i="10"/>
  <c r="BB83" i="10"/>
  <c r="DJ83" i="10"/>
  <c r="BC83" i="10"/>
  <c r="DK83" i="10"/>
  <c r="BD83" i="10"/>
  <c r="DL83" i="10"/>
  <c r="BE83" i="10"/>
  <c r="DM83" i="10"/>
  <c r="BF83" i="10"/>
  <c r="DN83" i="10"/>
  <c r="BG83" i="10"/>
  <c r="DO83" i="10"/>
  <c r="BH83" i="10"/>
  <c r="DP83" i="10"/>
  <c r="BI83" i="10"/>
  <c r="DQ83" i="10"/>
  <c r="BJ83" i="10"/>
  <c r="DR83" i="10"/>
  <c r="BK83" i="10"/>
  <c r="DS83" i="10"/>
  <c r="BL83" i="10"/>
  <c r="DT83" i="10"/>
  <c r="BM83" i="10"/>
  <c r="DU83" i="10"/>
  <c r="BN83" i="10"/>
  <c r="DV83" i="10"/>
  <c r="G84" i="10"/>
  <c r="BO84" i="10"/>
  <c r="H84" i="10"/>
  <c r="BP84" i="10"/>
  <c r="I84" i="10"/>
  <c r="BQ84" i="10"/>
  <c r="J84" i="10"/>
  <c r="BR84" i="10"/>
  <c r="K84" i="10"/>
  <c r="BS84" i="10"/>
  <c r="L84" i="10"/>
  <c r="BT84" i="10"/>
  <c r="M84" i="10"/>
  <c r="BU84" i="10"/>
  <c r="N84" i="10"/>
  <c r="BV84" i="10"/>
  <c r="O84" i="10"/>
  <c r="BW84" i="10"/>
  <c r="P84" i="10"/>
  <c r="BX84" i="10"/>
  <c r="Q84" i="10"/>
  <c r="BY84" i="10"/>
  <c r="R84" i="10"/>
  <c r="BZ84" i="10"/>
  <c r="S84" i="10"/>
  <c r="CA84" i="10"/>
  <c r="T84" i="10"/>
  <c r="CB84" i="10"/>
  <c r="U84" i="10"/>
  <c r="CC84" i="10"/>
  <c r="V84" i="10"/>
  <c r="CD84" i="10"/>
  <c r="W84" i="10"/>
  <c r="CE84" i="10"/>
  <c r="X84" i="10"/>
  <c r="CF84" i="10"/>
  <c r="Y84" i="10"/>
  <c r="CG84" i="10"/>
  <c r="Z84" i="10"/>
  <c r="CH84" i="10"/>
  <c r="AA84" i="10"/>
  <c r="CI84" i="10"/>
  <c r="AB84" i="10"/>
  <c r="CJ84" i="10"/>
  <c r="AC84" i="10"/>
  <c r="CK84" i="10"/>
  <c r="AD84" i="10"/>
  <c r="CL84" i="10"/>
  <c r="AE84" i="10"/>
  <c r="CM84" i="10"/>
  <c r="AF84" i="10"/>
  <c r="CN84" i="10"/>
  <c r="AG84" i="10"/>
  <c r="CO84" i="10"/>
  <c r="AH84" i="10"/>
  <c r="CP84" i="10"/>
  <c r="AI84" i="10"/>
  <c r="CQ84" i="10"/>
  <c r="AJ84" i="10"/>
  <c r="CR84" i="10"/>
  <c r="AK84" i="10"/>
  <c r="CS84" i="10"/>
  <c r="AL84" i="10"/>
  <c r="CT84" i="10"/>
  <c r="AM84" i="10"/>
  <c r="CU84" i="10"/>
  <c r="AN84" i="10"/>
  <c r="CV84" i="10"/>
  <c r="AO84" i="10"/>
  <c r="CW84" i="10"/>
  <c r="AP84" i="10"/>
  <c r="CX84" i="10"/>
  <c r="AQ84" i="10"/>
  <c r="CY84" i="10"/>
  <c r="AR84" i="10"/>
  <c r="CZ84" i="10"/>
  <c r="AS84" i="10"/>
  <c r="DA84" i="10"/>
  <c r="AT84" i="10"/>
  <c r="DB84" i="10"/>
  <c r="AU84" i="10"/>
  <c r="DC84" i="10"/>
  <c r="AV84" i="10"/>
  <c r="DD84" i="10"/>
  <c r="AW84" i="10"/>
  <c r="DE84" i="10"/>
  <c r="AX84" i="10"/>
  <c r="DF84" i="10"/>
  <c r="AY84" i="10"/>
  <c r="DG84" i="10"/>
  <c r="AZ84" i="10"/>
  <c r="DH84" i="10"/>
  <c r="BA84" i="10"/>
  <c r="DI84" i="10"/>
  <c r="BB84" i="10"/>
  <c r="DJ84" i="10"/>
  <c r="BC84" i="10"/>
  <c r="DK84" i="10"/>
  <c r="BD84" i="10"/>
  <c r="DL84" i="10"/>
  <c r="BE84" i="10"/>
  <c r="DM84" i="10"/>
  <c r="BF84" i="10"/>
  <c r="DN84" i="10"/>
  <c r="BG84" i="10"/>
  <c r="DO84" i="10"/>
  <c r="BH84" i="10"/>
  <c r="DP84" i="10"/>
  <c r="BI84" i="10"/>
  <c r="DQ84" i="10"/>
  <c r="BJ84" i="10"/>
  <c r="DR84" i="10"/>
  <c r="BK84" i="10"/>
  <c r="DS84" i="10"/>
  <c r="BL84" i="10"/>
  <c r="DT84" i="10"/>
  <c r="BM84" i="10"/>
  <c r="DU84" i="10"/>
  <c r="BN84" i="10"/>
  <c r="DV84" i="10"/>
  <c r="G85" i="10"/>
  <c r="BO85" i="10"/>
  <c r="H85" i="10"/>
  <c r="BP85" i="10"/>
  <c r="I85" i="10"/>
  <c r="BQ85" i="10"/>
  <c r="J85" i="10"/>
  <c r="BR85" i="10"/>
  <c r="K85" i="10"/>
  <c r="BS85" i="10"/>
  <c r="L85" i="10"/>
  <c r="BT85" i="10"/>
  <c r="M85" i="10"/>
  <c r="BU85" i="10"/>
  <c r="N85" i="10"/>
  <c r="BV85" i="10"/>
  <c r="O85" i="10"/>
  <c r="BW85" i="10"/>
  <c r="P85" i="10"/>
  <c r="BX85" i="10"/>
  <c r="Q85" i="10"/>
  <c r="BY85" i="10"/>
  <c r="R85" i="10"/>
  <c r="BZ85" i="10"/>
  <c r="S85" i="10"/>
  <c r="CA85" i="10"/>
  <c r="T85" i="10"/>
  <c r="CB85" i="10"/>
  <c r="U85" i="10"/>
  <c r="CC85" i="10"/>
  <c r="V85" i="10"/>
  <c r="CD85" i="10"/>
  <c r="W85" i="10"/>
  <c r="CE85" i="10"/>
  <c r="X85" i="10"/>
  <c r="CF85" i="10"/>
  <c r="Y85" i="10"/>
  <c r="CG85" i="10"/>
  <c r="Z85" i="10"/>
  <c r="CH85" i="10"/>
  <c r="AA85" i="10"/>
  <c r="CI85" i="10"/>
  <c r="AB85" i="10"/>
  <c r="CJ85" i="10"/>
  <c r="AC85" i="10"/>
  <c r="CK85" i="10"/>
  <c r="AD85" i="10"/>
  <c r="CL85" i="10"/>
  <c r="AE85" i="10"/>
  <c r="CM85" i="10"/>
  <c r="AF85" i="10"/>
  <c r="CN85" i="10"/>
  <c r="AG85" i="10"/>
  <c r="CO85" i="10"/>
  <c r="AH85" i="10"/>
  <c r="CP85" i="10"/>
  <c r="AI85" i="10"/>
  <c r="CQ85" i="10"/>
  <c r="AJ85" i="10"/>
  <c r="CR85" i="10"/>
  <c r="AK85" i="10"/>
  <c r="CS85" i="10"/>
  <c r="AL85" i="10"/>
  <c r="CT85" i="10"/>
  <c r="AM85" i="10"/>
  <c r="CU85" i="10"/>
  <c r="AN85" i="10"/>
  <c r="CV85" i="10"/>
  <c r="AO85" i="10"/>
  <c r="CW85" i="10"/>
  <c r="AP85" i="10"/>
  <c r="CX85" i="10"/>
  <c r="AQ85" i="10"/>
  <c r="CY85" i="10"/>
  <c r="AR85" i="10"/>
  <c r="CZ85" i="10"/>
  <c r="AS85" i="10"/>
  <c r="DA85" i="10"/>
  <c r="AT85" i="10"/>
  <c r="DB85" i="10"/>
  <c r="AU85" i="10"/>
  <c r="DC85" i="10"/>
  <c r="AV85" i="10"/>
  <c r="DD85" i="10"/>
  <c r="AW85" i="10"/>
  <c r="DE85" i="10"/>
  <c r="AX85" i="10"/>
  <c r="DF85" i="10"/>
  <c r="AY85" i="10"/>
  <c r="DG85" i="10"/>
  <c r="AZ85" i="10"/>
  <c r="DH85" i="10"/>
  <c r="BA85" i="10"/>
  <c r="DI85" i="10"/>
  <c r="BB85" i="10"/>
  <c r="DJ85" i="10"/>
  <c r="BC85" i="10"/>
  <c r="DK85" i="10"/>
  <c r="BD85" i="10"/>
  <c r="DL85" i="10"/>
  <c r="BE85" i="10"/>
  <c r="DM85" i="10"/>
  <c r="BF85" i="10"/>
  <c r="DN85" i="10"/>
  <c r="BG85" i="10"/>
  <c r="DO85" i="10"/>
  <c r="BH85" i="10"/>
  <c r="DP85" i="10"/>
  <c r="BI85" i="10"/>
  <c r="DQ85" i="10"/>
  <c r="BJ85" i="10"/>
  <c r="DR85" i="10"/>
  <c r="BK85" i="10"/>
  <c r="DS85" i="10"/>
  <c r="BL85" i="10"/>
  <c r="DT85" i="10"/>
  <c r="BM85" i="10"/>
  <c r="DU85" i="10"/>
  <c r="BN85" i="10"/>
  <c r="DV85" i="10"/>
  <c r="G86" i="10"/>
  <c r="BO86" i="10"/>
  <c r="H86" i="10"/>
  <c r="BP86" i="10"/>
  <c r="I86" i="10"/>
  <c r="BQ86" i="10"/>
  <c r="J86" i="10"/>
  <c r="BR86" i="10"/>
  <c r="K86" i="10"/>
  <c r="BS86" i="10"/>
  <c r="L86" i="10"/>
  <c r="BT86" i="10"/>
  <c r="M86" i="10"/>
  <c r="BU86" i="10"/>
  <c r="N86" i="10"/>
  <c r="BV86" i="10"/>
  <c r="O86" i="10"/>
  <c r="BW86" i="10"/>
  <c r="P86" i="10"/>
  <c r="BX86" i="10"/>
  <c r="Q86" i="10"/>
  <c r="BY86" i="10"/>
  <c r="R86" i="10"/>
  <c r="BZ86" i="10"/>
  <c r="S86" i="10"/>
  <c r="CA86" i="10"/>
  <c r="T86" i="10"/>
  <c r="CB86" i="10"/>
  <c r="U86" i="10"/>
  <c r="CC86" i="10"/>
  <c r="V86" i="10"/>
  <c r="CD86" i="10"/>
  <c r="W86" i="10"/>
  <c r="CE86" i="10"/>
  <c r="X86" i="10"/>
  <c r="CF86" i="10"/>
  <c r="Y86" i="10"/>
  <c r="CG86" i="10"/>
  <c r="Z86" i="10"/>
  <c r="CH86" i="10"/>
  <c r="AA86" i="10"/>
  <c r="CI86" i="10"/>
  <c r="AB86" i="10"/>
  <c r="CJ86" i="10"/>
  <c r="AC86" i="10"/>
  <c r="CK86" i="10"/>
  <c r="AD86" i="10"/>
  <c r="CL86" i="10"/>
  <c r="AE86" i="10"/>
  <c r="CM86" i="10"/>
  <c r="AF86" i="10"/>
  <c r="CN86" i="10"/>
  <c r="AG86" i="10"/>
  <c r="CO86" i="10"/>
  <c r="AH86" i="10"/>
  <c r="CP86" i="10"/>
  <c r="AI86" i="10"/>
  <c r="CQ86" i="10"/>
  <c r="AJ86" i="10"/>
  <c r="CR86" i="10"/>
  <c r="AK86" i="10"/>
  <c r="CS86" i="10"/>
  <c r="AL86" i="10"/>
  <c r="CT86" i="10"/>
  <c r="AM86" i="10"/>
  <c r="CU86" i="10"/>
  <c r="AN86" i="10"/>
  <c r="CV86" i="10"/>
  <c r="AO86" i="10"/>
  <c r="CW86" i="10"/>
  <c r="AP86" i="10"/>
  <c r="CX86" i="10"/>
  <c r="AQ86" i="10"/>
  <c r="CY86" i="10"/>
  <c r="AR86" i="10"/>
  <c r="CZ86" i="10"/>
  <c r="AS86" i="10"/>
  <c r="DA86" i="10"/>
  <c r="AT86" i="10"/>
  <c r="DB86" i="10"/>
  <c r="AU86" i="10"/>
  <c r="DC86" i="10"/>
  <c r="AV86" i="10"/>
  <c r="DD86" i="10"/>
  <c r="AW86" i="10"/>
  <c r="DE86" i="10"/>
  <c r="AX86" i="10"/>
  <c r="DF86" i="10"/>
  <c r="AY86" i="10"/>
  <c r="DG86" i="10"/>
  <c r="AZ86" i="10"/>
  <c r="DH86" i="10"/>
  <c r="BA86" i="10"/>
  <c r="DI86" i="10"/>
  <c r="BB86" i="10"/>
  <c r="DJ86" i="10"/>
  <c r="BC86" i="10"/>
  <c r="DK86" i="10"/>
  <c r="BD86" i="10"/>
  <c r="DL86" i="10"/>
  <c r="BE86" i="10"/>
  <c r="DM86" i="10"/>
  <c r="BF86" i="10"/>
  <c r="DN86" i="10"/>
  <c r="BG86" i="10"/>
  <c r="DO86" i="10"/>
  <c r="BH86" i="10"/>
  <c r="DP86" i="10"/>
  <c r="BI86" i="10"/>
  <c r="DQ86" i="10"/>
  <c r="BJ86" i="10"/>
  <c r="DR86" i="10"/>
  <c r="BK86" i="10"/>
  <c r="DS86" i="10"/>
  <c r="BL86" i="10"/>
  <c r="DT86" i="10"/>
  <c r="BM86" i="10"/>
  <c r="DU86" i="10"/>
  <c r="BN86" i="10"/>
  <c r="DV86" i="10"/>
  <c r="G87" i="10"/>
  <c r="BO87" i="10"/>
  <c r="H87" i="10"/>
  <c r="BP87" i="10"/>
  <c r="I87" i="10"/>
  <c r="BQ87" i="10"/>
  <c r="J87" i="10"/>
  <c r="BR87" i="10"/>
  <c r="K87" i="10"/>
  <c r="BS87" i="10"/>
  <c r="L87" i="10"/>
  <c r="BT87" i="10"/>
  <c r="M87" i="10"/>
  <c r="BU87" i="10"/>
  <c r="N87" i="10"/>
  <c r="BV87" i="10"/>
  <c r="O87" i="10"/>
  <c r="BW87" i="10"/>
  <c r="P87" i="10"/>
  <c r="BX87" i="10"/>
  <c r="Q87" i="10"/>
  <c r="BY87" i="10"/>
  <c r="R87" i="10"/>
  <c r="BZ87" i="10"/>
  <c r="S87" i="10"/>
  <c r="CA87" i="10"/>
  <c r="T87" i="10"/>
  <c r="CB87" i="10"/>
  <c r="U87" i="10"/>
  <c r="CC87" i="10"/>
  <c r="V87" i="10"/>
  <c r="CD87" i="10"/>
  <c r="W87" i="10"/>
  <c r="CE87" i="10"/>
  <c r="X87" i="10"/>
  <c r="CF87" i="10"/>
  <c r="Y87" i="10"/>
  <c r="CG87" i="10"/>
  <c r="Z87" i="10"/>
  <c r="CH87" i="10"/>
  <c r="AA87" i="10"/>
  <c r="CI87" i="10"/>
  <c r="AB87" i="10"/>
  <c r="CJ87" i="10"/>
  <c r="AC87" i="10"/>
  <c r="CK87" i="10"/>
  <c r="AD87" i="10"/>
  <c r="CL87" i="10"/>
  <c r="AE87" i="10"/>
  <c r="CM87" i="10"/>
  <c r="AF87" i="10"/>
  <c r="CN87" i="10"/>
  <c r="AG87" i="10"/>
  <c r="CO87" i="10"/>
  <c r="AH87" i="10"/>
  <c r="CP87" i="10"/>
  <c r="AI87" i="10"/>
  <c r="CQ87" i="10"/>
  <c r="AJ87" i="10"/>
  <c r="CR87" i="10"/>
  <c r="AK87" i="10"/>
  <c r="CS87" i="10"/>
  <c r="AL87" i="10"/>
  <c r="CT87" i="10"/>
  <c r="AM87" i="10"/>
  <c r="CU87" i="10"/>
  <c r="AN87" i="10"/>
  <c r="CV87" i="10"/>
  <c r="AO87" i="10"/>
  <c r="CW87" i="10"/>
  <c r="AP87" i="10"/>
  <c r="CX87" i="10"/>
  <c r="AQ87" i="10"/>
  <c r="CY87" i="10"/>
  <c r="AR87" i="10"/>
  <c r="CZ87" i="10"/>
  <c r="AS87" i="10"/>
  <c r="DA87" i="10"/>
  <c r="AT87" i="10"/>
  <c r="DB87" i="10"/>
  <c r="AU87" i="10"/>
  <c r="DC87" i="10"/>
  <c r="AV87" i="10"/>
  <c r="DD87" i="10"/>
  <c r="AW87" i="10"/>
  <c r="DE87" i="10"/>
  <c r="AX87" i="10"/>
  <c r="DF87" i="10"/>
  <c r="AY87" i="10"/>
  <c r="DG87" i="10"/>
  <c r="AZ87" i="10"/>
  <c r="DH87" i="10"/>
  <c r="BA87" i="10"/>
  <c r="DI87" i="10"/>
  <c r="BB87" i="10"/>
  <c r="DJ87" i="10"/>
  <c r="BC87" i="10"/>
  <c r="DK87" i="10"/>
  <c r="BD87" i="10"/>
  <c r="DL87" i="10"/>
  <c r="BE87" i="10"/>
  <c r="DM87" i="10"/>
  <c r="BF87" i="10"/>
  <c r="DN87" i="10"/>
  <c r="BG87" i="10"/>
  <c r="DO87" i="10"/>
  <c r="BH87" i="10"/>
  <c r="DP87" i="10"/>
  <c r="BI87" i="10"/>
  <c r="DQ87" i="10"/>
  <c r="BJ87" i="10"/>
  <c r="DR87" i="10"/>
  <c r="BK87" i="10"/>
  <c r="DS87" i="10"/>
  <c r="BL87" i="10"/>
  <c r="DT87" i="10"/>
  <c r="BM87" i="10"/>
  <c r="DU87" i="10"/>
  <c r="BN87" i="10"/>
  <c r="DV87" i="10"/>
  <c r="G88" i="10"/>
  <c r="BO88" i="10"/>
  <c r="H88" i="10"/>
  <c r="BP88" i="10"/>
  <c r="I88" i="10"/>
  <c r="BQ88" i="10"/>
  <c r="J88" i="10"/>
  <c r="BR88" i="10"/>
  <c r="K88" i="10"/>
  <c r="BS88" i="10"/>
  <c r="L88" i="10"/>
  <c r="BT88" i="10"/>
  <c r="M88" i="10"/>
  <c r="BU88" i="10"/>
  <c r="N88" i="10"/>
  <c r="BV88" i="10"/>
  <c r="O88" i="10"/>
  <c r="BW88" i="10"/>
  <c r="P88" i="10"/>
  <c r="BX88" i="10"/>
  <c r="Q88" i="10"/>
  <c r="BY88" i="10"/>
  <c r="R88" i="10"/>
  <c r="BZ88" i="10"/>
  <c r="S88" i="10"/>
  <c r="CA88" i="10"/>
  <c r="T88" i="10"/>
  <c r="CB88" i="10"/>
  <c r="U88" i="10"/>
  <c r="CC88" i="10"/>
  <c r="V88" i="10"/>
  <c r="CD88" i="10"/>
  <c r="W88" i="10"/>
  <c r="CE88" i="10"/>
  <c r="X88" i="10"/>
  <c r="CF88" i="10"/>
  <c r="Y88" i="10"/>
  <c r="CG88" i="10"/>
  <c r="Z88" i="10"/>
  <c r="CH88" i="10"/>
  <c r="AA88" i="10"/>
  <c r="CI88" i="10"/>
  <c r="AB88" i="10"/>
  <c r="CJ88" i="10"/>
  <c r="AC88" i="10"/>
  <c r="CK88" i="10"/>
  <c r="AD88" i="10"/>
  <c r="CL88" i="10"/>
  <c r="AE88" i="10"/>
  <c r="CM88" i="10"/>
  <c r="AF88" i="10"/>
  <c r="CN88" i="10"/>
  <c r="AG88" i="10"/>
  <c r="CO88" i="10"/>
  <c r="AH88" i="10"/>
  <c r="CP88" i="10"/>
  <c r="AI88" i="10"/>
  <c r="CQ88" i="10"/>
  <c r="AJ88" i="10"/>
  <c r="CR88" i="10"/>
  <c r="AK88" i="10"/>
  <c r="CS88" i="10"/>
  <c r="AL88" i="10"/>
  <c r="CT88" i="10"/>
  <c r="AM88" i="10"/>
  <c r="CU88" i="10"/>
  <c r="AN88" i="10"/>
  <c r="CV88" i="10"/>
  <c r="AO88" i="10"/>
  <c r="CW88" i="10"/>
  <c r="AP88" i="10"/>
  <c r="CX88" i="10"/>
  <c r="AQ88" i="10"/>
  <c r="CY88" i="10"/>
  <c r="AR88" i="10"/>
  <c r="CZ88" i="10"/>
  <c r="AS88" i="10"/>
  <c r="DA88" i="10"/>
  <c r="AT88" i="10"/>
  <c r="DB88" i="10"/>
  <c r="AU88" i="10"/>
  <c r="DC88" i="10"/>
  <c r="AV88" i="10"/>
  <c r="DD88" i="10"/>
  <c r="AW88" i="10"/>
  <c r="DE88" i="10"/>
  <c r="AX88" i="10"/>
  <c r="DF88" i="10"/>
  <c r="AY88" i="10"/>
  <c r="DG88" i="10"/>
  <c r="AZ88" i="10"/>
  <c r="DH88" i="10"/>
  <c r="BA88" i="10"/>
  <c r="DI88" i="10"/>
  <c r="BB88" i="10"/>
  <c r="DJ88" i="10"/>
  <c r="BC88" i="10"/>
  <c r="DK88" i="10"/>
  <c r="BD88" i="10"/>
  <c r="DL88" i="10"/>
  <c r="BE88" i="10"/>
  <c r="DM88" i="10"/>
  <c r="BF88" i="10"/>
  <c r="DN88" i="10"/>
  <c r="BG88" i="10"/>
  <c r="DO88" i="10"/>
  <c r="BH88" i="10"/>
  <c r="DP88" i="10"/>
  <c r="BI88" i="10"/>
  <c r="DQ88" i="10"/>
  <c r="BJ88" i="10"/>
  <c r="DR88" i="10"/>
  <c r="BK88" i="10"/>
  <c r="DS88" i="10"/>
  <c r="BL88" i="10"/>
  <c r="DT88" i="10"/>
  <c r="BM88" i="10"/>
  <c r="DU88" i="10"/>
  <c r="BN88" i="10"/>
  <c r="DV88" i="10"/>
  <c r="G89" i="10"/>
  <c r="BO89" i="10"/>
  <c r="H89" i="10"/>
  <c r="BP89" i="10"/>
  <c r="I89" i="10"/>
  <c r="BQ89" i="10"/>
  <c r="J89" i="10"/>
  <c r="BR89" i="10"/>
  <c r="K89" i="10"/>
  <c r="BS89" i="10"/>
  <c r="L89" i="10"/>
  <c r="BT89" i="10"/>
  <c r="M89" i="10"/>
  <c r="BU89" i="10"/>
  <c r="N89" i="10"/>
  <c r="BV89" i="10"/>
  <c r="O89" i="10"/>
  <c r="BW89" i="10"/>
  <c r="P89" i="10"/>
  <c r="BX89" i="10"/>
  <c r="Q89" i="10"/>
  <c r="BY89" i="10"/>
  <c r="R89" i="10"/>
  <c r="BZ89" i="10"/>
  <c r="S89" i="10"/>
  <c r="CA89" i="10"/>
  <c r="T89" i="10"/>
  <c r="CB89" i="10"/>
  <c r="U89" i="10"/>
  <c r="CC89" i="10"/>
  <c r="V89" i="10"/>
  <c r="CD89" i="10"/>
  <c r="W89" i="10"/>
  <c r="CE89" i="10"/>
  <c r="X89" i="10"/>
  <c r="CF89" i="10"/>
  <c r="Y89" i="10"/>
  <c r="CG89" i="10"/>
  <c r="Z89" i="10"/>
  <c r="CH89" i="10"/>
  <c r="AA89" i="10"/>
  <c r="CI89" i="10"/>
  <c r="AB89" i="10"/>
  <c r="CJ89" i="10"/>
  <c r="AC89" i="10"/>
  <c r="CK89" i="10"/>
  <c r="AD89" i="10"/>
  <c r="CL89" i="10"/>
  <c r="AE89" i="10"/>
  <c r="CM89" i="10"/>
  <c r="AF89" i="10"/>
  <c r="CN89" i="10"/>
  <c r="AG89" i="10"/>
  <c r="CO89" i="10"/>
  <c r="AH89" i="10"/>
  <c r="CP89" i="10"/>
  <c r="AI89" i="10"/>
  <c r="CQ89" i="10"/>
  <c r="AJ89" i="10"/>
  <c r="CR89" i="10"/>
  <c r="AK89" i="10"/>
  <c r="CS89" i="10"/>
  <c r="AL89" i="10"/>
  <c r="CT89" i="10"/>
  <c r="AM89" i="10"/>
  <c r="CU89" i="10"/>
  <c r="AN89" i="10"/>
  <c r="CV89" i="10"/>
  <c r="AO89" i="10"/>
  <c r="CW89" i="10"/>
  <c r="AP89" i="10"/>
  <c r="CX89" i="10"/>
  <c r="AQ89" i="10"/>
  <c r="CY89" i="10"/>
  <c r="AR89" i="10"/>
  <c r="CZ89" i="10"/>
  <c r="AS89" i="10"/>
  <c r="DA89" i="10"/>
  <c r="AT89" i="10"/>
  <c r="DB89" i="10"/>
  <c r="AU89" i="10"/>
  <c r="DC89" i="10"/>
  <c r="AV89" i="10"/>
  <c r="DD89" i="10"/>
  <c r="AW89" i="10"/>
  <c r="DE89" i="10"/>
  <c r="AX89" i="10"/>
  <c r="DF89" i="10"/>
  <c r="AY89" i="10"/>
  <c r="DG89" i="10"/>
  <c r="AZ89" i="10"/>
  <c r="DH89" i="10"/>
  <c r="BA89" i="10"/>
  <c r="DI89" i="10"/>
  <c r="BB89" i="10"/>
  <c r="DJ89" i="10"/>
  <c r="BC89" i="10"/>
  <c r="DK89" i="10"/>
  <c r="BD89" i="10"/>
  <c r="DL89" i="10"/>
  <c r="BE89" i="10"/>
  <c r="DM89" i="10"/>
  <c r="BF89" i="10"/>
  <c r="DN89" i="10"/>
  <c r="BG89" i="10"/>
  <c r="DO89" i="10"/>
  <c r="BH89" i="10"/>
  <c r="DP89" i="10"/>
  <c r="BI89" i="10"/>
  <c r="DQ89" i="10"/>
  <c r="BJ89" i="10"/>
  <c r="DR89" i="10"/>
  <c r="BK89" i="10"/>
  <c r="DS89" i="10"/>
  <c r="BL89" i="10"/>
  <c r="DT89" i="10"/>
  <c r="BM89" i="10"/>
  <c r="DU89" i="10"/>
  <c r="BN89" i="10"/>
  <c r="DV89" i="10"/>
  <c r="G90" i="10"/>
  <c r="BO90" i="10"/>
  <c r="H90" i="10"/>
  <c r="BP90" i="10"/>
  <c r="I90" i="10"/>
  <c r="BQ90" i="10"/>
  <c r="J90" i="10"/>
  <c r="BR90" i="10"/>
  <c r="K90" i="10"/>
  <c r="BS90" i="10"/>
  <c r="L90" i="10"/>
  <c r="BT90" i="10"/>
  <c r="M90" i="10"/>
  <c r="BU90" i="10"/>
  <c r="N90" i="10"/>
  <c r="BV90" i="10"/>
  <c r="O90" i="10"/>
  <c r="BW90" i="10"/>
  <c r="P90" i="10"/>
  <c r="BX90" i="10"/>
  <c r="Q90" i="10"/>
  <c r="BY90" i="10"/>
  <c r="R90" i="10"/>
  <c r="BZ90" i="10"/>
  <c r="S90" i="10"/>
  <c r="CA90" i="10"/>
  <c r="T90" i="10"/>
  <c r="CB90" i="10"/>
  <c r="U90" i="10"/>
  <c r="CC90" i="10"/>
  <c r="V90" i="10"/>
  <c r="CD90" i="10"/>
  <c r="W90" i="10"/>
  <c r="CE90" i="10"/>
  <c r="X90" i="10"/>
  <c r="CF90" i="10"/>
  <c r="Y90" i="10"/>
  <c r="CG90" i="10"/>
  <c r="Z90" i="10"/>
  <c r="CH90" i="10"/>
  <c r="AA90" i="10"/>
  <c r="CI90" i="10"/>
  <c r="AB90" i="10"/>
  <c r="CJ90" i="10"/>
  <c r="AC90" i="10"/>
  <c r="CK90" i="10"/>
  <c r="AD90" i="10"/>
  <c r="CL90" i="10"/>
  <c r="AE90" i="10"/>
  <c r="CM90" i="10"/>
  <c r="AF90" i="10"/>
  <c r="CN90" i="10"/>
  <c r="AG90" i="10"/>
  <c r="CO90" i="10"/>
  <c r="AH90" i="10"/>
  <c r="CP90" i="10"/>
  <c r="AI90" i="10"/>
  <c r="CQ90" i="10"/>
  <c r="AJ90" i="10"/>
  <c r="CR90" i="10"/>
  <c r="AK90" i="10"/>
  <c r="CS90" i="10"/>
  <c r="AL90" i="10"/>
  <c r="CT90" i="10"/>
  <c r="AM90" i="10"/>
  <c r="CU90" i="10"/>
  <c r="AN90" i="10"/>
  <c r="CV90" i="10"/>
  <c r="AO90" i="10"/>
  <c r="CW90" i="10"/>
  <c r="AP90" i="10"/>
  <c r="CX90" i="10"/>
  <c r="AQ90" i="10"/>
  <c r="CY90" i="10"/>
  <c r="AR90" i="10"/>
  <c r="CZ90" i="10"/>
  <c r="AS90" i="10"/>
  <c r="DA90" i="10"/>
  <c r="AT90" i="10"/>
  <c r="DB90" i="10"/>
  <c r="AU90" i="10"/>
  <c r="DC90" i="10"/>
  <c r="AV90" i="10"/>
  <c r="DD90" i="10"/>
  <c r="AW90" i="10"/>
  <c r="DE90" i="10"/>
  <c r="AX90" i="10"/>
  <c r="DF90" i="10"/>
  <c r="AY90" i="10"/>
  <c r="DG90" i="10"/>
  <c r="AZ90" i="10"/>
  <c r="DH90" i="10"/>
  <c r="BA90" i="10"/>
  <c r="DI90" i="10"/>
  <c r="BB90" i="10"/>
  <c r="DJ90" i="10"/>
  <c r="BC90" i="10"/>
  <c r="DK90" i="10"/>
  <c r="BD90" i="10"/>
  <c r="DL90" i="10"/>
  <c r="BE90" i="10"/>
  <c r="DM90" i="10"/>
  <c r="BF90" i="10"/>
  <c r="DN90" i="10"/>
  <c r="BG90" i="10"/>
  <c r="DO90" i="10"/>
  <c r="BH90" i="10"/>
  <c r="DP90" i="10"/>
  <c r="BI90" i="10"/>
  <c r="DQ90" i="10"/>
  <c r="BJ90" i="10"/>
  <c r="DR90" i="10"/>
  <c r="BK90" i="10"/>
  <c r="DS90" i="10"/>
  <c r="BL90" i="10"/>
  <c r="DT90" i="10"/>
  <c r="BM90" i="10"/>
  <c r="DU90" i="10"/>
  <c r="BN90" i="10"/>
  <c r="DV90" i="10"/>
  <c r="G91" i="10"/>
  <c r="BO91" i="10"/>
  <c r="H91" i="10"/>
  <c r="BP91" i="10"/>
  <c r="I91" i="10"/>
  <c r="BQ91" i="10"/>
  <c r="J91" i="10"/>
  <c r="BR91" i="10"/>
  <c r="K91" i="10"/>
  <c r="BS91" i="10"/>
  <c r="L91" i="10"/>
  <c r="BT91" i="10"/>
  <c r="M91" i="10"/>
  <c r="BU91" i="10"/>
  <c r="N91" i="10"/>
  <c r="BV91" i="10"/>
  <c r="O91" i="10"/>
  <c r="BW91" i="10"/>
  <c r="P91" i="10"/>
  <c r="BX91" i="10"/>
  <c r="Q91" i="10"/>
  <c r="BY91" i="10"/>
  <c r="R91" i="10"/>
  <c r="BZ91" i="10"/>
  <c r="S91" i="10"/>
  <c r="CA91" i="10"/>
  <c r="T91" i="10"/>
  <c r="CB91" i="10"/>
  <c r="U91" i="10"/>
  <c r="CC91" i="10"/>
  <c r="V91" i="10"/>
  <c r="CD91" i="10"/>
  <c r="W91" i="10"/>
  <c r="CE91" i="10"/>
  <c r="X91" i="10"/>
  <c r="CF91" i="10"/>
  <c r="Y91" i="10"/>
  <c r="CG91" i="10"/>
  <c r="Z91" i="10"/>
  <c r="CH91" i="10"/>
  <c r="AA91" i="10"/>
  <c r="CI91" i="10"/>
  <c r="AB91" i="10"/>
  <c r="CJ91" i="10"/>
  <c r="AC91" i="10"/>
  <c r="CK91" i="10"/>
  <c r="AD91" i="10"/>
  <c r="CL91" i="10"/>
  <c r="AE91" i="10"/>
  <c r="CM91" i="10"/>
  <c r="AF91" i="10"/>
  <c r="CN91" i="10"/>
  <c r="AG91" i="10"/>
  <c r="CO91" i="10"/>
  <c r="AH91" i="10"/>
  <c r="CP91" i="10"/>
  <c r="AI91" i="10"/>
  <c r="CQ91" i="10"/>
  <c r="AJ91" i="10"/>
  <c r="CR91" i="10"/>
  <c r="AK91" i="10"/>
  <c r="CS91" i="10"/>
  <c r="AL91" i="10"/>
  <c r="CT91" i="10"/>
  <c r="AM91" i="10"/>
  <c r="CU91" i="10"/>
  <c r="AN91" i="10"/>
  <c r="CV91" i="10"/>
  <c r="AO91" i="10"/>
  <c r="CW91" i="10"/>
  <c r="AP91" i="10"/>
  <c r="CX91" i="10"/>
  <c r="AQ91" i="10"/>
  <c r="CY91" i="10"/>
  <c r="AR91" i="10"/>
  <c r="CZ91" i="10"/>
  <c r="AS91" i="10"/>
  <c r="DA91" i="10"/>
  <c r="AT91" i="10"/>
  <c r="DB91" i="10"/>
  <c r="AU91" i="10"/>
  <c r="DC91" i="10"/>
  <c r="AV91" i="10"/>
  <c r="DD91" i="10"/>
  <c r="AW91" i="10"/>
  <c r="DE91" i="10"/>
  <c r="AX91" i="10"/>
  <c r="DF91" i="10"/>
  <c r="AY91" i="10"/>
  <c r="DG91" i="10"/>
  <c r="AZ91" i="10"/>
  <c r="DH91" i="10"/>
  <c r="BA91" i="10"/>
  <c r="DI91" i="10"/>
  <c r="BB91" i="10"/>
  <c r="DJ91" i="10"/>
  <c r="BC91" i="10"/>
  <c r="DK91" i="10"/>
  <c r="BD91" i="10"/>
  <c r="DL91" i="10"/>
  <c r="BE91" i="10"/>
  <c r="DM91" i="10"/>
  <c r="BF91" i="10"/>
  <c r="DN91" i="10"/>
  <c r="BG91" i="10"/>
  <c r="DO91" i="10"/>
  <c r="BH91" i="10"/>
  <c r="DP91" i="10"/>
  <c r="BI91" i="10"/>
  <c r="DQ91" i="10"/>
  <c r="BJ91" i="10"/>
  <c r="DR91" i="10"/>
  <c r="BK91" i="10"/>
  <c r="DS91" i="10"/>
  <c r="BL91" i="10"/>
  <c r="DT91" i="10"/>
  <c r="BM91" i="10"/>
  <c r="DU91" i="10"/>
  <c r="BN91" i="10"/>
  <c r="DV91" i="10"/>
  <c r="G92" i="10"/>
  <c r="BO92" i="10"/>
  <c r="H92" i="10"/>
  <c r="BP92" i="10"/>
  <c r="I92" i="10"/>
  <c r="BQ92" i="10"/>
  <c r="J92" i="10"/>
  <c r="BR92" i="10"/>
  <c r="K92" i="10"/>
  <c r="BS92" i="10"/>
  <c r="L92" i="10"/>
  <c r="BT92" i="10"/>
  <c r="M92" i="10"/>
  <c r="BU92" i="10"/>
  <c r="N92" i="10"/>
  <c r="BV92" i="10"/>
  <c r="O92" i="10"/>
  <c r="BW92" i="10"/>
  <c r="P92" i="10"/>
  <c r="BX92" i="10"/>
  <c r="Q92" i="10"/>
  <c r="BY92" i="10"/>
  <c r="R92" i="10"/>
  <c r="BZ92" i="10"/>
  <c r="S92" i="10"/>
  <c r="CA92" i="10"/>
  <c r="T92" i="10"/>
  <c r="CB92" i="10"/>
  <c r="U92" i="10"/>
  <c r="CC92" i="10"/>
  <c r="V92" i="10"/>
  <c r="CD92" i="10"/>
  <c r="W92" i="10"/>
  <c r="CE92" i="10"/>
  <c r="X92" i="10"/>
  <c r="CF92" i="10"/>
  <c r="Y92" i="10"/>
  <c r="CG92" i="10"/>
  <c r="Z92" i="10"/>
  <c r="CH92" i="10"/>
  <c r="AA92" i="10"/>
  <c r="CI92" i="10"/>
  <c r="AB92" i="10"/>
  <c r="CJ92" i="10"/>
  <c r="AC92" i="10"/>
  <c r="CK92" i="10"/>
  <c r="AD92" i="10"/>
  <c r="CL92" i="10"/>
  <c r="AE92" i="10"/>
  <c r="CM92" i="10"/>
  <c r="AF92" i="10"/>
  <c r="CN92" i="10"/>
  <c r="AG92" i="10"/>
  <c r="CO92" i="10"/>
  <c r="AH92" i="10"/>
  <c r="CP92" i="10"/>
  <c r="AI92" i="10"/>
  <c r="CQ92" i="10"/>
  <c r="AJ92" i="10"/>
  <c r="CR92" i="10"/>
  <c r="AK92" i="10"/>
  <c r="CS92" i="10"/>
  <c r="AL92" i="10"/>
  <c r="CT92" i="10"/>
  <c r="AM92" i="10"/>
  <c r="CU92" i="10"/>
  <c r="AN92" i="10"/>
  <c r="CV92" i="10"/>
  <c r="AO92" i="10"/>
  <c r="CW92" i="10"/>
  <c r="AP92" i="10"/>
  <c r="CX92" i="10"/>
  <c r="AQ92" i="10"/>
  <c r="CY92" i="10"/>
  <c r="AR92" i="10"/>
  <c r="CZ92" i="10"/>
  <c r="AS92" i="10"/>
  <c r="DA92" i="10"/>
  <c r="AT92" i="10"/>
  <c r="DB92" i="10"/>
  <c r="AU92" i="10"/>
  <c r="DC92" i="10"/>
  <c r="AV92" i="10"/>
  <c r="DD92" i="10"/>
  <c r="AW92" i="10"/>
  <c r="DE92" i="10"/>
  <c r="AX92" i="10"/>
  <c r="DF92" i="10"/>
  <c r="AY92" i="10"/>
  <c r="DG92" i="10"/>
  <c r="AZ92" i="10"/>
  <c r="DH92" i="10"/>
  <c r="BA92" i="10"/>
  <c r="DI92" i="10"/>
  <c r="BB92" i="10"/>
  <c r="DJ92" i="10"/>
  <c r="BC92" i="10"/>
  <c r="DK92" i="10"/>
  <c r="BD92" i="10"/>
  <c r="DL92" i="10"/>
  <c r="BE92" i="10"/>
  <c r="DM92" i="10"/>
  <c r="BF92" i="10"/>
  <c r="DN92" i="10"/>
  <c r="BG92" i="10"/>
  <c r="DO92" i="10"/>
  <c r="BH92" i="10"/>
  <c r="DP92" i="10"/>
  <c r="BI92" i="10"/>
  <c r="DQ92" i="10"/>
  <c r="BJ92" i="10"/>
  <c r="DR92" i="10"/>
  <c r="BK92" i="10"/>
  <c r="DS92" i="10"/>
  <c r="BL92" i="10"/>
  <c r="DT92" i="10"/>
  <c r="BM92" i="10"/>
  <c r="DU92" i="10"/>
  <c r="BN92" i="10"/>
  <c r="DV92" i="10"/>
  <c r="G93" i="10"/>
  <c r="BO93" i="10"/>
  <c r="H93" i="10"/>
  <c r="BP93" i="10"/>
  <c r="I93" i="10"/>
  <c r="BQ93" i="10"/>
  <c r="J93" i="10"/>
  <c r="BR93" i="10"/>
  <c r="K93" i="10"/>
  <c r="BS93" i="10"/>
  <c r="L93" i="10"/>
  <c r="BT93" i="10"/>
  <c r="M93" i="10"/>
  <c r="BU93" i="10"/>
  <c r="N93" i="10"/>
  <c r="BV93" i="10"/>
  <c r="O93" i="10"/>
  <c r="BW93" i="10"/>
  <c r="P93" i="10"/>
  <c r="BX93" i="10"/>
  <c r="Q93" i="10"/>
  <c r="BY93" i="10"/>
  <c r="R93" i="10"/>
  <c r="BZ93" i="10"/>
  <c r="S93" i="10"/>
  <c r="CA93" i="10"/>
  <c r="T93" i="10"/>
  <c r="CB93" i="10"/>
  <c r="U93" i="10"/>
  <c r="CC93" i="10"/>
  <c r="V93" i="10"/>
  <c r="CD93" i="10"/>
  <c r="W93" i="10"/>
  <c r="CE93" i="10"/>
  <c r="X93" i="10"/>
  <c r="CF93" i="10"/>
  <c r="Y93" i="10"/>
  <c r="CG93" i="10"/>
  <c r="Z93" i="10"/>
  <c r="CH93" i="10"/>
  <c r="AA93" i="10"/>
  <c r="CI93" i="10"/>
  <c r="AB93" i="10"/>
  <c r="CJ93" i="10"/>
  <c r="AC93" i="10"/>
  <c r="CK93" i="10"/>
  <c r="AD93" i="10"/>
  <c r="CL93" i="10"/>
  <c r="AE93" i="10"/>
  <c r="CM93" i="10"/>
  <c r="AF93" i="10"/>
  <c r="CN93" i="10"/>
  <c r="AG93" i="10"/>
  <c r="CO93" i="10"/>
  <c r="AH93" i="10"/>
  <c r="CP93" i="10"/>
  <c r="AI93" i="10"/>
  <c r="CQ93" i="10"/>
  <c r="AJ93" i="10"/>
  <c r="CR93" i="10"/>
  <c r="AK93" i="10"/>
  <c r="CS93" i="10"/>
  <c r="AL93" i="10"/>
  <c r="CT93" i="10"/>
  <c r="AM93" i="10"/>
  <c r="CU93" i="10"/>
  <c r="AN93" i="10"/>
  <c r="CV93" i="10"/>
  <c r="AO93" i="10"/>
  <c r="CW93" i="10"/>
  <c r="AP93" i="10"/>
  <c r="CX93" i="10"/>
  <c r="AQ93" i="10"/>
  <c r="CY93" i="10"/>
  <c r="AR93" i="10"/>
  <c r="CZ93" i="10"/>
  <c r="AS93" i="10"/>
  <c r="DA93" i="10"/>
  <c r="AT93" i="10"/>
  <c r="DB93" i="10"/>
  <c r="AU93" i="10"/>
  <c r="DC93" i="10"/>
  <c r="AV93" i="10"/>
  <c r="DD93" i="10"/>
  <c r="AW93" i="10"/>
  <c r="DE93" i="10"/>
  <c r="AX93" i="10"/>
  <c r="DF93" i="10"/>
  <c r="AY93" i="10"/>
  <c r="DG93" i="10"/>
  <c r="AZ93" i="10"/>
  <c r="DH93" i="10"/>
  <c r="BA93" i="10"/>
  <c r="DI93" i="10"/>
  <c r="BB93" i="10"/>
  <c r="DJ93" i="10"/>
  <c r="BC93" i="10"/>
  <c r="DK93" i="10"/>
  <c r="BD93" i="10"/>
  <c r="DL93" i="10"/>
  <c r="BE93" i="10"/>
  <c r="DM93" i="10"/>
  <c r="BF93" i="10"/>
  <c r="DN93" i="10"/>
  <c r="BG93" i="10"/>
  <c r="DO93" i="10"/>
  <c r="BH93" i="10"/>
  <c r="DP93" i="10"/>
  <c r="BI93" i="10"/>
  <c r="DQ93" i="10"/>
  <c r="BJ93" i="10"/>
  <c r="DR93" i="10"/>
  <c r="BK93" i="10"/>
  <c r="DS93" i="10"/>
  <c r="BL93" i="10"/>
  <c r="DT93" i="10"/>
  <c r="BM93" i="10"/>
  <c r="DU93" i="10"/>
  <c r="BN93" i="10"/>
  <c r="DV93" i="10"/>
  <c r="G94" i="10"/>
  <c r="BO94" i="10"/>
  <c r="H94" i="10"/>
  <c r="BP94" i="10"/>
  <c r="I94" i="10"/>
  <c r="BQ94" i="10"/>
  <c r="J94" i="10"/>
  <c r="BR94" i="10"/>
  <c r="K94" i="10"/>
  <c r="BS94" i="10"/>
  <c r="L94" i="10"/>
  <c r="BT94" i="10"/>
  <c r="M94" i="10"/>
  <c r="BU94" i="10"/>
  <c r="N94" i="10"/>
  <c r="BV94" i="10"/>
  <c r="O94" i="10"/>
  <c r="BW94" i="10"/>
  <c r="P94" i="10"/>
  <c r="BX94" i="10"/>
  <c r="Q94" i="10"/>
  <c r="BY94" i="10"/>
  <c r="R94" i="10"/>
  <c r="BZ94" i="10"/>
  <c r="S94" i="10"/>
  <c r="CA94" i="10"/>
  <c r="T94" i="10"/>
  <c r="CB94" i="10"/>
  <c r="U94" i="10"/>
  <c r="CC94" i="10"/>
  <c r="V94" i="10"/>
  <c r="CD94" i="10"/>
  <c r="W94" i="10"/>
  <c r="CE94" i="10"/>
  <c r="X94" i="10"/>
  <c r="CF94" i="10"/>
  <c r="Y94" i="10"/>
  <c r="CG94" i="10"/>
  <c r="Z94" i="10"/>
  <c r="CH94" i="10"/>
  <c r="AA94" i="10"/>
  <c r="CI94" i="10"/>
  <c r="AB94" i="10"/>
  <c r="CJ94" i="10"/>
  <c r="AC94" i="10"/>
  <c r="CK94" i="10"/>
  <c r="AD94" i="10"/>
  <c r="CL94" i="10"/>
  <c r="AE94" i="10"/>
  <c r="CM94" i="10"/>
  <c r="AF94" i="10"/>
  <c r="CN94" i="10"/>
  <c r="AG94" i="10"/>
  <c r="CO94" i="10"/>
  <c r="AH94" i="10"/>
  <c r="CP94" i="10"/>
  <c r="AI94" i="10"/>
  <c r="CQ94" i="10"/>
  <c r="AJ94" i="10"/>
  <c r="CR94" i="10"/>
  <c r="AK94" i="10"/>
  <c r="CS94" i="10"/>
  <c r="AL94" i="10"/>
  <c r="CT94" i="10"/>
  <c r="AM94" i="10"/>
  <c r="CU94" i="10"/>
  <c r="AN94" i="10"/>
  <c r="CV94" i="10"/>
  <c r="AO94" i="10"/>
  <c r="CW94" i="10"/>
  <c r="AP94" i="10"/>
  <c r="CX94" i="10"/>
  <c r="AQ94" i="10"/>
  <c r="CY94" i="10"/>
  <c r="AR94" i="10"/>
  <c r="CZ94" i="10"/>
  <c r="AS94" i="10"/>
  <c r="DA94" i="10"/>
  <c r="AT94" i="10"/>
  <c r="DB94" i="10"/>
  <c r="AU94" i="10"/>
  <c r="DC94" i="10"/>
  <c r="AV94" i="10"/>
  <c r="DD94" i="10"/>
  <c r="AW94" i="10"/>
  <c r="DE94" i="10"/>
  <c r="AX94" i="10"/>
  <c r="DF94" i="10"/>
  <c r="AY94" i="10"/>
  <c r="DG94" i="10"/>
  <c r="AZ94" i="10"/>
  <c r="DH94" i="10"/>
  <c r="BA94" i="10"/>
  <c r="DI94" i="10"/>
  <c r="BB94" i="10"/>
  <c r="DJ94" i="10"/>
  <c r="BC94" i="10"/>
  <c r="DK94" i="10"/>
  <c r="BD94" i="10"/>
  <c r="DL94" i="10"/>
  <c r="BE94" i="10"/>
  <c r="DM94" i="10"/>
  <c r="BF94" i="10"/>
  <c r="DN94" i="10"/>
  <c r="BG94" i="10"/>
  <c r="DO94" i="10"/>
  <c r="BH94" i="10"/>
  <c r="DP94" i="10"/>
  <c r="BI94" i="10"/>
  <c r="DQ94" i="10"/>
  <c r="BJ94" i="10"/>
  <c r="DR94" i="10"/>
  <c r="BK94" i="10"/>
  <c r="DS94" i="10"/>
  <c r="BL94" i="10"/>
  <c r="DT94" i="10"/>
  <c r="BM94" i="10"/>
  <c r="DU94" i="10"/>
  <c r="BN94" i="10"/>
  <c r="DV94" i="10"/>
  <c r="G95" i="10"/>
  <c r="BO95" i="10"/>
  <c r="H95" i="10"/>
  <c r="BP95" i="10"/>
  <c r="I95" i="10"/>
  <c r="BQ95" i="10"/>
  <c r="J95" i="10"/>
  <c r="BR95" i="10"/>
  <c r="K95" i="10"/>
  <c r="BS95" i="10"/>
  <c r="L95" i="10"/>
  <c r="BT95" i="10"/>
  <c r="M95" i="10"/>
  <c r="BU95" i="10"/>
  <c r="N95" i="10"/>
  <c r="BV95" i="10"/>
  <c r="O95" i="10"/>
  <c r="BW95" i="10"/>
  <c r="P95" i="10"/>
  <c r="BX95" i="10"/>
  <c r="Q95" i="10"/>
  <c r="BY95" i="10"/>
  <c r="R95" i="10"/>
  <c r="BZ95" i="10"/>
  <c r="S95" i="10"/>
  <c r="CA95" i="10"/>
  <c r="T95" i="10"/>
  <c r="CB95" i="10"/>
  <c r="U95" i="10"/>
  <c r="CC95" i="10"/>
  <c r="V95" i="10"/>
  <c r="CD95" i="10"/>
  <c r="W95" i="10"/>
  <c r="CE95" i="10"/>
  <c r="X95" i="10"/>
  <c r="CF95" i="10"/>
  <c r="Y95" i="10"/>
  <c r="CG95" i="10"/>
  <c r="Z95" i="10"/>
  <c r="CH95" i="10"/>
  <c r="AA95" i="10"/>
  <c r="CI95" i="10"/>
  <c r="AB95" i="10"/>
  <c r="CJ95" i="10"/>
  <c r="AC95" i="10"/>
  <c r="CK95" i="10"/>
  <c r="AD95" i="10"/>
  <c r="CL95" i="10"/>
  <c r="AE95" i="10"/>
  <c r="CM95" i="10"/>
  <c r="AF95" i="10"/>
  <c r="CN95" i="10"/>
  <c r="AG95" i="10"/>
  <c r="CO95" i="10"/>
  <c r="AH95" i="10"/>
  <c r="CP95" i="10"/>
  <c r="AI95" i="10"/>
  <c r="CQ95" i="10"/>
  <c r="AJ95" i="10"/>
  <c r="CR95" i="10"/>
  <c r="AK95" i="10"/>
  <c r="CS95" i="10"/>
  <c r="AL95" i="10"/>
  <c r="CT95" i="10"/>
  <c r="AM95" i="10"/>
  <c r="CU95" i="10"/>
  <c r="AN95" i="10"/>
  <c r="CV95" i="10"/>
  <c r="AO95" i="10"/>
  <c r="CW95" i="10"/>
  <c r="AP95" i="10"/>
  <c r="CX95" i="10"/>
  <c r="AQ95" i="10"/>
  <c r="CY95" i="10"/>
  <c r="AR95" i="10"/>
  <c r="CZ95" i="10"/>
  <c r="AS95" i="10"/>
  <c r="DA95" i="10"/>
  <c r="AT95" i="10"/>
  <c r="DB95" i="10"/>
  <c r="AU95" i="10"/>
  <c r="DC95" i="10"/>
  <c r="AV95" i="10"/>
  <c r="DD95" i="10"/>
  <c r="AW95" i="10"/>
  <c r="DE95" i="10"/>
  <c r="AX95" i="10"/>
  <c r="DF95" i="10"/>
  <c r="AY95" i="10"/>
  <c r="DG95" i="10"/>
  <c r="AZ95" i="10"/>
  <c r="DH95" i="10"/>
  <c r="BA95" i="10"/>
  <c r="DI95" i="10"/>
  <c r="BB95" i="10"/>
  <c r="DJ95" i="10"/>
  <c r="BC95" i="10"/>
  <c r="DK95" i="10"/>
  <c r="BD95" i="10"/>
  <c r="DL95" i="10"/>
  <c r="BE95" i="10"/>
  <c r="DM95" i="10"/>
  <c r="BF95" i="10"/>
  <c r="DN95" i="10"/>
  <c r="BG95" i="10"/>
  <c r="DO95" i="10"/>
  <c r="BH95" i="10"/>
  <c r="DP95" i="10"/>
  <c r="BI95" i="10"/>
  <c r="DQ95" i="10"/>
  <c r="BJ95" i="10"/>
  <c r="DR95" i="10"/>
  <c r="BK95" i="10"/>
  <c r="DS95" i="10"/>
  <c r="BL95" i="10"/>
  <c r="DT95" i="10"/>
  <c r="BM95" i="10"/>
  <c r="DU95" i="10"/>
  <c r="BN95" i="10"/>
  <c r="DV95" i="10"/>
  <c r="G96" i="10"/>
  <c r="BO96" i="10"/>
  <c r="H96" i="10"/>
  <c r="BP96" i="10"/>
  <c r="I96" i="10"/>
  <c r="BQ96" i="10"/>
  <c r="J96" i="10"/>
  <c r="BR96" i="10"/>
  <c r="K96" i="10"/>
  <c r="BS96" i="10"/>
  <c r="L96" i="10"/>
  <c r="BT96" i="10"/>
  <c r="M96" i="10"/>
  <c r="BU96" i="10"/>
  <c r="N96" i="10"/>
  <c r="BV96" i="10"/>
  <c r="O96" i="10"/>
  <c r="BW96" i="10"/>
  <c r="P96" i="10"/>
  <c r="BX96" i="10"/>
  <c r="Q96" i="10"/>
  <c r="BY96" i="10"/>
  <c r="R96" i="10"/>
  <c r="BZ96" i="10"/>
  <c r="S96" i="10"/>
  <c r="CA96" i="10"/>
  <c r="T96" i="10"/>
  <c r="CB96" i="10"/>
  <c r="U96" i="10"/>
  <c r="CC96" i="10"/>
  <c r="V96" i="10"/>
  <c r="CD96" i="10"/>
  <c r="W96" i="10"/>
  <c r="CE96" i="10"/>
  <c r="X96" i="10"/>
  <c r="CF96" i="10"/>
  <c r="Y96" i="10"/>
  <c r="CG96" i="10"/>
  <c r="Z96" i="10"/>
  <c r="CH96" i="10"/>
  <c r="AA96" i="10"/>
  <c r="CI96" i="10"/>
  <c r="AB96" i="10"/>
  <c r="CJ96" i="10"/>
  <c r="AC96" i="10"/>
  <c r="CK96" i="10"/>
  <c r="AD96" i="10"/>
  <c r="CL96" i="10"/>
  <c r="AE96" i="10"/>
  <c r="CM96" i="10"/>
  <c r="AF96" i="10"/>
  <c r="CN96" i="10"/>
  <c r="AG96" i="10"/>
  <c r="CO96" i="10"/>
  <c r="AH96" i="10"/>
  <c r="CP96" i="10"/>
  <c r="AI96" i="10"/>
  <c r="CQ96" i="10"/>
  <c r="AJ96" i="10"/>
  <c r="CR96" i="10"/>
  <c r="AK96" i="10"/>
  <c r="CS96" i="10"/>
  <c r="AL96" i="10"/>
  <c r="CT96" i="10"/>
  <c r="AM96" i="10"/>
  <c r="CU96" i="10"/>
  <c r="AN96" i="10"/>
  <c r="CV96" i="10"/>
  <c r="AO96" i="10"/>
  <c r="CW96" i="10"/>
  <c r="AP96" i="10"/>
  <c r="CX96" i="10"/>
  <c r="AQ96" i="10"/>
  <c r="CY96" i="10"/>
  <c r="AR96" i="10"/>
  <c r="CZ96" i="10"/>
  <c r="AS96" i="10"/>
  <c r="DA96" i="10"/>
  <c r="AT96" i="10"/>
  <c r="DB96" i="10"/>
  <c r="AU96" i="10"/>
  <c r="DC96" i="10"/>
  <c r="AV96" i="10"/>
  <c r="DD96" i="10"/>
  <c r="AW96" i="10"/>
  <c r="DE96" i="10"/>
  <c r="AX96" i="10"/>
  <c r="DF96" i="10"/>
  <c r="AY96" i="10"/>
  <c r="DG96" i="10"/>
  <c r="AZ96" i="10"/>
  <c r="DH96" i="10"/>
  <c r="BA96" i="10"/>
  <c r="DI96" i="10"/>
  <c r="BB96" i="10"/>
  <c r="DJ96" i="10"/>
  <c r="BC96" i="10"/>
  <c r="DK96" i="10"/>
  <c r="BD96" i="10"/>
  <c r="DL96" i="10"/>
  <c r="BE96" i="10"/>
  <c r="DM96" i="10"/>
  <c r="BF96" i="10"/>
  <c r="DN96" i="10"/>
  <c r="BG96" i="10"/>
  <c r="DO96" i="10"/>
  <c r="BH96" i="10"/>
  <c r="DP96" i="10"/>
  <c r="BI96" i="10"/>
  <c r="DQ96" i="10"/>
  <c r="BJ96" i="10"/>
  <c r="DR96" i="10"/>
  <c r="BK96" i="10"/>
  <c r="DS96" i="10"/>
  <c r="BL96" i="10"/>
  <c r="DT96" i="10"/>
  <c r="BM96" i="10"/>
  <c r="DU96" i="10"/>
  <c r="BN96" i="10"/>
  <c r="DV96" i="10"/>
  <c r="G97" i="10"/>
  <c r="BO97" i="10"/>
  <c r="H97" i="10"/>
  <c r="BP97" i="10"/>
  <c r="I97" i="10"/>
  <c r="BQ97" i="10"/>
  <c r="J97" i="10"/>
  <c r="BR97" i="10"/>
  <c r="K97" i="10"/>
  <c r="BS97" i="10"/>
  <c r="L97" i="10"/>
  <c r="BT97" i="10"/>
  <c r="M97" i="10"/>
  <c r="BU97" i="10"/>
  <c r="N97" i="10"/>
  <c r="BV97" i="10"/>
  <c r="O97" i="10"/>
  <c r="BW97" i="10"/>
  <c r="P97" i="10"/>
  <c r="BX97" i="10"/>
  <c r="Q97" i="10"/>
  <c r="BY97" i="10"/>
  <c r="R97" i="10"/>
  <c r="BZ97" i="10"/>
  <c r="S97" i="10"/>
  <c r="CA97" i="10"/>
  <c r="T97" i="10"/>
  <c r="CB97" i="10"/>
  <c r="U97" i="10"/>
  <c r="CC97" i="10"/>
  <c r="V97" i="10"/>
  <c r="CD97" i="10"/>
  <c r="W97" i="10"/>
  <c r="CE97" i="10"/>
  <c r="X97" i="10"/>
  <c r="CF97" i="10"/>
  <c r="Y97" i="10"/>
  <c r="CG97" i="10"/>
  <c r="Z97" i="10"/>
  <c r="CH97" i="10"/>
  <c r="AA97" i="10"/>
  <c r="CI97" i="10"/>
  <c r="AB97" i="10"/>
  <c r="CJ97" i="10"/>
  <c r="AC97" i="10"/>
  <c r="CK97" i="10"/>
  <c r="AD97" i="10"/>
  <c r="CL97" i="10"/>
  <c r="AE97" i="10"/>
  <c r="CM97" i="10"/>
  <c r="AF97" i="10"/>
  <c r="CN97" i="10"/>
  <c r="AG97" i="10"/>
  <c r="CO97" i="10"/>
  <c r="AH97" i="10"/>
  <c r="CP97" i="10"/>
  <c r="AI97" i="10"/>
  <c r="CQ97" i="10"/>
  <c r="AJ97" i="10"/>
  <c r="CR97" i="10"/>
  <c r="AK97" i="10"/>
  <c r="CS97" i="10"/>
  <c r="AL97" i="10"/>
  <c r="CT97" i="10"/>
  <c r="AM97" i="10"/>
  <c r="CU97" i="10"/>
  <c r="AN97" i="10"/>
  <c r="CV97" i="10"/>
  <c r="AO97" i="10"/>
  <c r="CW97" i="10"/>
  <c r="AP97" i="10"/>
  <c r="CX97" i="10"/>
  <c r="AQ97" i="10"/>
  <c r="CY97" i="10"/>
  <c r="AR97" i="10"/>
  <c r="CZ97" i="10"/>
  <c r="AS97" i="10"/>
  <c r="DA97" i="10"/>
  <c r="AT97" i="10"/>
  <c r="DB97" i="10"/>
  <c r="AU97" i="10"/>
  <c r="DC97" i="10"/>
  <c r="AV97" i="10"/>
  <c r="DD97" i="10"/>
  <c r="AW97" i="10"/>
  <c r="DE97" i="10"/>
  <c r="AX97" i="10"/>
  <c r="DF97" i="10"/>
  <c r="AY97" i="10"/>
  <c r="DG97" i="10"/>
  <c r="AZ97" i="10"/>
  <c r="DH97" i="10"/>
  <c r="BA97" i="10"/>
  <c r="DI97" i="10"/>
  <c r="BB97" i="10"/>
  <c r="DJ97" i="10"/>
  <c r="BC97" i="10"/>
  <c r="DK97" i="10"/>
  <c r="BD97" i="10"/>
  <c r="DL97" i="10"/>
  <c r="BE97" i="10"/>
  <c r="DM97" i="10"/>
  <c r="BF97" i="10"/>
  <c r="DN97" i="10"/>
  <c r="BG97" i="10"/>
  <c r="DO97" i="10"/>
  <c r="BH97" i="10"/>
  <c r="DP97" i="10"/>
  <c r="BI97" i="10"/>
  <c r="DQ97" i="10"/>
  <c r="BJ97" i="10"/>
  <c r="DR97" i="10"/>
  <c r="BK97" i="10"/>
  <c r="DS97" i="10"/>
  <c r="BL97" i="10"/>
  <c r="DT97" i="10"/>
  <c r="BM97" i="10"/>
  <c r="DU97" i="10"/>
  <c r="BN97" i="10"/>
  <c r="DV97" i="10"/>
  <c r="G98" i="10"/>
  <c r="BO98" i="10"/>
  <c r="H98" i="10"/>
  <c r="BP98" i="10"/>
  <c r="I98" i="10"/>
  <c r="BQ98" i="10"/>
  <c r="J98" i="10"/>
  <c r="BR98" i="10"/>
  <c r="K98" i="10"/>
  <c r="BS98" i="10"/>
  <c r="L98" i="10"/>
  <c r="BT98" i="10"/>
  <c r="M98" i="10"/>
  <c r="BU98" i="10"/>
  <c r="N98" i="10"/>
  <c r="BV98" i="10"/>
  <c r="O98" i="10"/>
  <c r="BW98" i="10"/>
  <c r="P98" i="10"/>
  <c r="BX98" i="10"/>
  <c r="Q98" i="10"/>
  <c r="BY98" i="10"/>
  <c r="R98" i="10"/>
  <c r="BZ98" i="10"/>
  <c r="S98" i="10"/>
  <c r="CA98" i="10"/>
  <c r="T98" i="10"/>
  <c r="CB98" i="10"/>
  <c r="U98" i="10"/>
  <c r="CC98" i="10"/>
  <c r="V98" i="10"/>
  <c r="CD98" i="10"/>
  <c r="W98" i="10"/>
  <c r="CE98" i="10"/>
  <c r="X98" i="10"/>
  <c r="CF98" i="10"/>
  <c r="Y98" i="10"/>
  <c r="CG98" i="10"/>
  <c r="Z98" i="10"/>
  <c r="CH98" i="10"/>
  <c r="AA98" i="10"/>
  <c r="CI98" i="10"/>
  <c r="AB98" i="10"/>
  <c r="CJ98" i="10"/>
  <c r="AC98" i="10"/>
  <c r="CK98" i="10"/>
  <c r="AD98" i="10"/>
  <c r="CL98" i="10"/>
  <c r="AE98" i="10"/>
  <c r="CM98" i="10"/>
  <c r="AF98" i="10"/>
  <c r="CN98" i="10"/>
  <c r="AG98" i="10"/>
  <c r="CO98" i="10"/>
  <c r="AH98" i="10"/>
  <c r="CP98" i="10"/>
  <c r="AI98" i="10"/>
  <c r="CQ98" i="10"/>
  <c r="AJ98" i="10"/>
  <c r="CR98" i="10"/>
  <c r="AK98" i="10"/>
  <c r="CS98" i="10"/>
  <c r="AL98" i="10"/>
  <c r="CT98" i="10"/>
  <c r="AM98" i="10"/>
  <c r="CU98" i="10"/>
  <c r="AN98" i="10"/>
  <c r="CV98" i="10"/>
  <c r="AO98" i="10"/>
  <c r="CW98" i="10"/>
  <c r="AP98" i="10"/>
  <c r="CX98" i="10"/>
  <c r="AQ98" i="10"/>
  <c r="CY98" i="10"/>
  <c r="AR98" i="10"/>
  <c r="CZ98" i="10"/>
  <c r="AS98" i="10"/>
  <c r="DA98" i="10"/>
  <c r="AT98" i="10"/>
  <c r="DB98" i="10"/>
  <c r="AU98" i="10"/>
  <c r="DC98" i="10"/>
  <c r="AV98" i="10"/>
  <c r="DD98" i="10"/>
  <c r="AW98" i="10"/>
  <c r="DE98" i="10"/>
  <c r="AX98" i="10"/>
  <c r="DF98" i="10"/>
  <c r="AY98" i="10"/>
  <c r="DG98" i="10"/>
  <c r="AZ98" i="10"/>
  <c r="DH98" i="10"/>
  <c r="BA98" i="10"/>
  <c r="DI98" i="10"/>
  <c r="BB98" i="10"/>
  <c r="DJ98" i="10"/>
  <c r="BC98" i="10"/>
  <c r="DK98" i="10"/>
  <c r="BD98" i="10"/>
  <c r="DL98" i="10"/>
  <c r="BE98" i="10"/>
  <c r="DM98" i="10"/>
  <c r="BF98" i="10"/>
  <c r="DN98" i="10"/>
  <c r="BG98" i="10"/>
  <c r="DO98" i="10"/>
  <c r="BH98" i="10"/>
  <c r="DP98" i="10"/>
  <c r="BI98" i="10"/>
  <c r="DQ98" i="10"/>
  <c r="BJ98" i="10"/>
  <c r="DR98" i="10"/>
  <c r="BK98" i="10"/>
  <c r="DS98" i="10"/>
  <c r="BL98" i="10"/>
  <c r="DT98" i="10"/>
  <c r="BM98" i="10"/>
  <c r="DU98" i="10"/>
  <c r="BN98" i="10"/>
  <c r="DV98" i="10"/>
  <c r="G99" i="10"/>
  <c r="BO99" i="10"/>
  <c r="H99" i="10"/>
  <c r="BP99" i="10"/>
  <c r="I99" i="10"/>
  <c r="BQ99" i="10"/>
  <c r="J99" i="10"/>
  <c r="BR99" i="10"/>
  <c r="K99" i="10"/>
  <c r="BS99" i="10"/>
  <c r="L99" i="10"/>
  <c r="BT99" i="10"/>
  <c r="M99" i="10"/>
  <c r="BU99" i="10"/>
  <c r="N99" i="10"/>
  <c r="BV99" i="10"/>
  <c r="O99" i="10"/>
  <c r="BW99" i="10"/>
  <c r="P99" i="10"/>
  <c r="BX99" i="10"/>
  <c r="Q99" i="10"/>
  <c r="BY99" i="10"/>
  <c r="R99" i="10"/>
  <c r="BZ99" i="10"/>
  <c r="S99" i="10"/>
  <c r="CA99" i="10"/>
  <c r="T99" i="10"/>
  <c r="CB99" i="10"/>
  <c r="U99" i="10"/>
  <c r="CC99" i="10"/>
  <c r="V99" i="10"/>
  <c r="CD99" i="10"/>
  <c r="W99" i="10"/>
  <c r="CE99" i="10"/>
  <c r="X99" i="10"/>
  <c r="CF99" i="10"/>
  <c r="Y99" i="10"/>
  <c r="CG99" i="10"/>
  <c r="Z99" i="10"/>
  <c r="CH99" i="10"/>
  <c r="AA99" i="10"/>
  <c r="CI99" i="10"/>
  <c r="AB99" i="10"/>
  <c r="CJ99" i="10"/>
  <c r="AC99" i="10"/>
  <c r="CK99" i="10"/>
  <c r="AD99" i="10"/>
  <c r="CL99" i="10"/>
  <c r="AE99" i="10"/>
  <c r="CM99" i="10"/>
  <c r="AF99" i="10"/>
  <c r="CN99" i="10"/>
  <c r="AG99" i="10"/>
  <c r="CO99" i="10"/>
  <c r="AH99" i="10"/>
  <c r="CP99" i="10"/>
  <c r="AI99" i="10"/>
  <c r="CQ99" i="10"/>
  <c r="AJ99" i="10"/>
  <c r="CR99" i="10"/>
  <c r="AK99" i="10"/>
  <c r="CS99" i="10"/>
  <c r="AL99" i="10"/>
  <c r="CT99" i="10"/>
  <c r="AM99" i="10"/>
  <c r="CU99" i="10"/>
  <c r="AN99" i="10"/>
  <c r="CV99" i="10"/>
  <c r="AO99" i="10"/>
  <c r="CW99" i="10"/>
  <c r="AP99" i="10"/>
  <c r="CX99" i="10"/>
  <c r="AQ99" i="10"/>
  <c r="CY99" i="10"/>
  <c r="AR99" i="10"/>
  <c r="CZ99" i="10"/>
  <c r="AS99" i="10"/>
  <c r="DA99" i="10"/>
  <c r="AT99" i="10"/>
  <c r="DB99" i="10"/>
  <c r="AU99" i="10"/>
  <c r="DC99" i="10"/>
  <c r="AV99" i="10"/>
  <c r="DD99" i="10"/>
  <c r="AW99" i="10"/>
  <c r="DE99" i="10"/>
  <c r="AX99" i="10"/>
  <c r="DF99" i="10"/>
  <c r="AY99" i="10"/>
  <c r="DG99" i="10"/>
  <c r="AZ99" i="10"/>
  <c r="DH99" i="10"/>
  <c r="BA99" i="10"/>
  <c r="DI99" i="10"/>
  <c r="BB99" i="10"/>
  <c r="DJ99" i="10"/>
  <c r="BC99" i="10"/>
  <c r="DK99" i="10"/>
  <c r="BD99" i="10"/>
  <c r="DL99" i="10"/>
  <c r="BE99" i="10"/>
  <c r="DM99" i="10"/>
  <c r="BF99" i="10"/>
  <c r="DN99" i="10"/>
  <c r="BG99" i="10"/>
  <c r="DO99" i="10"/>
  <c r="BH99" i="10"/>
  <c r="DP99" i="10"/>
  <c r="BI99" i="10"/>
  <c r="DQ99" i="10"/>
  <c r="BJ99" i="10"/>
  <c r="DR99" i="10"/>
  <c r="BK99" i="10"/>
  <c r="DS99" i="10"/>
  <c r="BL99" i="10"/>
  <c r="DT99" i="10"/>
  <c r="BM99" i="10"/>
  <c r="DU99" i="10"/>
  <c r="BN99" i="10"/>
  <c r="DV99" i="10"/>
  <c r="G100" i="10"/>
  <c r="BO100" i="10"/>
  <c r="H100" i="10"/>
  <c r="BP100" i="10"/>
  <c r="I100" i="10"/>
  <c r="BQ100" i="10"/>
  <c r="J100" i="10"/>
  <c r="BR100" i="10"/>
  <c r="K100" i="10"/>
  <c r="BS100" i="10"/>
  <c r="L100" i="10"/>
  <c r="BT100" i="10"/>
  <c r="M100" i="10"/>
  <c r="BU100" i="10"/>
  <c r="N100" i="10"/>
  <c r="BV100" i="10"/>
  <c r="O100" i="10"/>
  <c r="BW100" i="10"/>
  <c r="P100" i="10"/>
  <c r="BX100" i="10"/>
  <c r="Q100" i="10"/>
  <c r="BY100" i="10"/>
  <c r="R100" i="10"/>
  <c r="BZ100" i="10"/>
  <c r="S100" i="10"/>
  <c r="CA100" i="10"/>
  <c r="T100" i="10"/>
  <c r="CB100" i="10"/>
  <c r="U100" i="10"/>
  <c r="CC100" i="10"/>
  <c r="V100" i="10"/>
  <c r="CD100" i="10"/>
  <c r="W100" i="10"/>
  <c r="CE100" i="10"/>
  <c r="X100" i="10"/>
  <c r="CF100" i="10"/>
  <c r="Y100" i="10"/>
  <c r="CG100" i="10"/>
  <c r="Z100" i="10"/>
  <c r="CH100" i="10"/>
  <c r="AA100" i="10"/>
  <c r="CI100" i="10"/>
  <c r="AB100" i="10"/>
  <c r="CJ100" i="10"/>
  <c r="AC100" i="10"/>
  <c r="CK100" i="10"/>
  <c r="AD100" i="10"/>
  <c r="CL100" i="10"/>
  <c r="AE100" i="10"/>
  <c r="CM100" i="10"/>
  <c r="AF100" i="10"/>
  <c r="CN100" i="10"/>
  <c r="AG100" i="10"/>
  <c r="CO100" i="10"/>
  <c r="AH100" i="10"/>
  <c r="CP100" i="10"/>
  <c r="AI100" i="10"/>
  <c r="CQ100" i="10"/>
  <c r="AJ100" i="10"/>
  <c r="CR100" i="10"/>
  <c r="AK100" i="10"/>
  <c r="CS100" i="10"/>
  <c r="AL100" i="10"/>
  <c r="CT100" i="10"/>
  <c r="AM100" i="10"/>
  <c r="CU100" i="10"/>
  <c r="AN100" i="10"/>
  <c r="CV100" i="10"/>
  <c r="AO100" i="10"/>
  <c r="CW100" i="10"/>
  <c r="AP100" i="10"/>
  <c r="CX100" i="10"/>
  <c r="AQ100" i="10"/>
  <c r="CY100" i="10"/>
  <c r="AR100" i="10"/>
  <c r="CZ100" i="10"/>
  <c r="AS100" i="10"/>
  <c r="DA100" i="10"/>
  <c r="AT100" i="10"/>
  <c r="DB100" i="10"/>
  <c r="AU100" i="10"/>
  <c r="DC100" i="10"/>
  <c r="AV100" i="10"/>
  <c r="DD100" i="10"/>
  <c r="AW100" i="10"/>
  <c r="DE100" i="10"/>
  <c r="AX100" i="10"/>
  <c r="DF100" i="10"/>
  <c r="AY100" i="10"/>
  <c r="DG100" i="10"/>
  <c r="AZ100" i="10"/>
  <c r="DH100" i="10"/>
  <c r="BA100" i="10"/>
  <c r="DI100" i="10"/>
  <c r="BB100" i="10"/>
  <c r="DJ100" i="10"/>
  <c r="BC100" i="10"/>
  <c r="DK100" i="10"/>
  <c r="BD100" i="10"/>
  <c r="DL100" i="10"/>
  <c r="BE100" i="10"/>
  <c r="DM100" i="10"/>
  <c r="BF100" i="10"/>
  <c r="DN100" i="10"/>
  <c r="BG100" i="10"/>
  <c r="DO100" i="10"/>
  <c r="BH100" i="10"/>
  <c r="DP100" i="10"/>
  <c r="BI100" i="10"/>
  <c r="DQ100" i="10"/>
  <c r="BJ100" i="10"/>
  <c r="DR100" i="10"/>
  <c r="BK100" i="10"/>
  <c r="DS100" i="10"/>
  <c r="BL100" i="10"/>
  <c r="DT100" i="10"/>
  <c r="BM100" i="10"/>
  <c r="DU100" i="10"/>
  <c r="BN100" i="10"/>
  <c r="DV100" i="10"/>
  <c r="G101" i="10"/>
  <c r="BO101" i="10"/>
  <c r="H101" i="10"/>
  <c r="BP101" i="10"/>
  <c r="I101" i="10"/>
  <c r="BQ101" i="10"/>
  <c r="J101" i="10"/>
  <c r="BR101" i="10"/>
  <c r="K101" i="10"/>
  <c r="BS101" i="10"/>
  <c r="L101" i="10"/>
  <c r="BT101" i="10"/>
  <c r="M101" i="10"/>
  <c r="BU101" i="10"/>
  <c r="N101" i="10"/>
  <c r="BV101" i="10"/>
  <c r="O101" i="10"/>
  <c r="BW101" i="10"/>
  <c r="P101" i="10"/>
  <c r="BX101" i="10"/>
  <c r="Q101" i="10"/>
  <c r="BY101" i="10"/>
  <c r="R101" i="10"/>
  <c r="BZ101" i="10"/>
  <c r="S101" i="10"/>
  <c r="CA101" i="10"/>
  <c r="T101" i="10"/>
  <c r="CB101" i="10"/>
  <c r="U101" i="10"/>
  <c r="CC101" i="10"/>
  <c r="V101" i="10"/>
  <c r="CD101" i="10"/>
  <c r="W101" i="10"/>
  <c r="CE101" i="10"/>
  <c r="X101" i="10"/>
  <c r="CF101" i="10"/>
  <c r="Y101" i="10"/>
  <c r="CG101" i="10"/>
  <c r="Z101" i="10"/>
  <c r="CH101" i="10"/>
  <c r="AA101" i="10"/>
  <c r="CI101" i="10"/>
  <c r="AB101" i="10"/>
  <c r="CJ101" i="10"/>
  <c r="AC101" i="10"/>
  <c r="CK101" i="10"/>
  <c r="AD101" i="10"/>
  <c r="CL101" i="10"/>
  <c r="AE101" i="10"/>
  <c r="CM101" i="10"/>
  <c r="AF101" i="10"/>
  <c r="CN101" i="10"/>
  <c r="AG101" i="10"/>
  <c r="CO101" i="10"/>
  <c r="AH101" i="10"/>
  <c r="CP101" i="10"/>
  <c r="AI101" i="10"/>
  <c r="CQ101" i="10"/>
  <c r="AJ101" i="10"/>
  <c r="CR101" i="10"/>
  <c r="AK101" i="10"/>
  <c r="CS101" i="10"/>
  <c r="AL101" i="10"/>
  <c r="CT101" i="10"/>
  <c r="AM101" i="10"/>
  <c r="CU101" i="10"/>
  <c r="AN101" i="10"/>
  <c r="CV101" i="10"/>
  <c r="AO101" i="10"/>
  <c r="CW101" i="10"/>
  <c r="AP101" i="10"/>
  <c r="CX101" i="10"/>
  <c r="AQ101" i="10"/>
  <c r="CY101" i="10"/>
  <c r="AR101" i="10"/>
  <c r="CZ101" i="10"/>
  <c r="AS101" i="10"/>
  <c r="DA101" i="10"/>
  <c r="AT101" i="10"/>
  <c r="DB101" i="10"/>
  <c r="AU101" i="10"/>
  <c r="DC101" i="10"/>
  <c r="AV101" i="10"/>
  <c r="DD101" i="10"/>
  <c r="AW101" i="10"/>
  <c r="DE101" i="10"/>
  <c r="AX101" i="10"/>
  <c r="DF101" i="10"/>
  <c r="AY101" i="10"/>
  <c r="DG101" i="10"/>
  <c r="AZ101" i="10"/>
  <c r="DH101" i="10"/>
  <c r="BA101" i="10"/>
  <c r="DI101" i="10"/>
  <c r="BB101" i="10"/>
  <c r="DJ101" i="10"/>
  <c r="BC101" i="10"/>
  <c r="DK101" i="10"/>
  <c r="BD101" i="10"/>
  <c r="DL101" i="10"/>
  <c r="BE101" i="10"/>
  <c r="DM101" i="10"/>
  <c r="BF101" i="10"/>
  <c r="DN101" i="10"/>
  <c r="BG101" i="10"/>
  <c r="DO101" i="10"/>
  <c r="BH101" i="10"/>
  <c r="DP101" i="10"/>
  <c r="BI101" i="10"/>
  <c r="DQ101" i="10"/>
  <c r="BJ101" i="10"/>
  <c r="DR101" i="10"/>
  <c r="BK101" i="10"/>
  <c r="DS101" i="10"/>
  <c r="BL101" i="10"/>
  <c r="DT101" i="10"/>
  <c r="BM101" i="10"/>
  <c r="DU101" i="10"/>
  <c r="BN101" i="10"/>
  <c r="DV101" i="10"/>
  <c r="G102" i="10"/>
  <c r="BO102" i="10"/>
  <c r="H102" i="10"/>
  <c r="BP102" i="10"/>
  <c r="I102" i="10"/>
  <c r="BQ102" i="10"/>
  <c r="J102" i="10"/>
  <c r="BR102" i="10"/>
  <c r="K102" i="10"/>
  <c r="BS102" i="10"/>
  <c r="L102" i="10"/>
  <c r="BT102" i="10"/>
  <c r="M102" i="10"/>
  <c r="BU102" i="10"/>
  <c r="N102" i="10"/>
  <c r="BV102" i="10"/>
  <c r="O102" i="10"/>
  <c r="BW102" i="10"/>
  <c r="P102" i="10"/>
  <c r="BX102" i="10"/>
  <c r="Q102" i="10"/>
  <c r="BY102" i="10"/>
  <c r="R102" i="10"/>
  <c r="BZ102" i="10"/>
  <c r="S102" i="10"/>
  <c r="CA102" i="10"/>
  <c r="T102" i="10"/>
  <c r="CB102" i="10"/>
  <c r="U102" i="10"/>
  <c r="CC102" i="10"/>
  <c r="V102" i="10"/>
  <c r="CD102" i="10"/>
  <c r="W102" i="10"/>
  <c r="CE102" i="10"/>
  <c r="X102" i="10"/>
  <c r="CF102" i="10"/>
  <c r="Y102" i="10"/>
  <c r="CG102" i="10"/>
  <c r="Z102" i="10"/>
  <c r="CH102" i="10"/>
  <c r="AA102" i="10"/>
  <c r="CI102" i="10"/>
  <c r="AB102" i="10"/>
  <c r="CJ102" i="10"/>
  <c r="AC102" i="10"/>
  <c r="CK102" i="10"/>
  <c r="AD102" i="10"/>
  <c r="CL102" i="10"/>
  <c r="AE102" i="10"/>
  <c r="CM102" i="10"/>
  <c r="AF102" i="10"/>
  <c r="CN102" i="10"/>
  <c r="AG102" i="10"/>
  <c r="CO102" i="10"/>
  <c r="AH102" i="10"/>
  <c r="CP102" i="10"/>
  <c r="AI102" i="10"/>
  <c r="CQ102" i="10"/>
  <c r="AJ102" i="10"/>
  <c r="CR102" i="10"/>
  <c r="AK102" i="10"/>
  <c r="CS102" i="10"/>
  <c r="AL102" i="10"/>
  <c r="CT102" i="10"/>
  <c r="AM102" i="10"/>
  <c r="CU102" i="10"/>
  <c r="AN102" i="10"/>
  <c r="CV102" i="10"/>
  <c r="AO102" i="10"/>
  <c r="CW102" i="10"/>
  <c r="AP102" i="10"/>
  <c r="CX102" i="10"/>
  <c r="AQ102" i="10"/>
  <c r="CY102" i="10"/>
  <c r="AR102" i="10"/>
  <c r="CZ102" i="10"/>
  <c r="AS102" i="10"/>
  <c r="DA102" i="10"/>
  <c r="AT102" i="10"/>
  <c r="DB102" i="10"/>
  <c r="AU102" i="10"/>
  <c r="DC102" i="10"/>
  <c r="AV102" i="10"/>
  <c r="DD102" i="10"/>
  <c r="AW102" i="10"/>
  <c r="DE102" i="10"/>
  <c r="AX102" i="10"/>
  <c r="DF102" i="10"/>
  <c r="AY102" i="10"/>
  <c r="DG102" i="10"/>
  <c r="AZ102" i="10"/>
  <c r="DH102" i="10"/>
  <c r="BA102" i="10"/>
  <c r="DI102" i="10"/>
  <c r="BB102" i="10"/>
  <c r="DJ102" i="10"/>
  <c r="BC102" i="10"/>
  <c r="DK102" i="10"/>
  <c r="BD102" i="10"/>
  <c r="DL102" i="10"/>
  <c r="BE102" i="10"/>
  <c r="DM102" i="10"/>
  <c r="BF102" i="10"/>
  <c r="DN102" i="10"/>
  <c r="BG102" i="10"/>
  <c r="DO102" i="10"/>
  <c r="BH102" i="10"/>
  <c r="DP102" i="10"/>
  <c r="BI102" i="10"/>
  <c r="DQ102" i="10"/>
  <c r="BJ102" i="10"/>
  <c r="DR102" i="10"/>
  <c r="BK102" i="10"/>
  <c r="DS102" i="10"/>
  <c r="BL102" i="10"/>
  <c r="DT102" i="10"/>
  <c r="BM102" i="10"/>
  <c r="DU102" i="10"/>
  <c r="BN102" i="10"/>
  <c r="DV102" i="10"/>
  <c r="G103" i="10"/>
  <c r="BO103" i="10"/>
  <c r="H103" i="10"/>
  <c r="BP103" i="10"/>
  <c r="I103" i="10"/>
  <c r="BQ103" i="10"/>
  <c r="J103" i="10"/>
  <c r="BR103" i="10"/>
  <c r="K103" i="10"/>
  <c r="BS103" i="10"/>
  <c r="L103" i="10"/>
  <c r="BT103" i="10"/>
  <c r="M103" i="10"/>
  <c r="BU103" i="10"/>
  <c r="N103" i="10"/>
  <c r="BV103" i="10"/>
  <c r="O103" i="10"/>
  <c r="BW103" i="10"/>
  <c r="P103" i="10"/>
  <c r="BX103" i="10"/>
  <c r="Q103" i="10"/>
  <c r="BY103" i="10"/>
  <c r="R103" i="10"/>
  <c r="BZ103" i="10"/>
  <c r="S103" i="10"/>
  <c r="CA103" i="10"/>
  <c r="T103" i="10"/>
  <c r="CB103" i="10"/>
  <c r="U103" i="10"/>
  <c r="CC103" i="10"/>
  <c r="V103" i="10"/>
  <c r="CD103" i="10"/>
  <c r="W103" i="10"/>
  <c r="CE103" i="10"/>
  <c r="X103" i="10"/>
  <c r="CF103" i="10"/>
  <c r="Y103" i="10"/>
  <c r="CG103" i="10"/>
  <c r="Z103" i="10"/>
  <c r="CH103" i="10"/>
  <c r="AA103" i="10"/>
  <c r="CI103" i="10"/>
  <c r="AB103" i="10"/>
  <c r="CJ103" i="10"/>
  <c r="AC103" i="10"/>
  <c r="CK103" i="10"/>
  <c r="AD103" i="10"/>
  <c r="CL103" i="10"/>
  <c r="AE103" i="10"/>
  <c r="CM103" i="10"/>
  <c r="AF103" i="10"/>
  <c r="CN103" i="10"/>
  <c r="AG103" i="10"/>
  <c r="CO103" i="10"/>
  <c r="AH103" i="10"/>
  <c r="CP103" i="10"/>
  <c r="AI103" i="10"/>
  <c r="CQ103" i="10"/>
  <c r="AJ103" i="10"/>
  <c r="CR103" i="10"/>
  <c r="AK103" i="10"/>
  <c r="CS103" i="10"/>
  <c r="AL103" i="10"/>
  <c r="CT103" i="10"/>
  <c r="AM103" i="10"/>
  <c r="CU103" i="10"/>
  <c r="AN103" i="10"/>
  <c r="CV103" i="10"/>
  <c r="AO103" i="10"/>
  <c r="CW103" i="10"/>
  <c r="AP103" i="10"/>
  <c r="CX103" i="10"/>
  <c r="AQ103" i="10"/>
  <c r="CY103" i="10"/>
  <c r="AR103" i="10"/>
  <c r="CZ103" i="10"/>
  <c r="AS103" i="10"/>
  <c r="DA103" i="10"/>
  <c r="AT103" i="10"/>
  <c r="DB103" i="10"/>
  <c r="AU103" i="10"/>
  <c r="DC103" i="10"/>
  <c r="AV103" i="10"/>
  <c r="DD103" i="10"/>
  <c r="AW103" i="10"/>
  <c r="DE103" i="10"/>
  <c r="AX103" i="10"/>
  <c r="DF103" i="10"/>
  <c r="AY103" i="10"/>
  <c r="DG103" i="10"/>
  <c r="AZ103" i="10"/>
  <c r="DH103" i="10"/>
  <c r="BA103" i="10"/>
  <c r="DI103" i="10"/>
  <c r="BB103" i="10"/>
  <c r="DJ103" i="10"/>
  <c r="BC103" i="10"/>
  <c r="DK103" i="10"/>
  <c r="BD103" i="10"/>
  <c r="DL103" i="10"/>
  <c r="BE103" i="10"/>
  <c r="DM103" i="10"/>
  <c r="BF103" i="10"/>
  <c r="DN103" i="10"/>
  <c r="BG103" i="10"/>
  <c r="DO103" i="10"/>
  <c r="BH103" i="10"/>
  <c r="DP103" i="10"/>
  <c r="BI103" i="10"/>
  <c r="DQ103" i="10"/>
  <c r="BJ103" i="10"/>
  <c r="DR103" i="10"/>
  <c r="BK103" i="10"/>
  <c r="DS103" i="10"/>
  <c r="BL103" i="10"/>
  <c r="DT103" i="10"/>
  <c r="BM103" i="10"/>
  <c r="DU103" i="10"/>
  <c r="BN103" i="10"/>
  <c r="DV103" i="10"/>
  <c r="G104" i="10"/>
  <c r="BO104" i="10"/>
  <c r="H104" i="10"/>
  <c r="BP104" i="10"/>
  <c r="I104" i="10"/>
  <c r="BQ104" i="10"/>
  <c r="J104" i="10"/>
  <c r="BR104" i="10"/>
  <c r="K104" i="10"/>
  <c r="BS104" i="10"/>
  <c r="L104" i="10"/>
  <c r="BT104" i="10"/>
  <c r="M104" i="10"/>
  <c r="BU104" i="10"/>
  <c r="N104" i="10"/>
  <c r="BV104" i="10"/>
  <c r="O104" i="10"/>
  <c r="BW104" i="10"/>
  <c r="P104" i="10"/>
  <c r="BX104" i="10"/>
  <c r="Q104" i="10"/>
  <c r="BY104" i="10"/>
  <c r="R104" i="10"/>
  <c r="BZ104" i="10"/>
  <c r="S104" i="10"/>
  <c r="CA104" i="10"/>
  <c r="T104" i="10"/>
  <c r="CB104" i="10"/>
  <c r="U104" i="10"/>
  <c r="CC104" i="10"/>
  <c r="V104" i="10"/>
  <c r="CD104" i="10"/>
  <c r="W104" i="10"/>
  <c r="CE104" i="10"/>
  <c r="X104" i="10"/>
  <c r="CF104" i="10"/>
  <c r="Y104" i="10"/>
  <c r="CG104" i="10"/>
  <c r="Z104" i="10"/>
  <c r="CH104" i="10"/>
  <c r="AA104" i="10"/>
  <c r="CI104" i="10"/>
  <c r="AB104" i="10"/>
  <c r="CJ104" i="10"/>
  <c r="AC104" i="10"/>
  <c r="CK104" i="10"/>
  <c r="AD104" i="10"/>
  <c r="CL104" i="10"/>
  <c r="AE104" i="10"/>
  <c r="CM104" i="10"/>
  <c r="AF104" i="10"/>
  <c r="CN104" i="10"/>
  <c r="AG104" i="10"/>
  <c r="CO104" i="10"/>
  <c r="AH104" i="10"/>
  <c r="CP104" i="10"/>
  <c r="AI104" i="10"/>
  <c r="CQ104" i="10"/>
  <c r="AJ104" i="10"/>
  <c r="CR104" i="10"/>
  <c r="AK104" i="10"/>
  <c r="CS104" i="10"/>
  <c r="AL104" i="10"/>
  <c r="CT104" i="10"/>
  <c r="AM104" i="10"/>
  <c r="CU104" i="10"/>
  <c r="AN104" i="10"/>
  <c r="CV104" i="10"/>
  <c r="AO104" i="10"/>
  <c r="CW104" i="10"/>
  <c r="AP104" i="10"/>
  <c r="CX104" i="10"/>
  <c r="AQ104" i="10"/>
  <c r="CY104" i="10"/>
  <c r="AR104" i="10"/>
  <c r="CZ104" i="10"/>
  <c r="AS104" i="10"/>
  <c r="DA104" i="10"/>
  <c r="AT104" i="10"/>
  <c r="DB104" i="10"/>
  <c r="AU104" i="10"/>
  <c r="DC104" i="10"/>
  <c r="AV104" i="10"/>
  <c r="DD104" i="10"/>
  <c r="AW104" i="10"/>
  <c r="DE104" i="10"/>
  <c r="AX104" i="10"/>
  <c r="DF104" i="10"/>
  <c r="AY104" i="10"/>
  <c r="DG104" i="10"/>
  <c r="AZ104" i="10"/>
  <c r="DH104" i="10"/>
  <c r="BA104" i="10"/>
  <c r="DI104" i="10"/>
  <c r="BB104" i="10"/>
  <c r="DJ104" i="10"/>
  <c r="BC104" i="10"/>
  <c r="DK104" i="10"/>
  <c r="BD104" i="10"/>
  <c r="DL104" i="10"/>
  <c r="BE104" i="10"/>
  <c r="DM104" i="10"/>
  <c r="BF104" i="10"/>
  <c r="DN104" i="10"/>
  <c r="BG104" i="10"/>
  <c r="DO104" i="10"/>
  <c r="BH104" i="10"/>
  <c r="DP104" i="10"/>
  <c r="BI104" i="10"/>
  <c r="DQ104" i="10"/>
  <c r="BJ104" i="10"/>
  <c r="DR104" i="10"/>
  <c r="BK104" i="10"/>
  <c r="DS104" i="10"/>
  <c r="BL104" i="10"/>
  <c r="DT104" i="10"/>
  <c r="BM104" i="10"/>
  <c r="DU104" i="10"/>
  <c r="BN104" i="10"/>
  <c r="DV104" i="10"/>
  <c r="G105" i="10"/>
  <c r="BO105" i="10"/>
  <c r="H105" i="10"/>
  <c r="BP105" i="10"/>
  <c r="I105" i="10"/>
  <c r="BQ105" i="10"/>
  <c r="J105" i="10"/>
  <c r="BR105" i="10"/>
  <c r="K105" i="10"/>
  <c r="BS105" i="10"/>
  <c r="L105" i="10"/>
  <c r="BT105" i="10"/>
  <c r="M105" i="10"/>
  <c r="BU105" i="10"/>
  <c r="N105" i="10"/>
  <c r="BV105" i="10"/>
  <c r="O105" i="10"/>
  <c r="BW105" i="10"/>
  <c r="P105" i="10"/>
  <c r="BX105" i="10"/>
  <c r="Q105" i="10"/>
  <c r="BY105" i="10"/>
  <c r="R105" i="10"/>
  <c r="BZ105" i="10"/>
  <c r="S105" i="10"/>
  <c r="CA105" i="10"/>
  <c r="T105" i="10"/>
  <c r="CB105" i="10"/>
  <c r="U105" i="10"/>
  <c r="CC105" i="10"/>
  <c r="V105" i="10"/>
  <c r="CD105" i="10"/>
  <c r="W105" i="10"/>
  <c r="CE105" i="10"/>
  <c r="X105" i="10"/>
  <c r="CF105" i="10"/>
  <c r="Y105" i="10"/>
  <c r="CG105" i="10"/>
  <c r="Z105" i="10"/>
  <c r="CH105" i="10"/>
  <c r="AA105" i="10"/>
  <c r="CI105" i="10"/>
  <c r="AB105" i="10"/>
  <c r="CJ105" i="10"/>
  <c r="AC105" i="10"/>
  <c r="CK105" i="10"/>
  <c r="AD105" i="10"/>
  <c r="CL105" i="10"/>
  <c r="AE105" i="10"/>
  <c r="CM105" i="10"/>
  <c r="AF105" i="10"/>
  <c r="CN105" i="10"/>
  <c r="AG105" i="10"/>
  <c r="CO105" i="10"/>
  <c r="AH105" i="10"/>
  <c r="CP105" i="10"/>
  <c r="AI105" i="10"/>
  <c r="CQ105" i="10"/>
  <c r="AJ105" i="10"/>
  <c r="CR105" i="10"/>
  <c r="AK105" i="10"/>
  <c r="CS105" i="10"/>
  <c r="AL105" i="10"/>
  <c r="CT105" i="10"/>
  <c r="AM105" i="10"/>
  <c r="CU105" i="10"/>
  <c r="AN105" i="10"/>
  <c r="CV105" i="10"/>
  <c r="AO105" i="10"/>
  <c r="CW105" i="10"/>
  <c r="AP105" i="10"/>
  <c r="CX105" i="10"/>
  <c r="AQ105" i="10"/>
  <c r="CY105" i="10"/>
  <c r="AR105" i="10"/>
  <c r="CZ105" i="10"/>
  <c r="AS105" i="10"/>
  <c r="DA105" i="10"/>
  <c r="AT105" i="10"/>
  <c r="DB105" i="10"/>
  <c r="AU105" i="10"/>
  <c r="DC105" i="10"/>
  <c r="AV105" i="10"/>
  <c r="DD105" i="10"/>
  <c r="AW105" i="10"/>
  <c r="DE105" i="10"/>
  <c r="AX105" i="10"/>
  <c r="DF105" i="10"/>
  <c r="AY105" i="10"/>
  <c r="DG105" i="10"/>
  <c r="AZ105" i="10"/>
  <c r="DH105" i="10"/>
  <c r="BA105" i="10"/>
  <c r="DI105" i="10"/>
  <c r="BB105" i="10"/>
  <c r="DJ105" i="10"/>
  <c r="BC105" i="10"/>
  <c r="DK105" i="10"/>
  <c r="BD105" i="10"/>
  <c r="DL105" i="10"/>
  <c r="BE105" i="10"/>
  <c r="DM105" i="10"/>
  <c r="BF105" i="10"/>
  <c r="DN105" i="10"/>
  <c r="BG105" i="10"/>
  <c r="DO105" i="10"/>
  <c r="BH105" i="10"/>
  <c r="DP105" i="10"/>
  <c r="BI105" i="10"/>
  <c r="DQ105" i="10"/>
  <c r="BJ105" i="10"/>
  <c r="DR105" i="10"/>
  <c r="BK105" i="10"/>
  <c r="DS105" i="10"/>
  <c r="BL105" i="10"/>
  <c r="DT105" i="10"/>
  <c r="BM105" i="10"/>
  <c r="DU105" i="10"/>
  <c r="BN105" i="10"/>
  <c r="DV105" i="10"/>
  <c r="G106" i="10"/>
  <c r="BO106" i="10"/>
  <c r="H106" i="10"/>
  <c r="BP106" i="10"/>
  <c r="I106" i="10"/>
  <c r="BQ106" i="10"/>
  <c r="J106" i="10"/>
  <c r="BR106" i="10"/>
  <c r="K106" i="10"/>
  <c r="BS106" i="10"/>
  <c r="L106" i="10"/>
  <c r="BT106" i="10"/>
  <c r="M106" i="10"/>
  <c r="BU106" i="10"/>
  <c r="N106" i="10"/>
  <c r="BV106" i="10"/>
  <c r="O106" i="10"/>
  <c r="BW106" i="10"/>
  <c r="P106" i="10"/>
  <c r="BX106" i="10"/>
  <c r="Q106" i="10"/>
  <c r="BY106" i="10"/>
  <c r="R106" i="10"/>
  <c r="BZ106" i="10"/>
  <c r="S106" i="10"/>
  <c r="CA106" i="10"/>
  <c r="T106" i="10"/>
  <c r="CB106" i="10"/>
  <c r="U106" i="10"/>
  <c r="CC106" i="10"/>
  <c r="V106" i="10"/>
  <c r="CD106" i="10"/>
  <c r="W106" i="10"/>
  <c r="CE106" i="10"/>
  <c r="X106" i="10"/>
  <c r="CF106" i="10"/>
  <c r="Y106" i="10"/>
  <c r="CG106" i="10"/>
  <c r="Z106" i="10"/>
  <c r="CH106" i="10"/>
  <c r="AA106" i="10"/>
  <c r="CI106" i="10"/>
  <c r="AB106" i="10"/>
  <c r="CJ106" i="10"/>
  <c r="AC106" i="10"/>
  <c r="CK106" i="10"/>
  <c r="AD106" i="10"/>
  <c r="CL106" i="10"/>
  <c r="AE106" i="10"/>
  <c r="CM106" i="10"/>
  <c r="AF106" i="10"/>
  <c r="CN106" i="10"/>
  <c r="AG106" i="10"/>
  <c r="CO106" i="10"/>
  <c r="AH106" i="10"/>
  <c r="CP106" i="10"/>
  <c r="AI106" i="10"/>
  <c r="CQ106" i="10"/>
  <c r="AJ106" i="10"/>
  <c r="CR106" i="10"/>
  <c r="AK106" i="10"/>
  <c r="CS106" i="10"/>
  <c r="AL106" i="10"/>
  <c r="CT106" i="10"/>
  <c r="AM106" i="10"/>
  <c r="CU106" i="10"/>
  <c r="AN106" i="10"/>
  <c r="CV106" i="10"/>
  <c r="AO106" i="10"/>
  <c r="CW106" i="10"/>
  <c r="AP106" i="10"/>
  <c r="CX106" i="10"/>
  <c r="AQ106" i="10"/>
  <c r="CY106" i="10"/>
  <c r="AR106" i="10"/>
  <c r="CZ106" i="10"/>
  <c r="AS106" i="10"/>
  <c r="DA106" i="10"/>
  <c r="AT106" i="10"/>
  <c r="DB106" i="10"/>
  <c r="AU106" i="10"/>
  <c r="DC106" i="10"/>
  <c r="AV106" i="10"/>
  <c r="DD106" i="10"/>
  <c r="AW106" i="10"/>
  <c r="DE106" i="10"/>
  <c r="AX106" i="10"/>
  <c r="DF106" i="10"/>
  <c r="AY106" i="10"/>
  <c r="DG106" i="10"/>
  <c r="AZ106" i="10"/>
  <c r="DH106" i="10"/>
  <c r="BA106" i="10"/>
  <c r="DI106" i="10"/>
  <c r="BB106" i="10"/>
  <c r="DJ106" i="10"/>
  <c r="BC106" i="10"/>
  <c r="DK106" i="10"/>
  <c r="BD106" i="10"/>
  <c r="DL106" i="10"/>
  <c r="BE106" i="10"/>
  <c r="DM106" i="10"/>
  <c r="BF106" i="10"/>
  <c r="DN106" i="10"/>
  <c r="BG106" i="10"/>
  <c r="DO106" i="10"/>
  <c r="BH106" i="10"/>
  <c r="DP106" i="10"/>
  <c r="BI106" i="10"/>
  <c r="DQ106" i="10"/>
  <c r="BJ106" i="10"/>
  <c r="DR106" i="10"/>
  <c r="BK106" i="10"/>
  <c r="DS106" i="10"/>
  <c r="BL106" i="10"/>
  <c r="DT106" i="10"/>
  <c r="BM106" i="10"/>
  <c r="DU106" i="10"/>
  <c r="BN106" i="10"/>
  <c r="DV106" i="10"/>
  <c r="G107" i="10"/>
  <c r="BO107" i="10"/>
  <c r="H107" i="10"/>
  <c r="BP107" i="10"/>
  <c r="I107" i="10"/>
  <c r="BQ107" i="10"/>
  <c r="J107" i="10"/>
  <c r="BR107" i="10"/>
  <c r="K107" i="10"/>
  <c r="BS107" i="10"/>
  <c r="L107" i="10"/>
  <c r="BT107" i="10"/>
  <c r="M107" i="10"/>
  <c r="BU107" i="10"/>
  <c r="N107" i="10"/>
  <c r="BV107" i="10"/>
  <c r="O107" i="10"/>
  <c r="BW107" i="10"/>
  <c r="P107" i="10"/>
  <c r="BX107" i="10"/>
  <c r="Q107" i="10"/>
  <c r="BY107" i="10"/>
  <c r="R107" i="10"/>
  <c r="BZ107" i="10"/>
  <c r="S107" i="10"/>
  <c r="CA107" i="10"/>
  <c r="T107" i="10"/>
  <c r="CB107" i="10"/>
  <c r="U107" i="10"/>
  <c r="CC107" i="10"/>
  <c r="V107" i="10"/>
  <c r="CD107" i="10"/>
  <c r="W107" i="10"/>
  <c r="CE107" i="10"/>
  <c r="X107" i="10"/>
  <c r="CF107" i="10"/>
  <c r="Y107" i="10"/>
  <c r="CG107" i="10"/>
  <c r="Z107" i="10"/>
  <c r="CH107" i="10"/>
  <c r="AA107" i="10"/>
  <c r="CI107" i="10"/>
  <c r="AB107" i="10"/>
  <c r="CJ107" i="10"/>
  <c r="AC107" i="10"/>
  <c r="CK107" i="10"/>
  <c r="AD107" i="10"/>
  <c r="CL107" i="10"/>
  <c r="AE107" i="10"/>
  <c r="CM107" i="10"/>
  <c r="AF107" i="10"/>
  <c r="CN107" i="10"/>
  <c r="AG107" i="10"/>
  <c r="CO107" i="10"/>
  <c r="AH107" i="10"/>
  <c r="CP107" i="10"/>
  <c r="AI107" i="10"/>
  <c r="CQ107" i="10"/>
  <c r="AJ107" i="10"/>
  <c r="CR107" i="10"/>
  <c r="AK107" i="10"/>
  <c r="CS107" i="10"/>
  <c r="AL107" i="10"/>
  <c r="CT107" i="10"/>
  <c r="AM107" i="10"/>
  <c r="CU107" i="10"/>
  <c r="AN107" i="10"/>
  <c r="CV107" i="10"/>
  <c r="AO107" i="10"/>
  <c r="CW107" i="10"/>
  <c r="AP107" i="10"/>
  <c r="CX107" i="10"/>
  <c r="AQ107" i="10"/>
  <c r="CY107" i="10"/>
  <c r="AR107" i="10"/>
  <c r="CZ107" i="10"/>
  <c r="AS107" i="10"/>
  <c r="DA107" i="10"/>
  <c r="AT107" i="10"/>
  <c r="DB107" i="10"/>
  <c r="AU107" i="10"/>
  <c r="DC107" i="10"/>
  <c r="AV107" i="10"/>
  <c r="DD107" i="10"/>
  <c r="AW107" i="10"/>
  <c r="DE107" i="10"/>
  <c r="AX107" i="10"/>
  <c r="DF107" i="10"/>
  <c r="AY107" i="10"/>
  <c r="DG107" i="10"/>
  <c r="AZ107" i="10"/>
  <c r="DH107" i="10"/>
  <c r="BA107" i="10"/>
  <c r="DI107" i="10"/>
  <c r="BB107" i="10"/>
  <c r="DJ107" i="10"/>
  <c r="BC107" i="10"/>
  <c r="DK107" i="10"/>
  <c r="BD107" i="10"/>
  <c r="DL107" i="10"/>
  <c r="BE107" i="10"/>
  <c r="DM107" i="10"/>
  <c r="BF107" i="10"/>
  <c r="DN107" i="10"/>
  <c r="BG107" i="10"/>
  <c r="DO107" i="10"/>
  <c r="BH107" i="10"/>
  <c r="DP107" i="10"/>
  <c r="BI107" i="10"/>
  <c r="DQ107" i="10"/>
  <c r="BJ107" i="10"/>
  <c r="DR107" i="10"/>
  <c r="BK107" i="10"/>
  <c r="DS107" i="10"/>
  <c r="BL107" i="10"/>
  <c r="DT107" i="10"/>
  <c r="BM107" i="10"/>
  <c r="DU107" i="10"/>
  <c r="BN107" i="10"/>
  <c r="DV107" i="10"/>
  <c r="G108" i="10"/>
  <c r="BO108" i="10"/>
  <c r="H108" i="10"/>
  <c r="BP108" i="10"/>
  <c r="I108" i="10"/>
  <c r="BQ108" i="10"/>
  <c r="J108" i="10"/>
  <c r="BR108" i="10"/>
  <c r="K108" i="10"/>
  <c r="BS108" i="10"/>
  <c r="L108" i="10"/>
  <c r="BT108" i="10"/>
  <c r="M108" i="10"/>
  <c r="BU108" i="10"/>
  <c r="N108" i="10"/>
  <c r="BV108" i="10"/>
  <c r="O108" i="10"/>
  <c r="BW108" i="10"/>
  <c r="P108" i="10"/>
  <c r="BX108" i="10"/>
  <c r="Q108" i="10"/>
  <c r="BY108" i="10"/>
  <c r="R108" i="10"/>
  <c r="BZ108" i="10"/>
  <c r="S108" i="10"/>
  <c r="CA108" i="10"/>
  <c r="T108" i="10"/>
  <c r="CB108" i="10"/>
  <c r="U108" i="10"/>
  <c r="CC108" i="10"/>
  <c r="V108" i="10"/>
  <c r="CD108" i="10"/>
  <c r="W108" i="10"/>
  <c r="CE108" i="10"/>
  <c r="X108" i="10"/>
  <c r="CF108" i="10"/>
  <c r="Y108" i="10"/>
  <c r="CG108" i="10"/>
  <c r="Z108" i="10"/>
  <c r="CH108" i="10"/>
  <c r="AA108" i="10"/>
  <c r="CI108" i="10"/>
  <c r="AB108" i="10"/>
  <c r="CJ108" i="10"/>
  <c r="AC108" i="10"/>
  <c r="CK108" i="10"/>
  <c r="AD108" i="10"/>
  <c r="CL108" i="10"/>
  <c r="AE108" i="10"/>
  <c r="CM108" i="10"/>
  <c r="AF108" i="10"/>
  <c r="CN108" i="10"/>
  <c r="AG108" i="10"/>
  <c r="CO108" i="10"/>
  <c r="AH108" i="10"/>
  <c r="CP108" i="10"/>
  <c r="AI108" i="10"/>
  <c r="CQ108" i="10"/>
  <c r="AJ108" i="10"/>
  <c r="CR108" i="10"/>
  <c r="AK108" i="10"/>
  <c r="CS108" i="10"/>
  <c r="AL108" i="10"/>
  <c r="CT108" i="10"/>
  <c r="AM108" i="10"/>
  <c r="CU108" i="10"/>
  <c r="AN108" i="10"/>
  <c r="CV108" i="10"/>
  <c r="AO108" i="10"/>
  <c r="CW108" i="10"/>
  <c r="AP108" i="10"/>
  <c r="CX108" i="10"/>
  <c r="AQ108" i="10"/>
  <c r="CY108" i="10"/>
  <c r="AR108" i="10"/>
  <c r="CZ108" i="10"/>
  <c r="AS108" i="10"/>
  <c r="DA108" i="10"/>
  <c r="AT108" i="10"/>
  <c r="DB108" i="10"/>
  <c r="AU108" i="10"/>
  <c r="DC108" i="10"/>
  <c r="AV108" i="10"/>
  <c r="DD108" i="10"/>
  <c r="AW108" i="10"/>
  <c r="DE108" i="10"/>
  <c r="AX108" i="10"/>
  <c r="DF108" i="10"/>
  <c r="AY108" i="10"/>
  <c r="DG108" i="10"/>
  <c r="AZ108" i="10"/>
  <c r="DH108" i="10"/>
  <c r="BA108" i="10"/>
  <c r="DI108" i="10"/>
  <c r="BB108" i="10"/>
  <c r="DJ108" i="10"/>
  <c r="BC108" i="10"/>
  <c r="DK108" i="10"/>
  <c r="BD108" i="10"/>
  <c r="DL108" i="10"/>
  <c r="BE108" i="10"/>
  <c r="DM108" i="10"/>
  <c r="BF108" i="10"/>
  <c r="DN108" i="10"/>
  <c r="BG108" i="10"/>
  <c r="DO108" i="10"/>
  <c r="BH108" i="10"/>
  <c r="DP108" i="10"/>
  <c r="BI108" i="10"/>
  <c r="DQ108" i="10"/>
  <c r="BJ108" i="10"/>
  <c r="DR108" i="10"/>
  <c r="BK108" i="10"/>
  <c r="DS108" i="10"/>
  <c r="BL108" i="10"/>
  <c r="DT108" i="10"/>
  <c r="BM108" i="10"/>
  <c r="DU108" i="10"/>
  <c r="BN108" i="10"/>
  <c r="DV108" i="10"/>
  <c r="G109" i="10"/>
  <c r="BO109" i="10"/>
  <c r="H109" i="10"/>
  <c r="BP109" i="10"/>
  <c r="I109" i="10"/>
  <c r="BQ109" i="10"/>
  <c r="J109" i="10"/>
  <c r="BR109" i="10"/>
  <c r="K109" i="10"/>
  <c r="BS109" i="10"/>
  <c r="L109" i="10"/>
  <c r="BT109" i="10"/>
  <c r="M109" i="10"/>
  <c r="BU109" i="10"/>
  <c r="N109" i="10"/>
  <c r="BV109" i="10"/>
  <c r="O109" i="10"/>
  <c r="BW109" i="10"/>
  <c r="P109" i="10"/>
  <c r="BX109" i="10"/>
  <c r="Q109" i="10"/>
  <c r="BY109" i="10"/>
  <c r="R109" i="10"/>
  <c r="BZ109" i="10"/>
  <c r="S109" i="10"/>
  <c r="CA109" i="10"/>
  <c r="T109" i="10"/>
  <c r="CB109" i="10"/>
  <c r="U109" i="10"/>
  <c r="CC109" i="10"/>
  <c r="V109" i="10"/>
  <c r="CD109" i="10"/>
  <c r="W109" i="10"/>
  <c r="CE109" i="10"/>
  <c r="X109" i="10"/>
  <c r="CF109" i="10"/>
  <c r="Y109" i="10"/>
  <c r="CG109" i="10"/>
  <c r="Z109" i="10"/>
  <c r="CH109" i="10"/>
  <c r="AA109" i="10"/>
  <c r="CI109" i="10"/>
  <c r="AB109" i="10"/>
  <c r="CJ109" i="10"/>
  <c r="AC109" i="10"/>
  <c r="CK109" i="10"/>
  <c r="AD109" i="10"/>
  <c r="CL109" i="10"/>
  <c r="AE109" i="10"/>
  <c r="CM109" i="10"/>
  <c r="AF109" i="10"/>
  <c r="CN109" i="10"/>
  <c r="AG109" i="10"/>
  <c r="CO109" i="10"/>
  <c r="AH109" i="10"/>
  <c r="CP109" i="10"/>
  <c r="AI109" i="10"/>
  <c r="CQ109" i="10"/>
  <c r="AJ109" i="10"/>
  <c r="CR109" i="10"/>
  <c r="AK109" i="10"/>
  <c r="CS109" i="10"/>
  <c r="AL109" i="10"/>
  <c r="CT109" i="10"/>
  <c r="AM109" i="10"/>
  <c r="CU109" i="10"/>
  <c r="AN109" i="10"/>
  <c r="CV109" i="10"/>
  <c r="AO109" i="10"/>
  <c r="CW109" i="10"/>
  <c r="AP109" i="10"/>
  <c r="CX109" i="10"/>
  <c r="AQ109" i="10"/>
  <c r="CY109" i="10"/>
  <c r="AR109" i="10"/>
  <c r="CZ109" i="10"/>
  <c r="AS109" i="10"/>
  <c r="DA109" i="10"/>
  <c r="AT109" i="10"/>
  <c r="DB109" i="10"/>
  <c r="AU109" i="10"/>
  <c r="DC109" i="10"/>
  <c r="AV109" i="10"/>
  <c r="DD109" i="10"/>
  <c r="AW109" i="10"/>
  <c r="DE109" i="10"/>
  <c r="AX109" i="10"/>
  <c r="DF109" i="10"/>
  <c r="AY109" i="10"/>
  <c r="DG109" i="10"/>
  <c r="AZ109" i="10"/>
  <c r="DH109" i="10"/>
  <c r="BA109" i="10"/>
  <c r="DI109" i="10"/>
  <c r="BB109" i="10"/>
  <c r="DJ109" i="10"/>
  <c r="BC109" i="10"/>
  <c r="DK109" i="10"/>
  <c r="BD109" i="10"/>
  <c r="DL109" i="10"/>
  <c r="BE109" i="10"/>
  <c r="DM109" i="10"/>
  <c r="BF109" i="10"/>
  <c r="DN109" i="10"/>
  <c r="BG109" i="10"/>
  <c r="DO109" i="10"/>
  <c r="BH109" i="10"/>
  <c r="DP109" i="10"/>
  <c r="BI109" i="10"/>
  <c r="DQ109" i="10"/>
  <c r="BJ109" i="10"/>
  <c r="DR109" i="10"/>
  <c r="BK109" i="10"/>
  <c r="DS109" i="10"/>
  <c r="BL109" i="10"/>
  <c r="DT109" i="10"/>
  <c r="BM109" i="10"/>
  <c r="DU109" i="10"/>
  <c r="BN109" i="10"/>
  <c r="DV109" i="10"/>
  <c r="G110" i="10"/>
  <c r="BO110" i="10"/>
  <c r="H110" i="10"/>
  <c r="BP110" i="10"/>
  <c r="I110" i="10"/>
  <c r="BQ110" i="10"/>
  <c r="J110" i="10"/>
  <c r="BR110" i="10"/>
  <c r="K110" i="10"/>
  <c r="BS110" i="10"/>
  <c r="L110" i="10"/>
  <c r="BT110" i="10"/>
  <c r="M110" i="10"/>
  <c r="BU110" i="10"/>
  <c r="N110" i="10"/>
  <c r="BV110" i="10"/>
  <c r="O110" i="10"/>
  <c r="BW110" i="10"/>
  <c r="P110" i="10"/>
  <c r="BX110" i="10"/>
  <c r="Q110" i="10"/>
  <c r="BY110" i="10"/>
  <c r="R110" i="10"/>
  <c r="BZ110" i="10"/>
  <c r="S110" i="10"/>
  <c r="CA110" i="10"/>
  <c r="T110" i="10"/>
  <c r="CB110" i="10"/>
  <c r="U110" i="10"/>
  <c r="CC110" i="10"/>
  <c r="V110" i="10"/>
  <c r="CD110" i="10"/>
  <c r="W110" i="10"/>
  <c r="CE110" i="10"/>
  <c r="X110" i="10"/>
  <c r="CF110" i="10"/>
  <c r="Y110" i="10"/>
  <c r="CG110" i="10"/>
  <c r="Z110" i="10"/>
  <c r="CH110" i="10"/>
  <c r="AA110" i="10"/>
  <c r="CI110" i="10"/>
  <c r="AB110" i="10"/>
  <c r="CJ110" i="10"/>
  <c r="AC110" i="10"/>
  <c r="CK110" i="10"/>
  <c r="AD110" i="10"/>
  <c r="CL110" i="10"/>
  <c r="AE110" i="10"/>
  <c r="CM110" i="10"/>
  <c r="AF110" i="10"/>
  <c r="CN110" i="10"/>
  <c r="AG110" i="10"/>
  <c r="CO110" i="10"/>
  <c r="AH110" i="10"/>
  <c r="CP110" i="10"/>
  <c r="AI110" i="10"/>
  <c r="CQ110" i="10"/>
  <c r="AJ110" i="10"/>
  <c r="CR110" i="10"/>
  <c r="AK110" i="10"/>
  <c r="CS110" i="10"/>
  <c r="AL110" i="10"/>
  <c r="CT110" i="10"/>
  <c r="AM110" i="10"/>
  <c r="CU110" i="10"/>
  <c r="AN110" i="10"/>
  <c r="CV110" i="10"/>
  <c r="AO110" i="10"/>
  <c r="CW110" i="10"/>
  <c r="AP110" i="10"/>
  <c r="CX110" i="10"/>
  <c r="AQ110" i="10"/>
  <c r="CY110" i="10"/>
  <c r="AR110" i="10"/>
  <c r="CZ110" i="10"/>
  <c r="AS110" i="10"/>
  <c r="DA110" i="10"/>
  <c r="AT110" i="10"/>
  <c r="DB110" i="10"/>
  <c r="AU110" i="10"/>
  <c r="DC110" i="10"/>
  <c r="AV110" i="10"/>
  <c r="DD110" i="10"/>
  <c r="AW110" i="10"/>
  <c r="DE110" i="10"/>
  <c r="AX110" i="10"/>
  <c r="DF110" i="10"/>
  <c r="AY110" i="10"/>
  <c r="DG110" i="10"/>
  <c r="AZ110" i="10"/>
  <c r="DH110" i="10"/>
  <c r="BA110" i="10"/>
  <c r="DI110" i="10"/>
  <c r="BB110" i="10"/>
  <c r="DJ110" i="10"/>
  <c r="BC110" i="10"/>
  <c r="DK110" i="10"/>
  <c r="BD110" i="10"/>
  <c r="DL110" i="10"/>
  <c r="BE110" i="10"/>
  <c r="DM110" i="10"/>
  <c r="BF110" i="10"/>
  <c r="DN110" i="10"/>
  <c r="BG110" i="10"/>
  <c r="DO110" i="10"/>
  <c r="BH110" i="10"/>
  <c r="DP110" i="10"/>
  <c r="BI110" i="10"/>
  <c r="DQ110" i="10"/>
  <c r="BJ110" i="10"/>
  <c r="DR110" i="10"/>
  <c r="BK110" i="10"/>
  <c r="DS110" i="10"/>
  <c r="BL110" i="10"/>
  <c r="DT110" i="10"/>
  <c r="BM110" i="10"/>
  <c r="DU110" i="10"/>
  <c r="BN110" i="10"/>
  <c r="DV110" i="10"/>
  <c r="G111" i="10"/>
  <c r="BO111" i="10"/>
  <c r="H111" i="10"/>
  <c r="BP111" i="10"/>
  <c r="I111" i="10"/>
  <c r="BQ111" i="10"/>
  <c r="J111" i="10"/>
  <c r="BR111" i="10"/>
  <c r="K111" i="10"/>
  <c r="BS111" i="10"/>
  <c r="L111" i="10"/>
  <c r="BT111" i="10"/>
  <c r="M111" i="10"/>
  <c r="BU111" i="10"/>
  <c r="N111" i="10"/>
  <c r="BV111" i="10"/>
  <c r="O111" i="10"/>
  <c r="BW111" i="10"/>
  <c r="P111" i="10"/>
  <c r="BX111" i="10"/>
  <c r="Q111" i="10"/>
  <c r="BY111" i="10"/>
  <c r="R111" i="10"/>
  <c r="BZ111" i="10"/>
  <c r="S111" i="10"/>
  <c r="CA111" i="10"/>
  <c r="T111" i="10"/>
  <c r="CB111" i="10"/>
  <c r="U111" i="10"/>
  <c r="CC111" i="10"/>
  <c r="V111" i="10"/>
  <c r="CD111" i="10"/>
  <c r="W111" i="10"/>
  <c r="CE111" i="10"/>
  <c r="X111" i="10"/>
  <c r="CF111" i="10"/>
  <c r="Y111" i="10"/>
  <c r="CG111" i="10"/>
  <c r="Z111" i="10"/>
  <c r="CH111" i="10"/>
  <c r="AA111" i="10"/>
  <c r="CI111" i="10"/>
  <c r="AB111" i="10"/>
  <c r="CJ111" i="10"/>
  <c r="AC111" i="10"/>
  <c r="CK111" i="10"/>
  <c r="AD111" i="10"/>
  <c r="CL111" i="10"/>
  <c r="AE111" i="10"/>
  <c r="CM111" i="10"/>
  <c r="AF111" i="10"/>
  <c r="CN111" i="10"/>
  <c r="AG111" i="10"/>
  <c r="CO111" i="10"/>
  <c r="AH111" i="10"/>
  <c r="CP111" i="10"/>
  <c r="AI111" i="10"/>
  <c r="CQ111" i="10"/>
  <c r="AJ111" i="10"/>
  <c r="CR111" i="10"/>
  <c r="AK111" i="10"/>
  <c r="CS111" i="10"/>
  <c r="AL111" i="10"/>
  <c r="CT111" i="10"/>
  <c r="AM111" i="10"/>
  <c r="CU111" i="10"/>
  <c r="AN111" i="10"/>
  <c r="CV111" i="10"/>
  <c r="AO111" i="10"/>
  <c r="CW111" i="10"/>
  <c r="AP111" i="10"/>
  <c r="CX111" i="10"/>
  <c r="AQ111" i="10"/>
  <c r="CY111" i="10"/>
  <c r="AR111" i="10"/>
  <c r="CZ111" i="10"/>
  <c r="AS111" i="10"/>
  <c r="DA111" i="10"/>
  <c r="AT111" i="10"/>
  <c r="DB111" i="10"/>
  <c r="AU111" i="10"/>
  <c r="DC111" i="10"/>
  <c r="AV111" i="10"/>
  <c r="DD111" i="10"/>
  <c r="AW111" i="10"/>
  <c r="DE111" i="10"/>
  <c r="AX111" i="10"/>
  <c r="DF111" i="10"/>
  <c r="AY111" i="10"/>
  <c r="DG111" i="10"/>
  <c r="AZ111" i="10"/>
  <c r="DH111" i="10"/>
  <c r="BA111" i="10"/>
  <c r="DI111" i="10"/>
  <c r="BB111" i="10"/>
  <c r="DJ111" i="10"/>
  <c r="BC111" i="10"/>
  <c r="DK111" i="10"/>
  <c r="BD111" i="10"/>
  <c r="DL111" i="10"/>
  <c r="BE111" i="10"/>
  <c r="DM111" i="10"/>
  <c r="BF111" i="10"/>
  <c r="DN111" i="10"/>
  <c r="BG111" i="10"/>
  <c r="DO111" i="10"/>
  <c r="BH111" i="10"/>
  <c r="DP111" i="10"/>
  <c r="BI111" i="10"/>
  <c r="DQ111" i="10"/>
  <c r="BJ111" i="10"/>
  <c r="DR111" i="10"/>
  <c r="BK111" i="10"/>
  <c r="DS111" i="10"/>
  <c r="BL111" i="10"/>
  <c r="DT111" i="10"/>
  <c r="BM111" i="10"/>
  <c r="DU111" i="10"/>
  <c r="BN111" i="10"/>
  <c r="DV111" i="10"/>
  <c r="G112" i="10"/>
  <c r="BO112" i="10"/>
  <c r="H112" i="10"/>
  <c r="BP112" i="10"/>
  <c r="I112" i="10"/>
  <c r="BQ112" i="10"/>
  <c r="J112" i="10"/>
  <c r="BR112" i="10"/>
  <c r="K112" i="10"/>
  <c r="BS112" i="10"/>
  <c r="L112" i="10"/>
  <c r="BT112" i="10"/>
  <c r="M112" i="10"/>
  <c r="BU112" i="10"/>
  <c r="N112" i="10"/>
  <c r="BV112" i="10"/>
  <c r="O112" i="10"/>
  <c r="BW112" i="10"/>
  <c r="P112" i="10"/>
  <c r="BX112" i="10"/>
  <c r="Q112" i="10"/>
  <c r="BY112" i="10"/>
  <c r="R112" i="10"/>
  <c r="BZ112" i="10"/>
  <c r="S112" i="10"/>
  <c r="CA112" i="10"/>
  <c r="T112" i="10"/>
  <c r="CB112" i="10"/>
  <c r="U112" i="10"/>
  <c r="CC112" i="10"/>
  <c r="V112" i="10"/>
  <c r="CD112" i="10"/>
  <c r="W112" i="10"/>
  <c r="CE112" i="10"/>
  <c r="X112" i="10"/>
  <c r="CF112" i="10"/>
  <c r="Y112" i="10"/>
  <c r="CG112" i="10"/>
  <c r="Z112" i="10"/>
  <c r="CH112" i="10"/>
  <c r="AA112" i="10"/>
  <c r="CI112" i="10"/>
  <c r="AB112" i="10"/>
  <c r="CJ112" i="10"/>
  <c r="AC112" i="10"/>
  <c r="CK112" i="10"/>
  <c r="AD112" i="10"/>
  <c r="CL112" i="10"/>
  <c r="AE112" i="10"/>
  <c r="CM112" i="10"/>
  <c r="AF112" i="10"/>
  <c r="CN112" i="10"/>
  <c r="AG112" i="10"/>
  <c r="CO112" i="10"/>
  <c r="AH112" i="10"/>
  <c r="CP112" i="10"/>
  <c r="AI112" i="10"/>
  <c r="CQ112" i="10"/>
  <c r="AJ112" i="10"/>
  <c r="CR112" i="10"/>
  <c r="AK112" i="10"/>
  <c r="CS112" i="10"/>
  <c r="AL112" i="10"/>
  <c r="CT112" i="10"/>
  <c r="AM112" i="10"/>
  <c r="CU112" i="10"/>
  <c r="AN112" i="10"/>
  <c r="CV112" i="10"/>
  <c r="AO112" i="10"/>
  <c r="CW112" i="10"/>
  <c r="AP112" i="10"/>
  <c r="CX112" i="10"/>
  <c r="AQ112" i="10"/>
  <c r="CY112" i="10"/>
  <c r="AR112" i="10"/>
  <c r="CZ112" i="10"/>
  <c r="AS112" i="10"/>
  <c r="DA112" i="10"/>
  <c r="AT112" i="10"/>
  <c r="DB112" i="10"/>
  <c r="AU112" i="10"/>
  <c r="DC112" i="10"/>
  <c r="AV112" i="10"/>
  <c r="DD112" i="10"/>
  <c r="AW112" i="10"/>
  <c r="DE112" i="10"/>
  <c r="AX112" i="10"/>
  <c r="DF112" i="10"/>
  <c r="AY112" i="10"/>
  <c r="DG112" i="10"/>
  <c r="AZ112" i="10"/>
  <c r="DH112" i="10"/>
  <c r="BA112" i="10"/>
  <c r="DI112" i="10"/>
  <c r="BB112" i="10"/>
  <c r="DJ112" i="10"/>
  <c r="BC112" i="10"/>
  <c r="DK112" i="10"/>
  <c r="BD112" i="10"/>
  <c r="DL112" i="10"/>
  <c r="BE112" i="10"/>
  <c r="DM112" i="10"/>
  <c r="BF112" i="10"/>
  <c r="DN112" i="10"/>
  <c r="BG112" i="10"/>
  <c r="DO112" i="10"/>
  <c r="BH112" i="10"/>
  <c r="DP112" i="10"/>
  <c r="BI112" i="10"/>
  <c r="DQ112" i="10"/>
  <c r="BJ112" i="10"/>
  <c r="DR112" i="10"/>
  <c r="BK112" i="10"/>
  <c r="DS112" i="10"/>
  <c r="BL112" i="10"/>
  <c r="DT112" i="10"/>
  <c r="BM112" i="10"/>
  <c r="DU112" i="10"/>
  <c r="BN112" i="10"/>
  <c r="DV112" i="10"/>
  <c r="G113" i="10"/>
  <c r="BO113" i="10"/>
  <c r="H113" i="10"/>
  <c r="BP113" i="10"/>
  <c r="I113" i="10"/>
  <c r="BQ113" i="10"/>
  <c r="J113" i="10"/>
  <c r="BR113" i="10"/>
  <c r="K113" i="10"/>
  <c r="BS113" i="10"/>
  <c r="L113" i="10"/>
  <c r="BT113" i="10"/>
  <c r="M113" i="10"/>
  <c r="BU113" i="10"/>
  <c r="N113" i="10"/>
  <c r="BV113" i="10"/>
  <c r="O113" i="10"/>
  <c r="BW113" i="10"/>
  <c r="P113" i="10"/>
  <c r="BX113" i="10"/>
  <c r="Q113" i="10"/>
  <c r="BY113" i="10"/>
  <c r="R113" i="10"/>
  <c r="BZ113" i="10"/>
  <c r="S113" i="10"/>
  <c r="CA113" i="10"/>
  <c r="T113" i="10"/>
  <c r="CB113" i="10"/>
  <c r="U113" i="10"/>
  <c r="CC113" i="10"/>
  <c r="V113" i="10"/>
  <c r="CD113" i="10"/>
  <c r="W113" i="10"/>
  <c r="CE113" i="10"/>
  <c r="X113" i="10"/>
  <c r="CF113" i="10"/>
  <c r="Y113" i="10"/>
  <c r="CG113" i="10"/>
  <c r="Z113" i="10"/>
  <c r="CH113" i="10"/>
  <c r="AA113" i="10"/>
  <c r="CI113" i="10"/>
  <c r="AB113" i="10"/>
  <c r="CJ113" i="10"/>
  <c r="AC113" i="10"/>
  <c r="CK113" i="10"/>
  <c r="AD113" i="10"/>
  <c r="CL113" i="10"/>
  <c r="AE113" i="10"/>
  <c r="CM113" i="10"/>
  <c r="AF113" i="10"/>
  <c r="CN113" i="10"/>
  <c r="AG113" i="10"/>
  <c r="CO113" i="10"/>
  <c r="AH113" i="10"/>
  <c r="CP113" i="10"/>
  <c r="AI113" i="10"/>
  <c r="CQ113" i="10"/>
  <c r="AJ113" i="10"/>
  <c r="CR113" i="10"/>
  <c r="AK113" i="10"/>
  <c r="CS113" i="10"/>
  <c r="AL113" i="10"/>
  <c r="CT113" i="10"/>
  <c r="AM113" i="10"/>
  <c r="CU113" i="10"/>
  <c r="AN113" i="10"/>
  <c r="CV113" i="10"/>
  <c r="AO113" i="10"/>
  <c r="CW113" i="10"/>
  <c r="AP113" i="10"/>
  <c r="CX113" i="10"/>
  <c r="AQ113" i="10"/>
  <c r="CY113" i="10"/>
  <c r="AR113" i="10"/>
  <c r="CZ113" i="10"/>
  <c r="AS113" i="10"/>
  <c r="DA113" i="10"/>
  <c r="AT113" i="10"/>
  <c r="DB113" i="10"/>
  <c r="AU113" i="10"/>
  <c r="DC113" i="10"/>
  <c r="AV113" i="10"/>
  <c r="DD113" i="10"/>
  <c r="AW113" i="10"/>
  <c r="DE113" i="10"/>
  <c r="AX113" i="10"/>
  <c r="DF113" i="10"/>
  <c r="AY113" i="10"/>
  <c r="DG113" i="10"/>
  <c r="AZ113" i="10"/>
  <c r="DH113" i="10"/>
  <c r="BA113" i="10"/>
  <c r="DI113" i="10"/>
  <c r="BB113" i="10"/>
  <c r="DJ113" i="10"/>
  <c r="BC113" i="10"/>
  <c r="DK113" i="10"/>
  <c r="BD113" i="10"/>
  <c r="DL113" i="10"/>
  <c r="BE113" i="10"/>
  <c r="DM113" i="10"/>
  <c r="BF113" i="10"/>
  <c r="DN113" i="10"/>
  <c r="BG113" i="10"/>
  <c r="DO113" i="10"/>
  <c r="BH113" i="10"/>
  <c r="DP113" i="10"/>
  <c r="BI113" i="10"/>
  <c r="DQ113" i="10"/>
  <c r="BJ113" i="10"/>
  <c r="DR113" i="10"/>
  <c r="BK113" i="10"/>
  <c r="DS113" i="10"/>
  <c r="BL113" i="10"/>
  <c r="DT113" i="10"/>
  <c r="BM113" i="10"/>
  <c r="DU113" i="10"/>
  <c r="BN113" i="10"/>
  <c r="DV113" i="10"/>
  <c r="G114" i="10"/>
  <c r="BO114" i="10"/>
  <c r="H114" i="10"/>
  <c r="BP114" i="10"/>
  <c r="I114" i="10"/>
  <c r="BQ114" i="10"/>
  <c r="J114" i="10"/>
  <c r="BR114" i="10"/>
  <c r="K114" i="10"/>
  <c r="BS114" i="10"/>
  <c r="L114" i="10"/>
  <c r="BT114" i="10"/>
  <c r="M114" i="10"/>
  <c r="BU114" i="10"/>
  <c r="N114" i="10"/>
  <c r="BV114" i="10"/>
  <c r="O114" i="10"/>
  <c r="BW114" i="10"/>
  <c r="P114" i="10"/>
  <c r="BX114" i="10"/>
  <c r="Q114" i="10"/>
  <c r="BY114" i="10"/>
  <c r="R114" i="10"/>
  <c r="BZ114" i="10"/>
  <c r="S114" i="10"/>
  <c r="CA114" i="10"/>
  <c r="T114" i="10"/>
  <c r="CB114" i="10"/>
  <c r="U114" i="10"/>
  <c r="CC114" i="10"/>
  <c r="V114" i="10"/>
  <c r="CD114" i="10"/>
  <c r="W114" i="10"/>
  <c r="CE114" i="10"/>
  <c r="X114" i="10"/>
  <c r="CF114" i="10"/>
  <c r="Y114" i="10"/>
  <c r="CG114" i="10"/>
  <c r="Z114" i="10"/>
  <c r="CH114" i="10"/>
  <c r="AA114" i="10"/>
  <c r="CI114" i="10"/>
  <c r="AB114" i="10"/>
  <c r="CJ114" i="10"/>
  <c r="AC114" i="10"/>
  <c r="CK114" i="10"/>
  <c r="AD114" i="10"/>
  <c r="CL114" i="10"/>
  <c r="AE114" i="10"/>
  <c r="CM114" i="10"/>
  <c r="AF114" i="10"/>
  <c r="CN114" i="10"/>
  <c r="AG114" i="10"/>
  <c r="CO114" i="10"/>
  <c r="AH114" i="10"/>
  <c r="CP114" i="10"/>
  <c r="AI114" i="10"/>
  <c r="CQ114" i="10"/>
  <c r="AJ114" i="10"/>
  <c r="CR114" i="10"/>
  <c r="AK114" i="10"/>
  <c r="CS114" i="10"/>
  <c r="AL114" i="10"/>
  <c r="CT114" i="10"/>
  <c r="AM114" i="10"/>
  <c r="CU114" i="10"/>
  <c r="AN114" i="10"/>
  <c r="CV114" i="10"/>
  <c r="AO114" i="10"/>
  <c r="CW114" i="10"/>
  <c r="AP114" i="10"/>
  <c r="CX114" i="10"/>
  <c r="AQ114" i="10"/>
  <c r="CY114" i="10"/>
  <c r="AR114" i="10"/>
  <c r="CZ114" i="10"/>
  <c r="AS114" i="10"/>
  <c r="DA114" i="10"/>
  <c r="AT114" i="10"/>
  <c r="DB114" i="10"/>
  <c r="AU114" i="10"/>
  <c r="DC114" i="10"/>
  <c r="AV114" i="10"/>
  <c r="DD114" i="10"/>
  <c r="AW114" i="10"/>
  <c r="DE114" i="10"/>
  <c r="AX114" i="10"/>
  <c r="DF114" i="10"/>
  <c r="AY114" i="10"/>
  <c r="DG114" i="10"/>
  <c r="AZ114" i="10"/>
  <c r="DH114" i="10"/>
  <c r="BA114" i="10"/>
  <c r="DI114" i="10"/>
  <c r="BB114" i="10"/>
  <c r="DJ114" i="10"/>
  <c r="BC114" i="10"/>
  <c r="DK114" i="10"/>
  <c r="BD114" i="10"/>
  <c r="DL114" i="10"/>
  <c r="BE114" i="10"/>
  <c r="DM114" i="10"/>
  <c r="BF114" i="10"/>
  <c r="DN114" i="10"/>
  <c r="BG114" i="10"/>
  <c r="DO114" i="10"/>
  <c r="BH114" i="10"/>
  <c r="DP114" i="10"/>
  <c r="BI114" i="10"/>
  <c r="DQ114" i="10"/>
  <c r="BJ114" i="10"/>
  <c r="DR114" i="10"/>
  <c r="BK114" i="10"/>
  <c r="DS114" i="10"/>
  <c r="BL114" i="10"/>
  <c r="DT114" i="10"/>
  <c r="BM114" i="10"/>
  <c r="DU114" i="10"/>
  <c r="BN114" i="10"/>
  <c r="DV114" i="10"/>
  <c r="G115" i="10"/>
  <c r="BO115" i="10"/>
  <c r="H115" i="10"/>
  <c r="BP115" i="10"/>
  <c r="I115" i="10"/>
  <c r="BQ115" i="10"/>
  <c r="J115" i="10"/>
  <c r="BR115" i="10"/>
  <c r="K115" i="10"/>
  <c r="BS115" i="10"/>
  <c r="L115" i="10"/>
  <c r="BT115" i="10"/>
  <c r="M115" i="10"/>
  <c r="BU115" i="10"/>
  <c r="N115" i="10"/>
  <c r="BV115" i="10"/>
  <c r="O115" i="10"/>
  <c r="BW115" i="10"/>
  <c r="P115" i="10"/>
  <c r="BX115" i="10"/>
  <c r="Q115" i="10"/>
  <c r="BY115" i="10"/>
  <c r="R115" i="10"/>
  <c r="BZ115" i="10"/>
  <c r="S115" i="10"/>
  <c r="CA115" i="10"/>
  <c r="T115" i="10"/>
  <c r="CB115" i="10"/>
  <c r="U115" i="10"/>
  <c r="CC115" i="10"/>
  <c r="V115" i="10"/>
  <c r="CD115" i="10"/>
  <c r="W115" i="10"/>
  <c r="CE115" i="10"/>
  <c r="X115" i="10"/>
  <c r="CF115" i="10"/>
  <c r="Y115" i="10"/>
  <c r="CG115" i="10"/>
  <c r="Z115" i="10"/>
  <c r="CH115" i="10"/>
  <c r="AA115" i="10"/>
  <c r="CI115" i="10"/>
  <c r="AB115" i="10"/>
  <c r="CJ115" i="10"/>
  <c r="AC115" i="10"/>
  <c r="CK115" i="10"/>
  <c r="AD115" i="10"/>
  <c r="CL115" i="10"/>
  <c r="AE115" i="10"/>
  <c r="CM115" i="10"/>
  <c r="AF115" i="10"/>
  <c r="CN115" i="10"/>
  <c r="AG115" i="10"/>
  <c r="CO115" i="10"/>
  <c r="AH115" i="10"/>
  <c r="CP115" i="10"/>
  <c r="AI115" i="10"/>
  <c r="CQ115" i="10"/>
  <c r="AJ115" i="10"/>
  <c r="CR115" i="10"/>
  <c r="AK115" i="10"/>
  <c r="CS115" i="10"/>
  <c r="AL115" i="10"/>
  <c r="CT115" i="10"/>
  <c r="AM115" i="10"/>
  <c r="CU115" i="10"/>
  <c r="AN115" i="10"/>
  <c r="CV115" i="10"/>
  <c r="AO115" i="10"/>
  <c r="CW115" i="10"/>
  <c r="AP115" i="10"/>
  <c r="CX115" i="10"/>
  <c r="AQ115" i="10"/>
  <c r="CY115" i="10"/>
  <c r="AR115" i="10"/>
  <c r="CZ115" i="10"/>
  <c r="AS115" i="10"/>
  <c r="DA115" i="10"/>
  <c r="AT115" i="10"/>
  <c r="DB115" i="10"/>
  <c r="AU115" i="10"/>
  <c r="DC115" i="10"/>
  <c r="AV115" i="10"/>
  <c r="DD115" i="10"/>
  <c r="AW115" i="10"/>
  <c r="DE115" i="10"/>
  <c r="AX115" i="10"/>
  <c r="DF115" i="10"/>
  <c r="AY115" i="10"/>
  <c r="DG115" i="10"/>
  <c r="AZ115" i="10"/>
  <c r="DH115" i="10"/>
  <c r="BA115" i="10"/>
  <c r="DI115" i="10"/>
  <c r="BB115" i="10"/>
  <c r="DJ115" i="10"/>
  <c r="BC115" i="10"/>
  <c r="DK115" i="10"/>
  <c r="BD115" i="10"/>
  <c r="DL115" i="10"/>
  <c r="BE115" i="10"/>
  <c r="DM115" i="10"/>
  <c r="BF115" i="10"/>
  <c r="DN115" i="10"/>
  <c r="BG115" i="10"/>
  <c r="DO115" i="10"/>
  <c r="BH115" i="10"/>
  <c r="DP115" i="10"/>
  <c r="BI115" i="10"/>
  <c r="DQ115" i="10"/>
  <c r="BJ115" i="10"/>
  <c r="DR115" i="10"/>
  <c r="BK115" i="10"/>
  <c r="DS115" i="10"/>
  <c r="BL115" i="10"/>
  <c r="DT115" i="10"/>
  <c r="BM115" i="10"/>
  <c r="DU115" i="10"/>
  <c r="BN115" i="10"/>
  <c r="DV115" i="10"/>
  <c r="G116" i="10"/>
  <c r="BO116" i="10"/>
  <c r="H116" i="10"/>
  <c r="BP116" i="10"/>
  <c r="I116" i="10"/>
  <c r="BQ116" i="10"/>
  <c r="J116" i="10"/>
  <c r="BR116" i="10"/>
  <c r="K116" i="10"/>
  <c r="BS116" i="10"/>
  <c r="L116" i="10"/>
  <c r="BT116" i="10"/>
  <c r="M116" i="10"/>
  <c r="BU116" i="10"/>
  <c r="N116" i="10"/>
  <c r="BV116" i="10"/>
  <c r="O116" i="10"/>
  <c r="BW116" i="10"/>
  <c r="P116" i="10"/>
  <c r="BX116" i="10"/>
  <c r="Q116" i="10"/>
  <c r="BY116" i="10"/>
  <c r="R116" i="10"/>
  <c r="BZ116" i="10"/>
  <c r="S116" i="10"/>
  <c r="CA116" i="10"/>
  <c r="T116" i="10"/>
  <c r="CB116" i="10"/>
  <c r="U116" i="10"/>
  <c r="CC116" i="10"/>
  <c r="V116" i="10"/>
  <c r="CD116" i="10"/>
  <c r="W116" i="10"/>
  <c r="CE116" i="10"/>
  <c r="X116" i="10"/>
  <c r="CF116" i="10"/>
  <c r="Y116" i="10"/>
  <c r="CG116" i="10"/>
  <c r="Z116" i="10"/>
  <c r="CH116" i="10"/>
  <c r="AA116" i="10"/>
  <c r="CI116" i="10"/>
  <c r="AB116" i="10"/>
  <c r="CJ116" i="10"/>
  <c r="AC116" i="10"/>
  <c r="CK116" i="10"/>
  <c r="AD116" i="10"/>
  <c r="CL116" i="10"/>
  <c r="AE116" i="10"/>
  <c r="CM116" i="10"/>
  <c r="AF116" i="10"/>
  <c r="CN116" i="10"/>
  <c r="AG116" i="10"/>
  <c r="CO116" i="10"/>
  <c r="AH116" i="10"/>
  <c r="CP116" i="10"/>
  <c r="AI116" i="10"/>
  <c r="CQ116" i="10"/>
  <c r="AJ116" i="10"/>
  <c r="CR116" i="10"/>
  <c r="AK116" i="10"/>
  <c r="CS116" i="10"/>
  <c r="AL116" i="10"/>
  <c r="CT116" i="10"/>
  <c r="AM116" i="10"/>
  <c r="CU116" i="10"/>
  <c r="AN116" i="10"/>
  <c r="CV116" i="10"/>
  <c r="AO116" i="10"/>
  <c r="CW116" i="10"/>
  <c r="AP116" i="10"/>
  <c r="CX116" i="10"/>
  <c r="AQ116" i="10"/>
  <c r="CY116" i="10"/>
  <c r="AR116" i="10"/>
  <c r="CZ116" i="10"/>
  <c r="AS116" i="10"/>
  <c r="DA116" i="10"/>
  <c r="AT116" i="10"/>
  <c r="DB116" i="10"/>
  <c r="AU116" i="10"/>
  <c r="DC116" i="10"/>
  <c r="AV116" i="10"/>
  <c r="DD116" i="10"/>
  <c r="AW116" i="10"/>
  <c r="DE116" i="10"/>
  <c r="AX116" i="10"/>
  <c r="DF116" i="10"/>
  <c r="AY116" i="10"/>
  <c r="DG116" i="10"/>
  <c r="AZ116" i="10"/>
  <c r="DH116" i="10"/>
  <c r="BA116" i="10"/>
  <c r="DI116" i="10"/>
  <c r="BB116" i="10"/>
  <c r="DJ116" i="10"/>
  <c r="BC116" i="10"/>
  <c r="DK116" i="10"/>
  <c r="BD116" i="10"/>
  <c r="DL116" i="10"/>
  <c r="BE116" i="10"/>
  <c r="DM116" i="10"/>
  <c r="BF116" i="10"/>
  <c r="DN116" i="10"/>
  <c r="BG116" i="10"/>
  <c r="DO116" i="10"/>
  <c r="BH116" i="10"/>
  <c r="DP116" i="10"/>
  <c r="BI116" i="10"/>
  <c r="DQ116" i="10"/>
  <c r="BJ116" i="10"/>
  <c r="DR116" i="10"/>
  <c r="BK116" i="10"/>
  <c r="DS116" i="10"/>
  <c r="BL116" i="10"/>
  <c r="DT116" i="10"/>
  <c r="BM116" i="10"/>
  <c r="DU116" i="10"/>
  <c r="BN116" i="10"/>
  <c r="DV116" i="10"/>
  <c r="G117" i="10"/>
  <c r="BO117" i="10"/>
  <c r="H117" i="10"/>
  <c r="BP117" i="10"/>
  <c r="I117" i="10"/>
  <c r="BQ117" i="10"/>
  <c r="J117" i="10"/>
  <c r="BR117" i="10"/>
  <c r="K117" i="10"/>
  <c r="BS117" i="10"/>
  <c r="L117" i="10"/>
  <c r="BT117" i="10"/>
  <c r="M117" i="10"/>
  <c r="BU117" i="10"/>
  <c r="N117" i="10"/>
  <c r="BV117" i="10"/>
  <c r="O117" i="10"/>
  <c r="BW117" i="10"/>
  <c r="P117" i="10"/>
  <c r="BX117" i="10"/>
  <c r="Q117" i="10"/>
  <c r="BY117" i="10"/>
  <c r="R117" i="10"/>
  <c r="BZ117" i="10"/>
  <c r="S117" i="10"/>
  <c r="CA117" i="10"/>
  <c r="T117" i="10"/>
  <c r="CB117" i="10"/>
  <c r="U117" i="10"/>
  <c r="CC117" i="10"/>
  <c r="V117" i="10"/>
  <c r="CD117" i="10"/>
  <c r="W117" i="10"/>
  <c r="CE117" i="10"/>
  <c r="X117" i="10"/>
  <c r="CF117" i="10"/>
  <c r="Y117" i="10"/>
  <c r="CG117" i="10"/>
  <c r="Z117" i="10"/>
  <c r="CH117" i="10"/>
  <c r="AA117" i="10"/>
  <c r="CI117" i="10"/>
  <c r="AB117" i="10"/>
  <c r="CJ117" i="10"/>
  <c r="AC117" i="10"/>
  <c r="CK117" i="10"/>
  <c r="AD117" i="10"/>
  <c r="CL117" i="10"/>
  <c r="AE117" i="10"/>
  <c r="CM117" i="10"/>
  <c r="AF117" i="10"/>
  <c r="CN117" i="10"/>
  <c r="AG117" i="10"/>
  <c r="CO117" i="10"/>
  <c r="AH117" i="10"/>
  <c r="CP117" i="10"/>
  <c r="AI117" i="10"/>
  <c r="CQ117" i="10"/>
  <c r="AJ117" i="10"/>
  <c r="CR117" i="10"/>
  <c r="AK117" i="10"/>
  <c r="CS117" i="10"/>
  <c r="AL117" i="10"/>
  <c r="CT117" i="10"/>
  <c r="AM117" i="10"/>
  <c r="CU117" i="10"/>
  <c r="AN117" i="10"/>
  <c r="CV117" i="10"/>
  <c r="AO117" i="10"/>
  <c r="CW117" i="10"/>
  <c r="AP117" i="10"/>
  <c r="CX117" i="10"/>
  <c r="AQ117" i="10"/>
  <c r="CY117" i="10"/>
  <c r="AR117" i="10"/>
  <c r="CZ117" i="10"/>
  <c r="AS117" i="10"/>
  <c r="DA117" i="10"/>
  <c r="AT117" i="10"/>
  <c r="DB117" i="10"/>
  <c r="AU117" i="10"/>
  <c r="DC117" i="10"/>
  <c r="AV117" i="10"/>
  <c r="DD117" i="10"/>
  <c r="AW117" i="10"/>
  <c r="DE117" i="10"/>
  <c r="AX117" i="10"/>
  <c r="DF117" i="10"/>
  <c r="AY117" i="10"/>
  <c r="DG117" i="10"/>
  <c r="AZ117" i="10"/>
  <c r="DH117" i="10"/>
  <c r="BA117" i="10"/>
  <c r="DI117" i="10"/>
  <c r="BB117" i="10"/>
  <c r="DJ117" i="10"/>
  <c r="BC117" i="10"/>
  <c r="DK117" i="10"/>
  <c r="BD117" i="10"/>
  <c r="DL117" i="10"/>
  <c r="BE117" i="10"/>
  <c r="DM117" i="10"/>
  <c r="BF117" i="10"/>
  <c r="DN117" i="10"/>
  <c r="BG117" i="10"/>
  <c r="DO117" i="10"/>
  <c r="BH117" i="10"/>
  <c r="DP117" i="10"/>
  <c r="BI117" i="10"/>
  <c r="DQ117" i="10"/>
  <c r="BJ117" i="10"/>
  <c r="DR117" i="10"/>
  <c r="BK117" i="10"/>
  <c r="DS117" i="10"/>
  <c r="BL117" i="10"/>
  <c r="DT117" i="10"/>
  <c r="BM117" i="10"/>
  <c r="DU117" i="10"/>
  <c r="BN117" i="10"/>
  <c r="DV117" i="10"/>
  <c r="G118" i="10"/>
  <c r="BO118" i="10"/>
  <c r="H118" i="10"/>
  <c r="BP118" i="10"/>
  <c r="I118" i="10"/>
  <c r="BQ118" i="10"/>
  <c r="J118" i="10"/>
  <c r="BR118" i="10"/>
  <c r="K118" i="10"/>
  <c r="BS118" i="10"/>
  <c r="L118" i="10"/>
  <c r="BT118" i="10"/>
  <c r="M118" i="10"/>
  <c r="BU118" i="10"/>
  <c r="N118" i="10"/>
  <c r="BV118" i="10"/>
  <c r="O118" i="10"/>
  <c r="BW118" i="10"/>
  <c r="P118" i="10"/>
  <c r="BX118" i="10"/>
  <c r="Q118" i="10"/>
  <c r="BY118" i="10"/>
  <c r="R118" i="10"/>
  <c r="BZ118" i="10"/>
  <c r="S118" i="10"/>
  <c r="CA118" i="10"/>
  <c r="T118" i="10"/>
  <c r="CB118" i="10"/>
  <c r="U118" i="10"/>
  <c r="CC118" i="10"/>
  <c r="V118" i="10"/>
  <c r="CD118" i="10"/>
  <c r="W118" i="10"/>
  <c r="CE118" i="10"/>
  <c r="X118" i="10"/>
  <c r="CF118" i="10"/>
  <c r="Y118" i="10"/>
  <c r="CG118" i="10"/>
  <c r="Z118" i="10"/>
  <c r="CH118" i="10"/>
  <c r="AA118" i="10"/>
  <c r="CI118" i="10"/>
  <c r="AB118" i="10"/>
  <c r="CJ118" i="10"/>
  <c r="AC118" i="10"/>
  <c r="CK118" i="10"/>
  <c r="AD118" i="10"/>
  <c r="CL118" i="10"/>
  <c r="AE118" i="10"/>
  <c r="CM118" i="10"/>
  <c r="AF118" i="10"/>
  <c r="CN118" i="10"/>
  <c r="AG118" i="10"/>
  <c r="CO118" i="10"/>
  <c r="AH118" i="10"/>
  <c r="CP118" i="10"/>
  <c r="AI118" i="10"/>
  <c r="CQ118" i="10"/>
  <c r="AJ118" i="10"/>
  <c r="CR118" i="10"/>
  <c r="AK118" i="10"/>
  <c r="CS118" i="10"/>
  <c r="AL118" i="10"/>
  <c r="CT118" i="10"/>
  <c r="AM118" i="10"/>
  <c r="CU118" i="10"/>
  <c r="AN118" i="10"/>
  <c r="CV118" i="10"/>
  <c r="AO118" i="10"/>
  <c r="CW118" i="10"/>
  <c r="AP118" i="10"/>
  <c r="CX118" i="10"/>
  <c r="AQ118" i="10"/>
  <c r="CY118" i="10"/>
  <c r="AR118" i="10"/>
  <c r="CZ118" i="10"/>
  <c r="AS118" i="10"/>
  <c r="DA118" i="10"/>
  <c r="AT118" i="10"/>
  <c r="DB118" i="10"/>
  <c r="AU118" i="10"/>
  <c r="DC118" i="10"/>
  <c r="AV118" i="10"/>
  <c r="DD118" i="10"/>
  <c r="AW118" i="10"/>
  <c r="DE118" i="10"/>
  <c r="AX118" i="10"/>
  <c r="DF118" i="10"/>
  <c r="AY118" i="10"/>
  <c r="DG118" i="10"/>
  <c r="AZ118" i="10"/>
  <c r="DH118" i="10"/>
  <c r="BA118" i="10"/>
  <c r="DI118" i="10"/>
  <c r="BB118" i="10"/>
  <c r="DJ118" i="10"/>
  <c r="BC118" i="10"/>
  <c r="DK118" i="10"/>
  <c r="BD118" i="10"/>
  <c r="DL118" i="10"/>
  <c r="BE118" i="10"/>
  <c r="DM118" i="10"/>
  <c r="BF118" i="10"/>
  <c r="DN118" i="10"/>
  <c r="BG118" i="10"/>
  <c r="DO118" i="10"/>
  <c r="BH118" i="10"/>
  <c r="DP118" i="10"/>
  <c r="BI118" i="10"/>
  <c r="DQ118" i="10"/>
  <c r="BJ118" i="10"/>
  <c r="DR118" i="10"/>
  <c r="BK118" i="10"/>
  <c r="DS118" i="10"/>
  <c r="BL118" i="10"/>
  <c r="DT118" i="10"/>
  <c r="BM118" i="10"/>
  <c r="DU118" i="10"/>
  <c r="BN118" i="10"/>
  <c r="DV118" i="10"/>
  <c r="G119" i="10"/>
  <c r="BO119" i="10"/>
  <c r="H119" i="10"/>
  <c r="BP119" i="10"/>
  <c r="I119" i="10"/>
  <c r="BQ119" i="10"/>
  <c r="J119" i="10"/>
  <c r="BR119" i="10"/>
  <c r="K119" i="10"/>
  <c r="BS119" i="10"/>
  <c r="L119" i="10"/>
  <c r="BT119" i="10"/>
  <c r="M119" i="10"/>
  <c r="BU119" i="10"/>
  <c r="N119" i="10"/>
  <c r="BV119" i="10"/>
  <c r="O119" i="10"/>
  <c r="BW119" i="10"/>
  <c r="P119" i="10"/>
  <c r="BX119" i="10"/>
  <c r="Q119" i="10"/>
  <c r="BY119" i="10"/>
  <c r="R119" i="10"/>
  <c r="BZ119" i="10"/>
  <c r="S119" i="10"/>
  <c r="CA119" i="10"/>
  <c r="T119" i="10"/>
  <c r="CB119" i="10"/>
  <c r="U119" i="10"/>
  <c r="CC119" i="10"/>
  <c r="V119" i="10"/>
  <c r="CD119" i="10"/>
  <c r="W119" i="10"/>
  <c r="CE119" i="10"/>
  <c r="X119" i="10"/>
  <c r="CF119" i="10"/>
  <c r="Y119" i="10"/>
  <c r="CG119" i="10"/>
  <c r="Z119" i="10"/>
  <c r="CH119" i="10"/>
  <c r="AA119" i="10"/>
  <c r="CI119" i="10"/>
  <c r="AB119" i="10"/>
  <c r="CJ119" i="10"/>
  <c r="AC119" i="10"/>
  <c r="CK119" i="10"/>
  <c r="AD119" i="10"/>
  <c r="CL119" i="10"/>
  <c r="AE119" i="10"/>
  <c r="CM119" i="10"/>
  <c r="AF119" i="10"/>
  <c r="CN119" i="10"/>
  <c r="AG119" i="10"/>
  <c r="CO119" i="10"/>
  <c r="AH119" i="10"/>
  <c r="CP119" i="10"/>
  <c r="AI119" i="10"/>
  <c r="CQ119" i="10"/>
  <c r="AJ119" i="10"/>
  <c r="CR119" i="10"/>
  <c r="AK119" i="10"/>
  <c r="CS119" i="10"/>
  <c r="AL119" i="10"/>
  <c r="CT119" i="10"/>
  <c r="AM119" i="10"/>
  <c r="CU119" i="10"/>
  <c r="AN119" i="10"/>
  <c r="CV119" i="10"/>
  <c r="AO119" i="10"/>
  <c r="CW119" i="10"/>
  <c r="AP119" i="10"/>
  <c r="CX119" i="10"/>
  <c r="AQ119" i="10"/>
  <c r="CY119" i="10"/>
  <c r="AR119" i="10"/>
  <c r="CZ119" i="10"/>
  <c r="AS119" i="10"/>
  <c r="DA119" i="10"/>
  <c r="AT119" i="10"/>
  <c r="DB119" i="10"/>
  <c r="AU119" i="10"/>
  <c r="DC119" i="10"/>
  <c r="AV119" i="10"/>
  <c r="DD119" i="10"/>
  <c r="AW119" i="10"/>
  <c r="DE119" i="10"/>
  <c r="AX119" i="10"/>
  <c r="DF119" i="10"/>
  <c r="AY119" i="10"/>
  <c r="DG119" i="10"/>
  <c r="AZ119" i="10"/>
  <c r="DH119" i="10"/>
  <c r="BA119" i="10"/>
  <c r="DI119" i="10"/>
  <c r="BB119" i="10"/>
  <c r="DJ119" i="10"/>
  <c r="BC119" i="10"/>
  <c r="DK119" i="10"/>
  <c r="BD119" i="10"/>
  <c r="DL119" i="10"/>
  <c r="BE119" i="10"/>
  <c r="DM119" i="10"/>
  <c r="BF119" i="10"/>
  <c r="DN119" i="10"/>
  <c r="BG119" i="10"/>
  <c r="DO119" i="10"/>
  <c r="BH119" i="10"/>
  <c r="DP119" i="10"/>
  <c r="BI119" i="10"/>
  <c r="DQ119" i="10"/>
  <c r="BJ119" i="10"/>
  <c r="DR119" i="10"/>
  <c r="BK119" i="10"/>
  <c r="DS119" i="10"/>
  <c r="BL119" i="10"/>
  <c r="DT119" i="10"/>
  <c r="BM119" i="10"/>
  <c r="DU119" i="10"/>
  <c r="BN119" i="10"/>
  <c r="DV119" i="10"/>
  <c r="G120" i="10"/>
  <c r="BO120" i="10"/>
  <c r="H120" i="10"/>
  <c r="BP120" i="10"/>
  <c r="I120" i="10"/>
  <c r="BQ120" i="10"/>
  <c r="J120" i="10"/>
  <c r="BR120" i="10"/>
  <c r="K120" i="10"/>
  <c r="BS120" i="10"/>
  <c r="L120" i="10"/>
  <c r="BT120" i="10"/>
  <c r="M120" i="10"/>
  <c r="BU120" i="10"/>
  <c r="N120" i="10"/>
  <c r="BV120" i="10"/>
  <c r="O120" i="10"/>
  <c r="BW120" i="10"/>
  <c r="P120" i="10"/>
  <c r="BX120" i="10"/>
  <c r="Q120" i="10"/>
  <c r="BY120" i="10"/>
  <c r="R120" i="10"/>
  <c r="BZ120" i="10"/>
  <c r="S120" i="10"/>
  <c r="CA120" i="10"/>
  <c r="T120" i="10"/>
  <c r="CB120" i="10"/>
  <c r="U120" i="10"/>
  <c r="CC120" i="10"/>
  <c r="V120" i="10"/>
  <c r="CD120" i="10"/>
  <c r="W120" i="10"/>
  <c r="CE120" i="10"/>
  <c r="X120" i="10"/>
  <c r="CF120" i="10"/>
  <c r="Y120" i="10"/>
  <c r="CG120" i="10"/>
  <c r="Z120" i="10"/>
  <c r="CH120" i="10"/>
  <c r="AA120" i="10"/>
  <c r="CI120" i="10"/>
  <c r="AB120" i="10"/>
  <c r="CJ120" i="10"/>
  <c r="AC120" i="10"/>
  <c r="CK120" i="10"/>
  <c r="AD120" i="10"/>
  <c r="CL120" i="10"/>
  <c r="AE120" i="10"/>
  <c r="CM120" i="10"/>
  <c r="AF120" i="10"/>
  <c r="CN120" i="10"/>
  <c r="AG120" i="10"/>
  <c r="CO120" i="10"/>
  <c r="AH120" i="10"/>
  <c r="CP120" i="10"/>
  <c r="AI120" i="10"/>
  <c r="CQ120" i="10"/>
  <c r="AJ120" i="10"/>
  <c r="CR120" i="10"/>
  <c r="AK120" i="10"/>
  <c r="CS120" i="10"/>
  <c r="AL120" i="10"/>
  <c r="CT120" i="10"/>
  <c r="AM120" i="10"/>
  <c r="CU120" i="10"/>
  <c r="AN120" i="10"/>
  <c r="CV120" i="10"/>
  <c r="AO120" i="10"/>
  <c r="CW120" i="10"/>
  <c r="AP120" i="10"/>
  <c r="CX120" i="10"/>
  <c r="AQ120" i="10"/>
  <c r="CY120" i="10"/>
  <c r="AR120" i="10"/>
  <c r="CZ120" i="10"/>
  <c r="AS120" i="10"/>
  <c r="DA120" i="10"/>
  <c r="AT120" i="10"/>
  <c r="DB120" i="10"/>
  <c r="AU120" i="10"/>
  <c r="DC120" i="10"/>
  <c r="AV120" i="10"/>
  <c r="DD120" i="10"/>
  <c r="AW120" i="10"/>
  <c r="DE120" i="10"/>
  <c r="AX120" i="10"/>
  <c r="DF120" i="10"/>
  <c r="AY120" i="10"/>
  <c r="DG120" i="10"/>
  <c r="AZ120" i="10"/>
  <c r="DH120" i="10"/>
  <c r="BA120" i="10"/>
  <c r="DI120" i="10"/>
  <c r="BB120" i="10"/>
  <c r="DJ120" i="10"/>
  <c r="BC120" i="10"/>
  <c r="DK120" i="10"/>
  <c r="BD120" i="10"/>
  <c r="DL120" i="10"/>
  <c r="BE120" i="10"/>
  <c r="DM120" i="10"/>
  <c r="BF120" i="10"/>
  <c r="DN120" i="10"/>
  <c r="BG120" i="10"/>
  <c r="DO120" i="10"/>
  <c r="BH120" i="10"/>
  <c r="DP120" i="10"/>
  <c r="BI120" i="10"/>
  <c r="DQ120" i="10"/>
  <c r="BJ120" i="10"/>
  <c r="DR120" i="10"/>
  <c r="BK120" i="10"/>
  <c r="DS120" i="10"/>
  <c r="BL120" i="10"/>
  <c r="DT120" i="10"/>
  <c r="BM120" i="10"/>
  <c r="DU120" i="10"/>
  <c r="BN120" i="10"/>
  <c r="DV120" i="10"/>
  <c r="G121" i="10"/>
  <c r="BO121" i="10"/>
  <c r="H121" i="10"/>
  <c r="BP121" i="10"/>
  <c r="I121" i="10"/>
  <c r="BQ121" i="10"/>
  <c r="J121" i="10"/>
  <c r="BR121" i="10"/>
  <c r="K121" i="10"/>
  <c r="BS121" i="10"/>
  <c r="L121" i="10"/>
  <c r="BT121" i="10"/>
  <c r="M121" i="10"/>
  <c r="BU121" i="10"/>
  <c r="N121" i="10"/>
  <c r="BV121" i="10"/>
  <c r="O121" i="10"/>
  <c r="BW121" i="10"/>
  <c r="P121" i="10"/>
  <c r="BX121" i="10"/>
  <c r="Q121" i="10"/>
  <c r="BY121" i="10"/>
  <c r="R121" i="10"/>
  <c r="BZ121" i="10"/>
  <c r="S121" i="10"/>
  <c r="CA121" i="10"/>
  <c r="T121" i="10"/>
  <c r="CB121" i="10"/>
  <c r="U121" i="10"/>
  <c r="CC121" i="10"/>
  <c r="V121" i="10"/>
  <c r="CD121" i="10"/>
  <c r="W121" i="10"/>
  <c r="CE121" i="10"/>
  <c r="X121" i="10"/>
  <c r="CF121" i="10"/>
  <c r="Y121" i="10"/>
  <c r="CG121" i="10"/>
  <c r="Z121" i="10"/>
  <c r="CH121" i="10"/>
  <c r="AA121" i="10"/>
  <c r="CI121" i="10"/>
  <c r="AB121" i="10"/>
  <c r="CJ121" i="10"/>
  <c r="AC121" i="10"/>
  <c r="CK121" i="10"/>
  <c r="AD121" i="10"/>
  <c r="CL121" i="10"/>
  <c r="AE121" i="10"/>
  <c r="CM121" i="10"/>
  <c r="AF121" i="10"/>
  <c r="CN121" i="10"/>
  <c r="AG121" i="10"/>
  <c r="CO121" i="10"/>
  <c r="AH121" i="10"/>
  <c r="CP121" i="10"/>
  <c r="AI121" i="10"/>
  <c r="CQ121" i="10"/>
  <c r="AJ121" i="10"/>
  <c r="CR121" i="10"/>
  <c r="AK121" i="10"/>
  <c r="CS121" i="10"/>
  <c r="AL121" i="10"/>
  <c r="CT121" i="10"/>
  <c r="AM121" i="10"/>
  <c r="CU121" i="10"/>
  <c r="AN121" i="10"/>
  <c r="CV121" i="10"/>
  <c r="AO121" i="10"/>
  <c r="CW121" i="10"/>
  <c r="AP121" i="10"/>
  <c r="CX121" i="10"/>
  <c r="AQ121" i="10"/>
  <c r="CY121" i="10"/>
  <c r="AR121" i="10"/>
  <c r="CZ121" i="10"/>
  <c r="AS121" i="10"/>
  <c r="DA121" i="10"/>
  <c r="AT121" i="10"/>
  <c r="DB121" i="10"/>
  <c r="AU121" i="10"/>
  <c r="DC121" i="10"/>
  <c r="AV121" i="10"/>
  <c r="DD121" i="10"/>
  <c r="AW121" i="10"/>
  <c r="DE121" i="10"/>
  <c r="AX121" i="10"/>
  <c r="DF121" i="10"/>
  <c r="AY121" i="10"/>
  <c r="DG121" i="10"/>
  <c r="AZ121" i="10"/>
  <c r="DH121" i="10"/>
  <c r="BA121" i="10"/>
  <c r="DI121" i="10"/>
  <c r="BB121" i="10"/>
  <c r="DJ121" i="10"/>
  <c r="BC121" i="10"/>
  <c r="DK121" i="10"/>
  <c r="BD121" i="10"/>
  <c r="DL121" i="10"/>
  <c r="BE121" i="10"/>
  <c r="DM121" i="10"/>
  <c r="BF121" i="10"/>
  <c r="DN121" i="10"/>
  <c r="BG121" i="10"/>
  <c r="DO121" i="10"/>
  <c r="BH121" i="10"/>
  <c r="DP121" i="10"/>
  <c r="BI121" i="10"/>
  <c r="DQ121" i="10"/>
  <c r="BJ121" i="10"/>
  <c r="DR121" i="10"/>
  <c r="BK121" i="10"/>
  <c r="DS121" i="10"/>
  <c r="BL121" i="10"/>
  <c r="DT121" i="10"/>
  <c r="BM121" i="10"/>
  <c r="DU121" i="10"/>
  <c r="BN121" i="10"/>
  <c r="DV121" i="10"/>
  <c r="G122" i="10"/>
  <c r="BO122" i="10"/>
  <c r="H122" i="10"/>
  <c r="BP122" i="10"/>
  <c r="I122" i="10"/>
  <c r="BQ122" i="10"/>
  <c r="J122" i="10"/>
  <c r="BR122" i="10"/>
  <c r="K122" i="10"/>
  <c r="BS122" i="10"/>
  <c r="L122" i="10"/>
  <c r="BT122" i="10"/>
  <c r="M122" i="10"/>
  <c r="BU122" i="10"/>
  <c r="N122" i="10"/>
  <c r="BV122" i="10"/>
  <c r="O122" i="10"/>
  <c r="BW122" i="10"/>
  <c r="P122" i="10"/>
  <c r="BX122" i="10"/>
  <c r="Q122" i="10"/>
  <c r="BY122" i="10"/>
  <c r="R122" i="10"/>
  <c r="BZ122" i="10"/>
  <c r="S122" i="10"/>
  <c r="CA122" i="10"/>
  <c r="T122" i="10"/>
  <c r="CB122" i="10"/>
  <c r="U122" i="10"/>
  <c r="CC122" i="10"/>
  <c r="V122" i="10"/>
  <c r="CD122" i="10"/>
  <c r="W122" i="10"/>
  <c r="CE122" i="10"/>
  <c r="X122" i="10"/>
  <c r="CF122" i="10"/>
  <c r="Y122" i="10"/>
  <c r="CG122" i="10"/>
  <c r="Z122" i="10"/>
  <c r="CH122" i="10"/>
  <c r="AA122" i="10"/>
  <c r="CI122" i="10"/>
  <c r="AB122" i="10"/>
  <c r="CJ122" i="10"/>
  <c r="AC122" i="10"/>
  <c r="CK122" i="10"/>
  <c r="AD122" i="10"/>
  <c r="CL122" i="10"/>
  <c r="AE122" i="10"/>
  <c r="CM122" i="10"/>
  <c r="AF122" i="10"/>
  <c r="CN122" i="10"/>
  <c r="AG122" i="10"/>
  <c r="CO122" i="10"/>
  <c r="AH122" i="10"/>
  <c r="CP122" i="10"/>
  <c r="AI122" i="10"/>
  <c r="CQ122" i="10"/>
  <c r="AJ122" i="10"/>
  <c r="CR122" i="10"/>
  <c r="AK122" i="10"/>
  <c r="CS122" i="10"/>
  <c r="AL122" i="10"/>
  <c r="CT122" i="10"/>
  <c r="AM122" i="10"/>
  <c r="CU122" i="10"/>
  <c r="AN122" i="10"/>
  <c r="CV122" i="10"/>
  <c r="AO122" i="10"/>
  <c r="CW122" i="10"/>
  <c r="AP122" i="10"/>
  <c r="CX122" i="10"/>
  <c r="AQ122" i="10"/>
  <c r="CY122" i="10"/>
  <c r="AR122" i="10"/>
  <c r="CZ122" i="10"/>
  <c r="AS122" i="10"/>
  <c r="DA122" i="10"/>
  <c r="AT122" i="10"/>
  <c r="DB122" i="10"/>
  <c r="AU122" i="10"/>
  <c r="DC122" i="10"/>
  <c r="AV122" i="10"/>
  <c r="DD122" i="10"/>
  <c r="AW122" i="10"/>
  <c r="DE122" i="10"/>
  <c r="AX122" i="10"/>
  <c r="DF122" i="10"/>
  <c r="AY122" i="10"/>
  <c r="DG122" i="10"/>
  <c r="AZ122" i="10"/>
  <c r="DH122" i="10"/>
  <c r="BA122" i="10"/>
  <c r="DI122" i="10"/>
  <c r="BB122" i="10"/>
  <c r="DJ122" i="10"/>
  <c r="BC122" i="10"/>
  <c r="DK122" i="10"/>
  <c r="BD122" i="10"/>
  <c r="DL122" i="10"/>
  <c r="BE122" i="10"/>
  <c r="DM122" i="10"/>
  <c r="BF122" i="10"/>
  <c r="DN122" i="10"/>
  <c r="BG122" i="10"/>
  <c r="DO122" i="10"/>
  <c r="BH122" i="10"/>
  <c r="DP122" i="10"/>
  <c r="BI122" i="10"/>
  <c r="DQ122" i="10"/>
  <c r="BJ122" i="10"/>
  <c r="DR122" i="10"/>
  <c r="BK122" i="10"/>
  <c r="DS122" i="10"/>
  <c r="BL122" i="10"/>
  <c r="DT122" i="10"/>
  <c r="BM122" i="10"/>
  <c r="DU122" i="10"/>
  <c r="BN122" i="10"/>
  <c r="DV122" i="10"/>
  <c r="G123" i="10"/>
  <c r="BO123" i="10"/>
  <c r="H123" i="10"/>
  <c r="BP123" i="10"/>
  <c r="I123" i="10"/>
  <c r="BQ123" i="10"/>
  <c r="J123" i="10"/>
  <c r="BR123" i="10"/>
  <c r="K123" i="10"/>
  <c r="BS123" i="10"/>
  <c r="L123" i="10"/>
  <c r="BT123" i="10"/>
  <c r="M123" i="10"/>
  <c r="BU123" i="10"/>
  <c r="N123" i="10"/>
  <c r="BV123" i="10"/>
  <c r="O123" i="10"/>
  <c r="BW123" i="10"/>
  <c r="P123" i="10"/>
  <c r="BX123" i="10"/>
  <c r="Q123" i="10"/>
  <c r="BY123" i="10"/>
  <c r="R123" i="10"/>
  <c r="BZ123" i="10"/>
  <c r="S123" i="10"/>
  <c r="CA123" i="10"/>
  <c r="T123" i="10"/>
  <c r="CB123" i="10"/>
  <c r="U123" i="10"/>
  <c r="CC123" i="10"/>
  <c r="V123" i="10"/>
  <c r="CD123" i="10"/>
  <c r="W123" i="10"/>
  <c r="CE123" i="10"/>
  <c r="X123" i="10"/>
  <c r="CF123" i="10"/>
  <c r="Y123" i="10"/>
  <c r="CG123" i="10"/>
  <c r="Z123" i="10"/>
  <c r="CH123" i="10"/>
  <c r="AA123" i="10"/>
  <c r="CI123" i="10"/>
  <c r="AB123" i="10"/>
  <c r="CJ123" i="10"/>
  <c r="AC123" i="10"/>
  <c r="CK123" i="10"/>
  <c r="AD123" i="10"/>
  <c r="CL123" i="10"/>
  <c r="AE123" i="10"/>
  <c r="CM123" i="10"/>
  <c r="AF123" i="10"/>
  <c r="CN123" i="10"/>
  <c r="AG123" i="10"/>
  <c r="CO123" i="10"/>
  <c r="AH123" i="10"/>
  <c r="CP123" i="10"/>
  <c r="AI123" i="10"/>
  <c r="CQ123" i="10"/>
  <c r="AJ123" i="10"/>
  <c r="CR123" i="10"/>
  <c r="AK123" i="10"/>
  <c r="CS123" i="10"/>
  <c r="AL123" i="10"/>
  <c r="CT123" i="10"/>
  <c r="AM123" i="10"/>
  <c r="CU123" i="10"/>
  <c r="AN123" i="10"/>
  <c r="CV123" i="10"/>
  <c r="AO123" i="10"/>
  <c r="CW123" i="10"/>
  <c r="AP123" i="10"/>
  <c r="CX123" i="10"/>
  <c r="AQ123" i="10"/>
  <c r="CY123" i="10"/>
  <c r="AR123" i="10"/>
  <c r="CZ123" i="10"/>
  <c r="AS123" i="10"/>
  <c r="DA123" i="10"/>
  <c r="AT123" i="10"/>
  <c r="DB123" i="10"/>
  <c r="AU123" i="10"/>
  <c r="DC123" i="10"/>
  <c r="AV123" i="10"/>
  <c r="DD123" i="10"/>
  <c r="AW123" i="10"/>
  <c r="DE123" i="10"/>
  <c r="AX123" i="10"/>
  <c r="DF123" i="10"/>
  <c r="AY123" i="10"/>
  <c r="DG123" i="10"/>
  <c r="AZ123" i="10"/>
  <c r="DH123" i="10"/>
  <c r="BA123" i="10"/>
  <c r="DI123" i="10"/>
  <c r="BB123" i="10"/>
  <c r="DJ123" i="10"/>
  <c r="BC123" i="10"/>
  <c r="DK123" i="10"/>
  <c r="BD123" i="10"/>
  <c r="DL123" i="10"/>
  <c r="BE123" i="10"/>
  <c r="DM123" i="10"/>
  <c r="BF123" i="10"/>
  <c r="DN123" i="10"/>
  <c r="BG123" i="10"/>
  <c r="DO123" i="10"/>
  <c r="BH123" i="10"/>
  <c r="DP123" i="10"/>
  <c r="BI123" i="10"/>
  <c r="DQ123" i="10"/>
  <c r="BJ123" i="10"/>
  <c r="DR123" i="10"/>
  <c r="BK123" i="10"/>
  <c r="DS123" i="10"/>
  <c r="BL123" i="10"/>
  <c r="DT123" i="10"/>
  <c r="BM123" i="10"/>
  <c r="DU123" i="10"/>
  <c r="BN123" i="10"/>
  <c r="DV123" i="10"/>
  <c r="G124" i="10"/>
  <c r="BO124" i="10"/>
  <c r="H124" i="10"/>
  <c r="BP124" i="10"/>
  <c r="I124" i="10"/>
  <c r="BQ124" i="10"/>
  <c r="J124" i="10"/>
  <c r="BR124" i="10"/>
  <c r="K124" i="10"/>
  <c r="BS124" i="10"/>
  <c r="L124" i="10"/>
  <c r="BT124" i="10"/>
  <c r="M124" i="10"/>
  <c r="BU124" i="10"/>
  <c r="N124" i="10"/>
  <c r="BV124" i="10"/>
  <c r="O124" i="10"/>
  <c r="BW124" i="10"/>
  <c r="P124" i="10"/>
  <c r="BX124" i="10"/>
  <c r="Q124" i="10"/>
  <c r="BY124" i="10"/>
  <c r="R124" i="10"/>
  <c r="BZ124" i="10"/>
  <c r="S124" i="10"/>
  <c r="CA124" i="10"/>
  <c r="T124" i="10"/>
  <c r="CB124" i="10"/>
  <c r="U124" i="10"/>
  <c r="CC124" i="10"/>
  <c r="V124" i="10"/>
  <c r="CD124" i="10"/>
  <c r="W124" i="10"/>
  <c r="CE124" i="10"/>
  <c r="X124" i="10"/>
  <c r="CF124" i="10"/>
  <c r="Y124" i="10"/>
  <c r="CG124" i="10"/>
  <c r="Z124" i="10"/>
  <c r="CH124" i="10"/>
  <c r="AA124" i="10"/>
  <c r="CI124" i="10"/>
  <c r="AB124" i="10"/>
  <c r="CJ124" i="10"/>
  <c r="AC124" i="10"/>
  <c r="CK124" i="10"/>
  <c r="AD124" i="10"/>
  <c r="CL124" i="10"/>
  <c r="AE124" i="10"/>
  <c r="CM124" i="10"/>
  <c r="AF124" i="10"/>
  <c r="CN124" i="10"/>
  <c r="AG124" i="10"/>
  <c r="CO124" i="10"/>
  <c r="AH124" i="10"/>
  <c r="CP124" i="10"/>
  <c r="AI124" i="10"/>
  <c r="CQ124" i="10"/>
  <c r="AJ124" i="10"/>
  <c r="CR124" i="10"/>
  <c r="AK124" i="10"/>
  <c r="CS124" i="10"/>
  <c r="AL124" i="10"/>
  <c r="CT124" i="10"/>
  <c r="AM124" i="10"/>
  <c r="CU124" i="10"/>
  <c r="AN124" i="10"/>
  <c r="CV124" i="10"/>
  <c r="AO124" i="10"/>
  <c r="CW124" i="10"/>
  <c r="AP124" i="10"/>
  <c r="CX124" i="10"/>
  <c r="AQ124" i="10"/>
  <c r="CY124" i="10"/>
  <c r="AR124" i="10"/>
  <c r="CZ124" i="10"/>
  <c r="AS124" i="10"/>
  <c r="DA124" i="10"/>
  <c r="AT124" i="10"/>
  <c r="DB124" i="10"/>
  <c r="AU124" i="10"/>
  <c r="DC124" i="10"/>
  <c r="AV124" i="10"/>
  <c r="DD124" i="10"/>
  <c r="AW124" i="10"/>
  <c r="DE124" i="10"/>
  <c r="AX124" i="10"/>
  <c r="DF124" i="10"/>
  <c r="AY124" i="10"/>
  <c r="DG124" i="10"/>
  <c r="AZ124" i="10"/>
  <c r="DH124" i="10"/>
  <c r="BA124" i="10"/>
  <c r="DI124" i="10"/>
  <c r="BB124" i="10"/>
  <c r="DJ124" i="10"/>
  <c r="BC124" i="10"/>
  <c r="DK124" i="10"/>
  <c r="BD124" i="10"/>
  <c r="DL124" i="10"/>
  <c r="BE124" i="10"/>
  <c r="DM124" i="10"/>
  <c r="BF124" i="10"/>
  <c r="DN124" i="10"/>
  <c r="BG124" i="10"/>
  <c r="DO124" i="10"/>
  <c r="BH124" i="10"/>
  <c r="DP124" i="10"/>
  <c r="BI124" i="10"/>
  <c r="DQ124" i="10"/>
  <c r="BJ124" i="10"/>
  <c r="DR124" i="10"/>
  <c r="BK124" i="10"/>
  <c r="DS124" i="10"/>
  <c r="BL124" i="10"/>
  <c r="DT124" i="10"/>
  <c r="BM124" i="10"/>
  <c r="DU124" i="10"/>
  <c r="BN124" i="10"/>
  <c r="DV124" i="10"/>
  <c r="G125" i="10"/>
  <c r="BO125" i="10"/>
  <c r="H125" i="10"/>
  <c r="BP125" i="10"/>
  <c r="I125" i="10"/>
  <c r="BQ125" i="10"/>
  <c r="J125" i="10"/>
  <c r="BR125" i="10"/>
  <c r="K125" i="10"/>
  <c r="BS125" i="10"/>
  <c r="L125" i="10"/>
  <c r="BT125" i="10"/>
  <c r="M125" i="10"/>
  <c r="BU125" i="10"/>
  <c r="N125" i="10"/>
  <c r="BV125" i="10"/>
  <c r="O125" i="10"/>
  <c r="BW125" i="10"/>
  <c r="P125" i="10"/>
  <c r="BX125" i="10"/>
  <c r="Q125" i="10"/>
  <c r="BY125" i="10"/>
  <c r="R125" i="10"/>
  <c r="BZ125" i="10"/>
  <c r="S125" i="10"/>
  <c r="CA125" i="10"/>
  <c r="T125" i="10"/>
  <c r="CB125" i="10"/>
  <c r="U125" i="10"/>
  <c r="CC125" i="10"/>
  <c r="V125" i="10"/>
  <c r="CD125" i="10"/>
  <c r="W125" i="10"/>
  <c r="CE125" i="10"/>
  <c r="X125" i="10"/>
  <c r="CF125" i="10"/>
  <c r="Y125" i="10"/>
  <c r="CG125" i="10"/>
  <c r="Z125" i="10"/>
  <c r="CH125" i="10"/>
  <c r="AA125" i="10"/>
  <c r="CI125" i="10"/>
  <c r="AB125" i="10"/>
  <c r="CJ125" i="10"/>
  <c r="AC125" i="10"/>
  <c r="CK125" i="10"/>
  <c r="AD125" i="10"/>
  <c r="CL125" i="10"/>
  <c r="AE125" i="10"/>
  <c r="CM125" i="10"/>
  <c r="AF125" i="10"/>
  <c r="CN125" i="10"/>
  <c r="AG125" i="10"/>
  <c r="CO125" i="10"/>
  <c r="AH125" i="10"/>
  <c r="CP125" i="10"/>
  <c r="AI125" i="10"/>
  <c r="CQ125" i="10"/>
  <c r="AJ125" i="10"/>
  <c r="CR125" i="10"/>
  <c r="AK125" i="10"/>
  <c r="CS125" i="10"/>
  <c r="AL125" i="10"/>
  <c r="CT125" i="10"/>
  <c r="AM125" i="10"/>
  <c r="CU125" i="10"/>
  <c r="AN125" i="10"/>
  <c r="CV125" i="10"/>
  <c r="AO125" i="10"/>
  <c r="CW125" i="10"/>
  <c r="AP125" i="10"/>
  <c r="CX125" i="10"/>
  <c r="AQ125" i="10"/>
  <c r="CY125" i="10"/>
  <c r="AR125" i="10"/>
  <c r="CZ125" i="10"/>
  <c r="AS125" i="10"/>
  <c r="DA125" i="10"/>
  <c r="AT125" i="10"/>
  <c r="DB125" i="10"/>
  <c r="AU125" i="10"/>
  <c r="DC125" i="10"/>
  <c r="AV125" i="10"/>
  <c r="DD125" i="10"/>
  <c r="AW125" i="10"/>
  <c r="DE125" i="10"/>
  <c r="AX125" i="10"/>
  <c r="DF125" i="10"/>
  <c r="AY125" i="10"/>
  <c r="DG125" i="10"/>
  <c r="AZ125" i="10"/>
  <c r="DH125" i="10"/>
  <c r="BA125" i="10"/>
  <c r="DI125" i="10"/>
  <c r="BB125" i="10"/>
  <c r="DJ125" i="10"/>
  <c r="BC125" i="10"/>
  <c r="DK125" i="10"/>
  <c r="BD125" i="10"/>
  <c r="DL125" i="10"/>
  <c r="BE125" i="10"/>
  <c r="DM125" i="10"/>
  <c r="BF125" i="10"/>
  <c r="DN125" i="10"/>
  <c r="BG125" i="10"/>
  <c r="DO125" i="10"/>
  <c r="BH125" i="10"/>
  <c r="DP125" i="10"/>
  <c r="BI125" i="10"/>
  <c r="DQ125" i="10"/>
  <c r="BJ125" i="10"/>
  <c r="DR125" i="10"/>
  <c r="BK125" i="10"/>
  <c r="DS125" i="10"/>
  <c r="BL125" i="10"/>
  <c r="DT125" i="10"/>
  <c r="BM125" i="10"/>
  <c r="DU125" i="10"/>
  <c r="BN125" i="10"/>
  <c r="DV125" i="10"/>
  <c r="G126" i="10"/>
  <c r="BO126" i="10"/>
  <c r="H126" i="10"/>
  <c r="BP126" i="10"/>
  <c r="I126" i="10"/>
  <c r="BQ126" i="10"/>
  <c r="J126" i="10"/>
  <c r="BR126" i="10"/>
  <c r="K126" i="10"/>
  <c r="BS126" i="10"/>
  <c r="L126" i="10"/>
  <c r="BT126" i="10"/>
  <c r="M126" i="10"/>
  <c r="BU126" i="10"/>
  <c r="N126" i="10"/>
  <c r="BV126" i="10"/>
  <c r="O126" i="10"/>
  <c r="BW126" i="10"/>
  <c r="P126" i="10"/>
  <c r="BX126" i="10"/>
  <c r="Q126" i="10"/>
  <c r="BY126" i="10"/>
  <c r="R126" i="10"/>
  <c r="BZ126" i="10"/>
  <c r="S126" i="10"/>
  <c r="CA126" i="10"/>
  <c r="T126" i="10"/>
  <c r="CB126" i="10"/>
  <c r="U126" i="10"/>
  <c r="CC126" i="10"/>
  <c r="V126" i="10"/>
  <c r="CD126" i="10"/>
  <c r="W126" i="10"/>
  <c r="CE126" i="10"/>
  <c r="X126" i="10"/>
  <c r="CF126" i="10"/>
  <c r="Y126" i="10"/>
  <c r="CG126" i="10"/>
  <c r="Z126" i="10"/>
  <c r="CH126" i="10"/>
  <c r="AA126" i="10"/>
  <c r="CI126" i="10"/>
  <c r="AB126" i="10"/>
  <c r="CJ126" i="10"/>
  <c r="AC126" i="10"/>
  <c r="CK126" i="10"/>
  <c r="AD126" i="10"/>
  <c r="CL126" i="10"/>
  <c r="AE126" i="10"/>
  <c r="CM126" i="10"/>
  <c r="AF126" i="10"/>
  <c r="CN126" i="10"/>
  <c r="AG126" i="10"/>
  <c r="CO126" i="10"/>
  <c r="AH126" i="10"/>
  <c r="CP126" i="10"/>
  <c r="AI126" i="10"/>
  <c r="CQ126" i="10"/>
  <c r="AJ126" i="10"/>
  <c r="CR126" i="10"/>
  <c r="AK126" i="10"/>
  <c r="CS126" i="10"/>
  <c r="AL126" i="10"/>
  <c r="CT126" i="10"/>
  <c r="AM126" i="10"/>
  <c r="CU126" i="10"/>
  <c r="AN126" i="10"/>
  <c r="CV126" i="10"/>
  <c r="AO126" i="10"/>
  <c r="CW126" i="10"/>
  <c r="AP126" i="10"/>
  <c r="CX126" i="10"/>
  <c r="AQ126" i="10"/>
  <c r="CY126" i="10"/>
  <c r="AR126" i="10"/>
  <c r="CZ126" i="10"/>
  <c r="AS126" i="10"/>
  <c r="DA126" i="10"/>
  <c r="AT126" i="10"/>
  <c r="DB126" i="10"/>
  <c r="AU126" i="10"/>
  <c r="DC126" i="10"/>
  <c r="AV126" i="10"/>
  <c r="DD126" i="10"/>
  <c r="AW126" i="10"/>
  <c r="DE126" i="10"/>
  <c r="AX126" i="10"/>
  <c r="DF126" i="10"/>
  <c r="AY126" i="10"/>
  <c r="DG126" i="10"/>
  <c r="AZ126" i="10"/>
  <c r="DH126" i="10"/>
  <c r="BA126" i="10"/>
  <c r="DI126" i="10"/>
  <c r="BB126" i="10"/>
  <c r="DJ126" i="10"/>
  <c r="BC126" i="10"/>
  <c r="DK126" i="10"/>
  <c r="BD126" i="10"/>
  <c r="DL126" i="10"/>
  <c r="BE126" i="10"/>
  <c r="DM126" i="10"/>
  <c r="BF126" i="10"/>
  <c r="DN126" i="10"/>
  <c r="BG126" i="10"/>
  <c r="DO126" i="10"/>
  <c r="BH126" i="10"/>
  <c r="DP126" i="10"/>
  <c r="BI126" i="10"/>
  <c r="DQ126" i="10"/>
  <c r="BJ126" i="10"/>
  <c r="DR126" i="10"/>
  <c r="BK126" i="10"/>
  <c r="DS126" i="10"/>
  <c r="BL126" i="10"/>
  <c r="DT126" i="10"/>
  <c r="BM126" i="10"/>
  <c r="DU126" i="10"/>
  <c r="BN126" i="10"/>
  <c r="DV126" i="10"/>
  <c r="G127" i="10"/>
  <c r="BO127" i="10"/>
  <c r="H127" i="10"/>
  <c r="BP127" i="10"/>
  <c r="I127" i="10"/>
  <c r="BQ127" i="10"/>
  <c r="J127" i="10"/>
  <c r="BR127" i="10"/>
  <c r="K127" i="10"/>
  <c r="BS127" i="10"/>
  <c r="L127" i="10"/>
  <c r="BT127" i="10"/>
  <c r="M127" i="10"/>
  <c r="BU127" i="10"/>
  <c r="N127" i="10"/>
  <c r="BV127" i="10"/>
  <c r="O127" i="10"/>
  <c r="BW127" i="10"/>
  <c r="P127" i="10"/>
  <c r="BX127" i="10"/>
  <c r="Q127" i="10"/>
  <c r="BY127" i="10"/>
  <c r="R127" i="10"/>
  <c r="BZ127" i="10"/>
  <c r="S127" i="10"/>
  <c r="CA127" i="10"/>
  <c r="T127" i="10"/>
  <c r="CB127" i="10"/>
  <c r="U127" i="10"/>
  <c r="CC127" i="10"/>
  <c r="V127" i="10"/>
  <c r="CD127" i="10"/>
  <c r="W127" i="10"/>
  <c r="CE127" i="10"/>
  <c r="X127" i="10"/>
  <c r="CF127" i="10"/>
  <c r="Y127" i="10"/>
  <c r="CG127" i="10"/>
  <c r="Z127" i="10"/>
  <c r="CH127" i="10"/>
  <c r="AA127" i="10"/>
  <c r="CI127" i="10"/>
  <c r="AB127" i="10"/>
  <c r="CJ127" i="10"/>
  <c r="AC127" i="10"/>
  <c r="CK127" i="10"/>
  <c r="AD127" i="10"/>
  <c r="CL127" i="10"/>
  <c r="AE127" i="10"/>
  <c r="CM127" i="10"/>
  <c r="AF127" i="10"/>
  <c r="CN127" i="10"/>
  <c r="AG127" i="10"/>
  <c r="CO127" i="10"/>
  <c r="AH127" i="10"/>
  <c r="CP127" i="10"/>
  <c r="AI127" i="10"/>
  <c r="CQ127" i="10"/>
  <c r="AJ127" i="10"/>
  <c r="CR127" i="10"/>
  <c r="AK127" i="10"/>
  <c r="CS127" i="10"/>
  <c r="AL127" i="10"/>
  <c r="CT127" i="10"/>
  <c r="AM127" i="10"/>
  <c r="CU127" i="10"/>
  <c r="AN127" i="10"/>
  <c r="CV127" i="10"/>
  <c r="AO127" i="10"/>
  <c r="CW127" i="10"/>
  <c r="AP127" i="10"/>
  <c r="CX127" i="10"/>
  <c r="AQ127" i="10"/>
  <c r="CY127" i="10"/>
  <c r="AR127" i="10"/>
  <c r="CZ127" i="10"/>
  <c r="AS127" i="10"/>
  <c r="DA127" i="10"/>
  <c r="AT127" i="10"/>
  <c r="DB127" i="10"/>
  <c r="AU127" i="10"/>
  <c r="DC127" i="10"/>
  <c r="AV127" i="10"/>
  <c r="DD127" i="10"/>
  <c r="AW127" i="10"/>
  <c r="DE127" i="10"/>
  <c r="AX127" i="10"/>
  <c r="DF127" i="10"/>
  <c r="AY127" i="10"/>
  <c r="DG127" i="10"/>
  <c r="AZ127" i="10"/>
  <c r="DH127" i="10"/>
  <c r="BA127" i="10"/>
  <c r="DI127" i="10"/>
  <c r="BB127" i="10"/>
  <c r="DJ127" i="10"/>
  <c r="BC127" i="10"/>
  <c r="DK127" i="10"/>
  <c r="BD127" i="10"/>
  <c r="DL127" i="10"/>
  <c r="BE127" i="10"/>
  <c r="DM127" i="10"/>
  <c r="BF127" i="10"/>
  <c r="DN127" i="10"/>
  <c r="BG127" i="10"/>
  <c r="DO127" i="10"/>
  <c r="BH127" i="10"/>
  <c r="DP127" i="10"/>
  <c r="BI127" i="10"/>
  <c r="DQ127" i="10"/>
  <c r="BJ127" i="10"/>
  <c r="DR127" i="10"/>
  <c r="BK127" i="10"/>
  <c r="DS127" i="10"/>
  <c r="BL127" i="10"/>
  <c r="DT127" i="10"/>
  <c r="BM127" i="10"/>
  <c r="DU127" i="10"/>
  <c r="BN127" i="10"/>
  <c r="DV127" i="10"/>
  <c r="G128" i="10"/>
  <c r="BO128" i="10"/>
  <c r="H128" i="10"/>
  <c r="BP128" i="10"/>
  <c r="I128" i="10"/>
  <c r="BQ128" i="10"/>
  <c r="J128" i="10"/>
  <c r="BR128" i="10"/>
  <c r="K128" i="10"/>
  <c r="BS128" i="10"/>
  <c r="L128" i="10"/>
  <c r="BT128" i="10"/>
  <c r="M128" i="10"/>
  <c r="BU128" i="10"/>
  <c r="N128" i="10"/>
  <c r="BV128" i="10"/>
  <c r="O128" i="10"/>
  <c r="BW128" i="10"/>
  <c r="P128" i="10"/>
  <c r="BX128" i="10"/>
  <c r="Q128" i="10"/>
  <c r="BY128" i="10"/>
  <c r="R128" i="10"/>
  <c r="BZ128" i="10"/>
  <c r="S128" i="10"/>
  <c r="CA128" i="10"/>
  <c r="T128" i="10"/>
  <c r="CB128" i="10"/>
  <c r="U128" i="10"/>
  <c r="CC128" i="10"/>
  <c r="V128" i="10"/>
  <c r="CD128" i="10"/>
  <c r="W128" i="10"/>
  <c r="CE128" i="10"/>
  <c r="X128" i="10"/>
  <c r="CF128" i="10"/>
  <c r="Y128" i="10"/>
  <c r="CG128" i="10"/>
  <c r="Z128" i="10"/>
  <c r="CH128" i="10"/>
  <c r="AA128" i="10"/>
  <c r="CI128" i="10"/>
  <c r="AB128" i="10"/>
  <c r="CJ128" i="10"/>
  <c r="AC128" i="10"/>
  <c r="CK128" i="10"/>
  <c r="AD128" i="10"/>
  <c r="CL128" i="10"/>
  <c r="AE128" i="10"/>
  <c r="CM128" i="10"/>
  <c r="AF128" i="10"/>
  <c r="CN128" i="10"/>
  <c r="AG128" i="10"/>
  <c r="CO128" i="10"/>
  <c r="AH128" i="10"/>
  <c r="CP128" i="10"/>
  <c r="AI128" i="10"/>
  <c r="CQ128" i="10"/>
  <c r="AJ128" i="10"/>
  <c r="CR128" i="10"/>
  <c r="AK128" i="10"/>
  <c r="CS128" i="10"/>
  <c r="AL128" i="10"/>
  <c r="CT128" i="10"/>
  <c r="AM128" i="10"/>
  <c r="CU128" i="10"/>
  <c r="AN128" i="10"/>
  <c r="CV128" i="10"/>
  <c r="AO128" i="10"/>
  <c r="CW128" i="10"/>
  <c r="AP128" i="10"/>
  <c r="CX128" i="10"/>
  <c r="AQ128" i="10"/>
  <c r="CY128" i="10"/>
  <c r="AR128" i="10"/>
  <c r="CZ128" i="10"/>
  <c r="AS128" i="10"/>
  <c r="DA128" i="10"/>
  <c r="AT128" i="10"/>
  <c r="DB128" i="10"/>
  <c r="AU128" i="10"/>
  <c r="DC128" i="10"/>
  <c r="AV128" i="10"/>
  <c r="DD128" i="10"/>
  <c r="AW128" i="10"/>
  <c r="DE128" i="10"/>
  <c r="AX128" i="10"/>
  <c r="DF128" i="10"/>
  <c r="AY128" i="10"/>
  <c r="DG128" i="10"/>
  <c r="AZ128" i="10"/>
  <c r="DH128" i="10"/>
  <c r="BA128" i="10"/>
  <c r="DI128" i="10"/>
  <c r="BB128" i="10"/>
  <c r="DJ128" i="10"/>
  <c r="BC128" i="10"/>
  <c r="DK128" i="10"/>
  <c r="BD128" i="10"/>
  <c r="DL128" i="10"/>
  <c r="BE128" i="10"/>
  <c r="DM128" i="10"/>
  <c r="BF128" i="10"/>
  <c r="DN128" i="10"/>
  <c r="BG128" i="10"/>
  <c r="DO128" i="10"/>
  <c r="BH128" i="10"/>
  <c r="DP128" i="10"/>
  <c r="BI128" i="10"/>
  <c r="DQ128" i="10"/>
  <c r="BJ128" i="10"/>
  <c r="DR128" i="10"/>
  <c r="BK128" i="10"/>
  <c r="DS128" i="10"/>
  <c r="BL128" i="10"/>
  <c r="DT128" i="10"/>
  <c r="BM128" i="10"/>
  <c r="DU128" i="10"/>
  <c r="BN128" i="10"/>
  <c r="DV128" i="10"/>
  <c r="G129" i="10"/>
  <c r="BO129" i="10"/>
  <c r="H129" i="10"/>
  <c r="BP129" i="10"/>
  <c r="I129" i="10"/>
  <c r="BQ129" i="10"/>
  <c r="J129" i="10"/>
  <c r="BR129" i="10"/>
  <c r="K129" i="10"/>
  <c r="BS129" i="10"/>
  <c r="L129" i="10"/>
  <c r="BT129" i="10"/>
  <c r="M129" i="10"/>
  <c r="BU129" i="10"/>
  <c r="N129" i="10"/>
  <c r="BV129" i="10"/>
  <c r="O129" i="10"/>
  <c r="BW129" i="10"/>
  <c r="P129" i="10"/>
  <c r="BX129" i="10"/>
  <c r="Q129" i="10"/>
  <c r="BY129" i="10"/>
  <c r="R129" i="10"/>
  <c r="BZ129" i="10"/>
  <c r="S129" i="10"/>
  <c r="CA129" i="10"/>
  <c r="T129" i="10"/>
  <c r="CB129" i="10"/>
  <c r="U129" i="10"/>
  <c r="CC129" i="10"/>
  <c r="V129" i="10"/>
  <c r="CD129" i="10"/>
  <c r="W129" i="10"/>
  <c r="CE129" i="10"/>
  <c r="X129" i="10"/>
  <c r="CF129" i="10"/>
  <c r="Y129" i="10"/>
  <c r="CG129" i="10"/>
  <c r="Z129" i="10"/>
  <c r="CH129" i="10"/>
  <c r="AA129" i="10"/>
  <c r="CI129" i="10"/>
  <c r="AB129" i="10"/>
  <c r="CJ129" i="10"/>
  <c r="AC129" i="10"/>
  <c r="CK129" i="10"/>
  <c r="AD129" i="10"/>
  <c r="CL129" i="10"/>
  <c r="AE129" i="10"/>
  <c r="CM129" i="10"/>
  <c r="AF129" i="10"/>
  <c r="CN129" i="10"/>
  <c r="AG129" i="10"/>
  <c r="CO129" i="10"/>
  <c r="AH129" i="10"/>
  <c r="CP129" i="10"/>
  <c r="AI129" i="10"/>
  <c r="CQ129" i="10"/>
  <c r="AJ129" i="10"/>
  <c r="CR129" i="10"/>
  <c r="AK129" i="10"/>
  <c r="CS129" i="10"/>
  <c r="AL129" i="10"/>
  <c r="CT129" i="10"/>
  <c r="AM129" i="10"/>
  <c r="CU129" i="10"/>
  <c r="AN129" i="10"/>
  <c r="CV129" i="10"/>
  <c r="AO129" i="10"/>
  <c r="CW129" i="10"/>
  <c r="AP129" i="10"/>
  <c r="CX129" i="10"/>
  <c r="AQ129" i="10"/>
  <c r="CY129" i="10"/>
  <c r="AR129" i="10"/>
  <c r="CZ129" i="10"/>
  <c r="AS129" i="10"/>
  <c r="DA129" i="10"/>
  <c r="AT129" i="10"/>
  <c r="DB129" i="10"/>
  <c r="AU129" i="10"/>
  <c r="DC129" i="10"/>
  <c r="AV129" i="10"/>
  <c r="DD129" i="10"/>
  <c r="AW129" i="10"/>
  <c r="DE129" i="10"/>
  <c r="AX129" i="10"/>
  <c r="DF129" i="10"/>
  <c r="AY129" i="10"/>
  <c r="DG129" i="10"/>
  <c r="AZ129" i="10"/>
  <c r="DH129" i="10"/>
  <c r="BA129" i="10"/>
  <c r="DI129" i="10"/>
  <c r="BB129" i="10"/>
  <c r="DJ129" i="10"/>
  <c r="BC129" i="10"/>
  <c r="DK129" i="10"/>
  <c r="BD129" i="10"/>
  <c r="DL129" i="10"/>
  <c r="BE129" i="10"/>
  <c r="DM129" i="10"/>
  <c r="BF129" i="10"/>
  <c r="DN129" i="10"/>
  <c r="BG129" i="10"/>
  <c r="DO129" i="10"/>
  <c r="BH129" i="10"/>
  <c r="DP129" i="10"/>
  <c r="BI129" i="10"/>
  <c r="DQ129" i="10"/>
  <c r="BJ129" i="10"/>
  <c r="DR129" i="10"/>
  <c r="BK129" i="10"/>
  <c r="DS129" i="10"/>
  <c r="BL129" i="10"/>
  <c r="DT129" i="10"/>
  <c r="BM129" i="10"/>
  <c r="DU129" i="10"/>
  <c r="BN129" i="10"/>
  <c r="DV129" i="10"/>
  <c r="G130" i="10"/>
  <c r="BO130" i="10"/>
  <c r="H130" i="10"/>
  <c r="BP130" i="10"/>
  <c r="I130" i="10"/>
  <c r="BQ130" i="10"/>
  <c r="J130" i="10"/>
  <c r="BR130" i="10"/>
  <c r="K130" i="10"/>
  <c r="BS130" i="10"/>
  <c r="L130" i="10"/>
  <c r="BT130" i="10"/>
  <c r="M130" i="10"/>
  <c r="BU130" i="10"/>
  <c r="N130" i="10"/>
  <c r="BV130" i="10"/>
  <c r="O130" i="10"/>
  <c r="BW130" i="10"/>
  <c r="P130" i="10"/>
  <c r="BX130" i="10"/>
  <c r="Q130" i="10"/>
  <c r="BY130" i="10"/>
  <c r="R130" i="10"/>
  <c r="BZ130" i="10"/>
  <c r="S130" i="10"/>
  <c r="CA130" i="10"/>
  <c r="T130" i="10"/>
  <c r="CB130" i="10"/>
  <c r="U130" i="10"/>
  <c r="CC130" i="10"/>
  <c r="V130" i="10"/>
  <c r="CD130" i="10"/>
  <c r="W130" i="10"/>
  <c r="CE130" i="10"/>
  <c r="X130" i="10"/>
  <c r="CF130" i="10"/>
  <c r="Y130" i="10"/>
  <c r="CG130" i="10"/>
  <c r="Z130" i="10"/>
  <c r="CH130" i="10"/>
  <c r="AA130" i="10"/>
  <c r="CI130" i="10"/>
  <c r="AB130" i="10"/>
  <c r="CJ130" i="10"/>
  <c r="AC130" i="10"/>
  <c r="CK130" i="10"/>
  <c r="AD130" i="10"/>
  <c r="CL130" i="10"/>
  <c r="AE130" i="10"/>
  <c r="CM130" i="10"/>
  <c r="AF130" i="10"/>
  <c r="CN130" i="10"/>
  <c r="AG130" i="10"/>
  <c r="CO130" i="10"/>
  <c r="AH130" i="10"/>
  <c r="CP130" i="10"/>
  <c r="AI130" i="10"/>
  <c r="CQ130" i="10"/>
  <c r="AJ130" i="10"/>
  <c r="CR130" i="10"/>
  <c r="AK130" i="10"/>
  <c r="CS130" i="10"/>
  <c r="AL130" i="10"/>
  <c r="CT130" i="10"/>
  <c r="AM130" i="10"/>
  <c r="CU130" i="10"/>
  <c r="AN130" i="10"/>
  <c r="CV130" i="10"/>
  <c r="AO130" i="10"/>
  <c r="CW130" i="10"/>
  <c r="AP130" i="10"/>
  <c r="CX130" i="10"/>
  <c r="AQ130" i="10"/>
  <c r="CY130" i="10"/>
  <c r="AR130" i="10"/>
  <c r="CZ130" i="10"/>
  <c r="AS130" i="10"/>
  <c r="DA130" i="10"/>
  <c r="AT130" i="10"/>
  <c r="DB130" i="10"/>
  <c r="AU130" i="10"/>
  <c r="DC130" i="10"/>
  <c r="AV130" i="10"/>
  <c r="DD130" i="10"/>
  <c r="AW130" i="10"/>
  <c r="DE130" i="10"/>
  <c r="AX130" i="10"/>
  <c r="DF130" i="10"/>
  <c r="AY130" i="10"/>
  <c r="DG130" i="10"/>
  <c r="AZ130" i="10"/>
  <c r="DH130" i="10"/>
  <c r="BA130" i="10"/>
  <c r="DI130" i="10"/>
  <c r="BB130" i="10"/>
  <c r="DJ130" i="10"/>
  <c r="BC130" i="10"/>
  <c r="DK130" i="10"/>
  <c r="BD130" i="10"/>
  <c r="DL130" i="10"/>
  <c r="BE130" i="10"/>
  <c r="DM130" i="10"/>
  <c r="BF130" i="10"/>
  <c r="DN130" i="10"/>
  <c r="BG130" i="10"/>
  <c r="DO130" i="10"/>
  <c r="BH130" i="10"/>
  <c r="DP130" i="10"/>
  <c r="BI130" i="10"/>
  <c r="DQ130" i="10"/>
  <c r="BJ130" i="10"/>
  <c r="DR130" i="10"/>
  <c r="BK130" i="10"/>
  <c r="DS130" i="10"/>
  <c r="BL130" i="10"/>
  <c r="DT130" i="10"/>
  <c r="BM130" i="10"/>
  <c r="DU130" i="10"/>
  <c r="BN130" i="10"/>
  <c r="DV130" i="10"/>
  <c r="G131" i="10"/>
  <c r="BO131" i="10"/>
  <c r="H131" i="10"/>
  <c r="BP131" i="10"/>
  <c r="I131" i="10"/>
  <c r="BQ131" i="10"/>
  <c r="J131" i="10"/>
  <c r="BR131" i="10"/>
  <c r="K131" i="10"/>
  <c r="BS131" i="10"/>
  <c r="L131" i="10"/>
  <c r="BT131" i="10"/>
  <c r="M131" i="10"/>
  <c r="BU131" i="10"/>
  <c r="N131" i="10"/>
  <c r="BV131" i="10"/>
  <c r="O131" i="10"/>
  <c r="BW131" i="10"/>
  <c r="P131" i="10"/>
  <c r="BX131" i="10"/>
  <c r="Q131" i="10"/>
  <c r="BY131" i="10"/>
  <c r="R131" i="10"/>
  <c r="BZ131" i="10"/>
  <c r="S131" i="10"/>
  <c r="CA131" i="10"/>
  <c r="T131" i="10"/>
  <c r="CB131" i="10"/>
  <c r="U131" i="10"/>
  <c r="CC131" i="10"/>
  <c r="V131" i="10"/>
  <c r="CD131" i="10"/>
  <c r="W131" i="10"/>
  <c r="CE131" i="10"/>
  <c r="X131" i="10"/>
  <c r="CF131" i="10"/>
  <c r="Y131" i="10"/>
  <c r="CG131" i="10"/>
  <c r="Z131" i="10"/>
  <c r="CH131" i="10"/>
  <c r="AA131" i="10"/>
  <c r="CI131" i="10"/>
  <c r="AB131" i="10"/>
  <c r="CJ131" i="10"/>
  <c r="AC131" i="10"/>
  <c r="CK131" i="10"/>
  <c r="AD131" i="10"/>
  <c r="CL131" i="10"/>
  <c r="AE131" i="10"/>
  <c r="CM131" i="10"/>
  <c r="AF131" i="10"/>
  <c r="CN131" i="10"/>
  <c r="AG131" i="10"/>
  <c r="CO131" i="10"/>
  <c r="AH131" i="10"/>
  <c r="CP131" i="10"/>
  <c r="AI131" i="10"/>
  <c r="CQ131" i="10"/>
  <c r="AJ131" i="10"/>
  <c r="CR131" i="10"/>
  <c r="AK131" i="10"/>
  <c r="CS131" i="10"/>
  <c r="AL131" i="10"/>
  <c r="CT131" i="10"/>
  <c r="AM131" i="10"/>
  <c r="CU131" i="10"/>
  <c r="AN131" i="10"/>
  <c r="CV131" i="10"/>
  <c r="AO131" i="10"/>
  <c r="CW131" i="10"/>
  <c r="AP131" i="10"/>
  <c r="CX131" i="10"/>
  <c r="AQ131" i="10"/>
  <c r="CY131" i="10"/>
  <c r="AR131" i="10"/>
  <c r="CZ131" i="10"/>
  <c r="AS131" i="10"/>
  <c r="DA131" i="10"/>
  <c r="AT131" i="10"/>
  <c r="DB131" i="10"/>
  <c r="AU131" i="10"/>
  <c r="DC131" i="10"/>
  <c r="AV131" i="10"/>
  <c r="DD131" i="10"/>
  <c r="AW131" i="10"/>
  <c r="DE131" i="10"/>
  <c r="AX131" i="10"/>
  <c r="DF131" i="10"/>
  <c r="AY131" i="10"/>
  <c r="DG131" i="10"/>
  <c r="AZ131" i="10"/>
  <c r="DH131" i="10"/>
  <c r="BA131" i="10"/>
  <c r="DI131" i="10"/>
  <c r="BB131" i="10"/>
  <c r="DJ131" i="10"/>
  <c r="BC131" i="10"/>
  <c r="DK131" i="10"/>
  <c r="BD131" i="10"/>
  <c r="DL131" i="10"/>
  <c r="BE131" i="10"/>
  <c r="DM131" i="10"/>
  <c r="BF131" i="10"/>
  <c r="DN131" i="10"/>
  <c r="BG131" i="10"/>
  <c r="DO131" i="10"/>
  <c r="BH131" i="10"/>
  <c r="DP131" i="10"/>
  <c r="BI131" i="10"/>
  <c r="DQ131" i="10"/>
  <c r="BJ131" i="10"/>
  <c r="DR131" i="10"/>
  <c r="BK131" i="10"/>
  <c r="DS131" i="10"/>
  <c r="BL131" i="10"/>
  <c r="DT131" i="10"/>
  <c r="BM131" i="10"/>
  <c r="DU131" i="10"/>
  <c r="BN131" i="10"/>
  <c r="DV131" i="10"/>
  <c r="G132" i="10"/>
  <c r="BO132" i="10"/>
  <c r="H132" i="10"/>
  <c r="BP132" i="10"/>
  <c r="I132" i="10"/>
  <c r="BQ132" i="10"/>
  <c r="J132" i="10"/>
  <c r="BR132" i="10"/>
  <c r="K132" i="10"/>
  <c r="BS132" i="10"/>
  <c r="L132" i="10"/>
  <c r="BT132" i="10"/>
  <c r="M132" i="10"/>
  <c r="BU132" i="10"/>
  <c r="N132" i="10"/>
  <c r="BV132" i="10"/>
  <c r="O132" i="10"/>
  <c r="BW132" i="10"/>
  <c r="P132" i="10"/>
  <c r="BX132" i="10"/>
  <c r="Q132" i="10"/>
  <c r="BY132" i="10"/>
  <c r="R132" i="10"/>
  <c r="BZ132" i="10"/>
  <c r="S132" i="10"/>
  <c r="CA132" i="10"/>
  <c r="T132" i="10"/>
  <c r="CB132" i="10"/>
  <c r="U132" i="10"/>
  <c r="CC132" i="10"/>
  <c r="V132" i="10"/>
  <c r="CD132" i="10"/>
  <c r="W132" i="10"/>
  <c r="CE132" i="10"/>
  <c r="X132" i="10"/>
  <c r="CF132" i="10"/>
  <c r="Y132" i="10"/>
  <c r="CG132" i="10"/>
  <c r="Z132" i="10"/>
  <c r="CH132" i="10"/>
  <c r="AA132" i="10"/>
  <c r="CI132" i="10"/>
  <c r="AB132" i="10"/>
  <c r="CJ132" i="10"/>
  <c r="AC132" i="10"/>
  <c r="CK132" i="10"/>
  <c r="AD132" i="10"/>
  <c r="CL132" i="10"/>
  <c r="AE132" i="10"/>
  <c r="CM132" i="10"/>
  <c r="AF132" i="10"/>
  <c r="CN132" i="10"/>
  <c r="AG132" i="10"/>
  <c r="CO132" i="10"/>
  <c r="AH132" i="10"/>
  <c r="CP132" i="10"/>
  <c r="AI132" i="10"/>
  <c r="CQ132" i="10"/>
  <c r="AJ132" i="10"/>
  <c r="CR132" i="10"/>
  <c r="AK132" i="10"/>
  <c r="CS132" i="10"/>
  <c r="AL132" i="10"/>
  <c r="CT132" i="10"/>
  <c r="AM132" i="10"/>
  <c r="CU132" i="10"/>
  <c r="AN132" i="10"/>
  <c r="CV132" i="10"/>
  <c r="AO132" i="10"/>
  <c r="CW132" i="10"/>
  <c r="AP132" i="10"/>
  <c r="CX132" i="10"/>
  <c r="AQ132" i="10"/>
  <c r="CY132" i="10"/>
  <c r="AR132" i="10"/>
  <c r="CZ132" i="10"/>
  <c r="AS132" i="10"/>
  <c r="DA132" i="10"/>
  <c r="AT132" i="10"/>
  <c r="DB132" i="10"/>
  <c r="AU132" i="10"/>
  <c r="DC132" i="10"/>
  <c r="AV132" i="10"/>
  <c r="DD132" i="10"/>
  <c r="AW132" i="10"/>
  <c r="DE132" i="10"/>
  <c r="AX132" i="10"/>
  <c r="DF132" i="10"/>
  <c r="AY132" i="10"/>
  <c r="DG132" i="10"/>
  <c r="AZ132" i="10"/>
  <c r="DH132" i="10"/>
  <c r="BA132" i="10"/>
  <c r="DI132" i="10"/>
  <c r="BB132" i="10"/>
  <c r="DJ132" i="10"/>
  <c r="BC132" i="10"/>
  <c r="DK132" i="10"/>
  <c r="BD132" i="10"/>
  <c r="DL132" i="10"/>
  <c r="BE132" i="10"/>
  <c r="DM132" i="10"/>
  <c r="BF132" i="10"/>
  <c r="DN132" i="10"/>
  <c r="BG132" i="10"/>
  <c r="DO132" i="10"/>
  <c r="BH132" i="10"/>
  <c r="DP132" i="10"/>
  <c r="BI132" i="10"/>
  <c r="DQ132" i="10"/>
  <c r="BJ132" i="10"/>
  <c r="DR132" i="10"/>
  <c r="BK132" i="10"/>
  <c r="DS132" i="10"/>
  <c r="BL132" i="10"/>
  <c r="DT132" i="10"/>
  <c r="BM132" i="10"/>
  <c r="DU132" i="10"/>
  <c r="BN132" i="10"/>
  <c r="DV132" i="10"/>
  <c r="G133" i="10"/>
  <c r="BO133" i="10"/>
  <c r="H133" i="10"/>
  <c r="BP133" i="10"/>
  <c r="I133" i="10"/>
  <c r="BQ133" i="10"/>
  <c r="J133" i="10"/>
  <c r="BR133" i="10"/>
  <c r="K133" i="10"/>
  <c r="BS133" i="10"/>
  <c r="L133" i="10"/>
  <c r="BT133" i="10"/>
  <c r="M133" i="10"/>
  <c r="BU133" i="10"/>
  <c r="N133" i="10"/>
  <c r="BV133" i="10"/>
  <c r="O133" i="10"/>
  <c r="BW133" i="10"/>
  <c r="P133" i="10"/>
  <c r="BX133" i="10"/>
  <c r="Q133" i="10"/>
  <c r="BY133" i="10"/>
  <c r="R133" i="10"/>
  <c r="BZ133" i="10"/>
  <c r="S133" i="10"/>
  <c r="CA133" i="10"/>
  <c r="T133" i="10"/>
  <c r="CB133" i="10"/>
  <c r="U133" i="10"/>
  <c r="CC133" i="10"/>
  <c r="V133" i="10"/>
  <c r="CD133" i="10"/>
  <c r="W133" i="10"/>
  <c r="CE133" i="10"/>
  <c r="X133" i="10"/>
  <c r="CF133" i="10"/>
  <c r="Y133" i="10"/>
  <c r="CG133" i="10"/>
  <c r="Z133" i="10"/>
  <c r="CH133" i="10"/>
  <c r="AA133" i="10"/>
  <c r="CI133" i="10"/>
  <c r="AB133" i="10"/>
  <c r="CJ133" i="10"/>
  <c r="AC133" i="10"/>
  <c r="CK133" i="10"/>
  <c r="AD133" i="10"/>
  <c r="CL133" i="10"/>
  <c r="AE133" i="10"/>
  <c r="CM133" i="10"/>
  <c r="AF133" i="10"/>
  <c r="CN133" i="10"/>
  <c r="AG133" i="10"/>
  <c r="CO133" i="10"/>
  <c r="AH133" i="10"/>
  <c r="CP133" i="10"/>
  <c r="AI133" i="10"/>
  <c r="CQ133" i="10"/>
  <c r="AJ133" i="10"/>
  <c r="CR133" i="10"/>
  <c r="AK133" i="10"/>
  <c r="CS133" i="10"/>
  <c r="AL133" i="10"/>
  <c r="CT133" i="10"/>
  <c r="AM133" i="10"/>
  <c r="CU133" i="10"/>
  <c r="AN133" i="10"/>
  <c r="CV133" i="10"/>
  <c r="AO133" i="10"/>
  <c r="CW133" i="10"/>
  <c r="AP133" i="10"/>
  <c r="CX133" i="10"/>
  <c r="AQ133" i="10"/>
  <c r="CY133" i="10"/>
  <c r="AR133" i="10"/>
  <c r="CZ133" i="10"/>
  <c r="AS133" i="10"/>
  <c r="DA133" i="10"/>
  <c r="AT133" i="10"/>
  <c r="DB133" i="10"/>
  <c r="AU133" i="10"/>
  <c r="DC133" i="10"/>
  <c r="AV133" i="10"/>
  <c r="DD133" i="10"/>
  <c r="AW133" i="10"/>
  <c r="DE133" i="10"/>
  <c r="AX133" i="10"/>
  <c r="DF133" i="10"/>
  <c r="AY133" i="10"/>
  <c r="DG133" i="10"/>
  <c r="AZ133" i="10"/>
  <c r="DH133" i="10"/>
  <c r="BA133" i="10"/>
  <c r="DI133" i="10"/>
  <c r="BB133" i="10"/>
  <c r="DJ133" i="10"/>
  <c r="BC133" i="10"/>
  <c r="DK133" i="10"/>
  <c r="BD133" i="10"/>
  <c r="DL133" i="10"/>
  <c r="BE133" i="10"/>
  <c r="DM133" i="10"/>
  <c r="BF133" i="10"/>
  <c r="DN133" i="10"/>
  <c r="BG133" i="10"/>
  <c r="DO133" i="10"/>
  <c r="BH133" i="10"/>
  <c r="DP133" i="10"/>
  <c r="BI133" i="10"/>
  <c r="DQ133" i="10"/>
  <c r="BJ133" i="10"/>
  <c r="DR133" i="10"/>
  <c r="BK133" i="10"/>
  <c r="DS133" i="10"/>
  <c r="BL133" i="10"/>
  <c r="DT133" i="10"/>
  <c r="BM133" i="10"/>
  <c r="DU133" i="10"/>
  <c r="BN133" i="10"/>
  <c r="DV133" i="10"/>
  <c r="G134" i="10"/>
  <c r="BO134" i="10"/>
  <c r="H134" i="10"/>
  <c r="BP134" i="10"/>
  <c r="I134" i="10"/>
  <c r="BQ134" i="10"/>
  <c r="J134" i="10"/>
  <c r="BR134" i="10"/>
  <c r="K134" i="10"/>
  <c r="BS134" i="10"/>
  <c r="L134" i="10"/>
  <c r="BT134" i="10"/>
  <c r="M134" i="10"/>
  <c r="BU134" i="10"/>
  <c r="N134" i="10"/>
  <c r="BV134" i="10"/>
  <c r="O134" i="10"/>
  <c r="BW134" i="10"/>
  <c r="P134" i="10"/>
  <c r="BX134" i="10"/>
  <c r="Q134" i="10"/>
  <c r="BY134" i="10"/>
  <c r="R134" i="10"/>
  <c r="BZ134" i="10"/>
  <c r="S134" i="10"/>
  <c r="CA134" i="10"/>
  <c r="T134" i="10"/>
  <c r="CB134" i="10"/>
  <c r="U134" i="10"/>
  <c r="CC134" i="10"/>
  <c r="V134" i="10"/>
  <c r="CD134" i="10"/>
  <c r="W134" i="10"/>
  <c r="CE134" i="10"/>
  <c r="X134" i="10"/>
  <c r="CF134" i="10"/>
  <c r="Y134" i="10"/>
  <c r="CG134" i="10"/>
  <c r="Z134" i="10"/>
  <c r="CH134" i="10"/>
  <c r="AA134" i="10"/>
  <c r="CI134" i="10"/>
  <c r="AB134" i="10"/>
  <c r="CJ134" i="10"/>
  <c r="AC134" i="10"/>
  <c r="CK134" i="10"/>
  <c r="AD134" i="10"/>
  <c r="CL134" i="10"/>
  <c r="AE134" i="10"/>
  <c r="CM134" i="10"/>
  <c r="AF134" i="10"/>
  <c r="CN134" i="10"/>
  <c r="AG134" i="10"/>
  <c r="CO134" i="10"/>
  <c r="AH134" i="10"/>
  <c r="CP134" i="10"/>
  <c r="AI134" i="10"/>
  <c r="CQ134" i="10"/>
  <c r="AJ134" i="10"/>
  <c r="CR134" i="10"/>
  <c r="AK134" i="10"/>
  <c r="CS134" i="10"/>
  <c r="AL134" i="10"/>
  <c r="CT134" i="10"/>
  <c r="AM134" i="10"/>
  <c r="CU134" i="10"/>
  <c r="AN134" i="10"/>
  <c r="CV134" i="10"/>
  <c r="AO134" i="10"/>
  <c r="CW134" i="10"/>
  <c r="AP134" i="10"/>
  <c r="CX134" i="10"/>
  <c r="AQ134" i="10"/>
  <c r="CY134" i="10"/>
  <c r="AR134" i="10"/>
  <c r="CZ134" i="10"/>
  <c r="AS134" i="10"/>
  <c r="DA134" i="10"/>
  <c r="AT134" i="10"/>
  <c r="DB134" i="10"/>
  <c r="AU134" i="10"/>
  <c r="DC134" i="10"/>
  <c r="AV134" i="10"/>
  <c r="DD134" i="10"/>
  <c r="AW134" i="10"/>
  <c r="DE134" i="10"/>
  <c r="AX134" i="10"/>
  <c r="DF134" i="10"/>
  <c r="AY134" i="10"/>
  <c r="DG134" i="10"/>
  <c r="AZ134" i="10"/>
  <c r="DH134" i="10"/>
  <c r="BA134" i="10"/>
  <c r="DI134" i="10"/>
  <c r="BB134" i="10"/>
  <c r="DJ134" i="10"/>
  <c r="BC134" i="10"/>
  <c r="DK134" i="10"/>
  <c r="BD134" i="10"/>
  <c r="DL134" i="10"/>
  <c r="BE134" i="10"/>
  <c r="DM134" i="10"/>
  <c r="BF134" i="10"/>
  <c r="DN134" i="10"/>
  <c r="BG134" i="10"/>
  <c r="DO134" i="10"/>
  <c r="BH134" i="10"/>
  <c r="DP134" i="10"/>
  <c r="BI134" i="10"/>
  <c r="DQ134" i="10"/>
  <c r="BJ134" i="10"/>
  <c r="DR134" i="10"/>
  <c r="BK134" i="10"/>
  <c r="DS134" i="10"/>
  <c r="BL134" i="10"/>
  <c r="DT134" i="10"/>
  <c r="BM134" i="10"/>
  <c r="DU134" i="10"/>
  <c r="BN134" i="10"/>
  <c r="DV134" i="10"/>
  <c r="G135" i="10"/>
  <c r="BO135" i="10"/>
  <c r="H135" i="10"/>
  <c r="BP135" i="10"/>
  <c r="I135" i="10"/>
  <c r="BQ135" i="10"/>
  <c r="J135" i="10"/>
  <c r="BR135" i="10"/>
  <c r="K135" i="10"/>
  <c r="BS135" i="10"/>
  <c r="L135" i="10"/>
  <c r="BT135" i="10"/>
  <c r="M135" i="10"/>
  <c r="BU135" i="10"/>
  <c r="N135" i="10"/>
  <c r="BV135" i="10"/>
  <c r="O135" i="10"/>
  <c r="BW135" i="10"/>
  <c r="P135" i="10"/>
  <c r="BX135" i="10"/>
  <c r="Q135" i="10"/>
  <c r="BY135" i="10"/>
  <c r="R135" i="10"/>
  <c r="BZ135" i="10"/>
  <c r="S135" i="10"/>
  <c r="CA135" i="10"/>
  <c r="T135" i="10"/>
  <c r="CB135" i="10"/>
  <c r="U135" i="10"/>
  <c r="CC135" i="10"/>
  <c r="V135" i="10"/>
  <c r="CD135" i="10"/>
  <c r="W135" i="10"/>
  <c r="CE135" i="10"/>
  <c r="X135" i="10"/>
  <c r="CF135" i="10"/>
  <c r="Y135" i="10"/>
  <c r="CG135" i="10"/>
  <c r="Z135" i="10"/>
  <c r="CH135" i="10"/>
  <c r="AA135" i="10"/>
  <c r="CI135" i="10"/>
  <c r="AB135" i="10"/>
  <c r="CJ135" i="10"/>
  <c r="AC135" i="10"/>
  <c r="CK135" i="10"/>
  <c r="AD135" i="10"/>
  <c r="CL135" i="10"/>
  <c r="AE135" i="10"/>
  <c r="CM135" i="10"/>
  <c r="AF135" i="10"/>
  <c r="CN135" i="10"/>
  <c r="AG135" i="10"/>
  <c r="CO135" i="10"/>
  <c r="AH135" i="10"/>
  <c r="CP135" i="10"/>
  <c r="AI135" i="10"/>
  <c r="CQ135" i="10"/>
  <c r="AJ135" i="10"/>
  <c r="CR135" i="10"/>
  <c r="AK135" i="10"/>
  <c r="CS135" i="10"/>
  <c r="AL135" i="10"/>
  <c r="CT135" i="10"/>
  <c r="AM135" i="10"/>
  <c r="CU135" i="10"/>
  <c r="AN135" i="10"/>
  <c r="CV135" i="10"/>
  <c r="AO135" i="10"/>
  <c r="CW135" i="10"/>
  <c r="AP135" i="10"/>
  <c r="CX135" i="10"/>
  <c r="AQ135" i="10"/>
  <c r="CY135" i="10"/>
  <c r="AR135" i="10"/>
  <c r="CZ135" i="10"/>
  <c r="AS135" i="10"/>
  <c r="DA135" i="10"/>
  <c r="AT135" i="10"/>
  <c r="DB135" i="10"/>
  <c r="AU135" i="10"/>
  <c r="DC135" i="10"/>
  <c r="AV135" i="10"/>
  <c r="DD135" i="10"/>
  <c r="AW135" i="10"/>
  <c r="DE135" i="10"/>
  <c r="AX135" i="10"/>
  <c r="DF135" i="10"/>
  <c r="AY135" i="10"/>
  <c r="DG135" i="10"/>
  <c r="AZ135" i="10"/>
  <c r="DH135" i="10"/>
  <c r="BA135" i="10"/>
  <c r="DI135" i="10"/>
  <c r="BB135" i="10"/>
  <c r="DJ135" i="10"/>
  <c r="BC135" i="10"/>
  <c r="DK135" i="10"/>
  <c r="BD135" i="10"/>
  <c r="DL135" i="10"/>
  <c r="BE135" i="10"/>
  <c r="DM135" i="10"/>
  <c r="BF135" i="10"/>
  <c r="DN135" i="10"/>
  <c r="BG135" i="10"/>
  <c r="DO135" i="10"/>
  <c r="BH135" i="10"/>
  <c r="DP135" i="10"/>
  <c r="BI135" i="10"/>
  <c r="DQ135" i="10"/>
  <c r="BJ135" i="10"/>
  <c r="DR135" i="10"/>
  <c r="BK135" i="10"/>
  <c r="DS135" i="10"/>
  <c r="BL135" i="10"/>
  <c r="DT135" i="10"/>
  <c r="BM135" i="10"/>
  <c r="DU135" i="10"/>
  <c r="BN135" i="10"/>
  <c r="DV135" i="10"/>
  <c r="G136" i="10"/>
  <c r="BO136" i="10"/>
  <c r="H136" i="10"/>
  <c r="BP136" i="10"/>
  <c r="I136" i="10"/>
  <c r="BQ136" i="10"/>
  <c r="J136" i="10"/>
  <c r="BR136" i="10"/>
  <c r="K136" i="10"/>
  <c r="BS136" i="10"/>
  <c r="L136" i="10"/>
  <c r="BT136" i="10"/>
  <c r="M136" i="10"/>
  <c r="BU136" i="10"/>
  <c r="N136" i="10"/>
  <c r="BV136" i="10"/>
  <c r="O136" i="10"/>
  <c r="BW136" i="10"/>
  <c r="P136" i="10"/>
  <c r="BX136" i="10"/>
  <c r="Q136" i="10"/>
  <c r="BY136" i="10"/>
  <c r="R136" i="10"/>
  <c r="BZ136" i="10"/>
  <c r="S136" i="10"/>
  <c r="CA136" i="10"/>
  <c r="T136" i="10"/>
  <c r="CB136" i="10"/>
  <c r="U136" i="10"/>
  <c r="CC136" i="10"/>
  <c r="V136" i="10"/>
  <c r="CD136" i="10"/>
  <c r="W136" i="10"/>
  <c r="CE136" i="10"/>
  <c r="X136" i="10"/>
  <c r="CF136" i="10"/>
  <c r="Y136" i="10"/>
  <c r="CG136" i="10"/>
  <c r="Z136" i="10"/>
  <c r="CH136" i="10"/>
  <c r="AA136" i="10"/>
  <c r="CI136" i="10"/>
  <c r="AB136" i="10"/>
  <c r="CJ136" i="10"/>
  <c r="AC136" i="10"/>
  <c r="CK136" i="10"/>
  <c r="AD136" i="10"/>
  <c r="CL136" i="10"/>
  <c r="AE136" i="10"/>
  <c r="CM136" i="10"/>
  <c r="AF136" i="10"/>
  <c r="CN136" i="10"/>
  <c r="AG136" i="10"/>
  <c r="CO136" i="10"/>
  <c r="AH136" i="10"/>
  <c r="CP136" i="10"/>
  <c r="AI136" i="10"/>
  <c r="CQ136" i="10"/>
  <c r="AJ136" i="10"/>
  <c r="CR136" i="10"/>
  <c r="AK136" i="10"/>
  <c r="CS136" i="10"/>
  <c r="AL136" i="10"/>
  <c r="CT136" i="10"/>
  <c r="AM136" i="10"/>
  <c r="CU136" i="10"/>
  <c r="AN136" i="10"/>
  <c r="CV136" i="10"/>
  <c r="AO136" i="10"/>
  <c r="CW136" i="10"/>
  <c r="AP136" i="10"/>
  <c r="CX136" i="10"/>
  <c r="AQ136" i="10"/>
  <c r="CY136" i="10"/>
  <c r="AR136" i="10"/>
  <c r="CZ136" i="10"/>
  <c r="AS136" i="10"/>
  <c r="DA136" i="10"/>
  <c r="AT136" i="10"/>
  <c r="DB136" i="10"/>
  <c r="AU136" i="10"/>
  <c r="DC136" i="10"/>
  <c r="AV136" i="10"/>
  <c r="DD136" i="10"/>
  <c r="AW136" i="10"/>
  <c r="DE136" i="10"/>
  <c r="AX136" i="10"/>
  <c r="DF136" i="10"/>
  <c r="AY136" i="10"/>
  <c r="DG136" i="10"/>
  <c r="AZ136" i="10"/>
  <c r="DH136" i="10"/>
  <c r="BA136" i="10"/>
  <c r="DI136" i="10"/>
  <c r="BB136" i="10"/>
  <c r="DJ136" i="10"/>
  <c r="BC136" i="10"/>
  <c r="DK136" i="10"/>
  <c r="BD136" i="10"/>
  <c r="DL136" i="10"/>
  <c r="BE136" i="10"/>
  <c r="DM136" i="10"/>
  <c r="BF136" i="10"/>
  <c r="DN136" i="10"/>
  <c r="BG136" i="10"/>
  <c r="DO136" i="10"/>
  <c r="BH136" i="10"/>
  <c r="DP136" i="10"/>
  <c r="BI136" i="10"/>
  <c r="DQ136" i="10"/>
  <c r="BJ136" i="10"/>
  <c r="DR136" i="10"/>
  <c r="BK136" i="10"/>
  <c r="DS136" i="10"/>
  <c r="BL136" i="10"/>
  <c r="DT136" i="10"/>
  <c r="BM136" i="10"/>
  <c r="DU136" i="10"/>
  <c r="BN136" i="10"/>
  <c r="DV136" i="10"/>
  <c r="G137" i="10"/>
  <c r="BO137" i="10"/>
  <c r="H137" i="10"/>
  <c r="BP137" i="10"/>
  <c r="I137" i="10"/>
  <c r="BQ137" i="10"/>
  <c r="J137" i="10"/>
  <c r="BR137" i="10"/>
  <c r="K137" i="10"/>
  <c r="BS137" i="10"/>
  <c r="L137" i="10"/>
  <c r="BT137" i="10"/>
  <c r="M137" i="10"/>
  <c r="BU137" i="10"/>
  <c r="N137" i="10"/>
  <c r="BV137" i="10"/>
  <c r="O137" i="10"/>
  <c r="BW137" i="10"/>
  <c r="P137" i="10"/>
  <c r="BX137" i="10"/>
  <c r="Q137" i="10"/>
  <c r="BY137" i="10"/>
  <c r="R137" i="10"/>
  <c r="BZ137" i="10"/>
  <c r="S137" i="10"/>
  <c r="CA137" i="10"/>
  <c r="T137" i="10"/>
  <c r="CB137" i="10"/>
  <c r="U137" i="10"/>
  <c r="CC137" i="10"/>
  <c r="V137" i="10"/>
  <c r="CD137" i="10"/>
  <c r="W137" i="10"/>
  <c r="CE137" i="10"/>
  <c r="X137" i="10"/>
  <c r="CF137" i="10"/>
  <c r="Y137" i="10"/>
  <c r="CG137" i="10"/>
  <c r="Z137" i="10"/>
  <c r="CH137" i="10"/>
  <c r="AA137" i="10"/>
  <c r="CI137" i="10"/>
  <c r="AB137" i="10"/>
  <c r="CJ137" i="10"/>
  <c r="AC137" i="10"/>
  <c r="CK137" i="10"/>
  <c r="AD137" i="10"/>
  <c r="CL137" i="10"/>
  <c r="AE137" i="10"/>
  <c r="CM137" i="10"/>
  <c r="AF137" i="10"/>
  <c r="CN137" i="10"/>
  <c r="AG137" i="10"/>
  <c r="CO137" i="10"/>
  <c r="AH137" i="10"/>
  <c r="CP137" i="10"/>
  <c r="AI137" i="10"/>
  <c r="CQ137" i="10"/>
  <c r="AJ137" i="10"/>
  <c r="CR137" i="10"/>
  <c r="AK137" i="10"/>
  <c r="CS137" i="10"/>
  <c r="AL137" i="10"/>
  <c r="CT137" i="10"/>
  <c r="AM137" i="10"/>
  <c r="CU137" i="10"/>
  <c r="AN137" i="10"/>
  <c r="CV137" i="10"/>
  <c r="AO137" i="10"/>
  <c r="CW137" i="10"/>
  <c r="AP137" i="10"/>
  <c r="CX137" i="10"/>
  <c r="AQ137" i="10"/>
  <c r="CY137" i="10"/>
  <c r="AR137" i="10"/>
  <c r="CZ137" i="10"/>
  <c r="AS137" i="10"/>
  <c r="DA137" i="10"/>
  <c r="AT137" i="10"/>
  <c r="DB137" i="10"/>
  <c r="AU137" i="10"/>
  <c r="DC137" i="10"/>
  <c r="AV137" i="10"/>
  <c r="DD137" i="10"/>
  <c r="AW137" i="10"/>
  <c r="DE137" i="10"/>
  <c r="AX137" i="10"/>
  <c r="DF137" i="10"/>
  <c r="AY137" i="10"/>
  <c r="DG137" i="10"/>
  <c r="AZ137" i="10"/>
  <c r="DH137" i="10"/>
  <c r="BA137" i="10"/>
  <c r="DI137" i="10"/>
  <c r="BB137" i="10"/>
  <c r="DJ137" i="10"/>
  <c r="BC137" i="10"/>
  <c r="DK137" i="10"/>
  <c r="BD137" i="10"/>
  <c r="DL137" i="10"/>
  <c r="BE137" i="10"/>
  <c r="DM137" i="10"/>
  <c r="BF137" i="10"/>
  <c r="DN137" i="10"/>
  <c r="BG137" i="10"/>
  <c r="DO137" i="10"/>
  <c r="BH137" i="10"/>
  <c r="DP137" i="10"/>
  <c r="BI137" i="10"/>
  <c r="DQ137" i="10"/>
  <c r="BJ137" i="10"/>
  <c r="DR137" i="10"/>
  <c r="BK137" i="10"/>
  <c r="DS137" i="10"/>
  <c r="BL137" i="10"/>
  <c r="DT137" i="10"/>
  <c r="BM137" i="10"/>
  <c r="DU137" i="10"/>
  <c r="BN137" i="10"/>
  <c r="DV137" i="10"/>
  <c r="G138" i="10"/>
  <c r="BO138" i="10"/>
  <c r="H138" i="10"/>
  <c r="BP138" i="10"/>
  <c r="I138" i="10"/>
  <c r="BQ138" i="10"/>
  <c r="J138" i="10"/>
  <c r="BR138" i="10"/>
  <c r="K138" i="10"/>
  <c r="BS138" i="10"/>
  <c r="L138" i="10"/>
  <c r="BT138" i="10"/>
  <c r="M138" i="10"/>
  <c r="BU138" i="10"/>
  <c r="N138" i="10"/>
  <c r="BV138" i="10"/>
  <c r="O138" i="10"/>
  <c r="BW138" i="10"/>
  <c r="P138" i="10"/>
  <c r="BX138" i="10"/>
  <c r="Q138" i="10"/>
  <c r="BY138" i="10"/>
  <c r="R138" i="10"/>
  <c r="BZ138" i="10"/>
  <c r="S138" i="10"/>
  <c r="CA138" i="10"/>
  <c r="T138" i="10"/>
  <c r="CB138" i="10"/>
  <c r="U138" i="10"/>
  <c r="CC138" i="10"/>
  <c r="V138" i="10"/>
  <c r="CD138" i="10"/>
  <c r="W138" i="10"/>
  <c r="CE138" i="10"/>
  <c r="X138" i="10"/>
  <c r="CF138" i="10"/>
  <c r="Y138" i="10"/>
  <c r="CG138" i="10"/>
  <c r="Z138" i="10"/>
  <c r="CH138" i="10"/>
  <c r="AA138" i="10"/>
  <c r="CI138" i="10"/>
  <c r="AB138" i="10"/>
  <c r="CJ138" i="10"/>
  <c r="AC138" i="10"/>
  <c r="CK138" i="10"/>
  <c r="AD138" i="10"/>
  <c r="CL138" i="10"/>
  <c r="AE138" i="10"/>
  <c r="CM138" i="10"/>
  <c r="AF138" i="10"/>
  <c r="CN138" i="10"/>
  <c r="AG138" i="10"/>
  <c r="CO138" i="10"/>
  <c r="AH138" i="10"/>
  <c r="CP138" i="10"/>
  <c r="AI138" i="10"/>
  <c r="CQ138" i="10"/>
  <c r="AJ138" i="10"/>
  <c r="CR138" i="10"/>
  <c r="AK138" i="10"/>
  <c r="CS138" i="10"/>
  <c r="AL138" i="10"/>
  <c r="CT138" i="10"/>
  <c r="AM138" i="10"/>
  <c r="CU138" i="10"/>
  <c r="AN138" i="10"/>
  <c r="CV138" i="10"/>
  <c r="AO138" i="10"/>
  <c r="CW138" i="10"/>
  <c r="AP138" i="10"/>
  <c r="CX138" i="10"/>
  <c r="AQ138" i="10"/>
  <c r="CY138" i="10"/>
  <c r="AR138" i="10"/>
  <c r="CZ138" i="10"/>
  <c r="AS138" i="10"/>
  <c r="DA138" i="10"/>
  <c r="AT138" i="10"/>
  <c r="DB138" i="10"/>
  <c r="AU138" i="10"/>
  <c r="DC138" i="10"/>
  <c r="AV138" i="10"/>
  <c r="DD138" i="10"/>
  <c r="AW138" i="10"/>
  <c r="DE138" i="10"/>
  <c r="AX138" i="10"/>
  <c r="DF138" i="10"/>
  <c r="AY138" i="10"/>
  <c r="DG138" i="10"/>
  <c r="AZ138" i="10"/>
  <c r="DH138" i="10"/>
  <c r="BA138" i="10"/>
  <c r="DI138" i="10"/>
  <c r="BB138" i="10"/>
  <c r="DJ138" i="10"/>
  <c r="BC138" i="10"/>
  <c r="DK138" i="10"/>
  <c r="BD138" i="10"/>
  <c r="DL138" i="10"/>
  <c r="BE138" i="10"/>
  <c r="DM138" i="10"/>
  <c r="BF138" i="10"/>
  <c r="DN138" i="10"/>
  <c r="BG138" i="10"/>
  <c r="DO138" i="10"/>
  <c r="BH138" i="10"/>
  <c r="DP138" i="10"/>
  <c r="BI138" i="10"/>
  <c r="DQ138" i="10"/>
  <c r="BJ138" i="10"/>
  <c r="DR138" i="10"/>
  <c r="BK138" i="10"/>
  <c r="DS138" i="10"/>
  <c r="BL138" i="10"/>
  <c r="DT138" i="10"/>
  <c r="BM138" i="10"/>
  <c r="DU138" i="10"/>
  <c r="BN138" i="10"/>
  <c r="DV138" i="10"/>
  <c r="G139" i="10"/>
  <c r="BO139" i="10"/>
  <c r="H139" i="10"/>
  <c r="BP139" i="10"/>
  <c r="I139" i="10"/>
  <c r="BQ139" i="10"/>
  <c r="J139" i="10"/>
  <c r="BR139" i="10"/>
  <c r="K139" i="10"/>
  <c r="BS139" i="10"/>
  <c r="L139" i="10"/>
  <c r="BT139" i="10"/>
  <c r="M139" i="10"/>
  <c r="BU139" i="10"/>
  <c r="N139" i="10"/>
  <c r="BV139" i="10"/>
  <c r="O139" i="10"/>
  <c r="BW139" i="10"/>
  <c r="P139" i="10"/>
  <c r="BX139" i="10"/>
  <c r="Q139" i="10"/>
  <c r="BY139" i="10"/>
  <c r="R139" i="10"/>
  <c r="BZ139" i="10"/>
  <c r="S139" i="10"/>
  <c r="CA139" i="10"/>
  <c r="T139" i="10"/>
  <c r="CB139" i="10"/>
  <c r="U139" i="10"/>
  <c r="CC139" i="10"/>
  <c r="V139" i="10"/>
  <c r="CD139" i="10"/>
  <c r="W139" i="10"/>
  <c r="CE139" i="10"/>
  <c r="X139" i="10"/>
  <c r="CF139" i="10"/>
  <c r="Y139" i="10"/>
  <c r="CG139" i="10"/>
  <c r="Z139" i="10"/>
  <c r="CH139" i="10"/>
  <c r="AA139" i="10"/>
  <c r="CI139" i="10"/>
  <c r="AB139" i="10"/>
  <c r="CJ139" i="10"/>
  <c r="AC139" i="10"/>
  <c r="CK139" i="10"/>
  <c r="AD139" i="10"/>
  <c r="CL139" i="10"/>
  <c r="AE139" i="10"/>
  <c r="CM139" i="10"/>
  <c r="AF139" i="10"/>
  <c r="CN139" i="10"/>
  <c r="AG139" i="10"/>
  <c r="CO139" i="10"/>
  <c r="AH139" i="10"/>
  <c r="CP139" i="10"/>
  <c r="AI139" i="10"/>
  <c r="CQ139" i="10"/>
  <c r="AJ139" i="10"/>
  <c r="CR139" i="10"/>
  <c r="AK139" i="10"/>
  <c r="CS139" i="10"/>
  <c r="AL139" i="10"/>
  <c r="CT139" i="10"/>
  <c r="AM139" i="10"/>
  <c r="CU139" i="10"/>
  <c r="AN139" i="10"/>
  <c r="CV139" i="10"/>
  <c r="AO139" i="10"/>
  <c r="CW139" i="10"/>
  <c r="AP139" i="10"/>
  <c r="CX139" i="10"/>
  <c r="AQ139" i="10"/>
  <c r="CY139" i="10"/>
  <c r="AR139" i="10"/>
  <c r="CZ139" i="10"/>
  <c r="AS139" i="10"/>
  <c r="DA139" i="10"/>
  <c r="AT139" i="10"/>
  <c r="DB139" i="10"/>
  <c r="AU139" i="10"/>
  <c r="DC139" i="10"/>
  <c r="AV139" i="10"/>
  <c r="DD139" i="10"/>
  <c r="AW139" i="10"/>
  <c r="DE139" i="10"/>
  <c r="AX139" i="10"/>
  <c r="DF139" i="10"/>
  <c r="AY139" i="10"/>
  <c r="DG139" i="10"/>
  <c r="AZ139" i="10"/>
  <c r="DH139" i="10"/>
  <c r="BA139" i="10"/>
  <c r="DI139" i="10"/>
  <c r="BB139" i="10"/>
  <c r="DJ139" i="10"/>
  <c r="BC139" i="10"/>
  <c r="DK139" i="10"/>
  <c r="BD139" i="10"/>
  <c r="DL139" i="10"/>
  <c r="BE139" i="10"/>
  <c r="DM139" i="10"/>
  <c r="BF139" i="10"/>
  <c r="DN139" i="10"/>
  <c r="BG139" i="10"/>
  <c r="DO139" i="10"/>
  <c r="BH139" i="10"/>
  <c r="DP139" i="10"/>
  <c r="BI139" i="10"/>
  <c r="DQ139" i="10"/>
  <c r="BJ139" i="10"/>
  <c r="DR139" i="10"/>
  <c r="BK139" i="10"/>
  <c r="DS139" i="10"/>
  <c r="BL139" i="10"/>
  <c r="DT139" i="10"/>
  <c r="BM139" i="10"/>
  <c r="DU139" i="10"/>
  <c r="BN139" i="10"/>
  <c r="DV139" i="10"/>
  <c r="G140" i="10"/>
  <c r="BO140" i="10"/>
  <c r="H140" i="10"/>
  <c r="BP140" i="10"/>
  <c r="I140" i="10"/>
  <c r="BQ140" i="10"/>
  <c r="J140" i="10"/>
  <c r="BR140" i="10"/>
  <c r="K140" i="10"/>
  <c r="BS140" i="10"/>
  <c r="L140" i="10"/>
  <c r="BT140" i="10"/>
  <c r="M140" i="10"/>
  <c r="BU140" i="10"/>
  <c r="N140" i="10"/>
  <c r="BV140" i="10"/>
  <c r="O140" i="10"/>
  <c r="BW140" i="10"/>
  <c r="P140" i="10"/>
  <c r="BX140" i="10"/>
  <c r="Q140" i="10"/>
  <c r="BY140" i="10"/>
  <c r="R140" i="10"/>
  <c r="BZ140" i="10"/>
  <c r="S140" i="10"/>
  <c r="CA140" i="10"/>
  <c r="T140" i="10"/>
  <c r="CB140" i="10"/>
  <c r="U140" i="10"/>
  <c r="CC140" i="10"/>
  <c r="V140" i="10"/>
  <c r="CD140" i="10"/>
  <c r="W140" i="10"/>
  <c r="CE140" i="10"/>
  <c r="X140" i="10"/>
  <c r="CF140" i="10"/>
  <c r="Y140" i="10"/>
  <c r="CG140" i="10"/>
  <c r="Z140" i="10"/>
  <c r="CH140" i="10"/>
  <c r="AA140" i="10"/>
  <c r="CI140" i="10"/>
  <c r="AB140" i="10"/>
  <c r="CJ140" i="10"/>
  <c r="AC140" i="10"/>
  <c r="CK140" i="10"/>
  <c r="AD140" i="10"/>
  <c r="CL140" i="10"/>
  <c r="AE140" i="10"/>
  <c r="CM140" i="10"/>
  <c r="AF140" i="10"/>
  <c r="CN140" i="10"/>
  <c r="AG140" i="10"/>
  <c r="CO140" i="10"/>
  <c r="AH140" i="10"/>
  <c r="CP140" i="10"/>
  <c r="AI140" i="10"/>
  <c r="CQ140" i="10"/>
  <c r="AJ140" i="10"/>
  <c r="CR140" i="10"/>
  <c r="AK140" i="10"/>
  <c r="CS140" i="10"/>
  <c r="AL140" i="10"/>
  <c r="CT140" i="10"/>
  <c r="AM140" i="10"/>
  <c r="CU140" i="10"/>
  <c r="AN140" i="10"/>
  <c r="CV140" i="10"/>
  <c r="AO140" i="10"/>
  <c r="CW140" i="10"/>
  <c r="AP140" i="10"/>
  <c r="CX140" i="10"/>
  <c r="AQ140" i="10"/>
  <c r="CY140" i="10"/>
  <c r="AR140" i="10"/>
  <c r="CZ140" i="10"/>
  <c r="AS140" i="10"/>
  <c r="DA140" i="10"/>
  <c r="AT140" i="10"/>
  <c r="DB140" i="10"/>
  <c r="AU140" i="10"/>
  <c r="DC140" i="10"/>
  <c r="AV140" i="10"/>
  <c r="DD140" i="10"/>
  <c r="AW140" i="10"/>
  <c r="DE140" i="10"/>
  <c r="AX140" i="10"/>
  <c r="DF140" i="10"/>
  <c r="AY140" i="10"/>
  <c r="DG140" i="10"/>
  <c r="AZ140" i="10"/>
  <c r="DH140" i="10"/>
  <c r="BA140" i="10"/>
  <c r="DI140" i="10"/>
  <c r="BB140" i="10"/>
  <c r="DJ140" i="10"/>
  <c r="BC140" i="10"/>
  <c r="DK140" i="10"/>
  <c r="BD140" i="10"/>
  <c r="DL140" i="10"/>
  <c r="BE140" i="10"/>
  <c r="DM140" i="10"/>
  <c r="BF140" i="10"/>
  <c r="DN140" i="10"/>
  <c r="BG140" i="10"/>
  <c r="DO140" i="10"/>
  <c r="BH140" i="10"/>
  <c r="DP140" i="10"/>
  <c r="BI140" i="10"/>
  <c r="DQ140" i="10"/>
  <c r="BJ140" i="10"/>
  <c r="DR140" i="10"/>
  <c r="BK140" i="10"/>
  <c r="DS140" i="10"/>
  <c r="BL140" i="10"/>
  <c r="DT140" i="10"/>
  <c r="BM140" i="10"/>
  <c r="DU140" i="10"/>
  <c r="BN140" i="10"/>
  <c r="DV140" i="10"/>
  <c r="G141" i="10"/>
  <c r="BO141" i="10"/>
  <c r="H141" i="10"/>
  <c r="BP141" i="10"/>
  <c r="I141" i="10"/>
  <c r="BQ141" i="10"/>
  <c r="J141" i="10"/>
  <c r="BR141" i="10"/>
  <c r="K141" i="10"/>
  <c r="BS141" i="10"/>
  <c r="L141" i="10"/>
  <c r="BT141" i="10"/>
  <c r="M141" i="10"/>
  <c r="BU141" i="10"/>
  <c r="N141" i="10"/>
  <c r="BV141" i="10"/>
  <c r="O141" i="10"/>
  <c r="BW141" i="10"/>
  <c r="P141" i="10"/>
  <c r="BX141" i="10"/>
  <c r="Q141" i="10"/>
  <c r="BY141" i="10"/>
  <c r="R141" i="10"/>
  <c r="BZ141" i="10"/>
  <c r="S141" i="10"/>
  <c r="CA141" i="10"/>
  <c r="T141" i="10"/>
  <c r="CB141" i="10"/>
  <c r="U141" i="10"/>
  <c r="CC141" i="10"/>
  <c r="V141" i="10"/>
  <c r="CD141" i="10"/>
  <c r="W141" i="10"/>
  <c r="CE141" i="10"/>
  <c r="X141" i="10"/>
  <c r="CF141" i="10"/>
  <c r="Y141" i="10"/>
  <c r="CG141" i="10"/>
  <c r="Z141" i="10"/>
  <c r="CH141" i="10"/>
  <c r="AA141" i="10"/>
  <c r="CI141" i="10"/>
  <c r="AB141" i="10"/>
  <c r="CJ141" i="10"/>
  <c r="AC141" i="10"/>
  <c r="CK141" i="10"/>
  <c r="AD141" i="10"/>
  <c r="CL141" i="10"/>
  <c r="AE141" i="10"/>
  <c r="CM141" i="10"/>
  <c r="AF141" i="10"/>
  <c r="CN141" i="10"/>
  <c r="AG141" i="10"/>
  <c r="CO141" i="10"/>
  <c r="AH141" i="10"/>
  <c r="CP141" i="10"/>
  <c r="AI141" i="10"/>
  <c r="CQ141" i="10"/>
  <c r="AJ141" i="10"/>
  <c r="CR141" i="10"/>
  <c r="AK141" i="10"/>
  <c r="CS141" i="10"/>
  <c r="AL141" i="10"/>
  <c r="CT141" i="10"/>
  <c r="AM141" i="10"/>
  <c r="CU141" i="10"/>
  <c r="AN141" i="10"/>
  <c r="CV141" i="10"/>
  <c r="AO141" i="10"/>
  <c r="CW141" i="10"/>
  <c r="AP141" i="10"/>
  <c r="CX141" i="10"/>
  <c r="AQ141" i="10"/>
  <c r="CY141" i="10"/>
  <c r="AR141" i="10"/>
  <c r="CZ141" i="10"/>
  <c r="AS141" i="10"/>
  <c r="DA141" i="10"/>
  <c r="AT141" i="10"/>
  <c r="DB141" i="10"/>
  <c r="AU141" i="10"/>
  <c r="DC141" i="10"/>
  <c r="AV141" i="10"/>
  <c r="DD141" i="10"/>
  <c r="AW141" i="10"/>
  <c r="DE141" i="10"/>
  <c r="AX141" i="10"/>
  <c r="DF141" i="10"/>
  <c r="AY141" i="10"/>
  <c r="DG141" i="10"/>
  <c r="AZ141" i="10"/>
  <c r="DH141" i="10"/>
  <c r="BA141" i="10"/>
  <c r="DI141" i="10"/>
  <c r="BB141" i="10"/>
  <c r="DJ141" i="10"/>
  <c r="BC141" i="10"/>
  <c r="DK141" i="10"/>
  <c r="BD141" i="10"/>
  <c r="DL141" i="10"/>
  <c r="BE141" i="10"/>
  <c r="DM141" i="10"/>
  <c r="BF141" i="10"/>
  <c r="DN141" i="10"/>
  <c r="BG141" i="10"/>
  <c r="DO141" i="10"/>
  <c r="BH141" i="10"/>
  <c r="DP141" i="10"/>
  <c r="BI141" i="10"/>
  <c r="DQ141" i="10"/>
  <c r="BJ141" i="10"/>
  <c r="DR141" i="10"/>
  <c r="BK141" i="10"/>
  <c r="DS141" i="10"/>
  <c r="BL141" i="10"/>
  <c r="DT141" i="10"/>
  <c r="BM141" i="10"/>
  <c r="DU141" i="10"/>
  <c r="BN141" i="10"/>
  <c r="DV141" i="10"/>
  <c r="G142" i="10"/>
  <c r="BO142" i="10"/>
  <c r="H142" i="10"/>
  <c r="BP142" i="10"/>
  <c r="I142" i="10"/>
  <c r="BQ142" i="10"/>
  <c r="J142" i="10"/>
  <c r="BR142" i="10"/>
  <c r="K142" i="10"/>
  <c r="BS142" i="10"/>
  <c r="L142" i="10"/>
  <c r="BT142" i="10"/>
  <c r="M142" i="10"/>
  <c r="BU142" i="10"/>
  <c r="N142" i="10"/>
  <c r="BV142" i="10"/>
  <c r="O142" i="10"/>
  <c r="BW142" i="10"/>
  <c r="P142" i="10"/>
  <c r="BX142" i="10"/>
  <c r="Q142" i="10"/>
  <c r="BY142" i="10"/>
  <c r="R142" i="10"/>
  <c r="BZ142" i="10"/>
  <c r="S142" i="10"/>
  <c r="CA142" i="10"/>
  <c r="T142" i="10"/>
  <c r="CB142" i="10"/>
  <c r="U142" i="10"/>
  <c r="CC142" i="10"/>
  <c r="V142" i="10"/>
  <c r="CD142" i="10"/>
  <c r="W142" i="10"/>
  <c r="CE142" i="10"/>
  <c r="X142" i="10"/>
  <c r="CF142" i="10"/>
  <c r="Y142" i="10"/>
  <c r="CG142" i="10"/>
  <c r="Z142" i="10"/>
  <c r="CH142" i="10"/>
  <c r="AA142" i="10"/>
  <c r="CI142" i="10"/>
  <c r="AB142" i="10"/>
  <c r="CJ142" i="10"/>
  <c r="AC142" i="10"/>
  <c r="CK142" i="10"/>
  <c r="AD142" i="10"/>
  <c r="CL142" i="10"/>
  <c r="AE142" i="10"/>
  <c r="CM142" i="10"/>
  <c r="AF142" i="10"/>
  <c r="CN142" i="10"/>
  <c r="AG142" i="10"/>
  <c r="CO142" i="10"/>
  <c r="AH142" i="10"/>
  <c r="CP142" i="10"/>
  <c r="AI142" i="10"/>
  <c r="CQ142" i="10"/>
  <c r="AJ142" i="10"/>
  <c r="CR142" i="10"/>
  <c r="AK142" i="10"/>
  <c r="CS142" i="10"/>
  <c r="AL142" i="10"/>
  <c r="CT142" i="10"/>
  <c r="AM142" i="10"/>
  <c r="CU142" i="10"/>
  <c r="AN142" i="10"/>
  <c r="CV142" i="10"/>
  <c r="AO142" i="10"/>
  <c r="CW142" i="10"/>
  <c r="AP142" i="10"/>
  <c r="CX142" i="10"/>
  <c r="AQ142" i="10"/>
  <c r="CY142" i="10"/>
  <c r="AR142" i="10"/>
  <c r="CZ142" i="10"/>
  <c r="AS142" i="10"/>
  <c r="DA142" i="10"/>
  <c r="AT142" i="10"/>
  <c r="DB142" i="10"/>
  <c r="AU142" i="10"/>
  <c r="DC142" i="10"/>
  <c r="AV142" i="10"/>
  <c r="DD142" i="10"/>
  <c r="AW142" i="10"/>
  <c r="DE142" i="10"/>
  <c r="AX142" i="10"/>
  <c r="DF142" i="10"/>
  <c r="AY142" i="10"/>
  <c r="DG142" i="10"/>
  <c r="AZ142" i="10"/>
  <c r="DH142" i="10"/>
  <c r="BA142" i="10"/>
  <c r="DI142" i="10"/>
  <c r="BB142" i="10"/>
  <c r="DJ142" i="10"/>
  <c r="BC142" i="10"/>
  <c r="DK142" i="10"/>
  <c r="BD142" i="10"/>
  <c r="DL142" i="10"/>
  <c r="BE142" i="10"/>
  <c r="DM142" i="10"/>
  <c r="BF142" i="10"/>
  <c r="DN142" i="10"/>
  <c r="BG142" i="10"/>
  <c r="DO142" i="10"/>
  <c r="BH142" i="10"/>
  <c r="DP142" i="10"/>
  <c r="BI142" i="10"/>
  <c r="DQ142" i="10"/>
  <c r="BJ142" i="10"/>
  <c r="DR142" i="10"/>
  <c r="BK142" i="10"/>
  <c r="DS142" i="10"/>
  <c r="BL142" i="10"/>
  <c r="DT142" i="10"/>
  <c r="BM142" i="10"/>
  <c r="DU142" i="10"/>
  <c r="BN142" i="10"/>
  <c r="DV142" i="10"/>
  <c r="G143" i="10"/>
  <c r="BO143" i="10"/>
  <c r="H143" i="10"/>
  <c r="BP143" i="10"/>
  <c r="I143" i="10"/>
  <c r="BQ143" i="10"/>
  <c r="J143" i="10"/>
  <c r="BR143" i="10"/>
  <c r="K143" i="10"/>
  <c r="BS143" i="10"/>
  <c r="L143" i="10"/>
  <c r="BT143" i="10"/>
  <c r="M143" i="10"/>
  <c r="BU143" i="10"/>
  <c r="N143" i="10"/>
  <c r="BV143" i="10"/>
  <c r="O143" i="10"/>
  <c r="BW143" i="10"/>
  <c r="P143" i="10"/>
  <c r="BX143" i="10"/>
  <c r="Q143" i="10"/>
  <c r="BY143" i="10"/>
  <c r="R143" i="10"/>
  <c r="BZ143" i="10"/>
  <c r="S143" i="10"/>
  <c r="CA143" i="10"/>
  <c r="T143" i="10"/>
  <c r="CB143" i="10"/>
  <c r="U143" i="10"/>
  <c r="CC143" i="10"/>
  <c r="V143" i="10"/>
  <c r="CD143" i="10"/>
  <c r="W143" i="10"/>
  <c r="CE143" i="10"/>
  <c r="X143" i="10"/>
  <c r="CF143" i="10"/>
  <c r="Y143" i="10"/>
  <c r="CG143" i="10"/>
  <c r="Z143" i="10"/>
  <c r="CH143" i="10"/>
  <c r="AA143" i="10"/>
  <c r="CI143" i="10"/>
  <c r="AB143" i="10"/>
  <c r="CJ143" i="10"/>
  <c r="AC143" i="10"/>
  <c r="CK143" i="10"/>
  <c r="AD143" i="10"/>
  <c r="CL143" i="10"/>
  <c r="AE143" i="10"/>
  <c r="CM143" i="10"/>
  <c r="AF143" i="10"/>
  <c r="CN143" i="10"/>
  <c r="AG143" i="10"/>
  <c r="CO143" i="10"/>
  <c r="AH143" i="10"/>
  <c r="CP143" i="10"/>
  <c r="AI143" i="10"/>
  <c r="CQ143" i="10"/>
  <c r="AJ143" i="10"/>
  <c r="CR143" i="10"/>
  <c r="AK143" i="10"/>
  <c r="CS143" i="10"/>
  <c r="AL143" i="10"/>
  <c r="CT143" i="10"/>
  <c r="AM143" i="10"/>
  <c r="CU143" i="10"/>
  <c r="AN143" i="10"/>
  <c r="CV143" i="10"/>
  <c r="AO143" i="10"/>
  <c r="CW143" i="10"/>
  <c r="AP143" i="10"/>
  <c r="CX143" i="10"/>
  <c r="AQ143" i="10"/>
  <c r="CY143" i="10"/>
  <c r="AR143" i="10"/>
  <c r="CZ143" i="10"/>
  <c r="AS143" i="10"/>
  <c r="DA143" i="10"/>
  <c r="AT143" i="10"/>
  <c r="DB143" i="10"/>
  <c r="AU143" i="10"/>
  <c r="DC143" i="10"/>
  <c r="AV143" i="10"/>
  <c r="DD143" i="10"/>
  <c r="AW143" i="10"/>
  <c r="DE143" i="10"/>
  <c r="AX143" i="10"/>
  <c r="DF143" i="10"/>
  <c r="AY143" i="10"/>
  <c r="DG143" i="10"/>
  <c r="AZ143" i="10"/>
  <c r="DH143" i="10"/>
  <c r="BA143" i="10"/>
  <c r="DI143" i="10"/>
  <c r="BB143" i="10"/>
  <c r="DJ143" i="10"/>
  <c r="BC143" i="10"/>
  <c r="DK143" i="10"/>
  <c r="BD143" i="10"/>
  <c r="DL143" i="10"/>
  <c r="BE143" i="10"/>
  <c r="DM143" i="10"/>
  <c r="BF143" i="10"/>
  <c r="DN143" i="10"/>
  <c r="BG143" i="10"/>
  <c r="DO143" i="10"/>
  <c r="BH143" i="10"/>
  <c r="DP143" i="10"/>
  <c r="BI143" i="10"/>
  <c r="DQ143" i="10"/>
  <c r="BJ143" i="10"/>
  <c r="DR143" i="10"/>
  <c r="BK143" i="10"/>
  <c r="DS143" i="10"/>
  <c r="BL143" i="10"/>
  <c r="DT143" i="10"/>
  <c r="BM143" i="10"/>
  <c r="DU143" i="10"/>
  <c r="BN143" i="10"/>
  <c r="DV143" i="10"/>
  <c r="G144" i="10"/>
  <c r="BO144" i="10"/>
  <c r="H144" i="10"/>
  <c r="BP144" i="10"/>
  <c r="I144" i="10"/>
  <c r="BQ144" i="10"/>
  <c r="J144" i="10"/>
  <c r="BR144" i="10"/>
  <c r="K144" i="10"/>
  <c r="BS144" i="10"/>
  <c r="L144" i="10"/>
  <c r="BT144" i="10"/>
  <c r="M144" i="10"/>
  <c r="BU144" i="10"/>
  <c r="N144" i="10"/>
  <c r="BV144" i="10"/>
  <c r="O144" i="10"/>
  <c r="BW144" i="10"/>
  <c r="P144" i="10"/>
  <c r="BX144" i="10"/>
  <c r="Q144" i="10"/>
  <c r="BY144" i="10"/>
  <c r="R144" i="10"/>
  <c r="BZ144" i="10"/>
  <c r="S144" i="10"/>
  <c r="CA144" i="10"/>
  <c r="T144" i="10"/>
  <c r="CB144" i="10"/>
  <c r="U144" i="10"/>
  <c r="CC144" i="10"/>
  <c r="V144" i="10"/>
  <c r="CD144" i="10"/>
  <c r="W144" i="10"/>
  <c r="CE144" i="10"/>
  <c r="X144" i="10"/>
  <c r="CF144" i="10"/>
  <c r="Y144" i="10"/>
  <c r="CG144" i="10"/>
  <c r="Z144" i="10"/>
  <c r="CH144" i="10"/>
  <c r="AA144" i="10"/>
  <c r="CI144" i="10"/>
  <c r="AB144" i="10"/>
  <c r="CJ144" i="10"/>
  <c r="AC144" i="10"/>
  <c r="CK144" i="10"/>
  <c r="AD144" i="10"/>
  <c r="CL144" i="10"/>
  <c r="AE144" i="10"/>
  <c r="CM144" i="10"/>
  <c r="AF144" i="10"/>
  <c r="CN144" i="10"/>
  <c r="AG144" i="10"/>
  <c r="CO144" i="10"/>
  <c r="AH144" i="10"/>
  <c r="CP144" i="10"/>
  <c r="AI144" i="10"/>
  <c r="CQ144" i="10"/>
  <c r="AJ144" i="10"/>
  <c r="CR144" i="10"/>
  <c r="AK144" i="10"/>
  <c r="CS144" i="10"/>
  <c r="AL144" i="10"/>
  <c r="CT144" i="10"/>
  <c r="AM144" i="10"/>
  <c r="CU144" i="10"/>
  <c r="AN144" i="10"/>
  <c r="CV144" i="10"/>
  <c r="AO144" i="10"/>
  <c r="CW144" i="10"/>
  <c r="AP144" i="10"/>
  <c r="CX144" i="10"/>
  <c r="AQ144" i="10"/>
  <c r="CY144" i="10"/>
  <c r="AR144" i="10"/>
  <c r="CZ144" i="10"/>
  <c r="AS144" i="10"/>
  <c r="DA144" i="10"/>
  <c r="AT144" i="10"/>
  <c r="DB144" i="10"/>
  <c r="AU144" i="10"/>
  <c r="DC144" i="10"/>
  <c r="AV144" i="10"/>
  <c r="DD144" i="10"/>
  <c r="AW144" i="10"/>
  <c r="DE144" i="10"/>
  <c r="AX144" i="10"/>
  <c r="DF144" i="10"/>
  <c r="AY144" i="10"/>
  <c r="DG144" i="10"/>
  <c r="AZ144" i="10"/>
  <c r="DH144" i="10"/>
  <c r="BA144" i="10"/>
  <c r="DI144" i="10"/>
  <c r="BB144" i="10"/>
  <c r="DJ144" i="10"/>
  <c r="BC144" i="10"/>
  <c r="DK144" i="10"/>
  <c r="BD144" i="10"/>
  <c r="DL144" i="10"/>
  <c r="BE144" i="10"/>
  <c r="DM144" i="10"/>
  <c r="BF144" i="10"/>
  <c r="DN144" i="10"/>
  <c r="BG144" i="10"/>
  <c r="DO144" i="10"/>
  <c r="BH144" i="10"/>
  <c r="DP144" i="10"/>
  <c r="BI144" i="10"/>
  <c r="DQ144" i="10"/>
  <c r="BJ144" i="10"/>
  <c r="DR144" i="10"/>
  <c r="BK144" i="10"/>
  <c r="DS144" i="10"/>
  <c r="BL144" i="10"/>
  <c r="DT144" i="10"/>
  <c r="BM144" i="10"/>
  <c r="DU144" i="10"/>
  <c r="BN144" i="10"/>
  <c r="DV144" i="10"/>
  <c r="G145" i="10"/>
  <c r="BO145" i="10"/>
  <c r="H145" i="10"/>
  <c r="BP145" i="10"/>
  <c r="I145" i="10"/>
  <c r="BQ145" i="10"/>
  <c r="J145" i="10"/>
  <c r="BR145" i="10"/>
  <c r="K145" i="10"/>
  <c r="BS145" i="10"/>
  <c r="L145" i="10"/>
  <c r="BT145" i="10"/>
  <c r="M145" i="10"/>
  <c r="BU145" i="10"/>
  <c r="N145" i="10"/>
  <c r="BV145" i="10"/>
  <c r="O145" i="10"/>
  <c r="BW145" i="10"/>
  <c r="P145" i="10"/>
  <c r="BX145" i="10"/>
  <c r="Q145" i="10"/>
  <c r="BY145" i="10"/>
  <c r="R145" i="10"/>
  <c r="BZ145" i="10"/>
  <c r="S145" i="10"/>
  <c r="CA145" i="10"/>
  <c r="T145" i="10"/>
  <c r="CB145" i="10"/>
  <c r="U145" i="10"/>
  <c r="CC145" i="10"/>
  <c r="V145" i="10"/>
  <c r="CD145" i="10"/>
  <c r="W145" i="10"/>
  <c r="CE145" i="10"/>
  <c r="X145" i="10"/>
  <c r="CF145" i="10"/>
  <c r="Y145" i="10"/>
  <c r="CG145" i="10"/>
  <c r="Z145" i="10"/>
  <c r="CH145" i="10"/>
  <c r="AA145" i="10"/>
  <c r="CI145" i="10"/>
  <c r="AB145" i="10"/>
  <c r="CJ145" i="10"/>
  <c r="AC145" i="10"/>
  <c r="CK145" i="10"/>
  <c r="AD145" i="10"/>
  <c r="CL145" i="10"/>
  <c r="AE145" i="10"/>
  <c r="CM145" i="10"/>
  <c r="AF145" i="10"/>
  <c r="CN145" i="10"/>
  <c r="AG145" i="10"/>
  <c r="CO145" i="10"/>
  <c r="AH145" i="10"/>
  <c r="CP145" i="10"/>
  <c r="AI145" i="10"/>
  <c r="CQ145" i="10"/>
  <c r="AJ145" i="10"/>
  <c r="CR145" i="10"/>
  <c r="AK145" i="10"/>
  <c r="CS145" i="10"/>
  <c r="AL145" i="10"/>
  <c r="CT145" i="10"/>
  <c r="AM145" i="10"/>
  <c r="CU145" i="10"/>
  <c r="AN145" i="10"/>
  <c r="CV145" i="10"/>
  <c r="AO145" i="10"/>
  <c r="CW145" i="10"/>
  <c r="AP145" i="10"/>
  <c r="CX145" i="10"/>
  <c r="AQ145" i="10"/>
  <c r="CY145" i="10"/>
  <c r="AR145" i="10"/>
  <c r="CZ145" i="10"/>
  <c r="AS145" i="10"/>
  <c r="DA145" i="10"/>
  <c r="AT145" i="10"/>
  <c r="DB145" i="10"/>
  <c r="AU145" i="10"/>
  <c r="DC145" i="10"/>
  <c r="AV145" i="10"/>
  <c r="DD145" i="10"/>
  <c r="AW145" i="10"/>
  <c r="DE145" i="10"/>
  <c r="AX145" i="10"/>
  <c r="DF145" i="10"/>
  <c r="AY145" i="10"/>
  <c r="DG145" i="10"/>
  <c r="AZ145" i="10"/>
  <c r="DH145" i="10"/>
  <c r="BA145" i="10"/>
  <c r="DI145" i="10"/>
  <c r="BB145" i="10"/>
  <c r="DJ145" i="10"/>
  <c r="BC145" i="10"/>
  <c r="DK145" i="10"/>
  <c r="BD145" i="10"/>
  <c r="DL145" i="10"/>
  <c r="BE145" i="10"/>
  <c r="DM145" i="10"/>
  <c r="BF145" i="10"/>
  <c r="DN145" i="10"/>
  <c r="BG145" i="10"/>
  <c r="DO145" i="10"/>
  <c r="BH145" i="10"/>
  <c r="DP145" i="10"/>
  <c r="BI145" i="10"/>
  <c r="DQ145" i="10"/>
  <c r="BJ145" i="10"/>
  <c r="DR145" i="10"/>
  <c r="BK145" i="10"/>
  <c r="DS145" i="10"/>
  <c r="BL145" i="10"/>
  <c r="DT145" i="10"/>
  <c r="BM145" i="10"/>
  <c r="DU145" i="10"/>
  <c r="BN145" i="10"/>
  <c r="DV145" i="10"/>
  <c r="G146" i="10"/>
  <c r="BO146" i="10"/>
  <c r="H146" i="10"/>
  <c r="BP146" i="10"/>
  <c r="I146" i="10"/>
  <c r="BQ146" i="10"/>
  <c r="J146" i="10"/>
  <c r="BR146" i="10"/>
  <c r="K146" i="10"/>
  <c r="BS146" i="10"/>
  <c r="L146" i="10"/>
  <c r="BT146" i="10"/>
  <c r="M146" i="10"/>
  <c r="BU146" i="10"/>
  <c r="N146" i="10"/>
  <c r="BV146" i="10"/>
  <c r="O146" i="10"/>
  <c r="BW146" i="10"/>
  <c r="P146" i="10"/>
  <c r="BX146" i="10"/>
  <c r="Q146" i="10"/>
  <c r="BY146" i="10"/>
  <c r="R146" i="10"/>
  <c r="BZ146" i="10"/>
  <c r="S146" i="10"/>
  <c r="CA146" i="10"/>
  <c r="T146" i="10"/>
  <c r="CB146" i="10"/>
  <c r="U146" i="10"/>
  <c r="CC146" i="10"/>
  <c r="V146" i="10"/>
  <c r="CD146" i="10"/>
  <c r="W146" i="10"/>
  <c r="CE146" i="10"/>
  <c r="X146" i="10"/>
  <c r="CF146" i="10"/>
  <c r="Y146" i="10"/>
  <c r="CG146" i="10"/>
  <c r="Z146" i="10"/>
  <c r="CH146" i="10"/>
  <c r="AA146" i="10"/>
  <c r="CI146" i="10"/>
  <c r="AB146" i="10"/>
  <c r="CJ146" i="10"/>
  <c r="AC146" i="10"/>
  <c r="CK146" i="10"/>
  <c r="AD146" i="10"/>
  <c r="CL146" i="10"/>
  <c r="AE146" i="10"/>
  <c r="CM146" i="10"/>
  <c r="AF146" i="10"/>
  <c r="CN146" i="10"/>
  <c r="AG146" i="10"/>
  <c r="CO146" i="10"/>
  <c r="AH146" i="10"/>
  <c r="CP146" i="10"/>
  <c r="AI146" i="10"/>
  <c r="CQ146" i="10"/>
  <c r="AJ146" i="10"/>
  <c r="CR146" i="10"/>
  <c r="AK146" i="10"/>
  <c r="CS146" i="10"/>
  <c r="AL146" i="10"/>
  <c r="CT146" i="10"/>
  <c r="AM146" i="10"/>
  <c r="CU146" i="10"/>
  <c r="AN146" i="10"/>
  <c r="CV146" i="10"/>
  <c r="AO146" i="10"/>
  <c r="CW146" i="10"/>
  <c r="AP146" i="10"/>
  <c r="CX146" i="10"/>
  <c r="AQ146" i="10"/>
  <c r="CY146" i="10"/>
  <c r="AR146" i="10"/>
  <c r="CZ146" i="10"/>
  <c r="AS146" i="10"/>
  <c r="DA146" i="10"/>
  <c r="AT146" i="10"/>
  <c r="DB146" i="10"/>
  <c r="AU146" i="10"/>
  <c r="DC146" i="10"/>
  <c r="AV146" i="10"/>
  <c r="DD146" i="10"/>
  <c r="AW146" i="10"/>
  <c r="DE146" i="10"/>
  <c r="AX146" i="10"/>
  <c r="DF146" i="10"/>
  <c r="AY146" i="10"/>
  <c r="DG146" i="10"/>
  <c r="AZ146" i="10"/>
  <c r="DH146" i="10"/>
  <c r="BA146" i="10"/>
  <c r="DI146" i="10"/>
  <c r="BB146" i="10"/>
  <c r="DJ146" i="10"/>
  <c r="BC146" i="10"/>
  <c r="DK146" i="10"/>
  <c r="BD146" i="10"/>
  <c r="DL146" i="10"/>
  <c r="BE146" i="10"/>
  <c r="DM146" i="10"/>
  <c r="BF146" i="10"/>
  <c r="DN146" i="10"/>
  <c r="BG146" i="10"/>
  <c r="DO146" i="10"/>
  <c r="BH146" i="10"/>
  <c r="DP146" i="10"/>
  <c r="BI146" i="10"/>
  <c r="DQ146" i="10"/>
  <c r="BJ146" i="10"/>
  <c r="DR146" i="10"/>
  <c r="BK146" i="10"/>
  <c r="DS146" i="10"/>
  <c r="BL146" i="10"/>
  <c r="DT146" i="10"/>
  <c r="BM146" i="10"/>
  <c r="DU146" i="10"/>
  <c r="BN146" i="10"/>
  <c r="DV146" i="10"/>
  <c r="G147" i="10"/>
  <c r="BO147" i="10"/>
  <c r="H147" i="10"/>
  <c r="BP147" i="10"/>
  <c r="I147" i="10"/>
  <c r="BQ147" i="10"/>
  <c r="J147" i="10"/>
  <c r="BR147" i="10"/>
  <c r="K147" i="10"/>
  <c r="BS147" i="10"/>
  <c r="L147" i="10"/>
  <c r="BT147" i="10"/>
  <c r="M147" i="10"/>
  <c r="BU147" i="10"/>
  <c r="N147" i="10"/>
  <c r="BV147" i="10"/>
  <c r="O147" i="10"/>
  <c r="BW147" i="10"/>
  <c r="P147" i="10"/>
  <c r="BX147" i="10"/>
  <c r="Q147" i="10"/>
  <c r="BY147" i="10"/>
  <c r="R147" i="10"/>
  <c r="BZ147" i="10"/>
  <c r="S147" i="10"/>
  <c r="CA147" i="10"/>
  <c r="T147" i="10"/>
  <c r="CB147" i="10"/>
  <c r="U147" i="10"/>
  <c r="CC147" i="10"/>
  <c r="V147" i="10"/>
  <c r="CD147" i="10"/>
  <c r="W147" i="10"/>
  <c r="CE147" i="10"/>
  <c r="X147" i="10"/>
  <c r="CF147" i="10"/>
  <c r="Y147" i="10"/>
  <c r="CG147" i="10"/>
  <c r="Z147" i="10"/>
  <c r="CH147" i="10"/>
  <c r="AA147" i="10"/>
  <c r="CI147" i="10"/>
  <c r="AB147" i="10"/>
  <c r="CJ147" i="10"/>
  <c r="AC147" i="10"/>
  <c r="CK147" i="10"/>
  <c r="AD147" i="10"/>
  <c r="CL147" i="10"/>
  <c r="AE147" i="10"/>
  <c r="CM147" i="10"/>
  <c r="AF147" i="10"/>
  <c r="CN147" i="10"/>
  <c r="AG147" i="10"/>
  <c r="CO147" i="10"/>
  <c r="AH147" i="10"/>
  <c r="CP147" i="10"/>
  <c r="AI147" i="10"/>
  <c r="CQ147" i="10"/>
  <c r="AJ147" i="10"/>
  <c r="CR147" i="10"/>
  <c r="AK147" i="10"/>
  <c r="CS147" i="10"/>
  <c r="AL147" i="10"/>
  <c r="CT147" i="10"/>
  <c r="AM147" i="10"/>
  <c r="CU147" i="10"/>
  <c r="AN147" i="10"/>
  <c r="CV147" i="10"/>
  <c r="AO147" i="10"/>
  <c r="CW147" i="10"/>
  <c r="AP147" i="10"/>
  <c r="CX147" i="10"/>
  <c r="AQ147" i="10"/>
  <c r="CY147" i="10"/>
  <c r="AR147" i="10"/>
  <c r="CZ147" i="10"/>
  <c r="AS147" i="10"/>
  <c r="DA147" i="10"/>
  <c r="AT147" i="10"/>
  <c r="DB147" i="10"/>
  <c r="AU147" i="10"/>
  <c r="DC147" i="10"/>
  <c r="AV147" i="10"/>
  <c r="DD147" i="10"/>
  <c r="AW147" i="10"/>
  <c r="DE147" i="10"/>
  <c r="AX147" i="10"/>
  <c r="DF147" i="10"/>
  <c r="AY147" i="10"/>
  <c r="DG147" i="10"/>
  <c r="AZ147" i="10"/>
  <c r="DH147" i="10"/>
  <c r="BA147" i="10"/>
  <c r="DI147" i="10"/>
  <c r="BB147" i="10"/>
  <c r="DJ147" i="10"/>
  <c r="BC147" i="10"/>
  <c r="DK147" i="10"/>
  <c r="BD147" i="10"/>
  <c r="DL147" i="10"/>
  <c r="BE147" i="10"/>
  <c r="DM147" i="10"/>
  <c r="BF147" i="10"/>
  <c r="DN147" i="10"/>
  <c r="BG147" i="10"/>
  <c r="DO147" i="10"/>
  <c r="BH147" i="10"/>
  <c r="DP147" i="10"/>
  <c r="BI147" i="10"/>
  <c r="DQ147" i="10"/>
  <c r="BJ147" i="10"/>
  <c r="DR147" i="10"/>
  <c r="BK147" i="10"/>
  <c r="DS147" i="10"/>
  <c r="BL147" i="10"/>
  <c r="DT147" i="10"/>
  <c r="BM147" i="10"/>
  <c r="DU147" i="10"/>
  <c r="BN147" i="10"/>
  <c r="DV147" i="10"/>
  <c r="G148" i="10"/>
  <c r="BO148" i="10"/>
  <c r="H148" i="10"/>
  <c r="BP148" i="10"/>
  <c r="I148" i="10"/>
  <c r="BQ148" i="10"/>
  <c r="J148" i="10"/>
  <c r="BR148" i="10"/>
  <c r="K148" i="10"/>
  <c r="BS148" i="10"/>
  <c r="L148" i="10"/>
  <c r="BT148" i="10"/>
  <c r="M148" i="10"/>
  <c r="BU148" i="10"/>
  <c r="N148" i="10"/>
  <c r="BV148" i="10"/>
  <c r="O148" i="10"/>
  <c r="BW148" i="10"/>
  <c r="P148" i="10"/>
  <c r="BX148" i="10"/>
  <c r="Q148" i="10"/>
  <c r="BY148" i="10"/>
  <c r="R148" i="10"/>
  <c r="BZ148" i="10"/>
  <c r="S148" i="10"/>
  <c r="CA148" i="10"/>
  <c r="T148" i="10"/>
  <c r="CB148" i="10"/>
  <c r="U148" i="10"/>
  <c r="CC148" i="10"/>
  <c r="V148" i="10"/>
  <c r="CD148" i="10"/>
  <c r="W148" i="10"/>
  <c r="CE148" i="10"/>
  <c r="X148" i="10"/>
  <c r="CF148" i="10"/>
  <c r="Y148" i="10"/>
  <c r="CG148" i="10"/>
  <c r="Z148" i="10"/>
  <c r="CH148" i="10"/>
  <c r="AA148" i="10"/>
  <c r="CI148" i="10"/>
  <c r="AB148" i="10"/>
  <c r="CJ148" i="10"/>
  <c r="AC148" i="10"/>
  <c r="CK148" i="10"/>
  <c r="AD148" i="10"/>
  <c r="CL148" i="10"/>
  <c r="AE148" i="10"/>
  <c r="CM148" i="10"/>
  <c r="AF148" i="10"/>
  <c r="CN148" i="10"/>
  <c r="AG148" i="10"/>
  <c r="CO148" i="10"/>
  <c r="AH148" i="10"/>
  <c r="CP148" i="10"/>
  <c r="AI148" i="10"/>
  <c r="CQ148" i="10"/>
  <c r="AJ148" i="10"/>
  <c r="CR148" i="10"/>
  <c r="AK148" i="10"/>
  <c r="CS148" i="10"/>
  <c r="AL148" i="10"/>
  <c r="CT148" i="10"/>
  <c r="AM148" i="10"/>
  <c r="CU148" i="10"/>
  <c r="AN148" i="10"/>
  <c r="CV148" i="10"/>
  <c r="AO148" i="10"/>
  <c r="CW148" i="10"/>
  <c r="AP148" i="10"/>
  <c r="CX148" i="10"/>
  <c r="AQ148" i="10"/>
  <c r="CY148" i="10"/>
  <c r="AR148" i="10"/>
  <c r="CZ148" i="10"/>
  <c r="AS148" i="10"/>
  <c r="DA148" i="10"/>
  <c r="AT148" i="10"/>
  <c r="DB148" i="10"/>
  <c r="AU148" i="10"/>
  <c r="DC148" i="10"/>
  <c r="AV148" i="10"/>
  <c r="DD148" i="10"/>
  <c r="AW148" i="10"/>
  <c r="DE148" i="10"/>
  <c r="AX148" i="10"/>
  <c r="DF148" i="10"/>
  <c r="AY148" i="10"/>
  <c r="DG148" i="10"/>
  <c r="AZ148" i="10"/>
  <c r="DH148" i="10"/>
  <c r="BA148" i="10"/>
  <c r="DI148" i="10"/>
  <c r="BB148" i="10"/>
  <c r="DJ148" i="10"/>
  <c r="BC148" i="10"/>
  <c r="DK148" i="10"/>
  <c r="BD148" i="10"/>
  <c r="DL148" i="10"/>
  <c r="BE148" i="10"/>
  <c r="DM148" i="10"/>
  <c r="BF148" i="10"/>
  <c r="DN148" i="10"/>
  <c r="BG148" i="10"/>
  <c r="DO148" i="10"/>
  <c r="BH148" i="10"/>
  <c r="DP148" i="10"/>
  <c r="BI148" i="10"/>
  <c r="DQ148" i="10"/>
  <c r="BJ148" i="10"/>
  <c r="DR148" i="10"/>
  <c r="BK148" i="10"/>
  <c r="DS148" i="10"/>
  <c r="BL148" i="10"/>
  <c r="DT148" i="10"/>
  <c r="BM148" i="10"/>
  <c r="DU148" i="10"/>
  <c r="BN148" i="10"/>
  <c r="DV148" i="10"/>
  <c r="G149" i="10"/>
  <c r="BO149" i="10"/>
  <c r="H149" i="10"/>
  <c r="BP149" i="10"/>
  <c r="I149" i="10"/>
  <c r="BQ149" i="10"/>
  <c r="J149" i="10"/>
  <c r="BR149" i="10"/>
  <c r="K149" i="10"/>
  <c r="BS149" i="10"/>
  <c r="L149" i="10"/>
  <c r="BT149" i="10"/>
  <c r="M149" i="10"/>
  <c r="BU149" i="10"/>
  <c r="N149" i="10"/>
  <c r="BV149" i="10"/>
  <c r="O149" i="10"/>
  <c r="BW149" i="10"/>
  <c r="P149" i="10"/>
  <c r="BX149" i="10"/>
  <c r="Q149" i="10"/>
  <c r="BY149" i="10"/>
  <c r="R149" i="10"/>
  <c r="BZ149" i="10"/>
  <c r="S149" i="10"/>
  <c r="CA149" i="10"/>
  <c r="T149" i="10"/>
  <c r="CB149" i="10"/>
  <c r="U149" i="10"/>
  <c r="CC149" i="10"/>
  <c r="V149" i="10"/>
  <c r="CD149" i="10"/>
  <c r="W149" i="10"/>
  <c r="CE149" i="10"/>
  <c r="X149" i="10"/>
  <c r="CF149" i="10"/>
  <c r="Y149" i="10"/>
  <c r="CG149" i="10"/>
  <c r="Z149" i="10"/>
  <c r="CH149" i="10"/>
  <c r="AA149" i="10"/>
  <c r="CI149" i="10"/>
  <c r="AB149" i="10"/>
  <c r="CJ149" i="10"/>
  <c r="AC149" i="10"/>
  <c r="CK149" i="10"/>
  <c r="AD149" i="10"/>
  <c r="CL149" i="10"/>
  <c r="AE149" i="10"/>
  <c r="CM149" i="10"/>
  <c r="AF149" i="10"/>
  <c r="CN149" i="10"/>
  <c r="AG149" i="10"/>
  <c r="CO149" i="10"/>
  <c r="AH149" i="10"/>
  <c r="CP149" i="10"/>
  <c r="AI149" i="10"/>
  <c r="CQ149" i="10"/>
  <c r="AJ149" i="10"/>
  <c r="CR149" i="10"/>
  <c r="AK149" i="10"/>
  <c r="CS149" i="10"/>
  <c r="AL149" i="10"/>
  <c r="CT149" i="10"/>
  <c r="AM149" i="10"/>
  <c r="CU149" i="10"/>
  <c r="AN149" i="10"/>
  <c r="CV149" i="10"/>
  <c r="AO149" i="10"/>
  <c r="CW149" i="10"/>
  <c r="AP149" i="10"/>
  <c r="CX149" i="10"/>
  <c r="AQ149" i="10"/>
  <c r="CY149" i="10"/>
  <c r="AR149" i="10"/>
  <c r="CZ149" i="10"/>
  <c r="AS149" i="10"/>
  <c r="DA149" i="10"/>
  <c r="AT149" i="10"/>
  <c r="DB149" i="10"/>
  <c r="AU149" i="10"/>
  <c r="DC149" i="10"/>
  <c r="AV149" i="10"/>
  <c r="DD149" i="10"/>
  <c r="AW149" i="10"/>
  <c r="DE149" i="10"/>
  <c r="AX149" i="10"/>
  <c r="DF149" i="10"/>
  <c r="AY149" i="10"/>
  <c r="DG149" i="10"/>
  <c r="AZ149" i="10"/>
  <c r="DH149" i="10"/>
  <c r="BA149" i="10"/>
  <c r="DI149" i="10"/>
  <c r="BB149" i="10"/>
  <c r="DJ149" i="10"/>
  <c r="BC149" i="10"/>
  <c r="DK149" i="10"/>
  <c r="BD149" i="10"/>
  <c r="DL149" i="10"/>
  <c r="BE149" i="10"/>
  <c r="DM149" i="10"/>
  <c r="BF149" i="10"/>
  <c r="DN149" i="10"/>
  <c r="BG149" i="10"/>
  <c r="DO149" i="10"/>
  <c r="BH149" i="10"/>
  <c r="DP149" i="10"/>
  <c r="BI149" i="10"/>
  <c r="DQ149" i="10"/>
  <c r="BJ149" i="10"/>
  <c r="DR149" i="10"/>
  <c r="BK149" i="10"/>
  <c r="DS149" i="10"/>
  <c r="BL149" i="10"/>
  <c r="DT149" i="10"/>
  <c r="BM149" i="10"/>
  <c r="DU149" i="10"/>
  <c r="BN149" i="10"/>
  <c r="DV149" i="10"/>
  <c r="G150" i="10"/>
  <c r="BO150" i="10"/>
  <c r="H150" i="10"/>
  <c r="BP150" i="10"/>
  <c r="I150" i="10"/>
  <c r="BQ150" i="10"/>
  <c r="J150" i="10"/>
  <c r="BR150" i="10"/>
  <c r="K150" i="10"/>
  <c r="BS150" i="10"/>
  <c r="L150" i="10"/>
  <c r="BT150" i="10"/>
  <c r="M150" i="10"/>
  <c r="BU150" i="10"/>
  <c r="N150" i="10"/>
  <c r="BV150" i="10"/>
  <c r="O150" i="10"/>
  <c r="BW150" i="10"/>
  <c r="P150" i="10"/>
  <c r="BX150" i="10"/>
  <c r="Q150" i="10"/>
  <c r="BY150" i="10"/>
  <c r="R150" i="10"/>
  <c r="BZ150" i="10"/>
  <c r="S150" i="10"/>
  <c r="CA150" i="10"/>
  <c r="T150" i="10"/>
  <c r="CB150" i="10"/>
  <c r="U150" i="10"/>
  <c r="CC150" i="10"/>
  <c r="V150" i="10"/>
  <c r="CD150" i="10"/>
  <c r="W150" i="10"/>
  <c r="CE150" i="10"/>
  <c r="X150" i="10"/>
  <c r="CF150" i="10"/>
  <c r="Y150" i="10"/>
  <c r="CG150" i="10"/>
  <c r="Z150" i="10"/>
  <c r="CH150" i="10"/>
  <c r="AA150" i="10"/>
  <c r="CI150" i="10"/>
  <c r="AB150" i="10"/>
  <c r="CJ150" i="10"/>
  <c r="AC150" i="10"/>
  <c r="CK150" i="10"/>
  <c r="AD150" i="10"/>
  <c r="CL150" i="10"/>
  <c r="AE150" i="10"/>
  <c r="CM150" i="10"/>
  <c r="AF150" i="10"/>
  <c r="CN150" i="10"/>
  <c r="AG150" i="10"/>
  <c r="CO150" i="10"/>
  <c r="AH150" i="10"/>
  <c r="CP150" i="10"/>
  <c r="AI150" i="10"/>
  <c r="CQ150" i="10"/>
  <c r="AJ150" i="10"/>
  <c r="CR150" i="10"/>
  <c r="AK150" i="10"/>
  <c r="CS150" i="10"/>
  <c r="AL150" i="10"/>
  <c r="CT150" i="10"/>
  <c r="AM150" i="10"/>
  <c r="CU150" i="10"/>
  <c r="AN150" i="10"/>
  <c r="CV150" i="10"/>
  <c r="AO150" i="10"/>
  <c r="CW150" i="10"/>
  <c r="AP150" i="10"/>
  <c r="CX150" i="10"/>
  <c r="AQ150" i="10"/>
  <c r="CY150" i="10"/>
  <c r="AR150" i="10"/>
  <c r="CZ150" i="10"/>
  <c r="AS150" i="10"/>
  <c r="DA150" i="10"/>
  <c r="AT150" i="10"/>
  <c r="DB150" i="10"/>
  <c r="AU150" i="10"/>
  <c r="DC150" i="10"/>
  <c r="AV150" i="10"/>
  <c r="DD150" i="10"/>
  <c r="AW150" i="10"/>
  <c r="DE150" i="10"/>
  <c r="AX150" i="10"/>
  <c r="DF150" i="10"/>
  <c r="AY150" i="10"/>
  <c r="DG150" i="10"/>
  <c r="AZ150" i="10"/>
  <c r="DH150" i="10"/>
  <c r="BA150" i="10"/>
  <c r="DI150" i="10"/>
  <c r="BB150" i="10"/>
  <c r="DJ150" i="10"/>
  <c r="BC150" i="10"/>
  <c r="DK150" i="10"/>
  <c r="BD150" i="10"/>
  <c r="DL150" i="10"/>
  <c r="BE150" i="10"/>
  <c r="DM150" i="10"/>
  <c r="BF150" i="10"/>
  <c r="DN150" i="10"/>
  <c r="BG150" i="10"/>
  <c r="DO150" i="10"/>
  <c r="BH150" i="10"/>
  <c r="DP150" i="10"/>
  <c r="BI150" i="10"/>
  <c r="DQ150" i="10"/>
  <c r="BJ150" i="10"/>
  <c r="DR150" i="10"/>
  <c r="BK150" i="10"/>
  <c r="DS150" i="10"/>
  <c r="BL150" i="10"/>
  <c r="DT150" i="10"/>
  <c r="BM150" i="10"/>
  <c r="DU150" i="10"/>
  <c r="BN150" i="10"/>
  <c r="DV150" i="10"/>
  <c r="G151" i="10"/>
  <c r="BO151" i="10"/>
  <c r="H151" i="10"/>
  <c r="BP151" i="10"/>
  <c r="I151" i="10"/>
  <c r="BQ151" i="10"/>
  <c r="J151" i="10"/>
  <c r="BR151" i="10"/>
  <c r="K151" i="10"/>
  <c r="BS151" i="10"/>
  <c r="L151" i="10"/>
  <c r="BT151" i="10"/>
  <c r="M151" i="10"/>
  <c r="BU151" i="10"/>
  <c r="N151" i="10"/>
  <c r="BV151" i="10"/>
  <c r="O151" i="10"/>
  <c r="BW151" i="10"/>
  <c r="P151" i="10"/>
  <c r="BX151" i="10"/>
  <c r="Q151" i="10"/>
  <c r="BY151" i="10"/>
  <c r="R151" i="10"/>
  <c r="BZ151" i="10"/>
  <c r="S151" i="10"/>
  <c r="CA151" i="10"/>
  <c r="T151" i="10"/>
  <c r="CB151" i="10"/>
  <c r="U151" i="10"/>
  <c r="CC151" i="10"/>
  <c r="V151" i="10"/>
  <c r="CD151" i="10"/>
  <c r="W151" i="10"/>
  <c r="CE151" i="10"/>
  <c r="X151" i="10"/>
  <c r="CF151" i="10"/>
  <c r="Y151" i="10"/>
  <c r="CG151" i="10"/>
  <c r="Z151" i="10"/>
  <c r="CH151" i="10"/>
  <c r="AA151" i="10"/>
  <c r="CI151" i="10"/>
  <c r="AB151" i="10"/>
  <c r="CJ151" i="10"/>
  <c r="AC151" i="10"/>
  <c r="CK151" i="10"/>
  <c r="AD151" i="10"/>
  <c r="CL151" i="10"/>
  <c r="AE151" i="10"/>
  <c r="CM151" i="10"/>
  <c r="AF151" i="10"/>
  <c r="CN151" i="10"/>
  <c r="AG151" i="10"/>
  <c r="CO151" i="10"/>
  <c r="AH151" i="10"/>
  <c r="CP151" i="10"/>
  <c r="AI151" i="10"/>
  <c r="CQ151" i="10"/>
  <c r="AJ151" i="10"/>
  <c r="CR151" i="10"/>
  <c r="AK151" i="10"/>
  <c r="CS151" i="10"/>
  <c r="AL151" i="10"/>
  <c r="CT151" i="10"/>
  <c r="AM151" i="10"/>
  <c r="CU151" i="10"/>
  <c r="AN151" i="10"/>
  <c r="CV151" i="10"/>
  <c r="AO151" i="10"/>
  <c r="CW151" i="10"/>
  <c r="AP151" i="10"/>
  <c r="CX151" i="10"/>
  <c r="AQ151" i="10"/>
  <c r="CY151" i="10"/>
  <c r="AR151" i="10"/>
  <c r="CZ151" i="10"/>
  <c r="AS151" i="10"/>
  <c r="DA151" i="10"/>
  <c r="AT151" i="10"/>
  <c r="DB151" i="10"/>
  <c r="AU151" i="10"/>
  <c r="DC151" i="10"/>
  <c r="AV151" i="10"/>
  <c r="DD151" i="10"/>
  <c r="AW151" i="10"/>
  <c r="DE151" i="10"/>
  <c r="AX151" i="10"/>
  <c r="DF151" i="10"/>
  <c r="AY151" i="10"/>
  <c r="DG151" i="10"/>
  <c r="AZ151" i="10"/>
  <c r="DH151" i="10"/>
  <c r="BA151" i="10"/>
  <c r="DI151" i="10"/>
  <c r="BB151" i="10"/>
  <c r="DJ151" i="10"/>
  <c r="BC151" i="10"/>
  <c r="DK151" i="10"/>
  <c r="BD151" i="10"/>
  <c r="DL151" i="10"/>
  <c r="BE151" i="10"/>
  <c r="DM151" i="10"/>
  <c r="BF151" i="10"/>
  <c r="DN151" i="10"/>
  <c r="BG151" i="10"/>
  <c r="DO151" i="10"/>
  <c r="BH151" i="10"/>
  <c r="DP151" i="10"/>
  <c r="BI151" i="10"/>
  <c r="DQ151" i="10"/>
  <c r="BJ151" i="10"/>
  <c r="DR151" i="10"/>
  <c r="BK151" i="10"/>
  <c r="DS151" i="10"/>
  <c r="BL151" i="10"/>
  <c r="DT151" i="10"/>
  <c r="BM151" i="10"/>
  <c r="DU151" i="10"/>
  <c r="BN151" i="10"/>
  <c r="DV151" i="10"/>
  <c r="G152" i="10"/>
  <c r="BO152" i="10"/>
  <c r="H152" i="10"/>
  <c r="BP152" i="10"/>
  <c r="I152" i="10"/>
  <c r="BQ152" i="10"/>
  <c r="J152" i="10"/>
  <c r="BR152" i="10"/>
  <c r="K152" i="10"/>
  <c r="BS152" i="10"/>
  <c r="L152" i="10"/>
  <c r="BT152" i="10"/>
  <c r="M152" i="10"/>
  <c r="BU152" i="10"/>
  <c r="N152" i="10"/>
  <c r="BV152" i="10"/>
  <c r="O152" i="10"/>
  <c r="BW152" i="10"/>
  <c r="P152" i="10"/>
  <c r="BX152" i="10"/>
  <c r="Q152" i="10"/>
  <c r="BY152" i="10"/>
  <c r="R152" i="10"/>
  <c r="BZ152" i="10"/>
  <c r="S152" i="10"/>
  <c r="CA152" i="10"/>
  <c r="T152" i="10"/>
  <c r="CB152" i="10"/>
  <c r="U152" i="10"/>
  <c r="CC152" i="10"/>
  <c r="V152" i="10"/>
  <c r="CD152" i="10"/>
  <c r="W152" i="10"/>
  <c r="CE152" i="10"/>
  <c r="X152" i="10"/>
  <c r="CF152" i="10"/>
  <c r="Y152" i="10"/>
  <c r="CG152" i="10"/>
  <c r="Z152" i="10"/>
  <c r="CH152" i="10"/>
  <c r="AA152" i="10"/>
  <c r="CI152" i="10"/>
  <c r="AB152" i="10"/>
  <c r="CJ152" i="10"/>
  <c r="AC152" i="10"/>
  <c r="CK152" i="10"/>
  <c r="AD152" i="10"/>
  <c r="CL152" i="10"/>
  <c r="AE152" i="10"/>
  <c r="CM152" i="10"/>
  <c r="AF152" i="10"/>
  <c r="CN152" i="10"/>
  <c r="AG152" i="10"/>
  <c r="CO152" i="10"/>
  <c r="AH152" i="10"/>
  <c r="CP152" i="10"/>
  <c r="AI152" i="10"/>
  <c r="CQ152" i="10"/>
  <c r="AJ152" i="10"/>
  <c r="CR152" i="10"/>
  <c r="AK152" i="10"/>
  <c r="CS152" i="10"/>
  <c r="AL152" i="10"/>
  <c r="CT152" i="10"/>
  <c r="AM152" i="10"/>
  <c r="CU152" i="10"/>
  <c r="AN152" i="10"/>
  <c r="CV152" i="10"/>
  <c r="AO152" i="10"/>
  <c r="CW152" i="10"/>
  <c r="AP152" i="10"/>
  <c r="CX152" i="10"/>
  <c r="AQ152" i="10"/>
  <c r="CY152" i="10"/>
  <c r="AR152" i="10"/>
  <c r="CZ152" i="10"/>
  <c r="AS152" i="10"/>
  <c r="DA152" i="10"/>
  <c r="AT152" i="10"/>
  <c r="DB152" i="10"/>
  <c r="AU152" i="10"/>
  <c r="DC152" i="10"/>
  <c r="AV152" i="10"/>
  <c r="DD152" i="10"/>
  <c r="AW152" i="10"/>
  <c r="DE152" i="10"/>
  <c r="AX152" i="10"/>
  <c r="DF152" i="10"/>
  <c r="AY152" i="10"/>
  <c r="DG152" i="10"/>
  <c r="AZ152" i="10"/>
  <c r="DH152" i="10"/>
  <c r="BA152" i="10"/>
  <c r="DI152" i="10"/>
  <c r="BB152" i="10"/>
  <c r="DJ152" i="10"/>
  <c r="BC152" i="10"/>
  <c r="DK152" i="10"/>
  <c r="BD152" i="10"/>
  <c r="DL152" i="10"/>
  <c r="BE152" i="10"/>
  <c r="DM152" i="10"/>
  <c r="BF152" i="10"/>
  <c r="DN152" i="10"/>
  <c r="BG152" i="10"/>
  <c r="DO152" i="10"/>
  <c r="BH152" i="10"/>
  <c r="DP152" i="10"/>
  <c r="BI152" i="10"/>
  <c r="DQ152" i="10"/>
  <c r="BJ152" i="10"/>
  <c r="DR152" i="10"/>
  <c r="BK152" i="10"/>
  <c r="DS152" i="10"/>
  <c r="BL152" i="10"/>
  <c r="DT152" i="10"/>
  <c r="BM152" i="10"/>
  <c r="DU152" i="10"/>
  <c r="BN152" i="10"/>
  <c r="DV152" i="10"/>
  <c r="G153" i="10"/>
  <c r="BO153" i="10"/>
  <c r="H153" i="10"/>
  <c r="BP153" i="10"/>
  <c r="I153" i="10"/>
  <c r="BQ153" i="10"/>
  <c r="J153" i="10"/>
  <c r="BR153" i="10"/>
  <c r="K153" i="10"/>
  <c r="BS153" i="10"/>
  <c r="L153" i="10"/>
  <c r="BT153" i="10"/>
  <c r="M153" i="10"/>
  <c r="BU153" i="10"/>
  <c r="N153" i="10"/>
  <c r="BV153" i="10"/>
  <c r="O153" i="10"/>
  <c r="BW153" i="10"/>
  <c r="P153" i="10"/>
  <c r="BX153" i="10"/>
  <c r="Q153" i="10"/>
  <c r="BY153" i="10"/>
  <c r="R153" i="10"/>
  <c r="BZ153" i="10"/>
  <c r="S153" i="10"/>
  <c r="CA153" i="10"/>
  <c r="T153" i="10"/>
  <c r="CB153" i="10"/>
  <c r="U153" i="10"/>
  <c r="CC153" i="10"/>
  <c r="V153" i="10"/>
  <c r="CD153" i="10"/>
  <c r="W153" i="10"/>
  <c r="CE153" i="10"/>
  <c r="X153" i="10"/>
  <c r="CF153" i="10"/>
  <c r="Y153" i="10"/>
  <c r="CG153" i="10"/>
  <c r="Z153" i="10"/>
  <c r="CH153" i="10"/>
  <c r="AA153" i="10"/>
  <c r="CI153" i="10"/>
  <c r="AB153" i="10"/>
  <c r="CJ153" i="10"/>
  <c r="AC153" i="10"/>
  <c r="CK153" i="10"/>
  <c r="AD153" i="10"/>
  <c r="CL153" i="10"/>
  <c r="AE153" i="10"/>
  <c r="CM153" i="10"/>
  <c r="AF153" i="10"/>
  <c r="CN153" i="10"/>
  <c r="AG153" i="10"/>
  <c r="CO153" i="10"/>
  <c r="AH153" i="10"/>
  <c r="CP153" i="10"/>
  <c r="AI153" i="10"/>
  <c r="CQ153" i="10"/>
  <c r="AJ153" i="10"/>
  <c r="CR153" i="10"/>
  <c r="AK153" i="10"/>
  <c r="CS153" i="10"/>
  <c r="AL153" i="10"/>
  <c r="CT153" i="10"/>
  <c r="AM153" i="10"/>
  <c r="CU153" i="10"/>
  <c r="AN153" i="10"/>
  <c r="CV153" i="10"/>
  <c r="AO153" i="10"/>
  <c r="CW153" i="10"/>
  <c r="AP153" i="10"/>
  <c r="CX153" i="10"/>
  <c r="AQ153" i="10"/>
  <c r="CY153" i="10"/>
  <c r="AR153" i="10"/>
  <c r="CZ153" i="10"/>
  <c r="AS153" i="10"/>
  <c r="DA153" i="10"/>
  <c r="AT153" i="10"/>
  <c r="DB153" i="10"/>
  <c r="AU153" i="10"/>
  <c r="DC153" i="10"/>
  <c r="AV153" i="10"/>
  <c r="DD153" i="10"/>
  <c r="AW153" i="10"/>
  <c r="DE153" i="10"/>
  <c r="AX153" i="10"/>
  <c r="DF153" i="10"/>
  <c r="AY153" i="10"/>
  <c r="DG153" i="10"/>
  <c r="AZ153" i="10"/>
  <c r="DH153" i="10"/>
  <c r="BA153" i="10"/>
  <c r="DI153" i="10"/>
  <c r="BB153" i="10"/>
  <c r="DJ153" i="10"/>
  <c r="BC153" i="10"/>
  <c r="DK153" i="10"/>
  <c r="BD153" i="10"/>
  <c r="DL153" i="10"/>
  <c r="BE153" i="10"/>
  <c r="DM153" i="10"/>
  <c r="BF153" i="10"/>
  <c r="DN153" i="10"/>
  <c r="BG153" i="10"/>
  <c r="DO153" i="10"/>
  <c r="BH153" i="10"/>
  <c r="DP153" i="10"/>
  <c r="BI153" i="10"/>
  <c r="DQ153" i="10"/>
  <c r="BJ153" i="10"/>
  <c r="DR153" i="10"/>
  <c r="BK153" i="10"/>
  <c r="DS153" i="10"/>
  <c r="BL153" i="10"/>
  <c r="DT153" i="10"/>
  <c r="BM153" i="10"/>
  <c r="DU153" i="10"/>
  <c r="BN153" i="10"/>
  <c r="DV153" i="10"/>
  <c r="G154" i="10"/>
  <c r="BO154" i="10"/>
  <c r="H154" i="10"/>
  <c r="BP154" i="10"/>
  <c r="I154" i="10"/>
  <c r="BQ154" i="10"/>
  <c r="J154" i="10"/>
  <c r="BR154" i="10"/>
  <c r="K154" i="10"/>
  <c r="BS154" i="10"/>
  <c r="L154" i="10"/>
  <c r="BT154" i="10"/>
  <c r="M154" i="10"/>
  <c r="BU154" i="10"/>
  <c r="N154" i="10"/>
  <c r="BV154" i="10"/>
  <c r="O154" i="10"/>
  <c r="BW154" i="10"/>
  <c r="P154" i="10"/>
  <c r="BX154" i="10"/>
  <c r="Q154" i="10"/>
  <c r="BY154" i="10"/>
  <c r="R154" i="10"/>
  <c r="BZ154" i="10"/>
  <c r="S154" i="10"/>
  <c r="CA154" i="10"/>
  <c r="T154" i="10"/>
  <c r="CB154" i="10"/>
  <c r="U154" i="10"/>
  <c r="CC154" i="10"/>
  <c r="V154" i="10"/>
  <c r="CD154" i="10"/>
  <c r="W154" i="10"/>
  <c r="CE154" i="10"/>
  <c r="X154" i="10"/>
  <c r="CF154" i="10"/>
  <c r="Y154" i="10"/>
  <c r="CG154" i="10"/>
  <c r="Z154" i="10"/>
  <c r="CH154" i="10"/>
  <c r="AA154" i="10"/>
  <c r="CI154" i="10"/>
  <c r="AB154" i="10"/>
  <c r="CJ154" i="10"/>
  <c r="AC154" i="10"/>
  <c r="CK154" i="10"/>
  <c r="AD154" i="10"/>
  <c r="CL154" i="10"/>
  <c r="AE154" i="10"/>
  <c r="CM154" i="10"/>
  <c r="AF154" i="10"/>
  <c r="CN154" i="10"/>
  <c r="AG154" i="10"/>
  <c r="CO154" i="10"/>
  <c r="AH154" i="10"/>
  <c r="CP154" i="10"/>
  <c r="AI154" i="10"/>
  <c r="CQ154" i="10"/>
  <c r="AJ154" i="10"/>
  <c r="CR154" i="10"/>
  <c r="AK154" i="10"/>
  <c r="CS154" i="10"/>
  <c r="AL154" i="10"/>
  <c r="CT154" i="10"/>
  <c r="AM154" i="10"/>
  <c r="CU154" i="10"/>
  <c r="AN154" i="10"/>
  <c r="CV154" i="10"/>
  <c r="AO154" i="10"/>
  <c r="CW154" i="10"/>
  <c r="AP154" i="10"/>
  <c r="CX154" i="10"/>
  <c r="AQ154" i="10"/>
  <c r="CY154" i="10"/>
  <c r="AR154" i="10"/>
  <c r="CZ154" i="10"/>
  <c r="AS154" i="10"/>
  <c r="DA154" i="10"/>
  <c r="AT154" i="10"/>
  <c r="DB154" i="10"/>
  <c r="AU154" i="10"/>
  <c r="DC154" i="10"/>
  <c r="AV154" i="10"/>
  <c r="DD154" i="10"/>
  <c r="AW154" i="10"/>
  <c r="DE154" i="10"/>
  <c r="AX154" i="10"/>
  <c r="DF154" i="10"/>
  <c r="AY154" i="10"/>
  <c r="DG154" i="10"/>
  <c r="AZ154" i="10"/>
  <c r="DH154" i="10"/>
  <c r="BA154" i="10"/>
  <c r="DI154" i="10"/>
  <c r="BB154" i="10"/>
  <c r="DJ154" i="10"/>
  <c r="BC154" i="10"/>
  <c r="DK154" i="10"/>
  <c r="BD154" i="10"/>
  <c r="DL154" i="10"/>
  <c r="BE154" i="10"/>
  <c r="DM154" i="10"/>
  <c r="BF154" i="10"/>
  <c r="DN154" i="10"/>
  <c r="BG154" i="10"/>
  <c r="DO154" i="10"/>
  <c r="BH154" i="10"/>
  <c r="DP154" i="10"/>
  <c r="BI154" i="10"/>
  <c r="DQ154" i="10"/>
  <c r="BJ154" i="10"/>
  <c r="DR154" i="10"/>
  <c r="BK154" i="10"/>
  <c r="DS154" i="10"/>
  <c r="BL154" i="10"/>
  <c r="DT154" i="10"/>
  <c r="BM154" i="10"/>
  <c r="DU154" i="10"/>
  <c r="BN154" i="10"/>
  <c r="DV154" i="10"/>
  <c r="G155" i="10"/>
  <c r="BO155" i="10"/>
  <c r="H155" i="10"/>
  <c r="BP155" i="10"/>
  <c r="I155" i="10"/>
  <c r="BQ155" i="10"/>
  <c r="J155" i="10"/>
  <c r="BR155" i="10"/>
  <c r="K155" i="10"/>
  <c r="BS155" i="10"/>
  <c r="L155" i="10"/>
  <c r="BT155" i="10"/>
  <c r="M155" i="10"/>
  <c r="BU155" i="10"/>
  <c r="N155" i="10"/>
  <c r="BV155" i="10"/>
  <c r="O155" i="10"/>
  <c r="BW155" i="10"/>
  <c r="P155" i="10"/>
  <c r="BX155" i="10"/>
  <c r="Q155" i="10"/>
  <c r="BY155" i="10"/>
  <c r="R155" i="10"/>
  <c r="BZ155" i="10"/>
  <c r="S155" i="10"/>
  <c r="CA155" i="10"/>
  <c r="T155" i="10"/>
  <c r="CB155" i="10"/>
  <c r="U155" i="10"/>
  <c r="CC155" i="10"/>
  <c r="V155" i="10"/>
  <c r="CD155" i="10"/>
  <c r="W155" i="10"/>
  <c r="CE155" i="10"/>
  <c r="X155" i="10"/>
  <c r="CF155" i="10"/>
  <c r="Y155" i="10"/>
  <c r="CG155" i="10"/>
  <c r="Z155" i="10"/>
  <c r="CH155" i="10"/>
  <c r="AA155" i="10"/>
  <c r="CI155" i="10"/>
  <c r="AB155" i="10"/>
  <c r="CJ155" i="10"/>
  <c r="AC155" i="10"/>
  <c r="CK155" i="10"/>
  <c r="AD155" i="10"/>
  <c r="CL155" i="10"/>
  <c r="AE155" i="10"/>
  <c r="CM155" i="10"/>
  <c r="AF155" i="10"/>
  <c r="CN155" i="10"/>
  <c r="AG155" i="10"/>
  <c r="CO155" i="10"/>
  <c r="AH155" i="10"/>
  <c r="CP155" i="10"/>
  <c r="AI155" i="10"/>
  <c r="CQ155" i="10"/>
  <c r="AJ155" i="10"/>
  <c r="CR155" i="10"/>
  <c r="AK155" i="10"/>
  <c r="CS155" i="10"/>
  <c r="AL155" i="10"/>
  <c r="CT155" i="10"/>
  <c r="AM155" i="10"/>
  <c r="CU155" i="10"/>
  <c r="AN155" i="10"/>
  <c r="CV155" i="10"/>
  <c r="AO155" i="10"/>
  <c r="CW155" i="10"/>
  <c r="AP155" i="10"/>
  <c r="CX155" i="10"/>
  <c r="AQ155" i="10"/>
  <c r="CY155" i="10"/>
  <c r="AR155" i="10"/>
  <c r="CZ155" i="10"/>
  <c r="AS155" i="10"/>
  <c r="DA155" i="10"/>
  <c r="AT155" i="10"/>
  <c r="DB155" i="10"/>
  <c r="AU155" i="10"/>
  <c r="DC155" i="10"/>
  <c r="AV155" i="10"/>
  <c r="DD155" i="10"/>
  <c r="AW155" i="10"/>
  <c r="DE155" i="10"/>
  <c r="AX155" i="10"/>
  <c r="DF155" i="10"/>
  <c r="AY155" i="10"/>
  <c r="DG155" i="10"/>
  <c r="AZ155" i="10"/>
  <c r="DH155" i="10"/>
  <c r="BA155" i="10"/>
  <c r="DI155" i="10"/>
  <c r="BB155" i="10"/>
  <c r="DJ155" i="10"/>
  <c r="BC155" i="10"/>
  <c r="DK155" i="10"/>
  <c r="BD155" i="10"/>
  <c r="DL155" i="10"/>
  <c r="BE155" i="10"/>
  <c r="DM155" i="10"/>
  <c r="BF155" i="10"/>
  <c r="DN155" i="10"/>
  <c r="BG155" i="10"/>
  <c r="DO155" i="10"/>
  <c r="BH155" i="10"/>
  <c r="DP155" i="10"/>
  <c r="BI155" i="10"/>
  <c r="DQ155" i="10"/>
  <c r="BJ155" i="10"/>
  <c r="DR155" i="10"/>
  <c r="BK155" i="10"/>
  <c r="DS155" i="10"/>
  <c r="BL155" i="10"/>
  <c r="DT155" i="10"/>
  <c r="BM155" i="10"/>
  <c r="DU155" i="10"/>
  <c r="BN155" i="10"/>
  <c r="DV155" i="10"/>
  <c r="G156" i="10"/>
  <c r="BO156" i="10"/>
  <c r="H156" i="10"/>
  <c r="BP156" i="10"/>
  <c r="I156" i="10"/>
  <c r="BQ156" i="10"/>
  <c r="J156" i="10"/>
  <c r="BR156" i="10"/>
  <c r="K156" i="10"/>
  <c r="BS156" i="10"/>
  <c r="L156" i="10"/>
  <c r="BT156" i="10"/>
  <c r="M156" i="10"/>
  <c r="BU156" i="10"/>
  <c r="N156" i="10"/>
  <c r="BV156" i="10"/>
  <c r="O156" i="10"/>
  <c r="BW156" i="10"/>
  <c r="P156" i="10"/>
  <c r="BX156" i="10"/>
  <c r="Q156" i="10"/>
  <c r="BY156" i="10"/>
  <c r="R156" i="10"/>
  <c r="BZ156" i="10"/>
  <c r="S156" i="10"/>
  <c r="CA156" i="10"/>
  <c r="T156" i="10"/>
  <c r="CB156" i="10"/>
  <c r="U156" i="10"/>
  <c r="CC156" i="10"/>
  <c r="V156" i="10"/>
  <c r="CD156" i="10"/>
  <c r="W156" i="10"/>
  <c r="CE156" i="10"/>
  <c r="X156" i="10"/>
  <c r="CF156" i="10"/>
  <c r="Y156" i="10"/>
  <c r="CG156" i="10"/>
  <c r="Z156" i="10"/>
  <c r="CH156" i="10"/>
  <c r="AA156" i="10"/>
  <c r="CI156" i="10"/>
  <c r="AB156" i="10"/>
  <c r="CJ156" i="10"/>
  <c r="AC156" i="10"/>
  <c r="CK156" i="10"/>
  <c r="AD156" i="10"/>
  <c r="CL156" i="10"/>
  <c r="AE156" i="10"/>
  <c r="CM156" i="10"/>
  <c r="AF156" i="10"/>
  <c r="CN156" i="10"/>
  <c r="AG156" i="10"/>
  <c r="CO156" i="10"/>
  <c r="AH156" i="10"/>
  <c r="CP156" i="10"/>
  <c r="AI156" i="10"/>
  <c r="CQ156" i="10"/>
  <c r="AJ156" i="10"/>
  <c r="CR156" i="10"/>
  <c r="AK156" i="10"/>
  <c r="CS156" i="10"/>
  <c r="AL156" i="10"/>
  <c r="CT156" i="10"/>
  <c r="AM156" i="10"/>
  <c r="CU156" i="10"/>
  <c r="AN156" i="10"/>
  <c r="CV156" i="10"/>
  <c r="AO156" i="10"/>
  <c r="CW156" i="10"/>
  <c r="AP156" i="10"/>
  <c r="CX156" i="10"/>
  <c r="AQ156" i="10"/>
  <c r="CY156" i="10"/>
  <c r="AR156" i="10"/>
  <c r="CZ156" i="10"/>
  <c r="AS156" i="10"/>
  <c r="DA156" i="10"/>
  <c r="AT156" i="10"/>
  <c r="DB156" i="10"/>
  <c r="AU156" i="10"/>
  <c r="DC156" i="10"/>
  <c r="AV156" i="10"/>
  <c r="DD156" i="10"/>
  <c r="AW156" i="10"/>
  <c r="DE156" i="10"/>
  <c r="AX156" i="10"/>
  <c r="DF156" i="10"/>
  <c r="AY156" i="10"/>
  <c r="DG156" i="10"/>
  <c r="AZ156" i="10"/>
  <c r="DH156" i="10"/>
  <c r="BA156" i="10"/>
  <c r="DI156" i="10"/>
  <c r="BB156" i="10"/>
  <c r="DJ156" i="10"/>
  <c r="BC156" i="10"/>
  <c r="DK156" i="10"/>
  <c r="BD156" i="10"/>
  <c r="DL156" i="10"/>
  <c r="BE156" i="10"/>
  <c r="DM156" i="10"/>
  <c r="BF156" i="10"/>
  <c r="DN156" i="10"/>
  <c r="BG156" i="10"/>
  <c r="DO156" i="10"/>
  <c r="BH156" i="10"/>
  <c r="DP156" i="10"/>
  <c r="BI156" i="10"/>
  <c r="DQ156" i="10"/>
  <c r="BJ156" i="10"/>
  <c r="DR156" i="10"/>
  <c r="BK156" i="10"/>
  <c r="DS156" i="10"/>
  <c r="BL156" i="10"/>
  <c r="DT156" i="10"/>
  <c r="BM156" i="10"/>
  <c r="DU156" i="10"/>
  <c r="BN156" i="10"/>
  <c r="DV156" i="10"/>
  <c r="G157" i="10"/>
  <c r="BO157" i="10"/>
  <c r="H157" i="10"/>
  <c r="BP157" i="10"/>
  <c r="I157" i="10"/>
  <c r="BQ157" i="10"/>
  <c r="J157" i="10"/>
  <c r="BR157" i="10"/>
  <c r="K157" i="10"/>
  <c r="BS157" i="10"/>
  <c r="L157" i="10"/>
  <c r="BT157" i="10"/>
  <c r="M157" i="10"/>
  <c r="BU157" i="10"/>
  <c r="N157" i="10"/>
  <c r="BV157" i="10"/>
  <c r="O157" i="10"/>
  <c r="BW157" i="10"/>
  <c r="P157" i="10"/>
  <c r="BX157" i="10"/>
  <c r="Q157" i="10"/>
  <c r="BY157" i="10"/>
  <c r="R157" i="10"/>
  <c r="BZ157" i="10"/>
  <c r="S157" i="10"/>
  <c r="CA157" i="10"/>
  <c r="T157" i="10"/>
  <c r="CB157" i="10"/>
  <c r="U157" i="10"/>
  <c r="CC157" i="10"/>
  <c r="V157" i="10"/>
  <c r="CD157" i="10"/>
  <c r="W157" i="10"/>
  <c r="CE157" i="10"/>
  <c r="X157" i="10"/>
  <c r="CF157" i="10"/>
  <c r="Y157" i="10"/>
  <c r="CG157" i="10"/>
  <c r="Z157" i="10"/>
  <c r="CH157" i="10"/>
  <c r="AA157" i="10"/>
  <c r="CI157" i="10"/>
  <c r="AB157" i="10"/>
  <c r="CJ157" i="10"/>
  <c r="AC157" i="10"/>
  <c r="CK157" i="10"/>
  <c r="AD157" i="10"/>
  <c r="CL157" i="10"/>
  <c r="AE157" i="10"/>
  <c r="CM157" i="10"/>
  <c r="AF157" i="10"/>
  <c r="CN157" i="10"/>
  <c r="AG157" i="10"/>
  <c r="CO157" i="10"/>
  <c r="AH157" i="10"/>
  <c r="CP157" i="10"/>
  <c r="AI157" i="10"/>
  <c r="CQ157" i="10"/>
  <c r="AJ157" i="10"/>
  <c r="CR157" i="10"/>
  <c r="AK157" i="10"/>
  <c r="CS157" i="10"/>
  <c r="AL157" i="10"/>
  <c r="CT157" i="10"/>
  <c r="AM157" i="10"/>
  <c r="CU157" i="10"/>
  <c r="AN157" i="10"/>
  <c r="CV157" i="10"/>
  <c r="AO157" i="10"/>
  <c r="CW157" i="10"/>
  <c r="AP157" i="10"/>
  <c r="CX157" i="10"/>
  <c r="AQ157" i="10"/>
  <c r="CY157" i="10"/>
  <c r="AR157" i="10"/>
  <c r="CZ157" i="10"/>
  <c r="AS157" i="10"/>
  <c r="DA157" i="10"/>
  <c r="AT157" i="10"/>
  <c r="DB157" i="10"/>
  <c r="AU157" i="10"/>
  <c r="DC157" i="10"/>
  <c r="AV157" i="10"/>
  <c r="DD157" i="10"/>
  <c r="AW157" i="10"/>
  <c r="DE157" i="10"/>
  <c r="AX157" i="10"/>
  <c r="DF157" i="10"/>
  <c r="AY157" i="10"/>
  <c r="DG157" i="10"/>
  <c r="AZ157" i="10"/>
  <c r="DH157" i="10"/>
  <c r="BA157" i="10"/>
  <c r="DI157" i="10"/>
  <c r="BB157" i="10"/>
  <c r="DJ157" i="10"/>
  <c r="BC157" i="10"/>
  <c r="DK157" i="10"/>
  <c r="BD157" i="10"/>
  <c r="DL157" i="10"/>
  <c r="BE157" i="10"/>
  <c r="DM157" i="10"/>
  <c r="BF157" i="10"/>
  <c r="DN157" i="10"/>
  <c r="BG157" i="10"/>
  <c r="DO157" i="10"/>
  <c r="BH157" i="10"/>
  <c r="DP157" i="10"/>
  <c r="BI157" i="10"/>
  <c r="DQ157" i="10"/>
  <c r="BJ157" i="10"/>
  <c r="DR157" i="10"/>
  <c r="BK157" i="10"/>
  <c r="DS157" i="10"/>
  <c r="BL157" i="10"/>
  <c r="DT157" i="10"/>
  <c r="BM157" i="10"/>
  <c r="DU157" i="10"/>
  <c r="BN157" i="10"/>
  <c r="DV157" i="10"/>
  <c r="G158" i="10"/>
  <c r="BO158" i="10"/>
  <c r="H158" i="10"/>
  <c r="BP158" i="10"/>
  <c r="I158" i="10"/>
  <c r="BQ158" i="10"/>
  <c r="J158" i="10"/>
  <c r="BR158" i="10"/>
  <c r="K158" i="10"/>
  <c r="BS158" i="10"/>
  <c r="L158" i="10"/>
  <c r="BT158" i="10"/>
  <c r="M158" i="10"/>
  <c r="BU158" i="10"/>
  <c r="N158" i="10"/>
  <c r="BV158" i="10"/>
  <c r="O158" i="10"/>
  <c r="BW158" i="10"/>
  <c r="P158" i="10"/>
  <c r="BX158" i="10"/>
  <c r="Q158" i="10"/>
  <c r="BY158" i="10"/>
  <c r="R158" i="10"/>
  <c r="BZ158" i="10"/>
  <c r="S158" i="10"/>
  <c r="CA158" i="10"/>
  <c r="T158" i="10"/>
  <c r="CB158" i="10"/>
  <c r="U158" i="10"/>
  <c r="CC158" i="10"/>
  <c r="V158" i="10"/>
  <c r="CD158" i="10"/>
  <c r="W158" i="10"/>
  <c r="CE158" i="10"/>
  <c r="X158" i="10"/>
  <c r="CF158" i="10"/>
  <c r="Y158" i="10"/>
  <c r="CG158" i="10"/>
  <c r="Z158" i="10"/>
  <c r="CH158" i="10"/>
  <c r="AA158" i="10"/>
  <c r="CI158" i="10"/>
  <c r="AB158" i="10"/>
  <c r="CJ158" i="10"/>
  <c r="AC158" i="10"/>
  <c r="CK158" i="10"/>
  <c r="AD158" i="10"/>
  <c r="CL158" i="10"/>
  <c r="AE158" i="10"/>
  <c r="CM158" i="10"/>
  <c r="AF158" i="10"/>
  <c r="CN158" i="10"/>
  <c r="AG158" i="10"/>
  <c r="CO158" i="10"/>
  <c r="AH158" i="10"/>
  <c r="CP158" i="10"/>
  <c r="AI158" i="10"/>
  <c r="CQ158" i="10"/>
  <c r="AJ158" i="10"/>
  <c r="CR158" i="10"/>
  <c r="AK158" i="10"/>
  <c r="CS158" i="10"/>
  <c r="AL158" i="10"/>
  <c r="CT158" i="10"/>
  <c r="AM158" i="10"/>
  <c r="CU158" i="10"/>
  <c r="AN158" i="10"/>
  <c r="CV158" i="10"/>
  <c r="AO158" i="10"/>
  <c r="CW158" i="10"/>
  <c r="AP158" i="10"/>
  <c r="CX158" i="10"/>
  <c r="AQ158" i="10"/>
  <c r="CY158" i="10"/>
  <c r="AR158" i="10"/>
  <c r="CZ158" i="10"/>
  <c r="AS158" i="10"/>
  <c r="DA158" i="10"/>
  <c r="AT158" i="10"/>
  <c r="DB158" i="10"/>
  <c r="AU158" i="10"/>
  <c r="DC158" i="10"/>
  <c r="AV158" i="10"/>
  <c r="DD158" i="10"/>
  <c r="AW158" i="10"/>
  <c r="DE158" i="10"/>
  <c r="AX158" i="10"/>
  <c r="DF158" i="10"/>
  <c r="AY158" i="10"/>
  <c r="DG158" i="10"/>
  <c r="AZ158" i="10"/>
  <c r="DH158" i="10"/>
  <c r="BA158" i="10"/>
  <c r="DI158" i="10"/>
  <c r="BB158" i="10"/>
  <c r="DJ158" i="10"/>
  <c r="BC158" i="10"/>
  <c r="DK158" i="10"/>
  <c r="BD158" i="10"/>
  <c r="DL158" i="10"/>
  <c r="BE158" i="10"/>
  <c r="DM158" i="10"/>
  <c r="BF158" i="10"/>
  <c r="DN158" i="10"/>
  <c r="BG158" i="10"/>
  <c r="DO158" i="10"/>
  <c r="BH158" i="10"/>
  <c r="DP158" i="10"/>
  <c r="BI158" i="10"/>
  <c r="DQ158" i="10"/>
  <c r="BJ158" i="10"/>
  <c r="DR158" i="10"/>
  <c r="BK158" i="10"/>
  <c r="DS158" i="10"/>
  <c r="BL158" i="10"/>
  <c r="DT158" i="10"/>
  <c r="BM158" i="10"/>
  <c r="DU158" i="10"/>
  <c r="BN158" i="10"/>
  <c r="DV158" i="10"/>
  <c r="G159" i="10"/>
  <c r="BO159" i="10"/>
  <c r="H159" i="10"/>
  <c r="BP159" i="10"/>
  <c r="I159" i="10"/>
  <c r="BQ159" i="10"/>
  <c r="J159" i="10"/>
  <c r="BR159" i="10"/>
  <c r="K159" i="10"/>
  <c r="BS159" i="10"/>
  <c r="L159" i="10"/>
  <c r="BT159" i="10"/>
  <c r="M159" i="10"/>
  <c r="BU159" i="10"/>
  <c r="N159" i="10"/>
  <c r="BV159" i="10"/>
  <c r="O159" i="10"/>
  <c r="BW159" i="10"/>
  <c r="P159" i="10"/>
  <c r="BX159" i="10"/>
  <c r="Q159" i="10"/>
  <c r="BY159" i="10"/>
  <c r="R159" i="10"/>
  <c r="BZ159" i="10"/>
  <c r="S159" i="10"/>
  <c r="CA159" i="10"/>
  <c r="T159" i="10"/>
  <c r="CB159" i="10"/>
  <c r="U159" i="10"/>
  <c r="CC159" i="10"/>
  <c r="V159" i="10"/>
  <c r="CD159" i="10"/>
  <c r="W159" i="10"/>
  <c r="CE159" i="10"/>
  <c r="X159" i="10"/>
  <c r="CF159" i="10"/>
  <c r="Y159" i="10"/>
  <c r="CG159" i="10"/>
  <c r="Z159" i="10"/>
  <c r="CH159" i="10"/>
  <c r="AA159" i="10"/>
  <c r="CI159" i="10"/>
  <c r="AB159" i="10"/>
  <c r="CJ159" i="10"/>
  <c r="AC159" i="10"/>
  <c r="CK159" i="10"/>
  <c r="AD159" i="10"/>
  <c r="CL159" i="10"/>
  <c r="AE159" i="10"/>
  <c r="CM159" i="10"/>
  <c r="AF159" i="10"/>
  <c r="CN159" i="10"/>
  <c r="AG159" i="10"/>
  <c r="CO159" i="10"/>
  <c r="AH159" i="10"/>
  <c r="CP159" i="10"/>
  <c r="AI159" i="10"/>
  <c r="CQ159" i="10"/>
  <c r="AJ159" i="10"/>
  <c r="CR159" i="10"/>
  <c r="AK159" i="10"/>
  <c r="CS159" i="10"/>
  <c r="AL159" i="10"/>
  <c r="CT159" i="10"/>
  <c r="AM159" i="10"/>
  <c r="CU159" i="10"/>
  <c r="AN159" i="10"/>
  <c r="CV159" i="10"/>
  <c r="AO159" i="10"/>
  <c r="CW159" i="10"/>
  <c r="AP159" i="10"/>
  <c r="CX159" i="10"/>
  <c r="AQ159" i="10"/>
  <c r="CY159" i="10"/>
  <c r="AR159" i="10"/>
  <c r="CZ159" i="10"/>
  <c r="AS159" i="10"/>
  <c r="DA159" i="10"/>
  <c r="AT159" i="10"/>
  <c r="DB159" i="10"/>
  <c r="AU159" i="10"/>
  <c r="DC159" i="10"/>
  <c r="AV159" i="10"/>
  <c r="DD159" i="10"/>
  <c r="AW159" i="10"/>
  <c r="DE159" i="10"/>
  <c r="AX159" i="10"/>
  <c r="DF159" i="10"/>
  <c r="AY159" i="10"/>
  <c r="DG159" i="10"/>
  <c r="AZ159" i="10"/>
  <c r="DH159" i="10"/>
  <c r="BA159" i="10"/>
  <c r="DI159" i="10"/>
  <c r="BB159" i="10"/>
  <c r="DJ159" i="10"/>
  <c r="BC159" i="10"/>
  <c r="DK159" i="10"/>
  <c r="BD159" i="10"/>
  <c r="DL159" i="10"/>
  <c r="BE159" i="10"/>
  <c r="DM159" i="10"/>
  <c r="BF159" i="10"/>
  <c r="DN159" i="10"/>
  <c r="BG159" i="10"/>
  <c r="DO159" i="10"/>
  <c r="BH159" i="10"/>
  <c r="DP159" i="10"/>
  <c r="BI159" i="10"/>
  <c r="DQ159" i="10"/>
  <c r="BJ159" i="10"/>
  <c r="DR159" i="10"/>
  <c r="BK159" i="10"/>
  <c r="DS159" i="10"/>
  <c r="BL159" i="10"/>
  <c r="DT159" i="10"/>
  <c r="BM159" i="10"/>
  <c r="DU159" i="10"/>
  <c r="BN159" i="10"/>
  <c r="DV159" i="10"/>
  <c r="G160" i="10"/>
  <c r="BO160" i="10"/>
  <c r="H160" i="10"/>
  <c r="BP160" i="10"/>
  <c r="I160" i="10"/>
  <c r="BQ160" i="10"/>
  <c r="J160" i="10"/>
  <c r="BR160" i="10"/>
  <c r="K160" i="10"/>
  <c r="BS160" i="10"/>
  <c r="L160" i="10"/>
  <c r="BT160" i="10"/>
  <c r="M160" i="10"/>
  <c r="BU160" i="10"/>
  <c r="N160" i="10"/>
  <c r="BV160" i="10"/>
  <c r="O160" i="10"/>
  <c r="BW160" i="10"/>
  <c r="P160" i="10"/>
  <c r="BX160" i="10"/>
  <c r="Q160" i="10"/>
  <c r="BY160" i="10"/>
  <c r="R160" i="10"/>
  <c r="BZ160" i="10"/>
  <c r="S160" i="10"/>
  <c r="CA160" i="10"/>
  <c r="T160" i="10"/>
  <c r="CB160" i="10"/>
  <c r="U160" i="10"/>
  <c r="CC160" i="10"/>
  <c r="V160" i="10"/>
  <c r="CD160" i="10"/>
  <c r="W160" i="10"/>
  <c r="CE160" i="10"/>
  <c r="X160" i="10"/>
  <c r="CF160" i="10"/>
  <c r="Y160" i="10"/>
  <c r="CG160" i="10"/>
  <c r="Z160" i="10"/>
  <c r="CH160" i="10"/>
  <c r="AA160" i="10"/>
  <c r="CI160" i="10"/>
  <c r="AB160" i="10"/>
  <c r="CJ160" i="10"/>
  <c r="AC160" i="10"/>
  <c r="CK160" i="10"/>
  <c r="AD160" i="10"/>
  <c r="CL160" i="10"/>
  <c r="AE160" i="10"/>
  <c r="CM160" i="10"/>
  <c r="AF160" i="10"/>
  <c r="CN160" i="10"/>
  <c r="AG160" i="10"/>
  <c r="CO160" i="10"/>
  <c r="AH160" i="10"/>
  <c r="CP160" i="10"/>
  <c r="AI160" i="10"/>
  <c r="CQ160" i="10"/>
  <c r="AJ160" i="10"/>
  <c r="CR160" i="10"/>
  <c r="AK160" i="10"/>
  <c r="CS160" i="10"/>
  <c r="AL160" i="10"/>
  <c r="CT160" i="10"/>
  <c r="AM160" i="10"/>
  <c r="CU160" i="10"/>
  <c r="AN160" i="10"/>
  <c r="CV160" i="10"/>
  <c r="AO160" i="10"/>
  <c r="CW160" i="10"/>
  <c r="AP160" i="10"/>
  <c r="CX160" i="10"/>
  <c r="AQ160" i="10"/>
  <c r="CY160" i="10"/>
  <c r="AR160" i="10"/>
  <c r="CZ160" i="10"/>
  <c r="AS160" i="10"/>
  <c r="DA160" i="10"/>
  <c r="AT160" i="10"/>
  <c r="DB160" i="10"/>
  <c r="AU160" i="10"/>
  <c r="DC160" i="10"/>
  <c r="AV160" i="10"/>
  <c r="DD160" i="10"/>
  <c r="AW160" i="10"/>
  <c r="DE160" i="10"/>
  <c r="AX160" i="10"/>
  <c r="DF160" i="10"/>
  <c r="AY160" i="10"/>
  <c r="DG160" i="10"/>
  <c r="AZ160" i="10"/>
  <c r="DH160" i="10"/>
  <c r="BA160" i="10"/>
  <c r="DI160" i="10"/>
  <c r="BB160" i="10"/>
  <c r="DJ160" i="10"/>
  <c r="BC160" i="10"/>
  <c r="DK160" i="10"/>
  <c r="BD160" i="10"/>
  <c r="DL160" i="10"/>
  <c r="BE160" i="10"/>
  <c r="DM160" i="10"/>
  <c r="BF160" i="10"/>
  <c r="DN160" i="10"/>
  <c r="BG160" i="10"/>
  <c r="DO160" i="10"/>
  <c r="BH160" i="10"/>
  <c r="DP160" i="10"/>
  <c r="BI160" i="10"/>
  <c r="DQ160" i="10"/>
  <c r="BJ160" i="10"/>
  <c r="DR160" i="10"/>
  <c r="BK160" i="10"/>
  <c r="DS160" i="10"/>
  <c r="BL160" i="10"/>
  <c r="DT160" i="10"/>
  <c r="BM160" i="10"/>
  <c r="DU160" i="10"/>
  <c r="BN160" i="10"/>
  <c r="DV160" i="10"/>
  <c r="G161" i="10"/>
  <c r="BO161" i="10"/>
  <c r="H161" i="10"/>
  <c r="BP161" i="10"/>
  <c r="I161" i="10"/>
  <c r="BQ161" i="10"/>
  <c r="J161" i="10"/>
  <c r="BR161" i="10"/>
  <c r="K161" i="10"/>
  <c r="BS161" i="10"/>
  <c r="L161" i="10"/>
  <c r="BT161" i="10"/>
  <c r="M161" i="10"/>
  <c r="BU161" i="10"/>
  <c r="N161" i="10"/>
  <c r="BV161" i="10"/>
  <c r="O161" i="10"/>
  <c r="BW161" i="10"/>
  <c r="P161" i="10"/>
  <c r="BX161" i="10"/>
  <c r="Q161" i="10"/>
  <c r="BY161" i="10"/>
  <c r="R161" i="10"/>
  <c r="BZ161" i="10"/>
  <c r="S161" i="10"/>
  <c r="CA161" i="10"/>
  <c r="T161" i="10"/>
  <c r="CB161" i="10"/>
  <c r="U161" i="10"/>
  <c r="CC161" i="10"/>
  <c r="V161" i="10"/>
  <c r="CD161" i="10"/>
  <c r="W161" i="10"/>
  <c r="CE161" i="10"/>
  <c r="X161" i="10"/>
  <c r="CF161" i="10"/>
  <c r="Y161" i="10"/>
  <c r="CG161" i="10"/>
  <c r="Z161" i="10"/>
  <c r="CH161" i="10"/>
  <c r="AA161" i="10"/>
  <c r="CI161" i="10"/>
  <c r="AB161" i="10"/>
  <c r="CJ161" i="10"/>
  <c r="AC161" i="10"/>
  <c r="CK161" i="10"/>
  <c r="AD161" i="10"/>
  <c r="CL161" i="10"/>
  <c r="AE161" i="10"/>
  <c r="CM161" i="10"/>
  <c r="AF161" i="10"/>
  <c r="CN161" i="10"/>
  <c r="AG161" i="10"/>
  <c r="CO161" i="10"/>
  <c r="AH161" i="10"/>
  <c r="CP161" i="10"/>
  <c r="AI161" i="10"/>
  <c r="CQ161" i="10"/>
  <c r="AJ161" i="10"/>
  <c r="CR161" i="10"/>
  <c r="AK161" i="10"/>
  <c r="CS161" i="10"/>
  <c r="AL161" i="10"/>
  <c r="CT161" i="10"/>
  <c r="AM161" i="10"/>
  <c r="CU161" i="10"/>
  <c r="AN161" i="10"/>
  <c r="CV161" i="10"/>
  <c r="AO161" i="10"/>
  <c r="CW161" i="10"/>
  <c r="AP161" i="10"/>
  <c r="CX161" i="10"/>
  <c r="AQ161" i="10"/>
  <c r="CY161" i="10"/>
  <c r="AR161" i="10"/>
  <c r="CZ161" i="10"/>
  <c r="AS161" i="10"/>
  <c r="DA161" i="10"/>
  <c r="AT161" i="10"/>
  <c r="DB161" i="10"/>
  <c r="AU161" i="10"/>
  <c r="DC161" i="10"/>
  <c r="AV161" i="10"/>
  <c r="DD161" i="10"/>
  <c r="AW161" i="10"/>
  <c r="DE161" i="10"/>
  <c r="AX161" i="10"/>
  <c r="DF161" i="10"/>
  <c r="AY161" i="10"/>
  <c r="DG161" i="10"/>
  <c r="AZ161" i="10"/>
  <c r="DH161" i="10"/>
  <c r="BA161" i="10"/>
  <c r="DI161" i="10"/>
  <c r="BB161" i="10"/>
  <c r="DJ161" i="10"/>
  <c r="BC161" i="10"/>
  <c r="DK161" i="10"/>
  <c r="BD161" i="10"/>
  <c r="DL161" i="10"/>
  <c r="BE161" i="10"/>
  <c r="DM161" i="10"/>
  <c r="BF161" i="10"/>
  <c r="DN161" i="10"/>
  <c r="BG161" i="10"/>
  <c r="DO161" i="10"/>
  <c r="BH161" i="10"/>
  <c r="DP161" i="10"/>
  <c r="BI161" i="10"/>
  <c r="DQ161" i="10"/>
  <c r="BJ161" i="10"/>
  <c r="DR161" i="10"/>
  <c r="BK161" i="10"/>
  <c r="DS161" i="10"/>
  <c r="BL161" i="10"/>
  <c r="DT161" i="10"/>
  <c r="BM161" i="10"/>
  <c r="DU161" i="10"/>
  <c r="BN161" i="10"/>
  <c r="DV161" i="10"/>
  <c r="G162" i="10"/>
  <c r="BO162" i="10"/>
  <c r="H162" i="10"/>
  <c r="BP162" i="10"/>
  <c r="I162" i="10"/>
  <c r="BQ162" i="10"/>
  <c r="J162" i="10"/>
  <c r="BR162" i="10"/>
  <c r="K162" i="10"/>
  <c r="BS162" i="10"/>
  <c r="L162" i="10"/>
  <c r="BT162" i="10"/>
  <c r="M162" i="10"/>
  <c r="BU162" i="10"/>
  <c r="N162" i="10"/>
  <c r="BV162" i="10"/>
  <c r="O162" i="10"/>
  <c r="BW162" i="10"/>
  <c r="P162" i="10"/>
  <c r="BX162" i="10"/>
  <c r="Q162" i="10"/>
  <c r="BY162" i="10"/>
  <c r="R162" i="10"/>
  <c r="BZ162" i="10"/>
  <c r="S162" i="10"/>
  <c r="CA162" i="10"/>
  <c r="T162" i="10"/>
  <c r="CB162" i="10"/>
  <c r="U162" i="10"/>
  <c r="CC162" i="10"/>
  <c r="V162" i="10"/>
  <c r="CD162" i="10"/>
  <c r="W162" i="10"/>
  <c r="CE162" i="10"/>
  <c r="X162" i="10"/>
  <c r="CF162" i="10"/>
  <c r="Y162" i="10"/>
  <c r="CG162" i="10"/>
  <c r="Z162" i="10"/>
  <c r="CH162" i="10"/>
  <c r="AA162" i="10"/>
  <c r="CI162" i="10"/>
  <c r="AB162" i="10"/>
  <c r="CJ162" i="10"/>
  <c r="AC162" i="10"/>
  <c r="CK162" i="10"/>
  <c r="AD162" i="10"/>
  <c r="CL162" i="10"/>
  <c r="AE162" i="10"/>
  <c r="CM162" i="10"/>
  <c r="AF162" i="10"/>
  <c r="CN162" i="10"/>
  <c r="AG162" i="10"/>
  <c r="CO162" i="10"/>
  <c r="AH162" i="10"/>
  <c r="CP162" i="10"/>
  <c r="AI162" i="10"/>
  <c r="CQ162" i="10"/>
  <c r="AJ162" i="10"/>
  <c r="CR162" i="10"/>
  <c r="AK162" i="10"/>
  <c r="CS162" i="10"/>
  <c r="AL162" i="10"/>
  <c r="CT162" i="10"/>
  <c r="AM162" i="10"/>
  <c r="CU162" i="10"/>
  <c r="AN162" i="10"/>
  <c r="CV162" i="10"/>
  <c r="AO162" i="10"/>
  <c r="CW162" i="10"/>
  <c r="AP162" i="10"/>
  <c r="CX162" i="10"/>
  <c r="AQ162" i="10"/>
  <c r="CY162" i="10"/>
  <c r="AR162" i="10"/>
  <c r="CZ162" i="10"/>
  <c r="AS162" i="10"/>
  <c r="DA162" i="10"/>
  <c r="AT162" i="10"/>
  <c r="DB162" i="10"/>
  <c r="AU162" i="10"/>
  <c r="DC162" i="10"/>
  <c r="AV162" i="10"/>
  <c r="DD162" i="10"/>
  <c r="AW162" i="10"/>
  <c r="DE162" i="10"/>
  <c r="AX162" i="10"/>
  <c r="DF162" i="10"/>
  <c r="AY162" i="10"/>
  <c r="DG162" i="10"/>
  <c r="AZ162" i="10"/>
  <c r="DH162" i="10"/>
  <c r="BA162" i="10"/>
  <c r="DI162" i="10"/>
  <c r="BB162" i="10"/>
  <c r="DJ162" i="10"/>
  <c r="BC162" i="10"/>
  <c r="DK162" i="10"/>
  <c r="BD162" i="10"/>
  <c r="DL162" i="10"/>
  <c r="BE162" i="10"/>
  <c r="DM162" i="10"/>
  <c r="BF162" i="10"/>
  <c r="DN162" i="10"/>
  <c r="BG162" i="10"/>
  <c r="DO162" i="10"/>
  <c r="BH162" i="10"/>
  <c r="DP162" i="10"/>
  <c r="BI162" i="10"/>
  <c r="DQ162" i="10"/>
  <c r="BJ162" i="10"/>
  <c r="DR162" i="10"/>
  <c r="BK162" i="10"/>
  <c r="DS162" i="10"/>
  <c r="BL162" i="10"/>
  <c r="DT162" i="10"/>
  <c r="BM162" i="10"/>
  <c r="DU162" i="10"/>
  <c r="BN162" i="10"/>
  <c r="DV162" i="10"/>
  <c r="G163" i="10"/>
  <c r="BO163" i="10"/>
  <c r="H163" i="10"/>
  <c r="BP163" i="10"/>
  <c r="I163" i="10"/>
  <c r="BQ163" i="10"/>
  <c r="J163" i="10"/>
  <c r="BR163" i="10"/>
  <c r="K163" i="10"/>
  <c r="BS163" i="10"/>
  <c r="L163" i="10"/>
  <c r="BT163" i="10"/>
  <c r="M163" i="10"/>
  <c r="BU163" i="10"/>
  <c r="N163" i="10"/>
  <c r="BV163" i="10"/>
  <c r="O163" i="10"/>
  <c r="BW163" i="10"/>
  <c r="P163" i="10"/>
  <c r="BX163" i="10"/>
  <c r="Q163" i="10"/>
  <c r="BY163" i="10"/>
  <c r="R163" i="10"/>
  <c r="BZ163" i="10"/>
  <c r="S163" i="10"/>
  <c r="CA163" i="10"/>
  <c r="T163" i="10"/>
  <c r="CB163" i="10"/>
  <c r="U163" i="10"/>
  <c r="CC163" i="10"/>
  <c r="V163" i="10"/>
  <c r="CD163" i="10"/>
  <c r="W163" i="10"/>
  <c r="CE163" i="10"/>
  <c r="X163" i="10"/>
  <c r="CF163" i="10"/>
  <c r="Y163" i="10"/>
  <c r="CG163" i="10"/>
  <c r="Z163" i="10"/>
  <c r="CH163" i="10"/>
  <c r="AA163" i="10"/>
  <c r="CI163" i="10"/>
  <c r="AB163" i="10"/>
  <c r="CJ163" i="10"/>
  <c r="AC163" i="10"/>
  <c r="CK163" i="10"/>
  <c r="AD163" i="10"/>
  <c r="CL163" i="10"/>
  <c r="AE163" i="10"/>
  <c r="CM163" i="10"/>
  <c r="AF163" i="10"/>
  <c r="CN163" i="10"/>
  <c r="AG163" i="10"/>
  <c r="CO163" i="10"/>
  <c r="AH163" i="10"/>
  <c r="CP163" i="10"/>
  <c r="AI163" i="10"/>
  <c r="CQ163" i="10"/>
  <c r="AJ163" i="10"/>
  <c r="CR163" i="10"/>
  <c r="AK163" i="10"/>
  <c r="CS163" i="10"/>
  <c r="AL163" i="10"/>
  <c r="CT163" i="10"/>
  <c r="AM163" i="10"/>
  <c r="CU163" i="10"/>
  <c r="AN163" i="10"/>
  <c r="CV163" i="10"/>
  <c r="AO163" i="10"/>
  <c r="CW163" i="10"/>
  <c r="AP163" i="10"/>
  <c r="CX163" i="10"/>
  <c r="AQ163" i="10"/>
  <c r="CY163" i="10"/>
  <c r="AR163" i="10"/>
  <c r="CZ163" i="10"/>
  <c r="AS163" i="10"/>
  <c r="DA163" i="10"/>
  <c r="AT163" i="10"/>
  <c r="DB163" i="10"/>
  <c r="AU163" i="10"/>
  <c r="DC163" i="10"/>
  <c r="AV163" i="10"/>
  <c r="DD163" i="10"/>
  <c r="AW163" i="10"/>
  <c r="DE163" i="10"/>
  <c r="AX163" i="10"/>
  <c r="DF163" i="10"/>
  <c r="AY163" i="10"/>
  <c r="DG163" i="10"/>
  <c r="AZ163" i="10"/>
  <c r="DH163" i="10"/>
  <c r="BA163" i="10"/>
  <c r="DI163" i="10"/>
  <c r="BB163" i="10"/>
  <c r="DJ163" i="10"/>
  <c r="BC163" i="10"/>
  <c r="DK163" i="10"/>
  <c r="BD163" i="10"/>
  <c r="DL163" i="10"/>
  <c r="BE163" i="10"/>
  <c r="DM163" i="10"/>
  <c r="BF163" i="10"/>
  <c r="DN163" i="10"/>
  <c r="BG163" i="10"/>
  <c r="DO163" i="10"/>
  <c r="BH163" i="10"/>
  <c r="DP163" i="10"/>
  <c r="BI163" i="10"/>
  <c r="DQ163" i="10"/>
  <c r="BJ163" i="10"/>
  <c r="DR163" i="10"/>
  <c r="BK163" i="10"/>
  <c r="DS163" i="10"/>
  <c r="BL163" i="10"/>
  <c r="DT163" i="10"/>
  <c r="BM163" i="10"/>
  <c r="DU163" i="10"/>
  <c r="BN163" i="10"/>
  <c r="DV163" i="10"/>
  <c r="G164" i="10"/>
  <c r="BO164" i="10"/>
  <c r="H164" i="10"/>
  <c r="BP164" i="10"/>
  <c r="I164" i="10"/>
  <c r="BQ164" i="10"/>
  <c r="J164" i="10"/>
  <c r="BR164" i="10"/>
  <c r="K164" i="10"/>
  <c r="BS164" i="10"/>
  <c r="L164" i="10"/>
  <c r="BT164" i="10"/>
  <c r="M164" i="10"/>
  <c r="BU164" i="10"/>
  <c r="N164" i="10"/>
  <c r="BV164" i="10"/>
  <c r="O164" i="10"/>
  <c r="BW164" i="10"/>
  <c r="P164" i="10"/>
  <c r="BX164" i="10"/>
  <c r="Q164" i="10"/>
  <c r="BY164" i="10"/>
  <c r="R164" i="10"/>
  <c r="BZ164" i="10"/>
  <c r="S164" i="10"/>
  <c r="CA164" i="10"/>
  <c r="T164" i="10"/>
  <c r="CB164" i="10"/>
  <c r="U164" i="10"/>
  <c r="CC164" i="10"/>
  <c r="V164" i="10"/>
  <c r="CD164" i="10"/>
  <c r="W164" i="10"/>
  <c r="CE164" i="10"/>
  <c r="X164" i="10"/>
  <c r="CF164" i="10"/>
  <c r="Y164" i="10"/>
  <c r="CG164" i="10"/>
  <c r="Z164" i="10"/>
  <c r="CH164" i="10"/>
  <c r="AA164" i="10"/>
  <c r="CI164" i="10"/>
  <c r="AB164" i="10"/>
  <c r="CJ164" i="10"/>
  <c r="AC164" i="10"/>
  <c r="CK164" i="10"/>
  <c r="AD164" i="10"/>
  <c r="CL164" i="10"/>
  <c r="AE164" i="10"/>
  <c r="CM164" i="10"/>
  <c r="AF164" i="10"/>
  <c r="CN164" i="10"/>
  <c r="AG164" i="10"/>
  <c r="CO164" i="10"/>
  <c r="AH164" i="10"/>
  <c r="CP164" i="10"/>
  <c r="AI164" i="10"/>
  <c r="CQ164" i="10"/>
  <c r="AJ164" i="10"/>
  <c r="CR164" i="10"/>
  <c r="AK164" i="10"/>
  <c r="CS164" i="10"/>
  <c r="AL164" i="10"/>
  <c r="CT164" i="10"/>
  <c r="AM164" i="10"/>
  <c r="CU164" i="10"/>
  <c r="AN164" i="10"/>
  <c r="CV164" i="10"/>
  <c r="AO164" i="10"/>
  <c r="CW164" i="10"/>
  <c r="AP164" i="10"/>
  <c r="CX164" i="10"/>
  <c r="AQ164" i="10"/>
  <c r="CY164" i="10"/>
  <c r="AR164" i="10"/>
  <c r="CZ164" i="10"/>
  <c r="AS164" i="10"/>
  <c r="DA164" i="10"/>
  <c r="AT164" i="10"/>
  <c r="DB164" i="10"/>
  <c r="AU164" i="10"/>
  <c r="DC164" i="10"/>
  <c r="AV164" i="10"/>
  <c r="DD164" i="10"/>
  <c r="AW164" i="10"/>
  <c r="DE164" i="10"/>
  <c r="AX164" i="10"/>
  <c r="DF164" i="10"/>
  <c r="AY164" i="10"/>
  <c r="DG164" i="10"/>
  <c r="AZ164" i="10"/>
  <c r="DH164" i="10"/>
  <c r="BA164" i="10"/>
  <c r="DI164" i="10"/>
  <c r="BB164" i="10"/>
  <c r="DJ164" i="10"/>
  <c r="BC164" i="10"/>
  <c r="DK164" i="10"/>
  <c r="BD164" i="10"/>
  <c r="DL164" i="10"/>
  <c r="BE164" i="10"/>
  <c r="DM164" i="10"/>
  <c r="BF164" i="10"/>
  <c r="DN164" i="10"/>
  <c r="BG164" i="10"/>
  <c r="DO164" i="10"/>
  <c r="BH164" i="10"/>
  <c r="DP164" i="10"/>
  <c r="BI164" i="10"/>
  <c r="DQ164" i="10"/>
  <c r="BJ164" i="10"/>
  <c r="DR164" i="10"/>
  <c r="BK164" i="10"/>
  <c r="DS164" i="10"/>
  <c r="BL164" i="10"/>
  <c r="DT164" i="10"/>
  <c r="BM164" i="10"/>
  <c r="DU164" i="10"/>
  <c r="BN164" i="10"/>
  <c r="DV164" i="10"/>
  <c r="G165" i="10"/>
  <c r="BO165" i="10"/>
  <c r="H165" i="10"/>
  <c r="BP165" i="10"/>
  <c r="I165" i="10"/>
  <c r="BQ165" i="10"/>
  <c r="J165" i="10"/>
  <c r="BR165" i="10"/>
  <c r="K165" i="10"/>
  <c r="BS165" i="10"/>
  <c r="L165" i="10"/>
  <c r="BT165" i="10"/>
  <c r="M165" i="10"/>
  <c r="BU165" i="10"/>
  <c r="N165" i="10"/>
  <c r="BV165" i="10"/>
  <c r="O165" i="10"/>
  <c r="BW165" i="10"/>
  <c r="P165" i="10"/>
  <c r="BX165" i="10"/>
  <c r="Q165" i="10"/>
  <c r="BY165" i="10"/>
  <c r="R165" i="10"/>
  <c r="BZ165" i="10"/>
  <c r="S165" i="10"/>
  <c r="CA165" i="10"/>
  <c r="T165" i="10"/>
  <c r="CB165" i="10"/>
  <c r="U165" i="10"/>
  <c r="CC165" i="10"/>
  <c r="V165" i="10"/>
  <c r="CD165" i="10"/>
  <c r="W165" i="10"/>
  <c r="CE165" i="10"/>
  <c r="X165" i="10"/>
  <c r="CF165" i="10"/>
  <c r="Y165" i="10"/>
  <c r="CG165" i="10"/>
  <c r="Z165" i="10"/>
  <c r="CH165" i="10"/>
  <c r="AA165" i="10"/>
  <c r="CI165" i="10"/>
  <c r="AB165" i="10"/>
  <c r="CJ165" i="10"/>
  <c r="AC165" i="10"/>
  <c r="CK165" i="10"/>
  <c r="AD165" i="10"/>
  <c r="CL165" i="10"/>
  <c r="AE165" i="10"/>
  <c r="CM165" i="10"/>
  <c r="AF165" i="10"/>
  <c r="CN165" i="10"/>
  <c r="AG165" i="10"/>
  <c r="CO165" i="10"/>
  <c r="AH165" i="10"/>
  <c r="CP165" i="10"/>
  <c r="AI165" i="10"/>
  <c r="CQ165" i="10"/>
  <c r="AJ165" i="10"/>
  <c r="CR165" i="10"/>
  <c r="AK165" i="10"/>
  <c r="CS165" i="10"/>
  <c r="AL165" i="10"/>
  <c r="CT165" i="10"/>
  <c r="AM165" i="10"/>
  <c r="CU165" i="10"/>
  <c r="AN165" i="10"/>
  <c r="CV165" i="10"/>
  <c r="AO165" i="10"/>
  <c r="CW165" i="10"/>
  <c r="AP165" i="10"/>
  <c r="CX165" i="10"/>
  <c r="AQ165" i="10"/>
  <c r="CY165" i="10"/>
  <c r="AR165" i="10"/>
  <c r="CZ165" i="10"/>
  <c r="AS165" i="10"/>
  <c r="DA165" i="10"/>
  <c r="AT165" i="10"/>
  <c r="DB165" i="10"/>
  <c r="AU165" i="10"/>
  <c r="DC165" i="10"/>
  <c r="AV165" i="10"/>
  <c r="DD165" i="10"/>
  <c r="AW165" i="10"/>
  <c r="DE165" i="10"/>
  <c r="AX165" i="10"/>
  <c r="DF165" i="10"/>
  <c r="AY165" i="10"/>
  <c r="DG165" i="10"/>
  <c r="AZ165" i="10"/>
  <c r="DH165" i="10"/>
  <c r="BA165" i="10"/>
  <c r="DI165" i="10"/>
  <c r="BB165" i="10"/>
  <c r="DJ165" i="10"/>
  <c r="BC165" i="10"/>
  <c r="DK165" i="10"/>
  <c r="BD165" i="10"/>
  <c r="DL165" i="10"/>
  <c r="BE165" i="10"/>
  <c r="DM165" i="10"/>
  <c r="BF165" i="10"/>
  <c r="DN165" i="10"/>
  <c r="BG165" i="10"/>
  <c r="DO165" i="10"/>
  <c r="BH165" i="10"/>
  <c r="DP165" i="10"/>
  <c r="BI165" i="10"/>
  <c r="DQ165" i="10"/>
  <c r="BJ165" i="10"/>
  <c r="DR165" i="10"/>
  <c r="BK165" i="10"/>
  <c r="DS165" i="10"/>
  <c r="BL165" i="10"/>
  <c r="DT165" i="10"/>
  <c r="BM165" i="10"/>
  <c r="DU165" i="10"/>
  <c r="BN165" i="10"/>
  <c r="DV165" i="10"/>
  <c r="G166" i="10"/>
  <c r="BO166" i="10"/>
  <c r="H166" i="10"/>
  <c r="BP166" i="10"/>
  <c r="I166" i="10"/>
  <c r="BQ166" i="10"/>
  <c r="J166" i="10"/>
  <c r="BR166" i="10"/>
  <c r="K166" i="10"/>
  <c r="BS166" i="10"/>
  <c r="L166" i="10"/>
  <c r="BT166" i="10"/>
  <c r="M166" i="10"/>
  <c r="BU166" i="10"/>
  <c r="N166" i="10"/>
  <c r="BV166" i="10"/>
  <c r="O166" i="10"/>
  <c r="BW166" i="10"/>
  <c r="P166" i="10"/>
  <c r="BX166" i="10"/>
  <c r="Q166" i="10"/>
  <c r="BY166" i="10"/>
  <c r="R166" i="10"/>
  <c r="BZ166" i="10"/>
  <c r="S166" i="10"/>
  <c r="CA166" i="10"/>
  <c r="T166" i="10"/>
  <c r="CB166" i="10"/>
  <c r="U166" i="10"/>
  <c r="CC166" i="10"/>
  <c r="V166" i="10"/>
  <c r="CD166" i="10"/>
  <c r="W166" i="10"/>
  <c r="CE166" i="10"/>
  <c r="X166" i="10"/>
  <c r="CF166" i="10"/>
  <c r="Y166" i="10"/>
  <c r="CG166" i="10"/>
  <c r="Z166" i="10"/>
  <c r="CH166" i="10"/>
  <c r="AA166" i="10"/>
  <c r="CI166" i="10"/>
  <c r="AB166" i="10"/>
  <c r="CJ166" i="10"/>
  <c r="AC166" i="10"/>
  <c r="CK166" i="10"/>
  <c r="AD166" i="10"/>
  <c r="CL166" i="10"/>
  <c r="AE166" i="10"/>
  <c r="CM166" i="10"/>
  <c r="AF166" i="10"/>
  <c r="CN166" i="10"/>
  <c r="AG166" i="10"/>
  <c r="CO166" i="10"/>
  <c r="AH166" i="10"/>
  <c r="CP166" i="10"/>
  <c r="AI166" i="10"/>
  <c r="CQ166" i="10"/>
  <c r="AJ166" i="10"/>
  <c r="CR166" i="10"/>
  <c r="AK166" i="10"/>
  <c r="CS166" i="10"/>
  <c r="AL166" i="10"/>
  <c r="CT166" i="10"/>
  <c r="AM166" i="10"/>
  <c r="CU166" i="10"/>
  <c r="AN166" i="10"/>
  <c r="CV166" i="10"/>
  <c r="AO166" i="10"/>
  <c r="CW166" i="10"/>
  <c r="AP166" i="10"/>
  <c r="CX166" i="10"/>
  <c r="AQ166" i="10"/>
  <c r="CY166" i="10"/>
  <c r="AR166" i="10"/>
  <c r="CZ166" i="10"/>
  <c r="AS166" i="10"/>
  <c r="DA166" i="10"/>
  <c r="AT166" i="10"/>
  <c r="DB166" i="10"/>
  <c r="AU166" i="10"/>
  <c r="DC166" i="10"/>
  <c r="AV166" i="10"/>
  <c r="DD166" i="10"/>
  <c r="AW166" i="10"/>
  <c r="DE166" i="10"/>
  <c r="AX166" i="10"/>
  <c r="DF166" i="10"/>
  <c r="AY166" i="10"/>
  <c r="DG166" i="10"/>
  <c r="AZ166" i="10"/>
  <c r="DH166" i="10"/>
  <c r="BA166" i="10"/>
  <c r="DI166" i="10"/>
  <c r="BB166" i="10"/>
  <c r="DJ166" i="10"/>
  <c r="BC166" i="10"/>
  <c r="DK166" i="10"/>
  <c r="BD166" i="10"/>
  <c r="DL166" i="10"/>
  <c r="BE166" i="10"/>
  <c r="DM166" i="10"/>
  <c r="BF166" i="10"/>
  <c r="DN166" i="10"/>
  <c r="BG166" i="10"/>
  <c r="DO166" i="10"/>
  <c r="BH166" i="10"/>
  <c r="DP166" i="10"/>
  <c r="BI166" i="10"/>
  <c r="DQ166" i="10"/>
  <c r="BJ166" i="10"/>
  <c r="DR166" i="10"/>
  <c r="BK166" i="10"/>
  <c r="DS166" i="10"/>
  <c r="BL166" i="10"/>
  <c r="DT166" i="10"/>
  <c r="BM166" i="10"/>
  <c r="DU166" i="10"/>
  <c r="BN166" i="10"/>
  <c r="DV166" i="10"/>
  <c r="G167" i="10"/>
  <c r="BO167" i="10"/>
  <c r="H167" i="10"/>
  <c r="BP167" i="10"/>
  <c r="I167" i="10"/>
  <c r="BQ167" i="10"/>
  <c r="J167" i="10"/>
  <c r="BR167" i="10"/>
  <c r="K167" i="10"/>
  <c r="BS167" i="10"/>
  <c r="L167" i="10"/>
  <c r="BT167" i="10"/>
  <c r="M167" i="10"/>
  <c r="BU167" i="10"/>
  <c r="N167" i="10"/>
  <c r="BV167" i="10"/>
  <c r="O167" i="10"/>
  <c r="BW167" i="10"/>
  <c r="P167" i="10"/>
  <c r="BX167" i="10"/>
  <c r="Q167" i="10"/>
  <c r="BY167" i="10"/>
  <c r="R167" i="10"/>
  <c r="BZ167" i="10"/>
  <c r="S167" i="10"/>
  <c r="CA167" i="10"/>
  <c r="T167" i="10"/>
  <c r="CB167" i="10"/>
  <c r="U167" i="10"/>
  <c r="CC167" i="10"/>
  <c r="V167" i="10"/>
  <c r="CD167" i="10"/>
  <c r="W167" i="10"/>
  <c r="CE167" i="10"/>
  <c r="X167" i="10"/>
  <c r="CF167" i="10"/>
  <c r="Y167" i="10"/>
  <c r="CG167" i="10"/>
  <c r="Z167" i="10"/>
  <c r="CH167" i="10"/>
  <c r="AA167" i="10"/>
  <c r="CI167" i="10"/>
  <c r="AB167" i="10"/>
  <c r="CJ167" i="10"/>
  <c r="AC167" i="10"/>
  <c r="CK167" i="10"/>
  <c r="AD167" i="10"/>
  <c r="CL167" i="10"/>
  <c r="AE167" i="10"/>
  <c r="CM167" i="10"/>
  <c r="AF167" i="10"/>
  <c r="CN167" i="10"/>
  <c r="AG167" i="10"/>
  <c r="CO167" i="10"/>
  <c r="AH167" i="10"/>
  <c r="CP167" i="10"/>
  <c r="AI167" i="10"/>
  <c r="CQ167" i="10"/>
  <c r="AJ167" i="10"/>
  <c r="CR167" i="10"/>
  <c r="AK167" i="10"/>
  <c r="CS167" i="10"/>
  <c r="AL167" i="10"/>
  <c r="CT167" i="10"/>
  <c r="AM167" i="10"/>
  <c r="CU167" i="10"/>
  <c r="AN167" i="10"/>
  <c r="CV167" i="10"/>
  <c r="AO167" i="10"/>
  <c r="CW167" i="10"/>
  <c r="AP167" i="10"/>
  <c r="CX167" i="10"/>
  <c r="AQ167" i="10"/>
  <c r="CY167" i="10"/>
  <c r="AR167" i="10"/>
  <c r="CZ167" i="10"/>
  <c r="AS167" i="10"/>
  <c r="DA167" i="10"/>
  <c r="AT167" i="10"/>
  <c r="DB167" i="10"/>
  <c r="AU167" i="10"/>
  <c r="DC167" i="10"/>
  <c r="AV167" i="10"/>
  <c r="DD167" i="10"/>
  <c r="AW167" i="10"/>
  <c r="DE167" i="10"/>
  <c r="AX167" i="10"/>
  <c r="DF167" i="10"/>
  <c r="AY167" i="10"/>
  <c r="DG167" i="10"/>
  <c r="AZ167" i="10"/>
  <c r="DH167" i="10"/>
  <c r="BA167" i="10"/>
  <c r="DI167" i="10"/>
  <c r="BB167" i="10"/>
  <c r="DJ167" i="10"/>
  <c r="BC167" i="10"/>
  <c r="DK167" i="10"/>
  <c r="BD167" i="10"/>
  <c r="DL167" i="10"/>
  <c r="BE167" i="10"/>
  <c r="DM167" i="10"/>
  <c r="BF167" i="10"/>
  <c r="DN167" i="10"/>
  <c r="BG167" i="10"/>
  <c r="DO167" i="10"/>
  <c r="BH167" i="10"/>
  <c r="DP167" i="10"/>
  <c r="BI167" i="10"/>
  <c r="DQ167" i="10"/>
  <c r="BJ167" i="10"/>
  <c r="DR167" i="10"/>
  <c r="BK167" i="10"/>
  <c r="DS167" i="10"/>
  <c r="BL167" i="10"/>
  <c r="DT167" i="10"/>
  <c r="BM167" i="10"/>
  <c r="DU167" i="10"/>
  <c r="BN167" i="10"/>
  <c r="DV167" i="10"/>
  <c r="G168" i="10"/>
  <c r="BO168" i="10"/>
  <c r="H168" i="10"/>
  <c r="BP168" i="10"/>
  <c r="I168" i="10"/>
  <c r="BQ168" i="10"/>
  <c r="J168" i="10"/>
  <c r="BR168" i="10"/>
  <c r="K168" i="10"/>
  <c r="BS168" i="10"/>
  <c r="L168" i="10"/>
  <c r="BT168" i="10"/>
  <c r="M168" i="10"/>
  <c r="BU168" i="10"/>
  <c r="N168" i="10"/>
  <c r="BV168" i="10"/>
  <c r="O168" i="10"/>
  <c r="BW168" i="10"/>
  <c r="P168" i="10"/>
  <c r="BX168" i="10"/>
  <c r="Q168" i="10"/>
  <c r="BY168" i="10"/>
  <c r="R168" i="10"/>
  <c r="BZ168" i="10"/>
  <c r="S168" i="10"/>
  <c r="CA168" i="10"/>
  <c r="T168" i="10"/>
  <c r="CB168" i="10"/>
  <c r="U168" i="10"/>
  <c r="CC168" i="10"/>
  <c r="V168" i="10"/>
  <c r="CD168" i="10"/>
  <c r="W168" i="10"/>
  <c r="CE168" i="10"/>
  <c r="X168" i="10"/>
  <c r="CF168" i="10"/>
  <c r="Y168" i="10"/>
  <c r="CG168" i="10"/>
  <c r="Z168" i="10"/>
  <c r="CH168" i="10"/>
  <c r="AA168" i="10"/>
  <c r="CI168" i="10"/>
  <c r="AB168" i="10"/>
  <c r="CJ168" i="10"/>
  <c r="AC168" i="10"/>
  <c r="CK168" i="10"/>
  <c r="AD168" i="10"/>
  <c r="CL168" i="10"/>
  <c r="AE168" i="10"/>
  <c r="CM168" i="10"/>
  <c r="AF168" i="10"/>
  <c r="CN168" i="10"/>
  <c r="AG168" i="10"/>
  <c r="CO168" i="10"/>
  <c r="AH168" i="10"/>
  <c r="CP168" i="10"/>
  <c r="AI168" i="10"/>
  <c r="CQ168" i="10"/>
  <c r="AJ168" i="10"/>
  <c r="CR168" i="10"/>
  <c r="AK168" i="10"/>
  <c r="CS168" i="10"/>
  <c r="AL168" i="10"/>
  <c r="CT168" i="10"/>
  <c r="AM168" i="10"/>
  <c r="CU168" i="10"/>
  <c r="AN168" i="10"/>
  <c r="CV168" i="10"/>
  <c r="AO168" i="10"/>
  <c r="CW168" i="10"/>
  <c r="AP168" i="10"/>
  <c r="CX168" i="10"/>
  <c r="AQ168" i="10"/>
  <c r="CY168" i="10"/>
  <c r="AR168" i="10"/>
  <c r="CZ168" i="10"/>
  <c r="AS168" i="10"/>
  <c r="DA168" i="10"/>
  <c r="AT168" i="10"/>
  <c r="DB168" i="10"/>
  <c r="AU168" i="10"/>
  <c r="DC168" i="10"/>
  <c r="AV168" i="10"/>
  <c r="DD168" i="10"/>
  <c r="AW168" i="10"/>
  <c r="DE168" i="10"/>
  <c r="AX168" i="10"/>
  <c r="DF168" i="10"/>
  <c r="AY168" i="10"/>
  <c r="DG168" i="10"/>
  <c r="AZ168" i="10"/>
  <c r="DH168" i="10"/>
  <c r="BA168" i="10"/>
  <c r="DI168" i="10"/>
  <c r="BB168" i="10"/>
  <c r="DJ168" i="10"/>
  <c r="BC168" i="10"/>
  <c r="DK168" i="10"/>
  <c r="BD168" i="10"/>
  <c r="DL168" i="10"/>
  <c r="BE168" i="10"/>
  <c r="DM168" i="10"/>
  <c r="BF168" i="10"/>
  <c r="DN168" i="10"/>
  <c r="BG168" i="10"/>
  <c r="DO168" i="10"/>
  <c r="BH168" i="10"/>
  <c r="DP168" i="10"/>
  <c r="BI168" i="10"/>
  <c r="DQ168" i="10"/>
  <c r="BJ168" i="10"/>
  <c r="DR168" i="10"/>
  <c r="BK168" i="10"/>
  <c r="DS168" i="10"/>
  <c r="BL168" i="10"/>
  <c r="DT168" i="10"/>
  <c r="BM168" i="10"/>
  <c r="DU168" i="10"/>
  <c r="BN168" i="10"/>
  <c r="DV168" i="10"/>
  <c r="G169" i="10"/>
  <c r="BO169" i="10"/>
  <c r="H169" i="10"/>
  <c r="BP169" i="10"/>
  <c r="I169" i="10"/>
  <c r="BQ169" i="10"/>
  <c r="J169" i="10"/>
  <c r="BR169" i="10"/>
  <c r="K169" i="10"/>
  <c r="BS169" i="10"/>
  <c r="L169" i="10"/>
  <c r="BT169" i="10"/>
  <c r="M169" i="10"/>
  <c r="BU169" i="10"/>
  <c r="N169" i="10"/>
  <c r="BV169" i="10"/>
  <c r="O169" i="10"/>
  <c r="BW169" i="10"/>
  <c r="P169" i="10"/>
  <c r="BX169" i="10"/>
  <c r="Q169" i="10"/>
  <c r="BY169" i="10"/>
  <c r="R169" i="10"/>
  <c r="BZ169" i="10"/>
  <c r="S169" i="10"/>
  <c r="CA169" i="10"/>
  <c r="T169" i="10"/>
  <c r="CB169" i="10"/>
  <c r="U169" i="10"/>
  <c r="CC169" i="10"/>
  <c r="V169" i="10"/>
  <c r="CD169" i="10"/>
  <c r="W169" i="10"/>
  <c r="CE169" i="10"/>
  <c r="X169" i="10"/>
  <c r="CF169" i="10"/>
  <c r="Y169" i="10"/>
  <c r="CG169" i="10"/>
  <c r="Z169" i="10"/>
  <c r="CH169" i="10"/>
  <c r="AA169" i="10"/>
  <c r="CI169" i="10"/>
  <c r="AB169" i="10"/>
  <c r="CJ169" i="10"/>
  <c r="AC169" i="10"/>
  <c r="CK169" i="10"/>
  <c r="AD169" i="10"/>
  <c r="CL169" i="10"/>
  <c r="AE169" i="10"/>
  <c r="CM169" i="10"/>
  <c r="AF169" i="10"/>
  <c r="CN169" i="10"/>
  <c r="AG169" i="10"/>
  <c r="CO169" i="10"/>
  <c r="AH169" i="10"/>
  <c r="CP169" i="10"/>
  <c r="AI169" i="10"/>
  <c r="CQ169" i="10"/>
  <c r="AJ169" i="10"/>
  <c r="CR169" i="10"/>
  <c r="AK169" i="10"/>
  <c r="CS169" i="10"/>
  <c r="AL169" i="10"/>
  <c r="CT169" i="10"/>
  <c r="AM169" i="10"/>
  <c r="CU169" i="10"/>
  <c r="AN169" i="10"/>
  <c r="CV169" i="10"/>
  <c r="AO169" i="10"/>
  <c r="CW169" i="10"/>
  <c r="AP169" i="10"/>
  <c r="CX169" i="10"/>
  <c r="AQ169" i="10"/>
  <c r="CY169" i="10"/>
  <c r="AR169" i="10"/>
  <c r="CZ169" i="10"/>
  <c r="AS169" i="10"/>
  <c r="DA169" i="10"/>
  <c r="AT169" i="10"/>
  <c r="DB169" i="10"/>
  <c r="AU169" i="10"/>
  <c r="DC169" i="10"/>
  <c r="AV169" i="10"/>
  <c r="DD169" i="10"/>
  <c r="AW169" i="10"/>
  <c r="DE169" i="10"/>
  <c r="AX169" i="10"/>
  <c r="DF169" i="10"/>
  <c r="AY169" i="10"/>
  <c r="DG169" i="10"/>
  <c r="AZ169" i="10"/>
  <c r="DH169" i="10"/>
  <c r="BA169" i="10"/>
  <c r="DI169" i="10"/>
  <c r="BB169" i="10"/>
  <c r="DJ169" i="10"/>
  <c r="BC169" i="10"/>
  <c r="DK169" i="10"/>
  <c r="BD169" i="10"/>
  <c r="DL169" i="10"/>
  <c r="BE169" i="10"/>
  <c r="DM169" i="10"/>
  <c r="BF169" i="10"/>
  <c r="DN169" i="10"/>
  <c r="BG169" i="10"/>
  <c r="DO169" i="10"/>
  <c r="BH169" i="10"/>
  <c r="DP169" i="10"/>
  <c r="BI169" i="10"/>
  <c r="DQ169" i="10"/>
  <c r="BJ169" i="10"/>
  <c r="DR169" i="10"/>
  <c r="BK169" i="10"/>
  <c r="DS169" i="10"/>
  <c r="BL169" i="10"/>
  <c r="DT169" i="10"/>
  <c r="BM169" i="10"/>
  <c r="DU169" i="10"/>
  <c r="BN169" i="10"/>
  <c r="DV169" i="10"/>
  <c r="G170" i="10"/>
  <c r="BO170" i="10"/>
  <c r="H170" i="10"/>
  <c r="BP170" i="10"/>
  <c r="I170" i="10"/>
  <c r="BQ170" i="10"/>
  <c r="J170" i="10"/>
  <c r="BR170" i="10"/>
  <c r="K170" i="10"/>
  <c r="BS170" i="10"/>
  <c r="L170" i="10"/>
  <c r="BT170" i="10"/>
  <c r="M170" i="10"/>
  <c r="BU170" i="10"/>
  <c r="N170" i="10"/>
  <c r="BV170" i="10"/>
  <c r="O170" i="10"/>
  <c r="BW170" i="10"/>
  <c r="P170" i="10"/>
  <c r="BX170" i="10"/>
  <c r="Q170" i="10"/>
  <c r="BY170" i="10"/>
  <c r="R170" i="10"/>
  <c r="BZ170" i="10"/>
  <c r="S170" i="10"/>
  <c r="CA170" i="10"/>
  <c r="T170" i="10"/>
  <c r="CB170" i="10"/>
  <c r="U170" i="10"/>
  <c r="CC170" i="10"/>
  <c r="V170" i="10"/>
  <c r="CD170" i="10"/>
  <c r="W170" i="10"/>
  <c r="CE170" i="10"/>
  <c r="X170" i="10"/>
  <c r="CF170" i="10"/>
  <c r="Y170" i="10"/>
  <c r="CG170" i="10"/>
  <c r="Z170" i="10"/>
  <c r="CH170" i="10"/>
  <c r="AA170" i="10"/>
  <c r="CI170" i="10"/>
  <c r="AB170" i="10"/>
  <c r="CJ170" i="10"/>
  <c r="AC170" i="10"/>
  <c r="CK170" i="10"/>
  <c r="AD170" i="10"/>
  <c r="CL170" i="10"/>
  <c r="AE170" i="10"/>
  <c r="CM170" i="10"/>
  <c r="AF170" i="10"/>
  <c r="CN170" i="10"/>
  <c r="AG170" i="10"/>
  <c r="CO170" i="10"/>
  <c r="AH170" i="10"/>
  <c r="CP170" i="10"/>
  <c r="AI170" i="10"/>
  <c r="CQ170" i="10"/>
  <c r="AJ170" i="10"/>
  <c r="CR170" i="10"/>
  <c r="AK170" i="10"/>
  <c r="CS170" i="10"/>
  <c r="AL170" i="10"/>
  <c r="CT170" i="10"/>
  <c r="AM170" i="10"/>
  <c r="CU170" i="10"/>
  <c r="AN170" i="10"/>
  <c r="CV170" i="10"/>
  <c r="AO170" i="10"/>
  <c r="CW170" i="10"/>
  <c r="AP170" i="10"/>
  <c r="CX170" i="10"/>
  <c r="AQ170" i="10"/>
  <c r="CY170" i="10"/>
  <c r="AR170" i="10"/>
  <c r="CZ170" i="10"/>
  <c r="AS170" i="10"/>
  <c r="DA170" i="10"/>
  <c r="AT170" i="10"/>
  <c r="DB170" i="10"/>
  <c r="AU170" i="10"/>
  <c r="DC170" i="10"/>
  <c r="AV170" i="10"/>
  <c r="DD170" i="10"/>
  <c r="AW170" i="10"/>
  <c r="DE170" i="10"/>
  <c r="AX170" i="10"/>
  <c r="DF170" i="10"/>
  <c r="AY170" i="10"/>
  <c r="DG170" i="10"/>
  <c r="AZ170" i="10"/>
  <c r="DH170" i="10"/>
  <c r="BA170" i="10"/>
  <c r="DI170" i="10"/>
  <c r="BB170" i="10"/>
  <c r="DJ170" i="10"/>
  <c r="BC170" i="10"/>
  <c r="DK170" i="10"/>
  <c r="BD170" i="10"/>
  <c r="DL170" i="10"/>
  <c r="BE170" i="10"/>
  <c r="DM170" i="10"/>
  <c r="BF170" i="10"/>
  <c r="DN170" i="10"/>
  <c r="BG170" i="10"/>
  <c r="DO170" i="10"/>
  <c r="BH170" i="10"/>
  <c r="DP170" i="10"/>
  <c r="BI170" i="10"/>
  <c r="DQ170" i="10"/>
  <c r="BJ170" i="10"/>
  <c r="DR170" i="10"/>
  <c r="BK170" i="10"/>
  <c r="DS170" i="10"/>
  <c r="BL170" i="10"/>
  <c r="DT170" i="10"/>
  <c r="BM170" i="10"/>
  <c r="DU170" i="10"/>
  <c r="BN170" i="10"/>
  <c r="DV170" i="10"/>
  <c r="G171" i="10"/>
  <c r="BO171" i="10"/>
  <c r="H171" i="10"/>
  <c r="BP171" i="10"/>
  <c r="I171" i="10"/>
  <c r="BQ171" i="10"/>
  <c r="J171" i="10"/>
  <c r="BR171" i="10"/>
  <c r="K171" i="10"/>
  <c r="BS171" i="10"/>
  <c r="L171" i="10"/>
  <c r="BT171" i="10"/>
  <c r="M171" i="10"/>
  <c r="BU171" i="10"/>
  <c r="N171" i="10"/>
  <c r="BV171" i="10"/>
  <c r="O171" i="10"/>
  <c r="BW171" i="10"/>
  <c r="P171" i="10"/>
  <c r="BX171" i="10"/>
  <c r="Q171" i="10"/>
  <c r="BY171" i="10"/>
  <c r="R171" i="10"/>
  <c r="BZ171" i="10"/>
  <c r="S171" i="10"/>
  <c r="CA171" i="10"/>
  <c r="T171" i="10"/>
  <c r="CB171" i="10"/>
  <c r="U171" i="10"/>
  <c r="CC171" i="10"/>
  <c r="V171" i="10"/>
  <c r="CD171" i="10"/>
  <c r="W171" i="10"/>
  <c r="CE171" i="10"/>
  <c r="X171" i="10"/>
  <c r="CF171" i="10"/>
  <c r="Y171" i="10"/>
  <c r="CG171" i="10"/>
  <c r="Z171" i="10"/>
  <c r="CH171" i="10"/>
  <c r="AA171" i="10"/>
  <c r="CI171" i="10"/>
  <c r="AB171" i="10"/>
  <c r="CJ171" i="10"/>
  <c r="AC171" i="10"/>
  <c r="CK171" i="10"/>
  <c r="AD171" i="10"/>
  <c r="CL171" i="10"/>
  <c r="AE171" i="10"/>
  <c r="CM171" i="10"/>
  <c r="AF171" i="10"/>
  <c r="CN171" i="10"/>
  <c r="AG171" i="10"/>
  <c r="CO171" i="10"/>
  <c r="AH171" i="10"/>
  <c r="CP171" i="10"/>
  <c r="AI171" i="10"/>
  <c r="CQ171" i="10"/>
  <c r="AJ171" i="10"/>
  <c r="CR171" i="10"/>
  <c r="AK171" i="10"/>
  <c r="CS171" i="10"/>
  <c r="AL171" i="10"/>
  <c r="CT171" i="10"/>
  <c r="AM171" i="10"/>
  <c r="CU171" i="10"/>
  <c r="AN171" i="10"/>
  <c r="CV171" i="10"/>
  <c r="AO171" i="10"/>
  <c r="CW171" i="10"/>
  <c r="AP171" i="10"/>
  <c r="CX171" i="10"/>
  <c r="AQ171" i="10"/>
  <c r="CY171" i="10"/>
  <c r="AR171" i="10"/>
  <c r="CZ171" i="10"/>
  <c r="AS171" i="10"/>
  <c r="DA171" i="10"/>
  <c r="AT171" i="10"/>
  <c r="DB171" i="10"/>
  <c r="AU171" i="10"/>
  <c r="DC171" i="10"/>
  <c r="AV171" i="10"/>
  <c r="DD171" i="10"/>
  <c r="AW171" i="10"/>
  <c r="DE171" i="10"/>
  <c r="AX171" i="10"/>
  <c r="DF171" i="10"/>
  <c r="AY171" i="10"/>
  <c r="DG171" i="10"/>
  <c r="AZ171" i="10"/>
  <c r="DH171" i="10"/>
  <c r="BA171" i="10"/>
  <c r="DI171" i="10"/>
  <c r="BB171" i="10"/>
  <c r="DJ171" i="10"/>
  <c r="BC171" i="10"/>
  <c r="DK171" i="10"/>
  <c r="BD171" i="10"/>
  <c r="DL171" i="10"/>
  <c r="BE171" i="10"/>
  <c r="DM171" i="10"/>
  <c r="BF171" i="10"/>
  <c r="DN171" i="10"/>
  <c r="BG171" i="10"/>
  <c r="DO171" i="10"/>
  <c r="BH171" i="10"/>
  <c r="DP171" i="10"/>
  <c r="BI171" i="10"/>
  <c r="DQ171" i="10"/>
  <c r="BJ171" i="10"/>
  <c r="DR171" i="10"/>
  <c r="BK171" i="10"/>
  <c r="DS171" i="10"/>
  <c r="BL171" i="10"/>
  <c r="DT171" i="10"/>
  <c r="BM171" i="10"/>
  <c r="DU171" i="10"/>
  <c r="BN171" i="10"/>
  <c r="DV171" i="10"/>
  <c r="G172" i="10"/>
  <c r="BO172" i="10"/>
  <c r="H172" i="10"/>
  <c r="BP172" i="10"/>
  <c r="I172" i="10"/>
  <c r="BQ172" i="10"/>
  <c r="J172" i="10"/>
  <c r="BR172" i="10"/>
  <c r="K172" i="10"/>
  <c r="BS172" i="10"/>
  <c r="L172" i="10"/>
  <c r="BT172" i="10"/>
  <c r="M172" i="10"/>
  <c r="BU172" i="10"/>
  <c r="N172" i="10"/>
  <c r="BV172" i="10"/>
  <c r="O172" i="10"/>
  <c r="BW172" i="10"/>
  <c r="P172" i="10"/>
  <c r="BX172" i="10"/>
  <c r="Q172" i="10"/>
  <c r="BY172" i="10"/>
  <c r="R172" i="10"/>
  <c r="BZ172" i="10"/>
  <c r="S172" i="10"/>
  <c r="CA172" i="10"/>
  <c r="T172" i="10"/>
  <c r="CB172" i="10"/>
  <c r="U172" i="10"/>
  <c r="CC172" i="10"/>
  <c r="V172" i="10"/>
  <c r="CD172" i="10"/>
  <c r="W172" i="10"/>
  <c r="CE172" i="10"/>
  <c r="X172" i="10"/>
  <c r="CF172" i="10"/>
  <c r="Y172" i="10"/>
  <c r="CG172" i="10"/>
  <c r="Z172" i="10"/>
  <c r="CH172" i="10"/>
  <c r="AA172" i="10"/>
  <c r="CI172" i="10"/>
  <c r="AB172" i="10"/>
  <c r="CJ172" i="10"/>
  <c r="AC172" i="10"/>
  <c r="CK172" i="10"/>
  <c r="AD172" i="10"/>
  <c r="CL172" i="10"/>
  <c r="AE172" i="10"/>
  <c r="CM172" i="10"/>
  <c r="AF172" i="10"/>
  <c r="CN172" i="10"/>
  <c r="AG172" i="10"/>
  <c r="CO172" i="10"/>
  <c r="AH172" i="10"/>
  <c r="CP172" i="10"/>
  <c r="AI172" i="10"/>
  <c r="CQ172" i="10"/>
  <c r="AJ172" i="10"/>
  <c r="CR172" i="10"/>
  <c r="AK172" i="10"/>
  <c r="CS172" i="10"/>
  <c r="AL172" i="10"/>
  <c r="CT172" i="10"/>
  <c r="AM172" i="10"/>
  <c r="CU172" i="10"/>
  <c r="AN172" i="10"/>
  <c r="CV172" i="10"/>
  <c r="AO172" i="10"/>
  <c r="CW172" i="10"/>
  <c r="AP172" i="10"/>
  <c r="CX172" i="10"/>
  <c r="AQ172" i="10"/>
  <c r="CY172" i="10"/>
  <c r="AR172" i="10"/>
  <c r="CZ172" i="10"/>
  <c r="AS172" i="10"/>
  <c r="DA172" i="10"/>
  <c r="AT172" i="10"/>
  <c r="DB172" i="10"/>
  <c r="AU172" i="10"/>
  <c r="DC172" i="10"/>
  <c r="AV172" i="10"/>
  <c r="DD172" i="10"/>
  <c r="AW172" i="10"/>
  <c r="DE172" i="10"/>
  <c r="AX172" i="10"/>
  <c r="DF172" i="10"/>
  <c r="AY172" i="10"/>
  <c r="DG172" i="10"/>
  <c r="AZ172" i="10"/>
  <c r="DH172" i="10"/>
  <c r="BA172" i="10"/>
  <c r="DI172" i="10"/>
  <c r="BB172" i="10"/>
  <c r="DJ172" i="10"/>
  <c r="BC172" i="10"/>
  <c r="DK172" i="10"/>
  <c r="BD172" i="10"/>
  <c r="DL172" i="10"/>
  <c r="BE172" i="10"/>
  <c r="DM172" i="10"/>
  <c r="BF172" i="10"/>
  <c r="DN172" i="10"/>
  <c r="BG172" i="10"/>
  <c r="DO172" i="10"/>
  <c r="BH172" i="10"/>
  <c r="DP172" i="10"/>
  <c r="BI172" i="10"/>
  <c r="DQ172" i="10"/>
  <c r="BJ172" i="10"/>
  <c r="DR172" i="10"/>
  <c r="BK172" i="10"/>
  <c r="DS172" i="10"/>
  <c r="BL172" i="10"/>
  <c r="DT172" i="10"/>
  <c r="BM172" i="10"/>
  <c r="DU172" i="10"/>
  <c r="BN172" i="10"/>
  <c r="DV172" i="10"/>
  <c r="G173" i="10"/>
  <c r="BO173" i="10"/>
  <c r="H173" i="10"/>
  <c r="BP173" i="10"/>
  <c r="I173" i="10"/>
  <c r="BQ173" i="10"/>
  <c r="J173" i="10"/>
  <c r="BR173" i="10"/>
  <c r="K173" i="10"/>
  <c r="BS173" i="10"/>
  <c r="L173" i="10"/>
  <c r="BT173" i="10"/>
  <c r="M173" i="10"/>
  <c r="BU173" i="10"/>
  <c r="N173" i="10"/>
  <c r="BV173" i="10"/>
  <c r="O173" i="10"/>
  <c r="BW173" i="10"/>
  <c r="P173" i="10"/>
  <c r="BX173" i="10"/>
  <c r="Q173" i="10"/>
  <c r="BY173" i="10"/>
  <c r="R173" i="10"/>
  <c r="BZ173" i="10"/>
  <c r="S173" i="10"/>
  <c r="CA173" i="10"/>
  <c r="T173" i="10"/>
  <c r="CB173" i="10"/>
  <c r="U173" i="10"/>
  <c r="CC173" i="10"/>
  <c r="V173" i="10"/>
  <c r="CD173" i="10"/>
  <c r="W173" i="10"/>
  <c r="CE173" i="10"/>
  <c r="X173" i="10"/>
  <c r="CF173" i="10"/>
  <c r="Y173" i="10"/>
  <c r="CG173" i="10"/>
  <c r="Z173" i="10"/>
  <c r="CH173" i="10"/>
  <c r="AA173" i="10"/>
  <c r="CI173" i="10"/>
  <c r="AB173" i="10"/>
  <c r="CJ173" i="10"/>
  <c r="AC173" i="10"/>
  <c r="CK173" i="10"/>
  <c r="AD173" i="10"/>
  <c r="CL173" i="10"/>
  <c r="AE173" i="10"/>
  <c r="CM173" i="10"/>
  <c r="AF173" i="10"/>
  <c r="CN173" i="10"/>
  <c r="AG173" i="10"/>
  <c r="CO173" i="10"/>
  <c r="AH173" i="10"/>
  <c r="CP173" i="10"/>
  <c r="AI173" i="10"/>
  <c r="CQ173" i="10"/>
  <c r="AJ173" i="10"/>
  <c r="CR173" i="10"/>
  <c r="AK173" i="10"/>
  <c r="CS173" i="10"/>
  <c r="AL173" i="10"/>
  <c r="CT173" i="10"/>
  <c r="AM173" i="10"/>
  <c r="CU173" i="10"/>
  <c r="AN173" i="10"/>
  <c r="CV173" i="10"/>
  <c r="AO173" i="10"/>
  <c r="CW173" i="10"/>
  <c r="AP173" i="10"/>
  <c r="CX173" i="10"/>
  <c r="AQ173" i="10"/>
  <c r="CY173" i="10"/>
  <c r="AR173" i="10"/>
  <c r="CZ173" i="10"/>
  <c r="AS173" i="10"/>
  <c r="DA173" i="10"/>
  <c r="AT173" i="10"/>
  <c r="DB173" i="10"/>
  <c r="AU173" i="10"/>
  <c r="DC173" i="10"/>
  <c r="AV173" i="10"/>
  <c r="DD173" i="10"/>
  <c r="AW173" i="10"/>
  <c r="DE173" i="10"/>
  <c r="AX173" i="10"/>
  <c r="DF173" i="10"/>
  <c r="AY173" i="10"/>
  <c r="DG173" i="10"/>
  <c r="AZ173" i="10"/>
  <c r="DH173" i="10"/>
  <c r="BA173" i="10"/>
  <c r="DI173" i="10"/>
  <c r="BB173" i="10"/>
  <c r="DJ173" i="10"/>
  <c r="BC173" i="10"/>
  <c r="DK173" i="10"/>
  <c r="BD173" i="10"/>
  <c r="DL173" i="10"/>
  <c r="BE173" i="10"/>
  <c r="DM173" i="10"/>
  <c r="BF173" i="10"/>
  <c r="DN173" i="10"/>
  <c r="BG173" i="10"/>
  <c r="DO173" i="10"/>
  <c r="BH173" i="10"/>
  <c r="DP173" i="10"/>
  <c r="BI173" i="10"/>
  <c r="DQ173" i="10"/>
  <c r="BJ173" i="10"/>
  <c r="DR173" i="10"/>
  <c r="BK173" i="10"/>
  <c r="DS173" i="10"/>
  <c r="BL173" i="10"/>
  <c r="DT173" i="10"/>
  <c r="BM173" i="10"/>
  <c r="DU173" i="10"/>
  <c r="BN173" i="10"/>
  <c r="DV173" i="10"/>
  <c r="G174" i="10"/>
  <c r="BO174" i="10"/>
  <c r="H174" i="10"/>
  <c r="BP174" i="10"/>
  <c r="I174" i="10"/>
  <c r="BQ174" i="10"/>
  <c r="J174" i="10"/>
  <c r="BR174" i="10"/>
  <c r="K174" i="10"/>
  <c r="BS174" i="10"/>
  <c r="L174" i="10"/>
  <c r="BT174" i="10"/>
  <c r="M174" i="10"/>
  <c r="BU174" i="10"/>
  <c r="N174" i="10"/>
  <c r="BV174" i="10"/>
  <c r="O174" i="10"/>
  <c r="BW174" i="10"/>
  <c r="P174" i="10"/>
  <c r="BX174" i="10"/>
  <c r="Q174" i="10"/>
  <c r="BY174" i="10"/>
  <c r="R174" i="10"/>
  <c r="BZ174" i="10"/>
  <c r="S174" i="10"/>
  <c r="CA174" i="10"/>
  <c r="T174" i="10"/>
  <c r="CB174" i="10"/>
  <c r="U174" i="10"/>
  <c r="CC174" i="10"/>
  <c r="V174" i="10"/>
  <c r="CD174" i="10"/>
  <c r="W174" i="10"/>
  <c r="CE174" i="10"/>
  <c r="X174" i="10"/>
  <c r="CF174" i="10"/>
  <c r="Y174" i="10"/>
  <c r="CG174" i="10"/>
  <c r="Z174" i="10"/>
  <c r="CH174" i="10"/>
  <c r="AA174" i="10"/>
  <c r="CI174" i="10"/>
  <c r="AB174" i="10"/>
  <c r="CJ174" i="10"/>
  <c r="AC174" i="10"/>
  <c r="CK174" i="10"/>
  <c r="AD174" i="10"/>
  <c r="CL174" i="10"/>
  <c r="AE174" i="10"/>
  <c r="CM174" i="10"/>
  <c r="AF174" i="10"/>
  <c r="CN174" i="10"/>
  <c r="AG174" i="10"/>
  <c r="CO174" i="10"/>
  <c r="AH174" i="10"/>
  <c r="CP174" i="10"/>
  <c r="AI174" i="10"/>
  <c r="CQ174" i="10"/>
  <c r="AJ174" i="10"/>
  <c r="CR174" i="10"/>
  <c r="AK174" i="10"/>
  <c r="CS174" i="10"/>
  <c r="AL174" i="10"/>
  <c r="CT174" i="10"/>
  <c r="AM174" i="10"/>
  <c r="CU174" i="10"/>
  <c r="AN174" i="10"/>
  <c r="CV174" i="10"/>
  <c r="AO174" i="10"/>
  <c r="CW174" i="10"/>
  <c r="AP174" i="10"/>
  <c r="CX174" i="10"/>
  <c r="AQ174" i="10"/>
  <c r="CY174" i="10"/>
  <c r="AR174" i="10"/>
  <c r="CZ174" i="10"/>
  <c r="AS174" i="10"/>
  <c r="DA174" i="10"/>
  <c r="AT174" i="10"/>
  <c r="DB174" i="10"/>
  <c r="AU174" i="10"/>
  <c r="DC174" i="10"/>
  <c r="AV174" i="10"/>
  <c r="DD174" i="10"/>
  <c r="AW174" i="10"/>
  <c r="DE174" i="10"/>
  <c r="AX174" i="10"/>
  <c r="DF174" i="10"/>
  <c r="AY174" i="10"/>
  <c r="DG174" i="10"/>
  <c r="AZ174" i="10"/>
  <c r="DH174" i="10"/>
  <c r="BA174" i="10"/>
  <c r="DI174" i="10"/>
  <c r="BB174" i="10"/>
  <c r="DJ174" i="10"/>
  <c r="BC174" i="10"/>
  <c r="DK174" i="10"/>
  <c r="BD174" i="10"/>
  <c r="DL174" i="10"/>
  <c r="BE174" i="10"/>
  <c r="DM174" i="10"/>
  <c r="BF174" i="10"/>
  <c r="DN174" i="10"/>
  <c r="BG174" i="10"/>
  <c r="DO174" i="10"/>
  <c r="BH174" i="10"/>
  <c r="DP174" i="10"/>
  <c r="BI174" i="10"/>
  <c r="DQ174" i="10"/>
  <c r="BJ174" i="10"/>
  <c r="DR174" i="10"/>
  <c r="BK174" i="10"/>
  <c r="DS174" i="10"/>
  <c r="BL174" i="10"/>
  <c r="DT174" i="10"/>
  <c r="BM174" i="10"/>
  <c r="DU174" i="10"/>
  <c r="BN174" i="10"/>
  <c r="DV174" i="10"/>
  <c r="G175" i="10"/>
  <c r="BO175" i="10"/>
  <c r="H175" i="10"/>
  <c r="BP175" i="10"/>
  <c r="I175" i="10"/>
  <c r="BQ175" i="10"/>
  <c r="J175" i="10"/>
  <c r="BR175" i="10"/>
  <c r="K175" i="10"/>
  <c r="BS175" i="10"/>
  <c r="L175" i="10"/>
  <c r="BT175" i="10"/>
  <c r="M175" i="10"/>
  <c r="BU175" i="10"/>
  <c r="N175" i="10"/>
  <c r="BV175" i="10"/>
  <c r="O175" i="10"/>
  <c r="BW175" i="10"/>
  <c r="P175" i="10"/>
  <c r="BX175" i="10"/>
  <c r="Q175" i="10"/>
  <c r="BY175" i="10"/>
  <c r="R175" i="10"/>
  <c r="BZ175" i="10"/>
  <c r="S175" i="10"/>
  <c r="CA175" i="10"/>
  <c r="T175" i="10"/>
  <c r="CB175" i="10"/>
  <c r="U175" i="10"/>
  <c r="CC175" i="10"/>
  <c r="V175" i="10"/>
  <c r="CD175" i="10"/>
  <c r="W175" i="10"/>
  <c r="CE175" i="10"/>
  <c r="X175" i="10"/>
  <c r="CF175" i="10"/>
  <c r="Y175" i="10"/>
  <c r="CG175" i="10"/>
  <c r="Z175" i="10"/>
  <c r="CH175" i="10"/>
  <c r="AA175" i="10"/>
  <c r="CI175" i="10"/>
  <c r="AB175" i="10"/>
  <c r="CJ175" i="10"/>
  <c r="AC175" i="10"/>
  <c r="CK175" i="10"/>
  <c r="AD175" i="10"/>
  <c r="CL175" i="10"/>
  <c r="AE175" i="10"/>
  <c r="CM175" i="10"/>
  <c r="AF175" i="10"/>
  <c r="CN175" i="10"/>
  <c r="AG175" i="10"/>
  <c r="CO175" i="10"/>
  <c r="AH175" i="10"/>
  <c r="CP175" i="10"/>
  <c r="AI175" i="10"/>
  <c r="CQ175" i="10"/>
  <c r="AJ175" i="10"/>
  <c r="CR175" i="10"/>
  <c r="AK175" i="10"/>
  <c r="CS175" i="10"/>
  <c r="AL175" i="10"/>
  <c r="CT175" i="10"/>
  <c r="AM175" i="10"/>
  <c r="CU175" i="10"/>
  <c r="AN175" i="10"/>
  <c r="CV175" i="10"/>
  <c r="AO175" i="10"/>
  <c r="CW175" i="10"/>
  <c r="AP175" i="10"/>
  <c r="CX175" i="10"/>
  <c r="AQ175" i="10"/>
  <c r="CY175" i="10"/>
  <c r="AR175" i="10"/>
  <c r="CZ175" i="10"/>
  <c r="AS175" i="10"/>
  <c r="DA175" i="10"/>
  <c r="AT175" i="10"/>
  <c r="DB175" i="10"/>
  <c r="AU175" i="10"/>
  <c r="DC175" i="10"/>
  <c r="AV175" i="10"/>
  <c r="DD175" i="10"/>
  <c r="AW175" i="10"/>
  <c r="DE175" i="10"/>
  <c r="AX175" i="10"/>
  <c r="DF175" i="10"/>
  <c r="AY175" i="10"/>
  <c r="DG175" i="10"/>
  <c r="AZ175" i="10"/>
  <c r="DH175" i="10"/>
  <c r="BA175" i="10"/>
  <c r="DI175" i="10"/>
  <c r="BB175" i="10"/>
  <c r="DJ175" i="10"/>
  <c r="BC175" i="10"/>
  <c r="DK175" i="10"/>
  <c r="BD175" i="10"/>
  <c r="DL175" i="10"/>
  <c r="BE175" i="10"/>
  <c r="DM175" i="10"/>
  <c r="BF175" i="10"/>
  <c r="DN175" i="10"/>
  <c r="BG175" i="10"/>
  <c r="DO175" i="10"/>
  <c r="BH175" i="10"/>
  <c r="DP175" i="10"/>
  <c r="BI175" i="10"/>
  <c r="DQ175" i="10"/>
  <c r="BJ175" i="10"/>
  <c r="DR175" i="10"/>
  <c r="BK175" i="10"/>
  <c r="DS175" i="10"/>
  <c r="BL175" i="10"/>
  <c r="DT175" i="10"/>
  <c r="BM175" i="10"/>
  <c r="DU175" i="10"/>
  <c r="BN175" i="10"/>
  <c r="DV175" i="10"/>
  <c r="G176" i="10"/>
  <c r="BO176" i="10"/>
  <c r="H176" i="10"/>
  <c r="BP176" i="10"/>
  <c r="I176" i="10"/>
  <c r="BQ176" i="10"/>
  <c r="J176" i="10"/>
  <c r="BR176" i="10"/>
  <c r="K176" i="10"/>
  <c r="BS176" i="10"/>
  <c r="L176" i="10"/>
  <c r="BT176" i="10"/>
  <c r="M176" i="10"/>
  <c r="BU176" i="10"/>
  <c r="N176" i="10"/>
  <c r="BV176" i="10"/>
  <c r="O176" i="10"/>
  <c r="BW176" i="10"/>
  <c r="P176" i="10"/>
  <c r="BX176" i="10"/>
  <c r="Q176" i="10"/>
  <c r="BY176" i="10"/>
  <c r="R176" i="10"/>
  <c r="BZ176" i="10"/>
  <c r="S176" i="10"/>
  <c r="CA176" i="10"/>
  <c r="T176" i="10"/>
  <c r="CB176" i="10"/>
  <c r="U176" i="10"/>
  <c r="CC176" i="10"/>
  <c r="V176" i="10"/>
  <c r="CD176" i="10"/>
  <c r="W176" i="10"/>
  <c r="CE176" i="10"/>
  <c r="X176" i="10"/>
  <c r="CF176" i="10"/>
  <c r="Y176" i="10"/>
  <c r="CG176" i="10"/>
  <c r="Z176" i="10"/>
  <c r="CH176" i="10"/>
  <c r="AA176" i="10"/>
  <c r="CI176" i="10"/>
  <c r="AB176" i="10"/>
  <c r="CJ176" i="10"/>
  <c r="AC176" i="10"/>
  <c r="CK176" i="10"/>
  <c r="AD176" i="10"/>
  <c r="CL176" i="10"/>
  <c r="AE176" i="10"/>
  <c r="CM176" i="10"/>
  <c r="AF176" i="10"/>
  <c r="CN176" i="10"/>
  <c r="AG176" i="10"/>
  <c r="CO176" i="10"/>
  <c r="AH176" i="10"/>
  <c r="CP176" i="10"/>
  <c r="AI176" i="10"/>
  <c r="CQ176" i="10"/>
  <c r="AJ176" i="10"/>
  <c r="CR176" i="10"/>
  <c r="AK176" i="10"/>
  <c r="CS176" i="10"/>
  <c r="AL176" i="10"/>
  <c r="CT176" i="10"/>
  <c r="AM176" i="10"/>
  <c r="CU176" i="10"/>
  <c r="AN176" i="10"/>
  <c r="CV176" i="10"/>
  <c r="AO176" i="10"/>
  <c r="CW176" i="10"/>
  <c r="AP176" i="10"/>
  <c r="CX176" i="10"/>
  <c r="AQ176" i="10"/>
  <c r="CY176" i="10"/>
  <c r="AR176" i="10"/>
  <c r="CZ176" i="10"/>
  <c r="AS176" i="10"/>
  <c r="DA176" i="10"/>
  <c r="AT176" i="10"/>
  <c r="DB176" i="10"/>
  <c r="AU176" i="10"/>
  <c r="DC176" i="10"/>
  <c r="AV176" i="10"/>
  <c r="DD176" i="10"/>
  <c r="AW176" i="10"/>
  <c r="DE176" i="10"/>
  <c r="AX176" i="10"/>
  <c r="DF176" i="10"/>
  <c r="AY176" i="10"/>
  <c r="DG176" i="10"/>
  <c r="AZ176" i="10"/>
  <c r="DH176" i="10"/>
  <c r="BA176" i="10"/>
  <c r="DI176" i="10"/>
  <c r="BB176" i="10"/>
  <c r="DJ176" i="10"/>
  <c r="BC176" i="10"/>
  <c r="DK176" i="10"/>
  <c r="BD176" i="10"/>
  <c r="DL176" i="10"/>
  <c r="BE176" i="10"/>
  <c r="DM176" i="10"/>
  <c r="BF176" i="10"/>
  <c r="DN176" i="10"/>
  <c r="BG176" i="10"/>
  <c r="DO176" i="10"/>
  <c r="BH176" i="10"/>
  <c r="DP176" i="10"/>
  <c r="BI176" i="10"/>
  <c r="DQ176" i="10"/>
  <c r="BJ176" i="10"/>
  <c r="DR176" i="10"/>
  <c r="BK176" i="10"/>
  <c r="DS176" i="10"/>
  <c r="BL176" i="10"/>
  <c r="DT176" i="10"/>
  <c r="BM176" i="10"/>
  <c r="DU176" i="10"/>
  <c r="BN176" i="10"/>
  <c r="DV176" i="10"/>
  <c r="G177" i="10"/>
  <c r="BO177" i="10"/>
  <c r="H177" i="10"/>
  <c r="BP177" i="10"/>
  <c r="I177" i="10"/>
  <c r="BQ177" i="10"/>
  <c r="J177" i="10"/>
  <c r="BR177" i="10"/>
  <c r="K177" i="10"/>
  <c r="BS177" i="10"/>
  <c r="L177" i="10"/>
  <c r="BT177" i="10"/>
  <c r="M177" i="10"/>
  <c r="BU177" i="10"/>
  <c r="N177" i="10"/>
  <c r="BV177" i="10"/>
  <c r="O177" i="10"/>
  <c r="BW177" i="10"/>
  <c r="P177" i="10"/>
  <c r="BX177" i="10"/>
  <c r="Q177" i="10"/>
  <c r="BY177" i="10"/>
  <c r="R177" i="10"/>
  <c r="BZ177" i="10"/>
  <c r="S177" i="10"/>
  <c r="CA177" i="10"/>
  <c r="T177" i="10"/>
  <c r="CB177" i="10"/>
  <c r="U177" i="10"/>
  <c r="CC177" i="10"/>
  <c r="V177" i="10"/>
  <c r="CD177" i="10"/>
  <c r="W177" i="10"/>
  <c r="CE177" i="10"/>
  <c r="X177" i="10"/>
  <c r="CF177" i="10"/>
  <c r="Y177" i="10"/>
  <c r="CG177" i="10"/>
  <c r="Z177" i="10"/>
  <c r="CH177" i="10"/>
  <c r="AA177" i="10"/>
  <c r="CI177" i="10"/>
  <c r="AB177" i="10"/>
  <c r="CJ177" i="10"/>
  <c r="AC177" i="10"/>
  <c r="CK177" i="10"/>
  <c r="AD177" i="10"/>
  <c r="CL177" i="10"/>
  <c r="AE177" i="10"/>
  <c r="CM177" i="10"/>
  <c r="AF177" i="10"/>
  <c r="CN177" i="10"/>
  <c r="AG177" i="10"/>
  <c r="CO177" i="10"/>
  <c r="AH177" i="10"/>
  <c r="CP177" i="10"/>
  <c r="AI177" i="10"/>
  <c r="CQ177" i="10"/>
  <c r="AJ177" i="10"/>
  <c r="CR177" i="10"/>
  <c r="AK177" i="10"/>
  <c r="CS177" i="10"/>
  <c r="AL177" i="10"/>
  <c r="CT177" i="10"/>
  <c r="AM177" i="10"/>
  <c r="CU177" i="10"/>
  <c r="AN177" i="10"/>
  <c r="CV177" i="10"/>
  <c r="AO177" i="10"/>
  <c r="CW177" i="10"/>
  <c r="AP177" i="10"/>
  <c r="CX177" i="10"/>
  <c r="AQ177" i="10"/>
  <c r="CY177" i="10"/>
  <c r="AR177" i="10"/>
  <c r="CZ177" i="10"/>
  <c r="AS177" i="10"/>
  <c r="DA177" i="10"/>
  <c r="AT177" i="10"/>
  <c r="DB177" i="10"/>
  <c r="AU177" i="10"/>
  <c r="DC177" i="10"/>
  <c r="AV177" i="10"/>
  <c r="DD177" i="10"/>
  <c r="AW177" i="10"/>
  <c r="DE177" i="10"/>
  <c r="AX177" i="10"/>
  <c r="DF177" i="10"/>
  <c r="AY177" i="10"/>
  <c r="DG177" i="10"/>
  <c r="AZ177" i="10"/>
  <c r="DH177" i="10"/>
  <c r="BA177" i="10"/>
  <c r="DI177" i="10"/>
  <c r="BB177" i="10"/>
  <c r="DJ177" i="10"/>
  <c r="BC177" i="10"/>
  <c r="DK177" i="10"/>
  <c r="BD177" i="10"/>
  <c r="DL177" i="10"/>
  <c r="BE177" i="10"/>
  <c r="DM177" i="10"/>
  <c r="BF177" i="10"/>
  <c r="DN177" i="10"/>
  <c r="BG177" i="10"/>
  <c r="DO177" i="10"/>
  <c r="BH177" i="10"/>
  <c r="DP177" i="10"/>
  <c r="BI177" i="10"/>
  <c r="DQ177" i="10"/>
  <c r="BJ177" i="10"/>
  <c r="DR177" i="10"/>
  <c r="BK177" i="10"/>
  <c r="DS177" i="10"/>
  <c r="BL177" i="10"/>
  <c r="DT177" i="10"/>
  <c r="BM177" i="10"/>
  <c r="DU177" i="10"/>
  <c r="BN177" i="10"/>
  <c r="DV177" i="10"/>
  <c r="G178" i="10"/>
  <c r="BO178" i="10"/>
  <c r="H178" i="10"/>
  <c r="BP178" i="10"/>
  <c r="I178" i="10"/>
  <c r="BQ178" i="10"/>
  <c r="J178" i="10"/>
  <c r="BR178" i="10"/>
  <c r="K178" i="10"/>
  <c r="BS178" i="10"/>
  <c r="L178" i="10"/>
  <c r="BT178" i="10"/>
  <c r="M178" i="10"/>
  <c r="BU178" i="10"/>
  <c r="N178" i="10"/>
  <c r="BV178" i="10"/>
  <c r="O178" i="10"/>
  <c r="BW178" i="10"/>
  <c r="P178" i="10"/>
  <c r="BX178" i="10"/>
  <c r="Q178" i="10"/>
  <c r="BY178" i="10"/>
  <c r="R178" i="10"/>
  <c r="BZ178" i="10"/>
  <c r="S178" i="10"/>
  <c r="CA178" i="10"/>
  <c r="T178" i="10"/>
  <c r="CB178" i="10"/>
  <c r="U178" i="10"/>
  <c r="CC178" i="10"/>
  <c r="V178" i="10"/>
  <c r="CD178" i="10"/>
  <c r="W178" i="10"/>
  <c r="CE178" i="10"/>
  <c r="X178" i="10"/>
  <c r="CF178" i="10"/>
  <c r="Y178" i="10"/>
  <c r="CG178" i="10"/>
  <c r="Z178" i="10"/>
  <c r="CH178" i="10"/>
  <c r="AA178" i="10"/>
  <c r="CI178" i="10"/>
  <c r="AB178" i="10"/>
  <c r="CJ178" i="10"/>
  <c r="AC178" i="10"/>
  <c r="CK178" i="10"/>
  <c r="AD178" i="10"/>
  <c r="CL178" i="10"/>
  <c r="AE178" i="10"/>
  <c r="CM178" i="10"/>
  <c r="AF178" i="10"/>
  <c r="CN178" i="10"/>
  <c r="AG178" i="10"/>
  <c r="CO178" i="10"/>
  <c r="AH178" i="10"/>
  <c r="CP178" i="10"/>
  <c r="AI178" i="10"/>
  <c r="CQ178" i="10"/>
  <c r="AJ178" i="10"/>
  <c r="CR178" i="10"/>
  <c r="AK178" i="10"/>
  <c r="CS178" i="10"/>
  <c r="AL178" i="10"/>
  <c r="CT178" i="10"/>
  <c r="AM178" i="10"/>
  <c r="CU178" i="10"/>
  <c r="AN178" i="10"/>
  <c r="CV178" i="10"/>
  <c r="AO178" i="10"/>
  <c r="CW178" i="10"/>
  <c r="AP178" i="10"/>
  <c r="CX178" i="10"/>
  <c r="AQ178" i="10"/>
  <c r="CY178" i="10"/>
  <c r="AR178" i="10"/>
  <c r="CZ178" i="10"/>
  <c r="AS178" i="10"/>
  <c r="DA178" i="10"/>
  <c r="AT178" i="10"/>
  <c r="DB178" i="10"/>
  <c r="AU178" i="10"/>
  <c r="DC178" i="10"/>
  <c r="AV178" i="10"/>
  <c r="DD178" i="10"/>
  <c r="AW178" i="10"/>
  <c r="DE178" i="10"/>
  <c r="AX178" i="10"/>
  <c r="DF178" i="10"/>
  <c r="AY178" i="10"/>
  <c r="DG178" i="10"/>
  <c r="AZ178" i="10"/>
  <c r="DH178" i="10"/>
  <c r="BA178" i="10"/>
  <c r="DI178" i="10"/>
  <c r="BB178" i="10"/>
  <c r="DJ178" i="10"/>
  <c r="BC178" i="10"/>
  <c r="DK178" i="10"/>
  <c r="BD178" i="10"/>
  <c r="DL178" i="10"/>
  <c r="BE178" i="10"/>
  <c r="DM178" i="10"/>
  <c r="BF178" i="10"/>
  <c r="DN178" i="10"/>
  <c r="BG178" i="10"/>
  <c r="DO178" i="10"/>
  <c r="BH178" i="10"/>
  <c r="DP178" i="10"/>
  <c r="BI178" i="10"/>
  <c r="DQ178" i="10"/>
  <c r="BJ178" i="10"/>
  <c r="DR178" i="10"/>
  <c r="BK178" i="10"/>
  <c r="DS178" i="10"/>
  <c r="BL178" i="10"/>
  <c r="DT178" i="10"/>
  <c r="BM178" i="10"/>
  <c r="DU178" i="10"/>
  <c r="BN178" i="10"/>
  <c r="DV178" i="10"/>
  <c r="G179" i="10"/>
  <c r="BO179" i="10"/>
  <c r="H179" i="10"/>
  <c r="BP179" i="10"/>
  <c r="I179" i="10"/>
  <c r="BQ179" i="10"/>
  <c r="J179" i="10"/>
  <c r="BR179" i="10"/>
  <c r="K179" i="10"/>
  <c r="BS179" i="10"/>
  <c r="L179" i="10"/>
  <c r="BT179" i="10"/>
  <c r="M179" i="10"/>
  <c r="BU179" i="10"/>
  <c r="N179" i="10"/>
  <c r="BV179" i="10"/>
  <c r="O179" i="10"/>
  <c r="BW179" i="10"/>
  <c r="P179" i="10"/>
  <c r="BX179" i="10"/>
  <c r="Q179" i="10"/>
  <c r="BY179" i="10"/>
  <c r="R179" i="10"/>
  <c r="BZ179" i="10"/>
  <c r="S179" i="10"/>
  <c r="CA179" i="10"/>
  <c r="T179" i="10"/>
  <c r="CB179" i="10"/>
  <c r="U179" i="10"/>
  <c r="CC179" i="10"/>
  <c r="V179" i="10"/>
  <c r="CD179" i="10"/>
  <c r="W179" i="10"/>
  <c r="CE179" i="10"/>
  <c r="X179" i="10"/>
  <c r="CF179" i="10"/>
  <c r="Y179" i="10"/>
  <c r="CG179" i="10"/>
  <c r="Z179" i="10"/>
  <c r="CH179" i="10"/>
  <c r="AA179" i="10"/>
  <c r="CI179" i="10"/>
  <c r="AB179" i="10"/>
  <c r="CJ179" i="10"/>
  <c r="AC179" i="10"/>
  <c r="CK179" i="10"/>
  <c r="AD179" i="10"/>
  <c r="CL179" i="10"/>
  <c r="AE179" i="10"/>
  <c r="CM179" i="10"/>
  <c r="AF179" i="10"/>
  <c r="CN179" i="10"/>
  <c r="AG179" i="10"/>
  <c r="CO179" i="10"/>
  <c r="AH179" i="10"/>
  <c r="CP179" i="10"/>
  <c r="AI179" i="10"/>
  <c r="CQ179" i="10"/>
  <c r="AJ179" i="10"/>
  <c r="CR179" i="10"/>
  <c r="AK179" i="10"/>
  <c r="CS179" i="10"/>
  <c r="AL179" i="10"/>
  <c r="CT179" i="10"/>
  <c r="AM179" i="10"/>
  <c r="CU179" i="10"/>
  <c r="AN179" i="10"/>
  <c r="CV179" i="10"/>
  <c r="AO179" i="10"/>
  <c r="CW179" i="10"/>
  <c r="AP179" i="10"/>
  <c r="CX179" i="10"/>
  <c r="AQ179" i="10"/>
  <c r="CY179" i="10"/>
  <c r="AR179" i="10"/>
  <c r="CZ179" i="10"/>
  <c r="AS179" i="10"/>
  <c r="DA179" i="10"/>
  <c r="AT179" i="10"/>
  <c r="DB179" i="10"/>
  <c r="AU179" i="10"/>
  <c r="DC179" i="10"/>
  <c r="AV179" i="10"/>
  <c r="DD179" i="10"/>
  <c r="AW179" i="10"/>
  <c r="DE179" i="10"/>
  <c r="AX179" i="10"/>
  <c r="DF179" i="10"/>
  <c r="AY179" i="10"/>
  <c r="DG179" i="10"/>
  <c r="AZ179" i="10"/>
  <c r="DH179" i="10"/>
  <c r="BA179" i="10"/>
  <c r="DI179" i="10"/>
  <c r="BB179" i="10"/>
  <c r="DJ179" i="10"/>
  <c r="BC179" i="10"/>
  <c r="DK179" i="10"/>
  <c r="BD179" i="10"/>
  <c r="DL179" i="10"/>
  <c r="BE179" i="10"/>
  <c r="DM179" i="10"/>
  <c r="BF179" i="10"/>
  <c r="DN179" i="10"/>
  <c r="BG179" i="10"/>
  <c r="DO179" i="10"/>
  <c r="BH179" i="10"/>
  <c r="DP179" i="10"/>
  <c r="BI179" i="10"/>
  <c r="DQ179" i="10"/>
  <c r="BJ179" i="10"/>
  <c r="DR179" i="10"/>
  <c r="BK179" i="10"/>
  <c r="DS179" i="10"/>
  <c r="BL179" i="10"/>
  <c r="DT179" i="10"/>
  <c r="BM179" i="10"/>
  <c r="DU179" i="10"/>
  <c r="BN179" i="10"/>
  <c r="DV179" i="10"/>
  <c r="G180" i="10"/>
  <c r="BO180" i="10"/>
  <c r="H180" i="10"/>
  <c r="BP180" i="10"/>
  <c r="I180" i="10"/>
  <c r="BQ180" i="10"/>
  <c r="J180" i="10"/>
  <c r="BR180" i="10"/>
  <c r="K180" i="10"/>
  <c r="BS180" i="10"/>
  <c r="L180" i="10"/>
  <c r="BT180" i="10"/>
  <c r="M180" i="10"/>
  <c r="BU180" i="10"/>
  <c r="N180" i="10"/>
  <c r="BV180" i="10"/>
  <c r="O180" i="10"/>
  <c r="BW180" i="10"/>
  <c r="P180" i="10"/>
  <c r="BX180" i="10"/>
  <c r="Q180" i="10"/>
  <c r="BY180" i="10"/>
  <c r="R180" i="10"/>
  <c r="BZ180" i="10"/>
  <c r="S180" i="10"/>
  <c r="CA180" i="10"/>
  <c r="T180" i="10"/>
  <c r="CB180" i="10"/>
  <c r="U180" i="10"/>
  <c r="CC180" i="10"/>
  <c r="V180" i="10"/>
  <c r="CD180" i="10"/>
  <c r="W180" i="10"/>
  <c r="CE180" i="10"/>
  <c r="X180" i="10"/>
  <c r="CF180" i="10"/>
  <c r="Y180" i="10"/>
  <c r="CG180" i="10"/>
  <c r="Z180" i="10"/>
  <c r="CH180" i="10"/>
  <c r="AA180" i="10"/>
  <c r="CI180" i="10"/>
  <c r="AB180" i="10"/>
  <c r="CJ180" i="10"/>
  <c r="AC180" i="10"/>
  <c r="CK180" i="10"/>
  <c r="AD180" i="10"/>
  <c r="CL180" i="10"/>
  <c r="AE180" i="10"/>
  <c r="CM180" i="10"/>
  <c r="AF180" i="10"/>
  <c r="CN180" i="10"/>
  <c r="AG180" i="10"/>
  <c r="CO180" i="10"/>
  <c r="AH180" i="10"/>
  <c r="CP180" i="10"/>
  <c r="AI180" i="10"/>
  <c r="CQ180" i="10"/>
  <c r="AJ180" i="10"/>
  <c r="CR180" i="10"/>
  <c r="AK180" i="10"/>
  <c r="CS180" i="10"/>
  <c r="AL180" i="10"/>
  <c r="CT180" i="10"/>
  <c r="AM180" i="10"/>
  <c r="CU180" i="10"/>
  <c r="AN180" i="10"/>
  <c r="CV180" i="10"/>
  <c r="AO180" i="10"/>
  <c r="CW180" i="10"/>
  <c r="AP180" i="10"/>
  <c r="CX180" i="10"/>
  <c r="AQ180" i="10"/>
  <c r="CY180" i="10"/>
  <c r="AR180" i="10"/>
  <c r="CZ180" i="10"/>
  <c r="AS180" i="10"/>
  <c r="DA180" i="10"/>
  <c r="AT180" i="10"/>
  <c r="DB180" i="10"/>
  <c r="AU180" i="10"/>
  <c r="DC180" i="10"/>
  <c r="AV180" i="10"/>
  <c r="DD180" i="10"/>
  <c r="AW180" i="10"/>
  <c r="DE180" i="10"/>
  <c r="AX180" i="10"/>
  <c r="DF180" i="10"/>
  <c r="AY180" i="10"/>
  <c r="DG180" i="10"/>
  <c r="AZ180" i="10"/>
  <c r="DH180" i="10"/>
  <c r="BA180" i="10"/>
  <c r="DI180" i="10"/>
  <c r="BB180" i="10"/>
  <c r="DJ180" i="10"/>
  <c r="BC180" i="10"/>
  <c r="DK180" i="10"/>
  <c r="BD180" i="10"/>
  <c r="DL180" i="10"/>
  <c r="BE180" i="10"/>
  <c r="DM180" i="10"/>
  <c r="BF180" i="10"/>
  <c r="DN180" i="10"/>
  <c r="BG180" i="10"/>
  <c r="DO180" i="10"/>
  <c r="BH180" i="10"/>
  <c r="DP180" i="10"/>
  <c r="BI180" i="10"/>
  <c r="DQ180" i="10"/>
  <c r="BJ180" i="10"/>
  <c r="DR180" i="10"/>
  <c r="BK180" i="10"/>
  <c r="DS180" i="10"/>
  <c r="BL180" i="10"/>
  <c r="DT180" i="10"/>
  <c r="BM180" i="10"/>
  <c r="DU180" i="10"/>
  <c r="BN180" i="10"/>
  <c r="DV180" i="10"/>
  <c r="G181" i="10"/>
  <c r="BO181" i="10"/>
  <c r="H181" i="10"/>
  <c r="BP181" i="10"/>
  <c r="I181" i="10"/>
  <c r="BQ181" i="10"/>
  <c r="J181" i="10"/>
  <c r="BR181" i="10"/>
  <c r="K181" i="10"/>
  <c r="BS181" i="10"/>
  <c r="L181" i="10"/>
  <c r="BT181" i="10"/>
  <c r="M181" i="10"/>
  <c r="BU181" i="10"/>
  <c r="N181" i="10"/>
  <c r="BV181" i="10"/>
  <c r="O181" i="10"/>
  <c r="BW181" i="10"/>
  <c r="P181" i="10"/>
  <c r="BX181" i="10"/>
  <c r="Q181" i="10"/>
  <c r="BY181" i="10"/>
  <c r="R181" i="10"/>
  <c r="BZ181" i="10"/>
  <c r="S181" i="10"/>
  <c r="CA181" i="10"/>
  <c r="T181" i="10"/>
  <c r="CB181" i="10"/>
  <c r="U181" i="10"/>
  <c r="CC181" i="10"/>
  <c r="V181" i="10"/>
  <c r="CD181" i="10"/>
  <c r="W181" i="10"/>
  <c r="CE181" i="10"/>
  <c r="X181" i="10"/>
  <c r="CF181" i="10"/>
  <c r="Y181" i="10"/>
  <c r="CG181" i="10"/>
  <c r="Z181" i="10"/>
  <c r="CH181" i="10"/>
  <c r="AA181" i="10"/>
  <c r="CI181" i="10"/>
  <c r="AB181" i="10"/>
  <c r="CJ181" i="10"/>
  <c r="AC181" i="10"/>
  <c r="CK181" i="10"/>
  <c r="AD181" i="10"/>
  <c r="CL181" i="10"/>
  <c r="AE181" i="10"/>
  <c r="CM181" i="10"/>
  <c r="AF181" i="10"/>
  <c r="CN181" i="10"/>
  <c r="AG181" i="10"/>
  <c r="CO181" i="10"/>
  <c r="AH181" i="10"/>
  <c r="CP181" i="10"/>
  <c r="AI181" i="10"/>
  <c r="CQ181" i="10"/>
  <c r="AJ181" i="10"/>
  <c r="CR181" i="10"/>
  <c r="AK181" i="10"/>
  <c r="CS181" i="10"/>
  <c r="AL181" i="10"/>
  <c r="CT181" i="10"/>
  <c r="AM181" i="10"/>
  <c r="CU181" i="10"/>
  <c r="AN181" i="10"/>
  <c r="CV181" i="10"/>
  <c r="AO181" i="10"/>
  <c r="CW181" i="10"/>
  <c r="AP181" i="10"/>
  <c r="CX181" i="10"/>
  <c r="AQ181" i="10"/>
  <c r="CY181" i="10"/>
  <c r="AR181" i="10"/>
  <c r="CZ181" i="10"/>
  <c r="AS181" i="10"/>
  <c r="DA181" i="10"/>
  <c r="AT181" i="10"/>
  <c r="DB181" i="10"/>
  <c r="AU181" i="10"/>
  <c r="DC181" i="10"/>
  <c r="AV181" i="10"/>
  <c r="DD181" i="10"/>
  <c r="AW181" i="10"/>
  <c r="DE181" i="10"/>
  <c r="AX181" i="10"/>
  <c r="DF181" i="10"/>
  <c r="AY181" i="10"/>
  <c r="DG181" i="10"/>
  <c r="AZ181" i="10"/>
  <c r="DH181" i="10"/>
  <c r="BA181" i="10"/>
  <c r="DI181" i="10"/>
  <c r="BB181" i="10"/>
  <c r="DJ181" i="10"/>
  <c r="BC181" i="10"/>
  <c r="DK181" i="10"/>
  <c r="BD181" i="10"/>
  <c r="DL181" i="10"/>
  <c r="BE181" i="10"/>
  <c r="DM181" i="10"/>
  <c r="BF181" i="10"/>
  <c r="DN181" i="10"/>
  <c r="BG181" i="10"/>
  <c r="DO181" i="10"/>
  <c r="BH181" i="10"/>
  <c r="DP181" i="10"/>
  <c r="BI181" i="10"/>
  <c r="DQ181" i="10"/>
  <c r="BJ181" i="10"/>
  <c r="DR181" i="10"/>
  <c r="BK181" i="10"/>
  <c r="DS181" i="10"/>
  <c r="BL181" i="10"/>
  <c r="DT181" i="10"/>
  <c r="BM181" i="10"/>
  <c r="DU181" i="10"/>
  <c r="BN181" i="10"/>
  <c r="DV181" i="10"/>
  <c r="G182" i="10"/>
  <c r="BO182" i="10"/>
  <c r="H182" i="10"/>
  <c r="BP182" i="10"/>
  <c r="I182" i="10"/>
  <c r="BQ182" i="10"/>
  <c r="J182" i="10"/>
  <c r="BR182" i="10"/>
  <c r="K182" i="10"/>
  <c r="BS182" i="10"/>
  <c r="L182" i="10"/>
  <c r="BT182" i="10"/>
  <c r="M182" i="10"/>
  <c r="BU182" i="10"/>
  <c r="N182" i="10"/>
  <c r="BV182" i="10"/>
  <c r="O182" i="10"/>
  <c r="BW182" i="10"/>
  <c r="P182" i="10"/>
  <c r="BX182" i="10"/>
  <c r="Q182" i="10"/>
  <c r="BY182" i="10"/>
  <c r="R182" i="10"/>
  <c r="BZ182" i="10"/>
  <c r="S182" i="10"/>
  <c r="CA182" i="10"/>
  <c r="T182" i="10"/>
  <c r="CB182" i="10"/>
  <c r="U182" i="10"/>
  <c r="CC182" i="10"/>
  <c r="V182" i="10"/>
  <c r="CD182" i="10"/>
  <c r="W182" i="10"/>
  <c r="CE182" i="10"/>
  <c r="X182" i="10"/>
  <c r="CF182" i="10"/>
  <c r="Y182" i="10"/>
  <c r="CG182" i="10"/>
  <c r="Z182" i="10"/>
  <c r="CH182" i="10"/>
  <c r="AA182" i="10"/>
  <c r="CI182" i="10"/>
  <c r="AB182" i="10"/>
  <c r="CJ182" i="10"/>
  <c r="AC182" i="10"/>
  <c r="CK182" i="10"/>
  <c r="AD182" i="10"/>
  <c r="CL182" i="10"/>
  <c r="AE182" i="10"/>
  <c r="CM182" i="10"/>
  <c r="AF182" i="10"/>
  <c r="CN182" i="10"/>
  <c r="AG182" i="10"/>
  <c r="CO182" i="10"/>
  <c r="AH182" i="10"/>
  <c r="CP182" i="10"/>
  <c r="AI182" i="10"/>
  <c r="CQ182" i="10"/>
  <c r="AJ182" i="10"/>
  <c r="CR182" i="10"/>
  <c r="AK182" i="10"/>
  <c r="CS182" i="10"/>
  <c r="AL182" i="10"/>
  <c r="CT182" i="10"/>
  <c r="AM182" i="10"/>
  <c r="CU182" i="10"/>
  <c r="AN182" i="10"/>
  <c r="CV182" i="10"/>
  <c r="AO182" i="10"/>
  <c r="CW182" i="10"/>
  <c r="AP182" i="10"/>
  <c r="CX182" i="10"/>
  <c r="AQ182" i="10"/>
  <c r="CY182" i="10"/>
  <c r="AR182" i="10"/>
  <c r="CZ182" i="10"/>
  <c r="AS182" i="10"/>
  <c r="DA182" i="10"/>
  <c r="AT182" i="10"/>
  <c r="DB182" i="10"/>
  <c r="AU182" i="10"/>
  <c r="DC182" i="10"/>
  <c r="AV182" i="10"/>
  <c r="DD182" i="10"/>
  <c r="AW182" i="10"/>
  <c r="DE182" i="10"/>
  <c r="AX182" i="10"/>
  <c r="DF182" i="10"/>
  <c r="AY182" i="10"/>
  <c r="DG182" i="10"/>
  <c r="AZ182" i="10"/>
  <c r="DH182" i="10"/>
  <c r="BA182" i="10"/>
  <c r="DI182" i="10"/>
  <c r="BB182" i="10"/>
  <c r="DJ182" i="10"/>
  <c r="BC182" i="10"/>
  <c r="DK182" i="10"/>
  <c r="BD182" i="10"/>
  <c r="DL182" i="10"/>
  <c r="BE182" i="10"/>
  <c r="DM182" i="10"/>
  <c r="BF182" i="10"/>
  <c r="DN182" i="10"/>
  <c r="BG182" i="10"/>
  <c r="DO182" i="10"/>
  <c r="BH182" i="10"/>
  <c r="DP182" i="10"/>
  <c r="BI182" i="10"/>
  <c r="DQ182" i="10"/>
  <c r="BJ182" i="10"/>
  <c r="DR182" i="10"/>
  <c r="BK182" i="10"/>
  <c r="DS182" i="10"/>
  <c r="BL182" i="10"/>
  <c r="DT182" i="10"/>
  <c r="BM182" i="10"/>
  <c r="DU182" i="10"/>
  <c r="BN182" i="10"/>
  <c r="DV182" i="10"/>
  <c r="G183" i="10"/>
  <c r="BO183" i="10"/>
  <c r="H183" i="10"/>
  <c r="BP183" i="10"/>
  <c r="I183" i="10"/>
  <c r="BQ183" i="10"/>
  <c r="J183" i="10"/>
  <c r="BR183" i="10"/>
  <c r="K183" i="10"/>
  <c r="BS183" i="10"/>
  <c r="L183" i="10"/>
  <c r="BT183" i="10"/>
  <c r="M183" i="10"/>
  <c r="BU183" i="10"/>
  <c r="N183" i="10"/>
  <c r="BV183" i="10"/>
  <c r="O183" i="10"/>
  <c r="BW183" i="10"/>
  <c r="P183" i="10"/>
  <c r="BX183" i="10"/>
  <c r="Q183" i="10"/>
  <c r="BY183" i="10"/>
  <c r="R183" i="10"/>
  <c r="BZ183" i="10"/>
  <c r="S183" i="10"/>
  <c r="CA183" i="10"/>
  <c r="T183" i="10"/>
  <c r="CB183" i="10"/>
  <c r="U183" i="10"/>
  <c r="CC183" i="10"/>
  <c r="V183" i="10"/>
  <c r="CD183" i="10"/>
  <c r="W183" i="10"/>
  <c r="CE183" i="10"/>
  <c r="X183" i="10"/>
  <c r="CF183" i="10"/>
  <c r="Y183" i="10"/>
  <c r="CG183" i="10"/>
  <c r="Z183" i="10"/>
  <c r="CH183" i="10"/>
  <c r="AA183" i="10"/>
  <c r="CI183" i="10"/>
  <c r="AB183" i="10"/>
  <c r="CJ183" i="10"/>
  <c r="AC183" i="10"/>
  <c r="CK183" i="10"/>
  <c r="AD183" i="10"/>
  <c r="CL183" i="10"/>
  <c r="AE183" i="10"/>
  <c r="CM183" i="10"/>
  <c r="AF183" i="10"/>
  <c r="CN183" i="10"/>
  <c r="AG183" i="10"/>
  <c r="CO183" i="10"/>
  <c r="AH183" i="10"/>
  <c r="CP183" i="10"/>
  <c r="AI183" i="10"/>
  <c r="CQ183" i="10"/>
  <c r="AJ183" i="10"/>
  <c r="CR183" i="10"/>
  <c r="AK183" i="10"/>
  <c r="CS183" i="10"/>
  <c r="AL183" i="10"/>
  <c r="CT183" i="10"/>
  <c r="AM183" i="10"/>
  <c r="CU183" i="10"/>
  <c r="AN183" i="10"/>
  <c r="CV183" i="10"/>
  <c r="AO183" i="10"/>
  <c r="CW183" i="10"/>
  <c r="AP183" i="10"/>
  <c r="CX183" i="10"/>
  <c r="AQ183" i="10"/>
  <c r="CY183" i="10"/>
  <c r="AR183" i="10"/>
  <c r="CZ183" i="10"/>
  <c r="AS183" i="10"/>
  <c r="DA183" i="10"/>
  <c r="AT183" i="10"/>
  <c r="DB183" i="10"/>
  <c r="AU183" i="10"/>
  <c r="DC183" i="10"/>
  <c r="AV183" i="10"/>
  <c r="DD183" i="10"/>
  <c r="AW183" i="10"/>
  <c r="DE183" i="10"/>
  <c r="AX183" i="10"/>
  <c r="DF183" i="10"/>
  <c r="AY183" i="10"/>
  <c r="DG183" i="10"/>
  <c r="AZ183" i="10"/>
  <c r="DH183" i="10"/>
  <c r="BA183" i="10"/>
  <c r="DI183" i="10"/>
  <c r="BB183" i="10"/>
  <c r="DJ183" i="10"/>
  <c r="BC183" i="10"/>
  <c r="DK183" i="10"/>
  <c r="BD183" i="10"/>
  <c r="DL183" i="10"/>
  <c r="BE183" i="10"/>
  <c r="DM183" i="10"/>
  <c r="BF183" i="10"/>
  <c r="DN183" i="10"/>
  <c r="BG183" i="10"/>
  <c r="DO183" i="10"/>
  <c r="BH183" i="10"/>
  <c r="DP183" i="10"/>
  <c r="BI183" i="10"/>
  <c r="DQ183" i="10"/>
  <c r="BJ183" i="10"/>
  <c r="DR183" i="10"/>
  <c r="BK183" i="10"/>
  <c r="DS183" i="10"/>
  <c r="BL183" i="10"/>
  <c r="DT183" i="10"/>
  <c r="BM183" i="10"/>
  <c r="DU183" i="10"/>
  <c r="BN183" i="10"/>
  <c r="DV183" i="10"/>
  <c r="G184" i="10"/>
  <c r="BO184" i="10"/>
  <c r="H184" i="10"/>
  <c r="BP184" i="10"/>
  <c r="I184" i="10"/>
  <c r="BQ184" i="10"/>
  <c r="J184" i="10"/>
  <c r="BR184" i="10"/>
  <c r="K184" i="10"/>
  <c r="BS184" i="10"/>
  <c r="L184" i="10"/>
  <c r="BT184" i="10"/>
  <c r="M184" i="10"/>
  <c r="BU184" i="10"/>
  <c r="N184" i="10"/>
  <c r="BV184" i="10"/>
  <c r="O184" i="10"/>
  <c r="BW184" i="10"/>
  <c r="P184" i="10"/>
  <c r="BX184" i="10"/>
  <c r="Q184" i="10"/>
  <c r="BY184" i="10"/>
  <c r="R184" i="10"/>
  <c r="BZ184" i="10"/>
  <c r="S184" i="10"/>
  <c r="CA184" i="10"/>
  <c r="T184" i="10"/>
  <c r="CB184" i="10"/>
  <c r="U184" i="10"/>
  <c r="CC184" i="10"/>
  <c r="V184" i="10"/>
  <c r="CD184" i="10"/>
  <c r="W184" i="10"/>
  <c r="CE184" i="10"/>
  <c r="X184" i="10"/>
  <c r="CF184" i="10"/>
  <c r="Y184" i="10"/>
  <c r="CG184" i="10"/>
  <c r="Z184" i="10"/>
  <c r="CH184" i="10"/>
  <c r="AA184" i="10"/>
  <c r="CI184" i="10"/>
  <c r="AB184" i="10"/>
  <c r="CJ184" i="10"/>
  <c r="AC184" i="10"/>
  <c r="CK184" i="10"/>
  <c r="AD184" i="10"/>
  <c r="CL184" i="10"/>
  <c r="AE184" i="10"/>
  <c r="CM184" i="10"/>
  <c r="AF184" i="10"/>
  <c r="CN184" i="10"/>
  <c r="AG184" i="10"/>
  <c r="CO184" i="10"/>
  <c r="AH184" i="10"/>
  <c r="CP184" i="10"/>
  <c r="AI184" i="10"/>
  <c r="CQ184" i="10"/>
  <c r="AJ184" i="10"/>
  <c r="CR184" i="10"/>
  <c r="AK184" i="10"/>
  <c r="CS184" i="10"/>
  <c r="AL184" i="10"/>
  <c r="CT184" i="10"/>
  <c r="AM184" i="10"/>
  <c r="CU184" i="10"/>
  <c r="AN184" i="10"/>
  <c r="CV184" i="10"/>
  <c r="AO184" i="10"/>
  <c r="CW184" i="10"/>
  <c r="AP184" i="10"/>
  <c r="CX184" i="10"/>
  <c r="AQ184" i="10"/>
  <c r="CY184" i="10"/>
  <c r="AR184" i="10"/>
  <c r="CZ184" i="10"/>
  <c r="AS184" i="10"/>
  <c r="DA184" i="10"/>
  <c r="AT184" i="10"/>
  <c r="DB184" i="10"/>
  <c r="AU184" i="10"/>
  <c r="DC184" i="10"/>
  <c r="AV184" i="10"/>
  <c r="DD184" i="10"/>
  <c r="AW184" i="10"/>
  <c r="DE184" i="10"/>
  <c r="AX184" i="10"/>
  <c r="DF184" i="10"/>
  <c r="AY184" i="10"/>
  <c r="DG184" i="10"/>
  <c r="AZ184" i="10"/>
  <c r="DH184" i="10"/>
  <c r="BA184" i="10"/>
  <c r="DI184" i="10"/>
  <c r="BB184" i="10"/>
  <c r="DJ184" i="10"/>
  <c r="BC184" i="10"/>
  <c r="DK184" i="10"/>
  <c r="BD184" i="10"/>
  <c r="DL184" i="10"/>
  <c r="BE184" i="10"/>
  <c r="DM184" i="10"/>
  <c r="BF184" i="10"/>
  <c r="DN184" i="10"/>
  <c r="BG184" i="10"/>
  <c r="DO184" i="10"/>
  <c r="BH184" i="10"/>
  <c r="DP184" i="10"/>
  <c r="BI184" i="10"/>
  <c r="DQ184" i="10"/>
  <c r="BJ184" i="10"/>
  <c r="DR184" i="10"/>
  <c r="BK184" i="10"/>
  <c r="DS184" i="10"/>
  <c r="BL184" i="10"/>
  <c r="DT184" i="10"/>
  <c r="BM184" i="10"/>
  <c r="DU184" i="10"/>
  <c r="BN184" i="10"/>
  <c r="DV184" i="10"/>
  <c r="G185" i="10"/>
  <c r="BO185" i="10"/>
  <c r="H185" i="10"/>
  <c r="BP185" i="10"/>
  <c r="I185" i="10"/>
  <c r="BQ185" i="10"/>
  <c r="J185" i="10"/>
  <c r="BR185" i="10"/>
  <c r="K185" i="10"/>
  <c r="BS185" i="10"/>
  <c r="L185" i="10"/>
  <c r="BT185" i="10"/>
  <c r="M185" i="10"/>
  <c r="BU185" i="10"/>
  <c r="N185" i="10"/>
  <c r="BV185" i="10"/>
  <c r="O185" i="10"/>
  <c r="BW185" i="10"/>
  <c r="P185" i="10"/>
  <c r="BX185" i="10"/>
  <c r="Q185" i="10"/>
  <c r="BY185" i="10"/>
  <c r="R185" i="10"/>
  <c r="BZ185" i="10"/>
  <c r="S185" i="10"/>
  <c r="CA185" i="10"/>
  <c r="T185" i="10"/>
  <c r="CB185" i="10"/>
  <c r="U185" i="10"/>
  <c r="CC185" i="10"/>
  <c r="V185" i="10"/>
  <c r="CD185" i="10"/>
  <c r="W185" i="10"/>
  <c r="CE185" i="10"/>
  <c r="X185" i="10"/>
  <c r="CF185" i="10"/>
  <c r="Y185" i="10"/>
  <c r="CG185" i="10"/>
  <c r="Z185" i="10"/>
  <c r="CH185" i="10"/>
  <c r="AA185" i="10"/>
  <c r="CI185" i="10"/>
  <c r="AB185" i="10"/>
  <c r="CJ185" i="10"/>
  <c r="AC185" i="10"/>
  <c r="CK185" i="10"/>
  <c r="AD185" i="10"/>
  <c r="CL185" i="10"/>
  <c r="AE185" i="10"/>
  <c r="CM185" i="10"/>
  <c r="AF185" i="10"/>
  <c r="CN185" i="10"/>
  <c r="AG185" i="10"/>
  <c r="CO185" i="10"/>
  <c r="AH185" i="10"/>
  <c r="CP185" i="10"/>
  <c r="AI185" i="10"/>
  <c r="CQ185" i="10"/>
  <c r="AJ185" i="10"/>
  <c r="CR185" i="10"/>
  <c r="AK185" i="10"/>
  <c r="CS185" i="10"/>
  <c r="AL185" i="10"/>
  <c r="CT185" i="10"/>
  <c r="AM185" i="10"/>
  <c r="CU185" i="10"/>
  <c r="AN185" i="10"/>
  <c r="CV185" i="10"/>
  <c r="AO185" i="10"/>
  <c r="CW185" i="10"/>
  <c r="AP185" i="10"/>
  <c r="CX185" i="10"/>
  <c r="AQ185" i="10"/>
  <c r="CY185" i="10"/>
  <c r="AR185" i="10"/>
  <c r="CZ185" i="10"/>
  <c r="AS185" i="10"/>
  <c r="DA185" i="10"/>
  <c r="AT185" i="10"/>
  <c r="DB185" i="10"/>
  <c r="AU185" i="10"/>
  <c r="DC185" i="10"/>
  <c r="AV185" i="10"/>
  <c r="DD185" i="10"/>
  <c r="AW185" i="10"/>
  <c r="DE185" i="10"/>
  <c r="AX185" i="10"/>
  <c r="DF185" i="10"/>
  <c r="AY185" i="10"/>
  <c r="DG185" i="10"/>
  <c r="AZ185" i="10"/>
  <c r="DH185" i="10"/>
  <c r="BA185" i="10"/>
  <c r="DI185" i="10"/>
  <c r="BB185" i="10"/>
  <c r="DJ185" i="10"/>
  <c r="BC185" i="10"/>
  <c r="DK185" i="10"/>
  <c r="BD185" i="10"/>
  <c r="DL185" i="10"/>
  <c r="BE185" i="10"/>
  <c r="DM185" i="10"/>
  <c r="BF185" i="10"/>
  <c r="DN185" i="10"/>
  <c r="BG185" i="10"/>
  <c r="DO185" i="10"/>
  <c r="BH185" i="10"/>
  <c r="DP185" i="10"/>
  <c r="BI185" i="10"/>
  <c r="DQ185" i="10"/>
  <c r="BJ185" i="10"/>
  <c r="DR185" i="10"/>
  <c r="BK185" i="10"/>
  <c r="DS185" i="10"/>
  <c r="BL185" i="10"/>
  <c r="DT185" i="10"/>
  <c r="BM185" i="10"/>
  <c r="DU185" i="10"/>
  <c r="BN185" i="10"/>
  <c r="DV185" i="10"/>
  <c r="G186" i="10"/>
  <c r="BO186" i="10"/>
  <c r="H186" i="10"/>
  <c r="BP186" i="10"/>
  <c r="I186" i="10"/>
  <c r="BQ186" i="10"/>
  <c r="J186" i="10"/>
  <c r="BR186" i="10"/>
  <c r="K186" i="10"/>
  <c r="BS186" i="10"/>
  <c r="L186" i="10"/>
  <c r="BT186" i="10"/>
  <c r="M186" i="10"/>
  <c r="BU186" i="10"/>
  <c r="N186" i="10"/>
  <c r="BV186" i="10"/>
  <c r="O186" i="10"/>
  <c r="BW186" i="10"/>
  <c r="P186" i="10"/>
  <c r="BX186" i="10"/>
  <c r="Q186" i="10"/>
  <c r="BY186" i="10"/>
  <c r="R186" i="10"/>
  <c r="BZ186" i="10"/>
  <c r="S186" i="10"/>
  <c r="CA186" i="10"/>
  <c r="T186" i="10"/>
  <c r="CB186" i="10"/>
  <c r="U186" i="10"/>
  <c r="CC186" i="10"/>
  <c r="V186" i="10"/>
  <c r="CD186" i="10"/>
  <c r="W186" i="10"/>
  <c r="CE186" i="10"/>
  <c r="X186" i="10"/>
  <c r="CF186" i="10"/>
  <c r="Y186" i="10"/>
  <c r="CG186" i="10"/>
  <c r="Z186" i="10"/>
  <c r="CH186" i="10"/>
  <c r="AA186" i="10"/>
  <c r="CI186" i="10"/>
  <c r="AB186" i="10"/>
  <c r="CJ186" i="10"/>
  <c r="AC186" i="10"/>
  <c r="CK186" i="10"/>
  <c r="AD186" i="10"/>
  <c r="CL186" i="10"/>
  <c r="AE186" i="10"/>
  <c r="CM186" i="10"/>
  <c r="AF186" i="10"/>
  <c r="CN186" i="10"/>
  <c r="AG186" i="10"/>
  <c r="CO186" i="10"/>
  <c r="AH186" i="10"/>
  <c r="CP186" i="10"/>
  <c r="AI186" i="10"/>
  <c r="CQ186" i="10"/>
  <c r="AJ186" i="10"/>
  <c r="CR186" i="10"/>
  <c r="AK186" i="10"/>
  <c r="CS186" i="10"/>
  <c r="AL186" i="10"/>
  <c r="CT186" i="10"/>
  <c r="AM186" i="10"/>
  <c r="CU186" i="10"/>
  <c r="AN186" i="10"/>
  <c r="CV186" i="10"/>
  <c r="AO186" i="10"/>
  <c r="CW186" i="10"/>
  <c r="AP186" i="10"/>
  <c r="CX186" i="10"/>
  <c r="AQ186" i="10"/>
  <c r="CY186" i="10"/>
  <c r="AR186" i="10"/>
  <c r="CZ186" i="10"/>
  <c r="AS186" i="10"/>
  <c r="DA186" i="10"/>
  <c r="AT186" i="10"/>
  <c r="DB186" i="10"/>
  <c r="AU186" i="10"/>
  <c r="DC186" i="10"/>
  <c r="AV186" i="10"/>
  <c r="DD186" i="10"/>
  <c r="AW186" i="10"/>
  <c r="DE186" i="10"/>
  <c r="AX186" i="10"/>
  <c r="DF186" i="10"/>
  <c r="AY186" i="10"/>
  <c r="DG186" i="10"/>
  <c r="AZ186" i="10"/>
  <c r="DH186" i="10"/>
  <c r="BA186" i="10"/>
  <c r="DI186" i="10"/>
  <c r="BB186" i="10"/>
  <c r="DJ186" i="10"/>
  <c r="BC186" i="10"/>
  <c r="DK186" i="10"/>
  <c r="BD186" i="10"/>
  <c r="DL186" i="10"/>
  <c r="BE186" i="10"/>
  <c r="DM186" i="10"/>
  <c r="BF186" i="10"/>
  <c r="DN186" i="10"/>
  <c r="BG186" i="10"/>
  <c r="DO186" i="10"/>
  <c r="BH186" i="10"/>
  <c r="DP186" i="10"/>
  <c r="BI186" i="10"/>
  <c r="DQ186" i="10"/>
  <c r="BJ186" i="10"/>
  <c r="DR186" i="10"/>
  <c r="BK186" i="10"/>
  <c r="DS186" i="10"/>
  <c r="BL186" i="10"/>
  <c r="DT186" i="10"/>
  <c r="BM186" i="10"/>
  <c r="DU186" i="10"/>
  <c r="BN186" i="10"/>
  <c r="DV186" i="10"/>
  <c r="G187" i="10"/>
  <c r="BO187" i="10"/>
  <c r="H187" i="10"/>
  <c r="BP187" i="10"/>
  <c r="I187" i="10"/>
  <c r="BQ187" i="10"/>
  <c r="J187" i="10"/>
  <c r="BR187" i="10"/>
  <c r="K187" i="10"/>
  <c r="BS187" i="10"/>
  <c r="L187" i="10"/>
  <c r="BT187" i="10"/>
  <c r="M187" i="10"/>
  <c r="BU187" i="10"/>
  <c r="N187" i="10"/>
  <c r="BV187" i="10"/>
  <c r="O187" i="10"/>
  <c r="BW187" i="10"/>
  <c r="P187" i="10"/>
  <c r="BX187" i="10"/>
  <c r="Q187" i="10"/>
  <c r="BY187" i="10"/>
  <c r="R187" i="10"/>
  <c r="BZ187" i="10"/>
  <c r="S187" i="10"/>
  <c r="CA187" i="10"/>
  <c r="T187" i="10"/>
  <c r="CB187" i="10"/>
  <c r="U187" i="10"/>
  <c r="CC187" i="10"/>
  <c r="V187" i="10"/>
  <c r="CD187" i="10"/>
  <c r="W187" i="10"/>
  <c r="CE187" i="10"/>
  <c r="X187" i="10"/>
  <c r="CF187" i="10"/>
  <c r="Y187" i="10"/>
  <c r="CG187" i="10"/>
  <c r="Z187" i="10"/>
  <c r="CH187" i="10"/>
  <c r="AA187" i="10"/>
  <c r="CI187" i="10"/>
  <c r="AB187" i="10"/>
  <c r="CJ187" i="10"/>
  <c r="AC187" i="10"/>
  <c r="CK187" i="10"/>
  <c r="AD187" i="10"/>
  <c r="CL187" i="10"/>
  <c r="AE187" i="10"/>
  <c r="CM187" i="10"/>
  <c r="AF187" i="10"/>
  <c r="CN187" i="10"/>
  <c r="AG187" i="10"/>
  <c r="CO187" i="10"/>
  <c r="AH187" i="10"/>
  <c r="CP187" i="10"/>
  <c r="AI187" i="10"/>
  <c r="CQ187" i="10"/>
  <c r="AJ187" i="10"/>
  <c r="CR187" i="10"/>
  <c r="AK187" i="10"/>
  <c r="CS187" i="10"/>
  <c r="AL187" i="10"/>
  <c r="CT187" i="10"/>
  <c r="AM187" i="10"/>
  <c r="CU187" i="10"/>
  <c r="AN187" i="10"/>
  <c r="CV187" i="10"/>
  <c r="AO187" i="10"/>
  <c r="CW187" i="10"/>
  <c r="AP187" i="10"/>
  <c r="CX187" i="10"/>
  <c r="AQ187" i="10"/>
  <c r="CY187" i="10"/>
  <c r="AR187" i="10"/>
  <c r="CZ187" i="10"/>
  <c r="AS187" i="10"/>
  <c r="DA187" i="10"/>
  <c r="AT187" i="10"/>
  <c r="DB187" i="10"/>
  <c r="AU187" i="10"/>
  <c r="DC187" i="10"/>
  <c r="AV187" i="10"/>
  <c r="DD187" i="10"/>
  <c r="AW187" i="10"/>
  <c r="DE187" i="10"/>
  <c r="AX187" i="10"/>
  <c r="DF187" i="10"/>
  <c r="AY187" i="10"/>
  <c r="DG187" i="10"/>
  <c r="AZ187" i="10"/>
  <c r="DH187" i="10"/>
  <c r="BA187" i="10"/>
  <c r="DI187" i="10"/>
  <c r="BB187" i="10"/>
  <c r="DJ187" i="10"/>
  <c r="BC187" i="10"/>
  <c r="DK187" i="10"/>
  <c r="BD187" i="10"/>
  <c r="DL187" i="10"/>
  <c r="BE187" i="10"/>
  <c r="DM187" i="10"/>
  <c r="BF187" i="10"/>
  <c r="DN187" i="10"/>
  <c r="BG187" i="10"/>
  <c r="DO187" i="10"/>
  <c r="BH187" i="10"/>
  <c r="DP187" i="10"/>
  <c r="BI187" i="10"/>
  <c r="DQ187" i="10"/>
  <c r="BJ187" i="10"/>
  <c r="DR187" i="10"/>
  <c r="BK187" i="10"/>
  <c r="DS187" i="10"/>
  <c r="BL187" i="10"/>
  <c r="DT187" i="10"/>
  <c r="BM187" i="10"/>
  <c r="DU187" i="10"/>
  <c r="BN187" i="10"/>
  <c r="DV187" i="10"/>
  <c r="G188" i="10"/>
  <c r="BO188" i="10"/>
  <c r="H188" i="10"/>
  <c r="BP188" i="10"/>
  <c r="I188" i="10"/>
  <c r="BQ188" i="10"/>
  <c r="J188" i="10"/>
  <c r="BR188" i="10"/>
  <c r="K188" i="10"/>
  <c r="BS188" i="10"/>
  <c r="L188" i="10"/>
  <c r="BT188" i="10"/>
  <c r="M188" i="10"/>
  <c r="BU188" i="10"/>
  <c r="N188" i="10"/>
  <c r="BV188" i="10"/>
  <c r="O188" i="10"/>
  <c r="BW188" i="10"/>
  <c r="P188" i="10"/>
  <c r="BX188" i="10"/>
  <c r="Q188" i="10"/>
  <c r="BY188" i="10"/>
  <c r="R188" i="10"/>
  <c r="BZ188" i="10"/>
  <c r="S188" i="10"/>
  <c r="CA188" i="10"/>
  <c r="T188" i="10"/>
  <c r="CB188" i="10"/>
  <c r="U188" i="10"/>
  <c r="CC188" i="10"/>
  <c r="V188" i="10"/>
  <c r="CD188" i="10"/>
  <c r="W188" i="10"/>
  <c r="CE188" i="10"/>
  <c r="X188" i="10"/>
  <c r="CF188" i="10"/>
  <c r="Y188" i="10"/>
  <c r="CG188" i="10"/>
  <c r="Z188" i="10"/>
  <c r="CH188" i="10"/>
  <c r="AA188" i="10"/>
  <c r="CI188" i="10"/>
  <c r="AB188" i="10"/>
  <c r="CJ188" i="10"/>
  <c r="AC188" i="10"/>
  <c r="CK188" i="10"/>
  <c r="AD188" i="10"/>
  <c r="CL188" i="10"/>
  <c r="AE188" i="10"/>
  <c r="CM188" i="10"/>
  <c r="AF188" i="10"/>
  <c r="CN188" i="10"/>
  <c r="AG188" i="10"/>
  <c r="CO188" i="10"/>
  <c r="AH188" i="10"/>
  <c r="CP188" i="10"/>
  <c r="AI188" i="10"/>
  <c r="CQ188" i="10"/>
  <c r="AJ188" i="10"/>
  <c r="CR188" i="10"/>
  <c r="AK188" i="10"/>
  <c r="CS188" i="10"/>
  <c r="AL188" i="10"/>
  <c r="CT188" i="10"/>
  <c r="AM188" i="10"/>
  <c r="CU188" i="10"/>
  <c r="AN188" i="10"/>
  <c r="CV188" i="10"/>
  <c r="AO188" i="10"/>
  <c r="CW188" i="10"/>
  <c r="AP188" i="10"/>
  <c r="CX188" i="10"/>
  <c r="AQ188" i="10"/>
  <c r="CY188" i="10"/>
  <c r="AR188" i="10"/>
  <c r="CZ188" i="10"/>
  <c r="AS188" i="10"/>
  <c r="DA188" i="10"/>
  <c r="AT188" i="10"/>
  <c r="DB188" i="10"/>
  <c r="AU188" i="10"/>
  <c r="DC188" i="10"/>
  <c r="AV188" i="10"/>
  <c r="DD188" i="10"/>
  <c r="AW188" i="10"/>
  <c r="DE188" i="10"/>
  <c r="AX188" i="10"/>
  <c r="DF188" i="10"/>
  <c r="AY188" i="10"/>
  <c r="DG188" i="10"/>
  <c r="AZ188" i="10"/>
  <c r="DH188" i="10"/>
  <c r="BA188" i="10"/>
  <c r="DI188" i="10"/>
  <c r="BB188" i="10"/>
  <c r="DJ188" i="10"/>
  <c r="BC188" i="10"/>
  <c r="DK188" i="10"/>
  <c r="BD188" i="10"/>
  <c r="DL188" i="10"/>
  <c r="BE188" i="10"/>
  <c r="DM188" i="10"/>
  <c r="BF188" i="10"/>
  <c r="DN188" i="10"/>
  <c r="BG188" i="10"/>
  <c r="DO188" i="10"/>
  <c r="BH188" i="10"/>
  <c r="DP188" i="10"/>
  <c r="BI188" i="10"/>
  <c r="DQ188" i="10"/>
  <c r="BJ188" i="10"/>
  <c r="DR188" i="10"/>
  <c r="BK188" i="10"/>
  <c r="DS188" i="10"/>
  <c r="BL188" i="10"/>
  <c r="DT188" i="10"/>
  <c r="BM188" i="10"/>
  <c r="DU188" i="10"/>
  <c r="BN188" i="10"/>
  <c r="DV188" i="10"/>
  <c r="G189" i="10"/>
  <c r="BO189" i="10"/>
  <c r="H189" i="10"/>
  <c r="BP189" i="10"/>
  <c r="I189" i="10"/>
  <c r="BQ189" i="10"/>
  <c r="J189" i="10"/>
  <c r="BR189" i="10"/>
  <c r="K189" i="10"/>
  <c r="BS189" i="10"/>
  <c r="L189" i="10"/>
  <c r="BT189" i="10"/>
  <c r="M189" i="10"/>
  <c r="BU189" i="10"/>
  <c r="N189" i="10"/>
  <c r="BV189" i="10"/>
  <c r="O189" i="10"/>
  <c r="BW189" i="10"/>
  <c r="P189" i="10"/>
  <c r="BX189" i="10"/>
  <c r="Q189" i="10"/>
  <c r="BY189" i="10"/>
  <c r="R189" i="10"/>
  <c r="BZ189" i="10"/>
  <c r="S189" i="10"/>
  <c r="CA189" i="10"/>
  <c r="T189" i="10"/>
  <c r="CB189" i="10"/>
  <c r="U189" i="10"/>
  <c r="CC189" i="10"/>
  <c r="V189" i="10"/>
  <c r="CD189" i="10"/>
  <c r="W189" i="10"/>
  <c r="CE189" i="10"/>
  <c r="X189" i="10"/>
  <c r="CF189" i="10"/>
  <c r="Y189" i="10"/>
  <c r="CG189" i="10"/>
  <c r="Z189" i="10"/>
  <c r="CH189" i="10"/>
  <c r="AA189" i="10"/>
  <c r="CI189" i="10"/>
  <c r="AB189" i="10"/>
  <c r="CJ189" i="10"/>
  <c r="AC189" i="10"/>
  <c r="CK189" i="10"/>
  <c r="AD189" i="10"/>
  <c r="CL189" i="10"/>
  <c r="AE189" i="10"/>
  <c r="CM189" i="10"/>
  <c r="AF189" i="10"/>
  <c r="CN189" i="10"/>
  <c r="AG189" i="10"/>
  <c r="CO189" i="10"/>
  <c r="AH189" i="10"/>
  <c r="CP189" i="10"/>
  <c r="AI189" i="10"/>
  <c r="CQ189" i="10"/>
  <c r="AJ189" i="10"/>
  <c r="CR189" i="10"/>
  <c r="AK189" i="10"/>
  <c r="CS189" i="10"/>
  <c r="AL189" i="10"/>
  <c r="CT189" i="10"/>
  <c r="AM189" i="10"/>
  <c r="CU189" i="10"/>
  <c r="AN189" i="10"/>
  <c r="CV189" i="10"/>
  <c r="AO189" i="10"/>
  <c r="CW189" i="10"/>
  <c r="AP189" i="10"/>
  <c r="CX189" i="10"/>
  <c r="AQ189" i="10"/>
  <c r="CY189" i="10"/>
  <c r="AR189" i="10"/>
  <c r="CZ189" i="10"/>
  <c r="AS189" i="10"/>
  <c r="DA189" i="10"/>
  <c r="AT189" i="10"/>
  <c r="DB189" i="10"/>
  <c r="AU189" i="10"/>
  <c r="DC189" i="10"/>
  <c r="AV189" i="10"/>
  <c r="DD189" i="10"/>
  <c r="AW189" i="10"/>
  <c r="DE189" i="10"/>
  <c r="AX189" i="10"/>
  <c r="DF189" i="10"/>
  <c r="AY189" i="10"/>
  <c r="DG189" i="10"/>
  <c r="AZ189" i="10"/>
  <c r="DH189" i="10"/>
  <c r="BA189" i="10"/>
  <c r="DI189" i="10"/>
  <c r="BB189" i="10"/>
  <c r="DJ189" i="10"/>
  <c r="BC189" i="10"/>
  <c r="DK189" i="10"/>
  <c r="BD189" i="10"/>
  <c r="DL189" i="10"/>
  <c r="BE189" i="10"/>
  <c r="DM189" i="10"/>
  <c r="BF189" i="10"/>
  <c r="DN189" i="10"/>
  <c r="BG189" i="10"/>
  <c r="DO189" i="10"/>
  <c r="BH189" i="10"/>
  <c r="DP189" i="10"/>
  <c r="BI189" i="10"/>
  <c r="DQ189" i="10"/>
  <c r="BJ189" i="10"/>
  <c r="DR189" i="10"/>
  <c r="BK189" i="10"/>
  <c r="DS189" i="10"/>
  <c r="BL189" i="10"/>
  <c r="DT189" i="10"/>
  <c r="BM189" i="10"/>
  <c r="DU189" i="10"/>
  <c r="BN189" i="10"/>
  <c r="DV189" i="10"/>
  <c r="G190" i="10"/>
  <c r="BO190" i="10"/>
  <c r="H190" i="10"/>
  <c r="BP190" i="10"/>
  <c r="I190" i="10"/>
  <c r="BQ190" i="10"/>
  <c r="J190" i="10"/>
  <c r="BR190" i="10"/>
  <c r="K190" i="10"/>
  <c r="BS190" i="10"/>
  <c r="L190" i="10"/>
  <c r="BT190" i="10"/>
  <c r="M190" i="10"/>
  <c r="BU190" i="10"/>
  <c r="N190" i="10"/>
  <c r="BV190" i="10"/>
  <c r="O190" i="10"/>
  <c r="BW190" i="10"/>
  <c r="P190" i="10"/>
  <c r="BX190" i="10"/>
  <c r="Q190" i="10"/>
  <c r="BY190" i="10"/>
  <c r="R190" i="10"/>
  <c r="BZ190" i="10"/>
  <c r="S190" i="10"/>
  <c r="CA190" i="10"/>
  <c r="T190" i="10"/>
  <c r="CB190" i="10"/>
  <c r="U190" i="10"/>
  <c r="CC190" i="10"/>
  <c r="V190" i="10"/>
  <c r="CD190" i="10"/>
  <c r="W190" i="10"/>
  <c r="CE190" i="10"/>
  <c r="X190" i="10"/>
  <c r="CF190" i="10"/>
  <c r="Y190" i="10"/>
  <c r="CG190" i="10"/>
  <c r="Z190" i="10"/>
  <c r="CH190" i="10"/>
  <c r="AA190" i="10"/>
  <c r="CI190" i="10"/>
  <c r="AB190" i="10"/>
  <c r="CJ190" i="10"/>
  <c r="AC190" i="10"/>
  <c r="CK190" i="10"/>
  <c r="AD190" i="10"/>
  <c r="CL190" i="10"/>
  <c r="AE190" i="10"/>
  <c r="CM190" i="10"/>
  <c r="AF190" i="10"/>
  <c r="CN190" i="10"/>
  <c r="AG190" i="10"/>
  <c r="CO190" i="10"/>
  <c r="AH190" i="10"/>
  <c r="CP190" i="10"/>
  <c r="AI190" i="10"/>
  <c r="CQ190" i="10"/>
  <c r="AJ190" i="10"/>
  <c r="CR190" i="10"/>
  <c r="AK190" i="10"/>
  <c r="CS190" i="10"/>
  <c r="AL190" i="10"/>
  <c r="CT190" i="10"/>
  <c r="AM190" i="10"/>
  <c r="CU190" i="10"/>
  <c r="AN190" i="10"/>
  <c r="CV190" i="10"/>
  <c r="AO190" i="10"/>
  <c r="CW190" i="10"/>
  <c r="AP190" i="10"/>
  <c r="CX190" i="10"/>
  <c r="AQ190" i="10"/>
  <c r="CY190" i="10"/>
  <c r="AR190" i="10"/>
  <c r="CZ190" i="10"/>
  <c r="AS190" i="10"/>
  <c r="DA190" i="10"/>
  <c r="AT190" i="10"/>
  <c r="DB190" i="10"/>
  <c r="AU190" i="10"/>
  <c r="DC190" i="10"/>
  <c r="AV190" i="10"/>
  <c r="DD190" i="10"/>
  <c r="AW190" i="10"/>
  <c r="DE190" i="10"/>
  <c r="AX190" i="10"/>
  <c r="DF190" i="10"/>
  <c r="AY190" i="10"/>
  <c r="DG190" i="10"/>
  <c r="AZ190" i="10"/>
  <c r="DH190" i="10"/>
  <c r="BA190" i="10"/>
  <c r="DI190" i="10"/>
  <c r="BB190" i="10"/>
  <c r="DJ190" i="10"/>
  <c r="BC190" i="10"/>
  <c r="DK190" i="10"/>
  <c r="BD190" i="10"/>
  <c r="DL190" i="10"/>
  <c r="BE190" i="10"/>
  <c r="DM190" i="10"/>
  <c r="BF190" i="10"/>
  <c r="DN190" i="10"/>
  <c r="BG190" i="10"/>
  <c r="DO190" i="10"/>
  <c r="BH190" i="10"/>
  <c r="DP190" i="10"/>
  <c r="BI190" i="10"/>
  <c r="DQ190" i="10"/>
  <c r="BJ190" i="10"/>
  <c r="DR190" i="10"/>
  <c r="BK190" i="10"/>
  <c r="DS190" i="10"/>
  <c r="BL190" i="10"/>
  <c r="DT190" i="10"/>
  <c r="BM190" i="10"/>
  <c r="DU190" i="10"/>
  <c r="BN190" i="10"/>
  <c r="DV190" i="10"/>
  <c r="G191" i="10"/>
  <c r="BO191" i="10"/>
  <c r="H191" i="10"/>
  <c r="BP191" i="10"/>
  <c r="I191" i="10"/>
  <c r="BQ191" i="10"/>
  <c r="J191" i="10"/>
  <c r="BR191" i="10"/>
  <c r="K191" i="10"/>
  <c r="BS191" i="10"/>
  <c r="L191" i="10"/>
  <c r="BT191" i="10"/>
  <c r="M191" i="10"/>
  <c r="BU191" i="10"/>
  <c r="N191" i="10"/>
  <c r="BV191" i="10"/>
  <c r="O191" i="10"/>
  <c r="BW191" i="10"/>
  <c r="P191" i="10"/>
  <c r="BX191" i="10"/>
  <c r="Q191" i="10"/>
  <c r="BY191" i="10"/>
  <c r="R191" i="10"/>
  <c r="BZ191" i="10"/>
  <c r="S191" i="10"/>
  <c r="CA191" i="10"/>
  <c r="T191" i="10"/>
  <c r="CB191" i="10"/>
  <c r="U191" i="10"/>
  <c r="CC191" i="10"/>
  <c r="V191" i="10"/>
  <c r="CD191" i="10"/>
  <c r="W191" i="10"/>
  <c r="CE191" i="10"/>
  <c r="X191" i="10"/>
  <c r="CF191" i="10"/>
  <c r="Y191" i="10"/>
  <c r="CG191" i="10"/>
  <c r="Z191" i="10"/>
  <c r="CH191" i="10"/>
  <c r="AA191" i="10"/>
  <c r="CI191" i="10"/>
  <c r="AB191" i="10"/>
  <c r="CJ191" i="10"/>
  <c r="AC191" i="10"/>
  <c r="CK191" i="10"/>
  <c r="AD191" i="10"/>
  <c r="CL191" i="10"/>
  <c r="AE191" i="10"/>
  <c r="CM191" i="10"/>
  <c r="AF191" i="10"/>
  <c r="CN191" i="10"/>
  <c r="AG191" i="10"/>
  <c r="CO191" i="10"/>
  <c r="AH191" i="10"/>
  <c r="CP191" i="10"/>
  <c r="AI191" i="10"/>
  <c r="CQ191" i="10"/>
  <c r="AJ191" i="10"/>
  <c r="CR191" i="10"/>
  <c r="AK191" i="10"/>
  <c r="CS191" i="10"/>
  <c r="AL191" i="10"/>
  <c r="CT191" i="10"/>
  <c r="AM191" i="10"/>
  <c r="CU191" i="10"/>
  <c r="AN191" i="10"/>
  <c r="CV191" i="10"/>
  <c r="AO191" i="10"/>
  <c r="CW191" i="10"/>
  <c r="AP191" i="10"/>
  <c r="CX191" i="10"/>
  <c r="AQ191" i="10"/>
  <c r="CY191" i="10"/>
  <c r="AR191" i="10"/>
  <c r="CZ191" i="10"/>
  <c r="AS191" i="10"/>
  <c r="DA191" i="10"/>
  <c r="AT191" i="10"/>
  <c r="DB191" i="10"/>
  <c r="AU191" i="10"/>
  <c r="DC191" i="10"/>
  <c r="AV191" i="10"/>
  <c r="DD191" i="10"/>
  <c r="AW191" i="10"/>
  <c r="DE191" i="10"/>
  <c r="AX191" i="10"/>
  <c r="DF191" i="10"/>
  <c r="AY191" i="10"/>
  <c r="DG191" i="10"/>
  <c r="AZ191" i="10"/>
  <c r="DH191" i="10"/>
  <c r="BA191" i="10"/>
  <c r="DI191" i="10"/>
  <c r="BB191" i="10"/>
  <c r="DJ191" i="10"/>
  <c r="BC191" i="10"/>
  <c r="DK191" i="10"/>
  <c r="BD191" i="10"/>
  <c r="DL191" i="10"/>
  <c r="BE191" i="10"/>
  <c r="DM191" i="10"/>
  <c r="BF191" i="10"/>
  <c r="DN191" i="10"/>
  <c r="BG191" i="10"/>
  <c r="DO191" i="10"/>
  <c r="BH191" i="10"/>
  <c r="DP191" i="10"/>
  <c r="BI191" i="10"/>
  <c r="DQ191" i="10"/>
  <c r="BJ191" i="10"/>
  <c r="DR191" i="10"/>
  <c r="BK191" i="10"/>
  <c r="DS191" i="10"/>
  <c r="BL191" i="10"/>
  <c r="DT191" i="10"/>
  <c r="BM191" i="10"/>
  <c r="DU191" i="10"/>
  <c r="BN191" i="10"/>
  <c r="DV191" i="10"/>
  <c r="G192" i="10"/>
  <c r="BO192" i="10"/>
  <c r="H192" i="10"/>
  <c r="BP192" i="10"/>
  <c r="I192" i="10"/>
  <c r="BQ192" i="10"/>
  <c r="J192" i="10"/>
  <c r="BR192" i="10"/>
  <c r="K192" i="10"/>
  <c r="BS192" i="10"/>
  <c r="L192" i="10"/>
  <c r="BT192" i="10"/>
  <c r="M192" i="10"/>
  <c r="BU192" i="10"/>
  <c r="N192" i="10"/>
  <c r="BV192" i="10"/>
  <c r="O192" i="10"/>
  <c r="BW192" i="10"/>
  <c r="P192" i="10"/>
  <c r="BX192" i="10"/>
  <c r="Q192" i="10"/>
  <c r="BY192" i="10"/>
  <c r="R192" i="10"/>
  <c r="BZ192" i="10"/>
  <c r="S192" i="10"/>
  <c r="CA192" i="10"/>
  <c r="T192" i="10"/>
  <c r="CB192" i="10"/>
  <c r="U192" i="10"/>
  <c r="CC192" i="10"/>
  <c r="V192" i="10"/>
  <c r="CD192" i="10"/>
  <c r="W192" i="10"/>
  <c r="CE192" i="10"/>
  <c r="X192" i="10"/>
  <c r="CF192" i="10"/>
  <c r="Y192" i="10"/>
  <c r="CG192" i="10"/>
  <c r="Z192" i="10"/>
  <c r="CH192" i="10"/>
  <c r="AA192" i="10"/>
  <c r="CI192" i="10"/>
  <c r="AB192" i="10"/>
  <c r="CJ192" i="10"/>
  <c r="AC192" i="10"/>
  <c r="CK192" i="10"/>
  <c r="AD192" i="10"/>
  <c r="CL192" i="10"/>
  <c r="AE192" i="10"/>
  <c r="CM192" i="10"/>
  <c r="AF192" i="10"/>
  <c r="CN192" i="10"/>
  <c r="AG192" i="10"/>
  <c r="CO192" i="10"/>
  <c r="AH192" i="10"/>
  <c r="CP192" i="10"/>
  <c r="AI192" i="10"/>
  <c r="CQ192" i="10"/>
  <c r="AJ192" i="10"/>
  <c r="CR192" i="10"/>
  <c r="AK192" i="10"/>
  <c r="CS192" i="10"/>
  <c r="AL192" i="10"/>
  <c r="CT192" i="10"/>
  <c r="AM192" i="10"/>
  <c r="CU192" i="10"/>
  <c r="AN192" i="10"/>
  <c r="CV192" i="10"/>
  <c r="AO192" i="10"/>
  <c r="CW192" i="10"/>
  <c r="AP192" i="10"/>
  <c r="CX192" i="10"/>
  <c r="AQ192" i="10"/>
  <c r="CY192" i="10"/>
  <c r="AR192" i="10"/>
  <c r="CZ192" i="10"/>
  <c r="AS192" i="10"/>
  <c r="DA192" i="10"/>
  <c r="AT192" i="10"/>
  <c r="DB192" i="10"/>
  <c r="AU192" i="10"/>
  <c r="DC192" i="10"/>
  <c r="AV192" i="10"/>
  <c r="DD192" i="10"/>
  <c r="AW192" i="10"/>
  <c r="DE192" i="10"/>
  <c r="AX192" i="10"/>
  <c r="DF192" i="10"/>
  <c r="AY192" i="10"/>
  <c r="DG192" i="10"/>
  <c r="AZ192" i="10"/>
  <c r="DH192" i="10"/>
  <c r="BA192" i="10"/>
  <c r="DI192" i="10"/>
  <c r="BB192" i="10"/>
  <c r="DJ192" i="10"/>
  <c r="BC192" i="10"/>
  <c r="DK192" i="10"/>
  <c r="BD192" i="10"/>
  <c r="DL192" i="10"/>
  <c r="BE192" i="10"/>
  <c r="DM192" i="10"/>
  <c r="BF192" i="10"/>
  <c r="DN192" i="10"/>
  <c r="BG192" i="10"/>
  <c r="DO192" i="10"/>
  <c r="BH192" i="10"/>
  <c r="DP192" i="10"/>
  <c r="BI192" i="10"/>
  <c r="DQ192" i="10"/>
  <c r="BJ192" i="10"/>
  <c r="DR192" i="10"/>
  <c r="BK192" i="10"/>
  <c r="DS192" i="10"/>
  <c r="BL192" i="10"/>
  <c r="DT192" i="10"/>
  <c r="BM192" i="10"/>
  <c r="DU192" i="10"/>
  <c r="BN192" i="10"/>
  <c r="DV192" i="10"/>
  <c r="G193" i="10"/>
  <c r="BO193" i="10"/>
  <c r="H193" i="10"/>
  <c r="BP193" i="10"/>
  <c r="I193" i="10"/>
  <c r="BQ193" i="10"/>
  <c r="J193" i="10"/>
  <c r="BR193" i="10"/>
  <c r="K193" i="10"/>
  <c r="BS193" i="10"/>
  <c r="L193" i="10"/>
  <c r="BT193" i="10"/>
  <c r="M193" i="10"/>
  <c r="BU193" i="10"/>
  <c r="N193" i="10"/>
  <c r="BV193" i="10"/>
  <c r="O193" i="10"/>
  <c r="BW193" i="10"/>
  <c r="P193" i="10"/>
  <c r="BX193" i="10"/>
  <c r="Q193" i="10"/>
  <c r="BY193" i="10"/>
  <c r="R193" i="10"/>
  <c r="BZ193" i="10"/>
  <c r="S193" i="10"/>
  <c r="CA193" i="10"/>
  <c r="T193" i="10"/>
  <c r="CB193" i="10"/>
  <c r="U193" i="10"/>
  <c r="CC193" i="10"/>
  <c r="V193" i="10"/>
  <c r="CD193" i="10"/>
  <c r="W193" i="10"/>
  <c r="CE193" i="10"/>
  <c r="X193" i="10"/>
  <c r="CF193" i="10"/>
  <c r="Y193" i="10"/>
  <c r="CG193" i="10"/>
  <c r="Z193" i="10"/>
  <c r="CH193" i="10"/>
  <c r="AA193" i="10"/>
  <c r="CI193" i="10"/>
  <c r="AB193" i="10"/>
  <c r="CJ193" i="10"/>
  <c r="AC193" i="10"/>
  <c r="CK193" i="10"/>
  <c r="AD193" i="10"/>
  <c r="CL193" i="10"/>
  <c r="AE193" i="10"/>
  <c r="CM193" i="10"/>
  <c r="AF193" i="10"/>
  <c r="CN193" i="10"/>
  <c r="AG193" i="10"/>
  <c r="CO193" i="10"/>
  <c r="AH193" i="10"/>
  <c r="CP193" i="10"/>
  <c r="AI193" i="10"/>
  <c r="CQ193" i="10"/>
  <c r="AJ193" i="10"/>
  <c r="CR193" i="10"/>
  <c r="AK193" i="10"/>
  <c r="CS193" i="10"/>
  <c r="AL193" i="10"/>
  <c r="CT193" i="10"/>
  <c r="AM193" i="10"/>
  <c r="CU193" i="10"/>
  <c r="AN193" i="10"/>
  <c r="CV193" i="10"/>
  <c r="AO193" i="10"/>
  <c r="CW193" i="10"/>
  <c r="AP193" i="10"/>
  <c r="CX193" i="10"/>
  <c r="AQ193" i="10"/>
  <c r="CY193" i="10"/>
  <c r="AR193" i="10"/>
  <c r="CZ193" i="10"/>
  <c r="AS193" i="10"/>
  <c r="DA193" i="10"/>
  <c r="AT193" i="10"/>
  <c r="DB193" i="10"/>
  <c r="AU193" i="10"/>
  <c r="DC193" i="10"/>
  <c r="AV193" i="10"/>
  <c r="DD193" i="10"/>
  <c r="AW193" i="10"/>
  <c r="DE193" i="10"/>
  <c r="AX193" i="10"/>
  <c r="DF193" i="10"/>
  <c r="AY193" i="10"/>
  <c r="DG193" i="10"/>
  <c r="AZ193" i="10"/>
  <c r="DH193" i="10"/>
  <c r="BA193" i="10"/>
  <c r="DI193" i="10"/>
  <c r="BB193" i="10"/>
  <c r="DJ193" i="10"/>
  <c r="BC193" i="10"/>
  <c r="DK193" i="10"/>
  <c r="BD193" i="10"/>
  <c r="DL193" i="10"/>
  <c r="BE193" i="10"/>
  <c r="DM193" i="10"/>
  <c r="BF193" i="10"/>
  <c r="DN193" i="10"/>
  <c r="BG193" i="10"/>
  <c r="DO193" i="10"/>
  <c r="BH193" i="10"/>
  <c r="DP193" i="10"/>
  <c r="BI193" i="10"/>
  <c r="DQ193" i="10"/>
  <c r="BJ193" i="10"/>
  <c r="DR193" i="10"/>
  <c r="BK193" i="10"/>
  <c r="DS193" i="10"/>
  <c r="BL193" i="10"/>
  <c r="DT193" i="10"/>
  <c r="BM193" i="10"/>
  <c r="DU193" i="10"/>
  <c r="BN193" i="10"/>
  <c r="DV193" i="10"/>
  <c r="G194" i="10"/>
  <c r="BO194" i="10"/>
  <c r="H194" i="10"/>
  <c r="BP194" i="10"/>
  <c r="I194" i="10"/>
  <c r="BQ194" i="10"/>
  <c r="J194" i="10"/>
  <c r="BR194" i="10"/>
  <c r="K194" i="10"/>
  <c r="BS194" i="10"/>
  <c r="L194" i="10"/>
  <c r="BT194" i="10"/>
  <c r="M194" i="10"/>
  <c r="BU194" i="10"/>
  <c r="N194" i="10"/>
  <c r="BV194" i="10"/>
  <c r="O194" i="10"/>
  <c r="BW194" i="10"/>
  <c r="P194" i="10"/>
  <c r="BX194" i="10"/>
  <c r="Q194" i="10"/>
  <c r="BY194" i="10"/>
  <c r="R194" i="10"/>
  <c r="BZ194" i="10"/>
  <c r="S194" i="10"/>
  <c r="CA194" i="10"/>
  <c r="T194" i="10"/>
  <c r="CB194" i="10"/>
  <c r="U194" i="10"/>
  <c r="CC194" i="10"/>
  <c r="V194" i="10"/>
  <c r="CD194" i="10"/>
  <c r="W194" i="10"/>
  <c r="CE194" i="10"/>
  <c r="X194" i="10"/>
  <c r="CF194" i="10"/>
  <c r="Y194" i="10"/>
  <c r="CG194" i="10"/>
  <c r="Z194" i="10"/>
  <c r="CH194" i="10"/>
  <c r="AA194" i="10"/>
  <c r="CI194" i="10"/>
  <c r="AB194" i="10"/>
  <c r="CJ194" i="10"/>
  <c r="AC194" i="10"/>
  <c r="CK194" i="10"/>
  <c r="AD194" i="10"/>
  <c r="CL194" i="10"/>
  <c r="AE194" i="10"/>
  <c r="CM194" i="10"/>
  <c r="AF194" i="10"/>
  <c r="CN194" i="10"/>
  <c r="AG194" i="10"/>
  <c r="CO194" i="10"/>
  <c r="AH194" i="10"/>
  <c r="CP194" i="10"/>
  <c r="AI194" i="10"/>
  <c r="CQ194" i="10"/>
  <c r="AJ194" i="10"/>
  <c r="CR194" i="10"/>
  <c r="AK194" i="10"/>
  <c r="CS194" i="10"/>
  <c r="AL194" i="10"/>
  <c r="CT194" i="10"/>
  <c r="AM194" i="10"/>
  <c r="CU194" i="10"/>
  <c r="AN194" i="10"/>
  <c r="CV194" i="10"/>
  <c r="AO194" i="10"/>
  <c r="CW194" i="10"/>
  <c r="AP194" i="10"/>
  <c r="CX194" i="10"/>
  <c r="AQ194" i="10"/>
  <c r="CY194" i="10"/>
  <c r="AR194" i="10"/>
  <c r="CZ194" i="10"/>
  <c r="AS194" i="10"/>
  <c r="DA194" i="10"/>
  <c r="AT194" i="10"/>
  <c r="DB194" i="10"/>
  <c r="AU194" i="10"/>
  <c r="DC194" i="10"/>
  <c r="AV194" i="10"/>
  <c r="DD194" i="10"/>
  <c r="AW194" i="10"/>
  <c r="DE194" i="10"/>
  <c r="AX194" i="10"/>
  <c r="DF194" i="10"/>
  <c r="AY194" i="10"/>
  <c r="DG194" i="10"/>
  <c r="AZ194" i="10"/>
  <c r="DH194" i="10"/>
  <c r="BA194" i="10"/>
  <c r="DI194" i="10"/>
  <c r="BB194" i="10"/>
  <c r="DJ194" i="10"/>
  <c r="BC194" i="10"/>
  <c r="DK194" i="10"/>
  <c r="BD194" i="10"/>
  <c r="DL194" i="10"/>
  <c r="BE194" i="10"/>
  <c r="DM194" i="10"/>
  <c r="BF194" i="10"/>
  <c r="DN194" i="10"/>
  <c r="BG194" i="10"/>
  <c r="DO194" i="10"/>
  <c r="BH194" i="10"/>
  <c r="DP194" i="10"/>
  <c r="BI194" i="10"/>
  <c r="DQ194" i="10"/>
  <c r="BJ194" i="10"/>
  <c r="DR194" i="10"/>
  <c r="BK194" i="10"/>
  <c r="DS194" i="10"/>
  <c r="BL194" i="10"/>
  <c r="DT194" i="10"/>
  <c r="BM194" i="10"/>
  <c r="DU194" i="10"/>
  <c r="BN194" i="10"/>
  <c r="DV194" i="10"/>
  <c r="G195" i="10"/>
  <c r="BO195" i="10"/>
  <c r="H195" i="10"/>
  <c r="BP195" i="10"/>
  <c r="I195" i="10"/>
  <c r="BQ195" i="10"/>
  <c r="J195" i="10"/>
  <c r="BR195" i="10"/>
  <c r="K195" i="10"/>
  <c r="BS195" i="10"/>
  <c r="L195" i="10"/>
  <c r="BT195" i="10"/>
  <c r="M195" i="10"/>
  <c r="BU195" i="10"/>
  <c r="N195" i="10"/>
  <c r="BV195" i="10"/>
  <c r="O195" i="10"/>
  <c r="BW195" i="10"/>
  <c r="P195" i="10"/>
  <c r="BX195" i="10"/>
  <c r="Q195" i="10"/>
  <c r="BY195" i="10"/>
  <c r="R195" i="10"/>
  <c r="BZ195" i="10"/>
  <c r="S195" i="10"/>
  <c r="CA195" i="10"/>
  <c r="T195" i="10"/>
  <c r="CB195" i="10"/>
  <c r="U195" i="10"/>
  <c r="CC195" i="10"/>
  <c r="V195" i="10"/>
  <c r="CD195" i="10"/>
  <c r="W195" i="10"/>
  <c r="CE195" i="10"/>
  <c r="X195" i="10"/>
  <c r="CF195" i="10"/>
  <c r="Y195" i="10"/>
  <c r="CG195" i="10"/>
  <c r="Z195" i="10"/>
  <c r="CH195" i="10"/>
  <c r="AA195" i="10"/>
  <c r="CI195" i="10"/>
  <c r="AB195" i="10"/>
  <c r="CJ195" i="10"/>
  <c r="AC195" i="10"/>
  <c r="CK195" i="10"/>
  <c r="AD195" i="10"/>
  <c r="CL195" i="10"/>
  <c r="AE195" i="10"/>
  <c r="CM195" i="10"/>
  <c r="AF195" i="10"/>
  <c r="CN195" i="10"/>
  <c r="AG195" i="10"/>
  <c r="CO195" i="10"/>
  <c r="AH195" i="10"/>
  <c r="CP195" i="10"/>
  <c r="AI195" i="10"/>
  <c r="CQ195" i="10"/>
  <c r="AJ195" i="10"/>
  <c r="CR195" i="10"/>
  <c r="AK195" i="10"/>
  <c r="CS195" i="10"/>
  <c r="AL195" i="10"/>
  <c r="CT195" i="10"/>
  <c r="AM195" i="10"/>
  <c r="CU195" i="10"/>
  <c r="AN195" i="10"/>
  <c r="CV195" i="10"/>
  <c r="AO195" i="10"/>
  <c r="CW195" i="10"/>
  <c r="AP195" i="10"/>
  <c r="CX195" i="10"/>
  <c r="AQ195" i="10"/>
  <c r="CY195" i="10"/>
  <c r="AR195" i="10"/>
  <c r="CZ195" i="10"/>
  <c r="AS195" i="10"/>
  <c r="DA195" i="10"/>
  <c r="AT195" i="10"/>
  <c r="DB195" i="10"/>
  <c r="AU195" i="10"/>
  <c r="DC195" i="10"/>
  <c r="AV195" i="10"/>
  <c r="DD195" i="10"/>
  <c r="AW195" i="10"/>
  <c r="DE195" i="10"/>
  <c r="AX195" i="10"/>
  <c r="DF195" i="10"/>
  <c r="AY195" i="10"/>
  <c r="DG195" i="10"/>
  <c r="AZ195" i="10"/>
  <c r="DH195" i="10"/>
  <c r="BA195" i="10"/>
  <c r="DI195" i="10"/>
  <c r="BB195" i="10"/>
  <c r="DJ195" i="10"/>
  <c r="BC195" i="10"/>
  <c r="DK195" i="10"/>
  <c r="BD195" i="10"/>
  <c r="DL195" i="10"/>
  <c r="BE195" i="10"/>
  <c r="DM195" i="10"/>
  <c r="BF195" i="10"/>
  <c r="DN195" i="10"/>
  <c r="BG195" i="10"/>
  <c r="DO195" i="10"/>
  <c r="BH195" i="10"/>
  <c r="DP195" i="10"/>
  <c r="BI195" i="10"/>
  <c r="DQ195" i="10"/>
  <c r="BJ195" i="10"/>
  <c r="DR195" i="10"/>
  <c r="BK195" i="10"/>
  <c r="DS195" i="10"/>
  <c r="BL195" i="10"/>
  <c r="DT195" i="10"/>
  <c r="BM195" i="10"/>
  <c r="DU195" i="10"/>
  <c r="BN195" i="10"/>
  <c r="DV195" i="10"/>
  <c r="G196" i="10"/>
  <c r="BO196" i="10"/>
  <c r="H196" i="10"/>
  <c r="BP196" i="10"/>
  <c r="I196" i="10"/>
  <c r="BQ196" i="10"/>
  <c r="J196" i="10"/>
  <c r="BR196" i="10"/>
  <c r="K196" i="10"/>
  <c r="BS196" i="10"/>
  <c r="L196" i="10"/>
  <c r="BT196" i="10"/>
  <c r="M196" i="10"/>
  <c r="BU196" i="10"/>
  <c r="N196" i="10"/>
  <c r="BV196" i="10"/>
  <c r="O196" i="10"/>
  <c r="BW196" i="10"/>
  <c r="P196" i="10"/>
  <c r="BX196" i="10"/>
  <c r="Q196" i="10"/>
  <c r="BY196" i="10"/>
  <c r="R196" i="10"/>
  <c r="BZ196" i="10"/>
  <c r="S196" i="10"/>
  <c r="CA196" i="10"/>
  <c r="T196" i="10"/>
  <c r="CB196" i="10"/>
  <c r="U196" i="10"/>
  <c r="CC196" i="10"/>
  <c r="V196" i="10"/>
  <c r="CD196" i="10"/>
  <c r="W196" i="10"/>
  <c r="CE196" i="10"/>
  <c r="X196" i="10"/>
  <c r="CF196" i="10"/>
  <c r="Y196" i="10"/>
  <c r="CG196" i="10"/>
  <c r="Z196" i="10"/>
  <c r="CH196" i="10"/>
  <c r="AA196" i="10"/>
  <c r="CI196" i="10"/>
  <c r="AB196" i="10"/>
  <c r="CJ196" i="10"/>
  <c r="AC196" i="10"/>
  <c r="CK196" i="10"/>
  <c r="AD196" i="10"/>
  <c r="CL196" i="10"/>
  <c r="AE196" i="10"/>
  <c r="CM196" i="10"/>
  <c r="AF196" i="10"/>
  <c r="CN196" i="10"/>
  <c r="AG196" i="10"/>
  <c r="CO196" i="10"/>
  <c r="AH196" i="10"/>
  <c r="CP196" i="10"/>
  <c r="AI196" i="10"/>
  <c r="CQ196" i="10"/>
  <c r="AJ196" i="10"/>
  <c r="CR196" i="10"/>
  <c r="AK196" i="10"/>
  <c r="CS196" i="10"/>
  <c r="AL196" i="10"/>
  <c r="CT196" i="10"/>
  <c r="AM196" i="10"/>
  <c r="CU196" i="10"/>
  <c r="AN196" i="10"/>
  <c r="CV196" i="10"/>
  <c r="AO196" i="10"/>
  <c r="CW196" i="10"/>
  <c r="AP196" i="10"/>
  <c r="CX196" i="10"/>
  <c r="AQ196" i="10"/>
  <c r="CY196" i="10"/>
  <c r="AR196" i="10"/>
  <c r="CZ196" i="10"/>
  <c r="AS196" i="10"/>
  <c r="DA196" i="10"/>
  <c r="AT196" i="10"/>
  <c r="DB196" i="10"/>
  <c r="AU196" i="10"/>
  <c r="DC196" i="10"/>
  <c r="AV196" i="10"/>
  <c r="DD196" i="10"/>
  <c r="AW196" i="10"/>
  <c r="DE196" i="10"/>
  <c r="AX196" i="10"/>
  <c r="DF196" i="10"/>
  <c r="AY196" i="10"/>
  <c r="DG196" i="10"/>
  <c r="AZ196" i="10"/>
  <c r="DH196" i="10"/>
  <c r="BA196" i="10"/>
  <c r="DI196" i="10"/>
  <c r="BB196" i="10"/>
  <c r="DJ196" i="10"/>
  <c r="BC196" i="10"/>
  <c r="DK196" i="10"/>
  <c r="BD196" i="10"/>
  <c r="DL196" i="10"/>
  <c r="BE196" i="10"/>
  <c r="DM196" i="10"/>
  <c r="BF196" i="10"/>
  <c r="DN196" i="10"/>
  <c r="BG196" i="10"/>
  <c r="DO196" i="10"/>
  <c r="BH196" i="10"/>
  <c r="DP196" i="10"/>
  <c r="BI196" i="10"/>
  <c r="DQ196" i="10"/>
  <c r="BJ196" i="10"/>
  <c r="DR196" i="10"/>
  <c r="BK196" i="10"/>
  <c r="DS196" i="10"/>
  <c r="BL196" i="10"/>
  <c r="DT196" i="10"/>
  <c r="BM196" i="10"/>
  <c r="DU196" i="10"/>
  <c r="BN196" i="10"/>
  <c r="DV196" i="10"/>
  <c r="G197" i="10"/>
  <c r="BO197" i="10"/>
  <c r="H197" i="10"/>
  <c r="BP197" i="10"/>
  <c r="I197" i="10"/>
  <c r="BQ197" i="10"/>
  <c r="J197" i="10"/>
  <c r="BR197" i="10"/>
  <c r="K197" i="10"/>
  <c r="BS197" i="10"/>
  <c r="L197" i="10"/>
  <c r="BT197" i="10"/>
  <c r="M197" i="10"/>
  <c r="BU197" i="10"/>
  <c r="N197" i="10"/>
  <c r="BV197" i="10"/>
  <c r="O197" i="10"/>
  <c r="BW197" i="10"/>
  <c r="P197" i="10"/>
  <c r="BX197" i="10"/>
  <c r="Q197" i="10"/>
  <c r="BY197" i="10"/>
  <c r="R197" i="10"/>
  <c r="BZ197" i="10"/>
  <c r="S197" i="10"/>
  <c r="CA197" i="10"/>
  <c r="T197" i="10"/>
  <c r="CB197" i="10"/>
  <c r="U197" i="10"/>
  <c r="CC197" i="10"/>
  <c r="V197" i="10"/>
  <c r="CD197" i="10"/>
  <c r="W197" i="10"/>
  <c r="CE197" i="10"/>
  <c r="X197" i="10"/>
  <c r="CF197" i="10"/>
  <c r="Y197" i="10"/>
  <c r="CG197" i="10"/>
  <c r="Z197" i="10"/>
  <c r="CH197" i="10"/>
  <c r="AA197" i="10"/>
  <c r="CI197" i="10"/>
  <c r="AB197" i="10"/>
  <c r="CJ197" i="10"/>
  <c r="AC197" i="10"/>
  <c r="CK197" i="10"/>
  <c r="AD197" i="10"/>
  <c r="CL197" i="10"/>
  <c r="AE197" i="10"/>
  <c r="CM197" i="10"/>
  <c r="AF197" i="10"/>
  <c r="CN197" i="10"/>
  <c r="AG197" i="10"/>
  <c r="CO197" i="10"/>
  <c r="AH197" i="10"/>
  <c r="CP197" i="10"/>
  <c r="AI197" i="10"/>
  <c r="CQ197" i="10"/>
  <c r="AJ197" i="10"/>
  <c r="CR197" i="10"/>
  <c r="AK197" i="10"/>
  <c r="CS197" i="10"/>
  <c r="AL197" i="10"/>
  <c r="CT197" i="10"/>
  <c r="AM197" i="10"/>
  <c r="CU197" i="10"/>
  <c r="AN197" i="10"/>
  <c r="CV197" i="10"/>
  <c r="AO197" i="10"/>
  <c r="CW197" i="10"/>
  <c r="AP197" i="10"/>
  <c r="CX197" i="10"/>
  <c r="AQ197" i="10"/>
  <c r="CY197" i="10"/>
  <c r="AR197" i="10"/>
  <c r="CZ197" i="10"/>
  <c r="AS197" i="10"/>
  <c r="DA197" i="10"/>
  <c r="AT197" i="10"/>
  <c r="DB197" i="10"/>
  <c r="AU197" i="10"/>
  <c r="DC197" i="10"/>
  <c r="AV197" i="10"/>
  <c r="DD197" i="10"/>
  <c r="AW197" i="10"/>
  <c r="DE197" i="10"/>
  <c r="AX197" i="10"/>
  <c r="DF197" i="10"/>
  <c r="AY197" i="10"/>
  <c r="DG197" i="10"/>
  <c r="AZ197" i="10"/>
  <c r="DH197" i="10"/>
  <c r="BA197" i="10"/>
  <c r="DI197" i="10"/>
  <c r="BB197" i="10"/>
  <c r="DJ197" i="10"/>
  <c r="BC197" i="10"/>
  <c r="DK197" i="10"/>
  <c r="BD197" i="10"/>
  <c r="DL197" i="10"/>
  <c r="BE197" i="10"/>
  <c r="DM197" i="10"/>
  <c r="BF197" i="10"/>
  <c r="DN197" i="10"/>
  <c r="BG197" i="10"/>
  <c r="DO197" i="10"/>
  <c r="BH197" i="10"/>
  <c r="DP197" i="10"/>
  <c r="BI197" i="10"/>
  <c r="DQ197" i="10"/>
  <c r="BJ197" i="10"/>
  <c r="DR197" i="10"/>
  <c r="BK197" i="10"/>
  <c r="DS197" i="10"/>
  <c r="BL197" i="10"/>
  <c r="DT197" i="10"/>
  <c r="BM197" i="10"/>
  <c r="DU197" i="10"/>
  <c r="BN197" i="10"/>
  <c r="DV197" i="10"/>
  <c r="G198" i="10"/>
  <c r="BO198" i="10"/>
  <c r="H198" i="10"/>
  <c r="BP198" i="10"/>
  <c r="I198" i="10"/>
  <c r="BQ198" i="10"/>
  <c r="J198" i="10"/>
  <c r="BR198" i="10"/>
  <c r="K198" i="10"/>
  <c r="BS198" i="10"/>
  <c r="L198" i="10"/>
  <c r="BT198" i="10"/>
  <c r="M198" i="10"/>
  <c r="BU198" i="10"/>
  <c r="N198" i="10"/>
  <c r="BV198" i="10"/>
  <c r="O198" i="10"/>
  <c r="BW198" i="10"/>
  <c r="P198" i="10"/>
  <c r="BX198" i="10"/>
  <c r="Q198" i="10"/>
  <c r="BY198" i="10"/>
  <c r="R198" i="10"/>
  <c r="BZ198" i="10"/>
  <c r="S198" i="10"/>
  <c r="CA198" i="10"/>
  <c r="T198" i="10"/>
  <c r="CB198" i="10"/>
  <c r="U198" i="10"/>
  <c r="CC198" i="10"/>
  <c r="V198" i="10"/>
  <c r="CD198" i="10"/>
  <c r="W198" i="10"/>
  <c r="CE198" i="10"/>
  <c r="X198" i="10"/>
  <c r="CF198" i="10"/>
  <c r="Y198" i="10"/>
  <c r="CG198" i="10"/>
  <c r="Z198" i="10"/>
  <c r="CH198" i="10"/>
  <c r="AA198" i="10"/>
  <c r="CI198" i="10"/>
  <c r="AB198" i="10"/>
  <c r="CJ198" i="10"/>
  <c r="AC198" i="10"/>
  <c r="CK198" i="10"/>
  <c r="AD198" i="10"/>
  <c r="CL198" i="10"/>
  <c r="AE198" i="10"/>
  <c r="CM198" i="10"/>
  <c r="AF198" i="10"/>
  <c r="CN198" i="10"/>
  <c r="AG198" i="10"/>
  <c r="CO198" i="10"/>
  <c r="AH198" i="10"/>
  <c r="CP198" i="10"/>
  <c r="AI198" i="10"/>
  <c r="CQ198" i="10"/>
  <c r="AJ198" i="10"/>
  <c r="CR198" i="10"/>
  <c r="AK198" i="10"/>
  <c r="CS198" i="10"/>
  <c r="AL198" i="10"/>
  <c r="CT198" i="10"/>
  <c r="AM198" i="10"/>
  <c r="CU198" i="10"/>
  <c r="AN198" i="10"/>
  <c r="CV198" i="10"/>
  <c r="AO198" i="10"/>
  <c r="CW198" i="10"/>
  <c r="AP198" i="10"/>
  <c r="CX198" i="10"/>
  <c r="AQ198" i="10"/>
  <c r="CY198" i="10"/>
  <c r="AR198" i="10"/>
  <c r="CZ198" i="10"/>
  <c r="AS198" i="10"/>
  <c r="DA198" i="10"/>
  <c r="AT198" i="10"/>
  <c r="DB198" i="10"/>
  <c r="AU198" i="10"/>
  <c r="DC198" i="10"/>
  <c r="AV198" i="10"/>
  <c r="DD198" i="10"/>
  <c r="AW198" i="10"/>
  <c r="DE198" i="10"/>
  <c r="AX198" i="10"/>
  <c r="DF198" i="10"/>
  <c r="AY198" i="10"/>
  <c r="DG198" i="10"/>
  <c r="AZ198" i="10"/>
  <c r="DH198" i="10"/>
  <c r="BA198" i="10"/>
  <c r="DI198" i="10"/>
  <c r="BB198" i="10"/>
  <c r="DJ198" i="10"/>
  <c r="BC198" i="10"/>
  <c r="DK198" i="10"/>
  <c r="BD198" i="10"/>
  <c r="DL198" i="10"/>
  <c r="BE198" i="10"/>
  <c r="DM198" i="10"/>
  <c r="BF198" i="10"/>
  <c r="DN198" i="10"/>
  <c r="BG198" i="10"/>
  <c r="DO198" i="10"/>
  <c r="BH198" i="10"/>
  <c r="DP198" i="10"/>
  <c r="BI198" i="10"/>
  <c r="DQ198" i="10"/>
  <c r="BJ198" i="10"/>
  <c r="DR198" i="10"/>
  <c r="BK198" i="10"/>
  <c r="DS198" i="10"/>
  <c r="BL198" i="10"/>
  <c r="DT198" i="10"/>
  <c r="BM198" i="10"/>
  <c r="DU198" i="10"/>
  <c r="BN198" i="10"/>
  <c r="DV198" i="10"/>
  <c r="G199" i="10"/>
  <c r="BO199" i="10"/>
  <c r="H199" i="10"/>
  <c r="BP199" i="10"/>
  <c r="I199" i="10"/>
  <c r="BQ199" i="10"/>
  <c r="J199" i="10"/>
  <c r="BR199" i="10"/>
  <c r="K199" i="10"/>
  <c r="BS199" i="10"/>
  <c r="L199" i="10"/>
  <c r="BT199" i="10"/>
  <c r="M199" i="10"/>
  <c r="BU199" i="10"/>
  <c r="N199" i="10"/>
  <c r="BV199" i="10"/>
  <c r="O199" i="10"/>
  <c r="BW199" i="10"/>
  <c r="P199" i="10"/>
  <c r="BX199" i="10"/>
  <c r="Q199" i="10"/>
  <c r="BY199" i="10"/>
  <c r="R199" i="10"/>
  <c r="BZ199" i="10"/>
  <c r="S199" i="10"/>
  <c r="CA199" i="10"/>
  <c r="T199" i="10"/>
  <c r="CB199" i="10"/>
  <c r="U199" i="10"/>
  <c r="CC199" i="10"/>
  <c r="V199" i="10"/>
  <c r="CD199" i="10"/>
  <c r="W199" i="10"/>
  <c r="CE199" i="10"/>
  <c r="X199" i="10"/>
  <c r="CF199" i="10"/>
  <c r="Y199" i="10"/>
  <c r="CG199" i="10"/>
  <c r="Z199" i="10"/>
  <c r="CH199" i="10"/>
  <c r="AA199" i="10"/>
  <c r="CI199" i="10"/>
  <c r="AB199" i="10"/>
  <c r="CJ199" i="10"/>
  <c r="AC199" i="10"/>
  <c r="CK199" i="10"/>
  <c r="AD199" i="10"/>
  <c r="CL199" i="10"/>
  <c r="AE199" i="10"/>
  <c r="CM199" i="10"/>
  <c r="AF199" i="10"/>
  <c r="CN199" i="10"/>
  <c r="AG199" i="10"/>
  <c r="CO199" i="10"/>
  <c r="AH199" i="10"/>
  <c r="CP199" i="10"/>
  <c r="AI199" i="10"/>
  <c r="CQ199" i="10"/>
  <c r="AJ199" i="10"/>
  <c r="CR199" i="10"/>
  <c r="AK199" i="10"/>
  <c r="CS199" i="10"/>
  <c r="AL199" i="10"/>
  <c r="CT199" i="10"/>
  <c r="AM199" i="10"/>
  <c r="CU199" i="10"/>
  <c r="AN199" i="10"/>
  <c r="CV199" i="10"/>
  <c r="AO199" i="10"/>
  <c r="CW199" i="10"/>
  <c r="AP199" i="10"/>
  <c r="CX199" i="10"/>
  <c r="AQ199" i="10"/>
  <c r="CY199" i="10"/>
  <c r="AR199" i="10"/>
  <c r="CZ199" i="10"/>
  <c r="AS199" i="10"/>
  <c r="DA199" i="10"/>
  <c r="AT199" i="10"/>
  <c r="DB199" i="10"/>
  <c r="AU199" i="10"/>
  <c r="DC199" i="10"/>
  <c r="AV199" i="10"/>
  <c r="DD199" i="10"/>
  <c r="AW199" i="10"/>
  <c r="DE199" i="10"/>
  <c r="AX199" i="10"/>
  <c r="DF199" i="10"/>
  <c r="AY199" i="10"/>
  <c r="DG199" i="10"/>
  <c r="AZ199" i="10"/>
  <c r="DH199" i="10"/>
  <c r="BA199" i="10"/>
  <c r="DI199" i="10"/>
  <c r="BB199" i="10"/>
  <c r="DJ199" i="10"/>
  <c r="BC199" i="10"/>
  <c r="DK199" i="10"/>
  <c r="BD199" i="10"/>
  <c r="DL199" i="10"/>
  <c r="BE199" i="10"/>
  <c r="DM199" i="10"/>
  <c r="BF199" i="10"/>
  <c r="DN199" i="10"/>
  <c r="BG199" i="10"/>
  <c r="DO199" i="10"/>
  <c r="BH199" i="10"/>
  <c r="DP199" i="10"/>
  <c r="BI199" i="10"/>
  <c r="DQ199" i="10"/>
  <c r="BJ199" i="10"/>
  <c r="DR199" i="10"/>
  <c r="BK199" i="10"/>
  <c r="DS199" i="10"/>
  <c r="BL199" i="10"/>
  <c r="DT199" i="10"/>
  <c r="BM199" i="10"/>
  <c r="DU199" i="10"/>
  <c r="BN199" i="10"/>
  <c r="DV199" i="10"/>
  <c r="G200" i="10"/>
  <c r="BO200" i="10"/>
  <c r="H200" i="10"/>
  <c r="BP200" i="10"/>
  <c r="I200" i="10"/>
  <c r="BQ200" i="10"/>
  <c r="J200" i="10"/>
  <c r="BR200" i="10"/>
  <c r="K200" i="10"/>
  <c r="BS200" i="10"/>
  <c r="L200" i="10"/>
  <c r="BT200" i="10"/>
  <c r="M200" i="10"/>
  <c r="BU200" i="10"/>
  <c r="N200" i="10"/>
  <c r="BV200" i="10"/>
  <c r="O200" i="10"/>
  <c r="BW200" i="10"/>
  <c r="P200" i="10"/>
  <c r="BX200" i="10"/>
  <c r="Q200" i="10"/>
  <c r="BY200" i="10"/>
  <c r="R200" i="10"/>
  <c r="BZ200" i="10"/>
  <c r="S200" i="10"/>
  <c r="CA200" i="10"/>
  <c r="T200" i="10"/>
  <c r="CB200" i="10"/>
  <c r="U200" i="10"/>
  <c r="CC200" i="10"/>
  <c r="V200" i="10"/>
  <c r="CD200" i="10"/>
  <c r="W200" i="10"/>
  <c r="CE200" i="10"/>
  <c r="X200" i="10"/>
  <c r="CF200" i="10"/>
  <c r="Y200" i="10"/>
  <c r="CG200" i="10"/>
  <c r="Z200" i="10"/>
  <c r="CH200" i="10"/>
  <c r="AA200" i="10"/>
  <c r="CI200" i="10"/>
  <c r="AB200" i="10"/>
  <c r="CJ200" i="10"/>
  <c r="AC200" i="10"/>
  <c r="CK200" i="10"/>
  <c r="AD200" i="10"/>
  <c r="CL200" i="10"/>
  <c r="AE200" i="10"/>
  <c r="CM200" i="10"/>
  <c r="AF200" i="10"/>
  <c r="CN200" i="10"/>
  <c r="AG200" i="10"/>
  <c r="CO200" i="10"/>
  <c r="AH200" i="10"/>
  <c r="CP200" i="10"/>
  <c r="AI200" i="10"/>
  <c r="CQ200" i="10"/>
  <c r="AJ200" i="10"/>
  <c r="CR200" i="10"/>
  <c r="AK200" i="10"/>
  <c r="CS200" i="10"/>
  <c r="AL200" i="10"/>
  <c r="CT200" i="10"/>
  <c r="AM200" i="10"/>
  <c r="CU200" i="10"/>
  <c r="AN200" i="10"/>
  <c r="CV200" i="10"/>
  <c r="AO200" i="10"/>
  <c r="CW200" i="10"/>
  <c r="AP200" i="10"/>
  <c r="CX200" i="10"/>
  <c r="AQ200" i="10"/>
  <c r="CY200" i="10"/>
  <c r="AR200" i="10"/>
  <c r="CZ200" i="10"/>
  <c r="AS200" i="10"/>
  <c r="DA200" i="10"/>
  <c r="AT200" i="10"/>
  <c r="DB200" i="10"/>
  <c r="AU200" i="10"/>
  <c r="DC200" i="10"/>
  <c r="AV200" i="10"/>
  <c r="DD200" i="10"/>
  <c r="AW200" i="10"/>
  <c r="DE200" i="10"/>
  <c r="AX200" i="10"/>
  <c r="DF200" i="10"/>
  <c r="AY200" i="10"/>
  <c r="DG200" i="10"/>
  <c r="AZ200" i="10"/>
  <c r="DH200" i="10"/>
  <c r="BA200" i="10"/>
  <c r="DI200" i="10"/>
  <c r="BB200" i="10"/>
  <c r="DJ200" i="10"/>
  <c r="BC200" i="10"/>
  <c r="DK200" i="10"/>
  <c r="BD200" i="10"/>
  <c r="DL200" i="10"/>
  <c r="BE200" i="10"/>
  <c r="DM200" i="10"/>
  <c r="BF200" i="10"/>
  <c r="DN200" i="10"/>
  <c r="BG200" i="10"/>
  <c r="DO200" i="10"/>
  <c r="BH200" i="10"/>
  <c r="DP200" i="10"/>
  <c r="BI200" i="10"/>
  <c r="DQ200" i="10"/>
  <c r="BJ200" i="10"/>
  <c r="DR200" i="10"/>
  <c r="BK200" i="10"/>
  <c r="DS200" i="10"/>
  <c r="BL200" i="10"/>
  <c r="DT200" i="10"/>
  <c r="BM200" i="10"/>
  <c r="DU200" i="10"/>
  <c r="BN200" i="10"/>
  <c r="DV200" i="10"/>
  <c r="G201" i="10"/>
  <c r="BO201" i="10"/>
  <c r="H201" i="10"/>
  <c r="BP201" i="10"/>
  <c r="I201" i="10"/>
  <c r="BQ201" i="10"/>
  <c r="J201" i="10"/>
  <c r="BR201" i="10"/>
  <c r="K201" i="10"/>
  <c r="BS201" i="10"/>
  <c r="L201" i="10"/>
  <c r="BT201" i="10"/>
  <c r="M201" i="10"/>
  <c r="BU201" i="10"/>
  <c r="N201" i="10"/>
  <c r="BV201" i="10"/>
  <c r="O201" i="10"/>
  <c r="BW201" i="10"/>
  <c r="P201" i="10"/>
  <c r="BX201" i="10"/>
  <c r="Q201" i="10"/>
  <c r="BY201" i="10"/>
  <c r="R201" i="10"/>
  <c r="BZ201" i="10"/>
  <c r="S201" i="10"/>
  <c r="CA201" i="10"/>
  <c r="T201" i="10"/>
  <c r="CB201" i="10"/>
  <c r="U201" i="10"/>
  <c r="CC201" i="10"/>
  <c r="V201" i="10"/>
  <c r="CD201" i="10"/>
  <c r="W201" i="10"/>
  <c r="CE201" i="10"/>
  <c r="X201" i="10"/>
  <c r="CF201" i="10"/>
  <c r="Y201" i="10"/>
  <c r="CG201" i="10"/>
  <c r="Z201" i="10"/>
  <c r="CH201" i="10"/>
  <c r="AA201" i="10"/>
  <c r="CI201" i="10"/>
  <c r="AB201" i="10"/>
  <c r="CJ201" i="10"/>
  <c r="AC201" i="10"/>
  <c r="CK201" i="10"/>
  <c r="AD201" i="10"/>
  <c r="CL201" i="10"/>
  <c r="AE201" i="10"/>
  <c r="CM201" i="10"/>
  <c r="AF201" i="10"/>
  <c r="CN201" i="10"/>
  <c r="AG201" i="10"/>
  <c r="CO201" i="10"/>
  <c r="AH201" i="10"/>
  <c r="CP201" i="10"/>
  <c r="AI201" i="10"/>
  <c r="CQ201" i="10"/>
  <c r="AJ201" i="10"/>
  <c r="CR201" i="10"/>
  <c r="AK201" i="10"/>
  <c r="CS201" i="10"/>
  <c r="AL201" i="10"/>
  <c r="CT201" i="10"/>
  <c r="AM201" i="10"/>
  <c r="CU201" i="10"/>
  <c r="AN201" i="10"/>
  <c r="CV201" i="10"/>
  <c r="AO201" i="10"/>
  <c r="CW201" i="10"/>
  <c r="AP201" i="10"/>
  <c r="CX201" i="10"/>
  <c r="AQ201" i="10"/>
  <c r="CY201" i="10"/>
  <c r="AR201" i="10"/>
  <c r="CZ201" i="10"/>
  <c r="AS201" i="10"/>
  <c r="DA201" i="10"/>
  <c r="AT201" i="10"/>
  <c r="DB201" i="10"/>
  <c r="AU201" i="10"/>
  <c r="DC201" i="10"/>
  <c r="AV201" i="10"/>
  <c r="DD201" i="10"/>
  <c r="AW201" i="10"/>
  <c r="DE201" i="10"/>
  <c r="AX201" i="10"/>
  <c r="DF201" i="10"/>
  <c r="AY201" i="10"/>
  <c r="DG201" i="10"/>
  <c r="AZ201" i="10"/>
  <c r="DH201" i="10"/>
  <c r="BA201" i="10"/>
  <c r="DI201" i="10"/>
  <c r="BB201" i="10"/>
  <c r="DJ201" i="10"/>
  <c r="BC201" i="10"/>
  <c r="DK201" i="10"/>
  <c r="BD201" i="10"/>
  <c r="DL201" i="10"/>
  <c r="BE201" i="10"/>
  <c r="DM201" i="10"/>
  <c r="BF201" i="10"/>
  <c r="DN201" i="10"/>
  <c r="BG201" i="10"/>
  <c r="DO201" i="10"/>
  <c r="BH201" i="10"/>
  <c r="DP201" i="10"/>
  <c r="BI201" i="10"/>
  <c r="DQ201" i="10"/>
  <c r="BJ201" i="10"/>
  <c r="DR201" i="10"/>
  <c r="BK201" i="10"/>
  <c r="DS201" i="10"/>
  <c r="BL201" i="10"/>
  <c r="DT201" i="10"/>
  <c r="BM201" i="10"/>
  <c r="DU201" i="10"/>
  <c r="BN201" i="10"/>
  <c r="DV201" i="10"/>
  <c r="G202" i="10"/>
  <c r="BO202" i="10"/>
  <c r="H202" i="10"/>
  <c r="BP202" i="10"/>
  <c r="I202" i="10"/>
  <c r="BQ202" i="10"/>
  <c r="J202" i="10"/>
  <c r="BR202" i="10"/>
  <c r="K202" i="10"/>
  <c r="BS202" i="10"/>
  <c r="L202" i="10"/>
  <c r="BT202" i="10"/>
  <c r="M202" i="10"/>
  <c r="BU202" i="10"/>
  <c r="N202" i="10"/>
  <c r="BV202" i="10"/>
  <c r="O202" i="10"/>
  <c r="BW202" i="10"/>
  <c r="P202" i="10"/>
  <c r="BX202" i="10"/>
  <c r="Q202" i="10"/>
  <c r="BY202" i="10"/>
  <c r="R202" i="10"/>
  <c r="BZ202" i="10"/>
  <c r="S202" i="10"/>
  <c r="CA202" i="10"/>
  <c r="T202" i="10"/>
  <c r="CB202" i="10"/>
  <c r="U202" i="10"/>
  <c r="CC202" i="10"/>
  <c r="V202" i="10"/>
  <c r="CD202" i="10"/>
  <c r="W202" i="10"/>
  <c r="CE202" i="10"/>
  <c r="X202" i="10"/>
  <c r="CF202" i="10"/>
  <c r="Y202" i="10"/>
  <c r="CG202" i="10"/>
  <c r="Z202" i="10"/>
  <c r="CH202" i="10"/>
  <c r="AA202" i="10"/>
  <c r="CI202" i="10"/>
  <c r="AB202" i="10"/>
  <c r="CJ202" i="10"/>
  <c r="AC202" i="10"/>
  <c r="CK202" i="10"/>
  <c r="AD202" i="10"/>
  <c r="CL202" i="10"/>
  <c r="AE202" i="10"/>
  <c r="CM202" i="10"/>
  <c r="AF202" i="10"/>
  <c r="CN202" i="10"/>
  <c r="AG202" i="10"/>
  <c r="CO202" i="10"/>
  <c r="AH202" i="10"/>
  <c r="CP202" i="10"/>
  <c r="AI202" i="10"/>
  <c r="CQ202" i="10"/>
  <c r="AJ202" i="10"/>
  <c r="CR202" i="10"/>
  <c r="AK202" i="10"/>
  <c r="CS202" i="10"/>
  <c r="AL202" i="10"/>
  <c r="CT202" i="10"/>
  <c r="AM202" i="10"/>
  <c r="CU202" i="10"/>
  <c r="AN202" i="10"/>
  <c r="CV202" i="10"/>
  <c r="AO202" i="10"/>
  <c r="CW202" i="10"/>
  <c r="AP202" i="10"/>
  <c r="CX202" i="10"/>
  <c r="AQ202" i="10"/>
  <c r="CY202" i="10"/>
  <c r="AR202" i="10"/>
  <c r="CZ202" i="10"/>
  <c r="AS202" i="10"/>
  <c r="DA202" i="10"/>
  <c r="AT202" i="10"/>
  <c r="DB202" i="10"/>
  <c r="AU202" i="10"/>
  <c r="DC202" i="10"/>
  <c r="AV202" i="10"/>
  <c r="DD202" i="10"/>
  <c r="AW202" i="10"/>
  <c r="DE202" i="10"/>
  <c r="AX202" i="10"/>
  <c r="DF202" i="10"/>
  <c r="AY202" i="10"/>
  <c r="DG202" i="10"/>
  <c r="AZ202" i="10"/>
  <c r="DH202" i="10"/>
  <c r="BA202" i="10"/>
  <c r="DI202" i="10"/>
  <c r="BB202" i="10"/>
  <c r="DJ202" i="10"/>
  <c r="BC202" i="10"/>
  <c r="DK202" i="10"/>
  <c r="BD202" i="10"/>
  <c r="DL202" i="10"/>
  <c r="BE202" i="10"/>
  <c r="DM202" i="10"/>
  <c r="BF202" i="10"/>
  <c r="DN202" i="10"/>
  <c r="BG202" i="10"/>
  <c r="DO202" i="10"/>
  <c r="BH202" i="10"/>
  <c r="DP202" i="10"/>
  <c r="BI202" i="10"/>
  <c r="DQ202" i="10"/>
  <c r="BJ202" i="10"/>
  <c r="DR202" i="10"/>
  <c r="BK202" i="10"/>
  <c r="DS202" i="10"/>
  <c r="BL202" i="10"/>
  <c r="DT202" i="10"/>
  <c r="BM202" i="10"/>
  <c r="DU202" i="10"/>
  <c r="BN202" i="10"/>
  <c r="DV202" i="10"/>
  <c r="G203" i="10"/>
  <c r="BO203" i="10"/>
  <c r="H203" i="10"/>
  <c r="BP203" i="10"/>
  <c r="I203" i="10"/>
  <c r="BQ203" i="10"/>
  <c r="J203" i="10"/>
  <c r="BR203" i="10"/>
  <c r="K203" i="10"/>
  <c r="BS203" i="10"/>
  <c r="L203" i="10"/>
  <c r="BT203" i="10"/>
  <c r="M203" i="10"/>
  <c r="BU203" i="10"/>
  <c r="N203" i="10"/>
  <c r="BV203" i="10"/>
  <c r="O203" i="10"/>
  <c r="BW203" i="10"/>
  <c r="P203" i="10"/>
  <c r="BX203" i="10"/>
  <c r="Q203" i="10"/>
  <c r="BY203" i="10"/>
  <c r="R203" i="10"/>
  <c r="BZ203" i="10"/>
  <c r="S203" i="10"/>
  <c r="CA203" i="10"/>
  <c r="T203" i="10"/>
  <c r="CB203" i="10"/>
  <c r="U203" i="10"/>
  <c r="CC203" i="10"/>
  <c r="V203" i="10"/>
  <c r="CD203" i="10"/>
  <c r="W203" i="10"/>
  <c r="CE203" i="10"/>
  <c r="X203" i="10"/>
  <c r="CF203" i="10"/>
  <c r="Y203" i="10"/>
  <c r="CG203" i="10"/>
  <c r="Z203" i="10"/>
  <c r="CH203" i="10"/>
  <c r="AA203" i="10"/>
  <c r="CI203" i="10"/>
  <c r="AB203" i="10"/>
  <c r="CJ203" i="10"/>
  <c r="AC203" i="10"/>
  <c r="CK203" i="10"/>
  <c r="AD203" i="10"/>
  <c r="CL203" i="10"/>
  <c r="AE203" i="10"/>
  <c r="CM203" i="10"/>
  <c r="AF203" i="10"/>
  <c r="CN203" i="10"/>
  <c r="AG203" i="10"/>
  <c r="CO203" i="10"/>
  <c r="AH203" i="10"/>
  <c r="CP203" i="10"/>
  <c r="AI203" i="10"/>
  <c r="CQ203" i="10"/>
  <c r="AJ203" i="10"/>
  <c r="CR203" i="10"/>
  <c r="AK203" i="10"/>
  <c r="CS203" i="10"/>
  <c r="AL203" i="10"/>
  <c r="CT203" i="10"/>
  <c r="AM203" i="10"/>
  <c r="CU203" i="10"/>
  <c r="AN203" i="10"/>
  <c r="CV203" i="10"/>
  <c r="AO203" i="10"/>
  <c r="CW203" i="10"/>
  <c r="AP203" i="10"/>
  <c r="CX203" i="10"/>
  <c r="AQ203" i="10"/>
  <c r="CY203" i="10"/>
  <c r="AR203" i="10"/>
  <c r="CZ203" i="10"/>
  <c r="AS203" i="10"/>
  <c r="DA203" i="10"/>
  <c r="AT203" i="10"/>
  <c r="DB203" i="10"/>
  <c r="AU203" i="10"/>
  <c r="DC203" i="10"/>
  <c r="AV203" i="10"/>
  <c r="DD203" i="10"/>
  <c r="AW203" i="10"/>
  <c r="DE203" i="10"/>
  <c r="AX203" i="10"/>
  <c r="DF203" i="10"/>
  <c r="AY203" i="10"/>
  <c r="DG203" i="10"/>
  <c r="AZ203" i="10"/>
  <c r="DH203" i="10"/>
  <c r="BA203" i="10"/>
  <c r="DI203" i="10"/>
  <c r="BB203" i="10"/>
  <c r="DJ203" i="10"/>
  <c r="BC203" i="10"/>
  <c r="DK203" i="10"/>
  <c r="BD203" i="10"/>
  <c r="DL203" i="10"/>
  <c r="BE203" i="10"/>
  <c r="DM203" i="10"/>
  <c r="BF203" i="10"/>
  <c r="DN203" i="10"/>
  <c r="BG203" i="10"/>
  <c r="DO203" i="10"/>
  <c r="BH203" i="10"/>
  <c r="DP203" i="10"/>
  <c r="BI203" i="10"/>
  <c r="DQ203" i="10"/>
  <c r="BJ203" i="10"/>
  <c r="DR203" i="10"/>
  <c r="BK203" i="10"/>
  <c r="DS203" i="10"/>
  <c r="BL203" i="10"/>
  <c r="DT203" i="10"/>
  <c r="BM203" i="10"/>
  <c r="DU203" i="10"/>
  <c r="BN203" i="10"/>
  <c r="DV203" i="10"/>
  <c r="G204" i="10"/>
  <c r="BO204" i="10"/>
  <c r="H204" i="10"/>
  <c r="BP204" i="10"/>
  <c r="I204" i="10"/>
  <c r="BQ204" i="10"/>
  <c r="J204" i="10"/>
  <c r="BR204" i="10"/>
  <c r="K204" i="10"/>
  <c r="BS204" i="10"/>
  <c r="L204" i="10"/>
  <c r="BT204" i="10"/>
  <c r="M204" i="10"/>
  <c r="BU204" i="10"/>
  <c r="N204" i="10"/>
  <c r="BV204" i="10"/>
  <c r="O204" i="10"/>
  <c r="BW204" i="10"/>
  <c r="P204" i="10"/>
  <c r="BX204" i="10"/>
  <c r="Q204" i="10"/>
  <c r="BY204" i="10"/>
  <c r="R204" i="10"/>
  <c r="BZ204" i="10"/>
  <c r="S204" i="10"/>
  <c r="CA204" i="10"/>
  <c r="T204" i="10"/>
  <c r="CB204" i="10"/>
  <c r="U204" i="10"/>
  <c r="CC204" i="10"/>
  <c r="V204" i="10"/>
  <c r="CD204" i="10"/>
  <c r="W204" i="10"/>
  <c r="CE204" i="10"/>
  <c r="X204" i="10"/>
  <c r="CF204" i="10"/>
  <c r="Y204" i="10"/>
  <c r="CG204" i="10"/>
  <c r="Z204" i="10"/>
  <c r="CH204" i="10"/>
  <c r="AA204" i="10"/>
  <c r="CI204" i="10"/>
  <c r="AB204" i="10"/>
  <c r="CJ204" i="10"/>
  <c r="AC204" i="10"/>
  <c r="CK204" i="10"/>
  <c r="AD204" i="10"/>
  <c r="CL204" i="10"/>
  <c r="AE204" i="10"/>
  <c r="CM204" i="10"/>
  <c r="AF204" i="10"/>
  <c r="CN204" i="10"/>
  <c r="AG204" i="10"/>
  <c r="CO204" i="10"/>
  <c r="AH204" i="10"/>
  <c r="CP204" i="10"/>
  <c r="AI204" i="10"/>
  <c r="CQ204" i="10"/>
  <c r="AJ204" i="10"/>
  <c r="CR204" i="10"/>
  <c r="AK204" i="10"/>
  <c r="CS204" i="10"/>
  <c r="AL204" i="10"/>
  <c r="CT204" i="10"/>
  <c r="AM204" i="10"/>
  <c r="CU204" i="10"/>
  <c r="AN204" i="10"/>
  <c r="CV204" i="10"/>
  <c r="AO204" i="10"/>
  <c r="CW204" i="10"/>
  <c r="AP204" i="10"/>
  <c r="CX204" i="10"/>
  <c r="AQ204" i="10"/>
  <c r="CY204" i="10"/>
  <c r="AR204" i="10"/>
  <c r="CZ204" i="10"/>
  <c r="AS204" i="10"/>
  <c r="DA204" i="10"/>
  <c r="AT204" i="10"/>
  <c r="DB204" i="10"/>
  <c r="AU204" i="10"/>
  <c r="DC204" i="10"/>
  <c r="AV204" i="10"/>
  <c r="DD204" i="10"/>
  <c r="AW204" i="10"/>
  <c r="DE204" i="10"/>
  <c r="AX204" i="10"/>
  <c r="DF204" i="10"/>
  <c r="AY204" i="10"/>
  <c r="DG204" i="10"/>
  <c r="AZ204" i="10"/>
  <c r="DH204" i="10"/>
  <c r="BA204" i="10"/>
  <c r="DI204" i="10"/>
  <c r="BB204" i="10"/>
  <c r="DJ204" i="10"/>
  <c r="BC204" i="10"/>
  <c r="DK204" i="10"/>
  <c r="BD204" i="10"/>
  <c r="DL204" i="10"/>
  <c r="BE204" i="10"/>
  <c r="DM204" i="10"/>
  <c r="BF204" i="10"/>
  <c r="DN204" i="10"/>
  <c r="BG204" i="10"/>
  <c r="DO204" i="10"/>
  <c r="BH204" i="10"/>
  <c r="DP204" i="10"/>
  <c r="BI204" i="10"/>
  <c r="DQ204" i="10"/>
  <c r="BJ204" i="10"/>
  <c r="DR204" i="10"/>
  <c r="BK204" i="10"/>
  <c r="DS204" i="10"/>
  <c r="BL204" i="10"/>
  <c r="DT204" i="10"/>
  <c r="BM204" i="10"/>
  <c r="DU204" i="10"/>
  <c r="BN204" i="10"/>
  <c r="DV204" i="10"/>
  <c r="G205" i="10"/>
  <c r="BO205" i="10"/>
  <c r="H205" i="10"/>
  <c r="BP205" i="10"/>
  <c r="I205" i="10"/>
  <c r="BQ205" i="10"/>
  <c r="J205" i="10"/>
  <c r="BR205" i="10"/>
  <c r="K205" i="10"/>
  <c r="BS205" i="10"/>
  <c r="L205" i="10"/>
  <c r="BT205" i="10"/>
  <c r="M205" i="10"/>
  <c r="BU205" i="10"/>
  <c r="N205" i="10"/>
  <c r="BV205" i="10"/>
  <c r="O205" i="10"/>
  <c r="BW205" i="10"/>
  <c r="P205" i="10"/>
  <c r="BX205" i="10"/>
  <c r="Q205" i="10"/>
  <c r="BY205" i="10"/>
  <c r="R205" i="10"/>
  <c r="BZ205" i="10"/>
  <c r="S205" i="10"/>
  <c r="CA205" i="10"/>
  <c r="T205" i="10"/>
  <c r="CB205" i="10"/>
  <c r="U205" i="10"/>
  <c r="CC205" i="10"/>
  <c r="V205" i="10"/>
  <c r="CD205" i="10"/>
  <c r="W205" i="10"/>
  <c r="CE205" i="10"/>
  <c r="X205" i="10"/>
  <c r="CF205" i="10"/>
  <c r="Y205" i="10"/>
  <c r="CG205" i="10"/>
  <c r="Z205" i="10"/>
  <c r="CH205" i="10"/>
  <c r="AA205" i="10"/>
  <c r="CI205" i="10"/>
  <c r="AB205" i="10"/>
  <c r="CJ205" i="10"/>
  <c r="AC205" i="10"/>
  <c r="CK205" i="10"/>
  <c r="AD205" i="10"/>
  <c r="CL205" i="10"/>
  <c r="AE205" i="10"/>
  <c r="CM205" i="10"/>
  <c r="AF205" i="10"/>
  <c r="CN205" i="10"/>
  <c r="AG205" i="10"/>
  <c r="CO205" i="10"/>
  <c r="AH205" i="10"/>
  <c r="CP205" i="10"/>
  <c r="AI205" i="10"/>
  <c r="CQ205" i="10"/>
  <c r="AJ205" i="10"/>
  <c r="CR205" i="10"/>
  <c r="AK205" i="10"/>
  <c r="CS205" i="10"/>
  <c r="AL205" i="10"/>
  <c r="CT205" i="10"/>
  <c r="AM205" i="10"/>
  <c r="CU205" i="10"/>
  <c r="AN205" i="10"/>
  <c r="CV205" i="10"/>
  <c r="AO205" i="10"/>
  <c r="CW205" i="10"/>
  <c r="AP205" i="10"/>
  <c r="CX205" i="10"/>
  <c r="AQ205" i="10"/>
  <c r="CY205" i="10"/>
  <c r="AR205" i="10"/>
  <c r="CZ205" i="10"/>
  <c r="AS205" i="10"/>
  <c r="DA205" i="10"/>
  <c r="AT205" i="10"/>
  <c r="DB205" i="10"/>
  <c r="AU205" i="10"/>
  <c r="DC205" i="10"/>
  <c r="AV205" i="10"/>
  <c r="DD205" i="10"/>
  <c r="AW205" i="10"/>
  <c r="DE205" i="10"/>
  <c r="AX205" i="10"/>
  <c r="DF205" i="10"/>
  <c r="AY205" i="10"/>
  <c r="DG205" i="10"/>
  <c r="AZ205" i="10"/>
  <c r="DH205" i="10"/>
  <c r="BA205" i="10"/>
  <c r="DI205" i="10"/>
  <c r="BB205" i="10"/>
  <c r="DJ205" i="10"/>
  <c r="BC205" i="10"/>
  <c r="DK205" i="10"/>
  <c r="BD205" i="10"/>
  <c r="DL205" i="10"/>
  <c r="BE205" i="10"/>
  <c r="DM205" i="10"/>
  <c r="BF205" i="10"/>
  <c r="DN205" i="10"/>
  <c r="BG205" i="10"/>
  <c r="DO205" i="10"/>
  <c r="BH205" i="10"/>
  <c r="DP205" i="10"/>
  <c r="BI205" i="10"/>
  <c r="DQ205" i="10"/>
  <c r="BJ205" i="10"/>
  <c r="DR205" i="10"/>
  <c r="BK205" i="10"/>
  <c r="DS205" i="10"/>
  <c r="BL205" i="10"/>
  <c r="DT205" i="10"/>
  <c r="BM205" i="10"/>
  <c r="DU205" i="10"/>
  <c r="BN205" i="10"/>
  <c r="DV205" i="10"/>
  <c r="G206" i="10"/>
  <c r="BO206" i="10"/>
  <c r="H206" i="10"/>
  <c r="BP206" i="10"/>
  <c r="I206" i="10"/>
  <c r="BQ206" i="10"/>
  <c r="J206" i="10"/>
  <c r="BR206" i="10"/>
  <c r="K206" i="10"/>
  <c r="BS206" i="10"/>
  <c r="L206" i="10"/>
  <c r="BT206" i="10"/>
  <c r="M206" i="10"/>
  <c r="BU206" i="10"/>
  <c r="N206" i="10"/>
  <c r="BV206" i="10"/>
  <c r="O206" i="10"/>
  <c r="BW206" i="10"/>
  <c r="P206" i="10"/>
  <c r="BX206" i="10"/>
  <c r="Q206" i="10"/>
  <c r="BY206" i="10"/>
  <c r="R206" i="10"/>
  <c r="BZ206" i="10"/>
  <c r="S206" i="10"/>
  <c r="CA206" i="10"/>
  <c r="T206" i="10"/>
  <c r="CB206" i="10"/>
  <c r="U206" i="10"/>
  <c r="CC206" i="10"/>
  <c r="V206" i="10"/>
  <c r="CD206" i="10"/>
  <c r="W206" i="10"/>
  <c r="CE206" i="10"/>
  <c r="X206" i="10"/>
  <c r="CF206" i="10"/>
  <c r="Y206" i="10"/>
  <c r="CG206" i="10"/>
  <c r="Z206" i="10"/>
  <c r="CH206" i="10"/>
  <c r="AA206" i="10"/>
  <c r="CI206" i="10"/>
  <c r="AB206" i="10"/>
  <c r="CJ206" i="10"/>
  <c r="AC206" i="10"/>
  <c r="CK206" i="10"/>
  <c r="AD206" i="10"/>
  <c r="CL206" i="10"/>
  <c r="AE206" i="10"/>
  <c r="CM206" i="10"/>
  <c r="AF206" i="10"/>
  <c r="CN206" i="10"/>
  <c r="AG206" i="10"/>
  <c r="CO206" i="10"/>
  <c r="AH206" i="10"/>
  <c r="CP206" i="10"/>
  <c r="AI206" i="10"/>
  <c r="CQ206" i="10"/>
  <c r="AJ206" i="10"/>
  <c r="CR206" i="10"/>
  <c r="AK206" i="10"/>
  <c r="CS206" i="10"/>
  <c r="AL206" i="10"/>
  <c r="CT206" i="10"/>
  <c r="AM206" i="10"/>
  <c r="CU206" i="10"/>
  <c r="AN206" i="10"/>
  <c r="CV206" i="10"/>
  <c r="AO206" i="10"/>
  <c r="CW206" i="10"/>
  <c r="AP206" i="10"/>
  <c r="CX206" i="10"/>
  <c r="AQ206" i="10"/>
  <c r="CY206" i="10"/>
  <c r="AR206" i="10"/>
  <c r="CZ206" i="10"/>
  <c r="AS206" i="10"/>
  <c r="DA206" i="10"/>
  <c r="AT206" i="10"/>
  <c r="DB206" i="10"/>
  <c r="AU206" i="10"/>
  <c r="DC206" i="10"/>
  <c r="AV206" i="10"/>
  <c r="DD206" i="10"/>
  <c r="AW206" i="10"/>
  <c r="DE206" i="10"/>
  <c r="AX206" i="10"/>
  <c r="DF206" i="10"/>
  <c r="AY206" i="10"/>
  <c r="DG206" i="10"/>
  <c r="AZ206" i="10"/>
  <c r="DH206" i="10"/>
  <c r="BA206" i="10"/>
  <c r="DI206" i="10"/>
  <c r="BB206" i="10"/>
  <c r="DJ206" i="10"/>
  <c r="BC206" i="10"/>
  <c r="DK206" i="10"/>
  <c r="BD206" i="10"/>
  <c r="DL206" i="10"/>
  <c r="BE206" i="10"/>
  <c r="DM206" i="10"/>
  <c r="BF206" i="10"/>
  <c r="DN206" i="10"/>
  <c r="BG206" i="10"/>
  <c r="DO206" i="10"/>
  <c r="BH206" i="10"/>
  <c r="DP206" i="10"/>
  <c r="BI206" i="10"/>
  <c r="DQ206" i="10"/>
  <c r="BJ206" i="10"/>
  <c r="DR206" i="10"/>
  <c r="BK206" i="10"/>
  <c r="DS206" i="10"/>
  <c r="BL206" i="10"/>
  <c r="DT206" i="10"/>
  <c r="BM206" i="10"/>
  <c r="DU206" i="10"/>
  <c r="BN206" i="10"/>
  <c r="DV206" i="10"/>
  <c r="G207" i="10"/>
  <c r="BO207" i="10"/>
  <c r="H207" i="10"/>
  <c r="BP207" i="10"/>
  <c r="I207" i="10"/>
  <c r="BQ207" i="10"/>
  <c r="J207" i="10"/>
  <c r="BR207" i="10"/>
  <c r="K207" i="10"/>
  <c r="BS207" i="10"/>
  <c r="L207" i="10"/>
  <c r="BT207" i="10"/>
  <c r="M207" i="10"/>
  <c r="BU207" i="10"/>
  <c r="N207" i="10"/>
  <c r="BV207" i="10"/>
  <c r="O207" i="10"/>
  <c r="BW207" i="10"/>
  <c r="P207" i="10"/>
  <c r="BX207" i="10"/>
  <c r="Q207" i="10"/>
  <c r="BY207" i="10"/>
  <c r="R207" i="10"/>
  <c r="BZ207" i="10"/>
  <c r="S207" i="10"/>
  <c r="CA207" i="10"/>
  <c r="T207" i="10"/>
  <c r="CB207" i="10"/>
  <c r="U207" i="10"/>
  <c r="CC207" i="10"/>
  <c r="V207" i="10"/>
  <c r="CD207" i="10"/>
  <c r="W207" i="10"/>
  <c r="CE207" i="10"/>
  <c r="X207" i="10"/>
  <c r="CF207" i="10"/>
  <c r="Y207" i="10"/>
  <c r="CG207" i="10"/>
  <c r="Z207" i="10"/>
  <c r="CH207" i="10"/>
  <c r="AA207" i="10"/>
  <c r="CI207" i="10"/>
  <c r="AB207" i="10"/>
  <c r="CJ207" i="10"/>
  <c r="AC207" i="10"/>
  <c r="CK207" i="10"/>
  <c r="AD207" i="10"/>
  <c r="CL207" i="10"/>
  <c r="AE207" i="10"/>
  <c r="CM207" i="10"/>
  <c r="AF207" i="10"/>
  <c r="CN207" i="10"/>
  <c r="AG207" i="10"/>
  <c r="CO207" i="10"/>
  <c r="AH207" i="10"/>
  <c r="CP207" i="10"/>
  <c r="AI207" i="10"/>
  <c r="CQ207" i="10"/>
  <c r="AJ207" i="10"/>
  <c r="CR207" i="10"/>
  <c r="AK207" i="10"/>
  <c r="CS207" i="10"/>
  <c r="AL207" i="10"/>
  <c r="CT207" i="10"/>
  <c r="AM207" i="10"/>
  <c r="CU207" i="10"/>
  <c r="AN207" i="10"/>
  <c r="CV207" i="10"/>
  <c r="AO207" i="10"/>
  <c r="CW207" i="10"/>
  <c r="AP207" i="10"/>
  <c r="CX207" i="10"/>
  <c r="AQ207" i="10"/>
  <c r="CY207" i="10"/>
  <c r="AR207" i="10"/>
  <c r="CZ207" i="10"/>
  <c r="AS207" i="10"/>
  <c r="DA207" i="10"/>
  <c r="AT207" i="10"/>
  <c r="DB207" i="10"/>
  <c r="AU207" i="10"/>
  <c r="DC207" i="10"/>
  <c r="AV207" i="10"/>
  <c r="DD207" i="10"/>
  <c r="AW207" i="10"/>
  <c r="DE207" i="10"/>
  <c r="AX207" i="10"/>
  <c r="DF207" i="10"/>
  <c r="AY207" i="10"/>
  <c r="DG207" i="10"/>
  <c r="AZ207" i="10"/>
  <c r="DH207" i="10"/>
  <c r="BA207" i="10"/>
  <c r="DI207" i="10"/>
  <c r="BB207" i="10"/>
  <c r="DJ207" i="10"/>
  <c r="BC207" i="10"/>
  <c r="DK207" i="10"/>
  <c r="BD207" i="10"/>
  <c r="DL207" i="10"/>
  <c r="BE207" i="10"/>
  <c r="DM207" i="10"/>
  <c r="BF207" i="10"/>
  <c r="DN207" i="10"/>
  <c r="BG207" i="10"/>
  <c r="DO207" i="10"/>
  <c r="BH207" i="10"/>
  <c r="DP207" i="10"/>
  <c r="BI207" i="10"/>
  <c r="DQ207" i="10"/>
  <c r="BJ207" i="10"/>
  <c r="DR207" i="10"/>
  <c r="BK207" i="10"/>
  <c r="DS207" i="10"/>
  <c r="BL207" i="10"/>
  <c r="DT207" i="10"/>
  <c r="BM207" i="10"/>
  <c r="DU207" i="10"/>
  <c r="BN207" i="10"/>
  <c r="DV207" i="10"/>
  <c r="G208" i="10"/>
  <c r="BO208" i="10"/>
  <c r="H208" i="10"/>
  <c r="BP208" i="10"/>
  <c r="I208" i="10"/>
  <c r="BQ208" i="10"/>
  <c r="J208" i="10"/>
  <c r="BR208" i="10"/>
  <c r="K208" i="10"/>
  <c r="BS208" i="10"/>
  <c r="L208" i="10"/>
  <c r="BT208" i="10"/>
  <c r="M208" i="10"/>
  <c r="BU208" i="10"/>
  <c r="N208" i="10"/>
  <c r="BV208" i="10"/>
  <c r="O208" i="10"/>
  <c r="BW208" i="10"/>
  <c r="P208" i="10"/>
  <c r="BX208" i="10"/>
  <c r="Q208" i="10"/>
  <c r="BY208" i="10"/>
  <c r="R208" i="10"/>
  <c r="BZ208" i="10"/>
  <c r="S208" i="10"/>
  <c r="CA208" i="10"/>
  <c r="T208" i="10"/>
  <c r="CB208" i="10"/>
  <c r="U208" i="10"/>
  <c r="CC208" i="10"/>
  <c r="V208" i="10"/>
  <c r="CD208" i="10"/>
  <c r="W208" i="10"/>
  <c r="CE208" i="10"/>
  <c r="X208" i="10"/>
  <c r="CF208" i="10"/>
  <c r="Y208" i="10"/>
  <c r="CG208" i="10"/>
  <c r="Z208" i="10"/>
  <c r="CH208" i="10"/>
  <c r="AA208" i="10"/>
  <c r="CI208" i="10"/>
  <c r="AB208" i="10"/>
  <c r="CJ208" i="10"/>
  <c r="AC208" i="10"/>
  <c r="CK208" i="10"/>
  <c r="AD208" i="10"/>
  <c r="CL208" i="10"/>
  <c r="AE208" i="10"/>
  <c r="CM208" i="10"/>
  <c r="AF208" i="10"/>
  <c r="CN208" i="10"/>
  <c r="AG208" i="10"/>
  <c r="CO208" i="10"/>
  <c r="AH208" i="10"/>
  <c r="CP208" i="10"/>
  <c r="AI208" i="10"/>
  <c r="CQ208" i="10"/>
  <c r="AJ208" i="10"/>
  <c r="CR208" i="10"/>
  <c r="AK208" i="10"/>
  <c r="CS208" i="10"/>
  <c r="AL208" i="10"/>
  <c r="CT208" i="10"/>
  <c r="AM208" i="10"/>
  <c r="CU208" i="10"/>
  <c r="AN208" i="10"/>
  <c r="CV208" i="10"/>
  <c r="AO208" i="10"/>
  <c r="CW208" i="10"/>
  <c r="AP208" i="10"/>
  <c r="CX208" i="10"/>
  <c r="AQ208" i="10"/>
  <c r="CY208" i="10"/>
  <c r="AR208" i="10"/>
  <c r="CZ208" i="10"/>
  <c r="AS208" i="10"/>
  <c r="DA208" i="10"/>
  <c r="AT208" i="10"/>
  <c r="DB208" i="10"/>
  <c r="AU208" i="10"/>
  <c r="DC208" i="10"/>
  <c r="AV208" i="10"/>
  <c r="DD208" i="10"/>
  <c r="AW208" i="10"/>
  <c r="DE208" i="10"/>
  <c r="AX208" i="10"/>
  <c r="DF208" i="10"/>
  <c r="AY208" i="10"/>
  <c r="DG208" i="10"/>
  <c r="AZ208" i="10"/>
  <c r="DH208" i="10"/>
  <c r="BA208" i="10"/>
  <c r="DI208" i="10"/>
  <c r="BB208" i="10"/>
  <c r="DJ208" i="10"/>
  <c r="BC208" i="10"/>
  <c r="DK208" i="10"/>
  <c r="BD208" i="10"/>
  <c r="DL208" i="10"/>
  <c r="BE208" i="10"/>
  <c r="DM208" i="10"/>
  <c r="BF208" i="10"/>
  <c r="DN208" i="10"/>
  <c r="BG208" i="10"/>
  <c r="DO208" i="10"/>
  <c r="BH208" i="10"/>
  <c r="DP208" i="10"/>
  <c r="BI208" i="10"/>
  <c r="DQ208" i="10"/>
  <c r="BJ208" i="10"/>
  <c r="DR208" i="10"/>
  <c r="BK208" i="10"/>
  <c r="DS208" i="10"/>
  <c r="BL208" i="10"/>
  <c r="DT208" i="10"/>
  <c r="BM208" i="10"/>
  <c r="DU208" i="10"/>
  <c r="BN208" i="10"/>
  <c r="DV208" i="10"/>
  <c r="G209" i="10"/>
  <c r="BO209" i="10"/>
  <c r="H209" i="10"/>
  <c r="BP209" i="10"/>
  <c r="I209" i="10"/>
  <c r="BQ209" i="10"/>
  <c r="J209" i="10"/>
  <c r="BR209" i="10"/>
  <c r="K209" i="10"/>
  <c r="BS209" i="10"/>
  <c r="L209" i="10"/>
  <c r="BT209" i="10"/>
  <c r="M209" i="10"/>
  <c r="BU209" i="10"/>
  <c r="N209" i="10"/>
  <c r="BV209" i="10"/>
  <c r="O209" i="10"/>
  <c r="BW209" i="10"/>
  <c r="P209" i="10"/>
  <c r="BX209" i="10"/>
  <c r="Q209" i="10"/>
  <c r="BY209" i="10"/>
  <c r="R209" i="10"/>
  <c r="BZ209" i="10"/>
  <c r="S209" i="10"/>
  <c r="CA209" i="10"/>
  <c r="T209" i="10"/>
  <c r="CB209" i="10"/>
  <c r="U209" i="10"/>
  <c r="CC209" i="10"/>
  <c r="V209" i="10"/>
  <c r="CD209" i="10"/>
  <c r="W209" i="10"/>
  <c r="CE209" i="10"/>
  <c r="X209" i="10"/>
  <c r="CF209" i="10"/>
  <c r="Y209" i="10"/>
  <c r="CG209" i="10"/>
  <c r="Z209" i="10"/>
  <c r="CH209" i="10"/>
  <c r="AA209" i="10"/>
  <c r="CI209" i="10"/>
  <c r="AB209" i="10"/>
  <c r="CJ209" i="10"/>
  <c r="AC209" i="10"/>
  <c r="CK209" i="10"/>
  <c r="AD209" i="10"/>
  <c r="CL209" i="10"/>
  <c r="AE209" i="10"/>
  <c r="CM209" i="10"/>
  <c r="AF209" i="10"/>
  <c r="CN209" i="10"/>
  <c r="AG209" i="10"/>
  <c r="CO209" i="10"/>
  <c r="AH209" i="10"/>
  <c r="CP209" i="10"/>
  <c r="AI209" i="10"/>
  <c r="CQ209" i="10"/>
  <c r="AJ209" i="10"/>
  <c r="CR209" i="10"/>
  <c r="AK209" i="10"/>
  <c r="CS209" i="10"/>
  <c r="AL209" i="10"/>
  <c r="CT209" i="10"/>
  <c r="AM209" i="10"/>
  <c r="CU209" i="10"/>
  <c r="AN209" i="10"/>
  <c r="CV209" i="10"/>
  <c r="AO209" i="10"/>
  <c r="CW209" i="10"/>
  <c r="AP209" i="10"/>
  <c r="CX209" i="10"/>
  <c r="AQ209" i="10"/>
  <c r="CY209" i="10"/>
  <c r="AR209" i="10"/>
  <c r="CZ209" i="10"/>
  <c r="AS209" i="10"/>
  <c r="DA209" i="10"/>
  <c r="AT209" i="10"/>
  <c r="DB209" i="10"/>
  <c r="AU209" i="10"/>
  <c r="DC209" i="10"/>
  <c r="AV209" i="10"/>
  <c r="DD209" i="10"/>
  <c r="AW209" i="10"/>
  <c r="DE209" i="10"/>
  <c r="AX209" i="10"/>
  <c r="DF209" i="10"/>
  <c r="AY209" i="10"/>
  <c r="DG209" i="10"/>
  <c r="AZ209" i="10"/>
  <c r="DH209" i="10"/>
  <c r="BA209" i="10"/>
  <c r="DI209" i="10"/>
  <c r="BB209" i="10"/>
  <c r="DJ209" i="10"/>
  <c r="BC209" i="10"/>
  <c r="DK209" i="10"/>
  <c r="BD209" i="10"/>
  <c r="DL209" i="10"/>
  <c r="BE209" i="10"/>
  <c r="DM209" i="10"/>
  <c r="BF209" i="10"/>
  <c r="DN209" i="10"/>
  <c r="BG209" i="10"/>
  <c r="DO209" i="10"/>
  <c r="BH209" i="10"/>
  <c r="DP209" i="10"/>
  <c r="BI209" i="10"/>
  <c r="DQ209" i="10"/>
  <c r="BJ209" i="10"/>
  <c r="DR209" i="10"/>
  <c r="BK209" i="10"/>
  <c r="DS209" i="10"/>
  <c r="BL209" i="10"/>
  <c r="DT209" i="10"/>
  <c r="BM209" i="10"/>
  <c r="DU209" i="10"/>
  <c r="BN209" i="10"/>
  <c r="DV209" i="10"/>
  <c r="G210" i="10"/>
  <c r="BO210" i="10"/>
  <c r="H210" i="10"/>
  <c r="BP210" i="10"/>
  <c r="I210" i="10"/>
  <c r="BQ210" i="10"/>
  <c r="J210" i="10"/>
  <c r="BR210" i="10"/>
  <c r="K210" i="10"/>
  <c r="BS210" i="10"/>
  <c r="L210" i="10"/>
  <c r="BT210" i="10"/>
  <c r="M210" i="10"/>
  <c r="BU210" i="10"/>
  <c r="N210" i="10"/>
  <c r="BV210" i="10"/>
  <c r="O210" i="10"/>
  <c r="BW210" i="10"/>
  <c r="P210" i="10"/>
  <c r="BX210" i="10"/>
  <c r="Q210" i="10"/>
  <c r="BY210" i="10"/>
  <c r="R210" i="10"/>
  <c r="BZ210" i="10"/>
  <c r="S210" i="10"/>
  <c r="CA210" i="10"/>
  <c r="T210" i="10"/>
  <c r="CB210" i="10"/>
  <c r="U210" i="10"/>
  <c r="CC210" i="10"/>
  <c r="V210" i="10"/>
  <c r="CD210" i="10"/>
  <c r="W210" i="10"/>
  <c r="CE210" i="10"/>
  <c r="X210" i="10"/>
  <c r="CF210" i="10"/>
  <c r="Y210" i="10"/>
  <c r="CG210" i="10"/>
  <c r="Z210" i="10"/>
  <c r="CH210" i="10"/>
  <c r="AA210" i="10"/>
  <c r="CI210" i="10"/>
  <c r="AB210" i="10"/>
  <c r="CJ210" i="10"/>
  <c r="AC210" i="10"/>
  <c r="CK210" i="10"/>
  <c r="AD210" i="10"/>
  <c r="CL210" i="10"/>
  <c r="AE210" i="10"/>
  <c r="CM210" i="10"/>
  <c r="AF210" i="10"/>
  <c r="CN210" i="10"/>
  <c r="AG210" i="10"/>
  <c r="CO210" i="10"/>
  <c r="AH210" i="10"/>
  <c r="CP210" i="10"/>
  <c r="AI210" i="10"/>
  <c r="CQ210" i="10"/>
  <c r="AJ210" i="10"/>
  <c r="CR210" i="10"/>
  <c r="AK210" i="10"/>
  <c r="CS210" i="10"/>
  <c r="AL210" i="10"/>
  <c r="CT210" i="10"/>
  <c r="AM210" i="10"/>
  <c r="CU210" i="10"/>
  <c r="AN210" i="10"/>
  <c r="CV210" i="10"/>
  <c r="AO210" i="10"/>
  <c r="CW210" i="10"/>
  <c r="AP210" i="10"/>
  <c r="CX210" i="10"/>
  <c r="AQ210" i="10"/>
  <c r="CY210" i="10"/>
  <c r="AR210" i="10"/>
  <c r="CZ210" i="10"/>
  <c r="AS210" i="10"/>
  <c r="DA210" i="10"/>
  <c r="AT210" i="10"/>
  <c r="DB210" i="10"/>
  <c r="AU210" i="10"/>
  <c r="DC210" i="10"/>
  <c r="AV210" i="10"/>
  <c r="DD210" i="10"/>
  <c r="AW210" i="10"/>
  <c r="DE210" i="10"/>
  <c r="AX210" i="10"/>
  <c r="DF210" i="10"/>
  <c r="AY210" i="10"/>
  <c r="DG210" i="10"/>
  <c r="AZ210" i="10"/>
  <c r="DH210" i="10"/>
  <c r="BA210" i="10"/>
  <c r="DI210" i="10"/>
  <c r="BB210" i="10"/>
  <c r="DJ210" i="10"/>
  <c r="BC210" i="10"/>
  <c r="DK210" i="10"/>
  <c r="BD210" i="10"/>
  <c r="DL210" i="10"/>
  <c r="BE210" i="10"/>
  <c r="DM210" i="10"/>
  <c r="BF210" i="10"/>
  <c r="DN210" i="10"/>
  <c r="BG210" i="10"/>
  <c r="DO210" i="10"/>
  <c r="BH210" i="10"/>
  <c r="DP210" i="10"/>
  <c r="BI210" i="10"/>
  <c r="DQ210" i="10"/>
  <c r="BJ210" i="10"/>
  <c r="DR210" i="10"/>
  <c r="BK210" i="10"/>
  <c r="DS210" i="10"/>
  <c r="BL210" i="10"/>
  <c r="DT210" i="10"/>
  <c r="BM210" i="10"/>
  <c r="DU210" i="10"/>
  <c r="BN210" i="10"/>
  <c r="DV210" i="10"/>
  <c r="G211" i="10"/>
  <c r="BO211" i="10"/>
  <c r="H211" i="10"/>
  <c r="BP211" i="10"/>
  <c r="I211" i="10"/>
  <c r="BQ211" i="10"/>
  <c r="J211" i="10"/>
  <c r="BR211" i="10"/>
  <c r="K211" i="10"/>
  <c r="BS211" i="10"/>
  <c r="L211" i="10"/>
  <c r="BT211" i="10"/>
  <c r="M211" i="10"/>
  <c r="BU211" i="10"/>
  <c r="N211" i="10"/>
  <c r="BV211" i="10"/>
  <c r="O211" i="10"/>
  <c r="BW211" i="10"/>
  <c r="P211" i="10"/>
  <c r="BX211" i="10"/>
  <c r="Q211" i="10"/>
  <c r="BY211" i="10"/>
  <c r="R211" i="10"/>
  <c r="BZ211" i="10"/>
  <c r="S211" i="10"/>
  <c r="CA211" i="10"/>
  <c r="T211" i="10"/>
  <c r="CB211" i="10"/>
  <c r="U211" i="10"/>
  <c r="CC211" i="10"/>
  <c r="V211" i="10"/>
  <c r="CD211" i="10"/>
  <c r="W211" i="10"/>
  <c r="CE211" i="10"/>
  <c r="X211" i="10"/>
  <c r="CF211" i="10"/>
  <c r="Y211" i="10"/>
  <c r="CG211" i="10"/>
  <c r="Z211" i="10"/>
  <c r="CH211" i="10"/>
  <c r="AA211" i="10"/>
  <c r="CI211" i="10"/>
  <c r="AB211" i="10"/>
  <c r="CJ211" i="10"/>
  <c r="AC211" i="10"/>
  <c r="CK211" i="10"/>
  <c r="AD211" i="10"/>
  <c r="CL211" i="10"/>
  <c r="AE211" i="10"/>
  <c r="CM211" i="10"/>
  <c r="AF211" i="10"/>
  <c r="CN211" i="10"/>
  <c r="AG211" i="10"/>
  <c r="CO211" i="10"/>
  <c r="AH211" i="10"/>
  <c r="CP211" i="10"/>
  <c r="AI211" i="10"/>
  <c r="CQ211" i="10"/>
  <c r="AJ211" i="10"/>
  <c r="CR211" i="10"/>
  <c r="AK211" i="10"/>
  <c r="CS211" i="10"/>
  <c r="AL211" i="10"/>
  <c r="CT211" i="10"/>
  <c r="AM211" i="10"/>
  <c r="CU211" i="10"/>
  <c r="AN211" i="10"/>
  <c r="CV211" i="10"/>
  <c r="AO211" i="10"/>
  <c r="CW211" i="10"/>
  <c r="AP211" i="10"/>
  <c r="CX211" i="10"/>
  <c r="AQ211" i="10"/>
  <c r="CY211" i="10"/>
  <c r="AR211" i="10"/>
  <c r="CZ211" i="10"/>
  <c r="AS211" i="10"/>
  <c r="DA211" i="10"/>
  <c r="AT211" i="10"/>
  <c r="DB211" i="10"/>
  <c r="AU211" i="10"/>
  <c r="DC211" i="10"/>
  <c r="AV211" i="10"/>
  <c r="DD211" i="10"/>
  <c r="AW211" i="10"/>
  <c r="DE211" i="10"/>
  <c r="AX211" i="10"/>
  <c r="DF211" i="10"/>
  <c r="AY211" i="10"/>
  <c r="DG211" i="10"/>
  <c r="AZ211" i="10"/>
  <c r="DH211" i="10"/>
  <c r="BA211" i="10"/>
  <c r="DI211" i="10"/>
  <c r="BB211" i="10"/>
  <c r="DJ211" i="10"/>
  <c r="BC211" i="10"/>
  <c r="DK211" i="10"/>
  <c r="BD211" i="10"/>
  <c r="DL211" i="10"/>
  <c r="BE211" i="10"/>
  <c r="DM211" i="10"/>
  <c r="BF211" i="10"/>
  <c r="DN211" i="10"/>
  <c r="BG211" i="10"/>
  <c r="DO211" i="10"/>
  <c r="BH211" i="10"/>
  <c r="DP211" i="10"/>
  <c r="BI211" i="10"/>
  <c r="DQ211" i="10"/>
  <c r="BJ211" i="10"/>
  <c r="DR211" i="10"/>
  <c r="BK211" i="10"/>
  <c r="DS211" i="10"/>
  <c r="BL211" i="10"/>
  <c r="DT211" i="10"/>
  <c r="BM211" i="10"/>
  <c r="DU211" i="10"/>
  <c r="BN211" i="10"/>
  <c r="DV211" i="10"/>
  <c r="G212" i="10"/>
  <c r="BO212" i="10"/>
  <c r="H212" i="10"/>
  <c r="BP212" i="10"/>
  <c r="I212" i="10"/>
  <c r="BQ212" i="10"/>
  <c r="J212" i="10"/>
  <c r="BR212" i="10"/>
  <c r="K212" i="10"/>
  <c r="BS212" i="10"/>
  <c r="L212" i="10"/>
  <c r="BT212" i="10"/>
  <c r="M212" i="10"/>
  <c r="BU212" i="10"/>
  <c r="N212" i="10"/>
  <c r="BV212" i="10"/>
  <c r="O212" i="10"/>
  <c r="BW212" i="10"/>
  <c r="P212" i="10"/>
  <c r="BX212" i="10"/>
  <c r="Q212" i="10"/>
  <c r="BY212" i="10"/>
  <c r="R212" i="10"/>
  <c r="BZ212" i="10"/>
  <c r="S212" i="10"/>
  <c r="CA212" i="10"/>
  <c r="T212" i="10"/>
  <c r="CB212" i="10"/>
  <c r="U212" i="10"/>
  <c r="CC212" i="10"/>
  <c r="V212" i="10"/>
  <c r="CD212" i="10"/>
  <c r="W212" i="10"/>
  <c r="CE212" i="10"/>
  <c r="X212" i="10"/>
  <c r="CF212" i="10"/>
  <c r="Y212" i="10"/>
  <c r="CG212" i="10"/>
  <c r="Z212" i="10"/>
  <c r="CH212" i="10"/>
  <c r="AA212" i="10"/>
  <c r="CI212" i="10"/>
  <c r="AB212" i="10"/>
  <c r="CJ212" i="10"/>
  <c r="AC212" i="10"/>
  <c r="CK212" i="10"/>
  <c r="AD212" i="10"/>
  <c r="CL212" i="10"/>
  <c r="AE212" i="10"/>
  <c r="CM212" i="10"/>
  <c r="AF212" i="10"/>
  <c r="CN212" i="10"/>
  <c r="AG212" i="10"/>
  <c r="CO212" i="10"/>
  <c r="AH212" i="10"/>
  <c r="CP212" i="10"/>
  <c r="AI212" i="10"/>
  <c r="CQ212" i="10"/>
  <c r="AJ212" i="10"/>
  <c r="CR212" i="10"/>
  <c r="AK212" i="10"/>
  <c r="CS212" i="10"/>
  <c r="AL212" i="10"/>
  <c r="CT212" i="10"/>
  <c r="AM212" i="10"/>
  <c r="CU212" i="10"/>
  <c r="AN212" i="10"/>
  <c r="CV212" i="10"/>
  <c r="AO212" i="10"/>
  <c r="CW212" i="10"/>
  <c r="AP212" i="10"/>
  <c r="CX212" i="10"/>
  <c r="AQ212" i="10"/>
  <c r="CY212" i="10"/>
  <c r="AR212" i="10"/>
  <c r="CZ212" i="10"/>
  <c r="AS212" i="10"/>
  <c r="DA212" i="10"/>
  <c r="AT212" i="10"/>
  <c r="DB212" i="10"/>
  <c r="AU212" i="10"/>
  <c r="DC212" i="10"/>
  <c r="AV212" i="10"/>
  <c r="DD212" i="10"/>
  <c r="AW212" i="10"/>
  <c r="DE212" i="10"/>
  <c r="AX212" i="10"/>
  <c r="DF212" i="10"/>
  <c r="AY212" i="10"/>
  <c r="DG212" i="10"/>
  <c r="AZ212" i="10"/>
  <c r="DH212" i="10"/>
  <c r="BA212" i="10"/>
  <c r="DI212" i="10"/>
  <c r="BB212" i="10"/>
  <c r="DJ212" i="10"/>
  <c r="BC212" i="10"/>
  <c r="DK212" i="10"/>
  <c r="BD212" i="10"/>
  <c r="DL212" i="10"/>
  <c r="BE212" i="10"/>
  <c r="DM212" i="10"/>
  <c r="BF212" i="10"/>
  <c r="DN212" i="10"/>
  <c r="BG212" i="10"/>
  <c r="DO212" i="10"/>
  <c r="BH212" i="10"/>
  <c r="DP212" i="10"/>
  <c r="BI212" i="10"/>
  <c r="DQ212" i="10"/>
  <c r="BJ212" i="10"/>
  <c r="DR212" i="10"/>
  <c r="BK212" i="10"/>
  <c r="DS212" i="10"/>
  <c r="BL212" i="10"/>
  <c r="DT212" i="10"/>
  <c r="BM212" i="10"/>
  <c r="DU212" i="10"/>
  <c r="BN212" i="10"/>
  <c r="DV212" i="10"/>
  <c r="G213" i="10"/>
  <c r="BO213" i="10"/>
  <c r="H213" i="10"/>
  <c r="BP213" i="10"/>
  <c r="I213" i="10"/>
  <c r="BQ213" i="10"/>
  <c r="J213" i="10"/>
  <c r="BR213" i="10"/>
  <c r="K213" i="10"/>
  <c r="BS213" i="10"/>
  <c r="L213" i="10"/>
  <c r="BT213" i="10"/>
  <c r="M213" i="10"/>
  <c r="BU213" i="10"/>
  <c r="N213" i="10"/>
  <c r="BV213" i="10"/>
  <c r="O213" i="10"/>
  <c r="BW213" i="10"/>
  <c r="P213" i="10"/>
  <c r="BX213" i="10"/>
  <c r="Q213" i="10"/>
  <c r="BY213" i="10"/>
  <c r="R213" i="10"/>
  <c r="BZ213" i="10"/>
  <c r="S213" i="10"/>
  <c r="CA213" i="10"/>
  <c r="T213" i="10"/>
  <c r="CB213" i="10"/>
  <c r="U213" i="10"/>
  <c r="CC213" i="10"/>
  <c r="V213" i="10"/>
  <c r="CD213" i="10"/>
  <c r="W213" i="10"/>
  <c r="CE213" i="10"/>
  <c r="X213" i="10"/>
  <c r="CF213" i="10"/>
  <c r="Y213" i="10"/>
  <c r="CG213" i="10"/>
  <c r="Z213" i="10"/>
  <c r="CH213" i="10"/>
  <c r="AA213" i="10"/>
  <c r="CI213" i="10"/>
  <c r="AB213" i="10"/>
  <c r="CJ213" i="10"/>
  <c r="AC213" i="10"/>
  <c r="CK213" i="10"/>
  <c r="AD213" i="10"/>
  <c r="CL213" i="10"/>
  <c r="AE213" i="10"/>
  <c r="CM213" i="10"/>
  <c r="AF213" i="10"/>
  <c r="CN213" i="10"/>
  <c r="AG213" i="10"/>
  <c r="CO213" i="10"/>
  <c r="AH213" i="10"/>
  <c r="CP213" i="10"/>
  <c r="AI213" i="10"/>
  <c r="CQ213" i="10"/>
  <c r="AJ213" i="10"/>
  <c r="CR213" i="10"/>
  <c r="AK213" i="10"/>
  <c r="CS213" i="10"/>
  <c r="AL213" i="10"/>
  <c r="CT213" i="10"/>
  <c r="AM213" i="10"/>
  <c r="CU213" i="10"/>
  <c r="AN213" i="10"/>
  <c r="CV213" i="10"/>
  <c r="AO213" i="10"/>
  <c r="CW213" i="10"/>
  <c r="AP213" i="10"/>
  <c r="CX213" i="10"/>
  <c r="AQ213" i="10"/>
  <c r="CY213" i="10"/>
  <c r="AR213" i="10"/>
  <c r="CZ213" i="10"/>
  <c r="AS213" i="10"/>
  <c r="DA213" i="10"/>
  <c r="AT213" i="10"/>
  <c r="DB213" i="10"/>
  <c r="AU213" i="10"/>
  <c r="DC213" i="10"/>
  <c r="AV213" i="10"/>
  <c r="DD213" i="10"/>
  <c r="AW213" i="10"/>
  <c r="DE213" i="10"/>
  <c r="AX213" i="10"/>
  <c r="DF213" i="10"/>
  <c r="AY213" i="10"/>
  <c r="DG213" i="10"/>
  <c r="AZ213" i="10"/>
  <c r="DH213" i="10"/>
  <c r="BA213" i="10"/>
  <c r="DI213" i="10"/>
  <c r="BB213" i="10"/>
  <c r="DJ213" i="10"/>
  <c r="BC213" i="10"/>
  <c r="DK213" i="10"/>
  <c r="BD213" i="10"/>
  <c r="DL213" i="10"/>
  <c r="BE213" i="10"/>
  <c r="DM213" i="10"/>
  <c r="BF213" i="10"/>
  <c r="DN213" i="10"/>
  <c r="BG213" i="10"/>
  <c r="DO213" i="10"/>
  <c r="BH213" i="10"/>
  <c r="DP213" i="10"/>
  <c r="BI213" i="10"/>
  <c r="DQ213" i="10"/>
  <c r="BJ213" i="10"/>
  <c r="DR213" i="10"/>
  <c r="BK213" i="10"/>
  <c r="DS213" i="10"/>
  <c r="BL213" i="10"/>
  <c r="DT213" i="10"/>
  <c r="BM213" i="10"/>
  <c r="DU213" i="10"/>
  <c r="BN213" i="10"/>
  <c r="DV213" i="10"/>
  <c r="G214" i="10"/>
  <c r="BO214" i="10"/>
  <c r="H214" i="10"/>
  <c r="BP214" i="10"/>
  <c r="I214" i="10"/>
  <c r="BQ214" i="10"/>
  <c r="J214" i="10"/>
  <c r="BR214" i="10"/>
  <c r="K214" i="10"/>
  <c r="BS214" i="10"/>
  <c r="L214" i="10"/>
  <c r="BT214" i="10"/>
  <c r="M214" i="10"/>
  <c r="BU214" i="10"/>
  <c r="N214" i="10"/>
  <c r="BV214" i="10"/>
  <c r="O214" i="10"/>
  <c r="BW214" i="10"/>
  <c r="P214" i="10"/>
  <c r="BX214" i="10"/>
  <c r="Q214" i="10"/>
  <c r="BY214" i="10"/>
  <c r="R214" i="10"/>
  <c r="BZ214" i="10"/>
  <c r="S214" i="10"/>
  <c r="CA214" i="10"/>
  <c r="T214" i="10"/>
  <c r="CB214" i="10"/>
  <c r="U214" i="10"/>
  <c r="CC214" i="10"/>
  <c r="V214" i="10"/>
  <c r="CD214" i="10"/>
  <c r="W214" i="10"/>
  <c r="CE214" i="10"/>
  <c r="X214" i="10"/>
  <c r="CF214" i="10"/>
  <c r="Y214" i="10"/>
  <c r="CG214" i="10"/>
  <c r="Z214" i="10"/>
  <c r="CH214" i="10"/>
  <c r="AA214" i="10"/>
  <c r="CI214" i="10"/>
  <c r="AB214" i="10"/>
  <c r="CJ214" i="10"/>
  <c r="AC214" i="10"/>
  <c r="CK214" i="10"/>
  <c r="AD214" i="10"/>
  <c r="CL214" i="10"/>
  <c r="AE214" i="10"/>
  <c r="CM214" i="10"/>
  <c r="AF214" i="10"/>
  <c r="CN214" i="10"/>
  <c r="AG214" i="10"/>
  <c r="CO214" i="10"/>
  <c r="AH214" i="10"/>
  <c r="CP214" i="10"/>
  <c r="AI214" i="10"/>
  <c r="CQ214" i="10"/>
  <c r="AJ214" i="10"/>
  <c r="CR214" i="10"/>
  <c r="AK214" i="10"/>
  <c r="CS214" i="10"/>
  <c r="AL214" i="10"/>
  <c r="CT214" i="10"/>
  <c r="AM214" i="10"/>
  <c r="CU214" i="10"/>
  <c r="AN214" i="10"/>
  <c r="CV214" i="10"/>
  <c r="AO214" i="10"/>
  <c r="CW214" i="10"/>
  <c r="AP214" i="10"/>
  <c r="CX214" i="10"/>
  <c r="AQ214" i="10"/>
  <c r="CY214" i="10"/>
  <c r="AR214" i="10"/>
  <c r="CZ214" i="10"/>
  <c r="AS214" i="10"/>
  <c r="DA214" i="10"/>
  <c r="AT214" i="10"/>
  <c r="DB214" i="10"/>
  <c r="AU214" i="10"/>
  <c r="DC214" i="10"/>
  <c r="AV214" i="10"/>
  <c r="DD214" i="10"/>
  <c r="AW214" i="10"/>
  <c r="DE214" i="10"/>
  <c r="AX214" i="10"/>
  <c r="DF214" i="10"/>
  <c r="AY214" i="10"/>
  <c r="DG214" i="10"/>
  <c r="AZ214" i="10"/>
  <c r="DH214" i="10"/>
  <c r="BA214" i="10"/>
  <c r="DI214" i="10"/>
  <c r="BB214" i="10"/>
  <c r="DJ214" i="10"/>
  <c r="BC214" i="10"/>
  <c r="DK214" i="10"/>
  <c r="BD214" i="10"/>
  <c r="DL214" i="10"/>
  <c r="BE214" i="10"/>
  <c r="DM214" i="10"/>
  <c r="BF214" i="10"/>
  <c r="DN214" i="10"/>
  <c r="BG214" i="10"/>
  <c r="DO214" i="10"/>
  <c r="BH214" i="10"/>
  <c r="DP214" i="10"/>
  <c r="BI214" i="10"/>
  <c r="DQ214" i="10"/>
  <c r="BJ214" i="10"/>
  <c r="DR214" i="10"/>
  <c r="BK214" i="10"/>
  <c r="DS214" i="10"/>
  <c r="BL214" i="10"/>
  <c r="DT214" i="10"/>
  <c r="BM214" i="10"/>
  <c r="DU214" i="10"/>
  <c r="BN214" i="10"/>
  <c r="DV214" i="10"/>
  <c r="G215" i="10"/>
  <c r="BO215" i="10"/>
  <c r="H215" i="10"/>
  <c r="BP215" i="10"/>
  <c r="I215" i="10"/>
  <c r="BQ215" i="10"/>
  <c r="J215" i="10"/>
  <c r="BR215" i="10"/>
  <c r="K215" i="10"/>
  <c r="BS215" i="10"/>
  <c r="L215" i="10"/>
  <c r="BT215" i="10"/>
  <c r="M215" i="10"/>
  <c r="BU215" i="10"/>
  <c r="N215" i="10"/>
  <c r="BV215" i="10"/>
  <c r="O215" i="10"/>
  <c r="BW215" i="10"/>
  <c r="P215" i="10"/>
  <c r="BX215" i="10"/>
  <c r="Q215" i="10"/>
  <c r="BY215" i="10"/>
  <c r="R215" i="10"/>
  <c r="BZ215" i="10"/>
  <c r="S215" i="10"/>
  <c r="CA215" i="10"/>
  <c r="T215" i="10"/>
  <c r="CB215" i="10"/>
  <c r="U215" i="10"/>
  <c r="CC215" i="10"/>
  <c r="V215" i="10"/>
  <c r="CD215" i="10"/>
  <c r="W215" i="10"/>
  <c r="CE215" i="10"/>
  <c r="X215" i="10"/>
  <c r="CF215" i="10"/>
  <c r="Y215" i="10"/>
  <c r="CG215" i="10"/>
  <c r="Z215" i="10"/>
  <c r="CH215" i="10"/>
  <c r="AA215" i="10"/>
  <c r="CI215" i="10"/>
  <c r="AB215" i="10"/>
  <c r="CJ215" i="10"/>
  <c r="AC215" i="10"/>
  <c r="CK215" i="10"/>
  <c r="AD215" i="10"/>
  <c r="CL215" i="10"/>
  <c r="AE215" i="10"/>
  <c r="CM215" i="10"/>
  <c r="AF215" i="10"/>
  <c r="CN215" i="10"/>
  <c r="AG215" i="10"/>
  <c r="CO215" i="10"/>
  <c r="AH215" i="10"/>
  <c r="CP215" i="10"/>
  <c r="AI215" i="10"/>
  <c r="CQ215" i="10"/>
  <c r="AJ215" i="10"/>
  <c r="CR215" i="10"/>
  <c r="AK215" i="10"/>
  <c r="CS215" i="10"/>
  <c r="AL215" i="10"/>
  <c r="CT215" i="10"/>
  <c r="AM215" i="10"/>
  <c r="CU215" i="10"/>
  <c r="AN215" i="10"/>
  <c r="CV215" i="10"/>
  <c r="AO215" i="10"/>
  <c r="CW215" i="10"/>
  <c r="AP215" i="10"/>
  <c r="CX215" i="10"/>
  <c r="AQ215" i="10"/>
  <c r="CY215" i="10"/>
  <c r="AR215" i="10"/>
  <c r="CZ215" i="10"/>
  <c r="AS215" i="10"/>
  <c r="DA215" i="10"/>
  <c r="AT215" i="10"/>
  <c r="DB215" i="10"/>
  <c r="AU215" i="10"/>
  <c r="DC215" i="10"/>
  <c r="AV215" i="10"/>
  <c r="DD215" i="10"/>
  <c r="AW215" i="10"/>
  <c r="DE215" i="10"/>
  <c r="AX215" i="10"/>
  <c r="DF215" i="10"/>
  <c r="AY215" i="10"/>
  <c r="DG215" i="10"/>
  <c r="AZ215" i="10"/>
  <c r="DH215" i="10"/>
  <c r="BA215" i="10"/>
  <c r="DI215" i="10"/>
  <c r="BB215" i="10"/>
  <c r="DJ215" i="10"/>
  <c r="BC215" i="10"/>
  <c r="DK215" i="10"/>
  <c r="BD215" i="10"/>
  <c r="DL215" i="10"/>
  <c r="BE215" i="10"/>
  <c r="DM215" i="10"/>
  <c r="BF215" i="10"/>
  <c r="DN215" i="10"/>
  <c r="BG215" i="10"/>
  <c r="DO215" i="10"/>
  <c r="BH215" i="10"/>
  <c r="DP215" i="10"/>
  <c r="BI215" i="10"/>
  <c r="DQ215" i="10"/>
  <c r="BJ215" i="10"/>
  <c r="DR215" i="10"/>
  <c r="BK215" i="10"/>
  <c r="DS215" i="10"/>
  <c r="BL215" i="10"/>
  <c r="DT215" i="10"/>
  <c r="BM215" i="10"/>
  <c r="DU215" i="10"/>
  <c r="BN215" i="10"/>
  <c r="DV215" i="10"/>
  <c r="G216" i="10"/>
  <c r="BO216" i="10"/>
  <c r="H216" i="10"/>
  <c r="BP216" i="10"/>
  <c r="I216" i="10"/>
  <c r="BQ216" i="10"/>
  <c r="J216" i="10"/>
  <c r="BR216" i="10"/>
  <c r="K216" i="10"/>
  <c r="BS216" i="10"/>
  <c r="L216" i="10"/>
  <c r="BT216" i="10"/>
  <c r="M216" i="10"/>
  <c r="BU216" i="10"/>
  <c r="N216" i="10"/>
  <c r="BV216" i="10"/>
  <c r="O216" i="10"/>
  <c r="BW216" i="10"/>
  <c r="P216" i="10"/>
  <c r="BX216" i="10"/>
  <c r="Q216" i="10"/>
  <c r="BY216" i="10"/>
  <c r="R216" i="10"/>
  <c r="BZ216" i="10"/>
  <c r="S216" i="10"/>
  <c r="CA216" i="10"/>
  <c r="T216" i="10"/>
  <c r="CB216" i="10"/>
  <c r="U216" i="10"/>
  <c r="CC216" i="10"/>
  <c r="V216" i="10"/>
  <c r="CD216" i="10"/>
  <c r="W216" i="10"/>
  <c r="CE216" i="10"/>
  <c r="X216" i="10"/>
  <c r="CF216" i="10"/>
  <c r="Y216" i="10"/>
  <c r="CG216" i="10"/>
  <c r="Z216" i="10"/>
  <c r="CH216" i="10"/>
  <c r="AA216" i="10"/>
  <c r="CI216" i="10"/>
  <c r="AB216" i="10"/>
  <c r="CJ216" i="10"/>
  <c r="AC216" i="10"/>
  <c r="CK216" i="10"/>
  <c r="AD216" i="10"/>
  <c r="CL216" i="10"/>
  <c r="AE216" i="10"/>
  <c r="CM216" i="10"/>
  <c r="AF216" i="10"/>
  <c r="CN216" i="10"/>
  <c r="AG216" i="10"/>
  <c r="CO216" i="10"/>
  <c r="AH216" i="10"/>
  <c r="CP216" i="10"/>
  <c r="AI216" i="10"/>
  <c r="CQ216" i="10"/>
  <c r="AJ216" i="10"/>
  <c r="CR216" i="10"/>
  <c r="AK216" i="10"/>
  <c r="CS216" i="10"/>
  <c r="AL216" i="10"/>
  <c r="CT216" i="10"/>
  <c r="AM216" i="10"/>
  <c r="CU216" i="10"/>
  <c r="AN216" i="10"/>
  <c r="CV216" i="10"/>
  <c r="AO216" i="10"/>
  <c r="CW216" i="10"/>
  <c r="AP216" i="10"/>
  <c r="CX216" i="10"/>
  <c r="AQ216" i="10"/>
  <c r="CY216" i="10"/>
  <c r="AR216" i="10"/>
  <c r="CZ216" i="10"/>
  <c r="AS216" i="10"/>
  <c r="DA216" i="10"/>
  <c r="AT216" i="10"/>
  <c r="DB216" i="10"/>
  <c r="AU216" i="10"/>
  <c r="DC216" i="10"/>
  <c r="AV216" i="10"/>
  <c r="DD216" i="10"/>
  <c r="AW216" i="10"/>
  <c r="DE216" i="10"/>
  <c r="AX216" i="10"/>
  <c r="DF216" i="10"/>
  <c r="AY216" i="10"/>
  <c r="DG216" i="10"/>
  <c r="AZ216" i="10"/>
  <c r="DH216" i="10"/>
  <c r="BA216" i="10"/>
  <c r="DI216" i="10"/>
  <c r="BB216" i="10"/>
  <c r="DJ216" i="10"/>
  <c r="BC216" i="10"/>
  <c r="DK216" i="10"/>
  <c r="BD216" i="10"/>
  <c r="DL216" i="10"/>
  <c r="BE216" i="10"/>
  <c r="DM216" i="10"/>
  <c r="BF216" i="10"/>
  <c r="DN216" i="10"/>
  <c r="BG216" i="10"/>
  <c r="DO216" i="10"/>
  <c r="BH216" i="10"/>
  <c r="DP216" i="10"/>
  <c r="BI216" i="10"/>
  <c r="DQ216" i="10"/>
  <c r="BJ216" i="10"/>
  <c r="DR216" i="10"/>
  <c r="BK216" i="10"/>
  <c r="DS216" i="10"/>
  <c r="BL216" i="10"/>
  <c r="DT216" i="10"/>
  <c r="BM216" i="10"/>
  <c r="DU216" i="10"/>
  <c r="BN216" i="10"/>
  <c r="DV216" i="10"/>
  <c r="G217" i="10"/>
  <c r="BO217" i="10"/>
  <c r="H217" i="10"/>
  <c r="BP217" i="10"/>
  <c r="I217" i="10"/>
  <c r="BQ217" i="10"/>
  <c r="J217" i="10"/>
  <c r="BR217" i="10"/>
  <c r="K217" i="10"/>
  <c r="BS217" i="10"/>
  <c r="L217" i="10"/>
  <c r="BT217" i="10"/>
  <c r="M217" i="10"/>
  <c r="BU217" i="10"/>
  <c r="N217" i="10"/>
  <c r="BV217" i="10"/>
  <c r="O217" i="10"/>
  <c r="BW217" i="10"/>
  <c r="P217" i="10"/>
  <c r="BX217" i="10"/>
  <c r="Q217" i="10"/>
  <c r="BY217" i="10"/>
  <c r="R217" i="10"/>
  <c r="BZ217" i="10"/>
  <c r="S217" i="10"/>
  <c r="CA217" i="10"/>
  <c r="T217" i="10"/>
  <c r="CB217" i="10"/>
  <c r="U217" i="10"/>
  <c r="CC217" i="10"/>
  <c r="V217" i="10"/>
  <c r="CD217" i="10"/>
  <c r="W217" i="10"/>
  <c r="CE217" i="10"/>
  <c r="X217" i="10"/>
  <c r="CF217" i="10"/>
  <c r="Y217" i="10"/>
  <c r="CG217" i="10"/>
  <c r="Z217" i="10"/>
  <c r="CH217" i="10"/>
  <c r="AA217" i="10"/>
  <c r="CI217" i="10"/>
  <c r="AB217" i="10"/>
  <c r="CJ217" i="10"/>
  <c r="AC217" i="10"/>
  <c r="CK217" i="10"/>
  <c r="AD217" i="10"/>
  <c r="CL217" i="10"/>
  <c r="AE217" i="10"/>
  <c r="CM217" i="10"/>
  <c r="AF217" i="10"/>
  <c r="CN217" i="10"/>
  <c r="AG217" i="10"/>
  <c r="CO217" i="10"/>
  <c r="AH217" i="10"/>
  <c r="CP217" i="10"/>
  <c r="AI217" i="10"/>
  <c r="CQ217" i="10"/>
  <c r="AJ217" i="10"/>
  <c r="CR217" i="10"/>
  <c r="AK217" i="10"/>
  <c r="CS217" i="10"/>
  <c r="AL217" i="10"/>
  <c r="CT217" i="10"/>
  <c r="AM217" i="10"/>
  <c r="CU217" i="10"/>
  <c r="AN217" i="10"/>
  <c r="CV217" i="10"/>
  <c r="AO217" i="10"/>
  <c r="CW217" i="10"/>
  <c r="AP217" i="10"/>
  <c r="CX217" i="10"/>
  <c r="AQ217" i="10"/>
  <c r="CY217" i="10"/>
  <c r="AR217" i="10"/>
  <c r="CZ217" i="10"/>
  <c r="AS217" i="10"/>
  <c r="DA217" i="10"/>
  <c r="AT217" i="10"/>
  <c r="DB217" i="10"/>
  <c r="AU217" i="10"/>
  <c r="DC217" i="10"/>
  <c r="AV217" i="10"/>
  <c r="DD217" i="10"/>
  <c r="AW217" i="10"/>
  <c r="DE217" i="10"/>
  <c r="AX217" i="10"/>
  <c r="DF217" i="10"/>
  <c r="AY217" i="10"/>
  <c r="DG217" i="10"/>
  <c r="AZ217" i="10"/>
  <c r="DH217" i="10"/>
  <c r="BA217" i="10"/>
  <c r="DI217" i="10"/>
  <c r="BB217" i="10"/>
  <c r="DJ217" i="10"/>
  <c r="BC217" i="10"/>
  <c r="DK217" i="10"/>
  <c r="BD217" i="10"/>
  <c r="DL217" i="10"/>
  <c r="BE217" i="10"/>
  <c r="DM217" i="10"/>
  <c r="BF217" i="10"/>
  <c r="DN217" i="10"/>
  <c r="BG217" i="10"/>
  <c r="DO217" i="10"/>
  <c r="BH217" i="10"/>
  <c r="DP217" i="10"/>
  <c r="BI217" i="10"/>
  <c r="DQ217" i="10"/>
  <c r="BJ217" i="10"/>
  <c r="DR217" i="10"/>
  <c r="BK217" i="10"/>
  <c r="DS217" i="10"/>
  <c r="BL217" i="10"/>
  <c r="DT217" i="10"/>
  <c r="BM217" i="10"/>
  <c r="DU217" i="10"/>
  <c r="BN217" i="10"/>
  <c r="DV217" i="10"/>
  <c r="G218" i="10"/>
  <c r="BO218" i="10"/>
  <c r="H218" i="10"/>
  <c r="BP218" i="10"/>
  <c r="I218" i="10"/>
  <c r="BQ218" i="10"/>
  <c r="J218" i="10"/>
  <c r="BR218" i="10"/>
  <c r="K218" i="10"/>
  <c r="BS218" i="10"/>
  <c r="L218" i="10"/>
  <c r="BT218" i="10"/>
  <c r="M218" i="10"/>
  <c r="BU218" i="10"/>
  <c r="N218" i="10"/>
  <c r="BV218" i="10"/>
  <c r="O218" i="10"/>
  <c r="BW218" i="10"/>
  <c r="P218" i="10"/>
  <c r="BX218" i="10"/>
  <c r="Q218" i="10"/>
  <c r="BY218" i="10"/>
  <c r="R218" i="10"/>
  <c r="BZ218" i="10"/>
  <c r="S218" i="10"/>
  <c r="CA218" i="10"/>
  <c r="T218" i="10"/>
  <c r="CB218" i="10"/>
  <c r="U218" i="10"/>
  <c r="CC218" i="10"/>
  <c r="V218" i="10"/>
  <c r="CD218" i="10"/>
  <c r="W218" i="10"/>
  <c r="CE218" i="10"/>
  <c r="X218" i="10"/>
  <c r="CF218" i="10"/>
  <c r="Y218" i="10"/>
  <c r="CG218" i="10"/>
  <c r="Z218" i="10"/>
  <c r="CH218" i="10"/>
  <c r="AA218" i="10"/>
  <c r="CI218" i="10"/>
  <c r="AB218" i="10"/>
  <c r="CJ218" i="10"/>
  <c r="AC218" i="10"/>
  <c r="CK218" i="10"/>
  <c r="AD218" i="10"/>
  <c r="CL218" i="10"/>
  <c r="AE218" i="10"/>
  <c r="CM218" i="10"/>
  <c r="AF218" i="10"/>
  <c r="CN218" i="10"/>
  <c r="AG218" i="10"/>
  <c r="CO218" i="10"/>
  <c r="AH218" i="10"/>
  <c r="CP218" i="10"/>
  <c r="AI218" i="10"/>
  <c r="CQ218" i="10"/>
  <c r="AJ218" i="10"/>
  <c r="CR218" i="10"/>
  <c r="AK218" i="10"/>
  <c r="CS218" i="10"/>
  <c r="AL218" i="10"/>
  <c r="CT218" i="10"/>
  <c r="AM218" i="10"/>
  <c r="CU218" i="10"/>
  <c r="AN218" i="10"/>
  <c r="CV218" i="10"/>
  <c r="AO218" i="10"/>
  <c r="CW218" i="10"/>
  <c r="AP218" i="10"/>
  <c r="CX218" i="10"/>
  <c r="AQ218" i="10"/>
  <c r="CY218" i="10"/>
  <c r="AR218" i="10"/>
  <c r="CZ218" i="10"/>
  <c r="AS218" i="10"/>
  <c r="DA218" i="10"/>
  <c r="AT218" i="10"/>
  <c r="DB218" i="10"/>
  <c r="AU218" i="10"/>
  <c r="DC218" i="10"/>
  <c r="AV218" i="10"/>
  <c r="DD218" i="10"/>
  <c r="AW218" i="10"/>
  <c r="DE218" i="10"/>
  <c r="AX218" i="10"/>
  <c r="DF218" i="10"/>
  <c r="AY218" i="10"/>
  <c r="DG218" i="10"/>
  <c r="AZ218" i="10"/>
  <c r="DH218" i="10"/>
  <c r="BA218" i="10"/>
  <c r="DI218" i="10"/>
  <c r="BB218" i="10"/>
  <c r="DJ218" i="10"/>
  <c r="BC218" i="10"/>
  <c r="DK218" i="10"/>
  <c r="BD218" i="10"/>
  <c r="DL218" i="10"/>
  <c r="BE218" i="10"/>
  <c r="DM218" i="10"/>
  <c r="BF218" i="10"/>
  <c r="DN218" i="10"/>
  <c r="BG218" i="10"/>
  <c r="DO218" i="10"/>
  <c r="BH218" i="10"/>
  <c r="DP218" i="10"/>
  <c r="BI218" i="10"/>
  <c r="DQ218" i="10"/>
  <c r="BJ218" i="10"/>
  <c r="DR218" i="10"/>
  <c r="BK218" i="10"/>
  <c r="DS218" i="10"/>
  <c r="BL218" i="10"/>
  <c r="DT218" i="10"/>
  <c r="BM218" i="10"/>
  <c r="DU218" i="10"/>
  <c r="BN218" i="10"/>
  <c r="DV218" i="10"/>
  <c r="G219" i="10"/>
  <c r="BO219" i="10"/>
  <c r="H219" i="10"/>
  <c r="BP219" i="10"/>
  <c r="I219" i="10"/>
  <c r="BQ219" i="10"/>
  <c r="J219" i="10"/>
  <c r="BR219" i="10"/>
  <c r="K219" i="10"/>
  <c r="BS219" i="10"/>
  <c r="L219" i="10"/>
  <c r="BT219" i="10"/>
  <c r="M219" i="10"/>
  <c r="BU219" i="10"/>
  <c r="N219" i="10"/>
  <c r="BV219" i="10"/>
  <c r="O219" i="10"/>
  <c r="BW219" i="10"/>
  <c r="P219" i="10"/>
  <c r="BX219" i="10"/>
  <c r="Q219" i="10"/>
  <c r="BY219" i="10"/>
  <c r="R219" i="10"/>
  <c r="BZ219" i="10"/>
  <c r="S219" i="10"/>
  <c r="CA219" i="10"/>
  <c r="T219" i="10"/>
  <c r="CB219" i="10"/>
  <c r="U219" i="10"/>
  <c r="CC219" i="10"/>
  <c r="V219" i="10"/>
  <c r="CD219" i="10"/>
  <c r="W219" i="10"/>
  <c r="CE219" i="10"/>
  <c r="X219" i="10"/>
  <c r="CF219" i="10"/>
  <c r="Y219" i="10"/>
  <c r="CG219" i="10"/>
  <c r="Z219" i="10"/>
  <c r="CH219" i="10"/>
  <c r="AA219" i="10"/>
  <c r="CI219" i="10"/>
  <c r="AB219" i="10"/>
  <c r="CJ219" i="10"/>
  <c r="AC219" i="10"/>
  <c r="CK219" i="10"/>
  <c r="AD219" i="10"/>
  <c r="CL219" i="10"/>
  <c r="AE219" i="10"/>
  <c r="CM219" i="10"/>
  <c r="AF219" i="10"/>
  <c r="CN219" i="10"/>
  <c r="AG219" i="10"/>
  <c r="CO219" i="10"/>
  <c r="AH219" i="10"/>
  <c r="CP219" i="10"/>
  <c r="AI219" i="10"/>
  <c r="CQ219" i="10"/>
  <c r="AJ219" i="10"/>
  <c r="CR219" i="10"/>
  <c r="AK219" i="10"/>
  <c r="CS219" i="10"/>
  <c r="AL219" i="10"/>
  <c r="CT219" i="10"/>
  <c r="AM219" i="10"/>
  <c r="CU219" i="10"/>
  <c r="AN219" i="10"/>
  <c r="CV219" i="10"/>
  <c r="AO219" i="10"/>
  <c r="CW219" i="10"/>
  <c r="AP219" i="10"/>
  <c r="CX219" i="10"/>
  <c r="AQ219" i="10"/>
  <c r="CY219" i="10"/>
  <c r="AR219" i="10"/>
  <c r="CZ219" i="10"/>
  <c r="AS219" i="10"/>
  <c r="DA219" i="10"/>
  <c r="AT219" i="10"/>
  <c r="DB219" i="10"/>
  <c r="AU219" i="10"/>
  <c r="DC219" i="10"/>
  <c r="AV219" i="10"/>
  <c r="DD219" i="10"/>
  <c r="AW219" i="10"/>
  <c r="DE219" i="10"/>
  <c r="AX219" i="10"/>
  <c r="DF219" i="10"/>
  <c r="AY219" i="10"/>
  <c r="DG219" i="10"/>
  <c r="AZ219" i="10"/>
  <c r="DH219" i="10"/>
  <c r="BA219" i="10"/>
  <c r="DI219" i="10"/>
  <c r="BB219" i="10"/>
  <c r="DJ219" i="10"/>
  <c r="BC219" i="10"/>
  <c r="DK219" i="10"/>
  <c r="BD219" i="10"/>
  <c r="DL219" i="10"/>
  <c r="BE219" i="10"/>
  <c r="DM219" i="10"/>
  <c r="BF219" i="10"/>
  <c r="DN219" i="10"/>
  <c r="BG219" i="10"/>
  <c r="DO219" i="10"/>
  <c r="BH219" i="10"/>
  <c r="DP219" i="10"/>
  <c r="BI219" i="10"/>
  <c r="DQ219" i="10"/>
  <c r="BJ219" i="10"/>
  <c r="DR219" i="10"/>
  <c r="BK219" i="10"/>
  <c r="DS219" i="10"/>
  <c r="BL219" i="10"/>
  <c r="DT219" i="10"/>
  <c r="BM219" i="10"/>
  <c r="DU219" i="10"/>
  <c r="BN219" i="10"/>
  <c r="DV219" i="10"/>
  <c r="G220" i="10"/>
  <c r="BO220" i="10"/>
  <c r="H220" i="10"/>
  <c r="BP220" i="10"/>
  <c r="I220" i="10"/>
  <c r="BQ220" i="10"/>
  <c r="J220" i="10"/>
  <c r="BR220" i="10"/>
  <c r="K220" i="10"/>
  <c r="BS220" i="10"/>
  <c r="L220" i="10"/>
  <c r="BT220" i="10"/>
  <c r="M220" i="10"/>
  <c r="BU220" i="10"/>
  <c r="N220" i="10"/>
  <c r="BV220" i="10"/>
  <c r="O220" i="10"/>
  <c r="BW220" i="10"/>
  <c r="P220" i="10"/>
  <c r="BX220" i="10"/>
  <c r="Q220" i="10"/>
  <c r="BY220" i="10"/>
  <c r="R220" i="10"/>
  <c r="BZ220" i="10"/>
  <c r="S220" i="10"/>
  <c r="CA220" i="10"/>
  <c r="T220" i="10"/>
  <c r="CB220" i="10"/>
  <c r="U220" i="10"/>
  <c r="CC220" i="10"/>
  <c r="V220" i="10"/>
  <c r="CD220" i="10"/>
  <c r="W220" i="10"/>
  <c r="CE220" i="10"/>
  <c r="X220" i="10"/>
  <c r="CF220" i="10"/>
  <c r="Y220" i="10"/>
  <c r="CG220" i="10"/>
  <c r="Z220" i="10"/>
  <c r="CH220" i="10"/>
  <c r="AA220" i="10"/>
  <c r="CI220" i="10"/>
  <c r="AB220" i="10"/>
  <c r="CJ220" i="10"/>
  <c r="AC220" i="10"/>
  <c r="CK220" i="10"/>
  <c r="AD220" i="10"/>
  <c r="CL220" i="10"/>
  <c r="AE220" i="10"/>
  <c r="CM220" i="10"/>
  <c r="AF220" i="10"/>
  <c r="CN220" i="10"/>
  <c r="AG220" i="10"/>
  <c r="CO220" i="10"/>
  <c r="AH220" i="10"/>
  <c r="CP220" i="10"/>
  <c r="AI220" i="10"/>
  <c r="CQ220" i="10"/>
  <c r="AJ220" i="10"/>
  <c r="CR220" i="10"/>
  <c r="AK220" i="10"/>
  <c r="CS220" i="10"/>
  <c r="AL220" i="10"/>
  <c r="CT220" i="10"/>
  <c r="AM220" i="10"/>
  <c r="CU220" i="10"/>
  <c r="AN220" i="10"/>
  <c r="CV220" i="10"/>
  <c r="AO220" i="10"/>
  <c r="CW220" i="10"/>
  <c r="AP220" i="10"/>
  <c r="CX220" i="10"/>
  <c r="AQ220" i="10"/>
  <c r="CY220" i="10"/>
  <c r="AR220" i="10"/>
  <c r="CZ220" i="10"/>
  <c r="AS220" i="10"/>
  <c r="DA220" i="10"/>
  <c r="AT220" i="10"/>
  <c r="DB220" i="10"/>
  <c r="AU220" i="10"/>
  <c r="DC220" i="10"/>
  <c r="AV220" i="10"/>
  <c r="DD220" i="10"/>
  <c r="AW220" i="10"/>
  <c r="DE220" i="10"/>
  <c r="AX220" i="10"/>
  <c r="DF220" i="10"/>
  <c r="AY220" i="10"/>
  <c r="DG220" i="10"/>
  <c r="AZ220" i="10"/>
  <c r="DH220" i="10"/>
  <c r="BA220" i="10"/>
  <c r="DI220" i="10"/>
  <c r="BB220" i="10"/>
  <c r="DJ220" i="10"/>
  <c r="BC220" i="10"/>
  <c r="DK220" i="10"/>
  <c r="BD220" i="10"/>
  <c r="DL220" i="10"/>
  <c r="BE220" i="10"/>
  <c r="DM220" i="10"/>
  <c r="BF220" i="10"/>
  <c r="DN220" i="10"/>
  <c r="BG220" i="10"/>
  <c r="DO220" i="10"/>
  <c r="BH220" i="10"/>
  <c r="DP220" i="10"/>
  <c r="BI220" i="10"/>
  <c r="DQ220" i="10"/>
  <c r="BJ220" i="10"/>
  <c r="DR220" i="10"/>
  <c r="BK220" i="10"/>
  <c r="DS220" i="10"/>
  <c r="BL220" i="10"/>
  <c r="DT220" i="10"/>
  <c r="BM220" i="10"/>
  <c r="DU220" i="10"/>
  <c r="BN220" i="10"/>
  <c r="DV220" i="10"/>
  <c r="G221" i="10"/>
  <c r="BO221" i="10"/>
  <c r="H221" i="10"/>
  <c r="BP221" i="10"/>
  <c r="I221" i="10"/>
  <c r="BQ221" i="10"/>
  <c r="J221" i="10"/>
  <c r="BR221" i="10"/>
  <c r="K221" i="10"/>
  <c r="BS221" i="10"/>
  <c r="L221" i="10"/>
  <c r="BT221" i="10"/>
  <c r="M221" i="10"/>
  <c r="BU221" i="10"/>
  <c r="N221" i="10"/>
  <c r="BV221" i="10"/>
  <c r="O221" i="10"/>
  <c r="BW221" i="10"/>
  <c r="P221" i="10"/>
  <c r="BX221" i="10"/>
  <c r="Q221" i="10"/>
  <c r="BY221" i="10"/>
  <c r="R221" i="10"/>
  <c r="BZ221" i="10"/>
  <c r="S221" i="10"/>
  <c r="CA221" i="10"/>
  <c r="T221" i="10"/>
  <c r="CB221" i="10"/>
  <c r="U221" i="10"/>
  <c r="CC221" i="10"/>
  <c r="V221" i="10"/>
  <c r="CD221" i="10"/>
  <c r="W221" i="10"/>
  <c r="CE221" i="10"/>
  <c r="X221" i="10"/>
  <c r="CF221" i="10"/>
  <c r="Y221" i="10"/>
  <c r="CG221" i="10"/>
  <c r="Z221" i="10"/>
  <c r="CH221" i="10"/>
  <c r="AA221" i="10"/>
  <c r="CI221" i="10"/>
  <c r="AB221" i="10"/>
  <c r="CJ221" i="10"/>
  <c r="AC221" i="10"/>
  <c r="CK221" i="10"/>
  <c r="AD221" i="10"/>
  <c r="CL221" i="10"/>
  <c r="AE221" i="10"/>
  <c r="CM221" i="10"/>
  <c r="AF221" i="10"/>
  <c r="CN221" i="10"/>
  <c r="AG221" i="10"/>
  <c r="CO221" i="10"/>
  <c r="AH221" i="10"/>
  <c r="CP221" i="10"/>
  <c r="AI221" i="10"/>
  <c r="CQ221" i="10"/>
  <c r="AJ221" i="10"/>
  <c r="CR221" i="10"/>
  <c r="AK221" i="10"/>
  <c r="CS221" i="10"/>
  <c r="AL221" i="10"/>
  <c r="CT221" i="10"/>
  <c r="AM221" i="10"/>
  <c r="CU221" i="10"/>
  <c r="AN221" i="10"/>
  <c r="CV221" i="10"/>
  <c r="AO221" i="10"/>
  <c r="CW221" i="10"/>
  <c r="AP221" i="10"/>
  <c r="CX221" i="10"/>
  <c r="AQ221" i="10"/>
  <c r="CY221" i="10"/>
  <c r="AR221" i="10"/>
  <c r="CZ221" i="10"/>
  <c r="AS221" i="10"/>
  <c r="DA221" i="10"/>
  <c r="AT221" i="10"/>
  <c r="DB221" i="10"/>
  <c r="AU221" i="10"/>
  <c r="DC221" i="10"/>
  <c r="AV221" i="10"/>
  <c r="DD221" i="10"/>
  <c r="AW221" i="10"/>
  <c r="DE221" i="10"/>
  <c r="AX221" i="10"/>
  <c r="DF221" i="10"/>
  <c r="AY221" i="10"/>
  <c r="DG221" i="10"/>
  <c r="AZ221" i="10"/>
  <c r="DH221" i="10"/>
  <c r="BA221" i="10"/>
  <c r="DI221" i="10"/>
  <c r="BB221" i="10"/>
  <c r="DJ221" i="10"/>
  <c r="BC221" i="10"/>
  <c r="DK221" i="10"/>
  <c r="BD221" i="10"/>
  <c r="DL221" i="10"/>
  <c r="BE221" i="10"/>
  <c r="DM221" i="10"/>
  <c r="BF221" i="10"/>
  <c r="DN221" i="10"/>
  <c r="BG221" i="10"/>
  <c r="DO221" i="10"/>
  <c r="BH221" i="10"/>
  <c r="DP221" i="10"/>
  <c r="BI221" i="10"/>
  <c r="DQ221" i="10"/>
  <c r="BJ221" i="10"/>
  <c r="DR221" i="10"/>
  <c r="BK221" i="10"/>
  <c r="DS221" i="10"/>
  <c r="BL221" i="10"/>
  <c r="DT221" i="10"/>
  <c r="BM221" i="10"/>
  <c r="DU221" i="10"/>
  <c r="BN221" i="10"/>
  <c r="DV221" i="10"/>
  <c r="G222" i="10"/>
  <c r="BO222" i="10"/>
  <c r="H222" i="10"/>
  <c r="BP222" i="10"/>
  <c r="I222" i="10"/>
  <c r="BQ222" i="10"/>
  <c r="J222" i="10"/>
  <c r="BR222" i="10"/>
  <c r="K222" i="10"/>
  <c r="BS222" i="10"/>
  <c r="L222" i="10"/>
  <c r="BT222" i="10"/>
  <c r="M222" i="10"/>
  <c r="BU222" i="10"/>
  <c r="N222" i="10"/>
  <c r="BV222" i="10"/>
  <c r="O222" i="10"/>
  <c r="BW222" i="10"/>
  <c r="P222" i="10"/>
  <c r="BX222" i="10"/>
  <c r="Q222" i="10"/>
  <c r="BY222" i="10"/>
  <c r="R222" i="10"/>
  <c r="BZ222" i="10"/>
  <c r="S222" i="10"/>
  <c r="CA222" i="10"/>
  <c r="T222" i="10"/>
  <c r="CB222" i="10"/>
  <c r="U222" i="10"/>
  <c r="CC222" i="10"/>
  <c r="V222" i="10"/>
  <c r="CD222" i="10"/>
  <c r="W222" i="10"/>
  <c r="CE222" i="10"/>
  <c r="X222" i="10"/>
  <c r="CF222" i="10"/>
  <c r="Y222" i="10"/>
  <c r="CG222" i="10"/>
  <c r="Z222" i="10"/>
  <c r="CH222" i="10"/>
  <c r="AA222" i="10"/>
  <c r="CI222" i="10"/>
  <c r="AB222" i="10"/>
  <c r="CJ222" i="10"/>
  <c r="AC222" i="10"/>
  <c r="CK222" i="10"/>
  <c r="AD222" i="10"/>
  <c r="CL222" i="10"/>
  <c r="AE222" i="10"/>
  <c r="CM222" i="10"/>
  <c r="AF222" i="10"/>
  <c r="CN222" i="10"/>
  <c r="AG222" i="10"/>
  <c r="CO222" i="10"/>
  <c r="AH222" i="10"/>
  <c r="CP222" i="10"/>
  <c r="AI222" i="10"/>
  <c r="CQ222" i="10"/>
  <c r="AJ222" i="10"/>
  <c r="CR222" i="10"/>
  <c r="AK222" i="10"/>
  <c r="CS222" i="10"/>
  <c r="AL222" i="10"/>
  <c r="CT222" i="10"/>
  <c r="AM222" i="10"/>
  <c r="CU222" i="10"/>
  <c r="AN222" i="10"/>
  <c r="CV222" i="10"/>
  <c r="AO222" i="10"/>
  <c r="CW222" i="10"/>
  <c r="AP222" i="10"/>
  <c r="CX222" i="10"/>
  <c r="AQ222" i="10"/>
  <c r="CY222" i="10"/>
  <c r="AR222" i="10"/>
  <c r="CZ222" i="10"/>
  <c r="AS222" i="10"/>
  <c r="DA222" i="10"/>
  <c r="AT222" i="10"/>
  <c r="DB222" i="10"/>
  <c r="AU222" i="10"/>
  <c r="DC222" i="10"/>
  <c r="AV222" i="10"/>
  <c r="DD222" i="10"/>
  <c r="AW222" i="10"/>
  <c r="DE222" i="10"/>
  <c r="AX222" i="10"/>
  <c r="DF222" i="10"/>
  <c r="AY222" i="10"/>
  <c r="DG222" i="10"/>
  <c r="AZ222" i="10"/>
  <c r="DH222" i="10"/>
  <c r="BA222" i="10"/>
  <c r="DI222" i="10"/>
  <c r="BB222" i="10"/>
  <c r="DJ222" i="10"/>
  <c r="BC222" i="10"/>
  <c r="DK222" i="10"/>
  <c r="BD222" i="10"/>
  <c r="DL222" i="10"/>
  <c r="BE222" i="10"/>
  <c r="DM222" i="10"/>
  <c r="BF222" i="10"/>
  <c r="DN222" i="10"/>
  <c r="BG222" i="10"/>
  <c r="DO222" i="10"/>
  <c r="BH222" i="10"/>
  <c r="DP222" i="10"/>
  <c r="BI222" i="10"/>
  <c r="DQ222" i="10"/>
  <c r="BJ222" i="10"/>
  <c r="DR222" i="10"/>
  <c r="BK222" i="10"/>
  <c r="DS222" i="10"/>
  <c r="BL222" i="10"/>
  <c r="DT222" i="10"/>
  <c r="BM222" i="10"/>
  <c r="DU222" i="10"/>
  <c r="BN222" i="10"/>
  <c r="DV222" i="10"/>
  <c r="G223" i="10"/>
  <c r="BO223" i="10"/>
  <c r="H223" i="10"/>
  <c r="BP223" i="10"/>
  <c r="I223" i="10"/>
  <c r="BQ223" i="10"/>
  <c r="J223" i="10"/>
  <c r="BR223" i="10"/>
  <c r="K223" i="10"/>
  <c r="BS223" i="10"/>
  <c r="L223" i="10"/>
  <c r="BT223" i="10"/>
  <c r="M223" i="10"/>
  <c r="BU223" i="10"/>
  <c r="N223" i="10"/>
  <c r="BV223" i="10"/>
  <c r="O223" i="10"/>
  <c r="BW223" i="10"/>
  <c r="P223" i="10"/>
  <c r="BX223" i="10"/>
  <c r="Q223" i="10"/>
  <c r="BY223" i="10"/>
  <c r="R223" i="10"/>
  <c r="BZ223" i="10"/>
  <c r="S223" i="10"/>
  <c r="CA223" i="10"/>
  <c r="T223" i="10"/>
  <c r="CB223" i="10"/>
  <c r="U223" i="10"/>
  <c r="CC223" i="10"/>
  <c r="V223" i="10"/>
  <c r="CD223" i="10"/>
  <c r="W223" i="10"/>
  <c r="CE223" i="10"/>
  <c r="X223" i="10"/>
  <c r="CF223" i="10"/>
  <c r="Y223" i="10"/>
  <c r="CG223" i="10"/>
  <c r="Z223" i="10"/>
  <c r="CH223" i="10"/>
  <c r="AA223" i="10"/>
  <c r="CI223" i="10"/>
  <c r="AB223" i="10"/>
  <c r="CJ223" i="10"/>
  <c r="AC223" i="10"/>
  <c r="CK223" i="10"/>
  <c r="AD223" i="10"/>
  <c r="CL223" i="10"/>
  <c r="AE223" i="10"/>
  <c r="CM223" i="10"/>
  <c r="AF223" i="10"/>
  <c r="CN223" i="10"/>
  <c r="AG223" i="10"/>
  <c r="CO223" i="10"/>
  <c r="AH223" i="10"/>
  <c r="CP223" i="10"/>
  <c r="AI223" i="10"/>
  <c r="CQ223" i="10"/>
  <c r="AJ223" i="10"/>
  <c r="CR223" i="10"/>
  <c r="AK223" i="10"/>
  <c r="CS223" i="10"/>
  <c r="AL223" i="10"/>
  <c r="CT223" i="10"/>
  <c r="AM223" i="10"/>
  <c r="CU223" i="10"/>
  <c r="AN223" i="10"/>
  <c r="CV223" i="10"/>
  <c r="AO223" i="10"/>
  <c r="CW223" i="10"/>
  <c r="AP223" i="10"/>
  <c r="CX223" i="10"/>
  <c r="AQ223" i="10"/>
  <c r="CY223" i="10"/>
  <c r="AR223" i="10"/>
  <c r="CZ223" i="10"/>
  <c r="AS223" i="10"/>
  <c r="DA223" i="10"/>
  <c r="AT223" i="10"/>
  <c r="DB223" i="10"/>
  <c r="AU223" i="10"/>
  <c r="DC223" i="10"/>
  <c r="AV223" i="10"/>
  <c r="DD223" i="10"/>
  <c r="AW223" i="10"/>
  <c r="DE223" i="10"/>
  <c r="AX223" i="10"/>
  <c r="DF223" i="10"/>
  <c r="AY223" i="10"/>
  <c r="DG223" i="10"/>
  <c r="AZ223" i="10"/>
  <c r="DH223" i="10"/>
  <c r="BA223" i="10"/>
  <c r="DI223" i="10"/>
  <c r="BB223" i="10"/>
  <c r="DJ223" i="10"/>
  <c r="BC223" i="10"/>
  <c r="DK223" i="10"/>
  <c r="BD223" i="10"/>
  <c r="DL223" i="10"/>
  <c r="BE223" i="10"/>
  <c r="DM223" i="10"/>
  <c r="BF223" i="10"/>
  <c r="DN223" i="10"/>
  <c r="BG223" i="10"/>
  <c r="DO223" i="10"/>
  <c r="BH223" i="10"/>
  <c r="DP223" i="10"/>
  <c r="BI223" i="10"/>
  <c r="DQ223" i="10"/>
  <c r="BJ223" i="10"/>
  <c r="DR223" i="10"/>
  <c r="BK223" i="10"/>
  <c r="DS223" i="10"/>
  <c r="BL223" i="10"/>
  <c r="DT223" i="10"/>
  <c r="BM223" i="10"/>
  <c r="DU223" i="10"/>
  <c r="BN223" i="10"/>
  <c r="DV223" i="10"/>
  <c r="G224" i="10"/>
  <c r="BO224" i="10"/>
  <c r="H224" i="10"/>
  <c r="BP224" i="10"/>
  <c r="I224" i="10"/>
  <c r="BQ224" i="10"/>
  <c r="J224" i="10"/>
  <c r="BR224" i="10"/>
  <c r="K224" i="10"/>
  <c r="BS224" i="10"/>
  <c r="L224" i="10"/>
  <c r="BT224" i="10"/>
  <c r="M224" i="10"/>
  <c r="BU224" i="10"/>
  <c r="N224" i="10"/>
  <c r="BV224" i="10"/>
  <c r="O224" i="10"/>
  <c r="BW224" i="10"/>
  <c r="P224" i="10"/>
  <c r="BX224" i="10"/>
  <c r="Q224" i="10"/>
  <c r="BY224" i="10"/>
  <c r="R224" i="10"/>
  <c r="BZ224" i="10"/>
  <c r="S224" i="10"/>
  <c r="CA224" i="10"/>
  <c r="T224" i="10"/>
  <c r="CB224" i="10"/>
  <c r="U224" i="10"/>
  <c r="CC224" i="10"/>
  <c r="V224" i="10"/>
  <c r="CD224" i="10"/>
  <c r="W224" i="10"/>
  <c r="CE224" i="10"/>
  <c r="X224" i="10"/>
  <c r="CF224" i="10"/>
  <c r="Y224" i="10"/>
  <c r="CG224" i="10"/>
  <c r="Z224" i="10"/>
  <c r="CH224" i="10"/>
  <c r="AA224" i="10"/>
  <c r="CI224" i="10"/>
  <c r="AB224" i="10"/>
  <c r="CJ224" i="10"/>
  <c r="AC224" i="10"/>
  <c r="CK224" i="10"/>
  <c r="AD224" i="10"/>
  <c r="CL224" i="10"/>
  <c r="AE224" i="10"/>
  <c r="CM224" i="10"/>
  <c r="AF224" i="10"/>
  <c r="CN224" i="10"/>
  <c r="AG224" i="10"/>
  <c r="CO224" i="10"/>
  <c r="AH224" i="10"/>
  <c r="CP224" i="10"/>
  <c r="AI224" i="10"/>
  <c r="CQ224" i="10"/>
  <c r="AJ224" i="10"/>
  <c r="CR224" i="10"/>
  <c r="AK224" i="10"/>
  <c r="CS224" i="10"/>
  <c r="AL224" i="10"/>
  <c r="CT224" i="10"/>
  <c r="AM224" i="10"/>
  <c r="CU224" i="10"/>
  <c r="AN224" i="10"/>
  <c r="CV224" i="10"/>
  <c r="AO224" i="10"/>
  <c r="CW224" i="10"/>
  <c r="AP224" i="10"/>
  <c r="CX224" i="10"/>
  <c r="AQ224" i="10"/>
  <c r="CY224" i="10"/>
  <c r="AR224" i="10"/>
  <c r="CZ224" i="10"/>
  <c r="AS224" i="10"/>
  <c r="DA224" i="10"/>
  <c r="AT224" i="10"/>
  <c r="DB224" i="10"/>
  <c r="AU224" i="10"/>
  <c r="DC224" i="10"/>
  <c r="AV224" i="10"/>
  <c r="DD224" i="10"/>
  <c r="AW224" i="10"/>
  <c r="DE224" i="10"/>
  <c r="AX224" i="10"/>
  <c r="DF224" i="10"/>
  <c r="AY224" i="10"/>
  <c r="DG224" i="10"/>
  <c r="AZ224" i="10"/>
  <c r="DH224" i="10"/>
  <c r="BA224" i="10"/>
  <c r="DI224" i="10"/>
  <c r="BB224" i="10"/>
  <c r="DJ224" i="10"/>
  <c r="BC224" i="10"/>
  <c r="DK224" i="10"/>
  <c r="BD224" i="10"/>
  <c r="DL224" i="10"/>
  <c r="BE224" i="10"/>
  <c r="DM224" i="10"/>
  <c r="BF224" i="10"/>
  <c r="DN224" i="10"/>
  <c r="BG224" i="10"/>
  <c r="DO224" i="10"/>
  <c r="BH224" i="10"/>
  <c r="DP224" i="10"/>
  <c r="BI224" i="10"/>
  <c r="DQ224" i="10"/>
  <c r="BJ224" i="10"/>
  <c r="DR224" i="10"/>
  <c r="BK224" i="10"/>
  <c r="DS224" i="10"/>
  <c r="BL224" i="10"/>
  <c r="DT224" i="10"/>
  <c r="BM224" i="10"/>
  <c r="DU224" i="10"/>
  <c r="BN224" i="10"/>
  <c r="DV224" i="10"/>
  <c r="G225" i="10"/>
  <c r="BO225" i="10"/>
  <c r="H225" i="10"/>
  <c r="BP225" i="10"/>
  <c r="I225" i="10"/>
  <c r="BQ225" i="10"/>
  <c r="J225" i="10"/>
  <c r="BR225" i="10"/>
  <c r="K225" i="10"/>
  <c r="BS225" i="10"/>
  <c r="L225" i="10"/>
  <c r="BT225" i="10"/>
  <c r="M225" i="10"/>
  <c r="BU225" i="10"/>
  <c r="N225" i="10"/>
  <c r="BV225" i="10"/>
  <c r="O225" i="10"/>
  <c r="BW225" i="10"/>
  <c r="P225" i="10"/>
  <c r="BX225" i="10"/>
  <c r="Q225" i="10"/>
  <c r="BY225" i="10"/>
  <c r="R225" i="10"/>
  <c r="BZ225" i="10"/>
  <c r="S225" i="10"/>
  <c r="CA225" i="10"/>
  <c r="T225" i="10"/>
  <c r="CB225" i="10"/>
  <c r="U225" i="10"/>
  <c r="CC225" i="10"/>
  <c r="V225" i="10"/>
  <c r="CD225" i="10"/>
  <c r="W225" i="10"/>
  <c r="CE225" i="10"/>
  <c r="X225" i="10"/>
  <c r="CF225" i="10"/>
  <c r="Y225" i="10"/>
  <c r="CG225" i="10"/>
  <c r="Z225" i="10"/>
  <c r="CH225" i="10"/>
  <c r="AA225" i="10"/>
  <c r="CI225" i="10"/>
  <c r="AB225" i="10"/>
  <c r="CJ225" i="10"/>
  <c r="AC225" i="10"/>
  <c r="CK225" i="10"/>
  <c r="AD225" i="10"/>
  <c r="CL225" i="10"/>
  <c r="AE225" i="10"/>
  <c r="CM225" i="10"/>
  <c r="AF225" i="10"/>
  <c r="CN225" i="10"/>
  <c r="AG225" i="10"/>
  <c r="CO225" i="10"/>
  <c r="AH225" i="10"/>
  <c r="CP225" i="10"/>
  <c r="AI225" i="10"/>
  <c r="CQ225" i="10"/>
  <c r="AJ225" i="10"/>
  <c r="CR225" i="10"/>
  <c r="AK225" i="10"/>
  <c r="CS225" i="10"/>
  <c r="AL225" i="10"/>
  <c r="CT225" i="10"/>
  <c r="AM225" i="10"/>
  <c r="CU225" i="10"/>
  <c r="AN225" i="10"/>
  <c r="CV225" i="10"/>
  <c r="AO225" i="10"/>
  <c r="CW225" i="10"/>
  <c r="AP225" i="10"/>
  <c r="CX225" i="10"/>
  <c r="AQ225" i="10"/>
  <c r="CY225" i="10"/>
  <c r="AR225" i="10"/>
  <c r="CZ225" i="10"/>
  <c r="AS225" i="10"/>
  <c r="DA225" i="10"/>
  <c r="AT225" i="10"/>
  <c r="DB225" i="10"/>
  <c r="AU225" i="10"/>
  <c r="DC225" i="10"/>
  <c r="AV225" i="10"/>
  <c r="DD225" i="10"/>
  <c r="AW225" i="10"/>
  <c r="DE225" i="10"/>
  <c r="AX225" i="10"/>
  <c r="DF225" i="10"/>
  <c r="AY225" i="10"/>
  <c r="DG225" i="10"/>
  <c r="AZ225" i="10"/>
  <c r="DH225" i="10"/>
  <c r="BA225" i="10"/>
  <c r="DI225" i="10"/>
  <c r="BB225" i="10"/>
  <c r="DJ225" i="10"/>
  <c r="BC225" i="10"/>
  <c r="DK225" i="10"/>
  <c r="BD225" i="10"/>
  <c r="DL225" i="10"/>
  <c r="BE225" i="10"/>
  <c r="DM225" i="10"/>
  <c r="BF225" i="10"/>
  <c r="DN225" i="10"/>
  <c r="BG225" i="10"/>
  <c r="DO225" i="10"/>
  <c r="BH225" i="10"/>
  <c r="DP225" i="10"/>
  <c r="BI225" i="10"/>
  <c r="DQ225" i="10"/>
  <c r="BJ225" i="10"/>
  <c r="DR225" i="10"/>
  <c r="BK225" i="10"/>
  <c r="DS225" i="10"/>
  <c r="BL225" i="10"/>
  <c r="DT225" i="10"/>
  <c r="BM225" i="10"/>
  <c r="DU225" i="10"/>
  <c r="BN225" i="10"/>
  <c r="DV225" i="10"/>
  <c r="G226" i="10"/>
  <c r="BO226" i="10"/>
  <c r="H226" i="10"/>
  <c r="BP226" i="10"/>
  <c r="I226" i="10"/>
  <c r="BQ226" i="10"/>
  <c r="J226" i="10"/>
  <c r="BR226" i="10"/>
  <c r="K226" i="10"/>
  <c r="BS226" i="10"/>
  <c r="L226" i="10"/>
  <c r="BT226" i="10"/>
  <c r="M226" i="10"/>
  <c r="BU226" i="10"/>
  <c r="N226" i="10"/>
  <c r="BV226" i="10"/>
  <c r="O226" i="10"/>
  <c r="BW226" i="10"/>
  <c r="P226" i="10"/>
  <c r="BX226" i="10"/>
  <c r="Q226" i="10"/>
  <c r="BY226" i="10"/>
  <c r="R226" i="10"/>
  <c r="BZ226" i="10"/>
  <c r="S226" i="10"/>
  <c r="CA226" i="10"/>
  <c r="T226" i="10"/>
  <c r="CB226" i="10"/>
  <c r="U226" i="10"/>
  <c r="CC226" i="10"/>
  <c r="V226" i="10"/>
  <c r="CD226" i="10"/>
  <c r="W226" i="10"/>
  <c r="CE226" i="10"/>
  <c r="X226" i="10"/>
  <c r="CF226" i="10"/>
  <c r="Y226" i="10"/>
  <c r="CG226" i="10"/>
  <c r="Z226" i="10"/>
  <c r="CH226" i="10"/>
  <c r="AA226" i="10"/>
  <c r="CI226" i="10"/>
  <c r="AB226" i="10"/>
  <c r="CJ226" i="10"/>
  <c r="AC226" i="10"/>
  <c r="CK226" i="10"/>
  <c r="AD226" i="10"/>
  <c r="CL226" i="10"/>
  <c r="AE226" i="10"/>
  <c r="CM226" i="10"/>
  <c r="AF226" i="10"/>
  <c r="CN226" i="10"/>
  <c r="AG226" i="10"/>
  <c r="CO226" i="10"/>
  <c r="AH226" i="10"/>
  <c r="CP226" i="10"/>
  <c r="AI226" i="10"/>
  <c r="CQ226" i="10"/>
  <c r="AJ226" i="10"/>
  <c r="CR226" i="10"/>
  <c r="AK226" i="10"/>
  <c r="CS226" i="10"/>
  <c r="AL226" i="10"/>
  <c r="CT226" i="10"/>
  <c r="AM226" i="10"/>
  <c r="CU226" i="10"/>
  <c r="AN226" i="10"/>
  <c r="CV226" i="10"/>
  <c r="AO226" i="10"/>
  <c r="CW226" i="10"/>
  <c r="AP226" i="10"/>
  <c r="CX226" i="10"/>
  <c r="AQ226" i="10"/>
  <c r="CY226" i="10"/>
  <c r="AR226" i="10"/>
  <c r="CZ226" i="10"/>
  <c r="AS226" i="10"/>
  <c r="DA226" i="10"/>
  <c r="AT226" i="10"/>
  <c r="DB226" i="10"/>
  <c r="AU226" i="10"/>
  <c r="DC226" i="10"/>
  <c r="AV226" i="10"/>
  <c r="DD226" i="10"/>
  <c r="AW226" i="10"/>
  <c r="DE226" i="10"/>
  <c r="AX226" i="10"/>
  <c r="DF226" i="10"/>
  <c r="AY226" i="10"/>
  <c r="DG226" i="10"/>
  <c r="AZ226" i="10"/>
  <c r="DH226" i="10"/>
  <c r="BA226" i="10"/>
  <c r="DI226" i="10"/>
  <c r="BB226" i="10"/>
  <c r="DJ226" i="10"/>
  <c r="BC226" i="10"/>
  <c r="DK226" i="10"/>
  <c r="BD226" i="10"/>
  <c r="DL226" i="10"/>
  <c r="BE226" i="10"/>
  <c r="DM226" i="10"/>
  <c r="BF226" i="10"/>
  <c r="DN226" i="10"/>
  <c r="BG226" i="10"/>
  <c r="DO226" i="10"/>
  <c r="BH226" i="10"/>
  <c r="DP226" i="10"/>
  <c r="BI226" i="10"/>
  <c r="DQ226" i="10"/>
  <c r="BJ226" i="10"/>
  <c r="DR226" i="10"/>
  <c r="BK226" i="10"/>
  <c r="DS226" i="10"/>
  <c r="BL226" i="10"/>
  <c r="DT226" i="10"/>
  <c r="BM226" i="10"/>
  <c r="DU226" i="10"/>
  <c r="BN226" i="10"/>
  <c r="DV226" i="10"/>
  <c r="G227" i="10"/>
  <c r="BO227" i="10"/>
  <c r="H227" i="10"/>
  <c r="BP227" i="10"/>
  <c r="I227" i="10"/>
  <c r="BQ227" i="10"/>
  <c r="J227" i="10"/>
  <c r="BR227" i="10"/>
  <c r="K227" i="10"/>
  <c r="BS227" i="10"/>
  <c r="L227" i="10"/>
  <c r="BT227" i="10"/>
  <c r="M227" i="10"/>
  <c r="BU227" i="10"/>
  <c r="N227" i="10"/>
  <c r="BV227" i="10"/>
  <c r="O227" i="10"/>
  <c r="BW227" i="10"/>
  <c r="P227" i="10"/>
  <c r="BX227" i="10"/>
  <c r="Q227" i="10"/>
  <c r="BY227" i="10"/>
  <c r="R227" i="10"/>
  <c r="BZ227" i="10"/>
  <c r="S227" i="10"/>
  <c r="CA227" i="10"/>
  <c r="T227" i="10"/>
  <c r="CB227" i="10"/>
  <c r="U227" i="10"/>
  <c r="CC227" i="10"/>
  <c r="V227" i="10"/>
  <c r="CD227" i="10"/>
  <c r="W227" i="10"/>
  <c r="CE227" i="10"/>
  <c r="X227" i="10"/>
  <c r="CF227" i="10"/>
  <c r="Y227" i="10"/>
  <c r="CG227" i="10"/>
  <c r="Z227" i="10"/>
  <c r="CH227" i="10"/>
  <c r="AA227" i="10"/>
  <c r="CI227" i="10"/>
  <c r="AB227" i="10"/>
  <c r="CJ227" i="10"/>
  <c r="AC227" i="10"/>
  <c r="CK227" i="10"/>
  <c r="AD227" i="10"/>
  <c r="CL227" i="10"/>
  <c r="AE227" i="10"/>
  <c r="CM227" i="10"/>
  <c r="AF227" i="10"/>
  <c r="CN227" i="10"/>
  <c r="AG227" i="10"/>
  <c r="CO227" i="10"/>
  <c r="AH227" i="10"/>
  <c r="CP227" i="10"/>
  <c r="AI227" i="10"/>
  <c r="CQ227" i="10"/>
  <c r="AJ227" i="10"/>
  <c r="CR227" i="10"/>
  <c r="AK227" i="10"/>
  <c r="CS227" i="10"/>
  <c r="AL227" i="10"/>
  <c r="CT227" i="10"/>
  <c r="AM227" i="10"/>
  <c r="CU227" i="10"/>
  <c r="AN227" i="10"/>
  <c r="CV227" i="10"/>
  <c r="AO227" i="10"/>
  <c r="CW227" i="10"/>
  <c r="AP227" i="10"/>
  <c r="CX227" i="10"/>
  <c r="AQ227" i="10"/>
  <c r="CY227" i="10"/>
  <c r="AR227" i="10"/>
  <c r="CZ227" i="10"/>
  <c r="AS227" i="10"/>
  <c r="DA227" i="10"/>
  <c r="AT227" i="10"/>
  <c r="DB227" i="10"/>
  <c r="AU227" i="10"/>
  <c r="DC227" i="10"/>
  <c r="AV227" i="10"/>
  <c r="DD227" i="10"/>
  <c r="AW227" i="10"/>
  <c r="DE227" i="10"/>
  <c r="AX227" i="10"/>
  <c r="DF227" i="10"/>
  <c r="AY227" i="10"/>
  <c r="DG227" i="10"/>
  <c r="AZ227" i="10"/>
  <c r="DH227" i="10"/>
  <c r="BA227" i="10"/>
  <c r="DI227" i="10"/>
  <c r="BB227" i="10"/>
  <c r="DJ227" i="10"/>
  <c r="BC227" i="10"/>
  <c r="DK227" i="10"/>
  <c r="BD227" i="10"/>
  <c r="DL227" i="10"/>
  <c r="BE227" i="10"/>
  <c r="DM227" i="10"/>
  <c r="BF227" i="10"/>
  <c r="DN227" i="10"/>
  <c r="BG227" i="10"/>
  <c r="DO227" i="10"/>
  <c r="BH227" i="10"/>
  <c r="DP227" i="10"/>
  <c r="BI227" i="10"/>
  <c r="DQ227" i="10"/>
  <c r="BJ227" i="10"/>
  <c r="DR227" i="10"/>
  <c r="BK227" i="10"/>
  <c r="DS227" i="10"/>
  <c r="BL227" i="10"/>
  <c r="DT227" i="10"/>
  <c r="BM227" i="10"/>
  <c r="DU227" i="10"/>
  <c r="BN227" i="10"/>
  <c r="DV227" i="10"/>
  <c r="G228" i="10"/>
  <c r="BO228" i="10"/>
  <c r="H228" i="10"/>
  <c r="BP228" i="10"/>
  <c r="I228" i="10"/>
  <c r="BQ228" i="10"/>
  <c r="J228" i="10"/>
  <c r="BR228" i="10"/>
  <c r="K228" i="10"/>
  <c r="BS228" i="10"/>
  <c r="L228" i="10"/>
  <c r="BT228" i="10"/>
  <c r="M228" i="10"/>
  <c r="BU228" i="10"/>
  <c r="N228" i="10"/>
  <c r="BV228" i="10"/>
  <c r="O228" i="10"/>
  <c r="BW228" i="10"/>
  <c r="P228" i="10"/>
  <c r="BX228" i="10"/>
  <c r="Q228" i="10"/>
  <c r="BY228" i="10"/>
  <c r="R228" i="10"/>
  <c r="BZ228" i="10"/>
  <c r="S228" i="10"/>
  <c r="CA228" i="10"/>
  <c r="T228" i="10"/>
  <c r="CB228" i="10"/>
  <c r="U228" i="10"/>
  <c r="CC228" i="10"/>
  <c r="V228" i="10"/>
  <c r="CD228" i="10"/>
  <c r="W228" i="10"/>
  <c r="CE228" i="10"/>
  <c r="X228" i="10"/>
  <c r="CF228" i="10"/>
  <c r="Y228" i="10"/>
  <c r="CG228" i="10"/>
  <c r="Z228" i="10"/>
  <c r="CH228" i="10"/>
  <c r="AA228" i="10"/>
  <c r="CI228" i="10"/>
  <c r="AB228" i="10"/>
  <c r="CJ228" i="10"/>
  <c r="AC228" i="10"/>
  <c r="CK228" i="10"/>
  <c r="AD228" i="10"/>
  <c r="CL228" i="10"/>
  <c r="AE228" i="10"/>
  <c r="CM228" i="10"/>
  <c r="AF228" i="10"/>
  <c r="CN228" i="10"/>
  <c r="AG228" i="10"/>
  <c r="CO228" i="10"/>
  <c r="AH228" i="10"/>
  <c r="CP228" i="10"/>
  <c r="AI228" i="10"/>
  <c r="CQ228" i="10"/>
  <c r="AJ228" i="10"/>
  <c r="CR228" i="10"/>
  <c r="AK228" i="10"/>
  <c r="CS228" i="10"/>
  <c r="AL228" i="10"/>
  <c r="CT228" i="10"/>
  <c r="AM228" i="10"/>
  <c r="CU228" i="10"/>
  <c r="AN228" i="10"/>
  <c r="CV228" i="10"/>
  <c r="AO228" i="10"/>
  <c r="CW228" i="10"/>
  <c r="AP228" i="10"/>
  <c r="CX228" i="10"/>
  <c r="AQ228" i="10"/>
  <c r="CY228" i="10"/>
  <c r="AR228" i="10"/>
  <c r="CZ228" i="10"/>
  <c r="AS228" i="10"/>
  <c r="DA228" i="10"/>
  <c r="AT228" i="10"/>
  <c r="DB228" i="10"/>
  <c r="AU228" i="10"/>
  <c r="DC228" i="10"/>
  <c r="AV228" i="10"/>
  <c r="DD228" i="10"/>
  <c r="AW228" i="10"/>
  <c r="DE228" i="10"/>
  <c r="AX228" i="10"/>
  <c r="DF228" i="10"/>
  <c r="AY228" i="10"/>
  <c r="DG228" i="10"/>
  <c r="AZ228" i="10"/>
  <c r="DH228" i="10"/>
  <c r="BA228" i="10"/>
  <c r="DI228" i="10"/>
  <c r="BB228" i="10"/>
  <c r="DJ228" i="10"/>
  <c r="BC228" i="10"/>
  <c r="DK228" i="10"/>
  <c r="BD228" i="10"/>
  <c r="DL228" i="10"/>
  <c r="BE228" i="10"/>
  <c r="DM228" i="10"/>
  <c r="BF228" i="10"/>
  <c r="DN228" i="10"/>
  <c r="BG228" i="10"/>
  <c r="DO228" i="10"/>
  <c r="BH228" i="10"/>
  <c r="DP228" i="10"/>
  <c r="BI228" i="10"/>
  <c r="DQ228" i="10"/>
  <c r="BJ228" i="10"/>
  <c r="DR228" i="10"/>
  <c r="BK228" i="10"/>
  <c r="DS228" i="10"/>
  <c r="BL228" i="10"/>
  <c r="DT228" i="10"/>
  <c r="BM228" i="10"/>
  <c r="DU228" i="10"/>
  <c r="BN228" i="10"/>
  <c r="DV228" i="10"/>
  <c r="G229" i="10"/>
  <c r="BO229" i="10"/>
  <c r="H229" i="10"/>
  <c r="BP229" i="10"/>
  <c r="I229" i="10"/>
  <c r="BQ229" i="10"/>
  <c r="J229" i="10"/>
  <c r="BR229" i="10"/>
  <c r="K229" i="10"/>
  <c r="BS229" i="10"/>
  <c r="L229" i="10"/>
  <c r="BT229" i="10"/>
  <c r="M229" i="10"/>
  <c r="BU229" i="10"/>
  <c r="N229" i="10"/>
  <c r="BV229" i="10"/>
  <c r="O229" i="10"/>
  <c r="BW229" i="10"/>
  <c r="P229" i="10"/>
  <c r="BX229" i="10"/>
  <c r="Q229" i="10"/>
  <c r="BY229" i="10"/>
  <c r="R229" i="10"/>
  <c r="BZ229" i="10"/>
  <c r="S229" i="10"/>
  <c r="CA229" i="10"/>
  <c r="T229" i="10"/>
  <c r="CB229" i="10"/>
  <c r="U229" i="10"/>
  <c r="CC229" i="10"/>
  <c r="V229" i="10"/>
  <c r="CD229" i="10"/>
  <c r="W229" i="10"/>
  <c r="CE229" i="10"/>
  <c r="X229" i="10"/>
  <c r="CF229" i="10"/>
  <c r="Y229" i="10"/>
  <c r="CG229" i="10"/>
  <c r="Z229" i="10"/>
  <c r="CH229" i="10"/>
  <c r="AA229" i="10"/>
  <c r="CI229" i="10"/>
  <c r="AB229" i="10"/>
  <c r="CJ229" i="10"/>
  <c r="AC229" i="10"/>
  <c r="CK229" i="10"/>
  <c r="AD229" i="10"/>
  <c r="CL229" i="10"/>
  <c r="AE229" i="10"/>
  <c r="CM229" i="10"/>
  <c r="AF229" i="10"/>
  <c r="CN229" i="10"/>
  <c r="AG229" i="10"/>
  <c r="CO229" i="10"/>
  <c r="AH229" i="10"/>
  <c r="CP229" i="10"/>
  <c r="AI229" i="10"/>
  <c r="CQ229" i="10"/>
  <c r="AJ229" i="10"/>
  <c r="CR229" i="10"/>
  <c r="AK229" i="10"/>
  <c r="CS229" i="10"/>
  <c r="AL229" i="10"/>
  <c r="CT229" i="10"/>
  <c r="AM229" i="10"/>
  <c r="CU229" i="10"/>
  <c r="AN229" i="10"/>
  <c r="CV229" i="10"/>
  <c r="AO229" i="10"/>
  <c r="CW229" i="10"/>
  <c r="AP229" i="10"/>
  <c r="CX229" i="10"/>
  <c r="AQ229" i="10"/>
  <c r="CY229" i="10"/>
  <c r="AR229" i="10"/>
  <c r="CZ229" i="10"/>
  <c r="AS229" i="10"/>
  <c r="DA229" i="10"/>
  <c r="AT229" i="10"/>
  <c r="DB229" i="10"/>
  <c r="AU229" i="10"/>
  <c r="DC229" i="10"/>
  <c r="AV229" i="10"/>
  <c r="DD229" i="10"/>
  <c r="AW229" i="10"/>
  <c r="DE229" i="10"/>
  <c r="AX229" i="10"/>
  <c r="DF229" i="10"/>
  <c r="AY229" i="10"/>
  <c r="DG229" i="10"/>
  <c r="AZ229" i="10"/>
  <c r="DH229" i="10"/>
  <c r="BA229" i="10"/>
  <c r="DI229" i="10"/>
  <c r="BB229" i="10"/>
  <c r="DJ229" i="10"/>
  <c r="BC229" i="10"/>
  <c r="DK229" i="10"/>
  <c r="BD229" i="10"/>
  <c r="DL229" i="10"/>
  <c r="BE229" i="10"/>
  <c r="DM229" i="10"/>
  <c r="BF229" i="10"/>
  <c r="DN229" i="10"/>
  <c r="BG229" i="10"/>
  <c r="DO229" i="10"/>
  <c r="BH229" i="10"/>
  <c r="DP229" i="10"/>
  <c r="BI229" i="10"/>
  <c r="DQ229" i="10"/>
  <c r="BJ229" i="10"/>
  <c r="DR229" i="10"/>
  <c r="BK229" i="10"/>
  <c r="DS229" i="10"/>
  <c r="BL229" i="10"/>
  <c r="DT229" i="10"/>
  <c r="BM229" i="10"/>
  <c r="DU229" i="10"/>
  <c r="BN229" i="10"/>
  <c r="DV229" i="10"/>
  <c r="G230" i="10"/>
  <c r="BO230" i="10"/>
  <c r="H230" i="10"/>
  <c r="BP230" i="10"/>
  <c r="I230" i="10"/>
  <c r="BQ230" i="10"/>
  <c r="J230" i="10"/>
  <c r="BR230" i="10"/>
  <c r="K230" i="10"/>
  <c r="BS230" i="10"/>
  <c r="L230" i="10"/>
  <c r="BT230" i="10"/>
  <c r="M230" i="10"/>
  <c r="BU230" i="10"/>
  <c r="N230" i="10"/>
  <c r="BV230" i="10"/>
  <c r="O230" i="10"/>
  <c r="BW230" i="10"/>
  <c r="P230" i="10"/>
  <c r="BX230" i="10"/>
  <c r="Q230" i="10"/>
  <c r="BY230" i="10"/>
  <c r="R230" i="10"/>
  <c r="BZ230" i="10"/>
  <c r="S230" i="10"/>
  <c r="CA230" i="10"/>
  <c r="T230" i="10"/>
  <c r="CB230" i="10"/>
  <c r="U230" i="10"/>
  <c r="CC230" i="10"/>
  <c r="V230" i="10"/>
  <c r="CD230" i="10"/>
  <c r="W230" i="10"/>
  <c r="CE230" i="10"/>
  <c r="X230" i="10"/>
  <c r="CF230" i="10"/>
  <c r="Y230" i="10"/>
  <c r="CG230" i="10"/>
  <c r="Z230" i="10"/>
  <c r="CH230" i="10"/>
  <c r="AA230" i="10"/>
  <c r="CI230" i="10"/>
  <c r="AB230" i="10"/>
  <c r="CJ230" i="10"/>
  <c r="AC230" i="10"/>
  <c r="CK230" i="10"/>
  <c r="AD230" i="10"/>
  <c r="CL230" i="10"/>
  <c r="AE230" i="10"/>
  <c r="CM230" i="10"/>
  <c r="AF230" i="10"/>
  <c r="CN230" i="10"/>
  <c r="AG230" i="10"/>
  <c r="CO230" i="10"/>
  <c r="AH230" i="10"/>
  <c r="CP230" i="10"/>
  <c r="AI230" i="10"/>
  <c r="CQ230" i="10"/>
  <c r="AJ230" i="10"/>
  <c r="CR230" i="10"/>
  <c r="AK230" i="10"/>
  <c r="CS230" i="10"/>
  <c r="AL230" i="10"/>
  <c r="CT230" i="10"/>
  <c r="AM230" i="10"/>
  <c r="CU230" i="10"/>
  <c r="AN230" i="10"/>
  <c r="CV230" i="10"/>
  <c r="AO230" i="10"/>
  <c r="CW230" i="10"/>
  <c r="AP230" i="10"/>
  <c r="CX230" i="10"/>
  <c r="AQ230" i="10"/>
  <c r="CY230" i="10"/>
  <c r="AR230" i="10"/>
  <c r="CZ230" i="10"/>
  <c r="AS230" i="10"/>
  <c r="DA230" i="10"/>
  <c r="AT230" i="10"/>
  <c r="DB230" i="10"/>
  <c r="AU230" i="10"/>
  <c r="DC230" i="10"/>
  <c r="AV230" i="10"/>
  <c r="DD230" i="10"/>
  <c r="AW230" i="10"/>
  <c r="DE230" i="10"/>
  <c r="AX230" i="10"/>
  <c r="DF230" i="10"/>
  <c r="AY230" i="10"/>
  <c r="DG230" i="10"/>
  <c r="AZ230" i="10"/>
  <c r="DH230" i="10"/>
  <c r="BA230" i="10"/>
  <c r="DI230" i="10"/>
  <c r="BB230" i="10"/>
  <c r="DJ230" i="10"/>
  <c r="BC230" i="10"/>
  <c r="DK230" i="10"/>
  <c r="BD230" i="10"/>
  <c r="DL230" i="10"/>
  <c r="BE230" i="10"/>
  <c r="DM230" i="10"/>
  <c r="BF230" i="10"/>
  <c r="DN230" i="10"/>
  <c r="BG230" i="10"/>
  <c r="DO230" i="10"/>
  <c r="BH230" i="10"/>
  <c r="DP230" i="10"/>
  <c r="BI230" i="10"/>
  <c r="DQ230" i="10"/>
  <c r="BJ230" i="10"/>
  <c r="DR230" i="10"/>
  <c r="BK230" i="10"/>
  <c r="DS230" i="10"/>
  <c r="BL230" i="10"/>
  <c r="DT230" i="10"/>
  <c r="BM230" i="10"/>
  <c r="DU230" i="10"/>
  <c r="BN230" i="10"/>
  <c r="DV230" i="10"/>
  <c r="G231" i="10"/>
  <c r="BO231" i="10"/>
  <c r="H231" i="10"/>
  <c r="BP231" i="10"/>
  <c r="I231" i="10"/>
  <c r="BQ231" i="10"/>
  <c r="J231" i="10"/>
  <c r="BR231" i="10"/>
  <c r="K231" i="10"/>
  <c r="BS231" i="10"/>
  <c r="L231" i="10"/>
  <c r="BT231" i="10"/>
  <c r="M231" i="10"/>
  <c r="BU231" i="10"/>
  <c r="N231" i="10"/>
  <c r="BV231" i="10"/>
  <c r="O231" i="10"/>
  <c r="BW231" i="10"/>
  <c r="P231" i="10"/>
  <c r="BX231" i="10"/>
  <c r="Q231" i="10"/>
  <c r="BY231" i="10"/>
  <c r="R231" i="10"/>
  <c r="BZ231" i="10"/>
  <c r="S231" i="10"/>
  <c r="CA231" i="10"/>
  <c r="T231" i="10"/>
  <c r="CB231" i="10"/>
  <c r="U231" i="10"/>
  <c r="CC231" i="10"/>
  <c r="V231" i="10"/>
  <c r="CD231" i="10"/>
  <c r="W231" i="10"/>
  <c r="CE231" i="10"/>
  <c r="X231" i="10"/>
  <c r="CF231" i="10"/>
  <c r="Y231" i="10"/>
  <c r="CG231" i="10"/>
  <c r="Z231" i="10"/>
  <c r="CH231" i="10"/>
  <c r="AA231" i="10"/>
  <c r="CI231" i="10"/>
  <c r="AB231" i="10"/>
  <c r="CJ231" i="10"/>
  <c r="AC231" i="10"/>
  <c r="CK231" i="10"/>
  <c r="AD231" i="10"/>
  <c r="CL231" i="10"/>
  <c r="AE231" i="10"/>
  <c r="CM231" i="10"/>
  <c r="AF231" i="10"/>
  <c r="CN231" i="10"/>
  <c r="AG231" i="10"/>
  <c r="CO231" i="10"/>
  <c r="AH231" i="10"/>
  <c r="CP231" i="10"/>
  <c r="AI231" i="10"/>
  <c r="CQ231" i="10"/>
  <c r="AJ231" i="10"/>
  <c r="CR231" i="10"/>
  <c r="AK231" i="10"/>
  <c r="CS231" i="10"/>
  <c r="AL231" i="10"/>
  <c r="CT231" i="10"/>
  <c r="AM231" i="10"/>
  <c r="CU231" i="10"/>
  <c r="AN231" i="10"/>
  <c r="CV231" i="10"/>
  <c r="AO231" i="10"/>
  <c r="CW231" i="10"/>
  <c r="AP231" i="10"/>
  <c r="CX231" i="10"/>
  <c r="AQ231" i="10"/>
  <c r="CY231" i="10"/>
  <c r="AR231" i="10"/>
  <c r="CZ231" i="10"/>
  <c r="AS231" i="10"/>
  <c r="DA231" i="10"/>
  <c r="AT231" i="10"/>
  <c r="DB231" i="10"/>
  <c r="AU231" i="10"/>
  <c r="DC231" i="10"/>
  <c r="AV231" i="10"/>
  <c r="DD231" i="10"/>
  <c r="AW231" i="10"/>
  <c r="DE231" i="10"/>
  <c r="AX231" i="10"/>
  <c r="DF231" i="10"/>
  <c r="AY231" i="10"/>
  <c r="DG231" i="10"/>
  <c r="AZ231" i="10"/>
  <c r="DH231" i="10"/>
  <c r="BA231" i="10"/>
  <c r="DI231" i="10"/>
  <c r="BB231" i="10"/>
  <c r="DJ231" i="10"/>
  <c r="BC231" i="10"/>
  <c r="DK231" i="10"/>
  <c r="BD231" i="10"/>
  <c r="DL231" i="10"/>
  <c r="BE231" i="10"/>
  <c r="DM231" i="10"/>
  <c r="BF231" i="10"/>
  <c r="DN231" i="10"/>
  <c r="BG231" i="10"/>
  <c r="DO231" i="10"/>
  <c r="BH231" i="10"/>
  <c r="DP231" i="10"/>
  <c r="BI231" i="10"/>
  <c r="DQ231" i="10"/>
  <c r="BJ231" i="10"/>
  <c r="DR231" i="10"/>
  <c r="BK231" i="10"/>
  <c r="DS231" i="10"/>
  <c r="BL231" i="10"/>
  <c r="DT231" i="10"/>
  <c r="BM231" i="10"/>
  <c r="DU231" i="10"/>
  <c r="BN231" i="10"/>
  <c r="DV231" i="10"/>
  <c r="G232" i="10"/>
  <c r="BO232" i="10"/>
  <c r="H232" i="10"/>
  <c r="BP232" i="10"/>
  <c r="I232" i="10"/>
  <c r="BQ232" i="10"/>
  <c r="J232" i="10"/>
  <c r="BR232" i="10"/>
  <c r="K232" i="10"/>
  <c r="BS232" i="10"/>
  <c r="L232" i="10"/>
  <c r="BT232" i="10"/>
  <c r="M232" i="10"/>
  <c r="BU232" i="10"/>
  <c r="N232" i="10"/>
  <c r="BV232" i="10"/>
  <c r="O232" i="10"/>
  <c r="BW232" i="10"/>
  <c r="P232" i="10"/>
  <c r="BX232" i="10"/>
  <c r="Q232" i="10"/>
  <c r="BY232" i="10"/>
  <c r="R232" i="10"/>
  <c r="BZ232" i="10"/>
  <c r="S232" i="10"/>
  <c r="CA232" i="10"/>
  <c r="T232" i="10"/>
  <c r="CB232" i="10"/>
  <c r="U232" i="10"/>
  <c r="CC232" i="10"/>
  <c r="V232" i="10"/>
  <c r="CD232" i="10"/>
  <c r="W232" i="10"/>
  <c r="CE232" i="10"/>
  <c r="X232" i="10"/>
  <c r="CF232" i="10"/>
  <c r="Y232" i="10"/>
  <c r="CG232" i="10"/>
  <c r="Z232" i="10"/>
  <c r="CH232" i="10"/>
  <c r="AA232" i="10"/>
  <c r="CI232" i="10"/>
  <c r="AB232" i="10"/>
  <c r="CJ232" i="10"/>
  <c r="AC232" i="10"/>
  <c r="CK232" i="10"/>
  <c r="AD232" i="10"/>
  <c r="CL232" i="10"/>
  <c r="AE232" i="10"/>
  <c r="CM232" i="10"/>
  <c r="AF232" i="10"/>
  <c r="CN232" i="10"/>
  <c r="AG232" i="10"/>
  <c r="CO232" i="10"/>
  <c r="AH232" i="10"/>
  <c r="CP232" i="10"/>
  <c r="AI232" i="10"/>
  <c r="CQ232" i="10"/>
  <c r="AJ232" i="10"/>
  <c r="CR232" i="10"/>
  <c r="AK232" i="10"/>
  <c r="CS232" i="10"/>
  <c r="AL232" i="10"/>
  <c r="CT232" i="10"/>
  <c r="AM232" i="10"/>
  <c r="CU232" i="10"/>
  <c r="AN232" i="10"/>
  <c r="CV232" i="10"/>
  <c r="AO232" i="10"/>
  <c r="CW232" i="10"/>
  <c r="AP232" i="10"/>
  <c r="CX232" i="10"/>
  <c r="AQ232" i="10"/>
  <c r="CY232" i="10"/>
  <c r="AR232" i="10"/>
  <c r="CZ232" i="10"/>
  <c r="AS232" i="10"/>
  <c r="DA232" i="10"/>
  <c r="AT232" i="10"/>
  <c r="DB232" i="10"/>
  <c r="AU232" i="10"/>
  <c r="DC232" i="10"/>
  <c r="AV232" i="10"/>
  <c r="DD232" i="10"/>
  <c r="AW232" i="10"/>
  <c r="DE232" i="10"/>
  <c r="AX232" i="10"/>
  <c r="DF232" i="10"/>
  <c r="AY232" i="10"/>
  <c r="DG232" i="10"/>
  <c r="AZ232" i="10"/>
  <c r="DH232" i="10"/>
  <c r="BA232" i="10"/>
  <c r="DI232" i="10"/>
  <c r="BB232" i="10"/>
  <c r="DJ232" i="10"/>
  <c r="BC232" i="10"/>
  <c r="DK232" i="10"/>
  <c r="BD232" i="10"/>
  <c r="DL232" i="10"/>
  <c r="BE232" i="10"/>
  <c r="DM232" i="10"/>
  <c r="BF232" i="10"/>
  <c r="DN232" i="10"/>
  <c r="BG232" i="10"/>
  <c r="DO232" i="10"/>
  <c r="BH232" i="10"/>
  <c r="DP232" i="10"/>
  <c r="BI232" i="10"/>
  <c r="DQ232" i="10"/>
  <c r="BJ232" i="10"/>
  <c r="DR232" i="10"/>
  <c r="BK232" i="10"/>
  <c r="DS232" i="10"/>
  <c r="BL232" i="10"/>
  <c r="DT232" i="10"/>
  <c r="BM232" i="10"/>
  <c r="DU232" i="10"/>
  <c r="BN232" i="10"/>
  <c r="DV232" i="10"/>
  <c r="G233" i="10"/>
  <c r="BO233" i="10"/>
  <c r="H233" i="10"/>
  <c r="BP233" i="10"/>
  <c r="I233" i="10"/>
  <c r="BQ233" i="10"/>
  <c r="J233" i="10"/>
  <c r="BR233" i="10"/>
  <c r="K233" i="10"/>
  <c r="BS233" i="10"/>
  <c r="L233" i="10"/>
  <c r="BT233" i="10"/>
  <c r="M233" i="10"/>
  <c r="BU233" i="10"/>
  <c r="N233" i="10"/>
  <c r="BV233" i="10"/>
  <c r="O233" i="10"/>
  <c r="BW233" i="10"/>
  <c r="P233" i="10"/>
  <c r="BX233" i="10"/>
  <c r="Q233" i="10"/>
  <c r="BY233" i="10"/>
  <c r="R233" i="10"/>
  <c r="BZ233" i="10"/>
  <c r="S233" i="10"/>
  <c r="CA233" i="10"/>
  <c r="T233" i="10"/>
  <c r="CB233" i="10"/>
  <c r="U233" i="10"/>
  <c r="CC233" i="10"/>
  <c r="V233" i="10"/>
  <c r="CD233" i="10"/>
  <c r="W233" i="10"/>
  <c r="CE233" i="10"/>
  <c r="X233" i="10"/>
  <c r="CF233" i="10"/>
  <c r="Y233" i="10"/>
  <c r="CG233" i="10"/>
  <c r="Z233" i="10"/>
  <c r="CH233" i="10"/>
  <c r="AA233" i="10"/>
  <c r="CI233" i="10"/>
  <c r="AB233" i="10"/>
  <c r="CJ233" i="10"/>
  <c r="AC233" i="10"/>
  <c r="CK233" i="10"/>
  <c r="AD233" i="10"/>
  <c r="CL233" i="10"/>
  <c r="AE233" i="10"/>
  <c r="CM233" i="10"/>
  <c r="AF233" i="10"/>
  <c r="CN233" i="10"/>
  <c r="AG233" i="10"/>
  <c r="CO233" i="10"/>
  <c r="AH233" i="10"/>
  <c r="CP233" i="10"/>
  <c r="AI233" i="10"/>
  <c r="CQ233" i="10"/>
  <c r="AJ233" i="10"/>
  <c r="CR233" i="10"/>
  <c r="AK233" i="10"/>
  <c r="CS233" i="10"/>
  <c r="AL233" i="10"/>
  <c r="CT233" i="10"/>
  <c r="AM233" i="10"/>
  <c r="CU233" i="10"/>
  <c r="AN233" i="10"/>
  <c r="CV233" i="10"/>
  <c r="AO233" i="10"/>
  <c r="CW233" i="10"/>
  <c r="AP233" i="10"/>
  <c r="CX233" i="10"/>
  <c r="AQ233" i="10"/>
  <c r="CY233" i="10"/>
  <c r="AR233" i="10"/>
  <c r="CZ233" i="10"/>
  <c r="AS233" i="10"/>
  <c r="DA233" i="10"/>
  <c r="AT233" i="10"/>
  <c r="DB233" i="10"/>
  <c r="AU233" i="10"/>
  <c r="DC233" i="10"/>
  <c r="AV233" i="10"/>
  <c r="DD233" i="10"/>
  <c r="AW233" i="10"/>
  <c r="DE233" i="10"/>
  <c r="AX233" i="10"/>
  <c r="DF233" i="10"/>
  <c r="AY233" i="10"/>
  <c r="DG233" i="10"/>
  <c r="AZ233" i="10"/>
  <c r="DH233" i="10"/>
  <c r="BA233" i="10"/>
  <c r="DI233" i="10"/>
  <c r="BB233" i="10"/>
  <c r="DJ233" i="10"/>
  <c r="BC233" i="10"/>
  <c r="DK233" i="10"/>
  <c r="BD233" i="10"/>
  <c r="DL233" i="10"/>
  <c r="BE233" i="10"/>
  <c r="DM233" i="10"/>
  <c r="BF233" i="10"/>
  <c r="DN233" i="10"/>
  <c r="BG233" i="10"/>
  <c r="DO233" i="10"/>
  <c r="BH233" i="10"/>
  <c r="DP233" i="10"/>
  <c r="BI233" i="10"/>
  <c r="DQ233" i="10"/>
  <c r="BJ233" i="10"/>
  <c r="DR233" i="10"/>
  <c r="BK233" i="10"/>
  <c r="DS233" i="10"/>
  <c r="BL233" i="10"/>
  <c r="DT233" i="10"/>
  <c r="BM233" i="10"/>
  <c r="DU233" i="10"/>
  <c r="BN233" i="10"/>
  <c r="DV233" i="10"/>
  <c r="G234" i="10"/>
  <c r="BO234" i="10"/>
  <c r="H234" i="10"/>
  <c r="BP234" i="10"/>
  <c r="I234" i="10"/>
  <c r="BQ234" i="10"/>
  <c r="J234" i="10"/>
  <c r="BR234" i="10"/>
  <c r="K234" i="10"/>
  <c r="BS234" i="10"/>
  <c r="L234" i="10"/>
  <c r="BT234" i="10"/>
  <c r="M234" i="10"/>
  <c r="BU234" i="10"/>
  <c r="N234" i="10"/>
  <c r="BV234" i="10"/>
  <c r="O234" i="10"/>
  <c r="BW234" i="10"/>
  <c r="P234" i="10"/>
  <c r="BX234" i="10"/>
  <c r="Q234" i="10"/>
  <c r="BY234" i="10"/>
  <c r="R234" i="10"/>
  <c r="BZ234" i="10"/>
  <c r="S234" i="10"/>
  <c r="CA234" i="10"/>
  <c r="T234" i="10"/>
  <c r="CB234" i="10"/>
  <c r="U234" i="10"/>
  <c r="CC234" i="10"/>
  <c r="V234" i="10"/>
  <c r="CD234" i="10"/>
  <c r="W234" i="10"/>
  <c r="CE234" i="10"/>
  <c r="X234" i="10"/>
  <c r="CF234" i="10"/>
  <c r="Y234" i="10"/>
  <c r="CG234" i="10"/>
  <c r="Z234" i="10"/>
  <c r="CH234" i="10"/>
  <c r="AA234" i="10"/>
  <c r="CI234" i="10"/>
  <c r="AB234" i="10"/>
  <c r="CJ234" i="10"/>
  <c r="AC234" i="10"/>
  <c r="CK234" i="10"/>
  <c r="AD234" i="10"/>
  <c r="CL234" i="10"/>
  <c r="AE234" i="10"/>
  <c r="CM234" i="10"/>
  <c r="AF234" i="10"/>
  <c r="CN234" i="10"/>
  <c r="AG234" i="10"/>
  <c r="CO234" i="10"/>
  <c r="AH234" i="10"/>
  <c r="CP234" i="10"/>
  <c r="AI234" i="10"/>
  <c r="CQ234" i="10"/>
  <c r="AJ234" i="10"/>
  <c r="CR234" i="10"/>
  <c r="AK234" i="10"/>
  <c r="CS234" i="10"/>
  <c r="AL234" i="10"/>
  <c r="CT234" i="10"/>
  <c r="AM234" i="10"/>
  <c r="CU234" i="10"/>
  <c r="AN234" i="10"/>
  <c r="CV234" i="10"/>
  <c r="AO234" i="10"/>
  <c r="CW234" i="10"/>
  <c r="AP234" i="10"/>
  <c r="CX234" i="10"/>
  <c r="AQ234" i="10"/>
  <c r="CY234" i="10"/>
  <c r="AR234" i="10"/>
  <c r="CZ234" i="10"/>
  <c r="AS234" i="10"/>
  <c r="DA234" i="10"/>
  <c r="AT234" i="10"/>
  <c r="DB234" i="10"/>
  <c r="AU234" i="10"/>
  <c r="DC234" i="10"/>
  <c r="AV234" i="10"/>
  <c r="DD234" i="10"/>
  <c r="AW234" i="10"/>
  <c r="DE234" i="10"/>
  <c r="AX234" i="10"/>
  <c r="DF234" i="10"/>
  <c r="AY234" i="10"/>
  <c r="DG234" i="10"/>
  <c r="AZ234" i="10"/>
  <c r="DH234" i="10"/>
  <c r="BA234" i="10"/>
  <c r="DI234" i="10"/>
  <c r="BB234" i="10"/>
  <c r="DJ234" i="10"/>
  <c r="BC234" i="10"/>
  <c r="DK234" i="10"/>
  <c r="BD234" i="10"/>
  <c r="DL234" i="10"/>
  <c r="BE234" i="10"/>
  <c r="DM234" i="10"/>
  <c r="BF234" i="10"/>
  <c r="DN234" i="10"/>
  <c r="BG234" i="10"/>
  <c r="DO234" i="10"/>
  <c r="BH234" i="10"/>
  <c r="DP234" i="10"/>
  <c r="BI234" i="10"/>
  <c r="DQ234" i="10"/>
  <c r="BJ234" i="10"/>
  <c r="DR234" i="10"/>
  <c r="BK234" i="10"/>
  <c r="DS234" i="10"/>
  <c r="BL234" i="10"/>
  <c r="DT234" i="10"/>
  <c r="BM234" i="10"/>
  <c r="DU234" i="10"/>
  <c r="BN234" i="10"/>
  <c r="DV234" i="10"/>
  <c r="G235" i="10"/>
  <c r="BO235" i="10"/>
  <c r="H235" i="10"/>
  <c r="BP235" i="10"/>
  <c r="I235" i="10"/>
  <c r="BQ235" i="10"/>
  <c r="J235" i="10"/>
  <c r="BR235" i="10"/>
  <c r="K235" i="10"/>
  <c r="BS235" i="10"/>
  <c r="L235" i="10"/>
  <c r="BT235" i="10"/>
  <c r="M235" i="10"/>
  <c r="BU235" i="10"/>
  <c r="N235" i="10"/>
  <c r="BV235" i="10"/>
  <c r="O235" i="10"/>
  <c r="BW235" i="10"/>
  <c r="P235" i="10"/>
  <c r="BX235" i="10"/>
  <c r="Q235" i="10"/>
  <c r="BY235" i="10"/>
  <c r="R235" i="10"/>
  <c r="BZ235" i="10"/>
  <c r="S235" i="10"/>
  <c r="CA235" i="10"/>
  <c r="T235" i="10"/>
  <c r="CB235" i="10"/>
  <c r="U235" i="10"/>
  <c r="CC235" i="10"/>
  <c r="V235" i="10"/>
  <c r="CD235" i="10"/>
  <c r="W235" i="10"/>
  <c r="CE235" i="10"/>
  <c r="X235" i="10"/>
  <c r="CF235" i="10"/>
  <c r="Y235" i="10"/>
  <c r="CG235" i="10"/>
  <c r="Z235" i="10"/>
  <c r="CH235" i="10"/>
  <c r="AA235" i="10"/>
  <c r="CI235" i="10"/>
  <c r="AB235" i="10"/>
  <c r="CJ235" i="10"/>
  <c r="AC235" i="10"/>
  <c r="CK235" i="10"/>
  <c r="AD235" i="10"/>
  <c r="CL235" i="10"/>
  <c r="AE235" i="10"/>
  <c r="CM235" i="10"/>
  <c r="AF235" i="10"/>
  <c r="CN235" i="10"/>
  <c r="AG235" i="10"/>
  <c r="CO235" i="10"/>
  <c r="AH235" i="10"/>
  <c r="CP235" i="10"/>
  <c r="AI235" i="10"/>
  <c r="CQ235" i="10"/>
  <c r="AJ235" i="10"/>
  <c r="CR235" i="10"/>
  <c r="AK235" i="10"/>
  <c r="CS235" i="10"/>
  <c r="AL235" i="10"/>
  <c r="CT235" i="10"/>
  <c r="AM235" i="10"/>
  <c r="CU235" i="10"/>
  <c r="AN235" i="10"/>
  <c r="CV235" i="10"/>
  <c r="AO235" i="10"/>
  <c r="CW235" i="10"/>
  <c r="AP235" i="10"/>
  <c r="CX235" i="10"/>
  <c r="AQ235" i="10"/>
  <c r="CY235" i="10"/>
  <c r="AR235" i="10"/>
  <c r="CZ235" i="10"/>
  <c r="AS235" i="10"/>
  <c r="DA235" i="10"/>
  <c r="AT235" i="10"/>
  <c r="DB235" i="10"/>
  <c r="AU235" i="10"/>
  <c r="DC235" i="10"/>
  <c r="AV235" i="10"/>
  <c r="DD235" i="10"/>
  <c r="AW235" i="10"/>
  <c r="DE235" i="10"/>
  <c r="AX235" i="10"/>
  <c r="DF235" i="10"/>
  <c r="AY235" i="10"/>
  <c r="DG235" i="10"/>
  <c r="AZ235" i="10"/>
  <c r="DH235" i="10"/>
  <c r="BA235" i="10"/>
  <c r="DI235" i="10"/>
  <c r="BB235" i="10"/>
  <c r="DJ235" i="10"/>
  <c r="BC235" i="10"/>
  <c r="DK235" i="10"/>
  <c r="BD235" i="10"/>
  <c r="DL235" i="10"/>
  <c r="BE235" i="10"/>
  <c r="DM235" i="10"/>
  <c r="BF235" i="10"/>
  <c r="DN235" i="10"/>
  <c r="BG235" i="10"/>
  <c r="DO235" i="10"/>
  <c r="BH235" i="10"/>
  <c r="DP235" i="10"/>
  <c r="BI235" i="10"/>
  <c r="DQ235" i="10"/>
  <c r="BJ235" i="10"/>
  <c r="DR235" i="10"/>
  <c r="BK235" i="10"/>
  <c r="DS235" i="10"/>
  <c r="BL235" i="10"/>
  <c r="DT235" i="10"/>
  <c r="BM235" i="10"/>
  <c r="DU235" i="10"/>
  <c r="BN235" i="10"/>
  <c r="DV235" i="10"/>
  <c r="G236" i="10"/>
  <c r="BO236" i="10"/>
  <c r="H236" i="10"/>
  <c r="BP236" i="10"/>
  <c r="I236" i="10"/>
  <c r="BQ236" i="10"/>
  <c r="J236" i="10"/>
  <c r="BR236" i="10"/>
  <c r="K236" i="10"/>
  <c r="BS236" i="10"/>
  <c r="L236" i="10"/>
  <c r="BT236" i="10"/>
  <c r="M236" i="10"/>
  <c r="BU236" i="10"/>
  <c r="N236" i="10"/>
  <c r="BV236" i="10"/>
  <c r="O236" i="10"/>
  <c r="BW236" i="10"/>
  <c r="P236" i="10"/>
  <c r="BX236" i="10"/>
  <c r="Q236" i="10"/>
  <c r="BY236" i="10"/>
  <c r="R236" i="10"/>
  <c r="BZ236" i="10"/>
  <c r="S236" i="10"/>
  <c r="CA236" i="10"/>
  <c r="T236" i="10"/>
  <c r="CB236" i="10"/>
  <c r="U236" i="10"/>
  <c r="CC236" i="10"/>
  <c r="V236" i="10"/>
  <c r="CD236" i="10"/>
  <c r="W236" i="10"/>
  <c r="CE236" i="10"/>
  <c r="X236" i="10"/>
  <c r="CF236" i="10"/>
  <c r="Y236" i="10"/>
  <c r="CG236" i="10"/>
  <c r="Z236" i="10"/>
  <c r="CH236" i="10"/>
  <c r="AA236" i="10"/>
  <c r="CI236" i="10"/>
  <c r="AB236" i="10"/>
  <c r="CJ236" i="10"/>
  <c r="AC236" i="10"/>
  <c r="CK236" i="10"/>
  <c r="AD236" i="10"/>
  <c r="CL236" i="10"/>
  <c r="AE236" i="10"/>
  <c r="CM236" i="10"/>
  <c r="AF236" i="10"/>
  <c r="CN236" i="10"/>
  <c r="AG236" i="10"/>
  <c r="CO236" i="10"/>
  <c r="AH236" i="10"/>
  <c r="CP236" i="10"/>
  <c r="AI236" i="10"/>
  <c r="CQ236" i="10"/>
  <c r="AJ236" i="10"/>
  <c r="CR236" i="10"/>
  <c r="AK236" i="10"/>
  <c r="CS236" i="10"/>
  <c r="AL236" i="10"/>
  <c r="CT236" i="10"/>
  <c r="AM236" i="10"/>
  <c r="CU236" i="10"/>
  <c r="AN236" i="10"/>
  <c r="CV236" i="10"/>
  <c r="AO236" i="10"/>
  <c r="CW236" i="10"/>
  <c r="AP236" i="10"/>
  <c r="CX236" i="10"/>
  <c r="AQ236" i="10"/>
  <c r="CY236" i="10"/>
  <c r="AR236" i="10"/>
  <c r="CZ236" i="10"/>
  <c r="AS236" i="10"/>
  <c r="DA236" i="10"/>
  <c r="AT236" i="10"/>
  <c r="DB236" i="10"/>
  <c r="AU236" i="10"/>
  <c r="DC236" i="10"/>
  <c r="AV236" i="10"/>
  <c r="DD236" i="10"/>
  <c r="AW236" i="10"/>
  <c r="DE236" i="10"/>
  <c r="AX236" i="10"/>
  <c r="DF236" i="10"/>
  <c r="AY236" i="10"/>
  <c r="DG236" i="10"/>
  <c r="AZ236" i="10"/>
  <c r="DH236" i="10"/>
  <c r="BA236" i="10"/>
  <c r="DI236" i="10"/>
  <c r="BB236" i="10"/>
  <c r="DJ236" i="10"/>
  <c r="BC236" i="10"/>
  <c r="DK236" i="10"/>
  <c r="BD236" i="10"/>
  <c r="DL236" i="10"/>
  <c r="BE236" i="10"/>
  <c r="DM236" i="10"/>
  <c r="BF236" i="10"/>
  <c r="DN236" i="10"/>
  <c r="BG236" i="10"/>
  <c r="DO236" i="10"/>
  <c r="BH236" i="10"/>
  <c r="DP236" i="10"/>
  <c r="BI236" i="10"/>
  <c r="DQ236" i="10"/>
  <c r="BJ236" i="10"/>
  <c r="DR236" i="10"/>
  <c r="BK236" i="10"/>
  <c r="DS236" i="10"/>
  <c r="BL236" i="10"/>
  <c r="DT236" i="10"/>
  <c r="BM236" i="10"/>
  <c r="DU236" i="10"/>
  <c r="BN236" i="10"/>
  <c r="DV236" i="10"/>
  <c r="G237" i="10"/>
  <c r="BO237" i="10"/>
  <c r="H237" i="10"/>
  <c r="BP237" i="10"/>
  <c r="I237" i="10"/>
  <c r="BQ237" i="10"/>
  <c r="J237" i="10"/>
  <c r="BR237" i="10"/>
  <c r="K237" i="10"/>
  <c r="BS237" i="10"/>
  <c r="L237" i="10"/>
  <c r="BT237" i="10"/>
  <c r="M237" i="10"/>
  <c r="BU237" i="10"/>
  <c r="N237" i="10"/>
  <c r="BV237" i="10"/>
  <c r="O237" i="10"/>
  <c r="BW237" i="10"/>
  <c r="P237" i="10"/>
  <c r="BX237" i="10"/>
  <c r="Q237" i="10"/>
  <c r="BY237" i="10"/>
  <c r="R237" i="10"/>
  <c r="BZ237" i="10"/>
  <c r="S237" i="10"/>
  <c r="CA237" i="10"/>
  <c r="T237" i="10"/>
  <c r="CB237" i="10"/>
  <c r="U237" i="10"/>
  <c r="CC237" i="10"/>
  <c r="V237" i="10"/>
  <c r="CD237" i="10"/>
  <c r="W237" i="10"/>
  <c r="CE237" i="10"/>
  <c r="X237" i="10"/>
  <c r="CF237" i="10"/>
  <c r="Y237" i="10"/>
  <c r="CG237" i="10"/>
  <c r="Z237" i="10"/>
  <c r="CH237" i="10"/>
  <c r="AA237" i="10"/>
  <c r="CI237" i="10"/>
  <c r="AB237" i="10"/>
  <c r="CJ237" i="10"/>
  <c r="AC237" i="10"/>
  <c r="CK237" i="10"/>
  <c r="AD237" i="10"/>
  <c r="CL237" i="10"/>
  <c r="AE237" i="10"/>
  <c r="CM237" i="10"/>
  <c r="AF237" i="10"/>
  <c r="CN237" i="10"/>
  <c r="AG237" i="10"/>
  <c r="CO237" i="10"/>
  <c r="AH237" i="10"/>
  <c r="CP237" i="10"/>
  <c r="AI237" i="10"/>
  <c r="CQ237" i="10"/>
  <c r="AJ237" i="10"/>
  <c r="CR237" i="10"/>
  <c r="AK237" i="10"/>
  <c r="CS237" i="10"/>
  <c r="AL237" i="10"/>
  <c r="CT237" i="10"/>
  <c r="AM237" i="10"/>
  <c r="CU237" i="10"/>
  <c r="AN237" i="10"/>
  <c r="CV237" i="10"/>
  <c r="AO237" i="10"/>
  <c r="CW237" i="10"/>
  <c r="AP237" i="10"/>
  <c r="CX237" i="10"/>
  <c r="AQ237" i="10"/>
  <c r="CY237" i="10"/>
  <c r="AR237" i="10"/>
  <c r="CZ237" i="10"/>
  <c r="AS237" i="10"/>
  <c r="DA237" i="10"/>
  <c r="AT237" i="10"/>
  <c r="DB237" i="10"/>
  <c r="AU237" i="10"/>
  <c r="DC237" i="10"/>
  <c r="AV237" i="10"/>
  <c r="DD237" i="10"/>
  <c r="AW237" i="10"/>
  <c r="DE237" i="10"/>
  <c r="AX237" i="10"/>
  <c r="DF237" i="10"/>
  <c r="AY237" i="10"/>
  <c r="DG237" i="10"/>
  <c r="AZ237" i="10"/>
  <c r="DH237" i="10"/>
  <c r="BA237" i="10"/>
  <c r="DI237" i="10"/>
  <c r="BB237" i="10"/>
  <c r="DJ237" i="10"/>
  <c r="BC237" i="10"/>
  <c r="DK237" i="10"/>
  <c r="BD237" i="10"/>
  <c r="DL237" i="10"/>
  <c r="BE237" i="10"/>
  <c r="DM237" i="10"/>
  <c r="BF237" i="10"/>
  <c r="DN237" i="10"/>
  <c r="BG237" i="10"/>
  <c r="DO237" i="10"/>
  <c r="BH237" i="10"/>
  <c r="DP237" i="10"/>
  <c r="BI237" i="10"/>
  <c r="DQ237" i="10"/>
  <c r="BJ237" i="10"/>
  <c r="DR237" i="10"/>
  <c r="BK237" i="10"/>
  <c r="DS237" i="10"/>
  <c r="BL237" i="10"/>
  <c r="DT237" i="10"/>
  <c r="BM237" i="10"/>
  <c r="DU237" i="10"/>
  <c r="BN237" i="10"/>
  <c r="DV237" i="10"/>
  <c r="G238" i="10"/>
  <c r="BO238" i="10"/>
  <c r="H238" i="10"/>
  <c r="BP238" i="10"/>
  <c r="I238" i="10"/>
  <c r="BQ238" i="10"/>
  <c r="J238" i="10"/>
  <c r="BR238" i="10"/>
  <c r="K238" i="10"/>
  <c r="BS238" i="10"/>
  <c r="L238" i="10"/>
  <c r="BT238" i="10"/>
  <c r="M238" i="10"/>
  <c r="BU238" i="10"/>
  <c r="N238" i="10"/>
  <c r="BV238" i="10"/>
  <c r="O238" i="10"/>
  <c r="BW238" i="10"/>
  <c r="P238" i="10"/>
  <c r="BX238" i="10"/>
  <c r="Q238" i="10"/>
  <c r="BY238" i="10"/>
  <c r="R238" i="10"/>
  <c r="BZ238" i="10"/>
  <c r="S238" i="10"/>
  <c r="CA238" i="10"/>
  <c r="T238" i="10"/>
  <c r="CB238" i="10"/>
  <c r="U238" i="10"/>
  <c r="CC238" i="10"/>
  <c r="V238" i="10"/>
  <c r="CD238" i="10"/>
  <c r="W238" i="10"/>
  <c r="CE238" i="10"/>
  <c r="X238" i="10"/>
  <c r="CF238" i="10"/>
  <c r="Y238" i="10"/>
  <c r="CG238" i="10"/>
  <c r="Z238" i="10"/>
  <c r="CH238" i="10"/>
  <c r="AA238" i="10"/>
  <c r="CI238" i="10"/>
  <c r="AB238" i="10"/>
  <c r="CJ238" i="10"/>
  <c r="AC238" i="10"/>
  <c r="CK238" i="10"/>
  <c r="AD238" i="10"/>
  <c r="CL238" i="10"/>
  <c r="AE238" i="10"/>
  <c r="CM238" i="10"/>
  <c r="AF238" i="10"/>
  <c r="CN238" i="10"/>
  <c r="AG238" i="10"/>
  <c r="CO238" i="10"/>
  <c r="AH238" i="10"/>
  <c r="CP238" i="10"/>
  <c r="AI238" i="10"/>
  <c r="CQ238" i="10"/>
  <c r="AJ238" i="10"/>
  <c r="CR238" i="10"/>
  <c r="AK238" i="10"/>
  <c r="CS238" i="10"/>
  <c r="AL238" i="10"/>
  <c r="CT238" i="10"/>
  <c r="AM238" i="10"/>
  <c r="CU238" i="10"/>
  <c r="AN238" i="10"/>
  <c r="CV238" i="10"/>
  <c r="AO238" i="10"/>
  <c r="CW238" i="10"/>
  <c r="AP238" i="10"/>
  <c r="CX238" i="10"/>
  <c r="AQ238" i="10"/>
  <c r="CY238" i="10"/>
  <c r="AR238" i="10"/>
  <c r="CZ238" i="10"/>
  <c r="AS238" i="10"/>
  <c r="DA238" i="10"/>
  <c r="AT238" i="10"/>
  <c r="DB238" i="10"/>
  <c r="AU238" i="10"/>
  <c r="DC238" i="10"/>
  <c r="AV238" i="10"/>
  <c r="DD238" i="10"/>
  <c r="AW238" i="10"/>
  <c r="DE238" i="10"/>
  <c r="AX238" i="10"/>
  <c r="DF238" i="10"/>
  <c r="AY238" i="10"/>
  <c r="DG238" i="10"/>
  <c r="AZ238" i="10"/>
  <c r="DH238" i="10"/>
  <c r="BA238" i="10"/>
  <c r="DI238" i="10"/>
  <c r="BB238" i="10"/>
  <c r="DJ238" i="10"/>
  <c r="BC238" i="10"/>
  <c r="DK238" i="10"/>
  <c r="BD238" i="10"/>
  <c r="DL238" i="10"/>
  <c r="BE238" i="10"/>
  <c r="DM238" i="10"/>
  <c r="BF238" i="10"/>
  <c r="DN238" i="10"/>
  <c r="BG238" i="10"/>
  <c r="DO238" i="10"/>
  <c r="BH238" i="10"/>
  <c r="DP238" i="10"/>
  <c r="BI238" i="10"/>
  <c r="DQ238" i="10"/>
  <c r="BJ238" i="10"/>
  <c r="DR238" i="10"/>
  <c r="BK238" i="10"/>
  <c r="DS238" i="10"/>
  <c r="BL238" i="10"/>
  <c r="DT238" i="10"/>
  <c r="BM238" i="10"/>
  <c r="DU238" i="10"/>
  <c r="BN238" i="10"/>
  <c r="DV238" i="10"/>
  <c r="G239" i="10"/>
  <c r="BO239" i="10"/>
  <c r="H239" i="10"/>
  <c r="BP239" i="10"/>
  <c r="I239" i="10"/>
  <c r="BQ239" i="10"/>
  <c r="J239" i="10"/>
  <c r="BR239" i="10"/>
  <c r="K239" i="10"/>
  <c r="BS239" i="10"/>
  <c r="L239" i="10"/>
  <c r="BT239" i="10"/>
  <c r="M239" i="10"/>
  <c r="BU239" i="10"/>
  <c r="N239" i="10"/>
  <c r="BV239" i="10"/>
  <c r="O239" i="10"/>
  <c r="BW239" i="10"/>
  <c r="P239" i="10"/>
  <c r="BX239" i="10"/>
  <c r="Q239" i="10"/>
  <c r="BY239" i="10"/>
  <c r="R239" i="10"/>
  <c r="BZ239" i="10"/>
  <c r="S239" i="10"/>
  <c r="CA239" i="10"/>
  <c r="T239" i="10"/>
  <c r="CB239" i="10"/>
  <c r="U239" i="10"/>
  <c r="CC239" i="10"/>
  <c r="V239" i="10"/>
  <c r="CD239" i="10"/>
  <c r="W239" i="10"/>
  <c r="CE239" i="10"/>
  <c r="X239" i="10"/>
  <c r="CF239" i="10"/>
  <c r="Y239" i="10"/>
  <c r="CG239" i="10"/>
  <c r="Z239" i="10"/>
  <c r="CH239" i="10"/>
  <c r="AA239" i="10"/>
  <c r="CI239" i="10"/>
  <c r="AB239" i="10"/>
  <c r="CJ239" i="10"/>
  <c r="AC239" i="10"/>
  <c r="CK239" i="10"/>
  <c r="AD239" i="10"/>
  <c r="CL239" i="10"/>
  <c r="AE239" i="10"/>
  <c r="CM239" i="10"/>
  <c r="AF239" i="10"/>
  <c r="CN239" i="10"/>
  <c r="AG239" i="10"/>
  <c r="CO239" i="10"/>
  <c r="AH239" i="10"/>
  <c r="CP239" i="10"/>
  <c r="AI239" i="10"/>
  <c r="CQ239" i="10"/>
  <c r="AJ239" i="10"/>
  <c r="CR239" i="10"/>
  <c r="AK239" i="10"/>
  <c r="CS239" i="10"/>
  <c r="AL239" i="10"/>
  <c r="CT239" i="10"/>
  <c r="AM239" i="10"/>
  <c r="CU239" i="10"/>
  <c r="AN239" i="10"/>
  <c r="CV239" i="10"/>
  <c r="AO239" i="10"/>
  <c r="CW239" i="10"/>
  <c r="AP239" i="10"/>
  <c r="CX239" i="10"/>
  <c r="AQ239" i="10"/>
  <c r="CY239" i="10"/>
  <c r="AR239" i="10"/>
  <c r="CZ239" i="10"/>
  <c r="AS239" i="10"/>
  <c r="DA239" i="10"/>
  <c r="AT239" i="10"/>
  <c r="DB239" i="10"/>
  <c r="AU239" i="10"/>
  <c r="DC239" i="10"/>
  <c r="AV239" i="10"/>
  <c r="DD239" i="10"/>
  <c r="AW239" i="10"/>
  <c r="DE239" i="10"/>
  <c r="AX239" i="10"/>
  <c r="DF239" i="10"/>
  <c r="AY239" i="10"/>
  <c r="DG239" i="10"/>
  <c r="AZ239" i="10"/>
  <c r="DH239" i="10"/>
  <c r="BA239" i="10"/>
  <c r="DI239" i="10"/>
  <c r="BB239" i="10"/>
  <c r="DJ239" i="10"/>
  <c r="BC239" i="10"/>
  <c r="DK239" i="10"/>
  <c r="BD239" i="10"/>
  <c r="DL239" i="10"/>
  <c r="BE239" i="10"/>
  <c r="DM239" i="10"/>
  <c r="BF239" i="10"/>
  <c r="DN239" i="10"/>
  <c r="BG239" i="10"/>
  <c r="DO239" i="10"/>
  <c r="BH239" i="10"/>
  <c r="DP239" i="10"/>
  <c r="BI239" i="10"/>
  <c r="DQ239" i="10"/>
  <c r="BJ239" i="10"/>
  <c r="DR239" i="10"/>
  <c r="BK239" i="10"/>
  <c r="DS239" i="10"/>
  <c r="BL239" i="10"/>
  <c r="DT239" i="10"/>
  <c r="BM239" i="10"/>
  <c r="DU239" i="10"/>
  <c r="BN239" i="10"/>
  <c r="DV239" i="10"/>
  <c r="G240" i="10"/>
  <c r="BO240" i="10"/>
  <c r="H240" i="10"/>
  <c r="BP240" i="10"/>
  <c r="I240" i="10"/>
  <c r="BQ240" i="10"/>
  <c r="J240" i="10"/>
  <c r="BR240" i="10"/>
  <c r="K240" i="10"/>
  <c r="BS240" i="10"/>
  <c r="L240" i="10"/>
  <c r="BT240" i="10"/>
  <c r="M240" i="10"/>
  <c r="BU240" i="10"/>
  <c r="N240" i="10"/>
  <c r="BV240" i="10"/>
  <c r="O240" i="10"/>
  <c r="BW240" i="10"/>
  <c r="P240" i="10"/>
  <c r="BX240" i="10"/>
  <c r="Q240" i="10"/>
  <c r="BY240" i="10"/>
  <c r="R240" i="10"/>
  <c r="BZ240" i="10"/>
  <c r="S240" i="10"/>
  <c r="CA240" i="10"/>
  <c r="T240" i="10"/>
  <c r="CB240" i="10"/>
  <c r="U240" i="10"/>
  <c r="CC240" i="10"/>
  <c r="V240" i="10"/>
  <c r="CD240" i="10"/>
  <c r="W240" i="10"/>
  <c r="CE240" i="10"/>
  <c r="X240" i="10"/>
  <c r="CF240" i="10"/>
  <c r="Y240" i="10"/>
  <c r="CG240" i="10"/>
  <c r="Z240" i="10"/>
  <c r="CH240" i="10"/>
  <c r="AA240" i="10"/>
  <c r="CI240" i="10"/>
  <c r="AB240" i="10"/>
  <c r="CJ240" i="10"/>
  <c r="AC240" i="10"/>
  <c r="CK240" i="10"/>
  <c r="AD240" i="10"/>
  <c r="CL240" i="10"/>
  <c r="AE240" i="10"/>
  <c r="CM240" i="10"/>
  <c r="AF240" i="10"/>
  <c r="CN240" i="10"/>
  <c r="AG240" i="10"/>
  <c r="CO240" i="10"/>
  <c r="AH240" i="10"/>
  <c r="CP240" i="10"/>
  <c r="AI240" i="10"/>
  <c r="CQ240" i="10"/>
  <c r="AJ240" i="10"/>
  <c r="CR240" i="10"/>
  <c r="AK240" i="10"/>
  <c r="CS240" i="10"/>
  <c r="AL240" i="10"/>
  <c r="CT240" i="10"/>
  <c r="AM240" i="10"/>
  <c r="CU240" i="10"/>
  <c r="AN240" i="10"/>
  <c r="CV240" i="10"/>
  <c r="AO240" i="10"/>
  <c r="CW240" i="10"/>
  <c r="AP240" i="10"/>
  <c r="CX240" i="10"/>
  <c r="AQ240" i="10"/>
  <c r="CY240" i="10"/>
  <c r="AR240" i="10"/>
  <c r="CZ240" i="10"/>
  <c r="AS240" i="10"/>
  <c r="DA240" i="10"/>
  <c r="AT240" i="10"/>
  <c r="DB240" i="10"/>
  <c r="AU240" i="10"/>
  <c r="DC240" i="10"/>
  <c r="AV240" i="10"/>
  <c r="DD240" i="10"/>
  <c r="AW240" i="10"/>
  <c r="DE240" i="10"/>
  <c r="AX240" i="10"/>
  <c r="DF240" i="10"/>
  <c r="AY240" i="10"/>
  <c r="DG240" i="10"/>
  <c r="AZ240" i="10"/>
  <c r="DH240" i="10"/>
  <c r="BA240" i="10"/>
  <c r="DI240" i="10"/>
  <c r="BB240" i="10"/>
  <c r="DJ240" i="10"/>
  <c r="BC240" i="10"/>
  <c r="DK240" i="10"/>
  <c r="BD240" i="10"/>
  <c r="DL240" i="10"/>
  <c r="BE240" i="10"/>
  <c r="DM240" i="10"/>
  <c r="BF240" i="10"/>
  <c r="DN240" i="10"/>
  <c r="BG240" i="10"/>
  <c r="DO240" i="10"/>
  <c r="BH240" i="10"/>
  <c r="DP240" i="10"/>
  <c r="BI240" i="10"/>
  <c r="DQ240" i="10"/>
  <c r="BJ240" i="10"/>
  <c r="DR240" i="10"/>
  <c r="BK240" i="10"/>
  <c r="DS240" i="10"/>
  <c r="BL240" i="10"/>
  <c r="DT240" i="10"/>
  <c r="BM240" i="10"/>
  <c r="DU240" i="10"/>
  <c r="BN240" i="10"/>
  <c r="DV240" i="10"/>
  <c r="G241" i="10"/>
  <c r="BO241" i="10"/>
  <c r="H241" i="10"/>
  <c r="BP241" i="10"/>
  <c r="I241" i="10"/>
  <c r="BQ241" i="10"/>
  <c r="J241" i="10"/>
  <c r="BR241" i="10"/>
  <c r="K241" i="10"/>
  <c r="BS241" i="10"/>
  <c r="L241" i="10"/>
  <c r="BT241" i="10"/>
  <c r="M241" i="10"/>
  <c r="BU241" i="10"/>
  <c r="N241" i="10"/>
  <c r="BV241" i="10"/>
  <c r="O241" i="10"/>
  <c r="BW241" i="10"/>
  <c r="P241" i="10"/>
  <c r="BX241" i="10"/>
  <c r="Q241" i="10"/>
  <c r="BY241" i="10"/>
  <c r="R241" i="10"/>
  <c r="BZ241" i="10"/>
  <c r="S241" i="10"/>
  <c r="CA241" i="10"/>
  <c r="T241" i="10"/>
  <c r="CB241" i="10"/>
  <c r="U241" i="10"/>
  <c r="CC241" i="10"/>
  <c r="V241" i="10"/>
  <c r="CD241" i="10"/>
  <c r="W241" i="10"/>
  <c r="CE241" i="10"/>
  <c r="X241" i="10"/>
  <c r="CF241" i="10"/>
  <c r="Y241" i="10"/>
  <c r="CG241" i="10"/>
  <c r="Z241" i="10"/>
  <c r="CH241" i="10"/>
  <c r="AA241" i="10"/>
  <c r="CI241" i="10"/>
  <c r="AB241" i="10"/>
  <c r="CJ241" i="10"/>
  <c r="AC241" i="10"/>
  <c r="CK241" i="10"/>
  <c r="AD241" i="10"/>
  <c r="CL241" i="10"/>
  <c r="AE241" i="10"/>
  <c r="CM241" i="10"/>
  <c r="AF241" i="10"/>
  <c r="CN241" i="10"/>
  <c r="AG241" i="10"/>
  <c r="CO241" i="10"/>
  <c r="AH241" i="10"/>
  <c r="CP241" i="10"/>
  <c r="AI241" i="10"/>
  <c r="CQ241" i="10"/>
  <c r="AJ241" i="10"/>
  <c r="CR241" i="10"/>
  <c r="AK241" i="10"/>
  <c r="CS241" i="10"/>
  <c r="AL241" i="10"/>
  <c r="CT241" i="10"/>
  <c r="AM241" i="10"/>
  <c r="CU241" i="10"/>
  <c r="AN241" i="10"/>
  <c r="CV241" i="10"/>
  <c r="AO241" i="10"/>
  <c r="CW241" i="10"/>
  <c r="AP241" i="10"/>
  <c r="CX241" i="10"/>
  <c r="AQ241" i="10"/>
  <c r="CY241" i="10"/>
  <c r="AR241" i="10"/>
  <c r="CZ241" i="10"/>
  <c r="AS241" i="10"/>
  <c r="DA241" i="10"/>
  <c r="AT241" i="10"/>
  <c r="DB241" i="10"/>
  <c r="AU241" i="10"/>
  <c r="DC241" i="10"/>
  <c r="AV241" i="10"/>
  <c r="DD241" i="10"/>
  <c r="AW241" i="10"/>
  <c r="DE241" i="10"/>
  <c r="AX241" i="10"/>
  <c r="DF241" i="10"/>
  <c r="AY241" i="10"/>
  <c r="DG241" i="10"/>
  <c r="AZ241" i="10"/>
  <c r="DH241" i="10"/>
  <c r="BA241" i="10"/>
  <c r="DI241" i="10"/>
  <c r="BB241" i="10"/>
  <c r="DJ241" i="10"/>
  <c r="BC241" i="10"/>
  <c r="DK241" i="10"/>
  <c r="BD241" i="10"/>
  <c r="DL241" i="10"/>
  <c r="BE241" i="10"/>
  <c r="DM241" i="10"/>
  <c r="BF241" i="10"/>
  <c r="DN241" i="10"/>
  <c r="BG241" i="10"/>
  <c r="DO241" i="10"/>
  <c r="BH241" i="10"/>
  <c r="DP241" i="10"/>
  <c r="BI241" i="10"/>
  <c r="DQ241" i="10"/>
  <c r="BJ241" i="10"/>
  <c r="DR241" i="10"/>
  <c r="BK241" i="10"/>
  <c r="DS241" i="10"/>
  <c r="BL241" i="10"/>
  <c r="DT241" i="10"/>
  <c r="BM241" i="10"/>
  <c r="DU241" i="10"/>
  <c r="BN241" i="10"/>
  <c r="DV241" i="10"/>
  <c r="G242" i="10"/>
  <c r="BO242" i="10"/>
  <c r="H242" i="10"/>
  <c r="BP242" i="10"/>
  <c r="I242" i="10"/>
  <c r="BQ242" i="10"/>
  <c r="J242" i="10"/>
  <c r="BR242" i="10"/>
  <c r="K242" i="10"/>
  <c r="BS242" i="10"/>
  <c r="L242" i="10"/>
  <c r="BT242" i="10"/>
  <c r="M242" i="10"/>
  <c r="BU242" i="10"/>
  <c r="N242" i="10"/>
  <c r="BV242" i="10"/>
  <c r="O242" i="10"/>
  <c r="BW242" i="10"/>
  <c r="P242" i="10"/>
  <c r="BX242" i="10"/>
  <c r="Q242" i="10"/>
  <c r="BY242" i="10"/>
  <c r="R242" i="10"/>
  <c r="BZ242" i="10"/>
  <c r="S242" i="10"/>
  <c r="CA242" i="10"/>
  <c r="T242" i="10"/>
  <c r="CB242" i="10"/>
  <c r="U242" i="10"/>
  <c r="CC242" i="10"/>
  <c r="V242" i="10"/>
  <c r="CD242" i="10"/>
  <c r="W242" i="10"/>
  <c r="CE242" i="10"/>
  <c r="X242" i="10"/>
  <c r="CF242" i="10"/>
  <c r="Y242" i="10"/>
  <c r="CG242" i="10"/>
  <c r="Z242" i="10"/>
  <c r="CH242" i="10"/>
  <c r="AA242" i="10"/>
  <c r="CI242" i="10"/>
  <c r="AB242" i="10"/>
  <c r="CJ242" i="10"/>
  <c r="AC242" i="10"/>
  <c r="CK242" i="10"/>
  <c r="AD242" i="10"/>
  <c r="CL242" i="10"/>
  <c r="AE242" i="10"/>
  <c r="CM242" i="10"/>
  <c r="AF242" i="10"/>
  <c r="CN242" i="10"/>
  <c r="AG242" i="10"/>
  <c r="CO242" i="10"/>
  <c r="AH242" i="10"/>
  <c r="CP242" i="10"/>
  <c r="AI242" i="10"/>
  <c r="CQ242" i="10"/>
  <c r="AJ242" i="10"/>
  <c r="CR242" i="10"/>
  <c r="AK242" i="10"/>
  <c r="CS242" i="10"/>
  <c r="AL242" i="10"/>
  <c r="CT242" i="10"/>
  <c r="AM242" i="10"/>
  <c r="CU242" i="10"/>
  <c r="AN242" i="10"/>
  <c r="CV242" i="10"/>
  <c r="AO242" i="10"/>
  <c r="CW242" i="10"/>
  <c r="AP242" i="10"/>
  <c r="CX242" i="10"/>
  <c r="AQ242" i="10"/>
  <c r="CY242" i="10"/>
  <c r="AR242" i="10"/>
  <c r="CZ242" i="10"/>
  <c r="AS242" i="10"/>
  <c r="DA242" i="10"/>
  <c r="AT242" i="10"/>
  <c r="DB242" i="10"/>
  <c r="AU242" i="10"/>
  <c r="DC242" i="10"/>
  <c r="AV242" i="10"/>
  <c r="DD242" i="10"/>
  <c r="AW242" i="10"/>
  <c r="DE242" i="10"/>
  <c r="AX242" i="10"/>
  <c r="DF242" i="10"/>
  <c r="AY242" i="10"/>
  <c r="DG242" i="10"/>
  <c r="AZ242" i="10"/>
  <c r="DH242" i="10"/>
  <c r="BA242" i="10"/>
  <c r="DI242" i="10"/>
  <c r="BB242" i="10"/>
  <c r="DJ242" i="10"/>
  <c r="BC242" i="10"/>
  <c r="DK242" i="10"/>
  <c r="BD242" i="10"/>
  <c r="DL242" i="10"/>
  <c r="BE242" i="10"/>
  <c r="DM242" i="10"/>
  <c r="BF242" i="10"/>
  <c r="DN242" i="10"/>
  <c r="BG242" i="10"/>
  <c r="DO242" i="10"/>
  <c r="BH242" i="10"/>
  <c r="DP242" i="10"/>
  <c r="BI242" i="10"/>
  <c r="DQ242" i="10"/>
  <c r="BJ242" i="10"/>
  <c r="DR242" i="10"/>
  <c r="BK242" i="10"/>
  <c r="DS242" i="10"/>
  <c r="BL242" i="10"/>
  <c r="DT242" i="10"/>
  <c r="BM242" i="10"/>
  <c r="DU242" i="10"/>
  <c r="BN242" i="10"/>
  <c r="DV242" i="10"/>
  <c r="G243" i="10"/>
  <c r="BO243" i="10"/>
  <c r="H243" i="10"/>
  <c r="BP243" i="10"/>
  <c r="I243" i="10"/>
  <c r="BQ243" i="10"/>
  <c r="J243" i="10"/>
  <c r="BR243" i="10"/>
  <c r="K243" i="10"/>
  <c r="BS243" i="10"/>
  <c r="L243" i="10"/>
  <c r="BT243" i="10"/>
  <c r="M243" i="10"/>
  <c r="BU243" i="10"/>
  <c r="N243" i="10"/>
  <c r="BV243" i="10"/>
  <c r="O243" i="10"/>
  <c r="BW243" i="10"/>
  <c r="P243" i="10"/>
  <c r="BX243" i="10"/>
  <c r="Q243" i="10"/>
  <c r="BY243" i="10"/>
  <c r="R243" i="10"/>
  <c r="BZ243" i="10"/>
  <c r="S243" i="10"/>
  <c r="CA243" i="10"/>
  <c r="T243" i="10"/>
  <c r="CB243" i="10"/>
  <c r="U243" i="10"/>
  <c r="CC243" i="10"/>
  <c r="V243" i="10"/>
  <c r="CD243" i="10"/>
  <c r="W243" i="10"/>
  <c r="CE243" i="10"/>
  <c r="X243" i="10"/>
  <c r="CF243" i="10"/>
  <c r="Y243" i="10"/>
  <c r="CG243" i="10"/>
  <c r="Z243" i="10"/>
  <c r="CH243" i="10"/>
  <c r="AA243" i="10"/>
  <c r="CI243" i="10"/>
  <c r="AB243" i="10"/>
  <c r="CJ243" i="10"/>
  <c r="AC243" i="10"/>
  <c r="CK243" i="10"/>
  <c r="AD243" i="10"/>
  <c r="CL243" i="10"/>
  <c r="AE243" i="10"/>
  <c r="CM243" i="10"/>
  <c r="AF243" i="10"/>
  <c r="CN243" i="10"/>
  <c r="AG243" i="10"/>
  <c r="CO243" i="10"/>
  <c r="AH243" i="10"/>
  <c r="CP243" i="10"/>
  <c r="AI243" i="10"/>
  <c r="CQ243" i="10"/>
  <c r="AJ243" i="10"/>
  <c r="CR243" i="10"/>
  <c r="AK243" i="10"/>
  <c r="CS243" i="10"/>
  <c r="AL243" i="10"/>
  <c r="CT243" i="10"/>
  <c r="AM243" i="10"/>
  <c r="CU243" i="10"/>
  <c r="AN243" i="10"/>
  <c r="CV243" i="10"/>
  <c r="AO243" i="10"/>
  <c r="CW243" i="10"/>
  <c r="AP243" i="10"/>
  <c r="CX243" i="10"/>
  <c r="AQ243" i="10"/>
  <c r="CY243" i="10"/>
  <c r="AR243" i="10"/>
  <c r="CZ243" i="10"/>
  <c r="AS243" i="10"/>
  <c r="DA243" i="10"/>
  <c r="AT243" i="10"/>
  <c r="DB243" i="10"/>
  <c r="AU243" i="10"/>
  <c r="DC243" i="10"/>
  <c r="AV243" i="10"/>
  <c r="DD243" i="10"/>
  <c r="AW243" i="10"/>
  <c r="DE243" i="10"/>
  <c r="AX243" i="10"/>
  <c r="DF243" i="10"/>
  <c r="AY243" i="10"/>
  <c r="DG243" i="10"/>
  <c r="AZ243" i="10"/>
  <c r="DH243" i="10"/>
  <c r="BA243" i="10"/>
  <c r="DI243" i="10"/>
  <c r="BB243" i="10"/>
  <c r="DJ243" i="10"/>
  <c r="BC243" i="10"/>
  <c r="DK243" i="10"/>
  <c r="BD243" i="10"/>
  <c r="DL243" i="10"/>
  <c r="BE243" i="10"/>
  <c r="DM243" i="10"/>
  <c r="BF243" i="10"/>
  <c r="DN243" i="10"/>
  <c r="BG243" i="10"/>
  <c r="DO243" i="10"/>
  <c r="BH243" i="10"/>
  <c r="DP243" i="10"/>
  <c r="BI243" i="10"/>
  <c r="DQ243" i="10"/>
  <c r="BJ243" i="10"/>
  <c r="DR243" i="10"/>
  <c r="BK243" i="10"/>
  <c r="DS243" i="10"/>
  <c r="BL243" i="10"/>
  <c r="DT243" i="10"/>
  <c r="BM243" i="10"/>
  <c r="DU243" i="10"/>
  <c r="BN243" i="10"/>
  <c r="DV243" i="10"/>
  <c r="G244" i="10"/>
  <c r="BO244" i="10"/>
  <c r="H244" i="10"/>
  <c r="BP244" i="10"/>
  <c r="I244" i="10"/>
  <c r="BQ244" i="10"/>
  <c r="J244" i="10"/>
  <c r="BR244" i="10"/>
  <c r="K244" i="10"/>
  <c r="BS244" i="10"/>
  <c r="L244" i="10"/>
  <c r="BT244" i="10"/>
  <c r="M244" i="10"/>
  <c r="BU244" i="10"/>
  <c r="N244" i="10"/>
  <c r="BV244" i="10"/>
  <c r="O244" i="10"/>
  <c r="BW244" i="10"/>
  <c r="P244" i="10"/>
  <c r="BX244" i="10"/>
  <c r="Q244" i="10"/>
  <c r="BY244" i="10"/>
  <c r="R244" i="10"/>
  <c r="BZ244" i="10"/>
  <c r="S244" i="10"/>
  <c r="CA244" i="10"/>
  <c r="T244" i="10"/>
  <c r="CB244" i="10"/>
  <c r="U244" i="10"/>
  <c r="CC244" i="10"/>
  <c r="V244" i="10"/>
  <c r="CD244" i="10"/>
  <c r="W244" i="10"/>
  <c r="CE244" i="10"/>
  <c r="X244" i="10"/>
  <c r="CF244" i="10"/>
  <c r="Y244" i="10"/>
  <c r="CG244" i="10"/>
  <c r="Z244" i="10"/>
  <c r="CH244" i="10"/>
  <c r="AA244" i="10"/>
  <c r="CI244" i="10"/>
  <c r="AB244" i="10"/>
  <c r="CJ244" i="10"/>
  <c r="AC244" i="10"/>
  <c r="CK244" i="10"/>
  <c r="AD244" i="10"/>
  <c r="CL244" i="10"/>
  <c r="AE244" i="10"/>
  <c r="CM244" i="10"/>
  <c r="AF244" i="10"/>
  <c r="CN244" i="10"/>
  <c r="AG244" i="10"/>
  <c r="CO244" i="10"/>
  <c r="AH244" i="10"/>
  <c r="CP244" i="10"/>
  <c r="AI244" i="10"/>
  <c r="CQ244" i="10"/>
  <c r="AJ244" i="10"/>
  <c r="CR244" i="10"/>
  <c r="AK244" i="10"/>
  <c r="CS244" i="10"/>
  <c r="AL244" i="10"/>
  <c r="CT244" i="10"/>
  <c r="AM244" i="10"/>
  <c r="CU244" i="10"/>
  <c r="AN244" i="10"/>
  <c r="CV244" i="10"/>
  <c r="AO244" i="10"/>
  <c r="CW244" i="10"/>
  <c r="AP244" i="10"/>
  <c r="CX244" i="10"/>
  <c r="AQ244" i="10"/>
  <c r="CY244" i="10"/>
  <c r="AR244" i="10"/>
  <c r="CZ244" i="10"/>
  <c r="AS244" i="10"/>
  <c r="DA244" i="10"/>
  <c r="AT244" i="10"/>
  <c r="DB244" i="10"/>
  <c r="AU244" i="10"/>
  <c r="DC244" i="10"/>
  <c r="AV244" i="10"/>
  <c r="DD244" i="10"/>
  <c r="AW244" i="10"/>
  <c r="DE244" i="10"/>
  <c r="AX244" i="10"/>
  <c r="DF244" i="10"/>
  <c r="AY244" i="10"/>
  <c r="DG244" i="10"/>
  <c r="AZ244" i="10"/>
  <c r="DH244" i="10"/>
  <c r="BA244" i="10"/>
  <c r="DI244" i="10"/>
  <c r="BB244" i="10"/>
  <c r="DJ244" i="10"/>
  <c r="BC244" i="10"/>
  <c r="DK244" i="10"/>
  <c r="BD244" i="10"/>
  <c r="DL244" i="10"/>
  <c r="BE244" i="10"/>
  <c r="DM244" i="10"/>
  <c r="BF244" i="10"/>
  <c r="DN244" i="10"/>
  <c r="BG244" i="10"/>
  <c r="DO244" i="10"/>
  <c r="BH244" i="10"/>
  <c r="DP244" i="10"/>
  <c r="BI244" i="10"/>
  <c r="DQ244" i="10"/>
  <c r="BJ244" i="10"/>
  <c r="DR244" i="10"/>
  <c r="BK244" i="10"/>
  <c r="DS244" i="10"/>
  <c r="BL244" i="10"/>
  <c r="DT244" i="10"/>
  <c r="BM244" i="10"/>
  <c r="DU244" i="10"/>
  <c r="BN244" i="10"/>
  <c r="DV244" i="10"/>
  <c r="G245" i="10"/>
  <c r="BO245" i="10"/>
  <c r="H245" i="10"/>
  <c r="BP245" i="10"/>
  <c r="I245" i="10"/>
  <c r="BQ245" i="10"/>
  <c r="J245" i="10"/>
  <c r="BR245" i="10"/>
  <c r="K245" i="10"/>
  <c r="BS245" i="10"/>
  <c r="L245" i="10"/>
  <c r="BT245" i="10"/>
  <c r="M245" i="10"/>
  <c r="BU245" i="10"/>
  <c r="N245" i="10"/>
  <c r="BV245" i="10"/>
  <c r="O245" i="10"/>
  <c r="BW245" i="10"/>
  <c r="P245" i="10"/>
  <c r="BX245" i="10"/>
  <c r="Q245" i="10"/>
  <c r="BY245" i="10"/>
  <c r="R245" i="10"/>
  <c r="BZ245" i="10"/>
  <c r="S245" i="10"/>
  <c r="CA245" i="10"/>
  <c r="T245" i="10"/>
  <c r="CB245" i="10"/>
  <c r="U245" i="10"/>
  <c r="CC245" i="10"/>
  <c r="V245" i="10"/>
  <c r="CD245" i="10"/>
  <c r="W245" i="10"/>
  <c r="CE245" i="10"/>
  <c r="X245" i="10"/>
  <c r="CF245" i="10"/>
  <c r="Y245" i="10"/>
  <c r="CG245" i="10"/>
  <c r="Z245" i="10"/>
  <c r="CH245" i="10"/>
  <c r="AA245" i="10"/>
  <c r="CI245" i="10"/>
  <c r="AB245" i="10"/>
  <c r="CJ245" i="10"/>
  <c r="AC245" i="10"/>
  <c r="CK245" i="10"/>
  <c r="AD245" i="10"/>
  <c r="CL245" i="10"/>
  <c r="AE245" i="10"/>
  <c r="CM245" i="10"/>
  <c r="AF245" i="10"/>
  <c r="CN245" i="10"/>
  <c r="AG245" i="10"/>
  <c r="CO245" i="10"/>
  <c r="AH245" i="10"/>
  <c r="CP245" i="10"/>
  <c r="AI245" i="10"/>
  <c r="CQ245" i="10"/>
  <c r="AJ245" i="10"/>
  <c r="CR245" i="10"/>
  <c r="AK245" i="10"/>
  <c r="CS245" i="10"/>
  <c r="AL245" i="10"/>
  <c r="CT245" i="10"/>
  <c r="AM245" i="10"/>
  <c r="CU245" i="10"/>
  <c r="AN245" i="10"/>
  <c r="CV245" i="10"/>
  <c r="AO245" i="10"/>
  <c r="CW245" i="10"/>
  <c r="AP245" i="10"/>
  <c r="CX245" i="10"/>
  <c r="AQ245" i="10"/>
  <c r="CY245" i="10"/>
  <c r="AR245" i="10"/>
  <c r="CZ245" i="10"/>
  <c r="AS245" i="10"/>
  <c r="DA245" i="10"/>
  <c r="AT245" i="10"/>
  <c r="DB245" i="10"/>
  <c r="AU245" i="10"/>
  <c r="DC245" i="10"/>
  <c r="AV245" i="10"/>
  <c r="DD245" i="10"/>
  <c r="AW245" i="10"/>
  <c r="DE245" i="10"/>
  <c r="AX245" i="10"/>
  <c r="DF245" i="10"/>
  <c r="AY245" i="10"/>
  <c r="DG245" i="10"/>
  <c r="AZ245" i="10"/>
  <c r="DH245" i="10"/>
  <c r="BA245" i="10"/>
  <c r="DI245" i="10"/>
  <c r="BB245" i="10"/>
  <c r="DJ245" i="10"/>
  <c r="BC245" i="10"/>
  <c r="DK245" i="10"/>
  <c r="BD245" i="10"/>
  <c r="DL245" i="10"/>
  <c r="BE245" i="10"/>
  <c r="DM245" i="10"/>
  <c r="BF245" i="10"/>
  <c r="DN245" i="10"/>
  <c r="BG245" i="10"/>
  <c r="DO245" i="10"/>
  <c r="BH245" i="10"/>
  <c r="DP245" i="10"/>
  <c r="BI245" i="10"/>
  <c r="DQ245" i="10"/>
  <c r="BJ245" i="10"/>
  <c r="DR245" i="10"/>
  <c r="BK245" i="10"/>
  <c r="DS245" i="10"/>
  <c r="BL245" i="10"/>
  <c r="DT245" i="10"/>
  <c r="BM245" i="10"/>
  <c r="DU245" i="10"/>
  <c r="BN245" i="10"/>
  <c r="DV245" i="10"/>
  <c r="G246" i="10"/>
  <c r="BO246" i="10"/>
  <c r="H246" i="10"/>
  <c r="BP246" i="10"/>
  <c r="I246" i="10"/>
  <c r="BQ246" i="10"/>
  <c r="J246" i="10"/>
  <c r="BR246" i="10"/>
  <c r="K246" i="10"/>
  <c r="BS246" i="10"/>
  <c r="L246" i="10"/>
  <c r="BT246" i="10"/>
  <c r="M246" i="10"/>
  <c r="BU246" i="10"/>
  <c r="N246" i="10"/>
  <c r="BV246" i="10"/>
  <c r="O246" i="10"/>
  <c r="BW246" i="10"/>
  <c r="P246" i="10"/>
  <c r="BX246" i="10"/>
  <c r="Q246" i="10"/>
  <c r="BY246" i="10"/>
  <c r="R246" i="10"/>
  <c r="BZ246" i="10"/>
  <c r="S246" i="10"/>
  <c r="CA246" i="10"/>
  <c r="T246" i="10"/>
  <c r="CB246" i="10"/>
  <c r="U246" i="10"/>
  <c r="CC246" i="10"/>
  <c r="V246" i="10"/>
  <c r="CD246" i="10"/>
  <c r="W246" i="10"/>
  <c r="CE246" i="10"/>
  <c r="X246" i="10"/>
  <c r="CF246" i="10"/>
  <c r="Y246" i="10"/>
  <c r="CG246" i="10"/>
  <c r="Z246" i="10"/>
  <c r="CH246" i="10"/>
  <c r="AA246" i="10"/>
  <c r="CI246" i="10"/>
  <c r="AB246" i="10"/>
  <c r="CJ246" i="10"/>
  <c r="AC246" i="10"/>
  <c r="CK246" i="10"/>
  <c r="AD246" i="10"/>
  <c r="CL246" i="10"/>
  <c r="AE246" i="10"/>
  <c r="CM246" i="10"/>
  <c r="AF246" i="10"/>
  <c r="CN246" i="10"/>
  <c r="AG246" i="10"/>
  <c r="CO246" i="10"/>
  <c r="AH246" i="10"/>
  <c r="CP246" i="10"/>
  <c r="AI246" i="10"/>
  <c r="CQ246" i="10"/>
  <c r="AJ246" i="10"/>
  <c r="CR246" i="10"/>
  <c r="AK246" i="10"/>
  <c r="CS246" i="10"/>
  <c r="AL246" i="10"/>
  <c r="CT246" i="10"/>
  <c r="AM246" i="10"/>
  <c r="CU246" i="10"/>
  <c r="AN246" i="10"/>
  <c r="CV246" i="10"/>
  <c r="AO246" i="10"/>
  <c r="CW246" i="10"/>
  <c r="AP246" i="10"/>
  <c r="CX246" i="10"/>
  <c r="AQ246" i="10"/>
  <c r="CY246" i="10"/>
  <c r="AR246" i="10"/>
  <c r="CZ246" i="10"/>
  <c r="AS246" i="10"/>
  <c r="DA246" i="10"/>
  <c r="AT246" i="10"/>
  <c r="DB246" i="10"/>
  <c r="AU246" i="10"/>
  <c r="DC246" i="10"/>
  <c r="AV246" i="10"/>
  <c r="DD246" i="10"/>
  <c r="AW246" i="10"/>
  <c r="DE246" i="10"/>
  <c r="AX246" i="10"/>
  <c r="DF246" i="10"/>
  <c r="AY246" i="10"/>
  <c r="DG246" i="10"/>
  <c r="AZ246" i="10"/>
  <c r="DH246" i="10"/>
  <c r="BA246" i="10"/>
  <c r="DI246" i="10"/>
  <c r="BB246" i="10"/>
  <c r="DJ246" i="10"/>
  <c r="BC246" i="10"/>
  <c r="DK246" i="10"/>
  <c r="BD246" i="10"/>
  <c r="DL246" i="10"/>
  <c r="BE246" i="10"/>
  <c r="DM246" i="10"/>
  <c r="BF246" i="10"/>
  <c r="DN246" i="10"/>
  <c r="BG246" i="10"/>
  <c r="DO246" i="10"/>
  <c r="BH246" i="10"/>
  <c r="DP246" i="10"/>
  <c r="BI246" i="10"/>
  <c r="DQ246" i="10"/>
  <c r="BJ246" i="10"/>
  <c r="DR246" i="10"/>
  <c r="BK246" i="10"/>
  <c r="DS246" i="10"/>
  <c r="BL246" i="10"/>
  <c r="DT246" i="10"/>
  <c r="BM246" i="10"/>
  <c r="DU246" i="10"/>
  <c r="BN246" i="10"/>
  <c r="DV246" i="10"/>
  <c r="G247" i="10"/>
  <c r="BO247" i="10"/>
  <c r="H247" i="10"/>
  <c r="BP247" i="10"/>
  <c r="I247" i="10"/>
  <c r="BQ247" i="10"/>
  <c r="J247" i="10"/>
  <c r="BR247" i="10"/>
  <c r="K247" i="10"/>
  <c r="BS247" i="10"/>
  <c r="L247" i="10"/>
  <c r="BT247" i="10"/>
  <c r="M247" i="10"/>
  <c r="BU247" i="10"/>
  <c r="N247" i="10"/>
  <c r="BV247" i="10"/>
  <c r="O247" i="10"/>
  <c r="BW247" i="10"/>
  <c r="P247" i="10"/>
  <c r="BX247" i="10"/>
  <c r="Q247" i="10"/>
  <c r="BY247" i="10"/>
  <c r="R247" i="10"/>
  <c r="BZ247" i="10"/>
  <c r="S247" i="10"/>
  <c r="CA247" i="10"/>
  <c r="T247" i="10"/>
  <c r="CB247" i="10"/>
  <c r="U247" i="10"/>
  <c r="CC247" i="10"/>
  <c r="V247" i="10"/>
  <c r="CD247" i="10"/>
  <c r="W247" i="10"/>
  <c r="CE247" i="10"/>
  <c r="X247" i="10"/>
  <c r="CF247" i="10"/>
  <c r="Y247" i="10"/>
  <c r="CG247" i="10"/>
  <c r="Z247" i="10"/>
  <c r="CH247" i="10"/>
  <c r="AA247" i="10"/>
  <c r="CI247" i="10"/>
  <c r="AB247" i="10"/>
  <c r="CJ247" i="10"/>
  <c r="AC247" i="10"/>
  <c r="CK247" i="10"/>
  <c r="AD247" i="10"/>
  <c r="CL247" i="10"/>
  <c r="AE247" i="10"/>
  <c r="CM247" i="10"/>
  <c r="AF247" i="10"/>
  <c r="CN247" i="10"/>
  <c r="AG247" i="10"/>
  <c r="CO247" i="10"/>
  <c r="AH247" i="10"/>
  <c r="CP247" i="10"/>
  <c r="AI247" i="10"/>
  <c r="CQ247" i="10"/>
  <c r="AJ247" i="10"/>
  <c r="CR247" i="10"/>
  <c r="AK247" i="10"/>
  <c r="CS247" i="10"/>
  <c r="AL247" i="10"/>
  <c r="CT247" i="10"/>
  <c r="AM247" i="10"/>
  <c r="CU247" i="10"/>
  <c r="AN247" i="10"/>
  <c r="CV247" i="10"/>
  <c r="AO247" i="10"/>
  <c r="CW247" i="10"/>
  <c r="AP247" i="10"/>
  <c r="CX247" i="10"/>
  <c r="AQ247" i="10"/>
  <c r="CY247" i="10"/>
  <c r="AR247" i="10"/>
  <c r="CZ247" i="10"/>
  <c r="AS247" i="10"/>
  <c r="DA247" i="10"/>
  <c r="AT247" i="10"/>
  <c r="DB247" i="10"/>
  <c r="AU247" i="10"/>
  <c r="DC247" i="10"/>
  <c r="AV247" i="10"/>
  <c r="DD247" i="10"/>
  <c r="AW247" i="10"/>
  <c r="DE247" i="10"/>
  <c r="AX247" i="10"/>
  <c r="DF247" i="10"/>
  <c r="AY247" i="10"/>
  <c r="DG247" i="10"/>
  <c r="AZ247" i="10"/>
  <c r="DH247" i="10"/>
  <c r="BA247" i="10"/>
  <c r="DI247" i="10"/>
  <c r="BB247" i="10"/>
  <c r="DJ247" i="10"/>
  <c r="BC247" i="10"/>
  <c r="DK247" i="10"/>
  <c r="BD247" i="10"/>
  <c r="DL247" i="10"/>
  <c r="BE247" i="10"/>
  <c r="DM247" i="10"/>
  <c r="BF247" i="10"/>
  <c r="DN247" i="10"/>
  <c r="BG247" i="10"/>
  <c r="DO247" i="10"/>
  <c r="BH247" i="10"/>
  <c r="DP247" i="10"/>
  <c r="BI247" i="10"/>
  <c r="DQ247" i="10"/>
  <c r="BJ247" i="10"/>
  <c r="DR247" i="10"/>
  <c r="BK247" i="10"/>
  <c r="DS247" i="10"/>
  <c r="BL247" i="10"/>
  <c r="DT247" i="10"/>
  <c r="BM247" i="10"/>
  <c r="DU247" i="10"/>
  <c r="BN247" i="10"/>
  <c r="DV247" i="10"/>
  <c r="G248" i="10"/>
  <c r="BO248" i="10"/>
  <c r="H248" i="10"/>
  <c r="BP248" i="10"/>
  <c r="I248" i="10"/>
  <c r="BQ248" i="10"/>
  <c r="J248" i="10"/>
  <c r="BR248" i="10"/>
  <c r="K248" i="10"/>
  <c r="BS248" i="10"/>
  <c r="L248" i="10"/>
  <c r="BT248" i="10"/>
  <c r="M248" i="10"/>
  <c r="BU248" i="10"/>
  <c r="N248" i="10"/>
  <c r="BV248" i="10"/>
  <c r="O248" i="10"/>
  <c r="BW248" i="10"/>
  <c r="P248" i="10"/>
  <c r="BX248" i="10"/>
  <c r="Q248" i="10"/>
  <c r="BY248" i="10"/>
  <c r="R248" i="10"/>
  <c r="BZ248" i="10"/>
  <c r="S248" i="10"/>
  <c r="CA248" i="10"/>
  <c r="T248" i="10"/>
  <c r="CB248" i="10"/>
  <c r="U248" i="10"/>
  <c r="CC248" i="10"/>
  <c r="V248" i="10"/>
  <c r="CD248" i="10"/>
  <c r="W248" i="10"/>
  <c r="CE248" i="10"/>
  <c r="X248" i="10"/>
  <c r="CF248" i="10"/>
  <c r="Y248" i="10"/>
  <c r="CG248" i="10"/>
  <c r="Z248" i="10"/>
  <c r="CH248" i="10"/>
  <c r="AA248" i="10"/>
  <c r="CI248" i="10"/>
  <c r="AB248" i="10"/>
  <c r="CJ248" i="10"/>
  <c r="AC248" i="10"/>
  <c r="CK248" i="10"/>
  <c r="AD248" i="10"/>
  <c r="CL248" i="10"/>
  <c r="AE248" i="10"/>
  <c r="CM248" i="10"/>
  <c r="AF248" i="10"/>
  <c r="CN248" i="10"/>
  <c r="AG248" i="10"/>
  <c r="CO248" i="10"/>
  <c r="AH248" i="10"/>
  <c r="CP248" i="10"/>
  <c r="AI248" i="10"/>
  <c r="CQ248" i="10"/>
  <c r="AJ248" i="10"/>
  <c r="CR248" i="10"/>
  <c r="AK248" i="10"/>
  <c r="CS248" i="10"/>
  <c r="AL248" i="10"/>
  <c r="CT248" i="10"/>
  <c r="AM248" i="10"/>
  <c r="CU248" i="10"/>
  <c r="AN248" i="10"/>
  <c r="CV248" i="10"/>
  <c r="AO248" i="10"/>
  <c r="CW248" i="10"/>
  <c r="AP248" i="10"/>
  <c r="CX248" i="10"/>
  <c r="AQ248" i="10"/>
  <c r="CY248" i="10"/>
  <c r="AR248" i="10"/>
  <c r="CZ248" i="10"/>
  <c r="AS248" i="10"/>
  <c r="DA248" i="10"/>
  <c r="AT248" i="10"/>
  <c r="DB248" i="10"/>
  <c r="AU248" i="10"/>
  <c r="DC248" i="10"/>
  <c r="AV248" i="10"/>
  <c r="DD248" i="10"/>
  <c r="AW248" i="10"/>
  <c r="DE248" i="10"/>
  <c r="AX248" i="10"/>
  <c r="DF248" i="10"/>
  <c r="AY248" i="10"/>
  <c r="DG248" i="10"/>
  <c r="AZ248" i="10"/>
  <c r="DH248" i="10"/>
  <c r="BA248" i="10"/>
  <c r="DI248" i="10"/>
  <c r="BB248" i="10"/>
  <c r="DJ248" i="10"/>
  <c r="BC248" i="10"/>
  <c r="DK248" i="10"/>
  <c r="BD248" i="10"/>
  <c r="DL248" i="10"/>
  <c r="BE248" i="10"/>
  <c r="DM248" i="10"/>
  <c r="BF248" i="10"/>
  <c r="DN248" i="10"/>
  <c r="BG248" i="10"/>
  <c r="DO248" i="10"/>
  <c r="BH248" i="10"/>
  <c r="DP248" i="10"/>
  <c r="BI248" i="10"/>
  <c r="DQ248" i="10"/>
  <c r="BJ248" i="10"/>
  <c r="DR248" i="10"/>
  <c r="BK248" i="10"/>
  <c r="DS248" i="10"/>
  <c r="BL248" i="10"/>
  <c r="DT248" i="10"/>
  <c r="BM248" i="10"/>
  <c r="DU248" i="10"/>
  <c r="BN248" i="10"/>
  <c r="DV248" i="10"/>
  <c r="G249" i="10"/>
  <c r="BO249" i="10"/>
  <c r="H249" i="10"/>
  <c r="BP249" i="10"/>
  <c r="I249" i="10"/>
  <c r="BQ249" i="10"/>
  <c r="J249" i="10"/>
  <c r="BR249" i="10"/>
  <c r="K249" i="10"/>
  <c r="BS249" i="10"/>
  <c r="L249" i="10"/>
  <c r="BT249" i="10"/>
  <c r="M249" i="10"/>
  <c r="BU249" i="10"/>
  <c r="N249" i="10"/>
  <c r="BV249" i="10"/>
  <c r="O249" i="10"/>
  <c r="BW249" i="10"/>
  <c r="P249" i="10"/>
  <c r="BX249" i="10"/>
  <c r="Q249" i="10"/>
  <c r="BY249" i="10"/>
  <c r="R249" i="10"/>
  <c r="BZ249" i="10"/>
  <c r="S249" i="10"/>
  <c r="CA249" i="10"/>
  <c r="T249" i="10"/>
  <c r="CB249" i="10"/>
  <c r="U249" i="10"/>
  <c r="CC249" i="10"/>
  <c r="V249" i="10"/>
  <c r="CD249" i="10"/>
  <c r="W249" i="10"/>
  <c r="CE249" i="10"/>
  <c r="X249" i="10"/>
  <c r="CF249" i="10"/>
  <c r="Y249" i="10"/>
  <c r="CG249" i="10"/>
  <c r="Z249" i="10"/>
  <c r="CH249" i="10"/>
  <c r="AA249" i="10"/>
  <c r="CI249" i="10"/>
  <c r="AB249" i="10"/>
  <c r="CJ249" i="10"/>
  <c r="AC249" i="10"/>
  <c r="CK249" i="10"/>
  <c r="AD249" i="10"/>
  <c r="CL249" i="10"/>
  <c r="AE249" i="10"/>
  <c r="CM249" i="10"/>
  <c r="AF249" i="10"/>
  <c r="CN249" i="10"/>
  <c r="AG249" i="10"/>
  <c r="CO249" i="10"/>
  <c r="AH249" i="10"/>
  <c r="CP249" i="10"/>
  <c r="AI249" i="10"/>
  <c r="CQ249" i="10"/>
  <c r="AJ249" i="10"/>
  <c r="CR249" i="10"/>
  <c r="AK249" i="10"/>
  <c r="CS249" i="10"/>
  <c r="AL249" i="10"/>
  <c r="CT249" i="10"/>
  <c r="AM249" i="10"/>
  <c r="CU249" i="10"/>
  <c r="AN249" i="10"/>
  <c r="CV249" i="10"/>
  <c r="AO249" i="10"/>
  <c r="CW249" i="10"/>
  <c r="AP249" i="10"/>
  <c r="CX249" i="10"/>
  <c r="AQ249" i="10"/>
  <c r="CY249" i="10"/>
  <c r="AR249" i="10"/>
  <c r="CZ249" i="10"/>
  <c r="AS249" i="10"/>
  <c r="DA249" i="10"/>
  <c r="AT249" i="10"/>
  <c r="DB249" i="10"/>
  <c r="AU249" i="10"/>
  <c r="DC249" i="10"/>
  <c r="AV249" i="10"/>
  <c r="DD249" i="10"/>
  <c r="AW249" i="10"/>
  <c r="DE249" i="10"/>
  <c r="AX249" i="10"/>
  <c r="DF249" i="10"/>
  <c r="AY249" i="10"/>
  <c r="DG249" i="10"/>
  <c r="AZ249" i="10"/>
  <c r="DH249" i="10"/>
  <c r="BA249" i="10"/>
  <c r="DI249" i="10"/>
  <c r="BB249" i="10"/>
  <c r="DJ249" i="10"/>
  <c r="BC249" i="10"/>
  <c r="DK249" i="10"/>
  <c r="BD249" i="10"/>
  <c r="DL249" i="10"/>
  <c r="BE249" i="10"/>
  <c r="DM249" i="10"/>
  <c r="BF249" i="10"/>
  <c r="DN249" i="10"/>
  <c r="BG249" i="10"/>
  <c r="DO249" i="10"/>
  <c r="BH249" i="10"/>
  <c r="DP249" i="10"/>
  <c r="BI249" i="10"/>
  <c r="DQ249" i="10"/>
  <c r="BJ249" i="10"/>
  <c r="DR249" i="10"/>
  <c r="BK249" i="10"/>
  <c r="DS249" i="10"/>
  <c r="BL249" i="10"/>
  <c r="DT249" i="10"/>
  <c r="BM249" i="10"/>
  <c r="DU249" i="10"/>
  <c r="BN249" i="10"/>
  <c r="DV249" i="10"/>
  <c r="G250" i="10"/>
  <c r="BO250" i="10"/>
  <c r="H250" i="10"/>
  <c r="BP250" i="10"/>
  <c r="I250" i="10"/>
  <c r="BQ250" i="10"/>
  <c r="J250" i="10"/>
  <c r="BR250" i="10"/>
  <c r="K250" i="10"/>
  <c r="BS250" i="10"/>
  <c r="L250" i="10"/>
  <c r="BT250" i="10"/>
  <c r="M250" i="10"/>
  <c r="BU250" i="10"/>
  <c r="N250" i="10"/>
  <c r="BV250" i="10"/>
  <c r="O250" i="10"/>
  <c r="BW250" i="10"/>
  <c r="P250" i="10"/>
  <c r="BX250" i="10"/>
  <c r="Q250" i="10"/>
  <c r="BY250" i="10"/>
  <c r="R250" i="10"/>
  <c r="BZ250" i="10"/>
  <c r="S250" i="10"/>
  <c r="CA250" i="10"/>
  <c r="T250" i="10"/>
  <c r="CB250" i="10"/>
  <c r="U250" i="10"/>
  <c r="CC250" i="10"/>
  <c r="V250" i="10"/>
  <c r="CD250" i="10"/>
  <c r="W250" i="10"/>
  <c r="CE250" i="10"/>
  <c r="X250" i="10"/>
  <c r="CF250" i="10"/>
  <c r="Y250" i="10"/>
  <c r="CG250" i="10"/>
  <c r="Z250" i="10"/>
  <c r="CH250" i="10"/>
  <c r="AA250" i="10"/>
  <c r="CI250" i="10"/>
  <c r="AB250" i="10"/>
  <c r="CJ250" i="10"/>
  <c r="AC250" i="10"/>
  <c r="CK250" i="10"/>
  <c r="AD250" i="10"/>
  <c r="CL250" i="10"/>
  <c r="AE250" i="10"/>
  <c r="CM250" i="10"/>
  <c r="AF250" i="10"/>
  <c r="CN250" i="10"/>
  <c r="AG250" i="10"/>
  <c r="CO250" i="10"/>
  <c r="AH250" i="10"/>
  <c r="CP250" i="10"/>
  <c r="AI250" i="10"/>
  <c r="CQ250" i="10"/>
  <c r="AJ250" i="10"/>
  <c r="CR250" i="10"/>
  <c r="AK250" i="10"/>
  <c r="CS250" i="10"/>
  <c r="AL250" i="10"/>
  <c r="CT250" i="10"/>
  <c r="AM250" i="10"/>
  <c r="CU250" i="10"/>
  <c r="AN250" i="10"/>
  <c r="CV250" i="10"/>
  <c r="AO250" i="10"/>
  <c r="CW250" i="10"/>
  <c r="AP250" i="10"/>
  <c r="CX250" i="10"/>
  <c r="AQ250" i="10"/>
  <c r="CY250" i="10"/>
  <c r="AR250" i="10"/>
  <c r="CZ250" i="10"/>
  <c r="AS250" i="10"/>
  <c r="DA250" i="10"/>
  <c r="AT250" i="10"/>
  <c r="DB250" i="10"/>
  <c r="AU250" i="10"/>
  <c r="DC250" i="10"/>
  <c r="AV250" i="10"/>
  <c r="DD250" i="10"/>
  <c r="AW250" i="10"/>
  <c r="DE250" i="10"/>
  <c r="AX250" i="10"/>
  <c r="DF250" i="10"/>
  <c r="AY250" i="10"/>
  <c r="DG250" i="10"/>
  <c r="AZ250" i="10"/>
  <c r="DH250" i="10"/>
  <c r="BA250" i="10"/>
  <c r="DI250" i="10"/>
  <c r="BB250" i="10"/>
  <c r="DJ250" i="10"/>
  <c r="BC250" i="10"/>
  <c r="DK250" i="10"/>
  <c r="BD250" i="10"/>
  <c r="DL250" i="10"/>
  <c r="BE250" i="10"/>
  <c r="DM250" i="10"/>
  <c r="BF250" i="10"/>
  <c r="DN250" i="10"/>
  <c r="BG250" i="10"/>
  <c r="DO250" i="10"/>
  <c r="BH250" i="10"/>
  <c r="DP250" i="10"/>
  <c r="BI250" i="10"/>
  <c r="DQ250" i="10"/>
  <c r="BJ250" i="10"/>
  <c r="DR250" i="10"/>
  <c r="BK250" i="10"/>
  <c r="DS250" i="10"/>
  <c r="BL250" i="10"/>
  <c r="DT250" i="10"/>
  <c r="BM250" i="10"/>
  <c r="DU250" i="10"/>
  <c r="BN250" i="10"/>
  <c r="DV250" i="10"/>
  <c r="G251" i="10"/>
  <c r="BO251" i="10"/>
  <c r="H251" i="10"/>
  <c r="BP251" i="10"/>
  <c r="I251" i="10"/>
  <c r="BQ251" i="10"/>
  <c r="J251" i="10"/>
  <c r="BR251" i="10"/>
  <c r="K251" i="10"/>
  <c r="BS251" i="10"/>
  <c r="L251" i="10"/>
  <c r="BT251" i="10"/>
  <c r="M251" i="10"/>
  <c r="BU251" i="10"/>
  <c r="N251" i="10"/>
  <c r="BV251" i="10"/>
  <c r="O251" i="10"/>
  <c r="BW251" i="10"/>
  <c r="P251" i="10"/>
  <c r="BX251" i="10"/>
  <c r="Q251" i="10"/>
  <c r="BY251" i="10"/>
  <c r="R251" i="10"/>
  <c r="BZ251" i="10"/>
  <c r="S251" i="10"/>
  <c r="CA251" i="10"/>
  <c r="T251" i="10"/>
  <c r="CB251" i="10"/>
  <c r="U251" i="10"/>
  <c r="CC251" i="10"/>
  <c r="V251" i="10"/>
  <c r="CD251" i="10"/>
  <c r="W251" i="10"/>
  <c r="CE251" i="10"/>
  <c r="X251" i="10"/>
  <c r="CF251" i="10"/>
  <c r="Y251" i="10"/>
  <c r="CG251" i="10"/>
  <c r="Z251" i="10"/>
  <c r="CH251" i="10"/>
  <c r="AA251" i="10"/>
  <c r="CI251" i="10"/>
  <c r="AB251" i="10"/>
  <c r="CJ251" i="10"/>
  <c r="AC251" i="10"/>
  <c r="CK251" i="10"/>
  <c r="AD251" i="10"/>
  <c r="CL251" i="10"/>
  <c r="AE251" i="10"/>
  <c r="CM251" i="10"/>
  <c r="AF251" i="10"/>
  <c r="CN251" i="10"/>
  <c r="AG251" i="10"/>
  <c r="CO251" i="10"/>
  <c r="AH251" i="10"/>
  <c r="CP251" i="10"/>
  <c r="AI251" i="10"/>
  <c r="CQ251" i="10"/>
  <c r="AJ251" i="10"/>
  <c r="CR251" i="10"/>
  <c r="AK251" i="10"/>
  <c r="CS251" i="10"/>
  <c r="AL251" i="10"/>
  <c r="CT251" i="10"/>
  <c r="AM251" i="10"/>
  <c r="CU251" i="10"/>
  <c r="AN251" i="10"/>
  <c r="CV251" i="10"/>
  <c r="AO251" i="10"/>
  <c r="CW251" i="10"/>
  <c r="AP251" i="10"/>
  <c r="CX251" i="10"/>
  <c r="AQ251" i="10"/>
  <c r="CY251" i="10"/>
  <c r="AR251" i="10"/>
  <c r="CZ251" i="10"/>
  <c r="AS251" i="10"/>
  <c r="DA251" i="10"/>
  <c r="AT251" i="10"/>
  <c r="DB251" i="10"/>
  <c r="AU251" i="10"/>
  <c r="DC251" i="10"/>
  <c r="AV251" i="10"/>
  <c r="DD251" i="10"/>
  <c r="AW251" i="10"/>
  <c r="DE251" i="10"/>
  <c r="AX251" i="10"/>
  <c r="DF251" i="10"/>
  <c r="AY251" i="10"/>
  <c r="DG251" i="10"/>
  <c r="AZ251" i="10"/>
  <c r="DH251" i="10"/>
  <c r="BA251" i="10"/>
  <c r="DI251" i="10"/>
  <c r="BB251" i="10"/>
  <c r="DJ251" i="10"/>
  <c r="BC251" i="10"/>
  <c r="DK251" i="10"/>
  <c r="BD251" i="10"/>
  <c r="DL251" i="10"/>
  <c r="BE251" i="10"/>
  <c r="DM251" i="10"/>
  <c r="BF251" i="10"/>
  <c r="DN251" i="10"/>
  <c r="BG251" i="10"/>
  <c r="DO251" i="10"/>
  <c r="BH251" i="10"/>
  <c r="DP251" i="10"/>
  <c r="BI251" i="10"/>
  <c r="DQ251" i="10"/>
  <c r="BJ251" i="10"/>
  <c r="DR251" i="10"/>
  <c r="BK251" i="10"/>
  <c r="DS251" i="10"/>
  <c r="BL251" i="10"/>
  <c r="DT251" i="10"/>
  <c r="BM251" i="10"/>
  <c r="DU251" i="10"/>
  <c r="BN251" i="10"/>
  <c r="DV251" i="10"/>
  <c r="G252" i="10"/>
  <c r="BO252" i="10"/>
  <c r="H252" i="10"/>
  <c r="BP252" i="10"/>
  <c r="I252" i="10"/>
  <c r="BQ252" i="10"/>
  <c r="J252" i="10"/>
  <c r="BR252" i="10"/>
  <c r="K252" i="10"/>
  <c r="BS252" i="10"/>
  <c r="L252" i="10"/>
  <c r="BT252" i="10"/>
  <c r="M252" i="10"/>
  <c r="BU252" i="10"/>
  <c r="N252" i="10"/>
  <c r="BV252" i="10"/>
  <c r="O252" i="10"/>
  <c r="BW252" i="10"/>
  <c r="P252" i="10"/>
  <c r="BX252" i="10"/>
  <c r="Q252" i="10"/>
  <c r="BY252" i="10"/>
  <c r="R252" i="10"/>
  <c r="BZ252" i="10"/>
  <c r="S252" i="10"/>
  <c r="CA252" i="10"/>
  <c r="T252" i="10"/>
  <c r="CB252" i="10"/>
  <c r="U252" i="10"/>
  <c r="CC252" i="10"/>
  <c r="V252" i="10"/>
  <c r="CD252" i="10"/>
  <c r="W252" i="10"/>
  <c r="CE252" i="10"/>
  <c r="X252" i="10"/>
  <c r="CF252" i="10"/>
  <c r="Y252" i="10"/>
  <c r="CG252" i="10"/>
  <c r="Z252" i="10"/>
  <c r="CH252" i="10"/>
  <c r="AA252" i="10"/>
  <c r="CI252" i="10"/>
  <c r="AB252" i="10"/>
  <c r="CJ252" i="10"/>
  <c r="AC252" i="10"/>
  <c r="CK252" i="10"/>
  <c r="AD252" i="10"/>
  <c r="CL252" i="10"/>
  <c r="AE252" i="10"/>
  <c r="CM252" i="10"/>
  <c r="AF252" i="10"/>
  <c r="CN252" i="10"/>
  <c r="AG252" i="10"/>
  <c r="CO252" i="10"/>
  <c r="AH252" i="10"/>
  <c r="CP252" i="10"/>
  <c r="AI252" i="10"/>
  <c r="CQ252" i="10"/>
  <c r="AJ252" i="10"/>
  <c r="CR252" i="10"/>
  <c r="AK252" i="10"/>
  <c r="CS252" i="10"/>
  <c r="AL252" i="10"/>
  <c r="CT252" i="10"/>
  <c r="AM252" i="10"/>
  <c r="CU252" i="10"/>
  <c r="AN252" i="10"/>
  <c r="CV252" i="10"/>
  <c r="AO252" i="10"/>
  <c r="CW252" i="10"/>
  <c r="AP252" i="10"/>
  <c r="CX252" i="10"/>
  <c r="AQ252" i="10"/>
  <c r="CY252" i="10"/>
  <c r="AR252" i="10"/>
  <c r="CZ252" i="10"/>
  <c r="AS252" i="10"/>
  <c r="DA252" i="10"/>
  <c r="AT252" i="10"/>
  <c r="DB252" i="10"/>
  <c r="AU252" i="10"/>
  <c r="DC252" i="10"/>
  <c r="AV252" i="10"/>
  <c r="DD252" i="10"/>
  <c r="AW252" i="10"/>
  <c r="DE252" i="10"/>
  <c r="AX252" i="10"/>
  <c r="DF252" i="10"/>
  <c r="AY252" i="10"/>
  <c r="DG252" i="10"/>
  <c r="AZ252" i="10"/>
  <c r="DH252" i="10"/>
  <c r="BA252" i="10"/>
  <c r="DI252" i="10"/>
  <c r="BB252" i="10"/>
  <c r="DJ252" i="10"/>
  <c r="BC252" i="10"/>
  <c r="DK252" i="10"/>
  <c r="BD252" i="10"/>
  <c r="DL252" i="10"/>
  <c r="BE252" i="10"/>
  <c r="DM252" i="10"/>
  <c r="BF252" i="10"/>
  <c r="DN252" i="10"/>
  <c r="BG252" i="10"/>
  <c r="DO252" i="10"/>
  <c r="BH252" i="10"/>
  <c r="DP252" i="10"/>
  <c r="BI252" i="10"/>
  <c r="DQ252" i="10"/>
  <c r="BJ252" i="10"/>
  <c r="DR252" i="10"/>
  <c r="BK252" i="10"/>
  <c r="DS252" i="10"/>
  <c r="BL252" i="10"/>
  <c r="DT252" i="10"/>
  <c r="BM252" i="10"/>
  <c r="DU252" i="10"/>
  <c r="BN252" i="10"/>
  <c r="DV252" i="10"/>
  <c r="G253" i="10"/>
  <c r="BO253" i="10"/>
  <c r="H253" i="10"/>
  <c r="BP253" i="10"/>
  <c r="I253" i="10"/>
  <c r="BQ253" i="10"/>
  <c r="J253" i="10"/>
  <c r="BR253" i="10"/>
  <c r="K253" i="10"/>
  <c r="BS253" i="10"/>
  <c r="L253" i="10"/>
  <c r="BT253" i="10"/>
  <c r="M253" i="10"/>
  <c r="BU253" i="10"/>
  <c r="N253" i="10"/>
  <c r="BV253" i="10"/>
  <c r="O253" i="10"/>
  <c r="BW253" i="10"/>
  <c r="P253" i="10"/>
  <c r="BX253" i="10"/>
  <c r="Q253" i="10"/>
  <c r="BY253" i="10"/>
  <c r="R253" i="10"/>
  <c r="BZ253" i="10"/>
  <c r="S253" i="10"/>
  <c r="CA253" i="10"/>
  <c r="T253" i="10"/>
  <c r="CB253" i="10"/>
  <c r="U253" i="10"/>
  <c r="CC253" i="10"/>
  <c r="V253" i="10"/>
  <c r="CD253" i="10"/>
  <c r="W253" i="10"/>
  <c r="CE253" i="10"/>
  <c r="X253" i="10"/>
  <c r="CF253" i="10"/>
  <c r="Y253" i="10"/>
  <c r="CG253" i="10"/>
  <c r="Z253" i="10"/>
  <c r="CH253" i="10"/>
  <c r="AA253" i="10"/>
  <c r="CI253" i="10"/>
  <c r="AB253" i="10"/>
  <c r="CJ253" i="10"/>
  <c r="AC253" i="10"/>
  <c r="CK253" i="10"/>
  <c r="AD253" i="10"/>
  <c r="CL253" i="10"/>
  <c r="AE253" i="10"/>
  <c r="CM253" i="10"/>
  <c r="AF253" i="10"/>
  <c r="CN253" i="10"/>
  <c r="AG253" i="10"/>
  <c r="CO253" i="10"/>
  <c r="AH253" i="10"/>
  <c r="CP253" i="10"/>
  <c r="AI253" i="10"/>
  <c r="CQ253" i="10"/>
  <c r="AJ253" i="10"/>
  <c r="CR253" i="10"/>
  <c r="AK253" i="10"/>
  <c r="CS253" i="10"/>
  <c r="AL253" i="10"/>
  <c r="CT253" i="10"/>
  <c r="AM253" i="10"/>
  <c r="CU253" i="10"/>
  <c r="AN253" i="10"/>
  <c r="CV253" i="10"/>
  <c r="AO253" i="10"/>
  <c r="CW253" i="10"/>
  <c r="AP253" i="10"/>
  <c r="CX253" i="10"/>
  <c r="AQ253" i="10"/>
  <c r="CY253" i="10"/>
  <c r="AR253" i="10"/>
  <c r="CZ253" i="10"/>
  <c r="AS253" i="10"/>
  <c r="DA253" i="10"/>
  <c r="AT253" i="10"/>
  <c r="DB253" i="10"/>
  <c r="AU253" i="10"/>
  <c r="DC253" i="10"/>
  <c r="AV253" i="10"/>
  <c r="DD253" i="10"/>
  <c r="AW253" i="10"/>
  <c r="DE253" i="10"/>
  <c r="AX253" i="10"/>
  <c r="DF253" i="10"/>
  <c r="AY253" i="10"/>
  <c r="DG253" i="10"/>
  <c r="AZ253" i="10"/>
  <c r="DH253" i="10"/>
  <c r="BA253" i="10"/>
  <c r="DI253" i="10"/>
  <c r="BB253" i="10"/>
  <c r="DJ253" i="10"/>
  <c r="BC253" i="10"/>
  <c r="DK253" i="10"/>
  <c r="BD253" i="10"/>
  <c r="DL253" i="10"/>
  <c r="BE253" i="10"/>
  <c r="DM253" i="10"/>
  <c r="BF253" i="10"/>
  <c r="DN253" i="10"/>
  <c r="BG253" i="10"/>
  <c r="DO253" i="10"/>
  <c r="BH253" i="10"/>
  <c r="DP253" i="10"/>
  <c r="BI253" i="10"/>
  <c r="DQ253" i="10"/>
  <c r="BJ253" i="10"/>
  <c r="DR253" i="10"/>
  <c r="BK253" i="10"/>
  <c r="DS253" i="10"/>
  <c r="BL253" i="10"/>
  <c r="DT253" i="10"/>
  <c r="BM253" i="10"/>
  <c r="DU253" i="10"/>
  <c r="BN253" i="10"/>
  <c r="DV253" i="10"/>
  <c r="G254" i="10"/>
  <c r="BO254" i="10"/>
  <c r="H254" i="10"/>
  <c r="BP254" i="10"/>
  <c r="I254" i="10"/>
  <c r="BQ254" i="10"/>
  <c r="J254" i="10"/>
  <c r="BR254" i="10"/>
  <c r="K254" i="10"/>
  <c r="BS254" i="10"/>
  <c r="L254" i="10"/>
  <c r="BT254" i="10"/>
  <c r="M254" i="10"/>
  <c r="BU254" i="10"/>
  <c r="N254" i="10"/>
  <c r="BV254" i="10"/>
  <c r="O254" i="10"/>
  <c r="BW254" i="10"/>
  <c r="P254" i="10"/>
  <c r="BX254" i="10"/>
  <c r="Q254" i="10"/>
  <c r="BY254" i="10"/>
  <c r="R254" i="10"/>
  <c r="BZ254" i="10"/>
  <c r="S254" i="10"/>
  <c r="CA254" i="10"/>
  <c r="T254" i="10"/>
  <c r="CB254" i="10"/>
  <c r="U254" i="10"/>
  <c r="CC254" i="10"/>
  <c r="V254" i="10"/>
  <c r="CD254" i="10"/>
  <c r="W254" i="10"/>
  <c r="CE254" i="10"/>
  <c r="X254" i="10"/>
  <c r="CF254" i="10"/>
  <c r="Y254" i="10"/>
  <c r="CG254" i="10"/>
  <c r="Z254" i="10"/>
  <c r="CH254" i="10"/>
  <c r="AA254" i="10"/>
  <c r="CI254" i="10"/>
  <c r="AB254" i="10"/>
  <c r="CJ254" i="10"/>
  <c r="AC254" i="10"/>
  <c r="CK254" i="10"/>
  <c r="AD254" i="10"/>
  <c r="CL254" i="10"/>
  <c r="AE254" i="10"/>
  <c r="CM254" i="10"/>
  <c r="AF254" i="10"/>
  <c r="CN254" i="10"/>
  <c r="AG254" i="10"/>
  <c r="CO254" i="10"/>
  <c r="AH254" i="10"/>
  <c r="CP254" i="10"/>
  <c r="AI254" i="10"/>
  <c r="CQ254" i="10"/>
  <c r="AJ254" i="10"/>
  <c r="CR254" i="10"/>
  <c r="AK254" i="10"/>
  <c r="CS254" i="10"/>
  <c r="AL254" i="10"/>
  <c r="CT254" i="10"/>
  <c r="AM254" i="10"/>
  <c r="CU254" i="10"/>
  <c r="AN254" i="10"/>
  <c r="CV254" i="10"/>
  <c r="AO254" i="10"/>
  <c r="CW254" i="10"/>
  <c r="AP254" i="10"/>
  <c r="CX254" i="10"/>
  <c r="AQ254" i="10"/>
  <c r="CY254" i="10"/>
  <c r="AR254" i="10"/>
  <c r="CZ254" i="10"/>
  <c r="AS254" i="10"/>
  <c r="DA254" i="10"/>
  <c r="AT254" i="10"/>
  <c r="DB254" i="10"/>
  <c r="AU254" i="10"/>
  <c r="DC254" i="10"/>
  <c r="AV254" i="10"/>
  <c r="DD254" i="10"/>
  <c r="AW254" i="10"/>
  <c r="DE254" i="10"/>
  <c r="AX254" i="10"/>
  <c r="DF254" i="10"/>
  <c r="AY254" i="10"/>
  <c r="DG254" i="10"/>
  <c r="AZ254" i="10"/>
  <c r="DH254" i="10"/>
  <c r="BA254" i="10"/>
  <c r="DI254" i="10"/>
  <c r="BB254" i="10"/>
  <c r="DJ254" i="10"/>
  <c r="BC254" i="10"/>
  <c r="DK254" i="10"/>
  <c r="BD254" i="10"/>
  <c r="DL254" i="10"/>
  <c r="BE254" i="10"/>
  <c r="DM254" i="10"/>
  <c r="BF254" i="10"/>
  <c r="DN254" i="10"/>
  <c r="BG254" i="10"/>
  <c r="DO254" i="10"/>
  <c r="BH254" i="10"/>
  <c r="DP254" i="10"/>
  <c r="BI254" i="10"/>
  <c r="DQ254" i="10"/>
  <c r="BJ254" i="10"/>
  <c r="DR254" i="10"/>
  <c r="BK254" i="10"/>
  <c r="DS254" i="10"/>
  <c r="BL254" i="10"/>
  <c r="DT254" i="10"/>
  <c r="BM254" i="10"/>
  <c r="DU254" i="10"/>
  <c r="BN254" i="10"/>
  <c r="DV254" i="10"/>
  <c r="G255" i="10"/>
  <c r="BO255" i="10"/>
  <c r="H255" i="10"/>
  <c r="BP255" i="10"/>
  <c r="I255" i="10"/>
  <c r="BQ255" i="10"/>
  <c r="J255" i="10"/>
  <c r="BR255" i="10"/>
  <c r="K255" i="10"/>
  <c r="BS255" i="10"/>
  <c r="L255" i="10"/>
  <c r="BT255" i="10"/>
  <c r="M255" i="10"/>
  <c r="BU255" i="10"/>
  <c r="N255" i="10"/>
  <c r="BV255" i="10"/>
  <c r="O255" i="10"/>
  <c r="BW255" i="10"/>
  <c r="P255" i="10"/>
  <c r="BX255" i="10"/>
  <c r="Q255" i="10"/>
  <c r="BY255" i="10"/>
  <c r="R255" i="10"/>
  <c r="BZ255" i="10"/>
  <c r="S255" i="10"/>
  <c r="CA255" i="10"/>
  <c r="T255" i="10"/>
  <c r="CB255" i="10"/>
  <c r="U255" i="10"/>
  <c r="CC255" i="10"/>
  <c r="V255" i="10"/>
  <c r="CD255" i="10"/>
  <c r="W255" i="10"/>
  <c r="CE255" i="10"/>
  <c r="X255" i="10"/>
  <c r="CF255" i="10"/>
  <c r="Y255" i="10"/>
  <c r="CG255" i="10"/>
  <c r="Z255" i="10"/>
  <c r="CH255" i="10"/>
  <c r="AA255" i="10"/>
  <c r="CI255" i="10"/>
  <c r="AB255" i="10"/>
  <c r="CJ255" i="10"/>
  <c r="AC255" i="10"/>
  <c r="CK255" i="10"/>
  <c r="AD255" i="10"/>
  <c r="CL255" i="10"/>
  <c r="AE255" i="10"/>
  <c r="CM255" i="10"/>
  <c r="AF255" i="10"/>
  <c r="CN255" i="10"/>
  <c r="AG255" i="10"/>
  <c r="CO255" i="10"/>
  <c r="AH255" i="10"/>
  <c r="CP255" i="10"/>
  <c r="AI255" i="10"/>
  <c r="CQ255" i="10"/>
  <c r="AJ255" i="10"/>
  <c r="CR255" i="10"/>
  <c r="AK255" i="10"/>
  <c r="CS255" i="10"/>
  <c r="AL255" i="10"/>
  <c r="CT255" i="10"/>
  <c r="AM255" i="10"/>
  <c r="CU255" i="10"/>
  <c r="AN255" i="10"/>
  <c r="CV255" i="10"/>
  <c r="AO255" i="10"/>
  <c r="CW255" i="10"/>
  <c r="AP255" i="10"/>
  <c r="CX255" i="10"/>
  <c r="AQ255" i="10"/>
  <c r="CY255" i="10"/>
  <c r="AR255" i="10"/>
  <c r="CZ255" i="10"/>
  <c r="AS255" i="10"/>
  <c r="DA255" i="10"/>
  <c r="AT255" i="10"/>
  <c r="DB255" i="10"/>
  <c r="AU255" i="10"/>
  <c r="DC255" i="10"/>
  <c r="AV255" i="10"/>
  <c r="DD255" i="10"/>
  <c r="AW255" i="10"/>
  <c r="DE255" i="10"/>
  <c r="AX255" i="10"/>
  <c r="DF255" i="10"/>
  <c r="AY255" i="10"/>
  <c r="DG255" i="10"/>
  <c r="AZ255" i="10"/>
  <c r="DH255" i="10"/>
  <c r="BA255" i="10"/>
  <c r="DI255" i="10"/>
  <c r="BB255" i="10"/>
  <c r="DJ255" i="10"/>
  <c r="BC255" i="10"/>
  <c r="DK255" i="10"/>
  <c r="BD255" i="10"/>
  <c r="DL255" i="10"/>
  <c r="BE255" i="10"/>
  <c r="DM255" i="10"/>
  <c r="BF255" i="10"/>
  <c r="DN255" i="10"/>
  <c r="BG255" i="10"/>
  <c r="DO255" i="10"/>
  <c r="BH255" i="10"/>
  <c r="DP255" i="10"/>
  <c r="BI255" i="10"/>
  <c r="DQ255" i="10"/>
  <c r="BJ255" i="10"/>
  <c r="DR255" i="10"/>
  <c r="BK255" i="10"/>
  <c r="DS255" i="10"/>
  <c r="BL255" i="10"/>
  <c r="DT255" i="10"/>
  <c r="BM255" i="10"/>
  <c r="DU255" i="10"/>
  <c r="BN255" i="10"/>
  <c r="DV255" i="10"/>
  <c r="G256" i="10"/>
  <c r="BO256" i="10"/>
  <c r="H256" i="10"/>
  <c r="BP256" i="10"/>
  <c r="I256" i="10"/>
  <c r="BQ256" i="10"/>
  <c r="J256" i="10"/>
  <c r="BR256" i="10"/>
  <c r="K256" i="10"/>
  <c r="BS256" i="10"/>
  <c r="L256" i="10"/>
  <c r="BT256" i="10"/>
  <c r="M256" i="10"/>
  <c r="BU256" i="10"/>
  <c r="N256" i="10"/>
  <c r="BV256" i="10"/>
  <c r="O256" i="10"/>
  <c r="BW256" i="10"/>
  <c r="P256" i="10"/>
  <c r="BX256" i="10"/>
  <c r="Q256" i="10"/>
  <c r="BY256" i="10"/>
  <c r="R256" i="10"/>
  <c r="BZ256" i="10"/>
  <c r="S256" i="10"/>
  <c r="CA256" i="10"/>
  <c r="T256" i="10"/>
  <c r="CB256" i="10"/>
  <c r="U256" i="10"/>
  <c r="CC256" i="10"/>
  <c r="V256" i="10"/>
  <c r="CD256" i="10"/>
  <c r="W256" i="10"/>
  <c r="CE256" i="10"/>
  <c r="X256" i="10"/>
  <c r="CF256" i="10"/>
  <c r="Y256" i="10"/>
  <c r="CG256" i="10"/>
  <c r="Z256" i="10"/>
  <c r="CH256" i="10"/>
  <c r="AA256" i="10"/>
  <c r="CI256" i="10"/>
  <c r="AB256" i="10"/>
  <c r="CJ256" i="10"/>
  <c r="AC256" i="10"/>
  <c r="CK256" i="10"/>
  <c r="AD256" i="10"/>
  <c r="CL256" i="10"/>
  <c r="AE256" i="10"/>
  <c r="CM256" i="10"/>
  <c r="AF256" i="10"/>
  <c r="CN256" i="10"/>
  <c r="AG256" i="10"/>
  <c r="CO256" i="10"/>
  <c r="AH256" i="10"/>
  <c r="CP256" i="10"/>
  <c r="AI256" i="10"/>
  <c r="CQ256" i="10"/>
  <c r="AJ256" i="10"/>
  <c r="CR256" i="10"/>
  <c r="AK256" i="10"/>
  <c r="CS256" i="10"/>
  <c r="AL256" i="10"/>
  <c r="CT256" i="10"/>
  <c r="AM256" i="10"/>
  <c r="CU256" i="10"/>
  <c r="AN256" i="10"/>
  <c r="CV256" i="10"/>
  <c r="AO256" i="10"/>
  <c r="CW256" i="10"/>
  <c r="AP256" i="10"/>
  <c r="CX256" i="10"/>
  <c r="AQ256" i="10"/>
  <c r="CY256" i="10"/>
  <c r="AR256" i="10"/>
  <c r="CZ256" i="10"/>
  <c r="AS256" i="10"/>
  <c r="DA256" i="10"/>
  <c r="AT256" i="10"/>
  <c r="DB256" i="10"/>
  <c r="AU256" i="10"/>
  <c r="DC256" i="10"/>
  <c r="AV256" i="10"/>
  <c r="DD256" i="10"/>
  <c r="AW256" i="10"/>
  <c r="DE256" i="10"/>
  <c r="AX256" i="10"/>
  <c r="DF256" i="10"/>
  <c r="AY256" i="10"/>
  <c r="DG256" i="10"/>
  <c r="AZ256" i="10"/>
  <c r="DH256" i="10"/>
  <c r="BA256" i="10"/>
  <c r="DI256" i="10"/>
  <c r="BB256" i="10"/>
  <c r="DJ256" i="10"/>
  <c r="BC256" i="10"/>
  <c r="DK256" i="10"/>
  <c r="BD256" i="10"/>
  <c r="DL256" i="10"/>
  <c r="BE256" i="10"/>
  <c r="DM256" i="10"/>
  <c r="BF256" i="10"/>
  <c r="DN256" i="10"/>
  <c r="BG256" i="10"/>
  <c r="DO256" i="10"/>
  <c r="BH256" i="10"/>
  <c r="DP256" i="10"/>
  <c r="BI256" i="10"/>
  <c r="DQ256" i="10"/>
  <c r="BJ256" i="10"/>
  <c r="DR256" i="10"/>
  <c r="BK256" i="10"/>
  <c r="DS256" i="10"/>
  <c r="BL256" i="10"/>
  <c r="DT256" i="10"/>
  <c r="BM256" i="10"/>
  <c r="DU256" i="10"/>
  <c r="BN256" i="10"/>
  <c r="DV256" i="10"/>
  <c r="G257" i="10"/>
  <c r="BO257" i="10"/>
  <c r="H257" i="10"/>
  <c r="BP257" i="10"/>
  <c r="I257" i="10"/>
  <c r="BQ257" i="10"/>
  <c r="J257" i="10"/>
  <c r="BR257" i="10"/>
  <c r="K257" i="10"/>
  <c r="BS257" i="10"/>
  <c r="L257" i="10"/>
  <c r="BT257" i="10"/>
  <c r="M257" i="10"/>
  <c r="BU257" i="10"/>
  <c r="N257" i="10"/>
  <c r="BV257" i="10"/>
  <c r="O257" i="10"/>
  <c r="BW257" i="10"/>
  <c r="P257" i="10"/>
  <c r="BX257" i="10"/>
  <c r="Q257" i="10"/>
  <c r="BY257" i="10"/>
  <c r="R257" i="10"/>
  <c r="BZ257" i="10"/>
  <c r="S257" i="10"/>
  <c r="CA257" i="10"/>
  <c r="T257" i="10"/>
  <c r="CB257" i="10"/>
  <c r="U257" i="10"/>
  <c r="CC257" i="10"/>
  <c r="V257" i="10"/>
  <c r="CD257" i="10"/>
  <c r="W257" i="10"/>
  <c r="CE257" i="10"/>
  <c r="X257" i="10"/>
  <c r="CF257" i="10"/>
  <c r="Y257" i="10"/>
  <c r="CG257" i="10"/>
  <c r="Z257" i="10"/>
  <c r="CH257" i="10"/>
  <c r="AA257" i="10"/>
  <c r="CI257" i="10"/>
  <c r="AB257" i="10"/>
  <c r="CJ257" i="10"/>
  <c r="AC257" i="10"/>
  <c r="CK257" i="10"/>
  <c r="AD257" i="10"/>
  <c r="CL257" i="10"/>
  <c r="AE257" i="10"/>
  <c r="CM257" i="10"/>
  <c r="AF257" i="10"/>
  <c r="CN257" i="10"/>
  <c r="AG257" i="10"/>
  <c r="CO257" i="10"/>
  <c r="AH257" i="10"/>
  <c r="CP257" i="10"/>
  <c r="AI257" i="10"/>
  <c r="CQ257" i="10"/>
  <c r="AJ257" i="10"/>
  <c r="CR257" i="10"/>
  <c r="AK257" i="10"/>
  <c r="CS257" i="10"/>
  <c r="AL257" i="10"/>
  <c r="CT257" i="10"/>
  <c r="AM257" i="10"/>
  <c r="CU257" i="10"/>
  <c r="AN257" i="10"/>
  <c r="CV257" i="10"/>
  <c r="AO257" i="10"/>
  <c r="CW257" i="10"/>
  <c r="AP257" i="10"/>
  <c r="CX257" i="10"/>
  <c r="AQ257" i="10"/>
  <c r="CY257" i="10"/>
  <c r="AR257" i="10"/>
  <c r="CZ257" i="10"/>
  <c r="AS257" i="10"/>
  <c r="DA257" i="10"/>
  <c r="AT257" i="10"/>
  <c r="DB257" i="10"/>
  <c r="AU257" i="10"/>
  <c r="DC257" i="10"/>
  <c r="AV257" i="10"/>
  <c r="DD257" i="10"/>
  <c r="AW257" i="10"/>
  <c r="DE257" i="10"/>
  <c r="AX257" i="10"/>
  <c r="DF257" i="10"/>
  <c r="AY257" i="10"/>
  <c r="DG257" i="10"/>
  <c r="AZ257" i="10"/>
  <c r="DH257" i="10"/>
  <c r="BA257" i="10"/>
  <c r="DI257" i="10"/>
  <c r="BB257" i="10"/>
  <c r="DJ257" i="10"/>
  <c r="BC257" i="10"/>
  <c r="DK257" i="10"/>
  <c r="BD257" i="10"/>
  <c r="DL257" i="10"/>
  <c r="BE257" i="10"/>
  <c r="DM257" i="10"/>
  <c r="BF257" i="10"/>
  <c r="DN257" i="10"/>
  <c r="BG257" i="10"/>
  <c r="DO257" i="10"/>
  <c r="BH257" i="10"/>
  <c r="DP257" i="10"/>
  <c r="BI257" i="10"/>
  <c r="DQ257" i="10"/>
  <c r="BJ257" i="10"/>
  <c r="DR257" i="10"/>
  <c r="BK257" i="10"/>
  <c r="DS257" i="10"/>
  <c r="BL257" i="10"/>
  <c r="DT257" i="10"/>
  <c r="BM257" i="10"/>
  <c r="DU257" i="10"/>
  <c r="BN257" i="10"/>
  <c r="DV257" i="10"/>
  <c r="G258" i="10"/>
  <c r="BO258" i="10"/>
  <c r="H258" i="10"/>
  <c r="BP258" i="10"/>
  <c r="I258" i="10"/>
  <c r="BQ258" i="10"/>
  <c r="J258" i="10"/>
  <c r="BR258" i="10"/>
  <c r="K258" i="10"/>
  <c r="BS258" i="10"/>
  <c r="L258" i="10"/>
  <c r="BT258" i="10"/>
  <c r="M258" i="10"/>
  <c r="BU258" i="10"/>
  <c r="N258" i="10"/>
  <c r="BV258" i="10"/>
  <c r="O258" i="10"/>
  <c r="BW258" i="10"/>
  <c r="P258" i="10"/>
  <c r="BX258" i="10"/>
  <c r="Q258" i="10"/>
  <c r="BY258" i="10"/>
  <c r="R258" i="10"/>
  <c r="BZ258" i="10"/>
  <c r="S258" i="10"/>
  <c r="CA258" i="10"/>
  <c r="T258" i="10"/>
  <c r="CB258" i="10"/>
  <c r="U258" i="10"/>
  <c r="CC258" i="10"/>
  <c r="V258" i="10"/>
  <c r="CD258" i="10"/>
  <c r="W258" i="10"/>
  <c r="CE258" i="10"/>
  <c r="X258" i="10"/>
  <c r="CF258" i="10"/>
  <c r="Y258" i="10"/>
  <c r="CG258" i="10"/>
  <c r="Z258" i="10"/>
  <c r="CH258" i="10"/>
  <c r="AA258" i="10"/>
  <c r="CI258" i="10"/>
  <c r="AB258" i="10"/>
  <c r="CJ258" i="10"/>
  <c r="AC258" i="10"/>
  <c r="CK258" i="10"/>
  <c r="AD258" i="10"/>
  <c r="CL258" i="10"/>
  <c r="AE258" i="10"/>
  <c r="CM258" i="10"/>
  <c r="AF258" i="10"/>
  <c r="CN258" i="10"/>
  <c r="AG258" i="10"/>
  <c r="CO258" i="10"/>
  <c r="AH258" i="10"/>
  <c r="CP258" i="10"/>
  <c r="AI258" i="10"/>
  <c r="CQ258" i="10"/>
  <c r="AJ258" i="10"/>
  <c r="CR258" i="10"/>
  <c r="AK258" i="10"/>
  <c r="CS258" i="10"/>
  <c r="AL258" i="10"/>
  <c r="CT258" i="10"/>
  <c r="AM258" i="10"/>
  <c r="CU258" i="10"/>
  <c r="AN258" i="10"/>
  <c r="CV258" i="10"/>
  <c r="AO258" i="10"/>
  <c r="CW258" i="10"/>
  <c r="AP258" i="10"/>
  <c r="CX258" i="10"/>
  <c r="AQ258" i="10"/>
  <c r="CY258" i="10"/>
  <c r="AR258" i="10"/>
  <c r="CZ258" i="10"/>
  <c r="AS258" i="10"/>
  <c r="DA258" i="10"/>
  <c r="AT258" i="10"/>
  <c r="DB258" i="10"/>
  <c r="AU258" i="10"/>
  <c r="DC258" i="10"/>
  <c r="AV258" i="10"/>
  <c r="DD258" i="10"/>
  <c r="AW258" i="10"/>
  <c r="DE258" i="10"/>
  <c r="AX258" i="10"/>
  <c r="DF258" i="10"/>
  <c r="AY258" i="10"/>
  <c r="DG258" i="10"/>
  <c r="AZ258" i="10"/>
  <c r="DH258" i="10"/>
  <c r="BA258" i="10"/>
  <c r="DI258" i="10"/>
  <c r="BB258" i="10"/>
  <c r="DJ258" i="10"/>
  <c r="BC258" i="10"/>
  <c r="DK258" i="10"/>
  <c r="BD258" i="10"/>
  <c r="DL258" i="10"/>
  <c r="BE258" i="10"/>
  <c r="DM258" i="10"/>
  <c r="BF258" i="10"/>
  <c r="DN258" i="10"/>
  <c r="BG258" i="10"/>
  <c r="DO258" i="10"/>
  <c r="BH258" i="10"/>
  <c r="DP258" i="10"/>
  <c r="BI258" i="10"/>
  <c r="DQ258" i="10"/>
  <c r="BJ258" i="10"/>
  <c r="DR258" i="10"/>
  <c r="BK258" i="10"/>
  <c r="DS258" i="10"/>
  <c r="BL258" i="10"/>
  <c r="DT258" i="10"/>
  <c r="BM258" i="10"/>
  <c r="DU258" i="10"/>
  <c r="BN258" i="10"/>
  <c r="DV258" i="10"/>
  <c r="G259" i="10"/>
  <c r="BO259" i="10"/>
  <c r="H259" i="10"/>
  <c r="BP259" i="10"/>
  <c r="I259" i="10"/>
  <c r="BQ259" i="10"/>
  <c r="J259" i="10"/>
  <c r="BR259" i="10"/>
  <c r="K259" i="10"/>
  <c r="BS259" i="10"/>
  <c r="L259" i="10"/>
  <c r="BT259" i="10"/>
  <c r="M259" i="10"/>
  <c r="BU259" i="10"/>
  <c r="N259" i="10"/>
  <c r="BV259" i="10"/>
  <c r="O259" i="10"/>
  <c r="BW259" i="10"/>
  <c r="P259" i="10"/>
  <c r="BX259" i="10"/>
  <c r="Q259" i="10"/>
  <c r="BY259" i="10"/>
  <c r="R259" i="10"/>
  <c r="BZ259" i="10"/>
  <c r="S259" i="10"/>
  <c r="CA259" i="10"/>
  <c r="T259" i="10"/>
  <c r="CB259" i="10"/>
  <c r="U259" i="10"/>
  <c r="CC259" i="10"/>
  <c r="V259" i="10"/>
  <c r="CD259" i="10"/>
  <c r="W259" i="10"/>
  <c r="CE259" i="10"/>
  <c r="X259" i="10"/>
  <c r="CF259" i="10"/>
  <c r="Y259" i="10"/>
  <c r="CG259" i="10"/>
  <c r="Z259" i="10"/>
  <c r="CH259" i="10"/>
  <c r="AA259" i="10"/>
  <c r="CI259" i="10"/>
  <c r="AB259" i="10"/>
  <c r="CJ259" i="10"/>
  <c r="AC259" i="10"/>
  <c r="CK259" i="10"/>
  <c r="AD259" i="10"/>
  <c r="CL259" i="10"/>
  <c r="AE259" i="10"/>
  <c r="CM259" i="10"/>
  <c r="AF259" i="10"/>
  <c r="CN259" i="10"/>
  <c r="AG259" i="10"/>
  <c r="CO259" i="10"/>
  <c r="AH259" i="10"/>
  <c r="CP259" i="10"/>
  <c r="AI259" i="10"/>
  <c r="CQ259" i="10"/>
  <c r="AJ259" i="10"/>
  <c r="CR259" i="10"/>
  <c r="AK259" i="10"/>
  <c r="CS259" i="10"/>
  <c r="AL259" i="10"/>
  <c r="CT259" i="10"/>
  <c r="AM259" i="10"/>
  <c r="CU259" i="10"/>
  <c r="AN259" i="10"/>
  <c r="CV259" i="10"/>
  <c r="AO259" i="10"/>
  <c r="CW259" i="10"/>
  <c r="AP259" i="10"/>
  <c r="CX259" i="10"/>
  <c r="AQ259" i="10"/>
  <c r="CY259" i="10"/>
  <c r="AR259" i="10"/>
  <c r="CZ259" i="10"/>
  <c r="AS259" i="10"/>
  <c r="DA259" i="10"/>
  <c r="AT259" i="10"/>
  <c r="DB259" i="10"/>
  <c r="AU259" i="10"/>
  <c r="DC259" i="10"/>
  <c r="AV259" i="10"/>
  <c r="DD259" i="10"/>
  <c r="AW259" i="10"/>
  <c r="DE259" i="10"/>
  <c r="AX259" i="10"/>
  <c r="DF259" i="10"/>
  <c r="AY259" i="10"/>
  <c r="DG259" i="10"/>
  <c r="AZ259" i="10"/>
  <c r="DH259" i="10"/>
  <c r="BA259" i="10"/>
  <c r="DI259" i="10"/>
  <c r="BB259" i="10"/>
  <c r="DJ259" i="10"/>
  <c r="BC259" i="10"/>
  <c r="DK259" i="10"/>
  <c r="BD259" i="10"/>
  <c r="DL259" i="10"/>
  <c r="BE259" i="10"/>
  <c r="DM259" i="10"/>
  <c r="BF259" i="10"/>
  <c r="DN259" i="10"/>
  <c r="BG259" i="10"/>
  <c r="DO259" i="10"/>
  <c r="BH259" i="10"/>
  <c r="DP259" i="10"/>
  <c r="BI259" i="10"/>
  <c r="DQ259" i="10"/>
  <c r="BJ259" i="10"/>
  <c r="DR259" i="10"/>
  <c r="BK259" i="10"/>
  <c r="DS259" i="10"/>
  <c r="BL259" i="10"/>
  <c r="DT259" i="10"/>
  <c r="BM259" i="10"/>
  <c r="DU259" i="10"/>
  <c r="BN259" i="10"/>
  <c r="DV259" i="10"/>
  <c r="G260" i="10"/>
  <c r="BO260" i="10"/>
  <c r="H260" i="10"/>
  <c r="BP260" i="10"/>
  <c r="I260" i="10"/>
  <c r="BQ260" i="10"/>
  <c r="J260" i="10"/>
  <c r="BR260" i="10"/>
  <c r="K260" i="10"/>
  <c r="BS260" i="10"/>
  <c r="L260" i="10"/>
  <c r="BT260" i="10"/>
  <c r="M260" i="10"/>
  <c r="BU260" i="10"/>
  <c r="N260" i="10"/>
  <c r="BV260" i="10"/>
  <c r="O260" i="10"/>
  <c r="BW260" i="10"/>
  <c r="P260" i="10"/>
  <c r="BX260" i="10"/>
  <c r="Q260" i="10"/>
  <c r="BY260" i="10"/>
  <c r="R260" i="10"/>
  <c r="BZ260" i="10"/>
  <c r="S260" i="10"/>
  <c r="CA260" i="10"/>
  <c r="T260" i="10"/>
  <c r="CB260" i="10"/>
  <c r="U260" i="10"/>
  <c r="CC260" i="10"/>
  <c r="V260" i="10"/>
  <c r="CD260" i="10"/>
  <c r="W260" i="10"/>
  <c r="CE260" i="10"/>
  <c r="X260" i="10"/>
  <c r="CF260" i="10"/>
  <c r="Y260" i="10"/>
  <c r="CG260" i="10"/>
  <c r="Z260" i="10"/>
  <c r="CH260" i="10"/>
  <c r="AA260" i="10"/>
  <c r="CI260" i="10"/>
  <c r="AB260" i="10"/>
  <c r="CJ260" i="10"/>
  <c r="AC260" i="10"/>
  <c r="CK260" i="10"/>
  <c r="AD260" i="10"/>
  <c r="CL260" i="10"/>
  <c r="AE260" i="10"/>
  <c r="CM260" i="10"/>
  <c r="AF260" i="10"/>
  <c r="CN260" i="10"/>
  <c r="AG260" i="10"/>
  <c r="CO260" i="10"/>
  <c r="AH260" i="10"/>
  <c r="CP260" i="10"/>
  <c r="AI260" i="10"/>
  <c r="CQ260" i="10"/>
  <c r="AJ260" i="10"/>
  <c r="CR260" i="10"/>
  <c r="AK260" i="10"/>
  <c r="CS260" i="10"/>
  <c r="AL260" i="10"/>
  <c r="CT260" i="10"/>
  <c r="AM260" i="10"/>
  <c r="CU260" i="10"/>
  <c r="AN260" i="10"/>
  <c r="CV260" i="10"/>
  <c r="AO260" i="10"/>
  <c r="CW260" i="10"/>
  <c r="AP260" i="10"/>
  <c r="CX260" i="10"/>
  <c r="AQ260" i="10"/>
  <c r="CY260" i="10"/>
  <c r="AR260" i="10"/>
  <c r="CZ260" i="10"/>
  <c r="AS260" i="10"/>
  <c r="DA260" i="10"/>
  <c r="AT260" i="10"/>
  <c r="DB260" i="10"/>
  <c r="AU260" i="10"/>
  <c r="DC260" i="10"/>
  <c r="AV260" i="10"/>
  <c r="DD260" i="10"/>
  <c r="AW260" i="10"/>
  <c r="DE260" i="10"/>
  <c r="AX260" i="10"/>
  <c r="DF260" i="10"/>
  <c r="AY260" i="10"/>
  <c r="DG260" i="10"/>
  <c r="AZ260" i="10"/>
  <c r="DH260" i="10"/>
  <c r="BA260" i="10"/>
  <c r="DI260" i="10"/>
  <c r="BB260" i="10"/>
  <c r="DJ260" i="10"/>
  <c r="BC260" i="10"/>
  <c r="DK260" i="10"/>
  <c r="BD260" i="10"/>
  <c r="DL260" i="10"/>
  <c r="BE260" i="10"/>
  <c r="DM260" i="10"/>
  <c r="BF260" i="10"/>
  <c r="DN260" i="10"/>
  <c r="BG260" i="10"/>
  <c r="DO260" i="10"/>
  <c r="BH260" i="10"/>
  <c r="DP260" i="10"/>
  <c r="BI260" i="10"/>
  <c r="DQ260" i="10"/>
  <c r="BJ260" i="10"/>
  <c r="DR260" i="10"/>
  <c r="BK260" i="10"/>
  <c r="DS260" i="10"/>
  <c r="BL260" i="10"/>
  <c r="DT260" i="10"/>
  <c r="BM260" i="10"/>
  <c r="DU260" i="10"/>
  <c r="BN260" i="10"/>
  <c r="DV260" i="10"/>
  <c r="G261" i="10"/>
  <c r="BO261" i="10"/>
  <c r="H261" i="10"/>
  <c r="BP261" i="10"/>
  <c r="I261" i="10"/>
  <c r="BQ261" i="10"/>
  <c r="J261" i="10"/>
  <c r="BR261" i="10"/>
  <c r="K261" i="10"/>
  <c r="BS261" i="10"/>
  <c r="L261" i="10"/>
  <c r="BT261" i="10"/>
  <c r="M261" i="10"/>
  <c r="BU261" i="10"/>
  <c r="N261" i="10"/>
  <c r="BV261" i="10"/>
  <c r="O261" i="10"/>
  <c r="BW261" i="10"/>
  <c r="P261" i="10"/>
  <c r="BX261" i="10"/>
  <c r="Q261" i="10"/>
  <c r="BY261" i="10"/>
  <c r="R261" i="10"/>
  <c r="BZ261" i="10"/>
  <c r="S261" i="10"/>
  <c r="CA261" i="10"/>
  <c r="T261" i="10"/>
  <c r="CB261" i="10"/>
  <c r="U261" i="10"/>
  <c r="CC261" i="10"/>
  <c r="V261" i="10"/>
  <c r="CD261" i="10"/>
  <c r="W261" i="10"/>
  <c r="CE261" i="10"/>
  <c r="X261" i="10"/>
  <c r="CF261" i="10"/>
  <c r="Y261" i="10"/>
  <c r="CG261" i="10"/>
  <c r="Z261" i="10"/>
  <c r="CH261" i="10"/>
  <c r="AA261" i="10"/>
  <c r="CI261" i="10"/>
  <c r="AB261" i="10"/>
  <c r="CJ261" i="10"/>
  <c r="AC261" i="10"/>
  <c r="CK261" i="10"/>
  <c r="AD261" i="10"/>
  <c r="CL261" i="10"/>
  <c r="AE261" i="10"/>
  <c r="CM261" i="10"/>
  <c r="AF261" i="10"/>
  <c r="CN261" i="10"/>
  <c r="AG261" i="10"/>
  <c r="CO261" i="10"/>
  <c r="AH261" i="10"/>
  <c r="CP261" i="10"/>
  <c r="AI261" i="10"/>
  <c r="CQ261" i="10"/>
  <c r="AJ261" i="10"/>
  <c r="CR261" i="10"/>
  <c r="AK261" i="10"/>
  <c r="CS261" i="10"/>
  <c r="AL261" i="10"/>
  <c r="CT261" i="10"/>
  <c r="AM261" i="10"/>
  <c r="CU261" i="10"/>
  <c r="AN261" i="10"/>
  <c r="CV261" i="10"/>
  <c r="AO261" i="10"/>
  <c r="CW261" i="10"/>
  <c r="AP261" i="10"/>
  <c r="CX261" i="10"/>
  <c r="AQ261" i="10"/>
  <c r="CY261" i="10"/>
  <c r="AR261" i="10"/>
  <c r="CZ261" i="10"/>
  <c r="AS261" i="10"/>
  <c r="DA261" i="10"/>
  <c r="AT261" i="10"/>
  <c r="DB261" i="10"/>
  <c r="AU261" i="10"/>
  <c r="DC261" i="10"/>
  <c r="AV261" i="10"/>
  <c r="DD261" i="10"/>
  <c r="AW261" i="10"/>
  <c r="DE261" i="10"/>
  <c r="AX261" i="10"/>
  <c r="DF261" i="10"/>
  <c r="AY261" i="10"/>
  <c r="DG261" i="10"/>
  <c r="AZ261" i="10"/>
  <c r="DH261" i="10"/>
  <c r="BA261" i="10"/>
  <c r="DI261" i="10"/>
  <c r="BB261" i="10"/>
  <c r="DJ261" i="10"/>
  <c r="BC261" i="10"/>
  <c r="DK261" i="10"/>
  <c r="BD261" i="10"/>
  <c r="DL261" i="10"/>
  <c r="BE261" i="10"/>
  <c r="DM261" i="10"/>
  <c r="BF261" i="10"/>
  <c r="DN261" i="10"/>
  <c r="BG261" i="10"/>
  <c r="DO261" i="10"/>
  <c r="BH261" i="10"/>
  <c r="DP261" i="10"/>
  <c r="BI261" i="10"/>
  <c r="DQ261" i="10"/>
  <c r="BJ261" i="10"/>
  <c r="DR261" i="10"/>
  <c r="BK261" i="10"/>
  <c r="DS261" i="10"/>
  <c r="BL261" i="10"/>
  <c r="DT261" i="10"/>
  <c r="BM261" i="10"/>
  <c r="DU261" i="10"/>
  <c r="BN261" i="10"/>
  <c r="DV261" i="10"/>
  <c r="G262" i="10"/>
  <c r="BO262" i="10"/>
  <c r="H262" i="10"/>
  <c r="BP262" i="10"/>
  <c r="I262" i="10"/>
  <c r="BQ262" i="10"/>
  <c r="J262" i="10"/>
  <c r="BR262" i="10"/>
  <c r="K262" i="10"/>
  <c r="BS262" i="10"/>
  <c r="L262" i="10"/>
  <c r="BT262" i="10"/>
  <c r="M262" i="10"/>
  <c r="BU262" i="10"/>
  <c r="N262" i="10"/>
  <c r="BV262" i="10"/>
  <c r="O262" i="10"/>
  <c r="BW262" i="10"/>
  <c r="P262" i="10"/>
  <c r="BX262" i="10"/>
  <c r="Q262" i="10"/>
  <c r="BY262" i="10"/>
  <c r="R262" i="10"/>
  <c r="BZ262" i="10"/>
  <c r="S262" i="10"/>
  <c r="CA262" i="10"/>
  <c r="T262" i="10"/>
  <c r="CB262" i="10"/>
  <c r="U262" i="10"/>
  <c r="CC262" i="10"/>
  <c r="V262" i="10"/>
  <c r="CD262" i="10"/>
  <c r="W262" i="10"/>
  <c r="CE262" i="10"/>
  <c r="X262" i="10"/>
  <c r="CF262" i="10"/>
  <c r="Y262" i="10"/>
  <c r="CG262" i="10"/>
  <c r="Z262" i="10"/>
  <c r="CH262" i="10"/>
  <c r="AA262" i="10"/>
  <c r="CI262" i="10"/>
  <c r="AB262" i="10"/>
  <c r="CJ262" i="10"/>
  <c r="AC262" i="10"/>
  <c r="CK262" i="10"/>
  <c r="AD262" i="10"/>
  <c r="CL262" i="10"/>
  <c r="AE262" i="10"/>
  <c r="CM262" i="10"/>
  <c r="AF262" i="10"/>
  <c r="CN262" i="10"/>
  <c r="AG262" i="10"/>
  <c r="CO262" i="10"/>
  <c r="AH262" i="10"/>
  <c r="CP262" i="10"/>
  <c r="AI262" i="10"/>
  <c r="CQ262" i="10"/>
  <c r="AJ262" i="10"/>
  <c r="CR262" i="10"/>
  <c r="AK262" i="10"/>
  <c r="CS262" i="10"/>
  <c r="AL262" i="10"/>
  <c r="CT262" i="10"/>
  <c r="AM262" i="10"/>
  <c r="CU262" i="10"/>
  <c r="AN262" i="10"/>
  <c r="CV262" i="10"/>
  <c r="AO262" i="10"/>
  <c r="CW262" i="10"/>
  <c r="AP262" i="10"/>
  <c r="CX262" i="10"/>
  <c r="AQ262" i="10"/>
  <c r="CY262" i="10"/>
  <c r="AR262" i="10"/>
  <c r="CZ262" i="10"/>
  <c r="AS262" i="10"/>
  <c r="DA262" i="10"/>
  <c r="AT262" i="10"/>
  <c r="DB262" i="10"/>
  <c r="AU262" i="10"/>
  <c r="DC262" i="10"/>
  <c r="AV262" i="10"/>
  <c r="DD262" i="10"/>
  <c r="AW262" i="10"/>
  <c r="DE262" i="10"/>
  <c r="AX262" i="10"/>
  <c r="DF262" i="10"/>
  <c r="AY262" i="10"/>
  <c r="DG262" i="10"/>
  <c r="AZ262" i="10"/>
  <c r="DH262" i="10"/>
  <c r="BA262" i="10"/>
  <c r="DI262" i="10"/>
  <c r="BB262" i="10"/>
  <c r="DJ262" i="10"/>
  <c r="BC262" i="10"/>
  <c r="DK262" i="10"/>
  <c r="BD262" i="10"/>
  <c r="DL262" i="10"/>
  <c r="BE262" i="10"/>
  <c r="DM262" i="10"/>
  <c r="BF262" i="10"/>
  <c r="DN262" i="10"/>
  <c r="BG262" i="10"/>
  <c r="DO262" i="10"/>
  <c r="BH262" i="10"/>
  <c r="DP262" i="10"/>
  <c r="BI262" i="10"/>
  <c r="DQ262" i="10"/>
  <c r="BJ262" i="10"/>
  <c r="DR262" i="10"/>
  <c r="BK262" i="10"/>
  <c r="DS262" i="10"/>
  <c r="BL262" i="10"/>
  <c r="DT262" i="10"/>
  <c r="BM262" i="10"/>
  <c r="DU262" i="10"/>
  <c r="BN262" i="10"/>
  <c r="DV262" i="10"/>
  <c r="G263" i="10"/>
  <c r="BO263" i="10"/>
  <c r="H263" i="10"/>
  <c r="BP263" i="10"/>
  <c r="I263" i="10"/>
  <c r="BQ263" i="10"/>
  <c r="J263" i="10"/>
  <c r="BR263" i="10"/>
  <c r="K263" i="10"/>
  <c r="BS263" i="10"/>
  <c r="L263" i="10"/>
  <c r="BT263" i="10"/>
  <c r="M263" i="10"/>
  <c r="BU263" i="10"/>
  <c r="N263" i="10"/>
  <c r="BV263" i="10"/>
  <c r="O263" i="10"/>
  <c r="BW263" i="10"/>
  <c r="P263" i="10"/>
  <c r="BX263" i="10"/>
  <c r="Q263" i="10"/>
  <c r="BY263" i="10"/>
  <c r="R263" i="10"/>
  <c r="BZ263" i="10"/>
  <c r="S263" i="10"/>
  <c r="CA263" i="10"/>
  <c r="T263" i="10"/>
  <c r="CB263" i="10"/>
  <c r="U263" i="10"/>
  <c r="CC263" i="10"/>
  <c r="V263" i="10"/>
  <c r="CD263" i="10"/>
  <c r="W263" i="10"/>
  <c r="CE263" i="10"/>
  <c r="X263" i="10"/>
  <c r="CF263" i="10"/>
  <c r="Y263" i="10"/>
  <c r="CG263" i="10"/>
  <c r="Z263" i="10"/>
  <c r="CH263" i="10"/>
  <c r="AA263" i="10"/>
  <c r="CI263" i="10"/>
  <c r="AB263" i="10"/>
  <c r="CJ263" i="10"/>
  <c r="AC263" i="10"/>
  <c r="CK263" i="10"/>
  <c r="AD263" i="10"/>
  <c r="CL263" i="10"/>
  <c r="AE263" i="10"/>
  <c r="CM263" i="10"/>
  <c r="AF263" i="10"/>
  <c r="CN263" i="10"/>
  <c r="AG263" i="10"/>
  <c r="CO263" i="10"/>
  <c r="AH263" i="10"/>
  <c r="CP263" i="10"/>
  <c r="AI263" i="10"/>
  <c r="CQ263" i="10"/>
  <c r="AJ263" i="10"/>
  <c r="CR263" i="10"/>
  <c r="AK263" i="10"/>
  <c r="CS263" i="10"/>
  <c r="AL263" i="10"/>
  <c r="CT263" i="10"/>
  <c r="AM263" i="10"/>
  <c r="CU263" i="10"/>
  <c r="AN263" i="10"/>
  <c r="CV263" i="10"/>
  <c r="AO263" i="10"/>
  <c r="CW263" i="10"/>
  <c r="AP263" i="10"/>
  <c r="CX263" i="10"/>
  <c r="AQ263" i="10"/>
  <c r="CY263" i="10"/>
  <c r="AR263" i="10"/>
  <c r="CZ263" i="10"/>
  <c r="AS263" i="10"/>
  <c r="DA263" i="10"/>
  <c r="AT263" i="10"/>
  <c r="DB263" i="10"/>
  <c r="AU263" i="10"/>
  <c r="DC263" i="10"/>
  <c r="AV263" i="10"/>
  <c r="DD263" i="10"/>
  <c r="AW263" i="10"/>
  <c r="DE263" i="10"/>
  <c r="AX263" i="10"/>
  <c r="DF263" i="10"/>
  <c r="AY263" i="10"/>
  <c r="DG263" i="10"/>
  <c r="AZ263" i="10"/>
  <c r="DH263" i="10"/>
  <c r="BA263" i="10"/>
  <c r="DI263" i="10"/>
  <c r="BB263" i="10"/>
  <c r="DJ263" i="10"/>
  <c r="BC263" i="10"/>
  <c r="DK263" i="10"/>
  <c r="BD263" i="10"/>
  <c r="DL263" i="10"/>
  <c r="BE263" i="10"/>
  <c r="DM263" i="10"/>
  <c r="BF263" i="10"/>
  <c r="DN263" i="10"/>
  <c r="BG263" i="10"/>
  <c r="DO263" i="10"/>
  <c r="BH263" i="10"/>
  <c r="DP263" i="10"/>
  <c r="BI263" i="10"/>
  <c r="DQ263" i="10"/>
  <c r="BJ263" i="10"/>
  <c r="DR263" i="10"/>
  <c r="BK263" i="10"/>
  <c r="DS263" i="10"/>
  <c r="BL263" i="10"/>
  <c r="DT263" i="10"/>
  <c r="BM263" i="10"/>
  <c r="DU263" i="10"/>
  <c r="BN263" i="10"/>
  <c r="DV263" i="10"/>
  <c r="G264" i="10"/>
  <c r="BO264" i="10"/>
  <c r="H264" i="10"/>
  <c r="BP264" i="10"/>
  <c r="I264" i="10"/>
  <c r="BQ264" i="10"/>
  <c r="J264" i="10"/>
  <c r="BR264" i="10"/>
  <c r="K264" i="10"/>
  <c r="BS264" i="10"/>
  <c r="L264" i="10"/>
  <c r="BT264" i="10"/>
  <c r="M264" i="10"/>
  <c r="BU264" i="10"/>
  <c r="N264" i="10"/>
  <c r="BV264" i="10"/>
  <c r="O264" i="10"/>
  <c r="BW264" i="10"/>
  <c r="P264" i="10"/>
  <c r="BX264" i="10"/>
  <c r="Q264" i="10"/>
  <c r="BY264" i="10"/>
  <c r="R264" i="10"/>
  <c r="BZ264" i="10"/>
  <c r="S264" i="10"/>
  <c r="CA264" i="10"/>
  <c r="T264" i="10"/>
  <c r="CB264" i="10"/>
  <c r="U264" i="10"/>
  <c r="CC264" i="10"/>
  <c r="V264" i="10"/>
  <c r="CD264" i="10"/>
  <c r="W264" i="10"/>
  <c r="CE264" i="10"/>
  <c r="X264" i="10"/>
  <c r="CF264" i="10"/>
  <c r="Y264" i="10"/>
  <c r="CG264" i="10"/>
  <c r="Z264" i="10"/>
  <c r="CH264" i="10"/>
  <c r="AA264" i="10"/>
  <c r="CI264" i="10"/>
  <c r="AB264" i="10"/>
  <c r="CJ264" i="10"/>
  <c r="AC264" i="10"/>
  <c r="CK264" i="10"/>
  <c r="AD264" i="10"/>
  <c r="CL264" i="10"/>
  <c r="AE264" i="10"/>
  <c r="CM264" i="10"/>
  <c r="AF264" i="10"/>
  <c r="CN264" i="10"/>
  <c r="AG264" i="10"/>
  <c r="CO264" i="10"/>
  <c r="AH264" i="10"/>
  <c r="CP264" i="10"/>
  <c r="AI264" i="10"/>
  <c r="CQ264" i="10"/>
  <c r="AJ264" i="10"/>
  <c r="CR264" i="10"/>
  <c r="AK264" i="10"/>
  <c r="CS264" i="10"/>
  <c r="AL264" i="10"/>
  <c r="CT264" i="10"/>
  <c r="AM264" i="10"/>
  <c r="CU264" i="10"/>
  <c r="AN264" i="10"/>
  <c r="CV264" i="10"/>
  <c r="AO264" i="10"/>
  <c r="CW264" i="10"/>
  <c r="AP264" i="10"/>
  <c r="CX264" i="10"/>
  <c r="AQ264" i="10"/>
  <c r="CY264" i="10"/>
  <c r="AR264" i="10"/>
  <c r="CZ264" i="10"/>
  <c r="AS264" i="10"/>
  <c r="DA264" i="10"/>
  <c r="AT264" i="10"/>
  <c r="DB264" i="10"/>
  <c r="AU264" i="10"/>
  <c r="DC264" i="10"/>
  <c r="AV264" i="10"/>
  <c r="DD264" i="10"/>
  <c r="AW264" i="10"/>
  <c r="DE264" i="10"/>
  <c r="AX264" i="10"/>
  <c r="DF264" i="10"/>
  <c r="AY264" i="10"/>
  <c r="DG264" i="10"/>
  <c r="AZ264" i="10"/>
  <c r="DH264" i="10"/>
  <c r="BA264" i="10"/>
  <c r="DI264" i="10"/>
  <c r="BB264" i="10"/>
  <c r="DJ264" i="10"/>
  <c r="BC264" i="10"/>
  <c r="DK264" i="10"/>
  <c r="BD264" i="10"/>
  <c r="DL264" i="10"/>
  <c r="BE264" i="10"/>
  <c r="DM264" i="10"/>
  <c r="BF264" i="10"/>
  <c r="DN264" i="10"/>
  <c r="BG264" i="10"/>
  <c r="DO264" i="10"/>
  <c r="BH264" i="10"/>
  <c r="DP264" i="10"/>
  <c r="BI264" i="10"/>
  <c r="DQ264" i="10"/>
  <c r="BJ264" i="10"/>
  <c r="DR264" i="10"/>
  <c r="BK264" i="10"/>
  <c r="DS264" i="10"/>
  <c r="BL264" i="10"/>
  <c r="DT264" i="10"/>
  <c r="BM264" i="10"/>
  <c r="DU264" i="10"/>
  <c r="BN264" i="10"/>
  <c r="DV264" i="10"/>
  <c r="G265" i="10"/>
  <c r="BO265" i="10"/>
  <c r="H265" i="10"/>
  <c r="BP265" i="10"/>
  <c r="I265" i="10"/>
  <c r="BQ265" i="10"/>
  <c r="J265" i="10"/>
  <c r="BR265" i="10"/>
  <c r="K265" i="10"/>
  <c r="BS265" i="10"/>
  <c r="L265" i="10"/>
  <c r="BT265" i="10"/>
  <c r="M265" i="10"/>
  <c r="BU265" i="10"/>
  <c r="N265" i="10"/>
  <c r="BV265" i="10"/>
  <c r="O265" i="10"/>
  <c r="BW265" i="10"/>
  <c r="P265" i="10"/>
  <c r="BX265" i="10"/>
  <c r="Q265" i="10"/>
  <c r="BY265" i="10"/>
  <c r="R265" i="10"/>
  <c r="BZ265" i="10"/>
  <c r="S265" i="10"/>
  <c r="CA265" i="10"/>
  <c r="T265" i="10"/>
  <c r="CB265" i="10"/>
  <c r="U265" i="10"/>
  <c r="CC265" i="10"/>
  <c r="V265" i="10"/>
  <c r="CD265" i="10"/>
  <c r="W265" i="10"/>
  <c r="CE265" i="10"/>
  <c r="X265" i="10"/>
  <c r="CF265" i="10"/>
  <c r="Y265" i="10"/>
  <c r="CG265" i="10"/>
  <c r="Z265" i="10"/>
  <c r="CH265" i="10"/>
  <c r="AA265" i="10"/>
  <c r="CI265" i="10"/>
  <c r="AB265" i="10"/>
  <c r="CJ265" i="10"/>
  <c r="AC265" i="10"/>
  <c r="CK265" i="10"/>
  <c r="AD265" i="10"/>
  <c r="CL265" i="10"/>
  <c r="AE265" i="10"/>
  <c r="CM265" i="10"/>
  <c r="AF265" i="10"/>
  <c r="CN265" i="10"/>
  <c r="AG265" i="10"/>
  <c r="CO265" i="10"/>
  <c r="AH265" i="10"/>
  <c r="CP265" i="10"/>
  <c r="AI265" i="10"/>
  <c r="CQ265" i="10"/>
  <c r="AJ265" i="10"/>
  <c r="CR265" i="10"/>
  <c r="AK265" i="10"/>
  <c r="CS265" i="10"/>
  <c r="AL265" i="10"/>
  <c r="CT265" i="10"/>
  <c r="AM265" i="10"/>
  <c r="CU265" i="10"/>
  <c r="AN265" i="10"/>
  <c r="CV265" i="10"/>
  <c r="AO265" i="10"/>
  <c r="CW265" i="10"/>
  <c r="AP265" i="10"/>
  <c r="CX265" i="10"/>
  <c r="AQ265" i="10"/>
  <c r="CY265" i="10"/>
  <c r="AR265" i="10"/>
  <c r="CZ265" i="10"/>
  <c r="AS265" i="10"/>
  <c r="DA265" i="10"/>
  <c r="AT265" i="10"/>
  <c r="DB265" i="10"/>
  <c r="AU265" i="10"/>
  <c r="DC265" i="10"/>
  <c r="AV265" i="10"/>
  <c r="DD265" i="10"/>
  <c r="AW265" i="10"/>
  <c r="DE265" i="10"/>
  <c r="AX265" i="10"/>
  <c r="DF265" i="10"/>
  <c r="AY265" i="10"/>
  <c r="DG265" i="10"/>
  <c r="AZ265" i="10"/>
  <c r="DH265" i="10"/>
  <c r="BA265" i="10"/>
  <c r="DI265" i="10"/>
  <c r="BB265" i="10"/>
  <c r="DJ265" i="10"/>
  <c r="BC265" i="10"/>
  <c r="DK265" i="10"/>
  <c r="BD265" i="10"/>
  <c r="DL265" i="10"/>
  <c r="BE265" i="10"/>
  <c r="DM265" i="10"/>
  <c r="BF265" i="10"/>
  <c r="DN265" i="10"/>
  <c r="BG265" i="10"/>
  <c r="DO265" i="10"/>
  <c r="BH265" i="10"/>
  <c r="DP265" i="10"/>
  <c r="BI265" i="10"/>
  <c r="DQ265" i="10"/>
  <c r="BJ265" i="10"/>
  <c r="DR265" i="10"/>
  <c r="BK265" i="10"/>
  <c r="DS265" i="10"/>
  <c r="BL265" i="10"/>
  <c r="DT265" i="10"/>
  <c r="BM265" i="10"/>
  <c r="DU265" i="10"/>
  <c r="BN265" i="10"/>
  <c r="DV265" i="10"/>
  <c r="G266" i="10"/>
  <c r="BO266" i="10"/>
  <c r="H266" i="10"/>
  <c r="BP266" i="10"/>
  <c r="I266" i="10"/>
  <c r="BQ266" i="10"/>
  <c r="J266" i="10"/>
  <c r="BR266" i="10"/>
  <c r="K266" i="10"/>
  <c r="BS266" i="10"/>
  <c r="L266" i="10"/>
  <c r="BT266" i="10"/>
  <c r="M266" i="10"/>
  <c r="BU266" i="10"/>
  <c r="N266" i="10"/>
  <c r="BV266" i="10"/>
  <c r="O266" i="10"/>
  <c r="BW266" i="10"/>
  <c r="P266" i="10"/>
  <c r="BX266" i="10"/>
  <c r="Q266" i="10"/>
  <c r="BY266" i="10"/>
  <c r="R266" i="10"/>
  <c r="BZ266" i="10"/>
  <c r="S266" i="10"/>
  <c r="CA266" i="10"/>
  <c r="T266" i="10"/>
  <c r="CB266" i="10"/>
  <c r="U266" i="10"/>
  <c r="CC266" i="10"/>
  <c r="V266" i="10"/>
  <c r="CD266" i="10"/>
  <c r="W266" i="10"/>
  <c r="CE266" i="10"/>
  <c r="X266" i="10"/>
  <c r="CF266" i="10"/>
  <c r="Y266" i="10"/>
  <c r="CG266" i="10"/>
  <c r="Z266" i="10"/>
  <c r="CH266" i="10"/>
  <c r="AA266" i="10"/>
  <c r="CI266" i="10"/>
  <c r="AB266" i="10"/>
  <c r="CJ266" i="10"/>
  <c r="AC266" i="10"/>
  <c r="CK266" i="10"/>
  <c r="AD266" i="10"/>
  <c r="CL266" i="10"/>
  <c r="AE266" i="10"/>
  <c r="CM266" i="10"/>
  <c r="AF266" i="10"/>
  <c r="CN266" i="10"/>
  <c r="AG266" i="10"/>
  <c r="CO266" i="10"/>
  <c r="AH266" i="10"/>
  <c r="CP266" i="10"/>
  <c r="AI266" i="10"/>
  <c r="CQ266" i="10"/>
  <c r="AJ266" i="10"/>
  <c r="CR266" i="10"/>
  <c r="AK266" i="10"/>
  <c r="CS266" i="10"/>
  <c r="AL266" i="10"/>
  <c r="CT266" i="10"/>
  <c r="AM266" i="10"/>
  <c r="CU266" i="10"/>
  <c r="AN266" i="10"/>
  <c r="CV266" i="10"/>
  <c r="AO266" i="10"/>
  <c r="CW266" i="10"/>
  <c r="AP266" i="10"/>
  <c r="CX266" i="10"/>
  <c r="AQ266" i="10"/>
  <c r="CY266" i="10"/>
  <c r="AR266" i="10"/>
  <c r="CZ266" i="10"/>
  <c r="AS266" i="10"/>
  <c r="DA266" i="10"/>
  <c r="AT266" i="10"/>
  <c r="DB266" i="10"/>
  <c r="AU266" i="10"/>
  <c r="DC266" i="10"/>
  <c r="AV266" i="10"/>
  <c r="DD266" i="10"/>
  <c r="AW266" i="10"/>
  <c r="DE266" i="10"/>
  <c r="AX266" i="10"/>
  <c r="DF266" i="10"/>
  <c r="AY266" i="10"/>
  <c r="DG266" i="10"/>
  <c r="AZ266" i="10"/>
  <c r="DH266" i="10"/>
  <c r="BA266" i="10"/>
  <c r="DI266" i="10"/>
  <c r="BB266" i="10"/>
  <c r="DJ266" i="10"/>
  <c r="BC266" i="10"/>
  <c r="DK266" i="10"/>
  <c r="BD266" i="10"/>
  <c r="DL266" i="10"/>
  <c r="BE266" i="10"/>
  <c r="DM266" i="10"/>
  <c r="BF266" i="10"/>
  <c r="DN266" i="10"/>
  <c r="BG266" i="10"/>
  <c r="DO266" i="10"/>
  <c r="BH266" i="10"/>
  <c r="DP266" i="10"/>
  <c r="BI266" i="10"/>
  <c r="DQ266" i="10"/>
  <c r="BJ266" i="10"/>
  <c r="DR266" i="10"/>
  <c r="BK266" i="10"/>
  <c r="DS266" i="10"/>
  <c r="BL266" i="10"/>
  <c r="DT266" i="10"/>
  <c r="BM266" i="10"/>
  <c r="DU266" i="10"/>
  <c r="BN266" i="10"/>
  <c r="DV266" i="10"/>
  <c r="G267" i="10"/>
  <c r="BO267" i="10"/>
  <c r="H267" i="10"/>
  <c r="BP267" i="10"/>
  <c r="I267" i="10"/>
  <c r="BQ267" i="10"/>
  <c r="J267" i="10"/>
  <c r="BR267" i="10"/>
  <c r="K267" i="10"/>
  <c r="BS267" i="10"/>
  <c r="L267" i="10"/>
  <c r="BT267" i="10"/>
  <c r="M267" i="10"/>
  <c r="BU267" i="10"/>
  <c r="N267" i="10"/>
  <c r="BV267" i="10"/>
  <c r="O267" i="10"/>
  <c r="BW267" i="10"/>
  <c r="P267" i="10"/>
  <c r="BX267" i="10"/>
  <c r="Q267" i="10"/>
  <c r="BY267" i="10"/>
  <c r="R267" i="10"/>
  <c r="BZ267" i="10"/>
  <c r="S267" i="10"/>
  <c r="CA267" i="10"/>
  <c r="T267" i="10"/>
  <c r="CB267" i="10"/>
  <c r="U267" i="10"/>
  <c r="CC267" i="10"/>
  <c r="V267" i="10"/>
  <c r="CD267" i="10"/>
  <c r="W267" i="10"/>
  <c r="CE267" i="10"/>
  <c r="X267" i="10"/>
  <c r="CF267" i="10"/>
  <c r="Y267" i="10"/>
  <c r="CG267" i="10"/>
  <c r="Z267" i="10"/>
  <c r="CH267" i="10"/>
  <c r="AA267" i="10"/>
  <c r="CI267" i="10"/>
  <c r="AB267" i="10"/>
  <c r="CJ267" i="10"/>
  <c r="AC267" i="10"/>
  <c r="CK267" i="10"/>
  <c r="AD267" i="10"/>
  <c r="CL267" i="10"/>
  <c r="AE267" i="10"/>
  <c r="CM267" i="10"/>
  <c r="AF267" i="10"/>
  <c r="CN267" i="10"/>
  <c r="AG267" i="10"/>
  <c r="CO267" i="10"/>
  <c r="AH267" i="10"/>
  <c r="CP267" i="10"/>
  <c r="AI267" i="10"/>
  <c r="CQ267" i="10"/>
  <c r="AJ267" i="10"/>
  <c r="CR267" i="10"/>
  <c r="AK267" i="10"/>
  <c r="CS267" i="10"/>
  <c r="AL267" i="10"/>
  <c r="CT267" i="10"/>
  <c r="AM267" i="10"/>
  <c r="CU267" i="10"/>
  <c r="AN267" i="10"/>
  <c r="CV267" i="10"/>
  <c r="AO267" i="10"/>
  <c r="CW267" i="10"/>
  <c r="AP267" i="10"/>
  <c r="CX267" i="10"/>
  <c r="AQ267" i="10"/>
  <c r="CY267" i="10"/>
  <c r="AR267" i="10"/>
  <c r="CZ267" i="10"/>
  <c r="AS267" i="10"/>
  <c r="DA267" i="10"/>
  <c r="AT267" i="10"/>
  <c r="DB267" i="10"/>
  <c r="AU267" i="10"/>
  <c r="DC267" i="10"/>
  <c r="AV267" i="10"/>
  <c r="DD267" i="10"/>
  <c r="AW267" i="10"/>
  <c r="DE267" i="10"/>
  <c r="AX267" i="10"/>
  <c r="DF267" i="10"/>
  <c r="AY267" i="10"/>
  <c r="DG267" i="10"/>
  <c r="AZ267" i="10"/>
  <c r="DH267" i="10"/>
  <c r="BA267" i="10"/>
  <c r="DI267" i="10"/>
  <c r="BB267" i="10"/>
  <c r="DJ267" i="10"/>
  <c r="BC267" i="10"/>
  <c r="DK267" i="10"/>
  <c r="BD267" i="10"/>
  <c r="DL267" i="10"/>
  <c r="BE267" i="10"/>
  <c r="DM267" i="10"/>
  <c r="BF267" i="10"/>
  <c r="DN267" i="10"/>
  <c r="BG267" i="10"/>
  <c r="DO267" i="10"/>
  <c r="BH267" i="10"/>
  <c r="DP267" i="10"/>
  <c r="BI267" i="10"/>
  <c r="DQ267" i="10"/>
  <c r="BJ267" i="10"/>
  <c r="DR267" i="10"/>
  <c r="BK267" i="10"/>
  <c r="DS267" i="10"/>
  <c r="BL267" i="10"/>
  <c r="DT267" i="10"/>
  <c r="BM267" i="10"/>
  <c r="DU267" i="10"/>
  <c r="BN267" i="10"/>
  <c r="DV267" i="10"/>
  <c r="G268" i="10"/>
  <c r="BO268" i="10"/>
  <c r="H268" i="10"/>
  <c r="BP268" i="10"/>
  <c r="I268" i="10"/>
  <c r="BQ268" i="10"/>
  <c r="J268" i="10"/>
  <c r="BR268" i="10"/>
  <c r="K268" i="10"/>
  <c r="BS268" i="10"/>
  <c r="L268" i="10"/>
  <c r="BT268" i="10"/>
  <c r="M268" i="10"/>
  <c r="BU268" i="10"/>
  <c r="N268" i="10"/>
  <c r="BV268" i="10"/>
  <c r="O268" i="10"/>
  <c r="BW268" i="10"/>
  <c r="P268" i="10"/>
  <c r="BX268" i="10"/>
  <c r="Q268" i="10"/>
  <c r="BY268" i="10"/>
  <c r="R268" i="10"/>
  <c r="BZ268" i="10"/>
  <c r="S268" i="10"/>
  <c r="CA268" i="10"/>
  <c r="T268" i="10"/>
  <c r="CB268" i="10"/>
  <c r="U268" i="10"/>
  <c r="CC268" i="10"/>
  <c r="V268" i="10"/>
  <c r="CD268" i="10"/>
  <c r="W268" i="10"/>
  <c r="CE268" i="10"/>
  <c r="X268" i="10"/>
  <c r="CF268" i="10"/>
  <c r="Y268" i="10"/>
  <c r="CG268" i="10"/>
  <c r="Z268" i="10"/>
  <c r="CH268" i="10"/>
  <c r="AA268" i="10"/>
  <c r="CI268" i="10"/>
  <c r="AB268" i="10"/>
  <c r="CJ268" i="10"/>
  <c r="AC268" i="10"/>
  <c r="CK268" i="10"/>
  <c r="AD268" i="10"/>
  <c r="CL268" i="10"/>
  <c r="AE268" i="10"/>
  <c r="CM268" i="10"/>
  <c r="AF268" i="10"/>
  <c r="CN268" i="10"/>
  <c r="AG268" i="10"/>
  <c r="CO268" i="10"/>
  <c r="AH268" i="10"/>
  <c r="CP268" i="10"/>
  <c r="AI268" i="10"/>
  <c r="CQ268" i="10"/>
  <c r="AJ268" i="10"/>
  <c r="CR268" i="10"/>
  <c r="AK268" i="10"/>
  <c r="CS268" i="10"/>
  <c r="AL268" i="10"/>
  <c r="CT268" i="10"/>
  <c r="AM268" i="10"/>
  <c r="CU268" i="10"/>
  <c r="AN268" i="10"/>
  <c r="CV268" i="10"/>
  <c r="AO268" i="10"/>
  <c r="CW268" i="10"/>
  <c r="AP268" i="10"/>
  <c r="CX268" i="10"/>
  <c r="AQ268" i="10"/>
  <c r="CY268" i="10"/>
  <c r="AR268" i="10"/>
  <c r="CZ268" i="10"/>
  <c r="AS268" i="10"/>
  <c r="DA268" i="10"/>
  <c r="AT268" i="10"/>
  <c r="DB268" i="10"/>
  <c r="AU268" i="10"/>
  <c r="DC268" i="10"/>
  <c r="AV268" i="10"/>
  <c r="DD268" i="10"/>
  <c r="AW268" i="10"/>
  <c r="DE268" i="10"/>
  <c r="AX268" i="10"/>
  <c r="DF268" i="10"/>
  <c r="AY268" i="10"/>
  <c r="DG268" i="10"/>
  <c r="AZ268" i="10"/>
  <c r="DH268" i="10"/>
  <c r="BA268" i="10"/>
  <c r="DI268" i="10"/>
  <c r="BB268" i="10"/>
  <c r="DJ268" i="10"/>
  <c r="BC268" i="10"/>
  <c r="DK268" i="10"/>
  <c r="BD268" i="10"/>
  <c r="DL268" i="10"/>
  <c r="BE268" i="10"/>
  <c r="DM268" i="10"/>
  <c r="BF268" i="10"/>
  <c r="DN268" i="10"/>
  <c r="BG268" i="10"/>
  <c r="DO268" i="10"/>
  <c r="BH268" i="10"/>
  <c r="DP268" i="10"/>
  <c r="BI268" i="10"/>
  <c r="DQ268" i="10"/>
  <c r="BJ268" i="10"/>
  <c r="DR268" i="10"/>
  <c r="BK268" i="10"/>
  <c r="DS268" i="10"/>
  <c r="BL268" i="10"/>
  <c r="DT268" i="10"/>
  <c r="BM268" i="10"/>
  <c r="DU268" i="10"/>
  <c r="BN268" i="10"/>
  <c r="DV268" i="10"/>
  <c r="G269" i="10"/>
  <c r="BO269" i="10"/>
  <c r="H269" i="10"/>
  <c r="BP269" i="10"/>
  <c r="I269" i="10"/>
  <c r="BQ269" i="10"/>
  <c r="J269" i="10"/>
  <c r="BR269" i="10"/>
  <c r="K269" i="10"/>
  <c r="BS269" i="10"/>
  <c r="L269" i="10"/>
  <c r="BT269" i="10"/>
  <c r="M269" i="10"/>
  <c r="BU269" i="10"/>
  <c r="N269" i="10"/>
  <c r="BV269" i="10"/>
  <c r="O269" i="10"/>
  <c r="BW269" i="10"/>
  <c r="P269" i="10"/>
  <c r="BX269" i="10"/>
  <c r="Q269" i="10"/>
  <c r="BY269" i="10"/>
  <c r="R269" i="10"/>
  <c r="BZ269" i="10"/>
  <c r="S269" i="10"/>
  <c r="CA269" i="10"/>
  <c r="T269" i="10"/>
  <c r="CB269" i="10"/>
  <c r="U269" i="10"/>
  <c r="CC269" i="10"/>
  <c r="V269" i="10"/>
  <c r="CD269" i="10"/>
  <c r="W269" i="10"/>
  <c r="CE269" i="10"/>
  <c r="X269" i="10"/>
  <c r="CF269" i="10"/>
  <c r="Y269" i="10"/>
  <c r="CG269" i="10"/>
  <c r="Z269" i="10"/>
  <c r="CH269" i="10"/>
  <c r="AA269" i="10"/>
  <c r="CI269" i="10"/>
  <c r="AB269" i="10"/>
  <c r="CJ269" i="10"/>
  <c r="AC269" i="10"/>
  <c r="CK269" i="10"/>
  <c r="AD269" i="10"/>
  <c r="CL269" i="10"/>
  <c r="AE269" i="10"/>
  <c r="CM269" i="10"/>
  <c r="AF269" i="10"/>
  <c r="CN269" i="10"/>
  <c r="AG269" i="10"/>
  <c r="CO269" i="10"/>
  <c r="AH269" i="10"/>
  <c r="CP269" i="10"/>
  <c r="AI269" i="10"/>
  <c r="CQ269" i="10"/>
  <c r="AJ269" i="10"/>
  <c r="CR269" i="10"/>
  <c r="AK269" i="10"/>
  <c r="CS269" i="10"/>
  <c r="AL269" i="10"/>
  <c r="CT269" i="10"/>
  <c r="AM269" i="10"/>
  <c r="CU269" i="10"/>
  <c r="AN269" i="10"/>
  <c r="CV269" i="10"/>
  <c r="AO269" i="10"/>
  <c r="CW269" i="10"/>
  <c r="AP269" i="10"/>
  <c r="CX269" i="10"/>
  <c r="AQ269" i="10"/>
  <c r="CY269" i="10"/>
  <c r="AR269" i="10"/>
  <c r="CZ269" i="10"/>
  <c r="AS269" i="10"/>
  <c r="DA269" i="10"/>
  <c r="AT269" i="10"/>
  <c r="DB269" i="10"/>
  <c r="AU269" i="10"/>
  <c r="DC269" i="10"/>
  <c r="AV269" i="10"/>
  <c r="DD269" i="10"/>
  <c r="AW269" i="10"/>
  <c r="DE269" i="10"/>
  <c r="AX269" i="10"/>
  <c r="DF269" i="10"/>
  <c r="AY269" i="10"/>
  <c r="DG269" i="10"/>
  <c r="AZ269" i="10"/>
  <c r="DH269" i="10"/>
  <c r="BA269" i="10"/>
  <c r="DI269" i="10"/>
  <c r="BB269" i="10"/>
  <c r="DJ269" i="10"/>
  <c r="BC269" i="10"/>
  <c r="DK269" i="10"/>
  <c r="BD269" i="10"/>
  <c r="DL269" i="10"/>
  <c r="BE269" i="10"/>
  <c r="DM269" i="10"/>
  <c r="BF269" i="10"/>
  <c r="DN269" i="10"/>
  <c r="BG269" i="10"/>
  <c r="DO269" i="10"/>
  <c r="BH269" i="10"/>
  <c r="DP269" i="10"/>
  <c r="BI269" i="10"/>
  <c r="DQ269" i="10"/>
  <c r="BJ269" i="10"/>
  <c r="DR269" i="10"/>
  <c r="BK269" i="10"/>
  <c r="DS269" i="10"/>
  <c r="BL269" i="10"/>
  <c r="DT269" i="10"/>
  <c r="BM269" i="10"/>
  <c r="DU269" i="10"/>
  <c r="BN269" i="10"/>
  <c r="DV269" i="10"/>
  <c r="G270" i="10"/>
  <c r="BO270" i="10"/>
  <c r="H270" i="10"/>
  <c r="BP270" i="10"/>
  <c r="I270" i="10"/>
  <c r="BQ270" i="10"/>
  <c r="J270" i="10"/>
  <c r="BR270" i="10"/>
  <c r="K270" i="10"/>
  <c r="BS270" i="10"/>
  <c r="L270" i="10"/>
  <c r="BT270" i="10"/>
  <c r="M270" i="10"/>
  <c r="BU270" i="10"/>
  <c r="N270" i="10"/>
  <c r="BV270" i="10"/>
  <c r="O270" i="10"/>
  <c r="BW270" i="10"/>
  <c r="P270" i="10"/>
  <c r="BX270" i="10"/>
  <c r="Q270" i="10"/>
  <c r="BY270" i="10"/>
  <c r="R270" i="10"/>
  <c r="BZ270" i="10"/>
  <c r="S270" i="10"/>
  <c r="CA270" i="10"/>
  <c r="T270" i="10"/>
  <c r="CB270" i="10"/>
  <c r="U270" i="10"/>
  <c r="CC270" i="10"/>
  <c r="V270" i="10"/>
  <c r="CD270" i="10"/>
  <c r="W270" i="10"/>
  <c r="CE270" i="10"/>
  <c r="X270" i="10"/>
  <c r="CF270" i="10"/>
  <c r="Y270" i="10"/>
  <c r="CG270" i="10"/>
  <c r="Z270" i="10"/>
  <c r="CH270" i="10"/>
  <c r="AA270" i="10"/>
  <c r="CI270" i="10"/>
  <c r="AB270" i="10"/>
  <c r="CJ270" i="10"/>
  <c r="AC270" i="10"/>
  <c r="CK270" i="10"/>
  <c r="AD270" i="10"/>
  <c r="CL270" i="10"/>
  <c r="AE270" i="10"/>
  <c r="CM270" i="10"/>
  <c r="AF270" i="10"/>
  <c r="CN270" i="10"/>
  <c r="AG270" i="10"/>
  <c r="CO270" i="10"/>
  <c r="AH270" i="10"/>
  <c r="CP270" i="10"/>
  <c r="AI270" i="10"/>
  <c r="CQ270" i="10"/>
  <c r="AJ270" i="10"/>
  <c r="CR270" i="10"/>
  <c r="AK270" i="10"/>
  <c r="CS270" i="10"/>
  <c r="AL270" i="10"/>
  <c r="CT270" i="10"/>
  <c r="AM270" i="10"/>
  <c r="CU270" i="10"/>
  <c r="AN270" i="10"/>
  <c r="CV270" i="10"/>
  <c r="AO270" i="10"/>
  <c r="CW270" i="10"/>
  <c r="AP270" i="10"/>
  <c r="CX270" i="10"/>
  <c r="AQ270" i="10"/>
  <c r="CY270" i="10"/>
  <c r="AR270" i="10"/>
  <c r="CZ270" i="10"/>
  <c r="AS270" i="10"/>
  <c r="DA270" i="10"/>
  <c r="AT270" i="10"/>
  <c r="DB270" i="10"/>
  <c r="AU270" i="10"/>
  <c r="DC270" i="10"/>
  <c r="AV270" i="10"/>
  <c r="DD270" i="10"/>
  <c r="AW270" i="10"/>
  <c r="DE270" i="10"/>
  <c r="AX270" i="10"/>
  <c r="DF270" i="10"/>
  <c r="AY270" i="10"/>
  <c r="DG270" i="10"/>
  <c r="AZ270" i="10"/>
  <c r="DH270" i="10"/>
  <c r="BA270" i="10"/>
  <c r="DI270" i="10"/>
  <c r="BB270" i="10"/>
  <c r="DJ270" i="10"/>
  <c r="BC270" i="10"/>
  <c r="DK270" i="10"/>
  <c r="BD270" i="10"/>
  <c r="DL270" i="10"/>
  <c r="BE270" i="10"/>
  <c r="DM270" i="10"/>
  <c r="BF270" i="10"/>
  <c r="DN270" i="10"/>
  <c r="BG270" i="10"/>
  <c r="DO270" i="10"/>
  <c r="BH270" i="10"/>
  <c r="DP270" i="10"/>
  <c r="BI270" i="10"/>
  <c r="DQ270" i="10"/>
  <c r="BJ270" i="10"/>
  <c r="DR270" i="10"/>
  <c r="BK270" i="10"/>
  <c r="DS270" i="10"/>
  <c r="BL270" i="10"/>
  <c r="DT270" i="10"/>
  <c r="BM270" i="10"/>
  <c r="DU270" i="10"/>
  <c r="BN270" i="10"/>
  <c r="DV270" i="10"/>
  <c r="G271" i="10"/>
  <c r="BO271" i="10"/>
  <c r="H271" i="10"/>
  <c r="BP271" i="10"/>
  <c r="I271" i="10"/>
  <c r="BQ271" i="10"/>
  <c r="J271" i="10"/>
  <c r="BR271" i="10"/>
  <c r="K271" i="10"/>
  <c r="BS271" i="10"/>
  <c r="L271" i="10"/>
  <c r="BT271" i="10"/>
  <c r="M271" i="10"/>
  <c r="BU271" i="10"/>
  <c r="N271" i="10"/>
  <c r="BV271" i="10"/>
  <c r="O271" i="10"/>
  <c r="BW271" i="10"/>
  <c r="P271" i="10"/>
  <c r="BX271" i="10"/>
  <c r="Q271" i="10"/>
  <c r="BY271" i="10"/>
  <c r="R271" i="10"/>
  <c r="BZ271" i="10"/>
  <c r="S271" i="10"/>
  <c r="CA271" i="10"/>
  <c r="T271" i="10"/>
  <c r="CB271" i="10"/>
  <c r="U271" i="10"/>
  <c r="CC271" i="10"/>
  <c r="V271" i="10"/>
  <c r="CD271" i="10"/>
  <c r="W271" i="10"/>
  <c r="CE271" i="10"/>
  <c r="X271" i="10"/>
  <c r="CF271" i="10"/>
  <c r="Y271" i="10"/>
  <c r="CG271" i="10"/>
  <c r="Z271" i="10"/>
  <c r="CH271" i="10"/>
  <c r="AA271" i="10"/>
  <c r="CI271" i="10"/>
  <c r="AB271" i="10"/>
  <c r="CJ271" i="10"/>
  <c r="AC271" i="10"/>
  <c r="CK271" i="10"/>
  <c r="AD271" i="10"/>
  <c r="CL271" i="10"/>
  <c r="AE271" i="10"/>
  <c r="CM271" i="10"/>
  <c r="AF271" i="10"/>
  <c r="CN271" i="10"/>
  <c r="AG271" i="10"/>
  <c r="CO271" i="10"/>
  <c r="AH271" i="10"/>
  <c r="CP271" i="10"/>
  <c r="AI271" i="10"/>
  <c r="CQ271" i="10"/>
  <c r="AJ271" i="10"/>
  <c r="CR271" i="10"/>
  <c r="AK271" i="10"/>
  <c r="CS271" i="10"/>
  <c r="AL271" i="10"/>
  <c r="CT271" i="10"/>
  <c r="AM271" i="10"/>
  <c r="CU271" i="10"/>
  <c r="AN271" i="10"/>
  <c r="CV271" i="10"/>
  <c r="AO271" i="10"/>
  <c r="CW271" i="10"/>
  <c r="AP271" i="10"/>
  <c r="CX271" i="10"/>
  <c r="AQ271" i="10"/>
  <c r="CY271" i="10"/>
  <c r="AR271" i="10"/>
  <c r="CZ271" i="10"/>
  <c r="AS271" i="10"/>
  <c r="DA271" i="10"/>
  <c r="AT271" i="10"/>
  <c r="DB271" i="10"/>
  <c r="AU271" i="10"/>
  <c r="DC271" i="10"/>
  <c r="AV271" i="10"/>
  <c r="DD271" i="10"/>
  <c r="AW271" i="10"/>
  <c r="DE271" i="10"/>
  <c r="AX271" i="10"/>
  <c r="DF271" i="10"/>
  <c r="AY271" i="10"/>
  <c r="DG271" i="10"/>
  <c r="AZ271" i="10"/>
  <c r="DH271" i="10"/>
  <c r="BA271" i="10"/>
  <c r="DI271" i="10"/>
  <c r="BB271" i="10"/>
  <c r="DJ271" i="10"/>
  <c r="BC271" i="10"/>
  <c r="DK271" i="10"/>
  <c r="BD271" i="10"/>
  <c r="DL271" i="10"/>
  <c r="BE271" i="10"/>
  <c r="DM271" i="10"/>
  <c r="BF271" i="10"/>
  <c r="DN271" i="10"/>
  <c r="BG271" i="10"/>
  <c r="DO271" i="10"/>
  <c r="BH271" i="10"/>
  <c r="DP271" i="10"/>
  <c r="BI271" i="10"/>
  <c r="DQ271" i="10"/>
  <c r="BJ271" i="10"/>
  <c r="DR271" i="10"/>
  <c r="BK271" i="10"/>
  <c r="DS271" i="10"/>
  <c r="BL271" i="10"/>
  <c r="DT271" i="10"/>
  <c r="BM271" i="10"/>
  <c r="DU271" i="10"/>
  <c r="BN271" i="10"/>
  <c r="DV271" i="10"/>
  <c r="G272" i="10"/>
  <c r="BO272" i="10"/>
  <c r="H272" i="10"/>
  <c r="BP272" i="10"/>
  <c r="I272" i="10"/>
  <c r="BQ272" i="10"/>
  <c r="J272" i="10"/>
  <c r="BR272" i="10"/>
  <c r="K272" i="10"/>
  <c r="BS272" i="10"/>
  <c r="L272" i="10"/>
  <c r="BT272" i="10"/>
  <c r="M272" i="10"/>
  <c r="BU272" i="10"/>
  <c r="N272" i="10"/>
  <c r="BV272" i="10"/>
  <c r="O272" i="10"/>
  <c r="BW272" i="10"/>
  <c r="P272" i="10"/>
  <c r="BX272" i="10"/>
  <c r="Q272" i="10"/>
  <c r="BY272" i="10"/>
  <c r="R272" i="10"/>
  <c r="BZ272" i="10"/>
  <c r="S272" i="10"/>
  <c r="CA272" i="10"/>
  <c r="T272" i="10"/>
  <c r="CB272" i="10"/>
  <c r="U272" i="10"/>
  <c r="CC272" i="10"/>
  <c r="V272" i="10"/>
  <c r="CD272" i="10"/>
  <c r="W272" i="10"/>
  <c r="CE272" i="10"/>
  <c r="X272" i="10"/>
  <c r="CF272" i="10"/>
  <c r="Y272" i="10"/>
  <c r="CG272" i="10"/>
  <c r="Z272" i="10"/>
  <c r="CH272" i="10"/>
  <c r="AA272" i="10"/>
  <c r="CI272" i="10"/>
  <c r="AB272" i="10"/>
  <c r="CJ272" i="10"/>
  <c r="AC272" i="10"/>
  <c r="CK272" i="10"/>
  <c r="AD272" i="10"/>
  <c r="CL272" i="10"/>
  <c r="AE272" i="10"/>
  <c r="CM272" i="10"/>
  <c r="AF272" i="10"/>
  <c r="CN272" i="10"/>
  <c r="AG272" i="10"/>
  <c r="CO272" i="10"/>
  <c r="AH272" i="10"/>
  <c r="CP272" i="10"/>
  <c r="AI272" i="10"/>
  <c r="CQ272" i="10"/>
  <c r="AJ272" i="10"/>
  <c r="CR272" i="10"/>
  <c r="AK272" i="10"/>
  <c r="CS272" i="10"/>
  <c r="AL272" i="10"/>
  <c r="CT272" i="10"/>
  <c r="AM272" i="10"/>
  <c r="CU272" i="10"/>
  <c r="AN272" i="10"/>
  <c r="CV272" i="10"/>
  <c r="AO272" i="10"/>
  <c r="CW272" i="10"/>
  <c r="AP272" i="10"/>
  <c r="CX272" i="10"/>
  <c r="AQ272" i="10"/>
  <c r="CY272" i="10"/>
  <c r="AR272" i="10"/>
  <c r="CZ272" i="10"/>
  <c r="AS272" i="10"/>
  <c r="DA272" i="10"/>
  <c r="AT272" i="10"/>
  <c r="DB272" i="10"/>
  <c r="AU272" i="10"/>
  <c r="DC272" i="10"/>
  <c r="AV272" i="10"/>
  <c r="DD272" i="10"/>
  <c r="AW272" i="10"/>
  <c r="DE272" i="10"/>
  <c r="AX272" i="10"/>
  <c r="DF272" i="10"/>
  <c r="AY272" i="10"/>
  <c r="DG272" i="10"/>
  <c r="AZ272" i="10"/>
  <c r="DH272" i="10"/>
  <c r="BA272" i="10"/>
  <c r="DI272" i="10"/>
  <c r="BB272" i="10"/>
  <c r="DJ272" i="10"/>
  <c r="BC272" i="10"/>
  <c r="DK272" i="10"/>
  <c r="BD272" i="10"/>
  <c r="DL272" i="10"/>
  <c r="BE272" i="10"/>
  <c r="DM272" i="10"/>
  <c r="BF272" i="10"/>
  <c r="DN272" i="10"/>
  <c r="BG272" i="10"/>
  <c r="DO272" i="10"/>
  <c r="BH272" i="10"/>
  <c r="DP272" i="10"/>
  <c r="BI272" i="10"/>
  <c r="DQ272" i="10"/>
  <c r="BJ272" i="10"/>
  <c r="DR272" i="10"/>
  <c r="BK272" i="10"/>
  <c r="DS272" i="10"/>
  <c r="BL272" i="10"/>
  <c r="DT272" i="10"/>
  <c r="BM272" i="10"/>
  <c r="DU272" i="10"/>
  <c r="BN272" i="10"/>
  <c r="DV272" i="10"/>
  <c r="G273" i="10"/>
  <c r="BO273" i="10"/>
  <c r="H273" i="10"/>
  <c r="BP273" i="10"/>
  <c r="I273" i="10"/>
  <c r="BQ273" i="10"/>
  <c r="J273" i="10"/>
  <c r="BR273" i="10"/>
  <c r="K273" i="10"/>
  <c r="BS273" i="10"/>
  <c r="L273" i="10"/>
  <c r="BT273" i="10"/>
  <c r="M273" i="10"/>
  <c r="BU273" i="10"/>
  <c r="N273" i="10"/>
  <c r="BV273" i="10"/>
  <c r="O273" i="10"/>
  <c r="BW273" i="10"/>
  <c r="P273" i="10"/>
  <c r="BX273" i="10"/>
  <c r="Q273" i="10"/>
  <c r="BY273" i="10"/>
  <c r="R273" i="10"/>
  <c r="BZ273" i="10"/>
  <c r="S273" i="10"/>
  <c r="CA273" i="10"/>
  <c r="T273" i="10"/>
  <c r="CB273" i="10"/>
  <c r="U273" i="10"/>
  <c r="CC273" i="10"/>
  <c r="V273" i="10"/>
  <c r="CD273" i="10"/>
  <c r="W273" i="10"/>
  <c r="CE273" i="10"/>
  <c r="X273" i="10"/>
  <c r="CF273" i="10"/>
  <c r="Y273" i="10"/>
  <c r="CG273" i="10"/>
  <c r="Z273" i="10"/>
  <c r="CH273" i="10"/>
  <c r="AA273" i="10"/>
  <c r="CI273" i="10"/>
  <c r="AB273" i="10"/>
  <c r="CJ273" i="10"/>
  <c r="AC273" i="10"/>
  <c r="CK273" i="10"/>
  <c r="AD273" i="10"/>
  <c r="CL273" i="10"/>
  <c r="AE273" i="10"/>
  <c r="CM273" i="10"/>
  <c r="AF273" i="10"/>
  <c r="CN273" i="10"/>
  <c r="AG273" i="10"/>
  <c r="CO273" i="10"/>
  <c r="AH273" i="10"/>
  <c r="CP273" i="10"/>
  <c r="AI273" i="10"/>
  <c r="CQ273" i="10"/>
  <c r="AJ273" i="10"/>
  <c r="CR273" i="10"/>
  <c r="AK273" i="10"/>
  <c r="CS273" i="10"/>
  <c r="AL273" i="10"/>
  <c r="CT273" i="10"/>
  <c r="AM273" i="10"/>
  <c r="CU273" i="10"/>
  <c r="AN273" i="10"/>
  <c r="CV273" i="10"/>
  <c r="AO273" i="10"/>
  <c r="CW273" i="10"/>
  <c r="AP273" i="10"/>
  <c r="CX273" i="10"/>
  <c r="AQ273" i="10"/>
  <c r="CY273" i="10"/>
  <c r="AR273" i="10"/>
  <c r="CZ273" i="10"/>
  <c r="AS273" i="10"/>
  <c r="DA273" i="10"/>
  <c r="AT273" i="10"/>
  <c r="DB273" i="10"/>
  <c r="AU273" i="10"/>
  <c r="DC273" i="10"/>
  <c r="AV273" i="10"/>
  <c r="DD273" i="10"/>
  <c r="AW273" i="10"/>
  <c r="DE273" i="10"/>
  <c r="AX273" i="10"/>
  <c r="DF273" i="10"/>
  <c r="AY273" i="10"/>
  <c r="DG273" i="10"/>
  <c r="AZ273" i="10"/>
  <c r="DH273" i="10"/>
  <c r="BA273" i="10"/>
  <c r="DI273" i="10"/>
  <c r="BB273" i="10"/>
  <c r="DJ273" i="10"/>
  <c r="BC273" i="10"/>
  <c r="DK273" i="10"/>
  <c r="BD273" i="10"/>
  <c r="DL273" i="10"/>
  <c r="BE273" i="10"/>
  <c r="DM273" i="10"/>
  <c r="BF273" i="10"/>
  <c r="DN273" i="10"/>
  <c r="BG273" i="10"/>
  <c r="DO273" i="10"/>
  <c r="BH273" i="10"/>
  <c r="DP273" i="10"/>
  <c r="BI273" i="10"/>
  <c r="DQ273" i="10"/>
  <c r="BJ273" i="10"/>
  <c r="DR273" i="10"/>
  <c r="BK273" i="10"/>
  <c r="DS273" i="10"/>
  <c r="BL273" i="10"/>
  <c r="DT273" i="10"/>
  <c r="BM273" i="10"/>
  <c r="DU273" i="10"/>
  <c r="BN273" i="10"/>
  <c r="DV273" i="10"/>
  <c r="G274" i="10"/>
  <c r="BO274" i="10"/>
  <c r="H274" i="10"/>
  <c r="BP274" i="10"/>
  <c r="I274" i="10"/>
  <c r="BQ274" i="10"/>
  <c r="J274" i="10"/>
  <c r="BR274" i="10"/>
  <c r="K274" i="10"/>
  <c r="BS274" i="10"/>
  <c r="L274" i="10"/>
  <c r="BT274" i="10"/>
  <c r="M274" i="10"/>
  <c r="BU274" i="10"/>
  <c r="N274" i="10"/>
  <c r="BV274" i="10"/>
  <c r="O274" i="10"/>
  <c r="BW274" i="10"/>
  <c r="P274" i="10"/>
  <c r="BX274" i="10"/>
  <c r="Q274" i="10"/>
  <c r="BY274" i="10"/>
  <c r="R274" i="10"/>
  <c r="BZ274" i="10"/>
  <c r="S274" i="10"/>
  <c r="CA274" i="10"/>
  <c r="T274" i="10"/>
  <c r="CB274" i="10"/>
  <c r="U274" i="10"/>
  <c r="CC274" i="10"/>
  <c r="V274" i="10"/>
  <c r="CD274" i="10"/>
  <c r="W274" i="10"/>
  <c r="CE274" i="10"/>
  <c r="X274" i="10"/>
  <c r="CF274" i="10"/>
  <c r="Y274" i="10"/>
  <c r="CG274" i="10"/>
  <c r="Z274" i="10"/>
  <c r="CH274" i="10"/>
  <c r="AA274" i="10"/>
  <c r="CI274" i="10"/>
  <c r="AB274" i="10"/>
  <c r="CJ274" i="10"/>
  <c r="AC274" i="10"/>
  <c r="CK274" i="10"/>
  <c r="AD274" i="10"/>
  <c r="CL274" i="10"/>
  <c r="AE274" i="10"/>
  <c r="CM274" i="10"/>
  <c r="AF274" i="10"/>
  <c r="CN274" i="10"/>
  <c r="AG274" i="10"/>
  <c r="CO274" i="10"/>
  <c r="AH274" i="10"/>
  <c r="CP274" i="10"/>
  <c r="AI274" i="10"/>
  <c r="CQ274" i="10"/>
  <c r="AJ274" i="10"/>
  <c r="CR274" i="10"/>
  <c r="AK274" i="10"/>
  <c r="CS274" i="10"/>
  <c r="AL274" i="10"/>
  <c r="CT274" i="10"/>
  <c r="AM274" i="10"/>
  <c r="CU274" i="10"/>
  <c r="AN274" i="10"/>
  <c r="CV274" i="10"/>
  <c r="AO274" i="10"/>
  <c r="CW274" i="10"/>
  <c r="AP274" i="10"/>
  <c r="CX274" i="10"/>
  <c r="AQ274" i="10"/>
  <c r="CY274" i="10"/>
  <c r="AR274" i="10"/>
  <c r="CZ274" i="10"/>
  <c r="AS274" i="10"/>
  <c r="DA274" i="10"/>
  <c r="AT274" i="10"/>
  <c r="DB274" i="10"/>
  <c r="AU274" i="10"/>
  <c r="DC274" i="10"/>
  <c r="AV274" i="10"/>
  <c r="DD274" i="10"/>
  <c r="AW274" i="10"/>
  <c r="DE274" i="10"/>
  <c r="AX274" i="10"/>
  <c r="DF274" i="10"/>
  <c r="AY274" i="10"/>
  <c r="DG274" i="10"/>
  <c r="AZ274" i="10"/>
  <c r="DH274" i="10"/>
  <c r="BA274" i="10"/>
  <c r="DI274" i="10"/>
  <c r="BB274" i="10"/>
  <c r="DJ274" i="10"/>
  <c r="BC274" i="10"/>
  <c r="DK274" i="10"/>
  <c r="BD274" i="10"/>
  <c r="DL274" i="10"/>
  <c r="BE274" i="10"/>
  <c r="DM274" i="10"/>
  <c r="BF274" i="10"/>
  <c r="DN274" i="10"/>
  <c r="BG274" i="10"/>
  <c r="DO274" i="10"/>
  <c r="BH274" i="10"/>
  <c r="DP274" i="10"/>
  <c r="BI274" i="10"/>
  <c r="DQ274" i="10"/>
  <c r="BJ274" i="10"/>
  <c r="DR274" i="10"/>
  <c r="BK274" i="10"/>
  <c r="DS274" i="10"/>
  <c r="BL274" i="10"/>
  <c r="DT274" i="10"/>
  <c r="BM274" i="10"/>
  <c r="DU274" i="10"/>
  <c r="BN274" i="10"/>
  <c r="DV274" i="10"/>
  <c r="G275" i="10"/>
  <c r="BO275" i="10"/>
  <c r="H275" i="10"/>
  <c r="BP275" i="10"/>
  <c r="I275" i="10"/>
  <c r="BQ275" i="10"/>
  <c r="J275" i="10"/>
  <c r="BR275" i="10"/>
  <c r="K275" i="10"/>
  <c r="BS275" i="10"/>
  <c r="L275" i="10"/>
  <c r="BT275" i="10"/>
  <c r="M275" i="10"/>
  <c r="BU275" i="10"/>
  <c r="N275" i="10"/>
  <c r="BV275" i="10"/>
  <c r="O275" i="10"/>
  <c r="BW275" i="10"/>
  <c r="P275" i="10"/>
  <c r="BX275" i="10"/>
  <c r="Q275" i="10"/>
  <c r="BY275" i="10"/>
  <c r="R275" i="10"/>
  <c r="BZ275" i="10"/>
  <c r="S275" i="10"/>
  <c r="CA275" i="10"/>
  <c r="T275" i="10"/>
  <c r="CB275" i="10"/>
  <c r="U275" i="10"/>
  <c r="CC275" i="10"/>
  <c r="V275" i="10"/>
  <c r="CD275" i="10"/>
  <c r="W275" i="10"/>
  <c r="CE275" i="10"/>
  <c r="X275" i="10"/>
  <c r="CF275" i="10"/>
  <c r="Y275" i="10"/>
  <c r="CG275" i="10"/>
  <c r="Z275" i="10"/>
  <c r="CH275" i="10"/>
  <c r="AA275" i="10"/>
  <c r="CI275" i="10"/>
  <c r="AB275" i="10"/>
  <c r="CJ275" i="10"/>
  <c r="AC275" i="10"/>
  <c r="CK275" i="10"/>
  <c r="AD275" i="10"/>
  <c r="CL275" i="10"/>
  <c r="AE275" i="10"/>
  <c r="CM275" i="10"/>
  <c r="AF275" i="10"/>
  <c r="CN275" i="10"/>
  <c r="AG275" i="10"/>
  <c r="CO275" i="10"/>
  <c r="AH275" i="10"/>
  <c r="CP275" i="10"/>
  <c r="AI275" i="10"/>
  <c r="CQ275" i="10"/>
  <c r="AJ275" i="10"/>
  <c r="CR275" i="10"/>
  <c r="AK275" i="10"/>
  <c r="CS275" i="10"/>
  <c r="AL275" i="10"/>
  <c r="CT275" i="10"/>
  <c r="AM275" i="10"/>
  <c r="CU275" i="10"/>
  <c r="AN275" i="10"/>
  <c r="CV275" i="10"/>
  <c r="AO275" i="10"/>
  <c r="CW275" i="10"/>
  <c r="AP275" i="10"/>
  <c r="CX275" i="10"/>
  <c r="AQ275" i="10"/>
  <c r="CY275" i="10"/>
  <c r="AR275" i="10"/>
  <c r="CZ275" i="10"/>
  <c r="AS275" i="10"/>
  <c r="DA275" i="10"/>
  <c r="AT275" i="10"/>
  <c r="DB275" i="10"/>
  <c r="AU275" i="10"/>
  <c r="DC275" i="10"/>
  <c r="AV275" i="10"/>
  <c r="DD275" i="10"/>
  <c r="AW275" i="10"/>
  <c r="DE275" i="10"/>
  <c r="AX275" i="10"/>
  <c r="DF275" i="10"/>
  <c r="AY275" i="10"/>
  <c r="DG275" i="10"/>
  <c r="AZ275" i="10"/>
  <c r="DH275" i="10"/>
  <c r="BA275" i="10"/>
  <c r="DI275" i="10"/>
  <c r="BB275" i="10"/>
  <c r="DJ275" i="10"/>
  <c r="BC275" i="10"/>
  <c r="DK275" i="10"/>
  <c r="BD275" i="10"/>
  <c r="DL275" i="10"/>
  <c r="BE275" i="10"/>
  <c r="DM275" i="10"/>
  <c r="BF275" i="10"/>
  <c r="DN275" i="10"/>
  <c r="BG275" i="10"/>
  <c r="DO275" i="10"/>
  <c r="BH275" i="10"/>
  <c r="DP275" i="10"/>
  <c r="BI275" i="10"/>
  <c r="DQ275" i="10"/>
  <c r="BJ275" i="10"/>
  <c r="DR275" i="10"/>
  <c r="BK275" i="10"/>
  <c r="DS275" i="10"/>
  <c r="BL275" i="10"/>
  <c r="DT275" i="10"/>
  <c r="BM275" i="10"/>
  <c r="DU275" i="10"/>
  <c r="BN275" i="10"/>
  <c r="DV275" i="10"/>
  <c r="G276" i="10"/>
  <c r="BO276" i="10"/>
  <c r="H276" i="10"/>
  <c r="BP276" i="10"/>
  <c r="I276" i="10"/>
  <c r="BQ276" i="10"/>
  <c r="J276" i="10"/>
  <c r="BR276" i="10"/>
  <c r="K276" i="10"/>
  <c r="BS276" i="10"/>
  <c r="L276" i="10"/>
  <c r="BT276" i="10"/>
  <c r="M276" i="10"/>
  <c r="BU276" i="10"/>
  <c r="N276" i="10"/>
  <c r="BV276" i="10"/>
  <c r="O276" i="10"/>
  <c r="BW276" i="10"/>
  <c r="P276" i="10"/>
  <c r="BX276" i="10"/>
  <c r="Q276" i="10"/>
  <c r="BY276" i="10"/>
  <c r="R276" i="10"/>
  <c r="BZ276" i="10"/>
  <c r="S276" i="10"/>
  <c r="CA276" i="10"/>
  <c r="T276" i="10"/>
  <c r="CB276" i="10"/>
  <c r="U276" i="10"/>
  <c r="CC276" i="10"/>
  <c r="V276" i="10"/>
  <c r="CD276" i="10"/>
  <c r="W276" i="10"/>
  <c r="CE276" i="10"/>
  <c r="X276" i="10"/>
  <c r="CF276" i="10"/>
  <c r="Y276" i="10"/>
  <c r="CG276" i="10"/>
  <c r="Z276" i="10"/>
  <c r="CH276" i="10"/>
  <c r="AA276" i="10"/>
  <c r="CI276" i="10"/>
  <c r="AB276" i="10"/>
  <c r="CJ276" i="10"/>
  <c r="AC276" i="10"/>
  <c r="CK276" i="10"/>
  <c r="AD276" i="10"/>
  <c r="CL276" i="10"/>
  <c r="AE276" i="10"/>
  <c r="CM276" i="10"/>
  <c r="AF276" i="10"/>
  <c r="CN276" i="10"/>
  <c r="AG276" i="10"/>
  <c r="CO276" i="10"/>
  <c r="AH276" i="10"/>
  <c r="CP276" i="10"/>
  <c r="AI276" i="10"/>
  <c r="CQ276" i="10"/>
  <c r="AJ276" i="10"/>
  <c r="CR276" i="10"/>
  <c r="AK276" i="10"/>
  <c r="CS276" i="10"/>
  <c r="AL276" i="10"/>
  <c r="CT276" i="10"/>
  <c r="AM276" i="10"/>
  <c r="CU276" i="10"/>
  <c r="AN276" i="10"/>
  <c r="CV276" i="10"/>
  <c r="AO276" i="10"/>
  <c r="CW276" i="10"/>
  <c r="AP276" i="10"/>
  <c r="CX276" i="10"/>
  <c r="AQ276" i="10"/>
  <c r="CY276" i="10"/>
  <c r="AR276" i="10"/>
  <c r="CZ276" i="10"/>
  <c r="AS276" i="10"/>
  <c r="DA276" i="10"/>
  <c r="AT276" i="10"/>
  <c r="DB276" i="10"/>
  <c r="AU276" i="10"/>
  <c r="DC276" i="10"/>
  <c r="AV276" i="10"/>
  <c r="DD276" i="10"/>
  <c r="AW276" i="10"/>
  <c r="DE276" i="10"/>
  <c r="AX276" i="10"/>
  <c r="DF276" i="10"/>
  <c r="AY276" i="10"/>
  <c r="DG276" i="10"/>
  <c r="AZ276" i="10"/>
  <c r="DH276" i="10"/>
  <c r="BA276" i="10"/>
  <c r="DI276" i="10"/>
  <c r="BB276" i="10"/>
  <c r="DJ276" i="10"/>
  <c r="BC276" i="10"/>
  <c r="DK276" i="10"/>
  <c r="BD276" i="10"/>
  <c r="DL276" i="10"/>
  <c r="BE276" i="10"/>
  <c r="DM276" i="10"/>
  <c r="BF276" i="10"/>
  <c r="DN276" i="10"/>
  <c r="BG276" i="10"/>
  <c r="DO276" i="10"/>
  <c r="BH276" i="10"/>
  <c r="DP276" i="10"/>
  <c r="BI276" i="10"/>
  <c r="DQ276" i="10"/>
  <c r="BJ276" i="10"/>
  <c r="DR276" i="10"/>
  <c r="BK276" i="10"/>
  <c r="DS276" i="10"/>
  <c r="BL276" i="10"/>
  <c r="DT276" i="10"/>
  <c r="BM276" i="10"/>
  <c r="DU276" i="10"/>
  <c r="BN276" i="10"/>
  <c r="DV276" i="10"/>
  <c r="G277" i="10"/>
  <c r="BO277" i="10"/>
  <c r="H277" i="10"/>
  <c r="BP277" i="10"/>
  <c r="I277" i="10"/>
  <c r="BQ277" i="10"/>
  <c r="J277" i="10"/>
  <c r="BR277" i="10"/>
  <c r="K277" i="10"/>
  <c r="BS277" i="10"/>
  <c r="L277" i="10"/>
  <c r="BT277" i="10"/>
  <c r="M277" i="10"/>
  <c r="BU277" i="10"/>
  <c r="N277" i="10"/>
  <c r="BV277" i="10"/>
  <c r="O277" i="10"/>
  <c r="BW277" i="10"/>
  <c r="P277" i="10"/>
  <c r="BX277" i="10"/>
  <c r="Q277" i="10"/>
  <c r="BY277" i="10"/>
  <c r="R277" i="10"/>
  <c r="BZ277" i="10"/>
  <c r="S277" i="10"/>
  <c r="CA277" i="10"/>
  <c r="T277" i="10"/>
  <c r="CB277" i="10"/>
  <c r="U277" i="10"/>
  <c r="CC277" i="10"/>
  <c r="V277" i="10"/>
  <c r="CD277" i="10"/>
  <c r="W277" i="10"/>
  <c r="CE277" i="10"/>
  <c r="X277" i="10"/>
  <c r="CF277" i="10"/>
  <c r="Y277" i="10"/>
  <c r="CG277" i="10"/>
  <c r="Z277" i="10"/>
  <c r="CH277" i="10"/>
  <c r="AA277" i="10"/>
  <c r="CI277" i="10"/>
  <c r="AB277" i="10"/>
  <c r="CJ277" i="10"/>
  <c r="AC277" i="10"/>
  <c r="CK277" i="10"/>
  <c r="AD277" i="10"/>
  <c r="CL277" i="10"/>
  <c r="AE277" i="10"/>
  <c r="CM277" i="10"/>
  <c r="AF277" i="10"/>
  <c r="CN277" i="10"/>
  <c r="AG277" i="10"/>
  <c r="CO277" i="10"/>
  <c r="AH277" i="10"/>
  <c r="CP277" i="10"/>
  <c r="AI277" i="10"/>
  <c r="CQ277" i="10"/>
  <c r="AJ277" i="10"/>
  <c r="CR277" i="10"/>
  <c r="AK277" i="10"/>
  <c r="CS277" i="10"/>
  <c r="AL277" i="10"/>
  <c r="CT277" i="10"/>
  <c r="AM277" i="10"/>
  <c r="CU277" i="10"/>
  <c r="AN277" i="10"/>
  <c r="CV277" i="10"/>
  <c r="AO277" i="10"/>
  <c r="CW277" i="10"/>
  <c r="AP277" i="10"/>
  <c r="CX277" i="10"/>
  <c r="AQ277" i="10"/>
  <c r="CY277" i="10"/>
  <c r="AR277" i="10"/>
  <c r="CZ277" i="10"/>
  <c r="AS277" i="10"/>
  <c r="DA277" i="10"/>
  <c r="AT277" i="10"/>
  <c r="DB277" i="10"/>
  <c r="AU277" i="10"/>
  <c r="DC277" i="10"/>
  <c r="AV277" i="10"/>
  <c r="DD277" i="10"/>
  <c r="AW277" i="10"/>
  <c r="DE277" i="10"/>
  <c r="AX277" i="10"/>
  <c r="DF277" i="10"/>
  <c r="AY277" i="10"/>
  <c r="DG277" i="10"/>
  <c r="AZ277" i="10"/>
  <c r="DH277" i="10"/>
  <c r="BA277" i="10"/>
  <c r="DI277" i="10"/>
  <c r="BB277" i="10"/>
  <c r="DJ277" i="10"/>
  <c r="BC277" i="10"/>
  <c r="DK277" i="10"/>
  <c r="BD277" i="10"/>
  <c r="DL277" i="10"/>
  <c r="BE277" i="10"/>
  <c r="DM277" i="10"/>
  <c r="BF277" i="10"/>
  <c r="DN277" i="10"/>
  <c r="BG277" i="10"/>
  <c r="DO277" i="10"/>
  <c r="BH277" i="10"/>
  <c r="DP277" i="10"/>
  <c r="BI277" i="10"/>
  <c r="DQ277" i="10"/>
  <c r="BJ277" i="10"/>
  <c r="DR277" i="10"/>
  <c r="BK277" i="10"/>
  <c r="DS277" i="10"/>
  <c r="BL277" i="10"/>
  <c r="DT277" i="10"/>
  <c r="BM277" i="10"/>
  <c r="DU277" i="10"/>
  <c r="BN277" i="10"/>
  <c r="DV277" i="10"/>
  <c r="G278" i="10"/>
  <c r="BO278" i="10"/>
  <c r="H278" i="10"/>
  <c r="BP278" i="10"/>
  <c r="I278" i="10"/>
  <c r="BQ278" i="10"/>
  <c r="J278" i="10"/>
  <c r="BR278" i="10"/>
  <c r="K278" i="10"/>
  <c r="BS278" i="10"/>
  <c r="L278" i="10"/>
  <c r="BT278" i="10"/>
  <c r="M278" i="10"/>
  <c r="BU278" i="10"/>
  <c r="N278" i="10"/>
  <c r="BV278" i="10"/>
  <c r="O278" i="10"/>
  <c r="BW278" i="10"/>
  <c r="P278" i="10"/>
  <c r="BX278" i="10"/>
  <c r="Q278" i="10"/>
  <c r="BY278" i="10"/>
  <c r="R278" i="10"/>
  <c r="BZ278" i="10"/>
  <c r="S278" i="10"/>
  <c r="CA278" i="10"/>
  <c r="T278" i="10"/>
  <c r="CB278" i="10"/>
  <c r="U278" i="10"/>
  <c r="CC278" i="10"/>
  <c r="V278" i="10"/>
  <c r="CD278" i="10"/>
  <c r="W278" i="10"/>
  <c r="CE278" i="10"/>
  <c r="X278" i="10"/>
  <c r="CF278" i="10"/>
  <c r="Y278" i="10"/>
  <c r="CG278" i="10"/>
  <c r="Z278" i="10"/>
  <c r="CH278" i="10"/>
  <c r="AA278" i="10"/>
  <c r="CI278" i="10"/>
  <c r="AB278" i="10"/>
  <c r="CJ278" i="10"/>
  <c r="AC278" i="10"/>
  <c r="CK278" i="10"/>
  <c r="AD278" i="10"/>
  <c r="CL278" i="10"/>
  <c r="AE278" i="10"/>
  <c r="CM278" i="10"/>
  <c r="AF278" i="10"/>
  <c r="CN278" i="10"/>
  <c r="AG278" i="10"/>
  <c r="CO278" i="10"/>
  <c r="AH278" i="10"/>
  <c r="CP278" i="10"/>
  <c r="AI278" i="10"/>
  <c r="CQ278" i="10"/>
  <c r="AJ278" i="10"/>
  <c r="CR278" i="10"/>
  <c r="AK278" i="10"/>
  <c r="CS278" i="10"/>
  <c r="AL278" i="10"/>
  <c r="CT278" i="10"/>
  <c r="AM278" i="10"/>
  <c r="CU278" i="10"/>
  <c r="AN278" i="10"/>
  <c r="CV278" i="10"/>
  <c r="AO278" i="10"/>
  <c r="CW278" i="10"/>
  <c r="AP278" i="10"/>
  <c r="CX278" i="10"/>
  <c r="AQ278" i="10"/>
  <c r="CY278" i="10"/>
  <c r="AR278" i="10"/>
  <c r="CZ278" i="10"/>
  <c r="AS278" i="10"/>
  <c r="DA278" i="10"/>
  <c r="AT278" i="10"/>
  <c r="DB278" i="10"/>
  <c r="AU278" i="10"/>
  <c r="DC278" i="10"/>
  <c r="AV278" i="10"/>
  <c r="DD278" i="10"/>
  <c r="AW278" i="10"/>
  <c r="DE278" i="10"/>
  <c r="AX278" i="10"/>
  <c r="DF278" i="10"/>
  <c r="AY278" i="10"/>
  <c r="DG278" i="10"/>
  <c r="AZ278" i="10"/>
  <c r="DH278" i="10"/>
  <c r="BA278" i="10"/>
  <c r="DI278" i="10"/>
  <c r="BB278" i="10"/>
  <c r="DJ278" i="10"/>
  <c r="BC278" i="10"/>
  <c r="DK278" i="10"/>
  <c r="BD278" i="10"/>
  <c r="DL278" i="10"/>
  <c r="BE278" i="10"/>
  <c r="DM278" i="10"/>
  <c r="BF278" i="10"/>
  <c r="DN278" i="10"/>
  <c r="BG278" i="10"/>
  <c r="DO278" i="10"/>
  <c r="BH278" i="10"/>
  <c r="DP278" i="10"/>
  <c r="BI278" i="10"/>
  <c r="DQ278" i="10"/>
  <c r="BJ278" i="10"/>
  <c r="DR278" i="10"/>
  <c r="BK278" i="10"/>
  <c r="DS278" i="10"/>
  <c r="BL278" i="10"/>
  <c r="DT278" i="10"/>
  <c r="BM278" i="10"/>
  <c r="DU278" i="10"/>
  <c r="BN278" i="10"/>
  <c r="DV278" i="10"/>
  <c r="G279" i="10"/>
  <c r="BO279" i="10"/>
  <c r="H279" i="10"/>
  <c r="BP279" i="10"/>
  <c r="I279" i="10"/>
  <c r="BQ279" i="10"/>
  <c r="J279" i="10"/>
  <c r="BR279" i="10"/>
  <c r="K279" i="10"/>
  <c r="BS279" i="10"/>
  <c r="L279" i="10"/>
  <c r="BT279" i="10"/>
  <c r="M279" i="10"/>
  <c r="BU279" i="10"/>
  <c r="N279" i="10"/>
  <c r="BV279" i="10"/>
  <c r="O279" i="10"/>
  <c r="BW279" i="10"/>
  <c r="P279" i="10"/>
  <c r="BX279" i="10"/>
  <c r="Q279" i="10"/>
  <c r="BY279" i="10"/>
  <c r="R279" i="10"/>
  <c r="BZ279" i="10"/>
  <c r="S279" i="10"/>
  <c r="CA279" i="10"/>
  <c r="T279" i="10"/>
  <c r="CB279" i="10"/>
  <c r="U279" i="10"/>
  <c r="CC279" i="10"/>
  <c r="V279" i="10"/>
  <c r="CD279" i="10"/>
  <c r="W279" i="10"/>
  <c r="CE279" i="10"/>
  <c r="X279" i="10"/>
  <c r="CF279" i="10"/>
  <c r="Y279" i="10"/>
  <c r="CG279" i="10"/>
  <c r="Z279" i="10"/>
  <c r="CH279" i="10"/>
  <c r="AA279" i="10"/>
  <c r="CI279" i="10"/>
  <c r="AB279" i="10"/>
  <c r="CJ279" i="10"/>
  <c r="AC279" i="10"/>
  <c r="CK279" i="10"/>
  <c r="AD279" i="10"/>
  <c r="CL279" i="10"/>
  <c r="AE279" i="10"/>
  <c r="CM279" i="10"/>
  <c r="AF279" i="10"/>
  <c r="CN279" i="10"/>
  <c r="AG279" i="10"/>
  <c r="CO279" i="10"/>
  <c r="AH279" i="10"/>
  <c r="CP279" i="10"/>
  <c r="AI279" i="10"/>
  <c r="CQ279" i="10"/>
  <c r="AJ279" i="10"/>
  <c r="CR279" i="10"/>
  <c r="AK279" i="10"/>
  <c r="CS279" i="10"/>
  <c r="AL279" i="10"/>
  <c r="CT279" i="10"/>
  <c r="AM279" i="10"/>
  <c r="CU279" i="10"/>
  <c r="AN279" i="10"/>
  <c r="CV279" i="10"/>
  <c r="AO279" i="10"/>
  <c r="CW279" i="10"/>
  <c r="AP279" i="10"/>
  <c r="CX279" i="10"/>
  <c r="AQ279" i="10"/>
  <c r="CY279" i="10"/>
  <c r="AR279" i="10"/>
  <c r="CZ279" i="10"/>
  <c r="AS279" i="10"/>
  <c r="DA279" i="10"/>
  <c r="AT279" i="10"/>
  <c r="DB279" i="10"/>
  <c r="AU279" i="10"/>
  <c r="DC279" i="10"/>
  <c r="AV279" i="10"/>
  <c r="DD279" i="10"/>
  <c r="AW279" i="10"/>
  <c r="DE279" i="10"/>
  <c r="AX279" i="10"/>
  <c r="DF279" i="10"/>
  <c r="AY279" i="10"/>
  <c r="DG279" i="10"/>
  <c r="AZ279" i="10"/>
  <c r="DH279" i="10"/>
  <c r="BA279" i="10"/>
  <c r="DI279" i="10"/>
  <c r="BB279" i="10"/>
  <c r="DJ279" i="10"/>
  <c r="BC279" i="10"/>
  <c r="DK279" i="10"/>
  <c r="BD279" i="10"/>
  <c r="DL279" i="10"/>
  <c r="BE279" i="10"/>
  <c r="DM279" i="10"/>
  <c r="BF279" i="10"/>
  <c r="DN279" i="10"/>
  <c r="BG279" i="10"/>
  <c r="DO279" i="10"/>
  <c r="BH279" i="10"/>
  <c r="DP279" i="10"/>
  <c r="BI279" i="10"/>
  <c r="DQ279" i="10"/>
  <c r="BJ279" i="10"/>
  <c r="DR279" i="10"/>
  <c r="BK279" i="10"/>
  <c r="DS279" i="10"/>
  <c r="BL279" i="10"/>
  <c r="DT279" i="10"/>
  <c r="BM279" i="10"/>
  <c r="DU279" i="10"/>
  <c r="BN279" i="10"/>
  <c r="DV279" i="10"/>
  <c r="G280" i="10"/>
  <c r="BO280" i="10"/>
  <c r="H280" i="10"/>
  <c r="BP280" i="10"/>
  <c r="I280" i="10"/>
  <c r="BQ280" i="10"/>
  <c r="J280" i="10"/>
  <c r="BR280" i="10"/>
  <c r="K280" i="10"/>
  <c r="BS280" i="10"/>
  <c r="L280" i="10"/>
  <c r="BT280" i="10"/>
  <c r="M280" i="10"/>
  <c r="BU280" i="10"/>
  <c r="N280" i="10"/>
  <c r="BV280" i="10"/>
  <c r="O280" i="10"/>
  <c r="BW280" i="10"/>
  <c r="P280" i="10"/>
  <c r="BX280" i="10"/>
  <c r="Q280" i="10"/>
  <c r="BY280" i="10"/>
  <c r="R280" i="10"/>
  <c r="BZ280" i="10"/>
  <c r="S280" i="10"/>
  <c r="CA280" i="10"/>
  <c r="T280" i="10"/>
  <c r="CB280" i="10"/>
  <c r="U280" i="10"/>
  <c r="CC280" i="10"/>
  <c r="V280" i="10"/>
  <c r="CD280" i="10"/>
  <c r="W280" i="10"/>
  <c r="CE280" i="10"/>
  <c r="X280" i="10"/>
  <c r="CF280" i="10"/>
  <c r="Y280" i="10"/>
  <c r="CG280" i="10"/>
  <c r="Z280" i="10"/>
  <c r="CH280" i="10"/>
  <c r="AA280" i="10"/>
  <c r="CI280" i="10"/>
  <c r="AB280" i="10"/>
  <c r="CJ280" i="10"/>
  <c r="AC280" i="10"/>
  <c r="CK280" i="10"/>
  <c r="AD280" i="10"/>
  <c r="CL280" i="10"/>
  <c r="AE280" i="10"/>
  <c r="CM280" i="10"/>
  <c r="AF280" i="10"/>
  <c r="CN280" i="10"/>
  <c r="AG280" i="10"/>
  <c r="CO280" i="10"/>
  <c r="AH280" i="10"/>
  <c r="CP280" i="10"/>
  <c r="AI280" i="10"/>
  <c r="CQ280" i="10"/>
  <c r="AJ280" i="10"/>
  <c r="CR280" i="10"/>
  <c r="AK280" i="10"/>
  <c r="CS280" i="10"/>
  <c r="AL280" i="10"/>
  <c r="CT280" i="10"/>
  <c r="AM280" i="10"/>
  <c r="CU280" i="10"/>
  <c r="AN280" i="10"/>
  <c r="CV280" i="10"/>
  <c r="AO280" i="10"/>
  <c r="CW280" i="10"/>
  <c r="AP280" i="10"/>
  <c r="CX280" i="10"/>
  <c r="AQ280" i="10"/>
  <c r="CY280" i="10"/>
  <c r="AR280" i="10"/>
  <c r="CZ280" i="10"/>
  <c r="AS280" i="10"/>
  <c r="DA280" i="10"/>
  <c r="AT280" i="10"/>
  <c r="DB280" i="10"/>
  <c r="AU280" i="10"/>
  <c r="DC280" i="10"/>
  <c r="AV280" i="10"/>
  <c r="DD280" i="10"/>
  <c r="AW280" i="10"/>
  <c r="DE280" i="10"/>
  <c r="AX280" i="10"/>
  <c r="DF280" i="10"/>
  <c r="AY280" i="10"/>
  <c r="DG280" i="10"/>
  <c r="AZ280" i="10"/>
  <c r="DH280" i="10"/>
  <c r="BA280" i="10"/>
  <c r="DI280" i="10"/>
  <c r="BB280" i="10"/>
  <c r="DJ280" i="10"/>
  <c r="BC280" i="10"/>
  <c r="DK280" i="10"/>
  <c r="BD280" i="10"/>
  <c r="DL280" i="10"/>
  <c r="BE280" i="10"/>
  <c r="DM280" i="10"/>
  <c r="BF280" i="10"/>
  <c r="DN280" i="10"/>
  <c r="BG280" i="10"/>
  <c r="DO280" i="10"/>
  <c r="BH280" i="10"/>
  <c r="DP280" i="10"/>
  <c r="BI280" i="10"/>
  <c r="DQ280" i="10"/>
  <c r="BJ280" i="10"/>
  <c r="DR280" i="10"/>
  <c r="BK280" i="10"/>
  <c r="DS280" i="10"/>
  <c r="BL280" i="10"/>
  <c r="DT280" i="10"/>
  <c r="BM280" i="10"/>
  <c r="DU280" i="10"/>
  <c r="BN280" i="10"/>
  <c r="DV280" i="10"/>
  <c r="G281" i="10"/>
  <c r="BO281" i="10"/>
  <c r="H281" i="10"/>
  <c r="BP281" i="10"/>
  <c r="I281" i="10"/>
  <c r="BQ281" i="10"/>
  <c r="J281" i="10"/>
  <c r="BR281" i="10"/>
  <c r="K281" i="10"/>
  <c r="BS281" i="10"/>
  <c r="L281" i="10"/>
  <c r="BT281" i="10"/>
  <c r="M281" i="10"/>
  <c r="BU281" i="10"/>
  <c r="N281" i="10"/>
  <c r="BV281" i="10"/>
  <c r="O281" i="10"/>
  <c r="BW281" i="10"/>
  <c r="P281" i="10"/>
  <c r="BX281" i="10"/>
  <c r="Q281" i="10"/>
  <c r="BY281" i="10"/>
  <c r="R281" i="10"/>
  <c r="BZ281" i="10"/>
  <c r="S281" i="10"/>
  <c r="CA281" i="10"/>
  <c r="T281" i="10"/>
  <c r="CB281" i="10"/>
  <c r="U281" i="10"/>
  <c r="CC281" i="10"/>
  <c r="V281" i="10"/>
  <c r="CD281" i="10"/>
  <c r="W281" i="10"/>
  <c r="CE281" i="10"/>
  <c r="X281" i="10"/>
  <c r="CF281" i="10"/>
  <c r="Y281" i="10"/>
  <c r="CG281" i="10"/>
  <c r="Z281" i="10"/>
  <c r="CH281" i="10"/>
  <c r="AA281" i="10"/>
  <c r="CI281" i="10"/>
  <c r="AB281" i="10"/>
  <c r="CJ281" i="10"/>
  <c r="AC281" i="10"/>
  <c r="CK281" i="10"/>
  <c r="AD281" i="10"/>
  <c r="CL281" i="10"/>
  <c r="AE281" i="10"/>
  <c r="CM281" i="10"/>
  <c r="AF281" i="10"/>
  <c r="CN281" i="10"/>
  <c r="AG281" i="10"/>
  <c r="CO281" i="10"/>
  <c r="AH281" i="10"/>
  <c r="CP281" i="10"/>
  <c r="AI281" i="10"/>
  <c r="CQ281" i="10"/>
  <c r="AJ281" i="10"/>
  <c r="CR281" i="10"/>
  <c r="AK281" i="10"/>
  <c r="CS281" i="10"/>
  <c r="AL281" i="10"/>
  <c r="CT281" i="10"/>
  <c r="AM281" i="10"/>
  <c r="CU281" i="10"/>
  <c r="AN281" i="10"/>
  <c r="CV281" i="10"/>
  <c r="AO281" i="10"/>
  <c r="CW281" i="10"/>
  <c r="AP281" i="10"/>
  <c r="CX281" i="10"/>
  <c r="AQ281" i="10"/>
  <c r="CY281" i="10"/>
  <c r="AR281" i="10"/>
  <c r="CZ281" i="10"/>
  <c r="AS281" i="10"/>
  <c r="DA281" i="10"/>
  <c r="AT281" i="10"/>
  <c r="DB281" i="10"/>
  <c r="AU281" i="10"/>
  <c r="DC281" i="10"/>
  <c r="AV281" i="10"/>
  <c r="DD281" i="10"/>
  <c r="AW281" i="10"/>
  <c r="DE281" i="10"/>
  <c r="AX281" i="10"/>
  <c r="DF281" i="10"/>
  <c r="AY281" i="10"/>
  <c r="DG281" i="10"/>
  <c r="AZ281" i="10"/>
  <c r="DH281" i="10"/>
  <c r="BA281" i="10"/>
  <c r="DI281" i="10"/>
  <c r="BB281" i="10"/>
  <c r="DJ281" i="10"/>
  <c r="BC281" i="10"/>
  <c r="DK281" i="10"/>
  <c r="BD281" i="10"/>
  <c r="DL281" i="10"/>
  <c r="BE281" i="10"/>
  <c r="DM281" i="10"/>
  <c r="BF281" i="10"/>
  <c r="DN281" i="10"/>
  <c r="BG281" i="10"/>
  <c r="DO281" i="10"/>
  <c r="BH281" i="10"/>
  <c r="DP281" i="10"/>
  <c r="BI281" i="10"/>
  <c r="DQ281" i="10"/>
  <c r="BJ281" i="10"/>
  <c r="DR281" i="10"/>
  <c r="BK281" i="10"/>
  <c r="DS281" i="10"/>
  <c r="BL281" i="10"/>
  <c r="DT281" i="10"/>
  <c r="BM281" i="10"/>
  <c r="DU281" i="10"/>
  <c r="BN281" i="10"/>
  <c r="DV281" i="10"/>
  <c r="G282" i="10"/>
  <c r="BO282" i="10"/>
  <c r="H282" i="10"/>
  <c r="BP282" i="10"/>
  <c r="I282" i="10"/>
  <c r="BQ282" i="10"/>
  <c r="J282" i="10"/>
  <c r="BR282" i="10"/>
  <c r="K282" i="10"/>
  <c r="BS282" i="10"/>
  <c r="L282" i="10"/>
  <c r="BT282" i="10"/>
  <c r="M282" i="10"/>
  <c r="BU282" i="10"/>
  <c r="N282" i="10"/>
  <c r="BV282" i="10"/>
  <c r="O282" i="10"/>
  <c r="BW282" i="10"/>
  <c r="P282" i="10"/>
  <c r="BX282" i="10"/>
  <c r="Q282" i="10"/>
  <c r="BY282" i="10"/>
  <c r="R282" i="10"/>
  <c r="BZ282" i="10"/>
  <c r="S282" i="10"/>
  <c r="CA282" i="10"/>
  <c r="T282" i="10"/>
  <c r="CB282" i="10"/>
  <c r="U282" i="10"/>
  <c r="CC282" i="10"/>
  <c r="V282" i="10"/>
  <c r="CD282" i="10"/>
  <c r="W282" i="10"/>
  <c r="CE282" i="10"/>
  <c r="X282" i="10"/>
  <c r="CF282" i="10"/>
  <c r="Y282" i="10"/>
  <c r="CG282" i="10"/>
  <c r="Z282" i="10"/>
  <c r="CH282" i="10"/>
  <c r="AA282" i="10"/>
  <c r="CI282" i="10"/>
  <c r="AB282" i="10"/>
  <c r="CJ282" i="10"/>
  <c r="AC282" i="10"/>
  <c r="CK282" i="10"/>
  <c r="AD282" i="10"/>
  <c r="CL282" i="10"/>
  <c r="AE282" i="10"/>
  <c r="CM282" i="10"/>
  <c r="AF282" i="10"/>
  <c r="CN282" i="10"/>
  <c r="AG282" i="10"/>
  <c r="CO282" i="10"/>
  <c r="AH282" i="10"/>
  <c r="CP282" i="10"/>
  <c r="AI282" i="10"/>
  <c r="CQ282" i="10"/>
  <c r="AJ282" i="10"/>
  <c r="CR282" i="10"/>
  <c r="AK282" i="10"/>
  <c r="CS282" i="10"/>
  <c r="AL282" i="10"/>
  <c r="CT282" i="10"/>
  <c r="AM282" i="10"/>
  <c r="CU282" i="10"/>
  <c r="AN282" i="10"/>
  <c r="CV282" i="10"/>
  <c r="AO282" i="10"/>
  <c r="CW282" i="10"/>
  <c r="AP282" i="10"/>
  <c r="CX282" i="10"/>
  <c r="AQ282" i="10"/>
  <c r="CY282" i="10"/>
  <c r="AR282" i="10"/>
  <c r="CZ282" i="10"/>
  <c r="AS282" i="10"/>
  <c r="DA282" i="10"/>
  <c r="AT282" i="10"/>
  <c r="DB282" i="10"/>
  <c r="AU282" i="10"/>
  <c r="DC282" i="10"/>
  <c r="AV282" i="10"/>
  <c r="DD282" i="10"/>
  <c r="AW282" i="10"/>
  <c r="DE282" i="10"/>
  <c r="AX282" i="10"/>
  <c r="DF282" i="10"/>
  <c r="AY282" i="10"/>
  <c r="DG282" i="10"/>
  <c r="AZ282" i="10"/>
  <c r="DH282" i="10"/>
  <c r="BA282" i="10"/>
  <c r="DI282" i="10"/>
  <c r="BB282" i="10"/>
  <c r="DJ282" i="10"/>
  <c r="BC282" i="10"/>
  <c r="DK282" i="10"/>
  <c r="BD282" i="10"/>
  <c r="DL282" i="10"/>
  <c r="BE282" i="10"/>
  <c r="DM282" i="10"/>
  <c r="BF282" i="10"/>
  <c r="DN282" i="10"/>
  <c r="BG282" i="10"/>
  <c r="DO282" i="10"/>
  <c r="BH282" i="10"/>
  <c r="DP282" i="10"/>
  <c r="BI282" i="10"/>
  <c r="DQ282" i="10"/>
  <c r="BJ282" i="10"/>
  <c r="DR282" i="10"/>
  <c r="BK282" i="10"/>
  <c r="DS282" i="10"/>
  <c r="BL282" i="10"/>
  <c r="DT282" i="10"/>
  <c r="BM282" i="10"/>
  <c r="DU282" i="10"/>
  <c r="BN282" i="10"/>
  <c r="DV282" i="10"/>
  <c r="G283" i="10"/>
  <c r="BO283" i="10"/>
  <c r="H283" i="10"/>
  <c r="BP283" i="10"/>
  <c r="I283" i="10"/>
  <c r="BQ283" i="10"/>
  <c r="J283" i="10"/>
  <c r="BR283" i="10"/>
  <c r="K283" i="10"/>
  <c r="BS283" i="10"/>
  <c r="L283" i="10"/>
  <c r="BT283" i="10"/>
  <c r="M283" i="10"/>
  <c r="BU283" i="10"/>
  <c r="N283" i="10"/>
  <c r="BV283" i="10"/>
  <c r="O283" i="10"/>
  <c r="BW283" i="10"/>
  <c r="P283" i="10"/>
  <c r="BX283" i="10"/>
  <c r="Q283" i="10"/>
  <c r="BY283" i="10"/>
  <c r="R283" i="10"/>
  <c r="BZ283" i="10"/>
  <c r="S283" i="10"/>
  <c r="CA283" i="10"/>
  <c r="T283" i="10"/>
  <c r="CB283" i="10"/>
  <c r="U283" i="10"/>
  <c r="CC283" i="10"/>
  <c r="V283" i="10"/>
  <c r="CD283" i="10"/>
  <c r="W283" i="10"/>
  <c r="CE283" i="10"/>
  <c r="X283" i="10"/>
  <c r="CF283" i="10"/>
  <c r="Y283" i="10"/>
  <c r="CG283" i="10"/>
  <c r="Z283" i="10"/>
  <c r="CH283" i="10"/>
  <c r="AA283" i="10"/>
  <c r="CI283" i="10"/>
  <c r="AB283" i="10"/>
  <c r="CJ283" i="10"/>
  <c r="AC283" i="10"/>
  <c r="CK283" i="10"/>
  <c r="AD283" i="10"/>
  <c r="CL283" i="10"/>
  <c r="AE283" i="10"/>
  <c r="CM283" i="10"/>
  <c r="AF283" i="10"/>
  <c r="CN283" i="10"/>
  <c r="AG283" i="10"/>
  <c r="CO283" i="10"/>
  <c r="AH283" i="10"/>
  <c r="CP283" i="10"/>
  <c r="AI283" i="10"/>
  <c r="CQ283" i="10"/>
  <c r="AJ283" i="10"/>
  <c r="CR283" i="10"/>
  <c r="AK283" i="10"/>
  <c r="CS283" i="10"/>
  <c r="AL283" i="10"/>
  <c r="CT283" i="10"/>
  <c r="AM283" i="10"/>
  <c r="CU283" i="10"/>
  <c r="AN283" i="10"/>
  <c r="CV283" i="10"/>
  <c r="AO283" i="10"/>
  <c r="CW283" i="10"/>
  <c r="AP283" i="10"/>
  <c r="CX283" i="10"/>
  <c r="AQ283" i="10"/>
  <c r="CY283" i="10"/>
  <c r="AR283" i="10"/>
  <c r="CZ283" i="10"/>
  <c r="AS283" i="10"/>
  <c r="DA283" i="10"/>
  <c r="AT283" i="10"/>
  <c r="DB283" i="10"/>
  <c r="AU283" i="10"/>
  <c r="DC283" i="10"/>
  <c r="AV283" i="10"/>
  <c r="DD283" i="10"/>
  <c r="AW283" i="10"/>
  <c r="DE283" i="10"/>
  <c r="AX283" i="10"/>
  <c r="DF283" i="10"/>
  <c r="AY283" i="10"/>
  <c r="DG283" i="10"/>
  <c r="AZ283" i="10"/>
  <c r="DH283" i="10"/>
  <c r="BA283" i="10"/>
  <c r="DI283" i="10"/>
  <c r="BB283" i="10"/>
  <c r="DJ283" i="10"/>
  <c r="BC283" i="10"/>
  <c r="DK283" i="10"/>
  <c r="BD283" i="10"/>
  <c r="DL283" i="10"/>
  <c r="BE283" i="10"/>
  <c r="DM283" i="10"/>
  <c r="BF283" i="10"/>
  <c r="DN283" i="10"/>
  <c r="BG283" i="10"/>
  <c r="DO283" i="10"/>
  <c r="BH283" i="10"/>
  <c r="DP283" i="10"/>
  <c r="BI283" i="10"/>
  <c r="DQ283" i="10"/>
  <c r="BJ283" i="10"/>
  <c r="DR283" i="10"/>
  <c r="BK283" i="10"/>
  <c r="DS283" i="10"/>
  <c r="BL283" i="10"/>
  <c r="DT283" i="10"/>
  <c r="BM283" i="10"/>
  <c r="DU283" i="10"/>
  <c r="BN283" i="10"/>
  <c r="DV283" i="10"/>
  <c r="G284" i="10"/>
  <c r="BO284" i="10"/>
  <c r="H284" i="10"/>
  <c r="BP284" i="10"/>
  <c r="I284" i="10"/>
  <c r="BQ284" i="10"/>
  <c r="J284" i="10"/>
  <c r="BR284" i="10"/>
  <c r="K284" i="10"/>
  <c r="BS284" i="10"/>
  <c r="L284" i="10"/>
  <c r="BT284" i="10"/>
  <c r="M284" i="10"/>
  <c r="BU284" i="10"/>
  <c r="N284" i="10"/>
  <c r="BV284" i="10"/>
  <c r="O284" i="10"/>
  <c r="BW284" i="10"/>
  <c r="P284" i="10"/>
  <c r="BX284" i="10"/>
  <c r="Q284" i="10"/>
  <c r="BY284" i="10"/>
  <c r="R284" i="10"/>
  <c r="BZ284" i="10"/>
  <c r="S284" i="10"/>
  <c r="CA284" i="10"/>
  <c r="T284" i="10"/>
  <c r="CB284" i="10"/>
  <c r="U284" i="10"/>
  <c r="CC284" i="10"/>
  <c r="V284" i="10"/>
  <c r="CD284" i="10"/>
  <c r="W284" i="10"/>
  <c r="CE284" i="10"/>
  <c r="X284" i="10"/>
  <c r="CF284" i="10"/>
  <c r="Y284" i="10"/>
  <c r="CG284" i="10"/>
  <c r="Z284" i="10"/>
  <c r="CH284" i="10"/>
  <c r="AA284" i="10"/>
  <c r="CI284" i="10"/>
  <c r="AB284" i="10"/>
  <c r="CJ284" i="10"/>
  <c r="AC284" i="10"/>
  <c r="CK284" i="10"/>
  <c r="AD284" i="10"/>
  <c r="CL284" i="10"/>
  <c r="AE284" i="10"/>
  <c r="CM284" i="10"/>
  <c r="AF284" i="10"/>
  <c r="CN284" i="10"/>
  <c r="AG284" i="10"/>
  <c r="CO284" i="10"/>
  <c r="AH284" i="10"/>
  <c r="CP284" i="10"/>
  <c r="AI284" i="10"/>
  <c r="CQ284" i="10"/>
  <c r="AJ284" i="10"/>
  <c r="CR284" i="10"/>
  <c r="AK284" i="10"/>
  <c r="CS284" i="10"/>
  <c r="AL284" i="10"/>
  <c r="CT284" i="10"/>
  <c r="AM284" i="10"/>
  <c r="CU284" i="10"/>
  <c r="AN284" i="10"/>
  <c r="CV284" i="10"/>
  <c r="AO284" i="10"/>
  <c r="CW284" i="10"/>
  <c r="AP284" i="10"/>
  <c r="CX284" i="10"/>
  <c r="AQ284" i="10"/>
  <c r="CY284" i="10"/>
  <c r="AR284" i="10"/>
  <c r="CZ284" i="10"/>
  <c r="AS284" i="10"/>
  <c r="DA284" i="10"/>
  <c r="AT284" i="10"/>
  <c r="DB284" i="10"/>
  <c r="AU284" i="10"/>
  <c r="DC284" i="10"/>
  <c r="AV284" i="10"/>
  <c r="DD284" i="10"/>
  <c r="AW284" i="10"/>
  <c r="DE284" i="10"/>
  <c r="AX284" i="10"/>
  <c r="DF284" i="10"/>
  <c r="AY284" i="10"/>
  <c r="DG284" i="10"/>
  <c r="AZ284" i="10"/>
  <c r="DH284" i="10"/>
  <c r="BA284" i="10"/>
  <c r="DI284" i="10"/>
  <c r="BB284" i="10"/>
  <c r="DJ284" i="10"/>
  <c r="BC284" i="10"/>
  <c r="DK284" i="10"/>
  <c r="BD284" i="10"/>
  <c r="DL284" i="10"/>
  <c r="BE284" i="10"/>
  <c r="DM284" i="10"/>
  <c r="BF284" i="10"/>
  <c r="DN284" i="10"/>
  <c r="BG284" i="10"/>
  <c r="DO284" i="10"/>
  <c r="BH284" i="10"/>
  <c r="DP284" i="10"/>
  <c r="BI284" i="10"/>
  <c r="DQ284" i="10"/>
  <c r="BJ284" i="10"/>
  <c r="DR284" i="10"/>
  <c r="BK284" i="10"/>
  <c r="DS284" i="10"/>
  <c r="BL284" i="10"/>
  <c r="DT284" i="10"/>
  <c r="BM284" i="10"/>
  <c r="DU284" i="10"/>
  <c r="BN284" i="10"/>
  <c r="DV284" i="10"/>
  <c r="G285" i="10"/>
  <c r="BO285" i="10"/>
  <c r="H285" i="10"/>
  <c r="BP285" i="10"/>
  <c r="I285" i="10"/>
  <c r="BQ285" i="10"/>
  <c r="J285" i="10"/>
  <c r="BR285" i="10"/>
  <c r="K285" i="10"/>
  <c r="BS285" i="10"/>
  <c r="L285" i="10"/>
  <c r="BT285" i="10"/>
  <c r="M285" i="10"/>
  <c r="BU285" i="10"/>
  <c r="N285" i="10"/>
  <c r="BV285" i="10"/>
  <c r="O285" i="10"/>
  <c r="BW285" i="10"/>
  <c r="P285" i="10"/>
  <c r="BX285" i="10"/>
  <c r="Q285" i="10"/>
  <c r="BY285" i="10"/>
  <c r="R285" i="10"/>
  <c r="BZ285" i="10"/>
  <c r="S285" i="10"/>
  <c r="CA285" i="10"/>
  <c r="T285" i="10"/>
  <c r="CB285" i="10"/>
  <c r="U285" i="10"/>
  <c r="CC285" i="10"/>
  <c r="V285" i="10"/>
  <c r="CD285" i="10"/>
  <c r="W285" i="10"/>
  <c r="CE285" i="10"/>
  <c r="X285" i="10"/>
  <c r="CF285" i="10"/>
  <c r="Y285" i="10"/>
  <c r="CG285" i="10"/>
  <c r="Z285" i="10"/>
  <c r="CH285" i="10"/>
  <c r="AA285" i="10"/>
  <c r="CI285" i="10"/>
  <c r="AB285" i="10"/>
  <c r="CJ285" i="10"/>
  <c r="AC285" i="10"/>
  <c r="CK285" i="10"/>
  <c r="AD285" i="10"/>
  <c r="CL285" i="10"/>
  <c r="AE285" i="10"/>
  <c r="CM285" i="10"/>
  <c r="AF285" i="10"/>
  <c r="CN285" i="10"/>
  <c r="AG285" i="10"/>
  <c r="CO285" i="10"/>
  <c r="AH285" i="10"/>
  <c r="CP285" i="10"/>
  <c r="AI285" i="10"/>
  <c r="CQ285" i="10"/>
  <c r="AJ285" i="10"/>
  <c r="CR285" i="10"/>
  <c r="AK285" i="10"/>
  <c r="CS285" i="10"/>
  <c r="AL285" i="10"/>
  <c r="CT285" i="10"/>
  <c r="AM285" i="10"/>
  <c r="CU285" i="10"/>
  <c r="AN285" i="10"/>
  <c r="CV285" i="10"/>
  <c r="AO285" i="10"/>
  <c r="CW285" i="10"/>
  <c r="AP285" i="10"/>
  <c r="CX285" i="10"/>
  <c r="AQ285" i="10"/>
  <c r="CY285" i="10"/>
  <c r="AR285" i="10"/>
  <c r="CZ285" i="10"/>
  <c r="AS285" i="10"/>
  <c r="DA285" i="10"/>
  <c r="AT285" i="10"/>
  <c r="DB285" i="10"/>
  <c r="AU285" i="10"/>
  <c r="DC285" i="10"/>
  <c r="AV285" i="10"/>
  <c r="DD285" i="10"/>
  <c r="AW285" i="10"/>
  <c r="DE285" i="10"/>
  <c r="AX285" i="10"/>
  <c r="DF285" i="10"/>
  <c r="AY285" i="10"/>
  <c r="DG285" i="10"/>
  <c r="AZ285" i="10"/>
  <c r="DH285" i="10"/>
  <c r="BA285" i="10"/>
  <c r="DI285" i="10"/>
  <c r="BB285" i="10"/>
  <c r="DJ285" i="10"/>
  <c r="BC285" i="10"/>
  <c r="DK285" i="10"/>
  <c r="BD285" i="10"/>
  <c r="DL285" i="10"/>
  <c r="BE285" i="10"/>
  <c r="DM285" i="10"/>
  <c r="BF285" i="10"/>
  <c r="DN285" i="10"/>
  <c r="BG285" i="10"/>
  <c r="DO285" i="10"/>
  <c r="BH285" i="10"/>
  <c r="DP285" i="10"/>
  <c r="BI285" i="10"/>
  <c r="DQ285" i="10"/>
  <c r="BJ285" i="10"/>
  <c r="DR285" i="10"/>
  <c r="BK285" i="10"/>
  <c r="DS285" i="10"/>
  <c r="BL285" i="10"/>
  <c r="DT285" i="10"/>
  <c r="BM285" i="10"/>
  <c r="DU285" i="10"/>
  <c r="BN285" i="10"/>
  <c r="DV285" i="10"/>
  <c r="G286" i="10"/>
  <c r="BO286" i="10"/>
  <c r="H286" i="10"/>
  <c r="BP286" i="10"/>
  <c r="I286" i="10"/>
  <c r="BQ286" i="10"/>
  <c r="J286" i="10"/>
  <c r="BR286" i="10"/>
  <c r="K286" i="10"/>
  <c r="BS286" i="10"/>
  <c r="L286" i="10"/>
  <c r="BT286" i="10"/>
  <c r="M286" i="10"/>
  <c r="BU286" i="10"/>
  <c r="N286" i="10"/>
  <c r="BV286" i="10"/>
  <c r="O286" i="10"/>
  <c r="BW286" i="10"/>
  <c r="P286" i="10"/>
  <c r="BX286" i="10"/>
  <c r="Q286" i="10"/>
  <c r="BY286" i="10"/>
  <c r="R286" i="10"/>
  <c r="BZ286" i="10"/>
  <c r="S286" i="10"/>
  <c r="CA286" i="10"/>
  <c r="T286" i="10"/>
  <c r="CB286" i="10"/>
  <c r="U286" i="10"/>
  <c r="CC286" i="10"/>
  <c r="V286" i="10"/>
  <c r="CD286" i="10"/>
  <c r="W286" i="10"/>
  <c r="CE286" i="10"/>
  <c r="X286" i="10"/>
  <c r="CF286" i="10"/>
  <c r="Y286" i="10"/>
  <c r="CG286" i="10"/>
  <c r="Z286" i="10"/>
  <c r="CH286" i="10"/>
  <c r="AA286" i="10"/>
  <c r="CI286" i="10"/>
  <c r="AB286" i="10"/>
  <c r="CJ286" i="10"/>
  <c r="AC286" i="10"/>
  <c r="CK286" i="10"/>
  <c r="AD286" i="10"/>
  <c r="CL286" i="10"/>
  <c r="AE286" i="10"/>
  <c r="CM286" i="10"/>
  <c r="AF286" i="10"/>
  <c r="CN286" i="10"/>
  <c r="AG286" i="10"/>
  <c r="CO286" i="10"/>
  <c r="AH286" i="10"/>
  <c r="CP286" i="10"/>
  <c r="AI286" i="10"/>
  <c r="CQ286" i="10"/>
  <c r="AJ286" i="10"/>
  <c r="CR286" i="10"/>
  <c r="AK286" i="10"/>
  <c r="CS286" i="10"/>
  <c r="AL286" i="10"/>
  <c r="CT286" i="10"/>
  <c r="AM286" i="10"/>
  <c r="CU286" i="10"/>
  <c r="AN286" i="10"/>
  <c r="CV286" i="10"/>
  <c r="AO286" i="10"/>
  <c r="CW286" i="10"/>
  <c r="AP286" i="10"/>
  <c r="CX286" i="10"/>
  <c r="AQ286" i="10"/>
  <c r="CY286" i="10"/>
  <c r="AR286" i="10"/>
  <c r="CZ286" i="10"/>
  <c r="AS286" i="10"/>
  <c r="DA286" i="10"/>
  <c r="AT286" i="10"/>
  <c r="DB286" i="10"/>
  <c r="AU286" i="10"/>
  <c r="DC286" i="10"/>
  <c r="AV286" i="10"/>
  <c r="DD286" i="10"/>
  <c r="AW286" i="10"/>
  <c r="DE286" i="10"/>
  <c r="AX286" i="10"/>
  <c r="DF286" i="10"/>
  <c r="AY286" i="10"/>
  <c r="DG286" i="10"/>
  <c r="AZ286" i="10"/>
  <c r="DH286" i="10"/>
  <c r="BA286" i="10"/>
  <c r="DI286" i="10"/>
  <c r="BB286" i="10"/>
  <c r="DJ286" i="10"/>
  <c r="BC286" i="10"/>
  <c r="DK286" i="10"/>
  <c r="BD286" i="10"/>
  <c r="DL286" i="10"/>
  <c r="BE286" i="10"/>
  <c r="DM286" i="10"/>
  <c r="BF286" i="10"/>
  <c r="DN286" i="10"/>
  <c r="BG286" i="10"/>
  <c r="DO286" i="10"/>
  <c r="BH286" i="10"/>
  <c r="DP286" i="10"/>
  <c r="BI286" i="10"/>
  <c r="DQ286" i="10"/>
  <c r="BJ286" i="10"/>
  <c r="DR286" i="10"/>
  <c r="BK286" i="10"/>
  <c r="DS286" i="10"/>
  <c r="BL286" i="10"/>
  <c r="DT286" i="10"/>
  <c r="BM286" i="10"/>
  <c r="DU286" i="10"/>
  <c r="BN286" i="10"/>
  <c r="DV286" i="10"/>
  <c r="G287" i="10"/>
  <c r="BO287" i="10"/>
  <c r="H287" i="10"/>
  <c r="BP287" i="10"/>
  <c r="I287" i="10"/>
  <c r="BQ287" i="10"/>
  <c r="J287" i="10"/>
  <c r="BR287" i="10"/>
  <c r="K287" i="10"/>
  <c r="BS287" i="10"/>
  <c r="L287" i="10"/>
  <c r="BT287" i="10"/>
  <c r="M287" i="10"/>
  <c r="BU287" i="10"/>
  <c r="N287" i="10"/>
  <c r="BV287" i="10"/>
  <c r="O287" i="10"/>
  <c r="BW287" i="10"/>
  <c r="P287" i="10"/>
  <c r="BX287" i="10"/>
  <c r="Q287" i="10"/>
  <c r="BY287" i="10"/>
  <c r="R287" i="10"/>
  <c r="BZ287" i="10"/>
  <c r="S287" i="10"/>
  <c r="CA287" i="10"/>
  <c r="T287" i="10"/>
  <c r="CB287" i="10"/>
  <c r="U287" i="10"/>
  <c r="CC287" i="10"/>
  <c r="V287" i="10"/>
  <c r="CD287" i="10"/>
  <c r="W287" i="10"/>
  <c r="CE287" i="10"/>
  <c r="X287" i="10"/>
  <c r="CF287" i="10"/>
  <c r="Y287" i="10"/>
  <c r="CG287" i="10"/>
  <c r="Z287" i="10"/>
  <c r="CH287" i="10"/>
  <c r="AA287" i="10"/>
  <c r="CI287" i="10"/>
  <c r="AB287" i="10"/>
  <c r="CJ287" i="10"/>
  <c r="AC287" i="10"/>
  <c r="CK287" i="10"/>
  <c r="AD287" i="10"/>
  <c r="CL287" i="10"/>
  <c r="AE287" i="10"/>
  <c r="CM287" i="10"/>
  <c r="AF287" i="10"/>
  <c r="CN287" i="10"/>
  <c r="AG287" i="10"/>
  <c r="CO287" i="10"/>
  <c r="AH287" i="10"/>
  <c r="CP287" i="10"/>
  <c r="AI287" i="10"/>
  <c r="CQ287" i="10"/>
  <c r="AJ287" i="10"/>
  <c r="CR287" i="10"/>
  <c r="AK287" i="10"/>
  <c r="CS287" i="10"/>
  <c r="AL287" i="10"/>
  <c r="CT287" i="10"/>
  <c r="AM287" i="10"/>
  <c r="CU287" i="10"/>
  <c r="AN287" i="10"/>
  <c r="CV287" i="10"/>
  <c r="AO287" i="10"/>
  <c r="CW287" i="10"/>
  <c r="AP287" i="10"/>
  <c r="CX287" i="10"/>
  <c r="AQ287" i="10"/>
  <c r="CY287" i="10"/>
  <c r="AR287" i="10"/>
  <c r="CZ287" i="10"/>
  <c r="AS287" i="10"/>
  <c r="DA287" i="10"/>
  <c r="AT287" i="10"/>
  <c r="DB287" i="10"/>
  <c r="AU287" i="10"/>
  <c r="DC287" i="10"/>
  <c r="AV287" i="10"/>
  <c r="DD287" i="10"/>
  <c r="AW287" i="10"/>
  <c r="DE287" i="10"/>
  <c r="AX287" i="10"/>
  <c r="DF287" i="10"/>
  <c r="AY287" i="10"/>
  <c r="DG287" i="10"/>
  <c r="AZ287" i="10"/>
  <c r="DH287" i="10"/>
  <c r="BA287" i="10"/>
  <c r="DI287" i="10"/>
  <c r="BB287" i="10"/>
  <c r="DJ287" i="10"/>
  <c r="BC287" i="10"/>
  <c r="DK287" i="10"/>
  <c r="BD287" i="10"/>
  <c r="DL287" i="10"/>
  <c r="BE287" i="10"/>
  <c r="DM287" i="10"/>
  <c r="BF287" i="10"/>
  <c r="DN287" i="10"/>
  <c r="BG287" i="10"/>
  <c r="DO287" i="10"/>
  <c r="BH287" i="10"/>
  <c r="DP287" i="10"/>
  <c r="BI287" i="10"/>
  <c r="DQ287" i="10"/>
  <c r="BJ287" i="10"/>
  <c r="DR287" i="10"/>
  <c r="BK287" i="10"/>
  <c r="DS287" i="10"/>
  <c r="BL287" i="10"/>
  <c r="DT287" i="10"/>
  <c r="BM287" i="10"/>
  <c r="DU287" i="10"/>
  <c r="BN287" i="10"/>
  <c r="DV287" i="10"/>
  <c r="G288" i="10"/>
  <c r="BO288" i="10"/>
  <c r="H288" i="10"/>
  <c r="BP288" i="10"/>
  <c r="I288" i="10"/>
  <c r="BQ288" i="10"/>
  <c r="J288" i="10"/>
  <c r="BR288" i="10"/>
  <c r="K288" i="10"/>
  <c r="BS288" i="10"/>
  <c r="L288" i="10"/>
  <c r="BT288" i="10"/>
  <c r="M288" i="10"/>
  <c r="BU288" i="10"/>
  <c r="N288" i="10"/>
  <c r="BV288" i="10"/>
  <c r="O288" i="10"/>
  <c r="BW288" i="10"/>
  <c r="P288" i="10"/>
  <c r="BX288" i="10"/>
  <c r="Q288" i="10"/>
  <c r="BY288" i="10"/>
  <c r="R288" i="10"/>
  <c r="BZ288" i="10"/>
  <c r="S288" i="10"/>
  <c r="CA288" i="10"/>
  <c r="T288" i="10"/>
  <c r="CB288" i="10"/>
  <c r="U288" i="10"/>
  <c r="CC288" i="10"/>
  <c r="V288" i="10"/>
  <c r="CD288" i="10"/>
  <c r="W288" i="10"/>
  <c r="CE288" i="10"/>
  <c r="X288" i="10"/>
  <c r="CF288" i="10"/>
  <c r="Y288" i="10"/>
  <c r="CG288" i="10"/>
  <c r="Z288" i="10"/>
  <c r="CH288" i="10"/>
  <c r="AA288" i="10"/>
  <c r="CI288" i="10"/>
  <c r="AB288" i="10"/>
  <c r="CJ288" i="10"/>
  <c r="AC288" i="10"/>
  <c r="CK288" i="10"/>
  <c r="AD288" i="10"/>
  <c r="CL288" i="10"/>
  <c r="AE288" i="10"/>
  <c r="CM288" i="10"/>
  <c r="AF288" i="10"/>
  <c r="CN288" i="10"/>
  <c r="AG288" i="10"/>
  <c r="CO288" i="10"/>
  <c r="AH288" i="10"/>
  <c r="CP288" i="10"/>
  <c r="AI288" i="10"/>
  <c r="CQ288" i="10"/>
  <c r="AJ288" i="10"/>
  <c r="CR288" i="10"/>
  <c r="AK288" i="10"/>
  <c r="CS288" i="10"/>
  <c r="AL288" i="10"/>
  <c r="CT288" i="10"/>
  <c r="AM288" i="10"/>
  <c r="CU288" i="10"/>
  <c r="AN288" i="10"/>
  <c r="CV288" i="10"/>
  <c r="AO288" i="10"/>
  <c r="CW288" i="10"/>
  <c r="AP288" i="10"/>
  <c r="CX288" i="10"/>
  <c r="AQ288" i="10"/>
  <c r="CY288" i="10"/>
  <c r="AR288" i="10"/>
  <c r="CZ288" i="10"/>
  <c r="AS288" i="10"/>
  <c r="DA288" i="10"/>
  <c r="AT288" i="10"/>
  <c r="DB288" i="10"/>
  <c r="AU288" i="10"/>
  <c r="DC288" i="10"/>
  <c r="AV288" i="10"/>
  <c r="DD288" i="10"/>
  <c r="AW288" i="10"/>
  <c r="DE288" i="10"/>
  <c r="AX288" i="10"/>
  <c r="DF288" i="10"/>
  <c r="AY288" i="10"/>
  <c r="DG288" i="10"/>
  <c r="AZ288" i="10"/>
  <c r="DH288" i="10"/>
  <c r="BA288" i="10"/>
  <c r="DI288" i="10"/>
  <c r="BB288" i="10"/>
  <c r="DJ288" i="10"/>
  <c r="BC288" i="10"/>
  <c r="DK288" i="10"/>
  <c r="BD288" i="10"/>
  <c r="DL288" i="10"/>
  <c r="BE288" i="10"/>
  <c r="DM288" i="10"/>
  <c r="BF288" i="10"/>
  <c r="DN288" i="10"/>
  <c r="BG288" i="10"/>
  <c r="DO288" i="10"/>
  <c r="BH288" i="10"/>
  <c r="DP288" i="10"/>
  <c r="BI288" i="10"/>
  <c r="DQ288" i="10"/>
  <c r="BJ288" i="10"/>
  <c r="DR288" i="10"/>
  <c r="BK288" i="10"/>
  <c r="DS288" i="10"/>
  <c r="BL288" i="10"/>
  <c r="DT288" i="10"/>
  <c r="BM288" i="10"/>
  <c r="DU288" i="10"/>
  <c r="BN288" i="10"/>
  <c r="DV288" i="10"/>
  <c r="G289" i="10"/>
  <c r="BO289" i="10"/>
  <c r="H289" i="10"/>
  <c r="BP289" i="10"/>
  <c r="I289" i="10"/>
  <c r="BQ289" i="10"/>
  <c r="J289" i="10"/>
  <c r="BR289" i="10"/>
  <c r="K289" i="10"/>
  <c r="BS289" i="10"/>
  <c r="L289" i="10"/>
  <c r="BT289" i="10"/>
  <c r="M289" i="10"/>
  <c r="BU289" i="10"/>
  <c r="N289" i="10"/>
  <c r="BV289" i="10"/>
  <c r="O289" i="10"/>
  <c r="BW289" i="10"/>
  <c r="P289" i="10"/>
  <c r="BX289" i="10"/>
  <c r="Q289" i="10"/>
  <c r="BY289" i="10"/>
  <c r="R289" i="10"/>
  <c r="BZ289" i="10"/>
  <c r="S289" i="10"/>
  <c r="CA289" i="10"/>
  <c r="T289" i="10"/>
  <c r="CB289" i="10"/>
  <c r="U289" i="10"/>
  <c r="CC289" i="10"/>
  <c r="V289" i="10"/>
  <c r="CD289" i="10"/>
  <c r="W289" i="10"/>
  <c r="CE289" i="10"/>
  <c r="X289" i="10"/>
  <c r="CF289" i="10"/>
  <c r="Y289" i="10"/>
  <c r="CG289" i="10"/>
  <c r="Z289" i="10"/>
  <c r="CH289" i="10"/>
  <c r="AA289" i="10"/>
  <c r="CI289" i="10"/>
  <c r="AB289" i="10"/>
  <c r="CJ289" i="10"/>
  <c r="AC289" i="10"/>
  <c r="CK289" i="10"/>
  <c r="AD289" i="10"/>
  <c r="CL289" i="10"/>
  <c r="AE289" i="10"/>
  <c r="CM289" i="10"/>
  <c r="AF289" i="10"/>
  <c r="CN289" i="10"/>
  <c r="AG289" i="10"/>
  <c r="CO289" i="10"/>
  <c r="AH289" i="10"/>
  <c r="CP289" i="10"/>
  <c r="AI289" i="10"/>
  <c r="CQ289" i="10"/>
  <c r="AJ289" i="10"/>
  <c r="CR289" i="10"/>
  <c r="AK289" i="10"/>
  <c r="CS289" i="10"/>
  <c r="AL289" i="10"/>
  <c r="CT289" i="10"/>
  <c r="AM289" i="10"/>
  <c r="CU289" i="10"/>
  <c r="AN289" i="10"/>
  <c r="CV289" i="10"/>
  <c r="AO289" i="10"/>
  <c r="CW289" i="10"/>
  <c r="AP289" i="10"/>
  <c r="CX289" i="10"/>
  <c r="AQ289" i="10"/>
  <c r="CY289" i="10"/>
  <c r="AR289" i="10"/>
  <c r="CZ289" i="10"/>
  <c r="AS289" i="10"/>
  <c r="DA289" i="10"/>
  <c r="AT289" i="10"/>
  <c r="DB289" i="10"/>
  <c r="AU289" i="10"/>
  <c r="DC289" i="10"/>
  <c r="AV289" i="10"/>
  <c r="DD289" i="10"/>
  <c r="AW289" i="10"/>
  <c r="DE289" i="10"/>
  <c r="AX289" i="10"/>
  <c r="DF289" i="10"/>
  <c r="AY289" i="10"/>
  <c r="DG289" i="10"/>
  <c r="AZ289" i="10"/>
  <c r="DH289" i="10"/>
  <c r="BA289" i="10"/>
  <c r="DI289" i="10"/>
  <c r="BB289" i="10"/>
  <c r="DJ289" i="10"/>
  <c r="BC289" i="10"/>
  <c r="DK289" i="10"/>
  <c r="BD289" i="10"/>
  <c r="DL289" i="10"/>
  <c r="BE289" i="10"/>
  <c r="DM289" i="10"/>
  <c r="BF289" i="10"/>
  <c r="DN289" i="10"/>
  <c r="BG289" i="10"/>
  <c r="DO289" i="10"/>
  <c r="BH289" i="10"/>
  <c r="DP289" i="10"/>
  <c r="BI289" i="10"/>
  <c r="DQ289" i="10"/>
  <c r="BJ289" i="10"/>
  <c r="DR289" i="10"/>
  <c r="BK289" i="10"/>
  <c r="DS289" i="10"/>
  <c r="BL289" i="10"/>
  <c r="DT289" i="10"/>
  <c r="BM289" i="10"/>
  <c r="DU289" i="10"/>
  <c r="BN289" i="10"/>
  <c r="DV289" i="10"/>
  <c r="G290" i="10"/>
  <c r="BO290" i="10"/>
  <c r="H290" i="10"/>
  <c r="BP290" i="10"/>
  <c r="I290" i="10"/>
  <c r="BQ290" i="10"/>
  <c r="J290" i="10"/>
  <c r="BR290" i="10"/>
  <c r="K290" i="10"/>
  <c r="BS290" i="10"/>
  <c r="L290" i="10"/>
  <c r="BT290" i="10"/>
  <c r="M290" i="10"/>
  <c r="BU290" i="10"/>
  <c r="N290" i="10"/>
  <c r="BV290" i="10"/>
  <c r="O290" i="10"/>
  <c r="BW290" i="10"/>
  <c r="P290" i="10"/>
  <c r="BX290" i="10"/>
  <c r="Q290" i="10"/>
  <c r="BY290" i="10"/>
  <c r="R290" i="10"/>
  <c r="BZ290" i="10"/>
  <c r="S290" i="10"/>
  <c r="CA290" i="10"/>
  <c r="T290" i="10"/>
  <c r="CB290" i="10"/>
  <c r="U290" i="10"/>
  <c r="CC290" i="10"/>
  <c r="V290" i="10"/>
  <c r="CD290" i="10"/>
  <c r="W290" i="10"/>
  <c r="CE290" i="10"/>
  <c r="X290" i="10"/>
  <c r="CF290" i="10"/>
  <c r="Y290" i="10"/>
  <c r="CG290" i="10"/>
  <c r="Z290" i="10"/>
  <c r="CH290" i="10"/>
  <c r="AA290" i="10"/>
  <c r="CI290" i="10"/>
  <c r="AB290" i="10"/>
  <c r="CJ290" i="10"/>
  <c r="AC290" i="10"/>
  <c r="CK290" i="10"/>
  <c r="AD290" i="10"/>
  <c r="CL290" i="10"/>
  <c r="AE290" i="10"/>
  <c r="CM290" i="10"/>
  <c r="AF290" i="10"/>
  <c r="CN290" i="10"/>
  <c r="AG290" i="10"/>
  <c r="CO290" i="10"/>
  <c r="AH290" i="10"/>
  <c r="CP290" i="10"/>
  <c r="AI290" i="10"/>
  <c r="CQ290" i="10"/>
  <c r="AJ290" i="10"/>
  <c r="CR290" i="10"/>
  <c r="AK290" i="10"/>
  <c r="CS290" i="10"/>
  <c r="AL290" i="10"/>
  <c r="CT290" i="10"/>
  <c r="AM290" i="10"/>
  <c r="CU290" i="10"/>
  <c r="AN290" i="10"/>
  <c r="CV290" i="10"/>
  <c r="AO290" i="10"/>
  <c r="CW290" i="10"/>
  <c r="AP290" i="10"/>
  <c r="CX290" i="10"/>
  <c r="AQ290" i="10"/>
  <c r="CY290" i="10"/>
  <c r="AR290" i="10"/>
  <c r="CZ290" i="10"/>
  <c r="AS290" i="10"/>
  <c r="DA290" i="10"/>
  <c r="AT290" i="10"/>
  <c r="DB290" i="10"/>
  <c r="AU290" i="10"/>
  <c r="DC290" i="10"/>
  <c r="AV290" i="10"/>
  <c r="DD290" i="10"/>
  <c r="AW290" i="10"/>
  <c r="DE290" i="10"/>
  <c r="AX290" i="10"/>
  <c r="DF290" i="10"/>
  <c r="AY290" i="10"/>
  <c r="DG290" i="10"/>
  <c r="AZ290" i="10"/>
  <c r="DH290" i="10"/>
  <c r="BA290" i="10"/>
  <c r="DI290" i="10"/>
  <c r="BB290" i="10"/>
  <c r="DJ290" i="10"/>
  <c r="BC290" i="10"/>
  <c r="DK290" i="10"/>
  <c r="BD290" i="10"/>
  <c r="DL290" i="10"/>
  <c r="BE290" i="10"/>
  <c r="DM290" i="10"/>
  <c r="BF290" i="10"/>
  <c r="DN290" i="10"/>
  <c r="BG290" i="10"/>
  <c r="DO290" i="10"/>
  <c r="BH290" i="10"/>
  <c r="DP290" i="10"/>
  <c r="BI290" i="10"/>
  <c r="DQ290" i="10"/>
  <c r="BJ290" i="10"/>
  <c r="DR290" i="10"/>
  <c r="BK290" i="10"/>
  <c r="DS290" i="10"/>
  <c r="BL290" i="10"/>
  <c r="DT290" i="10"/>
  <c r="BM290" i="10"/>
  <c r="DU290" i="10"/>
  <c r="BN290" i="10"/>
  <c r="DV290" i="10"/>
  <c r="G291" i="10"/>
  <c r="BO291" i="10"/>
  <c r="H291" i="10"/>
  <c r="BP291" i="10"/>
  <c r="I291" i="10"/>
  <c r="BQ291" i="10"/>
  <c r="J291" i="10"/>
  <c r="BR291" i="10"/>
  <c r="K291" i="10"/>
  <c r="BS291" i="10"/>
  <c r="L291" i="10"/>
  <c r="BT291" i="10"/>
  <c r="M291" i="10"/>
  <c r="BU291" i="10"/>
  <c r="N291" i="10"/>
  <c r="BV291" i="10"/>
  <c r="O291" i="10"/>
  <c r="BW291" i="10"/>
  <c r="P291" i="10"/>
  <c r="BX291" i="10"/>
  <c r="Q291" i="10"/>
  <c r="BY291" i="10"/>
  <c r="R291" i="10"/>
  <c r="BZ291" i="10"/>
  <c r="S291" i="10"/>
  <c r="CA291" i="10"/>
  <c r="T291" i="10"/>
  <c r="CB291" i="10"/>
  <c r="U291" i="10"/>
  <c r="CC291" i="10"/>
  <c r="V291" i="10"/>
  <c r="CD291" i="10"/>
  <c r="W291" i="10"/>
  <c r="CE291" i="10"/>
  <c r="X291" i="10"/>
  <c r="CF291" i="10"/>
  <c r="Y291" i="10"/>
  <c r="CG291" i="10"/>
  <c r="Z291" i="10"/>
  <c r="CH291" i="10"/>
  <c r="AA291" i="10"/>
  <c r="CI291" i="10"/>
  <c r="AB291" i="10"/>
  <c r="CJ291" i="10"/>
  <c r="AC291" i="10"/>
  <c r="CK291" i="10"/>
  <c r="AD291" i="10"/>
  <c r="CL291" i="10"/>
  <c r="AE291" i="10"/>
  <c r="CM291" i="10"/>
  <c r="AF291" i="10"/>
  <c r="CN291" i="10"/>
  <c r="AG291" i="10"/>
  <c r="CO291" i="10"/>
  <c r="AH291" i="10"/>
  <c r="CP291" i="10"/>
  <c r="AI291" i="10"/>
  <c r="CQ291" i="10"/>
  <c r="AJ291" i="10"/>
  <c r="CR291" i="10"/>
  <c r="AK291" i="10"/>
  <c r="CS291" i="10"/>
  <c r="AL291" i="10"/>
  <c r="CT291" i="10"/>
  <c r="AM291" i="10"/>
  <c r="CU291" i="10"/>
  <c r="AN291" i="10"/>
  <c r="CV291" i="10"/>
  <c r="AO291" i="10"/>
  <c r="CW291" i="10"/>
  <c r="AP291" i="10"/>
  <c r="CX291" i="10"/>
  <c r="AQ291" i="10"/>
  <c r="CY291" i="10"/>
  <c r="AR291" i="10"/>
  <c r="CZ291" i="10"/>
  <c r="AS291" i="10"/>
  <c r="DA291" i="10"/>
  <c r="AT291" i="10"/>
  <c r="DB291" i="10"/>
  <c r="AU291" i="10"/>
  <c r="DC291" i="10"/>
  <c r="AV291" i="10"/>
  <c r="DD291" i="10"/>
  <c r="AW291" i="10"/>
  <c r="DE291" i="10"/>
  <c r="AX291" i="10"/>
  <c r="DF291" i="10"/>
  <c r="AY291" i="10"/>
  <c r="DG291" i="10"/>
  <c r="AZ291" i="10"/>
  <c r="DH291" i="10"/>
  <c r="BA291" i="10"/>
  <c r="DI291" i="10"/>
  <c r="BB291" i="10"/>
  <c r="DJ291" i="10"/>
  <c r="BC291" i="10"/>
  <c r="DK291" i="10"/>
  <c r="BD291" i="10"/>
  <c r="DL291" i="10"/>
  <c r="BE291" i="10"/>
  <c r="DM291" i="10"/>
  <c r="BF291" i="10"/>
  <c r="DN291" i="10"/>
  <c r="BG291" i="10"/>
  <c r="DO291" i="10"/>
  <c r="BH291" i="10"/>
  <c r="DP291" i="10"/>
  <c r="BI291" i="10"/>
  <c r="DQ291" i="10"/>
  <c r="BJ291" i="10"/>
  <c r="DR291" i="10"/>
  <c r="BK291" i="10"/>
  <c r="DS291" i="10"/>
  <c r="BL291" i="10"/>
  <c r="DT291" i="10"/>
  <c r="BM291" i="10"/>
  <c r="DU291" i="10"/>
  <c r="BN291" i="10"/>
  <c r="DV291" i="10"/>
  <c r="G292" i="10"/>
  <c r="BO292" i="10"/>
  <c r="H292" i="10"/>
  <c r="BP292" i="10"/>
  <c r="I292" i="10"/>
  <c r="BQ292" i="10"/>
  <c r="J292" i="10"/>
  <c r="BR292" i="10"/>
  <c r="K292" i="10"/>
  <c r="BS292" i="10"/>
  <c r="L292" i="10"/>
  <c r="BT292" i="10"/>
  <c r="M292" i="10"/>
  <c r="BU292" i="10"/>
  <c r="N292" i="10"/>
  <c r="BV292" i="10"/>
  <c r="O292" i="10"/>
  <c r="BW292" i="10"/>
  <c r="P292" i="10"/>
  <c r="BX292" i="10"/>
  <c r="Q292" i="10"/>
  <c r="BY292" i="10"/>
  <c r="R292" i="10"/>
  <c r="BZ292" i="10"/>
  <c r="S292" i="10"/>
  <c r="CA292" i="10"/>
  <c r="T292" i="10"/>
  <c r="CB292" i="10"/>
  <c r="U292" i="10"/>
  <c r="CC292" i="10"/>
  <c r="V292" i="10"/>
  <c r="CD292" i="10"/>
  <c r="W292" i="10"/>
  <c r="CE292" i="10"/>
  <c r="X292" i="10"/>
  <c r="CF292" i="10"/>
  <c r="Y292" i="10"/>
  <c r="CG292" i="10"/>
  <c r="Z292" i="10"/>
  <c r="CH292" i="10"/>
  <c r="AA292" i="10"/>
  <c r="CI292" i="10"/>
  <c r="AB292" i="10"/>
  <c r="CJ292" i="10"/>
  <c r="AC292" i="10"/>
  <c r="CK292" i="10"/>
  <c r="AD292" i="10"/>
  <c r="CL292" i="10"/>
  <c r="AE292" i="10"/>
  <c r="CM292" i="10"/>
  <c r="AF292" i="10"/>
  <c r="CN292" i="10"/>
  <c r="AG292" i="10"/>
  <c r="CO292" i="10"/>
  <c r="AH292" i="10"/>
  <c r="CP292" i="10"/>
  <c r="AI292" i="10"/>
  <c r="CQ292" i="10"/>
  <c r="AJ292" i="10"/>
  <c r="CR292" i="10"/>
  <c r="AK292" i="10"/>
  <c r="CS292" i="10"/>
  <c r="AL292" i="10"/>
  <c r="CT292" i="10"/>
  <c r="AM292" i="10"/>
  <c r="CU292" i="10"/>
  <c r="AN292" i="10"/>
  <c r="CV292" i="10"/>
  <c r="AO292" i="10"/>
  <c r="CW292" i="10"/>
  <c r="AP292" i="10"/>
  <c r="CX292" i="10"/>
  <c r="AQ292" i="10"/>
  <c r="CY292" i="10"/>
  <c r="AR292" i="10"/>
  <c r="CZ292" i="10"/>
  <c r="AS292" i="10"/>
  <c r="DA292" i="10"/>
  <c r="AT292" i="10"/>
  <c r="DB292" i="10"/>
  <c r="AU292" i="10"/>
  <c r="DC292" i="10"/>
  <c r="AV292" i="10"/>
  <c r="DD292" i="10"/>
  <c r="AW292" i="10"/>
  <c r="DE292" i="10"/>
  <c r="AX292" i="10"/>
  <c r="DF292" i="10"/>
  <c r="AY292" i="10"/>
  <c r="DG292" i="10"/>
  <c r="AZ292" i="10"/>
  <c r="DH292" i="10"/>
  <c r="BA292" i="10"/>
  <c r="DI292" i="10"/>
  <c r="BB292" i="10"/>
  <c r="DJ292" i="10"/>
  <c r="BC292" i="10"/>
  <c r="DK292" i="10"/>
  <c r="BD292" i="10"/>
  <c r="DL292" i="10"/>
  <c r="BE292" i="10"/>
  <c r="DM292" i="10"/>
  <c r="BF292" i="10"/>
  <c r="DN292" i="10"/>
  <c r="BG292" i="10"/>
  <c r="DO292" i="10"/>
  <c r="BH292" i="10"/>
  <c r="DP292" i="10"/>
  <c r="BI292" i="10"/>
  <c r="DQ292" i="10"/>
  <c r="BJ292" i="10"/>
  <c r="DR292" i="10"/>
  <c r="BK292" i="10"/>
  <c r="DS292" i="10"/>
  <c r="BL292" i="10"/>
  <c r="DT292" i="10"/>
  <c r="BM292" i="10"/>
  <c r="DU292" i="10"/>
  <c r="BN292" i="10"/>
  <c r="DV292" i="10"/>
  <c r="G293" i="10"/>
  <c r="BO293" i="10"/>
  <c r="H293" i="10"/>
  <c r="BP293" i="10"/>
  <c r="I293" i="10"/>
  <c r="BQ293" i="10"/>
  <c r="J293" i="10"/>
  <c r="BR293" i="10"/>
  <c r="K293" i="10"/>
  <c r="BS293" i="10"/>
  <c r="L293" i="10"/>
  <c r="BT293" i="10"/>
  <c r="M293" i="10"/>
  <c r="BU293" i="10"/>
  <c r="N293" i="10"/>
  <c r="BV293" i="10"/>
  <c r="O293" i="10"/>
  <c r="BW293" i="10"/>
  <c r="P293" i="10"/>
  <c r="BX293" i="10"/>
  <c r="Q293" i="10"/>
  <c r="BY293" i="10"/>
  <c r="R293" i="10"/>
  <c r="BZ293" i="10"/>
  <c r="S293" i="10"/>
  <c r="CA293" i="10"/>
  <c r="T293" i="10"/>
  <c r="CB293" i="10"/>
  <c r="U293" i="10"/>
  <c r="CC293" i="10"/>
  <c r="V293" i="10"/>
  <c r="CD293" i="10"/>
  <c r="W293" i="10"/>
  <c r="CE293" i="10"/>
  <c r="X293" i="10"/>
  <c r="CF293" i="10"/>
  <c r="Y293" i="10"/>
  <c r="CG293" i="10"/>
  <c r="Z293" i="10"/>
  <c r="CH293" i="10"/>
  <c r="AA293" i="10"/>
  <c r="CI293" i="10"/>
  <c r="AB293" i="10"/>
  <c r="CJ293" i="10"/>
  <c r="AC293" i="10"/>
  <c r="CK293" i="10"/>
  <c r="AD293" i="10"/>
  <c r="CL293" i="10"/>
  <c r="AE293" i="10"/>
  <c r="CM293" i="10"/>
  <c r="AF293" i="10"/>
  <c r="CN293" i="10"/>
  <c r="AG293" i="10"/>
  <c r="CO293" i="10"/>
  <c r="AH293" i="10"/>
  <c r="CP293" i="10"/>
  <c r="AI293" i="10"/>
  <c r="CQ293" i="10"/>
  <c r="AJ293" i="10"/>
  <c r="CR293" i="10"/>
  <c r="AK293" i="10"/>
  <c r="CS293" i="10"/>
  <c r="AL293" i="10"/>
  <c r="CT293" i="10"/>
  <c r="AM293" i="10"/>
  <c r="CU293" i="10"/>
  <c r="AN293" i="10"/>
  <c r="CV293" i="10"/>
  <c r="AO293" i="10"/>
  <c r="CW293" i="10"/>
  <c r="AP293" i="10"/>
  <c r="CX293" i="10"/>
  <c r="AQ293" i="10"/>
  <c r="CY293" i="10"/>
  <c r="AR293" i="10"/>
  <c r="CZ293" i="10"/>
  <c r="AS293" i="10"/>
  <c r="DA293" i="10"/>
  <c r="AT293" i="10"/>
  <c r="DB293" i="10"/>
  <c r="AU293" i="10"/>
  <c r="DC293" i="10"/>
  <c r="AV293" i="10"/>
  <c r="DD293" i="10"/>
  <c r="AW293" i="10"/>
  <c r="DE293" i="10"/>
  <c r="AX293" i="10"/>
  <c r="DF293" i="10"/>
  <c r="AY293" i="10"/>
  <c r="DG293" i="10"/>
  <c r="AZ293" i="10"/>
  <c r="DH293" i="10"/>
  <c r="BA293" i="10"/>
  <c r="DI293" i="10"/>
  <c r="BB293" i="10"/>
  <c r="DJ293" i="10"/>
  <c r="BC293" i="10"/>
  <c r="DK293" i="10"/>
  <c r="BD293" i="10"/>
  <c r="DL293" i="10"/>
  <c r="BE293" i="10"/>
  <c r="DM293" i="10"/>
  <c r="BF293" i="10"/>
  <c r="DN293" i="10"/>
  <c r="BG293" i="10"/>
  <c r="DO293" i="10"/>
  <c r="BH293" i="10"/>
  <c r="DP293" i="10"/>
  <c r="BI293" i="10"/>
  <c r="DQ293" i="10"/>
  <c r="BJ293" i="10"/>
  <c r="DR293" i="10"/>
  <c r="BK293" i="10"/>
  <c r="DS293" i="10"/>
  <c r="BL293" i="10"/>
  <c r="DT293" i="10"/>
  <c r="BM293" i="10"/>
  <c r="DU293" i="10"/>
  <c r="BN293" i="10"/>
  <c r="DV293" i="10"/>
  <c r="G294" i="10"/>
  <c r="BO294" i="10"/>
  <c r="H294" i="10"/>
  <c r="BP294" i="10"/>
  <c r="I294" i="10"/>
  <c r="BQ294" i="10"/>
  <c r="J294" i="10"/>
  <c r="BR294" i="10"/>
  <c r="K294" i="10"/>
  <c r="BS294" i="10"/>
  <c r="L294" i="10"/>
  <c r="BT294" i="10"/>
  <c r="M294" i="10"/>
  <c r="BU294" i="10"/>
  <c r="N294" i="10"/>
  <c r="BV294" i="10"/>
  <c r="O294" i="10"/>
  <c r="BW294" i="10"/>
  <c r="P294" i="10"/>
  <c r="BX294" i="10"/>
  <c r="Q294" i="10"/>
  <c r="BY294" i="10"/>
  <c r="R294" i="10"/>
  <c r="BZ294" i="10"/>
  <c r="S294" i="10"/>
  <c r="CA294" i="10"/>
  <c r="T294" i="10"/>
  <c r="CB294" i="10"/>
  <c r="U294" i="10"/>
  <c r="CC294" i="10"/>
  <c r="V294" i="10"/>
  <c r="CD294" i="10"/>
  <c r="W294" i="10"/>
  <c r="CE294" i="10"/>
  <c r="X294" i="10"/>
  <c r="CF294" i="10"/>
  <c r="Y294" i="10"/>
  <c r="CG294" i="10"/>
  <c r="Z294" i="10"/>
  <c r="CH294" i="10"/>
  <c r="AA294" i="10"/>
  <c r="CI294" i="10"/>
  <c r="AB294" i="10"/>
  <c r="CJ294" i="10"/>
  <c r="AC294" i="10"/>
  <c r="CK294" i="10"/>
  <c r="AD294" i="10"/>
  <c r="CL294" i="10"/>
  <c r="AE294" i="10"/>
  <c r="CM294" i="10"/>
  <c r="AF294" i="10"/>
  <c r="CN294" i="10"/>
  <c r="AG294" i="10"/>
  <c r="CO294" i="10"/>
  <c r="AH294" i="10"/>
  <c r="CP294" i="10"/>
  <c r="AI294" i="10"/>
  <c r="CQ294" i="10"/>
  <c r="AJ294" i="10"/>
  <c r="CR294" i="10"/>
  <c r="AK294" i="10"/>
  <c r="CS294" i="10"/>
  <c r="AL294" i="10"/>
  <c r="CT294" i="10"/>
  <c r="AM294" i="10"/>
  <c r="CU294" i="10"/>
  <c r="AN294" i="10"/>
  <c r="CV294" i="10"/>
  <c r="AO294" i="10"/>
  <c r="CW294" i="10"/>
  <c r="AP294" i="10"/>
  <c r="CX294" i="10"/>
  <c r="AQ294" i="10"/>
  <c r="CY294" i="10"/>
  <c r="AR294" i="10"/>
  <c r="CZ294" i="10"/>
  <c r="AS294" i="10"/>
  <c r="DA294" i="10"/>
  <c r="AT294" i="10"/>
  <c r="DB294" i="10"/>
  <c r="AU294" i="10"/>
  <c r="DC294" i="10"/>
  <c r="AV294" i="10"/>
  <c r="DD294" i="10"/>
  <c r="AW294" i="10"/>
  <c r="DE294" i="10"/>
  <c r="AX294" i="10"/>
  <c r="DF294" i="10"/>
  <c r="AY294" i="10"/>
  <c r="DG294" i="10"/>
  <c r="AZ294" i="10"/>
  <c r="DH294" i="10"/>
  <c r="BA294" i="10"/>
  <c r="DI294" i="10"/>
  <c r="BB294" i="10"/>
  <c r="DJ294" i="10"/>
  <c r="BC294" i="10"/>
  <c r="DK294" i="10"/>
  <c r="BD294" i="10"/>
  <c r="DL294" i="10"/>
  <c r="BE294" i="10"/>
  <c r="DM294" i="10"/>
  <c r="BF294" i="10"/>
  <c r="DN294" i="10"/>
  <c r="BG294" i="10"/>
  <c r="DO294" i="10"/>
  <c r="BH294" i="10"/>
  <c r="DP294" i="10"/>
  <c r="BI294" i="10"/>
  <c r="DQ294" i="10"/>
  <c r="BJ294" i="10"/>
  <c r="DR294" i="10"/>
  <c r="BK294" i="10"/>
  <c r="DS294" i="10"/>
  <c r="BL294" i="10"/>
  <c r="DT294" i="10"/>
  <c r="BM294" i="10"/>
  <c r="DU294" i="10"/>
  <c r="BN294" i="10"/>
  <c r="DV294" i="10"/>
  <c r="G295" i="10"/>
  <c r="BO295" i="10"/>
  <c r="H295" i="10"/>
  <c r="BP295" i="10"/>
  <c r="I295" i="10"/>
  <c r="BQ295" i="10"/>
  <c r="J295" i="10"/>
  <c r="BR295" i="10"/>
  <c r="K295" i="10"/>
  <c r="BS295" i="10"/>
  <c r="L295" i="10"/>
  <c r="BT295" i="10"/>
  <c r="M295" i="10"/>
  <c r="BU295" i="10"/>
  <c r="N295" i="10"/>
  <c r="BV295" i="10"/>
  <c r="O295" i="10"/>
  <c r="BW295" i="10"/>
  <c r="P295" i="10"/>
  <c r="BX295" i="10"/>
  <c r="Q295" i="10"/>
  <c r="BY295" i="10"/>
  <c r="R295" i="10"/>
  <c r="BZ295" i="10"/>
  <c r="S295" i="10"/>
  <c r="CA295" i="10"/>
  <c r="T295" i="10"/>
  <c r="CB295" i="10"/>
  <c r="U295" i="10"/>
  <c r="CC295" i="10"/>
  <c r="V295" i="10"/>
  <c r="CD295" i="10"/>
  <c r="W295" i="10"/>
  <c r="CE295" i="10"/>
  <c r="X295" i="10"/>
  <c r="CF295" i="10"/>
  <c r="Y295" i="10"/>
  <c r="CG295" i="10"/>
  <c r="Z295" i="10"/>
  <c r="CH295" i="10"/>
  <c r="AA295" i="10"/>
  <c r="CI295" i="10"/>
  <c r="AB295" i="10"/>
  <c r="CJ295" i="10"/>
  <c r="AC295" i="10"/>
  <c r="CK295" i="10"/>
  <c r="AD295" i="10"/>
  <c r="CL295" i="10"/>
  <c r="AE295" i="10"/>
  <c r="CM295" i="10"/>
  <c r="AF295" i="10"/>
  <c r="CN295" i="10"/>
  <c r="AG295" i="10"/>
  <c r="CO295" i="10"/>
  <c r="AH295" i="10"/>
  <c r="CP295" i="10"/>
  <c r="AI295" i="10"/>
  <c r="CQ295" i="10"/>
  <c r="AJ295" i="10"/>
  <c r="CR295" i="10"/>
  <c r="AK295" i="10"/>
  <c r="CS295" i="10"/>
  <c r="AL295" i="10"/>
  <c r="CT295" i="10"/>
  <c r="AM295" i="10"/>
  <c r="CU295" i="10"/>
  <c r="AN295" i="10"/>
  <c r="CV295" i="10"/>
  <c r="AO295" i="10"/>
  <c r="CW295" i="10"/>
  <c r="AP295" i="10"/>
  <c r="CX295" i="10"/>
  <c r="AQ295" i="10"/>
  <c r="CY295" i="10"/>
  <c r="AR295" i="10"/>
  <c r="CZ295" i="10"/>
  <c r="AS295" i="10"/>
  <c r="DA295" i="10"/>
  <c r="AT295" i="10"/>
  <c r="DB295" i="10"/>
  <c r="AU295" i="10"/>
  <c r="DC295" i="10"/>
  <c r="AV295" i="10"/>
  <c r="DD295" i="10"/>
  <c r="AW295" i="10"/>
  <c r="DE295" i="10"/>
  <c r="AX295" i="10"/>
  <c r="DF295" i="10"/>
  <c r="AY295" i="10"/>
  <c r="DG295" i="10"/>
  <c r="AZ295" i="10"/>
  <c r="DH295" i="10"/>
  <c r="BA295" i="10"/>
  <c r="DI295" i="10"/>
  <c r="BB295" i="10"/>
  <c r="DJ295" i="10"/>
  <c r="BC295" i="10"/>
  <c r="DK295" i="10"/>
  <c r="BD295" i="10"/>
  <c r="DL295" i="10"/>
  <c r="BE295" i="10"/>
  <c r="DM295" i="10"/>
  <c r="BF295" i="10"/>
  <c r="DN295" i="10"/>
  <c r="BG295" i="10"/>
  <c r="DO295" i="10"/>
  <c r="BH295" i="10"/>
  <c r="DP295" i="10"/>
  <c r="BI295" i="10"/>
  <c r="DQ295" i="10"/>
  <c r="BJ295" i="10"/>
  <c r="DR295" i="10"/>
  <c r="BK295" i="10"/>
  <c r="DS295" i="10"/>
  <c r="BL295" i="10"/>
  <c r="DT295" i="10"/>
  <c r="BM295" i="10"/>
  <c r="DU295" i="10"/>
  <c r="BN295" i="10"/>
  <c r="DV295" i="10"/>
  <c r="G296" i="10"/>
  <c r="BO296" i="10"/>
  <c r="H296" i="10"/>
  <c r="BP296" i="10"/>
  <c r="I296" i="10"/>
  <c r="BQ296" i="10"/>
  <c r="J296" i="10"/>
  <c r="BR296" i="10"/>
  <c r="K296" i="10"/>
  <c r="BS296" i="10"/>
  <c r="L296" i="10"/>
  <c r="BT296" i="10"/>
  <c r="M296" i="10"/>
  <c r="BU296" i="10"/>
  <c r="N296" i="10"/>
  <c r="BV296" i="10"/>
  <c r="O296" i="10"/>
  <c r="BW296" i="10"/>
  <c r="P296" i="10"/>
  <c r="BX296" i="10"/>
  <c r="Q296" i="10"/>
  <c r="BY296" i="10"/>
  <c r="R296" i="10"/>
  <c r="BZ296" i="10"/>
  <c r="S296" i="10"/>
  <c r="CA296" i="10"/>
  <c r="T296" i="10"/>
  <c r="CB296" i="10"/>
  <c r="U296" i="10"/>
  <c r="CC296" i="10"/>
  <c r="V296" i="10"/>
  <c r="CD296" i="10"/>
  <c r="W296" i="10"/>
  <c r="CE296" i="10"/>
  <c r="X296" i="10"/>
  <c r="CF296" i="10"/>
  <c r="Y296" i="10"/>
  <c r="CG296" i="10"/>
  <c r="Z296" i="10"/>
  <c r="CH296" i="10"/>
  <c r="AA296" i="10"/>
  <c r="CI296" i="10"/>
  <c r="AB296" i="10"/>
  <c r="CJ296" i="10"/>
  <c r="AC296" i="10"/>
  <c r="CK296" i="10"/>
  <c r="AD296" i="10"/>
  <c r="CL296" i="10"/>
  <c r="AE296" i="10"/>
  <c r="CM296" i="10"/>
  <c r="AF296" i="10"/>
  <c r="CN296" i="10"/>
  <c r="AG296" i="10"/>
  <c r="CO296" i="10"/>
  <c r="AH296" i="10"/>
  <c r="CP296" i="10"/>
  <c r="AI296" i="10"/>
  <c r="CQ296" i="10"/>
  <c r="AJ296" i="10"/>
  <c r="CR296" i="10"/>
  <c r="AK296" i="10"/>
  <c r="CS296" i="10"/>
  <c r="AL296" i="10"/>
  <c r="CT296" i="10"/>
  <c r="AM296" i="10"/>
  <c r="CU296" i="10"/>
  <c r="AN296" i="10"/>
  <c r="CV296" i="10"/>
  <c r="AO296" i="10"/>
  <c r="CW296" i="10"/>
  <c r="AP296" i="10"/>
  <c r="CX296" i="10"/>
  <c r="AQ296" i="10"/>
  <c r="CY296" i="10"/>
  <c r="AR296" i="10"/>
  <c r="CZ296" i="10"/>
  <c r="AS296" i="10"/>
  <c r="DA296" i="10"/>
  <c r="AT296" i="10"/>
  <c r="DB296" i="10"/>
  <c r="AU296" i="10"/>
  <c r="DC296" i="10"/>
  <c r="AV296" i="10"/>
  <c r="DD296" i="10"/>
  <c r="AW296" i="10"/>
  <c r="DE296" i="10"/>
  <c r="AX296" i="10"/>
  <c r="DF296" i="10"/>
  <c r="AY296" i="10"/>
  <c r="DG296" i="10"/>
  <c r="AZ296" i="10"/>
  <c r="DH296" i="10"/>
  <c r="BA296" i="10"/>
  <c r="DI296" i="10"/>
  <c r="BB296" i="10"/>
  <c r="DJ296" i="10"/>
  <c r="BC296" i="10"/>
  <c r="DK296" i="10"/>
  <c r="BD296" i="10"/>
  <c r="DL296" i="10"/>
  <c r="BE296" i="10"/>
  <c r="DM296" i="10"/>
  <c r="BF296" i="10"/>
  <c r="DN296" i="10"/>
  <c r="BG296" i="10"/>
  <c r="DO296" i="10"/>
  <c r="BH296" i="10"/>
  <c r="DP296" i="10"/>
  <c r="BI296" i="10"/>
  <c r="DQ296" i="10"/>
  <c r="BJ296" i="10"/>
  <c r="DR296" i="10"/>
  <c r="BK296" i="10"/>
  <c r="DS296" i="10"/>
  <c r="BL296" i="10"/>
  <c r="DT296" i="10"/>
  <c r="BM296" i="10"/>
  <c r="DU296" i="10"/>
  <c r="BN296" i="10"/>
  <c r="DV296" i="10"/>
  <c r="G297" i="10"/>
  <c r="BO297" i="10"/>
  <c r="H297" i="10"/>
  <c r="BP297" i="10"/>
  <c r="I297" i="10"/>
  <c r="BQ297" i="10"/>
  <c r="J297" i="10"/>
  <c r="BR297" i="10"/>
  <c r="K297" i="10"/>
  <c r="BS297" i="10"/>
  <c r="L297" i="10"/>
  <c r="BT297" i="10"/>
  <c r="M297" i="10"/>
  <c r="BU297" i="10"/>
  <c r="N297" i="10"/>
  <c r="BV297" i="10"/>
  <c r="O297" i="10"/>
  <c r="BW297" i="10"/>
  <c r="P297" i="10"/>
  <c r="BX297" i="10"/>
  <c r="Q297" i="10"/>
  <c r="BY297" i="10"/>
  <c r="R297" i="10"/>
  <c r="BZ297" i="10"/>
  <c r="S297" i="10"/>
  <c r="CA297" i="10"/>
  <c r="T297" i="10"/>
  <c r="CB297" i="10"/>
  <c r="U297" i="10"/>
  <c r="CC297" i="10"/>
  <c r="V297" i="10"/>
  <c r="CD297" i="10"/>
  <c r="W297" i="10"/>
  <c r="CE297" i="10"/>
  <c r="X297" i="10"/>
  <c r="CF297" i="10"/>
  <c r="Y297" i="10"/>
  <c r="CG297" i="10"/>
  <c r="Z297" i="10"/>
  <c r="CH297" i="10"/>
  <c r="AA297" i="10"/>
  <c r="CI297" i="10"/>
  <c r="AB297" i="10"/>
  <c r="CJ297" i="10"/>
  <c r="AC297" i="10"/>
  <c r="CK297" i="10"/>
  <c r="AD297" i="10"/>
  <c r="CL297" i="10"/>
  <c r="AE297" i="10"/>
  <c r="CM297" i="10"/>
  <c r="AF297" i="10"/>
  <c r="CN297" i="10"/>
  <c r="AG297" i="10"/>
  <c r="CO297" i="10"/>
  <c r="AH297" i="10"/>
  <c r="CP297" i="10"/>
  <c r="AI297" i="10"/>
  <c r="CQ297" i="10"/>
  <c r="AJ297" i="10"/>
  <c r="CR297" i="10"/>
  <c r="AK297" i="10"/>
  <c r="CS297" i="10"/>
  <c r="AL297" i="10"/>
  <c r="CT297" i="10"/>
  <c r="AM297" i="10"/>
  <c r="CU297" i="10"/>
  <c r="AN297" i="10"/>
  <c r="CV297" i="10"/>
  <c r="AO297" i="10"/>
  <c r="CW297" i="10"/>
  <c r="AP297" i="10"/>
  <c r="CX297" i="10"/>
  <c r="AQ297" i="10"/>
  <c r="CY297" i="10"/>
  <c r="AR297" i="10"/>
  <c r="CZ297" i="10"/>
  <c r="AS297" i="10"/>
  <c r="DA297" i="10"/>
  <c r="AT297" i="10"/>
  <c r="DB297" i="10"/>
  <c r="AU297" i="10"/>
  <c r="DC297" i="10"/>
  <c r="AV297" i="10"/>
  <c r="DD297" i="10"/>
  <c r="AW297" i="10"/>
  <c r="DE297" i="10"/>
  <c r="AX297" i="10"/>
  <c r="DF297" i="10"/>
  <c r="AY297" i="10"/>
  <c r="DG297" i="10"/>
  <c r="AZ297" i="10"/>
  <c r="DH297" i="10"/>
  <c r="BA297" i="10"/>
  <c r="DI297" i="10"/>
  <c r="BB297" i="10"/>
  <c r="DJ297" i="10"/>
  <c r="BC297" i="10"/>
  <c r="DK297" i="10"/>
  <c r="BD297" i="10"/>
  <c r="DL297" i="10"/>
  <c r="BE297" i="10"/>
  <c r="DM297" i="10"/>
  <c r="BF297" i="10"/>
  <c r="DN297" i="10"/>
  <c r="BG297" i="10"/>
  <c r="DO297" i="10"/>
  <c r="BH297" i="10"/>
  <c r="DP297" i="10"/>
  <c r="BI297" i="10"/>
  <c r="DQ297" i="10"/>
  <c r="BJ297" i="10"/>
  <c r="DR297" i="10"/>
  <c r="BK297" i="10"/>
  <c r="DS297" i="10"/>
  <c r="BL297" i="10"/>
  <c r="DT297" i="10"/>
  <c r="BM297" i="10"/>
  <c r="DU297" i="10"/>
  <c r="BN297" i="10"/>
  <c r="DV297" i="10"/>
  <c r="G298" i="10"/>
  <c r="BO298" i="10"/>
  <c r="H298" i="10"/>
  <c r="BP298" i="10"/>
  <c r="I298" i="10"/>
  <c r="BQ298" i="10"/>
  <c r="J298" i="10"/>
  <c r="BR298" i="10"/>
  <c r="K298" i="10"/>
  <c r="BS298" i="10"/>
  <c r="L298" i="10"/>
  <c r="BT298" i="10"/>
  <c r="M298" i="10"/>
  <c r="BU298" i="10"/>
  <c r="N298" i="10"/>
  <c r="BV298" i="10"/>
  <c r="O298" i="10"/>
  <c r="BW298" i="10"/>
  <c r="P298" i="10"/>
  <c r="BX298" i="10"/>
  <c r="Q298" i="10"/>
  <c r="BY298" i="10"/>
  <c r="R298" i="10"/>
  <c r="BZ298" i="10"/>
  <c r="S298" i="10"/>
  <c r="CA298" i="10"/>
  <c r="T298" i="10"/>
  <c r="CB298" i="10"/>
  <c r="U298" i="10"/>
  <c r="CC298" i="10"/>
  <c r="V298" i="10"/>
  <c r="CD298" i="10"/>
  <c r="W298" i="10"/>
  <c r="CE298" i="10"/>
  <c r="X298" i="10"/>
  <c r="CF298" i="10"/>
  <c r="Y298" i="10"/>
  <c r="CG298" i="10"/>
  <c r="Z298" i="10"/>
  <c r="CH298" i="10"/>
  <c r="AA298" i="10"/>
  <c r="CI298" i="10"/>
  <c r="AB298" i="10"/>
  <c r="CJ298" i="10"/>
  <c r="AC298" i="10"/>
  <c r="CK298" i="10"/>
  <c r="AD298" i="10"/>
  <c r="CL298" i="10"/>
  <c r="AE298" i="10"/>
  <c r="CM298" i="10"/>
  <c r="AF298" i="10"/>
  <c r="CN298" i="10"/>
  <c r="AG298" i="10"/>
  <c r="CO298" i="10"/>
  <c r="AH298" i="10"/>
  <c r="CP298" i="10"/>
  <c r="AI298" i="10"/>
  <c r="CQ298" i="10"/>
  <c r="AJ298" i="10"/>
  <c r="CR298" i="10"/>
  <c r="AK298" i="10"/>
  <c r="CS298" i="10"/>
  <c r="AL298" i="10"/>
  <c r="CT298" i="10"/>
  <c r="AM298" i="10"/>
  <c r="CU298" i="10"/>
  <c r="AN298" i="10"/>
  <c r="CV298" i="10"/>
  <c r="AO298" i="10"/>
  <c r="CW298" i="10"/>
  <c r="AP298" i="10"/>
  <c r="CX298" i="10"/>
  <c r="AQ298" i="10"/>
  <c r="CY298" i="10"/>
  <c r="AR298" i="10"/>
  <c r="CZ298" i="10"/>
  <c r="AS298" i="10"/>
  <c r="DA298" i="10"/>
  <c r="AT298" i="10"/>
  <c r="DB298" i="10"/>
  <c r="AU298" i="10"/>
  <c r="DC298" i="10"/>
  <c r="AV298" i="10"/>
  <c r="DD298" i="10"/>
  <c r="AW298" i="10"/>
  <c r="DE298" i="10"/>
  <c r="AX298" i="10"/>
  <c r="DF298" i="10"/>
  <c r="AY298" i="10"/>
  <c r="DG298" i="10"/>
  <c r="AZ298" i="10"/>
  <c r="DH298" i="10"/>
  <c r="BA298" i="10"/>
  <c r="DI298" i="10"/>
  <c r="BB298" i="10"/>
  <c r="DJ298" i="10"/>
  <c r="BC298" i="10"/>
  <c r="DK298" i="10"/>
  <c r="BD298" i="10"/>
  <c r="DL298" i="10"/>
  <c r="BE298" i="10"/>
  <c r="DM298" i="10"/>
  <c r="BF298" i="10"/>
  <c r="DN298" i="10"/>
  <c r="BG298" i="10"/>
  <c r="DO298" i="10"/>
  <c r="BH298" i="10"/>
  <c r="DP298" i="10"/>
  <c r="BI298" i="10"/>
  <c r="DQ298" i="10"/>
  <c r="BJ298" i="10"/>
  <c r="DR298" i="10"/>
  <c r="BK298" i="10"/>
  <c r="DS298" i="10"/>
  <c r="BL298" i="10"/>
  <c r="DT298" i="10"/>
  <c r="BM298" i="10"/>
  <c r="DU298" i="10"/>
  <c r="BN298" i="10"/>
  <c r="DV298" i="10"/>
  <c r="G299" i="10"/>
  <c r="BO299" i="10"/>
  <c r="H299" i="10"/>
  <c r="BP299" i="10"/>
  <c r="I299" i="10"/>
  <c r="BQ299" i="10"/>
  <c r="J299" i="10"/>
  <c r="BR299" i="10"/>
  <c r="K299" i="10"/>
  <c r="BS299" i="10"/>
  <c r="L299" i="10"/>
  <c r="BT299" i="10"/>
  <c r="M299" i="10"/>
  <c r="BU299" i="10"/>
  <c r="N299" i="10"/>
  <c r="BV299" i="10"/>
  <c r="O299" i="10"/>
  <c r="BW299" i="10"/>
  <c r="P299" i="10"/>
  <c r="BX299" i="10"/>
  <c r="Q299" i="10"/>
  <c r="BY299" i="10"/>
  <c r="R299" i="10"/>
  <c r="BZ299" i="10"/>
  <c r="S299" i="10"/>
  <c r="CA299" i="10"/>
  <c r="T299" i="10"/>
  <c r="CB299" i="10"/>
  <c r="U299" i="10"/>
  <c r="CC299" i="10"/>
  <c r="V299" i="10"/>
  <c r="CD299" i="10"/>
  <c r="W299" i="10"/>
  <c r="CE299" i="10"/>
  <c r="X299" i="10"/>
  <c r="CF299" i="10"/>
  <c r="Y299" i="10"/>
  <c r="CG299" i="10"/>
  <c r="Z299" i="10"/>
  <c r="CH299" i="10"/>
  <c r="AA299" i="10"/>
  <c r="CI299" i="10"/>
  <c r="AB299" i="10"/>
  <c r="CJ299" i="10"/>
  <c r="AC299" i="10"/>
  <c r="CK299" i="10"/>
  <c r="AD299" i="10"/>
  <c r="CL299" i="10"/>
  <c r="AE299" i="10"/>
  <c r="CM299" i="10"/>
  <c r="AF299" i="10"/>
  <c r="CN299" i="10"/>
  <c r="AG299" i="10"/>
  <c r="CO299" i="10"/>
  <c r="AH299" i="10"/>
  <c r="CP299" i="10"/>
  <c r="AI299" i="10"/>
  <c r="CQ299" i="10"/>
  <c r="AJ299" i="10"/>
  <c r="CR299" i="10"/>
  <c r="AK299" i="10"/>
  <c r="CS299" i="10"/>
  <c r="AL299" i="10"/>
  <c r="CT299" i="10"/>
  <c r="AM299" i="10"/>
  <c r="CU299" i="10"/>
  <c r="AN299" i="10"/>
  <c r="CV299" i="10"/>
  <c r="AO299" i="10"/>
  <c r="CW299" i="10"/>
  <c r="AP299" i="10"/>
  <c r="CX299" i="10"/>
  <c r="AQ299" i="10"/>
  <c r="CY299" i="10"/>
  <c r="AR299" i="10"/>
  <c r="CZ299" i="10"/>
  <c r="AS299" i="10"/>
  <c r="DA299" i="10"/>
  <c r="AT299" i="10"/>
  <c r="DB299" i="10"/>
  <c r="AU299" i="10"/>
  <c r="DC299" i="10"/>
  <c r="AV299" i="10"/>
  <c r="DD299" i="10"/>
  <c r="AW299" i="10"/>
  <c r="DE299" i="10"/>
  <c r="AX299" i="10"/>
  <c r="DF299" i="10"/>
  <c r="AY299" i="10"/>
  <c r="DG299" i="10"/>
  <c r="AZ299" i="10"/>
  <c r="DH299" i="10"/>
  <c r="BA299" i="10"/>
  <c r="DI299" i="10"/>
  <c r="BB299" i="10"/>
  <c r="DJ299" i="10"/>
  <c r="BC299" i="10"/>
  <c r="DK299" i="10"/>
  <c r="BD299" i="10"/>
  <c r="DL299" i="10"/>
  <c r="BE299" i="10"/>
  <c r="DM299" i="10"/>
  <c r="BF299" i="10"/>
  <c r="DN299" i="10"/>
  <c r="BG299" i="10"/>
  <c r="DO299" i="10"/>
  <c r="BH299" i="10"/>
  <c r="DP299" i="10"/>
  <c r="BI299" i="10"/>
  <c r="DQ299" i="10"/>
  <c r="BJ299" i="10"/>
  <c r="DR299" i="10"/>
  <c r="BK299" i="10"/>
  <c r="DS299" i="10"/>
  <c r="BL299" i="10"/>
  <c r="DT299" i="10"/>
  <c r="BM299" i="10"/>
  <c r="DU299" i="10"/>
  <c r="BN299" i="10"/>
  <c r="DV299" i="10"/>
  <c r="G300" i="10"/>
  <c r="BO300" i="10"/>
  <c r="H300" i="10"/>
  <c r="BP300" i="10"/>
  <c r="I300" i="10"/>
  <c r="BQ300" i="10"/>
  <c r="J300" i="10"/>
  <c r="BR300" i="10"/>
  <c r="K300" i="10"/>
  <c r="BS300" i="10"/>
  <c r="L300" i="10"/>
  <c r="BT300" i="10"/>
  <c r="M300" i="10"/>
  <c r="BU300" i="10"/>
  <c r="N300" i="10"/>
  <c r="BV300" i="10"/>
  <c r="O300" i="10"/>
  <c r="BW300" i="10"/>
  <c r="P300" i="10"/>
  <c r="BX300" i="10"/>
  <c r="Q300" i="10"/>
  <c r="BY300" i="10"/>
  <c r="R300" i="10"/>
  <c r="BZ300" i="10"/>
  <c r="S300" i="10"/>
  <c r="CA300" i="10"/>
  <c r="T300" i="10"/>
  <c r="CB300" i="10"/>
  <c r="U300" i="10"/>
  <c r="CC300" i="10"/>
  <c r="V300" i="10"/>
  <c r="CD300" i="10"/>
  <c r="W300" i="10"/>
  <c r="CE300" i="10"/>
  <c r="X300" i="10"/>
  <c r="CF300" i="10"/>
  <c r="Y300" i="10"/>
  <c r="CG300" i="10"/>
  <c r="Z300" i="10"/>
  <c r="CH300" i="10"/>
  <c r="AA300" i="10"/>
  <c r="CI300" i="10"/>
  <c r="AB300" i="10"/>
  <c r="CJ300" i="10"/>
  <c r="AC300" i="10"/>
  <c r="CK300" i="10"/>
  <c r="AD300" i="10"/>
  <c r="CL300" i="10"/>
  <c r="AE300" i="10"/>
  <c r="CM300" i="10"/>
  <c r="AF300" i="10"/>
  <c r="CN300" i="10"/>
  <c r="AG300" i="10"/>
  <c r="CO300" i="10"/>
  <c r="AH300" i="10"/>
  <c r="CP300" i="10"/>
  <c r="AI300" i="10"/>
  <c r="CQ300" i="10"/>
  <c r="AJ300" i="10"/>
  <c r="CR300" i="10"/>
  <c r="AK300" i="10"/>
  <c r="CS300" i="10"/>
  <c r="AL300" i="10"/>
  <c r="CT300" i="10"/>
  <c r="AM300" i="10"/>
  <c r="CU300" i="10"/>
  <c r="AN300" i="10"/>
  <c r="CV300" i="10"/>
  <c r="AO300" i="10"/>
  <c r="CW300" i="10"/>
  <c r="AP300" i="10"/>
  <c r="CX300" i="10"/>
  <c r="AQ300" i="10"/>
  <c r="CY300" i="10"/>
  <c r="AR300" i="10"/>
  <c r="CZ300" i="10"/>
  <c r="AS300" i="10"/>
  <c r="DA300" i="10"/>
  <c r="AT300" i="10"/>
  <c r="DB300" i="10"/>
  <c r="AU300" i="10"/>
  <c r="DC300" i="10"/>
  <c r="AV300" i="10"/>
  <c r="DD300" i="10"/>
  <c r="AW300" i="10"/>
  <c r="DE300" i="10"/>
  <c r="AX300" i="10"/>
  <c r="DF300" i="10"/>
  <c r="AY300" i="10"/>
  <c r="DG300" i="10"/>
  <c r="AZ300" i="10"/>
  <c r="DH300" i="10"/>
  <c r="BA300" i="10"/>
  <c r="DI300" i="10"/>
  <c r="BB300" i="10"/>
  <c r="DJ300" i="10"/>
  <c r="BC300" i="10"/>
  <c r="DK300" i="10"/>
  <c r="BD300" i="10"/>
  <c r="DL300" i="10"/>
  <c r="BE300" i="10"/>
  <c r="DM300" i="10"/>
  <c r="BF300" i="10"/>
  <c r="DN300" i="10"/>
  <c r="BG300" i="10"/>
  <c r="DO300" i="10"/>
  <c r="BH300" i="10"/>
  <c r="DP300" i="10"/>
  <c r="BI300" i="10"/>
  <c r="DQ300" i="10"/>
  <c r="BJ300" i="10"/>
  <c r="DR300" i="10"/>
  <c r="BK300" i="10"/>
  <c r="DS300" i="10"/>
  <c r="BL300" i="10"/>
  <c r="DT300" i="10"/>
  <c r="BM300" i="10"/>
  <c r="DU300" i="10"/>
  <c r="BN300" i="10"/>
  <c r="DV300" i="10"/>
  <c r="G301" i="10"/>
  <c r="BO301" i="10"/>
  <c r="H301" i="10"/>
  <c r="BP301" i="10"/>
  <c r="I301" i="10"/>
  <c r="BQ301" i="10"/>
  <c r="J301" i="10"/>
  <c r="BR301" i="10"/>
  <c r="K301" i="10"/>
  <c r="BS301" i="10"/>
  <c r="L301" i="10"/>
  <c r="BT301" i="10"/>
  <c r="M301" i="10"/>
  <c r="BU301" i="10"/>
  <c r="N301" i="10"/>
  <c r="BV301" i="10"/>
  <c r="O301" i="10"/>
  <c r="BW301" i="10"/>
  <c r="P301" i="10"/>
  <c r="BX301" i="10"/>
  <c r="Q301" i="10"/>
  <c r="BY301" i="10"/>
  <c r="R301" i="10"/>
  <c r="BZ301" i="10"/>
  <c r="S301" i="10"/>
  <c r="CA301" i="10"/>
  <c r="T301" i="10"/>
  <c r="CB301" i="10"/>
  <c r="U301" i="10"/>
  <c r="CC301" i="10"/>
  <c r="V301" i="10"/>
  <c r="CD301" i="10"/>
  <c r="W301" i="10"/>
  <c r="CE301" i="10"/>
  <c r="X301" i="10"/>
  <c r="CF301" i="10"/>
  <c r="Y301" i="10"/>
  <c r="CG301" i="10"/>
  <c r="Z301" i="10"/>
  <c r="CH301" i="10"/>
  <c r="AA301" i="10"/>
  <c r="CI301" i="10"/>
  <c r="AB301" i="10"/>
  <c r="CJ301" i="10"/>
  <c r="AC301" i="10"/>
  <c r="CK301" i="10"/>
  <c r="AD301" i="10"/>
  <c r="CL301" i="10"/>
  <c r="AE301" i="10"/>
  <c r="CM301" i="10"/>
  <c r="AF301" i="10"/>
  <c r="CN301" i="10"/>
  <c r="AG301" i="10"/>
  <c r="CO301" i="10"/>
  <c r="AH301" i="10"/>
  <c r="CP301" i="10"/>
  <c r="AI301" i="10"/>
  <c r="CQ301" i="10"/>
  <c r="AJ301" i="10"/>
  <c r="CR301" i="10"/>
  <c r="AK301" i="10"/>
  <c r="CS301" i="10"/>
  <c r="AL301" i="10"/>
  <c r="CT301" i="10"/>
  <c r="AM301" i="10"/>
  <c r="CU301" i="10"/>
  <c r="AN301" i="10"/>
  <c r="CV301" i="10"/>
  <c r="AO301" i="10"/>
  <c r="CW301" i="10"/>
  <c r="AP301" i="10"/>
  <c r="CX301" i="10"/>
  <c r="AQ301" i="10"/>
  <c r="CY301" i="10"/>
  <c r="AR301" i="10"/>
  <c r="CZ301" i="10"/>
  <c r="AS301" i="10"/>
  <c r="DA301" i="10"/>
  <c r="AT301" i="10"/>
  <c r="DB301" i="10"/>
  <c r="AU301" i="10"/>
  <c r="DC301" i="10"/>
  <c r="AV301" i="10"/>
  <c r="DD301" i="10"/>
  <c r="AW301" i="10"/>
  <c r="DE301" i="10"/>
  <c r="AX301" i="10"/>
  <c r="DF301" i="10"/>
  <c r="AY301" i="10"/>
  <c r="DG301" i="10"/>
  <c r="AZ301" i="10"/>
  <c r="DH301" i="10"/>
  <c r="BA301" i="10"/>
  <c r="DI301" i="10"/>
  <c r="BB301" i="10"/>
  <c r="DJ301" i="10"/>
  <c r="BC301" i="10"/>
  <c r="DK301" i="10"/>
  <c r="BD301" i="10"/>
  <c r="DL301" i="10"/>
  <c r="BE301" i="10"/>
  <c r="DM301" i="10"/>
  <c r="BF301" i="10"/>
  <c r="DN301" i="10"/>
  <c r="BG301" i="10"/>
  <c r="DO301" i="10"/>
  <c r="BH301" i="10"/>
  <c r="DP301" i="10"/>
  <c r="BI301" i="10"/>
  <c r="DQ301" i="10"/>
  <c r="BJ301" i="10"/>
  <c r="DR301" i="10"/>
  <c r="BK301" i="10"/>
  <c r="DS301" i="10"/>
  <c r="BL301" i="10"/>
  <c r="DT301" i="10"/>
  <c r="BM301" i="10"/>
  <c r="DU301" i="10"/>
  <c r="BN301" i="10"/>
  <c r="DV301" i="10"/>
  <c r="G302" i="10"/>
  <c r="BO302" i="10"/>
  <c r="H302" i="10"/>
  <c r="BP302" i="10"/>
  <c r="I302" i="10"/>
  <c r="BQ302" i="10"/>
  <c r="J302" i="10"/>
  <c r="BR302" i="10"/>
  <c r="K302" i="10"/>
  <c r="BS302" i="10"/>
  <c r="L302" i="10"/>
  <c r="BT302" i="10"/>
  <c r="M302" i="10"/>
  <c r="BU302" i="10"/>
  <c r="N302" i="10"/>
  <c r="BV302" i="10"/>
  <c r="O302" i="10"/>
  <c r="BW302" i="10"/>
  <c r="P302" i="10"/>
  <c r="BX302" i="10"/>
  <c r="Q302" i="10"/>
  <c r="BY302" i="10"/>
  <c r="R302" i="10"/>
  <c r="BZ302" i="10"/>
  <c r="S302" i="10"/>
  <c r="CA302" i="10"/>
  <c r="T302" i="10"/>
  <c r="CB302" i="10"/>
  <c r="U302" i="10"/>
  <c r="CC302" i="10"/>
  <c r="V302" i="10"/>
  <c r="CD302" i="10"/>
  <c r="W302" i="10"/>
  <c r="CE302" i="10"/>
  <c r="X302" i="10"/>
  <c r="CF302" i="10"/>
  <c r="Y302" i="10"/>
  <c r="CG302" i="10"/>
  <c r="Z302" i="10"/>
  <c r="CH302" i="10"/>
  <c r="AA302" i="10"/>
  <c r="CI302" i="10"/>
  <c r="AB302" i="10"/>
  <c r="CJ302" i="10"/>
  <c r="AC302" i="10"/>
  <c r="CK302" i="10"/>
  <c r="AD302" i="10"/>
  <c r="CL302" i="10"/>
  <c r="AE302" i="10"/>
  <c r="CM302" i="10"/>
  <c r="AF302" i="10"/>
  <c r="CN302" i="10"/>
  <c r="AG302" i="10"/>
  <c r="CO302" i="10"/>
  <c r="AH302" i="10"/>
  <c r="CP302" i="10"/>
  <c r="AI302" i="10"/>
  <c r="CQ302" i="10"/>
  <c r="AJ302" i="10"/>
  <c r="CR302" i="10"/>
  <c r="AK302" i="10"/>
  <c r="CS302" i="10"/>
  <c r="AL302" i="10"/>
  <c r="CT302" i="10"/>
  <c r="AM302" i="10"/>
  <c r="CU302" i="10"/>
  <c r="AN302" i="10"/>
  <c r="CV302" i="10"/>
  <c r="AO302" i="10"/>
  <c r="CW302" i="10"/>
  <c r="AP302" i="10"/>
  <c r="CX302" i="10"/>
  <c r="AQ302" i="10"/>
  <c r="CY302" i="10"/>
  <c r="AR302" i="10"/>
  <c r="CZ302" i="10"/>
  <c r="AS302" i="10"/>
  <c r="DA302" i="10"/>
  <c r="AT302" i="10"/>
  <c r="DB302" i="10"/>
  <c r="AU302" i="10"/>
  <c r="DC302" i="10"/>
  <c r="AV302" i="10"/>
  <c r="DD302" i="10"/>
  <c r="AW302" i="10"/>
  <c r="DE302" i="10"/>
  <c r="AX302" i="10"/>
  <c r="DF302" i="10"/>
  <c r="AY302" i="10"/>
  <c r="DG302" i="10"/>
  <c r="AZ302" i="10"/>
  <c r="DH302" i="10"/>
  <c r="BA302" i="10"/>
  <c r="DI302" i="10"/>
  <c r="BB302" i="10"/>
  <c r="DJ302" i="10"/>
  <c r="BC302" i="10"/>
  <c r="DK302" i="10"/>
  <c r="BD302" i="10"/>
  <c r="DL302" i="10"/>
  <c r="BE302" i="10"/>
  <c r="DM302" i="10"/>
  <c r="BF302" i="10"/>
  <c r="DN302" i="10"/>
  <c r="BG302" i="10"/>
  <c r="DO302" i="10"/>
  <c r="BH302" i="10"/>
  <c r="DP302" i="10"/>
  <c r="BI302" i="10"/>
  <c r="DQ302" i="10"/>
  <c r="BJ302" i="10"/>
  <c r="DR302" i="10"/>
  <c r="BK302" i="10"/>
  <c r="DS302" i="10"/>
  <c r="BL302" i="10"/>
  <c r="DT302" i="10"/>
  <c r="BM302" i="10"/>
  <c r="DU302" i="10"/>
  <c r="BN302" i="10"/>
  <c r="DV302" i="10"/>
  <c r="G303" i="10"/>
  <c r="BO303" i="10"/>
  <c r="H303" i="10"/>
  <c r="BP303" i="10"/>
  <c r="I303" i="10"/>
  <c r="BQ303" i="10"/>
  <c r="J303" i="10"/>
  <c r="BR303" i="10"/>
  <c r="K303" i="10"/>
  <c r="BS303" i="10"/>
  <c r="L303" i="10"/>
  <c r="BT303" i="10"/>
  <c r="M303" i="10"/>
  <c r="BU303" i="10"/>
  <c r="N303" i="10"/>
  <c r="BV303" i="10"/>
  <c r="O303" i="10"/>
  <c r="BW303" i="10"/>
  <c r="P303" i="10"/>
  <c r="BX303" i="10"/>
  <c r="Q303" i="10"/>
  <c r="BY303" i="10"/>
  <c r="R303" i="10"/>
  <c r="BZ303" i="10"/>
  <c r="S303" i="10"/>
  <c r="CA303" i="10"/>
  <c r="T303" i="10"/>
  <c r="CB303" i="10"/>
  <c r="U303" i="10"/>
  <c r="CC303" i="10"/>
  <c r="V303" i="10"/>
  <c r="CD303" i="10"/>
  <c r="W303" i="10"/>
  <c r="CE303" i="10"/>
  <c r="X303" i="10"/>
  <c r="CF303" i="10"/>
  <c r="Y303" i="10"/>
  <c r="CG303" i="10"/>
  <c r="Z303" i="10"/>
  <c r="CH303" i="10"/>
  <c r="AA303" i="10"/>
  <c r="CI303" i="10"/>
  <c r="AB303" i="10"/>
  <c r="CJ303" i="10"/>
  <c r="AC303" i="10"/>
  <c r="CK303" i="10"/>
  <c r="AD303" i="10"/>
  <c r="CL303" i="10"/>
  <c r="AE303" i="10"/>
  <c r="CM303" i="10"/>
  <c r="AF303" i="10"/>
  <c r="CN303" i="10"/>
  <c r="AG303" i="10"/>
  <c r="CO303" i="10"/>
  <c r="AH303" i="10"/>
  <c r="CP303" i="10"/>
  <c r="AI303" i="10"/>
  <c r="CQ303" i="10"/>
  <c r="AJ303" i="10"/>
  <c r="CR303" i="10"/>
  <c r="AK303" i="10"/>
  <c r="CS303" i="10"/>
  <c r="AL303" i="10"/>
  <c r="CT303" i="10"/>
  <c r="AM303" i="10"/>
  <c r="CU303" i="10"/>
  <c r="AN303" i="10"/>
  <c r="CV303" i="10"/>
  <c r="AO303" i="10"/>
  <c r="CW303" i="10"/>
  <c r="AP303" i="10"/>
  <c r="CX303" i="10"/>
  <c r="AQ303" i="10"/>
  <c r="CY303" i="10"/>
  <c r="AR303" i="10"/>
  <c r="CZ303" i="10"/>
  <c r="AS303" i="10"/>
  <c r="DA303" i="10"/>
  <c r="AT303" i="10"/>
  <c r="DB303" i="10"/>
  <c r="AU303" i="10"/>
  <c r="DC303" i="10"/>
  <c r="AV303" i="10"/>
  <c r="DD303" i="10"/>
  <c r="AW303" i="10"/>
  <c r="DE303" i="10"/>
  <c r="AX303" i="10"/>
  <c r="DF303" i="10"/>
  <c r="AY303" i="10"/>
  <c r="DG303" i="10"/>
  <c r="AZ303" i="10"/>
  <c r="DH303" i="10"/>
  <c r="BA303" i="10"/>
  <c r="DI303" i="10"/>
  <c r="BB303" i="10"/>
  <c r="DJ303" i="10"/>
  <c r="BC303" i="10"/>
  <c r="DK303" i="10"/>
  <c r="BD303" i="10"/>
  <c r="DL303" i="10"/>
  <c r="BE303" i="10"/>
  <c r="DM303" i="10"/>
  <c r="BF303" i="10"/>
  <c r="DN303" i="10"/>
  <c r="BG303" i="10"/>
  <c r="DO303" i="10"/>
  <c r="BH303" i="10"/>
  <c r="DP303" i="10"/>
  <c r="BI303" i="10"/>
  <c r="DQ303" i="10"/>
  <c r="BJ303" i="10"/>
  <c r="DR303" i="10"/>
  <c r="BK303" i="10"/>
  <c r="DS303" i="10"/>
  <c r="BL303" i="10"/>
  <c r="DT303" i="10"/>
  <c r="BM303" i="10"/>
  <c r="DU303" i="10"/>
  <c r="BN303" i="10"/>
  <c r="DV303" i="10"/>
  <c r="G304" i="10"/>
  <c r="BO304" i="10"/>
  <c r="H304" i="10"/>
  <c r="BP304" i="10"/>
  <c r="I304" i="10"/>
  <c r="BQ304" i="10"/>
  <c r="J304" i="10"/>
  <c r="BR304" i="10"/>
  <c r="K304" i="10"/>
  <c r="BS304" i="10"/>
  <c r="L304" i="10"/>
  <c r="BT304" i="10"/>
  <c r="M304" i="10"/>
  <c r="BU304" i="10"/>
  <c r="N304" i="10"/>
  <c r="BV304" i="10"/>
  <c r="O304" i="10"/>
  <c r="BW304" i="10"/>
  <c r="P304" i="10"/>
  <c r="BX304" i="10"/>
  <c r="Q304" i="10"/>
  <c r="BY304" i="10"/>
  <c r="R304" i="10"/>
  <c r="BZ304" i="10"/>
  <c r="S304" i="10"/>
  <c r="CA304" i="10"/>
  <c r="T304" i="10"/>
  <c r="CB304" i="10"/>
  <c r="U304" i="10"/>
  <c r="CC304" i="10"/>
  <c r="V304" i="10"/>
  <c r="CD304" i="10"/>
  <c r="W304" i="10"/>
  <c r="CE304" i="10"/>
  <c r="X304" i="10"/>
  <c r="CF304" i="10"/>
  <c r="Y304" i="10"/>
  <c r="CG304" i="10"/>
  <c r="Z304" i="10"/>
  <c r="CH304" i="10"/>
  <c r="AA304" i="10"/>
  <c r="CI304" i="10"/>
  <c r="AB304" i="10"/>
  <c r="CJ304" i="10"/>
  <c r="AC304" i="10"/>
  <c r="CK304" i="10"/>
  <c r="AD304" i="10"/>
  <c r="CL304" i="10"/>
  <c r="AE304" i="10"/>
  <c r="CM304" i="10"/>
  <c r="AF304" i="10"/>
  <c r="CN304" i="10"/>
  <c r="AG304" i="10"/>
  <c r="CO304" i="10"/>
  <c r="AH304" i="10"/>
  <c r="CP304" i="10"/>
  <c r="AI304" i="10"/>
  <c r="CQ304" i="10"/>
  <c r="AJ304" i="10"/>
  <c r="CR304" i="10"/>
  <c r="AK304" i="10"/>
  <c r="CS304" i="10"/>
  <c r="AL304" i="10"/>
  <c r="CT304" i="10"/>
  <c r="AM304" i="10"/>
  <c r="CU304" i="10"/>
  <c r="AN304" i="10"/>
  <c r="CV304" i="10"/>
  <c r="AO304" i="10"/>
  <c r="CW304" i="10"/>
  <c r="AP304" i="10"/>
  <c r="CX304" i="10"/>
  <c r="AQ304" i="10"/>
  <c r="CY304" i="10"/>
  <c r="AR304" i="10"/>
  <c r="CZ304" i="10"/>
  <c r="AS304" i="10"/>
  <c r="DA304" i="10"/>
  <c r="AT304" i="10"/>
  <c r="DB304" i="10"/>
  <c r="AU304" i="10"/>
  <c r="DC304" i="10"/>
  <c r="AV304" i="10"/>
  <c r="DD304" i="10"/>
  <c r="AW304" i="10"/>
  <c r="DE304" i="10"/>
  <c r="AX304" i="10"/>
  <c r="DF304" i="10"/>
  <c r="AY304" i="10"/>
  <c r="DG304" i="10"/>
  <c r="AZ304" i="10"/>
  <c r="DH304" i="10"/>
  <c r="BA304" i="10"/>
  <c r="DI304" i="10"/>
  <c r="BB304" i="10"/>
  <c r="DJ304" i="10"/>
  <c r="BC304" i="10"/>
  <c r="DK304" i="10"/>
  <c r="BD304" i="10"/>
  <c r="DL304" i="10"/>
  <c r="BE304" i="10"/>
  <c r="DM304" i="10"/>
  <c r="BF304" i="10"/>
  <c r="DN304" i="10"/>
  <c r="BG304" i="10"/>
  <c r="DO304" i="10"/>
  <c r="BH304" i="10"/>
  <c r="DP304" i="10"/>
  <c r="BI304" i="10"/>
  <c r="DQ304" i="10"/>
  <c r="BJ304" i="10"/>
  <c r="DR304" i="10"/>
  <c r="BK304" i="10"/>
  <c r="DS304" i="10"/>
  <c r="BL304" i="10"/>
  <c r="DT304" i="10"/>
  <c r="BM304" i="10"/>
  <c r="DU304" i="10"/>
  <c r="BN304" i="10"/>
  <c r="DV304" i="10"/>
  <c r="G305" i="10"/>
  <c r="BO305" i="10"/>
  <c r="H305" i="10"/>
  <c r="BP305" i="10"/>
  <c r="I305" i="10"/>
  <c r="BQ305" i="10"/>
  <c r="J305" i="10"/>
  <c r="BR305" i="10"/>
  <c r="K305" i="10"/>
  <c r="BS305" i="10"/>
  <c r="L305" i="10"/>
  <c r="BT305" i="10"/>
  <c r="M305" i="10"/>
  <c r="BU305" i="10"/>
  <c r="N305" i="10"/>
  <c r="BV305" i="10"/>
  <c r="O305" i="10"/>
  <c r="BW305" i="10"/>
  <c r="P305" i="10"/>
  <c r="BX305" i="10"/>
  <c r="Q305" i="10"/>
  <c r="BY305" i="10"/>
  <c r="R305" i="10"/>
  <c r="BZ305" i="10"/>
  <c r="S305" i="10"/>
  <c r="CA305" i="10"/>
  <c r="T305" i="10"/>
  <c r="CB305" i="10"/>
  <c r="U305" i="10"/>
  <c r="CC305" i="10"/>
  <c r="V305" i="10"/>
  <c r="CD305" i="10"/>
  <c r="W305" i="10"/>
  <c r="CE305" i="10"/>
  <c r="X305" i="10"/>
  <c r="CF305" i="10"/>
  <c r="Y305" i="10"/>
  <c r="CG305" i="10"/>
  <c r="Z305" i="10"/>
  <c r="CH305" i="10"/>
  <c r="AA305" i="10"/>
  <c r="CI305" i="10"/>
  <c r="AB305" i="10"/>
  <c r="CJ305" i="10"/>
  <c r="AC305" i="10"/>
  <c r="CK305" i="10"/>
  <c r="AD305" i="10"/>
  <c r="CL305" i="10"/>
  <c r="AE305" i="10"/>
  <c r="CM305" i="10"/>
  <c r="AF305" i="10"/>
  <c r="CN305" i="10"/>
  <c r="AG305" i="10"/>
  <c r="CO305" i="10"/>
  <c r="AH305" i="10"/>
  <c r="CP305" i="10"/>
  <c r="AI305" i="10"/>
  <c r="CQ305" i="10"/>
  <c r="AJ305" i="10"/>
  <c r="CR305" i="10"/>
  <c r="AK305" i="10"/>
  <c r="CS305" i="10"/>
  <c r="AL305" i="10"/>
  <c r="CT305" i="10"/>
  <c r="AM305" i="10"/>
  <c r="CU305" i="10"/>
  <c r="AN305" i="10"/>
  <c r="CV305" i="10"/>
  <c r="AO305" i="10"/>
  <c r="CW305" i="10"/>
  <c r="AP305" i="10"/>
  <c r="CX305" i="10"/>
  <c r="AQ305" i="10"/>
  <c r="CY305" i="10"/>
  <c r="AR305" i="10"/>
  <c r="CZ305" i="10"/>
  <c r="AS305" i="10"/>
  <c r="DA305" i="10"/>
  <c r="AT305" i="10"/>
  <c r="DB305" i="10"/>
  <c r="AU305" i="10"/>
  <c r="DC305" i="10"/>
  <c r="AV305" i="10"/>
  <c r="DD305" i="10"/>
  <c r="AW305" i="10"/>
  <c r="DE305" i="10"/>
  <c r="AX305" i="10"/>
  <c r="DF305" i="10"/>
  <c r="AY305" i="10"/>
  <c r="DG305" i="10"/>
  <c r="AZ305" i="10"/>
  <c r="DH305" i="10"/>
  <c r="BA305" i="10"/>
  <c r="DI305" i="10"/>
  <c r="BB305" i="10"/>
  <c r="DJ305" i="10"/>
  <c r="BC305" i="10"/>
  <c r="DK305" i="10"/>
  <c r="BD305" i="10"/>
  <c r="DL305" i="10"/>
  <c r="BE305" i="10"/>
  <c r="DM305" i="10"/>
  <c r="BF305" i="10"/>
  <c r="DN305" i="10"/>
  <c r="BG305" i="10"/>
  <c r="DO305" i="10"/>
  <c r="BH305" i="10"/>
  <c r="DP305" i="10"/>
  <c r="BI305" i="10"/>
  <c r="DQ305" i="10"/>
  <c r="BJ305" i="10"/>
  <c r="DR305" i="10"/>
  <c r="BK305" i="10"/>
  <c r="DS305" i="10"/>
  <c r="BL305" i="10"/>
  <c r="DT305" i="10"/>
  <c r="BM305" i="10"/>
  <c r="DU305" i="10"/>
  <c r="BN305" i="10"/>
  <c r="DV305" i="10"/>
  <c r="G306" i="10"/>
  <c r="BO306" i="10"/>
  <c r="H306" i="10"/>
  <c r="BP306" i="10"/>
  <c r="I306" i="10"/>
  <c r="BQ306" i="10"/>
  <c r="J306" i="10"/>
  <c r="BR306" i="10"/>
  <c r="K306" i="10"/>
  <c r="BS306" i="10"/>
  <c r="L306" i="10"/>
  <c r="BT306" i="10"/>
  <c r="M306" i="10"/>
  <c r="BU306" i="10"/>
  <c r="N306" i="10"/>
  <c r="BV306" i="10"/>
  <c r="O306" i="10"/>
  <c r="BW306" i="10"/>
  <c r="P306" i="10"/>
  <c r="BX306" i="10"/>
  <c r="Q306" i="10"/>
  <c r="BY306" i="10"/>
  <c r="R306" i="10"/>
  <c r="BZ306" i="10"/>
  <c r="S306" i="10"/>
  <c r="CA306" i="10"/>
  <c r="T306" i="10"/>
  <c r="CB306" i="10"/>
  <c r="U306" i="10"/>
  <c r="CC306" i="10"/>
  <c r="V306" i="10"/>
  <c r="CD306" i="10"/>
  <c r="W306" i="10"/>
  <c r="CE306" i="10"/>
  <c r="X306" i="10"/>
  <c r="CF306" i="10"/>
  <c r="Y306" i="10"/>
  <c r="CG306" i="10"/>
  <c r="Z306" i="10"/>
  <c r="CH306" i="10"/>
  <c r="AA306" i="10"/>
  <c r="CI306" i="10"/>
  <c r="AB306" i="10"/>
  <c r="CJ306" i="10"/>
  <c r="AC306" i="10"/>
  <c r="CK306" i="10"/>
  <c r="AD306" i="10"/>
  <c r="CL306" i="10"/>
  <c r="AE306" i="10"/>
  <c r="CM306" i="10"/>
  <c r="AF306" i="10"/>
  <c r="CN306" i="10"/>
  <c r="AG306" i="10"/>
  <c r="CO306" i="10"/>
  <c r="AH306" i="10"/>
  <c r="CP306" i="10"/>
  <c r="AI306" i="10"/>
  <c r="CQ306" i="10"/>
  <c r="AJ306" i="10"/>
  <c r="CR306" i="10"/>
  <c r="AK306" i="10"/>
  <c r="CS306" i="10"/>
  <c r="AL306" i="10"/>
  <c r="CT306" i="10"/>
  <c r="AM306" i="10"/>
  <c r="CU306" i="10"/>
  <c r="AN306" i="10"/>
  <c r="CV306" i="10"/>
  <c r="AO306" i="10"/>
  <c r="CW306" i="10"/>
  <c r="AP306" i="10"/>
  <c r="CX306" i="10"/>
  <c r="AQ306" i="10"/>
  <c r="CY306" i="10"/>
  <c r="AR306" i="10"/>
  <c r="CZ306" i="10"/>
  <c r="AS306" i="10"/>
  <c r="DA306" i="10"/>
  <c r="AT306" i="10"/>
  <c r="DB306" i="10"/>
  <c r="AU306" i="10"/>
  <c r="DC306" i="10"/>
  <c r="AV306" i="10"/>
  <c r="DD306" i="10"/>
  <c r="AW306" i="10"/>
  <c r="DE306" i="10"/>
  <c r="AX306" i="10"/>
  <c r="DF306" i="10"/>
  <c r="AY306" i="10"/>
  <c r="DG306" i="10"/>
  <c r="AZ306" i="10"/>
  <c r="DH306" i="10"/>
  <c r="BA306" i="10"/>
  <c r="DI306" i="10"/>
  <c r="BB306" i="10"/>
  <c r="DJ306" i="10"/>
  <c r="BC306" i="10"/>
  <c r="DK306" i="10"/>
  <c r="BD306" i="10"/>
  <c r="DL306" i="10"/>
  <c r="BE306" i="10"/>
  <c r="DM306" i="10"/>
  <c r="BF306" i="10"/>
  <c r="DN306" i="10"/>
  <c r="BG306" i="10"/>
  <c r="DO306" i="10"/>
  <c r="BH306" i="10"/>
  <c r="DP306" i="10"/>
  <c r="BI306" i="10"/>
  <c r="DQ306" i="10"/>
  <c r="BJ306" i="10"/>
  <c r="DR306" i="10"/>
  <c r="BK306" i="10"/>
  <c r="DS306" i="10"/>
  <c r="BL306" i="10"/>
  <c r="DT306" i="10"/>
  <c r="BM306" i="10"/>
  <c r="DU306" i="10"/>
  <c r="BN306" i="10"/>
  <c r="DV306" i="10"/>
  <c r="G307" i="10"/>
  <c r="BO307" i="10"/>
  <c r="H307" i="10"/>
  <c r="BP307" i="10"/>
  <c r="I307" i="10"/>
  <c r="BQ307" i="10"/>
  <c r="J307" i="10"/>
  <c r="BR307" i="10"/>
  <c r="K307" i="10"/>
  <c r="BS307" i="10"/>
  <c r="L307" i="10"/>
  <c r="BT307" i="10"/>
  <c r="M307" i="10"/>
  <c r="BU307" i="10"/>
  <c r="N307" i="10"/>
  <c r="BV307" i="10"/>
  <c r="O307" i="10"/>
  <c r="BW307" i="10"/>
  <c r="P307" i="10"/>
  <c r="BX307" i="10"/>
  <c r="Q307" i="10"/>
  <c r="BY307" i="10"/>
  <c r="R307" i="10"/>
  <c r="BZ307" i="10"/>
  <c r="S307" i="10"/>
  <c r="CA307" i="10"/>
  <c r="T307" i="10"/>
  <c r="CB307" i="10"/>
  <c r="U307" i="10"/>
  <c r="CC307" i="10"/>
  <c r="V307" i="10"/>
  <c r="CD307" i="10"/>
  <c r="W307" i="10"/>
  <c r="CE307" i="10"/>
  <c r="X307" i="10"/>
  <c r="CF307" i="10"/>
  <c r="Y307" i="10"/>
  <c r="CG307" i="10"/>
  <c r="Z307" i="10"/>
  <c r="CH307" i="10"/>
  <c r="AA307" i="10"/>
  <c r="CI307" i="10"/>
  <c r="AB307" i="10"/>
  <c r="CJ307" i="10"/>
  <c r="AC307" i="10"/>
  <c r="CK307" i="10"/>
  <c r="AD307" i="10"/>
  <c r="CL307" i="10"/>
  <c r="AE307" i="10"/>
  <c r="CM307" i="10"/>
  <c r="AF307" i="10"/>
  <c r="CN307" i="10"/>
  <c r="AG307" i="10"/>
  <c r="CO307" i="10"/>
  <c r="AH307" i="10"/>
  <c r="CP307" i="10"/>
  <c r="AI307" i="10"/>
  <c r="CQ307" i="10"/>
  <c r="AJ307" i="10"/>
  <c r="CR307" i="10"/>
  <c r="AK307" i="10"/>
  <c r="CS307" i="10"/>
  <c r="AL307" i="10"/>
  <c r="CT307" i="10"/>
  <c r="AM307" i="10"/>
  <c r="CU307" i="10"/>
  <c r="AN307" i="10"/>
  <c r="CV307" i="10"/>
  <c r="AO307" i="10"/>
  <c r="CW307" i="10"/>
  <c r="AP307" i="10"/>
  <c r="CX307" i="10"/>
  <c r="AQ307" i="10"/>
  <c r="CY307" i="10"/>
  <c r="AR307" i="10"/>
  <c r="CZ307" i="10"/>
  <c r="AS307" i="10"/>
  <c r="DA307" i="10"/>
  <c r="AT307" i="10"/>
  <c r="DB307" i="10"/>
  <c r="AU307" i="10"/>
  <c r="DC307" i="10"/>
  <c r="AV307" i="10"/>
  <c r="DD307" i="10"/>
  <c r="AW307" i="10"/>
  <c r="DE307" i="10"/>
  <c r="AX307" i="10"/>
  <c r="DF307" i="10"/>
  <c r="AY307" i="10"/>
  <c r="DG307" i="10"/>
  <c r="AZ307" i="10"/>
  <c r="DH307" i="10"/>
  <c r="BA307" i="10"/>
  <c r="DI307" i="10"/>
  <c r="BB307" i="10"/>
  <c r="DJ307" i="10"/>
  <c r="BC307" i="10"/>
  <c r="DK307" i="10"/>
  <c r="BD307" i="10"/>
  <c r="DL307" i="10"/>
  <c r="BE307" i="10"/>
  <c r="DM307" i="10"/>
  <c r="BF307" i="10"/>
  <c r="DN307" i="10"/>
  <c r="BG307" i="10"/>
  <c r="DO307" i="10"/>
  <c r="BH307" i="10"/>
  <c r="DP307" i="10"/>
  <c r="BI307" i="10"/>
  <c r="DQ307" i="10"/>
  <c r="BJ307" i="10"/>
  <c r="DR307" i="10"/>
  <c r="BK307" i="10"/>
  <c r="DS307" i="10"/>
  <c r="BL307" i="10"/>
  <c r="DT307" i="10"/>
  <c r="BM307" i="10"/>
  <c r="DU307" i="10"/>
  <c r="BN307" i="10"/>
  <c r="DV307" i="10"/>
  <c r="G308" i="10"/>
  <c r="BO308" i="10"/>
  <c r="H308" i="10"/>
  <c r="BP308" i="10"/>
  <c r="I308" i="10"/>
  <c r="BQ308" i="10"/>
  <c r="J308" i="10"/>
  <c r="BR308" i="10"/>
  <c r="K308" i="10"/>
  <c r="BS308" i="10"/>
  <c r="L308" i="10"/>
  <c r="BT308" i="10"/>
  <c r="M308" i="10"/>
  <c r="BU308" i="10"/>
  <c r="N308" i="10"/>
  <c r="BV308" i="10"/>
  <c r="O308" i="10"/>
  <c r="BW308" i="10"/>
  <c r="P308" i="10"/>
  <c r="BX308" i="10"/>
  <c r="Q308" i="10"/>
  <c r="BY308" i="10"/>
  <c r="R308" i="10"/>
  <c r="BZ308" i="10"/>
  <c r="S308" i="10"/>
  <c r="CA308" i="10"/>
  <c r="T308" i="10"/>
  <c r="CB308" i="10"/>
  <c r="U308" i="10"/>
  <c r="CC308" i="10"/>
  <c r="V308" i="10"/>
  <c r="CD308" i="10"/>
  <c r="W308" i="10"/>
  <c r="CE308" i="10"/>
  <c r="X308" i="10"/>
  <c r="CF308" i="10"/>
  <c r="Y308" i="10"/>
  <c r="CG308" i="10"/>
  <c r="Z308" i="10"/>
  <c r="CH308" i="10"/>
  <c r="AA308" i="10"/>
  <c r="CI308" i="10"/>
  <c r="AB308" i="10"/>
  <c r="CJ308" i="10"/>
  <c r="AC308" i="10"/>
  <c r="CK308" i="10"/>
  <c r="AD308" i="10"/>
  <c r="CL308" i="10"/>
  <c r="AE308" i="10"/>
  <c r="CM308" i="10"/>
  <c r="AF308" i="10"/>
  <c r="CN308" i="10"/>
  <c r="AG308" i="10"/>
  <c r="CO308" i="10"/>
  <c r="AH308" i="10"/>
  <c r="CP308" i="10"/>
  <c r="AI308" i="10"/>
  <c r="CQ308" i="10"/>
  <c r="AJ308" i="10"/>
  <c r="CR308" i="10"/>
  <c r="AK308" i="10"/>
  <c r="CS308" i="10"/>
  <c r="AL308" i="10"/>
  <c r="CT308" i="10"/>
  <c r="AM308" i="10"/>
  <c r="CU308" i="10"/>
  <c r="AN308" i="10"/>
  <c r="CV308" i="10"/>
  <c r="AO308" i="10"/>
  <c r="CW308" i="10"/>
  <c r="AP308" i="10"/>
  <c r="CX308" i="10"/>
  <c r="AQ308" i="10"/>
  <c r="CY308" i="10"/>
  <c r="AR308" i="10"/>
  <c r="CZ308" i="10"/>
  <c r="AS308" i="10"/>
  <c r="DA308" i="10"/>
  <c r="AT308" i="10"/>
  <c r="DB308" i="10"/>
  <c r="AU308" i="10"/>
  <c r="DC308" i="10"/>
  <c r="AV308" i="10"/>
  <c r="DD308" i="10"/>
  <c r="AW308" i="10"/>
  <c r="DE308" i="10"/>
  <c r="AX308" i="10"/>
  <c r="DF308" i="10"/>
  <c r="AY308" i="10"/>
  <c r="DG308" i="10"/>
  <c r="AZ308" i="10"/>
  <c r="DH308" i="10"/>
  <c r="BA308" i="10"/>
  <c r="DI308" i="10"/>
  <c r="BB308" i="10"/>
  <c r="DJ308" i="10"/>
  <c r="BC308" i="10"/>
  <c r="DK308" i="10"/>
  <c r="BD308" i="10"/>
  <c r="DL308" i="10"/>
  <c r="BE308" i="10"/>
  <c r="DM308" i="10"/>
  <c r="BF308" i="10"/>
  <c r="DN308" i="10"/>
  <c r="BG308" i="10"/>
  <c r="DO308" i="10"/>
  <c r="BH308" i="10"/>
  <c r="DP308" i="10"/>
  <c r="BI308" i="10"/>
  <c r="DQ308" i="10"/>
  <c r="BJ308" i="10"/>
  <c r="DR308" i="10"/>
  <c r="BK308" i="10"/>
  <c r="DS308" i="10"/>
  <c r="BL308" i="10"/>
  <c r="DT308" i="10"/>
  <c r="BM308" i="10"/>
  <c r="DU308" i="10"/>
  <c r="BN308" i="10"/>
  <c r="DV308" i="10"/>
  <c r="G309" i="10"/>
  <c r="BO309" i="10"/>
  <c r="H309" i="10"/>
  <c r="BP309" i="10"/>
  <c r="I309" i="10"/>
  <c r="BQ309" i="10"/>
  <c r="J309" i="10"/>
  <c r="BR309" i="10"/>
  <c r="K309" i="10"/>
  <c r="BS309" i="10"/>
  <c r="L309" i="10"/>
  <c r="BT309" i="10"/>
  <c r="M309" i="10"/>
  <c r="BU309" i="10"/>
  <c r="N309" i="10"/>
  <c r="BV309" i="10"/>
  <c r="O309" i="10"/>
  <c r="BW309" i="10"/>
  <c r="P309" i="10"/>
  <c r="BX309" i="10"/>
  <c r="Q309" i="10"/>
  <c r="BY309" i="10"/>
  <c r="R309" i="10"/>
  <c r="BZ309" i="10"/>
  <c r="S309" i="10"/>
  <c r="CA309" i="10"/>
  <c r="T309" i="10"/>
  <c r="CB309" i="10"/>
  <c r="U309" i="10"/>
  <c r="CC309" i="10"/>
  <c r="V309" i="10"/>
  <c r="CD309" i="10"/>
  <c r="W309" i="10"/>
  <c r="CE309" i="10"/>
  <c r="X309" i="10"/>
  <c r="CF309" i="10"/>
  <c r="Y309" i="10"/>
  <c r="CG309" i="10"/>
  <c r="Z309" i="10"/>
  <c r="CH309" i="10"/>
  <c r="AA309" i="10"/>
  <c r="CI309" i="10"/>
  <c r="AB309" i="10"/>
  <c r="CJ309" i="10"/>
  <c r="AC309" i="10"/>
  <c r="CK309" i="10"/>
  <c r="AD309" i="10"/>
  <c r="CL309" i="10"/>
  <c r="AE309" i="10"/>
  <c r="CM309" i="10"/>
  <c r="AF309" i="10"/>
  <c r="CN309" i="10"/>
  <c r="AG309" i="10"/>
  <c r="CO309" i="10"/>
  <c r="AH309" i="10"/>
  <c r="CP309" i="10"/>
  <c r="AI309" i="10"/>
  <c r="CQ309" i="10"/>
  <c r="AJ309" i="10"/>
  <c r="CR309" i="10"/>
  <c r="AK309" i="10"/>
  <c r="CS309" i="10"/>
  <c r="AL309" i="10"/>
  <c r="CT309" i="10"/>
  <c r="AM309" i="10"/>
  <c r="CU309" i="10"/>
  <c r="AN309" i="10"/>
  <c r="CV309" i="10"/>
  <c r="AO309" i="10"/>
  <c r="CW309" i="10"/>
  <c r="AP309" i="10"/>
  <c r="CX309" i="10"/>
  <c r="AQ309" i="10"/>
  <c r="CY309" i="10"/>
  <c r="AR309" i="10"/>
  <c r="CZ309" i="10"/>
  <c r="AS309" i="10"/>
  <c r="DA309" i="10"/>
  <c r="AT309" i="10"/>
  <c r="DB309" i="10"/>
  <c r="AU309" i="10"/>
  <c r="DC309" i="10"/>
  <c r="AV309" i="10"/>
  <c r="DD309" i="10"/>
  <c r="AW309" i="10"/>
  <c r="DE309" i="10"/>
  <c r="AX309" i="10"/>
  <c r="DF309" i="10"/>
  <c r="AY309" i="10"/>
  <c r="DG309" i="10"/>
  <c r="AZ309" i="10"/>
  <c r="DH309" i="10"/>
  <c r="BA309" i="10"/>
  <c r="DI309" i="10"/>
  <c r="BB309" i="10"/>
  <c r="DJ309" i="10"/>
  <c r="BC309" i="10"/>
  <c r="DK309" i="10"/>
  <c r="BD309" i="10"/>
  <c r="DL309" i="10"/>
  <c r="BE309" i="10"/>
  <c r="DM309" i="10"/>
  <c r="BF309" i="10"/>
  <c r="DN309" i="10"/>
  <c r="BG309" i="10"/>
  <c r="DO309" i="10"/>
  <c r="BH309" i="10"/>
  <c r="DP309" i="10"/>
  <c r="BI309" i="10"/>
  <c r="DQ309" i="10"/>
  <c r="BJ309" i="10"/>
  <c r="DR309" i="10"/>
  <c r="BK309" i="10"/>
  <c r="DS309" i="10"/>
  <c r="BL309" i="10"/>
  <c r="DT309" i="10"/>
  <c r="BM309" i="10"/>
  <c r="DU309" i="10"/>
  <c r="BN309" i="10"/>
  <c r="DV309" i="10"/>
  <c r="G310" i="10"/>
  <c r="BO310" i="10"/>
  <c r="H310" i="10"/>
  <c r="BP310" i="10"/>
  <c r="I310" i="10"/>
  <c r="BQ310" i="10"/>
  <c r="J310" i="10"/>
  <c r="BR310" i="10"/>
  <c r="K310" i="10"/>
  <c r="BS310" i="10"/>
  <c r="L310" i="10"/>
  <c r="BT310" i="10"/>
  <c r="M310" i="10"/>
  <c r="BU310" i="10"/>
  <c r="N310" i="10"/>
  <c r="BV310" i="10"/>
  <c r="O310" i="10"/>
  <c r="BW310" i="10"/>
  <c r="P310" i="10"/>
  <c r="BX310" i="10"/>
  <c r="Q310" i="10"/>
  <c r="BY310" i="10"/>
  <c r="R310" i="10"/>
  <c r="BZ310" i="10"/>
  <c r="S310" i="10"/>
  <c r="CA310" i="10"/>
  <c r="T310" i="10"/>
  <c r="CB310" i="10"/>
  <c r="U310" i="10"/>
  <c r="CC310" i="10"/>
  <c r="V310" i="10"/>
  <c r="CD310" i="10"/>
  <c r="W310" i="10"/>
  <c r="CE310" i="10"/>
  <c r="X310" i="10"/>
  <c r="CF310" i="10"/>
  <c r="Y310" i="10"/>
  <c r="CG310" i="10"/>
  <c r="Z310" i="10"/>
  <c r="CH310" i="10"/>
  <c r="AA310" i="10"/>
  <c r="CI310" i="10"/>
  <c r="AB310" i="10"/>
  <c r="CJ310" i="10"/>
  <c r="AC310" i="10"/>
  <c r="CK310" i="10"/>
  <c r="AD310" i="10"/>
  <c r="CL310" i="10"/>
  <c r="AE310" i="10"/>
  <c r="CM310" i="10"/>
  <c r="AF310" i="10"/>
  <c r="CN310" i="10"/>
  <c r="AG310" i="10"/>
  <c r="CO310" i="10"/>
  <c r="AH310" i="10"/>
  <c r="CP310" i="10"/>
  <c r="AI310" i="10"/>
  <c r="CQ310" i="10"/>
  <c r="AJ310" i="10"/>
  <c r="CR310" i="10"/>
  <c r="AK310" i="10"/>
  <c r="CS310" i="10"/>
  <c r="AL310" i="10"/>
  <c r="CT310" i="10"/>
  <c r="AM310" i="10"/>
  <c r="CU310" i="10"/>
  <c r="AN310" i="10"/>
  <c r="CV310" i="10"/>
  <c r="AO310" i="10"/>
  <c r="CW310" i="10"/>
  <c r="AP310" i="10"/>
  <c r="CX310" i="10"/>
  <c r="AQ310" i="10"/>
  <c r="CY310" i="10"/>
  <c r="AR310" i="10"/>
  <c r="CZ310" i="10"/>
  <c r="AS310" i="10"/>
  <c r="DA310" i="10"/>
  <c r="AT310" i="10"/>
  <c r="DB310" i="10"/>
  <c r="AU310" i="10"/>
  <c r="DC310" i="10"/>
  <c r="AV310" i="10"/>
  <c r="DD310" i="10"/>
  <c r="AW310" i="10"/>
  <c r="DE310" i="10"/>
  <c r="AX310" i="10"/>
  <c r="DF310" i="10"/>
  <c r="AY310" i="10"/>
  <c r="DG310" i="10"/>
  <c r="AZ310" i="10"/>
  <c r="DH310" i="10"/>
  <c r="BA310" i="10"/>
  <c r="DI310" i="10"/>
  <c r="BB310" i="10"/>
  <c r="DJ310" i="10"/>
  <c r="BC310" i="10"/>
  <c r="DK310" i="10"/>
  <c r="BD310" i="10"/>
  <c r="DL310" i="10"/>
  <c r="BE310" i="10"/>
  <c r="DM310" i="10"/>
  <c r="BF310" i="10"/>
  <c r="DN310" i="10"/>
  <c r="BG310" i="10"/>
  <c r="DO310" i="10"/>
  <c r="BH310" i="10"/>
  <c r="DP310" i="10"/>
  <c r="BI310" i="10"/>
  <c r="DQ310" i="10"/>
  <c r="BJ310" i="10"/>
  <c r="DR310" i="10"/>
  <c r="BK310" i="10"/>
  <c r="DS310" i="10"/>
  <c r="BL310" i="10"/>
  <c r="DT310" i="10"/>
  <c r="BM310" i="10"/>
  <c r="DU310" i="10"/>
  <c r="BN310" i="10"/>
  <c r="DV310" i="10"/>
  <c r="G311" i="10"/>
  <c r="BO311" i="10"/>
  <c r="H311" i="10"/>
  <c r="BP311" i="10"/>
  <c r="I311" i="10"/>
  <c r="BQ311" i="10"/>
  <c r="J311" i="10"/>
  <c r="BR311" i="10"/>
  <c r="K311" i="10"/>
  <c r="BS311" i="10"/>
  <c r="L311" i="10"/>
  <c r="BT311" i="10"/>
  <c r="M311" i="10"/>
  <c r="BU311" i="10"/>
  <c r="N311" i="10"/>
  <c r="BV311" i="10"/>
  <c r="O311" i="10"/>
  <c r="BW311" i="10"/>
  <c r="P311" i="10"/>
  <c r="BX311" i="10"/>
  <c r="Q311" i="10"/>
  <c r="BY311" i="10"/>
  <c r="R311" i="10"/>
  <c r="BZ311" i="10"/>
  <c r="S311" i="10"/>
  <c r="CA311" i="10"/>
  <c r="T311" i="10"/>
  <c r="CB311" i="10"/>
  <c r="U311" i="10"/>
  <c r="CC311" i="10"/>
  <c r="V311" i="10"/>
  <c r="CD311" i="10"/>
  <c r="W311" i="10"/>
  <c r="CE311" i="10"/>
  <c r="X311" i="10"/>
  <c r="CF311" i="10"/>
  <c r="Y311" i="10"/>
  <c r="CG311" i="10"/>
  <c r="Z311" i="10"/>
  <c r="CH311" i="10"/>
  <c r="AA311" i="10"/>
  <c r="CI311" i="10"/>
  <c r="AB311" i="10"/>
  <c r="CJ311" i="10"/>
  <c r="AC311" i="10"/>
  <c r="CK311" i="10"/>
  <c r="AD311" i="10"/>
  <c r="CL311" i="10"/>
  <c r="AE311" i="10"/>
  <c r="CM311" i="10"/>
  <c r="AF311" i="10"/>
  <c r="CN311" i="10"/>
  <c r="AG311" i="10"/>
  <c r="CO311" i="10"/>
  <c r="AH311" i="10"/>
  <c r="CP311" i="10"/>
  <c r="AI311" i="10"/>
  <c r="CQ311" i="10"/>
  <c r="AJ311" i="10"/>
  <c r="CR311" i="10"/>
  <c r="AK311" i="10"/>
  <c r="CS311" i="10"/>
  <c r="AL311" i="10"/>
  <c r="CT311" i="10"/>
  <c r="AM311" i="10"/>
  <c r="CU311" i="10"/>
  <c r="AN311" i="10"/>
  <c r="CV311" i="10"/>
  <c r="AO311" i="10"/>
  <c r="CW311" i="10"/>
  <c r="AP311" i="10"/>
  <c r="CX311" i="10"/>
  <c r="AQ311" i="10"/>
  <c r="CY311" i="10"/>
  <c r="AR311" i="10"/>
  <c r="CZ311" i="10"/>
  <c r="AS311" i="10"/>
  <c r="DA311" i="10"/>
  <c r="AT311" i="10"/>
  <c r="DB311" i="10"/>
  <c r="AU311" i="10"/>
  <c r="DC311" i="10"/>
  <c r="AV311" i="10"/>
  <c r="DD311" i="10"/>
  <c r="AW311" i="10"/>
  <c r="DE311" i="10"/>
  <c r="AX311" i="10"/>
  <c r="DF311" i="10"/>
  <c r="AY311" i="10"/>
  <c r="DG311" i="10"/>
  <c r="AZ311" i="10"/>
  <c r="DH311" i="10"/>
  <c r="BA311" i="10"/>
  <c r="DI311" i="10"/>
  <c r="BB311" i="10"/>
  <c r="DJ311" i="10"/>
  <c r="BC311" i="10"/>
  <c r="DK311" i="10"/>
  <c r="BD311" i="10"/>
  <c r="DL311" i="10"/>
  <c r="BE311" i="10"/>
  <c r="DM311" i="10"/>
  <c r="BF311" i="10"/>
  <c r="DN311" i="10"/>
  <c r="BG311" i="10"/>
  <c r="DO311" i="10"/>
  <c r="BH311" i="10"/>
  <c r="DP311" i="10"/>
  <c r="BI311" i="10"/>
  <c r="DQ311" i="10"/>
  <c r="BJ311" i="10"/>
  <c r="DR311" i="10"/>
  <c r="BK311" i="10"/>
  <c r="DS311" i="10"/>
  <c r="BL311" i="10"/>
  <c r="DT311" i="10"/>
  <c r="BM311" i="10"/>
  <c r="DU311" i="10"/>
  <c r="BN311" i="10"/>
  <c r="DV311" i="10"/>
  <c r="G312" i="10"/>
  <c r="BO312" i="10"/>
  <c r="H312" i="10"/>
  <c r="BP312" i="10"/>
  <c r="I312" i="10"/>
  <c r="BQ312" i="10"/>
  <c r="J312" i="10"/>
  <c r="BR312" i="10"/>
  <c r="K312" i="10"/>
  <c r="BS312" i="10"/>
  <c r="L312" i="10"/>
  <c r="BT312" i="10"/>
  <c r="M312" i="10"/>
  <c r="BU312" i="10"/>
  <c r="N312" i="10"/>
  <c r="BV312" i="10"/>
  <c r="O312" i="10"/>
  <c r="BW312" i="10"/>
  <c r="P312" i="10"/>
  <c r="BX312" i="10"/>
  <c r="Q312" i="10"/>
  <c r="BY312" i="10"/>
  <c r="R312" i="10"/>
  <c r="BZ312" i="10"/>
  <c r="S312" i="10"/>
  <c r="CA312" i="10"/>
  <c r="T312" i="10"/>
  <c r="CB312" i="10"/>
  <c r="U312" i="10"/>
  <c r="CC312" i="10"/>
  <c r="V312" i="10"/>
  <c r="CD312" i="10"/>
  <c r="W312" i="10"/>
  <c r="CE312" i="10"/>
  <c r="X312" i="10"/>
  <c r="CF312" i="10"/>
  <c r="Y312" i="10"/>
  <c r="CG312" i="10"/>
  <c r="Z312" i="10"/>
  <c r="CH312" i="10"/>
  <c r="AA312" i="10"/>
  <c r="CI312" i="10"/>
  <c r="AB312" i="10"/>
  <c r="CJ312" i="10"/>
  <c r="AC312" i="10"/>
  <c r="CK312" i="10"/>
  <c r="AD312" i="10"/>
  <c r="CL312" i="10"/>
  <c r="AE312" i="10"/>
  <c r="CM312" i="10"/>
  <c r="AF312" i="10"/>
  <c r="CN312" i="10"/>
  <c r="AG312" i="10"/>
  <c r="CO312" i="10"/>
  <c r="AH312" i="10"/>
  <c r="CP312" i="10"/>
  <c r="AI312" i="10"/>
  <c r="CQ312" i="10"/>
  <c r="AJ312" i="10"/>
  <c r="CR312" i="10"/>
  <c r="AK312" i="10"/>
  <c r="CS312" i="10"/>
  <c r="AL312" i="10"/>
  <c r="CT312" i="10"/>
  <c r="AM312" i="10"/>
  <c r="CU312" i="10"/>
  <c r="AN312" i="10"/>
  <c r="CV312" i="10"/>
  <c r="AO312" i="10"/>
  <c r="CW312" i="10"/>
  <c r="AP312" i="10"/>
  <c r="CX312" i="10"/>
  <c r="AQ312" i="10"/>
  <c r="CY312" i="10"/>
  <c r="AR312" i="10"/>
  <c r="CZ312" i="10"/>
  <c r="AS312" i="10"/>
  <c r="DA312" i="10"/>
  <c r="AT312" i="10"/>
  <c r="DB312" i="10"/>
  <c r="AU312" i="10"/>
  <c r="DC312" i="10"/>
  <c r="AV312" i="10"/>
  <c r="DD312" i="10"/>
  <c r="AW312" i="10"/>
  <c r="DE312" i="10"/>
  <c r="AX312" i="10"/>
  <c r="DF312" i="10"/>
  <c r="AY312" i="10"/>
  <c r="DG312" i="10"/>
  <c r="AZ312" i="10"/>
  <c r="DH312" i="10"/>
  <c r="BA312" i="10"/>
  <c r="DI312" i="10"/>
  <c r="BB312" i="10"/>
  <c r="DJ312" i="10"/>
  <c r="BC312" i="10"/>
  <c r="DK312" i="10"/>
  <c r="BD312" i="10"/>
  <c r="DL312" i="10"/>
  <c r="BE312" i="10"/>
  <c r="DM312" i="10"/>
  <c r="BF312" i="10"/>
  <c r="DN312" i="10"/>
  <c r="BG312" i="10"/>
  <c r="DO312" i="10"/>
  <c r="BH312" i="10"/>
  <c r="DP312" i="10"/>
  <c r="BI312" i="10"/>
  <c r="DQ312" i="10"/>
  <c r="BJ312" i="10"/>
  <c r="DR312" i="10"/>
  <c r="BK312" i="10"/>
  <c r="DS312" i="10"/>
  <c r="BL312" i="10"/>
  <c r="DT312" i="10"/>
  <c r="BM312" i="10"/>
  <c r="DU312" i="10"/>
  <c r="BN312" i="10"/>
  <c r="DV312" i="10"/>
  <c r="G313" i="10"/>
  <c r="BO313" i="10"/>
  <c r="H313" i="10"/>
  <c r="BP313" i="10"/>
  <c r="I313" i="10"/>
  <c r="BQ313" i="10"/>
  <c r="J313" i="10"/>
  <c r="BR313" i="10"/>
  <c r="K313" i="10"/>
  <c r="BS313" i="10"/>
  <c r="L313" i="10"/>
  <c r="BT313" i="10"/>
  <c r="M313" i="10"/>
  <c r="BU313" i="10"/>
  <c r="N313" i="10"/>
  <c r="BV313" i="10"/>
  <c r="O313" i="10"/>
  <c r="BW313" i="10"/>
  <c r="P313" i="10"/>
  <c r="BX313" i="10"/>
  <c r="Q313" i="10"/>
  <c r="BY313" i="10"/>
  <c r="R313" i="10"/>
  <c r="BZ313" i="10"/>
  <c r="S313" i="10"/>
  <c r="CA313" i="10"/>
  <c r="T313" i="10"/>
  <c r="CB313" i="10"/>
  <c r="U313" i="10"/>
  <c r="CC313" i="10"/>
  <c r="V313" i="10"/>
  <c r="CD313" i="10"/>
  <c r="W313" i="10"/>
  <c r="CE313" i="10"/>
  <c r="X313" i="10"/>
  <c r="CF313" i="10"/>
  <c r="Y313" i="10"/>
  <c r="CG313" i="10"/>
  <c r="Z313" i="10"/>
  <c r="CH313" i="10"/>
  <c r="AA313" i="10"/>
  <c r="CI313" i="10"/>
  <c r="AB313" i="10"/>
  <c r="CJ313" i="10"/>
  <c r="AC313" i="10"/>
  <c r="CK313" i="10"/>
  <c r="AD313" i="10"/>
  <c r="CL313" i="10"/>
  <c r="AE313" i="10"/>
  <c r="CM313" i="10"/>
  <c r="AF313" i="10"/>
  <c r="CN313" i="10"/>
  <c r="AG313" i="10"/>
  <c r="CO313" i="10"/>
  <c r="AH313" i="10"/>
  <c r="CP313" i="10"/>
  <c r="AI313" i="10"/>
  <c r="CQ313" i="10"/>
  <c r="AJ313" i="10"/>
  <c r="CR313" i="10"/>
  <c r="AK313" i="10"/>
  <c r="CS313" i="10"/>
  <c r="AL313" i="10"/>
  <c r="CT313" i="10"/>
  <c r="AM313" i="10"/>
  <c r="CU313" i="10"/>
  <c r="AN313" i="10"/>
  <c r="CV313" i="10"/>
  <c r="AO313" i="10"/>
  <c r="CW313" i="10"/>
  <c r="AP313" i="10"/>
  <c r="CX313" i="10"/>
  <c r="AQ313" i="10"/>
  <c r="CY313" i="10"/>
  <c r="AR313" i="10"/>
  <c r="CZ313" i="10"/>
  <c r="AS313" i="10"/>
  <c r="DA313" i="10"/>
  <c r="AT313" i="10"/>
  <c r="DB313" i="10"/>
  <c r="AU313" i="10"/>
  <c r="DC313" i="10"/>
  <c r="AV313" i="10"/>
  <c r="DD313" i="10"/>
  <c r="AW313" i="10"/>
  <c r="DE313" i="10"/>
  <c r="AX313" i="10"/>
  <c r="DF313" i="10"/>
  <c r="AY313" i="10"/>
  <c r="DG313" i="10"/>
  <c r="AZ313" i="10"/>
  <c r="DH313" i="10"/>
  <c r="BA313" i="10"/>
  <c r="DI313" i="10"/>
  <c r="BB313" i="10"/>
  <c r="DJ313" i="10"/>
  <c r="BC313" i="10"/>
  <c r="DK313" i="10"/>
  <c r="BD313" i="10"/>
  <c r="DL313" i="10"/>
  <c r="BE313" i="10"/>
  <c r="DM313" i="10"/>
  <c r="BF313" i="10"/>
  <c r="DN313" i="10"/>
  <c r="BG313" i="10"/>
  <c r="DO313" i="10"/>
  <c r="BH313" i="10"/>
  <c r="DP313" i="10"/>
  <c r="BI313" i="10"/>
  <c r="DQ313" i="10"/>
  <c r="BJ313" i="10"/>
  <c r="DR313" i="10"/>
  <c r="BK313" i="10"/>
  <c r="DS313" i="10"/>
  <c r="BL313" i="10"/>
  <c r="DT313" i="10"/>
  <c r="BM313" i="10"/>
  <c r="DU313" i="10"/>
  <c r="BN313" i="10"/>
  <c r="DV313" i="10"/>
  <c r="G314" i="10"/>
  <c r="BO314" i="10"/>
  <c r="H314" i="10"/>
  <c r="BP314" i="10"/>
  <c r="I314" i="10"/>
  <c r="BQ314" i="10"/>
  <c r="J314" i="10"/>
  <c r="BR314" i="10"/>
  <c r="K314" i="10"/>
  <c r="BS314" i="10"/>
  <c r="L314" i="10"/>
  <c r="BT314" i="10"/>
  <c r="M314" i="10"/>
  <c r="BU314" i="10"/>
  <c r="N314" i="10"/>
  <c r="BV314" i="10"/>
  <c r="O314" i="10"/>
  <c r="BW314" i="10"/>
  <c r="P314" i="10"/>
  <c r="BX314" i="10"/>
  <c r="Q314" i="10"/>
  <c r="BY314" i="10"/>
  <c r="R314" i="10"/>
  <c r="BZ314" i="10"/>
  <c r="S314" i="10"/>
  <c r="CA314" i="10"/>
  <c r="T314" i="10"/>
  <c r="CB314" i="10"/>
  <c r="U314" i="10"/>
  <c r="CC314" i="10"/>
  <c r="V314" i="10"/>
  <c r="CD314" i="10"/>
  <c r="W314" i="10"/>
  <c r="CE314" i="10"/>
  <c r="X314" i="10"/>
  <c r="CF314" i="10"/>
  <c r="Y314" i="10"/>
  <c r="CG314" i="10"/>
  <c r="Z314" i="10"/>
  <c r="CH314" i="10"/>
  <c r="AA314" i="10"/>
  <c r="CI314" i="10"/>
  <c r="AB314" i="10"/>
  <c r="CJ314" i="10"/>
  <c r="AC314" i="10"/>
  <c r="CK314" i="10"/>
  <c r="AD314" i="10"/>
  <c r="CL314" i="10"/>
  <c r="AE314" i="10"/>
  <c r="CM314" i="10"/>
  <c r="AF314" i="10"/>
  <c r="CN314" i="10"/>
  <c r="AG314" i="10"/>
  <c r="CO314" i="10"/>
  <c r="AH314" i="10"/>
  <c r="CP314" i="10"/>
  <c r="AI314" i="10"/>
  <c r="CQ314" i="10"/>
  <c r="AJ314" i="10"/>
  <c r="CR314" i="10"/>
  <c r="AK314" i="10"/>
  <c r="CS314" i="10"/>
  <c r="AL314" i="10"/>
  <c r="CT314" i="10"/>
  <c r="AM314" i="10"/>
  <c r="CU314" i="10"/>
  <c r="AN314" i="10"/>
  <c r="CV314" i="10"/>
  <c r="AO314" i="10"/>
  <c r="CW314" i="10"/>
  <c r="AP314" i="10"/>
  <c r="CX314" i="10"/>
  <c r="AQ314" i="10"/>
  <c r="CY314" i="10"/>
  <c r="AR314" i="10"/>
  <c r="CZ314" i="10"/>
  <c r="AS314" i="10"/>
  <c r="DA314" i="10"/>
  <c r="AT314" i="10"/>
  <c r="DB314" i="10"/>
  <c r="AU314" i="10"/>
  <c r="DC314" i="10"/>
  <c r="AV314" i="10"/>
  <c r="DD314" i="10"/>
  <c r="AW314" i="10"/>
  <c r="DE314" i="10"/>
  <c r="AX314" i="10"/>
  <c r="DF314" i="10"/>
  <c r="AY314" i="10"/>
  <c r="DG314" i="10"/>
  <c r="AZ314" i="10"/>
  <c r="DH314" i="10"/>
  <c r="BA314" i="10"/>
  <c r="DI314" i="10"/>
  <c r="BB314" i="10"/>
  <c r="DJ314" i="10"/>
  <c r="BC314" i="10"/>
  <c r="DK314" i="10"/>
  <c r="BD314" i="10"/>
  <c r="DL314" i="10"/>
  <c r="BE314" i="10"/>
  <c r="DM314" i="10"/>
  <c r="BF314" i="10"/>
  <c r="DN314" i="10"/>
  <c r="BG314" i="10"/>
  <c r="DO314" i="10"/>
  <c r="BH314" i="10"/>
  <c r="DP314" i="10"/>
  <c r="BI314" i="10"/>
  <c r="DQ314" i="10"/>
  <c r="BJ314" i="10"/>
  <c r="DR314" i="10"/>
  <c r="BK314" i="10"/>
  <c r="DS314" i="10"/>
  <c r="BL314" i="10"/>
  <c r="DT314" i="10"/>
  <c r="BM314" i="10"/>
  <c r="DU314" i="10"/>
  <c r="BN314" i="10"/>
  <c r="DV314" i="10"/>
  <c r="G315" i="10"/>
  <c r="BO315" i="10"/>
  <c r="H315" i="10"/>
  <c r="BP315" i="10"/>
  <c r="I315" i="10"/>
  <c r="BQ315" i="10"/>
  <c r="J315" i="10"/>
  <c r="BR315" i="10"/>
  <c r="K315" i="10"/>
  <c r="BS315" i="10"/>
  <c r="L315" i="10"/>
  <c r="BT315" i="10"/>
  <c r="M315" i="10"/>
  <c r="BU315" i="10"/>
  <c r="N315" i="10"/>
  <c r="BV315" i="10"/>
  <c r="O315" i="10"/>
  <c r="BW315" i="10"/>
  <c r="P315" i="10"/>
  <c r="BX315" i="10"/>
  <c r="Q315" i="10"/>
  <c r="BY315" i="10"/>
  <c r="R315" i="10"/>
  <c r="BZ315" i="10"/>
  <c r="S315" i="10"/>
  <c r="CA315" i="10"/>
  <c r="T315" i="10"/>
  <c r="CB315" i="10"/>
  <c r="U315" i="10"/>
  <c r="CC315" i="10"/>
  <c r="V315" i="10"/>
  <c r="CD315" i="10"/>
  <c r="W315" i="10"/>
  <c r="CE315" i="10"/>
  <c r="X315" i="10"/>
  <c r="CF315" i="10"/>
  <c r="Y315" i="10"/>
  <c r="CG315" i="10"/>
  <c r="Z315" i="10"/>
  <c r="CH315" i="10"/>
  <c r="AA315" i="10"/>
  <c r="CI315" i="10"/>
  <c r="AB315" i="10"/>
  <c r="CJ315" i="10"/>
  <c r="AC315" i="10"/>
  <c r="CK315" i="10"/>
  <c r="AD315" i="10"/>
  <c r="CL315" i="10"/>
  <c r="AE315" i="10"/>
  <c r="CM315" i="10"/>
  <c r="AF315" i="10"/>
  <c r="CN315" i="10"/>
  <c r="AG315" i="10"/>
  <c r="CO315" i="10"/>
  <c r="AH315" i="10"/>
  <c r="CP315" i="10"/>
  <c r="AI315" i="10"/>
  <c r="CQ315" i="10"/>
  <c r="AJ315" i="10"/>
  <c r="CR315" i="10"/>
  <c r="AK315" i="10"/>
  <c r="CS315" i="10"/>
  <c r="AL315" i="10"/>
  <c r="CT315" i="10"/>
  <c r="AM315" i="10"/>
  <c r="CU315" i="10"/>
  <c r="AN315" i="10"/>
  <c r="CV315" i="10"/>
  <c r="AO315" i="10"/>
  <c r="CW315" i="10"/>
  <c r="AP315" i="10"/>
  <c r="CX315" i="10"/>
  <c r="AQ315" i="10"/>
  <c r="CY315" i="10"/>
  <c r="AR315" i="10"/>
  <c r="CZ315" i="10"/>
  <c r="AS315" i="10"/>
  <c r="DA315" i="10"/>
  <c r="AT315" i="10"/>
  <c r="DB315" i="10"/>
  <c r="AU315" i="10"/>
  <c r="DC315" i="10"/>
  <c r="AV315" i="10"/>
  <c r="DD315" i="10"/>
  <c r="AW315" i="10"/>
  <c r="DE315" i="10"/>
  <c r="AX315" i="10"/>
  <c r="DF315" i="10"/>
  <c r="AY315" i="10"/>
  <c r="DG315" i="10"/>
  <c r="AZ315" i="10"/>
  <c r="DH315" i="10"/>
  <c r="BA315" i="10"/>
  <c r="DI315" i="10"/>
  <c r="BB315" i="10"/>
  <c r="DJ315" i="10"/>
  <c r="BC315" i="10"/>
  <c r="DK315" i="10"/>
  <c r="BD315" i="10"/>
  <c r="DL315" i="10"/>
  <c r="BE315" i="10"/>
  <c r="DM315" i="10"/>
  <c r="BF315" i="10"/>
  <c r="DN315" i="10"/>
  <c r="BG315" i="10"/>
  <c r="DO315" i="10"/>
  <c r="BH315" i="10"/>
  <c r="DP315" i="10"/>
  <c r="BI315" i="10"/>
  <c r="DQ315" i="10"/>
  <c r="BJ315" i="10"/>
  <c r="DR315" i="10"/>
  <c r="BK315" i="10"/>
  <c r="DS315" i="10"/>
  <c r="BL315" i="10"/>
  <c r="DT315" i="10"/>
  <c r="BM315" i="10"/>
  <c r="DU315" i="10"/>
  <c r="BN315" i="10"/>
  <c r="DV315" i="10"/>
  <c r="G316" i="10"/>
  <c r="BO316" i="10"/>
  <c r="H316" i="10"/>
  <c r="BP316" i="10"/>
  <c r="I316" i="10"/>
  <c r="BQ316" i="10"/>
  <c r="J316" i="10"/>
  <c r="BR316" i="10"/>
  <c r="K316" i="10"/>
  <c r="BS316" i="10"/>
  <c r="L316" i="10"/>
  <c r="BT316" i="10"/>
  <c r="M316" i="10"/>
  <c r="BU316" i="10"/>
  <c r="N316" i="10"/>
  <c r="BV316" i="10"/>
  <c r="O316" i="10"/>
  <c r="BW316" i="10"/>
  <c r="P316" i="10"/>
  <c r="BX316" i="10"/>
  <c r="Q316" i="10"/>
  <c r="BY316" i="10"/>
  <c r="R316" i="10"/>
  <c r="BZ316" i="10"/>
  <c r="S316" i="10"/>
  <c r="CA316" i="10"/>
  <c r="T316" i="10"/>
  <c r="CB316" i="10"/>
  <c r="U316" i="10"/>
  <c r="CC316" i="10"/>
  <c r="V316" i="10"/>
  <c r="CD316" i="10"/>
  <c r="W316" i="10"/>
  <c r="CE316" i="10"/>
  <c r="X316" i="10"/>
  <c r="CF316" i="10"/>
  <c r="Y316" i="10"/>
  <c r="CG316" i="10"/>
  <c r="Z316" i="10"/>
  <c r="CH316" i="10"/>
  <c r="AA316" i="10"/>
  <c r="CI316" i="10"/>
  <c r="AB316" i="10"/>
  <c r="CJ316" i="10"/>
  <c r="AC316" i="10"/>
  <c r="CK316" i="10"/>
  <c r="AD316" i="10"/>
  <c r="CL316" i="10"/>
  <c r="AE316" i="10"/>
  <c r="CM316" i="10"/>
  <c r="AF316" i="10"/>
  <c r="CN316" i="10"/>
  <c r="AG316" i="10"/>
  <c r="CO316" i="10"/>
  <c r="AH316" i="10"/>
  <c r="CP316" i="10"/>
  <c r="AI316" i="10"/>
  <c r="CQ316" i="10"/>
  <c r="AJ316" i="10"/>
  <c r="CR316" i="10"/>
  <c r="AK316" i="10"/>
  <c r="CS316" i="10"/>
  <c r="AL316" i="10"/>
  <c r="CT316" i="10"/>
  <c r="AM316" i="10"/>
  <c r="CU316" i="10"/>
  <c r="AN316" i="10"/>
  <c r="CV316" i="10"/>
  <c r="AO316" i="10"/>
  <c r="CW316" i="10"/>
  <c r="AP316" i="10"/>
  <c r="CX316" i="10"/>
  <c r="AQ316" i="10"/>
  <c r="CY316" i="10"/>
  <c r="AR316" i="10"/>
  <c r="CZ316" i="10"/>
  <c r="AS316" i="10"/>
  <c r="DA316" i="10"/>
  <c r="AT316" i="10"/>
  <c r="DB316" i="10"/>
  <c r="AU316" i="10"/>
  <c r="DC316" i="10"/>
  <c r="AV316" i="10"/>
  <c r="DD316" i="10"/>
  <c r="AW316" i="10"/>
  <c r="DE316" i="10"/>
  <c r="AX316" i="10"/>
  <c r="DF316" i="10"/>
  <c r="AY316" i="10"/>
  <c r="DG316" i="10"/>
  <c r="AZ316" i="10"/>
  <c r="DH316" i="10"/>
  <c r="BA316" i="10"/>
  <c r="DI316" i="10"/>
  <c r="BB316" i="10"/>
  <c r="DJ316" i="10"/>
  <c r="BC316" i="10"/>
  <c r="DK316" i="10"/>
  <c r="BD316" i="10"/>
  <c r="DL316" i="10"/>
  <c r="BE316" i="10"/>
  <c r="DM316" i="10"/>
  <c r="BF316" i="10"/>
  <c r="DN316" i="10"/>
  <c r="BG316" i="10"/>
  <c r="DO316" i="10"/>
  <c r="BH316" i="10"/>
  <c r="DP316" i="10"/>
  <c r="BI316" i="10"/>
  <c r="DQ316" i="10"/>
  <c r="BJ316" i="10"/>
  <c r="DR316" i="10"/>
  <c r="BK316" i="10"/>
  <c r="DS316" i="10"/>
  <c r="BL316" i="10"/>
  <c r="DT316" i="10"/>
  <c r="BM316" i="10"/>
  <c r="DU316" i="10"/>
  <c r="BN316" i="10"/>
  <c r="DV316" i="10"/>
  <c r="G317" i="10"/>
  <c r="BO317" i="10"/>
  <c r="H317" i="10"/>
  <c r="BP317" i="10"/>
  <c r="I317" i="10"/>
  <c r="BQ317" i="10"/>
  <c r="BR317" i="10"/>
  <c r="K317" i="10"/>
  <c r="BS317" i="10"/>
  <c r="L317" i="10"/>
  <c r="BT317" i="10"/>
  <c r="M317" i="10"/>
  <c r="BU317" i="10"/>
  <c r="N317" i="10"/>
  <c r="BV317" i="10"/>
  <c r="O317" i="10"/>
  <c r="BW317" i="10"/>
  <c r="P317" i="10"/>
  <c r="BX317" i="10"/>
  <c r="Q317" i="10"/>
  <c r="BY317" i="10"/>
  <c r="R317" i="10"/>
  <c r="BZ317" i="10"/>
  <c r="S317" i="10"/>
  <c r="CA317" i="10"/>
  <c r="T317" i="10"/>
  <c r="CB317" i="10"/>
  <c r="U317" i="10"/>
  <c r="CC317" i="10"/>
  <c r="V317" i="10"/>
  <c r="CD317" i="10"/>
  <c r="W317" i="10"/>
  <c r="CE317" i="10"/>
  <c r="X317" i="10"/>
  <c r="CF317" i="10"/>
  <c r="Y317" i="10"/>
  <c r="CG317" i="10"/>
  <c r="Z317" i="10"/>
  <c r="CH317" i="10"/>
  <c r="AA317" i="10"/>
  <c r="CI317" i="10"/>
  <c r="AB317" i="10"/>
  <c r="CJ317" i="10"/>
  <c r="AC317" i="10"/>
  <c r="CK317" i="10"/>
  <c r="AD317" i="10"/>
  <c r="CL317" i="10"/>
  <c r="AE317" i="10"/>
  <c r="CM317" i="10"/>
  <c r="AF317" i="10"/>
  <c r="CN317" i="10"/>
  <c r="AG317" i="10"/>
  <c r="CO317" i="10"/>
  <c r="AH317" i="10"/>
  <c r="CP317" i="10"/>
  <c r="AI317" i="10"/>
  <c r="CQ317" i="10"/>
  <c r="AJ317" i="10"/>
  <c r="CR317" i="10"/>
  <c r="AK317" i="10"/>
  <c r="CS317" i="10"/>
  <c r="AL317" i="10"/>
  <c r="CT317" i="10"/>
  <c r="AM317" i="10"/>
  <c r="CU317" i="10"/>
  <c r="AN317" i="10"/>
  <c r="CV317" i="10"/>
  <c r="AO317" i="10"/>
  <c r="CW317" i="10"/>
  <c r="AP317" i="10"/>
  <c r="CX317" i="10"/>
  <c r="AQ317" i="10"/>
  <c r="CY317" i="10"/>
  <c r="AR317" i="10"/>
  <c r="CZ317" i="10"/>
  <c r="AS317" i="10"/>
  <c r="DA317" i="10"/>
  <c r="AT317" i="10"/>
  <c r="DB317" i="10"/>
  <c r="AU317" i="10"/>
  <c r="DC317" i="10"/>
  <c r="AV317" i="10"/>
  <c r="DD317" i="10"/>
  <c r="AW317" i="10"/>
  <c r="DE317" i="10"/>
  <c r="AX317" i="10"/>
  <c r="DF317" i="10"/>
  <c r="AY317" i="10"/>
  <c r="DG317" i="10"/>
  <c r="AZ317" i="10"/>
  <c r="DH317" i="10"/>
  <c r="BA317" i="10"/>
  <c r="DI317" i="10"/>
  <c r="BB317" i="10"/>
  <c r="DJ317" i="10"/>
  <c r="BC317" i="10"/>
  <c r="DK317" i="10"/>
  <c r="BD317" i="10"/>
  <c r="DL317" i="10"/>
  <c r="BE317" i="10"/>
  <c r="DM317" i="10"/>
  <c r="BF317" i="10"/>
  <c r="DN317" i="10"/>
  <c r="BG317" i="10"/>
  <c r="DO317" i="10"/>
  <c r="BH317" i="10"/>
  <c r="DP317" i="10"/>
  <c r="BI317" i="10"/>
  <c r="DQ317" i="10"/>
  <c r="BJ317" i="10"/>
  <c r="DR317" i="10"/>
  <c r="BK317" i="10"/>
  <c r="DS317" i="10"/>
  <c r="BL317" i="10"/>
  <c r="DT317" i="10"/>
  <c r="BM317" i="10"/>
  <c r="DU317" i="10"/>
  <c r="BN317" i="10"/>
  <c r="DV317" i="10"/>
  <c r="BN18" i="10"/>
  <c r="DV18" i="10"/>
  <c r="BM18" i="10"/>
  <c r="DU18" i="10"/>
  <c r="BL18" i="10"/>
  <c r="DT18" i="10"/>
  <c r="BK18" i="10"/>
  <c r="DS18" i="10"/>
  <c r="BJ18" i="10"/>
  <c r="DR18" i="10"/>
  <c r="BI18" i="10"/>
  <c r="DQ18" i="10"/>
  <c r="BH18" i="10"/>
  <c r="DP18" i="10"/>
  <c r="BG18" i="10"/>
  <c r="DO18" i="10"/>
  <c r="BF18" i="10"/>
  <c r="DN18" i="10"/>
  <c r="BE18" i="10"/>
  <c r="DM18" i="10"/>
  <c r="BD18" i="10"/>
  <c r="DL18" i="10"/>
  <c r="BC18" i="10"/>
  <c r="DK18" i="10"/>
  <c r="BB18" i="10"/>
  <c r="DJ18" i="10"/>
  <c r="BA18" i="10"/>
  <c r="DI18" i="10"/>
  <c r="AZ18" i="10"/>
  <c r="DH18" i="10"/>
  <c r="AY18" i="10"/>
  <c r="DG18" i="10"/>
  <c r="AX18" i="10"/>
  <c r="DF18" i="10"/>
  <c r="AW18" i="10"/>
  <c r="DE18" i="10"/>
  <c r="AV18" i="10"/>
  <c r="DD18" i="10"/>
  <c r="AU18" i="10"/>
  <c r="DC18" i="10"/>
  <c r="AT18" i="10"/>
  <c r="DB18" i="10"/>
  <c r="AS18" i="10"/>
  <c r="DA18" i="10"/>
  <c r="AR18" i="10"/>
  <c r="CZ18" i="10"/>
  <c r="AQ18" i="10"/>
  <c r="CY18" i="10"/>
  <c r="AP18" i="10"/>
  <c r="CX18" i="10"/>
  <c r="AO18" i="10"/>
  <c r="CW18" i="10"/>
  <c r="AN18" i="10"/>
  <c r="CV18" i="10"/>
  <c r="AM18" i="10"/>
  <c r="CU18" i="10"/>
  <c r="AL18" i="10"/>
  <c r="CT18" i="10"/>
  <c r="AK18" i="10"/>
  <c r="CS18" i="10"/>
  <c r="AJ18" i="10"/>
  <c r="CR18" i="10"/>
  <c r="AI18" i="10"/>
  <c r="CQ18" i="10"/>
  <c r="AH18" i="10"/>
  <c r="CP18" i="10"/>
  <c r="AG18" i="10"/>
  <c r="CO18" i="10"/>
  <c r="AF18" i="10"/>
  <c r="CN18" i="10"/>
  <c r="AE18" i="10"/>
  <c r="CM18" i="10"/>
  <c r="AD18" i="10"/>
  <c r="CL18" i="10"/>
  <c r="AC18" i="10"/>
  <c r="CK18" i="10"/>
  <c r="AB18" i="10"/>
  <c r="CJ18" i="10"/>
  <c r="AA18" i="10"/>
  <c r="CI18" i="10"/>
  <c r="Z18" i="10"/>
  <c r="CH18" i="10"/>
  <c r="Y18" i="10"/>
  <c r="CG18" i="10"/>
  <c r="X18" i="10"/>
  <c r="CF18" i="10"/>
  <c r="W18" i="10"/>
  <c r="CE18" i="10"/>
  <c r="V18" i="10"/>
  <c r="CD18" i="10"/>
  <c r="U18" i="10"/>
  <c r="CC18" i="10"/>
  <c r="T18" i="10"/>
  <c r="CB18" i="10"/>
  <c r="S18" i="10"/>
  <c r="CA18" i="10"/>
  <c r="R18" i="10"/>
  <c r="BZ18" i="10"/>
  <c r="Q18" i="10"/>
  <c r="BY18" i="10"/>
  <c r="P18" i="10"/>
  <c r="BX18" i="10"/>
  <c r="O18" i="10"/>
  <c r="BW18" i="10"/>
  <c r="N18" i="10"/>
  <c r="BV18" i="10"/>
  <c r="M18" i="10"/>
  <c r="BU18" i="10"/>
  <c r="L18" i="10"/>
  <c r="BT18" i="10"/>
  <c r="K18" i="10"/>
  <c r="BS18" i="10"/>
  <c r="J18" i="10"/>
  <c r="BR18" i="10"/>
  <c r="I18" i="10"/>
  <c r="BQ18" i="10"/>
  <c r="H18" i="10"/>
  <c r="BP18" i="10"/>
  <c r="G18" i="10"/>
  <c r="BO18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CX17" i="10"/>
  <c r="CY17" i="10"/>
  <c r="CZ17" i="10"/>
  <c r="DA17" i="10"/>
  <c r="DB17" i="10"/>
  <c r="DC17" i="10"/>
  <c r="DD17" i="10"/>
  <c r="DE17" i="10"/>
  <c r="DF17" i="10"/>
  <c r="DG17" i="10"/>
  <c r="DH17" i="10"/>
  <c r="DI17" i="10"/>
  <c r="DJ17" i="10"/>
  <c r="DK17" i="10"/>
  <c r="DL17" i="10"/>
  <c r="DM17" i="10"/>
  <c r="DN17" i="10"/>
  <c r="DO17" i="10"/>
  <c r="DP17" i="10"/>
  <c r="DQ17" i="10"/>
  <c r="DR17" i="10"/>
  <c r="DS17" i="10"/>
  <c r="DT17" i="10"/>
  <c r="DU17" i="10"/>
  <c r="DV17" i="10"/>
  <c r="E317" i="10"/>
  <c r="D317" i="10"/>
  <c r="C317" i="10"/>
  <c r="B317" i="10"/>
  <c r="E316" i="10"/>
  <c r="D316" i="10"/>
  <c r="C316" i="10"/>
  <c r="B316" i="10"/>
  <c r="E315" i="10"/>
  <c r="D315" i="10"/>
  <c r="C315" i="10"/>
  <c r="B315" i="10"/>
  <c r="E314" i="10"/>
  <c r="D314" i="10"/>
  <c r="C314" i="10"/>
  <c r="B314" i="10"/>
  <c r="E313" i="10"/>
  <c r="D313" i="10"/>
  <c r="C313" i="10"/>
  <c r="B313" i="10"/>
  <c r="E312" i="10"/>
  <c r="D312" i="10"/>
  <c r="C312" i="10"/>
  <c r="B312" i="10"/>
  <c r="E311" i="10"/>
  <c r="D311" i="10"/>
  <c r="C311" i="10"/>
  <c r="B311" i="10"/>
  <c r="E310" i="10"/>
  <c r="D310" i="10"/>
  <c r="C310" i="10"/>
  <c r="B310" i="10"/>
  <c r="E309" i="10"/>
  <c r="D309" i="10"/>
  <c r="C309" i="10"/>
  <c r="B309" i="10"/>
  <c r="E308" i="10"/>
  <c r="D308" i="10"/>
  <c r="C308" i="10"/>
  <c r="B308" i="10"/>
  <c r="E307" i="10"/>
  <c r="D307" i="10"/>
  <c r="C307" i="10"/>
  <c r="B307" i="10"/>
  <c r="E306" i="10"/>
  <c r="D306" i="10"/>
  <c r="C306" i="10"/>
  <c r="B306" i="10"/>
  <c r="E305" i="10"/>
  <c r="D305" i="10"/>
  <c r="C305" i="10"/>
  <c r="B305" i="10"/>
  <c r="E304" i="10"/>
  <c r="D304" i="10"/>
  <c r="C304" i="10"/>
  <c r="B304" i="10"/>
  <c r="E303" i="10"/>
  <c r="D303" i="10"/>
  <c r="C303" i="10"/>
  <c r="B303" i="10"/>
  <c r="E302" i="10"/>
  <c r="D302" i="10"/>
  <c r="C302" i="10"/>
  <c r="B302" i="10"/>
  <c r="E301" i="10"/>
  <c r="D301" i="10"/>
  <c r="C301" i="10"/>
  <c r="B301" i="10"/>
  <c r="E300" i="10"/>
  <c r="D300" i="10"/>
  <c r="C300" i="10"/>
  <c r="B300" i="10"/>
  <c r="E299" i="10"/>
  <c r="D299" i="10"/>
  <c r="C299" i="10"/>
  <c r="B299" i="10"/>
  <c r="E298" i="10"/>
  <c r="D298" i="10"/>
  <c r="C298" i="10"/>
  <c r="B298" i="10"/>
  <c r="E297" i="10"/>
  <c r="D297" i="10"/>
  <c r="C297" i="10"/>
  <c r="B297" i="10"/>
  <c r="E296" i="10"/>
  <c r="D296" i="10"/>
  <c r="C296" i="10"/>
  <c r="B296" i="10"/>
  <c r="E295" i="10"/>
  <c r="D295" i="10"/>
  <c r="C295" i="10"/>
  <c r="B295" i="10"/>
  <c r="E294" i="10"/>
  <c r="D294" i="10"/>
  <c r="C294" i="10"/>
  <c r="B294" i="10"/>
  <c r="E293" i="10"/>
  <c r="D293" i="10"/>
  <c r="C293" i="10"/>
  <c r="B293" i="10"/>
  <c r="E292" i="10"/>
  <c r="D292" i="10"/>
  <c r="C292" i="10"/>
  <c r="B292" i="10"/>
  <c r="E291" i="10"/>
  <c r="D291" i="10"/>
  <c r="C291" i="10"/>
  <c r="B291" i="10"/>
  <c r="E290" i="10"/>
  <c r="D290" i="10"/>
  <c r="C290" i="10"/>
  <c r="B290" i="10"/>
  <c r="E289" i="10"/>
  <c r="D289" i="10"/>
  <c r="C289" i="10"/>
  <c r="B289" i="10"/>
  <c r="E288" i="10"/>
  <c r="D288" i="10"/>
  <c r="C288" i="10"/>
  <c r="B288" i="10"/>
  <c r="E287" i="10"/>
  <c r="D287" i="10"/>
  <c r="C287" i="10"/>
  <c r="B287" i="10"/>
  <c r="E286" i="10"/>
  <c r="D286" i="10"/>
  <c r="C286" i="10"/>
  <c r="B286" i="10"/>
  <c r="E285" i="10"/>
  <c r="D285" i="10"/>
  <c r="C285" i="10"/>
  <c r="B285" i="10"/>
  <c r="E284" i="10"/>
  <c r="D284" i="10"/>
  <c r="C284" i="10"/>
  <c r="B284" i="10"/>
  <c r="E283" i="10"/>
  <c r="D283" i="10"/>
  <c r="C283" i="10"/>
  <c r="B283" i="10"/>
  <c r="E282" i="10"/>
  <c r="D282" i="10"/>
  <c r="C282" i="10"/>
  <c r="B282" i="10"/>
  <c r="E281" i="10"/>
  <c r="D281" i="10"/>
  <c r="C281" i="10"/>
  <c r="B281" i="10"/>
  <c r="E280" i="10"/>
  <c r="D280" i="10"/>
  <c r="C280" i="10"/>
  <c r="B280" i="10"/>
  <c r="E279" i="10"/>
  <c r="D279" i="10"/>
  <c r="C279" i="10"/>
  <c r="B279" i="10"/>
  <c r="E278" i="10"/>
  <c r="D278" i="10"/>
  <c r="C278" i="10"/>
  <c r="B278" i="10"/>
  <c r="E277" i="10"/>
  <c r="D277" i="10"/>
  <c r="C277" i="10"/>
  <c r="B277" i="10"/>
  <c r="E276" i="10"/>
  <c r="D276" i="10"/>
  <c r="C276" i="10"/>
  <c r="B276" i="10"/>
  <c r="E275" i="10"/>
  <c r="D275" i="10"/>
  <c r="C275" i="10"/>
  <c r="B275" i="10"/>
  <c r="E274" i="10"/>
  <c r="D274" i="10"/>
  <c r="C274" i="10"/>
  <c r="B274" i="10"/>
  <c r="E273" i="10"/>
  <c r="D273" i="10"/>
  <c r="C273" i="10"/>
  <c r="B273" i="10"/>
  <c r="E272" i="10"/>
  <c r="D272" i="10"/>
  <c r="C272" i="10"/>
  <c r="B272" i="10"/>
  <c r="E271" i="10"/>
  <c r="D271" i="10"/>
  <c r="C271" i="10"/>
  <c r="B271" i="10"/>
  <c r="E270" i="10"/>
  <c r="D270" i="10"/>
  <c r="C270" i="10"/>
  <c r="B270" i="10"/>
  <c r="E269" i="10"/>
  <c r="D269" i="10"/>
  <c r="C269" i="10"/>
  <c r="B269" i="10"/>
  <c r="E268" i="10"/>
  <c r="D268" i="10"/>
  <c r="C268" i="10"/>
  <c r="B268" i="10"/>
  <c r="E267" i="10"/>
  <c r="D267" i="10"/>
  <c r="C267" i="10"/>
  <c r="B267" i="10"/>
  <c r="E266" i="10"/>
  <c r="D266" i="10"/>
  <c r="C266" i="10"/>
  <c r="B266" i="10"/>
  <c r="E265" i="10"/>
  <c r="D265" i="10"/>
  <c r="C265" i="10"/>
  <c r="B265" i="10"/>
  <c r="E264" i="10"/>
  <c r="D264" i="10"/>
  <c r="C264" i="10"/>
  <c r="B264" i="10"/>
  <c r="E263" i="10"/>
  <c r="D263" i="10"/>
  <c r="C263" i="10"/>
  <c r="B263" i="10"/>
  <c r="E262" i="10"/>
  <c r="D262" i="10"/>
  <c r="C262" i="10"/>
  <c r="B262" i="10"/>
  <c r="E261" i="10"/>
  <c r="D261" i="10"/>
  <c r="C261" i="10"/>
  <c r="B261" i="10"/>
  <c r="E260" i="10"/>
  <c r="D260" i="10"/>
  <c r="C260" i="10"/>
  <c r="B260" i="10"/>
  <c r="E259" i="10"/>
  <c r="D259" i="10"/>
  <c r="C259" i="10"/>
  <c r="B259" i="10"/>
  <c r="E258" i="10"/>
  <c r="D258" i="10"/>
  <c r="C258" i="10"/>
  <c r="B258" i="10"/>
  <c r="E257" i="10"/>
  <c r="D257" i="10"/>
  <c r="C257" i="10"/>
  <c r="B257" i="10"/>
  <c r="E256" i="10"/>
  <c r="D256" i="10"/>
  <c r="C256" i="10"/>
  <c r="B256" i="10"/>
  <c r="E255" i="10"/>
  <c r="D255" i="10"/>
  <c r="C255" i="10"/>
  <c r="B255" i="10"/>
  <c r="E254" i="10"/>
  <c r="D254" i="10"/>
  <c r="C254" i="10"/>
  <c r="B254" i="10"/>
  <c r="E253" i="10"/>
  <c r="D253" i="10"/>
  <c r="C253" i="10"/>
  <c r="B253" i="10"/>
  <c r="E252" i="10"/>
  <c r="D252" i="10"/>
  <c r="C252" i="10"/>
  <c r="B252" i="10"/>
  <c r="E251" i="10"/>
  <c r="D251" i="10"/>
  <c r="C251" i="10"/>
  <c r="B251" i="10"/>
  <c r="E250" i="10"/>
  <c r="D250" i="10"/>
  <c r="C250" i="10"/>
  <c r="B250" i="10"/>
  <c r="E249" i="10"/>
  <c r="D249" i="10"/>
  <c r="C249" i="10"/>
  <c r="B249" i="10"/>
  <c r="E248" i="10"/>
  <c r="D248" i="10"/>
  <c r="C248" i="10"/>
  <c r="B248" i="10"/>
  <c r="E247" i="10"/>
  <c r="D247" i="10"/>
  <c r="C247" i="10"/>
  <c r="B247" i="10"/>
  <c r="E246" i="10"/>
  <c r="D246" i="10"/>
  <c r="C246" i="10"/>
  <c r="B246" i="10"/>
  <c r="E245" i="10"/>
  <c r="D245" i="10"/>
  <c r="C245" i="10"/>
  <c r="B245" i="10"/>
  <c r="E244" i="10"/>
  <c r="D244" i="10"/>
  <c r="C244" i="10"/>
  <c r="B244" i="10"/>
  <c r="E243" i="10"/>
  <c r="D243" i="10"/>
  <c r="C243" i="10"/>
  <c r="B243" i="10"/>
  <c r="E242" i="10"/>
  <c r="D242" i="10"/>
  <c r="C242" i="10"/>
  <c r="B242" i="10"/>
  <c r="E241" i="10"/>
  <c r="D241" i="10"/>
  <c r="C241" i="10"/>
  <c r="B241" i="10"/>
  <c r="E240" i="10"/>
  <c r="D240" i="10"/>
  <c r="C240" i="10"/>
  <c r="B240" i="10"/>
  <c r="E239" i="10"/>
  <c r="D239" i="10"/>
  <c r="C239" i="10"/>
  <c r="B239" i="10"/>
  <c r="E238" i="10"/>
  <c r="D238" i="10"/>
  <c r="C238" i="10"/>
  <c r="B238" i="10"/>
  <c r="E237" i="10"/>
  <c r="D237" i="10"/>
  <c r="C237" i="10"/>
  <c r="B237" i="10"/>
  <c r="E236" i="10"/>
  <c r="D236" i="10"/>
  <c r="C236" i="10"/>
  <c r="B236" i="10"/>
  <c r="E235" i="10"/>
  <c r="D235" i="10"/>
  <c r="C235" i="10"/>
  <c r="B235" i="10"/>
  <c r="E234" i="10"/>
  <c r="D234" i="10"/>
  <c r="C234" i="10"/>
  <c r="B234" i="10"/>
  <c r="E233" i="10"/>
  <c r="D233" i="10"/>
  <c r="C233" i="10"/>
  <c r="B233" i="10"/>
  <c r="E232" i="10"/>
  <c r="D232" i="10"/>
  <c r="C232" i="10"/>
  <c r="B232" i="10"/>
  <c r="E231" i="10"/>
  <c r="D231" i="10"/>
  <c r="C231" i="10"/>
  <c r="B231" i="10"/>
  <c r="E230" i="10"/>
  <c r="D230" i="10"/>
  <c r="C230" i="10"/>
  <c r="B230" i="10"/>
  <c r="E229" i="10"/>
  <c r="D229" i="10"/>
  <c r="C229" i="10"/>
  <c r="B229" i="10"/>
  <c r="E228" i="10"/>
  <c r="D228" i="10"/>
  <c r="C228" i="10"/>
  <c r="B228" i="10"/>
  <c r="E227" i="10"/>
  <c r="D227" i="10"/>
  <c r="C227" i="10"/>
  <c r="B227" i="10"/>
  <c r="E226" i="10"/>
  <c r="D226" i="10"/>
  <c r="C226" i="10"/>
  <c r="B226" i="10"/>
  <c r="E225" i="10"/>
  <c r="D225" i="10"/>
  <c r="C225" i="10"/>
  <c r="B225" i="10"/>
  <c r="E224" i="10"/>
  <c r="D224" i="10"/>
  <c r="C224" i="10"/>
  <c r="B224" i="10"/>
  <c r="E223" i="10"/>
  <c r="D223" i="10"/>
  <c r="C223" i="10"/>
  <c r="B223" i="10"/>
  <c r="E222" i="10"/>
  <c r="D222" i="10"/>
  <c r="C222" i="10"/>
  <c r="B222" i="10"/>
  <c r="E221" i="10"/>
  <c r="D221" i="10"/>
  <c r="C221" i="10"/>
  <c r="B221" i="10"/>
  <c r="E220" i="10"/>
  <c r="D220" i="10"/>
  <c r="C220" i="10"/>
  <c r="B220" i="10"/>
  <c r="E219" i="10"/>
  <c r="D219" i="10"/>
  <c r="C219" i="10"/>
  <c r="B219" i="10"/>
  <c r="E218" i="10"/>
  <c r="D218" i="10"/>
  <c r="C218" i="10"/>
  <c r="B218" i="10"/>
  <c r="E217" i="10"/>
  <c r="D217" i="10"/>
  <c r="C217" i="10"/>
  <c r="B217" i="10"/>
  <c r="E216" i="10"/>
  <c r="D216" i="10"/>
  <c r="C216" i="10"/>
  <c r="B216" i="10"/>
  <c r="E215" i="10"/>
  <c r="D215" i="10"/>
  <c r="C215" i="10"/>
  <c r="B215" i="10"/>
  <c r="E214" i="10"/>
  <c r="D214" i="10"/>
  <c r="C214" i="10"/>
  <c r="B214" i="10"/>
  <c r="E213" i="10"/>
  <c r="D213" i="10"/>
  <c r="C213" i="10"/>
  <c r="B213" i="10"/>
  <c r="E212" i="10"/>
  <c r="D212" i="10"/>
  <c r="C212" i="10"/>
  <c r="B212" i="10"/>
  <c r="E211" i="10"/>
  <c r="D211" i="10"/>
  <c r="C211" i="10"/>
  <c r="B211" i="10"/>
  <c r="E210" i="10"/>
  <c r="D210" i="10"/>
  <c r="C210" i="10"/>
  <c r="B210" i="10"/>
  <c r="E209" i="10"/>
  <c r="D209" i="10"/>
  <c r="C209" i="10"/>
  <c r="B209" i="10"/>
  <c r="E208" i="10"/>
  <c r="D208" i="10"/>
  <c r="C208" i="10"/>
  <c r="B208" i="10"/>
  <c r="E207" i="10"/>
  <c r="D207" i="10"/>
  <c r="C207" i="10"/>
  <c r="B207" i="10"/>
  <c r="E206" i="10"/>
  <c r="D206" i="10"/>
  <c r="C206" i="10"/>
  <c r="B206" i="10"/>
  <c r="E205" i="10"/>
  <c r="D205" i="10"/>
  <c r="C205" i="10"/>
  <c r="B205" i="10"/>
  <c r="E204" i="10"/>
  <c r="D204" i="10"/>
  <c r="C204" i="10"/>
  <c r="B204" i="10"/>
  <c r="E203" i="10"/>
  <c r="D203" i="10"/>
  <c r="C203" i="10"/>
  <c r="B203" i="10"/>
  <c r="E202" i="10"/>
  <c r="D202" i="10"/>
  <c r="C202" i="10"/>
  <c r="B202" i="10"/>
  <c r="E201" i="10"/>
  <c r="D201" i="10"/>
  <c r="C201" i="10"/>
  <c r="B201" i="10"/>
  <c r="E200" i="10"/>
  <c r="D200" i="10"/>
  <c r="C200" i="10"/>
  <c r="B200" i="10"/>
  <c r="E199" i="10"/>
  <c r="D199" i="10"/>
  <c r="C199" i="10"/>
  <c r="B199" i="10"/>
  <c r="E198" i="10"/>
  <c r="D198" i="10"/>
  <c r="C198" i="10"/>
  <c r="B198" i="10"/>
  <c r="E197" i="10"/>
  <c r="D197" i="10"/>
  <c r="C197" i="10"/>
  <c r="B197" i="10"/>
  <c r="E196" i="10"/>
  <c r="D196" i="10"/>
  <c r="C196" i="10"/>
  <c r="B196" i="10"/>
  <c r="E195" i="10"/>
  <c r="D195" i="10"/>
  <c r="C195" i="10"/>
  <c r="B195" i="10"/>
  <c r="E194" i="10"/>
  <c r="D194" i="10"/>
  <c r="C194" i="10"/>
  <c r="B194" i="10"/>
  <c r="E193" i="10"/>
  <c r="D193" i="10"/>
  <c r="C193" i="10"/>
  <c r="B193" i="10"/>
  <c r="E192" i="10"/>
  <c r="D192" i="10"/>
  <c r="C192" i="10"/>
  <c r="B192" i="10"/>
  <c r="E191" i="10"/>
  <c r="D191" i="10"/>
  <c r="C191" i="10"/>
  <c r="B191" i="10"/>
  <c r="E190" i="10"/>
  <c r="D190" i="10"/>
  <c r="C190" i="10"/>
  <c r="B190" i="10"/>
  <c r="E189" i="10"/>
  <c r="D189" i="10"/>
  <c r="C189" i="10"/>
  <c r="B189" i="10"/>
  <c r="E188" i="10"/>
  <c r="D188" i="10"/>
  <c r="C188" i="10"/>
  <c r="B188" i="10"/>
  <c r="E187" i="10"/>
  <c r="D187" i="10"/>
  <c r="C187" i="10"/>
  <c r="B187" i="10"/>
  <c r="E186" i="10"/>
  <c r="D186" i="10"/>
  <c r="C186" i="10"/>
  <c r="B186" i="10"/>
  <c r="E185" i="10"/>
  <c r="D185" i="10"/>
  <c r="C185" i="10"/>
  <c r="B185" i="10"/>
  <c r="E184" i="10"/>
  <c r="D184" i="10"/>
  <c r="C184" i="10"/>
  <c r="B184" i="10"/>
  <c r="E183" i="10"/>
  <c r="D183" i="10"/>
  <c r="C183" i="10"/>
  <c r="B183" i="10"/>
  <c r="E182" i="10"/>
  <c r="D182" i="10"/>
  <c r="C182" i="10"/>
  <c r="B182" i="10"/>
  <c r="E181" i="10"/>
  <c r="D181" i="10"/>
  <c r="C181" i="10"/>
  <c r="B181" i="10"/>
  <c r="E180" i="10"/>
  <c r="D180" i="10"/>
  <c r="C180" i="10"/>
  <c r="B180" i="10"/>
  <c r="E179" i="10"/>
  <c r="D179" i="10"/>
  <c r="C179" i="10"/>
  <c r="B179" i="10"/>
  <c r="E178" i="10"/>
  <c r="D178" i="10"/>
  <c r="C178" i="10"/>
  <c r="B178" i="10"/>
  <c r="E177" i="10"/>
  <c r="D177" i="10"/>
  <c r="C177" i="10"/>
  <c r="B177" i="10"/>
  <c r="E176" i="10"/>
  <c r="D176" i="10"/>
  <c r="C176" i="10"/>
  <c r="B176" i="10"/>
  <c r="E175" i="10"/>
  <c r="D175" i="10"/>
  <c r="C175" i="10"/>
  <c r="B175" i="10"/>
  <c r="E174" i="10"/>
  <c r="D174" i="10"/>
  <c r="C174" i="10"/>
  <c r="B174" i="10"/>
  <c r="E173" i="10"/>
  <c r="D173" i="10"/>
  <c r="C173" i="10"/>
  <c r="B173" i="10"/>
  <c r="E172" i="10"/>
  <c r="D172" i="10"/>
  <c r="C172" i="10"/>
  <c r="B172" i="10"/>
  <c r="E171" i="10"/>
  <c r="D171" i="10"/>
  <c r="C171" i="10"/>
  <c r="B171" i="10"/>
  <c r="E170" i="10"/>
  <c r="D170" i="10"/>
  <c r="C170" i="10"/>
  <c r="B170" i="10"/>
  <c r="E169" i="10"/>
  <c r="D169" i="10"/>
  <c r="C169" i="10"/>
  <c r="B169" i="10"/>
  <c r="E168" i="10"/>
  <c r="D168" i="10"/>
  <c r="C168" i="10"/>
  <c r="B168" i="10"/>
  <c r="E167" i="10"/>
  <c r="D167" i="10"/>
  <c r="C167" i="10"/>
  <c r="B167" i="10"/>
  <c r="E166" i="10"/>
  <c r="D166" i="10"/>
  <c r="C166" i="10"/>
  <c r="B166" i="10"/>
  <c r="E165" i="10"/>
  <c r="D165" i="10"/>
  <c r="C165" i="10"/>
  <c r="B165" i="10"/>
  <c r="E164" i="10"/>
  <c r="D164" i="10"/>
  <c r="C164" i="10"/>
  <c r="B164" i="10"/>
  <c r="E163" i="10"/>
  <c r="D163" i="10"/>
  <c r="C163" i="10"/>
  <c r="B163" i="10"/>
  <c r="E162" i="10"/>
  <c r="D162" i="10"/>
  <c r="C162" i="10"/>
  <c r="B162" i="10"/>
  <c r="E161" i="10"/>
  <c r="D161" i="10"/>
  <c r="C161" i="10"/>
  <c r="B161" i="10"/>
  <c r="E160" i="10"/>
  <c r="D160" i="10"/>
  <c r="C160" i="10"/>
  <c r="B160" i="10"/>
  <c r="E159" i="10"/>
  <c r="D159" i="10"/>
  <c r="C159" i="10"/>
  <c r="B159" i="10"/>
  <c r="E158" i="10"/>
  <c r="D158" i="10"/>
  <c r="C158" i="10"/>
  <c r="B158" i="10"/>
  <c r="E157" i="10"/>
  <c r="D157" i="10"/>
  <c r="C157" i="10"/>
  <c r="B157" i="10"/>
  <c r="E156" i="10"/>
  <c r="D156" i="10"/>
  <c r="C156" i="10"/>
  <c r="B156" i="10"/>
  <c r="E155" i="10"/>
  <c r="D155" i="10"/>
  <c r="C155" i="10"/>
  <c r="B155" i="10"/>
  <c r="E154" i="10"/>
  <c r="D154" i="10"/>
  <c r="C154" i="10"/>
  <c r="B154" i="10"/>
  <c r="E153" i="10"/>
  <c r="D153" i="10"/>
  <c r="C153" i="10"/>
  <c r="B153" i="10"/>
  <c r="E152" i="10"/>
  <c r="D152" i="10"/>
  <c r="C152" i="10"/>
  <c r="B152" i="10"/>
  <c r="E151" i="10"/>
  <c r="D151" i="10"/>
  <c r="C151" i="10"/>
  <c r="B151" i="10"/>
  <c r="E150" i="10"/>
  <c r="D150" i="10"/>
  <c r="C150" i="10"/>
  <c r="B150" i="10"/>
  <c r="E149" i="10"/>
  <c r="D149" i="10"/>
  <c r="C149" i="10"/>
  <c r="B149" i="10"/>
  <c r="E148" i="10"/>
  <c r="D148" i="10"/>
  <c r="C148" i="10"/>
  <c r="B148" i="10"/>
  <c r="E147" i="10"/>
  <c r="D147" i="10"/>
  <c r="C147" i="10"/>
  <c r="B147" i="10"/>
  <c r="E146" i="10"/>
  <c r="D146" i="10"/>
  <c r="C146" i="10"/>
  <c r="B146" i="10"/>
  <c r="E145" i="10"/>
  <c r="D145" i="10"/>
  <c r="C145" i="10"/>
  <c r="B145" i="10"/>
  <c r="E144" i="10"/>
  <c r="D144" i="10"/>
  <c r="C144" i="10"/>
  <c r="B144" i="10"/>
  <c r="E143" i="10"/>
  <c r="D143" i="10"/>
  <c r="C143" i="10"/>
  <c r="B143" i="10"/>
  <c r="E142" i="10"/>
  <c r="D142" i="10"/>
  <c r="C142" i="10"/>
  <c r="B142" i="10"/>
  <c r="E141" i="10"/>
  <c r="D141" i="10"/>
  <c r="C141" i="10"/>
  <c r="B141" i="10"/>
  <c r="E140" i="10"/>
  <c r="D140" i="10"/>
  <c r="C140" i="10"/>
  <c r="B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E136" i="10"/>
  <c r="D136" i="10"/>
  <c r="C136" i="10"/>
  <c r="B136" i="10"/>
  <c r="E135" i="10"/>
  <c r="D135" i="10"/>
  <c r="C135" i="10"/>
  <c r="B135" i="10"/>
  <c r="E134" i="10"/>
  <c r="D134" i="10"/>
  <c r="C134" i="10"/>
  <c r="B134" i="10"/>
  <c r="E133" i="10"/>
  <c r="D133" i="10"/>
  <c r="C133" i="10"/>
  <c r="B133" i="10"/>
  <c r="E132" i="10"/>
  <c r="D132" i="10"/>
  <c r="C132" i="10"/>
  <c r="B132" i="10"/>
  <c r="E131" i="10"/>
  <c r="D131" i="10"/>
  <c r="C131" i="10"/>
  <c r="B131" i="10"/>
  <c r="E130" i="10"/>
  <c r="D130" i="10"/>
  <c r="C130" i="10"/>
  <c r="B130" i="10"/>
  <c r="E129" i="10"/>
  <c r="D129" i="10"/>
  <c r="C129" i="10"/>
  <c r="B129" i="10"/>
  <c r="E128" i="10"/>
  <c r="D128" i="10"/>
  <c r="C128" i="10"/>
  <c r="B128" i="10"/>
  <c r="E127" i="10"/>
  <c r="D127" i="10"/>
  <c r="C127" i="10"/>
  <c r="B127" i="10"/>
  <c r="E126" i="10"/>
  <c r="D126" i="10"/>
  <c r="C126" i="10"/>
  <c r="B126" i="10"/>
  <c r="E125" i="10"/>
  <c r="D125" i="10"/>
  <c r="C125" i="10"/>
  <c r="B125" i="10"/>
  <c r="E124" i="10"/>
  <c r="D124" i="10"/>
  <c r="C124" i="10"/>
  <c r="B124" i="10"/>
  <c r="E123" i="10"/>
  <c r="D123" i="10"/>
  <c r="C123" i="10"/>
  <c r="B123" i="10"/>
  <c r="E122" i="10"/>
  <c r="D122" i="10"/>
  <c r="C122" i="10"/>
  <c r="B122" i="10"/>
  <c r="E121" i="10"/>
  <c r="D121" i="10"/>
  <c r="C121" i="10"/>
  <c r="B121" i="10"/>
  <c r="E120" i="10"/>
  <c r="D120" i="10"/>
  <c r="C120" i="10"/>
  <c r="B120" i="10"/>
  <c r="E119" i="10"/>
  <c r="D119" i="10"/>
  <c r="C119" i="10"/>
  <c r="B119" i="10"/>
  <c r="E118" i="10"/>
  <c r="D118" i="10"/>
  <c r="C118" i="10"/>
  <c r="B118" i="10"/>
  <c r="E117" i="10"/>
  <c r="D117" i="10"/>
  <c r="C117" i="10"/>
  <c r="B117" i="10"/>
  <c r="E116" i="10"/>
  <c r="D116" i="10"/>
  <c r="C116" i="10"/>
  <c r="B116" i="10"/>
  <c r="E115" i="10"/>
  <c r="D115" i="10"/>
  <c r="C115" i="10"/>
  <c r="B115" i="10"/>
  <c r="E114" i="10"/>
  <c r="D114" i="10"/>
  <c r="C114" i="10"/>
  <c r="B114" i="10"/>
  <c r="E113" i="10"/>
  <c r="D113" i="10"/>
  <c r="C113" i="10"/>
  <c r="B113" i="10"/>
  <c r="E112" i="10"/>
  <c r="D112" i="10"/>
  <c r="C112" i="10"/>
  <c r="B112" i="10"/>
  <c r="E111" i="10"/>
  <c r="D111" i="10"/>
  <c r="C111" i="10"/>
  <c r="B111" i="10"/>
  <c r="E110" i="10"/>
  <c r="D110" i="10"/>
  <c r="C110" i="10"/>
  <c r="B110" i="10"/>
  <c r="E109" i="10"/>
  <c r="D109" i="10"/>
  <c r="C109" i="10"/>
  <c r="B109" i="10"/>
  <c r="E108" i="10"/>
  <c r="D108" i="10"/>
  <c r="C108" i="10"/>
  <c r="B108" i="10"/>
  <c r="E107" i="10"/>
  <c r="D107" i="10"/>
  <c r="C107" i="10"/>
  <c r="B107" i="10"/>
  <c r="E106" i="10"/>
  <c r="D106" i="10"/>
  <c r="C106" i="10"/>
  <c r="B106" i="10"/>
  <c r="E105" i="10"/>
  <c r="D105" i="10"/>
  <c r="C105" i="10"/>
  <c r="B105" i="10"/>
  <c r="E104" i="10"/>
  <c r="D104" i="10"/>
  <c r="C104" i="10"/>
  <c r="B104" i="10"/>
  <c r="E103" i="10"/>
  <c r="D103" i="10"/>
  <c r="C103" i="10"/>
  <c r="B103" i="10"/>
  <c r="E102" i="10"/>
  <c r="D102" i="10"/>
  <c r="C102" i="10"/>
  <c r="B102" i="10"/>
  <c r="E101" i="10"/>
  <c r="D101" i="10"/>
  <c r="C101" i="10"/>
  <c r="B101" i="10"/>
  <c r="E100" i="10"/>
  <c r="D100" i="10"/>
  <c r="C100" i="10"/>
  <c r="B100" i="10"/>
  <c r="E99" i="10"/>
  <c r="D99" i="10"/>
  <c r="C99" i="10"/>
  <c r="B99" i="10"/>
  <c r="E98" i="10"/>
  <c r="D98" i="10"/>
  <c r="C98" i="10"/>
  <c r="B98" i="10"/>
  <c r="E97" i="10"/>
  <c r="D97" i="10"/>
  <c r="C97" i="10"/>
  <c r="B97" i="10"/>
  <c r="E96" i="10"/>
  <c r="D96" i="10"/>
  <c r="C96" i="10"/>
  <c r="B96" i="10"/>
  <c r="E95" i="10"/>
  <c r="D95" i="10"/>
  <c r="C95" i="10"/>
  <c r="B95" i="10"/>
  <c r="E94" i="10"/>
  <c r="D94" i="10"/>
  <c r="C94" i="10"/>
  <c r="B94" i="10"/>
  <c r="E93" i="10"/>
  <c r="D93" i="10"/>
  <c r="C93" i="10"/>
  <c r="B93" i="10"/>
  <c r="E92" i="10"/>
  <c r="D92" i="10"/>
  <c r="C92" i="10"/>
  <c r="B92" i="10"/>
  <c r="E91" i="10"/>
  <c r="D91" i="10"/>
  <c r="C91" i="10"/>
  <c r="B91" i="10"/>
  <c r="E90" i="10"/>
  <c r="D90" i="10"/>
  <c r="C90" i="10"/>
  <c r="B90" i="10"/>
  <c r="E89" i="10"/>
  <c r="D89" i="10"/>
  <c r="C89" i="10"/>
  <c r="B89" i="10"/>
  <c r="E88" i="10"/>
  <c r="D88" i="10"/>
  <c r="C88" i="10"/>
  <c r="B88" i="10"/>
  <c r="E87" i="10"/>
  <c r="D87" i="10"/>
  <c r="C87" i="10"/>
  <c r="B87" i="10"/>
  <c r="E86" i="10"/>
  <c r="D86" i="10"/>
  <c r="C86" i="10"/>
  <c r="B86" i="10"/>
  <c r="E85" i="10"/>
  <c r="D85" i="10"/>
  <c r="C85" i="10"/>
  <c r="B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E76" i="10"/>
  <c r="D76" i="10"/>
  <c r="C76" i="10"/>
  <c r="B76" i="10"/>
  <c r="E75" i="10"/>
  <c r="D75" i="10"/>
  <c r="C75" i="10"/>
  <c r="B75" i="10"/>
  <c r="E74" i="10"/>
  <c r="D74" i="10"/>
  <c r="C74" i="10"/>
  <c r="B74" i="10"/>
  <c r="E73" i="10"/>
  <c r="D73" i="10"/>
  <c r="C73" i="10"/>
  <c r="B73" i="10"/>
  <c r="E72" i="10"/>
  <c r="D72" i="10"/>
  <c r="C72" i="10"/>
  <c r="B72" i="10"/>
  <c r="E71" i="10"/>
  <c r="D71" i="10"/>
  <c r="C71" i="10"/>
  <c r="B71" i="10"/>
  <c r="E70" i="10"/>
  <c r="D70" i="10"/>
  <c r="C70" i="10"/>
  <c r="B70" i="10"/>
  <c r="E69" i="10"/>
  <c r="D69" i="10"/>
  <c r="C69" i="10"/>
  <c r="B69" i="10"/>
  <c r="E68" i="10"/>
  <c r="D68" i="10"/>
  <c r="C68" i="10"/>
  <c r="B68" i="10"/>
  <c r="E67" i="10"/>
  <c r="D67" i="10"/>
  <c r="C67" i="10"/>
  <c r="B67" i="10"/>
  <c r="E66" i="10"/>
  <c r="D66" i="10"/>
  <c r="C66" i="10"/>
  <c r="B66" i="10"/>
  <c r="E65" i="10"/>
  <c r="D65" i="10"/>
  <c r="C65" i="10"/>
  <c r="B65" i="10"/>
  <c r="E64" i="10"/>
  <c r="D64" i="10"/>
  <c r="C64" i="10"/>
  <c r="B64" i="10"/>
  <c r="E63" i="10"/>
  <c r="D63" i="10"/>
  <c r="C63" i="10"/>
  <c r="B63" i="10"/>
  <c r="E62" i="10"/>
  <c r="D62" i="10"/>
  <c r="C62" i="10"/>
  <c r="B62" i="10"/>
  <c r="E61" i="10"/>
  <c r="D61" i="10"/>
  <c r="C61" i="10"/>
  <c r="B61" i="10"/>
  <c r="E60" i="10"/>
  <c r="D60" i="10"/>
  <c r="C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D46" i="10"/>
  <c r="C46" i="10"/>
  <c r="B46" i="10"/>
  <c r="E45" i="10"/>
  <c r="D45" i="10"/>
  <c r="C45" i="10"/>
  <c r="B45" i="10"/>
  <c r="E44" i="10"/>
  <c r="D44" i="10"/>
  <c r="C44" i="10"/>
  <c r="B44" i="10"/>
  <c r="E43" i="10"/>
  <c r="D43" i="10"/>
  <c r="C43" i="10"/>
  <c r="B43" i="10"/>
  <c r="E42" i="10"/>
  <c r="D42" i="10"/>
  <c r="C42" i="10"/>
  <c r="B42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D18" i="10"/>
  <c r="C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18" i="10"/>
  <c r="DZ19" i="10"/>
  <c r="DZ20" i="10"/>
  <c r="C17" i="10"/>
  <c r="D17" i="10"/>
  <c r="B17" i="10"/>
  <c r="H618" i="21"/>
  <c r="F28" i="16"/>
  <c r="B15" i="14"/>
  <c r="C133" i="14"/>
  <c r="L347" i="21"/>
  <c r="L343" i="21"/>
  <c r="L339" i="21"/>
  <c r="L335" i="21"/>
  <c r="L331" i="21"/>
  <c r="L327" i="21"/>
  <c r="L323" i="21"/>
  <c r="L319" i="21"/>
  <c r="L315" i="21"/>
  <c r="L311" i="21"/>
  <c r="L307" i="21"/>
  <c r="L303" i="21"/>
  <c r="L299" i="21"/>
  <c r="L295" i="21"/>
  <c r="L291" i="21"/>
  <c r="L287" i="21"/>
  <c r="L283" i="21"/>
  <c r="L279" i="21"/>
  <c r="L275" i="21"/>
  <c r="L271" i="21"/>
  <c r="L267" i="21"/>
  <c r="L263" i="21"/>
  <c r="L259" i="21"/>
  <c r="L255" i="21"/>
  <c r="L251" i="21"/>
  <c r="L247" i="21"/>
  <c r="L243" i="21"/>
  <c r="L239" i="21"/>
  <c r="L235" i="21"/>
  <c r="L231" i="21"/>
  <c r="L227" i="21"/>
  <c r="L223" i="21"/>
  <c r="L219" i="21"/>
  <c r="L215" i="21"/>
  <c r="L211" i="21"/>
  <c r="L207" i="21"/>
  <c r="L203" i="21"/>
  <c r="L199" i="21"/>
  <c r="L195" i="21"/>
  <c r="L191" i="21"/>
  <c r="L187" i="21"/>
  <c r="L183" i="21"/>
  <c r="L179" i="21"/>
  <c r="L175" i="21"/>
  <c r="L171" i="21"/>
  <c r="L167" i="21"/>
  <c r="L163" i="21"/>
  <c r="L159" i="21"/>
  <c r="L155" i="21"/>
  <c r="L151" i="21"/>
  <c r="L147" i="21"/>
  <c r="L143" i="21"/>
  <c r="L139" i="21"/>
  <c r="L135" i="21"/>
  <c r="L131" i="21"/>
  <c r="L127" i="21"/>
  <c r="L123" i="21"/>
  <c r="L119" i="21"/>
  <c r="L115" i="21"/>
  <c r="L111" i="21"/>
  <c r="L107" i="21"/>
  <c r="L103" i="21"/>
  <c r="L99" i="21"/>
  <c r="L95" i="21"/>
  <c r="L91" i="21"/>
  <c r="L87" i="21"/>
  <c r="L83" i="21"/>
  <c r="L79" i="21"/>
  <c r="L75" i="21"/>
  <c r="L71" i="21"/>
  <c r="L67" i="21"/>
  <c r="L63" i="21"/>
  <c r="L59" i="21"/>
  <c r="L55" i="21"/>
  <c r="L51" i="21"/>
  <c r="L47" i="21"/>
  <c r="L43" i="21"/>
  <c r="L39" i="21"/>
  <c r="L35" i="21"/>
  <c r="L31" i="21"/>
  <c r="L27" i="21"/>
  <c r="L23" i="21"/>
  <c r="L19" i="21"/>
  <c r="L15" i="21"/>
  <c r="L11" i="21"/>
  <c r="H26" i="14"/>
  <c r="H11" i="21"/>
  <c r="H15" i="21"/>
  <c r="H19" i="21"/>
  <c r="H23" i="21"/>
  <c r="H27" i="21"/>
  <c r="H31" i="21"/>
  <c r="H35" i="21"/>
  <c r="H39" i="21"/>
  <c r="H43" i="21"/>
  <c r="H47" i="21"/>
  <c r="H51" i="21"/>
  <c r="H55" i="21"/>
  <c r="H59" i="21"/>
  <c r="H63" i="21"/>
  <c r="H67" i="21"/>
  <c r="H71" i="21"/>
  <c r="H75" i="21"/>
  <c r="H79" i="21"/>
  <c r="H83" i="21"/>
  <c r="H87" i="21"/>
  <c r="H91" i="21"/>
  <c r="H95" i="21"/>
  <c r="H99" i="21"/>
  <c r="H103" i="21"/>
  <c r="H107" i="21"/>
  <c r="H111" i="21"/>
  <c r="H115" i="21"/>
  <c r="H119" i="21"/>
  <c r="H123" i="21"/>
  <c r="H127" i="21"/>
  <c r="H131" i="21"/>
  <c r="H135" i="21"/>
  <c r="H139" i="21"/>
  <c r="H143" i="21"/>
  <c r="H147" i="21"/>
  <c r="H151" i="21"/>
  <c r="H155" i="21"/>
  <c r="H159" i="21"/>
  <c r="H163" i="21"/>
  <c r="H167" i="21"/>
  <c r="H171" i="21"/>
  <c r="H175" i="21"/>
  <c r="H179" i="21"/>
  <c r="H183" i="21"/>
  <c r="H187" i="21"/>
  <c r="H191" i="21"/>
  <c r="H195" i="21"/>
  <c r="H199" i="21"/>
  <c r="H203" i="21"/>
  <c r="H207" i="21"/>
  <c r="H211" i="21"/>
  <c r="H215" i="21"/>
  <c r="H219" i="21"/>
  <c r="H223" i="21"/>
  <c r="H227" i="21"/>
  <c r="H231" i="21"/>
  <c r="H235" i="21"/>
  <c r="H239" i="21"/>
  <c r="H243" i="21"/>
  <c r="H247" i="21"/>
  <c r="H251" i="21"/>
  <c r="H255" i="21"/>
  <c r="H259" i="21"/>
  <c r="H263" i="21"/>
  <c r="H267" i="21"/>
  <c r="H271" i="21"/>
  <c r="H275" i="21"/>
  <c r="H279" i="21"/>
  <c r="H283" i="21"/>
  <c r="H287" i="21"/>
  <c r="H291" i="21"/>
  <c r="H295" i="21"/>
  <c r="H299" i="21"/>
  <c r="H303" i="21"/>
  <c r="H307" i="21"/>
  <c r="H311" i="21"/>
  <c r="H315" i="21"/>
  <c r="H319" i="21"/>
  <c r="H323" i="21"/>
  <c r="H327" i="21"/>
  <c r="H331" i="21"/>
  <c r="H335" i="21"/>
  <c r="H339" i="21"/>
  <c r="H343" i="21"/>
  <c r="H347" i="21"/>
  <c r="H351" i="21"/>
  <c r="H355" i="21"/>
  <c r="H359" i="21"/>
  <c r="H363" i="21"/>
  <c r="H367" i="21"/>
  <c r="H371" i="21"/>
  <c r="H375" i="21"/>
  <c r="H379" i="21"/>
  <c r="H383" i="21"/>
  <c r="H387" i="21"/>
  <c r="H391" i="21"/>
  <c r="H395" i="21"/>
  <c r="H399" i="21"/>
  <c r="H403" i="21"/>
  <c r="H407" i="21"/>
  <c r="H411" i="21"/>
  <c r="H415" i="21"/>
  <c r="H419" i="21"/>
  <c r="H423" i="21"/>
  <c r="H427" i="21"/>
  <c r="H431" i="21"/>
  <c r="H435" i="21"/>
  <c r="H439" i="21"/>
  <c r="H443" i="21"/>
  <c r="H447" i="21"/>
  <c r="H451" i="21"/>
  <c r="H455" i="21"/>
  <c r="H459" i="21"/>
  <c r="H463" i="21"/>
  <c r="H467" i="21"/>
  <c r="H471" i="21"/>
  <c r="H475" i="21"/>
  <c r="H479" i="21"/>
  <c r="H483" i="21"/>
  <c r="H487" i="21"/>
  <c r="H491" i="21"/>
  <c r="H495" i="21"/>
  <c r="H499" i="21"/>
  <c r="H503" i="21"/>
  <c r="H507" i="21"/>
  <c r="H511" i="21"/>
  <c r="H515" i="21"/>
  <c r="H519" i="21"/>
  <c r="H523" i="21"/>
  <c r="H527" i="21"/>
  <c r="H531" i="21"/>
  <c r="H535" i="21"/>
  <c r="H539" i="21"/>
  <c r="H543" i="21"/>
  <c r="H547" i="21"/>
  <c r="H551" i="21"/>
  <c r="H555" i="21"/>
  <c r="H559" i="21"/>
  <c r="H563" i="21"/>
  <c r="H567" i="21"/>
  <c r="H571" i="21"/>
  <c r="H575" i="21"/>
  <c r="H579" i="21"/>
  <c r="H583" i="21"/>
  <c r="H587" i="21"/>
  <c r="H591" i="21"/>
  <c r="H595" i="21"/>
  <c r="H599" i="21"/>
  <c r="H603" i="21"/>
  <c r="H607" i="21"/>
  <c r="H611" i="21"/>
  <c r="H615" i="21"/>
  <c r="H619" i="21"/>
  <c r="H623" i="21"/>
  <c r="H627" i="21"/>
  <c r="H631" i="21"/>
  <c r="H635" i="21"/>
  <c r="H639" i="21"/>
  <c r="H643" i="21"/>
  <c r="H647" i="21"/>
  <c r="H651" i="21"/>
  <c r="H655" i="21"/>
  <c r="H659" i="21"/>
  <c r="H663" i="21"/>
  <c r="H667" i="21"/>
  <c r="H671" i="21"/>
  <c r="H675" i="21"/>
  <c r="H679" i="21"/>
  <c r="H683" i="21"/>
  <c r="H687" i="21"/>
  <c r="H691" i="21"/>
  <c r="H695" i="21"/>
  <c r="H699" i="21"/>
  <c r="H703" i="21"/>
  <c r="H707" i="21"/>
  <c r="H711" i="21"/>
  <c r="H715" i="21"/>
  <c r="H719" i="21"/>
  <c r="H723" i="21"/>
  <c r="H727" i="21"/>
  <c r="H731" i="21"/>
  <c r="H735" i="21"/>
  <c r="H739" i="21"/>
  <c r="H743" i="21"/>
  <c r="H747" i="21"/>
  <c r="H751" i="21"/>
  <c r="H755" i="21"/>
  <c r="H759" i="21"/>
  <c r="H763" i="21"/>
  <c r="H767" i="21"/>
  <c r="H771" i="21"/>
  <c r="H775" i="21"/>
  <c r="H779" i="21"/>
  <c r="H783" i="21"/>
  <c r="H787" i="21"/>
  <c r="H791" i="21"/>
  <c r="H795" i="21"/>
  <c r="H799" i="21"/>
  <c r="H803" i="21"/>
  <c r="H807" i="21"/>
  <c r="H811" i="21"/>
  <c r="H815" i="21"/>
  <c r="H819" i="21"/>
  <c r="H823" i="21"/>
  <c r="H827" i="21"/>
  <c r="H831" i="21"/>
  <c r="H835" i="21"/>
  <c r="H839" i="21"/>
  <c r="H843" i="21"/>
  <c r="H847" i="21"/>
  <c r="H851" i="21"/>
  <c r="H855" i="21"/>
  <c r="H859" i="21"/>
  <c r="H863" i="21"/>
  <c r="H867" i="21"/>
  <c r="H871" i="21"/>
  <c r="H875" i="21"/>
  <c r="H879" i="21"/>
  <c r="H883" i="21"/>
  <c r="H887" i="21"/>
  <c r="H891" i="21"/>
  <c r="H895" i="21"/>
  <c r="H899" i="21"/>
  <c r="H903" i="21"/>
  <c r="H907" i="21"/>
  <c r="H911" i="21"/>
  <c r="H915" i="21"/>
  <c r="H919" i="21"/>
  <c r="H923" i="21"/>
  <c r="H927" i="21"/>
  <c r="H931" i="21"/>
  <c r="H935" i="21"/>
  <c r="H939" i="21"/>
  <c r="H943" i="21"/>
  <c r="H947" i="21"/>
  <c r="H951" i="21"/>
  <c r="H955" i="21"/>
  <c r="H959" i="21"/>
  <c r="H963" i="21"/>
  <c r="H967" i="21"/>
  <c r="H971" i="21"/>
  <c r="H975" i="21"/>
  <c r="H979" i="21"/>
  <c r="H983" i="21"/>
  <c r="H987" i="21"/>
  <c r="H991" i="21"/>
  <c r="H995" i="21"/>
  <c r="H999" i="21"/>
  <c r="H1003" i="21"/>
  <c r="H1007" i="21"/>
  <c r="H1011" i="21"/>
  <c r="H1015" i="21"/>
  <c r="H1019" i="21"/>
  <c r="H1023" i="21"/>
  <c r="H1027" i="21"/>
  <c r="H1031" i="21"/>
  <c r="H1035" i="21"/>
  <c r="H1039" i="21"/>
  <c r="H1043" i="21"/>
  <c r="H1047" i="21"/>
  <c r="H1051" i="21"/>
  <c r="H1055" i="21"/>
  <c r="H1059" i="21"/>
  <c r="H1063" i="21"/>
  <c r="H1067" i="21"/>
  <c r="H1071" i="21"/>
  <c r="H1075" i="21"/>
  <c r="H1079" i="21"/>
  <c r="H1083" i="21"/>
  <c r="H1087" i="21"/>
  <c r="H1091" i="21"/>
  <c r="H1095" i="21"/>
  <c r="H1099" i="21"/>
  <c r="H1103" i="21"/>
  <c r="H1107" i="21"/>
  <c r="H1111" i="21"/>
  <c r="H1115" i="21"/>
  <c r="H1119" i="21"/>
  <c r="H1123" i="21"/>
  <c r="H1127" i="21"/>
  <c r="H1131" i="21"/>
  <c r="H1135" i="21"/>
  <c r="H1139" i="21"/>
  <c r="H1143" i="21"/>
  <c r="H1147" i="21"/>
  <c r="H1151" i="21"/>
  <c r="H1155" i="21"/>
  <c r="H1159" i="21"/>
  <c r="H1163" i="21"/>
  <c r="H1167" i="21"/>
  <c r="H1171" i="21"/>
  <c r="H1175" i="21"/>
  <c r="H1179" i="21"/>
  <c r="H1183" i="21"/>
  <c r="H1187" i="21"/>
  <c r="H1191" i="21"/>
  <c r="H1195" i="21"/>
  <c r="H1199" i="21"/>
  <c r="H1203" i="21"/>
  <c r="H1207" i="21"/>
  <c r="H1211" i="21"/>
  <c r="H1215" i="21"/>
  <c r="H1219" i="21"/>
  <c r="H1223" i="21"/>
  <c r="H1227" i="21"/>
  <c r="H1231" i="21"/>
  <c r="H1235" i="21"/>
  <c r="H1239" i="21"/>
  <c r="H1243" i="21"/>
  <c r="H1247" i="21"/>
  <c r="H1251" i="21"/>
  <c r="H1255" i="21"/>
  <c r="H1259" i="21"/>
  <c r="H1263" i="21"/>
  <c r="H1267" i="21"/>
  <c r="H1271" i="21"/>
  <c r="H1275" i="21"/>
  <c r="H1279" i="21"/>
  <c r="H1283" i="21"/>
  <c r="H1287" i="21"/>
  <c r="H1291" i="21"/>
  <c r="H1295" i="21"/>
  <c r="H1299" i="21"/>
  <c r="H1303" i="21"/>
  <c r="H1307" i="21"/>
  <c r="H1311" i="21"/>
  <c r="H1315" i="21"/>
  <c r="H1319" i="21"/>
  <c r="H1323" i="21"/>
  <c r="H1327" i="21"/>
  <c r="H1331" i="21"/>
  <c r="H1335" i="21"/>
  <c r="H1339" i="21"/>
  <c r="H1343" i="21"/>
  <c r="H1347" i="21"/>
  <c r="H1351" i="21"/>
  <c r="H1355" i="21"/>
  <c r="H1359" i="21"/>
  <c r="H1363" i="21"/>
  <c r="H1367" i="21"/>
  <c r="H1371" i="21"/>
  <c r="H1375" i="21"/>
  <c r="H1379" i="21"/>
  <c r="H1383" i="21"/>
  <c r="H1387" i="21"/>
  <c r="H1391" i="21"/>
  <c r="H1395" i="21"/>
  <c r="H1399" i="21"/>
  <c r="H1403" i="21"/>
  <c r="H1407" i="21"/>
  <c r="H1411" i="21"/>
  <c r="H1415" i="21"/>
  <c r="H1419" i="21"/>
  <c r="H1423" i="21"/>
  <c r="H1427" i="21"/>
  <c r="H1431" i="21"/>
  <c r="H1435" i="21"/>
  <c r="H1439" i="21"/>
  <c r="H1443" i="21"/>
  <c r="H1447" i="21"/>
  <c r="H1451" i="21"/>
  <c r="H1455" i="21"/>
  <c r="H1459" i="21"/>
  <c r="H1463" i="21"/>
  <c r="H1467" i="21"/>
  <c r="H1471" i="21"/>
  <c r="H1475" i="21"/>
  <c r="H1479" i="21"/>
  <c r="H1483" i="21"/>
  <c r="H1487" i="21"/>
  <c r="H1491" i="21"/>
  <c r="H1495" i="21"/>
  <c r="H1499" i="21"/>
  <c r="H1503" i="21"/>
  <c r="H1507" i="21"/>
  <c r="H1511" i="21"/>
  <c r="H1515" i="21"/>
  <c r="H1519" i="21"/>
  <c r="H1523" i="21"/>
  <c r="H1527" i="21"/>
  <c r="H1531" i="21"/>
  <c r="H1535" i="21"/>
  <c r="H1539" i="21"/>
  <c r="H1543" i="21"/>
  <c r="H1547" i="21"/>
  <c r="H1551" i="21"/>
  <c r="H1555" i="21"/>
  <c r="H1559" i="21"/>
  <c r="H1563" i="21"/>
  <c r="H1567" i="21"/>
  <c r="H1571" i="21"/>
  <c r="H1575" i="21"/>
  <c r="H1579" i="21"/>
  <c r="H1583" i="21"/>
  <c r="H1587" i="21"/>
  <c r="H1591" i="21"/>
  <c r="H1595" i="21"/>
  <c r="H1599" i="21"/>
  <c r="H1603" i="21"/>
  <c r="H1607" i="21"/>
  <c r="H1611" i="21"/>
  <c r="H1615" i="21"/>
  <c r="H1619" i="21"/>
  <c r="H1623" i="21"/>
  <c r="H1627" i="21"/>
  <c r="H1631" i="21"/>
  <c r="H1635" i="21"/>
  <c r="H1639" i="21"/>
  <c r="H1643" i="21"/>
  <c r="H1647" i="21"/>
  <c r="H1651" i="21"/>
  <c r="H1655" i="21"/>
  <c r="H1659" i="21"/>
  <c r="H1663" i="21"/>
  <c r="H1667" i="21"/>
  <c r="H1671" i="21"/>
  <c r="H1675" i="21"/>
  <c r="H1679" i="21"/>
  <c r="H1683" i="21"/>
  <c r="H1687" i="21"/>
  <c r="H1691" i="21"/>
  <c r="H1695" i="21"/>
  <c r="H1699" i="21"/>
  <c r="H1703" i="21"/>
  <c r="H1707" i="21"/>
  <c r="H1711" i="21"/>
  <c r="H1715" i="21"/>
  <c r="H1719" i="21"/>
  <c r="H1723" i="21"/>
  <c r="H1727" i="21"/>
  <c r="H1731" i="21"/>
  <c r="H1735" i="21"/>
  <c r="H1739" i="21"/>
  <c r="H1743" i="21"/>
  <c r="H1747" i="21"/>
  <c r="H1751" i="21"/>
  <c r="H1755" i="21"/>
  <c r="H1759" i="21"/>
  <c r="H1763" i="21"/>
  <c r="H1767" i="21"/>
  <c r="H1771" i="21"/>
  <c r="H1775" i="21"/>
  <c r="H1779" i="21"/>
  <c r="H1783" i="21"/>
  <c r="H1787" i="21"/>
  <c r="H1791" i="21"/>
  <c r="H1795" i="21"/>
  <c r="H1799" i="21"/>
  <c r="H1803" i="21"/>
  <c r="H1807" i="21"/>
  <c r="H1811" i="21"/>
  <c r="H1815" i="21"/>
  <c r="H1819" i="21"/>
  <c r="H1823" i="21"/>
  <c r="H1827" i="21"/>
  <c r="H1831" i="21"/>
  <c r="H1835" i="21"/>
  <c r="H1839" i="21"/>
  <c r="H1843" i="21"/>
  <c r="H1847" i="21"/>
  <c r="H1851" i="21"/>
  <c r="H1855" i="21"/>
  <c r="H1859" i="21"/>
  <c r="H1863" i="21"/>
  <c r="H1867" i="21"/>
  <c r="H1871" i="21"/>
  <c r="H1875" i="21"/>
  <c r="H1879" i="21"/>
  <c r="H1883" i="21"/>
  <c r="H1887" i="21"/>
  <c r="H1891" i="21"/>
  <c r="H1895" i="21"/>
  <c r="H1899" i="21"/>
  <c r="H1903" i="21"/>
  <c r="H1907" i="21"/>
  <c r="H1911" i="21"/>
  <c r="H1915" i="21"/>
  <c r="H1919" i="21"/>
  <c r="H1923" i="21"/>
  <c r="H1927" i="21"/>
  <c r="H1931" i="21"/>
  <c r="H1935" i="21"/>
  <c r="H1939" i="21"/>
  <c r="H1943" i="21"/>
  <c r="H1947" i="21"/>
  <c r="H1951" i="21"/>
  <c r="H1955" i="21"/>
  <c r="H1959" i="21"/>
  <c r="H1963" i="21"/>
  <c r="H1967" i="21"/>
  <c r="H1971" i="21"/>
  <c r="H1975" i="21"/>
  <c r="H1979" i="21"/>
  <c r="H1983" i="21"/>
  <c r="H1987" i="21"/>
  <c r="H1991" i="21"/>
  <c r="H1995" i="21"/>
  <c r="H1999" i="21"/>
  <c r="H2003" i="21"/>
  <c r="H2007" i="21"/>
  <c r="H2011" i="21"/>
  <c r="H2015" i="21"/>
  <c r="H2019" i="21"/>
  <c r="H2023" i="21"/>
  <c r="H2027" i="21"/>
  <c r="H2031" i="21"/>
  <c r="H2035" i="21"/>
  <c r="H2039" i="21"/>
  <c r="H2043" i="21"/>
  <c r="H2047" i="21"/>
  <c r="H2051" i="21"/>
  <c r="H2055" i="21"/>
  <c r="H2059" i="21"/>
  <c r="H2063" i="21"/>
  <c r="H2067" i="21"/>
  <c r="H2071" i="21"/>
  <c r="H2075" i="21"/>
  <c r="H2079" i="21"/>
  <c r="H2083" i="21"/>
  <c r="H2087" i="21"/>
  <c r="H2091" i="21"/>
  <c r="H2095" i="21"/>
  <c r="H2099" i="21"/>
  <c r="H2103" i="21"/>
  <c r="H2107" i="21"/>
  <c r="H2111" i="21"/>
  <c r="H2115" i="21"/>
  <c r="H2119" i="21"/>
  <c r="H2123" i="21"/>
  <c r="H2127" i="21"/>
  <c r="H2131" i="21"/>
  <c r="H2135" i="21"/>
  <c r="H2139" i="21"/>
  <c r="H2143" i="21"/>
  <c r="H2147" i="21"/>
  <c r="H2151" i="21"/>
  <c r="H2155" i="21"/>
  <c r="H2159" i="21"/>
  <c r="H13" i="21"/>
  <c r="H17" i="21"/>
  <c r="H21" i="21"/>
  <c r="H25" i="21"/>
  <c r="H29" i="21"/>
  <c r="H33" i="21"/>
  <c r="H37" i="21"/>
  <c r="H41" i="21"/>
  <c r="H45" i="21"/>
  <c r="H49" i="21"/>
  <c r="H53" i="21"/>
  <c r="H57" i="21"/>
  <c r="H61" i="21"/>
  <c r="H65" i="21"/>
  <c r="H69" i="21"/>
  <c r="H73" i="21"/>
  <c r="H77" i="21"/>
  <c r="H81" i="21"/>
  <c r="H85" i="21"/>
  <c r="H89" i="21"/>
  <c r="H93" i="21"/>
  <c r="H97" i="21"/>
  <c r="H101" i="21"/>
  <c r="H105" i="21"/>
  <c r="H109" i="21"/>
  <c r="H113" i="21"/>
  <c r="H117" i="21"/>
  <c r="H121" i="21"/>
  <c r="H125" i="21"/>
  <c r="H129" i="21"/>
  <c r="H133" i="21"/>
  <c r="H137" i="21"/>
  <c r="H141" i="21"/>
  <c r="H145" i="21"/>
  <c r="H149" i="21"/>
  <c r="H153" i="21"/>
  <c r="H157" i="21"/>
  <c r="H161" i="21"/>
  <c r="H165" i="21"/>
  <c r="H169" i="21"/>
  <c r="H173" i="21"/>
  <c r="H177" i="21"/>
  <c r="H181" i="21"/>
  <c r="H185" i="21"/>
  <c r="H189" i="21"/>
  <c r="H193" i="21"/>
  <c r="H197" i="21"/>
  <c r="H201" i="21"/>
  <c r="H205" i="21"/>
  <c r="H209" i="21"/>
  <c r="H213" i="21"/>
  <c r="H217" i="21"/>
  <c r="H221" i="21"/>
  <c r="H225" i="21"/>
  <c r="H229" i="21"/>
  <c r="H233" i="21"/>
  <c r="H237" i="21"/>
  <c r="H241" i="21"/>
  <c r="H245" i="21"/>
  <c r="H249" i="21"/>
  <c r="H253" i="21"/>
  <c r="H257" i="21"/>
  <c r="H261" i="21"/>
  <c r="H265" i="21"/>
  <c r="H269" i="21"/>
  <c r="H273" i="21"/>
  <c r="H277" i="21"/>
  <c r="H281" i="21"/>
  <c r="H285" i="21"/>
  <c r="H289" i="21"/>
  <c r="H293" i="21"/>
  <c r="H297" i="21"/>
  <c r="H301" i="21"/>
  <c r="H305" i="21"/>
  <c r="H309" i="21"/>
  <c r="H313" i="21"/>
  <c r="H317" i="21"/>
  <c r="H321" i="21"/>
  <c r="H325" i="21"/>
  <c r="H329" i="21"/>
  <c r="H333" i="21"/>
  <c r="H337" i="21"/>
  <c r="H341" i="21"/>
  <c r="H345" i="21"/>
  <c r="H349" i="21"/>
  <c r="H353" i="21"/>
  <c r="H357" i="21"/>
  <c r="H361" i="21"/>
  <c r="H365" i="21"/>
  <c r="H369" i="21"/>
  <c r="H373" i="21"/>
  <c r="H377" i="21"/>
  <c r="H381" i="21"/>
  <c r="H385" i="21"/>
  <c r="H389" i="21"/>
  <c r="H393" i="21"/>
  <c r="H397" i="21"/>
  <c r="H401" i="21"/>
  <c r="H405" i="21"/>
  <c r="H409" i="21"/>
  <c r="H413" i="21"/>
  <c r="H417" i="21"/>
  <c r="H421" i="21"/>
  <c r="H425" i="21"/>
  <c r="H429" i="21"/>
  <c r="H433" i="21"/>
  <c r="H437" i="21"/>
  <c r="H441" i="21"/>
  <c r="H445" i="21"/>
  <c r="H449" i="21"/>
  <c r="H453" i="21"/>
  <c r="H457" i="21"/>
  <c r="H461" i="21"/>
  <c r="H465" i="21"/>
  <c r="H469" i="21"/>
  <c r="H473" i="21"/>
  <c r="H477" i="21"/>
  <c r="H481" i="21"/>
  <c r="H485" i="21"/>
  <c r="H489" i="21"/>
  <c r="H493" i="21"/>
  <c r="H497" i="21"/>
  <c r="H501" i="21"/>
  <c r="H505" i="21"/>
  <c r="H509" i="21"/>
  <c r="H513" i="21"/>
  <c r="H517" i="21"/>
  <c r="H521" i="21"/>
  <c r="H525" i="21"/>
  <c r="H529" i="21"/>
  <c r="H533" i="21"/>
  <c r="H537" i="21"/>
  <c r="H541" i="21"/>
  <c r="H545" i="21"/>
  <c r="H549" i="21"/>
  <c r="H553" i="21"/>
  <c r="H557" i="21"/>
  <c r="H561" i="21"/>
  <c r="H565" i="21"/>
  <c r="H569" i="21"/>
  <c r="H573" i="21"/>
  <c r="H577" i="21"/>
  <c r="H581" i="21"/>
  <c r="H585" i="21"/>
  <c r="H589" i="21"/>
  <c r="H593" i="21"/>
  <c r="H597" i="21"/>
  <c r="H601" i="21"/>
  <c r="H605" i="21"/>
  <c r="H609" i="21"/>
  <c r="H613" i="21"/>
  <c r="H617" i="21"/>
  <c r="H621" i="21"/>
  <c r="H625" i="21"/>
  <c r="H629" i="21"/>
  <c r="H633" i="21"/>
  <c r="H637" i="21"/>
  <c r="H641" i="21"/>
  <c r="H645" i="21"/>
  <c r="H649" i="21"/>
  <c r="H653" i="21"/>
  <c r="H657" i="21"/>
  <c r="H661" i="21"/>
  <c r="H665" i="21"/>
  <c r="H669" i="21"/>
  <c r="H673" i="21"/>
  <c r="H677" i="21"/>
  <c r="H681" i="21"/>
  <c r="H685" i="21"/>
  <c r="H689" i="21"/>
  <c r="H693" i="21"/>
  <c r="H697" i="21"/>
  <c r="H701" i="21"/>
  <c r="H705" i="21"/>
  <c r="H709" i="21"/>
  <c r="H713" i="21"/>
  <c r="H717" i="21"/>
  <c r="H721" i="21"/>
  <c r="H725" i="21"/>
  <c r="H729" i="21"/>
  <c r="H733" i="21"/>
  <c r="H737" i="21"/>
  <c r="H741" i="21"/>
  <c r="H745" i="21"/>
  <c r="H749" i="21"/>
  <c r="H753" i="21"/>
  <c r="H757" i="21"/>
  <c r="H761" i="21"/>
  <c r="H765" i="21"/>
  <c r="H769" i="21"/>
  <c r="H773" i="21"/>
  <c r="H777" i="21"/>
  <c r="H781" i="21"/>
  <c r="H785" i="21"/>
  <c r="H789" i="21"/>
  <c r="H793" i="21"/>
  <c r="H797" i="21"/>
  <c r="H801" i="21"/>
  <c r="H805" i="21"/>
  <c r="H809" i="21"/>
  <c r="H813" i="21"/>
  <c r="H817" i="21"/>
  <c r="H821" i="21"/>
  <c r="H825" i="21"/>
  <c r="H829" i="21"/>
  <c r="H833" i="21"/>
  <c r="H837" i="21"/>
  <c r="H841" i="21"/>
  <c r="H845" i="21"/>
  <c r="H849" i="21"/>
  <c r="H853" i="21"/>
  <c r="H857" i="21"/>
  <c r="H861" i="21"/>
  <c r="H865" i="21"/>
  <c r="H869" i="21"/>
  <c r="H873" i="21"/>
  <c r="H877" i="21"/>
  <c r="H881" i="21"/>
  <c r="H885" i="21"/>
  <c r="H889" i="21"/>
  <c r="H893" i="21"/>
  <c r="H897" i="21"/>
  <c r="H901" i="21"/>
  <c r="H905" i="21"/>
  <c r="H909" i="21"/>
  <c r="H913" i="21"/>
  <c r="H917" i="21"/>
  <c r="H921" i="21"/>
  <c r="H925" i="21"/>
  <c r="H929" i="21"/>
  <c r="H933" i="21"/>
  <c r="H937" i="21"/>
  <c r="H941" i="21"/>
  <c r="H945" i="21"/>
  <c r="H949" i="21"/>
  <c r="H953" i="21"/>
  <c r="H957" i="21"/>
  <c r="H961" i="21"/>
  <c r="H965" i="21"/>
  <c r="H969" i="21"/>
  <c r="H973" i="21"/>
  <c r="H977" i="21"/>
  <c r="H981" i="21"/>
  <c r="H985" i="21"/>
  <c r="H989" i="21"/>
  <c r="H993" i="21"/>
  <c r="H997" i="21"/>
  <c r="H1001" i="21"/>
  <c r="H1005" i="21"/>
  <c r="H1009" i="21"/>
  <c r="H1013" i="21"/>
  <c r="H1017" i="21"/>
  <c r="H1021" i="21"/>
  <c r="H1025" i="21"/>
  <c r="H1029" i="21"/>
  <c r="H1033" i="21"/>
  <c r="H1037" i="21"/>
  <c r="H1041" i="21"/>
  <c r="H1045" i="21"/>
  <c r="H1049" i="21"/>
  <c r="H1053" i="21"/>
  <c r="H1057" i="21"/>
  <c r="H1061" i="21"/>
  <c r="H1065" i="21"/>
  <c r="H1069" i="21"/>
  <c r="H1073" i="21"/>
  <c r="H1077" i="21"/>
  <c r="H1081" i="21"/>
  <c r="H1085" i="21"/>
  <c r="H1089" i="21"/>
  <c r="H1093" i="21"/>
  <c r="H1097" i="21"/>
  <c r="H1101" i="21"/>
  <c r="H1105" i="21"/>
  <c r="H1109" i="21"/>
  <c r="H1113" i="21"/>
  <c r="H1117" i="21"/>
  <c r="H1121" i="21"/>
  <c r="H1125" i="21"/>
  <c r="H1129" i="21"/>
  <c r="H1133" i="21"/>
  <c r="H1137" i="21"/>
  <c r="H1141" i="21"/>
  <c r="H1145" i="21"/>
  <c r="H1149" i="21"/>
  <c r="H1153" i="21"/>
  <c r="H1157" i="21"/>
  <c r="H1161" i="21"/>
  <c r="H1165" i="21"/>
  <c r="H1169" i="21"/>
  <c r="H1173" i="21"/>
  <c r="H1177" i="21"/>
  <c r="H1181" i="21"/>
  <c r="H1185" i="21"/>
  <c r="H1189" i="21"/>
  <c r="H1193" i="21"/>
  <c r="H1197" i="21"/>
  <c r="H1201" i="21"/>
  <c r="H1205" i="21"/>
  <c r="H1209" i="21"/>
  <c r="H1213" i="21"/>
  <c r="H1217" i="21"/>
  <c r="H1221" i="21"/>
  <c r="H1225" i="21"/>
  <c r="H1229" i="21"/>
  <c r="H1233" i="21"/>
  <c r="H1237" i="21"/>
  <c r="H1241" i="21"/>
  <c r="H1245" i="21"/>
  <c r="H1249" i="21"/>
  <c r="H1253" i="21"/>
  <c r="H1257" i="21"/>
  <c r="H1261" i="21"/>
  <c r="H1265" i="21"/>
  <c r="H1269" i="21"/>
  <c r="H1273" i="21"/>
  <c r="H1277" i="21"/>
  <c r="H1281" i="21"/>
  <c r="H1285" i="21"/>
  <c r="H1289" i="21"/>
  <c r="H1293" i="21"/>
  <c r="H1297" i="21"/>
  <c r="H1301" i="21"/>
  <c r="H1305" i="21"/>
  <c r="H1309" i="21"/>
  <c r="H1313" i="21"/>
  <c r="H1317" i="21"/>
  <c r="H1321" i="21"/>
  <c r="H1325" i="21"/>
  <c r="H1329" i="21"/>
  <c r="H1333" i="21"/>
  <c r="H1337" i="21"/>
  <c r="H1341" i="21"/>
  <c r="H1345" i="21"/>
  <c r="H1349" i="21"/>
  <c r="H1353" i="21"/>
  <c r="H1357" i="21"/>
  <c r="H1361" i="21"/>
  <c r="H1365" i="21"/>
  <c r="H1369" i="21"/>
  <c r="H1373" i="21"/>
  <c r="H1377" i="21"/>
  <c r="H1381" i="21"/>
  <c r="H1385" i="21"/>
  <c r="H1389" i="21"/>
  <c r="H1393" i="21"/>
  <c r="H1397" i="21"/>
  <c r="H1401" i="21"/>
  <c r="H1405" i="21"/>
  <c r="H1409" i="21"/>
  <c r="H1413" i="21"/>
  <c r="H1417" i="21"/>
  <c r="H1421" i="21"/>
  <c r="H1425" i="21"/>
  <c r="H1429" i="21"/>
  <c r="H1433" i="21"/>
  <c r="H1437" i="21"/>
  <c r="H1441" i="21"/>
  <c r="H1445" i="21"/>
  <c r="H1449" i="21"/>
  <c r="H1453" i="21"/>
  <c r="H1457" i="21"/>
  <c r="H1461" i="21"/>
  <c r="H1465" i="21"/>
  <c r="H1469" i="21"/>
  <c r="H1473" i="21"/>
  <c r="H1477" i="21"/>
  <c r="H1481" i="21"/>
  <c r="H1485" i="21"/>
  <c r="H1489" i="21"/>
  <c r="H1493" i="21"/>
  <c r="H1497" i="21"/>
  <c r="H1501" i="21"/>
  <c r="H1505" i="21"/>
  <c r="H1509" i="21"/>
  <c r="H1513" i="21"/>
  <c r="H1517" i="21"/>
  <c r="H1521" i="21"/>
  <c r="H1525" i="21"/>
  <c r="H1529" i="21"/>
  <c r="H1533" i="21"/>
  <c r="H1537" i="21"/>
  <c r="H1541" i="21"/>
  <c r="H1545" i="21"/>
  <c r="H1549" i="21"/>
  <c r="H1553" i="21"/>
  <c r="L10" i="21"/>
  <c r="L2157" i="21"/>
  <c r="L2153" i="21"/>
  <c r="L2149" i="21"/>
  <c r="L2145" i="21"/>
  <c r="L2141" i="21"/>
  <c r="L2137" i="21"/>
  <c r="L2133" i="21"/>
  <c r="L2129" i="21"/>
  <c r="L2125" i="21"/>
  <c r="L2121" i="21"/>
  <c r="L2117" i="21"/>
  <c r="L2113" i="21"/>
  <c r="L2109" i="21"/>
  <c r="L2105" i="21"/>
  <c r="L2101" i="21"/>
  <c r="L2097" i="21"/>
  <c r="L2093" i="21"/>
  <c r="L2089" i="21"/>
  <c r="L2085" i="21"/>
  <c r="L2081" i="21"/>
  <c r="L2077" i="21"/>
  <c r="L2073" i="21"/>
  <c r="L2069" i="21"/>
  <c r="L2065" i="21"/>
  <c r="L2061" i="21"/>
  <c r="L2057" i="21"/>
  <c r="L2053" i="21"/>
  <c r="L2049" i="21"/>
  <c r="L2045" i="21"/>
  <c r="L2041" i="21"/>
  <c r="L2037" i="21"/>
  <c r="L2033" i="21"/>
  <c r="L2029" i="21"/>
  <c r="L2025" i="21"/>
  <c r="L2021" i="21"/>
  <c r="L2017" i="21"/>
  <c r="L2013" i="21"/>
  <c r="L2009" i="21"/>
  <c r="L2005" i="21"/>
  <c r="L2001" i="21"/>
  <c r="L1997" i="21"/>
  <c r="L1993" i="21"/>
  <c r="L1989" i="21"/>
  <c r="L1985" i="21"/>
  <c r="L1981" i="21"/>
  <c r="L1977" i="21"/>
  <c r="L1973" i="21"/>
  <c r="L1969" i="21"/>
  <c r="L1965" i="21"/>
  <c r="L1961" i="21"/>
  <c r="L1957" i="21"/>
  <c r="L1953" i="21"/>
  <c r="L1949" i="21"/>
  <c r="L1945" i="21"/>
  <c r="L1941" i="21"/>
  <c r="L1937" i="21"/>
  <c r="L1933" i="21"/>
  <c r="L1929" i="21"/>
  <c r="L1925" i="21"/>
  <c r="L1921" i="21"/>
  <c r="L1917" i="21"/>
  <c r="L1913" i="21"/>
  <c r="L1909" i="21"/>
  <c r="L1905" i="21"/>
  <c r="L1901" i="21"/>
  <c r="L1897" i="21"/>
  <c r="L1893" i="21"/>
  <c r="L1889" i="21"/>
  <c r="L1885" i="21"/>
  <c r="L1881" i="21"/>
  <c r="L1877" i="21"/>
  <c r="L1873" i="21"/>
  <c r="L1869" i="21"/>
  <c r="L1865" i="21"/>
  <c r="L1861" i="21"/>
  <c r="L1857" i="21"/>
  <c r="L1853" i="21"/>
  <c r="L1849" i="21"/>
  <c r="L1845" i="21"/>
  <c r="L1841" i="21"/>
  <c r="L1837" i="21"/>
  <c r="L1833" i="21"/>
  <c r="L1829" i="21"/>
  <c r="L1825" i="21"/>
  <c r="L1821" i="21"/>
  <c r="L1817" i="21"/>
  <c r="L1813" i="21"/>
  <c r="L1809" i="21"/>
  <c r="L1805" i="21"/>
  <c r="L1801" i="21"/>
  <c r="L1797" i="21"/>
  <c r="L1793" i="21"/>
  <c r="L1789" i="21"/>
  <c r="L1785" i="21"/>
  <c r="L1781" i="21"/>
  <c r="L1777" i="21"/>
  <c r="L1773" i="21"/>
  <c r="L1769" i="21"/>
  <c r="L1765" i="21"/>
  <c r="L1761" i="21"/>
  <c r="L1757" i="21"/>
  <c r="L1753" i="21"/>
  <c r="L1749" i="21"/>
  <c r="L1745" i="21"/>
  <c r="L1741" i="21"/>
  <c r="L1737" i="21"/>
  <c r="L1733" i="21"/>
  <c r="L1729" i="21"/>
  <c r="L1725" i="21"/>
  <c r="L1721" i="21"/>
  <c r="L1717" i="21"/>
  <c r="L1713" i="21"/>
  <c r="L1709" i="21"/>
  <c r="L1705" i="21"/>
  <c r="L1701" i="21"/>
  <c r="L1697" i="21"/>
  <c r="L1693" i="21"/>
  <c r="L1689" i="21"/>
  <c r="L1685" i="21"/>
  <c r="L1681" i="21"/>
  <c r="L1677" i="21"/>
  <c r="L1673" i="21"/>
  <c r="L1669" i="21"/>
  <c r="L1665" i="21"/>
  <c r="L1661" i="21"/>
  <c r="L1657" i="21"/>
  <c r="L1653" i="21"/>
  <c r="L1649" i="21"/>
  <c r="L1645" i="21"/>
  <c r="L1641" i="21"/>
  <c r="L1637" i="21"/>
  <c r="L1633" i="21"/>
  <c r="L1629" i="21"/>
  <c r="L1625" i="21"/>
  <c r="L1621" i="21"/>
  <c r="L1617" i="21"/>
  <c r="L1613" i="21"/>
  <c r="L1609" i="21"/>
  <c r="L1605" i="21"/>
  <c r="L1601" i="21"/>
  <c r="L1597" i="21"/>
  <c r="L1593" i="21"/>
  <c r="L1589" i="21"/>
  <c r="L1585" i="21"/>
  <c r="L1581" i="21"/>
  <c r="L1577" i="21"/>
  <c r="L1573" i="21"/>
  <c r="L1569" i="21"/>
  <c r="L1565" i="21"/>
  <c r="L1561" i="21"/>
  <c r="L1557" i="21"/>
  <c r="L1553" i="21"/>
  <c r="L1549" i="21"/>
  <c r="L1545" i="21"/>
  <c r="L1541" i="21"/>
  <c r="L1537" i="21"/>
  <c r="L1533" i="21"/>
  <c r="L1529" i="21"/>
  <c r="L1525" i="21"/>
  <c r="L1521" i="21"/>
  <c r="L1517" i="21"/>
  <c r="L1513" i="21"/>
  <c r="L1509" i="21"/>
  <c r="L1505" i="21"/>
  <c r="L1501" i="21"/>
  <c r="L1497" i="21"/>
  <c r="L1493" i="21"/>
  <c r="L1489" i="21"/>
  <c r="L1485" i="21"/>
  <c r="L1481" i="21"/>
  <c r="L1477" i="21"/>
  <c r="L1473" i="21"/>
  <c r="L1469" i="21"/>
  <c r="L1465" i="21"/>
  <c r="L1461" i="21"/>
  <c r="L1457" i="21"/>
  <c r="L1453" i="21"/>
  <c r="L1449" i="21"/>
  <c r="L1445" i="21"/>
  <c r="L1441" i="21"/>
  <c r="L1437" i="21"/>
  <c r="L1433" i="21"/>
  <c r="L1429" i="21"/>
  <c r="L1425" i="21"/>
  <c r="L1421" i="21"/>
  <c r="L1417" i="21"/>
  <c r="L1413" i="21"/>
  <c r="L1409" i="21"/>
  <c r="L1405" i="21"/>
  <c r="L1401" i="21"/>
  <c r="L1397" i="21"/>
  <c r="L1393" i="21"/>
  <c r="L1389" i="21"/>
  <c r="L1385" i="21"/>
  <c r="L1381" i="21"/>
  <c r="L1377" i="21"/>
  <c r="L1373" i="21"/>
  <c r="L1369" i="21"/>
  <c r="L1365" i="21"/>
  <c r="L1361" i="21"/>
  <c r="L1357" i="21"/>
  <c r="L1353" i="21"/>
  <c r="L1349" i="21"/>
  <c r="L1345" i="21"/>
  <c r="L1341" i="21"/>
  <c r="L1337" i="21"/>
  <c r="L1333" i="21"/>
  <c r="L1329" i="21"/>
  <c r="L1325" i="21"/>
  <c r="L1321" i="21"/>
  <c r="L1317" i="21"/>
  <c r="L1313" i="21"/>
  <c r="L1309" i="21"/>
  <c r="L1305" i="21"/>
  <c r="L1301" i="21"/>
  <c r="L1297" i="21"/>
  <c r="L1293" i="21"/>
  <c r="L1289" i="21"/>
  <c r="L1285" i="21"/>
  <c r="L1281" i="21"/>
  <c r="L1277" i="21"/>
  <c r="L1273" i="21"/>
  <c r="L1269" i="21"/>
  <c r="L1265" i="21"/>
  <c r="L1261" i="21"/>
  <c r="L1257" i="21"/>
  <c r="L1253" i="21"/>
  <c r="L1249" i="21"/>
  <c r="L1245" i="21"/>
  <c r="L1241" i="21"/>
  <c r="L1237" i="21"/>
  <c r="L1233" i="21"/>
  <c r="L1229" i="21"/>
  <c r="L1225" i="21"/>
  <c r="L1221" i="21"/>
  <c r="L1217" i="21"/>
  <c r="L1213" i="21"/>
  <c r="L1209" i="21"/>
  <c r="L1205" i="21"/>
  <c r="L1201" i="21"/>
  <c r="L1197" i="21"/>
  <c r="L1193" i="21"/>
  <c r="L1189" i="21"/>
  <c r="L1185" i="21"/>
  <c r="L1181" i="21"/>
  <c r="L1177" i="21"/>
  <c r="L1173" i="21"/>
  <c r="L1169" i="21"/>
  <c r="L1165" i="21"/>
  <c r="L1161" i="21"/>
  <c r="L1157" i="21"/>
  <c r="L1153" i="21"/>
  <c r="L1149" i="21"/>
  <c r="L1145" i="21"/>
  <c r="L1141" i="21"/>
  <c r="L1137" i="21"/>
  <c r="L1133" i="21"/>
  <c r="L1129" i="21"/>
  <c r="L1125" i="21"/>
  <c r="L1121" i="21"/>
  <c r="L1117" i="21"/>
  <c r="L1113" i="21"/>
  <c r="L1109" i="21"/>
  <c r="L1105" i="21"/>
  <c r="L1101" i="21"/>
  <c r="L1097" i="21"/>
  <c r="L1093" i="21"/>
  <c r="L1089" i="21"/>
  <c r="L1085" i="21"/>
  <c r="L1081" i="21"/>
  <c r="L1077" i="21"/>
  <c r="L1073" i="21"/>
  <c r="L1069" i="21"/>
  <c r="L1065" i="21"/>
  <c r="L1061" i="21"/>
  <c r="L1057" i="21"/>
  <c r="L1053" i="21"/>
  <c r="L1049" i="21"/>
  <c r="L1045" i="21"/>
  <c r="L1041" i="21"/>
  <c r="L1037" i="21"/>
  <c r="L1033" i="21"/>
  <c r="L1029" i="21"/>
  <c r="L1025" i="21"/>
  <c r="L1021" i="21"/>
  <c r="L1017" i="21"/>
  <c r="L1013" i="21"/>
  <c r="L1009" i="21"/>
  <c r="L1005" i="21"/>
  <c r="L1001" i="21"/>
  <c r="L997" i="21"/>
  <c r="L993" i="21"/>
  <c r="L989" i="21"/>
  <c r="L985" i="21"/>
  <c r="L981" i="21"/>
  <c r="L977" i="21"/>
  <c r="L973" i="21"/>
  <c r="L969" i="21"/>
  <c r="L965" i="21"/>
  <c r="L961" i="21"/>
  <c r="L957" i="21"/>
  <c r="L953" i="21"/>
  <c r="L949" i="21"/>
  <c r="L945" i="21"/>
  <c r="L941" i="21"/>
  <c r="L937" i="21"/>
  <c r="L933" i="21"/>
  <c r="L929" i="21"/>
  <c r="L925" i="21"/>
  <c r="L921" i="21"/>
  <c r="L917" i="21"/>
  <c r="L2152" i="21"/>
  <c r="L2144" i="21"/>
  <c r="L2136" i="21"/>
  <c r="L2128" i="21"/>
  <c r="L2120" i="21"/>
  <c r="L2112" i="21"/>
  <c r="L2104" i="21"/>
  <c r="L2096" i="21"/>
  <c r="L2088" i="21"/>
  <c r="L2080" i="21"/>
  <c r="L2072" i="21"/>
  <c r="L2064" i="21"/>
  <c r="L2056" i="21"/>
  <c r="L2048" i="21"/>
  <c r="L2040" i="21"/>
  <c r="L2032" i="21"/>
  <c r="L913" i="21"/>
  <c r="L909" i="21"/>
  <c r="L905" i="21"/>
  <c r="L901" i="21"/>
  <c r="L897" i="21"/>
  <c r="L893" i="21"/>
  <c r="L889" i="21"/>
  <c r="L885" i="21"/>
  <c r="L881" i="21"/>
  <c r="L877" i="21"/>
  <c r="L873" i="21"/>
  <c r="L869" i="21"/>
  <c r="L865" i="21"/>
  <c r="L861" i="21"/>
  <c r="L857" i="21"/>
  <c r="L853" i="21"/>
  <c r="L849" i="21"/>
  <c r="L845" i="21"/>
  <c r="L841" i="21"/>
  <c r="L837" i="21"/>
  <c r="L833" i="21"/>
  <c r="L829" i="21"/>
  <c r="L825" i="21"/>
  <c r="L821" i="21"/>
  <c r="L817" i="21"/>
  <c r="L813" i="21"/>
  <c r="L809" i="21"/>
  <c r="L805" i="21"/>
  <c r="L801" i="21"/>
  <c r="L797" i="21"/>
  <c r="L793" i="21"/>
  <c r="L789" i="21"/>
  <c r="L785" i="21"/>
  <c r="L781" i="21"/>
  <c r="L777" i="21"/>
  <c r="L773" i="21"/>
  <c r="L769" i="21"/>
  <c r="L765" i="21"/>
  <c r="L761" i="21"/>
  <c r="L757" i="21"/>
  <c r="L753" i="21"/>
  <c r="L749" i="21"/>
  <c r="L745" i="21"/>
  <c r="L741" i="21"/>
  <c r="L737" i="21"/>
  <c r="L733" i="21"/>
  <c r="L729" i="21"/>
  <c r="L725" i="21"/>
  <c r="L721" i="21"/>
  <c r="L717" i="21"/>
  <c r="L713" i="21"/>
  <c r="L709" i="21"/>
  <c r="L705" i="21"/>
  <c r="L701" i="21"/>
  <c r="L697" i="21"/>
  <c r="L693" i="21"/>
  <c r="L689" i="21"/>
  <c r="L685" i="21"/>
  <c r="L681" i="21"/>
  <c r="L677" i="21"/>
  <c r="L673" i="21"/>
  <c r="L669" i="21"/>
  <c r="L665" i="21"/>
  <c r="L661" i="21"/>
  <c r="L657" i="21"/>
  <c r="L653" i="21"/>
  <c r="L649" i="21"/>
  <c r="L645" i="21"/>
  <c r="L641" i="21"/>
  <c r="L637" i="21"/>
  <c r="L633" i="21"/>
  <c r="L629" i="21"/>
  <c r="L625" i="21"/>
  <c r="L621" i="21"/>
  <c r="L617" i="21"/>
  <c r="L613" i="21"/>
  <c r="L609" i="21"/>
  <c r="L605" i="21"/>
  <c r="L601" i="21"/>
  <c r="L597" i="21"/>
  <c r="L593" i="21"/>
  <c r="L589" i="21"/>
  <c r="L585" i="21"/>
  <c r="L581" i="21"/>
  <c r="L577" i="21"/>
  <c r="L573" i="21"/>
  <c r="L569" i="21"/>
  <c r="L565" i="21"/>
  <c r="L561" i="21"/>
  <c r="L557" i="21"/>
  <c r="L553" i="21"/>
  <c r="L549" i="21"/>
  <c r="L545" i="21"/>
  <c r="L541" i="21"/>
  <c r="L537" i="21"/>
  <c r="L533" i="21"/>
  <c r="L529" i="21"/>
  <c r="L525" i="21"/>
  <c r="L521" i="21"/>
  <c r="L517" i="21"/>
  <c r="L513" i="21"/>
  <c r="L509" i="21"/>
  <c r="L505" i="21"/>
  <c r="L501" i="21"/>
  <c r="L497" i="21"/>
  <c r="L493" i="21"/>
  <c r="L489" i="21"/>
  <c r="L485" i="21"/>
  <c r="L481" i="21"/>
  <c r="L477" i="21"/>
  <c r="L473" i="21"/>
  <c r="L469" i="21"/>
  <c r="L465" i="21"/>
  <c r="L461" i="21"/>
  <c r="L457" i="21"/>
  <c r="L453" i="21"/>
  <c r="L449" i="21"/>
  <c r="L445" i="21"/>
  <c r="L441" i="21"/>
  <c r="L437" i="21"/>
  <c r="L433" i="21"/>
  <c r="L429" i="21"/>
  <c r="L425" i="21"/>
  <c r="L421" i="21"/>
  <c r="L417" i="21"/>
  <c r="L413" i="21"/>
  <c r="L409" i="21"/>
  <c r="L405" i="21"/>
  <c r="L401" i="21"/>
  <c r="L397" i="21"/>
  <c r="L393" i="21"/>
  <c r="L389" i="21"/>
  <c r="L385" i="21"/>
  <c r="L381" i="21"/>
  <c r="L377" i="21"/>
  <c r="L373" i="21"/>
  <c r="L369" i="21"/>
  <c r="L365" i="21"/>
  <c r="L361" i="21"/>
  <c r="L357" i="21"/>
  <c r="L353" i="21"/>
  <c r="L349" i="21"/>
  <c r="L345" i="21"/>
  <c r="L341" i="21"/>
  <c r="L337" i="21"/>
  <c r="L333" i="21"/>
  <c r="L329" i="21"/>
  <c r="L325" i="21"/>
  <c r="L321" i="21"/>
  <c r="L317" i="21"/>
  <c r="L313" i="21"/>
  <c r="L309" i="21"/>
  <c r="L305" i="21"/>
  <c r="L301" i="21"/>
  <c r="L297" i="21"/>
  <c r="L293" i="21"/>
  <c r="L289" i="21"/>
  <c r="L285" i="21"/>
  <c r="L281" i="21"/>
  <c r="L277" i="21"/>
  <c r="L273" i="21"/>
  <c r="L269" i="21"/>
  <c r="L265" i="21"/>
  <c r="L261" i="21"/>
  <c r="L257" i="21"/>
  <c r="L253" i="21"/>
  <c r="L249" i="21"/>
  <c r="L245" i="21"/>
  <c r="L241" i="21"/>
  <c r="L237" i="21"/>
  <c r="L2024" i="21"/>
  <c r="L2016" i="21"/>
  <c r="L2008" i="21"/>
  <c r="L2000" i="21"/>
  <c r="L1992" i="21"/>
  <c r="L1984" i="21"/>
  <c r="L1976" i="21"/>
  <c r="L233" i="21"/>
  <c r="L229" i="21"/>
  <c r="L225" i="21"/>
  <c r="L221" i="21"/>
  <c r="L217" i="21"/>
  <c r="L213" i="21"/>
  <c r="L209" i="21"/>
  <c r="L205" i="21"/>
  <c r="L201" i="21"/>
  <c r="L197" i="21"/>
  <c r="L193" i="21"/>
  <c r="L189" i="21"/>
  <c r="L185" i="21"/>
  <c r="L181" i="21"/>
  <c r="L177" i="21"/>
  <c r="L173" i="21"/>
  <c r="L169" i="21"/>
  <c r="L165" i="21"/>
  <c r="L161" i="21"/>
  <c r="L157" i="21"/>
  <c r="L153" i="21"/>
  <c r="L149" i="21"/>
  <c r="L145" i="21"/>
  <c r="L141" i="21"/>
  <c r="L137" i="21"/>
  <c r="L133" i="21"/>
  <c r="L129" i="21"/>
  <c r="L125" i="21"/>
  <c r="L121" i="21"/>
  <c r="L117" i="21"/>
  <c r="L113" i="21"/>
  <c r="L109" i="21"/>
  <c r="L105" i="21"/>
  <c r="L101" i="21"/>
  <c r="L97" i="21"/>
  <c r="L93" i="21"/>
  <c r="L89" i="21"/>
  <c r="L85" i="21"/>
  <c r="L81" i="21"/>
  <c r="L77" i="21"/>
  <c r="L73" i="21"/>
  <c r="L69" i="21"/>
  <c r="L65" i="21"/>
  <c r="L61" i="21"/>
  <c r="L57" i="21"/>
  <c r="L53" i="21"/>
  <c r="L49" i="21"/>
  <c r="L45" i="21"/>
  <c r="L41" i="21"/>
  <c r="L37" i="21"/>
  <c r="L33" i="21"/>
  <c r="L29" i="21"/>
  <c r="L25" i="21"/>
  <c r="L21" i="21"/>
  <c r="L17" i="21"/>
  <c r="L13" i="21"/>
  <c r="L1966" i="21"/>
  <c r="L1950" i="21"/>
  <c r="L1934" i="21"/>
  <c r="L1918" i="21"/>
  <c r="L1902" i="21"/>
  <c r="L1886" i="21"/>
  <c r="L1870" i="21"/>
  <c r="L1854" i="21"/>
  <c r="L1838" i="21"/>
  <c r="L1822" i="21"/>
  <c r="L1806" i="21"/>
  <c r="L1790" i="21"/>
  <c r="L1774" i="21"/>
  <c r="L1758" i="21"/>
  <c r="L1742" i="21"/>
  <c r="L1726" i="21"/>
  <c r="L1710" i="21"/>
  <c r="L1694" i="21"/>
  <c r="L1678" i="21"/>
  <c r="L1662" i="21"/>
  <c r="L1646" i="21"/>
  <c r="L1630" i="21"/>
  <c r="L1614" i="21"/>
  <c r="L1598" i="21"/>
  <c r="L1582" i="21"/>
  <c r="L1566" i="21"/>
  <c r="L1550" i="21"/>
  <c r="L1534" i="21"/>
  <c r="L1518" i="21"/>
  <c r="L1502" i="21"/>
  <c r="L1486" i="21"/>
  <c r="L1470" i="21"/>
  <c r="L1462" i="21"/>
  <c r="L1454" i="21"/>
  <c r="L1446" i="21"/>
  <c r="L1438" i="21"/>
  <c r="L1430" i="21"/>
  <c r="L1422" i="21"/>
  <c r="L1414" i="21"/>
  <c r="L1406" i="21"/>
  <c r="L1398" i="21"/>
  <c r="L1390" i="21"/>
  <c r="L1382" i="21"/>
  <c r="L1374" i="21"/>
  <c r="L1366" i="21"/>
  <c r="L1358" i="21"/>
  <c r="L1350" i="21"/>
  <c r="L1342" i="21"/>
  <c r="L1334" i="21"/>
  <c r="L1326" i="21"/>
  <c r="L1318" i="21"/>
  <c r="L1310" i="21"/>
  <c r="L1302" i="21"/>
  <c r="L1294" i="21"/>
  <c r="L1286" i="21"/>
  <c r="L1278" i="21"/>
  <c r="L1270" i="21"/>
  <c r="L1262" i="21"/>
  <c r="L1254" i="21"/>
  <c r="L1246" i="21"/>
  <c r="L1238" i="21"/>
  <c r="L1230" i="21"/>
  <c r="L1222" i="21"/>
  <c r="L1214" i="21"/>
  <c r="L1206" i="21"/>
  <c r="L1198" i="21"/>
  <c r="L1190" i="21"/>
  <c r="L1182" i="21"/>
  <c r="L1174" i="21"/>
  <c r="L1166" i="21"/>
  <c r="L1158" i="21"/>
  <c r="L1150" i="21"/>
  <c r="L1142" i="21"/>
  <c r="L1134" i="21"/>
  <c r="L1126" i="21"/>
  <c r="L1118" i="21"/>
  <c r="L1110" i="21"/>
  <c r="L1102" i="21"/>
  <c r="L1094" i="21"/>
  <c r="L1086" i="21"/>
  <c r="L1078" i="21"/>
  <c r="L1070" i="21"/>
  <c r="L1062" i="21"/>
  <c r="L1054" i="21"/>
  <c r="L1046" i="21"/>
  <c r="L1038" i="21"/>
  <c r="L1030" i="21"/>
  <c r="L1022" i="21"/>
  <c r="L1014" i="21"/>
  <c r="L1006" i="21"/>
  <c r="L998" i="21"/>
  <c r="L990" i="21"/>
  <c r="L982" i="21"/>
  <c r="L974" i="21"/>
  <c r="L966" i="21"/>
  <c r="L958" i="21"/>
  <c r="L950" i="21"/>
  <c r="L138" i="21"/>
  <c r="L74" i="21"/>
  <c r="H34" i="14"/>
  <c r="H10" i="21"/>
  <c r="L2156" i="21"/>
  <c r="L2148" i="21"/>
  <c r="L2140" i="21"/>
  <c r="L2132" i="21"/>
  <c r="L2124" i="21"/>
  <c r="L2116" i="21"/>
  <c r="L2108" i="21"/>
  <c r="L2100" i="21"/>
  <c r="L2092" i="21"/>
  <c r="L2084" i="21"/>
  <c r="L2076" i="21"/>
  <c r="L2068" i="21"/>
  <c r="L2060" i="21"/>
  <c r="L2052" i="21"/>
  <c r="L2044" i="21"/>
  <c r="L2036" i="21"/>
  <c r="L2028" i="21"/>
  <c r="L2020" i="21"/>
  <c r="L2012" i="21"/>
  <c r="L2004" i="21"/>
  <c r="L1996" i="21"/>
  <c r="L1988" i="21"/>
  <c r="L1980" i="21"/>
  <c r="L1972" i="21"/>
  <c r="H1557" i="21"/>
  <c r="H1561" i="21"/>
  <c r="H1565" i="21"/>
  <c r="H1569" i="21"/>
  <c r="H1573" i="21"/>
  <c r="H1577" i="21"/>
  <c r="H1581" i="21"/>
  <c r="H1585" i="21"/>
  <c r="H1589" i="21"/>
  <c r="H1593" i="21"/>
  <c r="H1597" i="21"/>
  <c r="H1601" i="21"/>
  <c r="H1605" i="21"/>
  <c r="H1609" i="21"/>
  <c r="H1613" i="21"/>
  <c r="H1617" i="21"/>
  <c r="H1621" i="21"/>
  <c r="H1625" i="21"/>
  <c r="H1629" i="21"/>
  <c r="H1633" i="21"/>
  <c r="H1637" i="21"/>
  <c r="H1641" i="21"/>
  <c r="H1645" i="21"/>
  <c r="H1649" i="21"/>
  <c r="H1653" i="21"/>
  <c r="H1657" i="21"/>
  <c r="H1661" i="21"/>
  <c r="H1665" i="21"/>
  <c r="H1669" i="21"/>
  <c r="H1673" i="21"/>
  <c r="H1677" i="21"/>
  <c r="H1681" i="21"/>
  <c r="H1685" i="21"/>
  <c r="H1689" i="21"/>
  <c r="H1693" i="21"/>
  <c r="H1697" i="21"/>
  <c r="H1701" i="21"/>
  <c r="H1705" i="21"/>
  <c r="H1709" i="21"/>
  <c r="H1713" i="21"/>
  <c r="H1717" i="21"/>
  <c r="H1721" i="21"/>
  <c r="H1725" i="21"/>
  <c r="H1729" i="21"/>
  <c r="H1733" i="21"/>
  <c r="H1737" i="21"/>
  <c r="H1741" i="21"/>
  <c r="H1745" i="21"/>
  <c r="H1749" i="21"/>
  <c r="H1753" i="21"/>
  <c r="H1757" i="21"/>
  <c r="H1761" i="21"/>
  <c r="H1765" i="21"/>
  <c r="H1769" i="21"/>
  <c r="H1773" i="21"/>
  <c r="H1777" i="21"/>
  <c r="H1781" i="21"/>
  <c r="H1785" i="21"/>
  <c r="H1789" i="21"/>
  <c r="H1793" i="21"/>
  <c r="H1797" i="21"/>
  <c r="H1801" i="21"/>
  <c r="H1805" i="21"/>
  <c r="H1809" i="21"/>
  <c r="H1813" i="21"/>
  <c r="H1817" i="21"/>
  <c r="H1821" i="21"/>
  <c r="H1825" i="21"/>
  <c r="H1829" i="21"/>
  <c r="H1833" i="21"/>
  <c r="H1837" i="21"/>
  <c r="H1841" i="21"/>
  <c r="H1845" i="21"/>
  <c r="H1849" i="21"/>
  <c r="H1853" i="21"/>
  <c r="H1857" i="21"/>
  <c r="H1861" i="21"/>
  <c r="H1865" i="21"/>
  <c r="H1869" i="21"/>
  <c r="H1873" i="21"/>
  <c r="H1877" i="21"/>
  <c r="H1881" i="21"/>
  <c r="H1885" i="21"/>
  <c r="H1889" i="21"/>
  <c r="H1893" i="21"/>
  <c r="H1897" i="21"/>
  <c r="H1901" i="21"/>
  <c r="H1905" i="21"/>
  <c r="H1909" i="21"/>
  <c r="H1913" i="21"/>
  <c r="H1917" i="21"/>
  <c r="H1921" i="21"/>
  <c r="H1925" i="21"/>
  <c r="H1929" i="21"/>
  <c r="H1933" i="21"/>
  <c r="H1937" i="21"/>
  <c r="H1941" i="21"/>
  <c r="H1945" i="21"/>
  <c r="H1949" i="21"/>
  <c r="H1953" i="21"/>
  <c r="H1957" i="21"/>
  <c r="H1961" i="21"/>
  <c r="H1965" i="21"/>
  <c r="H1969" i="21"/>
  <c r="H1973" i="21"/>
  <c r="H1977" i="21"/>
  <c r="H1981" i="21"/>
  <c r="H1985" i="21"/>
  <c r="H1989" i="21"/>
  <c r="H1993" i="21"/>
  <c r="H1997" i="21"/>
  <c r="H2001" i="21"/>
  <c r="H2005" i="21"/>
  <c r="H2009" i="21"/>
  <c r="H2013" i="21"/>
  <c r="H2017" i="21"/>
  <c r="H2021" i="21"/>
  <c r="H2025" i="21"/>
  <c r="H2029" i="21"/>
  <c r="H2033" i="21"/>
  <c r="H2037" i="21"/>
  <c r="H2041" i="21"/>
  <c r="H2045" i="21"/>
  <c r="H2049" i="21"/>
  <c r="H2053" i="21"/>
  <c r="H2057" i="21"/>
  <c r="H2061" i="21"/>
  <c r="H2065" i="21"/>
  <c r="H2069" i="21"/>
  <c r="H2073" i="21"/>
  <c r="H2077" i="21"/>
  <c r="H2081" i="21"/>
  <c r="H2085" i="21"/>
  <c r="H2089" i="21"/>
  <c r="H2093" i="21"/>
  <c r="H2097" i="21"/>
  <c r="H2101" i="21"/>
  <c r="H2105" i="21"/>
  <c r="H2109" i="21"/>
  <c r="H2113" i="21"/>
  <c r="H2117" i="21"/>
  <c r="H2121" i="21"/>
  <c r="H2125" i="21"/>
  <c r="H2129" i="21"/>
  <c r="H2133" i="21"/>
  <c r="H2137" i="21"/>
  <c r="H2141" i="21"/>
  <c r="H2145" i="21"/>
  <c r="H2149" i="21"/>
  <c r="H2153" i="21"/>
  <c r="H2157" i="21"/>
  <c r="L2158" i="21"/>
  <c r="L2154" i="21"/>
  <c r="L2150" i="21"/>
  <c r="L2146" i="21"/>
  <c r="L2142" i="21"/>
  <c r="L2138" i="21"/>
  <c r="L2134" i="21"/>
  <c r="L2130" i="21"/>
  <c r="L2126" i="21"/>
  <c r="L2122" i="21"/>
  <c r="L2118" i="21"/>
  <c r="L2114" i="21"/>
  <c r="L2110" i="21"/>
  <c r="L2106" i="21"/>
  <c r="L2102" i="21"/>
  <c r="L2098" i="21"/>
  <c r="L2094" i="21"/>
  <c r="L2090" i="21"/>
  <c r="L2086" i="21"/>
  <c r="L2082" i="21"/>
  <c r="L2078" i="21"/>
  <c r="L2074" i="21"/>
  <c r="L2070" i="21"/>
  <c r="L2066" i="21"/>
  <c r="L2062" i="21"/>
  <c r="L2058" i="21"/>
  <c r="L2054" i="21"/>
  <c r="L2050" i="21"/>
  <c r="L2046" i="21"/>
  <c r="L2042" i="21"/>
  <c r="L2038" i="21"/>
  <c r="L2034" i="21"/>
  <c r="L2030" i="21"/>
  <c r="L2026" i="21"/>
  <c r="L2022" i="21"/>
  <c r="L2018" i="21"/>
  <c r="L2014" i="21"/>
  <c r="L2010" i="21"/>
  <c r="L2006" i="21"/>
  <c r="L2002" i="21"/>
  <c r="L1998" i="21"/>
  <c r="L1994" i="21"/>
  <c r="L1990" i="21"/>
  <c r="L1986" i="21"/>
  <c r="L1982" i="21"/>
  <c r="L1978" i="21"/>
  <c r="L1974" i="21"/>
  <c r="L1970" i="21"/>
  <c r="L1962" i="21"/>
  <c r="L1958" i="21"/>
  <c r="L1954" i="21"/>
  <c r="L1946" i="21"/>
  <c r="L1942" i="21"/>
  <c r="L1938" i="21"/>
  <c r="L1930" i="21"/>
  <c r="L1926" i="21"/>
  <c r="L1922" i="21"/>
  <c r="L1914" i="21"/>
  <c r="L1910" i="21"/>
  <c r="L1906" i="21"/>
  <c r="L1898" i="21"/>
  <c r="L1894" i="21"/>
  <c r="L1890" i="21"/>
  <c r="L1882" i="21"/>
  <c r="L1878" i="21"/>
  <c r="L1874" i="21"/>
  <c r="L1866" i="21"/>
  <c r="L1862" i="21"/>
  <c r="L1858" i="21"/>
  <c r="L1850" i="21"/>
  <c r="L1846" i="21"/>
  <c r="L1842" i="21"/>
  <c r="L1834" i="21"/>
  <c r="L1830" i="21"/>
  <c r="L1826" i="21"/>
  <c r="L1818" i="21"/>
  <c r="L1814" i="21"/>
  <c r="L1810" i="21"/>
  <c r="L1802" i="21"/>
  <c r="L1798" i="21"/>
  <c r="L1794" i="21"/>
  <c r="L1786" i="21"/>
  <c r="L1782" i="21"/>
  <c r="L1778" i="21"/>
  <c r="L1770" i="21"/>
  <c r="L1766" i="21"/>
  <c r="L1762" i="21"/>
  <c r="L1754" i="21"/>
  <c r="L1750" i="21"/>
  <c r="L1746" i="21"/>
  <c r="L1738" i="21"/>
  <c r="L1734" i="21"/>
  <c r="L1730" i="21"/>
  <c r="L1722" i="21"/>
  <c r="L1718" i="21"/>
  <c r="L1714" i="21"/>
  <c r="L1706" i="21"/>
  <c r="L1702" i="21"/>
  <c r="L1698" i="21"/>
  <c r="L1690" i="21"/>
  <c r="L1686" i="21"/>
  <c r="L1682" i="21"/>
  <c r="L1674" i="21"/>
  <c r="L1670" i="21"/>
  <c r="L1666" i="21"/>
  <c r="L1658" i="21"/>
  <c r="L1654" i="21"/>
  <c r="L1650" i="21"/>
  <c r="L1642" i="21"/>
  <c r="L1638" i="21"/>
  <c r="L1634" i="21"/>
  <c r="L1626" i="21"/>
  <c r="L1622" i="21"/>
  <c r="L1618" i="21"/>
  <c r="L1610" i="21"/>
  <c r="L1606" i="21"/>
  <c r="L1602" i="21"/>
  <c r="L1594" i="21"/>
  <c r="L1590" i="21"/>
  <c r="L1586" i="21"/>
  <c r="L1578" i="21"/>
  <c r="L1574" i="21"/>
  <c r="L1570" i="21"/>
  <c r="L1562" i="21"/>
  <c r="L1558" i="21"/>
  <c r="L1554" i="21"/>
  <c r="L1546" i="21"/>
  <c r="L1542" i="21"/>
  <c r="L1538" i="21"/>
  <c r="L1530" i="21"/>
  <c r="L1526" i="21"/>
  <c r="L1522" i="21"/>
  <c r="L1514" i="21"/>
  <c r="L1510" i="21"/>
  <c r="L1506" i="21"/>
  <c r="L1498" i="21"/>
  <c r="L1494" i="21"/>
  <c r="L1490" i="21"/>
  <c r="L1482" i="21"/>
  <c r="L1478" i="21"/>
  <c r="L1474" i="21"/>
  <c r="L1466" i="21"/>
  <c r="L1458" i="21"/>
  <c r="L1450" i="21"/>
  <c r="L1442" i="21"/>
  <c r="L1434" i="21"/>
  <c r="L1426" i="21"/>
  <c r="L1418" i="21"/>
  <c r="L1410" i="21"/>
  <c r="L1402" i="21"/>
  <c r="L1394" i="21"/>
  <c r="L1386" i="21"/>
  <c r="L1378" i="21"/>
  <c r="L1370" i="21"/>
  <c r="L1362" i="21"/>
  <c r="L1354" i="21"/>
  <c r="L1346" i="21"/>
  <c r="L1338" i="21"/>
  <c r="L1330" i="21"/>
  <c r="L1322" i="21"/>
  <c r="L1314" i="21"/>
  <c r="L1306" i="21"/>
  <c r="L1298" i="21"/>
  <c r="L1290" i="21"/>
  <c r="L1282" i="21"/>
  <c r="L1274" i="21"/>
  <c r="L1266" i="21"/>
  <c r="L1258" i="21"/>
  <c r="L1250" i="21"/>
  <c r="L1242" i="21"/>
  <c r="L1234" i="21"/>
  <c r="L1226" i="21"/>
  <c r="L1218" i="21"/>
  <c r="L1210" i="21"/>
  <c r="L1202" i="21"/>
  <c r="L1194" i="21"/>
  <c r="L1186" i="21"/>
  <c r="L1178" i="21"/>
  <c r="L1170" i="21"/>
  <c r="L1162" i="21"/>
  <c r="L1154" i="21"/>
  <c r="L1146" i="21"/>
  <c r="L1138" i="21"/>
  <c r="L1130" i="21"/>
  <c r="L1122" i="21"/>
  <c r="L1114" i="21"/>
  <c r="L1106" i="21"/>
  <c r="L1098" i="21"/>
  <c r="L1090" i="21"/>
  <c r="L1082" i="21"/>
  <c r="L1074" i="21"/>
  <c r="L1066" i="21"/>
  <c r="L1058" i="21"/>
  <c r="L1050" i="21"/>
  <c r="L1042" i="21"/>
  <c r="L1034" i="21"/>
  <c r="L1026" i="21"/>
  <c r="L1018" i="21"/>
  <c r="L1010" i="21"/>
  <c r="L1002" i="21"/>
  <c r="L994" i="21"/>
  <c r="L986" i="21"/>
  <c r="L978" i="21"/>
  <c r="L970" i="21"/>
  <c r="L962" i="21"/>
  <c r="L954" i="21"/>
  <c r="L170" i="21"/>
  <c r="L106" i="21"/>
  <c r="L42" i="21"/>
  <c r="L1968" i="21"/>
  <c r="L1964" i="21"/>
  <c r="L1960" i="21"/>
  <c r="L1956" i="21"/>
  <c r="L1952" i="21"/>
  <c r="L1948" i="21"/>
  <c r="L1944" i="21"/>
  <c r="L1940" i="21"/>
  <c r="L1936" i="21"/>
  <c r="L1932" i="21"/>
  <c r="L1928" i="21"/>
  <c r="L1924" i="21"/>
  <c r="L1920" i="21"/>
  <c r="L1916" i="21"/>
  <c r="L1912" i="21"/>
  <c r="L1908" i="21"/>
  <c r="L1904" i="21"/>
  <c r="L1900" i="21"/>
  <c r="L1896" i="21"/>
  <c r="L1892" i="21"/>
  <c r="L1888" i="21"/>
  <c r="L1884" i="21"/>
  <c r="L1880" i="21"/>
  <c r="L1876" i="21"/>
  <c r="L1872" i="21"/>
  <c r="L1868" i="21"/>
  <c r="L1864" i="21"/>
  <c r="L1860" i="21"/>
  <c r="L1856" i="21"/>
  <c r="L1852" i="21"/>
  <c r="L1848" i="21"/>
  <c r="L1844" i="21"/>
  <c r="L1840" i="21"/>
  <c r="L1836" i="21"/>
  <c r="L1832" i="21"/>
  <c r="L1828" i="21"/>
  <c r="L1824" i="21"/>
  <c r="L1820" i="21"/>
  <c r="L1816" i="21"/>
  <c r="L1812" i="21"/>
  <c r="L1808" i="21"/>
  <c r="L1804" i="21"/>
  <c r="L1800" i="21"/>
  <c r="L1796" i="21"/>
  <c r="L1792" i="21"/>
  <c r="L1788" i="21"/>
  <c r="L1784" i="21"/>
  <c r="L1780" i="21"/>
  <c r="L1776" i="21"/>
  <c r="L1772" i="21"/>
  <c r="L1768" i="21"/>
  <c r="L1764" i="21"/>
  <c r="L1760" i="21"/>
  <c r="L1756" i="21"/>
  <c r="L1752" i="21"/>
  <c r="L1748" i="21"/>
  <c r="L1744" i="21"/>
  <c r="L1740" i="21"/>
  <c r="L1736" i="21"/>
  <c r="L1732" i="21"/>
  <c r="L1728" i="21"/>
  <c r="L1724" i="21"/>
  <c r="L1720" i="21"/>
  <c r="L1716" i="21"/>
  <c r="L1712" i="21"/>
  <c r="L1708" i="21"/>
  <c r="L1704" i="21"/>
  <c r="L1700" i="21"/>
  <c r="L1696" i="21"/>
  <c r="L1692" i="21"/>
  <c r="L1688" i="21"/>
  <c r="L1684" i="21"/>
  <c r="L1680" i="21"/>
  <c r="L1676" i="21"/>
  <c r="L1672" i="21"/>
  <c r="L1668" i="21"/>
  <c r="L1664" i="21"/>
  <c r="L1660" i="21"/>
  <c r="L1656" i="21"/>
  <c r="L1652" i="21"/>
  <c r="L1648" i="21"/>
  <c r="L1644" i="21"/>
  <c r="L1640" i="21"/>
  <c r="L1636" i="21"/>
  <c r="L1632" i="21"/>
  <c r="L1628" i="21"/>
  <c r="L1624" i="21"/>
  <c r="L1620" i="21"/>
  <c r="L1616" i="21"/>
  <c r="L1612" i="21"/>
  <c r="L1608" i="21"/>
  <c r="L1604" i="21"/>
  <c r="L1600" i="21"/>
  <c r="L1596" i="21"/>
  <c r="L1592" i="21"/>
  <c r="L1588" i="21"/>
  <c r="L1584" i="21"/>
  <c r="L1580" i="21"/>
  <c r="L1576" i="21"/>
  <c r="L1572" i="21"/>
  <c r="L1568" i="21"/>
  <c r="L1564" i="21"/>
  <c r="L1560" i="21"/>
  <c r="L1556" i="21"/>
  <c r="L1552" i="21"/>
  <c r="L1548" i="21"/>
  <c r="L1544" i="21"/>
  <c r="L1540" i="21"/>
  <c r="L1536" i="21"/>
  <c r="L1532" i="21"/>
  <c r="L1528" i="21"/>
  <c r="L1524" i="21"/>
  <c r="L1520" i="21"/>
  <c r="L1516" i="21"/>
  <c r="L1512" i="21"/>
  <c r="L1508" i="21"/>
  <c r="L1504" i="21"/>
  <c r="L1500" i="21"/>
  <c r="L1496" i="21"/>
  <c r="L1492" i="21"/>
  <c r="L1488" i="21"/>
  <c r="L1484" i="21"/>
  <c r="L1480" i="21"/>
  <c r="L1476" i="21"/>
  <c r="L1472" i="21"/>
  <c r="L1468" i="21"/>
  <c r="L1464" i="21"/>
  <c r="L1460" i="21"/>
  <c r="L1456" i="21"/>
  <c r="L1452" i="21"/>
  <c r="L1448" i="21"/>
  <c r="L1444" i="21"/>
  <c r="L1440" i="21"/>
  <c r="L1436" i="21"/>
  <c r="L1432" i="21"/>
  <c r="L1428" i="21"/>
  <c r="L1424" i="21"/>
  <c r="L1420" i="21"/>
  <c r="L1416" i="21"/>
  <c r="L1412" i="21"/>
  <c r="L1408" i="21"/>
  <c r="L1404" i="21"/>
  <c r="L1400" i="21"/>
  <c r="L1396" i="21"/>
  <c r="L1392" i="21"/>
  <c r="L1388" i="21"/>
  <c r="L1384" i="21"/>
  <c r="L1380" i="21"/>
  <c r="L1376" i="21"/>
  <c r="L1372" i="21"/>
  <c r="L1368" i="21"/>
  <c r="L1364" i="21"/>
  <c r="L1360" i="21"/>
  <c r="L1356" i="21"/>
  <c r="L1352" i="21"/>
  <c r="L1348" i="21"/>
  <c r="L1344" i="21"/>
  <c r="L1340" i="21"/>
  <c r="L1336" i="21"/>
  <c r="L1332" i="21"/>
  <c r="L1328" i="21"/>
  <c r="L1324" i="21"/>
  <c r="L1320" i="21"/>
  <c r="L1316" i="21"/>
  <c r="L1312" i="21"/>
  <c r="L1308" i="21"/>
  <c r="L1304" i="21"/>
  <c r="L1300" i="21"/>
  <c r="L1296" i="21"/>
  <c r="L1292" i="21"/>
  <c r="L1288" i="21"/>
  <c r="L1284" i="21"/>
  <c r="L1280" i="21"/>
  <c r="L1276" i="21"/>
  <c r="L1272" i="21"/>
  <c r="L1268" i="21"/>
  <c r="L1264" i="21"/>
  <c r="L1260" i="21"/>
  <c r="L1256" i="21"/>
  <c r="L1252" i="21"/>
  <c r="L1248" i="21"/>
  <c r="L1244" i="21"/>
  <c r="L1240" i="21"/>
  <c r="L1236" i="21"/>
  <c r="L1232" i="21"/>
  <c r="L1228" i="21"/>
  <c r="L1224" i="21"/>
  <c r="L1220" i="21"/>
  <c r="L1216" i="21"/>
  <c r="L1212" i="21"/>
  <c r="L1208" i="21"/>
  <c r="L1204" i="21"/>
  <c r="L1200" i="21"/>
  <c r="L1196" i="21"/>
  <c r="L1192" i="21"/>
  <c r="L1188" i="21"/>
  <c r="L1184" i="21"/>
  <c r="L1180" i="21"/>
  <c r="L1176" i="21"/>
  <c r="L1172" i="21"/>
  <c r="L1168" i="21"/>
  <c r="L1164" i="21"/>
  <c r="L1160" i="21"/>
  <c r="L1156" i="21"/>
  <c r="L1152" i="21"/>
  <c r="L1148" i="21"/>
  <c r="L1144" i="21"/>
  <c r="L1140" i="21"/>
  <c r="L1136" i="21"/>
  <c r="L1132" i="21"/>
  <c r="L1128" i="21"/>
  <c r="L1124" i="21"/>
  <c r="L1120" i="21"/>
  <c r="L1116" i="21"/>
  <c r="L1112" i="21"/>
  <c r="L1108" i="21"/>
  <c r="L1104" i="21"/>
  <c r="L1100" i="21"/>
  <c r="L1096" i="21"/>
  <c r="L1092" i="21"/>
  <c r="L1088" i="21"/>
  <c r="L1084" i="21"/>
  <c r="L1080" i="21"/>
  <c r="L1076" i="21"/>
  <c r="L1072" i="21"/>
  <c r="L1068" i="21"/>
  <c r="L1064" i="21"/>
  <c r="L1060" i="21"/>
  <c r="L1056" i="21"/>
  <c r="L1052" i="21"/>
  <c r="L1048" i="21"/>
  <c r="L1044" i="21"/>
  <c r="L1040" i="21"/>
  <c r="L1036" i="21"/>
  <c r="L1032" i="21"/>
  <c r="L1028" i="21"/>
  <c r="L1024" i="21"/>
  <c r="L1020" i="21"/>
  <c r="L1016" i="21"/>
  <c r="L1012" i="21"/>
  <c r="L1008" i="21"/>
  <c r="L1004" i="21"/>
  <c r="L1000" i="21"/>
  <c r="L996" i="21"/>
  <c r="L992" i="21"/>
  <c r="L988" i="21"/>
  <c r="L984" i="21"/>
  <c r="L980" i="21"/>
  <c r="L976" i="21"/>
  <c r="L972" i="21"/>
  <c r="L968" i="21"/>
  <c r="L964" i="21"/>
  <c r="L960" i="21"/>
  <c r="L956" i="21"/>
  <c r="L952" i="21"/>
  <c r="L948" i="21"/>
  <c r="L946" i="21"/>
  <c r="L944" i="21"/>
  <c r="L942" i="21"/>
  <c r="L940" i="21"/>
  <c r="L938" i="21"/>
  <c r="L936" i="21"/>
  <c r="L934" i="21"/>
  <c r="L932" i="21"/>
  <c r="L930" i="21"/>
  <c r="L928" i="21"/>
  <c r="L926" i="21"/>
  <c r="L924" i="21"/>
  <c r="L922" i="21"/>
  <c r="L920" i="21"/>
  <c r="L918" i="21"/>
  <c r="L916" i="21"/>
  <c r="L914" i="21"/>
  <c r="L912" i="21"/>
  <c r="L910" i="21"/>
  <c r="L908" i="21"/>
  <c r="L906" i="21"/>
  <c r="L904" i="21"/>
  <c r="L902" i="21"/>
  <c r="L900" i="21"/>
  <c r="L898" i="21"/>
  <c r="L896" i="21"/>
  <c r="L894" i="21"/>
  <c r="L892" i="21"/>
  <c r="L890" i="21"/>
  <c r="L888" i="21"/>
  <c r="L886" i="21"/>
  <c r="L884" i="21"/>
  <c r="L882" i="21"/>
  <c r="L880" i="21"/>
  <c r="L878" i="21"/>
  <c r="L876" i="21"/>
  <c r="L874" i="21"/>
  <c r="L872" i="21"/>
  <c r="L870" i="21"/>
  <c r="L868" i="21"/>
  <c r="L866" i="21"/>
  <c r="L864" i="21"/>
  <c r="L862" i="21"/>
  <c r="L860" i="21"/>
  <c r="L858" i="21"/>
  <c r="L856" i="21"/>
  <c r="L854" i="21"/>
  <c r="L852" i="21"/>
  <c r="L850" i="21"/>
  <c r="L848" i="21"/>
  <c r="L846" i="21"/>
  <c r="L844" i="21"/>
  <c r="L842" i="21"/>
  <c r="L840" i="21"/>
  <c r="L838" i="21"/>
  <c r="L836" i="21"/>
  <c r="L834" i="21"/>
  <c r="L832" i="21"/>
  <c r="L830" i="21"/>
  <c r="L828" i="21"/>
  <c r="L826" i="21"/>
  <c r="L824" i="21"/>
  <c r="L822" i="21"/>
  <c r="L820" i="21"/>
  <c r="L818" i="21"/>
  <c r="L816" i="21"/>
  <c r="L814" i="21"/>
  <c r="L812" i="21"/>
  <c r="L810" i="21"/>
  <c r="L808" i="21"/>
  <c r="L806" i="21"/>
  <c r="L804" i="21"/>
  <c r="L802" i="21"/>
  <c r="L800" i="21"/>
  <c r="L798" i="21"/>
  <c r="L796" i="21"/>
  <c r="L794" i="21"/>
  <c r="L792" i="21"/>
  <c r="L790" i="21"/>
  <c r="L788" i="21"/>
  <c r="L786" i="21"/>
  <c r="L784" i="21"/>
  <c r="L782" i="21"/>
  <c r="L780" i="21"/>
  <c r="L778" i="21"/>
  <c r="L776" i="21"/>
  <c r="L774" i="21"/>
  <c r="L772" i="21"/>
  <c r="L770" i="21"/>
  <c r="L768" i="21"/>
  <c r="L766" i="21"/>
  <c r="L764" i="21"/>
  <c r="L762" i="21"/>
  <c r="L760" i="21"/>
  <c r="L758" i="21"/>
  <c r="L756" i="21"/>
  <c r="L754" i="21"/>
  <c r="L752" i="21"/>
  <c r="L750" i="21"/>
  <c r="L748" i="21"/>
  <c r="L746" i="21"/>
  <c r="L744" i="21"/>
  <c r="L742" i="21"/>
  <c r="L740" i="21"/>
  <c r="L738" i="21"/>
  <c r="L736" i="21"/>
  <c r="L734" i="21"/>
  <c r="L732" i="21"/>
  <c r="L730" i="21"/>
  <c r="L728" i="21"/>
  <c r="L726" i="21"/>
  <c r="L724" i="21"/>
  <c r="L722" i="21"/>
  <c r="L720" i="21"/>
  <c r="L718" i="21"/>
  <c r="L716" i="21"/>
  <c r="L714" i="21"/>
  <c r="L712" i="21"/>
  <c r="L710" i="21"/>
  <c r="L708" i="21"/>
  <c r="L706" i="21"/>
  <c r="L704" i="21"/>
  <c r="L702" i="21"/>
  <c r="L700" i="21"/>
  <c r="L698" i="21"/>
  <c r="L696" i="21"/>
  <c r="L694" i="21"/>
  <c r="L692" i="21"/>
  <c r="L690" i="21"/>
  <c r="L688" i="21"/>
  <c r="L686" i="21"/>
  <c r="L684" i="21"/>
  <c r="L682" i="21"/>
  <c r="L680" i="21"/>
  <c r="L678" i="21"/>
  <c r="L676" i="21"/>
  <c r="L674" i="21"/>
  <c r="L672" i="21"/>
  <c r="L670" i="21"/>
  <c r="L668" i="21"/>
  <c r="L666" i="21"/>
  <c r="L664" i="21"/>
  <c r="L662" i="21"/>
  <c r="L660" i="21"/>
  <c r="L658" i="21"/>
  <c r="L656" i="21"/>
  <c r="L654" i="21"/>
  <c r="L652" i="21"/>
  <c r="L650" i="21"/>
  <c r="L648" i="21"/>
  <c r="L646" i="21"/>
  <c r="L644" i="21"/>
  <c r="L642" i="21"/>
  <c r="L640" i="21"/>
  <c r="L638" i="21"/>
  <c r="L636" i="21"/>
  <c r="L634" i="21"/>
  <c r="L632" i="21"/>
  <c r="L630" i="21"/>
  <c r="L628" i="21"/>
  <c r="L626" i="21"/>
  <c r="L624" i="21"/>
  <c r="L622" i="21"/>
  <c r="L620" i="21"/>
  <c r="L618" i="21"/>
  <c r="L616" i="21"/>
  <c r="L614" i="21"/>
  <c r="L612" i="21"/>
  <c r="L610" i="21"/>
  <c r="L608" i="21"/>
  <c r="L606" i="21"/>
  <c r="L604" i="21"/>
  <c r="L602" i="21"/>
  <c r="L600" i="21"/>
  <c r="L598" i="21"/>
  <c r="L596" i="21"/>
  <c r="L594" i="21"/>
  <c r="L592" i="21"/>
  <c r="L590" i="21"/>
  <c r="L588" i="21"/>
  <c r="L586" i="21"/>
  <c r="L584" i="21"/>
  <c r="L582" i="21"/>
  <c r="L580" i="21"/>
  <c r="L578" i="21"/>
  <c r="L576" i="21"/>
  <c r="L574" i="21"/>
  <c r="L572" i="21"/>
  <c r="L570" i="21"/>
  <c r="L568" i="21"/>
  <c r="L566" i="21"/>
  <c r="L564" i="21"/>
  <c r="L562" i="21"/>
  <c r="L560" i="21"/>
  <c r="L558" i="21"/>
  <c r="L556" i="21"/>
  <c r="L554" i="21"/>
  <c r="L552" i="21"/>
  <c r="L550" i="21"/>
  <c r="L548" i="21"/>
  <c r="L546" i="21"/>
  <c r="L544" i="21"/>
  <c r="L542" i="21"/>
  <c r="L540" i="21"/>
  <c r="L538" i="21"/>
  <c r="L536" i="21"/>
  <c r="L534" i="21"/>
  <c r="L532" i="21"/>
  <c r="L530" i="21"/>
  <c r="L528" i="21"/>
  <c r="L526" i="21"/>
  <c r="L524" i="21"/>
  <c r="L522" i="21"/>
  <c r="L520" i="21"/>
  <c r="L518" i="21"/>
  <c r="L516" i="21"/>
  <c r="L514" i="21"/>
  <c r="L512" i="21"/>
  <c r="L510" i="21"/>
  <c r="L508" i="21"/>
  <c r="L506" i="21"/>
  <c r="L504" i="21"/>
  <c r="L502" i="21"/>
  <c r="L500" i="21"/>
  <c r="L498" i="21"/>
  <c r="L496" i="21"/>
  <c r="L494" i="21"/>
  <c r="L492" i="21"/>
  <c r="L490" i="21"/>
  <c r="L488" i="21"/>
  <c r="L486" i="21"/>
  <c r="L484" i="21"/>
  <c r="L482" i="21"/>
  <c r="L480" i="21"/>
  <c r="L478" i="21"/>
  <c r="L476" i="21"/>
  <c r="L474" i="21"/>
  <c r="L472" i="21"/>
  <c r="L470" i="21"/>
  <c r="L468" i="21"/>
  <c r="L466" i="21"/>
  <c r="L464" i="21"/>
  <c r="L462" i="21"/>
  <c r="L460" i="21"/>
  <c r="L458" i="21"/>
  <c r="L456" i="21"/>
  <c r="L454" i="21"/>
  <c r="L452" i="21"/>
  <c r="L450" i="21"/>
  <c r="L448" i="21"/>
  <c r="L446" i="21"/>
  <c r="L444" i="21"/>
  <c r="L442" i="21"/>
  <c r="L440" i="21"/>
  <c r="L438" i="21"/>
  <c r="L436" i="21"/>
  <c r="L434" i="21"/>
  <c r="L432" i="21"/>
  <c r="L430" i="21"/>
  <c r="L428" i="21"/>
  <c r="L426" i="21"/>
  <c r="L424" i="21"/>
  <c r="L422" i="21"/>
  <c r="L420" i="21"/>
  <c r="L418" i="21"/>
  <c r="L416" i="21"/>
  <c r="L414" i="21"/>
  <c r="L412" i="21"/>
  <c r="L410" i="21"/>
  <c r="L408" i="21"/>
  <c r="L406" i="21"/>
  <c r="L404" i="21"/>
  <c r="L402" i="21"/>
  <c r="L400" i="21"/>
  <c r="L398" i="21"/>
  <c r="L396" i="21"/>
  <c r="L394" i="21"/>
  <c r="L392" i="21"/>
  <c r="L390" i="21"/>
  <c r="L388" i="21"/>
  <c r="L386" i="21"/>
  <c r="L384" i="21"/>
  <c r="L382" i="21"/>
  <c r="L380" i="21"/>
  <c r="L378" i="21"/>
  <c r="L376" i="21"/>
  <c r="L374" i="21"/>
  <c r="L372" i="21"/>
  <c r="L370" i="21"/>
  <c r="L368" i="21"/>
  <c r="L366" i="21"/>
  <c r="L364" i="21"/>
  <c r="L362" i="21"/>
  <c r="L360" i="21"/>
  <c r="L358" i="21"/>
  <c r="L356" i="21"/>
  <c r="L354" i="21"/>
  <c r="L352" i="21"/>
  <c r="L350" i="21"/>
  <c r="L348" i="21"/>
  <c r="L346" i="21"/>
  <c r="L344" i="21"/>
  <c r="L342" i="21"/>
  <c r="L340" i="21"/>
  <c r="L338" i="21"/>
  <c r="L336" i="21"/>
  <c r="L334" i="21"/>
  <c r="L332" i="21"/>
  <c r="L330" i="21"/>
  <c r="L328" i="21"/>
  <c r="L326" i="21"/>
  <c r="L324" i="21"/>
  <c r="L322" i="21"/>
  <c r="L320" i="21"/>
  <c r="L318" i="21"/>
  <c r="L316" i="21"/>
  <c r="L314" i="21"/>
  <c r="L312" i="21"/>
  <c r="L310" i="21"/>
  <c r="L308" i="21"/>
  <c r="L306" i="21"/>
  <c r="L304" i="21"/>
  <c r="L302" i="21"/>
  <c r="L300" i="21"/>
  <c r="L298" i="21"/>
  <c r="L296" i="21"/>
  <c r="L294" i="21"/>
  <c r="L292" i="21"/>
  <c r="L290" i="21"/>
  <c r="L288" i="21"/>
  <c r="L286" i="21"/>
  <c r="L284" i="21"/>
  <c r="L282" i="21"/>
  <c r="L280" i="21"/>
  <c r="L278" i="21"/>
  <c r="L276" i="21"/>
  <c r="L274" i="21"/>
  <c r="L272" i="21"/>
  <c r="L270" i="21"/>
  <c r="L268" i="21"/>
  <c r="L266" i="21"/>
  <c r="L264" i="21"/>
  <c r="L262" i="21"/>
  <c r="L260" i="21"/>
  <c r="L258" i="21"/>
  <c r="L256" i="21"/>
  <c r="L254" i="21"/>
  <c r="L252" i="21"/>
  <c r="L250" i="21"/>
  <c r="L248" i="21"/>
  <c r="L246" i="21"/>
  <c r="L244" i="21"/>
  <c r="L242" i="21"/>
  <c r="L240" i="21"/>
  <c r="L238" i="21"/>
  <c r="L236" i="21"/>
  <c r="L234" i="21"/>
  <c r="L232" i="21"/>
  <c r="L230" i="21"/>
  <c r="L228" i="21"/>
  <c r="L226" i="21"/>
  <c r="L224" i="21"/>
  <c r="L222" i="21"/>
  <c r="L220" i="21"/>
  <c r="L218" i="21"/>
  <c r="L216" i="21"/>
  <c r="L214" i="21"/>
  <c r="L212" i="21"/>
  <c r="L210" i="21"/>
  <c r="L208" i="21"/>
  <c r="L206" i="21"/>
  <c r="L204" i="21"/>
  <c r="L202" i="21"/>
  <c r="L200" i="21"/>
  <c r="L198" i="21"/>
  <c r="L196" i="21"/>
  <c r="L194" i="21"/>
  <c r="L192" i="21"/>
  <c r="L190" i="21"/>
  <c r="L188" i="21"/>
  <c r="L186" i="21"/>
  <c r="L184" i="21"/>
  <c r="L182" i="21"/>
  <c r="L180" i="21"/>
  <c r="L178" i="21"/>
  <c r="L176" i="21"/>
  <c r="L174" i="21"/>
  <c r="L172" i="21"/>
  <c r="L168" i="21"/>
  <c r="L166" i="21"/>
  <c r="L164" i="21"/>
  <c r="L162" i="21"/>
  <c r="L160" i="21"/>
  <c r="L158" i="21"/>
  <c r="L156" i="21"/>
  <c r="L154" i="21"/>
  <c r="L152" i="21"/>
  <c r="L150" i="21"/>
  <c r="L148" i="21"/>
  <c r="L146" i="21"/>
  <c r="L144" i="21"/>
  <c r="L142" i="21"/>
  <c r="L140" i="21"/>
  <c r="L136" i="21"/>
  <c r="L134" i="21"/>
  <c r="L132" i="21"/>
  <c r="L130" i="21"/>
  <c r="L128" i="21"/>
  <c r="L126" i="21"/>
  <c r="L124" i="21"/>
  <c r="L122" i="21"/>
  <c r="L120" i="21"/>
  <c r="L118" i="21"/>
  <c r="L116" i="21"/>
  <c r="L114" i="21"/>
  <c r="L112" i="21"/>
  <c r="L110" i="21"/>
  <c r="L108" i="21"/>
  <c r="L104" i="21"/>
  <c r="L102" i="21"/>
  <c r="L100" i="21"/>
  <c r="L98" i="21"/>
  <c r="L96" i="21"/>
  <c r="L94" i="21"/>
  <c r="L92" i="21"/>
  <c r="L90" i="21"/>
  <c r="L88" i="21"/>
  <c r="L86" i="21"/>
  <c r="L84" i="21"/>
  <c r="L82" i="21"/>
  <c r="L80" i="21"/>
  <c r="L78" i="21"/>
  <c r="L76" i="21"/>
  <c r="L72" i="21"/>
  <c r="L70" i="21"/>
  <c r="L68" i="21"/>
  <c r="L66" i="21"/>
  <c r="L64" i="21"/>
  <c r="L62" i="21"/>
  <c r="L60" i="21"/>
  <c r="L58" i="21"/>
  <c r="L56" i="21"/>
  <c r="L54" i="21"/>
  <c r="L52" i="21"/>
  <c r="L50" i="21"/>
  <c r="L48" i="21"/>
  <c r="L46" i="21"/>
  <c r="L44" i="21"/>
  <c r="L40" i="21"/>
  <c r="L38" i="21"/>
  <c r="L36" i="21"/>
  <c r="L34" i="21"/>
  <c r="L32" i="21"/>
  <c r="L30" i="21"/>
  <c r="L28" i="21"/>
  <c r="L26" i="21"/>
  <c r="L24" i="21"/>
  <c r="L22" i="21"/>
  <c r="L20" i="21"/>
  <c r="L18" i="21"/>
  <c r="L16" i="21"/>
  <c r="L14" i="21"/>
  <c r="L12" i="21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C29" i="16"/>
  <c r="H29" i="14"/>
  <c r="H28" i="14"/>
  <c r="C10" i="12"/>
  <c r="F18" i="10"/>
  <c r="DW135" i="10"/>
  <c r="DW127" i="10"/>
  <c r="DW119" i="10"/>
  <c r="DW111" i="10"/>
  <c r="DW103" i="10"/>
  <c r="DX103" i="10"/>
  <c r="DW95" i="10"/>
  <c r="DW87" i="10"/>
  <c r="DW79" i="10"/>
  <c r="DW71" i="10"/>
  <c r="DX71" i="10"/>
  <c r="DW63" i="10"/>
  <c r="DW55" i="10"/>
  <c r="DW47" i="10"/>
  <c r="DW39" i="10"/>
  <c r="DX39" i="10"/>
  <c r="DW31" i="10"/>
  <c r="DW23" i="10"/>
  <c r="DX23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DW296" i="10"/>
  <c r="DW292" i="10"/>
  <c r="DW288" i="10"/>
  <c r="DW284" i="10"/>
  <c r="DW280" i="10"/>
  <c r="DW276" i="10"/>
  <c r="DW272" i="10"/>
  <c r="DW266" i="10"/>
  <c r="DW262" i="10"/>
  <c r="DW258" i="10"/>
  <c r="DW254" i="10"/>
  <c r="DW250" i="10"/>
  <c r="DW246" i="10"/>
  <c r="DW242" i="10"/>
  <c r="DW238" i="10"/>
  <c r="DW234" i="10"/>
  <c r="DX234" i="10"/>
  <c r="DW230" i="10"/>
  <c r="DW226" i="10"/>
  <c r="DW222" i="10"/>
  <c r="DW218" i="10"/>
  <c r="DX218" i="10"/>
  <c r="DW214" i="10"/>
  <c r="DW210" i="10"/>
  <c r="DW206" i="10"/>
  <c r="DW202" i="10"/>
  <c r="DX202" i="10"/>
  <c r="DW198" i="10"/>
  <c r="DW194" i="10"/>
  <c r="DW190" i="10"/>
  <c r="DW183" i="10"/>
  <c r="DW175" i="10"/>
  <c r="DX175" i="10"/>
  <c r="DW167" i="10"/>
  <c r="DW159" i="10"/>
  <c r="DW151" i="10"/>
  <c r="DW143" i="10"/>
  <c r="DX143" i="10"/>
  <c r="DW316" i="10"/>
  <c r="DW314" i="10"/>
  <c r="DW312" i="10"/>
  <c r="DW300" i="10"/>
  <c r="DW298" i="10"/>
  <c r="DW310" i="10"/>
  <c r="DW308" i="10"/>
  <c r="DW306" i="10"/>
  <c r="DW304" i="10"/>
  <c r="DW302" i="10"/>
  <c r="DW317" i="10"/>
  <c r="DW315" i="10"/>
  <c r="DW313" i="10"/>
  <c r="DW311" i="10"/>
  <c r="DW307" i="10"/>
  <c r="DW301" i="10"/>
  <c r="DW297" i="10"/>
  <c r="DW295" i="10"/>
  <c r="DW293" i="10"/>
  <c r="DW289" i="10"/>
  <c r="DW287" i="10"/>
  <c r="DW271" i="10"/>
  <c r="DW269" i="10"/>
  <c r="DW268" i="10"/>
  <c r="DW267" i="10"/>
  <c r="DW265" i="10"/>
  <c r="DW263" i="10"/>
  <c r="DW257" i="10"/>
  <c r="DW251" i="10"/>
  <c r="DW241" i="10"/>
  <c r="DW235" i="10"/>
  <c r="DW233" i="10"/>
  <c r="DX233" i="10"/>
  <c r="DW227" i="10"/>
  <c r="DW225" i="10"/>
  <c r="DX225" i="10"/>
  <c r="DW223" i="10"/>
  <c r="DW221" i="10"/>
  <c r="DX221" i="10"/>
  <c r="DW219" i="10"/>
  <c r="DW217" i="10"/>
  <c r="DX217" i="10"/>
  <c r="DW215" i="10"/>
  <c r="DW213" i="10"/>
  <c r="DX213" i="10"/>
  <c r="DW211" i="10"/>
  <c r="DW209" i="10"/>
  <c r="DX209" i="10"/>
  <c r="DW207" i="10"/>
  <c r="DW205" i="10"/>
  <c r="DX205" i="10"/>
  <c r="DW203" i="10"/>
  <c r="DW201" i="10"/>
  <c r="DX201" i="10"/>
  <c r="DW199" i="10"/>
  <c r="DW197" i="10"/>
  <c r="DX197" i="10"/>
  <c r="DW195" i="10"/>
  <c r="DW193" i="10"/>
  <c r="DX193" i="10"/>
  <c r="DW191" i="10"/>
  <c r="DW189" i="10"/>
  <c r="DX189" i="10"/>
  <c r="DW185" i="10"/>
  <c r="DX185" i="10"/>
  <c r="DW181" i="10"/>
  <c r="DX181" i="10"/>
  <c r="DW177" i="10"/>
  <c r="DX177" i="10"/>
  <c r="DW173" i="10"/>
  <c r="DX173" i="10"/>
  <c r="DW169" i="10"/>
  <c r="DX169" i="10"/>
  <c r="DW165" i="10"/>
  <c r="DX165" i="10"/>
  <c r="DW161" i="10"/>
  <c r="DX161" i="10"/>
  <c r="DW157" i="10"/>
  <c r="DX157" i="10"/>
  <c r="DW153" i="10"/>
  <c r="DX153" i="10"/>
  <c r="DW149" i="10"/>
  <c r="DX149" i="10"/>
  <c r="DW145" i="10"/>
  <c r="DX145" i="10"/>
  <c r="DW141" i="10"/>
  <c r="DX141" i="10"/>
  <c r="DW137" i="10"/>
  <c r="DX137" i="10"/>
  <c r="DW133" i="10"/>
  <c r="DX133" i="10"/>
  <c r="DW129" i="10"/>
  <c r="DX129" i="10"/>
  <c r="DW125" i="10"/>
  <c r="DX125" i="10"/>
  <c r="DW121" i="10"/>
  <c r="DX121" i="10"/>
  <c r="DW117" i="10"/>
  <c r="DX117" i="10"/>
  <c r="DW113" i="10"/>
  <c r="DX113" i="10"/>
  <c r="DW109" i="10"/>
  <c r="DX109" i="10"/>
  <c r="DW105" i="10"/>
  <c r="DX105" i="10"/>
  <c r="DW101" i="10"/>
  <c r="DX101" i="10"/>
  <c r="DW97" i="10"/>
  <c r="DX97" i="10"/>
  <c r="DW93" i="10"/>
  <c r="DX93" i="10"/>
  <c r="DW89" i="10"/>
  <c r="DX89" i="10"/>
  <c r="DW85" i="10"/>
  <c r="DX85" i="10"/>
  <c r="DW81" i="10"/>
  <c r="DX81" i="10"/>
  <c r="DW77" i="10"/>
  <c r="DX77" i="10"/>
  <c r="DW73" i="10"/>
  <c r="DX73" i="10"/>
  <c r="DW69" i="10"/>
  <c r="DX69" i="10"/>
  <c r="DW65" i="10"/>
  <c r="DX65" i="10"/>
  <c r="DW61" i="10"/>
  <c r="DX61" i="10"/>
  <c r="DW57" i="10"/>
  <c r="DX57" i="10"/>
  <c r="DW53" i="10"/>
  <c r="DX53" i="10"/>
  <c r="DW49" i="10"/>
  <c r="DX49" i="10"/>
  <c r="DW45" i="10"/>
  <c r="DX45" i="10"/>
  <c r="DW41" i="10"/>
  <c r="DW37" i="10"/>
  <c r="DW33" i="10"/>
  <c r="DW29" i="10"/>
  <c r="DX29" i="10"/>
  <c r="DW25" i="10"/>
  <c r="DW21" i="10"/>
  <c r="DW18" i="10"/>
  <c r="DW309" i="10"/>
  <c r="DW305" i="10"/>
  <c r="DW303" i="10"/>
  <c r="DW299" i="10"/>
  <c r="DW291" i="10"/>
  <c r="DW285" i="10"/>
  <c r="DW283" i="10"/>
  <c r="DW281" i="10"/>
  <c r="DW279" i="10"/>
  <c r="DW277" i="10"/>
  <c r="DW275" i="10"/>
  <c r="DW273" i="10"/>
  <c r="DW261" i="10"/>
  <c r="DW259" i="10"/>
  <c r="DW255" i="10"/>
  <c r="DW253" i="10"/>
  <c r="DW249" i="10"/>
  <c r="DW247" i="10"/>
  <c r="DW245" i="10"/>
  <c r="DW243" i="10"/>
  <c r="DW239" i="10"/>
  <c r="DW237" i="10"/>
  <c r="DX237" i="10"/>
  <c r="DW231" i="10"/>
  <c r="DW229" i="10"/>
  <c r="DX229" i="10"/>
  <c r="DW294" i="10"/>
  <c r="DW290" i="10"/>
  <c r="DW286" i="10"/>
  <c r="DW282" i="10"/>
  <c r="DW278" i="10"/>
  <c r="DW274" i="10"/>
  <c r="DW270" i="10"/>
  <c r="DW264" i="10"/>
  <c r="DW260" i="10"/>
  <c r="DW256" i="10"/>
  <c r="DW252" i="10"/>
  <c r="DW248" i="10"/>
  <c r="DW244" i="10"/>
  <c r="DW240" i="10"/>
  <c r="DW236" i="10"/>
  <c r="DW232" i="10"/>
  <c r="DX232" i="10"/>
  <c r="DW228" i="10"/>
  <c r="DW224" i="10"/>
  <c r="DX224" i="10"/>
  <c r="DW220" i="10"/>
  <c r="DW216" i="10"/>
  <c r="DX216" i="10"/>
  <c r="DW212" i="10"/>
  <c r="DW208" i="10"/>
  <c r="DX208" i="10"/>
  <c r="DW204" i="10"/>
  <c r="DW200" i="10"/>
  <c r="DX200" i="10"/>
  <c r="DW196" i="10"/>
  <c r="DW192" i="10"/>
  <c r="DX192" i="10"/>
  <c r="DW187" i="10"/>
  <c r="DW179" i="10"/>
  <c r="DW171" i="10"/>
  <c r="DX171" i="10"/>
  <c r="DW163" i="10"/>
  <c r="DW155" i="10"/>
  <c r="DW147" i="10"/>
  <c r="DW139" i="10"/>
  <c r="DX139" i="10"/>
  <c r="DW131" i="10"/>
  <c r="DW123" i="10"/>
  <c r="DW115" i="10"/>
  <c r="DW107" i="10"/>
  <c r="DX107" i="10"/>
  <c r="DW99" i="10"/>
  <c r="DW91" i="10"/>
  <c r="DW83" i="10"/>
  <c r="DW75" i="10"/>
  <c r="DX75" i="10"/>
  <c r="DW67" i="10"/>
  <c r="DW59" i="10"/>
  <c r="DW51" i="10"/>
  <c r="DW43" i="10"/>
  <c r="DX43" i="10"/>
  <c r="DW35" i="10"/>
  <c r="DX35" i="10"/>
  <c r="DW27" i="10"/>
  <c r="DX27" i="10"/>
  <c r="DW19" i="10"/>
  <c r="DX19" i="10"/>
  <c r="DW188" i="10"/>
  <c r="DW186" i="10"/>
  <c r="DW184" i="10"/>
  <c r="DW182" i="10"/>
  <c r="DX182" i="10"/>
  <c r="DW180" i="10"/>
  <c r="DW174" i="10"/>
  <c r="DW170" i="10"/>
  <c r="DW166" i="10"/>
  <c r="DX166" i="10"/>
  <c r="DW164" i="10"/>
  <c r="DW162" i="10"/>
  <c r="DW160" i="10"/>
  <c r="DW154" i="10"/>
  <c r="DX154" i="10"/>
  <c r="DW152" i="10"/>
  <c r="DW144" i="10"/>
  <c r="DX144" i="10"/>
  <c r="DW142" i="10"/>
  <c r="DW140" i="10"/>
  <c r="DX140" i="10"/>
  <c r="DW136" i="10"/>
  <c r="DW132" i="10"/>
  <c r="DX132" i="10"/>
  <c r="DW126" i="10"/>
  <c r="DW124" i="10"/>
  <c r="DX124" i="10"/>
  <c r="DW120" i="10"/>
  <c r="DW118" i="10"/>
  <c r="DW114" i="10"/>
  <c r="DW112" i="10"/>
  <c r="DX112" i="10"/>
  <c r="DW108" i="10"/>
  <c r="DX108" i="10"/>
  <c r="DW92" i="10"/>
  <c r="DX92" i="10"/>
  <c r="DW90" i="10"/>
  <c r="DW86" i="10"/>
  <c r="DX86" i="10"/>
  <c r="DW84" i="10"/>
  <c r="DX84" i="10"/>
  <c r="DW80" i="10"/>
  <c r="DX80" i="10"/>
  <c r="DW76" i="10"/>
  <c r="DX76" i="10"/>
  <c r="DW74" i="10"/>
  <c r="DX74" i="10"/>
  <c r="DW70" i="10"/>
  <c r="DW68" i="10"/>
  <c r="DX68" i="10"/>
  <c r="DW64" i="10"/>
  <c r="DX64" i="10"/>
  <c r="DW60" i="10"/>
  <c r="DX60" i="10"/>
  <c r="DW56" i="10"/>
  <c r="DX56" i="10"/>
  <c r="DW54" i="10"/>
  <c r="DW52" i="10"/>
  <c r="DX52" i="10"/>
  <c r="DW34" i="10"/>
  <c r="DX34" i="10"/>
  <c r="DW22" i="10"/>
  <c r="DW20" i="10"/>
  <c r="DX20" i="10"/>
  <c r="DW178" i="10"/>
  <c r="DW176" i="10"/>
  <c r="DX176" i="10"/>
  <c r="DW172" i="10"/>
  <c r="DW168" i="10"/>
  <c r="DX168" i="10"/>
  <c r="DW158" i="10"/>
  <c r="DW156" i="10"/>
  <c r="DX156" i="10"/>
  <c r="DW150" i="10"/>
  <c r="DW148" i="10"/>
  <c r="DX148" i="10"/>
  <c r="DW146" i="10"/>
  <c r="DW138" i="10"/>
  <c r="DX138" i="10"/>
  <c r="DW134" i="10"/>
  <c r="DW130" i="10"/>
  <c r="DW128" i="10"/>
  <c r="DW122" i="10"/>
  <c r="DX122" i="10"/>
  <c r="DW116" i="10"/>
  <c r="DW110" i="10"/>
  <c r="DW106" i="10"/>
  <c r="DW104" i="10"/>
  <c r="DX104" i="10"/>
  <c r="DW102" i="10"/>
  <c r="DW100" i="10"/>
  <c r="DX100" i="10"/>
  <c r="DW98" i="10"/>
  <c r="DW96" i="10"/>
  <c r="DX96" i="10"/>
  <c r="DW94" i="10"/>
  <c r="DW88" i="10"/>
  <c r="DX88" i="10"/>
  <c r="DW82" i="10"/>
  <c r="DW78" i="10"/>
  <c r="DX78" i="10"/>
  <c r="DW72" i="10"/>
  <c r="DX72" i="10"/>
  <c r="DW66" i="10"/>
  <c r="DW62" i="10"/>
  <c r="DW58" i="10"/>
  <c r="DX58" i="10"/>
  <c r="DW50" i="10"/>
  <c r="DW48" i="10"/>
  <c r="DX48" i="10"/>
  <c r="DW46" i="10"/>
  <c r="DW44" i="10"/>
  <c r="DX44" i="10"/>
  <c r="DW42" i="10"/>
  <c r="DW40" i="10"/>
  <c r="DX40" i="10"/>
  <c r="DW38" i="10"/>
  <c r="DW36" i="10"/>
  <c r="DX36" i="10"/>
  <c r="DW32" i="10"/>
  <c r="DX32" i="10"/>
  <c r="DW30" i="10"/>
  <c r="DW28" i="10"/>
  <c r="DX28" i="10"/>
  <c r="DW26" i="10"/>
  <c r="DX26" i="10"/>
  <c r="DW24" i="10"/>
  <c r="DX24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DZ21" i="10"/>
  <c r="L19" i="9"/>
  <c r="L20" i="9"/>
  <c r="B19" i="9"/>
  <c r="C19" i="9"/>
  <c r="D19" i="9"/>
  <c r="B20" i="9"/>
  <c r="C20" i="9"/>
  <c r="D20" i="9"/>
  <c r="B21" i="9"/>
  <c r="C21" i="9"/>
  <c r="D21" i="9"/>
  <c r="B22" i="9"/>
  <c r="C22" i="9"/>
  <c r="D22" i="9"/>
  <c r="B23" i="9"/>
  <c r="C23" i="9"/>
  <c r="D23" i="9"/>
  <c r="B24" i="9"/>
  <c r="C24" i="9"/>
  <c r="D24" i="9"/>
  <c r="B25" i="9"/>
  <c r="C25" i="9"/>
  <c r="D25" i="9"/>
  <c r="B26" i="9"/>
  <c r="C26" i="9"/>
  <c r="D26" i="9"/>
  <c r="B27" i="9"/>
  <c r="C27" i="9"/>
  <c r="D27" i="9"/>
  <c r="B28" i="9"/>
  <c r="C28" i="9"/>
  <c r="D28" i="9"/>
  <c r="B29" i="9"/>
  <c r="C29" i="9"/>
  <c r="D29" i="9"/>
  <c r="B30" i="9"/>
  <c r="C30" i="9"/>
  <c r="D30" i="9"/>
  <c r="B31" i="9"/>
  <c r="C31" i="9"/>
  <c r="D31" i="9"/>
  <c r="B32" i="9"/>
  <c r="C32" i="9"/>
  <c r="D32" i="9"/>
  <c r="B33" i="9"/>
  <c r="C33" i="9"/>
  <c r="D33" i="9"/>
  <c r="B34" i="9"/>
  <c r="C34" i="9"/>
  <c r="D34" i="9"/>
  <c r="B35" i="9"/>
  <c r="C35" i="9"/>
  <c r="D35" i="9"/>
  <c r="B36" i="9"/>
  <c r="C36" i="9"/>
  <c r="D36" i="9"/>
  <c r="B37" i="9"/>
  <c r="C37" i="9"/>
  <c r="D37" i="9"/>
  <c r="B38" i="9"/>
  <c r="C38" i="9"/>
  <c r="D38" i="9"/>
  <c r="B39" i="9"/>
  <c r="C39" i="9"/>
  <c r="D39" i="9"/>
  <c r="B40" i="9"/>
  <c r="C40" i="9"/>
  <c r="D40" i="9"/>
  <c r="B41" i="9"/>
  <c r="C41" i="9"/>
  <c r="D41" i="9"/>
  <c r="D18" i="9"/>
  <c r="C18" i="9"/>
  <c r="D17" i="9"/>
  <c r="C17" i="9"/>
  <c r="B17" i="9"/>
  <c r="B18" i="9"/>
  <c r="F29" i="16"/>
  <c r="B16" i="14"/>
  <c r="DX51" i="10"/>
  <c r="DX83" i="10"/>
  <c r="DX115" i="10"/>
  <c r="DX147" i="10"/>
  <c r="DX179" i="10"/>
  <c r="DX33" i="10"/>
  <c r="DX191" i="10"/>
  <c r="DX199" i="10"/>
  <c r="DX207" i="10"/>
  <c r="DX215" i="10"/>
  <c r="DX59" i="10"/>
  <c r="DX91" i="10"/>
  <c r="DX123" i="10"/>
  <c r="DX155" i="10"/>
  <c r="DX187" i="10"/>
  <c r="DX231" i="10"/>
  <c r="DX21" i="10"/>
  <c r="DX37" i="10"/>
  <c r="DX159" i="10"/>
  <c r="DX55" i="10"/>
  <c r="DX87" i="10"/>
  <c r="DX67" i="10"/>
  <c r="DX99" i="10"/>
  <c r="DX131" i="10"/>
  <c r="DX163" i="10"/>
  <c r="DX25" i="10"/>
  <c r="DX41" i="10"/>
  <c r="DX195" i="10"/>
  <c r="DX203" i="10"/>
  <c r="DX211" i="10"/>
  <c r="DX219" i="10"/>
  <c r="DX30" i="10"/>
  <c r="DX130" i="10"/>
  <c r="DX38" i="10"/>
  <c r="DX46" i="10"/>
  <c r="DX62" i="10"/>
  <c r="DX82" i="10"/>
  <c r="DX98" i="10"/>
  <c r="DX106" i="10"/>
  <c r="DX90" i="10"/>
  <c r="DX54" i="10"/>
  <c r="DX118" i="10"/>
  <c r="DX162" i="10"/>
  <c r="DX174" i="10"/>
  <c r="DX186" i="10"/>
  <c r="DX194" i="10"/>
  <c r="DX210" i="10"/>
  <c r="DX226" i="10"/>
  <c r="DX66" i="10"/>
  <c r="DX110" i="10"/>
  <c r="DX42" i="10"/>
  <c r="DX50" i="10"/>
  <c r="DX94" i="10"/>
  <c r="DX102" i="10"/>
  <c r="DX22" i="10"/>
  <c r="DX70" i="10"/>
  <c r="DX223" i="10"/>
  <c r="DX227" i="10"/>
  <c r="DX235" i="10"/>
  <c r="DX151" i="10"/>
  <c r="DX167" i="10"/>
  <c r="DX183" i="10"/>
  <c r="DX31" i="10"/>
  <c r="DX47" i="10"/>
  <c r="DX63" i="10"/>
  <c r="DX79" i="10"/>
  <c r="DX95" i="10"/>
  <c r="DX240" i="10"/>
  <c r="DX248" i="10"/>
  <c r="DX256" i="10"/>
  <c r="DX264" i="10"/>
  <c r="DX274" i="10"/>
  <c r="DX282" i="10"/>
  <c r="DX290" i="10"/>
  <c r="DX304" i="10"/>
  <c r="DX308" i="10"/>
  <c r="DX298" i="10"/>
  <c r="DX312" i="10"/>
  <c r="DX316" i="10"/>
  <c r="DX242" i="10"/>
  <c r="DX250" i="10"/>
  <c r="DX258" i="10"/>
  <c r="DX266" i="10"/>
  <c r="DX276" i="10"/>
  <c r="DX284" i="10"/>
  <c r="DX292" i="10"/>
  <c r="DX111" i="10"/>
  <c r="DX127" i="10"/>
  <c r="DX243" i="10"/>
  <c r="DX247" i="10"/>
  <c r="DX253" i="10"/>
  <c r="DX259" i="10"/>
  <c r="DX273" i="10"/>
  <c r="DX277" i="10"/>
  <c r="DX281" i="10"/>
  <c r="DX285" i="10"/>
  <c r="DX299" i="10"/>
  <c r="DX305" i="10"/>
  <c r="DX251" i="10"/>
  <c r="DX263" i="10"/>
  <c r="DX267" i="10"/>
  <c r="DX269" i="10"/>
  <c r="DX287" i="10"/>
  <c r="DX293" i="10"/>
  <c r="DX297" i="10"/>
  <c r="DX307" i="10"/>
  <c r="DX313" i="10"/>
  <c r="DX317" i="10"/>
  <c r="F18" i="9"/>
  <c r="F40" i="9"/>
  <c r="F38" i="9"/>
  <c r="F36" i="9"/>
  <c r="F34" i="9"/>
  <c r="F32" i="9"/>
  <c r="F30" i="9"/>
  <c r="F28" i="9"/>
  <c r="F26" i="9"/>
  <c r="F24" i="9"/>
  <c r="F22" i="9"/>
  <c r="F20" i="9"/>
  <c r="DX116" i="10"/>
  <c r="DX128" i="10"/>
  <c r="DX134" i="10"/>
  <c r="DX146" i="10"/>
  <c r="DX150" i="10"/>
  <c r="DX158" i="10"/>
  <c r="DX172" i="10"/>
  <c r="DX178" i="10"/>
  <c r="DX114" i="10"/>
  <c r="DX120" i="10"/>
  <c r="DX126" i="10"/>
  <c r="DX136" i="10"/>
  <c r="DX142" i="10"/>
  <c r="DX152" i="10"/>
  <c r="DX160" i="10"/>
  <c r="DX164" i="10"/>
  <c r="DX170" i="10"/>
  <c r="DX180" i="10"/>
  <c r="DX184" i="10"/>
  <c r="DX188" i="10"/>
  <c r="DX196" i="10"/>
  <c r="DX204" i="10"/>
  <c r="DX212" i="10"/>
  <c r="DX220" i="10"/>
  <c r="DX228" i="10"/>
  <c r="DX236" i="10"/>
  <c r="DX244" i="10"/>
  <c r="DX252" i="10"/>
  <c r="DX260" i="10"/>
  <c r="DX270" i="10"/>
  <c r="DX278" i="10"/>
  <c r="DX286" i="10"/>
  <c r="DX294" i="10"/>
  <c r="DX239" i="10"/>
  <c r="DX245" i="10"/>
  <c r="DX249" i="10"/>
  <c r="DX255" i="10"/>
  <c r="DX261" i="10"/>
  <c r="DX275" i="10"/>
  <c r="DX279" i="10"/>
  <c r="DX283" i="10"/>
  <c r="DX291" i="10"/>
  <c r="DX303" i="10"/>
  <c r="DX309" i="10"/>
  <c r="DX241" i="10"/>
  <c r="DX257" i="10"/>
  <c r="DX265" i="10"/>
  <c r="DX268" i="10"/>
  <c r="DX271" i="10"/>
  <c r="DX289" i="10"/>
  <c r="DX295" i="10"/>
  <c r="DX301" i="10"/>
  <c r="DX311" i="10"/>
  <c r="DX315" i="10"/>
  <c r="DX302" i="10"/>
  <c r="DX306" i="10"/>
  <c r="DX310" i="10"/>
  <c r="DX300" i="10"/>
  <c r="DX314" i="10"/>
  <c r="DX190" i="10"/>
  <c r="DX198" i="10"/>
  <c r="DX206" i="10"/>
  <c r="DX214" i="10"/>
  <c r="DX222" i="10"/>
  <c r="DX230" i="10"/>
  <c r="DX238" i="10"/>
  <c r="DX246" i="10"/>
  <c r="DX254" i="10"/>
  <c r="DX262" i="10"/>
  <c r="DX272" i="10"/>
  <c r="DX280" i="10"/>
  <c r="DX288" i="10"/>
  <c r="DX296" i="10"/>
  <c r="DX119" i="10"/>
  <c r="DX135" i="10"/>
  <c r="D29" i="16"/>
  <c r="C30" i="16"/>
  <c r="H39" i="14"/>
  <c r="H31" i="14"/>
  <c r="C11" i="12"/>
  <c r="C12" i="12"/>
  <c r="DZ22" i="10"/>
  <c r="F41" i="9"/>
  <c r="F39" i="9"/>
  <c r="F37" i="9"/>
  <c r="F35" i="9"/>
  <c r="F33" i="9"/>
  <c r="F31" i="9"/>
  <c r="F29" i="9"/>
  <c r="F27" i="9"/>
  <c r="F25" i="9"/>
  <c r="F23" i="9"/>
  <c r="F21" i="9"/>
  <c r="F19" i="9"/>
  <c r="L21" i="9"/>
  <c r="D12" i="12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G29" i="3"/>
  <c r="E41" i="9"/>
  <c r="G28" i="3"/>
  <c r="E40" i="9"/>
  <c r="G27" i="3"/>
  <c r="E39" i="9"/>
  <c r="G26" i="3"/>
  <c r="E38" i="9"/>
  <c r="G25" i="3"/>
  <c r="E37" i="9"/>
  <c r="G24" i="3"/>
  <c r="E36" i="9"/>
  <c r="G23" i="3"/>
  <c r="E35" i="9"/>
  <c r="G22" i="3"/>
  <c r="E34" i="9"/>
  <c r="G21" i="3"/>
  <c r="E33" i="9"/>
  <c r="G20" i="3"/>
  <c r="E32" i="9"/>
  <c r="G19" i="3"/>
  <c r="E31" i="9"/>
  <c r="G18" i="3"/>
  <c r="E30" i="9"/>
  <c r="G17" i="3"/>
  <c r="E29" i="9"/>
  <c r="G16" i="3"/>
  <c r="E28" i="9"/>
  <c r="G15" i="3"/>
  <c r="E27" i="9"/>
  <c r="G14" i="3"/>
  <c r="E26" i="9"/>
  <c r="G13" i="3"/>
  <c r="E25" i="9"/>
  <c r="G12" i="3"/>
  <c r="E24" i="9"/>
  <c r="G11" i="3"/>
  <c r="E23" i="9"/>
  <c r="G10" i="3"/>
  <c r="E22" i="9"/>
  <c r="G9" i="3"/>
  <c r="E21" i="9"/>
  <c r="G8" i="3"/>
  <c r="E20" i="9"/>
  <c r="G7" i="3"/>
  <c r="E19" i="9"/>
  <c r="G6" i="3"/>
  <c r="E18" i="9"/>
  <c r="F30" i="16"/>
  <c r="B17" i="14"/>
  <c r="C31" i="16"/>
  <c r="D30" i="16"/>
  <c r="D11" i="12"/>
  <c r="D10" i="12"/>
  <c r="C13" i="12"/>
  <c r="DZ23" i="10"/>
  <c r="L22" i="9"/>
  <c r="D13" i="12"/>
  <c r="F31" i="16"/>
  <c r="B18" i="14"/>
  <c r="C32" i="16"/>
  <c r="D31" i="16"/>
  <c r="C14" i="12"/>
  <c r="DZ24" i="10"/>
  <c r="L23" i="9"/>
  <c r="D14" i="12"/>
  <c r="F32" i="16"/>
  <c r="B19" i="14"/>
  <c r="C33" i="16"/>
  <c r="D32" i="16"/>
  <c r="C15" i="12"/>
  <c r="DZ25" i="10"/>
  <c r="L24" i="9"/>
  <c r="D15" i="12"/>
  <c r="F33" i="16"/>
  <c r="B20" i="14"/>
  <c r="C34" i="16"/>
  <c r="D34" i="16"/>
  <c r="D33" i="16"/>
  <c r="C16" i="12"/>
  <c r="DZ26" i="10"/>
  <c r="L25" i="9"/>
  <c r="D16" i="12"/>
  <c r="F34" i="16"/>
  <c r="B21" i="14"/>
  <c r="C17" i="12"/>
  <c r="DZ27" i="10"/>
  <c r="L26" i="9"/>
  <c r="D17" i="12"/>
  <c r="F35" i="16"/>
  <c r="B22" i="14"/>
  <c r="C18" i="12"/>
  <c r="DZ28" i="10"/>
  <c r="L27" i="9"/>
  <c r="D18" i="12"/>
  <c r="F36" i="16"/>
  <c r="B23" i="14"/>
  <c r="C19" i="12"/>
  <c r="DZ29" i="10"/>
  <c r="L28" i="9"/>
  <c r="D19" i="12"/>
  <c r="F37" i="16"/>
  <c r="B24" i="14"/>
  <c r="C20" i="12"/>
  <c r="DZ30" i="10"/>
  <c r="L29" i="9"/>
  <c r="D20" i="12"/>
  <c r="F38" i="16"/>
  <c r="B25" i="14"/>
  <c r="C21" i="12"/>
  <c r="DZ31" i="10"/>
  <c r="L30" i="9"/>
  <c r="D21" i="12"/>
  <c r="F39" i="16"/>
  <c r="B26" i="14"/>
  <c r="C22" i="12"/>
  <c r="DZ32" i="10"/>
  <c r="L31" i="9"/>
  <c r="D22" i="12"/>
  <c r="F40" i="16"/>
  <c r="B27" i="14"/>
  <c r="C23" i="12"/>
  <c r="DZ33" i="10"/>
  <c r="L32" i="9"/>
  <c r="D23" i="12"/>
  <c r="F41" i="16"/>
  <c r="B28" i="14"/>
  <c r="C24" i="12"/>
  <c r="DZ34" i="10"/>
  <c r="L33" i="9"/>
  <c r="D24" i="12"/>
  <c r="F42" i="16"/>
  <c r="B29" i="14"/>
  <c r="C25" i="12"/>
  <c r="DZ35" i="10"/>
  <c r="L34" i="9"/>
  <c r="D25" i="12"/>
  <c r="F43" i="16"/>
  <c r="B30" i="14"/>
  <c r="C26" i="12"/>
  <c r="DZ36" i="10"/>
  <c r="L35" i="9"/>
  <c r="D26" i="12"/>
  <c r="F44" i="16"/>
  <c r="B31" i="14"/>
  <c r="C27" i="12"/>
  <c r="DZ37" i="10"/>
  <c r="L36" i="9"/>
  <c r="D27" i="12"/>
  <c r="F45" i="16"/>
  <c r="B32" i="14"/>
  <c r="C28" i="12"/>
  <c r="DZ38" i="10"/>
  <c r="L37" i="9"/>
  <c r="D28" i="12"/>
  <c r="F46" i="16"/>
  <c r="B33" i="14"/>
  <c r="C29" i="12"/>
  <c r="DZ39" i="10"/>
  <c r="L38" i="9"/>
  <c r="D29" i="12"/>
  <c r="F47" i="16"/>
  <c r="B34" i="14"/>
  <c r="C30" i="12"/>
  <c r="DZ40" i="10"/>
  <c r="L39" i="9"/>
  <c r="D30" i="12"/>
  <c r="F48" i="16"/>
  <c r="B35" i="14"/>
  <c r="C31" i="12"/>
  <c r="DZ41" i="10"/>
  <c r="L40" i="9"/>
  <c r="D31" i="12"/>
  <c r="F49" i="16"/>
  <c r="B36" i="14"/>
  <c r="C32" i="12"/>
  <c r="DZ42" i="10"/>
  <c r="L41" i="9"/>
  <c r="D32" i="12"/>
  <c r="F50" i="16"/>
  <c r="B37" i="14"/>
  <c r="C33" i="12"/>
  <c r="DZ43" i="10"/>
  <c r="L42" i="9"/>
  <c r="F51" i="16"/>
  <c r="B38" i="14"/>
  <c r="D33" i="12"/>
  <c r="C34" i="12"/>
  <c r="DZ44" i="10"/>
  <c r="L43" i="9"/>
  <c r="F52" i="16"/>
  <c r="B39" i="14"/>
  <c r="D34" i="12"/>
  <c r="C35" i="12"/>
  <c r="DZ45" i="10"/>
  <c r="L44" i="9"/>
  <c r="F53" i="16"/>
  <c r="B40" i="14"/>
  <c r="D35" i="12"/>
  <c r="C36" i="12"/>
  <c r="DZ46" i="10"/>
  <c r="L45" i="9"/>
  <c r="F54" i="16"/>
  <c r="B41" i="14"/>
  <c r="D36" i="12"/>
  <c r="C37" i="12"/>
  <c r="DZ47" i="10"/>
  <c r="L46" i="9"/>
  <c r="F55" i="16"/>
  <c r="B42" i="14"/>
  <c r="D37" i="12"/>
  <c r="C38" i="12"/>
  <c r="DZ48" i="10"/>
  <c r="L47" i="9"/>
  <c r="F56" i="16"/>
  <c r="B43" i="14"/>
  <c r="D38" i="12"/>
  <c r="C39" i="12"/>
  <c r="DZ49" i="10"/>
  <c r="L48" i="9"/>
  <c r="F57" i="16"/>
  <c r="B44" i="14"/>
  <c r="D39" i="12"/>
  <c r="C40" i="12"/>
  <c r="DZ50" i="10"/>
  <c r="L49" i="9"/>
  <c r="L50" i="9"/>
  <c r="F58" i="16"/>
  <c r="B45" i="14"/>
  <c r="D40" i="12"/>
  <c r="C41" i="12"/>
  <c r="DX18" i="10"/>
  <c r="DX14" i="10"/>
  <c r="L51" i="9"/>
  <c r="DZ51" i="10"/>
  <c r="F59" i="16"/>
  <c r="B46" i="14"/>
  <c r="D41" i="12"/>
  <c r="D42" i="12"/>
  <c r="C42" i="12"/>
  <c r="DZ52" i="10"/>
  <c r="L52" i="9"/>
  <c r="I18" i="9" a="1"/>
  <c r="F60" i="16"/>
  <c r="B47" i="14"/>
  <c r="D43" i="12"/>
  <c r="C43" i="12"/>
  <c r="L53" i="9"/>
  <c r="DZ53" i="10"/>
  <c r="I19" i="9"/>
  <c r="J19" i="9"/>
  <c r="I37" i="9"/>
  <c r="J37" i="9"/>
  <c r="I21" i="9"/>
  <c r="J21" i="9"/>
  <c r="I30" i="9"/>
  <c r="J30" i="9"/>
  <c r="I40" i="9"/>
  <c r="J40" i="9"/>
  <c r="I24" i="9"/>
  <c r="J24" i="9"/>
  <c r="I31" i="9"/>
  <c r="J31" i="9"/>
  <c r="I28" i="9"/>
  <c r="J28" i="9"/>
  <c r="I33" i="9"/>
  <c r="J33" i="9"/>
  <c r="I41" i="9"/>
  <c r="J41" i="9"/>
  <c r="I26" i="9"/>
  <c r="J26" i="9"/>
  <c r="I36" i="9"/>
  <c r="J36" i="9"/>
  <c r="I20" i="9"/>
  <c r="J20" i="9"/>
  <c r="I27" i="9"/>
  <c r="J27" i="9"/>
  <c r="I18" i="9"/>
  <c r="J18" i="9"/>
  <c r="I29" i="9"/>
  <c r="J29" i="9"/>
  <c r="I38" i="9"/>
  <c r="J38" i="9"/>
  <c r="I22" i="9"/>
  <c r="J22" i="9"/>
  <c r="I32" i="9"/>
  <c r="J32" i="9"/>
  <c r="I39" i="9"/>
  <c r="J39" i="9"/>
  <c r="I23" i="9"/>
  <c r="J23" i="9"/>
  <c r="I34" i="9"/>
  <c r="J34" i="9"/>
  <c r="I25" i="9"/>
  <c r="J25" i="9"/>
  <c r="I35" i="9"/>
  <c r="J35" i="9"/>
  <c r="F61" i="16"/>
  <c r="B48" i="14"/>
  <c r="J43" i="9"/>
  <c r="D44" i="12"/>
  <c r="C44" i="12"/>
  <c r="DZ54" i="10"/>
  <c r="L54" i="9"/>
  <c r="F62" i="16"/>
  <c r="B49" i="14"/>
  <c r="D45" i="12"/>
  <c r="C45" i="12"/>
  <c r="L55" i="9"/>
  <c r="DZ55" i="10"/>
  <c r="F63" i="16"/>
  <c r="B50" i="14"/>
  <c r="D46" i="12"/>
  <c r="C46" i="12"/>
  <c r="DZ56" i="10"/>
  <c r="L56" i="9"/>
  <c r="F64" i="16"/>
  <c r="B51" i="14"/>
  <c r="D47" i="12"/>
  <c r="C47" i="12"/>
  <c r="L57" i="9"/>
  <c r="DZ57" i="10"/>
  <c r="F65" i="16"/>
  <c r="B52" i="14"/>
  <c r="D48" i="12"/>
  <c r="C48" i="12"/>
  <c r="L58" i="9"/>
  <c r="DZ58" i="10"/>
  <c r="F66" i="16"/>
  <c r="B53" i="14"/>
  <c r="D49" i="12"/>
  <c r="C49" i="12"/>
  <c r="DZ59" i="10"/>
  <c r="L59" i="9"/>
  <c r="F67" i="16"/>
  <c r="B54" i="14"/>
  <c r="D50" i="12"/>
  <c r="C50" i="12"/>
  <c r="DZ60" i="10"/>
  <c r="L60" i="9"/>
  <c r="F68" i="16"/>
  <c r="B55" i="14"/>
  <c r="D51" i="12"/>
  <c r="C51" i="12"/>
  <c r="L61" i="9"/>
  <c r="DZ61" i="10"/>
  <c r="F69" i="16"/>
  <c r="B56" i="14"/>
  <c r="D52" i="12"/>
  <c r="C52" i="12"/>
  <c r="L62" i="9"/>
  <c r="DZ62" i="10"/>
  <c r="F70" i="16"/>
  <c r="B57" i="14"/>
  <c r="D53" i="12"/>
  <c r="C53" i="12"/>
  <c r="DZ63" i="10"/>
  <c r="L63" i="9"/>
  <c r="F71" i="16"/>
  <c r="B58" i="14"/>
  <c r="D54" i="12"/>
  <c r="C54" i="12"/>
  <c r="DZ64" i="10"/>
  <c r="L64" i="9"/>
  <c r="F72" i="16"/>
  <c r="B59" i="14"/>
  <c r="D55" i="12"/>
  <c r="C55" i="12"/>
  <c r="L65" i="9"/>
  <c r="DZ65" i="10"/>
  <c r="F73" i="16"/>
  <c r="B60" i="14"/>
  <c r="D56" i="12"/>
  <c r="C56" i="12"/>
  <c r="L66" i="9"/>
  <c r="DZ66" i="10"/>
  <c r="F74" i="16"/>
  <c r="B61" i="14"/>
  <c r="D57" i="12"/>
  <c r="C57" i="12"/>
  <c r="DZ67" i="10"/>
  <c r="L67" i="9"/>
  <c r="F75" i="16"/>
  <c r="B62" i="14"/>
  <c r="D58" i="12"/>
  <c r="C58" i="12"/>
  <c r="DZ68" i="10"/>
  <c r="L68" i="9"/>
  <c r="F76" i="16"/>
  <c r="B63" i="14"/>
  <c r="D59" i="12"/>
  <c r="C59" i="12"/>
  <c r="L69" i="9"/>
  <c r="DZ69" i="10"/>
  <c r="F77" i="16"/>
  <c r="B64" i="14"/>
  <c r="D60" i="12"/>
  <c r="C60" i="12"/>
  <c r="L70" i="9"/>
  <c r="DZ70" i="10"/>
  <c r="F78" i="16"/>
  <c r="B65" i="14"/>
  <c r="D61" i="12"/>
  <c r="C61" i="12"/>
  <c r="DZ71" i="10"/>
  <c r="L71" i="9"/>
  <c r="F79" i="16"/>
  <c r="B66" i="14"/>
  <c r="D62" i="12"/>
  <c r="C62" i="12"/>
  <c r="DZ72" i="10"/>
  <c r="L72" i="9"/>
  <c r="F80" i="16"/>
  <c r="B67" i="14"/>
  <c r="D63" i="12"/>
  <c r="C63" i="12"/>
  <c r="L73" i="9"/>
  <c r="DZ73" i="10"/>
  <c r="F81" i="16"/>
  <c r="B68" i="14"/>
  <c r="D64" i="12"/>
  <c r="C64" i="12"/>
  <c r="L74" i="9"/>
  <c r="DZ74" i="10"/>
  <c r="F82" i="16"/>
  <c r="B69" i="14"/>
  <c r="D65" i="12"/>
  <c r="C65" i="12"/>
  <c r="L75" i="9"/>
  <c r="DZ75" i="10"/>
  <c r="F83" i="16"/>
  <c r="B70" i="14"/>
  <c r="D66" i="12"/>
  <c r="C66" i="12"/>
  <c r="DZ76" i="10"/>
  <c r="L76" i="9"/>
  <c r="F84" i="16"/>
  <c r="B71" i="14"/>
  <c r="D67" i="12"/>
  <c r="C67" i="12"/>
  <c r="L77" i="9"/>
  <c r="DZ77" i="10"/>
  <c r="F85" i="16"/>
  <c r="B72" i="14"/>
  <c r="D69" i="12"/>
  <c r="D68" i="12"/>
  <c r="C68" i="12"/>
  <c r="F86" i="16"/>
  <c r="B73" i="14"/>
  <c r="C69" i="12"/>
  <c r="F87" i="16"/>
  <c r="B74" i="14"/>
  <c r="H53" i="14"/>
  <c r="F88" i="16"/>
  <c r="B75" i="14"/>
  <c r="F89" i="16"/>
  <c r="B76" i="14"/>
  <c r="F90" i="16"/>
  <c r="B77" i="14"/>
  <c r="F91" i="16"/>
  <c r="B78" i="14"/>
  <c r="F92" i="16"/>
  <c r="B79" i="14"/>
  <c r="F93" i="16"/>
  <c r="B80" i="14"/>
  <c r="F94" i="16"/>
  <c r="B81" i="14"/>
  <c r="F95" i="16"/>
  <c r="B82" i="14"/>
  <c r="F96" i="16"/>
  <c r="B83" i="14"/>
  <c r="F97" i="16"/>
  <c r="B84" i="14"/>
  <c r="F98" i="16"/>
  <c r="B85" i="14"/>
  <c r="F99" i="16"/>
  <c r="B86" i="14"/>
  <c r="F100" i="16"/>
  <c r="B87" i="14"/>
  <c r="F101" i="16"/>
  <c r="B88" i="14"/>
  <c r="F102" i="16"/>
  <c r="B89" i="14"/>
  <c r="F103" i="16"/>
  <c r="B90" i="14"/>
  <c r="F104" i="16"/>
  <c r="B91" i="14"/>
  <c r="F105" i="16"/>
  <c r="B92" i="14"/>
  <c r="F106" i="16"/>
  <c r="B93" i="14"/>
  <c r="F107" i="16"/>
  <c r="B94" i="14"/>
  <c r="F108" i="16"/>
  <c r="B95" i="14"/>
  <c r="F109" i="16"/>
  <c r="B96" i="14"/>
  <c r="F110" i="16"/>
  <c r="B97" i="14"/>
  <c r="F111" i="16"/>
  <c r="B98" i="14"/>
  <c r="F112" i="16"/>
  <c r="B99" i="14"/>
  <c r="F113" i="16"/>
  <c r="B100" i="14"/>
  <c r="F114" i="16"/>
  <c r="B101" i="14"/>
  <c r="F115" i="16"/>
  <c r="B102" i="14"/>
  <c r="F116" i="16"/>
  <c r="B103" i="14"/>
  <c r="F117" i="16"/>
  <c r="B104" i="14"/>
  <c r="F118" i="16"/>
  <c r="B105" i="14"/>
  <c r="F119" i="16"/>
  <c r="B106" i="14"/>
  <c r="F120" i="16"/>
  <c r="B107" i="14"/>
  <c r="F121" i="16"/>
  <c r="B108" i="14"/>
  <c r="F122" i="16"/>
  <c r="B109" i="14"/>
  <c r="F123" i="16"/>
  <c r="B110" i="14"/>
  <c r="F124" i="16"/>
  <c r="B111" i="14"/>
  <c r="F125" i="16"/>
  <c r="B112" i="14"/>
  <c r="F126" i="16"/>
  <c r="B113" i="14"/>
  <c r="F127" i="16"/>
  <c r="B114" i="14"/>
  <c r="F128" i="16"/>
  <c r="B115" i="14"/>
  <c r="F129" i="16"/>
  <c r="B116" i="14"/>
  <c r="F130" i="16"/>
  <c r="B117" i="14"/>
  <c r="F131" i="16"/>
  <c r="B118" i="14"/>
  <c r="F132" i="16"/>
  <c r="B119" i="14"/>
  <c r="F133" i="16"/>
  <c r="B120" i="14"/>
  <c r="F134" i="16"/>
  <c r="B121" i="14"/>
  <c r="F135" i="16"/>
  <c r="B122" i="14"/>
  <c r="F136" i="16"/>
  <c r="B123" i="14"/>
  <c r="F137" i="16"/>
  <c r="B124" i="14"/>
  <c r="F138" i="16"/>
  <c r="B125" i="14"/>
  <c r="F139" i="16"/>
  <c r="B126" i="14"/>
  <c r="F140" i="16"/>
  <c r="B127" i="14"/>
  <c r="F141" i="16"/>
  <c r="B128" i="14"/>
  <c r="F142" i="16"/>
  <c r="B129" i="14"/>
  <c r="F143" i="16"/>
  <c r="B130" i="14"/>
  <c r="F144" i="16"/>
  <c r="B131" i="14"/>
  <c r="F145" i="16"/>
  <c r="B133" i="14"/>
  <c r="B132" i="14"/>
</calcChain>
</file>

<file path=xl/sharedStrings.xml><?xml version="1.0" encoding="utf-8"?>
<sst xmlns="http://schemas.openxmlformats.org/spreadsheetml/2006/main" count="1812" uniqueCount="361">
  <si>
    <t>Date</t>
  </si>
  <si>
    <t>NaN</t>
  </si>
  <si>
    <t>TII 2 01/15/16 Govt</t>
  </si>
  <si>
    <t>TII 2.5 07/15/16 Govt</t>
  </si>
  <si>
    <t>TII 2.375 01/15/17 Govt</t>
  </si>
  <si>
    <t>TII 2.625 07/15/17 Govt</t>
  </si>
  <si>
    <t>TII 1.625 01/15/18 Govt</t>
  </si>
  <si>
    <t>TII 1.375 07/15/18 Govt</t>
  </si>
  <si>
    <t>TII 1.375 01/15/20 Govt</t>
  </si>
  <si>
    <t>TII 1.875 07/15/19 Govt</t>
  </si>
  <si>
    <t>TII 1.125 01/15/21 Govt</t>
  </si>
  <si>
    <t>TII 1.25 07/15/20 Govt</t>
  </si>
  <si>
    <t>TII 2 01/15/26 Govt</t>
  </si>
  <si>
    <t>TII 2.375 01/15/25 Govt</t>
  </si>
  <si>
    <t>TII 2.375 01/15/27 Govt</t>
  </si>
  <si>
    <t>TII 1.75 01/15/28 Govt</t>
  </si>
  <si>
    <t>TII 2.5 01/15/29 Govt</t>
  </si>
  <si>
    <t>Coupon</t>
  </si>
  <si>
    <t>Maturity</t>
  </si>
  <si>
    <t>Today</t>
  </si>
  <si>
    <t>Index Ratio</t>
  </si>
  <si>
    <t>Issued</t>
  </si>
  <si>
    <t>Ref CPI at Issuance</t>
  </si>
  <si>
    <t xml:space="preserve">Ref CPI </t>
  </si>
  <si>
    <t>TII 1.875 07/15/15 Govt</t>
  </si>
  <si>
    <t>TII 1.625 01/15/15 Govt</t>
  </si>
  <si>
    <t>TII 2 07/15/14 Govt</t>
  </si>
  <si>
    <t>TII 2 01/15/14 Govt</t>
  </si>
  <si>
    <t>TII 1.875 07/15/13 Govt</t>
  </si>
  <si>
    <t>TII 0.625 07/15/21 Govt</t>
  </si>
  <si>
    <t>TII 0.125 01/15/22 Govt</t>
  </si>
  <si>
    <t>TII 0.125 07/15/22 Govt</t>
  </si>
  <si>
    <t>TII 2.125 01/15/19 Govt</t>
  </si>
  <si>
    <t>Ask</t>
  </si>
  <si>
    <t>Bid</t>
  </si>
  <si>
    <t>Security</t>
  </si>
  <si>
    <t>Time to maturity</t>
  </si>
  <si>
    <t>Maturity Matrix</t>
  </si>
  <si>
    <t>Data Source: Bloomberg</t>
  </si>
  <si>
    <t>CRSP Issue Identification Number</t>
  </si>
  <si>
    <t>Type of Issue</t>
  </si>
  <si>
    <t>Coupon Rate (percent per annum)</t>
  </si>
  <si>
    <t>Quote Date</t>
  </si>
  <si>
    <t>Bid Price</t>
  </si>
  <si>
    <t>Ask Price</t>
  </si>
  <si>
    <t>Time To Maturity</t>
  </si>
  <si>
    <t>IMPORTANT NOTE: Quoted prices are clean prices, net of Index Ratio. Invoice Price = (Quoted Price + Accrued Interest) * Index Ratio</t>
  </si>
  <si>
    <t>Accrued Interest</t>
  </si>
  <si>
    <t>Data Source: CRSP</t>
  </si>
  <si>
    <t>Treasury Inflation Protected Securities</t>
  </si>
  <si>
    <t>CASH FLOW MATRIX (net of Index Ratio, whose future value is not known today. Final Cash flow at T is Cash Flow from matrix * Index Ratio at T)</t>
  </si>
  <si>
    <t>MATURITY MATRIX ---&gt;</t>
  </si>
  <si>
    <t>CASH FLOW MATRIX ---&gt;</t>
  </si>
  <si>
    <t>Type of Issue: 4 = Treasury Bill, 2 = Treasury Note, 1 = Treasury Bond</t>
  </si>
  <si>
    <t xml:space="preserve">Nominal U.S. Treasury Securities </t>
  </si>
  <si>
    <t>la</t>
  </si>
  <si>
    <t>Y</t>
  </si>
  <si>
    <t>Z</t>
  </si>
  <si>
    <t>Price</t>
  </si>
  <si>
    <t>theta0</t>
  </si>
  <si>
    <t>theta2</t>
  </si>
  <si>
    <t>theta1</t>
  </si>
  <si>
    <t xml:space="preserve"> </t>
  </si>
  <si>
    <t>Sum Sqr</t>
  </si>
  <si>
    <t>Fitted</t>
  </si>
  <si>
    <t>YY</t>
  </si>
  <si>
    <t>ZZ</t>
  </si>
  <si>
    <t>Z Matrix</t>
  </si>
  <si>
    <t>Y Matrix</t>
  </si>
  <si>
    <t>Fwd</t>
  </si>
  <si>
    <t>Nominal</t>
  </si>
  <si>
    <t>Yield</t>
  </si>
  <si>
    <t>Real</t>
  </si>
  <si>
    <t>Break Even</t>
  </si>
  <si>
    <t>Rate</t>
  </si>
  <si>
    <t>%</t>
  </si>
  <si>
    <t xml:space="preserve">Data Source: </t>
  </si>
  <si>
    <t xml:space="preserve">%       3 Month LIBOR is from Economagic.com, </t>
  </si>
  <si>
    <t>%       3 Month Repo is from Bloomberg</t>
  </si>
  <si>
    <t>%       Swaps and Constant Maturity Rates are from the Federal Reserve Board</t>
  </si>
  <si>
    <t>%       Swap Description: Rate paid by fixed-rate payer on an interest rate swap with maturity of one year - thirty year.</t>
  </si>
  <si>
    <t>Note</t>
  </si>
  <si>
    <t>International Swaps aNaN Derivatives Association (ISDA?) mid-market par swap rates. Rates are for a Fixed Rate Payer in return for receiving three month LIBOR. Quotes are based on rates collected at 11:00 a.m. Eastern time by Garban Intercapital plc aNaN published on Reuters Page ISDAFIX?1. ISDAFIX is a registered service mark of ISDA. Source: Reuters Limited.</t>
  </si>
  <si>
    <t xml:space="preserve">%  </t>
  </si>
  <si>
    <t>TCM Description: "Market yield on U.S. Treasury securities at 1, 2, ..,10-year constant maturity, quoted on investment basis"</t>
  </si>
  <si>
    <t>Yields on actively traded non-inflation-indexed issues adjusted to constant maturities. The 30-year Treasury constant maturity series was discontinued on February 18, 2002, and reintroduced on February 9, 2006. From February 18, 2002, to February 9, 2006, the U.S. Treasury published a factor for adjusting the daily nominal 20-year constant maturity in order to estimate a 30-year nominal rate. The historical adjustment factor can be found at www.treas.gov/offices/domestic-finance/debt-management/interest-rate/ltcompositeindex_historical.shtml. Source: U.S. Treasury.</t>
  </si>
  <si>
    <t xml:space="preserve">%DATE      </t>
  </si>
  <si>
    <t>3MonthLIBOR</t>
  </si>
  <si>
    <t>3 Month Repo</t>
  </si>
  <si>
    <t xml:space="preserve"> SWAPSY1</t>
  </si>
  <si>
    <t xml:space="preserve"> SWAPSY2</t>
  </si>
  <si>
    <t xml:space="preserve"> SWAPSY3</t>
  </si>
  <si>
    <t xml:space="preserve"> SWAPSY4</t>
  </si>
  <si>
    <t xml:space="preserve"> SWAPSY5</t>
  </si>
  <si>
    <t xml:space="preserve"> SWAPSY7</t>
  </si>
  <si>
    <t xml:space="preserve"> SWAPSY10</t>
  </si>
  <si>
    <t xml:space="preserve"> SWAPSY30</t>
  </si>
  <si>
    <t xml:space="preserve"> TCMNOMY1</t>
  </si>
  <si>
    <t xml:space="preserve"> TCMNOMY2</t>
  </si>
  <si>
    <t xml:space="preserve"> TCMNOMY3</t>
  </si>
  <si>
    <t xml:space="preserve"> TCMNOMY5</t>
  </si>
  <si>
    <t xml:space="preserve"> TCMNOMY7</t>
  </si>
  <si>
    <t xml:space="preserve"> TCMNOMY10</t>
  </si>
  <si>
    <t xml:space="preserve"> NaN</t>
  </si>
  <si>
    <t>LIBOR</t>
  </si>
  <si>
    <t>Repo</t>
  </si>
  <si>
    <t>Thirty-year Swap Rate</t>
  </si>
  <si>
    <t>30 Year T-Bond from CRSP, through Wharton WRDS."</t>
  </si>
  <si>
    <t>3 Month LIBOR from Bankers British Association</t>
  </si>
  <si>
    <t>3 Month Repo from Bloomberg</t>
  </si>
  <si>
    <t>Swap Rates and Constant Maturity Rates are from Federal Reserve Board</t>
  </si>
  <si>
    <t>Swap Description: Rate paid by fixed-rate payer on an interest rate swap with maturity of one year - thirty year.</t>
  </si>
  <si>
    <t>SWAP RATES--------&gt;</t>
  </si>
  <si>
    <t>CONSTANT MATURITY RATES-------&gt;</t>
  </si>
  <si>
    <t>crspid</t>
  </si>
  <si>
    <t>qdate</t>
  </si>
  <si>
    <t>matdt</t>
  </si>
  <si>
    <t>couprt</t>
  </si>
  <si>
    <t>bid</t>
  </si>
  <si>
    <t>ask</t>
  </si>
  <si>
    <t>Time to Maturity</t>
  </si>
  <si>
    <t>Acc.Interest</t>
  </si>
  <si>
    <t>3M LIBOR</t>
  </si>
  <si>
    <t>3M REPO</t>
  </si>
  <si>
    <t>1Y SWAP</t>
  </si>
  <si>
    <t>2Y SWAP</t>
  </si>
  <si>
    <t>3Y SWAP</t>
  </si>
  <si>
    <t>4Y SWAP</t>
  </si>
  <si>
    <t>5Y SWAP</t>
  </si>
  <si>
    <t>7Y SWAP</t>
  </si>
  <si>
    <t>10Y SWAP</t>
  </si>
  <si>
    <t>30Y SWAP</t>
  </si>
  <si>
    <t>1M TCM</t>
  </si>
  <si>
    <t>3M TCM</t>
  </si>
  <si>
    <t>6M TCM</t>
  </si>
  <si>
    <t>1Y TCM</t>
  </si>
  <si>
    <t>2Y TCM</t>
  </si>
  <si>
    <t>3Y TCM</t>
  </si>
  <si>
    <t>5Y TCM</t>
  </si>
  <si>
    <t>7Y TCM</t>
  </si>
  <si>
    <t>10Y TCM</t>
  </si>
  <si>
    <t>20Y TCM</t>
  </si>
  <si>
    <t>30 TCM</t>
  </si>
  <si>
    <t>Five year note</t>
  </si>
  <si>
    <t>YTM</t>
  </si>
  <si>
    <t>Swap Spread minus Carry</t>
  </si>
  <si>
    <t>T-Note position</t>
  </si>
  <si>
    <t>Position</t>
  </si>
  <si>
    <t>Value</t>
  </si>
  <si>
    <t>Swap Value</t>
  </si>
  <si>
    <t>Trade Value</t>
  </si>
  <si>
    <t>First Cash Flow</t>
  </si>
  <si>
    <t>SS Cash Flow</t>
  </si>
  <si>
    <t>LRS Cash Flow</t>
  </si>
  <si>
    <t>Total</t>
  </si>
  <si>
    <t>TNote-Repo Value</t>
  </si>
  <si>
    <t>Column</t>
  </si>
  <si>
    <t>Rates</t>
  </si>
  <si>
    <t>Number of nodes: 9</t>
  </si>
  <si>
    <t>Run again:</t>
  </si>
  <si>
    <t>Cubic spline coefficients:</t>
  </si>
  <si>
    <t>Spline intervals</t>
  </si>
  <si>
    <t>t^3</t>
  </si>
  <si>
    <t>t^2</t>
  </si>
  <si>
    <t>t</t>
  </si>
  <si>
    <t>Intercept</t>
  </si>
  <si>
    <t>Spline curve:</t>
  </si>
  <si>
    <t>Predictions and residuals:</t>
  </si>
  <si>
    <t>Individual</t>
  </si>
  <si>
    <t>X1</t>
  </si>
  <si>
    <t>Y1</t>
  </si>
  <si>
    <t>Pred(Y1)</t>
  </si>
  <si>
    <t>Residuals</t>
  </si>
  <si>
    <t>Std. residual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</si>
  <si>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</si>
  <si>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</si>
  <si>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</si>
  <si>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</si>
  <si>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</si>
  <si>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</si>
  <si>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</si>
  <si>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</si>
  <si>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</si>
  <si>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Predictions for the new observations:</t>
  </si>
  <si>
    <t>PredObs1</t>
  </si>
  <si>
    <t>PredObs2</t>
  </si>
  <si>
    <t>PredObs3</t>
  </si>
  <si>
    <t>PredObs4</t>
  </si>
  <si>
    <t>PredObs5</t>
  </si>
  <si>
    <t>PredObs6</t>
  </si>
  <si>
    <t>PredObs7</t>
  </si>
  <si>
    <t>PredObs8</t>
  </si>
  <si>
    <t>PredObs9</t>
  </si>
  <si>
    <t>PredObs10</t>
  </si>
  <si>
    <t>PredObs11</t>
  </si>
  <si>
    <t>PredObs12</t>
  </si>
  <si>
    <t>PredObs13</t>
  </si>
  <si>
    <t>PredObs14</t>
  </si>
  <si>
    <t>PredObs15</t>
  </si>
  <si>
    <t>PredObs16</t>
  </si>
  <si>
    <t>PredObs17</t>
  </si>
  <si>
    <t>PredObs18</t>
  </si>
  <si>
    <t>PredObs19</t>
  </si>
  <si>
    <t>PredObs20</t>
  </si>
  <si>
    <t>PredObs21</t>
  </si>
  <si>
    <t>PredObs22</t>
  </si>
  <si>
    <t>PredObs23</t>
  </si>
  <si>
    <t>PredObs24</t>
  </si>
  <si>
    <t>PredObs25</t>
  </si>
  <si>
    <t>PredObs26</t>
  </si>
  <si>
    <t>PredObs27</t>
  </si>
  <si>
    <t>PredObs28</t>
  </si>
  <si>
    <t>PredObs29</t>
  </si>
  <si>
    <t>PredObs30</t>
  </si>
  <si>
    <t>PredObs31</t>
  </si>
  <si>
    <t>PredObs32</t>
  </si>
  <si>
    <t>PredObs33</t>
  </si>
  <si>
    <t>PredObs34</t>
  </si>
  <si>
    <t>PredObs35</t>
  </si>
  <si>
    <t>PredObs36</t>
  </si>
  <si>
    <t>PredObs37</t>
  </si>
  <si>
    <t>PredObs38</t>
  </si>
  <si>
    <t>PredObs39</t>
  </si>
  <si>
    <t>PredObs40</t>
  </si>
  <si>
    <t>PredObs41</t>
  </si>
  <si>
    <t>PredObs42</t>
  </si>
  <si>
    <t>PredObs43</t>
  </si>
  <si>
    <t>PredObs44</t>
  </si>
  <si>
    <t>PredObs45</t>
  </si>
  <si>
    <t>PredObs46</t>
  </si>
  <si>
    <t>PredObs47</t>
  </si>
  <si>
    <t>PredObs48</t>
  </si>
  <si>
    <t>PredObs49</t>
  </si>
  <si>
    <t>PredObs50</t>
  </si>
  <si>
    <t>PredObs51</t>
  </si>
  <si>
    <t>PredObs52</t>
  </si>
  <si>
    <t>PredObs53</t>
  </si>
  <si>
    <t>PredObs54</t>
  </si>
  <si>
    <t>PredObs55</t>
  </si>
  <si>
    <t>PredObs56</t>
  </si>
  <si>
    <t>PredObs57</t>
  </si>
  <si>
    <t>PredObs58</t>
  </si>
  <si>
    <t>PredObs59</t>
  </si>
  <si>
    <t>PredObs60</t>
  </si>
  <si>
    <t>PredObs61</t>
  </si>
  <si>
    <t>PredObs62</t>
  </si>
  <si>
    <t>PredObs63</t>
  </si>
  <si>
    <t>PredObs64</t>
  </si>
  <si>
    <t>PredObs65</t>
  </si>
  <si>
    <t>PredObs66</t>
  </si>
  <si>
    <t>PredObs67</t>
  </si>
  <si>
    <t>PredObs68</t>
  </si>
  <si>
    <t>PredObs69</t>
  </si>
  <si>
    <t>PredObs70</t>
  </si>
  <si>
    <t>PredObs71</t>
  </si>
  <si>
    <t>PredObs72</t>
  </si>
  <si>
    <t>PredObs73</t>
  </si>
  <si>
    <t>PredObs74</t>
  </si>
  <si>
    <t>PredObs75</t>
  </si>
  <si>
    <t>PredObs76</t>
  </si>
  <si>
    <t>PredObs77</t>
  </si>
  <si>
    <t>PredObs78</t>
  </si>
  <si>
    <t>PredObs79</t>
  </si>
  <si>
    <t>PredObs80</t>
  </si>
  <si>
    <t>PredObs81</t>
  </si>
  <si>
    <t>PredObs82</t>
  </si>
  <si>
    <t>PredObs83</t>
  </si>
  <si>
    <t>PredObs84</t>
  </si>
  <si>
    <t>PredObs85</t>
  </si>
  <si>
    <t>PredObs86</t>
  </si>
  <si>
    <t>PredObs87</t>
  </si>
  <si>
    <t>PredObs88</t>
  </si>
  <si>
    <t>PredObs89</t>
  </si>
  <si>
    <t>PredObs90</t>
  </si>
  <si>
    <t>PredObs91</t>
  </si>
  <si>
    <t>PredObs92</t>
  </si>
  <si>
    <t>PredObs93</t>
  </si>
  <si>
    <t>PredObs94</t>
  </si>
  <si>
    <t>PredObs95</t>
  </si>
  <si>
    <t>PredObs96</t>
  </si>
  <si>
    <t>PredObs97</t>
  </si>
  <si>
    <t>PredObs98</t>
  </si>
  <si>
    <t>PredObs99</t>
  </si>
  <si>
    <t>PredObs100</t>
  </si>
  <si>
    <t>PredObs101</t>
  </si>
  <si>
    <t>PredObs102</t>
  </si>
  <si>
    <t>PredObs103</t>
  </si>
  <si>
    <t>PredObs104</t>
  </si>
  <si>
    <t>PredObs105</t>
  </si>
  <si>
    <t>PredObs106</t>
  </si>
  <si>
    <t>PredObs107</t>
  </si>
  <si>
    <t>PredObs108</t>
  </si>
  <si>
    <t>PredObs109</t>
  </si>
  <si>
    <t>PredObs110</t>
  </si>
  <si>
    <t>PredObs111</t>
  </si>
  <si>
    <t>PredObs112</t>
  </si>
  <si>
    <t>PredObs113</t>
  </si>
  <si>
    <t>PredObs114</t>
  </si>
  <si>
    <t>PredObs115</t>
  </si>
  <si>
    <t>PredObs116</t>
  </si>
  <si>
    <t>PredObs117</t>
  </si>
  <si>
    <t>PredObs118</t>
  </si>
  <si>
    <t>PredObs119</t>
  </si>
  <si>
    <t>PredObs120</t>
  </si>
  <si>
    <t>[0.25;1]</t>
  </si>
  <si>
    <t>[1;2]</t>
  </si>
  <si>
    <t>[2;3]</t>
  </si>
  <si>
    <t>[3;4]</t>
  </si>
  <si>
    <t>[4;5]</t>
  </si>
  <si>
    <t>[5;7]</t>
  </si>
  <si>
    <t>[7;10]</t>
  </si>
  <si>
    <t>[10;30]</t>
  </si>
  <si>
    <t>Libor</t>
  </si>
  <si>
    <t>Issue Date</t>
  </si>
  <si>
    <t>Swap Spread (SS)</t>
  </si>
  <si>
    <t>Libor-Repo Spread (LRS)</t>
  </si>
  <si>
    <t>Date - Initial</t>
  </si>
  <si>
    <t>Date - One Quarter Later</t>
  </si>
  <si>
    <t>Swap</t>
  </si>
  <si>
    <t xml:space="preserve">5-Year </t>
  </si>
  <si>
    <t>Treasury</t>
  </si>
  <si>
    <t>Spread</t>
  </si>
  <si>
    <t>3-Month</t>
  </si>
  <si>
    <t>Funding</t>
  </si>
  <si>
    <t>Year</t>
  </si>
  <si>
    <t xml:space="preserve">Do the following with XLSTAT: </t>
  </si>
  <si>
    <t xml:space="preserve"> 2.       In “General” tab select the following </t>
  </si>
  <si>
    <t>Do the following</t>
  </si>
  <si>
    <t xml:space="preserve"> 1.       Enable Add-In Solver in Excel. </t>
  </si>
  <si>
    <t xml:space="preserve"> 2.       Open Solver, by choosing "Solver" in "Data" ribbon on the very right hand side</t>
  </si>
  <si>
    <t>Go to File/Options/Add-ins/. Choose "Excel Add-ins" in "Manage" and click "Go" bottom. Check "Solver Add-ins" checkbox</t>
  </si>
  <si>
    <t xml:space="preserve"> 3.       Solver is already set up and so just click "Solve" bottom there</t>
  </si>
  <si>
    <t xml:space="preserve"> 4.      Create formulas to calculate Yields,  Z-Factors (zero coupon bonds) and Forward rates in columns EA, EB, and EC highlighted in blue</t>
  </si>
  <si>
    <t xml:space="preserve"> 1.      Create formulas to calculate Break Even Rates in column E highlighted in blue</t>
  </si>
  <si>
    <t xml:space="preserve"> 1.       Select "Modeling Data" from the XLSTAT menu and then select "Cubics spline" </t>
  </si>
  <si>
    <t>X: Workbook = 35130_HW4_2017_Solution.xlsm / Sheet = LIBOR-XLSTAT / Range = 'LIBOR-XLSTAT'!$B$26:$B$34 / 9 rows and 1 column</t>
  </si>
  <si>
    <t>Y: Workbook = 35130_HW4_2017_Solution.xlsm / Sheet = LIBOR-XLSTAT / Range = 'LIBOR-XLSTAT'!$D$26:$D$34 / 9 rows and 1 column</t>
  </si>
  <si>
    <t xml:space="preserve"> a.       Select "Y" variable and enter the range of "Rates“ from this tab (highlighted in yellow below)</t>
  </si>
  <si>
    <t xml:space="preserve"> b.      Select "X" variable and enter the range of "Maturities“ from this tab (highlighted in yellow below)</t>
  </si>
  <si>
    <t xml:space="preserve">       c.      Select appropriate “Range” reference highlighted in yellow (cells L21)</t>
  </si>
  <si>
    <t>Prediction / Explanatory variables: Workbook = 35130_HW4_2017_Solution.xlsm / Sheet = LIBOR-XLSTAT / Range = 'LIBOR-XLSTAT'!$F$26:$F$145 / 120 rows and 1 column</t>
  </si>
  <si>
    <t>Interpolated</t>
  </si>
  <si>
    <t xml:space="preserve"> 3.      In “Prediction” tab select the following </t>
  </si>
  <si>
    <t xml:space="preserve"> a.       Check "Prediction" checkbox</t>
  </si>
  <si>
    <t xml:space="preserve"> a.       Select "Observations" variable and enter the range of "Interpolated Maturity“ from this tab (highlighted in yellow below)</t>
  </si>
  <si>
    <t xml:space="preserve"> 4.       In “Charts” tab (and other tabs) – no need to select anything</t>
  </si>
  <si>
    <t xml:space="preserve"> 5.      Create formulas to calculate Z-Factors (zero coupon bonds) based on Swap Bootstrap  in column H highlighted in blue</t>
  </si>
  <si>
    <t xml:space="preserve"> 1.      Create formulas to calculate Z-Factors (zero coupon bonds) based on Swap Bootstrap in column D highlighted in blue</t>
  </si>
  <si>
    <t>Swap Bootstrap</t>
  </si>
  <si>
    <t xml:space="preserve"> 2.      Create formulas to calculate Cash Flows in the first period in cells H37 and H38 highlighted in blue</t>
  </si>
  <si>
    <t xml:space="preserve">Do the following </t>
  </si>
  <si>
    <t>Eeverything is already set up in this tab</t>
  </si>
  <si>
    <r>
      <t>XLSTAT 2017.5.47088  - Cubic spline - Start time: 10/12/2017 at 12:30:36 PM / End time: 10/12/2017 at 12:30:37 PM</t>
    </r>
    <r>
      <rPr>
        <sz val="11"/>
        <color rgb="FFFFFF00"/>
        <rFont val="Calibri"/>
        <family val="2"/>
        <scheme val="minor"/>
      </rPr>
      <t xml:space="preserve"> / Microsoft Excel 15.04963</t>
    </r>
  </si>
  <si>
    <t xml:space="preserve"> 5.      Create formulas to calculate Value of Swap position after one period in cells H52 highlighted in blue</t>
  </si>
  <si>
    <t xml:space="preserve"> 3.      Create formulas to calculate Value of T-Note after one period in cells H47 highlighted in blue</t>
  </si>
  <si>
    <t xml:space="preserve"> 4.      Create formulas to calculate Value of T-Note Repo position after one period in cells H49 highlighted in blue</t>
  </si>
  <si>
    <t xml:space="preserve">Do the following: </t>
  </si>
  <si>
    <t xml:space="preserve"> 2.       Enable Add-In Solver in Excel. </t>
  </si>
  <si>
    <t xml:space="preserve"> 3.       Open Solver, by choosing "Solver" in "Data" ribbon on the very right hand side</t>
  </si>
  <si>
    <t xml:space="preserve"> 4.       Solver is already set up and so just click "Solve" bottom there</t>
  </si>
  <si>
    <t xml:space="preserve"> 1.      Create formulas to calculate Yields and Z-Factors (zero coupon bonds) in columns G-H highlighted in blue and in columns M-N highlighted in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</si>
</sst>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_(* #,##0.000_);_(* \(#,##0.000\);_(* &quot;-&quot;??_);_(@_)"/>
    <numFmt numFmtId="166" formatCode="_(* #,##0.0000_);_(* \(#,##0.0000\);_(* &quot;-&quot;??_);_(@_)"/>
    <numFmt numFmtId="167" formatCode="_(* #,##0.000000_);_(* \(#,##0.000000\);_(* &quot;-&quot;??_);_(@_)"/>
    <numFmt numFmtId="168" formatCode="_(* #,##0_);_(* \(#,##0\);_(* &quot;-&quot;??_);_(@_)"/>
    <numFmt numFmtId="169" formatCode="0.0000"/>
    <numFmt numFmtId="170" formatCode="_(* #,##0.00000_);_(* \(#,##0.00000\);_(* &quot;-&quot;??_);_(@_)"/>
  </numFmts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9"/>
      <color rgb="FF339966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9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Fill="1"/>
    <xf numFmtId="0" fontId="1" fillId="0" borderId="0" xfId="0" applyFont="1"/>
    <xf numFmtId="14" fontId="0" fillId="0" borderId="0" xfId="0" applyNumberFormat="1" applyFill="1"/>
    <xf numFmtId="0" fontId="2" fillId="0" borderId="0" xfId="0" applyFont="1"/>
    <xf numFmtId="0" fontId="3" fillId="0" borderId="0" xfId="0" applyFont="1"/>
    <xf numFmtId="43" fontId="0" fillId="0" borderId="0" xfId="1" applyFont="1"/>
    <xf numFmtId="43" fontId="5" fillId="0" borderId="0" xfId="1" applyFont="1"/>
    <xf numFmtId="165" fontId="0" fillId="0" borderId="0" xfId="1" applyNumberFormat="1" applyFont="1"/>
    <xf numFmtId="166" fontId="0" fillId="0" borderId="0" xfId="1" applyNumberFormat="1" applyFont="1"/>
    <xf numFmtId="165" fontId="5" fillId="0" borderId="0" xfId="1" applyNumberFormat="1" applyFont="1" applyAlignment="1">
      <alignment horizontal="center"/>
    </xf>
    <xf numFmtId="43" fontId="5" fillId="0" borderId="0" xfId="1" applyFont="1" applyAlignment="1">
      <alignment horizontal="center"/>
    </xf>
    <xf numFmtId="43" fontId="0" fillId="0" borderId="0" xfId="0" applyNumberFormat="1"/>
    <xf numFmtId="167" fontId="0" fillId="0" borderId="0" xfId="1" applyNumberFormat="1" applyFont="1"/>
    <xf numFmtId="166" fontId="0" fillId="0" borderId="0" xfId="0" applyNumberFormat="1"/>
    <xf numFmtId="43" fontId="0" fillId="2" borderId="0" xfId="1" applyFont="1" applyFill="1"/>
    <xf numFmtId="166" fontId="0" fillId="2" borderId="0" xfId="1" applyNumberFormat="1" applyFont="1" applyFill="1"/>
    <xf numFmtId="43" fontId="2" fillId="2" borderId="0" xfId="1" applyFont="1" applyFill="1"/>
    <xf numFmtId="0" fontId="0" fillId="2" borderId="0" xfId="0" applyFill="1"/>
    <xf numFmtId="168" fontId="6" fillId="2" borderId="0" xfId="1" applyNumberFormat="1" applyFont="1" applyFill="1"/>
    <xf numFmtId="0" fontId="0" fillId="3" borderId="0" xfId="0" applyFill="1"/>
    <xf numFmtId="168" fontId="6" fillId="3" borderId="0" xfId="1" applyNumberFormat="1" applyFont="1" applyFill="1"/>
    <xf numFmtId="166" fontId="0" fillId="3" borderId="0" xfId="1" applyNumberFormat="1" applyFont="1" applyFill="1"/>
    <xf numFmtId="165" fontId="0" fillId="4" borderId="0" xfId="1" applyNumberFormat="1" applyFont="1" applyFill="1"/>
    <xf numFmtId="43" fontId="0" fillId="4" borderId="0" xfId="1" applyFont="1" applyFill="1"/>
    <xf numFmtId="166" fontId="0" fillId="4" borderId="0" xfId="1" applyNumberFormat="1" applyFont="1" applyFill="1"/>
    <xf numFmtId="0" fontId="0" fillId="4" borderId="0" xfId="0" applyFill="1"/>
    <xf numFmtId="43" fontId="4" fillId="0" borderId="0" xfId="1" applyFont="1" applyAlignment="1">
      <alignment horizontal="center"/>
    </xf>
    <xf numFmtId="43" fontId="0" fillId="0" borderId="0" xfId="1" applyFont="1" applyAlignment="1">
      <alignment horizontal="center"/>
    </xf>
    <xf numFmtId="169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8" fontId="0" fillId="0" borderId="0" xfId="1" applyNumberFormat="1" applyFont="1"/>
    <xf numFmtId="169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/>
    <xf numFmtId="168" fontId="0" fillId="0" borderId="0" xfId="0" applyNumberFormat="1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164" fontId="0" fillId="0" borderId="1" xfId="0" applyNumberFormat="1" applyBorder="1" applyAlignment="1"/>
    <xf numFmtId="164" fontId="0" fillId="0" borderId="0" xfId="0" applyNumberFormat="1" applyAlignment="1"/>
    <xf numFmtId="164" fontId="0" fillId="0" borderId="2" xfId="0" applyNumberFormat="1" applyBorder="1" applyAlignment="1"/>
    <xf numFmtId="0" fontId="0" fillId="0" borderId="3" xfId="0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ill="1" applyAlignment="1">
      <alignment horizontal="left" indent="1"/>
    </xf>
    <xf numFmtId="0" fontId="2" fillId="4" borderId="0" xfId="0" applyFont="1" applyFill="1"/>
    <xf numFmtId="43" fontId="0" fillId="0" borderId="0" xfId="1" applyFont="1" applyAlignment="1">
      <alignment horizontal="right"/>
    </xf>
    <xf numFmtId="43" fontId="0" fillId="0" borderId="0" xfId="1" applyFont="1" applyAlignment="1">
      <alignment horizontal="left" indent="1"/>
    </xf>
    <xf numFmtId="43" fontId="0" fillId="0" borderId="0" xfId="1" applyFont="1" applyAlignment="1">
      <alignment horizontal="right" indent="1"/>
    </xf>
    <xf numFmtId="43" fontId="2" fillId="2" borderId="0" xfId="1" applyFont="1" applyFill="1" applyAlignment="1">
      <alignment horizontal="center"/>
    </xf>
    <xf numFmtId="165" fontId="0" fillId="2" borderId="0" xfId="1" applyNumberFormat="1" applyFont="1" applyFill="1"/>
    <xf numFmtId="0" fontId="7" fillId="0" borderId="0" xfId="0" applyFont="1"/>
    <xf numFmtId="0" fontId="8" fillId="0" borderId="0" xfId="0" applyFont="1" applyAlignment="1">
      <alignment vertic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Border="1"/>
    <xf numFmtId="0" fontId="9" fillId="0" borderId="0" xfId="0" applyFont="1" applyBorder="1"/>
    <xf numFmtId="0" fontId="7" fillId="0" borderId="0" xfId="0" applyFont="1" applyFill="1" applyBorder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4"/>
    </xf>
    <xf numFmtId="0" fontId="8" fillId="0" borderId="0" xfId="0" applyFont="1" applyAlignment="1">
      <alignment horizontal="left" vertical="center" indent="8"/>
    </xf>
    <xf numFmtId="166" fontId="0" fillId="5" borderId="0" xfId="1" applyNumberFormat="1" applyFont="1" applyFill="1"/>
    <xf numFmtId="43" fontId="2" fillId="0" borderId="0" xfId="1" applyFont="1"/>
    <xf numFmtId="166" fontId="0" fillId="6" borderId="0" xfId="1" applyNumberFormat="1" applyFont="1" applyFill="1"/>
    <xf numFmtId="43" fontId="0" fillId="5" borderId="0" xfId="1" applyFont="1" applyFill="1"/>
    <xf numFmtId="168" fontId="2" fillId="0" borderId="0" xfId="1" applyNumberFormat="1" applyFont="1"/>
    <xf numFmtId="170" fontId="0" fillId="0" borderId="0" xfId="1" applyNumberFormat="1" applyFont="1"/>
    <xf numFmtId="0" fontId="7" fillId="0" borderId="0" xfId="0" applyFont="1" applyFill="1"/>
    <xf numFmtId="166" fontId="7" fillId="0" borderId="0" xfId="1" applyNumberFormat="1" applyFont="1" applyFill="1"/>
    <xf numFmtId="0" fontId="7" fillId="0" borderId="0" xfId="0" applyFont="1" applyFill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0" xfId="0" applyBorder="1"/>
    <xf numFmtId="0" fontId="7" fillId="2" borderId="0" xfId="0" applyFont="1" applyFill="1"/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2" fillId="2" borderId="0" xfId="0" applyFont="1" applyFill="1"/>
    <xf numFmtId="166" fontId="2" fillId="2" borderId="0" xfId="1" applyNumberFormat="1" applyFont="1" applyFill="1"/>
    <xf numFmtId="0" fontId="0" fillId="0" borderId="4" xfId="0" applyBorder="1" applyAlignment="1"/>
    <xf numFmtId="164" fontId="0" fillId="0" borderId="4" xfId="0" applyNumberFormat="1" applyBorder="1" applyAlignment="1"/>
    <xf numFmtId="43" fontId="0" fillId="0" borderId="0" xfId="1" applyFont="1" applyFill="1"/>
    <xf numFmtId="43" fontId="4" fillId="0" borderId="0" xfId="1" applyFont="1" applyFill="1" applyAlignment="1">
      <alignment horizontal="center"/>
    </xf>
    <xf numFmtId="43" fontId="2" fillId="0" borderId="0" xfId="1" applyFont="1" applyFill="1" applyAlignment="1">
      <alignment horizontal="left"/>
    </xf>
    <xf numFmtId="43" fontId="2" fillId="0" borderId="0" xfId="1" applyFont="1" applyFill="1"/>
    <xf numFmtId="168" fontId="2" fillId="5" borderId="0" xfId="1" applyNumberFormat="1" applyFont="1" applyFill="1"/>
    <xf numFmtId="168" fontId="2" fillId="5" borderId="0" xfId="0" applyNumberFormat="1" applyFont="1" applyFill="1"/>
    <xf numFmtId="168" fontId="2" fillId="0" borderId="0" xfId="0" applyNumberFormat="1" applyFont="1"/>
    <xf numFmtId="168" fontId="6" fillId="5" borderId="0" xfId="1" applyNumberFormat="1" applyFont="1" applyFill="1"/>
    <xf numFmtId="166" fontId="2" fillId="5" borderId="0" xfId="1" applyNumberFormat="1" applyFont="1" applyFill="1"/>
    <xf numFmtId="43" fontId="2" fillId="0" borderId="0" xfId="1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TIPS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lineMarker"/>
        <c:varyColors val="0"/>
        <c:ser>
          <c:idx val="1"/>
          <c:order val="0"/>
          <c:tx>
            <c:v>Fitted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pattFill prst="pct5">
                <a:fgClr>
                  <a:schemeClr val="accent1"/>
                </a:fgClr>
                <a:bgClr>
                  <a:schemeClr val="bg1"/>
                </a:bgClr>
              </a:patt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'Part1 Q4'!$E$18:$E$41</c:f>
              <c:numCache>
                <c:formatCode>_(* #,##0.00_);_(* \(#,##0.00\);_(* "-"??_);_(@_)</c:formatCode>
                <c:ptCount val="24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12.0</c:v>
                </c:pt>
                <c:pt idx="20">
                  <c:v>13.0</c:v>
                </c:pt>
                <c:pt idx="21">
                  <c:v>14.0</c:v>
                </c:pt>
                <c:pt idx="22">
                  <c:v>15.0</c:v>
                </c:pt>
                <c:pt idx="23">
                  <c:v>16.0</c:v>
                </c:pt>
              </c:numCache>
            </c:numRef>
          </c:xVal>
          <c:yVal>
            <c:numRef>
              <c:f>'Part1 Q4'!$I$18:$I$41</c:f>
              <c:numCache>
                <c:formatCode>_(* #,##0.00_);_(* \(#,##0.00\);_(* "-"??_);_(@_)</c:formatCode>
                <c:ptCount val="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</c:numCache>
            </c:numRef>
          </c:yVal>
          <c:smooth val="0"/>
        </c:ser>
        <c:ser>
          <c:idx val="0"/>
          <c:order val="1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'Part1 Q4'!$E$18:$E$41</c:f>
              <c:numCache>
                <c:formatCode>_(* #,##0.00_);_(* \(#,##0.00\);_(* "-"??_);_(@_)</c:formatCode>
                <c:ptCount val="24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12.0</c:v>
                </c:pt>
                <c:pt idx="20">
                  <c:v>13.0</c:v>
                </c:pt>
                <c:pt idx="21">
                  <c:v>14.0</c:v>
                </c:pt>
                <c:pt idx="22">
                  <c:v>15.0</c:v>
                </c:pt>
                <c:pt idx="23">
                  <c:v>16.0</c:v>
                </c:pt>
              </c:numCache>
            </c:numRef>
          </c:xVal>
          <c:yVal>
            <c:numRef>
              <c:f>'Part1 Q4'!$F$18:$F$41</c:f>
              <c:numCache>
                <c:formatCode>_(* #,##0.00_);_(* \(#,##0.00\);_(* "-"??_);_(@_)</c:formatCode>
                <c:ptCount val="24"/>
                <c:pt idx="0">
                  <c:v>101.92578125</c:v>
                </c:pt>
                <c:pt idx="1">
                  <c:v>103.484375</c:v>
                </c:pt>
                <c:pt idx="2">
                  <c:v>105.890625</c:v>
                </c:pt>
                <c:pt idx="3">
                  <c:v>106.68359375</c:v>
                </c:pt>
                <c:pt idx="4">
                  <c:v>109.55078125</c:v>
                </c:pt>
                <c:pt idx="5">
                  <c:v>111.25390625</c:v>
                </c:pt>
                <c:pt idx="6">
                  <c:v>115.3515625</c:v>
                </c:pt>
                <c:pt idx="7">
                  <c:v>116.53125</c:v>
                </c:pt>
                <c:pt idx="8">
                  <c:v>120.19921875</c:v>
                </c:pt>
                <c:pt idx="9">
                  <c:v>116.296875</c:v>
                </c:pt>
                <c:pt idx="10">
                  <c:v>116.79296875</c:v>
                </c:pt>
                <c:pt idx="11">
                  <c:v>121.82421875</c:v>
                </c:pt>
                <c:pt idx="12">
                  <c:v>122.0390625</c:v>
                </c:pt>
                <c:pt idx="13">
                  <c:v>118.79296875</c:v>
                </c:pt>
                <c:pt idx="14">
                  <c:v>118.859375</c:v>
                </c:pt>
                <c:pt idx="15">
                  <c:v>117.54296875</c:v>
                </c:pt>
                <c:pt idx="16">
                  <c:v>113.7421875</c:v>
                </c:pt>
                <c:pt idx="17">
                  <c:v>108.57421875</c:v>
                </c:pt>
                <c:pt idx="18">
                  <c:v>108.515625</c:v>
                </c:pt>
                <c:pt idx="19">
                  <c:v>134.60546875</c:v>
                </c:pt>
                <c:pt idx="20">
                  <c:v>130.7734375</c:v>
                </c:pt>
                <c:pt idx="21">
                  <c:v>137.3046875</c:v>
                </c:pt>
                <c:pt idx="22">
                  <c:v>128.87109375</c:v>
                </c:pt>
                <c:pt idx="23">
                  <c:v>141.75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402504"/>
        <c:axId val="-2114361896"/>
      </c:scatterChart>
      <c:valAx>
        <c:axId val="-2125402504"/>
        <c:scaling>
          <c:orientation val="minMax"/>
          <c:max val="16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4361896"/>
        <c:crosses val="autoZero"/>
        <c:crossBetween val="midCat"/>
      </c:valAx>
      <c:valAx>
        <c:axId val="-2114361896"/>
        <c:scaling>
          <c:orientation val="minMax"/>
          <c:max val="145.0"/>
          <c:min val="1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540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273613525582"/>
          <c:y val="0.120976805943955"/>
          <c:w val="0.158715785526809"/>
          <c:h val="0.1431146510925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Real Discount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 Q4'!$L$18:$L$77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Q4'!$N$18:$N$77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997816"/>
        <c:axId val="-2122991032"/>
      </c:scatterChart>
      <c:valAx>
        <c:axId val="-2122997816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991032"/>
        <c:crosses val="autoZero"/>
        <c:crossBetween val="midCat"/>
      </c:valAx>
      <c:valAx>
        <c:axId val="-2122991032"/>
        <c:scaling>
          <c:orientation val="minMax"/>
          <c:max val="1.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Z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997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Real Yield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 Q4'!$L$18:$L$77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Q4'!$M$18:$M$77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935256"/>
        <c:axId val="-2122928456"/>
      </c:scatterChart>
      <c:valAx>
        <c:axId val="-2122935256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928456"/>
        <c:crossesAt val="-0.02"/>
        <c:crossBetween val="midCat"/>
      </c:valAx>
      <c:valAx>
        <c:axId val="-212292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93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Treasuries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lineMarker"/>
        <c:varyColors val="0"/>
        <c:ser>
          <c:idx val="1"/>
          <c:order val="0"/>
          <c:tx>
            <c:v>Fitted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pattFill prst="pct5">
                <a:fgClr>
                  <a:schemeClr val="accent1"/>
                </a:fgClr>
                <a:bgClr>
                  <a:schemeClr val="bg1"/>
                </a:bgClr>
              </a:patt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'Part1 Q5'!$E$18:$E$317</c:f>
              <c:numCache>
                <c:formatCode>_(* #,##0.00_);_(* \(#,##0.00\);_(* "-"??_);_(@_)</c:formatCode>
                <c:ptCount val="300"/>
                <c:pt idx="0">
                  <c:v>0.00555555555555555</c:v>
                </c:pt>
                <c:pt idx="1">
                  <c:v>0.025</c:v>
                </c:pt>
                <c:pt idx="2">
                  <c:v>0.0444444444444444</c:v>
                </c:pt>
                <c:pt idx="3">
                  <c:v>0.0444444444444444</c:v>
                </c:pt>
                <c:pt idx="4">
                  <c:v>0.0444444444444444</c:v>
                </c:pt>
                <c:pt idx="5">
                  <c:v>0.0611111111111111</c:v>
                </c:pt>
                <c:pt idx="6">
                  <c:v>0.0805555555555555</c:v>
                </c:pt>
                <c:pt idx="7">
                  <c:v>0.0833333333333333</c:v>
                </c:pt>
                <c:pt idx="8">
                  <c:v>0.0833333333333333</c:v>
                </c:pt>
                <c:pt idx="9">
                  <c:v>0.1</c:v>
                </c:pt>
                <c:pt idx="10">
                  <c:v>0.119444444444444</c:v>
                </c:pt>
                <c:pt idx="11">
                  <c:v>0.119444444444444</c:v>
                </c:pt>
                <c:pt idx="12">
                  <c:v>0.119444444444444</c:v>
                </c:pt>
                <c:pt idx="13">
                  <c:v>0.144444444444444</c:v>
                </c:pt>
                <c:pt idx="14">
                  <c:v>0.163888888888889</c:v>
                </c:pt>
                <c:pt idx="15">
                  <c:v>0.166666666666667</c:v>
                </c:pt>
                <c:pt idx="16">
                  <c:v>0.183333333333333</c:v>
                </c:pt>
                <c:pt idx="17">
                  <c:v>0.202777777777778</c:v>
                </c:pt>
                <c:pt idx="18">
                  <c:v>0.211111111111111</c:v>
                </c:pt>
                <c:pt idx="19">
                  <c:v>0.211111111111111</c:v>
                </c:pt>
                <c:pt idx="20">
                  <c:v>0.219444444444444</c:v>
                </c:pt>
                <c:pt idx="21">
                  <c:v>0.238888888888889</c:v>
                </c:pt>
                <c:pt idx="22">
                  <c:v>0.25</c:v>
                </c:pt>
                <c:pt idx="23">
                  <c:v>0.258333333333333</c:v>
                </c:pt>
                <c:pt idx="24">
                  <c:v>0.277777777777778</c:v>
                </c:pt>
                <c:pt idx="25">
                  <c:v>0.291666666666667</c:v>
                </c:pt>
                <c:pt idx="26">
                  <c:v>0.291666666666667</c:v>
                </c:pt>
                <c:pt idx="27">
                  <c:v>0.297222222222222</c:v>
                </c:pt>
                <c:pt idx="28">
                  <c:v>0.316666666666667</c:v>
                </c:pt>
                <c:pt idx="29">
                  <c:v>0.333333333333333</c:v>
                </c:pt>
                <c:pt idx="30">
                  <c:v>0.333333333333333</c:v>
                </c:pt>
                <c:pt idx="31">
                  <c:v>0.336111111111111</c:v>
                </c:pt>
                <c:pt idx="32">
                  <c:v>0.355555555555556</c:v>
                </c:pt>
                <c:pt idx="33">
                  <c:v>0.375</c:v>
                </c:pt>
                <c:pt idx="34">
                  <c:v>0.377777777777778</c:v>
                </c:pt>
                <c:pt idx="35">
                  <c:v>0.377777777777778</c:v>
                </c:pt>
                <c:pt idx="36">
                  <c:v>0.391666666666667</c:v>
                </c:pt>
                <c:pt idx="37">
                  <c:v>0.411111111111111</c:v>
                </c:pt>
                <c:pt idx="38">
                  <c:v>0.416666666666667</c:v>
                </c:pt>
                <c:pt idx="39">
                  <c:v>0.430555555555556</c:v>
                </c:pt>
                <c:pt idx="40">
                  <c:v>0.45</c:v>
                </c:pt>
                <c:pt idx="41">
                  <c:v>0.458333333333333</c:v>
                </c:pt>
                <c:pt idx="42">
                  <c:v>0.458333333333333</c:v>
                </c:pt>
                <c:pt idx="43">
                  <c:v>0.472222222222222</c:v>
                </c:pt>
                <c:pt idx="44">
                  <c:v>0.488888888888889</c:v>
                </c:pt>
                <c:pt idx="45">
                  <c:v>0.5</c:v>
                </c:pt>
                <c:pt idx="46">
                  <c:v>0.508333333333333</c:v>
                </c:pt>
                <c:pt idx="47">
                  <c:v>0.527777777777778</c:v>
                </c:pt>
                <c:pt idx="48">
                  <c:v>0.544444444444444</c:v>
                </c:pt>
                <c:pt idx="49">
                  <c:v>0.544444444444444</c:v>
                </c:pt>
                <c:pt idx="50">
                  <c:v>0.583333333333333</c:v>
                </c:pt>
                <c:pt idx="51">
                  <c:v>0.583333333333333</c:v>
                </c:pt>
                <c:pt idx="52">
                  <c:v>0.602777777777778</c:v>
                </c:pt>
                <c:pt idx="53">
                  <c:v>0.627777777777778</c:v>
                </c:pt>
                <c:pt idx="54">
                  <c:v>0.627777777777778</c:v>
                </c:pt>
                <c:pt idx="55">
                  <c:v>0.666666666666667</c:v>
                </c:pt>
                <c:pt idx="56">
                  <c:v>0.677777777777778</c:v>
                </c:pt>
                <c:pt idx="57">
                  <c:v>0.708333333333333</c:v>
                </c:pt>
                <c:pt idx="58">
                  <c:v>0.708333333333333</c:v>
                </c:pt>
                <c:pt idx="59">
                  <c:v>0.75</c:v>
                </c:pt>
                <c:pt idx="60">
                  <c:v>0.755555555555555</c:v>
                </c:pt>
                <c:pt idx="61">
                  <c:v>0.794444444444444</c:v>
                </c:pt>
                <c:pt idx="62">
                  <c:v>0.794444444444444</c:v>
                </c:pt>
                <c:pt idx="63">
                  <c:v>0.830555555555556</c:v>
                </c:pt>
                <c:pt idx="64">
                  <c:v>0.833333333333333</c:v>
                </c:pt>
                <c:pt idx="65">
                  <c:v>0.833333333333333</c:v>
                </c:pt>
                <c:pt idx="66">
                  <c:v>0.875</c:v>
                </c:pt>
                <c:pt idx="67">
                  <c:v>0.875</c:v>
                </c:pt>
                <c:pt idx="68">
                  <c:v>0.908333333333333</c:v>
                </c:pt>
                <c:pt idx="69">
                  <c:v>0.916666666666667</c:v>
                </c:pt>
                <c:pt idx="70">
                  <c:v>0.961111111111111</c:v>
                </c:pt>
                <c:pt idx="71">
                  <c:v>0.961111111111111</c:v>
                </c:pt>
                <c:pt idx="72">
                  <c:v>0.983333333333333</c:v>
                </c:pt>
                <c:pt idx="73">
                  <c:v>1.0</c:v>
                </c:pt>
                <c:pt idx="74">
                  <c:v>1.044444444444444</c:v>
                </c:pt>
                <c:pt idx="75">
                  <c:v>1.044444444444444</c:v>
                </c:pt>
                <c:pt idx="76">
                  <c:v>1.083333333333333</c:v>
                </c:pt>
                <c:pt idx="77">
                  <c:v>1.083333333333333</c:v>
                </c:pt>
                <c:pt idx="78">
                  <c:v>1.119444444444444</c:v>
                </c:pt>
                <c:pt idx="79">
                  <c:v>1.119444444444444</c:v>
                </c:pt>
                <c:pt idx="80">
                  <c:v>1.166666666666667</c:v>
                </c:pt>
                <c:pt idx="81">
                  <c:v>1.211111111111111</c:v>
                </c:pt>
                <c:pt idx="82">
                  <c:v>1.211111111111111</c:v>
                </c:pt>
                <c:pt idx="83">
                  <c:v>1.25</c:v>
                </c:pt>
                <c:pt idx="84">
                  <c:v>1.291666666666667</c:v>
                </c:pt>
                <c:pt idx="85">
                  <c:v>1.291666666666667</c:v>
                </c:pt>
                <c:pt idx="86">
                  <c:v>1.333333333333333</c:v>
                </c:pt>
                <c:pt idx="87">
                  <c:v>1.333333333333333</c:v>
                </c:pt>
                <c:pt idx="88">
                  <c:v>1.377777777777778</c:v>
                </c:pt>
                <c:pt idx="89">
                  <c:v>1.377777777777778</c:v>
                </c:pt>
                <c:pt idx="90">
                  <c:v>1.416666666666667</c:v>
                </c:pt>
                <c:pt idx="91">
                  <c:v>1.458333333333333</c:v>
                </c:pt>
                <c:pt idx="92">
                  <c:v>1.458333333333333</c:v>
                </c:pt>
                <c:pt idx="93">
                  <c:v>1.5</c:v>
                </c:pt>
                <c:pt idx="94">
                  <c:v>1.544444444444444</c:v>
                </c:pt>
                <c:pt idx="95">
                  <c:v>1.544444444444444</c:v>
                </c:pt>
                <c:pt idx="96">
                  <c:v>1.583333333333333</c:v>
                </c:pt>
                <c:pt idx="97">
                  <c:v>1.583333333333333</c:v>
                </c:pt>
                <c:pt idx="98">
                  <c:v>1.627777777777778</c:v>
                </c:pt>
                <c:pt idx="99">
                  <c:v>1.627777777777778</c:v>
                </c:pt>
                <c:pt idx="100">
                  <c:v>1.666666666666667</c:v>
                </c:pt>
                <c:pt idx="101">
                  <c:v>1.708333333333333</c:v>
                </c:pt>
                <c:pt idx="102">
                  <c:v>1.708333333333333</c:v>
                </c:pt>
                <c:pt idx="103">
                  <c:v>1.75</c:v>
                </c:pt>
                <c:pt idx="104">
                  <c:v>1.794444444444444</c:v>
                </c:pt>
                <c:pt idx="105">
                  <c:v>1.794444444444444</c:v>
                </c:pt>
                <c:pt idx="106">
                  <c:v>1.833333333333333</c:v>
                </c:pt>
                <c:pt idx="107">
                  <c:v>1.833333333333333</c:v>
                </c:pt>
                <c:pt idx="108">
                  <c:v>1.875</c:v>
                </c:pt>
                <c:pt idx="109">
                  <c:v>1.875</c:v>
                </c:pt>
                <c:pt idx="110">
                  <c:v>1.916666666666667</c:v>
                </c:pt>
                <c:pt idx="111">
                  <c:v>1.961111111111111</c:v>
                </c:pt>
                <c:pt idx="112">
                  <c:v>1.961111111111111</c:v>
                </c:pt>
                <c:pt idx="113">
                  <c:v>2.0</c:v>
                </c:pt>
                <c:pt idx="114">
                  <c:v>2.044444444444444</c:v>
                </c:pt>
                <c:pt idx="115">
                  <c:v>2.083333333333333</c:v>
                </c:pt>
                <c:pt idx="116">
                  <c:v>2.083333333333333</c:v>
                </c:pt>
                <c:pt idx="117">
                  <c:v>2.083333333333333</c:v>
                </c:pt>
                <c:pt idx="118">
                  <c:v>2.119444444444444</c:v>
                </c:pt>
                <c:pt idx="119">
                  <c:v>2.166666666666666</c:v>
                </c:pt>
                <c:pt idx="120">
                  <c:v>2.211111111111111</c:v>
                </c:pt>
                <c:pt idx="121">
                  <c:v>2.25</c:v>
                </c:pt>
                <c:pt idx="122">
                  <c:v>2.291666666666666</c:v>
                </c:pt>
                <c:pt idx="123">
                  <c:v>2.333333333333333</c:v>
                </c:pt>
                <c:pt idx="124">
                  <c:v>2.333333333333333</c:v>
                </c:pt>
                <c:pt idx="125">
                  <c:v>2.377777777777777</c:v>
                </c:pt>
                <c:pt idx="126">
                  <c:v>2.416666666666666</c:v>
                </c:pt>
                <c:pt idx="127">
                  <c:v>2.458333333333333</c:v>
                </c:pt>
                <c:pt idx="128">
                  <c:v>2.5</c:v>
                </c:pt>
                <c:pt idx="129">
                  <c:v>2.544444444444444</c:v>
                </c:pt>
                <c:pt idx="130">
                  <c:v>2.583333333333333</c:v>
                </c:pt>
                <c:pt idx="131">
                  <c:v>2.583333333333333</c:v>
                </c:pt>
                <c:pt idx="132">
                  <c:v>2.583333333333333</c:v>
                </c:pt>
                <c:pt idx="133">
                  <c:v>2.627777777777777</c:v>
                </c:pt>
                <c:pt idx="134">
                  <c:v>2.666666666666666</c:v>
                </c:pt>
                <c:pt idx="135">
                  <c:v>2.708333333333333</c:v>
                </c:pt>
                <c:pt idx="136">
                  <c:v>2.75</c:v>
                </c:pt>
                <c:pt idx="137">
                  <c:v>2.794444444444444</c:v>
                </c:pt>
                <c:pt idx="138">
                  <c:v>2.833333333333333</c:v>
                </c:pt>
                <c:pt idx="139">
                  <c:v>2.833333333333333</c:v>
                </c:pt>
                <c:pt idx="140">
                  <c:v>2.833333333333333</c:v>
                </c:pt>
                <c:pt idx="141">
                  <c:v>2.875</c:v>
                </c:pt>
                <c:pt idx="142">
                  <c:v>2.916666666666666</c:v>
                </c:pt>
                <c:pt idx="143">
                  <c:v>2.961111111111111</c:v>
                </c:pt>
                <c:pt idx="144">
                  <c:v>3.0</c:v>
                </c:pt>
                <c:pt idx="145">
                  <c:v>3.044444444444444</c:v>
                </c:pt>
                <c:pt idx="146">
                  <c:v>3.083333333333333</c:v>
                </c:pt>
                <c:pt idx="147">
                  <c:v>3.083333333333333</c:v>
                </c:pt>
                <c:pt idx="148">
                  <c:v>3.122222222222222</c:v>
                </c:pt>
                <c:pt idx="149">
                  <c:v>3.122222222222222</c:v>
                </c:pt>
                <c:pt idx="150">
                  <c:v>3.211111111111111</c:v>
                </c:pt>
                <c:pt idx="151">
                  <c:v>3.211111111111111</c:v>
                </c:pt>
                <c:pt idx="152">
                  <c:v>3.291666666666666</c:v>
                </c:pt>
                <c:pt idx="153">
                  <c:v>3.291666666666666</c:v>
                </c:pt>
                <c:pt idx="154">
                  <c:v>3.333333333333333</c:v>
                </c:pt>
                <c:pt idx="155">
                  <c:v>3.333333333333333</c:v>
                </c:pt>
                <c:pt idx="156">
                  <c:v>3.377777777777777</c:v>
                </c:pt>
                <c:pt idx="157">
                  <c:v>3.377777777777777</c:v>
                </c:pt>
                <c:pt idx="158">
                  <c:v>3.458333333333333</c:v>
                </c:pt>
                <c:pt idx="159">
                  <c:v>3.458333333333333</c:v>
                </c:pt>
                <c:pt idx="160">
                  <c:v>3.544444444444444</c:v>
                </c:pt>
                <c:pt idx="161">
                  <c:v>3.544444444444444</c:v>
                </c:pt>
                <c:pt idx="162">
                  <c:v>3.583333333333333</c:v>
                </c:pt>
                <c:pt idx="163">
                  <c:v>3.627777777777777</c:v>
                </c:pt>
                <c:pt idx="164">
                  <c:v>3.627777777777777</c:v>
                </c:pt>
                <c:pt idx="165">
                  <c:v>3.708333333333333</c:v>
                </c:pt>
                <c:pt idx="166">
                  <c:v>3.708333333333333</c:v>
                </c:pt>
                <c:pt idx="167">
                  <c:v>3.794444444444444</c:v>
                </c:pt>
                <c:pt idx="168">
                  <c:v>3.794444444444444</c:v>
                </c:pt>
                <c:pt idx="169">
                  <c:v>3.833333333333333</c:v>
                </c:pt>
                <c:pt idx="170">
                  <c:v>3.833333333333333</c:v>
                </c:pt>
                <c:pt idx="171">
                  <c:v>3.875</c:v>
                </c:pt>
                <c:pt idx="172">
                  <c:v>3.875</c:v>
                </c:pt>
                <c:pt idx="173">
                  <c:v>3.961111111111111</c:v>
                </c:pt>
                <c:pt idx="174">
                  <c:v>3.961111111111111</c:v>
                </c:pt>
                <c:pt idx="175">
                  <c:v>4.044444444444444</c:v>
                </c:pt>
                <c:pt idx="176">
                  <c:v>4.044444444444444</c:v>
                </c:pt>
                <c:pt idx="177">
                  <c:v>4.083333333333333</c:v>
                </c:pt>
                <c:pt idx="178">
                  <c:v>4.119444444444444</c:v>
                </c:pt>
                <c:pt idx="179">
                  <c:v>4.119444444444444</c:v>
                </c:pt>
                <c:pt idx="180">
                  <c:v>4.211111111111111</c:v>
                </c:pt>
                <c:pt idx="181">
                  <c:v>4.211111111111111</c:v>
                </c:pt>
                <c:pt idx="182">
                  <c:v>4.291666666666666</c:v>
                </c:pt>
                <c:pt idx="183">
                  <c:v>4.291666666666666</c:v>
                </c:pt>
                <c:pt idx="184">
                  <c:v>4.333333333333332</c:v>
                </c:pt>
                <c:pt idx="185">
                  <c:v>4.333333333333332</c:v>
                </c:pt>
                <c:pt idx="186">
                  <c:v>4.377777777777778</c:v>
                </c:pt>
                <c:pt idx="187">
                  <c:v>4.377777777777778</c:v>
                </c:pt>
                <c:pt idx="188">
                  <c:v>4.458333333333333</c:v>
                </c:pt>
                <c:pt idx="189">
                  <c:v>4.458333333333333</c:v>
                </c:pt>
                <c:pt idx="190">
                  <c:v>4.544444444444444</c:v>
                </c:pt>
                <c:pt idx="191">
                  <c:v>4.544444444444444</c:v>
                </c:pt>
                <c:pt idx="192">
                  <c:v>4.583333333333333</c:v>
                </c:pt>
                <c:pt idx="193">
                  <c:v>4.583333333333333</c:v>
                </c:pt>
                <c:pt idx="194">
                  <c:v>4.627777777777778</c:v>
                </c:pt>
                <c:pt idx="195">
                  <c:v>4.627777777777778</c:v>
                </c:pt>
                <c:pt idx="196">
                  <c:v>4.708333333333332</c:v>
                </c:pt>
                <c:pt idx="197">
                  <c:v>4.708333333333332</c:v>
                </c:pt>
                <c:pt idx="198">
                  <c:v>4.794444444444444</c:v>
                </c:pt>
                <c:pt idx="199">
                  <c:v>4.794444444444444</c:v>
                </c:pt>
                <c:pt idx="200">
                  <c:v>4.833333333333332</c:v>
                </c:pt>
                <c:pt idx="201">
                  <c:v>4.875</c:v>
                </c:pt>
                <c:pt idx="202">
                  <c:v>4.875</c:v>
                </c:pt>
                <c:pt idx="203">
                  <c:v>4.961111111111111</c:v>
                </c:pt>
                <c:pt idx="204">
                  <c:v>4.961111111111111</c:v>
                </c:pt>
                <c:pt idx="205">
                  <c:v>5.044444444444444</c:v>
                </c:pt>
                <c:pt idx="206">
                  <c:v>5.083333333333333</c:v>
                </c:pt>
                <c:pt idx="207">
                  <c:v>5.119444444444444</c:v>
                </c:pt>
                <c:pt idx="208">
                  <c:v>5.211111111111111</c:v>
                </c:pt>
                <c:pt idx="209">
                  <c:v>5.291666666666666</c:v>
                </c:pt>
                <c:pt idx="210">
                  <c:v>5.333333333333332</c:v>
                </c:pt>
                <c:pt idx="211">
                  <c:v>5.333333333333332</c:v>
                </c:pt>
                <c:pt idx="212">
                  <c:v>5.377777777777778</c:v>
                </c:pt>
                <c:pt idx="213">
                  <c:v>5.458333333333333</c:v>
                </c:pt>
                <c:pt idx="214">
                  <c:v>5.544444444444444</c:v>
                </c:pt>
                <c:pt idx="215">
                  <c:v>5.583333333333333</c:v>
                </c:pt>
                <c:pt idx="216">
                  <c:v>5.627777777777778</c:v>
                </c:pt>
                <c:pt idx="217">
                  <c:v>5.708333333333332</c:v>
                </c:pt>
                <c:pt idx="218">
                  <c:v>5.794444444444444</c:v>
                </c:pt>
                <c:pt idx="219">
                  <c:v>5.833333333333332</c:v>
                </c:pt>
                <c:pt idx="220">
                  <c:v>5.833333333333332</c:v>
                </c:pt>
                <c:pt idx="221">
                  <c:v>5.875</c:v>
                </c:pt>
                <c:pt idx="222">
                  <c:v>5.961111111111111</c:v>
                </c:pt>
                <c:pt idx="223">
                  <c:v>6.044444444444444</c:v>
                </c:pt>
                <c:pt idx="224">
                  <c:v>6.083333333333333</c:v>
                </c:pt>
                <c:pt idx="225">
                  <c:v>6.083333333333333</c:v>
                </c:pt>
                <c:pt idx="226">
                  <c:v>6.119444444444444</c:v>
                </c:pt>
                <c:pt idx="227">
                  <c:v>6.211111111111111</c:v>
                </c:pt>
                <c:pt idx="228">
                  <c:v>6.291666666666666</c:v>
                </c:pt>
                <c:pt idx="229">
                  <c:v>6.333333333333332</c:v>
                </c:pt>
                <c:pt idx="230">
                  <c:v>6.377777777777778</c:v>
                </c:pt>
                <c:pt idx="231">
                  <c:v>6.458333333333333</c:v>
                </c:pt>
                <c:pt idx="232">
                  <c:v>6.544444444444444</c:v>
                </c:pt>
                <c:pt idx="233">
                  <c:v>6.583333333333333</c:v>
                </c:pt>
                <c:pt idx="234">
                  <c:v>6.583333333333333</c:v>
                </c:pt>
                <c:pt idx="235">
                  <c:v>6.627777777777778</c:v>
                </c:pt>
                <c:pt idx="236">
                  <c:v>6.708333333333332</c:v>
                </c:pt>
                <c:pt idx="237">
                  <c:v>6.794444444444444</c:v>
                </c:pt>
                <c:pt idx="238">
                  <c:v>6.833333333333332</c:v>
                </c:pt>
                <c:pt idx="239">
                  <c:v>6.875</c:v>
                </c:pt>
                <c:pt idx="240">
                  <c:v>6.961111111111111</c:v>
                </c:pt>
                <c:pt idx="241">
                  <c:v>7.083333333333333</c:v>
                </c:pt>
                <c:pt idx="242">
                  <c:v>7.083333333333333</c:v>
                </c:pt>
                <c:pt idx="243">
                  <c:v>7.333333333333332</c:v>
                </c:pt>
                <c:pt idx="244">
                  <c:v>7.333333333333332</c:v>
                </c:pt>
                <c:pt idx="245">
                  <c:v>7.583333333333333</c:v>
                </c:pt>
                <c:pt idx="246">
                  <c:v>7.583333333333333</c:v>
                </c:pt>
                <c:pt idx="247">
                  <c:v>7.833333333333332</c:v>
                </c:pt>
                <c:pt idx="248">
                  <c:v>8.083333333333333</c:v>
                </c:pt>
                <c:pt idx="249">
                  <c:v>8.083333333333333</c:v>
                </c:pt>
                <c:pt idx="250">
                  <c:v>8.333333333333333</c:v>
                </c:pt>
                <c:pt idx="251">
                  <c:v>8.333333333333333</c:v>
                </c:pt>
                <c:pt idx="252">
                  <c:v>8.583333333333333</c:v>
                </c:pt>
                <c:pt idx="253">
                  <c:v>8.583333333333333</c:v>
                </c:pt>
                <c:pt idx="254">
                  <c:v>8.833333333333333</c:v>
                </c:pt>
                <c:pt idx="255">
                  <c:v>8.833333333333333</c:v>
                </c:pt>
                <c:pt idx="256">
                  <c:v>9.083333333333333</c:v>
                </c:pt>
                <c:pt idx="257">
                  <c:v>9.333333333333333</c:v>
                </c:pt>
                <c:pt idx="258">
                  <c:v>9.583333333333333</c:v>
                </c:pt>
                <c:pt idx="259">
                  <c:v>9.583333333333333</c:v>
                </c:pt>
                <c:pt idx="260">
                  <c:v>9.833333333333333</c:v>
                </c:pt>
                <c:pt idx="261">
                  <c:v>9.833333333333333</c:v>
                </c:pt>
                <c:pt idx="262">
                  <c:v>10.08333333333333</c:v>
                </c:pt>
                <c:pt idx="263">
                  <c:v>10.58333333333333</c:v>
                </c:pt>
                <c:pt idx="264">
                  <c:v>11.83333333333333</c:v>
                </c:pt>
                <c:pt idx="265">
                  <c:v>12.08333333333333</c:v>
                </c:pt>
                <c:pt idx="266">
                  <c:v>12.58333333333333</c:v>
                </c:pt>
                <c:pt idx="267">
                  <c:v>13.08333333333333</c:v>
                </c:pt>
                <c:pt idx="268">
                  <c:v>13.58333333333333</c:v>
                </c:pt>
                <c:pt idx="269">
                  <c:v>13.83333333333333</c:v>
                </c:pt>
                <c:pt idx="270">
                  <c:v>14.08333333333333</c:v>
                </c:pt>
                <c:pt idx="271">
                  <c:v>14.58333333333333</c:v>
                </c:pt>
                <c:pt idx="272">
                  <c:v>14.83333333333333</c:v>
                </c:pt>
                <c:pt idx="273">
                  <c:v>15.58333333333333</c:v>
                </c:pt>
                <c:pt idx="274">
                  <c:v>15.83333333333333</c:v>
                </c:pt>
                <c:pt idx="275">
                  <c:v>16.08333333333333</c:v>
                </c:pt>
                <c:pt idx="276">
                  <c:v>16.58333333333333</c:v>
                </c:pt>
                <c:pt idx="277">
                  <c:v>17.33333333333333</c:v>
                </c:pt>
                <c:pt idx="278">
                  <c:v>18.08333333333333</c:v>
                </c:pt>
                <c:pt idx="279">
                  <c:v>23.08333333333333</c:v>
                </c:pt>
                <c:pt idx="280">
                  <c:v>24.08333333333333</c:v>
                </c:pt>
                <c:pt idx="281">
                  <c:v>24.33333333333333</c:v>
                </c:pt>
                <c:pt idx="282">
                  <c:v>25.08333333333333</c:v>
                </c:pt>
                <c:pt idx="283">
                  <c:v>25.33333333333333</c:v>
                </c:pt>
                <c:pt idx="284">
                  <c:v>26.08333333333333</c:v>
                </c:pt>
                <c:pt idx="285">
                  <c:v>26.33333333333333</c:v>
                </c:pt>
                <c:pt idx="286">
                  <c:v>26.58333333333333</c:v>
                </c:pt>
                <c:pt idx="287">
                  <c:v>26.83333333333333</c:v>
                </c:pt>
                <c:pt idx="288">
                  <c:v>27.08333333333333</c:v>
                </c:pt>
                <c:pt idx="289">
                  <c:v>27.33333333333333</c:v>
                </c:pt>
                <c:pt idx="290">
                  <c:v>27.58333333333333</c:v>
                </c:pt>
                <c:pt idx="291">
                  <c:v>27.83333333333333</c:v>
                </c:pt>
                <c:pt idx="292">
                  <c:v>28.08333333333333</c:v>
                </c:pt>
                <c:pt idx="293">
                  <c:v>28.33333333333333</c:v>
                </c:pt>
                <c:pt idx="294">
                  <c:v>28.58333333333333</c:v>
                </c:pt>
                <c:pt idx="295">
                  <c:v>28.83333333333333</c:v>
                </c:pt>
                <c:pt idx="296">
                  <c:v>29.08333333333333</c:v>
                </c:pt>
                <c:pt idx="297">
                  <c:v>29.33333333333333</c:v>
                </c:pt>
                <c:pt idx="298">
                  <c:v>29.58333333333333</c:v>
                </c:pt>
                <c:pt idx="299">
                  <c:v>29.83333333333333</c:v>
                </c:pt>
              </c:numCache>
            </c:numRef>
          </c:xVal>
          <c:yVal>
            <c:numRef>
              <c:f>'Part1 Q5'!$DW$18:$DW$317</c:f>
              <c:numCache>
                <c:formatCode>_(* #,##0.00_);_(* \(#,##0.00\);_(* "-"??_);_(@_)</c:formatCode>
                <c:ptCount val="300"/>
                <c:pt idx="0">
                  <c:v>100.0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</c:numCache>
            </c:numRef>
          </c:yVal>
          <c:smooth val="0"/>
        </c:ser>
        <c:ser>
          <c:idx val="0"/>
          <c:order val="1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'Part1 Q5'!$E$18:$E$317</c:f>
              <c:numCache>
                <c:formatCode>_(* #,##0.00_);_(* \(#,##0.00\);_(* "-"??_);_(@_)</c:formatCode>
                <c:ptCount val="300"/>
                <c:pt idx="0">
                  <c:v>0.00555555555555555</c:v>
                </c:pt>
                <c:pt idx="1">
                  <c:v>0.025</c:v>
                </c:pt>
                <c:pt idx="2">
                  <c:v>0.0444444444444444</c:v>
                </c:pt>
                <c:pt idx="3">
                  <c:v>0.0444444444444444</c:v>
                </c:pt>
                <c:pt idx="4">
                  <c:v>0.0444444444444444</c:v>
                </c:pt>
                <c:pt idx="5">
                  <c:v>0.0611111111111111</c:v>
                </c:pt>
                <c:pt idx="6">
                  <c:v>0.0805555555555555</c:v>
                </c:pt>
                <c:pt idx="7">
                  <c:v>0.0833333333333333</c:v>
                </c:pt>
                <c:pt idx="8">
                  <c:v>0.0833333333333333</c:v>
                </c:pt>
                <c:pt idx="9">
                  <c:v>0.1</c:v>
                </c:pt>
                <c:pt idx="10">
                  <c:v>0.119444444444444</c:v>
                </c:pt>
                <c:pt idx="11">
                  <c:v>0.119444444444444</c:v>
                </c:pt>
                <c:pt idx="12">
                  <c:v>0.119444444444444</c:v>
                </c:pt>
                <c:pt idx="13">
                  <c:v>0.144444444444444</c:v>
                </c:pt>
                <c:pt idx="14">
                  <c:v>0.163888888888889</c:v>
                </c:pt>
                <c:pt idx="15">
                  <c:v>0.166666666666667</c:v>
                </c:pt>
                <c:pt idx="16">
                  <c:v>0.183333333333333</c:v>
                </c:pt>
                <c:pt idx="17">
                  <c:v>0.202777777777778</c:v>
                </c:pt>
                <c:pt idx="18">
                  <c:v>0.211111111111111</c:v>
                </c:pt>
                <c:pt idx="19">
                  <c:v>0.211111111111111</c:v>
                </c:pt>
                <c:pt idx="20">
                  <c:v>0.219444444444444</c:v>
                </c:pt>
                <c:pt idx="21">
                  <c:v>0.238888888888889</c:v>
                </c:pt>
                <c:pt idx="22">
                  <c:v>0.25</c:v>
                </c:pt>
                <c:pt idx="23">
                  <c:v>0.258333333333333</c:v>
                </c:pt>
                <c:pt idx="24">
                  <c:v>0.277777777777778</c:v>
                </c:pt>
                <c:pt idx="25">
                  <c:v>0.291666666666667</c:v>
                </c:pt>
                <c:pt idx="26">
                  <c:v>0.291666666666667</c:v>
                </c:pt>
                <c:pt idx="27">
                  <c:v>0.297222222222222</c:v>
                </c:pt>
                <c:pt idx="28">
                  <c:v>0.316666666666667</c:v>
                </c:pt>
                <c:pt idx="29">
                  <c:v>0.333333333333333</c:v>
                </c:pt>
                <c:pt idx="30">
                  <c:v>0.333333333333333</c:v>
                </c:pt>
                <c:pt idx="31">
                  <c:v>0.336111111111111</c:v>
                </c:pt>
                <c:pt idx="32">
                  <c:v>0.355555555555556</c:v>
                </c:pt>
                <c:pt idx="33">
                  <c:v>0.375</c:v>
                </c:pt>
                <c:pt idx="34">
                  <c:v>0.377777777777778</c:v>
                </c:pt>
                <c:pt idx="35">
                  <c:v>0.377777777777778</c:v>
                </c:pt>
                <c:pt idx="36">
                  <c:v>0.391666666666667</c:v>
                </c:pt>
                <c:pt idx="37">
                  <c:v>0.411111111111111</c:v>
                </c:pt>
                <c:pt idx="38">
                  <c:v>0.416666666666667</c:v>
                </c:pt>
                <c:pt idx="39">
                  <c:v>0.430555555555556</c:v>
                </c:pt>
                <c:pt idx="40">
                  <c:v>0.45</c:v>
                </c:pt>
                <c:pt idx="41">
                  <c:v>0.458333333333333</c:v>
                </c:pt>
                <c:pt idx="42">
                  <c:v>0.458333333333333</c:v>
                </c:pt>
                <c:pt idx="43">
                  <c:v>0.472222222222222</c:v>
                </c:pt>
                <c:pt idx="44">
                  <c:v>0.488888888888889</c:v>
                </c:pt>
                <c:pt idx="45">
                  <c:v>0.5</c:v>
                </c:pt>
                <c:pt idx="46">
                  <c:v>0.508333333333333</c:v>
                </c:pt>
                <c:pt idx="47">
                  <c:v>0.527777777777778</c:v>
                </c:pt>
                <c:pt idx="48">
                  <c:v>0.544444444444444</c:v>
                </c:pt>
                <c:pt idx="49">
                  <c:v>0.544444444444444</c:v>
                </c:pt>
                <c:pt idx="50">
                  <c:v>0.583333333333333</c:v>
                </c:pt>
                <c:pt idx="51">
                  <c:v>0.583333333333333</c:v>
                </c:pt>
                <c:pt idx="52">
                  <c:v>0.602777777777778</c:v>
                </c:pt>
                <c:pt idx="53">
                  <c:v>0.627777777777778</c:v>
                </c:pt>
                <c:pt idx="54">
                  <c:v>0.627777777777778</c:v>
                </c:pt>
                <c:pt idx="55">
                  <c:v>0.666666666666667</c:v>
                </c:pt>
                <c:pt idx="56">
                  <c:v>0.677777777777778</c:v>
                </c:pt>
                <c:pt idx="57">
                  <c:v>0.708333333333333</c:v>
                </c:pt>
                <c:pt idx="58">
                  <c:v>0.708333333333333</c:v>
                </c:pt>
                <c:pt idx="59">
                  <c:v>0.75</c:v>
                </c:pt>
                <c:pt idx="60">
                  <c:v>0.755555555555555</c:v>
                </c:pt>
                <c:pt idx="61">
                  <c:v>0.794444444444444</c:v>
                </c:pt>
                <c:pt idx="62">
                  <c:v>0.794444444444444</c:v>
                </c:pt>
                <c:pt idx="63">
                  <c:v>0.830555555555556</c:v>
                </c:pt>
                <c:pt idx="64">
                  <c:v>0.833333333333333</c:v>
                </c:pt>
                <c:pt idx="65">
                  <c:v>0.833333333333333</c:v>
                </c:pt>
                <c:pt idx="66">
                  <c:v>0.875</c:v>
                </c:pt>
                <c:pt idx="67">
                  <c:v>0.875</c:v>
                </c:pt>
                <c:pt idx="68">
                  <c:v>0.908333333333333</c:v>
                </c:pt>
                <c:pt idx="69">
                  <c:v>0.916666666666667</c:v>
                </c:pt>
                <c:pt idx="70">
                  <c:v>0.961111111111111</c:v>
                </c:pt>
                <c:pt idx="71">
                  <c:v>0.961111111111111</c:v>
                </c:pt>
                <c:pt idx="72">
                  <c:v>0.983333333333333</c:v>
                </c:pt>
                <c:pt idx="73">
                  <c:v>1.0</c:v>
                </c:pt>
                <c:pt idx="74">
                  <c:v>1.044444444444444</c:v>
                </c:pt>
                <c:pt idx="75">
                  <c:v>1.044444444444444</c:v>
                </c:pt>
                <c:pt idx="76">
                  <c:v>1.083333333333333</c:v>
                </c:pt>
                <c:pt idx="77">
                  <c:v>1.083333333333333</c:v>
                </c:pt>
                <c:pt idx="78">
                  <c:v>1.119444444444444</c:v>
                </c:pt>
                <c:pt idx="79">
                  <c:v>1.119444444444444</c:v>
                </c:pt>
                <c:pt idx="80">
                  <c:v>1.166666666666667</c:v>
                </c:pt>
                <c:pt idx="81">
                  <c:v>1.211111111111111</c:v>
                </c:pt>
                <c:pt idx="82">
                  <c:v>1.211111111111111</c:v>
                </c:pt>
                <c:pt idx="83">
                  <c:v>1.25</c:v>
                </c:pt>
                <c:pt idx="84">
                  <c:v>1.291666666666667</c:v>
                </c:pt>
                <c:pt idx="85">
                  <c:v>1.291666666666667</c:v>
                </c:pt>
                <c:pt idx="86">
                  <c:v>1.333333333333333</c:v>
                </c:pt>
                <c:pt idx="87">
                  <c:v>1.333333333333333</c:v>
                </c:pt>
                <c:pt idx="88">
                  <c:v>1.377777777777778</c:v>
                </c:pt>
                <c:pt idx="89">
                  <c:v>1.377777777777778</c:v>
                </c:pt>
                <c:pt idx="90">
                  <c:v>1.416666666666667</c:v>
                </c:pt>
                <c:pt idx="91">
                  <c:v>1.458333333333333</c:v>
                </c:pt>
                <c:pt idx="92">
                  <c:v>1.458333333333333</c:v>
                </c:pt>
                <c:pt idx="93">
                  <c:v>1.5</c:v>
                </c:pt>
                <c:pt idx="94">
                  <c:v>1.544444444444444</c:v>
                </c:pt>
                <c:pt idx="95">
                  <c:v>1.544444444444444</c:v>
                </c:pt>
                <c:pt idx="96">
                  <c:v>1.583333333333333</c:v>
                </c:pt>
                <c:pt idx="97">
                  <c:v>1.583333333333333</c:v>
                </c:pt>
                <c:pt idx="98">
                  <c:v>1.627777777777778</c:v>
                </c:pt>
                <c:pt idx="99">
                  <c:v>1.627777777777778</c:v>
                </c:pt>
                <c:pt idx="100">
                  <c:v>1.666666666666667</c:v>
                </c:pt>
                <c:pt idx="101">
                  <c:v>1.708333333333333</c:v>
                </c:pt>
                <c:pt idx="102">
                  <c:v>1.708333333333333</c:v>
                </c:pt>
                <c:pt idx="103">
                  <c:v>1.75</c:v>
                </c:pt>
                <c:pt idx="104">
                  <c:v>1.794444444444444</c:v>
                </c:pt>
                <c:pt idx="105">
                  <c:v>1.794444444444444</c:v>
                </c:pt>
                <c:pt idx="106">
                  <c:v>1.833333333333333</c:v>
                </c:pt>
                <c:pt idx="107">
                  <c:v>1.833333333333333</c:v>
                </c:pt>
                <c:pt idx="108">
                  <c:v>1.875</c:v>
                </c:pt>
                <c:pt idx="109">
                  <c:v>1.875</c:v>
                </c:pt>
                <c:pt idx="110">
                  <c:v>1.916666666666667</c:v>
                </c:pt>
                <c:pt idx="111">
                  <c:v>1.961111111111111</c:v>
                </c:pt>
                <c:pt idx="112">
                  <c:v>1.961111111111111</c:v>
                </c:pt>
                <c:pt idx="113">
                  <c:v>2.0</c:v>
                </c:pt>
                <c:pt idx="114">
                  <c:v>2.044444444444444</c:v>
                </c:pt>
                <c:pt idx="115">
                  <c:v>2.083333333333333</c:v>
                </c:pt>
                <c:pt idx="116">
                  <c:v>2.083333333333333</c:v>
                </c:pt>
                <c:pt idx="117">
                  <c:v>2.083333333333333</c:v>
                </c:pt>
                <c:pt idx="118">
                  <c:v>2.119444444444444</c:v>
                </c:pt>
                <c:pt idx="119">
                  <c:v>2.166666666666666</c:v>
                </c:pt>
                <c:pt idx="120">
                  <c:v>2.211111111111111</c:v>
                </c:pt>
                <c:pt idx="121">
                  <c:v>2.25</c:v>
                </c:pt>
                <c:pt idx="122">
                  <c:v>2.291666666666666</c:v>
                </c:pt>
                <c:pt idx="123">
                  <c:v>2.333333333333333</c:v>
                </c:pt>
                <c:pt idx="124">
                  <c:v>2.333333333333333</c:v>
                </c:pt>
                <c:pt idx="125">
                  <c:v>2.377777777777777</c:v>
                </c:pt>
                <c:pt idx="126">
                  <c:v>2.416666666666666</c:v>
                </c:pt>
                <c:pt idx="127">
                  <c:v>2.458333333333333</c:v>
                </c:pt>
                <c:pt idx="128">
                  <c:v>2.5</c:v>
                </c:pt>
                <c:pt idx="129">
                  <c:v>2.544444444444444</c:v>
                </c:pt>
                <c:pt idx="130">
                  <c:v>2.583333333333333</c:v>
                </c:pt>
                <c:pt idx="131">
                  <c:v>2.583333333333333</c:v>
                </c:pt>
                <c:pt idx="132">
                  <c:v>2.583333333333333</c:v>
                </c:pt>
                <c:pt idx="133">
                  <c:v>2.627777777777777</c:v>
                </c:pt>
                <c:pt idx="134">
                  <c:v>2.666666666666666</c:v>
                </c:pt>
                <c:pt idx="135">
                  <c:v>2.708333333333333</c:v>
                </c:pt>
                <c:pt idx="136">
                  <c:v>2.75</c:v>
                </c:pt>
                <c:pt idx="137">
                  <c:v>2.794444444444444</c:v>
                </c:pt>
                <c:pt idx="138">
                  <c:v>2.833333333333333</c:v>
                </c:pt>
                <c:pt idx="139">
                  <c:v>2.833333333333333</c:v>
                </c:pt>
                <c:pt idx="140">
                  <c:v>2.833333333333333</c:v>
                </c:pt>
                <c:pt idx="141">
                  <c:v>2.875</c:v>
                </c:pt>
                <c:pt idx="142">
                  <c:v>2.916666666666666</c:v>
                </c:pt>
                <c:pt idx="143">
                  <c:v>2.961111111111111</c:v>
                </c:pt>
                <c:pt idx="144">
                  <c:v>3.0</c:v>
                </c:pt>
                <c:pt idx="145">
                  <c:v>3.044444444444444</c:v>
                </c:pt>
                <c:pt idx="146">
                  <c:v>3.083333333333333</c:v>
                </c:pt>
                <c:pt idx="147">
                  <c:v>3.083333333333333</c:v>
                </c:pt>
                <c:pt idx="148">
                  <c:v>3.122222222222222</c:v>
                </c:pt>
                <c:pt idx="149">
                  <c:v>3.122222222222222</c:v>
                </c:pt>
                <c:pt idx="150">
                  <c:v>3.211111111111111</c:v>
                </c:pt>
                <c:pt idx="151">
                  <c:v>3.211111111111111</c:v>
                </c:pt>
                <c:pt idx="152">
                  <c:v>3.291666666666666</c:v>
                </c:pt>
                <c:pt idx="153">
                  <c:v>3.291666666666666</c:v>
                </c:pt>
                <c:pt idx="154">
                  <c:v>3.333333333333333</c:v>
                </c:pt>
                <c:pt idx="155">
                  <c:v>3.333333333333333</c:v>
                </c:pt>
                <c:pt idx="156">
                  <c:v>3.377777777777777</c:v>
                </c:pt>
                <c:pt idx="157">
                  <c:v>3.377777777777777</c:v>
                </c:pt>
                <c:pt idx="158">
                  <c:v>3.458333333333333</c:v>
                </c:pt>
                <c:pt idx="159">
                  <c:v>3.458333333333333</c:v>
                </c:pt>
                <c:pt idx="160">
                  <c:v>3.544444444444444</c:v>
                </c:pt>
                <c:pt idx="161">
                  <c:v>3.544444444444444</c:v>
                </c:pt>
                <c:pt idx="162">
                  <c:v>3.583333333333333</c:v>
                </c:pt>
                <c:pt idx="163">
                  <c:v>3.627777777777777</c:v>
                </c:pt>
                <c:pt idx="164">
                  <c:v>3.627777777777777</c:v>
                </c:pt>
                <c:pt idx="165">
                  <c:v>3.708333333333333</c:v>
                </c:pt>
                <c:pt idx="166">
                  <c:v>3.708333333333333</c:v>
                </c:pt>
                <c:pt idx="167">
                  <c:v>3.794444444444444</c:v>
                </c:pt>
                <c:pt idx="168">
                  <c:v>3.794444444444444</c:v>
                </c:pt>
                <c:pt idx="169">
                  <c:v>3.833333333333333</c:v>
                </c:pt>
                <c:pt idx="170">
                  <c:v>3.833333333333333</c:v>
                </c:pt>
                <c:pt idx="171">
                  <c:v>3.875</c:v>
                </c:pt>
                <c:pt idx="172">
                  <c:v>3.875</c:v>
                </c:pt>
                <c:pt idx="173">
                  <c:v>3.961111111111111</c:v>
                </c:pt>
                <c:pt idx="174">
                  <c:v>3.961111111111111</c:v>
                </c:pt>
                <c:pt idx="175">
                  <c:v>4.044444444444444</c:v>
                </c:pt>
                <c:pt idx="176">
                  <c:v>4.044444444444444</c:v>
                </c:pt>
                <c:pt idx="177">
                  <c:v>4.083333333333333</c:v>
                </c:pt>
                <c:pt idx="178">
                  <c:v>4.119444444444444</c:v>
                </c:pt>
                <c:pt idx="179">
                  <c:v>4.119444444444444</c:v>
                </c:pt>
                <c:pt idx="180">
                  <c:v>4.211111111111111</c:v>
                </c:pt>
                <c:pt idx="181">
                  <c:v>4.211111111111111</c:v>
                </c:pt>
                <c:pt idx="182">
                  <c:v>4.291666666666666</c:v>
                </c:pt>
                <c:pt idx="183">
                  <c:v>4.291666666666666</c:v>
                </c:pt>
                <c:pt idx="184">
                  <c:v>4.333333333333332</c:v>
                </c:pt>
                <c:pt idx="185">
                  <c:v>4.333333333333332</c:v>
                </c:pt>
                <c:pt idx="186">
                  <c:v>4.377777777777778</c:v>
                </c:pt>
                <c:pt idx="187">
                  <c:v>4.377777777777778</c:v>
                </c:pt>
                <c:pt idx="188">
                  <c:v>4.458333333333333</c:v>
                </c:pt>
                <c:pt idx="189">
                  <c:v>4.458333333333333</c:v>
                </c:pt>
                <c:pt idx="190">
                  <c:v>4.544444444444444</c:v>
                </c:pt>
                <c:pt idx="191">
                  <c:v>4.544444444444444</c:v>
                </c:pt>
                <c:pt idx="192">
                  <c:v>4.583333333333333</c:v>
                </c:pt>
                <c:pt idx="193">
                  <c:v>4.583333333333333</c:v>
                </c:pt>
                <c:pt idx="194">
                  <c:v>4.627777777777778</c:v>
                </c:pt>
                <c:pt idx="195">
                  <c:v>4.627777777777778</c:v>
                </c:pt>
                <c:pt idx="196">
                  <c:v>4.708333333333332</c:v>
                </c:pt>
                <c:pt idx="197">
                  <c:v>4.708333333333332</c:v>
                </c:pt>
                <c:pt idx="198">
                  <c:v>4.794444444444444</c:v>
                </c:pt>
                <c:pt idx="199">
                  <c:v>4.794444444444444</c:v>
                </c:pt>
                <c:pt idx="200">
                  <c:v>4.833333333333332</c:v>
                </c:pt>
                <c:pt idx="201">
                  <c:v>4.875</c:v>
                </c:pt>
                <c:pt idx="202">
                  <c:v>4.875</c:v>
                </c:pt>
                <c:pt idx="203">
                  <c:v>4.961111111111111</c:v>
                </c:pt>
                <c:pt idx="204">
                  <c:v>4.961111111111111</c:v>
                </c:pt>
                <c:pt idx="205">
                  <c:v>5.044444444444444</c:v>
                </c:pt>
                <c:pt idx="206">
                  <c:v>5.083333333333333</c:v>
                </c:pt>
                <c:pt idx="207">
                  <c:v>5.119444444444444</c:v>
                </c:pt>
                <c:pt idx="208">
                  <c:v>5.211111111111111</c:v>
                </c:pt>
                <c:pt idx="209">
                  <c:v>5.291666666666666</c:v>
                </c:pt>
                <c:pt idx="210">
                  <c:v>5.333333333333332</c:v>
                </c:pt>
                <c:pt idx="211">
                  <c:v>5.333333333333332</c:v>
                </c:pt>
                <c:pt idx="212">
                  <c:v>5.377777777777778</c:v>
                </c:pt>
                <c:pt idx="213">
                  <c:v>5.458333333333333</c:v>
                </c:pt>
                <c:pt idx="214">
                  <c:v>5.544444444444444</c:v>
                </c:pt>
                <c:pt idx="215">
                  <c:v>5.583333333333333</c:v>
                </c:pt>
                <c:pt idx="216">
                  <c:v>5.627777777777778</c:v>
                </c:pt>
                <c:pt idx="217">
                  <c:v>5.708333333333332</c:v>
                </c:pt>
                <c:pt idx="218">
                  <c:v>5.794444444444444</c:v>
                </c:pt>
                <c:pt idx="219">
                  <c:v>5.833333333333332</c:v>
                </c:pt>
                <c:pt idx="220">
                  <c:v>5.833333333333332</c:v>
                </c:pt>
                <c:pt idx="221">
                  <c:v>5.875</c:v>
                </c:pt>
                <c:pt idx="222">
                  <c:v>5.961111111111111</c:v>
                </c:pt>
                <c:pt idx="223">
                  <c:v>6.044444444444444</c:v>
                </c:pt>
                <c:pt idx="224">
                  <c:v>6.083333333333333</c:v>
                </c:pt>
                <c:pt idx="225">
                  <c:v>6.083333333333333</c:v>
                </c:pt>
                <c:pt idx="226">
                  <c:v>6.119444444444444</c:v>
                </c:pt>
                <c:pt idx="227">
                  <c:v>6.211111111111111</c:v>
                </c:pt>
                <c:pt idx="228">
                  <c:v>6.291666666666666</c:v>
                </c:pt>
                <c:pt idx="229">
                  <c:v>6.333333333333332</c:v>
                </c:pt>
                <c:pt idx="230">
                  <c:v>6.377777777777778</c:v>
                </c:pt>
                <c:pt idx="231">
                  <c:v>6.458333333333333</c:v>
                </c:pt>
                <c:pt idx="232">
                  <c:v>6.544444444444444</c:v>
                </c:pt>
                <c:pt idx="233">
                  <c:v>6.583333333333333</c:v>
                </c:pt>
                <c:pt idx="234">
                  <c:v>6.583333333333333</c:v>
                </c:pt>
                <c:pt idx="235">
                  <c:v>6.627777777777778</c:v>
                </c:pt>
                <c:pt idx="236">
                  <c:v>6.708333333333332</c:v>
                </c:pt>
                <c:pt idx="237">
                  <c:v>6.794444444444444</c:v>
                </c:pt>
                <c:pt idx="238">
                  <c:v>6.833333333333332</c:v>
                </c:pt>
                <c:pt idx="239">
                  <c:v>6.875</c:v>
                </c:pt>
                <c:pt idx="240">
                  <c:v>6.961111111111111</c:v>
                </c:pt>
                <c:pt idx="241">
                  <c:v>7.083333333333333</c:v>
                </c:pt>
                <c:pt idx="242">
                  <c:v>7.083333333333333</c:v>
                </c:pt>
                <c:pt idx="243">
                  <c:v>7.333333333333332</c:v>
                </c:pt>
                <c:pt idx="244">
                  <c:v>7.333333333333332</c:v>
                </c:pt>
                <c:pt idx="245">
                  <c:v>7.583333333333333</c:v>
                </c:pt>
                <c:pt idx="246">
                  <c:v>7.583333333333333</c:v>
                </c:pt>
                <c:pt idx="247">
                  <c:v>7.833333333333332</c:v>
                </c:pt>
                <c:pt idx="248">
                  <c:v>8.083333333333333</c:v>
                </c:pt>
                <c:pt idx="249">
                  <c:v>8.083333333333333</c:v>
                </c:pt>
                <c:pt idx="250">
                  <c:v>8.333333333333333</c:v>
                </c:pt>
                <c:pt idx="251">
                  <c:v>8.333333333333333</c:v>
                </c:pt>
                <c:pt idx="252">
                  <c:v>8.583333333333333</c:v>
                </c:pt>
                <c:pt idx="253">
                  <c:v>8.583333333333333</c:v>
                </c:pt>
                <c:pt idx="254">
                  <c:v>8.833333333333333</c:v>
                </c:pt>
                <c:pt idx="255">
                  <c:v>8.833333333333333</c:v>
                </c:pt>
                <c:pt idx="256">
                  <c:v>9.083333333333333</c:v>
                </c:pt>
                <c:pt idx="257">
                  <c:v>9.333333333333333</c:v>
                </c:pt>
                <c:pt idx="258">
                  <c:v>9.583333333333333</c:v>
                </c:pt>
                <c:pt idx="259">
                  <c:v>9.583333333333333</c:v>
                </c:pt>
                <c:pt idx="260">
                  <c:v>9.833333333333333</c:v>
                </c:pt>
                <c:pt idx="261">
                  <c:v>9.833333333333333</c:v>
                </c:pt>
                <c:pt idx="262">
                  <c:v>10.08333333333333</c:v>
                </c:pt>
                <c:pt idx="263">
                  <c:v>10.58333333333333</c:v>
                </c:pt>
                <c:pt idx="264">
                  <c:v>11.83333333333333</c:v>
                </c:pt>
                <c:pt idx="265">
                  <c:v>12.08333333333333</c:v>
                </c:pt>
                <c:pt idx="266">
                  <c:v>12.58333333333333</c:v>
                </c:pt>
                <c:pt idx="267">
                  <c:v>13.08333333333333</c:v>
                </c:pt>
                <c:pt idx="268">
                  <c:v>13.58333333333333</c:v>
                </c:pt>
                <c:pt idx="269">
                  <c:v>13.83333333333333</c:v>
                </c:pt>
                <c:pt idx="270">
                  <c:v>14.08333333333333</c:v>
                </c:pt>
                <c:pt idx="271">
                  <c:v>14.58333333333333</c:v>
                </c:pt>
                <c:pt idx="272">
                  <c:v>14.83333333333333</c:v>
                </c:pt>
                <c:pt idx="273">
                  <c:v>15.58333333333333</c:v>
                </c:pt>
                <c:pt idx="274">
                  <c:v>15.83333333333333</c:v>
                </c:pt>
                <c:pt idx="275">
                  <c:v>16.08333333333333</c:v>
                </c:pt>
                <c:pt idx="276">
                  <c:v>16.58333333333333</c:v>
                </c:pt>
                <c:pt idx="277">
                  <c:v>17.33333333333333</c:v>
                </c:pt>
                <c:pt idx="278">
                  <c:v>18.08333333333333</c:v>
                </c:pt>
                <c:pt idx="279">
                  <c:v>23.08333333333333</c:v>
                </c:pt>
                <c:pt idx="280">
                  <c:v>24.08333333333333</c:v>
                </c:pt>
                <c:pt idx="281">
                  <c:v>24.33333333333333</c:v>
                </c:pt>
                <c:pt idx="282">
                  <c:v>25.08333333333333</c:v>
                </c:pt>
                <c:pt idx="283">
                  <c:v>25.33333333333333</c:v>
                </c:pt>
                <c:pt idx="284">
                  <c:v>26.08333333333333</c:v>
                </c:pt>
                <c:pt idx="285">
                  <c:v>26.33333333333333</c:v>
                </c:pt>
                <c:pt idx="286">
                  <c:v>26.58333333333333</c:v>
                </c:pt>
                <c:pt idx="287">
                  <c:v>26.83333333333333</c:v>
                </c:pt>
                <c:pt idx="288">
                  <c:v>27.08333333333333</c:v>
                </c:pt>
                <c:pt idx="289">
                  <c:v>27.33333333333333</c:v>
                </c:pt>
                <c:pt idx="290">
                  <c:v>27.58333333333333</c:v>
                </c:pt>
                <c:pt idx="291">
                  <c:v>27.83333333333333</c:v>
                </c:pt>
                <c:pt idx="292">
                  <c:v>28.08333333333333</c:v>
                </c:pt>
                <c:pt idx="293">
                  <c:v>28.33333333333333</c:v>
                </c:pt>
                <c:pt idx="294">
                  <c:v>28.58333333333333</c:v>
                </c:pt>
                <c:pt idx="295">
                  <c:v>28.83333333333333</c:v>
                </c:pt>
                <c:pt idx="296">
                  <c:v>29.08333333333333</c:v>
                </c:pt>
                <c:pt idx="297">
                  <c:v>29.33333333333333</c:v>
                </c:pt>
                <c:pt idx="298">
                  <c:v>29.58333333333333</c:v>
                </c:pt>
                <c:pt idx="299">
                  <c:v>29.83333333333333</c:v>
                </c:pt>
              </c:numCache>
            </c:numRef>
          </c:xVal>
          <c:yVal>
            <c:numRef>
              <c:f>'Part1 Q5'!$F$18:$F$317</c:f>
              <c:numCache>
                <c:formatCode>_(* #,##0.00_);_(* \(#,##0.00\);_(* "-"??_);_(@_)</c:formatCode>
                <c:ptCount val="300"/>
                <c:pt idx="0">
                  <c:v>99.99973600000001</c:v>
                </c:pt>
                <c:pt idx="1">
                  <c:v>99.9986875</c:v>
                </c:pt>
                <c:pt idx="2">
                  <c:v>100.027344</c:v>
                </c:pt>
                <c:pt idx="3">
                  <c:v>100.121094</c:v>
                </c:pt>
                <c:pt idx="4">
                  <c:v>99.9973335</c:v>
                </c:pt>
                <c:pt idx="5">
                  <c:v>99.9961665</c:v>
                </c:pt>
                <c:pt idx="6">
                  <c:v>99.9933335</c:v>
                </c:pt>
                <c:pt idx="7">
                  <c:v>100.109375</c:v>
                </c:pt>
                <c:pt idx="8">
                  <c:v>100.316406</c:v>
                </c:pt>
                <c:pt idx="9">
                  <c:v>99.991007</c:v>
                </c:pt>
                <c:pt idx="10">
                  <c:v>100.066406</c:v>
                </c:pt>
                <c:pt idx="11">
                  <c:v>100.316406</c:v>
                </c:pt>
                <c:pt idx="12">
                  <c:v>99.9865555</c:v>
                </c:pt>
                <c:pt idx="13">
                  <c:v>99.985125</c:v>
                </c:pt>
                <c:pt idx="14">
                  <c:v>99.9846945</c:v>
                </c:pt>
                <c:pt idx="15">
                  <c:v>100.1992185</c:v>
                </c:pt>
                <c:pt idx="16">
                  <c:v>99.98284699999999</c:v>
                </c:pt>
                <c:pt idx="17">
                  <c:v>99.97999999999998</c:v>
                </c:pt>
                <c:pt idx="18">
                  <c:v>100.128906</c:v>
                </c:pt>
                <c:pt idx="19">
                  <c:v>100.492187</c:v>
                </c:pt>
                <c:pt idx="20">
                  <c:v>99.9835415</c:v>
                </c:pt>
                <c:pt idx="21">
                  <c:v>99.9820835</c:v>
                </c:pt>
                <c:pt idx="22">
                  <c:v>100.410156</c:v>
                </c:pt>
                <c:pt idx="23">
                  <c:v>99.9793335</c:v>
                </c:pt>
                <c:pt idx="24">
                  <c:v>99.977778</c:v>
                </c:pt>
                <c:pt idx="25">
                  <c:v>100.1679685</c:v>
                </c:pt>
                <c:pt idx="26">
                  <c:v>100.8828125</c:v>
                </c:pt>
                <c:pt idx="27">
                  <c:v>99.97473600000001</c:v>
                </c:pt>
                <c:pt idx="28">
                  <c:v>99.9778335</c:v>
                </c:pt>
                <c:pt idx="29">
                  <c:v>100.4179685</c:v>
                </c:pt>
                <c:pt idx="30">
                  <c:v>101.15625</c:v>
                </c:pt>
                <c:pt idx="31">
                  <c:v>99.96975</c:v>
                </c:pt>
                <c:pt idx="32">
                  <c:v>99.975111</c:v>
                </c:pt>
                <c:pt idx="33">
                  <c:v>99.96625</c:v>
                </c:pt>
                <c:pt idx="34">
                  <c:v>100.152344</c:v>
                </c:pt>
                <c:pt idx="35">
                  <c:v>101.2617185</c:v>
                </c:pt>
                <c:pt idx="36">
                  <c:v>99.965486</c:v>
                </c:pt>
                <c:pt idx="37">
                  <c:v>99.96275</c:v>
                </c:pt>
                <c:pt idx="38">
                  <c:v>100.4023435</c:v>
                </c:pt>
                <c:pt idx="39">
                  <c:v>99.9588335</c:v>
                </c:pt>
                <c:pt idx="40">
                  <c:v>99.956986</c:v>
                </c:pt>
                <c:pt idx="41">
                  <c:v>100.132813</c:v>
                </c:pt>
                <c:pt idx="42">
                  <c:v>101.484375</c:v>
                </c:pt>
                <c:pt idx="43">
                  <c:v>99.962</c:v>
                </c:pt>
                <c:pt idx="44">
                  <c:v>99.9508335</c:v>
                </c:pt>
                <c:pt idx="45">
                  <c:v>100.4296875</c:v>
                </c:pt>
                <c:pt idx="46">
                  <c:v>99.9437775</c:v>
                </c:pt>
                <c:pt idx="47">
                  <c:v>99.954903</c:v>
                </c:pt>
                <c:pt idx="48">
                  <c:v>100.1367185</c:v>
                </c:pt>
                <c:pt idx="49">
                  <c:v>101.769531</c:v>
                </c:pt>
                <c:pt idx="50">
                  <c:v>100.3554685</c:v>
                </c:pt>
                <c:pt idx="51">
                  <c:v>102.3945315</c:v>
                </c:pt>
                <c:pt idx="52">
                  <c:v>99.934604</c:v>
                </c:pt>
                <c:pt idx="53">
                  <c:v>99.988281</c:v>
                </c:pt>
                <c:pt idx="54">
                  <c:v>101.847656</c:v>
                </c:pt>
                <c:pt idx="55">
                  <c:v>100.394531</c:v>
                </c:pt>
                <c:pt idx="56">
                  <c:v>99.92795849999998</c:v>
                </c:pt>
                <c:pt idx="57">
                  <c:v>99.9882815</c:v>
                </c:pt>
                <c:pt idx="58">
                  <c:v>102.09375</c:v>
                </c:pt>
                <c:pt idx="59">
                  <c:v>100.2617185</c:v>
                </c:pt>
                <c:pt idx="60">
                  <c:v>99.9121525</c:v>
                </c:pt>
                <c:pt idx="61">
                  <c:v>100.074219</c:v>
                </c:pt>
                <c:pt idx="62">
                  <c:v>102.035156</c:v>
                </c:pt>
                <c:pt idx="63">
                  <c:v>99.8947915</c:v>
                </c:pt>
                <c:pt idx="64">
                  <c:v>100.28125</c:v>
                </c:pt>
                <c:pt idx="65">
                  <c:v>103.3867185</c:v>
                </c:pt>
                <c:pt idx="66">
                  <c:v>100.0703125</c:v>
                </c:pt>
                <c:pt idx="67">
                  <c:v>101.5976565</c:v>
                </c:pt>
                <c:pt idx="68">
                  <c:v>99.8850695</c:v>
                </c:pt>
                <c:pt idx="69">
                  <c:v>100.5234375</c:v>
                </c:pt>
                <c:pt idx="70">
                  <c:v>99.953125</c:v>
                </c:pt>
                <c:pt idx="71">
                  <c:v>101.25</c:v>
                </c:pt>
                <c:pt idx="72">
                  <c:v>99.860389</c:v>
                </c:pt>
                <c:pt idx="73">
                  <c:v>100.8085935</c:v>
                </c:pt>
                <c:pt idx="74">
                  <c:v>100.0585935</c:v>
                </c:pt>
                <c:pt idx="75">
                  <c:v>101.6210935</c:v>
                </c:pt>
                <c:pt idx="76">
                  <c:v>101.1445315</c:v>
                </c:pt>
                <c:pt idx="77">
                  <c:v>104.105469</c:v>
                </c:pt>
                <c:pt idx="78">
                  <c:v>100.0585935</c:v>
                </c:pt>
                <c:pt idx="79">
                  <c:v>101.875</c:v>
                </c:pt>
                <c:pt idx="80">
                  <c:v>101.207031</c:v>
                </c:pt>
                <c:pt idx="81">
                  <c:v>100.0585935</c:v>
                </c:pt>
                <c:pt idx="82">
                  <c:v>101.867187</c:v>
                </c:pt>
                <c:pt idx="83">
                  <c:v>101.289063</c:v>
                </c:pt>
                <c:pt idx="84">
                  <c:v>100.050781</c:v>
                </c:pt>
                <c:pt idx="85">
                  <c:v>102.144531</c:v>
                </c:pt>
                <c:pt idx="86">
                  <c:v>101.058594</c:v>
                </c:pt>
                <c:pt idx="87">
                  <c:v>106.0273435</c:v>
                </c:pt>
                <c:pt idx="88">
                  <c:v>100.050781</c:v>
                </c:pt>
                <c:pt idx="89">
                  <c:v>102.800781</c:v>
                </c:pt>
                <c:pt idx="90">
                  <c:v>100.7617185</c:v>
                </c:pt>
                <c:pt idx="91">
                  <c:v>100.0507815</c:v>
                </c:pt>
                <c:pt idx="92">
                  <c:v>103.503906</c:v>
                </c:pt>
                <c:pt idx="93">
                  <c:v>100.605469</c:v>
                </c:pt>
                <c:pt idx="94">
                  <c:v>99.8515625</c:v>
                </c:pt>
                <c:pt idx="95">
                  <c:v>103.699219</c:v>
                </c:pt>
                <c:pt idx="96">
                  <c:v>100.4296875</c:v>
                </c:pt>
                <c:pt idx="97">
                  <c:v>106.371094</c:v>
                </c:pt>
                <c:pt idx="98">
                  <c:v>100.03125</c:v>
                </c:pt>
                <c:pt idx="99">
                  <c:v>103.457031</c:v>
                </c:pt>
                <c:pt idx="100">
                  <c:v>100.074219</c:v>
                </c:pt>
                <c:pt idx="101">
                  <c:v>100.027344</c:v>
                </c:pt>
                <c:pt idx="102">
                  <c:v>103.6328125</c:v>
                </c:pt>
                <c:pt idx="103">
                  <c:v>100.4648435</c:v>
                </c:pt>
                <c:pt idx="104">
                  <c:v>100.027344</c:v>
                </c:pt>
                <c:pt idx="105">
                  <c:v>103.796875</c:v>
                </c:pt>
                <c:pt idx="106">
                  <c:v>100.2460935</c:v>
                </c:pt>
                <c:pt idx="107">
                  <c:v>107.2773435</c:v>
                </c:pt>
                <c:pt idx="108">
                  <c:v>100.0117185</c:v>
                </c:pt>
                <c:pt idx="109">
                  <c:v>103.4960935</c:v>
                </c:pt>
                <c:pt idx="110">
                  <c:v>100.0078125</c:v>
                </c:pt>
                <c:pt idx="111">
                  <c:v>99.761719</c:v>
                </c:pt>
                <c:pt idx="112">
                  <c:v>104.636719</c:v>
                </c:pt>
                <c:pt idx="113">
                  <c:v>99.9882815</c:v>
                </c:pt>
                <c:pt idx="114">
                  <c:v>104.050781</c:v>
                </c:pt>
                <c:pt idx="115">
                  <c:v>122.761719</c:v>
                </c:pt>
                <c:pt idx="116">
                  <c:v>99.9609375</c:v>
                </c:pt>
                <c:pt idx="117">
                  <c:v>107.7304685</c:v>
                </c:pt>
                <c:pt idx="118">
                  <c:v>104.4257815</c:v>
                </c:pt>
                <c:pt idx="119">
                  <c:v>100.214844</c:v>
                </c:pt>
                <c:pt idx="120">
                  <c:v>104.917969</c:v>
                </c:pt>
                <c:pt idx="121">
                  <c:v>100.203125</c:v>
                </c:pt>
                <c:pt idx="122">
                  <c:v>105.046875</c:v>
                </c:pt>
                <c:pt idx="123">
                  <c:v>99.9023435</c:v>
                </c:pt>
                <c:pt idx="124">
                  <c:v>108.8828125</c:v>
                </c:pt>
                <c:pt idx="125">
                  <c:v>104.3085935</c:v>
                </c:pt>
                <c:pt idx="126">
                  <c:v>100.1835935</c:v>
                </c:pt>
                <c:pt idx="127">
                  <c:v>103.8632815</c:v>
                </c:pt>
                <c:pt idx="128">
                  <c:v>99.8515625</c:v>
                </c:pt>
                <c:pt idx="129">
                  <c:v>103.621094</c:v>
                </c:pt>
                <c:pt idx="130">
                  <c:v>126.417969</c:v>
                </c:pt>
                <c:pt idx="131">
                  <c:v>99.8359375</c:v>
                </c:pt>
                <c:pt idx="132">
                  <c:v>110.0898435</c:v>
                </c:pt>
                <c:pt idx="133">
                  <c:v>102.4335935</c:v>
                </c:pt>
                <c:pt idx="134">
                  <c:v>99.800781</c:v>
                </c:pt>
                <c:pt idx="135">
                  <c:v>102.5039065</c:v>
                </c:pt>
                <c:pt idx="136">
                  <c:v>99.785156</c:v>
                </c:pt>
                <c:pt idx="137">
                  <c:v>102.5585935</c:v>
                </c:pt>
                <c:pt idx="138">
                  <c:v>126.761719</c:v>
                </c:pt>
                <c:pt idx="139">
                  <c:v>100.1054685</c:v>
                </c:pt>
                <c:pt idx="140">
                  <c:v>111.707031</c:v>
                </c:pt>
                <c:pt idx="141">
                  <c:v>102.910156</c:v>
                </c:pt>
                <c:pt idx="142">
                  <c:v>99.707031</c:v>
                </c:pt>
                <c:pt idx="143">
                  <c:v>105.1757815</c:v>
                </c:pt>
                <c:pt idx="144">
                  <c:v>100.0273435</c:v>
                </c:pt>
                <c:pt idx="145">
                  <c:v>104.902344</c:v>
                </c:pt>
                <c:pt idx="146">
                  <c:v>127.148437</c:v>
                </c:pt>
                <c:pt idx="147">
                  <c:v>112.585937</c:v>
                </c:pt>
                <c:pt idx="148">
                  <c:v>105.398437</c:v>
                </c:pt>
                <c:pt idx="149">
                  <c:v>106.921875</c:v>
                </c:pt>
                <c:pt idx="150">
                  <c:v>105.9023435</c:v>
                </c:pt>
                <c:pt idx="151">
                  <c:v>106.296875</c:v>
                </c:pt>
                <c:pt idx="152">
                  <c:v>105.1757815</c:v>
                </c:pt>
                <c:pt idx="153">
                  <c:v>107.226563</c:v>
                </c:pt>
                <c:pt idx="154">
                  <c:v>122.53125</c:v>
                </c:pt>
                <c:pt idx="155">
                  <c:v>115.46875</c:v>
                </c:pt>
                <c:pt idx="156">
                  <c:v>104.3945315</c:v>
                </c:pt>
                <c:pt idx="157">
                  <c:v>109.445312</c:v>
                </c:pt>
                <c:pt idx="158">
                  <c:v>103.597656</c:v>
                </c:pt>
                <c:pt idx="159">
                  <c:v>109.59375</c:v>
                </c:pt>
                <c:pt idx="160">
                  <c:v>103.6289065</c:v>
                </c:pt>
                <c:pt idx="161">
                  <c:v>109.765625</c:v>
                </c:pt>
                <c:pt idx="162">
                  <c:v>115.578125</c:v>
                </c:pt>
                <c:pt idx="163">
                  <c:v>101.84375</c:v>
                </c:pt>
                <c:pt idx="164">
                  <c:v>109.0625</c:v>
                </c:pt>
                <c:pt idx="165">
                  <c:v>101.835937</c:v>
                </c:pt>
                <c:pt idx="166">
                  <c:v>109.179687</c:v>
                </c:pt>
                <c:pt idx="167">
                  <c:v>101.824219</c:v>
                </c:pt>
                <c:pt idx="168">
                  <c:v>109.765625</c:v>
                </c:pt>
                <c:pt idx="169">
                  <c:v>126.390625</c:v>
                </c:pt>
                <c:pt idx="170">
                  <c:v>115.523437</c:v>
                </c:pt>
                <c:pt idx="171">
                  <c:v>101.332031</c:v>
                </c:pt>
                <c:pt idx="172">
                  <c:v>108.503906</c:v>
                </c:pt>
                <c:pt idx="173">
                  <c:v>101.2890625</c:v>
                </c:pt>
                <c:pt idx="174">
                  <c:v>110.59375</c:v>
                </c:pt>
                <c:pt idx="175">
                  <c:v>101.246094</c:v>
                </c:pt>
                <c:pt idx="176">
                  <c:v>110.265625</c:v>
                </c:pt>
                <c:pt idx="177">
                  <c:v>116.375</c:v>
                </c:pt>
                <c:pt idx="178">
                  <c:v>101.203125</c:v>
                </c:pt>
                <c:pt idx="179">
                  <c:v>109.84375</c:v>
                </c:pt>
                <c:pt idx="180">
                  <c:v>101.679687</c:v>
                </c:pt>
                <c:pt idx="181">
                  <c:v>111.054687</c:v>
                </c:pt>
                <c:pt idx="182">
                  <c:v>101.1328125</c:v>
                </c:pt>
                <c:pt idx="183">
                  <c:v>110.648438</c:v>
                </c:pt>
                <c:pt idx="184">
                  <c:v>134.890625</c:v>
                </c:pt>
                <c:pt idx="185">
                  <c:v>116.617187</c:v>
                </c:pt>
                <c:pt idx="186">
                  <c:v>100.0078125</c:v>
                </c:pt>
                <c:pt idx="187">
                  <c:v>109.1875</c:v>
                </c:pt>
                <c:pt idx="188">
                  <c:v>100.4570315</c:v>
                </c:pt>
                <c:pt idx="189">
                  <c:v>108.179687</c:v>
                </c:pt>
                <c:pt idx="190">
                  <c:v>99.265625</c:v>
                </c:pt>
                <c:pt idx="191">
                  <c:v>107.675781</c:v>
                </c:pt>
                <c:pt idx="192">
                  <c:v>137.164063</c:v>
                </c:pt>
                <c:pt idx="193">
                  <c:v>118.484375</c:v>
                </c:pt>
                <c:pt idx="194">
                  <c:v>99.753906</c:v>
                </c:pt>
                <c:pt idx="195">
                  <c:v>105.460937</c:v>
                </c:pt>
                <c:pt idx="196">
                  <c:v>99.652344</c:v>
                </c:pt>
                <c:pt idx="197">
                  <c:v>105.453125</c:v>
                </c:pt>
                <c:pt idx="198">
                  <c:v>100.160156</c:v>
                </c:pt>
                <c:pt idx="199">
                  <c:v>105.5</c:v>
                </c:pt>
                <c:pt idx="200">
                  <c:v>116.78125</c:v>
                </c:pt>
                <c:pt idx="201">
                  <c:v>99.4882815</c:v>
                </c:pt>
                <c:pt idx="202">
                  <c:v>107.3125</c:v>
                </c:pt>
                <c:pt idx="203">
                  <c:v>100.0</c:v>
                </c:pt>
                <c:pt idx="204">
                  <c:v>109.8125</c:v>
                </c:pt>
                <c:pt idx="205">
                  <c:v>109.2421875</c:v>
                </c:pt>
                <c:pt idx="206">
                  <c:v>113.609375</c:v>
                </c:pt>
                <c:pt idx="207">
                  <c:v>109.9296875</c:v>
                </c:pt>
                <c:pt idx="208">
                  <c:v>110.609375</c:v>
                </c:pt>
                <c:pt idx="209">
                  <c:v>109.3203125</c:v>
                </c:pt>
                <c:pt idx="210">
                  <c:v>143.546875</c:v>
                </c:pt>
                <c:pt idx="211">
                  <c:v>115.9296875</c:v>
                </c:pt>
                <c:pt idx="212">
                  <c:v>108.0625</c:v>
                </c:pt>
                <c:pt idx="213">
                  <c:v>108.078125</c:v>
                </c:pt>
                <c:pt idx="214">
                  <c:v>107.4140625</c:v>
                </c:pt>
                <c:pt idx="215">
                  <c:v>117.1210935</c:v>
                </c:pt>
                <c:pt idx="216">
                  <c:v>103.2578125</c:v>
                </c:pt>
                <c:pt idx="217">
                  <c:v>102.484375</c:v>
                </c:pt>
                <c:pt idx="218">
                  <c:v>104.5546875</c:v>
                </c:pt>
                <c:pt idx="219">
                  <c:v>146.0703125</c:v>
                </c:pt>
                <c:pt idx="220">
                  <c:v>116.046875</c:v>
                </c:pt>
                <c:pt idx="221">
                  <c:v>102.3125</c:v>
                </c:pt>
                <c:pt idx="222">
                  <c:v>102.25</c:v>
                </c:pt>
                <c:pt idx="223">
                  <c:v>101.4140625</c:v>
                </c:pt>
                <c:pt idx="224">
                  <c:v>146.8046875</c:v>
                </c:pt>
                <c:pt idx="225">
                  <c:v>110.3203125</c:v>
                </c:pt>
                <c:pt idx="226">
                  <c:v>102.078125</c:v>
                </c:pt>
                <c:pt idx="227">
                  <c:v>102.7265625</c:v>
                </c:pt>
                <c:pt idx="228">
                  <c:v>101.0976565</c:v>
                </c:pt>
                <c:pt idx="229">
                  <c:v>112.734375</c:v>
                </c:pt>
                <c:pt idx="230">
                  <c:v>100.203125</c:v>
                </c:pt>
                <c:pt idx="231">
                  <c:v>99.2734375</c:v>
                </c:pt>
                <c:pt idx="232">
                  <c:v>98.347656</c:v>
                </c:pt>
                <c:pt idx="233">
                  <c:v>144.859375</c:v>
                </c:pt>
                <c:pt idx="234">
                  <c:v>115.9375</c:v>
                </c:pt>
                <c:pt idx="235">
                  <c:v>98.984375</c:v>
                </c:pt>
                <c:pt idx="236">
                  <c:v>98.8554685</c:v>
                </c:pt>
                <c:pt idx="237">
                  <c:v>100.3554685</c:v>
                </c:pt>
                <c:pt idx="238">
                  <c:v>114.375</c:v>
                </c:pt>
                <c:pt idx="239">
                  <c:v>98.546875</c:v>
                </c:pt>
                <c:pt idx="240">
                  <c:v>99.234375</c:v>
                </c:pt>
                <c:pt idx="241">
                  <c:v>149.703125</c:v>
                </c:pt>
                <c:pt idx="242">
                  <c:v>116.1835935</c:v>
                </c:pt>
                <c:pt idx="243">
                  <c:v>152.703125</c:v>
                </c:pt>
                <c:pt idx="244">
                  <c:v>115.453125</c:v>
                </c:pt>
                <c:pt idx="245">
                  <c:v>153.96875</c:v>
                </c:pt>
                <c:pt idx="246">
                  <c:v>109.140625</c:v>
                </c:pt>
                <c:pt idx="247">
                  <c:v>108.9765625</c:v>
                </c:pt>
                <c:pt idx="248">
                  <c:v>149.6015625</c:v>
                </c:pt>
                <c:pt idx="249">
                  <c:v>116.5390625</c:v>
                </c:pt>
                <c:pt idx="250">
                  <c:v>152.453125</c:v>
                </c:pt>
                <c:pt idx="251">
                  <c:v>112.65625</c:v>
                </c:pt>
                <c:pt idx="252">
                  <c:v>153.546875</c:v>
                </c:pt>
                <c:pt idx="253">
                  <c:v>104.390625</c:v>
                </c:pt>
                <c:pt idx="254">
                  <c:v>153.296875</c:v>
                </c:pt>
                <c:pt idx="255">
                  <c:v>103.035156</c:v>
                </c:pt>
                <c:pt idx="256">
                  <c:v>102.652344</c:v>
                </c:pt>
                <c:pt idx="257">
                  <c:v>100.097656</c:v>
                </c:pt>
                <c:pt idx="258">
                  <c:v>149.445313</c:v>
                </c:pt>
                <c:pt idx="259">
                  <c:v>98.5742185</c:v>
                </c:pt>
                <c:pt idx="260">
                  <c:v>153.6015625</c:v>
                </c:pt>
                <c:pt idx="261">
                  <c:v>98.085938</c:v>
                </c:pt>
                <c:pt idx="262">
                  <c:v>149.589844</c:v>
                </c:pt>
                <c:pt idx="263">
                  <c:v>142.2226565</c:v>
                </c:pt>
                <c:pt idx="264">
                  <c:v>157.8476565</c:v>
                </c:pt>
                <c:pt idx="265">
                  <c:v>159.859375</c:v>
                </c:pt>
                <c:pt idx="266">
                  <c:v>152.578125</c:v>
                </c:pt>
                <c:pt idx="267">
                  <c:v>143.238281</c:v>
                </c:pt>
                <c:pt idx="268">
                  <c:v>152.9375</c:v>
                </c:pt>
                <c:pt idx="269">
                  <c:v>150.265625</c:v>
                </c:pt>
                <c:pt idx="270">
                  <c:v>152.2109375</c:v>
                </c:pt>
                <c:pt idx="271">
                  <c:v>149.8046875</c:v>
                </c:pt>
                <c:pt idx="272">
                  <c:v>146.8828125</c:v>
                </c:pt>
                <c:pt idx="273">
                  <c:v>139.6328125</c:v>
                </c:pt>
                <c:pt idx="274">
                  <c:v>136.4453125</c:v>
                </c:pt>
                <c:pt idx="275">
                  <c:v>136.734375</c:v>
                </c:pt>
                <c:pt idx="276">
                  <c:v>149.578125</c:v>
                </c:pt>
                <c:pt idx="277">
                  <c:v>152.640625</c:v>
                </c:pt>
                <c:pt idx="278">
                  <c:v>140.765625</c:v>
                </c:pt>
                <c:pt idx="279">
                  <c:v>129.484375</c:v>
                </c:pt>
                <c:pt idx="280">
                  <c:v>134.234375</c:v>
                </c:pt>
                <c:pt idx="281">
                  <c:v>138.828125</c:v>
                </c:pt>
                <c:pt idx="282">
                  <c:v>127.5664065</c:v>
                </c:pt>
                <c:pt idx="283">
                  <c:v>129.949219</c:v>
                </c:pt>
                <c:pt idx="284">
                  <c:v>111.0703125</c:v>
                </c:pt>
                <c:pt idx="285">
                  <c:v>125.4765625</c:v>
                </c:pt>
                <c:pt idx="286">
                  <c:v>130.3359375</c:v>
                </c:pt>
                <c:pt idx="287">
                  <c:v>127.9296875</c:v>
                </c:pt>
                <c:pt idx="288">
                  <c:v>132.890625</c:v>
                </c:pt>
                <c:pt idx="289">
                  <c:v>128.0</c:v>
                </c:pt>
                <c:pt idx="290">
                  <c:v>118.1484375</c:v>
                </c:pt>
                <c:pt idx="291">
                  <c:v>125.5703125</c:v>
                </c:pt>
                <c:pt idx="292">
                  <c:v>135.6015625</c:v>
                </c:pt>
                <c:pt idx="293">
                  <c:v>128.109375</c:v>
                </c:pt>
                <c:pt idx="294">
                  <c:v>115.5</c:v>
                </c:pt>
                <c:pt idx="295">
                  <c:v>102.789063</c:v>
                </c:pt>
                <c:pt idx="296">
                  <c:v>102.671875</c:v>
                </c:pt>
                <c:pt idx="297">
                  <c:v>100.0234375</c:v>
                </c:pt>
                <c:pt idx="298">
                  <c:v>94.7734375</c:v>
                </c:pt>
                <c:pt idx="299">
                  <c:v>94.601562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031752"/>
        <c:axId val="-2087023320"/>
      </c:scatterChart>
      <c:valAx>
        <c:axId val="-2087031752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023320"/>
        <c:crosses val="autoZero"/>
        <c:crossBetween val="midCat"/>
      </c:valAx>
      <c:valAx>
        <c:axId val="-2087023320"/>
        <c:scaling>
          <c:orientation val="minMax"/>
          <c:max val="170.0"/>
          <c:min val="9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031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151719671405"/>
          <c:y val="0.129773217119363"/>
          <c:w val="0.158715785526809"/>
          <c:h val="0.1431146510925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Nominal Discount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 Q5'!$DZ$18:$DZ$77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Q5'!$EB$18:$EB$77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984600"/>
        <c:axId val="-2086977784"/>
      </c:scatterChart>
      <c:valAx>
        <c:axId val="-2086984600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977784"/>
        <c:crosses val="autoZero"/>
        <c:crossBetween val="midCat"/>
      </c:valAx>
      <c:valAx>
        <c:axId val="-2086977784"/>
        <c:scaling>
          <c:orientation val="minMax"/>
          <c:max val="1.0"/>
          <c:min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Z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98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Nominal Yield and Forward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smoothMarker"/>
        <c:varyColors val="0"/>
        <c:ser>
          <c:idx val="1"/>
          <c:order val="0"/>
          <c:tx>
            <c:v>Yield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 Q5'!$DZ$18:$DZ$77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Q5'!$EA$18:$EA$77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ser>
          <c:idx val="0"/>
          <c:order val="1"/>
          <c:tx>
            <c:v>Forward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'Part1 Q5'!$DZ$18:$DZ$77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Q5'!$EC$18:$EC$77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932824"/>
        <c:axId val="-2086926104"/>
      </c:scatterChart>
      <c:valAx>
        <c:axId val="-2086932824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926104"/>
        <c:crossesAt val="-0.02"/>
        <c:crossBetween val="midCat"/>
      </c:valAx>
      <c:valAx>
        <c:axId val="-2086926104"/>
        <c:scaling>
          <c:orientation val="minMax"/>
          <c:max val="0.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93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270307120701"/>
          <c:y val="0.442955324748043"/>
          <c:w val="0.147478610628217"/>
          <c:h val="0.097088047171832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Break Even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838766489694"/>
          <c:y val="0.0934109315402538"/>
          <c:w val="0.833385655783255"/>
          <c:h val="0.791757477850829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 Q6'!$B$10:$B$69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1.0</c:v>
                </c:pt>
                <c:pt idx="2">
                  <c:v>1.5</c:v>
                </c:pt>
                <c:pt idx="3">
                  <c:v>2.0</c:v>
                </c:pt>
                <c:pt idx="4">
                  <c:v>2.5</c:v>
                </c:pt>
                <c:pt idx="5">
                  <c:v>3.0</c:v>
                </c:pt>
                <c:pt idx="6">
                  <c:v>3.5</c:v>
                </c:pt>
                <c:pt idx="7">
                  <c:v>4.0</c:v>
                </c:pt>
                <c:pt idx="8">
                  <c:v>4.5</c:v>
                </c:pt>
                <c:pt idx="9">
                  <c:v>5.0</c:v>
                </c:pt>
                <c:pt idx="10">
                  <c:v>5.5</c:v>
                </c:pt>
                <c:pt idx="11">
                  <c:v>6.0</c:v>
                </c:pt>
                <c:pt idx="12">
                  <c:v>6.5</c:v>
                </c:pt>
                <c:pt idx="13">
                  <c:v>7.0</c:v>
                </c:pt>
                <c:pt idx="14">
                  <c:v>7.5</c:v>
                </c:pt>
                <c:pt idx="15">
                  <c:v>8.0</c:v>
                </c:pt>
                <c:pt idx="16">
                  <c:v>8.5</c:v>
                </c:pt>
                <c:pt idx="17">
                  <c:v>9.0</c:v>
                </c:pt>
                <c:pt idx="18">
                  <c:v>9.5</c:v>
                </c:pt>
                <c:pt idx="19">
                  <c:v>10.0</c:v>
                </c:pt>
                <c:pt idx="20">
                  <c:v>10.5</c:v>
                </c:pt>
                <c:pt idx="21">
                  <c:v>11.0</c:v>
                </c:pt>
                <c:pt idx="22">
                  <c:v>11.5</c:v>
                </c:pt>
                <c:pt idx="23">
                  <c:v>12.0</c:v>
                </c:pt>
                <c:pt idx="24">
                  <c:v>12.5</c:v>
                </c:pt>
                <c:pt idx="25">
                  <c:v>13.0</c:v>
                </c:pt>
                <c:pt idx="26">
                  <c:v>13.5</c:v>
                </c:pt>
                <c:pt idx="27">
                  <c:v>14.0</c:v>
                </c:pt>
                <c:pt idx="28">
                  <c:v>14.5</c:v>
                </c:pt>
                <c:pt idx="29">
                  <c:v>15.0</c:v>
                </c:pt>
                <c:pt idx="30">
                  <c:v>15.5</c:v>
                </c:pt>
                <c:pt idx="31">
                  <c:v>16.0</c:v>
                </c:pt>
                <c:pt idx="32">
                  <c:v>16.5</c:v>
                </c:pt>
                <c:pt idx="33">
                  <c:v>17.0</c:v>
                </c:pt>
                <c:pt idx="34">
                  <c:v>17.5</c:v>
                </c:pt>
                <c:pt idx="35">
                  <c:v>18.0</c:v>
                </c:pt>
                <c:pt idx="36">
                  <c:v>18.5</c:v>
                </c:pt>
                <c:pt idx="37">
                  <c:v>19.0</c:v>
                </c:pt>
                <c:pt idx="38">
                  <c:v>19.5</c:v>
                </c:pt>
                <c:pt idx="39">
                  <c:v>20.0</c:v>
                </c:pt>
                <c:pt idx="40">
                  <c:v>20.5</c:v>
                </c:pt>
                <c:pt idx="41">
                  <c:v>21.0</c:v>
                </c:pt>
                <c:pt idx="42">
                  <c:v>21.5</c:v>
                </c:pt>
                <c:pt idx="43">
                  <c:v>22.0</c:v>
                </c:pt>
                <c:pt idx="44">
                  <c:v>22.5</c:v>
                </c:pt>
                <c:pt idx="45">
                  <c:v>23.0</c:v>
                </c:pt>
                <c:pt idx="46">
                  <c:v>23.5</c:v>
                </c:pt>
                <c:pt idx="47">
                  <c:v>24.0</c:v>
                </c:pt>
                <c:pt idx="48">
                  <c:v>24.5</c:v>
                </c:pt>
                <c:pt idx="49">
                  <c:v>25.0</c:v>
                </c:pt>
                <c:pt idx="50">
                  <c:v>25.5</c:v>
                </c:pt>
                <c:pt idx="51">
                  <c:v>26.0</c:v>
                </c:pt>
                <c:pt idx="52">
                  <c:v>26.5</c:v>
                </c:pt>
                <c:pt idx="53">
                  <c:v>27.0</c:v>
                </c:pt>
                <c:pt idx="54">
                  <c:v>27.5</c:v>
                </c:pt>
                <c:pt idx="55">
                  <c:v>28.0</c:v>
                </c:pt>
                <c:pt idx="56">
                  <c:v>28.5</c:v>
                </c:pt>
                <c:pt idx="57">
                  <c:v>29.0</c:v>
                </c:pt>
                <c:pt idx="58">
                  <c:v>29.5</c:v>
                </c:pt>
                <c:pt idx="59">
                  <c:v>30.0</c:v>
                </c:pt>
              </c:numCache>
            </c:numRef>
          </c:xVal>
          <c:yVal>
            <c:numRef>
              <c:f>'Part1 Q6'!$E$10:$E$69</c:f>
              <c:numCache>
                <c:formatCode>_(* #,##0.0000_);_(* \(#,##0.0000\);_(* "-"??_);_(@_)</c:formatCode>
                <c:ptCount val="6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875960"/>
        <c:axId val="-2086869144"/>
      </c:scatterChart>
      <c:valAx>
        <c:axId val="-2086875960"/>
        <c:scaling>
          <c:orientation val="minMax"/>
          <c:max val="3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"/>
              <c:y val="0.9365926903773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869144"/>
        <c:crosses val="autoZero"/>
        <c:crossBetween val="midCat"/>
      </c:valAx>
      <c:valAx>
        <c:axId val="-2086869144"/>
        <c:scaling>
          <c:orientation val="minMax"/>
          <c:max val="0.027"/>
          <c:min val="0.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Z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687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 year Swap Spread and Funding Spread over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89594589466811"/>
          <c:y val="0.0871424134099006"/>
          <c:w val="0.908653790783487"/>
          <c:h val="0.85835359533240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'Part2 Q2'!$D$10:$D$2159</c:f>
              <c:numCache>
                <c:formatCode>_(* #,##0.00_);_(* \(#,##0.00\);_(* "-"??_);_(@_)</c:formatCode>
                <c:ptCount val="2150"/>
                <c:pt idx="0">
                  <c:v>2000.583162217659</c:v>
                </c:pt>
                <c:pt idx="1">
                  <c:v>2000.585900068446</c:v>
                </c:pt>
                <c:pt idx="2">
                  <c:v>2000.588637919233</c:v>
                </c:pt>
                <c:pt idx="3">
                  <c:v>2000.59137577002</c:v>
                </c:pt>
                <c:pt idx="4">
                  <c:v>2000.594113620808</c:v>
                </c:pt>
                <c:pt idx="5">
                  <c:v>2000.602327173169</c:v>
                </c:pt>
                <c:pt idx="6">
                  <c:v>2000.605065023956</c:v>
                </c:pt>
                <c:pt idx="7">
                  <c:v>2000.607802874743</c:v>
                </c:pt>
                <c:pt idx="8">
                  <c:v>2000.61054072553</c:v>
                </c:pt>
                <c:pt idx="9">
                  <c:v>2000.613278576317</c:v>
                </c:pt>
                <c:pt idx="10">
                  <c:v>2000.621492128679</c:v>
                </c:pt>
                <c:pt idx="11">
                  <c:v>2000.624229979466</c:v>
                </c:pt>
                <c:pt idx="12">
                  <c:v>2000.626967830253</c:v>
                </c:pt>
                <c:pt idx="13">
                  <c:v>2000.62970568104</c:v>
                </c:pt>
                <c:pt idx="14">
                  <c:v>2000.632443531827</c:v>
                </c:pt>
                <c:pt idx="15">
                  <c:v>2000.640657084189</c:v>
                </c:pt>
                <c:pt idx="16">
                  <c:v>2000.643394934976</c:v>
                </c:pt>
                <c:pt idx="17">
                  <c:v>2000.646132785763</c:v>
                </c:pt>
                <c:pt idx="18">
                  <c:v>2000.64887063655</c:v>
                </c:pt>
                <c:pt idx="19">
                  <c:v>2000.651608487337</c:v>
                </c:pt>
                <c:pt idx="20">
                  <c:v>2000.659822039699</c:v>
                </c:pt>
                <c:pt idx="21">
                  <c:v>2000.659822039699</c:v>
                </c:pt>
                <c:pt idx="22">
                  <c:v>2000.662559890486</c:v>
                </c:pt>
                <c:pt idx="23">
                  <c:v>2000.665297741273</c:v>
                </c:pt>
                <c:pt idx="24">
                  <c:v>2000.66803559206</c:v>
                </c:pt>
                <c:pt idx="25">
                  <c:v>2000.676249144422</c:v>
                </c:pt>
                <c:pt idx="26">
                  <c:v>2000.678986995209</c:v>
                </c:pt>
                <c:pt idx="27">
                  <c:v>2000.681724845996</c:v>
                </c:pt>
                <c:pt idx="28">
                  <c:v>2000.684462696783</c:v>
                </c:pt>
                <c:pt idx="29">
                  <c:v>2000.68720054757</c:v>
                </c:pt>
                <c:pt idx="30">
                  <c:v>2000.695414099931</c:v>
                </c:pt>
                <c:pt idx="31">
                  <c:v>2000.698151950719</c:v>
                </c:pt>
                <c:pt idx="32">
                  <c:v>2000.700889801506</c:v>
                </c:pt>
                <c:pt idx="33">
                  <c:v>2000.703627652293</c:v>
                </c:pt>
                <c:pt idx="34">
                  <c:v>2000.70636550308</c:v>
                </c:pt>
                <c:pt idx="35">
                  <c:v>2000.714579055441</c:v>
                </c:pt>
                <c:pt idx="36">
                  <c:v>2000.717316906229</c:v>
                </c:pt>
                <c:pt idx="37">
                  <c:v>2000.720054757016</c:v>
                </c:pt>
                <c:pt idx="38">
                  <c:v>2000.722792607803</c:v>
                </c:pt>
                <c:pt idx="39">
                  <c:v>2000.72553045859</c:v>
                </c:pt>
                <c:pt idx="40">
                  <c:v>2000.733744010951</c:v>
                </c:pt>
                <c:pt idx="41">
                  <c:v>2000.736481861739</c:v>
                </c:pt>
                <c:pt idx="42">
                  <c:v>2000.739219712526</c:v>
                </c:pt>
                <c:pt idx="43">
                  <c:v>2000.741957563313</c:v>
                </c:pt>
                <c:pt idx="44">
                  <c:v>2000.741957563313</c:v>
                </c:pt>
                <c:pt idx="45">
                  <c:v>2000.750171115674</c:v>
                </c:pt>
                <c:pt idx="46">
                  <c:v>2000.752908966461</c:v>
                </c:pt>
                <c:pt idx="47">
                  <c:v>2000.755646817248</c:v>
                </c:pt>
                <c:pt idx="48">
                  <c:v>2000.758384668036</c:v>
                </c:pt>
                <c:pt idx="49">
                  <c:v>2000.761122518823</c:v>
                </c:pt>
                <c:pt idx="50">
                  <c:v>2000.769336071184</c:v>
                </c:pt>
                <c:pt idx="51">
                  <c:v>2000.772073921971</c:v>
                </c:pt>
                <c:pt idx="52">
                  <c:v>2000.774811772758</c:v>
                </c:pt>
                <c:pt idx="53">
                  <c:v>2000.777549623546</c:v>
                </c:pt>
                <c:pt idx="54">
                  <c:v>2000.780287474333</c:v>
                </c:pt>
                <c:pt idx="55">
                  <c:v>2000.788501026694</c:v>
                </c:pt>
                <c:pt idx="56">
                  <c:v>2000.791238877481</c:v>
                </c:pt>
                <c:pt idx="57">
                  <c:v>2000.793976728268</c:v>
                </c:pt>
                <c:pt idx="58">
                  <c:v>2000.796714579055</c:v>
                </c:pt>
                <c:pt idx="59">
                  <c:v>2000.799452429843</c:v>
                </c:pt>
                <c:pt idx="60">
                  <c:v>2000.807665982204</c:v>
                </c:pt>
                <c:pt idx="61">
                  <c:v>2000.810403832991</c:v>
                </c:pt>
                <c:pt idx="62">
                  <c:v>2000.813141683778</c:v>
                </c:pt>
                <c:pt idx="63">
                  <c:v>2000.815879534565</c:v>
                </c:pt>
                <c:pt idx="64">
                  <c:v>2000.818617385353</c:v>
                </c:pt>
                <c:pt idx="65">
                  <c:v>2000.826830937714</c:v>
                </c:pt>
                <c:pt idx="66">
                  <c:v>2000.829568788501</c:v>
                </c:pt>
                <c:pt idx="67">
                  <c:v>2000.832306639288</c:v>
                </c:pt>
                <c:pt idx="68">
                  <c:v>2000.835044490075</c:v>
                </c:pt>
                <c:pt idx="69">
                  <c:v>2000.837782340863</c:v>
                </c:pt>
                <c:pt idx="70">
                  <c:v>2000.845995893224</c:v>
                </c:pt>
                <c:pt idx="71">
                  <c:v>2000.848733744011</c:v>
                </c:pt>
                <c:pt idx="72">
                  <c:v>2000.851471594798</c:v>
                </c:pt>
                <c:pt idx="73">
                  <c:v>2000.854209445585</c:v>
                </c:pt>
                <c:pt idx="74">
                  <c:v>2000.856947296372</c:v>
                </c:pt>
                <c:pt idx="75">
                  <c:v>2000.865160848734</c:v>
                </c:pt>
                <c:pt idx="76">
                  <c:v>2000.867898699521</c:v>
                </c:pt>
                <c:pt idx="77">
                  <c:v>2000.870636550308</c:v>
                </c:pt>
                <c:pt idx="78">
                  <c:v>2000.873374401095</c:v>
                </c:pt>
                <c:pt idx="79">
                  <c:v>2000.876112251882</c:v>
                </c:pt>
                <c:pt idx="80">
                  <c:v>2000.884325804244</c:v>
                </c:pt>
                <c:pt idx="81">
                  <c:v>2000.887063655031</c:v>
                </c:pt>
                <c:pt idx="82">
                  <c:v>2000.889801505818</c:v>
                </c:pt>
                <c:pt idx="83">
                  <c:v>2000.892539356605</c:v>
                </c:pt>
                <c:pt idx="84">
                  <c:v>2000.895277207392</c:v>
                </c:pt>
                <c:pt idx="85">
                  <c:v>2000.903490759754</c:v>
                </c:pt>
                <c:pt idx="86">
                  <c:v>2000.906228610541</c:v>
                </c:pt>
                <c:pt idx="87">
                  <c:v>2000.906228610541</c:v>
                </c:pt>
                <c:pt idx="88">
                  <c:v>2000.908966461328</c:v>
                </c:pt>
                <c:pt idx="89">
                  <c:v>2000.911704312115</c:v>
                </c:pt>
                <c:pt idx="90">
                  <c:v>2000.919917864476</c:v>
                </c:pt>
                <c:pt idx="91">
                  <c:v>2000.922655715264</c:v>
                </c:pt>
                <c:pt idx="92">
                  <c:v>2000.925393566051</c:v>
                </c:pt>
                <c:pt idx="93">
                  <c:v>2000.928131416838</c:v>
                </c:pt>
                <c:pt idx="94">
                  <c:v>2000.930869267625</c:v>
                </c:pt>
                <c:pt idx="95">
                  <c:v>2000.939082819986</c:v>
                </c:pt>
                <c:pt idx="96">
                  <c:v>2000.941820670773</c:v>
                </c:pt>
                <c:pt idx="97">
                  <c:v>2000.944558521561</c:v>
                </c:pt>
                <c:pt idx="98">
                  <c:v>2000.947296372348</c:v>
                </c:pt>
                <c:pt idx="99">
                  <c:v>2000.950034223135</c:v>
                </c:pt>
                <c:pt idx="100">
                  <c:v>2000.958247775496</c:v>
                </c:pt>
                <c:pt idx="101">
                  <c:v>2000.960985626283</c:v>
                </c:pt>
                <c:pt idx="102">
                  <c:v>2000.963723477071</c:v>
                </c:pt>
                <c:pt idx="103">
                  <c:v>2000.966461327858</c:v>
                </c:pt>
                <c:pt idx="104">
                  <c:v>2000.969199178645</c:v>
                </c:pt>
                <c:pt idx="105">
                  <c:v>2000.977412731006</c:v>
                </c:pt>
                <c:pt idx="106">
                  <c:v>2000.980150581793</c:v>
                </c:pt>
                <c:pt idx="107">
                  <c:v>2000.98288843258</c:v>
                </c:pt>
                <c:pt idx="108">
                  <c:v>2000.985626283368</c:v>
                </c:pt>
                <c:pt idx="109">
                  <c:v>2000.988364134155</c:v>
                </c:pt>
                <c:pt idx="110">
                  <c:v>2000.996577686516</c:v>
                </c:pt>
                <c:pt idx="111">
                  <c:v>2000.999315537303</c:v>
                </c:pt>
                <c:pt idx="112">
                  <c:v>2001.00205338809</c:v>
                </c:pt>
                <c:pt idx="113">
                  <c:v>2001.004791238877</c:v>
                </c:pt>
                <c:pt idx="114">
                  <c:v>2001.007529089665</c:v>
                </c:pt>
                <c:pt idx="115">
                  <c:v>2001.015742642026</c:v>
                </c:pt>
                <c:pt idx="116">
                  <c:v>2001.018480492813</c:v>
                </c:pt>
                <c:pt idx="117">
                  <c:v>2001.0212183436</c:v>
                </c:pt>
                <c:pt idx="118">
                  <c:v>2001.023956194387</c:v>
                </c:pt>
                <c:pt idx="119">
                  <c:v>2001.026694045175</c:v>
                </c:pt>
                <c:pt idx="120">
                  <c:v>2001.034907597536</c:v>
                </c:pt>
                <c:pt idx="121">
                  <c:v>2001.037645448323</c:v>
                </c:pt>
                <c:pt idx="122">
                  <c:v>2001.04038329911</c:v>
                </c:pt>
                <c:pt idx="123">
                  <c:v>2001.043121149897</c:v>
                </c:pt>
                <c:pt idx="124">
                  <c:v>2001.045859000684</c:v>
                </c:pt>
                <c:pt idx="125">
                  <c:v>2001.054072553046</c:v>
                </c:pt>
                <c:pt idx="126">
                  <c:v>2001.056810403833</c:v>
                </c:pt>
                <c:pt idx="127">
                  <c:v>2001.05954825462</c:v>
                </c:pt>
                <c:pt idx="128">
                  <c:v>2001.062286105407</c:v>
                </c:pt>
                <c:pt idx="129">
                  <c:v>2001.065023956194</c:v>
                </c:pt>
                <c:pt idx="130">
                  <c:v>2001.084873374401</c:v>
                </c:pt>
                <c:pt idx="131">
                  <c:v>2001.087611225188</c:v>
                </c:pt>
                <c:pt idx="132">
                  <c:v>2001.090349075975</c:v>
                </c:pt>
                <c:pt idx="133">
                  <c:v>2001.093086926762</c:v>
                </c:pt>
                <c:pt idx="134">
                  <c:v>2001.09582477755</c:v>
                </c:pt>
                <c:pt idx="135">
                  <c:v>2001.104038329911</c:v>
                </c:pt>
                <c:pt idx="136">
                  <c:v>2001.106776180698</c:v>
                </c:pt>
                <c:pt idx="137">
                  <c:v>2001.109514031485</c:v>
                </c:pt>
                <c:pt idx="138">
                  <c:v>2001.112251882272</c:v>
                </c:pt>
                <c:pt idx="139">
                  <c:v>2001.114989733059</c:v>
                </c:pt>
                <c:pt idx="140">
                  <c:v>2001.123203285421</c:v>
                </c:pt>
                <c:pt idx="141">
                  <c:v>2001.125941136208</c:v>
                </c:pt>
                <c:pt idx="142">
                  <c:v>2001.128678986995</c:v>
                </c:pt>
                <c:pt idx="143">
                  <c:v>2001.131416837782</c:v>
                </c:pt>
                <c:pt idx="144">
                  <c:v>2001.134154688569</c:v>
                </c:pt>
                <c:pt idx="145">
                  <c:v>2001.142368240931</c:v>
                </c:pt>
                <c:pt idx="146">
                  <c:v>2001.145106091718</c:v>
                </c:pt>
                <c:pt idx="147">
                  <c:v>2001.147843942505</c:v>
                </c:pt>
                <c:pt idx="148">
                  <c:v>2001.150581793292</c:v>
                </c:pt>
                <c:pt idx="149">
                  <c:v>2001.153319644079</c:v>
                </c:pt>
                <c:pt idx="150">
                  <c:v>2001.161533196441</c:v>
                </c:pt>
                <c:pt idx="151">
                  <c:v>2001.164271047228</c:v>
                </c:pt>
                <c:pt idx="152">
                  <c:v>2001.167008898015</c:v>
                </c:pt>
                <c:pt idx="153">
                  <c:v>2001.167008898015</c:v>
                </c:pt>
                <c:pt idx="154">
                  <c:v>2001.169746748802</c:v>
                </c:pt>
                <c:pt idx="155">
                  <c:v>2001.177960301164</c:v>
                </c:pt>
                <c:pt idx="156">
                  <c:v>2001.180698151951</c:v>
                </c:pt>
                <c:pt idx="157">
                  <c:v>2001.183436002738</c:v>
                </c:pt>
                <c:pt idx="158">
                  <c:v>2001.186173853525</c:v>
                </c:pt>
                <c:pt idx="159">
                  <c:v>2001.188911704312</c:v>
                </c:pt>
                <c:pt idx="160">
                  <c:v>2001.197125256673</c:v>
                </c:pt>
                <c:pt idx="161">
                  <c:v>2001.199863107461</c:v>
                </c:pt>
                <c:pt idx="162">
                  <c:v>2001.202600958248</c:v>
                </c:pt>
                <c:pt idx="163">
                  <c:v>2001.205338809035</c:v>
                </c:pt>
                <c:pt idx="164">
                  <c:v>2001.208076659822</c:v>
                </c:pt>
                <c:pt idx="165">
                  <c:v>2001.216290212183</c:v>
                </c:pt>
                <c:pt idx="166">
                  <c:v>2001.219028062971</c:v>
                </c:pt>
                <c:pt idx="167">
                  <c:v>2001.221765913758</c:v>
                </c:pt>
                <c:pt idx="168">
                  <c:v>2001.224503764545</c:v>
                </c:pt>
                <c:pt idx="169">
                  <c:v>2001.227241615332</c:v>
                </c:pt>
                <c:pt idx="170">
                  <c:v>2001.235455167693</c:v>
                </c:pt>
                <c:pt idx="171">
                  <c:v>2001.23819301848</c:v>
                </c:pt>
                <c:pt idx="172">
                  <c:v>2001.240930869268</c:v>
                </c:pt>
                <c:pt idx="173">
                  <c:v>2001.24914442163</c:v>
                </c:pt>
                <c:pt idx="174">
                  <c:v>2001.251882272416</c:v>
                </c:pt>
                <c:pt idx="175">
                  <c:v>2001.260095824778</c:v>
                </c:pt>
                <c:pt idx="176">
                  <c:v>2001.262833675565</c:v>
                </c:pt>
                <c:pt idx="177">
                  <c:v>2001.265571526352</c:v>
                </c:pt>
                <c:pt idx="178">
                  <c:v>2001.268309377139</c:v>
                </c:pt>
                <c:pt idx="179">
                  <c:v>2001.271047227926</c:v>
                </c:pt>
                <c:pt idx="180">
                  <c:v>2001.279260780288</c:v>
                </c:pt>
                <c:pt idx="181">
                  <c:v>2001.281998631075</c:v>
                </c:pt>
                <c:pt idx="182">
                  <c:v>2001.284736481862</c:v>
                </c:pt>
                <c:pt idx="183">
                  <c:v>2001.287474332649</c:v>
                </c:pt>
                <c:pt idx="184">
                  <c:v>2001.290212183436</c:v>
                </c:pt>
                <c:pt idx="185">
                  <c:v>2001.298425735797</c:v>
                </c:pt>
                <c:pt idx="186">
                  <c:v>2001.301163586585</c:v>
                </c:pt>
                <c:pt idx="187">
                  <c:v>2001.303901437372</c:v>
                </c:pt>
                <c:pt idx="188">
                  <c:v>2001.306639288159</c:v>
                </c:pt>
                <c:pt idx="189">
                  <c:v>2001.309377138946</c:v>
                </c:pt>
                <c:pt idx="190">
                  <c:v>2001.317590691307</c:v>
                </c:pt>
                <c:pt idx="191">
                  <c:v>2001.320328542095</c:v>
                </c:pt>
                <c:pt idx="192">
                  <c:v>2001.323066392882</c:v>
                </c:pt>
                <c:pt idx="193">
                  <c:v>2001.325804243669</c:v>
                </c:pt>
                <c:pt idx="194">
                  <c:v>2001.328542094456</c:v>
                </c:pt>
                <c:pt idx="195">
                  <c:v>2001.33401779603</c:v>
                </c:pt>
                <c:pt idx="196">
                  <c:v>2001.336755646817</c:v>
                </c:pt>
                <c:pt idx="197">
                  <c:v>2001.339493497604</c:v>
                </c:pt>
                <c:pt idx="198">
                  <c:v>2001.342231348392</c:v>
                </c:pt>
                <c:pt idx="199">
                  <c:v>2001.344969199179</c:v>
                </c:pt>
                <c:pt idx="200">
                  <c:v>2001.35318275154</c:v>
                </c:pt>
                <c:pt idx="201">
                  <c:v>2001.355920602327</c:v>
                </c:pt>
                <c:pt idx="202">
                  <c:v>2001.358658453114</c:v>
                </c:pt>
                <c:pt idx="203">
                  <c:v>2001.361396303902</c:v>
                </c:pt>
                <c:pt idx="204">
                  <c:v>2001.364134154689</c:v>
                </c:pt>
                <c:pt idx="205">
                  <c:v>2001.37234770705</c:v>
                </c:pt>
                <c:pt idx="206">
                  <c:v>2001.375085557837</c:v>
                </c:pt>
                <c:pt idx="207">
                  <c:v>2001.377823408624</c:v>
                </c:pt>
                <c:pt idx="208">
                  <c:v>2001.380561259411</c:v>
                </c:pt>
                <c:pt idx="209">
                  <c:v>2001.383299110199</c:v>
                </c:pt>
                <c:pt idx="210">
                  <c:v>2001.39151266256</c:v>
                </c:pt>
                <c:pt idx="211">
                  <c:v>2001.394250513347</c:v>
                </c:pt>
                <c:pt idx="212">
                  <c:v>2001.396988364134</c:v>
                </c:pt>
                <c:pt idx="213">
                  <c:v>2001.399726214921</c:v>
                </c:pt>
                <c:pt idx="214">
                  <c:v>2001.402464065709</c:v>
                </c:pt>
                <c:pt idx="215">
                  <c:v>2001.41067761807</c:v>
                </c:pt>
                <c:pt idx="216">
                  <c:v>2001.413415468857</c:v>
                </c:pt>
                <c:pt idx="217">
                  <c:v>2001.416153319644</c:v>
                </c:pt>
                <c:pt idx="218">
                  <c:v>2001.418891170431</c:v>
                </c:pt>
                <c:pt idx="219">
                  <c:v>2001.421629021218</c:v>
                </c:pt>
                <c:pt idx="220">
                  <c:v>2001.42984257358</c:v>
                </c:pt>
                <c:pt idx="221">
                  <c:v>2001.432580424367</c:v>
                </c:pt>
                <c:pt idx="222">
                  <c:v>2001.435318275154</c:v>
                </c:pt>
                <c:pt idx="223">
                  <c:v>2001.438056125941</c:v>
                </c:pt>
                <c:pt idx="224">
                  <c:v>2001.440793976728</c:v>
                </c:pt>
                <c:pt idx="225">
                  <c:v>2001.44900752909</c:v>
                </c:pt>
                <c:pt idx="226">
                  <c:v>2001.451745379877</c:v>
                </c:pt>
                <c:pt idx="227">
                  <c:v>2001.454483230664</c:v>
                </c:pt>
                <c:pt idx="228">
                  <c:v>2001.457221081451</c:v>
                </c:pt>
                <c:pt idx="229">
                  <c:v>2001.459958932238</c:v>
                </c:pt>
                <c:pt idx="230">
                  <c:v>2001.4681724846</c:v>
                </c:pt>
                <c:pt idx="231">
                  <c:v>2001.470910335387</c:v>
                </c:pt>
                <c:pt idx="232">
                  <c:v>2001.473648186174</c:v>
                </c:pt>
                <c:pt idx="233">
                  <c:v>2001.476386036961</c:v>
                </c:pt>
                <c:pt idx="234">
                  <c:v>2001.479123887748</c:v>
                </c:pt>
                <c:pt idx="235">
                  <c:v>2001.48733744011</c:v>
                </c:pt>
                <c:pt idx="236">
                  <c:v>2001.490075290897</c:v>
                </c:pt>
                <c:pt idx="237">
                  <c:v>2001.492813141684</c:v>
                </c:pt>
                <c:pt idx="238">
                  <c:v>2001.495550992471</c:v>
                </c:pt>
                <c:pt idx="239">
                  <c:v>2001.495550992471</c:v>
                </c:pt>
                <c:pt idx="240">
                  <c:v>2001.503764544832</c:v>
                </c:pt>
                <c:pt idx="241">
                  <c:v>2001.506502395619</c:v>
                </c:pt>
                <c:pt idx="242">
                  <c:v>2001.509240246407</c:v>
                </c:pt>
                <c:pt idx="243">
                  <c:v>2001.511978097194</c:v>
                </c:pt>
                <c:pt idx="244">
                  <c:v>2001.514715947981</c:v>
                </c:pt>
                <c:pt idx="245">
                  <c:v>2001.522929500342</c:v>
                </c:pt>
                <c:pt idx="246">
                  <c:v>2001.52566735113</c:v>
                </c:pt>
                <c:pt idx="247">
                  <c:v>2001.528405201916</c:v>
                </c:pt>
                <c:pt idx="248">
                  <c:v>2001.531143052704</c:v>
                </c:pt>
                <c:pt idx="249">
                  <c:v>2001.533880903491</c:v>
                </c:pt>
                <c:pt idx="250">
                  <c:v>2001.542094455852</c:v>
                </c:pt>
                <c:pt idx="251">
                  <c:v>2001.544832306639</c:v>
                </c:pt>
                <c:pt idx="252">
                  <c:v>2001.547570157426</c:v>
                </c:pt>
                <c:pt idx="253">
                  <c:v>2001.550308008214</c:v>
                </c:pt>
                <c:pt idx="254">
                  <c:v>2001.553045859001</c:v>
                </c:pt>
                <c:pt idx="255">
                  <c:v>2001.561259411362</c:v>
                </c:pt>
                <c:pt idx="256">
                  <c:v>2001.563997262149</c:v>
                </c:pt>
                <c:pt idx="257">
                  <c:v>2001.566735112936</c:v>
                </c:pt>
                <c:pt idx="258">
                  <c:v>2001.569472963723</c:v>
                </c:pt>
                <c:pt idx="259">
                  <c:v>2001.572210814511</c:v>
                </c:pt>
                <c:pt idx="260">
                  <c:v>2001.580424366872</c:v>
                </c:pt>
                <c:pt idx="261">
                  <c:v>2001.583162217659</c:v>
                </c:pt>
                <c:pt idx="262">
                  <c:v>2001.585900068446</c:v>
                </c:pt>
                <c:pt idx="263">
                  <c:v>2001.588637919233</c:v>
                </c:pt>
                <c:pt idx="264">
                  <c:v>2001.59137577002</c:v>
                </c:pt>
                <c:pt idx="265">
                  <c:v>2001.599589322382</c:v>
                </c:pt>
                <c:pt idx="266">
                  <c:v>2001.602327173169</c:v>
                </c:pt>
                <c:pt idx="267">
                  <c:v>2001.605065023956</c:v>
                </c:pt>
                <c:pt idx="268">
                  <c:v>2001.607802874743</c:v>
                </c:pt>
                <c:pt idx="269">
                  <c:v>2001.61054072553</c:v>
                </c:pt>
                <c:pt idx="270">
                  <c:v>2001.618754277892</c:v>
                </c:pt>
                <c:pt idx="271">
                  <c:v>2001.621492128679</c:v>
                </c:pt>
                <c:pt idx="272">
                  <c:v>2001.624229979466</c:v>
                </c:pt>
                <c:pt idx="273">
                  <c:v>2001.626967830253</c:v>
                </c:pt>
                <c:pt idx="274">
                  <c:v>2001.62970568104</c:v>
                </c:pt>
                <c:pt idx="275">
                  <c:v>2001.637919233402</c:v>
                </c:pt>
                <c:pt idx="276">
                  <c:v>2001.640657084189</c:v>
                </c:pt>
                <c:pt idx="277">
                  <c:v>2001.643394934976</c:v>
                </c:pt>
                <c:pt idx="278">
                  <c:v>2001.646132785763</c:v>
                </c:pt>
                <c:pt idx="279">
                  <c:v>2001.64887063655</c:v>
                </c:pt>
                <c:pt idx="280">
                  <c:v>2001.657084188912</c:v>
                </c:pt>
                <c:pt idx="281">
                  <c:v>2001.659822039699</c:v>
                </c:pt>
                <c:pt idx="282">
                  <c:v>2001.659822039699</c:v>
                </c:pt>
                <c:pt idx="283">
                  <c:v>2001.662559890486</c:v>
                </c:pt>
                <c:pt idx="284">
                  <c:v>2001.665297741273</c:v>
                </c:pt>
                <c:pt idx="285">
                  <c:v>2001.673511293634</c:v>
                </c:pt>
                <c:pt idx="286">
                  <c:v>2001.676249144422</c:v>
                </c:pt>
                <c:pt idx="287">
                  <c:v>2001.678986995209</c:v>
                </c:pt>
                <c:pt idx="288">
                  <c:v>2001.681724845996</c:v>
                </c:pt>
                <c:pt idx="289">
                  <c:v>2001.684462696783</c:v>
                </c:pt>
                <c:pt idx="290">
                  <c:v>2001.692676249144</c:v>
                </c:pt>
                <c:pt idx="291">
                  <c:v>2001.695414099931</c:v>
                </c:pt>
                <c:pt idx="292">
                  <c:v>2001.698151950719</c:v>
                </c:pt>
                <c:pt idx="293">
                  <c:v>2001.700889801506</c:v>
                </c:pt>
                <c:pt idx="294">
                  <c:v>2001.703627652293</c:v>
                </c:pt>
                <c:pt idx="295">
                  <c:v>2001.711841204654</c:v>
                </c:pt>
                <c:pt idx="296">
                  <c:v>2001.714579055441</c:v>
                </c:pt>
                <c:pt idx="297">
                  <c:v>2001.717316906229</c:v>
                </c:pt>
                <c:pt idx="298">
                  <c:v>2001.720054757016</c:v>
                </c:pt>
                <c:pt idx="299">
                  <c:v>2001.722792607803</c:v>
                </c:pt>
                <c:pt idx="300">
                  <c:v>2001.731006160164</c:v>
                </c:pt>
                <c:pt idx="301">
                  <c:v>2001.733744010951</c:v>
                </c:pt>
                <c:pt idx="302">
                  <c:v>2001.736481861739</c:v>
                </c:pt>
                <c:pt idx="303">
                  <c:v>2001.739219712526</c:v>
                </c:pt>
                <c:pt idx="304">
                  <c:v>2001.741957563313</c:v>
                </c:pt>
                <c:pt idx="305">
                  <c:v>2001.747433264887</c:v>
                </c:pt>
                <c:pt idx="306">
                  <c:v>2001.750171115674</c:v>
                </c:pt>
                <c:pt idx="307">
                  <c:v>2001.752908966461</c:v>
                </c:pt>
                <c:pt idx="308">
                  <c:v>2001.755646817248</c:v>
                </c:pt>
                <c:pt idx="309">
                  <c:v>2001.758384668036</c:v>
                </c:pt>
                <c:pt idx="310">
                  <c:v>2001.766598220397</c:v>
                </c:pt>
                <c:pt idx="311">
                  <c:v>2001.769336071184</c:v>
                </c:pt>
                <c:pt idx="312">
                  <c:v>2001.772073921971</c:v>
                </c:pt>
                <c:pt idx="313">
                  <c:v>2001.774811772758</c:v>
                </c:pt>
                <c:pt idx="314">
                  <c:v>2001.777549623546</c:v>
                </c:pt>
                <c:pt idx="315">
                  <c:v>2001.785763175907</c:v>
                </c:pt>
                <c:pt idx="316">
                  <c:v>2001.788501026694</c:v>
                </c:pt>
                <c:pt idx="317">
                  <c:v>2001.791238877481</c:v>
                </c:pt>
                <c:pt idx="318">
                  <c:v>2001.793976728268</c:v>
                </c:pt>
                <c:pt idx="319">
                  <c:v>2001.796714579055</c:v>
                </c:pt>
                <c:pt idx="320">
                  <c:v>2001.804928131417</c:v>
                </c:pt>
                <c:pt idx="321">
                  <c:v>2001.807665982204</c:v>
                </c:pt>
                <c:pt idx="322">
                  <c:v>2001.810403832991</c:v>
                </c:pt>
                <c:pt idx="323">
                  <c:v>2001.813141683778</c:v>
                </c:pt>
                <c:pt idx="324">
                  <c:v>2001.815879534565</c:v>
                </c:pt>
                <c:pt idx="325">
                  <c:v>2001.824093086927</c:v>
                </c:pt>
                <c:pt idx="326">
                  <c:v>2001.826830937714</c:v>
                </c:pt>
                <c:pt idx="327">
                  <c:v>2001.829568788501</c:v>
                </c:pt>
                <c:pt idx="328">
                  <c:v>2001.832306639288</c:v>
                </c:pt>
                <c:pt idx="329">
                  <c:v>2001.835044490075</c:v>
                </c:pt>
                <c:pt idx="330">
                  <c:v>2001.843258042437</c:v>
                </c:pt>
                <c:pt idx="331">
                  <c:v>2001.845995893224</c:v>
                </c:pt>
                <c:pt idx="332">
                  <c:v>2001.848733744011</c:v>
                </c:pt>
                <c:pt idx="333">
                  <c:v>2001.851471594798</c:v>
                </c:pt>
                <c:pt idx="334">
                  <c:v>2001.854209445585</c:v>
                </c:pt>
                <c:pt idx="335">
                  <c:v>2001.862422997947</c:v>
                </c:pt>
                <c:pt idx="336">
                  <c:v>2001.865160848734</c:v>
                </c:pt>
                <c:pt idx="337">
                  <c:v>2001.867898699521</c:v>
                </c:pt>
                <c:pt idx="338">
                  <c:v>2001.870636550308</c:v>
                </c:pt>
                <c:pt idx="339">
                  <c:v>2001.873374401095</c:v>
                </c:pt>
                <c:pt idx="340">
                  <c:v>2001.881587953457</c:v>
                </c:pt>
                <c:pt idx="341">
                  <c:v>2001.884325804244</c:v>
                </c:pt>
                <c:pt idx="342">
                  <c:v>2001.887063655031</c:v>
                </c:pt>
                <c:pt idx="343">
                  <c:v>2001.889801505818</c:v>
                </c:pt>
                <c:pt idx="344">
                  <c:v>2001.892539356605</c:v>
                </c:pt>
                <c:pt idx="345">
                  <c:v>2001.900752908967</c:v>
                </c:pt>
                <c:pt idx="346">
                  <c:v>2001.903490759754</c:v>
                </c:pt>
                <c:pt idx="347">
                  <c:v>2001.906228610541</c:v>
                </c:pt>
                <c:pt idx="348">
                  <c:v>2001.906228610541</c:v>
                </c:pt>
                <c:pt idx="349">
                  <c:v>2001.908966461328</c:v>
                </c:pt>
                <c:pt idx="350">
                  <c:v>2001.91718001369</c:v>
                </c:pt>
                <c:pt idx="351">
                  <c:v>2001.919917864476</c:v>
                </c:pt>
                <c:pt idx="352">
                  <c:v>2001.922655715264</c:v>
                </c:pt>
                <c:pt idx="353">
                  <c:v>2001.925393566051</c:v>
                </c:pt>
                <c:pt idx="354">
                  <c:v>2001.928131416838</c:v>
                </c:pt>
                <c:pt idx="355">
                  <c:v>2001.9363449692</c:v>
                </c:pt>
                <c:pt idx="356">
                  <c:v>2001.939082819986</c:v>
                </c:pt>
                <c:pt idx="357">
                  <c:v>2001.941820670773</c:v>
                </c:pt>
                <c:pt idx="358">
                  <c:v>2001.944558521561</c:v>
                </c:pt>
                <c:pt idx="359">
                  <c:v>2001.947296372348</c:v>
                </c:pt>
                <c:pt idx="360">
                  <c:v>2001.95550992471</c:v>
                </c:pt>
                <c:pt idx="361">
                  <c:v>2001.958247775496</c:v>
                </c:pt>
                <c:pt idx="362">
                  <c:v>2001.960985626283</c:v>
                </c:pt>
                <c:pt idx="363">
                  <c:v>2001.963723477071</c:v>
                </c:pt>
                <c:pt idx="364">
                  <c:v>2001.966461327858</c:v>
                </c:pt>
                <c:pt idx="365">
                  <c:v>2001.97467488022</c:v>
                </c:pt>
                <c:pt idx="366">
                  <c:v>2001.977412731006</c:v>
                </c:pt>
                <c:pt idx="367">
                  <c:v>2001.980150581793</c:v>
                </c:pt>
                <c:pt idx="368">
                  <c:v>2001.98288843258</c:v>
                </c:pt>
                <c:pt idx="369">
                  <c:v>2001.985626283368</c:v>
                </c:pt>
                <c:pt idx="370">
                  <c:v>2001.993839835729</c:v>
                </c:pt>
                <c:pt idx="371">
                  <c:v>2001.996577686516</c:v>
                </c:pt>
                <c:pt idx="372">
                  <c:v>2001.999315537303</c:v>
                </c:pt>
                <c:pt idx="373">
                  <c:v>2002.00205338809</c:v>
                </c:pt>
                <c:pt idx="374">
                  <c:v>2002.004791238877</c:v>
                </c:pt>
                <c:pt idx="375">
                  <c:v>2002.013004791239</c:v>
                </c:pt>
                <c:pt idx="376">
                  <c:v>2002.015742642026</c:v>
                </c:pt>
                <c:pt idx="377">
                  <c:v>2002.018480492813</c:v>
                </c:pt>
                <c:pt idx="378">
                  <c:v>2002.0212183436</c:v>
                </c:pt>
                <c:pt idx="379">
                  <c:v>2002.023956194387</c:v>
                </c:pt>
                <c:pt idx="380">
                  <c:v>2002.032169746749</c:v>
                </c:pt>
                <c:pt idx="381">
                  <c:v>2002.034907597536</c:v>
                </c:pt>
                <c:pt idx="382">
                  <c:v>2002.037645448323</c:v>
                </c:pt>
                <c:pt idx="383">
                  <c:v>2002.04038329911</c:v>
                </c:pt>
                <c:pt idx="384">
                  <c:v>2002.043121149897</c:v>
                </c:pt>
                <c:pt idx="385">
                  <c:v>2002.051334702259</c:v>
                </c:pt>
                <c:pt idx="386">
                  <c:v>2002.054072553046</c:v>
                </c:pt>
                <c:pt idx="387">
                  <c:v>2002.056810403833</c:v>
                </c:pt>
                <c:pt idx="388">
                  <c:v>2002.05954825462</c:v>
                </c:pt>
                <c:pt idx="389">
                  <c:v>2002.062286105407</c:v>
                </c:pt>
                <c:pt idx="390">
                  <c:v>2002.070499657769</c:v>
                </c:pt>
                <c:pt idx="391">
                  <c:v>2002.084873374401</c:v>
                </c:pt>
                <c:pt idx="392">
                  <c:v>2002.087611225188</c:v>
                </c:pt>
                <c:pt idx="393">
                  <c:v>2002.090349075975</c:v>
                </c:pt>
                <c:pt idx="394">
                  <c:v>2002.093086926762</c:v>
                </c:pt>
                <c:pt idx="395">
                  <c:v>2002.101300479124</c:v>
                </c:pt>
                <c:pt idx="396">
                  <c:v>2002.104038329911</c:v>
                </c:pt>
                <c:pt idx="397">
                  <c:v>2002.106776180698</c:v>
                </c:pt>
                <c:pt idx="398">
                  <c:v>2002.109514031485</c:v>
                </c:pt>
                <c:pt idx="399">
                  <c:v>2002.112251882272</c:v>
                </c:pt>
                <c:pt idx="400">
                  <c:v>2002.120465434634</c:v>
                </c:pt>
                <c:pt idx="401">
                  <c:v>2002.123203285421</c:v>
                </c:pt>
                <c:pt idx="402">
                  <c:v>2002.125941136208</c:v>
                </c:pt>
                <c:pt idx="403">
                  <c:v>2002.128678986995</c:v>
                </c:pt>
                <c:pt idx="404">
                  <c:v>2002.131416837782</c:v>
                </c:pt>
                <c:pt idx="405">
                  <c:v>2002.139630390144</c:v>
                </c:pt>
                <c:pt idx="406">
                  <c:v>2002.142368240931</c:v>
                </c:pt>
                <c:pt idx="407">
                  <c:v>2002.145106091718</c:v>
                </c:pt>
                <c:pt idx="408">
                  <c:v>2002.147843942505</c:v>
                </c:pt>
                <c:pt idx="409">
                  <c:v>2002.150581793292</c:v>
                </c:pt>
                <c:pt idx="410">
                  <c:v>2002.158795345654</c:v>
                </c:pt>
                <c:pt idx="411">
                  <c:v>2002.161533196441</c:v>
                </c:pt>
                <c:pt idx="412">
                  <c:v>2002.164271047228</c:v>
                </c:pt>
                <c:pt idx="413">
                  <c:v>2002.167008898015</c:v>
                </c:pt>
                <c:pt idx="414">
                  <c:v>2002.167008898015</c:v>
                </c:pt>
                <c:pt idx="415">
                  <c:v>2002.175222450376</c:v>
                </c:pt>
                <c:pt idx="416">
                  <c:v>2002.177960301164</c:v>
                </c:pt>
                <c:pt idx="417">
                  <c:v>2002.180698151951</c:v>
                </c:pt>
                <c:pt idx="418">
                  <c:v>2002.183436002738</c:v>
                </c:pt>
                <c:pt idx="419">
                  <c:v>2002.186173853525</c:v>
                </c:pt>
                <c:pt idx="420">
                  <c:v>2002.194387405886</c:v>
                </c:pt>
                <c:pt idx="421">
                  <c:v>2002.197125256673</c:v>
                </c:pt>
                <c:pt idx="422">
                  <c:v>2002.199863107461</c:v>
                </c:pt>
                <c:pt idx="423">
                  <c:v>2002.202600958248</c:v>
                </c:pt>
                <c:pt idx="424">
                  <c:v>2002.205338809035</c:v>
                </c:pt>
                <c:pt idx="425">
                  <c:v>2002.213552361396</c:v>
                </c:pt>
                <c:pt idx="426">
                  <c:v>2002.216290212183</c:v>
                </c:pt>
                <c:pt idx="427">
                  <c:v>2002.219028062971</c:v>
                </c:pt>
                <c:pt idx="428">
                  <c:v>2002.221765913758</c:v>
                </c:pt>
                <c:pt idx="429">
                  <c:v>2002.224503764545</c:v>
                </c:pt>
                <c:pt idx="430">
                  <c:v>2002.232717316906</c:v>
                </c:pt>
                <c:pt idx="431">
                  <c:v>2002.235455167693</c:v>
                </c:pt>
                <c:pt idx="432">
                  <c:v>2002.23819301848</c:v>
                </c:pt>
                <c:pt idx="433">
                  <c:v>2002.240930869268</c:v>
                </c:pt>
                <c:pt idx="434">
                  <c:v>2002.24914442163</c:v>
                </c:pt>
                <c:pt idx="435">
                  <c:v>2002.25735797399</c:v>
                </c:pt>
                <c:pt idx="436">
                  <c:v>2002.260095824778</c:v>
                </c:pt>
                <c:pt idx="437">
                  <c:v>2002.262833675565</c:v>
                </c:pt>
                <c:pt idx="438">
                  <c:v>2002.265571526352</c:v>
                </c:pt>
                <c:pt idx="439">
                  <c:v>2002.268309377139</c:v>
                </c:pt>
                <c:pt idx="440">
                  <c:v>2002.2765229295</c:v>
                </c:pt>
                <c:pt idx="441">
                  <c:v>2002.279260780288</c:v>
                </c:pt>
                <c:pt idx="442">
                  <c:v>2002.281998631075</c:v>
                </c:pt>
                <c:pt idx="443">
                  <c:v>2002.284736481862</c:v>
                </c:pt>
                <c:pt idx="444">
                  <c:v>2002.287474332649</c:v>
                </c:pt>
                <c:pt idx="445">
                  <c:v>2002.29568788501</c:v>
                </c:pt>
                <c:pt idx="446">
                  <c:v>2002.298425735797</c:v>
                </c:pt>
                <c:pt idx="447">
                  <c:v>2002.301163586585</c:v>
                </c:pt>
                <c:pt idx="448">
                  <c:v>2002.303901437372</c:v>
                </c:pt>
                <c:pt idx="449">
                  <c:v>2002.306639288159</c:v>
                </c:pt>
                <c:pt idx="450">
                  <c:v>2002.31485284052</c:v>
                </c:pt>
                <c:pt idx="451">
                  <c:v>2002.317590691307</c:v>
                </c:pt>
                <c:pt idx="452">
                  <c:v>2002.320328542095</c:v>
                </c:pt>
                <c:pt idx="453">
                  <c:v>2002.323066392882</c:v>
                </c:pt>
                <c:pt idx="454">
                  <c:v>2002.325804243669</c:v>
                </c:pt>
                <c:pt idx="455">
                  <c:v>2002.331279945243</c:v>
                </c:pt>
                <c:pt idx="456">
                  <c:v>2002.33401779603</c:v>
                </c:pt>
                <c:pt idx="457">
                  <c:v>2002.336755646817</c:v>
                </c:pt>
                <c:pt idx="458">
                  <c:v>2002.339493497604</c:v>
                </c:pt>
                <c:pt idx="459">
                  <c:v>2002.342231348392</c:v>
                </c:pt>
                <c:pt idx="460">
                  <c:v>2002.350444900753</c:v>
                </c:pt>
                <c:pt idx="461">
                  <c:v>2002.35318275154</c:v>
                </c:pt>
                <c:pt idx="462">
                  <c:v>2002.355920602327</c:v>
                </c:pt>
                <c:pt idx="463">
                  <c:v>2002.358658453114</c:v>
                </c:pt>
                <c:pt idx="464">
                  <c:v>2002.361396303902</c:v>
                </c:pt>
                <c:pt idx="465">
                  <c:v>2002.369609856263</c:v>
                </c:pt>
                <c:pt idx="466">
                  <c:v>2002.37234770705</c:v>
                </c:pt>
                <c:pt idx="467">
                  <c:v>2002.375085557837</c:v>
                </c:pt>
                <c:pt idx="468">
                  <c:v>2002.377823408624</c:v>
                </c:pt>
                <c:pt idx="469">
                  <c:v>2002.380561259411</c:v>
                </c:pt>
                <c:pt idx="470">
                  <c:v>2002.388774811773</c:v>
                </c:pt>
                <c:pt idx="471">
                  <c:v>2002.39151266256</c:v>
                </c:pt>
                <c:pt idx="472">
                  <c:v>2002.394250513347</c:v>
                </c:pt>
                <c:pt idx="473">
                  <c:v>2002.396988364134</c:v>
                </c:pt>
                <c:pt idx="474">
                  <c:v>2002.399726214921</c:v>
                </c:pt>
                <c:pt idx="475">
                  <c:v>2002.407939767283</c:v>
                </c:pt>
                <c:pt idx="476">
                  <c:v>2002.41067761807</c:v>
                </c:pt>
                <c:pt idx="477">
                  <c:v>2002.413415468857</c:v>
                </c:pt>
                <c:pt idx="478">
                  <c:v>2002.416153319644</c:v>
                </c:pt>
                <c:pt idx="479">
                  <c:v>2002.418891170431</c:v>
                </c:pt>
                <c:pt idx="480">
                  <c:v>2002.427104722793</c:v>
                </c:pt>
                <c:pt idx="481">
                  <c:v>2002.42984257358</c:v>
                </c:pt>
                <c:pt idx="482">
                  <c:v>2002.432580424367</c:v>
                </c:pt>
                <c:pt idx="483">
                  <c:v>2002.435318275154</c:v>
                </c:pt>
                <c:pt idx="484">
                  <c:v>2002.438056125941</c:v>
                </c:pt>
                <c:pt idx="485">
                  <c:v>2002.446269678303</c:v>
                </c:pt>
                <c:pt idx="486">
                  <c:v>2002.44900752909</c:v>
                </c:pt>
                <c:pt idx="487">
                  <c:v>2002.451745379877</c:v>
                </c:pt>
                <c:pt idx="488">
                  <c:v>2002.454483230664</c:v>
                </c:pt>
                <c:pt idx="489">
                  <c:v>2002.457221081451</c:v>
                </c:pt>
                <c:pt idx="490">
                  <c:v>2002.465434633812</c:v>
                </c:pt>
                <c:pt idx="491">
                  <c:v>2002.4681724846</c:v>
                </c:pt>
                <c:pt idx="492">
                  <c:v>2002.470910335387</c:v>
                </c:pt>
                <c:pt idx="493">
                  <c:v>2002.473648186174</c:v>
                </c:pt>
                <c:pt idx="494">
                  <c:v>2002.476386036961</c:v>
                </c:pt>
                <c:pt idx="495">
                  <c:v>2002.484599589322</c:v>
                </c:pt>
                <c:pt idx="496">
                  <c:v>2002.48733744011</c:v>
                </c:pt>
                <c:pt idx="497">
                  <c:v>2002.490075290897</c:v>
                </c:pt>
                <c:pt idx="498">
                  <c:v>2002.492813141684</c:v>
                </c:pt>
                <c:pt idx="499">
                  <c:v>2002.495550992471</c:v>
                </c:pt>
                <c:pt idx="500">
                  <c:v>2002.501026694045</c:v>
                </c:pt>
                <c:pt idx="501">
                  <c:v>2002.503764544832</c:v>
                </c:pt>
                <c:pt idx="502">
                  <c:v>2002.506502395619</c:v>
                </c:pt>
                <c:pt idx="503">
                  <c:v>2002.509240246407</c:v>
                </c:pt>
                <c:pt idx="504">
                  <c:v>2002.511978097194</c:v>
                </c:pt>
                <c:pt idx="505">
                  <c:v>2002.520191649555</c:v>
                </c:pt>
                <c:pt idx="506">
                  <c:v>2002.522929500342</c:v>
                </c:pt>
                <c:pt idx="507">
                  <c:v>2002.52566735113</c:v>
                </c:pt>
                <c:pt idx="508">
                  <c:v>2002.528405201916</c:v>
                </c:pt>
                <c:pt idx="509">
                  <c:v>2002.531143052704</c:v>
                </c:pt>
                <c:pt idx="510">
                  <c:v>2002.539356605065</c:v>
                </c:pt>
                <c:pt idx="511">
                  <c:v>2002.542094455852</c:v>
                </c:pt>
                <c:pt idx="512">
                  <c:v>2002.544832306639</c:v>
                </c:pt>
                <c:pt idx="513">
                  <c:v>2002.547570157426</c:v>
                </c:pt>
                <c:pt idx="514">
                  <c:v>2002.550308008214</c:v>
                </c:pt>
                <c:pt idx="515">
                  <c:v>2002.558521560575</c:v>
                </c:pt>
                <c:pt idx="516">
                  <c:v>2002.561259411362</c:v>
                </c:pt>
                <c:pt idx="517">
                  <c:v>2002.563997262149</c:v>
                </c:pt>
                <c:pt idx="518">
                  <c:v>2002.566735112936</c:v>
                </c:pt>
                <c:pt idx="519">
                  <c:v>2002.569472963723</c:v>
                </c:pt>
                <c:pt idx="520">
                  <c:v>2002.577686516085</c:v>
                </c:pt>
                <c:pt idx="521">
                  <c:v>2002.580424366872</c:v>
                </c:pt>
                <c:pt idx="522">
                  <c:v>2002.583162217659</c:v>
                </c:pt>
                <c:pt idx="523">
                  <c:v>2002.585900068446</c:v>
                </c:pt>
                <c:pt idx="524">
                  <c:v>2002.588637919233</c:v>
                </c:pt>
                <c:pt idx="525">
                  <c:v>2002.596851471595</c:v>
                </c:pt>
                <c:pt idx="526">
                  <c:v>2002.599589322382</c:v>
                </c:pt>
                <c:pt idx="527">
                  <c:v>2002.602327173169</c:v>
                </c:pt>
                <c:pt idx="528">
                  <c:v>2002.605065023956</c:v>
                </c:pt>
                <c:pt idx="529">
                  <c:v>2002.607802874743</c:v>
                </c:pt>
                <c:pt idx="530">
                  <c:v>2002.616016427105</c:v>
                </c:pt>
                <c:pt idx="531">
                  <c:v>2002.618754277892</c:v>
                </c:pt>
                <c:pt idx="532">
                  <c:v>2002.621492128679</c:v>
                </c:pt>
                <c:pt idx="533">
                  <c:v>2002.624229979466</c:v>
                </c:pt>
                <c:pt idx="534">
                  <c:v>2002.626967830253</c:v>
                </c:pt>
                <c:pt idx="535">
                  <c:v>2002.635181382615</c:v>
                </c:pt>
                <c:pt idx="536">
                  <c:v>2002.637919233402</c:v>
                </c:pt>
                <c:pt idx="537">
                  <c:v>2002.640657084189</c:v>
                </c:pt>
                <c:pt idx="538">
                  <c:v>2002.643394934976</c:v>
                </c:pt>
                <c:pt idx="539">
                  <c:v>2002.646132785763</c:v>
                </c:pt>
                <c:pt idx="540">
                  <c:v>2002.654346338124</c:v>
                </c:pt>
                <c:pt idx="541">
                  <c:v>2002.657084188912</c:v>
                </c:pt>
                <c:pt idx="542">
                  <c:v>2002.659822039699</c:v>
                </c:pt>
                <c:pt idx="543">
                  <c:v>2002.659822039699</c:v>
                </c:pt>
                <c:pt idx="544">
                  <c:v>2002.662559890486</c:v>
                </c:pt>
                <c:pt idx="545">
                  <c:v>2002.670773442847</c:v>
                </c:pt>
                <c:pt idx="546">
                  <c:v>2002.673511293634</c:v>
                </c:pt>
                <c:pt idx="547">
                  <c:v>2002.676249144422</c:v>
                </c:pt>
                <c:pt idx="548">
                  <c:v>2002.678986995209</c:v>
                </c:pt>
                <c:pt idx="549">
                  <c:v>2002.681724845996</c:v>
                </c:pt>
                <c:pt idx="550">
                  <c:v>2002.689938398357</c:v>
                </c:pt>
                <c:pt idx="551">
                  <c:v>2002.692676249144</c:v>
                </c:pt>
                <c:pt idx="552">
                  <c:v>2002.695414099931</c:v>
                </c:pt>
                <c:pt idx="553">
                  <c:v>2002.698151950719</c:v>
                </c:pt>
                <c:pt idx="554">
                  <c:v>2002.700889801506</c:v>
                </c:pt>
                <c:pt idx="555">
                  <c:v>2002.709103353867</c:v>
                </c:pt>
                <c:pt idx="556">
                  <c:v>2002.711841204654</c:v>
                </c:pt>
                <c:pt idx="557">
                  <c:v>2002.714579055441</c:v>
                </c:pt>
                <c:pt idx="558">
                  <c:v>2002.717316906229</c:v>
                </c:pt>
                <c:pt idx="559">
                  <c:v>2002.720054757016</c:v>
                </c:pt>
                <c:pt idx="560">
                  <c:v>2002.728268309377</c:v>
                </c:pt>
                <c:pt idx="561">
                  <c:v>2002.731006160164</c:v>
                </c:pt>
                <c:pt idx="562">
                  <c:v>2002.733744010951</c:v>
                </c:pt>
                <c:pt idx="563">
                  <c:v>2002.736481861739</c:v>
                </c:pt>
                <c:pt idx="564">
                  <c:v>2002.739219712526</c:v>
                </c:pt>
                <c:pt idx="565">
                  <c:v>2002.7446954141</c:v>
                </c:pt>
                <c:pt idx="566">
                  <c:v>2002.747433264887</c:v>
                </c:pt>
                <c:pt idx="567">
                  <c:v>2002.750171115674</c:v>
                </c:pt>
                <c:pt idx="568">
                  <c:v>2002.752908966461</c:v>
                </c:pt>
                <c:pt idx="569">
                  <c:v>2002.755646817248</c:v>
                </c:pt>
                <c:pt idx="570">
                  <c:v>2002.76386036961</c:v>
                </c:pt>
                <c:pt idx="571">
                  <c:v>2002.766598220397</c:v>
                </c:pt>
                <c:pt idx="572">
                  <c:v>2002.769336071184</c:v>
                </c:pt>
                <c:pt idx="573">
                  <c:v>2002.772073921971</c:v>
                </c:pt>
                <c:pt idx="574">
                  <c:v>2002.774811772758</c:v>
                </c:pt>
                <c:pt idx="575">
                  <c:v>2002.78302532512</c:v>
                </c:pt>
                <c:pt idx="576">
                  <c:v>2002.785763175907</c:v>
                </c:pt>
                <c:pt idx="577">
                  <c:v>2002.788501026694</c:v>
                </c:pt>
                <c:pt idx="578">
                  <c:v>2002.791238877481</c:v>
                </c:pt>
                <c:pt idx="579">
                  <c:v>2002.793976728268</c:v>
                </c:pt>
                <c:pt idx="580">
                  <c:v>2002.80219028063</c:v>
                </c:pt>
                <c:pt idx="581">
                  <c:v>2002.804928131417</c:v>
                </c:pt>
                <c:pt idx="582">
                  <c:v>2002.807665982204</c:v>
                </c:pt>
                <c:pt idx="583">
                  <c:v>2002.810403832991</c:v>
                </c:pt>
                <c:pt idx="584">
                  <c:v>2002.813141683778</c:v>
                </c:pt>
                <c:pt idx="585">
                  <c:v>2002.82135523614</c:v>
                </c:pt>
                <c:pt idx="586">
                  <c:v>2002.824093086927</c:v>
                </c:pt>
                <c:pt idx="587">
                  <c:v>2002.826830937714</c:v>
                </c:pt>
                <c:pt idx="588">
                  <c:v>2002.829568788501</c:v>
                </c:pt>
                <c:pt idx="589">
                  <c:v>2002.832306639288</c:v>
                </c:pt>
                <c:pt idx="590">
                  <c:v>2002.84052019165</c:v>
                </c:pt>
                <c:pt idx="591">
                  <c:v>2002.843258042437</c:v>
                </c:pt>
                <c:pt idx="592">
                  <c:v>2002.845995893224</c:v>
                </c:pt>
                <c:pt idx="593">
                  <c:v>2002.848733744011</c:v>
                </c:pt>
                <c:pt idx="594">
                  <c:v>2002.851471594798</c:v>
                </c:pt>
                <c:pt idx="595">
                  <c:v>2002.85968514716</c:v>
                </c:pt>
                <c:pt idx="596">
                  <c:v>2002.862422997947</c:v>
                </c:pt>
                <c:pt idx="597">
                  <c:v>2002.865160848734</c:v>
                </c:pt>
                <c:pt idx="598">
                  <c:v>2002.867898699521</c:v>
                </c:pt>
                <c:pt idx="599">
                  <c:v>2002.870636550308</c:v>
                </c:pt>
                <c:pt idx="600">
                  <c:v>2002.87885010267</c:v>
                </c:pt>
                <c:pt idx="601">
                  <c:v>2002.881587953457</c:v>
                </c:pt>
                <c:pt idx="602">
                  <c:v>2002.884325804244</c:v>
                </c:pt>
                <c:pt idx="603">
                  <c:v>2002.887063655031</c:v>
                </c:pt>
                <c:pt idx="604">
                  <c:v>2002.889801505818</c:v>
                </c:pt>
                <c:pt idx="605">
                  <c:v>2002.898015058179</c:v>
                </c:pt>
                <c:pt idx="606">
                  <c:v>2002.900752908967</c:v>
                </c:pt>
                <c:pt idx="607">
                  <c:v>2002.903490759754</c:v>
                </c:pt>
                <c:pt idx="608">
                  <c:v>2002.906228610541</c:v>
                </c:pt>
                <c:pt idx="609">
                  <c:v>2002.906228610541</c:v>
                </c:pt>
                <c:pt idx="610">
                  <c:v>2002.914442162902</c:v>
                </c:pt>
                <c:pt idx="611">
                  <c:v>2002.91718001369</c:v>
                </c:pt>
                <c:pt idx="612">
                  <c:v>2002.919917864476</c:v>
                </c:pt>
                <c:pt idx="613">
                  <c:v>2002.922655715264</c:v>
                </c:pt>
                <c:pt idx="614">
                  <c:v>2002.925393566051</c:v>
                </c:pt>
                <c:pt idx="615">
                  <c:v>2002.933607118412</c:v>
                </c:pt>
                <c:pt idx="616">
                  <c:v>2002.9363449692</c:v>
                </c:pt>
                <c:pt idx="617">
                  <c:v>2002.939082819986</c:v>
                </c:pt>
                <c:pt idx="618">
                  <c:v>2002.941820670773</c:v>
                </c:pt>
                <c:pt idx="619">
                  <c:v>2002.944558521561</c:v>
                </c:pt>
                <c:pt idx="620">
                  <c:v>2002.952772073922</c:v>
                </c:pt>
                <c:pt idx="621">
                  <c:v>2002.95550992471</c:v>
                </c:pt>
                <c:pt idx="622">
                  <c:v>2002.958247775496</c:v>
                </c:pt>
                <c:pt idx="623">
                  <c:v>2002.960985626283</c:v>
                </c:pt>
                <c:pt idx="624">
                  <c:v>2002.963723477071</c:v>
                </c:pt>
                <c:pt idx="625">
                  <c:v>2002.971937029432</c:v>
                </c:pt>
                <c:pt idx="626">
                  <c:v>2002.97467488022</c:v>
                </c:pt>
                <c:pt idx="627">
                  <c:v>2002.977412731006</c:v>
                </c:pt>
                <c:pt idx="628">
                  <c:v>2002.980150581793</c:v>
                </c:pt>
                <c:pt idx="629">
                  <c:v>2002.98288843258</c:v>
                </c:pt>
                <c:pt idx="630">
                  <c:v>2002.991101984942</c:v>
                </c:pt>
                <c:pt idx="631">
                  <c:v>2002.993839835729</c:v>
                </c:pt>
                <c:pt idx="632">
                  <c:v>2002.996577686516</c:v>
                </c:pt>
                <c:pt idx="633">
                  <c:v>2002.999315537303</c:v>
                </c:pt>
                <c:pt idx="634">
                  <c:v>2003.00205338809</c:v>
                </c:pt>
                <c:pt idx="635">
                  <c:v>2003.010266940452</c:v>
                </c:pt>
                <c:pt idx="636">
                  <c:v>2003.013004791239</c:v>
                </c:pt>
                <c:pt idx="637">
                  <c:v>2003.015742642026</c:v>
                </c:pt>
                <c:pt idx="638">
                  <c:v>2003.018480492813</c:v>
                </c:pt>
                <c:pt idx="639">
                  <c:v>2003.0212183436</c:v>
                </c:pt>
                <c:pt idx="640">
                  <c:v>2003.029431895962</c:v>
                </c:pt>
                <c:pt idx="641">
                  <c:v>2003.032169746749</c:v>
                </c:pt>
                <c:pt idx="642">
                  <c:v>2003.034907597536</c:v>
                </c:pt>
                <c:pt idx="643">
                  <c:v>2003.037645448323</c:v>
                </c:pt>
                <c:pt idx="644">
                  <c:v>2003.04038329911</c:v>
                </c:pt>
                <c:pt idx="645">
                  <c:v>2003.048596851472</c:v>
                </c:pt>
                <c:pt idx="646">
                  <c:v>2003.051334702259</c:v>
                </c:pt>
                <c:pt idx="647">
                  <c:v>2003.054072553046</c:v>
                </c:pt>
                <c:pt idx="648">
                  <c:v>2003.056810403833</c:v>
                </c:pt>
                <c:pt idx="649">
                  <c:v>2003.05954825462</c:v>
                </c:pt>
                <c:pt idx="650">
                  <c:v>2003.067761806981</c:v>
                </c:pt>
                <c:pt idx="651">
                  <c:v>2003.070499657769</c:v>
                </c:pt>
                <c:pt idx="652">
                  <c:v>2003.084873374401</c:v>
                </c:pt>
                <c:pt idx="653">
                  <c:v>2003.087611225188</c:v>
                </c:pt>
                <c:pt idx="654">
                  <c:v>2003.090349075975</c:v>
                </c:pt>
                <c:pt idx="655">
                  <c:v>2003.098562628337</c:v>
                </c:pt>
                <c:pt idx="656">
                  <c:v>2003.101300479124</c:v>
                </c:pt>
                <c:pt idx="657">
                  <c:v>2003.104038329911</c:v>
                </c:pt>
                <c:pt idx="658">
                  <c:v>2003.106776180698</c:v>
                </c:pt>
                <c:pt idx="659">
                  <c:v>2003.109514031485</c:v>
                </c:pt>
                <c:pt idx="660">
                  <c:v>2003.117727583847</c:v>
                </c:pt>
                <c:pt idx="661">
                  <c:v>2003.120465434634</c:v>
                </c:pt>
                <c:pt idx="662">
                  <c:v>2003.123203285421</c:v>
                </c:pt>
                <c:pt idx="663">
                  <c:v>2003.125941136208</c:v>
                </c:pt>
                <c:pt idx="664">
                  <c:v>2003.128678986995</c:v>
                </c:pt>
                <c:pt idx="665">
                  <c:v>2003.136892539356</c:v>
                </c:pt>
                <c:pt idx="666">
                  <c:v>2003.139630390144</c:v>
                </c:pt>
                <c:pt idx="667">
                  <c:v>2003.142368240931</c:v>
                </c:pt>
                <c:pt idx="668">
                  <c:v>2003.145106091718</c:v>
                </c:pt>
                <c:pt idx="669">
                  <c:v>2003.147843942505</c:v>
                </c:pt>
                <c:pt idx="670">
                  <c:v>2003.156057494866</c:v>
                </c:pt>
                <c:pt idx="671">
                  <c:v>2003.158795345654</c:v>
                </c:pt>
                <c:pt idx="672">
                  <c:v>2003.161533196441</c:v>
                </c:pt>
                <c:pt idx="673">
                  <c:v>2003.164271047228</c:v>
                </c:pt>
                <c:pt idx="674">
                  <c:v>2003.167008898015</c:v>
                </c:pt>
                <c:pt idx="675">
                  <c:v>2003.172484599589</c:v>
                </c:pt>
                <c:pt idx="676">
                  <c:v>2003.175222450376</c:v>
                </c:pt>
                <c:pt idx="677">
                  <c:v>2003.177960301164</c:v>
                </c:pt>
                <c:pt idx="678">
                  <c:v>2003.180698151951</c:v>
                </c:pt>
                <c:pt idx="679">
                  <c:v>2003.183436002738</c:v>
                </c:pt>
                <c:pt idx="680">
                  <c:v>2003.191649555099</c:v>
                </c:pt>
                <c:pt idx="681">
                  <c:v>2003.194387405886</c:v>
                </c:pt>
                <c:pt idx="682">
                  <c:v>2003.197125256673</c:v>
                </c:pt>
                <c:pt idx="683">
                  <c:v>2003.199863107461</c:v>
                </c:pt>
                <c:pt idx="684">
                  <c:v>2003.202600958248</c:v>
                </c:pt>
                <c:pt idx="685">
                  <c:v>2003.210814510609</c:v>
                </c:pt>
                <c:pt idx="686">
                  <c:v>2003.213552361396</c:v>
                </c:pt>
                <c:pt idx="687">
                  <c:v>2003.216290212183</c:v>
                </c:pt>
                <c:pt idx="688">
                  <c:v>2003.219028062971</c:v>
                </c:pt>
                <c:pt idx="689">
                  <c:v>2003.221765913758</c:v>
                </c:pt>
                <c:pt idx="690">
                  <c:v>2003.22997946612</c:v>
                </c:pt>
                <c:pt idx="691">
                  <c:v>2003.232717316906</c:v>
                </c:pt>
                <c:pt idx="692">
                  <c:v>2003.235455167693</c:v>
                </c:pt>
                <c:pt idx="693">
                  <c:v>2003.23819301848</c:v>
                </c:pt>
                <c:pt idx="694">
                  <c:v>2003.240930869268</c:v>
                </c:pt>
                <c:pt idx="695">
                  <c:v>2003.254620123203</c:v>
                </c:pt>
                <c:pt idx="696">
                  <c:v>2003.25735797399</c:v>
                </c:pt>
                <c:pt idx="697">
                  <c:v>2003.260095824778</c:v>
                </c:pt>
                <c:pt idx="698">
                  <c:v>2003.262833675565</c:v>
                </c:pt>
                <c:pt idx="699">
                  <c:v>2003.265571526352</c:v>
                </c:pt>
                <c:pt idx="700">
                  <c:v>2003.273785078713</c:v>
                </c:pt>
                <c:pt idx="701">
                  <c:v>2003.2765229295</c:v>
                </c:pt>
                <c:pt idx="702">
                  <c:v>2003.279260780288</c:v>
                </c:pt>
                <c:pt idx="703">
                  <c:v>2003.281998631075</c:v>
                </c:pt>
                <c:pt idx="704">
                  <c:v>2003.284736481862</c:v>
                </c:pt>
                <c:pt idx="705">
                  <c:v>2003.292950034223</c:v>
                </c:pt>
                <c:pt idx="706">
                  <c:v>2003.29568788501</c:v>
                </c:pt>
                <c:pt idx="707">
                  <c:v>2003.298425735797</c:v>
                </c:pt>
                <c:pt idx="708">
                  <c:v>2003.301163586585</c:v>
                </c:pt>
                <c:pt idx="709">
                  <c:v>2003.303901437372</c:v>
                </c:pt>
                <c:pt idx="710">
                  <c:v>2003.312114989733</c:v>
                </c:pt>
                <c:pt idx="711">
                  <c:v>2003.31485284052</c:v>
                </c:pt>
                <c:pt idx="712">
                  <c:v>2003.317590691307</c:v>
                </c:pt>
                <c:pt idx="713">
                  <c:v>2003.320328542095</c:v>
                </c:pt>
                <c:pt idx="714">
                  <c:v>2003.323066392882</c:v>
                </c:pt>
                <c:pt idx="715">
                  <c:v>2003.331279945243</c:v>
                </c:pt>
                <c:pt idx="716">
                  <c:v>2003.331279945243</c:v>
                </c:pt>
                <c:pt idx="717">
                  <c:v>2003.33401779603</c:v>
                </c:pt>
                <c:pt idx="718">
                  <c:v>2003.336755646817</c:v>
                </c:pt>
                <c:pt idx="719">
                  <c:v>2003.339493497604</c:v>
                </c:pt>
                <c:pt idx="720">
                  <c:v>2003.347707049966</c:v>
                </c:pt>
                <c:pt idx="721">
                  <c:v>2003.350444900753</c:v>
                </c:pt>
                <c:pt idx="722">
                  <c:v>2003.35318275154</c:v>
                </c:pt>
                <c:pt idx="723">
                  <c:v>2003.355920602327</c:v>
                </c:pt>
                <c:pt idx="724">
                  <c:v>2003.358658453114</c:v>
                </c:pt>
                <c:pt idx="725">
                  <c:v>2003.366872005476</c:v>
                </c:pt>
                <c:pt idx="726">
                  <c:v>2003.369609856263</c:v>
                </c:pt>
                <c:pt idx="727">
                  <c:v>2003.37234770705</c:v>
                </c:pt>
                <c:pt idx="728">
                  <c:v>2003.375085557837</c:v>
                </c:pt>
                <c:pt idx="729">
                  <c:v>2003.377823408624</c:v>
                </c:pt>
                <c:pt idx="730">
                  <c:v>2003.386036960986</c:v>
                </c:pt>
                <c:pt idx="731">
                  <c:v>2003.388774811773</c:v>
                </c:pt>
                <c:pt idx="732">
                  <c:v>2003.39151266256</c:v>
                </c:pt>
                <c:pt idx="733">
                  <c:v>2003.394250513347</c:v>
                </c:pt>
                <c:pt idx="734">
                  <c:v>2003.396988364134</c:v>
                </c:pt>
                <c:pt idx="735">
                  <c:v>2003.405201916496</c:v>
                </c:pt>
                <c:pt idx="736">
                  <c:v>2003.407939767283</c:v>
                </c:pt>
                <c:pt idx="737">
                  <c:v>2003.41067761807</c:v>
                </c:pt>
                <c:pt idx="738">
                  <c:v>2003.413415468857</c:v>
                </c:pt>
                <c:pt idx="739">
                  <c:v>2003.416153319644</c:v>
                </c:pt>
                <c:pt idx="740">
                  <c:v>2003.424366872006</c:v>
                </c:pt>
                <c:pt idx="741">
                  <c:v>2003.427104722793</c:v>
                </c:pt>
                <c:pt idx="742">
                  <c:v>2003.42984257358</c:v>
                </c:pt>
                <c:pt idx="743">
                  <c:v>2003.432580424367</c:v>
                </c:pt>
                <c:pt idx="744">
                  <c:v>2003.435318275154</c:v>
                </c:pt>
                <c:pt idx="745">
                  <c:v>2003.443531827515</c:v>
                </c:pt>
                <c:pt idx="746">
                  <c:v>2003.446269678303</c:v>
                </c:pt>
                <c:pt idx="747">
                  <c:v>2003.44900752909</c:v>
                </c:pt>
                <c:pt idx="748">
                  <c:v>2003.451745379877</c:v>
                </c:pt>
                <c:pt idx="749">
                  <c:v>2003.454483230664</c:v>
                </c:pt>
                <c:pt idx="750">
                  <c:v>2003.462696783025</c:v>
                </c:pt>
                <c:pt idx="751">
                  <c:v>2003.465434633812</c:v>
                </c:pt>
                <c:pt idx="752">
                  <c:v>2003.4681724846</c:v>
                </c:pt>
                <c:pt idx="753">
                  <c:v>2003.470910335387</c:v>
                </c:pt>
                <c:pt idx="754">
                  <c:v>2003.473648186174</c:v>
                </c:pt>
                <c:pt idx="755">
                  <c:v>2003.481861738535</c:v>
                </c:pt>
                <c:pt idx="756">
                  <c:v>2003.484599589322</c:v>
                </c:pt>
                <c:pt idx="757">
                  <c:v>2003.48733744011</c:v>
                </c:pt>
                <c:pt idx="758">
                  <c:v>2003.490075290897</c:v>
                </c:pt>
                <c:pt idx="759">
                  <c:v>2003.492813141684</c:v>
                </c:pt>
                <c:pt idx="760">
                  <c:v>2003.498288843258</c:v>
                </c:pt>
                <c:pt idx="761">
                  <c:v>2003.501026694045</c:v>
                </c:pt>
                <c:pt idx="762">
                  <c:v>2003.503764544832</c:v>
                </c:pt>
                <c:pt idx="763">
                  <c:v>2003.506502395619</c:v>
                </c:pt>
                <c:pt idx="764">
                  <c:v>2003.509240246407</c:v>
                </c:pt>
                <c:pt idx="765">
                  <c:v>2003.517453798768</c:v>
                </c:pt>
                <c:pt idx="766">
                  <c:v>2003.520191649555</c:v>
                </c:pt>
                <c:pt idx="767">
                  <c:v>2003.522929500342</c:v>
                </c:pt>
                <c:pt idx="768">
                  <c:v>2003.52566735113</c:v>
                </c:pt>
                <c:pt idx="769">
                  <c:v>2003.528405201916</c:v>
                </c:pt>
                <c:pt idx="770">
                  <c:v>2003.536618754278</c:v>
                </c:pt>
                <c:pt idx="771">
                  <c:v>2003.539356605065</c:v>
                </c:pt>
                <c:pt idx="772">
                  <c:v>2003.542094455852</c:v>
                </c:pt>
                <c:pt idx="773">
                  <c:v>2003.544832306639</c:v>
                </c:pt>
                <c:pt idx="774">
                  <c:v>2003.547570157426</c:v>
                </c:pt>
                <c:pt idx="775">
                  <c:v>2003.555783709788</c:v>
                </c:pt>
                <c:pt idx="776">
                  <c:v>2003.558521560575</c:v>
                </c:pt>
                <c:pt idx="777">
                  <c:v>2003.561259411362</c:v>
                </c:pt>
                <c:pt idx="778">
                  <c:v>2003.563997262149</c:v>
                </c:pt>
                <c:pt idx="779">
                  <c:v>2003.566735112936</c:v>
                </c:pt>
                <c:pt idx="780">
                  <c:v>2003.574948665298</c:v>
                </c:pt>
                <c:pt idx="781">
                  <c:v>2003.577686516085</c:v>
                </c:pt>
                <c:pt idx="782">
                  <c:v>2003.580424366872</c:v>
                </c:pt>
                <c:pt idx="783">
                  <c:v>2003.583162217659</c:v>
                </c:pt>
                <c:pt idx="784">
                  <c:v>2003.585900068446</c:v>
                </c:pt>
                <c:pt idx="785">
                  <c:v>2003.594113620808</c:v>
                </c:pt>
                <c:pt idx="786">
                  <c:v>2003.596851471595</c:v>
                </c:pt>
                <c:pt idx="787">
                  <c:v>2003.599589322382</c:v>
                </c:pt>
                <c:pt idx="788">
                  <c:v>2003.602327173169</c:v>
                </c:pt>
                <c:pt idx="789">
                  <c:v>2003.605065023956</c:v>
                </c:pt>
                <c:pt idx="790">
                  <c:v>2003.613278576317</c:v>
                </c:pt>
                <c:pt idx="791">
                  <c:v>2003.616016427105</c:v>
                </c:pt>
                <c:pt idx="792">
                  <c:v>2003.618754277892</c:v>
                </c:pt>
                <c:pt idx="793">
                  <c:v>2003.621492128679</c:v>
                </c:pt>
                <c:pt idx="794">
                  <c:v>2003.624229979466</c:v>
                </c:pt>
                <c:pt idx="795">
                  <c:v>2003.632443531827</c:v>
                </c:pt>
                <c:pt idx="796">
                  <c:v>2003.635181382615</c:v>
                </c:pt>
                <c:pt idx="797">
                  <c:v>2003.637919233402</c:v>
                </c:pt>
                <c:pt idx="798">
                  <c:v>2003.640657084189</c:v>
                </c:pt>
                <c:pt idx="799">
                  <c:v>2003.643394934976</c:v>
                </c:pt>
                <c:pt idx="800">
                  <c:v>2003.651608487337</c:v>
                </c:pt>
                <c:pt idx="801">
                  <c:v>2003.654346338124</c:v>
                </c:pt>
                <c:pt idx="802">
                  <c:v>2003.657084188912</c:v>
                </c:pt>
                <c:pt idx="803">
                  <c:v>2003.659822039699</c:v>
                </c:pt>
                <c:pt idx="804">
                  <c:v>2003.659822039699</c:v>
                </c:pt>
                <c:pt idx="805">
                  <c:v>2003.66803559206</c:v>
                </c:pt>
                <c:pt idx="806">
                  <c:v>2003.670773442847</c:v>
                </c:pt>
                <c:pt idx="807">
                  <c:v>2003.673511293634</c:v>
                </c:pt>
                <c:pt idx="808">
                  <c:v>2003.676249144422</c:v>
                </c:pt>
                <c:pt idx="809">
                  <c:v>2003.678986995209</c:v>
                </c:pt>
                <c:pt idx="810">
                  <c:v>2003.68720054757</c:v>
                </c:pt>
                <c:pt idx="811">
                  <c:v>2003.689938398357</c:v>
                </c:pt>
                <c:pt idx="812">
                  <c:v>2003.692676249144</c:v>
                </c:pt>
                <c:pt idx="813">
                  <c:v>2003.695414099931</c:v>
                </c:pt>
                <c:pt idx="814">
                  <c:v>2003.698151950719</c:v>
                </c:pt>
                <c:pt idx="815">
                  <c:v>2003.70636550308</c:v>
                </c:pt>
                <c:pt idx="816">
                  <c:v>2003.709103353867</c:v>
                </c:pt>
                <c:pt idx="817">
                  <c:v>2003.711841204654</c:v>
                </c:pt>
                <c:pt idx="818">
                  <c:v>2003.714579055441</c:v>
                </c:pt>
                <c:pt idx="819">
                  <c:v>2003.717316906229</c:v>
                </c:pt>
                <c:pt idx="820">
                  <c:v>2003.72553045859</c:v>
                </c:pt>
                <c:pt idx="821">
                  <c:v>2003.728268309377</c:v>
                </c:pt>
                <c:pt idx="822">
                  <c:v>2003.731006160164</c:v>
                </c:pt>
                <c:pt idx="823">
                  <c:v>2003.733744010951</c:v>
                </c:pt>
                <c:pt idx="824">
                  <c:v>2003.736481861739</c:v>
                </c:pt>
                <c:pt idx="825">
                  <c:v>2003.741957563313</c:v>
                </c:pt>
                <c:pt idx="826">
                  <c:v>2003.7446954141</c:v>
                </c:pt>
                <c:pt idx="827">
                  <c:v>2003.747433264887</c:v>
                </c:pt>
                <c:pt idx="828">
                  <c:v>2003.750171115674</c:v>
                </c:pt>
                <c:pt idx="829">
                  <c:v>2003.752908966461</c:v>
                </c:pt>
                <c:pt idx="830">
                  <c:v>2003.761122518823</c:v>
                </c:pt>
                <c:pt idx="831">
                  <c:v>2003.76386036961</c:v>
                </c:pt>
                <c:pt idx="832">
                  <c:v>2003.766598220397</c:v>
                </c:pt>
                <c:pt idx="833">
                  <c:v>2003.769336071184</c:v>
                </c:pt>
                <c:pt idx="834">
                  <c:v>2003.772073921971</c:v>
                </c:pt>
                <c:pt idx="835">
                  <c:v>2003.780287474333</c:v>
                </c:pt>
                <c:pt idx="836">
                  <c:v>2003.78302532512</c:v>
                </c:pt>
                <c:pt idx="837">
                  <c:v>2003.785763175907</c:v>
                </c:pt>
                <c:pt idx="838">
                  <c:v>2003.788501026694</c:v>
                </c:pt>
                <c:pt idx="839">
                  <c:v>2003.791238877481</c:v>
                </c:pt>
                <c:pt idx="840">
                  <c:v>2003.799452429843</c:v>
                </c:pt>
                <c:pt idx="841">
                  <c:v>2003.80219028063</c:v>
                </c:pt>
                <c:pt idx="842">
                  <c:v>2003.804928131417</c:v>
                </c:pt>
                <c:pt idx="843">
                  <c:v>2003.807665982204</c:v>
                </c:pt>
                <c:pt idx="844">
                  <c:v>2003.810403832991</c:v>
                </c:pt>
                <c:pt idx="845">
                  <c:v>2003.818617385353</c:v>
                </c:pt>
                <c:pt idx="846">
                  <c:v>2003.82135523614</c:v>
                </c:pt>
                <c:pt idx="847">
                  <c:v>2003.824093086927</c:v>
                </c:pt>
                <c:pt idx="848">
                  <c:v>2003.826830937714</c:v>
                </c:pt>
                <c:pt idx="849">
                  <c:v>2003.829568788501</c:v>
                </c:pt>
                <c:pt idx="850">
                  <c:v>2003.837782340863</c:v>
                </c:pt>
                <c:pt idx="851">
                  <c:v>2003.84052019165</c:v>
                </c:pt>
                <c:pt idx="852">
                  <c:v>2003.843258042437</c:v>
                </c:pt>
                <c:pt idx="853">
                  <c:v>2003.845995893224</c:v>
                </c:pt>
                <c:pt idx="854">
                  <c:v>2003.848733744011</c:v>
                </c:pt>
                <c:pt idx="855">
                  <c:v>2003.856947296372</c:v>
                </c:pt>
                <c:pt idx="856">
                  <c:v>2003.85968514716</c:v>
                </c:pt>
                <c:pt idx="857">
                  <c:v>2003.862422997947</c:v>
                </c:pt>
                <c:pt idx="858">
                  <c:v>2003.865160848734</c:v>
                </c:pt>
                <c:pt idx="859">
                  <c:v>2003.867898699521</c:v>
                </c:pt>
                <c:pt idx="860">
                  <c:v>2003.876112251882</c:v>
                </c:pt>
                <c:pt idx="861">
                  <c:v>2003.87885010267</c:v>
                </c:pt>
                <c:pt idx="862">
                  <c:v>2003.881587953457</c:v>
                </c:pt>
                <c:pt idx="863">
                  <c:v>2003.884325804244</c:v>
                </c:pt>
                <c:pt idx="864">
                  <c:v>2003.887063655031</c:v>
                </c:pt>
                <c:pt idx="865">
                  <c:v>2003.895277207392</c:v>
                </c:pt>
                <c:pt idx="866">
                  <c:v>2003.898015058179</c:v>
                </c:pt>
                <c:pt idx="867">
                  <c:v>2003.900752908967</c:v>
                </c:pt>
                <c:pt idx="868">
                  <c:v>2003.903490759754</c:v>
                </c:pt>
                <c:pt idx="869">
                  <c:v>2003.906228610541</c:v>
                </c:pt>
                <c:pt idx="870">
                  <c:v>2003.911704312115</c:v>
                </c:pt>
                <c:pt idx="871">
                  <c:v>2003.914442162902</c:v>
                </c:pt>
                <c:pt idx="872">
                  <c:v>2003.91718001369</c:v>
                </c:pt>
                <c:pt idx="873">
                  <c:v>2003.919917864476</c:v>
                </c:pt>
                <c:pt idx="874">
                  <c:v>2003.922655715264</c:v>
                </c:pt>
                <c:pt idx="875">
                  <c:v>2003.930869267625</c:v>
                </c:pt>
                <c:pt idx="876">
                  <c:v>2003.933607118412</c:v>
                </c:pt>
                <c:pt idx="877">
                  <c:v>2003.9363449692</c:v>
                </c:pt>
                <c:pt idx="878">
                  <c:v>2003.939082819986</c:v>
                </c:pt>
                <c:pt idx="879">
                  <c:v>2003.941820670773</c:v>
                </c:pt>
                <c:pt idx="880">
                  <c:v>2003.950034223135</c:v>
                </c:pt>
                <c:pt idx="881">
                  <c:v>2003.952772073922</c:v>
                </c:pt>
                <c:pt idx="882">
                  <c:v>2003.95550992471</c:v>
                </c:pt>
                <c:pt idx="883">
                  <c:v>2003.958247775496</c:v>
                </c:pt>
                <c:pt idx="884">
                  <c:v>2003.960985626283</c:v>
                </c:pt>
                <c:pt idx="885">
                  <c:v>2003.969199178645</c:v>
                </c:pt>
                <c:pt idx="886">
                  <c:v>2003.971937029432</c:v>
                </c:pt>
                <c:pt idx="887">
                  <c:v>2003.97467488022</c:v>
                </c:pt>
                <c:pt idx="888">
                  <c:v>2003.977412731006</c:v>
                </c:pt>
                <c:pt idx="889">
                  <c:v>2003.980150581793</c:v>
                </c:pt>
                <c:pt idx="890">
                  <c:v>2003.988364134155</c:v>
                </c:pt>
                <c:pt idx="891">
                  <c:v>2003.991101984942</c:v>
                </c:pt>
                <c:pt idx="892">
                  <c:v>2003.993839835729</c:v>
                </c:pt>
                <c:pt idx="893">
                  <c:v>2003.996577686516</c:v>
                </c:pt>
                <c:pt idx="894">
                  <c:v>2003.999315537303</c:v>
                </c:pt>
                <c:pt idx="895">
                  <c:v>2004.007529089665</c:v>
                </c:pt>
                <c:pt idx="896">
                  <c:v>2004.010266940452</c:v>
                </c:pt>
                <c:pt idx="897">
                  <c:v>2004.013004791239</c:v>
                </c:pt>
                <c:pt idx="898">
                  <c:v>2004.015742642026</c:v>
                </c:pt>
                <c:pt idx="899">
                  <c:v>2004.018480492813</c:v>
                </c:pt>
                <c:pt idx="900">
                  <c:v>2004.026694045175</c:v>
                </c:pt>
                <c:pt idx="901">
                  <c:v>2004.029431895962</c:v>
                </c:pt>
                <c:pt idx="902">
                  <c:v>2004.032169746749</c:v>
                </c:pt>
                <c:pt idx="903">
                  <c:v>2004.034907597536</c:v>
                </c:pt>
                <c:pt idx="904">
                  <c:v>2004.037645448323</c:v>
                </c:pt>
                <c:pt idx="905">
                  <c:v>2004.045859000684</c:v>
                </c:pt>
                <c:pt idx="906">
                  <c:v>2004.048596851472</c:v>
                </c:pt>
                <c:pt idx="907">
                  <c:v>2004.051334702259</c:v>
                </c:pt>
                <c:pt idx="908">
                  <c:v>2004.054072553046</c:v>
                </c:pt>
                <c:pt idx="909">
                  <c:v>2004.056810403833</c:v>
                </c:pt>
                <c:pt idx="910">
                  <c:v>2004.065023956194</c:v>
                </c:pt>
                <c:pt idx="911">
                  <c:v>2004.067761806981</c:v>
                </c:pt>
                <c:pt idx="912">
                  <c:v>2004.070499657769</c:v>
                </c:pt>
                <c:pt idx="913">
                  <c:v>2004.084873374401</c:v>
                </c:pt>
                <c:pt idx="914">
                  <c:v>2004.087611225188</c:v>
                </c:pt>
                <c:pt idx="915">
                  <c:v>2004.09582477755</c:v>
                </c:pt>
                <c:pt idx="916">
                  <c:v>2004.098562628337</c:v>
                </c:pt>
                <c:pt idx="917">
                  <c:v>2004.101300479124</c:v>
                </c:pt>
                <c:pt idx="918">
                  <c:v>2004.104038329911</c:v>
                </c:pt>
                <c:pt idx="919">
                  <c:v>2004.106776180698</c:v>
                </c:pt>
                <c:pt idx="920">
                  <c:v>2004.114989733059</c:v>
                </c:pt>
                <c:pt idx="921">
                  <c:v>2004.117727583847</c:v>
                </c:pt>
                <c:pt idx="922">
                  <c:v>2004.120465434634</c:v>
                </c:pt>
                <c:pt idx="923">
                  <c:v>2004.123203285421</c:v>
                </c:pt>
                <c:pt idx="924">
                  <c:v>2004.125941136208</c:v>
                </c:pt>
                <c:pt idx="925">
                  <c:v>2004.134154688569</c:v>
                </c:pt>
                <c:pt idx="926">
                  <c:v>2004.136892539356</c:v>
                </c:pt>
                <c:pt idx="927">
                  <c:v>2004.139630390144</c:v>
                </c:pt>
                <c:pt idx="928">
                  <c:v>2004.142368240931</c:v>
                </c:pt>
                <c:pt idx="929">
                  <c:v>2004.145106091718</c:v>
                </c:pt>
                <c:pt idx="930">
                  <c:v>2004.153319644079</c:v>
                </c:pt>
                <c:pt idx="931">
                  <c:v>2004.156057494866</c:v>
                </c:pt>
                <c:pt idx="932">
                  <c:v>2004.158795345654</c:v>
                </c:pt>
                <c:pt idx="933">
                  <c:v>2004.161533196441</c:v>
                </c:pt>
                <c:pt idx="934">
                  <c:v>2004.164271047228</c:v>
                </c:pt>
                <c:pt idx="935">
                  <c:v>2004.169746748802</c:v>
                </c:pt>
                <c:pt idx="936">
                  <c:v>2004.172484599589</c:v>
                </c:pt>
                <c:pt idx="937">
                  <c:v>2004.175222450376</c:v>
                </c:pt>
                <c:pt idx="938">
                  <c:v>2004.177960301164</c:v>
                </c:pt>
                <c:pt idx="939">
                  <c:v>2004.180698151951</c:v>
                </c:pt>
                <c:pt idx="940">
                  <c:v>2004.188911704312</c:v>
                </c:pt>
                <c:pt idx="941">
                  <c:v>2004.191649555099</c:v>
                </c:pt>
                <c:pt idx="942">
                  <c:v>2004.194387405886</c:v>
                </c:pt>
                <c:pt idx="943">
                  <c:v>2004.197125256673</c:v>
                </c:pt>
                <c:pt idx="944">
                  <c:v>2004.199863107461</c:v>
                </c:pt>
                <c:pt idx="945">
                  <c:v>2004.208076659822</c:v>
                </c:pt>
                <c:pt idx="946">
                  <c:v>2004.210814510609</c:v>
                </c:pt>
                <c:pt idx="947">
                  <c:v>2004.213552361396</c:v>
                </c:pt>
                <c:pt idx="948">
                  <c:v>2004.216290212183</c:v>
                </c:pt>
                <c:pt idx="949">
                  <c:v>2004.219028062971</c:v>
                </c:pt>
                <c:pt idx="950">
                  <c:v>2004.227241615332</c:v>
                </c:pt>
                <c:pt idx="951">
                  <c:v>2004.22997946612</c:v>
                </c:pt>
                <c:pt idx="952">
                  <c:v>2004.232717316906</c:v>
                </c:pt>
                <c:pt idx="953">
                  <c:v>2004.235455167693</c:v>
                </c:pt>
                <c:pt idx="954">
                  <c:v>2004.23819301848</c:v>
                </c:pt>
                <c:pt idx="955">
                  <c:v>2004.24914442163</c:v>
                </c:pt>
                <c:pt idx="956">
                  <c:v>2004.251882272416</c:v>
                </c:pt>
                <c:pt idx="957">
                  <c:v>2004.254620123203</c:v>
                </c:pt>
                <c:pt idx="958">
                  <c:v>2004.25735797399</c:v>
                </c:pt>
                <c:pt idx="959">
                  <c:v>2004.260095824778</c:v>
                </c:pt>
                <c:pt idx="960">
                  <c:v>2004.268309377139</c:v>
                </c:pt>
                <c:pt idx="961">
                  <c:v>2004.271047227926</c:v>
                </c:pt>
                <c:pt idx="962">
                  <c:v>2004.273785078713</c:v>
                </c:pt>
                <c:pt idx="963">
                  <c:v>2004.2765229295</c:v>
                </c:pt>
                <c:pt idx="964">
                  <c:v>2004.279260780288</c:v>
                </c:pt>
                <c:pt idx="965">
                  <c:v>2004.287474332649</c:v>
                </c:pt>
                <c:pt idx="966">
                  <c:v>2004.290212183436</c:v>
                </c:pt>
                <c:pt idx="967">
                  <c:v>2004.292950034223</c:v>
                </c:pt>
                <c:pt idx="968">
                  <c:v>2004.29568788501</c:v>
                </c:pt>
                <c:pt idx="969">
                  <c:v>2004.298425735797</c:v>
                </c:pt>
                <c:pt idx="970">
                  <c:v>2004.306639288159</c:v>
                </c:pt>
                <c:pt idx="971">
                  <c:v>2004.309377138946</c:v>
                </c:pt>
                <c:pt idx="972">
                  <c:v>2004.312114989733</c:v>
                </c:pt>
                <c:pt idx="973">
                  <c:v>2004.31485284052</c:v>
                </c:pt>
                <c:pt idx="974">
                  <c:v>2004.317590691307</c:v>
                </c:pt>
                <c:pt idx="975">
                  <c:v>2004.325804243669</c:v>
                </c:pt>
                <c:pt idx="976">
                  <c:v>2004.328542094456</c:v>
                </c:pt>
                <c:pt idx="977">
                  <c:v>2004.331279945243</c:v>
                </c:pt>
                <c:pt idx="978">
                  <c:v>2004.331279945243</c:v>
                </c:pt>
                <c:pt idx="979">
                  <c:v>2004.33401779603</c:v>
                </c:pt>
                <c:pt idx="980">
                  <c:v>2004.342231348392</c:v>
                </c:pt>
                <c:pt idx="981">
                  <c:v>2004.344969199179</c:v>
                </c:pt>
                <c:pt idx="982">
                  <c:v>2004.347707049966</c:v>
                </c:pt>
                <c:pt idx="983">
                  <c:v>2004.350444900753</c:v>
                </c:pt>
                <c:pt idx="984">
                  <c:v>2004.35318275154</c:v>
                </c:pt>
                <c:pt idx="985">
                  <c:v>2004.361396303902</c:v>
                </c:pt>
                <c:pt idx="986">
                  <c:v>2004.364134154689</c:v>
                </c:pt>
                <c:pt idx="987">
                  <c:v>2004.366872005476</c:v>
                </c:pt>
                <c:pt idx="988">
                  <c:v>2004.369609856263</c:v>
                </c:pt>
                <c:pt idx="989">
                  <c:v>2004.37234770705</c:v>
                </c:pt>
                <c:pt idx="990">
                  <c:v>2004.380561259411</c:v>
                </c:pt>
                <c:pt idx="991">
                  <c:v>2004.383299110199</c:v>
                </c:pt>
                <c:pt idx="992">
                  <c:v>2004.386036960986</c:v>
                </c:pt>
                <c:pt idx="993">
                  <c:v>2004.388774811773</c:v>
                </c:pt>
                <c:pt idx="994">
                  <c:v>2004.39151266256</c:v>
                </c:pt>
                <c:pt idx="995">
                  <c:v>2004.399726214921</c:v>
                </c:pt>
                <c:pt idx="996">
                  <c:v>2004.402464065709</c:v>
                </c:pt>
                <c:pt idx="997">
                  <c:v>2004.405201916496</c:v>
                </c:pt>
                <c:pt idx="998">
                  <c:v>2004.407939767283</c:v>
                </c:pt>
                <c:pt idx="999">
                  <c:v>2004.41067761807</c:v>
                </c:pt>
                <c:pt idx="1000">
                  <c:v>2004.418891170431</c:v>
                </c:pt>
                <c:pt idx="1001">
                  <c:v>2004.421629021218</c:v>
                </c:pt>
                <c:pt idx="1002">
                  <c:v>2004.424366872006</c:v>
                </c:pt>
                <c:pt idx="1003">
                  <c:v>2004.427104722793</c:v>
                </c:pt>
                <c:pt idx="1004">
                  <c:v>2004.42984257358</c:v>
                </c:pt>
                <c:pt idx="1005">
                  <c:v>2004.438056125941</c:v>
                </c:pt>
                <c:pt idx="1006">
                  <c:v>2004.440793976728</c:v>
                </c:pt>
                <c:pt idx="1007">
                  <c:v>2004.443531827515</c:v>
                </c:pt>
                <c:pt idx="1008">
                  <c:v>2004.446269678303</c:v>
                </c:pt>
                <c:pt idx="1009">
                  <c:v>2004.44900752909</c:v>
                </c:pt>
                <c:pt idx="1010">
                  <c:v>2004.457221081451</c:v>
                </c:pt>
                <c:pt idx="1011">
                  <c:v>2004.459958932238</c:v>
                </c:pt>
                <c:pt idx="1012">
                  <c:v>2004.462696783025</c:v>
                </c:pt>
                <c:pt idx="1013">
                  <c:v>2004.465434633812</c:v>
                </c:pt>
                <c:pt idx="1014">
                  <c:v>2004.4681724846</c:v>
                </c:pt>
                <c:pt idx="1015">
                  <c:v>2004.476386036961</c:v>
                </c:pt>
                <c:pt idx="1016">
                  <c:v>2004.479123887748</c:v>
                </c:pt>
                <c:pt idx="1017">
                  <c:v>2004.481861738535</c:v>
                </c:pt>
                <c:pt idx="1018">
                  <c:v>2004.484599589322</c:v>
                </c:pt>
                <c:pt idx="1019">
                  <c:v>2004.48733744011</c:v>
                </c:pt>
                <c:pt idx="1020">
                  <c:v>2004.495550992471</c:v>
                </c:pt>
                <c:pt idx="1021">
                  <c:v>2004.495550992471</c:v>
                </c:pt>
                <c:pt idx="1022">
                  <c:v>2004.498288843258</c:v>
                </c:pt>
                <c:pt idx="1023">
                  <c:v>2004.501026694045</c:v>
                </c:pt>
                <c:pt idx="1024">
                  <c:v>2004.503764544832</c:v>
                </c:pt>
                <c:pt idx="1025">
                  <c:v>2004.511978097194</c:v>
                </c:pt>
                <c:pt idx="1026">
                  <c:v>2004.514715947981</c:v>
                </c:pt>
                <c:pt idx="1027">
                  <c:v>2004.517453798768</c:v>
                </c:pt>
                <c:pt idx="1028">
                  <c:v>2004.520191649555</c:v>
                </c:pt>
                <c:pt idx="1029">
                  <c:v>2004.522929500342</c:v>
                </c:pt>
                <c:pt idx="1030">
                  <c:v>2004.531143052704</c:v>
                </c:pt>
                <c:pt idx="1031">
                  <c:v>2004.533880903491</c:v>
                </c:pt>
                <c:pt idx="1032">
                  <c:v>2004.536618754278</c:v>
                </c:pt>
                <c:pt idx="1033">
                  <c:v>2004.539356605065</c:v>
                </c:pt>
                <c:pt idx="1034">
                  <c:v>2004.542094455852</c:v>
                </c:pt>
                <c:pt idx="1035">
                  <c:v>2004.550308008214</c:v>
                </c:pt>
                <c:pt idx="1036">
                  <c:v>2004.553045859001</c:v>
                </c:pt>
                <c:pt idx="1037">
                  <c:v>2004.555783709788</c:v>
                </c:pt>
                <c:pt idx="1038">
                  <c:v>2004.558521560575</c:v>
                </c:pt>
                <c:pt idx="1039">
                  <c:v>2004.561259411362</c:v>
                </c:pt>
                <c:pt idx="1040">
                  <c:v>2004.569472963723</c:v>
                </c:pt>
                <c:pt idx="1041">
                  <c:v>2004.572210814511</c:v>
                </c:pt>
                <c:pt idx="1042">
                  <c:v>2004.574948665298</c:v>
                </c:pt>
                <c:pt idx="1043">
                  <c:v>2004.577686516085</c:v>
                </c:pt>
                <c:pt idx="1044">
                  <c:v>2004.580424366872</c:v>
                </c:pt>
                <c:pt idx="1045">
                  <c:v>2004.588637919233</c:v>
                </c:pt>
                <c:pt idx="1046">
                  <c:v>2004.59137577002</c:v>
                </c:pt>
                <c:pt idx="1047">
                  <c:v>2004.594113620808</c:v>
                </c:pt>
                <c:pt idx="1048">
                  <c:v>2004.596851471595</c:v>
                </c:pt>
                <c:pt idx="1049">
                  <c:v>2004.599589322382</c:v>
                </c:pt>
                <c:pt idx="1050">
                  <c:v>2004.607802874743</c:v>
                </c:pt>
                <c:pt idx="1051">
                  <c:v>2004.61054072553</c:v>
                </c:pt>
                <c:pt idx="1052">
                  <c:v>2004.613278576317</c:v>
                </c:pt>
                <c:pt idx="1053">
                  <c:v>2004.616016427105</c:v>
                </c:pt>
                <c:pt idx="1054">
                  <c:v>2004.618754277892</c:v>
                </c:pt>
                <c:pt idx="1055">
                  <c:v>2004.626967830253</c:v>
                </c:pt>
                <c:pt idx="1056">
                  <c:v>2004.62970568104</c:v>
                </c:pt>
                <c:pt idx="1057">
                  <c:v>2004.632443531827</c:v>
                </c:pt>
                <c:pt idx="1058">
                  <c:v>2004.635181382615</c:v>
                </c:pt>
                <c:pt idx="1059">
                  <c:v>2004.637919233402</c:v>
                </c:pt>
                <c:pt idx="1060">
                  <c:v>2004.646132785763</c:v>
                </c:pt>
                <c:pt idx="1061">
                  <c:v>2004.64887063655</c:v>
                </c:pt>
                <c:pt idx="1062">
                  <c:v>2004.651608487337</c:v>
                </c:pt>
                <c:pt idx="1063">
                  <c:v>2004.654346338124</c:v>
                </c:pt>
                <c:pt idx="1064">
                  <c:v>2004.657084188912</c:v>
                </c:pt>
                <c:pt idx="1065">
                  <c:v>2004.662559890486</c:v>
                </c:pt>
                <c:pt idx="1066">
                  <c:v>2004.665297741273</c:v>
                </c:pt>
                <c:pt idx="1067">
                  <c:v>2004.66803559206</c:v>
                </c:pt>
                <c:pt idx="1068">
                  <c:v>2004.670773442847</c:v>
                </c:pt>
                <c:pt idx="1069">
                  <c:v>2004.673511293634</c:v>
                </c:pt>
                <c:pt idx="1070">
                  <c:v>2004.681724845996</c:v>
                </c:pt>
                <c:pt idx="1071">
                  <c:v>2004.684462696783</c:v>
                </c:pt>
                <c:pt idx="1072">
                  <c:v>2004.68720054757</c:v>
                </c:pt>
                <c:pt idx="1073">
                  <c:v>2004.689938398357</c:v>
                </c:pt>
                <c:pt idx="1074">
                  <c:v>2004.692676249144</c:v>
                </c:pt>
                <c:pt idx="1075">
                  <c:v>2004.700889801506</c:v>
                </c:pt>
                <c:pt idx="1076">
                  <c:v>2004.703627652293</c:v>
                </c:pt>
                <c:pt idx="1077">
                  <c:v>2004.70636550308</c:v>
                </c:pt>
                <c:pt idx="1078">
                  <c:v>2004.709103353867</c:v>
                </c:pt>
                <c:pt idx="1079">
                  <c:v>2004.711841204654</c:v>
                </c:pt>
                <c:pt idx="1080">
                  <c:v>2004.720054757016</c:v>
                </c:pt>
                <c:pt idx="1081">
                  <c:v>2004.722792607803</c:v>
                </c:pt>
                <c:pt idx="1082">
                  <c:v>2004.72553045859</c:v>
                </c:pt>
                <c:pt idx="1083">
                  <c:v>2004.728268309377</c:v>
                </c:pt>
                <c:pt idx="1084">
                  <c:v>2004.731006160164</c:v>
                </c:pt>
                <c:pt idx="1085">
                  <c:v>2004.739219712526</c:v>
                </c:pt>
                <c:pt idx="1086">
                  <c:v>2004.741957563313</c:v>
                </c:pt>
                <c:pt idx="1087">
                  <c:v>2004.741957563313</c:v>
                </c:pt>
                <c:pt idx="1088">
                  <c:v>2004.7446954141</c:v>
                </c:pt>
                <c:pt idx="1089">
                  <c:v>2004.747433264887</c:v>
                </c:pt>
                <c:pt idx="1090">
                  <c:v>2004.755646817248</c:v>
                </c:pt>
                <c:pt idx="1091">
                  <c:v>2004.758384668036</c:v>
                </c:pt>
                <c:pt idx="1092">
                  <c:v>2004.761122518823</c:v>
                </c:pt>
                <c:pt idx="1093">
                  <c:v>2004.76386036961</c:v>
                </c:pt>
                <c:pt idx="1094">
                  <c:v>2004.766598220397</c:v>
                </c:pt>
                <c:pt idx="1095">
                  <c:v>2004.774811772758</c:v>
                </c:pt>
                <c:pt idx="1096">
                  <c:v>2004.777549623546</c:v>
                </c:pt>
                <c:pt idx="1097">
                  <c:v>2004.780287474333</c:v>
                </c:pt>
                <c:pt idx="1098">
                  <c:v>2004.78302532512</c:v>
                </c:pt>
                <c:pt idx="1099">
                  <c:v>2004.785763175907</c:v>
                </c:pt>
                <c:pt idx="1100">
                  <c:v>2004.793976728268</c:v>
                </c:pt>
                <c:pt idx="1101">
                  <c:v>2004.796714579055</c:v>
                </c:pt>
                <c:pt idx="1102">
                  <c:v>2004.799452429843</c:v>
                </c:pt>
                <c:pt idx="1103">
                  <c:v>2004.80219028063</c:v>
                </c:pt>
                <c:pt idx="1104">
                  <c:v>2004.804928131417</c:v>
                </c:pt>
                <c:pt idx="1105">
                  <c:v>2004.813141683778</c:v>
                </c:pt>
                <c:pt idx="1106">
                  <c:v>2004.815879534565</c:v>
                </c:pt>
                <c:pt idx="1107">
                  <c:v>2004.818617385353</c:v>
                </c:pt>
                <c:pt idx="1108">
                  <c:v>2004.82135523614</c:v>
                </c:pt>
                <c:pt idx="1109">
                  <c:v>2004.824093086927</c:v>
                </c:pt>
                <c:pt idx="1110">
                  <c:v>2004.832306639288</c:v>
                </c:pt>
                <c:pt idx="1111">
                  <c:v>2004.835044490075</c:v>
                </c:pt>
                <c:pt idx="1112">
                  <c:v>2004.837782340863</c:v>
                </c:pt>
                <c:pt idx="1113">
                  <c:v>2004.84052019165</c:v>
                </c:pt>
                <c:pt idx="1114">
                  <c:v>2004.843258042437</c:v>
                </c:pt>
                <c:pt idx="1115">
                  <c:v>2004.851471594798</c:v>
                </c:pt>
                <c:pt idx="1116">
                  <c:v>2004.854209445585</c:v>
                </c:pt>
                <c:pt idx="1117">
                  <c:v>2004.856947296372</c:v>
                </c:pt>
                <c:pt idx="1118">
                  <c:v>2004.85968514716</c:v>
                </c:pt>
                <c:pt idx="1119">
                  <c:v>2004.862422997947</c:v>
                </c:pt>
                <c:pt idx="1120">
                  <c:v>2004.870636550308</c:v>
                </c:pt>
                <c:pt idx="1121">
                  <c:v>2004.873374401095</c:v>
                </c:pt>
                <c:pt idx="1122">
                  <c:v>2004.876112251882</c:v>
                </c:pt>
                <c:pt idx="1123">
                  <c:v>2004.87885010267</c:v>
                </c:pt>
                <c:pt idx="1124">
                  <c:v>2004.881587953457</c:v>
                </c:pt>
                <c:pt idx="1125">
                  <c:v>2004.889801505818</c:v>
                </c:pt>
                <c:pt idx="1126">
                  <c:v>2004.892539356605</c:v>
                </c:pt>
                <c:pt idx="1127">
                  <c:v>2004.895277207392</c:v>
                </c:pt>
                <c:pt idx="1128">
                  <c:v>2004.898015058179</c:v>
                </c:pt>
                <c:pt idx="1129">
                  <c:v>2004.900752908967</c:v>
                </c:pt>
                <c:pt idx="1130">
                  <c:v>2004.906228610541</c:v>
                </c:pt>
                <c:pt idx="1131">
                  <c:v>2004.908966461328</c:v>
                </c:pt>
                <c:pt idx="1132">
                  <c:v>2004.911704312115</c:v>
                </c:pt>
                <c:pt idx="1133">
                  <c:v>2004.914442162902</c:v>
                </c:pt>
                <c:pt idx="1134">
                  <c:v>2004.91718001369</c:v>
                </c:pt>
                <c:pt idx="1135">
                  <c:v>2004.925393566051</c:v>
                </c:pt>
                <c:pt idx="1136">
                  <c:v>2004.928131416838</c:v>
                </c:pt>
                <c:pt idx="1137">
                  <c:v>2004.930869267625</c:v>
                </c:pt>
                <c:pt idx="1138">
                  <c:v>2004.933607118412</c:v>
                </c:pt>
                <c:pt idx="1139">
                  <c:v>2004.9363449692</c:v>
                </c:pt>
                <c:pt idx="1140">
                  <c:v>2004.944558521561</c:v>
                </c:pt>
                <c:pt idx="1141">
                  <c:v>2004.947296372348</c:v>
                </c:pt>
                <c:pt idx="1142">
                  <c:v>2004.950034223135</c:v>
                </c:pt>
                <c:pt idx="1143">
                  <c:v>2004.952772073922</c:v>
                </c:pt>
                <c:pt idx="1144">
                  <c:v>2004.95550992471</c:v>
                </c:pt>
                <c:pt idx="1145">
                  <c:v>2004.963723477071</c:v>
                </c:pt>
                <c:pt idx="1146">
                  <c:v>2004.966461327858</c:v>
                </c:pt>
                <c:pt idx="1147">
                  <c:v>2004.969199178645</c:v>
                </c:pt>
                <c:pt idx="1148">
                  <c:v>2004.971937029432</c:v>
                </c:pt>
                <c:pt idx="1149">
                  <c:v>2004.97467488022</c:v>
                </c:pt>
                <c:pt idx="1150">
                  <c:v>2004.98288843258</c:v>
                </c:pt>
                <c:pt idx="1151">
                  <c:v>2004.985626283368</c:v>
                </c:pt>
                <c:pt idx="1152">
                  <c:v>2004.988364134155</c:v>
                </c:pt>
                <c:pt idx="1153">
                  <c:v>2004.991101984942</c:v>
                </c:pt>
                <c:pt idx="1154">
                  <c:v>2004.993839835729</c:v>
                </c:pt>
                <c:pt idx="1155">
                  <c:v>2005.00205338809</c:v>
                </c:pt>
                <c:pt idx="1156">
                  <c:v>2005.004791238877</c:v>
                </c:pt>
                <c:pt idx="1157">
                  <c:v>2005.007529089665</c:v>
                </c:pt>
                <c:pt idx="1158">
                  <c:v>2005.010266940452</c:v>
                </c:pt>
                <c:pt idx="1159">
                  <c:v>2005.013004791239</c:v>
                </c:pt>
                <c:pt idx="1160">
                  <c:v>2005.0212183436</c:v>
                </c:pt>
                <c:pt idx="1161">
                  <c:v>2005.023956194387</c:v>
                </c:pt>
                <c:pt idx="1162">
                  <c:v>2005.026694045175</c:v>
                </c:pt>
                <c:pt idx="1163">
                  <c:v>2005.029431895962</c:v>
                </c:pt>
                <c:pt idx="1164">
                  <c:v>2005.032169746749</c:v>
                </c:pt>
                <c:pt idx="1165">
                  <c:v>2005.04038329911</c:v>
                </c:pt>
                <c:pt idx="1166">
                  <c:v>2005.043121149897</c:v>
                </c:pt>
                <c:pt idx="1167">
                  <c:v>2005.045859000684</c:v>
                </c:pt>
                <c:pt idx="1168">
                  <c:v>2005.048596851472</c:v>
                </c:pt>
                <c:pt idx="1169">
                  <c:v>2005.051334702259</c:v>
                </c:pt>
                <c:pt idx="1170">
                  <c:v>2005.05954825462</c:v>
                </c:pt>
                <c:pt idx="1171">
                  <c:v>2005.062286105407</c:v>
                </c:pt>
                <c:pt idx="1172">
                  <c:v>2005.065023956194</c:v>
                </c:pt>
                <c:pt idx="1173">
                  <c:v>2005.067761806981</c:v>
                </c:pt>
                <c:pt idx="1174">
                  <c:v>2005.070499657769</c:v>
                </c:pt>
                <c:pt idx="1175">
                  <c:v>2005.090349075975</c:v>
                </c:pt>
                <c:pt idx="1176">
                  <c:v>2005.093086926762</c:v>
                </c:pt>
                <c:pt idx="1177">
                  <c:v>2005.09582477755</c:v>
                </c:pt>
                <c:pt idx="1178">
                  <c:v>2005.098562628337</c:v>
                </c:pt>
                <c:pt idx="1179">
                  <c:v>2005.101300479124</c:v>
                </c:pt>
                <c:pt idx="1180">
                  <c:v>2005.109514031485</c:v>
                </c:pt>
                <c:pt idx="1181">
                  <c:v>2005.112251882272</c:v>
                </c:pt>
                <c:pt idx="1182">
                  <c:v>2005.114989733059</c:v>
                </c:pt>
                <c:pt idx="1183">
                  <c:v>2005.117727583847</c:v>
                </c:pt>
                <c:pt idx="1184">
                  <c:v>2005.120465434634</c:v>
                </c:pt>
                <c:pt idx="1185">
                  <c:v>2005.128678986995</c:v>
                </c:pt>
                <c:pt idx="1186">
                  <c:v>2005.131416837782</c:v>
                </c:pt>
                <c:pt idx="1187">
                  <c:v>2005.134154688569</c:v>
                </c:pt>
                <c:pt idx="1188">
                  <c:v>2005.136892539356</c:v>
                </c:pt>
                <c:pt idx="1189">
                  <c:v>2005.139630390144</c:v>
                </c:pt>
                <c:pt idx="1190">
                  <c:v>2005.147843942505</c:v>
                </c:pt>
                <c:pt idx="1191">
                  <c:v>2005.150581793292</c:v>
                </c:pt>
                <c:pt idx="1192">
                  <c:v>2005.153319644079</c:v>
                </c:pt>
                <c:pt idx="1193">
                  <c:v>2005.156057494866</c:v>
                </c:pt>
                <c:pt idx="1194">
                  <c:v>2005.158795345654</c:v>
                </c:pt>
                <c:pt idx="1195">
                  <c:v>2005.167008898015</c:v>
                </c:pt>
                <c:pt idx="1196">
                  <c:v>2005.167008898015</c:v>
                </c:pt>
                <c:pt idx="1197">
                  <c:v>2005.169746748802</c:v>
                </c:pt>
                <c:pt idx="1198">
                  <c:v>2005.172484599589</c:v>
                </c:pt>
                <c:pt idx="1199">
                  <c:v>2005.175222450376</c:v>
                </c:pt>
                <c:pt idx="1200">
                  <c:v>2005.183436002738</c:v>
                </c:pt>
                <c:pt idx="1201">
                  <c:v>2005.186173853525</c:v>
                </c:pt>
                <c:pt idx="1202">
                  <c:v>2005.188911704312</c:v>
                </c:pt>
                <c:pt idx="1203">
                  <c:v>2005.191649555099</c:v>
                </c:pt>
                <c:pt idx="1204">
                  <c:v>2005.194387405886</c:v>
                </c:pt>
                <c:pt idx="1205">
                  <c:v>2005.202600958248</c:v>
                </c:pt>
                <c:pt idx="1206">
                  <c:v>2005.205338809035</c:v>
                </c:pt>
                <c:pt idx="1207">
                  <c:v>2005.208076659822</c:v>
                </c:pt>
                <c:pt idx="1208">
                  <c:v>2005.210814510609</c:v>
                </c:pt>
                <c:pt idx="1209">
                  <c:v>2005.213552361396</c:v>
                </c:pt>
                <c:pt idx="1210">
                  <c:v>2005.221765913758</c:v>
                </c:pt>
                <c:pt idx="1211">
                  <c:v>2005.224503764545</c:v>
                </c:pt>
                <c:pt idx="1212">
                  <c:v>2005.227241615332</c:v>
                </c:pt>
                <c:pt idx="1213">
                  <c:v>2005.22997946612</c:v>
                </c:pt>
                <c:pt idx="1214">
                  <c:v>2005.232717316906</c:v>
                </c:pt>
                <c:pt idx="1215">
                  <c:v>2005.240930869268</c:v>
                </c:pt>
                <c:pt idx="1216">
                  <c:v>2005.24914442163</c:v>
                </c:pt>
                <c:pt idx="1217">
                  <c:v>2005.251882272416</c:v>
                </c:pt>
                <c:pt idx="1218">
                  <c:v>2005.254620123203</c:v>
                </c:pt>
                <c:pt idx="1219">
                  <c:v>2005.25735797399</c:v>
                </c:pt>
                <c:pt idx="1220">
                  <c:v>2005.265571526352</c:v>
                </c:pt>
                <c:pt idx="1221">
                  <c:v>2005.268309377139</c:v>
                </c:pt>
                <c:pt idx="1222">
                  <c:v>2005.271047227926</c:v>
                </c:pt>
                <c:pt idx="1223">
                  <c:v>2005.273785078713</c:v>
                </c:pt>
                <c:pt idx="1224">
                  <c:v>2005.2765229295</c:v>
                </c:pt>
                <c:pt idx="1225">
                  <c:v>2005.284736481862</c:v>
                </c:pt>
                <c:pt idx="1226">
                  <c:v>2005.287474332649</c:v>
                </c:pt>
                <c:pt idx="1227">
                  <c:v>2005.290212183436</c:v>
                </c:pt>
                <c:pt idx="1228">
                  <c:v>2005.292950034223</c:v>
                </c:pt>
                <c:pt idx="1229">
                  <c:v>2005.29568788501</c:v>
                </c:pt>
                <c:pt idx="1230">
                  <c:v>2005.303901437372</c:v>
                </c:pt>
                <c:pt idx="1231">
                  <c:v>2005.306639288159</c:v>
                </c:pt>
                <c:pt idx="1232">
                  <c:v>2005.309377138946</c:v>
                </c:pt>
                <c:pt idx="1233">
                  <c:v>2005.312114989733</c:v>
                </c:pt>
                <c:pt idx="1234">
                  <c:v>2005.31485284052</c:v>
                </c:pt>
                <c:pt idx="1235">
                  <c:v>2005.323066392882</c:v>
                </c:pt>
                <c:pt idx="1236">
                  <c:v>2005.325804243669</c:v>
                </c:pt>
                <c:pt idx="1237">
                  <c:v>2005.328542094456</c:v>
                </c:pt>
                <c:pt idx="1238">
                  <c:v>2005.331279945243</c:v>
                </c:pt>
                <c:pt idx="1239">
                  <c:v>2005.331279945243</c:v>
                </c:pt>
                <c:pt idx="1240">
                  <c:v>2005.339493497604</c:v>
                </c:pt>
                <c:pt idx="1241">
                  <c:v>2005.342231348392</c:v>
                </c:pt>
                <c:pt idx="1242">
                  <c:v>2005.344969199179</c:v>
                </c:pt>
                <c:pt idx="1243">
                  <c:v>2005.347707049966</c:v>
                </c:pt>
                <c:pt idx="1244">
                  <c:v>2005.350444900753</c:v>
                </c:pt>
                <c:pt idx="1245">
                  <c:v>2005.358658453114</c:v>
                </c:pt>
                <c:pt idx="1246">
                  <c:v>2005.361396303902</c:v>
                </c:pt>
                <c:pt idx="1247">
                  <c:v>2005.364134154689</c:v>
                </c:pt>
                <c:pt idx="1248">
                  <c:v>2005.366872005476</c:v>
                </c:pt>
                <c:pt idx="1249">
                  <c:v>2005.369609856263</c:v>
                </c:pt>
                <c:pt idx="1250">
                  <c:v>2005.377823408624</c:v>
                </c:pt>
                <c:pt idx="1251">
                  <c:v>2005.380561259411</c:v>
                </c:pt>
                <c:pt idx="1252">
                  <c:v>2005.383299110199</c:v>
                </c:pt>
                <c:pt idx="1253">
                  <c:v>2005.386036960986</c:v>
                </c:pt>
                <c:pt idx="1254">
                  <c:v>2005.388774811773</c:v>
                </c:pt>
                <c:pt idx="1255">
                  <c:v>2005.396988364134</c:v>
                </c:pt>
                <c:pt idx="1256">
                  <c:v>2005.399726214921</c:v>
                </c:pt>
                <c:pt idx="1257">
                  <c:v>2005.402464065709</c:v>
                </c:pt>
                <c:pt idx="1258">
                  <c:v>2005.405201916496</c:v>
                </c:pt>
                <c:pt idx="1259">
                  <c:v>2005.407939767283</c:v>
                </c:pt>
                <c:pt idx="1260">
                  <c:v>2005.416153319644</c:v>
                </c:pt>
                <c:pt idx="1261">
                  <c:v>2005.418891170431</c:v>
                </c:pt>
                <c:pt idx="1262">
                  <c:v>2005.421629021218</c:v>
                </c:pt>
                <c:pt idx="1263">
                  <c:v>2005.424366872006</c:v>
                </c:pt>
                <c:pt idx="1264">
                  <c:v>2005.427104722793</c:v>
                </c:pt>
                <c:pt idx="1265">
                  <c:v>2005.435318275154</c:v>
                </c:pt>
                <c:pt idx="1266">
                  <c:v>2005.438056125941</c:v>
                </c:pt>
                <c:pt idx="1267">
                  <c:v>2005.440793976728</c:v>
                </c:pt>
                <c:pt idx="1268">
                  <c:v>2005.443531827515</c:v>
                </c:pt>
                <c:pt idx="1269">
                  <c:v>2005.446269678303</c:v>
                </c:pt>
                <c:pt idx="1270">
                  <c:v>2005.454483230664</c:v>
                </c:pt>
                <c:pt idx="1271">
                  <c:v>2005.457221081451</c:v>
                </c:pt>
                <c:pt idx="1272">
                  <c:v>2005.459958932238</c:v>
                </c:pt>
                <c:pt idx="1273">
                  <c:v>2005.462696783025</c:v>
                </c:pt>
                <c:pt idx="1274">
                  <c:v>2005.465434633812</c:v>
                </c:pt>
                <c:pt idx="1275">
                  <c:v>2005.473648186174</c:v>
                </c:pt>
                <c:pt idx="1276">
                  <c:v>2005.476386036961</c:v>
                </c:pt>
                <c:pt idx="1277">
                  <c:v>2005.479123887748</c:v>
                </c:pt>
                <c:pt idx="1278">
                  <c:v>2005.481861738535</c:v>
                </c:pt>
                <c:pt idx="1279">
                  <c:v>2005.484599589322</c:v>
                </c:pt>
                <c:pt idx="1280">
                  <c:v>2005.492813141684</c:v>
                </c:pt>
                <c:pt idx="1281">
                  <c:v>2005.495550992471</c:v>
                </c:pt>
                <c:pt idx="1282">
                  <c:v>2005.495550992471</c:v>
                </c:pt>
                <c:pt idx="1283">
                  <c:v>2005.498288843258</c:v>
                </c:pt>
                <c:pt idx="1284">
                  <c:v>2005.501026694045</c:v>
                </c:pt>
                <c:pt idx="1285">
                  <c:v>2005.509240246407</c:v>
                </c:pt>
                <c:pt idx="1286">
                  <c:v>2005.511978097194</c:v>
                </c:pt>
                <c:pt idx="1287">
                  <c:v>2005.514715947981</c:v>
                </c:pt>
                <c:pt idx="1288">
                  <c:v>2005.517453798768</c:v>
                </c:pt>
                <c:pt idx="1289">
                  <c:v>2005.520191649555</c:v>
                </c:pt>
                <c:pt idx="1290">
                  <c:v>2005.528405201916</c:v>
                </c:pt>
                <c:pt idx="1291">
                  <c:v>2005.531143052704</c:v>
                </c:pt>
                <c:pt idx="1292">
                  <c:v>2005.533880903491</c:v>
                </c:pt>
                <c:pt idx="1293">
                  <c:v>2005.536618754278</c:v>
                </c:pt>
                <c:pt idx="1294">
                  <c:v>2005.539356605065</c:v>
                </c:pt>
                <c:pt idx="1295">
                  <c:v>2005.547570157426</c:v>
                </c:pt>
                <c:pt idx="1296">
                  <c:v>2005.550308008214</c:v>
                </c:pt>
                <c:pt idx="1297">
                  <c:v>2005.553045859001</c:v>
                </c:pt>
                <c:pt idx="1298">
                  <c:v>2005.555783709788</c:v>
                </c:pt>
                <c:pt idx="1299">
                  <c:v>2005.558521560575</c:v>
                </c:pt>
                <c:pt idx="1300">
                  <c:v>2005.566735112936</c:v>
                </c:pt>
                <c:pt idx="1301">
                  <c:v>2005.569472963723</c:v>
                </c:pt>
                <c:pt idx="1302">
                  <c:v>2005.572210814511</c:v>
                </c:pt>
                <c:pt idx="1303">
                  <c:v>2005.574948665298</c:v>
                </c:pt>
                <c:pt idx="1304">
                  <c:v>2005.577686516085</c:v>
                </c:pt>
                <c:pt idx="1305">
                  <c:v>2005.585900068446</c:v>
                </c:pt>
                <c:pt idx="1306">
                  <c:v>2005.588637919233</c:v>
                </c:pt>
                <c:pt idx="1307">
                  <c:v>2005.59137577002</c:v>
                </c:pt>
                <c:pt idx="1308">
                  <c:v>2005.594113620808</c:v>
                </c:pt>
                <c:pt idx="1309">
                  <c:v>2005.596851471595</c:v>
                </c:pt>
                <c:pt idx="1310">
                  <c:v>2005.605065023956</c:v>
                </c:pt>
                <c:pt idx="1311">
                  <c:v>2005.607802874743</c:v>
                </c:pt>
                <c:pt idx="1312">
                  <c:v>2005.61054072553</c:v>
                </c:pt>
                <c:pt idx="1313">
                  <c:v>2005.613278576317</c:v>
                </c:pt>
                <c:pt idx="1314">
                  <c:v>2005.616016427105</c:v>
                </c:pt>
                <c:pt idx="1315">
                  <c:v>2005.624229979466</c:v>
                </c:pt>
                <c:pt idx="1316">
                  <c:v>2005.626967830253</c:v>
                </c:pt>
                <c:pt idx="1317">
                  <c:v>2005.62970568104</c:v>
                </c:pt>
                <c:pt idx="1318">
                  <c:v>2005.632443531827</c:v>
                </c:pt>
                <c:pt idx="1319">
                  <c:v>2005.635181382615</c:v>
                </c:pt>
                <c:pt idx="1320">
                  <c:v>2005.643394934976</c:v>
                </c:pt>
                <c:pt idx="1321">
                  <c:v>2005.646132785763</c:v>
                </c:pt>
                <c:pt idx="1322">
                  <c:v>2005.64887063655</c:v>
                </c:pt>
                <c:pt idx="1323">
                  <c:v>2005.651608487337</c:v>
                </c:pt>
                <c:pt idx="1324">
                  <c:v>2005.654346338124</c:v>
                </c:pt>
                <c:pt idx="1325">
                  <c:v>2005.659822039699</c:v>
                </c:pt>
                <c:pt idx="1326">
                  <c:v>2005.662559890486</c:v>
                </c:pt>
                <c:pt idx="1327">
                  <c:v>2005.665297741273</c:v>
                </c:pt>
                <c:pt idx="1328">
                  <c:v>2005.66803559206</c:v>
                </c:pt>
                <c:pt idx="1329">
                  <c:v>2005.670773442847</c:v>
                </c:pt>
                <c:pt idx="1330">
                  <c:v>2005.678986995209</c:v>
                </c:pt>
                <c:pt idx="1331">
                  <c:v>2005.681724845996</c:v>
                </c:pt>
                <c:pt idx="1332">
                  <c:v>2005.684462696783</c:v>
                </c:pt>
                <c:pt idx="1333">
                  <c:v>2005.68720054757</c:v>
                </c:pt>
                <c:pt idx="1334">
                  <c:v>2005.689938398357</c:v>
                </c:pt>
                <c:pt idx="1335">
                  <c:v>2005.698151950719</c:v>
                </c:pt>
                <c:pt idx="1336">
                  <c:v>2005.700889801506</c:v>
                </c:pt>
                <c:pt idx="1337">
                  <c:v>2005.703627652293</c:v>
                </c:pt>
                <c:pt idx="1338">
                  <c:v>2005.70636550308</c:v>
                </c:pt>
                <c:pt idx="1339">
                  <c:v>2005.709103353867</c:v>
                </c:pt>
                <c:pt idx="1340">
                  <c:v>2005.717316906229</c:v>
                </c:pt>
                <c:pt idx="1341">
                  <c:v>2005.720054757016</c:v>
                </c:pt>
                <c:pt idx="1342">
                  <c:v>2005.722792607803</c:v>
                </c:pt>
                <c:pt idx="1343">
                  <c:v>2005.72553045859</c:v>
                </c:pt>
                <c:pt idx="1344">
                  <c:v>2005.728268309377</c:v>
                </c:pt>
                <c:pt idx="1345">
                  <c:v>2005.736481861739</c:v>
                </c:pt>
                <c:pt idx="1346">
                  <c:v>2005.739219712526</c:v>
                </c:pt>
                <c:pt idx="1347">
                  <c:v>2005.741957563313</c:v>
                </c:pt>
                <c:pt idx="1348">
                  <c:v>2005.741957563313</c:v>
                </c:pt>
                <c:pt idx="1349">
                  <c:v>2005.7446954141</c:v>
                </c:pt>
                <c:pt idx="1350">
                  <c:v>2005.752908966461</c:v>
                </c:pt>
                <c:pt idx="1351">
                  <c:v>2005.755646817248</c:v>
                </c:pt>
                <c:pt idx="1352">
                  <c:v>2005.758384668036</c:v>
                </c:pt>
                <c:pt idx="1353">
                  <c:v>2005.761122518823</c:v>
                </c:pt>
                <c:pt idx="1354">
                  <c:v>2005.76386036961</c:v>
                </c:pt>
                <c:pt idx="1355">
                  <c:v>2005.772073921971</c:v>
                </c:pt>
                <c:pt idx="1356">
                  <c:v>2005.774811772758</c:v>
                </c:pt>
                <c:pt idx="1357">
                  <c:v>2005.777549623546</c:v>
                </c:pt>
                <c:pt idx="1358">
                  <c:v>2005.780287474333</c:v>
                </c:pt>
                <c:pt idx="1359">
                  <c:v>2005.78302532512</c:v>
                </c:pt>
                <c:pt idx="1360">
                  <c:v>2005.791238877481</c:v>
                </c:pt>
                <c:pt idx="1361">
                  <c:v>2005.793976728268</c:v>
                </c:pt>
                <c:pt idx="1362">
                  <c:v>2005.796714579055</c:v>
                </c:pt>
                <c:pt idx="1363">
                  <c:v>2005.799452429843</c:v>
                </c:pt>
                <c:pt idx="1364">
                  <c:v>2005.80219028063</c:v>
                </c:pt>
                <c:pt idx="1365">
                  <c:v>2005.810403832991</c:v>
                </c:pt>
                <c:pt idx="1366">
                  <c:v>2005.813141683778</c:v>
                </c:pt>
                <c:pt idx="1367">
                  <c:v>2005.815879534565</c:v>
                </c:pt>
                <c:pt idx="1368">
                  <c:v>2005.818617385353</c:v>
                </c:pt>
                <c:pt idx="1369">
                  <c:v>2005.82135523614</c:v>
                </c:pt>
                <c:pt idx="1370">
                  <c:v>2005.829568788501</c:v>
                </c:pt>
                <c:pt idx="1371">
                  <c:v>2005.832306639288</c:v>
                </c:pt>
                <c:pt idx="1372">
                  <c:v>2005.835044490075</c:v>
                </c:pt>
                <c:pt idx="1373">
                  <c:v>2005.837782340863</c:v>
                </c:pt>
                <c:pt idx="1374">
                  <c:v>2005.84052019165</c:v>
                </c:pt>
                <c:pt idx="1375">
                  <c:v>2005.848733744011</c:v>
                </c:pt>
                <c:pt idx="1376">
                  <c:v>2005.851471594798</c:v>
                </c:pt>
                <c:pt idx="1377">
                  <c:v>2005.854209445585</c:v>
                </c:pt>
                <c:pt idx="1378">
                  <c:v>2005.856947296372</c:v>
                </c:pt>
                <c:pt idx="1379">
                  <c:v>2005.85968514716</c:v>
                </c:pt>
                <c:pt idx="1380">
                  <c:v>2005.867898699521</c:v>
                </c:pt>
                <c:pt idx="1381">
                  <c:v>2005.870636550308</c:v>
                </c:pt>
                <c:pt idx="1382">
                  <c:v>2005.873374401095</c:v>
                </c:pt>
                <c:pt idx="1383">
                  <c:v>2005.876112251882</c:v>
                </c:pt>
                <c:pt idx="1384">
                  <c:v>2005.87885010267</c:v>
                </c:pt>
                <c:pt idx="1385">
                  <c:v>2005.887063655031</c:v>
                </c:pt>
                <c:pt idx="1386">
                  <c:v>2005.889801505818</c:v>
                </c:pt>
                <c:pt idx="1387">
                  <c:v>2005.892539356605</c:v>
                </c:pt>
                <c:pt idx="1388">
                  <c:v>2005.895277207392</c:v>
                </c:pt>
                <c:pt idx="1389">
                  <c:v>2005.898015058179</c:v>
                </c:pt>
                <c:pt idx="1390">
                  <c:v>2005.906228610541</c:v>
                </c:pt>
                <c:pt idx="1391">
                  <c:v>2005.906228610541</c:v>
                </c:pt>
                <c:pt idx="1392">
                  <c:v>2005.908966461328</c:v>
                </c:pt>
                <c:pt idx="1393">
                  <c:v>2005.911704312115</c:v>
                </c:pt>
                <c:pt idx="1394">
                  <c:v>2005.914442162902</c:v>
                </c:pt>
                <c:pt idx="1395">
                  <c:v>2005.922655715264</c:v>
                </c:pt>
                <c:pt idx="1396">
                  <c:v>2005.925393566051</c:v>
                </c:pt>
                <c:pt idx="1397">
                  <c:v>2005.928131416838</c:v>
                </c:pt>
                <c:pt idx="1398">
                  <c:v>2005.930869267625</c:v>
                </c:pt>
                <c:pt idx="1399">
                  <c:v>2005.933607118412</c:v>
                </c:pt>
                <c:pt idx="1400">
                  <c:v>2005.941820670773</c:v>
                </c:pt>
                <c:pt idx="1401">
                  <c:v>2005.944558521561</c:v>
                </c:pt>
                <c:pt idx="1402">
                  <c:v>2005.947296372348</c:v>
                </c:pt>
                <c:pt idx="1403">
                  <c:v>2005.950034223135</c:v>
                </c:pt>
                <c:pt idx="1404">
                  <c:v>2005.952772073922</c:v>
                </c:pt>
                <c:pt idx="1405">
                  <c:v>2005.960985626283</c:v>
                </c:pt>
                <c:pt idx="1406">
                  <c:v>2005.963723477071</c:v>
                </c:pt>
                <c:pt idx="1407">
                  <c:v>2005.966461327858</c:v>
                </c:pt>
                <c:pt idx="1408">
                  <c:v>2005.969199178645</c:v>
                </c:pt>
                <c:pt idx="1409">
                  <c:v>2005.971937029432</c:v>
                </c:pt>
                <c:pt idx="1410">
                  <c:v>2005.980150581793</c:v>
                </c:pt>
                <c:pt idx="1411">
                  <c:v>2005.98288843258</c:v>
                </c:pt>
                <c:pt idx="1412">
                  <c:v>2005.985626283368</c:v>
                </c:pt>
                <c:pt idx="1413">
                  <c:v>2005.988364134155</c:v>
                </c:pt>
                <c:pt idx="1414">
                  <c:v>2005.991101984942</c:v>
                </c:pt>
                <c:pt idx="1415">
                  <c:v>2005.999315537303</c:v>
                </c:pt>
                <c:pt idx="1416">
                  <c:v>2006.00205338809</c:v>
                </c:pt>
                <c:pt idx="1417">
                  <c:v>2006.004791238877</c:v>
                </c:pt>
                <c:pt idx="1418">
                  <c:v>2006.007529089665</c:v>
                </c:pt>
                <c:pt idx="1419">
                  <c:v>2006.010266940452</c:v>
                </c:pt>
                <c:pt idx="1420">
                  <c:v>2006.018480492813</c:v>
                </c:pt>
                <c:pt idx="1421">
                  <c:v>2006.0212183436</c:v>
                </c:pt>
                <c:pt idx="1422">
                  <c:v>2006.023956194387</c:v>
                </c:pt>
                <c:pt idx="1423">
                  <c:v>2006.026694045175</c:v>
                </c:pt>
                <c:pt idx="1424">
                  <c:v>2006.029431895962</c:v>
                </c:pt>
                <c:pt idx="1425">
                  <c:v>2006.037645448323</c:v>
                </c:pt>
                <c:pt idx="1426">
                  <c:v>2006.04038329911</c:v>
                </c:pt>
                <c:pt idx="1427">
                  <c:v>2006.043121149897</c:v>
                </c:pt>
                <c:pt idx="1428">
                  <c:v>2006.045859000684</c:v>
                </c:pt>
                <c:pt idx="1429">
                  <c:v>2006.048596851472</c:v>
                </c:pt>
                <c:pt idx="1430">
                  <c:v>2006.056810403833</c:v>
                </c:pt>
                <c:pt idx="1431">
                  <c:v>2006.05954825462</c:v>
                </c:pt>
                <c:pt idx="1432">
                  <c:v>2006.062286105407</c:v>
                </c:pt>
                <c:pt idx="1433">
                  <c:v>2006.065023956194</c:v>
                </c:pt>
                <c:pt idx="1434">
                  <c:v>2006.067761806981</c:v>
                </c:pt>
                <c:pt idx="1435">
                  <c:v>2006.087611225188</c:v>
                </c:pt>
                <c:pt idx="1436">
                  <c:v>2006.090349075975</c:v>
                </c:pt>
                <c:pt idx="1437">
                  <c:v>2006.093086926762</c:v>
                </c:pt>
                <c:pt idx="1438">
                  <c:v>2006.09582477755</c:v>
                </c:pt>
                <c:pt idx="1439">
                  <c:v>2006.098562628337</c:v>
                </c:pt>
                <c:pt idx="1440">
                  <c:v>2006.106776180698</c:v>
                </c:pt>
                <c:pt idx="1441">
                  <c:v>2006.109514031485</c:v>
                </c:pt>
                <c:pt idx="1442">
                  <c:v>2006.112251882272</c:v>
                </c:pt>
                <c:pt idx="1443">
                  <c:v>2006.114989733059</c:v>
                </c:pt>
                <c:pt idx="1444">
                  <c:v>2006.117727583847</c:v>
                </c:pt>
                <c:pt idx="1445">
                  <c:v>2006.125941136208</c:v>
                </c:pt>
                <c:pt idx="1446">
                  <c:v>2006.128678986995</c:v>
                </c:pt>
                <c:pt idx="1447">
                  <c:v>2006.131416837782</c:v>
                </c:pt>
                <c:pt idx="1448">
                  <c:v>2006.134154688569</c:v>
                </c:pt>
                <c:pt idx="1449">
                  <c:v>2006.136892539356</c:v>
                </c:pt>
                <c:pt idx="1450">
                  <c:v>2006.145106091718</c:v>
                </c:pt>
                <c:pt idx="1451">
                  <c:v>2006.147843942505</c:v>
                </c:pt>
                <c:pt idx="1452">
                  <c:v>2006.150581793292</c:v>
                </c:pt>
                <c:pt idx="1453">
                  <c:v>2006.153319644079</c:v>
                </c:pt>
                <c:pt idx="1454">
                  <c:v>2006.156057494866</c:v>
                </c:pt>
                <c:pt idx="1455">
                  <c:v>2006.164271047228</c:v>
                </c:pt>
                <c:pt idx="1456">
                  <c:v>2006.167008898015</c:v>
                </c:pt>
                <c:pt idx="1457">
                  <c:v>2006.167008898015</c:v>
                </c:pt>
                <c:pt idx="1458">
                  <c:v>2006.169746748802</c:v>
                </c:pt>
                <c:pt idx="1459">
                  <c:v>2006.172484599589</c:v>
                </c:pt>
                <c:pt idx="1460">
                  <c:v>2006.180698151951</c:v>
                </c:pt>
                <c:pt idx="1461">
                  <c:v>2006.183436002738</c:v>
                </c:pt>
                <c:pt idx="1462">
                  <c:v>2006.186173853525</c:v>
                </c:pt>
                <c:pt idx="1463">
                  <c:v>2006.188911704312</c:v>
                </c:pt>
                <c:pt idx="1464">
                  <c:v>2006.191649555099</c:v>
                </c:pt>
                <c:pt idx="1465">
                  <c:v>2006.199863107461</c:v>
                </c:pt>
                <c:pt idx="1466">
                  <c:v>2006.202600958248</c:v>
                </c:pt>
                <c:pt idx="1467">
                  <c:v>2006.205338809035</c:v>
                </c:pt>
                <c:pt idx="1468">
                  <c:v>2006.208076659822</c:v>
                </c:pt>
                <c:pt idx="1469">
                  <c:v>2006.210814510609</c:v>
                </c:pt>
                <c:pt idx="1470">
                  <c:v>2006.219028062971</c:v>
                </c:pt>
                <c:pt idx="1471">
                  <c:v>2006.221765913758</c:v>
                </c:pt>
                <c:pt idx="1472">
                  <c:v>2006.224503764545</c:v>
                </c:pt>
                <c:pt idx="1473">
                  <c:v>2006.227241615332</c:v>
                </c:pt>
                <c:pt idx="1474">
                  <c:v>2006.22997946612</c:v>
                </c:pt>
                <c:pt idx="1475">
                  <c:v>2006.23819301848</c:v>
                </c:pt>
                <c:pt idx="1476">
                  <c:v>2006.240930869268</c:v>
                </c:pt>
                <c:pt idx="1477">
                  <c:v>2006.24914442163</c:v>
                </c:pt>
                <c:pt idx="1478">
                  <c:v>2006.251882272416</c:v>
                </c:pt>
                <c:pt idx="1479">
                  <c:v>2006.254620123203</c:v>
                </c:pt>
                <c:pt idx="1480">
                  <c:v>2006.262833675565</c:v>
                </c:pt>
                <c:pt idx="1481">
                  <c:v>2006.265571526352</c:v>
                </c:pt>
                <c:pt idx="1482">
                  <c:v>2006.268309377139</c:v>
                </c:pt>
                <c:pt idx="1483">
                  <c:v>2006.271047227926</c:v>
                </c:pt>
                <c:pt idx="1484">
                  <c:v>2006.273785078713</c:v>
                </c:pt>
                <c:pt idx="1485">
                  <c:v>2006.281998631075</c:v>
                </c:pt>
                <c:pt idx="1486">
                  <c:v>2006.284736481862</c:v>
                </c:pt>
                <c:pt idx="1487">
                  <c:v>2006.287474332649</c:v>
                </c:pt>
                <c:pt idx="1488">
                  <c:v>2006.290212183436</c:v>
                </c:pt>
                <c:pt idx="1489">
                  <c:v>2006.292950034223</c:v>
                </c:pt>
                <c:pt idx="1490">
                  <c:v>2006.301163586585</c:v>
                </c:pt>
                <c:pt idx="1491">
                  <c:v>2006.303901437372</c:v>
                </c:pt>
                <c:pt idx="1492">
                  <c:v>2006.306639288159</c:v>
                </c:pt>
                <c:pt idx="1493">
                  <c:v>2006.309377138946</c:v>
                </c:pt>
                <c:pt idx="1494">
                  <c:v>2006.312114989733</c:v>
                </c:pt>
                <c:pt idx="1495">
                  <c:v>2006.320328542095</c:v>
                </c:pt>
                <c:pt idx="1496">
                  <c:v>2006.323066392882</c:v>
                </c:pt>
                <c:pt idx="1497">
                  <c:v>2006.325804243669</c:v>
                </c:pt>
                <c:pt idx="1498">
                  <c:v>2006.328542094456</c:v>
                </c:pt>
                <c:pt idx="1499">
                  <c:v>2006.331279945243</c:v>
                </c:pt>
                <c:pt idx="1500">
                  <c:v>2006.336755646817</c:v>
                </c:pt>
                <c:pt idx="1501">
                  <c:v>2006.339493497604</c:v>
                </c:pt>
                <c:pt idx="1502">
                  <c:v>2006.342231348392</c:v>
                </c:pt>
                <c:pt idx="1503">
                  <c:v>2006.344969199179</c:v>
                </c:pt>
                <c:pt idx="1504">
                  <c:v>2006.347707049966</c:v>
                </c:pt>
                <c:pt idx="1505">
                  <c:v>2006.355920602327</c:v>
                </c:pt>
                <c:pt idx="1506">
                  <c:v>2006.358658453114</c:v>
                </c:pt>
                <c:pt idx="1507">
                  <c:v>2006.361396303902</c:v>
                </c:pt>
                <c:pt idx="1508">
                  <c:v>2006.364134154689</c:v>
                </c:pt>
                <c:pt idx="1509">
                  <c:v>2006.366872005476</c:v>
                </c:pt>
                <c:pt idx="1510">
                  <c:v>2006.375085557837</c:v>
                </c:pt>
                <c:pt idx="1511">
                  <c:v>2006.377823408624</c:v>
                </c:pt>
                <c:pt idx="1512">
                  <c:v>2006.380561259411</c:v>
                </c:pt>
                <c:pt idx="1513">
                  <c:v>2006.383299110199</c:v>
                </c:pt>
                <c:pt idx="1514">
                  <c:v>2006.386036960986</c:v>
                </c:pt>
                <c:pt idx="1515">
                  <c:v>2006.394250513347</c:v>
                </c:pt>
                <c:pt idx="1516">
                  <c:v>2006.396988364134</c:v>
                </c:pt>
                <c:pt idx="1517">
                  <c:v>2006.399726214921</c:v>
                </c:pt>
                <c:pt idx="1518">
                  <c:v>2006.402464065709</c:v>
                </c:pt>
                <c:pt idx="1519">
                  <c:v>2006.405201916496</c:v>
                </c:pt>
                <c:pt idx="1520">
                  <c:v>2006.413415468857</c:v>
                </c:pt>
                <c:pt idx="1521">
                  <c:v>2006.416153319644</c:v>
                </c:pt>
                <c:pt idx="1522">
                  <c:v>2006.418891170431</c:v>
                </c:pt>
                <c:pt idx="1523">
                  <c:v>2006.421629021218</c:v>
                </c:pt>
                <c:pt idx="1524">
                  <c:v>2006.424366872006</c:v>
                </c:pt>
                <c:pt idx="1525">
                  <c:v>2006.432580424367</c:v>
                </c:pt>
                <c:pt idx="1526">
                  <c:v>2006.435318275154</c:v>
                </c:pt>
                <c:pt idx="1527">
                  <c:v>2006.438056125941</c:v>
                </c:pt>
                <c:pt idx="1528">
                  <c:v>2006.440793976728</c:v>
                </c:pt>
                <c:pt idx="1529">
                  <c:v>2006.443531827515</c:v>
                </c:pt>
                <c:pt idx="1530">
                  <c:v>2006.451745379877</c:v>
                </c:pt>
                <c:pt idx="1531">
                  <c:v>2006.454483230664</c:v>
                </c:pt>
                <c:pt idx="1532">
                  <c:v>2006.457221081451</c:v>
                </c:pt>
                <c:pt idx="1533">
                  <c:v>2006.459958932238</c:v>
                </c:pt>
                <c:pt idx="1534">
                  <c:v>2006.462696783025</c:v>
                </c:pt>
                <c:pt idx="1535">
                  <c:v>2006.470910335387</c:v>
                </c:pt>
                <c:pt idx="1536">
                  <c:v>2006.473648186174</c:v>
                </c:pt>
                <c:pt idx="1537">
                  <c:v>2006.476386036961</c:v>
                </c:pt>
                <c:pt idx="1538">
                  <c:v>2006.479123887748</c:v>
                </c:pt>
                <c:pt idx="1539">
                  <c:v>2006.481861738535</c:v>
                </c:pt>
                <c:pt idx="1540">
                  <c:v>2006.490075290897</c:v>
                </c:pt>
                <c:pt idx="1541">
                  <c:v>2006.492813141684</c:v>
                </c:pt>
                <c:pt idx="1542">
                  <c:v>2006.495550992471</c:v>
                </c:pt>
                <c:pt idx="1543">
                  <c:v>2006.495550992471</c:v>
                </c:pt>
                <c:pt idx="1544">
                  <c:v>2006.498288843258</c:v>
                </c:pt>
                <c:pt idx="1545">
                  <c:v>2006.506502395619</c:v>
                </c:pt>
                <c:pt idx="1546">
                  <c:v>2006.509240246407</c:v>
                </c:pt>
                <c:pt idx="1547">
                  <c:v>2006.511978097194</c:v>
                </c:pt>
                <c:pt idx="1548">
                  <c:v>2006.514715947981</c:v>
                </c:pt>
                <c:pt idx="1549">
                  <c:v>2006.517453798768</c:v>
                </c:pt>
                <c:pt idx="1550">
                  <c:v>2006.52566735113</c:v>
                </c:pt>
                <c:pt idx="1551">
                  <c:v>2006.528405201916</c:v>
                </c:pt>
                <c:pt idx="1552">
                  <c:v>2006.531143052704</c:v>
                </c:pt>
                <c:pt idx="1553">
                  <c:v>2006.533880903491</c:v>
                </c:pt>
                <c:pt idx="1554">
                  <c:v>2006.536618754278</c:v>
                </c:pt>
                <c:pt idx="1555">
                  <c:v>2006.544832306639</c:v>
                </c:pt>
                <c:pt idx="1556">
                  <c:v>2006.547570157426</c:v>
                </c:pt>
                <c:pt idx="1557">
                  <c:v>2006.550308008214</c:v>
                </c:pt>
                <c:pt idx="1558">
                  <c:v>2006.553045859001</c:v>
                </c:pt>
                <c:pt idx="1559">
                  <c:v>2006.555783709788</c:v>
                </c:pt>
                <c:pt idx="1560">
                  <c:v>2006.563997262149</c:v>
                </c:pt>
                <c:pt idx="1561">
                  <c:v>2006.566735112936</c:v>
                </c:pt>
                <c:pt idx="1562">
                  <c:v>2006.569472963723</c:v>
                </c:pt>
                <c:pt idx="1563">
                  <c:v>2006.572210814511</c:v>
                </c:pt>
                <c:pt idx="1564">
                  <c:v>2006.574948665298</c:v>
                </c:pt>
                <c:pt idx="1565">
                  <c:v>2006.583162217659</c:v>
                </c:pt>
                <c:pt idx="1566">
                  <c:v>2006.585900068446</c:v>
                </c:pt>
                <c:pt idx="1567">
                  <c:v>2006.588637919233</c:v>
                </c:pt>
                <c:pt idx="1568">
                  <c:v>2006.59137577002</c:v>
                </c:pt>
                <c:pt idx="1569">
                  <c:v>2006.594113620808</c:v>
                </c:pt>
                <c:pt idx="1570">
                  <c:v>2006.602327173169</c:v>
                </c:pt>
                <c:pt idx="1571">
                  <c:v>2006.605065023956</c:v>
                </c:pt>
                <c:pt idx="1572">
                  <c:v>2006.607802874743</c:v>
                </c:pt>
                <c:pt idx="1573">
                  <c:v>2006.61054072553</c:v>
                </c:pt>
                <c:pt idx="1574">
                  <c:v>2006.613278576317</c:v>
                </c:pt>
                <c:pt idx="1575">
                  <c:v>2006.621492128679</c:v>
                </c:pt>
                <c:pt idx="1576">
                  <c:v>2006.624229979466</c:v>
                </c:pt>
                <c:pt idx="1577">
                  <c:v>2006.626967830253</c:v>
                </c:pt>
                <c:pt idx="1578">
                  <c:v>2006.62970568104</c:v>
                </c:pt>
                <c:pt idx="1579">
                  <c:v>2006.632443531827</c:v>
                </c:pt>
                <c:pt idx="1580">
                  <c:v>2006.640657084189</c:v>
                </c:pt>
                <c:pt idx="1581">
                  <c:v>2006.643394934976</c:v>
                </c:pt>
                <c:pt idx="1582">
                  <c:v>2006.646132785763</c:v>
                </c:pt>
                <c:pt idx="1583">
                  <c:v>2006.64887063655</c:v>
                </c:pt>
                <c:pt idx="1584">
                  <c:v>2006.651608487337</c:v>
                </c:pt>
                <c:pt idx="1585">
                  <c:v>2006.659822039699</c:v>
                </c:pt>
                <c:pt idx="1586">
                  <c:v>2006.659822039699</c:v>
                </c:pt>
                <c:pt idx="1587">
                  <c:v>2006.662559890486</c:v>
                </c:pt>
                <c:pt idx="1588">
                  <c:v>2006.665297741273</c:v>
                </c:pt>
                <c:pt idx="1589">
                  <c:v>2006.66803559206</c:v>
                </c:pt>
                <c:pt idx="1590">
                  <c:v>2006.676249144422</c:v>
                </c:pt>
                <c:pt idx="1591">
                  <c:v>2006.678986995209</c:v>
                </c:pt>
                <c:pt idx="1592">
                  <c:v>2006.681724845996</c:v>
                </c:pt>
                <c:pt idx="1593">
                  <c:v>2006.684462696783</c:v>
                </c:pt>
                <c:pt idx="1594">
                  <c:v>2006.68720054757</c:v>
                </c:pt>
                <c:pt idx="1595">
                  <c:v>2006.695414099931</c:v>
                </c:pt>
                <c:pt idx="1596">
                  <c:v>2006.698151950719</c:v>
                </c:pt>
                <c:pt idx="1597">
                  <c:v>2006.700889801506</c:v>
                </c:pt>
                <c:pt idx="1598">
                  <c:v>2006.703627652293</c:v>
                </c:pt>
                <c:pt idx="1599">
                  <c:v>2006.70636550308</c:v>
                </c:pt>
                <c:pt idx="1600">
                  <c:v>2006.714579055441</c:v>
                </c:pt>
                <c:pt idx="1601">
                  <c:v>2006.717316906229</c:v>
                </c:pt>
                <c:pt idx="1602">
                  <c:v>2006.720054757016</c:v>
                </c:pt>
                <c:pt idx="1603">
                  <c:v>2006.722792607803</c:v>
                </c:pt>
                <c:pt idx="1604">
                  <c:v>2006.72553045859</c:v>
                </c:pt>
                <c:pt idx="1605">
                  <c:v>2006.733744010951</c:v>
                </c:pt>
                <c:pt idx="1606">
                  <c:v>2006.736481861739</c:v>
                </c:pt>
                <c:pt idx="1607">
                  <c:v>2006.739219712526</c:v>
                </c:pt>
                <c:pt idx="1608">
                  <c:v>2006.741957563313</c:v>
                </c:pt>
                <c:pt idx="1609">
                  <c:v>2006.741957563313</c:v>
                </c:pt>
                <c:pt idx="1610">
                  <c:v>2006.750171115674</c:v>
                </c:pt>
                <c:pt idx="1611">
                  <c:v>2006.752908966461</c:v>
                </c:pt>
                <c:pt idx="1612">
                  <c:v>2006.755646817248</c:v>
                </c:pt>
                <c:pt idx="1613">
                  <c:v>2006.758384668036</c:v>
                </c:pt>
                <c:pt idx="1614">
                  <c:v>2006.761122518823</c:v>
                </c:pt>
                <c:pt idx="1615">
                  <c:v>2006.769336071184</c:v>
                </c:pt>
                <c:pt idx="1616">
                  <c:v>2006.772073921971</c:v>
                </c:pt>
                <c:pt idx="1617">
                  <c:v>2006.774811772758</c:v>
                </c:pt>
                <c:pt idx="1618">
                  <c:v>2006.777549623546</c:v>
                </c:pt>
                <c:pt idx="1619">
                  <c:v>2006.780287474333</c:v>
                </c:pt>
                <c:pt idx="1620">
                  <c:v>2006.788501026694</c:v>
                </c:pt>
                <c:pt idx="1621">
                  <c:v>2006.791238877481</c:v>
                </c:pt>
                <c:pt idx="1622">
                  <c:v>2006.793976728268</c:v>
                </c:pt>
                <c:pt idx="1623">
                  <c:v>2006.796714579055</c:v>
                </c:pt>
                <c:pt idx="1624">
                  <c:v>2006.799452429843</c:v>
                </c:pt>
                <c:pt idx="1625">
                  <c:v>2006.807665982204</c:v>
                </c:pt>
                <c:pt idx="1626">
                  <c:v>2006.810403832991</c:v>
                </c:pt>
                <c:pt idx="1627">
                  <c:v>2006.813141683778</c:v>
                </c:pt>
                <c:pt idx="1628">
                  <c:v>2006.815879534565</c:v>
                </c:pt>
                <c:pt idx="1629">
                  <c:v>2006.818617385353</c:v>
                </c:pt>
                <c:pt idx="1630">
                  <c:v>2006.826830937714</c:v>
                </c:pt>
                <c:pt idx="1631">
                  <c:v>2006.829568788501</c:v>
                </c:pt>
                <c:pt idx="1632">
                  <c:v>2006.832306639288</c:v>
                </c:pt>
                <c:pt idx="1633">
                  <c:v>2006.835044490075</c:v>
                </c:pt>
                <c:pt idx="1634">
                  <c:v>2006.837782340863</c:v>
                </c:pt>
                <c:pt idx="1635">
                  <c:v>2006.845995893224</c:v>
                </c:pt>
                <c:pt idx="1636">
                  <c:v>2006.848733744011</c:v>
                </c:pt>
                <c:pt idx="1637">
                  <c:v>2006.851471594798</c:v>
                </c:pt>
                <c:pt idx="1638">
                  <c:v>2006.854209445585</c:v>
                </c:pt>
                <c:pt idx="1639">
                  <c:v>2006.856947296372</c:v>
                </c:pt>
                <c:pt idx="1640">
                  <c:v>2006.865160848734</c:v>
                </c:pt>
                <c:pt idx="1641">
                  <c:v>2006.867898699521</c:v>
                </c:pt>
                <c:pt idx="1642">
                  <c:v>2006.870636550308</c:v>
                </c:pt>
                <c:pt idx="1643">
                  <c:v>2006.873374401095</c:v>
                </c:pt>
                <c:pt idx="1644">
                  <c:v>2006.876112251882</c:v>
                </c:pt>
                <c:pt idx="1645">
                  <c:v>2006.884325804244</c:v>
                </c:pt>
                <c:pt idx="1646">
                  <c:v>2006.887063655031</c:v>
                </c:pt>
                <c:pt idx="1647">
                  <c:v>2006.889801505818</c:v>
                </c:pt>
                <c:pt idx="1648">
                  <c:v>2006.892539356605</c:v>
                </c:pt>
                <c:pt idx="1649">
                  <c:v>2006.895277207392</c:v>
                </c:pt>
                <c:pt idx="1650">
                  <c:v>2006.903490759754</c:v>
                </c:pt>
                <c:pt idx="1651">
                  <c:v>2006.906228610541</c:v>
                </c:pt>
                <c:pt idx="1652">
                  <c:v>2006.906228610541</c:v>
                </c:pt>
                <c:pt idx="1653">
                  <c:v>2006.908966461328</c:v>
                </c:pt>
                <c:pt idx="1654">
                  <c:v>2006.911704312115</c:v>
                </c:pt>
                <c:pt idx="1655">
                  <c:v>2006.919917864476</c:v>
                </c:pt>
                <c:pt idx="1656">
                  <c:v>2006.922655715264</c:v>
                </c:pt>
                <c:pt idx="1657">
                  <c:v>2006.925393566051</c:v>
                </c:pt>
                <c:pt idx="1658">
                  <c:v>2006.928131416838</c:v>
                </c:pt>
                <c:pt idx="1659">
                  <c:v>2006.930869267625</c:v>
                </c:pt>
                <c:pt idx="1660">
                  <c:v>2006.939082819986</c:v>
                </c:pt>
                <c:pt idx="1661">
                  <c:v>2006.941820670773</c:v>
                </c:pt>
                <c:pt idx="1662">
                  <c:v>2006.944558521561</c:v>
                </c:pt>
                <c:pt idx="1663">
                  <c:v>2006.947296372348</c:v>
                </c:pt>
                <c:pt idx="1664">
                  <c:v>2006.950034223135</c:v>
                </c:pt>
                <c:pt idx="1665">
                  <c:v>2006.958247775496</c:v>
                </c:pt>
                <c:pt idx="1666">
                  <c:v>2006.960985626283</c:v>
                </c:pt>
                <c:pt idx="1667">
                  <c:v>2006.963723477071</c:v>
                </c:pt>
                <c:pt idx="1668">
                  <c:v>2006.966461327858</c:v>
                </c:pt>
                <c:pt idx="1669">
                  <c:v>2006.969199178645</c:v>
                </c:pt>
                <c:pt idx="1670">
                  <c:v>2006.977412731006</c:v>
                </c:pt>
                <c:pt idx="1671">
                  <c:v>2006.980150581793</c:v>
                </c:pt>
                <c:pt idx="1672">
                  <c:v>2006.98288843258</c:v>
                </c:pt>
                <c:pt idx="1673">
                  <c:v>2006.985626283368</c:v>
                </c:pt>
                <c:pt idx="1674">
                  <c:v>2006.988364134155</c:v>
                </c:pt>
                <c:pt idx="1675">
                  <c:v>2006.996577686516</c:v>
                </c:pt>
                <c:pt idx="1676">
                  <c:v>2006.999315537303</c:v>
                </c:pt>
                <c:pt idx="1677">
                  <c:v>2007.00205338809</c:v>
                </c:pt>
                <c:pt idx="1678">
                  <c:v>2007.004791238877</c:v>
                </c:pt>
                <c:pt idx="1679">
                  <c:v>2007.007529089665</c:v>
                </c:pt>
                <c:pt idx="1680">
                  <c:v>2007.015742642026</c:v>
                </c:pt>
                <c:pt idx="1681">
                  <c:v>2007.018480492813</c:v>
                </c:pt>
                <c:pt idx="1682">
                  <c:v>2007.0212183436</c:v>
                </c:pt>
                <c:pt idx="1683">
                  <c:v>2007.023956194387</c:v>
                </c:pt>
                <c:pt idx="1684">
                  <c:v>2007.026694045175</c:v>
                </c:pt>
                <c:pt idx="1685">
                  <c:v>2007.034907597536</c:v>
                </c:pt>
                <c:pt idx="1686">
                  <c:v>2007.037645448323</c:v>
                </c:pt>
                <c:pt idx="1687">
                  <c:v>2007.04038329911</c:v>
                </c:pt>
                <c:pt idx="1688">
                  <c:v>2007.043121149897</c:v>
                </c:pt>
                <c:pt idx="1689">
                  <c:v>2007.045859000684</c:v>
                </c:pt>
                <c:pt idx="1690">
                  <c:v>2007.054072553046</c:v>
                </c:pt>
                <c:pt idx="1691">
                  <c:v>2007.056810403833</c:v>
                </c:pt>
                <c:pt idx="1692">
                  <c:v>2007.05954825462</c:v>
                </c:pt>
                <c:pt idx="1693">
                  <c:v>2007.062286105407</c:v>
                </c:pt>
                <c:pt idx="1694">
                  <c:v>2007.065023956194</c:v>
                </c:pt>
                <c:pt idx="1695">
                  <c:v>2007.084873374401</c:v>
                </c:pt>
                <c:pt idx="1696">
                  <c:v>2007.087611225188</c:v>
                </c:pt>
                <c:pt idx="1697">
                  <c:v>2007.090349075975</c:v>
                </c:pt>
                <c:pt idx="1698">
                  <c:v>2007.093086926762</c:v>
                </c:pt>
                <c:pt idx="1699">
                  <c:v>2007.09582477755</c:v>
                </c:pt>
                <c:pt idx="1700">
                  <c:v>2007.104038329911</c:v>
                </c:pt>
                <c:pt idx="1701">
                  <c:v>2007.106776180698</c:v>
                </c:pt>
                <c:pt idx="1702">
                  <c:v>2007.109514031485</c:v>
                </c:pt>
                <c:pt idx="1703">
                  <c:v>2007.112251882272</c:v>
                </c:pt>
                <c:pt idx="1704">
                  <c:v>2007.114989733059</c:v>
                </c:pt>
                <c:pt idx="1705">
                  <c:v>2007.123203285421</c:v>
                </c:pt>
                <c:pt idx="1706">
                  <c:v>2007.125941136208</c:v>
                </c:pt>
                <c:pt idx="1707">
                  <c:v>2007.128678986995</c:v>
                </c:pt>
                <c:pt idx="1708">
                  <c:v>2007.131416837782</c:v>
                </c:pt>
                <c:pt idx="1709">
                  <c:v>2007.134154688569</c:v>
                </c:pt>
                <c:pt idx="1710">
                  <c:v>2007.142368240931</c:v>
                </c:pt>
                <c:pt idx="1711">
                  <c:v>2007.145106091718</c:v>
                </c:pt>
                <c:pt idx="1712">
                  <c:v>2007.147843942505</c:v>
                </c:pt>
                <c:pt idx="1713">
                  <c:v>2007.150581793292</c:v>
                </c:pt>
                <c:pt idx="1714">
                  <c:v>2007.153319644079</c:v>
                </c:pt>
                <c:pt idx="1715">
                  <c:v>2007.161533196441</c:v>
                </c:pt>
                <c:pt idx="1716">
                  <c:v>2007.164271047228</c:v>
                </c:pt>
                <c:pt idx="1717">
                  <c:v>2007.167008898015</c:v>
                </c:pt>
                <c:pt idx="1718">
                  <c:v>2007.167008898015</c:v>
                </c:pt>
                <c:pt idx="1719">
                  <c:v>2007.169746748802</c:v>
                </c:pt>
                <c:pt idx="1720">
                  <c:v>2007.177960301164</c:v>
                </c:pt>
                <c:pt idx="1721">
                  <c:v>2007.180698151951</c:v>
                </c:pt>
                <c:pt idx="1722">
                  <c:v>2007.183436002738</c:v>
                </c:pt>
                <c:pt idx="1723">
                  <c:v>2007.186173853525</c:v>
                </c:pt>
                <c:pt idx="1724">
                  <c:v>2007.188911704312</c:v>
                </c:pt>
                <c:pt idx="1725">
                  <c:v>2007.197125256673</c:v>
                </c:pt>
                <c:pt idx="1726">
                  <c:v>2007.199863107461</c:v>
                </c:pt>
                <c:pt idx="1727">
                  <c:v>2007.202600958248</c:v>
                </c:pt>
                <c:pt idx="1728">
                  <c:v>2007.205338809035</c:v>
                </c:pt>
                <c:pt idx="1729">
                  <c:v>2007.208076659822</c:v>
                </c:pt>
                <c:pt idx="1730">
                  <c:v>2007.216290212183</c:v>
                </c:pt>
                <c:pt idx="1731">
                  <c:v>2007.219028062971</c:v>
                </c:pt>
                <c:pt idx="1732">
                  <c:v>2007.221765913758</c:v>
                </c:pt>
                <c:pt idx="1733">
                  <c:v>2007.224503764545</c:v>
                </c:pt>
                <c:pt idx="1734">
                  <c:v>2007.227241615332</c:v>
                </c:pt>
                <c:pt idx="1735">
                  <c:v>2007.235455167693</c:v>
                </c:pt>
                <c:pt idx="1736">
                  <c:v>2007.23819301848</c:v>
                </c:pt>
                <c:pt idx="1737">
                  <c:v>2007.240930869268</c:v>
                </c:pt>
                <c:pt idx="1738">
                  <c:v>2007.24914442163</c:v>
                </c:pt>
                <c:pt idx="1739">
                  <c:v>2007.251882272416</c:v>
                </c:pt>
                <c:pt idx="1740">
                  <c:v>2007.260095824778</c:v>
                </c:pt>
                <c:pt idx="1741">
                  <c:v>2007.262833675565</c:v>
                </c:pt>
                <c:pt idx="1742">
                  <c:v>2007.265571526352</c:v>
                </c:pt>
                <c:pt idx="1743">
                  <c:v>2007.268309377139</c:v>
                </c:pt>
                <c:pt idx="1744">
                  <c:v>2007.271047227926</c:v>
                </c:pt>
                <c:pt idx="1745">
                  <c:v>2007.279260780288</c:v>
                </c:pt>
                <c:pt idx="1746">
                  <c:v>2007.281998631075</c:v>
                </c:pt>
                <c:pt idx="1747">
                  <c:v>2007.284736481862</c:v>
                </c:pt>
                <c:pt idx="1748">
                  <c:v>2007.287474332649</c:v>
                </c:pt>
                <c:pt idx="1749">
                  <c:v>2007.290212183436</c:v>
                </c:pt>
                <c:pt idx="1750">
                  <c:v>2007.298425735797</c:v>
                </c:pt>
                <c:pt idx="1751">
                  <c:v>2007.301163586585</c:v>
                </c:pt>
                <c:pt idx="1752">
                  <c:v>2007.303901437372</c:v>
                </c:pt>
                <c:pt idx="1753">
                  <c:v>2007.306639288159</c:v>
                </c:pt>
                <c:pt idx="1754">
                  <c:v>2007.309377138946</c:v>
                </c:pt>
                <c:pt idx="1755">
                  <c:v>2007.317590691307</c:v>
                </c:pt>
                <c:pt idx="1756">
                  <c:v>2007.320328542095</c:v>
                </c:pt>
                <c:pt idx="1757">
                  <c:v>2007.323066392882</c:v>
                </c:pt>
                <c:pt idx="1758">
                  <c:v>2007.325804243669</c:v>
                </c:pt>
                <c:pt idx="1759">
                  <c:v>2007.328542094456</c:v>
                </c:pt>
                <c:pt idx="1760">
                  <c:v>2007.33401779603</c:v>
                </c:pt>
                <c:pt idx="1761">
                  <c:v>2007.336755646817</c:v>
                </c:pt>
                <c:pt idx="1762">
                  <c:v>2007.339493497604</c:v>
                </c:pt>
                <c:pt idx="1763">
                  <c:v>2007.342231348392</c:v>
                </c:pt>
                <c:pt idx="1764">
                  <c:v>2007.344969199179</c:v>
                </c:pt>
                <c:pt idx="1765">
                  <c:v>2007.35318275154</c:v>
                </c:pt>
                <c:pt idx="1766">
                  <c:v>2007.355920602327</c:v>
                </c:pt>
                <c:pt idx="1767">
                  <c:v>2007.358658453114</c:v>
                </c:pt>
                <c:pt idx="1768">
                  <c:v>2007.361396303902</c:v>
                </c:pt>
                <c:pt idx="1769">
                  <c:v>2007.364134154689</c:v>
                </c:pt>
                <c:pt idx="1770">
                  <c:v>2007.37234770705</c:v>
                </c:pt>
                <c:pt idx="1771">
                  <c:v>2007.375085557837</c:v>
                </c:pt>
                <c:pt idx="1772">
                  <c:v>2007.377823408624</c:v>
                </c:pt>
                <c:pt idx="1773">
                  <c:v>2007.380561259411</c:v>
                </c:pt>
                <c:pt idx="1774">
                  <c:v>2007.383299110199</c:v>
                </c:pt>
                <c:pt idx="1775">
                  <c:v>2007.39151266256</c:v>
                </c:pt>
                <c:pt idx="1776">
                  <c:v>2007.394250513347</c:v>
                </c:pt>
                <c:pt idx="1777">
                  <c:v>2007.396988364134</c:v>
                </c:pt>
                <c:pt idx="1778">
                  <c:v>2007.399726214921</c:v>
                </c:pt>
                <c:pt idx="1779">
                  <c:v>2007.402464065709</c:v>
                </c:pt>
                <c:pt idx="1780">
                  <c:v>2007.41067761807</c:v>
                </c:pt>
                <c:pt idx="1781">
                  <c:v>2007.413415468857</c:v>
                </c:pt>
                <c:pt idx="1782">
                  <c:v>2007.416153319644</c:v>
                </c:pt>
                <c:pt idx="1783">
                  <c:v>2007.418891170431</c:v>
                </c:pt>
                <c:pt idx="1784">
                  <c:v>2007.421629021218</c:v>
                </c:pt>
                <c:pt idx="1785">
                  <c:v>2007.42984257358</c:v>
                </c:pt>
                <c:pt idx="1786">
                  <c:v>2007.432580424367</c:v>
                </c:pt>
                <c:pt idx="1787">
                  <c:v>2007.435318275154</c:v>
                </c:pt>
                <c:pt idx="1788">
                  <c:v>2007.438056125941</c:v>
                </c:pt>
                <c:pt idx="1789">
                  <c:v>2007.440793976728</c:v>
                </c:pt>
                <c:pt idx="1790">
                  <c:v>2007.44900752909</c:v>
                </c:pt>
                <c:pt idx="1791">
                  <c:v>2007.451745379877</c:v>
                </c:pt>
                <c:pt idx="1792">
                  <c:v>2007.454483230664</c:v>
                </c:pt>
                <c:pt idx="1793">
                  <c:v>2007.457221081451</c:v>
                </c:pt>
                <c:pt idx="1794">
                  <c:v>2007.459958932238</c:v>
                </c:pt>
                <c:pt idx="1795">
                  <c:v>2007.4681724846</c:v>
                </c:pt>
                <c:pt idx="1796">
                  <c:v>2007.470910335387</c:v>
                </c:pt>
                <c:pt idx="1797">
                  <c:v>2007.473648186174</c:v>
                </c:pt>
                <c:pt idx="1798">
                  <c:v>2007.476386036961</c:v>
                </c:pt>
                <c:pt idx="1799">
                  <c:v>2007.479123887748</c:v>
                </c:pt>
                <c:pt idx="1800">
                  <c:v>2007.48733744011</c:v>
                </c:pt>
                <c:pt idx="1801">
                  <c:v>2007.490075290897</c:v>
                </c:pt>
                <c:pt idx="1802">
                  <c:v>2007.492813141684</c:v>
                </c:pt>
                <c:pt idx="1803">
                  <c:v>2007.495550992471</c:v>
                </c:pt>
                <c:pt idx="1804">
                  <c:v>2007.495550992471</c:v>
                </c:pt>
                <c:pt idx="1805">
                  <c:v>2007.503764544832</c:v>
                </c:pt>
                <c:pt idx="1806">
                  <c:v>2007.506502395619</c:v>
                </c:pt>
                <c:pt idx="1807">
                  <c:v>2007.509240246407</c:v>
                </c:pt>
                <c:pt idx="1808">
                  <c:v>2007.511978097194</c:v>
                </c:pt>
                <c:pt idx="1809">
                  <c:v>2007.514715947981</c:v>
                </c:pt>
                <c:pt idx="1810">
                  <c:v>2007.522929500342</c:v>
                </c:pt>
                <c:pt idx="1811">
                  <c:v>2007.52566735113</c:v>
                </c:pt>
                <c:pt idx="1812">
                  <c:v>2007.528405201916</c:v>
                </c:pt>
                <c:pt idx="1813">
                  <c:v>2007.531143052704</c:v>
                </c:pt>
                <c:pt idx="1814">
                  <c:v>2007.533880903491</c:v>
                </c:pt>
                <c:pt idx="1815">
                  <c:v>2007.542094455852</c:v>
                </c:pt>
                <c:pt idx="1816">
                  <c:v>2007.544832306639</c:v>
                </c:pt>
                <c:pt idx="1817">
                  <c:v>2007.547570157426</c:v>
                </c:pt>
                <c:pt idx="1818">
                  <c:v>2007.550308008214</c:v>
                </c:pt>
                <c:pt idx="1819">
                  <c:v>2007.553045859001</c:v>
                </c:pt>
                <c:pt idx="1820">
                  <c:v>2007.561259411362</c:v>
                </c:pt>
                <c:pt idx="1821">
                  <c:v>2007.563997262149</c:v>
                </c:pt>
                <c:pt idx="1822">
                  <c:v>2007.566735112936</c:v>
                </c:pt>
                <c:pt idx="1823">
                  <c:v>2007.569472963723</c:v>
                </c:pt>
                <c:pt idx="1824">
                  <c:v>2007.572210814511</c:v>
                </c:pt>
                <c:pt idx="1825">
                  <c:v>2007.580424366872</c:v>
                </c:pt>
                <c:pt idx="1826">
                  <c:v>2007.583162217659</c:v>
                </c:pt>
                <c:pt idx="1827">
                  <c:v>2007.585900068446</c:v>
                </c:pt>
                <c:pt idx="1828">
                  <c:v>2007.588637919233</c:v>
                </c:pt>
                <c:pt idx="1829">
                  <c:v>2007.59137577002</c:v>
                </c:pt>
                <c:pt idx="1830">
                  <c:v>2007.599589322382</c:v>
                </c:pt>
                <c:pt idx="1831">
                  <c:v>2007.602327173169</c:v>
                </c:pt>
                <c:pt idx="1832">
                  <c:v>2007.605065023956</c:v>
                </c:pt>
                <c:pt idx="1833">
                  <c:v>2007.607802874743</c:v>
                </c:pt>
                <c:pt idx="1834">
                  <c:v>2007.61054072553</c:v>
                </c:pt>
                <c:pt idx="1835">
                  <c:v>2007.618754277892</c:v>
                </c:pt>
                <c:pt idx="1836">
                  <c:v>2007.621492128679</c:v>
                </c:pt>
                <c:pt idx="1837">
                  <c:v>2007.624229979466</c:v>
                </c:pt>
                <c:pt idx="1838">
                  <c:v>2007.626967830253</c:v>
                </c:pt>
                <c:pt idx="1839">
                  <c:v>2007.62970568104</c:v>
                </c:pt>
                <c:pt idx="1840">
                  <c:v>2007.637919233402</c:v>
                </c:pt>
                <c:pt idx="1841">
                  <c:v>2007.640657084189</c:v>
                </c:pt>
                <c:pt idx="1842">
                  <c:v>2007.643394934976</c:v>
                </c:pt>
                <c:pt idx="1843">
                  <c:v>2007.646132785763</c:v>
                </c:pt>
                <c:pt idx="1844">
                  <c:v>2007.64887063655</c:v>
                </c:pt>
                <c:pt idx="1845">
                  <c:v>2007.657084188912</c:v>
                </c:pt>
                <c:pt idx="1846">
                  <c:v>2007.659822039699</c:v>
                </c:pt>
                <c:pt idx="1847">
                  <c:v>2007.659822039699</c:v>
                </c:pt>
                <c:pt idx="1848">
                  <c:v>2007.662559890486</c:v>
                </c:pt>
                <c:pt idx="1849">
                  <c:v>2007.665297741273</c:v>
                </c:pt>
                <c:pt idx="1850">
                  <c:v>2007.673511293634</c:v>
                </c:pt>
                <c:pt idx="1851">
                  <c:v>2007.676249144422</c:v>
                </c:pt>
                <c:pt idx="1852">
                  <c:v>2007.678986995209</c:v>
                </c:pt>
                <c:pt idx="1853">
                  <c:v>2007.681724845996</c:v>
                </c:pt>
                <c:pt idx="1854">
                  <c:v>2007.684462696783</c:v>
                </c:pt>
                <c:pt idx="1855">
                  <c:v>2007.692676249144</c:v>
                </c:pt>
                <c:pt idx="1856">
                  <c:v>2007.695414099931</c:v>
                </c:pt>
                <c:pt idx="1857">
                  <c:v>2007.698151950719</c:v>
                </c:pt>
                <c:pt idx="1858">
                  <c:v>2007.700889801506</c:v>
                </c:pt>
                <c:pt idx="1859">
                  <c:v>2007.703627652293</c:v>
                </c:pt>
                <c:pt idx="1860">
                  <c:v>2007.711841204654</c:v>
                </c:pt>
                <c:pt idx="1861">
                  <c:v>2007.714579055441</c:v>
                </c:pt>
                <c:pt idx="1862">
                  <c:v>2007.717316906229</c:v>
                </c:pt>
                <c:pt idx="1863">
                  <c:v>2007.720054757016</c:v>
                </c:pt>
                <c:pt idx="1864">
                  <c:v>2007.722792607803</c:v>
                </c:pt>
                <c:pt idx="1865">
                  <c:v>2007.731006160164</c:v>
                </c:pt>
                <c:pt idx="1866">
                  <c:v>2007.733744010951</c:v>
                </c:pt>
                <c:pt idx="1867">
                  <c:v>2007.736481861739</c:v>
                </c:pt>
                <c:pt idx="1868">
                  <c:v>2007.739219712526</c:v>
                </c:pt>
                <c:pt idx="1869">
                  <c:v>2007.741957563313</c:v>
                </c:pt>
                <c:pt idx="1870">
                  <c:v>2007.747433264887</c:v>
                </c:pt>
                <c:pt idx="1871">
                  <c:v>2007.750171115674</c:v>
                </c:pt>
                <c:pt idx="1872">
                  <c:v>2007.752908966461</c:v>
                </c:pt>
                <c:pt idx="1873">
                  <c:v>2007.755646817248</c:v>
                </c:pt>
                <c:pt idx="1874">
                  <c:v>2007.758384668036</c:v>
                </c:pt>
                <c:pt idx="1875">
                  <c:v>2007.766598220397</c:v>
                </c:pt>
                <c:pt idx="1876">
                  <c:v>2007.769336071184</c:v>
                </c:pt>
                <c:pt idx="1877">
                  <c:v>2007.772073921971</c:v>
                </c:pt>
                <c:pt idx="1878">
                  <c:v>2007.774811772758</c:v>
                </c:pt>
                <c:pt idx="1879">
                  <c:v>2007.777549623546</c:v>
                </c:pt>
                <c:pt idx="1880">
                  <c:v>2007.785763175907</c:v>
                </c:pt>
                <c:pt idx="1881">
                  <c:v>2007.788501026694</c:v>
                </c:pt>
                <c:pt idx="1882">
                  <c:v>2007.791238877481</c:v>
                </c:pt>
                <c:pt idx="1883">
                  <c:v>2007.793976728268</c:v>
                </c:pt>
                <c:pt idx="1884">
                  <c:v>2007.796714579055</c:v>
                </c:pt>
                <c:pt idx="1885">
                  <c:v>2007.804928131417</c:v>
                </c:pt>
                <c:pt idx="1886">
                  <c:v>2007.807665982204</c:v>
                </c:pt>
                <c:pt idx="1887">
                  <c:v>2007.810403832991</c:v>
                </c:pt>
                <c:pt idx="1888">
                  <c:v>2007.813141683778</c:v>
                </c:pt>
                <c:pt idx="1889">
                  <c:v>2007.815879534565</c:v>
                </c:pt>
                <c:pt idx="1890">
                  <c:v>2007.824093086927</c:v>
                </c:pt>
                <c:pt idx="1891">
                  <c:v>2007.826830937714</c:v>
                </c:pt>
                <c:pt idx="1892">
                  <c:v>2007.829568788501</c:v>
                </c:pt>
                <c:pt idx="1893">
                  <c:v>2007.832306639288</c:v>
                </c:pt>
                <c:pt idx="1894">
                  <c:v>2007.835044490075</c:v>
                </c:pt>
                <c:pt idx="1895">
                  <c:v>2007.843258042437</c:v>
                </c:pt>
                <c:pt idx="1896">
                  <c:v>2007.845995893224</c:v>
                </c:pt>
                <c:pt idx="1897">
                  <c:v>2007.848733744011</c:v>
                </c:pt>
                <c:pt idx="1898">
                  <c:v>2007.851471594798</c:v>
                </c:pt>
                <c:pt idx="1899">
                  <c:v>2007.854209445585</c:v>
                </c:pt>
                <c:pt idx="1900">
                  <c:v>2007.862422997947</c:v>
                </c:pt>
                <c:pt idx="1901">
                  <c:v>2007.865160848734</c:v>
                </c:pt>
                <c:pt idx="1902">
                  <c:v>2007.867898699521</c:v>
                </c:pt>
                <c:pt idx="1903">
                  <c:v>2007.870636550308</c:v>
                </c:pt>
                <c:pt idx="1904">
                  <c:v>2007.873374401095</c:v>
                </c:pt>
                <c:pt idx="1905">
                  <c:v>2007.881587953457</c:v>
                </c:pt>
                <c:pt idx="1906">
                  <c:v>2007.884325804244</c:v>
                </c:pt>
                <c:pt idx="1907">
                  <c:v>2007.887063655031</c:v>
                </c:pt>
                <c:pt idx="1908">
                  <c:v>2007.889801505818</c:v>
                </c:pt>
                <c:pt idx="1909">
                  <c:v>2007.892539356605</c:v>
                </c:pt>
                <c:pt idx="1910">
                  <c:v>2007.900752908967</c:v>
                </c:pt>
                <c:pt idx="1911">
                  <c:v>2007.903490759754</c:v>
                </c:pt>
                <c:pt idx="1912">
                  <c:v>2007.906228610541</c:v>
                </c:pt>
                <c:pt idx="1913">
                  <c:v>2007.906228610541</c:v>
                </c:pt>
                <c:pt idx="1914">
                  <c:v>2007.908966461328</c:v>
                </c:pt>
                <c:pt idx="1915">
                  <c:v>2007.91718001369</c:v>
                </c:pt>
                <c:pt idx="1916">
                  <c:v>2007.919917864476</c:v>
                </c:pt>
                <c:pt idx="1917">
                  <c:v>2007.922655715264</c:v>
                </c:pt>
                <c:pt idx="1918">
                  <c:v>2007.925393566051</c:v>
                </c:pt>
                <c:pt idx="1919">
                  <c:v>2007.928131416838</c:v>
                </c:pt>
                <c:pt idx="1920">
                  <c:v>2007.9363449692</c:v>
                </c:pt>
                <c:pt idx="1921">
                  <c:v>2007.939082819986</c:v>
                </c:pt>
                <c:pt idx="1922">
                  <c:v>2007.941820670773</c:v>
                </c:pt>
                <c:pt idx="1923">
                  <c:v>2007.944558521561</c:v>
                </c:pt>
                <c:pt idx="1924">
                  <c:v>2007.947296372348</c:v>
                </c:pt>
                <c:pt idx="1925">
                  <c:v>2007.95550992471</c:v>
                </c:pt>
                <c:pt idx="1926">
                  <c:v>2007.958247775496</c:v>
                </c:pt>
                <c:pt idx="1927">
                  <c:v>2007.960985626283</c:v>
                </c:pt>
                <c:pt idx="1928">
                  <c:v>2007.963723477071</c:v>
                </c:pt>
                <c:pt idx="1929">
                  <c:v>2007.966461327858</c:v>
                </c:pt>
                <c:pt idx="1930">
                  <c:v>2007.97467488022</c:v>
                </c:pt>
                <c:pt idx="1931">
                  <c:v>2007.977412731006</c:v>
                </c:pt>
                <c:pt idx="1932">
                  <c:v>2007.980150581793</c:v>
                </c:pt>
                <c:pt idx="1933">
                  <c:v>2007.98288843258</c:v>
                </c:pt>
                <c:pt idx="1934">
                  <c:v>2007.985626283368</c:v>
                </c:pt>
                <c:pt idx="1935">
                  <c:v>2007.993839835729</c:v>
                </c:pt>
                <c:pt idx="1936">
                  <c:v>2007.996577686516</c:v>
                </c:pt>
                <c:pt idx="1937">
                  <c:v>2007.999315537303</c:v>
                </c:pt>
                <c:pt idx="1938">
                  <c:v>2008.00205338809</c:v>
                </c:pt>
                <c:pt idx="1939">
                  <c:v>2008.004791238877</c:v>
                </c:pt>
                <c:pt idx="1940">
                  <c:v>2008.013004791239</c:v>
                </c:pt>
                <c:pt idx="1941">
                  <c:v>2008.015742642026</c:v>
                </c:pt>
                <c:pt idx="1942">
                  <c:v>2008.018480492813</c:v>
                </c:pt>
                <c:pt idx="1943">
                  <c:v>2008.0212183436</c:v>
                </c:pt>
                <c:pt idx="1944">
                  <c:v>2008.023956194387</c:v>
                </c:pt>
                <c:pt idx="1945">
                  <c:v>2008.032169746749</c:v>
                </c:pt>
                <c:pt idx="1946">
                  <c:v>2008.034907597536</c:v>
                </c:pt>
                <c:pt idx="1947">
                  <c:v>2008.037645448323</c:v>
                </c:pt>
                <c:pt idx="1948">
                  <c:v>2008.04038329911</c:v>
                </c:pt>
                <c:pt idx="1949">
                  <c:v>2008.043121149897</c:v>
                </c:pt>
                <c:pt idx="1950">
                  <c:v>2008.051334702259</c:v>
                </c:pt>
                <c:pt idx="1951">
                  <c:v>2008.054072553046</c:v>
                </c:pt>
                <c:pt idx="1952">
                  <c:v>2008.056810403833</c:v>
                </c:pt>
                <c:pt idx="1953">
                  <c:v>2008.05954825462</c:v>
                </c:pt>
                <c:pt idx="1954">
                  <c:v>2008.062286105407</c:v>
                </c:pt>
                <c:pt idx="1955">
                  <c:v>2008.070499657769</c:v>
                </c:pt>
                <c:pt idx="1956">
                  <c:v>2008.084873374401</c:v>
                </c:pt>
                <c:pt idx="1957">
                  <c:v>2008.087611225188</c:v>
                </c:pt>
                <c:pt idx="1958">
                  <c:v>2008.090349075975</c:v>
                </c:pt>
                <c:pt idx="1959">
                  <c:v>2008.093086926762</c:v>
                </c:pt>
                <c:pt idx="1960">
                  <c:v>2008.101300479124</c:v>
                </c:pt>
                <c:pt idx="1961">
                  <c:v>2008.104038329911</c:v>
                </c:pt>
                <c:pt idx="1962">
                  <c:v>2008.106776180698</c:v>
                </c:pt>
                <c:pt idx="1963">
                  <c:v>2008.109514031485</c:v>
                </c:pt>
                <c:pt idx="1964">
                  <c:v>2008.112251882272</c:v>
                </c:pt>
                <c:pt idx="1965">
                  <c:v>2008.120465434634</c:v>
                </c:pt>
                <c:pt idx="1966">
                  <c:v>2008.123203285421</c:v>
                </c:pt>
                <c:pt idx="1967">
                  <c:v>2008.125941136208</c:v>
                </c:pt>
                <c:pt idx="1968">
                  <c:v>2008.128678986995</c:v>
                </c:pt>
                <c:pt idx="1969">
                  <c:v>2008.131416837782</c:v>
                </c:pt>
                <c:pt idx="1970">
                  <c:v>2008.139630390144</c:v>
                </c:pt>
                <c:pt idx="1971">
                  <c:v>2008.142368240931</c:v>
                </c:pt>
                <c:pt idx="1972">
                  <c:v>2008.145106091718</c:v>
                </c:pt>
                <c:pt idx="1973">
                  <c:v>2008.147843942505</c:v>
                </c:pt>
                <c:pt idx="1974">
                  <c:v>2008.150581793292</c:v>
                </c:pt>
                <c:pt idx="1975">
                  <c:v>2008.158795345654</c:v>
                </c:pt>
                <c:pt idx="1976">
                  <c:v>2008.161533196441</c:v>
                </c:pt>
                <c:pt idx="1977">
                  <c:v>2008.164271047228</c:v>
                </c:pt>
                <c:pt idx="1978">
                  <c:v>2008.167008898015</c:v>
                </c:pt>
                <c:pt idx="1979">
                  <c:v>2008.167008898015</c:v>
                </c:pt>
                <c:pt idx="1980">
                  <c:v>2008.175222450376</c:v>
                </c:pt>
                <c:pt idx="1981">
                  <c:v>2008.177960301164</c:v>
                </c:pt>
                <c:pt idx="1982">
                  <c:v>2008.180698151951</c:v>
                </c:pt>
                <c:pt idx="1983">
                  <c:v>2008.183436002738</c:v>
                </c:pt>
                <c:pt idx="1984">
                  <c:v>2008.186173853525</c:v>
                </c:pt>
                <c:pt idx="1985">
                  <c:v>2008.194387405886</c:v>
                </c:pt>
                <c:pt idx="1986">
                  <c:v>2008.197125256673</c:v>
                </c:pt>
                <c:pt idx="1987">
                  <c:v>2008.199863107461</c:v>
                </c:pt>
                <c:pt idx="1988">
                  <c:v>2008.202600958248</c:v>
                </c:pt>
                <c:pt idx="1989">
                  <c:v>2008.205338809035</c:v>
                </c:pt>
                <c:pt idx="1990">
                  <c:v>2008.213552361396</c:v>
                </c:pt>
                <c:pt idx="1991">
                  <c:v>2008.216290212183</c:v>
                </c:pt>
                <c:pt idx="1992">
                  <c:v>2008.219028062971</c:v>
                </c:pt>
                <c:pt idx="1993">
                  <c:v>2008.221765913758</c:v>
                </c:pt>
                <c:pt idx="1994">
                  <c:v>2008.224503764545</c:v>
                </c:pt>
                <c:pt idx="1995">
                  <c:v>2008.232717316906</c:v>
                </c:pt>
                <c:pt idx="1996">
                  <c:v>2008.235455167693</c:v>
                </c:pt>
                <c:pt idx="1997">
                  <c:v>2008.23819301848</c:v>
                </c:pt>
                <c:pt idx="1998">
                  <c:v>2008.240930869268</c:v>
                </c:pt>
                <c:pt idx="1999">
                  <c:v>2008.243668720055</c:v>
                </c:pt>
                <c:pt idx="2000">
                  <c:v>2008.254620123203</c:v>
                </c:pt>
                <c:pt idx="2001">
                  <c:v>2008.25735797399</c:v>
                </c:pt>
                <c:pt idx="2002">
                  <c:v>2008.260095824778</c:v>
                </c:pt>
                <c:pt idx="2003">
                  <c:v>2008.262833675565</c:v>
                </c:pt>
                <c:pt idx="2004">
                  <c:v>2008.265571526352</c:v>
                </c:pt>
                <c:pt idx="2005">
                  <c:v>2008.273785078713</c:v>
                </c:pt>
                <c:pt idx="2006">
                  <c:v>2008.2765229295</c:v>
                </c:pt>
                <c:pt idx="2007">
                  <c:v>2008.279260780288</c:v>
                </c:pt>
                <c:pt idx="2008">
                  <c:v>2008.281998631075</c:v>
                </c:pt>
                <c:pt idx="2009">
                  <c:v>2008.284736481862</c:v>
                </c:pt>
                <c:pt idx="2010">
                  <c:v>2008.292950034223</c:v>
                </c:pt>
                <c:pt idx="2011">
                  <c:v>2008.29568788501</c:v>
                </c:pt>
                <c:pt idx="2012">
                  <c:v>2008.298425735797</c:v>
                </c:pt>
                <c:pt idx="2013">
                  <c:v>2008.301163586585</c:v>
                </c:pt>
                <c:pt idx="2014">
                  <c:v>2008.303901437372</c:v>
                </c:pt>
                <c:pt idx="2015">
                  <c:v>2008.312114989733</c:v>
                </c:pt>
                <c:pt idx="2016">
                  <c:v>2008.31485284052</c:v>
                </c:pt>
                <c:pt idx="2017">
                  <c:v>2008.317590691307</c:v>
                </c:pt>
                <c:pt idx="2018">
                  <c:v>2008.320328542095</c:v>
                </c:pt>
                <c:pt idx="2019">
                  <c:v>2008.323066392882</c:v>
                </c:pt>
                <c:pt idx="2020">
                  <c:v>2008.331279945243</c:v>
                </c:pt>
                <c:pt idx="2021">
                  <c:v>2008.331279945243</c:v>
                </c:pt>
                <c:pt idx="2022">
                  <c:v>2008.33401779603</c:v>
                </c:pt>
                <c:pt idx="2023">
                  <c:v>2008.336755646817</c:v>
                </c:pt>
                <c:pt idx="2024">
                  <c:v>2008.339493497604</c:v>
                </c:pt>
                <c:pt idx="2025">
                  <c:v>2008.347707049966</c:v>
                </c:pt>
                <c:pt idx="2026">
                  <c:v>2008.350444900753</c:v>
                </c:pt>
                <c:pt idx="2027">
                  <c:v>2008.35318275154</c:v>
                </c:pt>
                <c:pt idx="2028">
                  <c:v>2008.355920602327</c:v>
                </c:pt>
                <c:pt idx="2029">
                  <c:v>2008.358658453114</c:v>
                </c:pt>
                <c:pt idx="2030">
                  <c:v>2008.366872005476</c:v>
                </c:pt>
                <c:pt idx="2031">
                  <c:v>2008.369609856263</c:v>
                </c:pt>
                <c:pt idx="2032">
                  <c:v>2008.37234770705</c:v>
                </c:pt>
                <c:pt idx="2033">
                  <c:v>2008.375085557837</c:v>
                </c:pt>
                <c:pt idx="2034">
                  <c:v>2008.377823408624</c:v>
                </c:pt>
                <c:pt idx="2035">
                  <c:v>2008.386036960986</c:v>
                </c:pt>
                <c:pt idx="2036">
                  <c:v>2008.388774811773</c:v>
                </c:pt>
                <c:pt idx="2037">
                  <c:v>2008.39151266256</c:v>
                </c:pt>
                <c:pt idx="2038">
                  <c:v>2008.394250513347</c:v>
                </c:pt>
                <c:pt idx="2039">
                  <c:v>2008.396988364134</c:v>
                </c:pt>
                <c:pt idx="2040">
                  <c:v>2008.405201916496</c:v>
                </c:pt>
                <c:pt idx="2041">
                  <c:v>2008.407939767283</c:v>
                </c:pt>
                <c:pt idx="2042">
                  <c:v>2008.41067761807</c:v>
                </c:pt>
                <c:pt idx="2043">
                  <c:v>2008.413415468857</c:v>
                </c:pt>
                <c:pt idx="2044">
                  <c:v>2008.416153319644</c:v>
                </c:pt>
                <c:pt idx="2045">
                  <c:v>2008.424366872006</c:v>
                </c:pt>
                <c:pt idx="2046">
                  <c:v>2008.427104722793</c:v>
                </c:pt>
                <c:pt idx="2047">
                  <c:v>2008.42984257358</c:v>
                </c:pt>
                <c:pt idx="2048">
                  <c:v>2008.432580424367</c:v>
                </c:pt>
                <c:pt idx="2049">
                  <c:v>2008.435318275154</c:v>
                </c:pt>
                <c:pt idx="2050">
                  <c:v>2008.443531827515</c:v>
                </c:pt>
                <c:pt idx="2051">
                  <c:v>2008.446269678303</c:v>
                </c:pt>
                <c:pt idx="2052">
                  <c:v>2008.44900752909</c:v>
                </c:pt>
                <c:pt idx="2053">
                  <c:v>2008.451745379877</c:v>
                </c:pt>
                <c:pt idx="2054">
                  <c:v>2008.454483230664</c:v>
                </c:pt>
                <c:pt idx="2055">
                  <c:v>2008.462696783025</c:v>
                </c:pt>
                <c:pt idx="2056">
                  <c:v>2008.465434633812</c:v>
                </c:pt>
                <c:pt idx="2057">
                  <c:v>2008.4681724846</c:v>
                </c:pt>
                <c:pt idx="2058">
                  <c:v>2008.470910335387</c:v>
                </c:pt>
                <c:pt idx="2059">
                  <c:v>2008.473648186174</c:v>
                </c:pt>
                <c:pt idx="2060">
                  <c:v>2008.481861738535</c:v>
                </c:pt>
                <c:pt idx="2061">
                  <c:v>2008.484599589322</c:v>
                </c:pt>
                <c:pt idx="2062">
                  <c:v>2008.48733744011</c:v>
                </c:pt>
                <c:pt idx="2063">
                  <c:v>2008.490075290897</c:v>
                </c:pt>
                <c:pt idx="2064">
                  <c:v>2008.492813141684</c:v>
                </c:pt>
                <c:pt idx="2065">
                  <c:v>2008.498288843258</c:v>
                </c:pt>
                <c:pt idx="2066">
                  <c:v>2008.501026694045</c:v>
                </c:pt>
                <c:pt idx="2067">
                  <c:v>2008.503764544832</c:v>
                </c:pt>
                <c:pt idx="2068">
                  <c:v>2008.506502395619</c:v>
                </c:pt>
                <c:pt idx="2069">
                  <c:v>2008.509240246407</c:v>
                </c:pt>
                <c:pt idx="2070">
                  <c:v>2008.517453798768</c:v>
                </c:pt>
                <c:pt idx="2071">
                  <c:v>2008.520191649555</c:v>
                </c:pt>
                <c:pt idx="2072">
                  <c:v>2008.522929500342</c:v>
                </c:pt>
                <c:pt idx="2073">
                  <c:v>2008.52566735113</c:v>
                </c:pt>
                <c:pt idx="2074">
                  <c:v>2008.528405201916</c:v>
                </c:pt>
                <c:pt idx="2075">
                  <c:v>2008.536618754278</c:v>
                </c:pt>
                <c:pt idx="2076">
                  <c:v>2008.539356605065</c:v>
                </c:pt>
                <c:pt idx="2077">
                  <c:v>2008.542094455852</c:v>
                </c:pt>
                <c:pt idx="2078">
                  <c:v>2008.544832306639</c:v>
                </c:pt>
                <c:pt idx="2079">
                  <c:v>2008.547570157426</c:v>
                </c:pt>
                <c:pt idx="2080">
                  <c:v>2008.555783709788</c:v>
                </c:pt>
                <c:pt idx="2081">
                  <c:v>2008.558521560575</c:v>
                </c:pt>
                <c:pt idx="2082">
                  <c:v>2008.561259411362</c:v>
                </c:pt>
                <c:pt idx="2083">
                  <c:v>2008.563997262149</c:v>
                </c:pt>
                <c:pt idx="2084">
                  <c:v>2008.566735112936</c:v>
                </c:pt>
                <c:pt idx="2085">
                  <c:v>2008.574948665298</c:v>
                </c:pt>
                <c:pt idx="2086">
                  <c:v>2008.577686516085</c:v>
                </c:pt>
                <c:pt idx="2087">
                  <c:v>2008.580424366872</c:v>
                </c:pt>
                <c:pt idx="2088">
                  <c:v>2008.583162217659</c:v>
                </c:pt>
                <c:pt idx="2089">
                  <c:v>2008.585900068446</c:v>
                </c:pt>
                <c:pt idx="2090">
                  <c:v>2008.594113620808</c:v>
                </c:pt>
                <c:pt idx="2091">
                  <c:v>2008.596851471595</c:v>
                </c:pt>
                <c:pt idx="2092">
                  <c:v>2008.599589322382</c:v>
                </c:pt>
                <c:pt idx="2093">
                  <c:v>2008.602327173169</c:v>
                </c:pt>
                <c:pt idx="2094">
                  <c:v>2008.605065023956</c:v>
                </c:pt>
                <c:pt idx="2095">
                  <c:v>2008.613278576317</c:v>
                </c:pt>
                <c:pt idx="2096">
                  <c:v>2008.616016427105</c:v>
                </c:pt>
                <c:pt idx="2097">
                  <c:v>2008.618754277892</c:v>
                </c:pt>
                <c:pt idx="2098">
                  <c:v>2008.621492128679</c:v>
                </c:pt>
                <c:pt idx="2099">
                  <c:v>2008.624229979466</c:v>
                </c:pt>
                <c:pt idx="2100">
                  <c:v>2008.632443531827</c:v>
                </c:pt>
                <c:pt idx="2101">
                  <c:v>2008.635181382615</c:v>
                </c:pt>
                <c:pt idx="2102">
                  <c:v>2008.637919233402</c:v>
                </c:pt>
                <c:pt idx="2103">
                  <c:v>2008.640657084189</c:v>
                </c:pt>
                <c:pt idx="2104">
                  <c:v>2008.643394934976</c:v>
                </c:pt>
                <c:pt idx="2105">
                  <c:v>2008.651608487337</c:v>
                </c:pt>
                <c:pt idx="2106">
                  <c:v>2008.654346338124</c:v>
                </c:pt>
                <c:pt idx="2107">
                  <c:v>2008.657084188912</c:v>
                </c:pt>
                <c:pt idx="2108">
                  <c:v>2008.659822039699</c:v>
                </c:pt>
                <c:pt idx="2109">
                  <c:v>2008.659822039699</c:v>
                </c:pt>
                <c:pt idx="2110">
                  <c:v>2008.66803559206</c:v>
                </c:pt>
                <c:pt idx="2111">
                  <c:v>2008.670773442847</c:v>
                </c:pt>
                <c:pt idx="2112">
                  <c:v>2008.673511293634</c:v>
                </c:pt>
                <c:pt idx="2113">
                  <c:v>2008.676249144422</c:v>
                </c:pt>
                <c:pt idx="2114">
                  <c:v>2008.678986995209</c:v>
                </c:pt>
                <c:pt idx="2115">
                  <c:v>2008.68720054757</c:v>
                </c:pt>
                <c:pt idx="2116">
                  <c:v>2008.689938398357</c:v>
                </c:pt>
                <c:pt idx="2117">
                  <c:v>2008.692676249144</c:v>
                </c:pt>
                <c:pt idx="2118">
                  <c:v>2008.695414099931</c:v>
                </c:pt>
                <c:pt idx="2119">
                  <c:v>2008.698151950719</c:v>
                </c:pt>
                <c:pt idx="2120">
                  <c:v>2008.70636550308</c:v>
                </c:pt>
                <c:pt idx="2121">
                  <c:v>2008.709103353867</c:v>
                </c:pt>
                <c:pt idx="2122">
                  <c:v>2008.711841204654</c:v>
                </c:pt>
                <c:pt idx="2123">
                  <c:v>2008.714579055441</c:v>
                </c:pt>
                <c:pt idx="2124">
                  <c:v>2008.717316906229</c:v>
                </c:pt>
                <c:pt idx="2125">
                  <c:v>2008.72553045859</c:v>
                </c:pt>
                <c:pt idx="2126">
                  <c:v>2008.728268309377</c:v>
                </c:pt>
                <c:pt idx="2127">
                  <c:v>2008.731006160164</c:v>
                </c:pt>
                <c:pt idx="2128">
                  <c:v>2008.733744010951</c:v>
                </c:pt>
                <c:pt idx="2129">
                  <c:v>2008.736481861739</c:v>
                </c:pt>
                <c:pt idx="2130">
                  <c:v>2008.741957563313</c:v>
                </c:pt>
                <c:pt idx="2131">
                  <c:v>2008.7446954141</c:v>
                </c:pt>
                <c:pt idx="2132">
                  <c:v>2008.747433264887</c:v>
                </c:pt>
                <c:pt idx="2133">
                  <c:v>2008.750171115674</c:v>
                </c:pt>
                <c:pt idx="2134">
                  <c:v>2008.752908966461</c:v>
                </c:pt>
                <c:pt idx="2135">
                  <c:v>2008.761122518823</c:v>
                </c:pt>
                <c:pt idx="2136">
                  <c:v>2008.76386036961</c:v>
                </c:pt>
                <c:pt idx="2137">
                  <c:v>2008.766598220397</c:v>
                </c:pt>
                <c:pt idx="2138">
                  <c:v>2008.769336071184</c:v>
                </c:pt>
                <c:pt idx="2139">
                  <c:v>2008.772073921971</c:v>
                </c:pt>
                <c:pt idx="2140">
                  <c:v>2008.780287474333</c:v>
                </c:pt>
                <c:pt idx="2141">
                  <c:v>2008.78302532512</c:v>
                </c:pt>
                <c:pt idx="2142">
                  <c:v>2008.785763175907</c:v>
                </c:pt>
                <c:pt idx="2143">
                  <c:v>2008.788501026694</c:v>
                </c:pt>
                <c:pt idx="2144">
                  <c:v>2008.791238877481</c:v>
                </c:pt>
                <c:pt idx="2145">
                  <c:v>2008.799452429843</c:v>
                </c:pt>
                <c:pt idx="2146">
                  <c:v>2008.80219028063</c:v>
                </c:pt>
                <c:pt idx="2147">
                  <c:v>2008.804928131417</c:v>
                </c:pt>
                <c:pt idx="2148">
                  <c:v>2008.807665982204</c:v>
                </c:pt>
                <c:pt idx="2149">
                  <c:v>2008.810403832991</c:v>
                </c:pt>
              </c:numCache>
            </c:numRef>
          </c:xVal>
          <c:yVal>
            <c:numRef>
              <c:f>'Part2 Q2'!$H$10:$H$2097</c:f>
              <c:numCache>
                <c:formatCode>_(* #,##0.00_);_(* \(#,##0.00\);_(* "-"??_);_(@_)</c:formatCode>
                <c:ptCount val="2088"/>
                <c:pt idx="0">
                  <c:v>1.05</c:v>
                </c:pt>
                <c:pt idx="1">
                  <c:v>#N/A</c:v>
                </c:pt>
                <c:pt idx="2">
                  <c:v>0.96</c:v>
                </c:pt>
                <c:pt idx="3">
                  <c:v>1.0</c:v>
                </c:pt>
                <c:pt idx="4">
                  <c:v>0.96</c:v>
                </c:pt>
                <c:pt idx="5">
                  <c:v>1.01</c:v>
                </c:pt>
                <c:pt idx="6">
                  <c:v>0.98</c:v>
                </c:pt>
                <c:pt idx="7">
                  <c:v>0.97</c:v>
                </c:pt>
                <c:pt idx="8">
                  <c:v>0.98</c:v>
                </c:pt>
                <c:pt idx="9">
                  <c:v>0.94</c:v>
                </c:pt>
                <c:pt idx="10">
                  <c:v>0.970000000000001</c:v>
                </c:pt>
                <c:pt idx="11">
                  <c:v>0.98</c:v>
                </c:pt>
                <c:pt idx="12">
                  <c:v>0.98</c:v>
                </c:pt>
                <c:pt idx="13">
                  <c:v>1.06</c:v>
                </c:pt>
                <c:pt idx="14">
                  <c:v>1.0</c:v>
                </c:pt>
                <c:pt idx="15">
                  <c:v>0.99</c:v>
                </c:pt>
                <c:pt idx="16">
                  <c:v>0.98</c:v>
                </c:pt>
                <c:pt idx="17">
                  <c:v>0.97</c:v>
                </c:pt>
                <c:pt idx="18">
                  <c:v>0.970000000000001</c:v>
                </c:pt>
                <c:pt idx="19">
                  <c:v>0.99</c:v>
                </c:pt>
                <c:pt idx="20">
                  <c:v>1.02</c:v>
                </c:pt>
                <c:pt idx="21">
                  <c:v>1.02</c:v>
                </c:pt>
                <c:pt idx="22">
                  <c:v>1.03</c:v>
                </c:pt>
                <c:pt idx="23">
                  <c:v>1.0</c:v>
                </c:pt>
                <c:pt idx="24">
                  <c:v>1.0</c:v>
                </c:pt>
                <c:pt idx="25">
                  <c:v>0.96</c:v>
                </c:pt>
                <c:pt idx="26">
                  <c:v>1.0</c:v>
                </c:pt>
                <c:pt idx="27">
                  <c:v>0.989999999999999</c:v>
                </c:pt>
                <c:pt idx="28">
                  <c:v>0.98</c:v>
                </c:pt>
                <c:pt idx="29">
                  <c:v>0.899999999999999</c:v>
                </c:pt>
                <c:pt idx="30">
                  <c:v>0.98</c:v>
                </c:pt>
                <c:pt idx="31">
                  <c:v>0.92</c:v>
                </c:pt>
                <c:pt idx="32">
                  <c:v>0.91</c:v>
                </c:pt>
                <c:pt idx="33">
                  <c:v>0.91</c:v>
                </c:pt>
                <c:pt idx="34">
                  <c:v>0.95</c:v>
                </c:pt>
                <c:pt idx="35">
                  <c:v>0.92</c:v>
                </c:pt>
                <c:pt idx="36">
                  <c:v>0.96</c:v>
                </c:pt>
                <c:pt idx="37">
                  <c:v>0.94</c:v>
                </c:pt>
                <c:pt idx="38">
                  <c:v>0.94</c:v>
                </c:pt>
                <c:pt idx="39">
                  <c:v>0.92</c:v>
                </c:pt>
                <c:pt idx="40">
                  <c:v>0.89</c:v>
                </c:pt>
                <c:pt idx="41">
                  <c:v>0.91</c:v>
                </c:pt>
                <c:pt idx="42">
                  <c:v>0.96</c:v>
                </c:pt>
                <c:pt idx="43">
                  <c:v>0.98</c:v>
                </c:pt>
                <c:pt idx="44">
                  <c:v>0.95</c:v>
                </c:pt>
                <c:pt idx="45">
                  <c:v>#N/A</c:v>
                </c:pt>
                <c:pt idx="46">
                  <c:v>0.93</c:v>
                </c:pt>
                <c:pt idx="47">
                  <c:v>0.93</c:v>
                </c:pt>
                <c:pt idx="48">
                  <c:v>0.92</c:v>
                </c:pt>
                <c:pt idx="49">
                  <c:v>0.96</c:v>
                </c:pt>
                <c:pt idx="50">
                  <c:v>0.96</c:v>
                </c:pt>
                <c:pt idx="51">
                  <c:v>0.96</c:v>
                </c:pt>
                <c:pt idx="52">
                  <c:v>0.93</c:v>
                </c:pt>
                <c:pt idx="53">
                  <c:v>0.88</c:v>
                </c:pt>
                <c:pt idx="54">
                  <c:v>0.930000000000001</c:v>
                </c:pt>
                <c:pt idx="55">
                  <c:v>0.930000000000001</c:v>
                </c:pt>
                <c:pt idx="56">
                  <c:v>0.92</c:v>
                </c:pt>
                <c:pt idx="57">
                  <c:v>0.869999999999999</c:v>
                </c:pt>
                <c:pt idx="58">
                  <c:v>0.95</c:v>
                </c:pt>
                <c:pt idx="59">
                  <c:v>0.91</c:v>
                </c:pt>
                <c:pt idx="60">
                  <c:v>0.92</c:v>
                </c:pt>
                <c:pt idx="61">
                  <c:v>0.939999999999999</c:v>
                </c:pt>
                <c:pt idx="62">
                  <c:v>0.94</c:v>
                </c:pt>
                <c:pt idx="63">
                  <c:v>0.909999999999999</c:v>
                </c:pt>
                <c:pt idx="64">
                  <c:v>0.9</c:v>
                </c:pt>
                <c:pt idx="65">
                  <c:v>0.909999999999999</c:v>
                </c:pt>
                <c:pt idx="66">
                  <c:v>0.87</c:v>
                </c:pt>
                <c:pt idx="67">
                  <c:v>0.869999999999999</c:v>
                </c:pt>
                <c:pt idx="68">
                  <c:v>0.93</c:v>
                </c:pt>
                <c:pt idx="69">
                  <c:v>0.97</c:v>
                </c:pt>
                <c:pt idx="70">
                  <c:v>#N/A</c:v>
                </c:pt>
                <c:pt idx="71">
                  <c:v>0.989999999999999</c:v>
                </c:pt>
                <c:pt idx="72">
                  <c:v>0.97</c:v>
                </c:pt>
                <c:pt idx="73">
                  <c:v>1.02</c:v>
                </c:pt>
                <c:pt idx="74">
                  <c:v>1.01</c:v>
                </c:pt>
                <c:pt idx="75">
                  <c:v>0.970000000000001</c:v>
                </c:pt>
                <c:pt idx="76">
                  <c:v>1.04</c:v>
                </c:pt>
                <c:pt idx="77">
                  <c:v>0.98</c:v>
                </c:pt>
                <c:pt idx="78">
                  <c:v>0.96</c:v>
                </c:pt>
                <c:pt idx="79">
                  <c:v>0.96</c:v>
                </c:pt>
                <c:pt idx="80">
                  <c:v>0.95</c:v>
                </c:pt>
                <c:pt idx="81">
                  <c:v>0.93</c:v>
                </c:pt>
                <c:pt idx="82">
                  <c:v>0.899999999999999</c:v>
                </c:pt>
                <c:pt idx="83">
                  <c:v>0.92</c:v>
                </c:pt>
                <c:pt idx="84">
                  <c:v>0.91</c:v>
                </c:pt>
                <c:pt idx="85">
                  <c:v>0.93</c:v>
                </c:pt>
                <c:pt idx="86">
                  <c:v>0.9</c:v>
                </c:pt>
                <c:pt idx="87">
                  <c:v>0.93</c:v>
                </c:pt>
                <c:pt idx="88">
                  <c:v>0.92</c:v>
                </c:pt>
                <c:pt idx="89">
                  <c:v>0.89</c:v>
                </c:pt>
                <c:pt idx="90">
                  <c:v>0.89</c:v>
                </c:pt>
                <c:pt idx="91">
                  <c:v>0.96</c:v>
                </c:pt>
                <c:pt idx="92">
                  <c:v>0.99</c:v>
                </c:pt>
                <c:pt idx="93">
                  <c:v>1.01</c:v>
                </c:pt>
                <c:pt idx="94">
                  <c:v>1.01</c:v>
                </c:pt>
                <c:pt idx="95">
                  <c:v>1.0</c:v>
                </c:pt>
                <c:pt idx="96">
                  <c:v>1.010000000000001</c:v>
                </c:pt>
                <c:pt idx="97">
                  <c:v>1.02</c:v>
                </c:pt>
                <c:pt idx="98">
                  <c:v>1.02</c:v>
                </c:pt>
                <c:pt idx="99">
                  <c:v>1.01</c:v>
                </c:pt>
                <c:pt idx="100">
                  <c:v>1.029999999999999</c:v>
                </c:pt>
                <c:pt idx="101">
                  <c:v>1.05</c:v>
                </c:pt>
                <c:pt idx="102">
                  <c:v>1.06</c:v>
                </c:pt>
                <c:pt idx="103">
                  <c:v>#N/A</c:v>
                </c:pt>
                <c:pt idx="104">
                  <c:v>1.05</c:v>
                </c:pt>
                <c:pt idx="105">
                  <c:v>1.04</c:v>
                </c:pt>
                <c:pt idx="106">
                  <c:v>1.06</c:v>
                </c:pt>
                <c:pt idx="107">
                  <c:v>1.07</c:v>
                </c:pt>
                <c:pt idx="108">
                  <c:v>1.09</c:v>
                </c:pt>
                <c:pt idx="109">
                  <c:v>1.02</c:v>
                </c:pt>
                <c:pt idx="110">
                  <c:v>1.01</c:v>
                </c:pt>
                <c:pt idx="111">
                  <c:v>1.05</c:v>
                </c:pt>
                <c:pt idx="112">
                  <c:v>1.03</c:v>
                </c:pt>
                <c:pt idx="113">
                  <c:v>1.0</c:v>
                </c:pt>
                <c:pt idx="114">
                  <c:v>0.899999999999999</c:v>
                </c:pt>
                <c:pt idx="115">
                  <c:v>0.93</c:v>
                </c:pt>
                <c:pt idx="116">
                  <c:v>0.95</c:v>
                </c:pt>
                <c:pt idx="117">
                  <c:v>0.95</c:v>
                </c:pt>
                <c:pt idx="118">
                  <c:v>0.869999999999999</c:v>
                </c:pt>
                <c:pt idx="119">
                  <c:v>0.93</c:v>
                </c:pt>
                <c:pt idx="120">
                  <c:v>0.880000000000001</c:v>
                </c:pt>
                <c:pt idx="121">
                  <c:v>0.97</c:v>
                </c:pt>
                <c:pt idx="122">
                  <c:v>0.99</c:v>
                </c:pt>
                <c:pt idx="123">
                  <c:v>0.989999999999999</c:v>
                </c:pt>
                <c:pt idx="124">
                  <c:v>0.98</c:v>
                </c:pt>
                <c:pt idx="125">
                  <c:v>#N/A</c:v>
                </c:pt>
                <c:pt idx="126">
                  <c:v>0.98</c:v>
                </c:pt>
                <c:pt idx="127">
                  <c:v>0.98</c:v>
                </c:pt>
                <c:pt idx="128">
                  <c:v>1.03</c:v>
                </c:pt>
                <c:pt idx="129">
                  <c:v>0.99</c:v>
                </c:pt>
                <c:pt idx="130">
                  <c:v>#N/A</c:v>
                </c:pt>
                <c:pt idx="131">
                  <c:v>1.03</c:v>
                </c:pt>
                <c:pt idx="132">
                  <c:v>0.84</c:v>
                </c:pt>
                <c:pt idx="133">
                  <c:v>0.96</c:v>
                </c:pt>
                <c:pt idx="134">
                  <c:v>0.98</c:v>
                </c:pt>
                <c:pt idx="135">
                  <c:v>0.85</c:v>
                </c:pt>
                <c:pt idx="136">
                  <c:v>0.84</c:v>
                </c:pt>
                <c:pt idx="137">
                  <c:v>0.79</c:v>
                </c:pt>
                <c:pt idx="138">
                  <c:v>0.85</c:v>
                </c:pt>
                <c:pt idx="139">
                  <c:v>0.88</c:v>
                </c:pt>
                <c:pt idx="140">
                  <c:v>#N/A</c:v>
                </c:pt>
                <c:pt idx="141">
                  <c:v>0.88</c:v>
                </c:pt>
                <c:pt idx="142">
                  <c:v>0.95</c:v>
                </c:pt>
                <c:pt idx="143">
                  <c:v>0.92</c:v>
                </c:pt>
                <c:pt idx="144">
                  <c:v>0.86</c:v>
                </c:pt>
                <c:pt idx="145">
                  <c:v>0.939999999999999</c:v>
                </c:pt>
                <c:pt idx="146">
                  <c:v>0.79</c:v>
                </c:pt>
                <c:pt idx="147">
                  <c:v>0.869999999999999</c:v>
                </c:pt>
                <c:pt idx="148">
                  <c:v>0.97</c:v>
                </c:pt>
                <c:pt idx="149">
                  <c:v>0.88</c:v>
                </c:pt>
                <c:pt idx="150">
                  <c:v>0.81</c:v>
                </c:pt>
                <c:pt idx="151">
                  <c:v>0.81</c:v>
                </c:pt>
                <c:pt idx="152">
                  <c:v>0.85</c:v>
                </c:pt>
                <c:pt idx="153">
                  <c:v>0.739999999999999</c:v>
                </c:pt>
                <c:pt idx="154">
                  <c:v>0.769999999999999</c:v>
                </c:pt>
                <c:pt idx="155">
                  <c:v>0.77</c:v>
                </c:pt>
                <c:pt idx="156">
                  <c:v>0.82</c:v>
                </c:pt>
                <c:pt idx="157">
                  <c:v>0.78</c:v>
                </c:pt>
                <c:pt idx="158">
                  <c:v>0.84</c:v>
                </c:pt>
                <c:pt idx="159">
                  <c:v>0.83</c:v>
                </c:pt>
                <c:pt idx="160">
                  <c:v>0.779999999999999</c:v>
                </c:pt>
                <c:pt idx="161">
                  <c:v>0.75</c:v>
                </c:pt>
                <c:pt idx="162">
                  <c:v>0.729999999999999</c:v>
                </c:pt>
                <c:pt idx="163">
                  <c:v>0.82</c:v>
                </c:pt>
                <c:pt idx="164">
                  <c:v>0.819999999999999</c:v>
                </c:pt>
                <c:pt idx="165">
                  <c:v>#N/A</c:v>
                </c:pt>
                <c:pt idx="166">
                  <c:v>0.8</c:v>
                </c:pt>
                <c:pt idx="167">
                  <c:v>0.75</c:v>
                </c:pt>
                <c:pt idx="168">
                  <c:v>0.769999999999999</c:v>
                </c:pt>
                <c:pt idx="169">
                  <c:v>0.83</c:v>
                </c:pt>
                <c:pt idx="170">
                  <c:v>0.85</c:v>
                </c:pt>
                <c:pt idx="171">
                  <c:v>0.769999999999999</c:v>
                </c:pt>
                <c:pt idx="172">
                  <c:v>0.81</c:v>
                </c:pt>
                <c:pt idx="173">
                  <c:v>0.79</c:v>
                </c:pt>
                <c:pt idx="174">
                  <c:v>0.75</c:v>
                </c:pt>
                <c:pt idx="175">
                  <c:v>0.8</c:v>
                </c:pt>
                <c:pt idx="176">
                  <c:v>0.81</c:v>
                </c:pt>
                <c:pt idx="177">
                  <c:v>0.82</c:v>
                </c:pt>
                <c:pt idx="178">
                  <c:v>0.769999999999999</c:v>
                </c:pt>
                <c:pt idx="179">
                  <c:v>0.79</c:v>
                </c:pt>
                <c:pt idx="180">
                  <c:v>0.81</c:v>
                </c:pt>
                <c:pt idx="181">
                  <c:v>0.81</c:v>
                </c:pt>
                <c:pt idx="182">
                  <c:v>0.88</c:v>
                </c:pt>
                <c:pt idx="183">
                  <c:v>0.87</c:v>
                </c:pt>
                <c:pt idx="184">
                  <c:v>0.8</c:v>
                </c:pt>
                <c:pt idx="185">
                  <c:v>0.82</c:v>
                </c:pt>
                <c:pt idx="186">
                  <c:v>0.91</c:v>
                </c:pt>
                <c:pt idx="187">
                  <c:v>0.819999999999999</c:v>
                </c:pt>
                <c:pt idx="188">
                  <c:v>0.81</c:v>
                </c:pt>
                <c:pt idx="189">
                  <c:v>0.800000000000001</c:v>
                </c:pt>
                <c:pt idx="190">
                  <c:v>0.840000000000001</c:v>
                </c:pt>
                <c:pt idx="191">
                  <c:v>0.769999999999999</c:v>
                </c:pt>
                <c:pt idx="192">
                  <c:v>0.82</c:v>
                </c:pt>
                <c:pt idx="193">
                  <c:v>0.84</c:v>
                </c:pt>
                <c:pt idx="194">
                  <c:v>0.8</c:v>
                </c:pt>
                <c:pt idx="195">
                  <c:v>0.81</c:v>
                </c:pt>
                <c:pt idx="196">
                  <c:v>0.83</c:v>
                </c:pt>
                <c:pt idx="197">
                  <c:v>0.82</c:v>
                </c:pt>
                <c:pt idx="198">
                  <c:v>0.78</c:v>
                </c:pt>
                <c:pt idx="199">
                  <c:v>0.81</c:v>
                </c:pt>
                <c:pt idx="200">
                  <c:v>0.78</c:v>
                </c:pt>
                <c:pt idx="201">
                  <c:v>0.7</c:v>
                </c:pt>
                <c:pt idx="202">
                  <c:v>0.8</c:v>
                </c:pt>
                <c:pt idx="203">
                  <c:v>0.689999999999999</c:v>
                </c:pt>
                <c:pt idx="204">
                  <c:v>#N/A</c:v>
                </c:pt>
                <c:pt idx="205">
                  <c:v>0.699999999999999</c:v>
                </c:pt>
                <c:pt idx="206">
                  <c:v>0.8</c:v>
                </c:pt>
                <c:pt idx="207">
                  <c:v>0.89</c:v>
                </c:pt>
                <c:pt idx="208">
                  <c:v>0.64</c:v>
                </c:pt>
                <c:pt idx="209">
                  <c:v>0.65</c:v>
                </c:pt>
                <c:pt idx="210">
                  <c:v>0.7</c:v>
                </c:pt>
                <c:pt idx="211">
                  <c:v>0.729999999999999</c:v>
                </c:pt>
                <c:pt idx="212">
                  <c:v>0.61</c:v>
                </c:pt>
                <c:pt idx="213">
                  <c:v>0.729999999999999</c:v>
                </c:pt>
                <c:pt idx="214">
                  <c:v>0.619999999999999</c:v>
                </c:pt>
                <c:pt idx="215">
                  <c:v>0.67</c:v>
                </c:pt>
                <c:pt idx="216">
                  <c:v>0.659999999999999</c:v>
                </c:pt>
                <c:pt idx="217">
                  <c:v>0.63</c:v>
                </c:pt>
                <c:pt idx="218">
                  <c:v>0.64</c:v>
                </c:pt>
                <c:pt idx="219">
                  <c:v>0.59</c:v>
                </c:pt>
                <c:pt idx="220">
                  <c:v>0.66</c:v>
                </c:pt>
                <c:pt idx="221">
                  <c:v>0.74</c:v>
                </c:pt>
                <c:pt idx="222">
                  <c:v>0.79</c:v>
                </c:pt>
                <c:pt idx="223">
                  <c:v>0.71</c:v>
                </c:pt>
                <c:pt idx="224">
                  <c:v>0.68</c:v>
                </c:pt>
                <c:pt idx="225">
                  <c:v>0.76</c:v>
                </c:pt>
                <c:pt idx="226">
                  <c:v>0.8</c:v>
                </c:pt>
                <c:pt idx="227">
                  <c:v>0.78</c:v>
                </c:pt>
                <c:pt idx="228">
                  <c:v>0.75</c:v>
                </c:pt>
                <c:pt idx="229">
                  <c:v>0.72</c:v>
                </c:pt>
                <c:pt idx="230">
                  <c:v>0.75</c:v>
                </c:pt>
                <c:pt idx="231">
                  <c:v>0.7</c:v>
                </c:pt>
                <c:pt idx="232">
                  <c:v>0.72</c:v>
                </c:pt>
                <c:pt idx="233">
                  <c:v>0.62</c:v>
                </c:pt>
                <c:pt idx="234">
                  <c:v>0.729999999999999</c:v>
                </c:pt>
                <c:pt idx="235">
                  <c:v>#N/A</c:v>
                </c:pt>
                <c:pt idx="236">
                  <c:v>0.69</c:v>
                </c:pt>
                <c:pt idx="237">
                  <c:v>0.729999999999999</c:v>
                </c:pt>
                <c:pt idx="238">
                  <c:v>0.76</c:v>
                </c:pt>
                <c:pt idx="239">
                  <c:v>0.689999999999999</c:v>
                </c:pt>
                <c:pt idx="240">
                  <c:v>0.720000000000001</c:v>
                </c:pt>
                <c:pt idx="241">
                  <c:v>0.76</c:v>
                </c:pt>
                <c:pt idx="242">
                  <c:v>0.78</c:v>
                </c:pt>
                <c:pt idx="243">
                  <c:v>0.71</c:v>
                </c:pt>
                <c:pt idx="244">
                  <c:v>0.71</c:v>
                </c:pt>
                <c:pt idx="245">
                  <c:v>0.75</c:v>
                </c:pt>
                <c:pt idx="246">
                  <c:v>0.75</c:v>
                </c:pt>
                <c:pt idx="247">
                  <c:v>0.78</c:v>
                </c:pt>
                <c:pt idx="248">
                  <c:v>0.74</c:v>
                </c:pt>
                <c:pt idx="249">
                  <c:v>0.779999999999999</c:v>
                </c:pt>
                <c:pt idx="250">
                  <c:v>0.81</c:v>
                </c:pt>
                <c:pt idx="251">
                  <c:v>0.87</c:v>
                </c:pt>
                <c:pt idx="252">
                  <c:v>0.82</c:v>
                </c:pt>
                <c:pt idx="253">
                  <c:v>0.79</c:v>
                </c:pt>
                <c:pt idx="254">
                  <c:v>0.85</c:v>
                </c:pt>
                <c:pt idx="255">
                  <c:v>0.81</c:v>
                </c:pt>
                <c:pt idx="256">
                  <c:v>0.769999999999999</c:v>
                </c:pt>
                <c:pt idx="257">
                  <c:v>0.72</c:v>
                </c:pt>
                <c:pt idx="258">
                  <c:v>0.73</c:v>
                </c:pt>
                <c:pt idx="259">
                  <c:v>0.88</c:v>
                </c:pt>
                <c:pt idx="260">
                  <c:v>0.91</c:v>
                </c:pt>
                <c:pt idx="261">
                  <c:v>0.859999999999999</c:v>
                </c:pt>
                <c:pt idx="262">
                  <c:v>#N/A</c:v>
                </c:pt>
                <c:pt idx="263">
                  <c:v>0.84</c:v>
                </c:pt>
                <c:pt idx="264">
                  <c:v>0.84</c:v>
                </c:pt>
                <c:pt idx="265">
                  <c:v>0.85</c:v>
                </c:pt>
                <c:pt idx="266">
                  <c:v>0.85</c:v>
                </c:pt>
                <c:pt idx="267">
                  <c:v>0.81</c:v>
                </c:pt>
                <c:pt idx="268">
                  <c:v>0.85</c:v>
                </c:pt>
                <c:pt idx="269">
                  <c:v>0.83</c:v>
                </c:pt>
                <c:pt idx="270">
                  <c:v>0.85</c:v>
                </c:pt>
                <c:pt idx="271">
                  <c:v>0.8</c:v>
                </c:pt>
                <c:pt idx="272">
                  <c:v>0.85</c:v>
                </c:pt>
                <c:pt idx="273">
                  <c:v>0.79</c:v>
                </c:pt>
                <c:pt idx="274">
                  <c:v>0.78</c:v>
                </c:pt>
                <c:pt idx="275">
                  <c:v>0.78</c:v>
                </c:pt>
                <c:pt idx="276">
                  <c:v>0.79</c:v>
                </c:pt>
                <c:pt idx="277">
                  <c:v>0.729999999999999</c:v>
                </c:pt>
                <c:pt idx="278">
                  <c:v>0.76</c:v>
                </c:pt>
                <c:pt idx="279">
                  <c:v>0.77</c:v>
                </c:pt>
                <c:pt idx="280">
                  <c:v>0.76</c:v>
                </c:pt>
                <c:pt idx="281">
                  <c:v>0.75</c:v>
                </c:pt>
                <c:pt idx="282">
                  <c:v>0.74</c:v>
                </c:pt>
                <c:pt idx="283">
                  <c:v>0.71</c:v>
                </c:pt>
                <c:pt idx="284">
                  <c:v>0.75</c:v>
                </c:pt>
                <c:pt idx="285">
                  <c:v>0.75</c:v>
                </c:pt>
                <c:pt idx="286">
                  <c:v>0.73</c:v>
                </c:pt>
                <c:pt idx="287">
                  <c:v>0.819999999999999</c:v>
                </c:pt>
                <c:pt idx="288">
                  <c:v>0.64</c:v>
                </c:pt>
                <c:pt idx="289">
                  <c:v>0.699999999999999</c:v>
                </c:pt>
                <c:pt idx="290">
                  <c:v>0.67</c:v>
                </c:pt>
                <c:pt idx="291">
                  <c:v>0.69</c:v>
                </c:pt>
                <c:pt idx="292">
                  <c:v>0.7</c:v>
                </c:pt>
                <c:pt idx="293">
                  <c:v>0.74</c:v>
                </c:pt>
                <c:pt idx="294">
                  <c:v>0.729999999999999</c:v>
                </c:pt>
                <c:pt idx="295">
                  <c:v>0.72</c:v>
                </c:pt>
                <c:pt idx="296">
                  <c:v>0.78</c:v>
                </c:pt>
                <c:pt idx="297">
                  <c:v>0.72</c:v>
                </c:pt>
                <c:pt idx="298">
                  <c:v>0.7</c:v>
                </c:pt>
                <c:pt idx="299">
                  <c:v>0.71</c:v>
                </c:pt>
                <c:pt idx="300">
                  <c:v>0.68</c:v>
                </c:pt>
                <c:pt idx="301">
                  <c:v>0.68</c:v>
                </c:pt>
                <c:pt idx="302">
                  <c:v>0.68</c:v>
                </c:pt>
                <c:pt idx="303">
                  <c:v>0.66</c:v>
                </c:pt>
                <c:pt idx="304">
                  <c:v>0.68</c:v>
                </c:pt>
                <c:pt idx="305">
                  <c:v>#N/A</c:v>
                </c:pt>
                <c:pt idx="306">
                  <c:v>0.65</c:v>
                </c:pt>
                <c:pt idx="307">
                  <c:v>0.659999999999999</c:v>
                </c:pt>
                <c:pt idx="308">
                  <c:v>0.71</c:v>
                </c:pt>
                <c:pt idx="309">
                  <c:v>0.63</c:v>
                </c:pt>
                <c:pt idx="310">
                  <c:v>0.649999999999999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0.83</c:v>
                </c:pt>
                <c:pt idx="315">
                  <c:v>0.769999999999999</c:v>
                </c:pt>
                <c:pt idx="316">
                  <c:v>0.81</c:v>
                </c:pt>
                <c:pt idx="317">
                  <c:v>0.79</c:v>
                </c:pt>
                <c:pt idx="318">
                  <c:v>0.709999999999999</c:v>
                </c:pt>
                <c:pt idx="319">
                  <c:v>0.7</c:v>
                </c:pt>
                <c:pt idx="320">
                  <c:v>0.67</c:v>
                </c:pt>
                <c:pt idx="321">
                  <c:v>0.61</c:v>
                </c:pt>
                <c:pt idx="322">
                  <c:v>0.7</c:v>
                </c:pt>
                <c:pt idx="323">
                  <c:v>0.63</c:v>
                </c:pt>
                <c:pt idx="324">
                  <c:v>0.69</c:v>
                </c:pt>
                <c:pt idx="325">
                  <c:v>0.64</c:v>
                </c:pt>
                <c:pt idx="326">
                  <c:v>0.66</c:v>
                </c:pt>
                <c:pt idx="327">
                  <c:v>0.58</c:v>
                </c:pt>
                <c:pt idx="328">
                  <c:v>0.59</c:v>
                </c:pt>
                <c:pt idx="329">
                  <c:v>0.59</c:v>
                </c:pt>
                <c:pt idx="330">
                  <c:v>#N/A</c:v>
                </c:pt>
                <c:pt idx="331">
                  <c:v>0.55</c:v>
                </c:pt>
                <c:pt idx="332">
                  <c:v>0.6</c:v>
                </c:pt>
                <c:pt idx="333">
                  <c:v>0.59</c:v>
                </c:pt>
                <c:pt idx="334">
                  <c:v>0.64</c:v>
                </c:pt>
                <c:pt idx="335">
                  <c:v>0.629999999999999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0.53</c:v>
                </c:pt>
                <c:pt idx="340">
                  <c:v>0.55</c:v>
                </c:pt>
                <c:pt idx="341">
                  <c:v>0.57</c:v>
                </c:pt>
                <c:pt idx="342">
                  <c:v>0.59</c:v>
                </c:pt>
                <c:pt idx="343">
                  <c:v>0.56</c:v>
                </c:pt>
                <c:pt idx="344">
                  <c:v>0.6</c:v>
                </c:pt>
                <c:pt idx="345">
                  <c:v>0.57</c:v>
                </c:pt>
                <c:pt idx="346">
                  <c:v>0.55</c:v>
                </c:pt>
                <c:pt idx="347">
                  <c:v>0.689999999999999</c:v>
                </c:pt>
                <c:pt idx="348">
                  <c:v>0.51</c:v>
                </c:pt>
                <c:pt idx="349">
                  <c:v>0.5</c:v>
                </c:pt>
                <c:pt idx="350">
                  <c:v>0.57</c:v>
                </c:pt>
                <c:pt idx="351">
                  <c:v>0.71</c:v>
                </c:pt>
                <c:pt idx="352">
                  <c:v>0.6</c:v>
                </c:pt>
                <c:pt idx="353">
                  <c:v>0.55</c:v>
                </c:pt>
                <c:pt idx="354">
                  <c:v>0.55</c:v>
                </c:pt>
                <c:pt idx="355">
                  <c:v>#N/A</c:v>
                </c:pt>
                <c:pt idx="356">
                  <c:v>0.58</c:v>
                </c:pt>
                <c:pt idx="357">
                  <c:v>0.51</c:v>
                </c:pt>
                <c:pt idx="358">
                  <c:v>0.470000000000001</c:v>
                </c:pt>
                <c:pt idx="359">
                  <c:v>0.54</c:v>
                </c:pt>
                <c:pt idx="360">
                  <c:v>0.67</c:v>
                </c:pt>
                <c:pt idx="361">
                  <c:v>0.56</c:v>
                </c:pt>
                <c:pt idx="362">
                  <c:v>0.670000000000001</c:v>
                </c:pt>
                <c:pt idx="363">
                  <c:v>#N/A</c:v>
                </c:pt>
                <c:pt idx="364">
                  <c:v>0.58</c:v>
                </c:pt>
                <c:pt idx="365">
                  <c:v>0.52</c:v>
                </c:pt>
                <c:pt idx="366">
                  <c:v>0.79</c:v>
                </c:pt>
                <c:pt idx="367">
                  <c:v>0.55</c:v>
                </c:pt>
                <c:pt idx="368">
                  <c:v>0.85</c:v>
                </c:pt>
                <c:pt idx="369">
                  <c:v>0.689999999999999</c:v>
                </c:pt>
                <c:pt idx="370">
                  <c:v>0.69</c:v>
                </c:pt>
                <c:pt idx="371">
                  <c:v>0.67</c:v>
                </c:pt>
                <c:pt idx="372">
                  <c:v>0.67</c:v>
                </c:pt>
                <c:pt idx="373">
                  <c:v>0.63</c:v>
                </c:pt>
                <c:pt idx="374">
                  <c:v>0.71</c:v>
                </c:pt>
                <c:pt idx="375">
                  <c:v>0.7</c:v>
                </c:pt>
                <c:pt idx="376">
                  <c:v>0.71</c:v>
                </c:pt>
                <c:pt idx="377">
                  <c:v>0.67</c:v>
                </c:pt>
                <c:pt idx="378">
                  <c:v>0.63</c:v>
                </c:pt>
                <c:pt idx="379">
                  <c:v>0.630000000000001</c:v>
                </c:pt>
                <c:pt idx="380">
                  <c:v>0.86</c:v>
                </c:pt>
                <c:pt idx="381">
                  <c:v>0.79</c:v>
                </c:pt>
                <c:pt idx="382">
                  <c:v>0.77</c:v>
                </c:pt>
                <c:pt idx="383">
                  <c:v>0.75</c:v>
                </c:pt>
                <c:pt idx="384">
                  <c:v>0.74</c:v>
                </c:pt>
                <c:pt idx="385">
                  <c:v>0.75</c:v>
                </c:pt>
                <c:pt idx="386">
                  <c:v>#N/A</c:v>
                </c:pt>
                <c:pt idx="387">
                  <c:v>0.75</c:v>
                </c:pt>
                <c:pt idx="388">
                  <c:v>0.83</c:v>
                </c:pt>
                <c:pt idx="389">
                  <c:v>0.77</c:v>
                </c:pt>
                <c:pt idx="390">
                  <c:v>0.76</c:v>
                </c:pt>
                <c:pt idx="391">
                  <c:v>#N/A</c:v>
                </c:pt>
                <c:pt idx="392">
                  <c:v>0.65</c:v>
                </c:pt>
                <c:pt idx="393">
                  <c:v>0.71</c:v>
                </c:pt>
                <c:pt idx="394">
                  <c:v>0.73</c:v>
                </c:pt>
                <c:pt idx="395">
                  <c:v>0.69</c:v>
                </c:pt>
                <c:pt idx="396">
                  <c:v>0.62</c:v>
                </c:pt>
                <c:pt idx="397">
                  <c:v>0.7</c:v>
                </c:pt>
                <c:pt idx="398">
                  <c:v>0.69</c:v>
                </c:pt>
                <c:pt idx="399">
                  <c:v>0.74</c:v>
                </c:pt>
                <c:pt idx="400">
                  <c:v>0.54</c:v>
                </c:pt>
                <c:pt idx="401">
                  <c:v>0.64</c:v>
                </c:pt>
                <c:pt idx="402">
                  <c:v>0.56</c:v>
                </c:pt>
                <c:pt idx="403">
                  <c:v>0.569999999999999</c:v>
                </c:pt>
                <c:pt idx="404">
                  <c:v>0.699999999999999</c:v>
                </c:pt>
                <c:pt idx="405">
                  <c:v>#N/A</c:v>
                </c:pt>
                <c:pt idx="406">
                  <c:v>0.65</c:v>
                </c:pt>
                <c:pt idx="407">
                  <c:v>0.55</c:v>
                </c:pt>
                <c:pt idx="408">
                  <c:v>0.609999999999999</c:v>
                </c:pt>
                <c:pt idx="409">
                  <c:v>0.63</c:v>
                </c:pt>
                <c:pt idx="410">
                  <c:v>0.619999999999999</c:v>
                </c:pt>
                <c:pt idx="411">
                  <c:v>0.69</c:v>
                </c:pt>
                <c:pt idx="412">
                  <c:v>0.6</c:v>
                </c:pt>
                <c:pt idx="413">
                  <c:v>0.56</c:v>
                </c:pt>
                <c:pt idx="414">
                  <c:v>0.62</c:v>
                </c:pt>
                <c:pt idx="415">
                  <c:v>0.61</c:v>
                </c:pt>
                <c:pt idx="416">
                  <c:v>0.59</c:v>
                </c:pt>
                <c:pt idx="417">
                  <c:v>0.56</c:v>
                </c:pt>
                <c:pt idx="418">
                  <c:v>0.61</c:v>
                </c:pt>
                <c:pt idx="419">
                  <c:v>0.59</c:v>
                </c:pt>
                <c:pt idx="420">
                  <c:v>0.59</c:v>
                </c:pt>
                <c:pt idx="421">
                  <c:v>0.5</c:v>
                </c:pt>
                <c:pt idx="422">
                  <c:v>0.569999999999999</c:v>
                </c:pt>
                <c:pt idx="423">
                  <c:v>0.61</c:v>
                </c:pt>
                <c:pt idx="424">
                  <c:v>0.58</c:v>
                </c:pt>
                <c:pt idx="425">
                  <c:v>#N/A</c:v>
                </c:pt>
                <c:pt idx="426">
                  <c:v>0.56</c:v>
                </c:pt>
                <c:pt idx="427">
                  <c:v>0.54</c:v>
                </c:pt>
                <c:pt idx="428">
                  <c:v>0.56</c:v>
                </c:pt>
                <c:pt idx="429">
                  <c:v>0.55</c:v>
                </c:pt>
                <c:pt idx="430">
                  <c:v>0.57</c:v>
                </c:pt>
                <c:pt idx="431">
                  <c:v>0.49</c:v>
                </c:pt>
                <c:pt idx="432">
                  <c:v>0.6</c:v>
                </c:pt>
                <c:pt idx="433">
                  <c:v>0.53</c:v>
                </c:pt>
                <c:pt idx="434">
                  <c:v>0.48</c:v>
                </c:pt>
                <c:pt idx="435">
                  <c:v>0.550000000000001</c:v>
                </c:pt>
                <c:pt idx="436">
                  <c:v>0.56</c:v>
                </c:pt>
                <c:pt idx="437">
                  <c:v>0.53</c:v>
                </c:pt>
                <c:pt idx="438">
                  <c:v>0.48</c:v>
                </c:pt>
                <c:pt idx="439">
                  <c:v>0.49</c:v>
                </c:pt>
                <c:pt idx="440">
                  <c:v>0.53</c:v>
                </c:pt>
                <c:pt idx="441">
                  <c:v>0.51</c:v>
                </c:pt>
                <c:pt idx="442">
                  <c:v>0.569999999999999</c:v>
                </c:pt>
                <c:pt idx="443">
                  <c:v>0.5</c:v>
                </c:pt>
                <c:pt idx="444">
                  <c:v>0.61</c:v>
                </c:pt>
                <c:pt idx="445">
                  <c:v>0.54</c:v>
                </c:pt>
                <c:pt idx="446">
                  <c:v>0.55</c:v>
                </c:pt>
                <c:pt idx="447">
                  <c:v>0.51</c:v>
                </c:pt>
                <c:pt idx="448">
                  <c:v>0.6</c:v>
                </c:pt>
                <c:pt idx="449">
                  <c:v>0.52</c:v>
                </c:pt>
                <c:pt idx="450">
                  <c:v>0.53</c:v>
                </c:pt>
                <c:pt idx="451">
                  <c:v>0.510000000000001</c:v>
                </c:pt>
                <c:pt idx="452">
                  <c:v>0.48</c:v>
                </c:pt>
                <c:pt idx="453">
                  <c:v>0.49</c:v>
                </c:pt>
                <c:pt idx="454">
                  <c:v>#N/A</c:v>
                </c:pt>
                <c:pt idx="455">
                  <c:v>0.5</c:v>
                </c:pt>
                <c:pt idx="456">
                  <c:v>0.57</c:v>
                </c:pt>
                <c:pt idx="457">
                  <c:v>0.49</c:v>
                </c:pt>
                <c:pt idx="458">
                  <c:v>0.46</c:v>
                </c:pt>
                <c:pt idx="459">
                  <c:v>0.510000000000001</c:v>
                </c:pt>
                <c:pt idx="460">
                  <c:v>0.46</c:v>
                </c:pt>
                <c:pt idx="461">
                  <c:v>0.54</c:v>
                </c:pt>
                <c:pt idx="462">
                  <c:v>0.49</c:v>
                </c:pt>
                <c:pt idx="463">
                  <c:v>0.48</c:v>
                </c:pt>
                <c:pt idx="464">
                  <c:v>0.53</c:v>
                </c:pt>
                <c:pt idx="465">
                  <c:v>0.54</c:v>
                </c:pt>
                <c:pt idx="466">
                  <c:v>0.55</c:v>
                </c:pt>
                <c:pt idx="467">
                  <c:v>0.46</c:v>
                </c:pt>
                <c:pt idx="468">
                  <c:v>0.48</c:v>
                </c:pt>
                <c:pt idx="469">
                  <c:v>0.49</c:v>
                </c:pt>
                <c:pt idx="470">
                  <c:v>0.47</c:v>
                </c:pt>
                <c:pt idx="471">
                  <c:v>0.439999999999999</c:v>
                </c:pt>
                <c:pt idx="472">
                  <c:v>0.489999999999999</c:v>
                </c:pt>
                <c:pt idx="473">
                  <c:v>0.41</c:v>
                </c:pt>
                <c:pt idx="474">
                  <c:v>0.439999999999999</c:v>
                </c:pt>
                <c:pt idx="475">
                  <c:v>0.39</c:v>
                </c:pt>
                <c:pt idx="476">
                  <c:v>0.41</c:v>
                </c:pt>
                <c:pt idx="477">
                  <c:v>0.39</c:v>
                </c:pt>
                <c:pt idx="478">
                  <c:v>0.42</c:v>
                </c:pt>
                <c:pt idx="479">
                  <c:v>0.42</c:v>
                </c:pt>
                <c:pt idx="480">
                  <c:v>0.43</c:v>
                </c:pt>
                <c:pt idx="481">
                  <c:v>0.49</c:v>
                </c:pt>
                <c:pt idx="482">
                  <c:v>0.39</c:v>
                </c:pt>
                <c:pt idx="483">
                  <c:v>0.52</c:v>
                </c:pt>
                <c:pt idx="484">
                  <c:v>0.53</c:v>
                </c:pt>
                <c:pt idx="485">
                  <c:v>0.42</c:v>
                </c:pt>
                <c:pt idx="486">
                  <c:v>0.46</c:v>
                </c:pt>
                <c:pt idx="487">
                  <c:v>0.48</c:v>
                </c:pt>
                <c:pt idx="488">
                  <c:v>0.48</c:v>
                </c:pt>
                <c:pt idx="489">
                  <c:v>0.42</c:v>
                </c:pt>
                <c:pt idx="490">
                  <c:v>0.43</c:v>
                </c:pt>
                <c:pt idx="491">
                  <c:v>0.41</c:v>
                </c:pt>
                <c:pt idx="492">
                  <c:v>0.41</c:v>
                </c:pt>
                <c:pt idx="493">
                  <c:v>0.4</c:v>
                </c:pt>
                <c:pt idx="494">
                  <c:v>0.41</c:v>
                </c:pt>
                <c:pt idx="495">
                  <c:v>#N/A</c:v>
                </c:pt>
                <c:pt idx="496">
                  <c:v>0.43</c:v>
                </c:pt>
                <c:pt idx="497">
                  <c:v>0.43</c:v>
                </c:pt>
                <c:pt idx="498">
                  <c:v>0.439999999999999</c:v>
                </c:pt>
                <c:pt idx="499">
                  <c:v>0.45</c:v>
                </c:pt>
                <c:pt idx="500">
                  <c:v>0.47</c:v>
                </c:pt>
                <c:pt idx="501">
                  <c:v>0.420000000000001</c:v>
                </c:pt>
                <c:pt idx="502">
                  <c:v>0.430000000000001</c:v>
                </c:pt>
                <c:pt idx="503">
                  <c:v>0.48</c:v>
                </c:pt>
                <c:pt idx="504">
                  <c:v>0.409999999999999</c:v>
                </c:pt>
                <c:pt idx="505">
                  <c:v>0.48</c:v>
                </c:pt>
                <c:pt idx="506">
                  <c:v>0.52</c:v>
                </c:pt>
                <c:pt idx="507">
                  <c:v>0.49</c:v>
                </c:pt>
                <c:pt idx="508">
                  <c:v>0.45</c:v>
                </c:pt>
                <c:pt idx="509">
                  <c:v>0.470000000000001</c:v>
                </c:pt>
                <c:pt idx="510">
                  <c:v>0.5</c:v>
                </c:pt>
                <c:pt idx="511">
                  <c:v>0.49</c:v>
                </c:pt>
                <c:pt idx="512">
                  <c:v>0.52</c:v>
                </c:pt>
                <c:pt idx="513">
                  <c:v>0.37</c:v>
                </c:pt>
                <c:pt idx="514">
                  <c:v>0.49</c:v>
                </c:pt>
                <c:pt idx="515">
                  <c:v>0.37</c:v>
                </c:pt>
                <c:pt idx="516">
                  <c:v>0.5</c:v>
                </c:pt>
                <c:pt idx="517">
                  <c:v>0.46</c:v>
                </c:pt>
                <c:pt idx="518">
                  <c:v>0.439999999999999</c:v>
                </c:pt>
                <c:pt idx="519">
                  <c:v>0.53</c:v>
                </c:pt>
                <c:pt idx="520">
                  <c:v>0.51</c:v>
                </c:pt>
                <c:pt idx="521">
                  <c:v>0.5</c:v>
                </c:pt>
                <c:pt idx="522">
                  <c:v>0.44</c:v>
                </c:pt>
                <c:pt idx="523">
                  <c:v>#N/A</c:v>
                </c:pt>
                <c:pt idx="524">
                  <c:v>0.44</c:v>
                </c:pt>
                <c:pt idx="525">
                  <c:v>0.489999999999999</c:v>
                </c:pt>
                <c:pt idx="526">
                  <c:v>0.54</c:v>
                </c:pt>
                <c:pt idx="527">
                  <c:v>0.56</c:v>
                </c:pt>
                <c:pt idx="528">
                  <c:v>0.41</c:v>
                </c:pt>
                <c:pt idx="529">
                  <c:v>0.49</c:v>
                </c:pt>
                <c:pt idx="530">
                  <c:v>0.39</c:v>
                </c:pt>
                <c:pt idx="531">
                  <c:v>0.43</c:v>
                </c:pt>
                <c:pt idx="532">
                  <c:v>0.52</c:v>
                </c:pt>
                <c:pt idx="533">
                  <c:v>0.53</c:v>
                </c:pt>
                <c:pt idx="534">
                  <c:v>0.49</c:v>
                </c:pt>
                <c:pt idx="535">
                  <c:v>0.53</c:v>
                </c:pt>
                <c:pt idx="536">
                  <c:v>0.55</c:v>
                </c:pt>
                <c:pt idx="537">
                  <c:v>0.4</c:v>
                </c:pt>
                <c:pt idx="538">
                  <c:v>0.59</c:v>
                </c:pt>
                <c:pt idx="539">
                  <c:v>0.61</c:v>
                </c:pt>
                <c:pt idx="540">
                  <c:v>0.47</c:v>
                </c:pt>
                <c:pt idx="541">
                  <c:v>0.53</c:v>
                </c:pt>
                <c:pt idx="542">
                  <c:v>0.64</c:v>
                </c:pt>
                <c:pt idx="543">
                  <c:v>0.58</c:v>
                </c:pt>
                <c:pt idx="544">
                  <c:v>0.73</c:v>
                </c:pt>
                <c:pt idx="545">
                  <c:v>0.66</c:v>
                </c:pt>
                <c:pt idx="546">
                  <c:v>0.59</c:v>
                </c:pt>
                <c:pt idx="547">
                  <c:v>0.64</c:v>
                </c:pt>
                <c:pt idx="548">
                  <c:v>0.55</c:v>
                </c:pt>
                <c:pt idx="549">
                  <c:v>0.6</c:v>
                </c:pt>
                <c:pt idx="550">
                  <c:v>0.59</c:v>
                </c:pt>
                <c:pt idx="551">
                  <c:v>0.64</c:v>
                </c:pt>
                <c:pt idx="552">
                  <c:v>0.45</c:v>
                </c:pt>
                <c:pt idx="553">
                  <c:v>0.63</c:v>
                </c:pt>
                <c:pt idx="554">
                  <c:v>0.54</c:v>
                </c:pt>
                <c:pt idx="555">
                  <c:v>0.6</c:v>
                </c:pt>
                <c:pt idx="556">
                  <c:v>0.64</c:v>
                </c:pt>
                <c:pt idx="557">
                  <c:v>0.55</c:v>
                </c:pt>
                <c:pt idx="558">
                  <c:v>0.51</c:v>
                </c:pt>
                <c:pt idx="559">
                  <c:v>0.54</c:v>
                </c:pt>
                <c:pt idx="560">
                  <c:v>0.78</c:v>
                </c:pt>
                <c:pt idx="561">
                  <c:v>0.48</c:v>
                </c:pt>
                <c:pt idx="562">
                  <c:v>0.52</c:v>
                </c:pt>
                <c:pt idx="563">
                  <c:v>0.5</c:v>
                </c:pt>
                <c:pt idx="564">
                  <c:v>0.53</c:v>
                </c:pt>
                <c:pt idx="565">
                  <c:v>#N/A</c:v>
                </c:pt>
                <c:pt idx="566">
                  <c:v>0.52</c:v>
                </c:pt>
                <c:pt idx="567">
                  <c:v>0.51</c:v>
                </c:pt>
                <c:pt idx="568">
                  <c:v>0.6</c:v>
                </c:pt>
                <c:pt idx="569">
                  <c:v>0.46</c:v>
                </c:pt>
                <c:pt idx="570">
                  <c:v>0.51</c:v>
                </c:pt>
                <c:pt idx="571">
                  <c:v>0.63</c:v>
                </c:pt>
                <c:pt idx="572">
                  <c:v>0.59</c:v>
                </c:pt>
                <c:pt idx="573">
                  <c:v>0.54</c:v>
                </c:pt>
                <c:pt idx="574">
                  <c:v>0.55</c:v>
                </c:pt>
                <c:pt idx="575">
                  <c:v>0.51</c:v>
                </c:pt>
                <c:pt idx="576">
                  <c:v>0.57</c:v>
                </c:pt>
                <c:pt idx="577">
                  <c:v>0.51</c:v>
                </c:pt>
                <c:pt idx="578">
                  <c:v>0.54</c:v>
                </c:pt>
                <c:pt idx="579">
                  <c:v>0.57</c:v>
                </c:pt>
                <c:pt idx="580">
                  <c:v>0.62</c:v>
                </c:pt>
                <c:pt idx="581">
                  <c:v>0.6</c:v>
                </c:pt>
                <c:pt idx="582">
                  <c:v>0.55</c:v>
                </c:pt>
                <c:pt idx="583">
                  <c:v>0.65</c:v>
                </c:pt>
                <c:pt idx="584">
                  <c:v>0.69</c:v>
                </c:pt>
                <c:pt idx="585">
                  <c:v>0.63</c:v>
                </c:pt>
                <c:pt idx="586">
                  <c:v>0.56</c:v>
                </c:pt>
                <c:pt idx="587">
                  <c:v>0.61</c:v>
                </c:pt>
                <c:pt idx="588">
                  <c:v>0.6</c:v>
                </c:pt>
                <c:pt idx="589">
                  <c:v>0.67</c:v>
                </c:pt>
                <c:pt idx="590">
                  <c:v>0.65</c:v>
                </c:pt>
                <c:pt idx="591">
                  <c:v>0.59</c:v>
                </c:pt>
                <c:pt idx="592">
                  <c:v>0.66</c:v>
                </c:pt>
                <c:pt idx="593">
                  <c:v>0.64</c:v>
                </c:pt>
                <c:pt idx="594">
                  <c:v>0.53</c:v>
                </c:pt>
                <c:pt idx="595">
                  <c:v>#N/A</c:v>
                </c:pt>
                <c:pt idx="596">
                  <c:v>0.44</c:v>
                </c:pt>
                <c:pt idx="597">
                  <c:v>0.56</c:v>
                </c:pt>
                <c:pt idx="598">
                  <c:v>0.57</c:v>
                </c:pt>
                <c:pt idx="599">
                  <c:v>0.7</c:v>
                </c:pt>
                <c:pt idx="600">
                  <c:v>0.52</c:v>
                </c:pt>
                <c:pt idx="601">
                  <c:v>0.59</c:v>
                </c:pt>
                <c:pt idx="602">
                  <c:v>0.56</c:v>
                </c:pt>
                <c:pt idx="603">
                  <c:v>0.66</c:v>
                </c:pt>
                <c:pt idx="604">
                  <c:v>0.58</c:v>
                </c:pt>
                <c:pt idx="605">
                  <c:v>0.54</c:v>
                </c:pt>
                <c:pt idx="606">
                  <c:v>0.49</c:v>
                </c:pt>
                <c:pt idx="607">
                  <c:v>0.59</c:v>
                </c:pt>
                <c:pt idx="608">
                  <c:v>0.57</c:v>
                </c:pt>
                <c:pt idx="609">
                  <c:v>0.54</c:v>
                </c:pt>
                <c:pt idx="610">
                  <c:v>0.51</c:v>
                </c:pt>
                <c:pt idx="611">
                  <c:v>0.53</c:v>
                </c:pt>
                <c:pt idx="612">
                  <c:v>0.53</c:v>
                </c:pt>
                <c:pt idx="613">
                  <c:v>0.52</c:v>
                </c:pt>
                <c:pt idx="614">
                  <c:v>0.46</c:v>
                </c:pt>
                <c:pt idx="615">
                  <c:v>#N/A</c:v>
                </c:pt>
                <c:pt idx="616">
                  <c:v>0.47</c:v>
                </c:pt>
                <c:pt idx="617">
                  <c:v>0.5</c:v>
                </c:pt>
                <c:pt idx="618">
                  <c:v>0.41</c:v>
                </c:pt>
                <c:pt idx="619">
                  <c:v>0.5</c:v>
                </c:pt>
                <c:pt idx="620">
                  <c:v>0.49</c:v>
                </c:pt>
                <c:pt idx="621">
                  <c:v>0.41</c:v>
                </c:pt>
                <c:pt idx="622">
                  <c:v>0.32</c:v>
                </c:pt>
                <c:pt idx="623">
                  <c:v>0.5</c:v>
                </c:pt>
                <c:pt idx="624">
                  <c:v>0.43</c:v>
                </c:pt>
                <c:pt idx="625">
                  <c:v>0.43</c:v>
                </c:pt>
                <c:pt idx="626">
                  <c:v>0.47</c:v>
                </c:pt>
                <c:pt idx="627">
                  <c:v>0.41</c:v>
                </c:pt>
                <c:pt idx="628">
                  <c:v>#N/A</c:v>
                </c:pt>
                <c:pt idx="629">
                  <c:v>0.47</c:v>
                </c:pt>
                <c:pt idx="630">
                  <c:v>0.44</c:v>
                </c:pt>
                <c:pt idx="631">
                  <c:v>0.41</c:v>
                </c:pt>
                <c:pt idx="632">
                  <c:v>0.44</c:v>
                </c:pt>
                <c:pt idx="633">
                  <c:v>0.45</c:v>
                </c:pt>
                <c:pt idx="634">
                  <c:v>0.45</c:v>
                </c:pt>
                <c:pt idx="635">
                  <c:v>0.44</c:v>
                </c:pt>
                <c:pt idx="636">
                  <c:v>0.42</c:v>
                </c:pt>
                <c:pt idx="637">
                  <c:v>0.44</c:v>
                </c:pt>
                <c:pt idx="638">
                  <c:v>0.45</c:v>
                </c:pt>
                <c:pt idx="639">
                  <c:v>0.4</c:v>
                </c:pt>
                <c:pt idx="640">
                  <c:v>0.38</c:v>
                </c:pt>
                <c:pt idx="641">
                  <c:v>0.43</c:v>
                </c:pt>
                <c:pt idx="642">
                  <c:v>0.42</c:v>
                </c:pt>
                <c:pt idx="643">
                  <c:v>0.49</c:v>
                </c:pt>
                <c:pt idx="644">
                  <c:v>0.47</c:v>
                </c:pt>
                <c:pt idx="645">
                  <c:v>0.46</c:v>
                </c:pt>
                <c:pt idx="646">
                  <c:v>0.41</c:v>
                </c:pt>
                <c:pt idx="647">
                  <c:v>#N/A</c:v>
                </c:pt>
                <c:pt idx="648">
                  <c:v>0.46</c:v>
                </c:pt>
                <c:pt idx="649">
                  <c:v>0.48</c:v>
                </c:pt>
                <c:pt idx="650">
                  <c:v>0.43</c:v>
                </c:pt>
                <c:pt idx="651">
                  <c:v>0.36</c:v>
                </c:pt>
                <c:pt idx="652">
                  <c:v>#N/A</c:v>
                </c:pt>
                <c:pt idx="653">
                  <c:v>0.38</c:v>
                </c:pt>
                <c:pt idx="654">
                  <c:v>0.42</c:v>
                </c:pt>
                <c:pt idx="655">
                  <c:v>0.39</c:v>
                </c:pt>
                <c:pt idx="656">
                  <c:v>0.4</c:v>
                </c:pt>
                <c:pt idx="657">
                  <c:v>0.36</c:v>
                </c:pt>
                <c:pt idx="658">
                  <c:v>0.34</c:v>
                </c:pt>
                <c:pt idx="659">
                  <c:v>0.43</c:v>
                </c:pt>
                <c:pt idx="660">
                  <c:v>0.4</c:v>
                </c:pt>
                <c:pt idx="661">
                  <c:v>0.4</c:v>
                </c:pt>
                <c:pt idx="662">
                  <c:v>0.36</c:v>
                </c:pt>
                <c:pt idx="663">
                  <c:v>0.4</c:v>
                </c:pt>
                <c:pt idx="664">
                  <c:v>0.35</c:v>
                </c:pt>
                <c:pt idx="665">
                  <c:v>#N/A</c:v>
                </c:pt>
                <c:pt idx="666">
                  <c:v>0.4</c:v>
                </c:pt>
                <c:pt idx="667">
                  <c:v>0.4</c:v>
                </c:pt>
                <c:pt idx="668">
                  <c:v>0.38</c:v>
                </c:pt>
                <c:pt idx="669">
                  <c:v>0.35</c:v>
                </c:pt>
                <c:pt idx="670">
                  <c:v>0.38</c:v>
                </c:pt>
                <c:pt idx="671">
                  <c:v>0.42</c:v>
                </c:pt>
                <c:pt idx="672">
                  <c:v>0.32</c:v>
                </c:pt>
                <c:pt idx="673">
                  <c:v>0.41</c:v>
                </c:pt>
                <c:pt idx="674">
                  <c:v>0.38</c:v>
                </c:pt>
                <c:pt idx="675">
                  <c:v>0.41</c:v>
                </c:pt>
                <c:pt idx="676">
                  <c:v>0.38</c:v>
                </c:pt>
                <c:pt idx="677">
                  <c:v>0.33</c:v>
                </c:pt>
                <c:pt idx="678">
                  <c:v>0.36</c:v>
                </c:pt>
                <c:pt idx="679">
                  <c:v>0.43</c:v>
                </c:pt>
                <c:pt idx="680">
                  <c:v>0.32</c:v>
                </c:pt>
                <c:pt idx="681">
                  <c:v>0.39</c:v>
                </c:pt>
                <c:pt idx="682">
                  <c:v>0.4</c:v>
                </c:pt>
                <c:pt idx="683">
                  <c:v>0.43</c:v>
                </c:pt>
                <c:pt idx="684">
                  <c:v>0.39</c:v>
                </c:pt>
                <c:pt idx="685">
                  <c:v>#N/A</c:v>
                </c:pt>
                <c:pt idx="686">
                  <c:v>0.44</c:v>
                </c:pt>
                <c:pt idx="687">
                  <c:v>0.39</c:v>
                </c:pt>
                <c:pt idx="688">
                  <c:v>0.4</c:v>
                </c:pt>
                <c:pt idx="689">
                  <c:v>0.35</c:v>
                </c:pt>
                <c:pt idx="690">
                  <c:v>0.39</c:v>
                </c:pt>
                <c:pt idx="691">
                  <c:v>0.37</c:v>
                </c:pt>
                <c:pt idx="692">
                  <c:v>0.4</c:v>
                </c:pt>
                <c:pt idx="693">
                  <c:v>0.41</c:v>
                </c:pt>
                <c:pt idx="694">
                  <c:v>0.44</c:v>
                </c:pt>
                <c:pt idx="695">
                  <c:v>0.39</c:v>
                </c:pt>
                <c:pt idx="696">
                  <c:v>0.39</c:v>
                </c:pt>
                <c:pt idx="697">
                  <c:v>0.39</c:v>
                </c:pt>
                <c:pt idx="698">
                  <c:v>0.39</c:v>
                </c:pt>
                <c:pt idx="699">
                  <c:v>0.39</c:v>
                </c:pt>
                <c:pt idx="700">
                  <c:v>0.4</c:v>
                </c:pt>
                <c:pt idx="701">
                  <c:v>0.36</c:v>
                </c:pt>
                <c:pt idx="702">
                  <c:v>0.39</c:v>
                </c:pt>
                <c:pt idx="703">
                  <c:v>0.33</c:v>
                </c:pt>
                <c:pt idx="704">
                  <c:v>0.43</c:v>
                </c:pt>
                <c:pt idx="705">
                  <c:v>0.38</c:v>
                </c:pt>
                <c:pt idx="706">
                  <c:v>0.33</c:v>
                </c:pt>
                <c:pt idx="707">
                  <c:v>0.4</c:v>
                </c:pt>
                <c:pt idx="708">
                  <c:v>0.38</c:v>
                </c:pt>
                <c:pt idx="709">
                  <c:v>0.4</c:v>
                </c:pt>
                <c:pt idx="710">
                  <c:v>0.43</c:v>
                </c:pt>
                <c:pt idx="711">
                  <c:v>0.39</c:v>
                </c:pt>
                <c:pt idx="712">
                  <c:v>0.43</c:v>
                </c:pt>
                <c:pt idx="713">
                  <c:v>0.37</c:v>
                </c:pt>
                <c:pt idx="714">
                  <c:v>0.41</c:v>
                </c:pt>
                <c:pt idx="715">
                  <c:v>0.37</c:v>
                </c:pt>
                <c:pt idx="716">
                  <c:v>0.37</c:v>
                </c:pt>
                <c:pt idx="717">
                  <c:v>0.41</c:v>
                </c:pt>
                <c:pt idx="718">
                  <c:v>0.4</c:v>
                </c:pt>
                <c:pt idx="719">
                  <c:v>0.38</c:v>
                </c:pt>
                <c:pt idx="720">
                  <c:v>0.41</c:v>
                </c:pt>
                <c:pt idx="721">
                  <c:v>0.4</c:v>
                </c:pt>
                <c:pt idx="722">
                  <c:v>0.4</c:v>
                </c:pt>
                <c:pt idx="723">
                  <c:v>0.34</c:v>
                </c:pt>
                <c:pt idx="724">
                  <c:v>0.36</c:v>
                </c:pt>
                <c:pt idx="725">
                  <c:v>0.35</c:v>
                </c:pt>
                <c:pt idx="726">
                  <c:v>0.39</c:v>
                </c:pt>
                <c:pt idx="727">
                  <c:v>0.39</c:v>
                </c:pt>
                <c:pt idx="728">
                  <c:v>0.31</c:v>
                </c:pt>
                <c:pt idx="729">
                  <c:v>#N/A</c:v>
                </c:pt>
                <c:pt idx="730">
                  <c:v>0.37</c:v>
                </c:pt>
                <c:pt idx="731">
                  <c:v>0.3</c:v>
                </c:pt>
                <c:pt idx="732">
                  <c:v>0.32</c:v>
                </c:pt>
                <c:pt idx="733">
                  <c:v>0.32</c:v>
                </c:pt>
                <c:pt idx="734">
                  <c:v>0.32</c:v>
                </c:pt>
                <c:pt idx="735">
                  <c:v>0.34</c:v>
                </c:pt>
                <c:pt idx="736">
                  <c:v>0.33</c:v>
                </c:pt>
                <c:pt idx="737">
                  <c:v>0.35</c:v>
                </c:pt>
                <c:pt idx="738">
                  <c:v>0.26</c:v>
                </c:pt>
                <c:pt idx="739">
                  <c:v>0.28</c:v>
                </c:pt>
                <c:pt idx="740">
                  <c:v>0.36</c:v>
                </c:pt>
                <c:pt idx="741">
                  <c:v>0.43</c:v>
                </c:pt>
                <c:pt idx="742">
                  <c:v>0.33</c:v>
                </c:pt>
                <c:pt idx="743">
                  <c:v>0.25</c:v>
                </c:pt>
                <c:pt idx="744">
                  <c:v>0.33</c:v>
                </c:pt>
                <c:pt idx="745">
                  <c:v>0.29</c:v>
                </c:pt>
                <c:pt idx="746">
                  <c:v>0.32</c:v>
                </c:pt>
                <c:pt idx="747">
                  <c:v>0.35</c:v>
                </c:pt>
                <c:pt idx="748">
                  <c:v>0.29</c:v>
                </c:pt>
                <c:pt idx="749">
                  <c:v>0.3</c:v>
                </c:pt>
                <c:pt idx="750">
                  <c:v>0.28</c:v>
                </c:pt>
                <c:pt idx="751">
                  <c:v>0.37</c:v>
                </c:pt>
                <c:pt idx="752">
                  <c:v>0.26</c:v>
                </c:pt>
                <c:pt idx="753">
                  <c:v>0.33</c:v>
                </c:pt>
                <c:pt idx="754">
                  <c:v>0.29</c:v>
                </c:pt>
                <c:pt idx="755">
                  <c:v>#N/A</c:v>
                </c:pt>
                <c:pt idx="756">
                  <c:v>0.32</c:v>
                </c:pt>
                <c:pt idx="757">
                  <c:v>0.39</c:v>
                </c:pt>
                <c:pt idx="758">
                  <c:v>0.37</c:v>
                </c:pt>
                <c:pt idx="759">
                  <c:v>0.35</c:v>
                </c:pt>
                <c:pt idx="760">
                  <c:v>0.31</c:v>
                </c:pt>
                <c:pt idx="761">
                  <c:v>0.35</c:v>
                </c:pt>
                <c:pt idx="762">
                  <c:v>0.37</c:v>
                </c:pt>
                <c:pt idx="763">
                  <c:v>0.25</c:v>
                </c:pt>
                <c:pt idx="764">
                  <c:v>0.33</c:v>
                </c:pt>
                <c:pt idx="765">
                  <c:v>0.34</c:v>
                </c:pt>
                <c:pt idx="766">
                  <c:v>0.31</c:v>
                </c:pt>
                <c:pt idx="767">
                  <c:v>0.26</c:v>
                </c:pt>
                <c:pt idx="768">
                  <c:v>0.31</c:v>
                </c:pt>
                <c:pt idx="769">
                  <c:v>0.27</c:v>
                </c:pt>
                <c:pt idx="770">
                  <c:v>0.24</c:v>
                </c:pt>
                <c:pt idx="771">
                  <c:v>0.24</c:v>
                </c:pt>
                <c:pt idx="772">
                  <c:v>0.27</c:v>
                </c:pt>
                <c:pt idx="773">
                  <c:v>0.34</c:v>
                </c:pt>
                <c:pt idx="774">
                  <c:v>0.3</c:v>
                </c:pt>
                <c:pt idx="775">
                  <c:v>0.35</c:v>
                </c:pt>
                <c:pt idx="776">
                  <c:v>0.33</c:v>
                </c:pt>
                <c:pt idx="777">
                  <c:v>0.19</c:v>
                </c:pt>
                <c:pt idx="778">
                  <c:v>0.21</c:v>
                </c:pt>
                <c:pt idx="779">
                  <c:v>0.25</c:v>
                </c:pt>
                <c:pt idx="780">
                  <c:v>0.28</c:v>
                </c:pt>
                <c:pt idx="781">
                  <c:v>0.26</c:v>
                </c:pt>
                <c:pt idx="782">
                  <c:v>0.35</c:v>
                </c:pt>
                <c:pt idx="783">
                  <c:v>0.26</c:v>
                </c:pt>
                <c:pt idx="784">
                  <c:v>#N/A</c:v>
                </c:pt>
                <c:pt idx="785">
                  <c:v>0.25</c:v>
                </c:pt>
                <c:pt idx="786">
                  <c:v>0.25</c:v>
                </c:pt>
                <c:pt idx="787">
                  <c:v>0.28</c:v>
                </c:pt>
                <c:pt idx="788">
                  <c:v>0.29</c:v>
                </c:pt>
                <c:pt idx="789">
                  <c:v>0.36</c:v>
                </c:pt>
                <c:pt idx="790">
                  <c:v>0.23</c:v>
                </c:pt>
                <c:pt idx="791">
                  <c:v>0.21</c:v>
                </c:pt>
                <c:pt idx="792">
                  <c:v>0.27</c:v>
                </c:pt>
                <c:pt idx="793">
                  <c:v>0.34</c:v>
                </c:pt>
                <c:pt idx="794">
                  <c:v>0.25</c:v>
                </c:pt>
                <c:pt idx="795">
                  <c:v>0.2</c:v>
                </c:pt>
                <c:pt idx="796">
                  <c:v>0.36</c:v>
                </c:pt>
                <c:pt idx="797">
                  <c:v>0.24</c:v>
                </c:pt>
                <c:pt idx="798">
                  <c:v>0.34</c:v>
                </c:pt>
                <c:pt idx="799">
                  <c:v>0.21</c:v>
                </c:pt>
                <c:pt idx="800">
                  <c:v>0.28</c:v>
                </c:pt>
                <c:pt idx="801">
                  <c:v>0.25</c:v>
                </c:pt>
                <c:pt idx="802">
                  <c:v>0.36</c:v>
                </c:pt>
                <c:pt idx="803">
                  <c:v>0.35</c:v>
                </c:pt>
                <c:pt idx="804">
                  <c:v>0.53</c:v>
                </c:pt>
                <c:pt idx="805">
                  <c:v>0.6</c:v>
                </c:pt>
                <c:pt idx="806">
                  <c:v>0.39</c:v>
                </c:pt>
                <c:pt idx="807">
                  <c:v>0.51</c:v>
                </c:pt>
                <c:pt idx="808">
                  <c:v>0.41</c:v>
                </c:pt>
                <c:pt idx="809">
                  <c:v>0.26</c:v>
                </c:pt>
                <c:pt idx="810">
                  <c:v>0.4</c:v>
                </c:pt>
                <c:pt idx="811">
                  <c:v>0.48</c:v>
                </c:pt>
                <c:pt idx="812">
                  <c:v>0.43</c:v>
                </c:pt>
                <c:pt idx="813">
                  <c:v>0.56</c:v>
                </c:pt>
                <c:pt idx="814">
                  <c:v>0.42</c:v>
                </c:pt>
                <c:pt idx="815">
                  <c:v>0.46</c:v>
                </c:pt>
                <c:pt idx="816">
                  <c:v>0.53</c:v>
                </c:pt>
                <c:pt idx="817">
                  <c:v>0.43</c:v>
                </c:pt>
                <c:pt idx="818">
                  <c:v>0.35</c:v>
                </c:pt>
                <c:pt idx="819">
                  <c:v>0.46</c:v>
                </c:pt>
                <c:pt idx="820">
                  <c:v>0.43</c:v>
                </c:pt>
                <c:pt idx="821">
                  <c:v>0.48</c:v>
                </c:pt>
                <c:pt idx="822">
                  <c:v>0.44</c:v>
                </c:pt>
                <c:pt idx="823">
                  <c:v>0.5</c:v>
                </c:pt>
                <c:pt idx="824">
                  <c:v>0.47</c:v>
                </c:pt>
                <c:pt idx="825">
                  <c:v>#N/A</c:v>
                </c:pt>
                <c:pt idx="826">
                  <c:v>0.37</c:v>
                </c:pt>
                <c:pt idx="827">
                  <c:v>0.46</c:v>
                </c:pt>
                <c:pt idx="828">
                  <c:v>0.49</c:v>
                </c:pt>
                <c:pt idx="829">
                  <c:v>0.53</c:v>
                </c:pt>
                <c:pt idx="830">
                  <c:v>0.34</c:v>
                </c:pt>
                <c:pt idx="831">
                  <c:v>0.49</c:v>
                </c:pt>
                <c:pt idx="832">
                  <c:v>0.49</c:v>
                </c:pt>
                <c:pt idx="833">
                  <c:v>0.42</c:v>
                </c:pt>
                <c:pt idx="834">
                  <c:v>0.37</c:v>
                </c:pt>
                <c:pt idx="835">
                  <c:v>0.46</c:v>
                </c:pt>
                <c:pt idx="836">
                  <c:v>0.44</c:v>
                </c:pt>
                <c:pt idx="837">
                  <c:v>0.43</c:v>
                </c:pt>
                <c:pt idx="838">
                  <c:v>0.4</c:v>
                </c:pt>
                <c:pt idx="839">
                  <c:v>0.38</c:v>
                </c:pt>
                <c:pt idx="840">
                  <c:v>0.44</c:v>
                </c:pt>
                <c:pt idx="841">
                  <c:v>0.4</c:v>
                </c:pt>
                <c:pt idx="842">
                  <c:v>0.44</c:v>
                </c:pt>
                <c:pt idx="843">
                  <c:v>0.35</c:v>
                </c:pt>
                <c:pt idx="844">
                  <c:v>0.43</c:v>
                </c:pt>
                <c:pt idx="845">
                  <c:v>0.36</c:v>
                </c:pt>
                <c:pt idx="846">
                  <c:v>0.38</c:v>
                </c:pt>
                <c:pt idx="847">
                  <c:v>0.41</c:v>
                </c:pt>
                <c:pt idx="848">
                  <c:v>0.47</c:v>
                </c:pt>
                <c:pt idx="849">
                  <c:v>0.39</c:v>
                </c:pt>
                <c:pt idx="850">
                  <c:v>0.49</c:v>
                </c:pt>
                <c:pt idx="851">
                  <c:v>0.38</c:v>
                </c:pt>
                <c:pt idx="852">
                  <c:v>0.41</c:v>
                </c:pt>
                <c:pt idx="853">
                  <c:v>0.42</c:v>
                </c:pt>
                <c:pt idx="854">
                  <c:v>0.36</c:v>
                </c:pt>
                <c:pt idx="855">
                  <c:v>#N/A</c:v>
                </c:pt>
                <c:pt idx="856">
                  <c:v>0.38</c:v>
                </c:pt>
                <c:pt idx="857">
                  <c:v>0.41</c:v>
                </c:pt>
                <c:pt idx="858">
                  <c:v>0.26</c:v>
                </c:pt>
                <c:pt idx="859">
                  <c:v>0.47</c:v>
                </c:pt>
                <c:pt idx="860">
                  <c:v>0.42</c:v>
                </c:pt>
                <c:pt idx="861">
                  <c:v>0.38</c:v>
                </c:pt>
                <c:pt idx="862">
                  <c:v>0.43</c:v>
                </c:pt>
                <c:pt idx="863">
                  <c:v>0.39</c:v>
                </c:pt>
                <c:pt idx="864">
                  <c:v>0.48</c:v>
                </c:pt>
                <c:pt idx="865">
                  <c:v>0.39</c:v>
                </c:pt>
                <c:pt idx="866">
                  <c:v>0.54</c:v>
                </c:pt>
                <c:pt idx="867">
                  <c:v>0.36</c:v>
                </c:pt>
                <c:pt idx="868">
                  <c:v>0.43</c:v>
                </c:pt>
                <c:pt idx="869">
                  <c:v>0.41</c:v>
                </c:pt>
                <c:pt idx="870">
                  <c:v>0.45</c:v>
                </c:pt>
                <c:pt idx="871">
                  <c:v>0.41</c:v>
                </c:pt>
                <c:pt idx="872">
                  <c:v>0.34</c:v>
                </c:pt>
                <c:pt idx="873">
                  <c:v>0.39</c:v>
                </c:pt>
                <c:pt idx="874">
                  <c:v>0.43</c:v>
                </c:pt>
                <c:pt idx="875">
                  <c:v>0.36</c:v>
                </c:pt>
                <c:pt idx="876">
                  <c:v>#N/A</c:v>
                </c:pt>
                <c:pt idx="877">
                  <c:v>0.39</c:v>
                </c:pt>
                <c:pt idx="878">
                  <c:v>0.44</c:v>
                </c:pt>
                <c:pt idx="879">
                  <c:v>0.39</c:v>
                </c:pt>
                <c:pt idx="880">
                  <c:v>0.38</c:v>
                </c:pt>
                <c:pt idx="881">
                  <c:v>0.41</c:v>
                </c:pt>
                <c:pt idx="882">
                  <c:v>0.32</c:v>
                </c:pt>
                <c:pt idx="883">
                  <c:v>0.46</c:v>
                </c:pt>
                <c:pt idx="884">
                  <c:v>0.35</c:v>
                </c:pt>
                <c:pt idx="885">
                  <c:v>0.36</c:v>
                </c:pt>
                <c:pt idx="886">
                  <c:v>0.41</c:v>
                </c:pt>
                <c:pt idx="887">
                  <c:v>0.34</c:v>
                </c:pt>
                <c:pt idx="888">
                  <c:v>#N/A</c:v>
                </c:pt>
                <c:pt idx="889">
                  <c:v>0.36</c:v>
                </c:pt>
                <c:pt idx="890">
                  <c:v>0.42</c:v>
                </c:pt>
                <c:pt idx="891">
                  <c:v>0.44</c:v>
                </c:pt>
                <c:pt idx="892">
                  <c:v>0.33</c:v>
                </c:pt>
                <c:pt idx="893">
                  <c:v>0.42</c:v>
                </c:pt>
                <c:pt idx="894">
                  <c:v>0.42</c:v>
                </c:pt>
                <c:pt idx="895">
                  <c:v>0.36</c:v>
                </c:pt>
                <c:pt idx="896">
                  <c:v>0.3</c:v>
                </c:pt>
                <c:pt idx="897">
                  <c:v>0.43</c:v>
                </c:pt>
                <c:pt idx="898">
                  <c:v>0.49</c:v>
                </c:pt>
                <c:pt idx="899">
                  <c:v>0.28</c:v>
                </c:pt>
                <c:pt idx="900">
                  <c:v>0.32</c:v>
                </c:pt>
                <c:pt idx="901">
                  <c:v>0.39</c:v>
                </c:pt>
                <c:pt idx="902">
                  <c:v>0.34</c:v>
                </c:pt>
                <c:pt idx="903">
                  <c:v>0.39</c:v>
                </c:pt>
                <c:pt idx="904">
                  <c:v>0.42</c:v>
                </c:pt>
                <c:pt idx="905">
                  <c:v>0.39</c:v>
                </c:pt>
                <c:pt idx="906">
                  <c:v>0.35</c:v>
                </c:pt>
                <c:pt idx="907">
                  <c:v>0.45</c:v>
                </c:pt>
                <c:pt idx="908">
                  <c:v>#N/A</c:v>
                </c:pt>
                <c:pt idx="909">
                  <c:v>0.4</c:v>
                </c:pt>
                <c:pt idx="910">
                  <c:v>0.39</c:v>
                </c:pt>
                <c:pt idx="911">
                  <c:v>0.39</c:v>
                </c:pt>
                <c:pt idx="912">
                  <c:v>0.4</c:v>
                </c:pt>
                <c:pt idx="913">
                  <c:v>#N/A</c:v>
                </c:pt>
                <c:pt idx="914">
                  <c:v>0.43</c:v>
                </c:pt>
                <c:pt idx="915">
                  <c:v>0.4</c:v>
                </c:pt>
                <c:pt idx="916">
                  <c:v>0.41</c:v>
                </c:pt>
                <c:pt idx="917">
                  <c:v>0.37</c:v>
                </c:pt>
                <c:pt idx="918">
                  <c:v>0.38</c:v>
                </c:pt>
                <c:pt idx="919">
                  <c:v>0.39</c:v>
                </c:pt>
                <c:pt idx="920">
                  <c:v>0.33</c:v>
                </c:pt>
                <c:pt idx="921">
                  <c:v>0.41</c:v>
                </c:pt>
                <c:pt idx="922">
                  <c:v>0.4</c:v>
                </c:pt>
                <c:pt idx="923">
                  <c:v>0.37</c:v>
                </c:pt>
                <c:pt idx="924">
                  <c:v>0.31</c:v>
                </c:pt>
                <c:pt idx="925">
                  <c:v>#N/A</c:v>
                </c:pt>
                <c:pt idx="926">
                  <c:v>0.35</c:v>
                </c:pt>
                <c:pt idx="927">
                  <c:v>0.38</c:v>
                </c:pt>
                <c:pt idx="928">
                  <c:v>0.41</c:v>
                </c:pt>
                <c:pt idx="929">
                  <c:v>0.21</c:v>
                </c:pt>
                <c:pt idx="930">
                  <c:v>0.34</c:v>
                </c:pt>
                <c:pt idx="931">
                  <c:v>0.37</c:v>
                </c:pt>
                <c:pt idx="932">
                  <c:v>0.17</c:v>
                </c:pt>
                <c:pt idx="933">
                  <c:v>0.44</c:v>
                </c:pt>
                <c:pt idx="934">
                  <c:v>0.41</c:v>
                </c:pt>
                <c:pt idx="935">
                  <c:v>0.35</c:v>
                </c:pt>
                <c:pt idx="936">
                  <c:v>0.41</c:v>
                </c:pt>
                <c:pt idx="937">
                  <c:v>0.38</c:v>
                </c:pt>
                <c:pt idx="938">
                  <c:v>0.33</c:v>
                </c:pt>
                <c:pt idx="939">
                  <c:v>0.38</c:v>
                </c:pt>
                <c:pt idx="940">
                  <c:v>0.4</c:v>
                </c:pt>
                <c:pt idx="941">
                  <c:v>0.37</c:v>
                </c:pt>
                <c:pt idx="942">
                  <c:v>0.52</c:v>
                </c:pt>
                <c:pt idx="943">
                  <c:v>0.35</c:v>
                </c:pt>
                <c:pt idx="944">
                  <c:v>0.39</c:v>
                </c:pt>
                <c:pt idx="945">
                  <c:v>#N/A</c:v>
                </c:pt>
                <c:pt idx="946">
                  <c:v>0.4</c:v>
                </c:pt>
                <c:pt idx="947">
                  <c:v>0.33</c:v>
                </c:pt>
                <c:pt idx="948">
                  <c:v>0.41</c:v>
                </c:pt>
                <c:pt idx="949">
                  <c:v>0.36</c:v>
                </c:pt>
                <c:pt idx="950">
                  <c:v>0.43</c:v>
                </c:pt>
                <c:pt idx="951">
                  <c:v>0.35</c:v>
                </c:pt>
                <c:pt idx="952">
                  <c:v>0.39</c:v>
                </c:pt>
                <c:pt idx="953">
                  <c:v>0.38</c:v>
                </c:pt>
                <c:pt idx="954">
                  <c:v>0.36</c:v>
                </c:pt>
                <c:pt idx="955">
                  <c:v>0.41</c:v>
                </c:pt>
                <c:pt idx="956">
                  <c:v>0.37</c:v>
                </c:pt>
                <c:pt idx="957">
                  <c:v>0.43</c:v>
                </c:pt>
                <c:pt idx="958">
                  <c:v>0.42</c:v>
                </c:pt>
                <c:pt idx="959">
                  <c:v>0.38</c:v>
                </c:pt>
                <c:pt idx="960">
                  <c:v>0.39</c:v>
                </c:pt>
                <c:pt idx="961">
                  <c:v>0.4</c:v>
                </c:pt>
                <c:pt idx="962">
                  <c:v>0.36</c:v>
                </c:pt>
                <c:pt idx="963">
                  <c:v>0.32</c:v>
                </c:pt>
                <c:pt idx="964">
                  <c:v>0.32</c:v>
                </c:pt>
                <c:pt idx="965">
                  <c:v>0.34</c:v>
                </c:pt>
                <c:pt idx="966">
                  <c:v>0.47</c:v>
                </c:pt>
                <c:pt idx="967">
                  <c:v>0.33</c:v>
                </c:pt>
                <c:pt idx="968">
                  <c:v>0.33</c:v>
                </c:pt>
                <c:pt idx="969">
                  <c:v>0.34</c:v>
                </c:pt>
                <c:pt idx="970">
                  <c:v>0.39</c:v>
                </c:pt>
                <c:pt idx="971">
                  <c:v>0.36</c:v>
                </c:pt>
                <c:pt idx="972">
                  <c:v>0.36</c:v>
                </c:pt>
                <c:pt idx="973">
                  <c:v>0.38</c:v>
                </c:pt>
                <c:pt idx="974">
                  <c:v>0.3</c:v>
                </c:pt>
                <c:pt idx="975">
                  <c:v>0.39</c:v>
                </c:pt>
                <c:pt idx="976">
                  <c:v>0.34</c:v>
                </c:pt>
                <c:pt idx="977">
                  <c:v>0.4</c:v>
                </c:pt>
                <c:pt idx="978">
                  <c:v>0.39</c:v>
                </c:pt>
                <c:pt idx="979">
                  <c:v>0.36</c:v>
                </c:pt>
                <c:pt idx="980">
                  <c:v>0.38</c:v>
                </c:pt>
                <c:pt idx="981">
                  <c:v>0.39</c:v>
                </c:pt>
                <c:pt idx="982">
                  <c:v>0.35</c:v>
                </c:pt>
                <c:pt idx="983">
                  <c:v>0.38</c:v>
                </c:pt>
                <c:pt idx="984">
                  <c:v>#N/A</c:v>
                </c:pt>
                <c:pt idx="985">
                  <c:v>0.39</c:v>
                </c:pt>
                <c:pt idx="986">
                  <c:v>0.37</c:v>
                </c:pt>
                <c:pt idx="987">
                  <c:v>0.41</c:v>
                </c:pt>
                <c:pt idx="988">
                  <c:v>0.38</c:v>
                </c:pt>
                <c:pt idx="989">
                  <c:v>0.41</c:v>
                </c:pt>
                <c:pt idx="990">
                  <c:v>0.35</c:v>
                </c:pt>
                <c:pt idx="991">
                  <c:v>0.42</c:v>
                </c:pt>
                <c:pt idx="992">
                  <c:v>0.42</c:v>
                </c:pt>
                <c:pt idx="993">
                  <c:v>0.44</c:v>
                </c:pt>
                <c:pt idx="994">
                  <c:v>0.38</c:v>
                </c:pt>
                <c:pt idx="995">
                  <c:v>0.41</c:v>
                </c:pt>
                <c:pt idx="996">
                  <c:v>0.46</c:v>
                </c:pt>
                <c:pt idx="997">
                  <c:v>0.37</c:v>
                </c:pt>
                <c:pt idx="998">
                  <c:v>0.38</c:v>
                </c:pt>
                <c:pt idx="999">
                  <c:v>0.46</c:v>
                </c:pt>
                <c:pt idx="1000">
                  <c:v>0.45</c:v>
                </c:pt>
                <c:pt idx="1001">
                  <c:v>0.42</c:v>
                </c:pt>
                <c:pt idx="1002">
                  <c:v>0.41</c:v>
                </c:pt>
                <c:pt idx="1003">
                  <c:v>0.48</c:v>
                </c:pt>
                <c:pt idx="1004">
                  <c:v>0.47</c:v>
                </c:pt>
                <c:pt idx="1005">
                  <c:v>0.51</c:v>
                </c:pt>
                <c:pt idx="1006">
                  <c:v>0.51</c:v>
                </c:pt>
                <c:pt idx="1007">
                  <c:v>0.48</c:v>
                </c:pt>
                <c:pt idx="1008">
                  <c:v>0.470000000000001</c:v>
                </c:pt>
                <c:pt idx="1009">
                  <c:v>0.54</c:v>
                </c:pt>
                <c:pt idx="1010">
                  <c:v>0.49</c:v>
                </c:pt>
                <c:pt idx="1011">
                  <c:v>0.48</c:v>
                </c:pt>
                <c:pt idx="1012">
                  <c:v>0.47</c:v>
                </c:pt>
                <c:pt idx="1013">
                  <c:v>0.5</c:v>
                </c:pt>
                <c:pt idx="1014">
                  <c:v>0.399999999999999</c:v>
                </c:pt>
                <c:pt idx="1015">
                  <c:v>0.51</c:v>
                </c:pt>
                <c:pt idx="1016">
                  <c:v>0.48</c:v>
                </c:pt>
                <c:pt idx="1017">
                  <c:v>0.52</c:v>
                </c:pt>
                <c:pt idx="1018">
                  <c:v>0.49</c:v>
                </c:pt>
                <c:pt idx="1019">
                  <c:v>0.44</c:v>
                </c:pt>
                <c:pt idx="1020">
                  <c:v>#N/A</c:v>
                </c:pt>
                <c:pt idx="1021">
                  <c:v>0.48</c:v>
                </c:pt>
                <c:pt idx="1022">
                  <c:v>0.45</c:v>
                </c:pt>
                <c:pt idx="1023">
                  <c:v>0.48</c:v>
                </c:pt>
                <c:pt idx="1024">
                  <c:v>0.45</c:v>
                </c:pt>
                <c:pt idx="1025">
                  <c:v>0.49</c:v>
                </c:pt>
                <c:pt idx="1026">
                  <c:v>0.47</c:v>
                </c:pt>
                <c:pt idx="1027">
                  <c:v>0.430000000000001</c:v>
                </c:pt>
                <c:pt idx="1028">
                  <c:v>0.48</c:v>
                </c:pt>
                <c:pt idx="1029">
                  <c:v>#N/A</c:v>
                </c:pt>
                <c:pt idx="1030">
                  <c:v>0.42</c:v>
                </c:pt>
                <c:pt idx="1031">
                  <c:v>0.52</c:v>
                </c:pt>
                <c:pt idx="1032">
                  <c:v>0.47</c:v>
                </c:pt>
                <c:pt idx="1033">
                  <c:v>0.51</c:v>
                </c:pt>
                <c:pt idx="1034">
                  <c:v>0.42</c:v>
                </c:pt>
                <c:pt idx="1035">
                  <c:v>0.48</c:v>
                </c:pt>
                <c:pt idx="1036">
                  <c:v>0.47</c:v>
                </c:pt>
                <c:pt idx="1037">
                  <c:v>0.5</c:v>
                </c:pt>
                <c:pt idx="1038">
                  <c:v>0.44</c:v>
                </c:pt>
                <c:pt idx="1039">
                  <c:v>0.49</c:v>
                </c:pt>
                <c:pt idx="1040">
                  <c:v>0.45</c:v>
                </c:pt>
                <c:pt idx="1041">
                  <c:v>0.51</c:v>
                </c:pt>
                <c:pt idx="1042">
                  <c:v>0.51</c:v>
                </c:pt>
                <c:pt idx="1043">
                  <c:v>0.529999999999999</c:v>
                </c:pt>
                <c:pt idx="1044">
                  <c:v>0.46</c:v>
                </c:pt>
                <c:pt idx="1045">
                  <c:v>#N/A</c:v>
                </c:pt>
                <c:pt idx="1046">
                  <c:v>0.48</c:v>
                </c:pt>
                <c:pt idx="1047">
                  <c:v>0.44</c:v>
                </c:pt>
                <c:pt idx="1048">
                  <c:v>0.45</c:v>
                </c:pt>
                <c:pt idx="1049">
                  <c:v>0.47</c:v>
                </c:pt>
                <c:pt idx="1050">
                  <c:v>0.47</c:v>
                </c:pt>
                <c:pt idx="1051">
                  <c:v>0.49</c:v>
                </c:pt>
                <c:pt idx="1052">
                  <c:v>0.48</c:v>
                </c:pt>
                <c:pt idx="1053">
                  <c:v>0.47</c:v>
                </c:pt>
                <c:pt idx="1054">
                  <c:v>0.49</c:v>
                </c:pt>
                <c:pt idx="1055">
                  <c:v>0.47</c:v>
                </c:pt>
                <c:pt idx="1056">
                  <c:v>0.39</c:v>
                </c:pt>
                <c:pt idx="1057">
                  <c:v>0.51</c:v>
                </c:pt>
                <c:pt idx="1058">
                  <c:v>0.46</c:v>
                </c:pt>
                <c:pt idx="1059">
                  <c:v>0.48</c:v>
                </c:pt>
                <c:pt idx="1060">
                  <c:v>0.47</c:v>
                </c:pt>
                <c:pt idx="1061">
                  <c:v>0.41</c:v>
                </c:pt>
                <c:pt idx="1062">
                  <c:v>0.51</c:v>
                </c:pt>
                <c:pt idx="1063">
                  <c:v>0.49</c:v>
                </c:pt>
                <c:pt idx="1064">
                  <c:v>0.49</c:v>
                </c:pt>
                <c:pt idx="1065">
                  <c:v>0.48</c:v>
                </c:pt>
                <c:pt idx="1066">
                  <c:v>0.48</c:v>
                </c:pt>
                <c:pt idx="1067">
                  <c:v>0.46</c:v>
                </c:pt>
                <c:pt idx="1068">
                  <c:v>0.47</c:v>
                </c:pt>
                <c:pt idx="1069">
                  <c:v>0.46</c:v>
                </c:pt>
                <c:pt idx="1070">
                  <c:v>0.43</c:v>
                </c:pt>
                <c:pt idx="1071">
                  <c:v>0.36</c:v>
                </c:pt>
                <c:pt idx="1072">
                  <c:v>0.47</c:v>
                </c:pt>
                <c:pt idx="1073">
                  <c:v>0.49</c:v>
                </c:pt>
                <c:pt idx="1074">
                  <c:v>0.46</c:v>
                </c:pt>
                <c:pt idx="1075">
                  <c:v>0.46</c:v>
                </c:pt>
                <c:pt idx="1076">
                  <c:v>0.48</c:v>
                </c:pt>
                <c:pt idx="1077">
                  <c:v>0.43</c:v>
                </c:pt>
                <c:pt idx="1078">
                  <c:v>0.46</c:v>
                </c:pt>
                <c:pt idx="1079">
                  <c:v>0.41</c:v>
                </c:pt>
                <c:pt idx="1080">
                  <c:v>0.45</c:v>
                </c:pt>
                <c:pt idx="1081">
                  <c:v>0.48</c:v>
                </c:pt>
                <c:pt idx="1082">
                  <c:v>0.41</c:v>
                </c:pt>
                <c:pt idx="1083">
                  <c:v>0.46</c:v>
                </c:pt>
                <c:pt idx="1084">
                  <c:v>0.43</c:v>
                </c:pt>
                <c:pt idx="1085">
                  <c:v>0.46</c:v>
                </c:pt>
                <c:pt idx="1086">
                  <c:v>0.44</c:v>
                </c:pt>
                <c:pt idx="1087">
                  <c:v>0.47</c:v>
                </c:pt>
                <c:pt idx="1088">
                  <c:v>0.4</c:v>
                </c:pt>
                <c:pt idx="1089">
                  <c:v>0.45</c:v>
                </c:pt>
                <c:pt idx="1090">
                  <c:v>#N/A</c:v>
                </c:pt>
                <c:pt idx="1091">
                  <c:v>0.47</c:v>
                </c:pt>
                <c:pt idx="1092">
                  <c:v>0.52</c:v>
                </c:pt>
                <c:pt idx="1093">
                  <c:v>0.41</c:v>
                </c:pt>
                <c:pt idx="1094">
                  <c:v>0.4</c:v>
                </c:pt>
                <c:pt idx="1095">
                  <c:v>0.43</c:v>
                </c:pt>
                <c:pt idx="1096">
                  <c:v>0.45</c:v>
                </c:pt>
                <c:pt idx="1097">
                  <c:v>0.41</c:v>
                </c:pt>
                <c:pt idx="1098">
                  <c:v>0.5</c:v>
                </c:pt>
                <c:pt idx="1099">
                  <c:v>0.4</c:v>
                </c:pt>
                <c:pt idx="1100">
                  <c:v>0.44</c:v>
                </c:pt>
                <c:pt idx="1101">
                  <c:v>0.44</c:v>
                </c:pt>
                <c:pt idx="1102">
                  <c:v>0.43</c:v>
                </c:pt>
                <c:pt idx="1103">
                  <c:v>0.34</c:v>
                </c:pt>
                <c:pt idx="1104">
                  <c:v>0.44</c:v>
                </c:pt>
                <c:pt idx="1105">
                  <c:v>0.41</c:v>
                </c:pt>
                <c:pt idx="1106">
                  <c:v>0.39</c:v>
                </c:pt>
                <c:pt idx="1107">
                  <c:v>0.4</c:v>
                </c:pt>
                <c:pt idx="1108">
                  <c:v>0.47</c:v>
                </c:pt>
                <c:pt idx="1109">
                  <c:v>0.43</c:v>
                </c:pt>
                <c:pt idx="1110">
                  <c:v>0.46</c:v>
                </c:pt>
                <c:pt idx="1111">
                  <c:v>0.44</c:v>
                </c:pt>
                <c:pt idx="1112">
                  <c:v>0.38</c:v>
                </c:pt>
                <c:pt idx="1113">
                  <c:v>0.44</c:v>
                </c:pt>
                <c:pt idx="1114">
                  <c:v>0.43</c:v>
                </c:pt>
                <c:pt idx="1115">
                  <c:v>#N/A</c:v>
                </c:pt>
                <c:pt idx="1116">
                  <c:v>0.42</c:v>
                </c:pt>
                <c:pt idx="1117">
                  <c:v>0.46</c:v>
                </c:pt>
                <c:pt idx="1118">
                  <c:v>0.44</c:v>
                </c:pt>
                <c:pt idx="1119">
                  <c:v>0.43</c:v>
                </c:pt>
                <c:pt idx="1120">
                  <c:v>0.41</c:v>
                </c:pt>
                <c:pt idx="1121">
                  <c:v>0.43</c:v>
                </c:pt>
                <c:pt idx="1122">
                  <c:v>0.4</c:v>
                </c:pt>
                <c:pt idx="1123">
                  <c:v>0.38</c:v>
                </c:pt>
                <c:pt idx="1124">
                  <c:v>0.43</c:v>
                </c:pt>
                <c:pt idx="1125">
                  <c:v>0.38</c:v>
                </c:pt>
                <c:pt idx="1126">
                  <c:v>0.38</c:v>
                </c:pt>
                <c:pt idx="1127">
                  <c:v>0.3</c:v>
                </c:pt>
                <c:pt idx="1128">
                  <c:v>0.43</c:v>
                </c:pt>
                <c:pt idx="1129">
                  <c:v>0.43</c:v>
                </c:pt>
                <c:pt idx="1130">
                  <c:v>0.38</c:v>
                </c:pt>
                <c:pt idx="1131">
                  <c:v>0.44</c:v>
                </c:pt>
                <c:pt idx="1132">
                  <c:v>0.47</c:v>
                </c:pt>
                <c:pt idx="1133">
                  <c:v>0.36</c:v>
                </c:pt>
                <c:pt idx="1134">
                  <c:v>0.42</c:v>
                </c:pt>
                <c:pt idx="1135">
                  <c:v>0.43</c:v>
                </c:pt>
                <c:pt idx="1136">
                  <c:v>0.42</c:v>
                </c:pt>
                <c:pt idx="1137">
                  <c:v>0.43</c:v>
                </c:pt>
                <c:pt idx="1138">
                  <c:v>#N/A</c:v>
                </c:pt>
                <c:pt idx="1139">
                  <c:v>0.4</c:v>
                </c:pt>
                <c:pt idx="1140">
                  <c:v>0.42</c:v>
                </c:pt>
                <c:pt idx="1141">
                  <c:v>0.41</c:v>
                </c:pt>
                <c:pt idx="1142">
                  <c:v>0.47</c:v>
                </c:pt>
                <c:pt idx="1143">
                  <c:v>0.43</c:v>
                </c:pt>
                <c:pt idx="1144">
                  <c:v>0.41</c:v>
                </c:pt>
                <c:pt idx="1145">
                  <c:v>0.4</c:v>
                </c:pt>
                <c:pt idx="1146">
                  <c:v>0.39</c:v>
                </c:pt>
                <c:pt idx="1147">
                  <c:v>0.35</c:v>
                </c:pt>
                <c:pt idx="1148">
                  <c:v>#N/A</c:v>
                </c:pt>
                <c:pt idx="1149">
                  <c:v>0.379999999999999</c:v>
                </c:pt>
                <c:pt idx="1150">
                  <c:v>0.379999999999999</c:v>
                </c:pt>
                <c:pt idx="1151">
                  <c:v>0.39</c:v>
                </c:pt>
                <c:pt idx="1152">
                  <c:v>0.39</c:v>
                </c:pt>
                <c:pt idx="1153">
                  <c:v>0.43</c:v>
                </c:pt>
                <c:pt idx="1154">
                  <c:v>0.37</c:v>
                </c:pt>
                <c:pt idx="1155">
                  <c:v>0.4</c:v>
                </c:pt>
                <c:pt idx="1156">
                  <c:v>0.39</c:v>
                </c:pt>
                <c:pt idx="1157">
                  <c:v>0.39</c:v>
                </c:pt>
                <c:pt idx="1158">
                  <c:v>0.32</c:v>
                </c:pt>
                <c:pt idx="1159">
                  <c:v>0.37</c:v>
                </c:pt>
                <c:pt idx="1160">
                  <c:v>0.37</c:v>
                </c:pt>
                <c:pt idx="1161">
                  <c:v>0.42</c:v>
                </c:pt>
                <c:pt idx="1162">
                  <c:v>0.38</c:v>
                </c:pt>
                <c:pt idx="1163">
                  <c:v>0.34</c:v>
                </c:pt>
                <c:pt idx="1164">
                  <c:v>0.38</c:v>
                </c:pt>
                <c:pt idx="1165">
                  <c:v>0.37</c:v>
                </c:pt>
                <c:pt idx="1166">
                  <c:v>0.42</c:v>
                </c:pt>
                <c:pt idx="1167">
                  <c:v>0.42</c:v>
                </c:pt>
                <c:pt idx="1168">
                  <c:v>0.42</c:v>
                </c:pt>
                <c:pt idx="1169">
                  <c:v>#N/A</c:v>
                </c:pt>
                <c:pt idx="1170">
                  <c:v>0.4</c:v>
                </c:pt>
                <c:pt idx="1171">
                  <c:v>0.439999999999999</c:v>
                </c:pt>
                <c:pt idx="1172">
                  <c:v>0.37</c:v>
                </c:pt>
                <c:pt idx="1173">
                  <c:v>0.419999999999999</c:v>
                </c:pt>
                <c:pt idx="1174">
                  <c:v>0.4</c:v>
                </c:pt>
                <c:pt idx="1175">
                  <c:v>0.41</c:v>
                </c:pt>
                <c:pt idx="1176">
                  <c:v>0.339999999999999</c:v>
                </c:pt>
                <c:pt idx="1177">
                  <c:v>0.38</c:v>
                </c:pt>
                <c:pt idx="1178">
                  <c:v>0.39</c:v>
                </c:pt>
                <c:pt idx="1179">
                  <c:v>0.38</c:v>
                </c:pt>
                <c:pt idx="1180">
                  <c:v>0.39</c:v>
                </c:pt>
                <c:pt idx="1181">
                  <c:v>0.41</c:v>
                </c:pt>
                <c:pt idx="1182">
                  <c:v>0.39</c:v>
                </c:pt>
                <c:pt idx="1183">
                  <c:v>0.379999999999999</c:v>
                </c:pt>
                <c:pt idx="1184">
                  <c:v>0.38</c:v>
                </c:pt>
                <c:pt idx="1185">
                  <c:v>#N/A</c:v>
                </c:pt>
                <c:pt idx="1186">
                  <c:v>0.4</c:v>
                </c:pt>
                <c:pt idx="1187">
                  <c:v>0.39</c:v>
                </c:pt>
                <c:pt idx="1188">
                  <c:v>0.41</c:v>
                </c:pt>
                <c:pt idx="1189">
                  <c:v>0.39</c:v>
                </c:pt>
                <c:pt idx="1190">
                  <c:v>0.39</c:v>
                </c:pt>
                <c:pt idx="1191">
                  <c:v>0.37</c:v>
                </c:pt>
                <c:pt idx="1192">
                  <c:v>0.35</c:v>
                </c:pt>
                <c:pt idx="1193">
                  <c:v>0.37</c:v>
                </c:pt>
                <c:pt idx="1194">
                  <c:v>0.38</c:v>
                </c:pt>
                <c:pt idx="1195">
                  <c:v>0.39</c:v>
                </c:pt>
                <c:pt idx="1196">
                  <c:v>0.37</c:v>
                </c:pt>
                <c:pt idx="1197">
                  <c:v>0.37</c:v>
                </c:pt>
                <c:pt idx="1198">
                  <c:v>0.39</c:v>
                </c:pt>
                <c:pt idx="1199">
                  <c:v>0.37</c:v>
                </c:pt>
                <c:pt idx="1200">
                  <c:v>0.4</c:v>
                </c:pt>
                <c:pt idx="1201">
                  <c:v>0.379999999999999</c:v>
                </c:pt>
                <c:pt idx="1202">
                  <c:v>0.439999999999999</c:v>
                </c:pt>
                <c:pt idx="1203">
                  <c:v>0.35</c:v>
                </c:pt>
                <c:pt idx="1204">
                  <c:v>0.33</c:v>
                </c:pt>
                <c:pt idx="1205">
                  <c:v>0.39</c:v>
                </c:pt>
                <c:pt idx="1206">
                  <c:v>0.37</c:v>
                </c:pt>
                <c:pt idx="1207">
                  <c:v>0.36</c:v>
                </c:pt>
                <c:pt idx="1208">
                  <c:v>0.39</c:v>
                </c:pt>
                <c:pt idx="1209">
                  <c:v>0.36</c:v>
                </c:pt>
                <c:pt idx="1210">
                  <c:v>#N/A</c:v>
                </c:pt>
                <c:pt idx="1211">
                  <c:v>0.36</c:v>
                </c:pt>
                <c:pt idx="1212">
                  <c:v>0.36</c:v>
                </c:pt>
                <c:pt idx="1213">
                  <c:v>0.35</c:v>
                </c:pt>
                <c:pt idx="1214">
                  <c:v>0.399999999999999</c:v>
                </c:pt>
                <c:pt idx="1215">
                  <c:v>0.32</c:v>
                </c:pt>
                <c:pt idx="1216">
                  <c:v>0.39</c:v>
                </c:pt>
                <c:pt idx="1217">
                  <c:v>0.42</c:v>
                </c:pt>
                <c:pt idx="1218">
                  <c:v>0.380000000000001</c:v>
                </c:pt>
                <c:pt idx="1219">
                  <c:v>0.39</c:v>
                </c:pt>
                <c:pt idx="1220">
                  <c:v>0.359999999999999</c:v>
                </c:pt>
                <c:pt idx="1221">
                  <c:v>0.38</c:v>
                </c:pt>
                <c:pt idx="1222">
                  <c:v>0.35</c:v>
                </c:pt>
                <c:pt idx="1223">
                  <c:v>0.42</c:v>
                </c:pt>
                <c:pt idx="1224">
                  <c:v>0.37</c:v>
                </c:pt>
                <c:pt idx="1225">
                  <c:v>0.43</c:v>
                </c:pt>
                <c:pt idx="1226">
                  <c:v>0.36</c:v>
                </c:pt>
                <c:pt idx="1227">
                  <c:v>0.36</c:v>
                </c:pt>
                <c:pt idx="1228">
                  <c:v>0.41</c:v>
                </c:pt>
                <c:pt idx="1229">
                  <c:v>0.39</c:v>
                </c:pt>
                <c:pt idx="1230">
                  <c:v>0.42</c:v>
                </c:pt>
                <c:pt idx="1231">
                  <c:v>0.260000000000001</c:v>
                </c:pt>
                <c:pt idx="1232">
                  <c:v>0.48</c:v>
                </c:pt>
                <c:pt idx="1233">
                  <c:v>0.42</c:v>
                </c:pt>
                <c:pt idx="1234">
                  <c:v>#N/A</c:v>
                </c:pt>
                <c:pt idx="1235">
                  <c:v>0.439999999999999</c:v>
                </c:pt>
                <c:pt idx="1236">
                  <c:v>0.44</c:v>
                </c:pt>
                <c:pt idx="1237">
                  <c:v>0.46</c:v>
                </c:pt>
                <c:pt idx="1238">
                  <c:v>0.470000000000001</c:v>
                </c:pt>
                <c:pt idx="1239">
                  <c:v>0.52</c:v>
                </c:pt>
                <c:pt idx="1240">
                  <c:v>0.45</c:v>
                </c:pt>
                <c:pt idx="1241">
                  <c:v>0.449999999999999</c:v>
                </c:pt>
                <c:pt idx="1242">
                  <c:v>0.47</c:v>
                </c:pt>
                <c:pt idx="1243">
                  <c:v>0.39</c:v>
                </c:pt>
                <c:pt idx="1244">
                  <c:v>0.48</c:v>
                </c:pt>
                <c:pt idx="1245">
                  <c:v>0.49</c:v>
                </c:pt>
                <c:pt idx="1246">
                  <c:v>0.54</c:v>
                </c:pt>
                <c:pt idx="1247">
                  <c:v>0.46</c:v>
                </c:pt>
                <c:pt idx="1248">
                  <c:v>0.47</c:v>
                </c:pt>
                <c:pt idx="1249">
                  <c:v>0.53</c:v>
                </c:pt>
                <c:pt idx="1250">
                  <c:v>0.43</c:v>
                </c:pt>
                <c:pt idx="1251">
                  <c:v>0.45</c:v>
                </c:pt>
                <c:pt idx="1252">
                  <c:v>0.49</c:v>
                </c:pt>
                <c:pt idx="1253">
                  <c:v>0.379999999999999</c:v>
                </c:pt>
                <c:pt idx="1254">
                  <c:v>0.47</c:v>
                </c:pt>
                <c:pt idx="1255">
                  <c:v>0.44</c:v>
                </c:pt>
                <c:pt idx="1256">
                  <c:v>0.47</c:v>
                </c:pt>
                <c:pt idx="1257">
                  <c:v>0.42</c:v>
                </c:pt>
                <c:pt idx="1258">
                  <c:v>0.48</c:v>
                </c:pt>
                <c:pt idx="1259">
                  <c:v>0.39</c:v>
                </c:pt>
                <c:pt idx="1260">
                  <c:v>0.49</c:v>
                </c:pt>
                <c:pt idx="1261">
                  <c:v>0.43</c:v>
                </c:pt>
                <c:pt idx="1262">
                  <c:v>0.47</c:v>
                </c:pt>
                <c:pt idx="1263">
                  <c:v>0.46</c:v>
                </c:pt>
                <c:pt idx="1264">
                  <c:v>0.43</c:v>
                </c:pt>
                <c:pt idx="1265">
                  <c:v>0.43</c:v>
                </c:pt>
                <c:pt idx="1266">
                  <c:v>0.47</c:v>
                </c:pt>
                <c:pt idx="1267">
                  <c:v>0.42</c:v>
                </c:pt>
                <c:pt idx="1268">
                  <c:v>0.51</c:v>
                </c:pt>
                <c:pt idx="1269">
                  <c:v>0.46</c:v>
                </c:pt>
                <c:pt idx="1270">
                  <c:v>0.439999999999999</c:v>
                </c:pt>
                <c:pt idx="1271">
                  <c:v>0.44</c:v>
                </c:pt>
                <c:pt idx="1272">
                  <c:v>0.44</c:v>
                </c:pt>
                <c:pt idx="1273">
                  <c:v>0.41</c:v>
                </c:pt>
                <c:pt idx="1274">
                  <c:v>0.42</c:v>
                </c:pt>
                <c:pt idx="1275">
                  <c:v>0.439999999999999</c:v>
                </c:pt>
                <c:pt idx="1276">
                  <c:v>0.44</c:v>
                </c:pt>
                <c:pt idx="1277">
                  <c:v>0.39</c:v>
                </c:pt>
                <c:pt idx="1278">
                  <c:v>0.42</c:v>
                </c:pt>
                <c:pt idx="1279">
                  <c:v>0.42</c:v>
                </c:pt>
                <c:pt idx="1280">
                  <c:v>#N/A</c:v>
                </c:pt>
                <c:pt idx="1281">
                  <c:v>0.4</c:v>
                </c:pt>
                <c:pt idx="1282">
                  <c:v>0.37</c:v>
                </c:pt>
                <c:pt idx="1283">
                  <c:v>0.4</c:v>
                </c:pt>
                <c:pt idx="1284">
                  <c:v>0.33</c:v>
                </c:pt>
                <c:pt idx="1285">
                  <c:v>0.42</c:v>
                </c:pt>
                <c:pt idx="1286">
                  <c:v>0.41</c:v>
                </c:pt>
                <c:pt idx="1287">
                  <c:v>0.37</c:v>
                </c:pt>
                <c:pt idx="1288">
                  <c:v>0.41</c:v>
                </c:pt>
                <c:pt idx="1289">
                  <c:v>0.37</c:v>
                </c:pt>
                <c:pt idx="1290">
                  <c:v>0.41</c:v>
                </c:pt>
                <c:pt idx="1291">
                  <c:v>0.4</c:v>
                </c:pt>
                <c:pt idx="1292">
                  <c:v>0.4</c:v>
                </c:pt>
                <c:pt idx="1293">
                  <c:v>0.45</c:v>
                </c:pt>
                <c:pt idx="1294">
                  <c:v>0.38</c:v>
                </c:pt>
                <c:pt idx="1295">
                  <c:v>0.42</c:v>
                </c:pt>
                <c:pt idx="1296">
                  <c:v>0.4</c:v>
                </c:pt>
                <c:pt idx="1297">
                  <c:v>0.45</c:v>
                </c:pt>
                <c:pt idx="1298">
                  <c:v>0.399999999999999</c:v>
                </c:pt>
                <c:pt idx="1299">
                  <c:v>0.41</c:v>
                </c:pt>
                <c:pt idx="1300">
                  <c:v>0.39</c:v>
                </c:pt>
                <c:pt idx="1301">
                  <c:v>0.39</c:v>
                </c:pt>
                <c:pt idx="1302">
                  <c:v>0.36</c:v>
                </c:pt>
                <c:pt idx="1303">
                  <c:v>0.43</c:v>
                </c:pt>
                <c:pt idx="1304">
                  <c:v>0.39</c:v>
                </c:pt>
                <c:pt idx="1305">
                  <c:v>#N/A</c:v>
                </c:pt>
                <c:pt idx="1306">
                  <c:v>0.41</c:v>
                </c:pt>
                <c:pt idx="1307">
                  <c:v>0.44</c:v>
                </c:pt>
                <c:pt idx="1308">
                  <c:v>0.41</c:v>
                </c:pt>
                <c:pt idx="1309">
                  <c:v>0.4</c:v>
                </c:pt>
                <c:pt idx="1310">
                  <c:v>0.46</c:v>
                </c:pt>
                <c:pt idx="1311">
                  <c:v>0.41</c:v>
                </c:pt>
                <c:pt idx="1312">
                  <c:v>0.42</c:v>
                </c:pt>
                <c:pt idx="1313">
                  <c:v>0.41</c:v>
                </c:pt>
                <c:pt idx="1314">
                  <c:v>0.43</c:v>
                </c:pt>
                <c:pt idx="1315">
                  <c:v>0.41</c:v>
                </c:pt>
                <c:pt idx="1316">
                  <c:v>0.45</c:v>
                </c:pt>
                <c:pt idx="1317">
                  <c:v>0.49</c:v>
                </c:pt>
                <c:pt idx="1318">
                  <c:v>0.41</c:v>
                </c:pt>
                <c:pt idx="1319">
                  <c:v>0.43</c:v>
                </c:pt>
                <c:pt idx="1320">
                  <c:v>0.420000000000001</c:v>
                </c:pt>
                <c:pt idx="1321">
                  <c:v>0.44</c:v>
                </c:pt>
                <c:pt idx="1322">
                  <c:v>0.42</c:v>
                </c:pt>
                <c:pt idx="1323">
                  <c:v>0.47</c:v>
                </c:pt>
                <c:pt idx="1324">
                  <c:v>0.43</c:v>
                </c:pt>
                <c:pt idx="1325">
                  <c:v>0.45</c:v>
                </c:pt>
                <c:pt idx="1326">
                  <c:v>0.42</c:v>
                </c:pt>
                <c:pt idx="1327">
                  <c:v>0.44</c:v>
                </c:pt>
                <c:pt idx="1328">
                  <c:v>0.42</c:v>
                </c:pt>
                <c:pt idx="1329">
                  <c:v>0.43</c:v>
                </c:pt>
                <c:pt idx="1330">
                  <c:v>0.42</c:v>
                </c:pt>
                <c:pt idx="1331">
                  <c:v>0.48</c:v>
                </c:pt>
                <c:pt idx="1332">
                  <c:v>0.42</c:v>
                </c:pt>
                <c:pt idx="1333">
                  <c:v>0.49</c:v>
                </c:pt>
                <c:pt idx="1334">
                  <c:v>0.47</c:v>
                </c:pt>
                <c:pt idx="1335">
                  <c:v>0.43</c:v>
                </c:pt>
                <c:pt idx="1336">
                  <c:v>0.42</c:v>
                </c:pt>
                <c:pt idx="1337">
                  <c:v>0.39</c:v>
                </c:pt>
                <c:pt idx="1338">
                  <c:v>0.46</c:v>
                </c:pt>
                <c:pt idx="1339">
                  <c:v>0.47</c:v>
                </c:pt>
                <c:pt idx="1340">
                  <c:v>0.47</c:v>
                </c:pt>
                <c:pt idx="1341">
                  <c:v>0.43</c:v>
                </c:pt>
                <c:pt idx="1342">
                  <c:v>0.430000000000001</c:v>
                </c:pt>
                <c:pt idx="1343">
                  <c:v>0.430000000000001</c:v>
                </c:pt>
                <c:pt idx="1344">
                  <c:v>0.42</c:v>
                </c:pt>
                <c:pt idx="1345">
                  <c:v>0.4</c:v>
                </c:pt>
                <c:pt idx="1346">
                  <c:v>0.439999999999999</c:v>
                </c:pt>
                <c:pt idx="1347">
                  <c:v>0.439999999999999</c:v>
                </c:pt>
                <c:pt idx="1348">
                  <c:v>0.38</c:v>
                </c:pt>
                <c:pt idx="1349">
                  <c:v>0.41</c:v>
                </c:pt>
                <c:pt idx="1350">
                  <c:v>#N/A</c:v>
                </c:pt>
                <c:pt idx="1351">
                  <c:v>0.43</c:v>
                </c:pt>
                <c:pt idx="1352">
                  <c:v>0.44</c:v>
                </c:pt>
                <c:pt idx="1353">
                  <c:v>0.42</c:v>
                </c:pt>
                <c:pt idx="1354">
                  <c:v>0.41</c:v>
                </c:pt>
                <c:pt idx="1355">
                  <c:v>0.42</c:v>
                </c:pt>
                <c:pt idx="1356">
                  <c:v>0.41</c:v>
                </c:pt>
                <c:pt idx="1357">
                  <c:v>0.39</c:v>
                </c:pt>
                <c:pt idx="1358">
                  <c:v>0.399999999999999</c:v>
                </c:pt>
                <c:pt idx="1359">
                  <c:v>0.430000000000001</c:v>
                </c:pt>
                <c:pt idx="1360">
                  <c:v>0.45</c:v>
                </c:pt>
                <c:pt idx="1361">
                  <c:v>0.430000000000001</c:v>
                </c:pt>
                <c:pt idx="1362">
                  <c:v>0.430000000000001</c:v>
                </c:pt>
                <c:pt idx="1363">
                  <c:v>0.43</c:v>
                </c:pt>
                <c:pt idx="1364">
                  <c:v>0.41</c:v>
                </c:pt>
                <c:pt idx="1365">
                  <c:v>0.46</c:v>
                </c:pt>
                <c:pt idx="1366">
                  <c:v>0.46</c:v>
                </c:pt>
                <c:pt idx="1367">
                  <c:v>0.48</c:v>
                </c:pt>
                <c:pt idx="1368">
                  <c:v>0.45</c:v>
                </c:pt>
                <c:pt idx="1369">
                  <c:v>0.48</c:v>
                </c:pt>
                <c:pt idx="1370">
                  <c:v>0.47</c:v>
                </c:pt>
                <c:pt idx="1371">
                  <c:v>0.45</c:v>
                </c:pt>
                <c:pt idx="1372">
                  <c:v>0.449999999999999</c:v>
                </c:pt>
                <c:pt idx="1373">
                  <c:v>0.449999999999999</c:v>
                </c:pt>
                <c:pt idx="1374">
                  <c:v>0.489999999999999</c:v>
                </c:pt>
                <c:pt idx="1375">
                  <c:v>#N/A</c:v>
                </c:pt>
                <c:pt idx="1376">
                  <c:v>0.470000000000001</c:v>
                </c:pt>
                <c:pt idx="1377">
                  <c:v>0.439999999999999</c:v>
                </c:pt>
                <c:pt idx="1378">
                  <c:v>0.489999999999999</c:v>
                </c:pt>
                <c:pt idx="1379">
                  <c:v>0.46</c:v>
                </c:pt>
                <c:pt idx="1380">
                  <c:v>0.46</c:v>
                </c:pt>
                <c:pt idx="1381">
                  <c:v>0.47</c:v>
                </c:pt>
                <c:pt idx="1382">
                  <c:v>0.439999999999999</c:v>
                </c:pt>
                <c:pt idx="1383">
                  <c:v>0.47</c:v>
                </c:pt>
                <c:pt idx="1384">
                  <c:v>0.470000000000001</c:v>
                </c:pt>
                <c:pt idx="1385">
                  <c:v>0.43</c:v>
                </c:pt>
                <c:pt idx="1386">
                  <c:v>0.39</c:v>
                </c:pt>
                <c:pt idx="1387">
                  <c:v>0.46</c:v>
                </c:pt>
                <c:pt idx="1388">
                  <c:v>0.46</c:v>
                </c:pt>
                <c:pt idx="1389">
                  <c:v>0.44</c:v>
                </c:pt>
                <c:pt idx="1390">
                  <c:v>0.47</c:v>
                </c:pt>
                <c:pt idx="1391">
                  <c:v>0.49</c:v>
                </c:pt>
                <c:pt idx="1392">
                  <c:v>0.48</c:v>
                </c:pt>
                <c:pt idx="1393">
                  <c:v>0.5</c:v>
                </c:pt>
                <c:pt idx="1394">
                  <c:v>0.52</c:v>
                </c:pt>
                <c:pt idx="1395">
                  <c:v>0.49</c:v>
                </c:pt>
                <c:pt idx="1396">
                  <c:v>0.47</c:v>
                </c:pt>
                <c:pt idx="1397">
                  <c:v>0.47</c:v>
                </c:pt>
                <c:pt idx="1398">
                  <c:v>0.52</c:v>
                </c:pt>
                <c:pt idx="1399">
                  <c:v>#N/A</c:v>
                </c:pt>
                <c:pt idx="1400">
                  <c:v>0.46</c:v>
                </c:pt>
                <c:pt idx="1401">
                  <c:v>0.49</c:v>
                </c:pt>
                <c:pt idx="1402">
                  <c:v>0.49</c:v>
                </c:pt>
                <c:pt idx="1403">
                  <c:v>0.52</c:v>
                </c:pt>
                <c:pt idx="1404">
                  <c:v>0.48</c:v>
                </c:pt>
                <c:pt idx="1405">
                  <c:v>0.48</c:v>
                </c:pt>
                <c:pt idx="1406">
                  <c:v>0.54</c:v>
                </c:pt>
                <c:pt idx="1407">
                  <c:v>0.46</c:v>
                </c:pt>
                <c:pt idx="1408">
                  <c:v>#N/A</c:v>
                </c:pt>
                <c:pt idx="1409">
                  <c:v>0.49</c:v>
                </c:pt>
                <c:pt idx="1410">
                  <c:v>0.5</c:v>
                </c:pt>
                <c:pt idx="1411">
                  <c:v>0.48</c:v>
                </c:pt>
                <c:pt idx="1412">
                  <c:v>0.49</c:v>
                </c:pt>
                <c:pt idx="1413">
                  <c:v>0.5</c:v>
                </c:pt>
                <c:pt idx="1414">
                  <c:v>0.53</c:v>
                </c:pt>
                <c:pt idx="1415">
                  <c:v>0.5</c:v>
                </c:pt>
                <c:pt idx="1416">
                  <c:v>0.55</c:v>
                </c:pt>
                <c:pt idx="1417">
                  <c:v>0.53</c:v>
                </c:pt>
                <c:pt idx="1418">
                  <c:v>0.55</c:v>
                </c:pt>
                <c:pt idx="1419">
                  <c:v>0.52</c:v>
                </c:pt>
                <c:pt idx="1420">
                  <c:v>0.51</c:v>
                </c:pt>
                <c:pt idx="1421">
                  <c:v>0.529999999999999</c:v>
                </c:pt>
                <c:pt idx="1422">
                  <c:v>0.52</c:v>
                </c:pt>
                <c:pt idx="1423">
                  <c:v>0.54</c:v>
                </c:pt>
                <c:pt idx="1424">
                  <c:v>0.5</c:v>
                </c:pt>
                <c:pt idx="1425">
                  <c:v>0.52</c:v>
                </c:pt>
                <c:pt idx="1426">
                  <c:v>0.52</c:v>
                </c:pt>
                <c:pt idx="1427">
                  <c:v>0.53</c:v>
                </c:pt>
                <c:pt idx="1428">
                  <c:v>0.53</c:v>
                </c:pt>
                <c:pt idx="1429">
                  <c:v>0.55</c:v>
                </c:pt>
                <c:pt idx="1430">
                  <c:v>#N/A</c:v>
                </c:pt>
                <c:pt idx="1431">
                  <c:v>0.56</c:v>
                </c:pt>
                <c:pt idx="1432">
                  <c:v>0.5</c:v>
                </c:pt>
                <c:pt idx="1433">
                  <c:v>0.53</c:v>
                </c:pt>
                <c:pt idx="1434">
                  <c:v>0.510000000000001</c:v>
                </c:pt>
                <c:pt idx="1435">
                  <c:v>#N/A</c:v>
                </c:pt>
                <c:pt idx="1436">
                  <c:v>0.53</c:v>
                </c:pt>
                <c:pt idx="1437">
                  <c:v>0.52</c:v>
                </c:pt>
                <c:pt idx="1438">
                  <c:v>0.5</c:v>
                </c:pt>
                <c:pt idx="1439">
                  <c:v>0.489999999999999</c:v>
                </c:pt>
                <c:pt idx="1440">
                  <c:v>0.48</c:v>
                </c:pt>
                <c:pt idx="1441">
                  <c:v>0.47</c:v>
                </c:pt>
                <c:pt idx="1442">
                  <c:v>0.46</c:v>
                </c:pt>
                <c:pt idx="1443">
                  <c:v>0.5</c:v>
                </c:pt>
                <c:pt idx="1444">
                  <c:v>0.51</c:v>
                </c:pt>
                <c:pt idx="1445">
                  <c:v>#N/A</c:v>
                </c:pt>
                <c:pt idx="1446">
                  <c:v>0.5</c:v>
                </c:pt>
                <c:pt idx="1447">
                  <c:v>0.46</c:v>
                </c:pt>
                <c:pt idx="1448">
                  <c:v>0.470000000000001</c:v>
                </c:pt>
                <c:pt idx="1449">
                  <c:v>0.48</c:v>
                </c:pt>
                <c:pt idx="1450">
                  <c:v>0.5</c:v>
                </c:pt>
                <c:pt idx="1451">
                  <c:v>0.47</c:v>
                </c:pt>
                <c:pt idx="1452">
                  <c:v>0.45</c:v>
                </c:pt>
                <c:pt idx="1453">
                  <c:v>0.5</c:v>
                </c:pt>
                <c:pt idx="1454">
                  <c:v>0.49</c:v>
                </c:pt>
                <c:pt idx="1455">
                  <c:v>0.51</c:v>
                </c:pt>
                <c:pt idx="1456">
                  <c:v>0.48</c:v>
                </c:pt>
                <c:pt idx="1457">
                  <c:v>0.5</c:v>
                </c:pt>
                <c:pt idx="1458">
                  <c:v>0.51</c:v>
                </c:pt>
                <c:pt idx="1459">
                  <c:v>0.55</c:v>
                </c:pt>
                <c:pt idx="1460">
                  <c:v>0.53</c:v>
                </c:pt>
                <c:pt idx="1461">
                  <c:v>0.52</c:v>
                </c:pt>
                <c:pt idx="1462">
                  <c:v>0.49</c:v>
                </c:pt>
                <c:pt idx="1463">
                  <c:v>0.5</c:v>
                </c:pt>
                <c:pt idx="1464">
                  <c:v>0.44</c:v>
                </c:pt>
                <c:pt idx="1465">
                  <c:v>0.51</c:v>
                </c:pt>
                <c:pt idx="1466">
                  <c:v>0.48</c:v>
                </c:pt>
                <c:pt idx="1467">
                  <c:v>0.5</c:v>
                </c:pt>
                <c:pt idx="1468">
                  <c:v>0.51</c:v>
                </c:pt>
                <c:pt idx="1469">
                  <c:v>0.51</c:v>
                </c:pt>
                <c:pt idx="1470">
                  <c:v>#N/A</c:v>
                </c:pt>
                <c:pt idx="1471">
                  <c:v>0.49</c:v>
                </c:pt>
                <c:pt idx="1472">
                  <c:v>0.5</c:v>
                </c:pt>
                <c:pt idx="1473">
                  <c:v>0.47</c:v>
                </c:pt>
                <c:pt idx="1474">
                  <c:v>0.46</c:v>
                </c:pt>
                <c:pt idx="1475">
                  <c:v>0.439999999999999</c:v>
                </c:pt>
                <c:pt idx="1476">
                  <c:v>0.47</c:v>
                </c:pt>
                <c:pt idx="1477">
                  <c:v>0.45</c:v>
                </c:pt>
                <c:pt idx="1478">
                  <c:v>0.48</c:v>
                </c:pt>
                <c:pt idx="1479">
                  <c:v>0.49</c:v>
                </c:pt>
                <c:pt idx="1480">
                  <c:v>0.45</c:v>
                </c:pt>
                <c:pt idx="1481">
                  <c:v>0.49</c:v>
                </c:pt>
                <c:pt idx="1482">
                  <c:v>0.48</c:v>
                </c:pt>
                <c:pt idx="1483">
                  <c:v>0.48</c:v>
                </c:pt>
                <c:pt idx="1484">
                  <c:v>0.49</c:v>
                </c:pt>
                <c:pt idx="1485">
                  <c:v>0.48</c:v>
                </c:pt>
                <c:pt idx="1486">
                  <c:v>0.510000000000001</c:v>
                </c:pt>
                <c:pt idx="1487">
                  <c:v>0.489999999999999</c:v>
                </c:pt>
                <c:pt idx="1488">
                  <c:v>0.510000000000001</c:v>
                </c:pt>
                <c:pt idx="1489">
                  <c:v>0.49</c:v>
                </c:pt>
                <c:pt idx="1490">
                  <c:v>0.47</c:v>
                </c:pt>
                <c:pt idx="1491">
                  <c:v>0.48</c:v>
                </c:pt>
                <c:pt idx="1492">
                  <c:v>0.48</c:v>
                </c:pt>
                <c:pt idx="1493">
                  <c:v>0.47</c:v>
                </c:pt>
                <c:pt idx="1494">
                  <c:v>0.49</c:v>
                </c:pt>
                <c:pt idx="1495">
                  <c:v>0.47</c:v>
                </c:pt>
                <c:pt idx="1496">
                  <c:v>0.42</c:v>
                </c:pt>
                <c:pt idx="1497">
                  <c:v>0.48</c:v>
                </c:pt>
                <c:pt idx="1498">
                  <c:v>0.48</c:v>
                </c:pt>
                <c:pt idx="1499">
                  <c:v>0.48</c:v>
                </c:pt>
                <c:pt idx="1500">
                  <c:v>0.49</c:v>
                </c:pt>
                <c:pt idx="1501">
                  <c:v>0.48</c:v>
                </c:pt>
                <c:pt idx="1502">
                  <c:v>0.5</c:v>
                </c:pt>
                <c:pt idx="1503">
                  <c:v>0.48</c:v>
                </c:pt>
                <c:pt idx="1504">
                  <c:v>0.470000000000001</c:v>
                </c:pt>
                <c:pt idx="1505">
                  <c:v>0.5</c:v>
                </c:pt>
                <c:pt idx="1506">
                  <c:v>0.51</c:v>
                </c:pt>
                <c:pt idx="1507">
                  <c:v>0.47</c:v>
                </c:pt>
                <c:pt idx="1508">
                  <c:v>0.48</c:v>
                </c:pt>
                <c:pt idx="1509">
                  <c:v>#N/A</c:v>
                </c:pt>
                <c:pt idx="1510">
                  <c:v>0.510000000000001</c:v>
                </c:pt>
                <c:pt idx="1511">
                  <c:v>0.52</c:v>
                </c:pt>
                <c:pt idx="1512">
                  <c:v>0.49</c:v>
                </c:pt>
                <c:pt idx="1513">
                  <c:v>0.48</c:v>
                </c:pt>
                <c:pt idx="1514">
                  <c:v>0.49</c:v>
                </c:pt>
                <c:pt idx="1515">
                  <c:v>0.47</c:v>
                </c:pt>
                <c:pt idx="1516">
                  <c:v>0.47</c:v>
                </c:pt>
                <c:pt idx="1517">
                  <c:v>0.460000000000001</c:v>
                </c:pt>
                <c:pt idx="1518">
                  <c:v>0.49</c:v>
                </c:pt>
                <c:pt idx="1519">
                  <c:v>0.51</c:v>
                </c:pt>
                <c:pt idx="1520">
                  <c:v>0.48</c:v>
                </c:pt>
                <c:pt idx="1521">
                  <c:v>0.48</c:v>
                </c:pt>
                <c:pt idx="1522">
                  <c:v>0.51</c:v>
                </c:pt>
                <c:pt idx="1523">
                  <c:v>0.5</c:v>
                </c:pt>
                <c:pt idx="1524">
                  <c:v>0.49</c:v>
                </c:pt>
                <c:pt idx="1525">
                  <c:v>0.49</c:v>
                </c:pt>
                <c:pt idx="1526">
                  <c:v>0.49</c:v>
                </c:pt>
                <c:pt idx="1527">
                  <c:v>0.439999999999999</c:v>
                </c:pt>
                <c:pt idx="1528">
                  <c:v>0.48</c:v>
                </c:pt>
                <c:pt idx="1529">
                  <c:v>0.45</c:v>
                </c:pt>
                <c:pt idx="1530">
                  <c:v>0.48</c:v>
                </c:pt>
                <c:pt idx="1531">
                  <c:v>0.48</c:v>
                </c:pt>
                <c:pt idx="1532">
                  <c:v>0.51</c:v>
                </c:pt>
                <c:pt idx="1533">
                  <c:v>0.5</c:v>
                </c:pt>
                <c:pt idx="1534">
                  <c:v>0.48</c:v>
                </c:pt>
                <c:pt idx="1535">
                  <c:v>0.48</c:v>
                </c:pt>
                <c:pt idx="1536">
                  <c:v>0.489999999999999</c:v>
                </c:pt>
                <c:pt idx="1537">
                  <c:v>0.52</c:v>
                </c:pt>
                <c:pt idx="1538">
                  <c:v>0.470000000000001</c:v>
                </c:pt>
                <c:pt idx="1539">
                  <c:v>0.5</c:v>
                </c:pt>
                <c:pt idx="1540">
                  <c:v>#N/A</c:v>
                </c:pt>
                <c:pt idx="1541">
                  <c:v>0.49</c:v>
                </c:pt>
                <c:pt idx="1542">
                  <c:v>0.46</c:v>
                </c:pt>
                <c:pt idx="1543">
                  <c:v>0.5</c:v>
                </c:pt>
                <c:pt idx="1544">
                  <c:v>0.529999999999999</c:v>
                </c:pt>
                <c:pt idx="1545">
                  <c:v>0.47</c:v>
                </c:pt>
                <c:pt idx="1546">
                  <c:v>0.52</c:v>
                </c:pt>
                <c:pt idx="1547">
                  <c:v>0.52</c:v>
                </c:pt>
                <c:pt idx="1548">
                  <c:v>0.51</c:v>
                </c:pt>
                <c:pt idx="1549">
                  <c:v>0.51</c:v>
                </c:pt>
                <c:pt idx="1550">
                  <c:v>0.52</c:v>
                </c:pt>
                <c:pt idx="1551">
                  <c:v>0.52</c:v>
                </c:pt>
                <c:pt idx="1552">
                  <c:v>0.489999999999999</c:v>
                </c:pt>
                <c:pt idx="1553">
                  <c:v>0.53</c:v>
                </c:pt>
                <c:pt idx="1554">
                  <c:v>0.49</c:v>
                </c:pt>
                <c:pt idx="1555">
                  <c:v>0.53</c:v>
                </c:pt>
                <c:pt idx="1556">
                  <c:v>0.54</c:v>
                </c:pt>
                <c:pt idx="1557">
                  <c:v>0.52</c:v>
                </c:pt>
                <c:pt idx="1558">
                  <c:v>0.53</c:v>
                </c:pt>
                <c:pt idx="1559">
                  <c:v>0.53</c:v>
                </c:pt>
                <c:pt idx="1560">
                  <c:v>0.53</c:v>
                </c:pt>
                <c:pt idx="1561">
                  <c:v>0.529999999999999</c:v>
                </c:pt>
                <c:pt idx="1562">
                  <c:v>0.51</c:v>
                </c:pt>
                <c:pt idx="1563">
                  <c:v>0.58</c:v>
                </c:pt>
                <c:pt idx="1564">
                  <c:v>0.590000000000001</c:v>
                </c:pt>
                <c:pt idx="1565">
                  <c:v>0.55</c:v>
                </c:pt>
                <c:pt idx="1566">
                  <c:v>#N/A</c:v>
                </c:pt>
                <c:pt idx="1567">
                  <c:v>0.569999999999999</c:v>
                </c:pt>
                <c:pt idx="1568">
                  <c:v>0.569999999999999</c:v>
                </c:pt>
                <c:pt idx="1569">
                  <c:v>0.57</c:v>
                </c:pt>
                <c:pt idx="1570">
                  <c:v>0.58</c:v>
                </c:pt>
                <c:pt idx="1571">
                  <c:v>0.55</c:v>
                </c:pt>
                <c:pt idx="1572">
                  <c:v>0.58</c:v>
                </c:pt>
                <c:pt idx="1573">
                  <c:v>0.58</c:v>
                </c:pt>
                <c:pt idx="1574">
                  <c:v>0.57</c:v>
                </c:pt>
                <c:pt idx="1575">
                  <c:v>0.57</c:v>
                </c:pt>
                <c:pt idx="1576">
                  <c:v>0.56</c:v>
                </c:pt>
                <c:pt idx="1577">
                  <c:v>0.6</c:v>
                </c:pt>
                <c:pt idx="1578">
                  <c:v>0.569999999999999</c:v>
                </c:pt>
                <c:pt idx="1579">
                  <c:v>0.51</c:v>
                </c:pt>
                <c:pt idx="1580">
                  <c:v>0.529999999999999</c:v>
                </c:pt>
                <c:pt idx="1581">
                  <c:v>0.53</c:v>
                </c:pt>
                <c:pt idx="1582">
                  <c:v>0.56</c:v>
                </c:pt>
                <c:pt idx="1583">
                  <c:v>0.52</c:v>
                </c:pt>
                <c:pt idx="1584">
                  <c:v>0.53</c:v>
                </c:pt>
                <c:pt idx="1585">
                  <c:v>0.53</c:v>
                </c:pt>
                <c:pt idx="1586">
                  <c:v>0.529999999999999</c:v>
                </c:pt>
                <c:pt idx="1587">
                  <c:v>0.55</c:v>
                </c:pt>
                <c:pt idx="1588">
                  <c:v>0.529999999999999</c:v>
                </c:pt>
                <c:pt idx="1589">
                  <c:v>0.51</c:v>
                </c:pt>
                <c:pt idx="1590">
                  <c:v>0.51</c:v>
                </c:pt>
                <c:pt idx="1591">
                  <c:v>0.54</c:v>
                </c:pt>
                <c:pt idx="1592">
                  <c:v>0.51</c:v>
                </c:pt>
                <c:pt idx="1593">
                  <c:v>0.52</c:v>
                </c:pt>
                <c:pt idx="1594">
                  <c:v>0.5</c:v>
                </c:pt>
                <c:pt idx="1595">
                  <c:v>0.49</c:v>
                </c:pt>
                <c:pt idx="1596">
                  <c:v>0.5</c:v>
                </c:pt>
                <c:pt idx="1597">
                  <c:v>0.5</c:v>
                </c:pt>
                <c:pt idx="1598">
                  <c:v>0.47</c:v>
                </c:pt>
                <c:pt idx="1599">
                  <c:v>0.5</c:v>
                </c:pt>
                <c:pt idx="1600">
                  <c:v>0.5</c:v>
                </c:pt>
                <c:pt idx="1601">
                  <c:v>0.470000000000001</c:v>
                </c:pt>
                <c:pt idx="1602">
                  <c:v>0.52</c:v>
                </c:pt>
                <c:pt idx="1603">
                  <c:v>0.48</c:v>
                </c:pt>
                <c:pt idx="1604">
                  <c:v>0.48</c:v>
                </c:pt>
                <c:pt idx="1605">
                  <c:v>0.5</c:v>
                </c:pt>
                <c:pt idx="1606">
                  <c:v>0.52</c:v>
                </c:pt>
                <c:pt idx="1607">
                  <c:v>0.5</c:v>
                </c:pt>
                <c:pt idx="1608">
                  <c:v>0.49</c:v>
                </c:pt>
                <c:pt idx="1609">
                  <c:v>0.49</c:v>
                </c:pt>
                <c:pt idx="1610">
                  <c:v>#N/A</c:v>
                </c:pt>
                <c:pt idx="1611">
                  <c:v>0.47</c:v>
                </c:pt>
                <c:pt idx="1612">
                  <c:v>0.49</c:v>
                </c:pt>
                <c:pt idx="1613">
                  <c:v>0.48</c:v>
                </c:pt>
                <c:pt idx="1614">
                  <c:v>0.47</c:v>
                </c:pt>
                <c:pt idx="1615">
                  <c:v>0.49</c:v>
                </c:pt>
                <c:pt idx="1616">
                  <c:v>0.53</c:v>
                </c:pt>
                <c:pt idx="1617">
                  <c:v>0.49</c:v>
                </c:pt>
                <c:pt idx="1618">
                  <c:v>0.45</c:v>
                </c:pt>
                <c:pt idx="1619">
                  <c:v>0.45</c:v>
                </c:pt>
                <c:pt idx="1620">
                  <c:v>0.52</c:v>
                </c:pt>
                <c:pt idx="1621">
                  <c:v>0.51</c:v>
                </c:pt>
                <c:pt idx="1622">
                  <c:v>0.47</c:v>
                </c:pt>
                <c:pt idx="1623">
                  <c:v>0.56</c:v>
                </c:pt>
                <c:pt idx="1624">
                  <c:v>0.49</c:v>
                </c:pt>
                <c:pt idx="1625">
                  <c:v>0.49</c:v>
                </c:pt>
                <c:pt idx="1626">
                  <c:v>0.46</c:v>
                </c:pt>
                <c:pt idx="1627">
                  <c:v>0.470000000000001</c:v>
                </c:pt>
                <c:pt idx="1628">
                  <c:v>0.489999999999999</c:v>
                </c:pt>
                <c:pt idx="1629">
                  <c:v>0.48</c:v>
                </c:pt>
                <c:pt idx="1630">
                  <c:v>0.48</c:v>
                </c:pt>
                <c:pt idx="1631">
                  <c:v>0.48</c:v>
                </c:pt>
                <c:pt idx="1632">
                  <c:v>0.51</c:v>
                </c:pt>
                <c:pt idx="1633">
                  <c:v>0.47</c:v>
                </c:pt>
                <c:pt idx="1634">
                  <c:v>0.48</c:v>
                </c:pt>
                <c:pt idx="1635">
                  <c:v>#N/A</c:v>
                </c:pt>
                <c:pt idx="1636">
                  <c:v>0.48</c:v>
                </c:pt>
                <c:pt idx="1637">
                  <c:v>0.43</c:v>
                </c:pt>
                <c:pt idx="1638">
                  <c:v>0.48</c:v>
                </c:pt>
                <c:pt idx="1639">
                  <c:v>0.49</c:v>
                </c:pt>
                <c:pt idx="1640">
                  <c:v>0.48</c:v>
                </c:pt>
                <c:pt idx="1641">
                  <c:v>0.439999999999999</c:v>
                </c:pt>
                <c:pt idx="1642">
                  <c:v>0.47</c:v>
                </c:pt>
                <c:pt idx="1643">
                  <c:v>0.48</c:v>
                </c:pt>
                <c:pt idx="1644">
                  <c:v>0.48</c:v>
                </c:pt>
                <c:pt idx="1645">
                  <c:v>0.48</c:v>
                </c:pt>
                <c:pt idx="1646">
                  <c:v>0.46</c:v>
                </c:pt>
                <c:pt idx="1647">
                  <c:v>0.5</c:v>
                </c:pt>
                <c:pt idx="1648">
                  <c:v>0.48</c:v>
                </c:pt>
                <c:pt idx="1649">
                  <c:v>0.49</c:v>
                </c:pt>
                <c:pt idx="1650">
                  <c:v>0.470000000000001</c:v>
                </c:pt>
                <c:pt idx="1651">
                  <c:v>0.489999999999999</c:v>
                </c:pt>
                <c:pt idx="1652">
                  <c:v>0.48</c:v>
                </c:pt>
                <c:pt idx="1653">
                  <c:v>0.47</c:v>
                </c:pt>
                <c:pt idx="1654">
                  <c:v>0.45</c:v>
                </c:pt>
                <c:pt idx="1655">
                  <c:v>0.5</c:v>
                </c:pt>
                <c:pt idx="1656">
                  <c:v>0.46</c:v>
                </c:pt>
                <c:pt idx="1657">
                  <c:v>0.489999999999999</c:v>
                </c:pt>
                <c:pt idx="1658">
                  <c:v>0.46</c:v>
                </c:pt>
                <c:pt idx="1659">
                  <c:v>0.449999999999999</c:v>
                </c:pt>
                <c:pt idx="1660">
                  <c:v>0.46</c:v>
                </c:pt>
                <c:pt idx="1661">
                  <c:v>0.439999999999999</c:v>
                </c:pt>
                <c:pt idx="1662">
                  <c:v>0.42</c:v>
                </c:pt>
                <c:pt idx="1663">
                  <c:v>0.37</c:v>
                </c:pt>
                <c:pt idx="1664">
                  <c:v>0.430000000000001</c:v>
                </c:pt>
                <c:pt idx="1665">
                  <c:v>0.42</c:v>
                </c:pt>
                <c:pt idx="1666">
                  <c:v>0.439999999999999</c:v>
                </c:pt>
                <c:pt idx="1667">
                  <c:v>0.41</c:v>
                </c:pt>
                <c:pt idx="1668">
                  <c:v>#N/A</c:v>
                </c:pt>
                <c:pt idx="1669">
                  <c:v>0.39</c:v>
                </c:pt>
                <c:pt idx="1670">
                  <c:v>0.44</c:v>
                </c:pt>
                <c:pt idx="1671">
                  <c:v>0.41</c:v>
                </c:pt>
                <c:pt idx="1672">
                  <c:v>0.4</c:v>
                </c:pt>
                <c:pt idx="1673">
                  <c:v>0.42</c:v>
                </c:pt>
                <c:pt idx="1674">
                  <c:v>0.39</c:v>
                </c:pt>
                <c:pt idx="1675">
                  <c:v>0.4</c:v>
                </c:pt>
                <c:pt idx="1676">
                  <c:v>0.41</c:v>
                </c:pt>
                <c:pt idx="1677">
                  <c:v>0.369999999999999</c:v>
                </c:pt>
                <c:pt idx="1678">
                  <c:v>0.41</c:v>
                </c:pt>
                <c:pt idx="1679">
                  <c:v>0.38</c:v>
                </c:pt>
                <c:pt idx="1680">
                  <c:v>0.42</c:v>
                </c:pt>
                <c:pt idx="1681">
                  <c:v>0.45</c:v>
                </c:pt>
                <c:pt idx="1682">
                  <c:v>0.39</c:v>
                </c:pt>
                <c:pt idx="1683">
                  <c:v>0.38</c:v>
                </c:pt>
                <c:pt idx="1684">
                  <c:v>0.319999999999999</c:v>
                </c:pt>
                <c:pt idx="1685">
                  <c:v>0.42</c:v>
                </c:pt>
                <c:pt idx="1686">
                  <c:v>0.399999999999999</c:v>
                </c:pt>
                <c:pt idx="1687">
                  <c:v>0.43</c:v>
                </c:pt>
                <c:pt idx="1688">
                  <c:v>0.48</c:v>
                </c:pt>
                <c:pt idx="1689">
                  <c:v>0.42</c:v>
                </c:pt>
                <c:pt idx="1690">
                  <c:v>#N/A</c:v>
                </c:pt>
                <c:pt idx="1691">
                  <c:v>0.41</c:v>
                </c:pt>
                <c:pt idx="1692">
                  <c:v>0.39</c:v>
                </c:pt>
                <c:pt idx="1693">
                  <c:v>0.42</c:v>
                </c:pt>
                <c:pt idx="1694">
                  <c:v>0.399999999999999</c:v>
                </c:pt>
                <c:pt idx="1695">
                  <c:v>#N/A</c:v>
                </c:pt>
                <c:pt idx="1696">
                  <c:v>0.41</c:v>
                </c:pt>
                <c:pt idx="1697">
                  <c:v>0.399999999999999</c:v>
                </c:pt>
                <c:pt idx="1698">
                  <c:v>0.39</c:v>
                </c:pt>
                <c:pt idx="1699">
                  <c:v>0.409999999999999</c:v>
                </c:pt>
                <c:pt idx="1700">
                  <c:v>0.39</c:v>
                </c:pt>
                <c:pt idx="1701">
                  <c:v>0.409999999999999</c:v>
                </c:pt>
                <c:pt idx="1702">
                  <c:v>0.41</c:v>
                </c:pt>
                <c:pt idx="1703">
                  <c:v>0.39</c:v>
                </c:pt>
                <c:pt idx="1704">
                  <c:v>0.41</c:v>
                </c:pt>
                <c:pt idx="1705">
                  <c:v>#N/A</c:v>
                </c:pt>
                <c:pt idx="1706">
                  <c:v>0.42</c:v>
                </c:pt>
                <c:pt idx="1707">
                  <c:v>0.39</c:v>
                </c:pt>
                <c:pt idx="1708">
                  <c:v>0.45</c:v>
                </c:pt>
                <c:pt idx="1709">
                  <c:v>0.41</c:v>
                </c:pt>
                <c:pt idx="1710">
                  <c:v>0.39</c:v>
                </c:pt>
                <c:pt idx="1711">
                  <c:v>0.380000000000001</c:v>
                </c:pt>
                <c:pt idx="1712">
                  <c:v>0.41</c:v>
                </c:pt>
                <c:pt idx="1713">
                  <c:v>0.4</c:v>
                </c:pt>
                <c:pt idx="1714">
                  <c:v>0.41</c:v>
                </c:pt>
                <c:pt idx="1715">
                  <c:v>0.41</c:v>
                </c:pt>
                <c:pt idx="1716">
                  <c:v>0.449999999999999</c:v>
                </c:pt>
                <c:pt idx="1717">
                  <c:v>0.47</c:v>
                </c:pt>
                <c:pt idx="1718">
                  <c:v>0.42</c:v>
                </c:pt>
                <c:pt idx="1719">
                  <c:v>0.399999999999999</c:v>
                </c:pt>
                <c:pt idx="1720">
                  <c:v>0.4</c:v>
                </c:pt>
                <c:pt idx="1721">
                  <c:v>0.45</c:v>
                </c:pt>
                <c:pt idx="1722">
                  <c:v>0.41</c:v>
                </c:pt>
                <c:pt idx="1723">
                  <c:v>0.43</c:v>
                </c:pt>
                <c:pt idx="1724">
                  <c:v>0.42</c:v>
                </c:pt>
                <c:pt idx="1725">
                  <c:v>0.42</c:v>
                </c:pt>
                <c:pt idx="1726">
                  <c:v>0.430000000000001</c:v>
                </c:pt>
                <c:pt idx="1727">
                  <c:v>0.45</c:v>
                </c:pt>
                <c:pt idx="1728">
                  <c:v>0.430000000000001</c:v>
                </c:pt>
                <c:pt idx="1729">
                  <c:v>0.42</c:v>
                </c:pt>
                <c:pt idx="1730">
                  <c:v>#N/A</c:v>
                </c:pt>
                <c:pt idx="1731">
                  <c:v>0.43</c:v>
                </c:pt>
                <c:pt idx="1732">
                  <c:v>0.44</c:v>
                </c:pt>
                <c:pt idx="1733">
                  <c:v>0.430000000000001</c:v>
                </c:pt>
                <c:pt idx="1734">
                  <c:v>0.44</c:v>
                </c:pt>
                <c:pt idx="1735">
                  <c:v>0.45</c:v>
                </c:pt>
                <c:pt idx="1736">
                  <c:v>0.55</c:v>
                </c:pt>
                <c:pt idx="1737">
                  <c:v>0.48</c:v>
                </c:pt>
                <c:pt idx="1738">
                  <c:v>0.48</c:v>
                </c:pt>
                <c:pt idx="1739">
                  <c:v>0.51</c:v>
                </c:pt>
                <c:pt idx="1740">
                  <c:v>0.49</c:v>
                </c:pt>
                <c:pt idx="1741">
                  <c:v>0.449999999999999</c:v>
                </c:pt>
                <c:pt idx="1742">
                  <c:v>0.48</c:v>
                </c:pt>
                <c:pt idx="1743">
                  <c:v>0.48</c:v>
                </c:pt>
                <c:pt idx="1744">
                  <c:v>0.45</c:v>
                </c:pt>
                <c:pt idx="1745">
                  <c:v>0.47</c:v>
                </c:pt>
                <c:pt idx="1746">
                  <c:v>0.53</c:v>
                </c:pt>
                <c:pt idx="1747">
                  <c:v>0.46</c:v>
                </c:pt>
                <c:pt idx="1748">
                  <c:v>0.47</c:v>
                </c:pt>
                <c:pt idx="1749">
                  <c:v>0.48</c:v>
                </c:pt>
                <c:pt idx="1750">
                  <c:v>0.48</c:v>
                </c:pt>
                <c:pt idx="1751">
                  <c:v>0.470000000000001</c:v>
                </c:pt>
                <c:pt idx="1752">
                  <c:v>0.54</c:v>
                </c:pt>
                <c:pt idx="1753">
                  <c:v>0.41</c:v>
                </c:pt>
                <c:pt idx="1754">
                  <c:v>0.430000000000001</c:v>
                </c:pt>
                <c:pt idx="1755">
                  <c:v>0.439999999999999</c:v>
                </c:pt>
                <c:pt idx="1756">
                  <c:v>0.45</c:v>
                </c:pt>
                <c:pt idx="1757">
                  <c:v>0.4</c:v>
                </c:pt>
                <c:pt idx="1758">
                  <c:v>0.439999999999999</c:v>
                </c:pt>
                <c:pt idx="1759">
                  <c:v>0.48</c:v>
                </c:pt>
                <c:pt idx="1760">
                  <c:v>0.46</c:v>
                </c:pt>
                <c:pt idx="1761">
                  <c:v>0.46</c:v>
                </c:pt>
                <c:pt idx="1762">
                  <c:v>0.44</c:v>
                </c:pt>
                <c:pt idx="1763">
                  <c:v>0.449999999999999</c:v>
                </c:pt>
                <c:pt idx="1764">
                  <c:v>0.46</c:v>
                </c:pt>
                <c:pt idx="1765">
                  <c:v>0.46</c:v>
                </c:pt>
                <c:pt idx="1766">
                  <c:v>0.46</c:v>
                </c:pt>
                <c:pt idx="1767">
                  <c:v>0.41</c:v>
                </c:pt>
                <c:pt idx="1768">
                  <c:v>0.45</c:v>
                </c:pt>
                <c:pt idx="1769">
                  <c:v>0.46</c:v>
                </c:pt>
                <c:pt idx="1770">
                  <c:v>0.47</c:v>
                </c:pt>
                <c:pt idx="1771">
                  <c:v>0.449999999999999</c:v>
                </c:pt>
                <c:pt idx="1772">
                  <c:v>0.45</c:v>
                </c:pt>
                <c:pt idx="1773">
                  <c:v>0.439999999999999</c:v>
                </c:pt>
                <c:pt idx="1774">
                  <c:v>0.47</c:v>
                </c:pt>
                <c:pt idx="1775">
                  <c:v>0.47</c:v>
                </c:pt>
                <c:pt idx="1776">
                  <c:v>0.45</c:v>
                </c:pt>
                <c:pt idx="1777">
                  <c:v>0.430000000000001</c:v>
                </c:pt>
                <c:pt idx="1778">
                  <c:v>0.45</c:v>
                </c:pt>
                <c:pt idx="1779">
                  <c:v>0.45</c:v>
                </c:pt>
                <c:pt idx="1780">
                  <c:v>0.5</c:v>
                </c:pt>
                <c:pt idx="1781">
                  <c:v>0.5</c:v>
                </c:pt>
                <c:pt idx="1782">
                  <c:v>0.48</c:v>
                </c:pt>
                <c:pt idx="1783">
                  <c:v>0.48</c:v>
                </c:pt>
                <c:pt idx="1784">
                  <c:v>0.48</c:v>
                </c:pt>
                <c:pt idx="1785">
                  <c:v>0.47</c:v>
                </c:pt>
                <c:pt idx="1786">
                  <c:v>0.48</c:v>
                </c:pt>
                <c:pt idx="1787">
                  <c:v>0.45</c:v>
                </c:pt>
                <c:pt idx="1788">
                  <c:v>0.5</c:v>
                </c:pt>
                <c:pt idx="1789">
                  <c:v>0.439999999999999</c:v>
                </c:pt>
                <c:pt idx="1790">
                  <c:v>0.46</c:v>
                </c:pt>
                <c:pt idx="1791">
                  <c:v>0.46</c:v>
                </c:pt>
                <c:pt idx="1792">
                  <c:v>0.48</c:v>
                </c:pt>
                <c:pt idx="1793">
                  <c:v>0.470000000000001</c:v>
                </c:pt>
                <c:pt idx="1794">
                  <c:v>0.439999999999999</c:v>
                </c:pt>
                <c:pt idx="1795">
                  <c:v>0.53</c:v>
                </c:pt>
                <c:pt idx="1796">
                  <c:v>0.45</c:v>
                </c:pt>
                <c:pt idx="1797">
                  <c:v>0.46</c:v>
                </c:pt>
                <c:pt idx="1798">
                  <c:v>0.51</c:v>
                </c:pt>
                <c:pt idx="1799">
                  <c:v>0.48</c:v>
                </c:pt>
                <c:pt idx="1800">
                  <c:v>#N/A</c:v>
                </c:pt>
                <c:pt idx="1801">
                  <c:v>0.489999999999999</c:v>
                </c:pt>
                <c:pt idx="1802">
                  <c:v>0.47</c:v>
                </c:pt>
                <c:pt idx="1803">
                  <c:v>0.5</c:v>
                </c:pt>
                <c:pt idx="1804">
                  <c:v>0.49</c:v>
                </c:pt>
                <c:pt idx="1805">
                  <c:v>0.5</c:v>
                </c:pt>
                <c:pt idx="1806">
                  <c:v>0.49</c:v>
                </c:pt>
                <c:pt idx="1807">
                  <c:v>0.489999999999999</c:v>
                </c:pt>
                <c:pt idx="1808">
                  <c:v>0.51</c:v>
                </c:pt>
                <c:pt idx="1809">
                  <c:v>0.550000000000001</c:v>
                </c:pt>
                <c:pt idx="1810">
                  <c:v>0.51</c:v>
                </c:pt>
                <c:pt idx="1811">
                  <c:v>0.470000000000001</c:v>
                </c:pt>
                <c:pt idx="1812">
                  <c:v>0.54</c:v>
                </c:pt>
                <c:pt idx="1813">
                  <c:v>0.47</c:v>
                </c:pt>
                <c:pt idx="1814">
                  <c:v>0.52</c:v>
                </c:pt>
                <c:pt idx="1815">
                  <c:v>0.54</c:v>
                </c:pt>
                <c:pt idx="1816">
                  <c:v>0.53</c:v>
                </c:pt>
                <c:pt idx="1817">
                  <c:v>0.5</c:v>
                </c:pt>
                <c:pt idx="1818">
                  <c:v>0.510000000000001</c:v>
                </c:pt>
                <c:pt idx="1819">
                  <c:v>0.590000000000001</c:v>
                </c:pt>
                <c:pt idx="1820">
                  <c:v>0.57</c:v>
                </c:pt>
                <c:pt idx="1821">
                  <c:v>0.529999999999999</c:v>
                </c:pt>
                <c:pt idx="1822">
                  <c:v>0.5</c:v>
                </c:pt>
                <c:pt idx="1823">
                  <c:v>0.5</c:v>
                </c:pt>
                <c:pt idx="1824">
                  <c:v>0.61</c:v>
                </c:pt>
                <c:pt idx="1825">
                  <c:v>0.569999999999999</c:v>
                </c:pt>
                <c:pt idx="1826">
                  <c:v>0.53</c:v>
                </c:pt>
                <c:pt idx="1827">
                  <c:v>#N/A</c:v>
                </c:pt>
                <c:pt idx="1828">
                  <c:v>0.51</c:v>
                </c:pt>
                <c:pt idx="1829">
                  <c:v>0.53</c:v>
                </c:pt>
                <c:pt idx="1830">
                  <c:v>0.54</c:v>
                </c:pt>
                <c:pt idx="1831">
                  <c:v>0.61</c:v>
                </c:pt>
                <c:pt idx="1832">
                  <c:v>0.539999999999999</c:v>
                </c:pt>
                <c:pt idx="1833">
                  <c:v>0.54</c:v>
                </c:pt>
                <c:pt idx="1834">
                  <c:v>0.58</c:v>
                </c:pt>
                <c:pt idx="1835">
                  <c:v>0.609999999999999</c:v>
                </c:pt>
                <c:pt idx="1836">
                  <c:v>0.6</c:v>
                </c:pt>
                <c:pt idx="1837">
                  <c:v>0.58</c:v>
                </c:pt>
                <c:pt idx="1838">
                  <c:v>0.569999999999999</c:v>
                </c:pt>
                <c:pt idx="1839">
                  <c:v>0.590000000000001</c:v>
                </c:pt>
                <c:pt idx="1840">
                  <c:v>0.609999999999999</c:v>
                </c:pt>
                <c:pt idx="1841">
                  <c:v>0.63</c:v>
                </c:pt>
                <c:pt idx="1842">
                  <c:v>0.61</c:v>
                </c:pt>
                <c:pt idx="1843">
                  <c:v>0.739999999999999</c:v>
                </c:pt>
                <c:pt idx="1844">
                  <c:v>0.68</c:v>
                </c:pt>
                <c:pt idx="1845">
                  <c:v>0.63</c:v>
                </c:pt>
                <c:pt idx="1846">
                  <c:v>0.7</c:v>
                </c:pt>
                <c:pt idx="1847">
                  <c:v>0.64</c:v>
                </c:pt>
                <c:pt idx="1848">
                  <c:v>0.67</c:v>
                </c:pt>
                <c:pt idx="1849">
                  <c:v>0.68</c:v>
                </c:pt>
                <c:pt idx="1850">
                  <c:v>0.630000000000001</c:v>
                </c:pt>
                <c:pt idx="1851">
                  <c:v>0.61</c:v>
                </c:pt>
                <c:pt idx="1852">
                  <c:v>0.609999999999999</c:v>
                </c:pt>
                <c:pt idx="1853">
                  <c:v>0.63</c:v>
                </c:pt>
                <c:pt idx="1854">
                  <c:v>0.59</c:v>
                </c:pt>
                <c:pt idx="1855">
                  <c:v>0.699999999999999</c:v>
                </c:pt>
                <c:pt idx="1856">
                  <c:v>0.69</c:v>
                </c:pt>
                <c:pt idx="1857">
                  <c:v>0.78</c:v>
                </c:pt>
                <c:pt idx="1858">
                  <c:v>0.87</c:v>
                </c:pt>
                <c:pt idx="1859">
                  <c:v>0.74</c:v>
                </c:pt>
                <c:pt idx="1860">
                  <c:v>0.739999999999999</c:v>
                </c:pt>
                <c:pt idx="1861">
                  <c:v>0.75</c:v>
                </c:pt>
                <c:pt idx="1862">
                  <c:v>0.73</c:v>
                </c:pt>
                <c:pt idx="1863">
                  <c:v>0.739999999999999</c:v>
                </c:pt>
                <c:pt idx="1864">
                  <c:v>0.68</c:v>
                </c:pt>
                <c:pt idx="1865">
                  <c:v>0.65</c:v>
                </c:pt>
                <c:pt idx="1866">
                  <c:v>0.74</c:v>
                </c:pt>
                <c:pt idx="1867">
                  <c:v>0.65</c:v>
                </c:pt>
                <c:pt idx="1868">
                  <c:v>0.75</c:v>
                </c:pt>
                <c:pt idx="1869">
                  <c:v>0.72</c:v>
                </c:pt>
                <c:pt idx="1870">
                  <c:v>#N/A</c:v>
                </c:pt>
                <c:pt idx="1871">
                  <c:v>0.73</c:v>
                </c:pt>
                <c:pt idx="1872">
                  <c:v>0.74</c:v>
                </c:pt>
                <c:pt idx="1873">
                  <c:v>0.689999999999999</c:v>
                </c:pt>
                <c:pt idx="1874">
                  <c:v>0.7</c:v>
                </c:pt>
                <c:pt idx="1875">
                  <c:v>0.67</c:v>
                </c:pt>
                <c:pt idx="1876">
                  <c:v>0.64</c:v>
                </c:pt>
                <c:pt idx="1877">
                  <c:v>0.67</c:v>
                </c:pt>
                <c:pt idx="1878">
                  <c:v>0.64</c:v>
                </c:pt>
                <c:pt idx="1879">
                  <c:v>0.68</c:v>
                </c:pt>
                <c:pt idx="1880">
                  <c:v>0.69</c:v>
                </c:pt>
                <c:pt idx="1881">
                  <c:v>0.729999999999999</c:v>
                </c:pt>
                <c:pt idx="1882">
                  <c:v>0.62</c:v>
                </c:pt>
                <c:pt idx="1883">
                  <c:v>0.52</c:v>
                </c:pt>
                <c:pt idx="1884">
                  <c:v>0.66</c:v>
                </c:pt>
                <c:pt idx="1885">
                  <c:v>0.670000000000001</c:v>
                </c:pt>
                <c:pt idx="1886">
                  <c:v>0.63</c:v>
                </c:pt>
                <c:pt idx="1887">
                  <c:v>0.68</c:v>
                </c:pt>
                <c:pt idx="1888">
                  <c:v>0.68</c:v>
                </c:pt>
                <c:pt idx="1889">
                  <c:v>0.59</c:v>
                </c:pt>
                <c:pt idx="1890">
                  <c:v>0.62</c:v>
                </c:pt>
                <c:pt idx="1891">
                  <c:v>0.66</c:v>
                </c:pt>
                <c:pt idx="1892">
                  <c:v>0.66</c:v>
                </c:pt>
                <c:pt idx="1893">
                  <c:v>0.69</c:v>
                </c:pt>
                <c:pt idx="1894">
                  <c:v>0.65</c:v>
                </c:pt>
                <c:pt idx="1895">
                  <c:v>#N/A</c:v>
                </c:pt>
                <c:pt idx="1896">
                  <c:v>0.6</c:v>
                </c:pt>
                <c:pt idx="1897">
                  <c:v>0.64</c:v>
                </c:pt>
                <c:pt idx="1898">
                  <c:v>0.68</c:v>
                </c:pt>
                <c:pt idx="1899">
                  <c:v>0.58</c:v>
                </c:pt>
                <c:pt idx="1900">
                  <c:v>0.659999999999999</c:v>
                </c:pt>
                <c:pt idx="1901">
                  <c:v>0.65</c:v>
                </c:pt>
                <c:pt idx="1902">
                  <c:v>0.71</c:v>
                </c:pt>
                <c:pt idx="1903">
                  <c:v>0.67</c:v>
                </c:pt>
                <c:pt idx="1904">
                  <c:v>0.67</c:v>
                </c:pt>
                <c:pt idx="1905">
                  <c:v>0.63</c:v>
                </c:pt>
                <c:pt idx="1906">
                  <c:v>0.670000000000001</c:v>
                </c:pt>
                <c:pt idx="1907">
                  <c:v>0.649999999999999</c:v>
                </c:pt>
                <c:pt idx="1908">
                  <c:v>0.64</c:v>
                </c:pt>
                <c:pt idx="1909">
                  <c:v>0.65</c:v>
                </c:pt>
                <c:pt idx="1910">
                  <c:v>0.67</c:v>
                </c:pt>
                <c:pt idx="1911">
                  <c:v>0.66</c:v>
                </c:pt>
                <c:pt idx="1912">
                  <c:v>0.58</c:v>
                </c:pt>
                <c:pt idx="1913">
                  <c:v>0.7</c:v>
                </c:pt>
                <c:pt idx="1914">
                  <c:v>0.709999999999999</c:v>
                </c:pt>
                <c:pt idx="1915">
                  <c:v>0.72</c:v>
                </c:pt>
                <c:pt idx="1916">
                  <c:v>0.71</c:v>
                </c:pt>
                <c:pt idx="1917">
                  <c:v>0.78</c:v>
                </c:pt>
                <c:pt idx="1918">
                  <c:v>0.83</c:v>
                </c:pt>
                <c:pt idx="1919">
                  <c:v>0.81</c:v>
                </c:pt>
                <c:pt idx="1920">
                  <c:v>#N/A</c:v>
                </c:pt>
                <c:pt idx="1921">
                  <c:v>0.75</c:v>
                </c:pt>
                <c:pt idx="1922">
                  <c:v>0.77</c:v>
                </c:pt>
                <c:pt idx="1923">
                  <c:v>0.86</c:v>
                </c:pt>
                <c:pt idx="1924">
                  <c:v>0.81</c:v>
                </c:pt>
                <c:pt idx="1925">
                  <c:v>0.9</c:v>
                </c:pt>
                <c:pt idx="1926">
                  <c:v>0.97</c:v>
                </c:pt>
                <c:pt idx="1927">
                  <c:v>0.99</c:v>
                </c:pt>
                <c:pt idx="1928">
                  <c:v>#N/A</c:v>
                </c:pt>
                <c:pt idx="1929">
                  <c:v>0.92</c:v>
                </c:pt>
                <c:pt idx="1930">
                  <c:v>1.09</c:v>
                </c:pt>
                <c:pt idx="1931">
                  <c:v>0.91</c:v>
                </c:pt>
                <c:pt idx="1932">
                  <c:v>0.76</c:v>
                </c:pt>
                <c:pt idx="1933">
                  <c:v>0.79</c:v>
                </c:pt>
                <c:pt idx="1934">
                  <c:v>0.81</c:v>
                </c:pt>
                <c:pt idx="1935">
                  <c:v>0.82</c:v>
                </c:pt>
                <c:pt idx="1936">
                  <c:v>0.81</c:v>
                </c:pt>
                <c:pt idx="1937">
                  <c:v>0.87</c:v>
                </c:pt>
                <c:pt idx="1938">
                  <c:v>0.79</c:v>
                </c:pt>
                <c:pt idx="1939">
                  <c:v>0.87</c:v>
                </c:pt>
                <c:pt idx="1940">
                  <c:v>0.89</c:v>
                </c:pt>
                <c:pt idx="1941">
                  <c:v>1.02</c:v>
                </c:pt>
                <c:pt idx="1942">
                  <c:v>0.96</c:v>
                </c:pt>
                <c:pt idx="1943">
                  <c:v>0.8</c:v>
                </c:pt>
                <c:pt idx="1944">
                  <c:v>0.84</c:v>
                </c:pt>
                <c:pt idx="1945">
                  <c:v>0.87</c:v>
                </c:pt>
                <c:pt idx="1946">
                  <c:v>0.81</c:v>
                </c:pt>
                <c:pt idx="1947">
                  <c:v>0.89</c:v>
                </c:pt>
                <c:pt idx="1948">
                  <c:v>0.72</c:v>
                </c:pt>
                <c:pt idx="1949">
                  <c:v>0.7</c:v>
                </c:pt>
                <c:pt idx="1950">
                  <c:v>0.77</c:v>
                </c:pt>
                <c:pt idx="1951">
                  <c:v>#N/A</c:v>
                </c:pt>
                <c:pt idx="1952">
                  <c:v>0.669999999999999</c:v>
                </c:pt>
                <c:pt idx="1953">
                  <c:v>0.78</c:v>
                </c:pt>
                <c:pt idx="1954">
                  <c:v>0.73</c:v>
                </c:pt>
                <c:pt idx="1955">
                  <c:v>0.75</c:v>
                </c:pt>
                <c:pt idx="1956">
                  <c:v>#N/A</c:v>
                </c:pt>
                <c:pt idx="1957">
                  <c:v>0.79</c:v>
                </c:pt>
                <c:pt idx="1958">
                  <c:v>0.8</c:v>
                </c:pt>
                <c:pt idx="1959">
                  <c:v>0.7</c:v>
                </c:pt>
                <c:pt idx="1960">
                  <c:v>0.73</c:v>
                </c:pt>
                <c:pt idx="1961">
                  <c:v>0.76</c:v>
                </c:pt>
                <c:pt idx="1962">
                  <c:v>0.74</c:v>
                </c:pt>
                <c:pt idx="1963">
                  <c:v>0.72</c:v>
                </c:pt>
                <c:pt idx="1964">
                  <c:v>0.74</c:v>
                </c:pt>
                <c:pt idx="1965">
                  <c:v>0.63</c:v>
                </c:pt>
                <c:pt idx="1966">
                  <c:v>0.64</c:v>
                </c:pt>
                <c:pt idx="1967">
                  <c:v>0.59</c:v>
                </c:pt>
                <c:pt idx="1968">
                  <c:v>0.7</c:v>
                </c:pt>
                <c:pt idx="1969">
                  <c:v>0.69</c:v>
                </c:pt>
                <c:pt idx="1970">
                  <c:v>#N/A</c:v>
                </c:pt>
                <c:pt idx="1971">
                  <c:v>0.76</c:v>
                </c:pt>
                <c:pt idx="1972">
                  <c:v>0.47</c:v>
                </c:pt>
                <c:pt idx="1973">
                  <c:v>0.63</c:v>
                </c:pt>
                <c:pt idx="1974">
                  <c:v>0.74</c:v>
                </c:pt>
                <c:pt idx="1975">
                  <c:v>0.71</c:v>
                </c:pt>
                <c:pt idx="1976">
                  <c:v>0.71</c:v>
                </c:pt>
                <c:pt idx="1977">
                  <c:v>0.66</c:v>
                </c:pt>
                <c:pt idx="1978">
                  <c:v>0.69</c:v>
                </c:pt>
                <c:pt idx="1979">
                  <c:v>0.68</c:v>
                </c:pt>
                <c:pt idx="1980">
                  <c:v>0.74</c:v>
                </c:pt>
                <c:pt idx="1981">
                  <c:v>0.75</c:v>
                </c:pt>
                <c:pt idx="1982">
                  <c:v>0.78</c:v>
                </c:pt>
                <c:pt idx="1983">
                  <c:v>0.66</c:v>
                </c:pt>
                <c:pt idx="1984">
                  <c:v>0.86</c:v>
                </c:pt>
                <c:pt idx="1985">
                  <c:v>0.8</c:v>
                </c:pt>
                <c:pt idx="1986">
                  <c:v>0.88</c:v>
                </c:pt>
                <c:pt idx="1987">
                  <c:v>0.81</c:v>
                </c:pt>
                <c:pt idx="1988">
                  <c:v>0.82</c:v>
                </c:pt>
                <c:pt idx="1989">
                  <c:v>0.9</c:v>
                </c:pt>
                <c:pt idx="1990">
                  <c:v>#N/A</c:v>
                </c:pt>
                <c:pt idx="1991">
                  <c:v>0.81</c:v>
                </c:pt>
                <c:pt idx="1992">
                  <c:v>0.84</c:v>
                </c:pt>
                <c:pt idx="1993">
                  <c:v>0.91</c:v>
                </c:pt>
                <c:pt idx="1994">
                  <c:v>0.86</c:v>
                </c:pt>
                <c:pt idx="1995">
                  <c:v>0.91</c:v>
                </c:pt>
                <c:pt idx="1996">
                  <c:v>0.9</c:v>
                </c:pt>
                <c:pt idx="1997">
                  <c:v>0.83</c:v>
                </c:pt>
                <c:pt idx="1998">
                  <c:v>0.87</c:v>
                </c:pt>
                <c:pt idx="1999">
                  <c:v>0.92</c:v>
                </c:pt>
                <c:pt idx="2000">
                  <c:v>0.93</c:v>
                </c:pt>
                <c:pt idx="2001">
                  <c:v>0.87</c:v>
                </c:pt>
                <c:pt idx="2002">
                  <c:v>0.96</c:v>
                </c:pt>
                <c:pt idx="2003">
                  <c:v>1.09</c:v>
                </c:pt>
                <c:pt idx="2004">
                  <c:v>1.11</c:v>
                </c:pt>
                <c:pt idx="2005">
                  <c:v>1.11</c:v>
                </c:pt>
                <c:pt idx="2006">
                  <c:v>0.99</c:v>
                </c:pt>
                <c:pt idx="2007">
                  <c:v>1.01</c:v>
                </c:pt>
                <c:pt idx="2008">
                  <c:v>0.82</c:v>
                </c:pt>
                <c:pt idx="2009">
                  <c:v>0.93</c:v>
                </c:pt>
                <c:pt idx="2010">
                  <c:v>0.94</c:v>
                </c:pt>
                <c:pt idx="2011">
                  <c:v>0.73</c:v>
                </c:pt>
                <c:pt idx="2012">
                  <c:v>0.86</c:v>
                </c:pt>
                <c:pt idx="2013">
                  <c:v>0.9</c:v>
                </c:pt>
                <c:pt idx="2014">
                  <c:v>#N/A</c:v>
                </c:pt>
                <c:pt idx="2015">
                  <c:v>0.78</c:v>
                </c:pt>
                <c:pt idx="2016">
                  <c:v>0.8</c:v>
                </c:pt>
                <c:pt idx="2017">
                  <c:v>0.83</c:v>
                </c:pt>
                <c:pt idx="2018">
                  <c:v>0.79</c:v>
                </c:pt>
                <c:pt idx="2019">
                  <c:v>0.93</c:v>
                </c:pt>
                <c:pt idx="2020">
                  <c:v>0.84</c:v>
                </c:pt>
                <c:pt idx="2021">
                  <c:v>0.84</c:v>
                </c:pt>
                <c:pt idx="2022">
                  <c:v>0.88</c:v>
                </c:pt>
                <c:pt idx="2023">
                  <c:v>0.81</c:v>
                </c:pt>
                <c:pt idx="2024">
                  <c:v>0.84</c:v>
                </c:pt>
                <c:pt idx="2025">
                  <c:v>0.75</c:v>
                </c:pt>
                <c:pt idx="2026">
                  <c:v>0.78</c:v>
                </c:pt>
                <c:pt idx="2027">
                  <c:v>0.85</c:v>
                </c:pt>
                <c:pt idx="2028">
                  <c:v>0.76</c:v>
                </c:pt>
                <c:pt idx="2029">
                  <c:v>0.82</c:v>
                </c:pt>
                <c:pt idx="2030">
                  <c:v>0.81</c:v>
                </c:pt>
                <c:pt idx="2031">
                  <c:v>0.84</c:v>
                </c:pt>
                <c:pt idx="2032">
                  <c:v>0.82</c:v>
                </c:pt>
                <c:pt idx="2033">
                  <c:v>0.92</c:v>
                </c:pt>
                <c:pt idx="2034">
                  <c:v>1.02</c:v>
                </c:pt>
                <c:pt idx="2035">
                  <c:v>0.81</c:v>
                </c:pt>
                <c:pt idx="2036">
                  <c:v>0.82</c:v>
                </c:pt>
                <c:pt idx="2037">
                  <c:v>0.81</c:v>
                </c:pt>
                <c:pt idx="2038">
                  <c:v>0.74</c:v>
                </c:pt>
                <c:pt idx="2039">
                  <c:v>0.77</c:v>
                </c:pt>
                <c:pt idx="2040">
                  <c:v>0.78</c:v>
                </c:pt>
                <c:pt idx="2041">
                  <c:v>0.72</c:v>
                </c:pt>
                <c:pt idx="2042">
                  <c:v>0.84</c:v>
                </c:pt>
                <c:pt idx="2043">
                  <c:v>0.69</c:v>
                </c:pt>
                <c:pt idx="2044">
                  <c:v>0.75</c:v>
                </c:pt>
                <c:pt idx="2045">
                  <c:v>0.77</c:v>
                </c:pt>
                <c:pt idx="2046">
                  <c:v>0.73</c:v>
                </c:pt>
                <c:pt idx="2047">
                  <c:v>0.86</c:v>
                </c:pt>
                <c:pt idx="2048">
                  <c:v>0.79</c:v>
                </c:pt>
                <c:pt idx="2049">
                  <c:v>0.78</c:v>
                </c:pt>
                <c:pt idx="2050">
                  <c:v>0.76</c:v>
                </c:pt>
                <c:pt idx="2051">
                  <c:v>0.73</c:v>
                </c:pt>
                <c:pt idx="2052">
                  <c:v>0.799999999999999</c:v>
                </c:pt>
                <c:pt idx="2053">
                  <c:v>0.88</c:v>
                </c:pt>
                <c:pt idx="2054">
                  <c:v>0.68</c:v>
                </c:pt>
                <c:pt idx="2055">
                  <c:v>0.78</c:v>
                </c:pt>
                <c:pt idx="2056">
                  <c:v>0.8</c:v>
                </c:pt>
                <c:pt idx="2057">
                  <c:v>0.74</c:v>
                </c:pt>
                <c:pt idx="2058">
                  <c:v>0.779999999999999</c:v>
                </c:pt>
                <c:pt idx="2059">
                  <c:v>0.8</c:v>
                </c:pt>
                <c:pt idx="2060">
                  <c:v>#N/A</c:v>
                </c:pt>
                <c:pt idx="2061">
                  <c:v>0.78</c:v>
                </c:pt>
                <c:pt idx="2062">
                  <c:v>0.78</c:v>
                </c:pt>
                <c:pt idx="2063">
                  <c:v>0.93</c:v>
                </c:pt>
                <c:pt idx="2064">
                  <c:v>0.79</c:v>
                </c:pt>
                <c:pt idx="2065">
                  <c:v>0.86</c:v>
                </c:pt>
                <c:pt idx="2066">
                  <c:v>0.93</c:v>
                </c:pt>
                <c:pt idx="2067">
                  <c:v>0.77</c:v>
                </c:pt>
                <c:pt idx="2068">
                  <c:v>0.86</c:v>
                </c:pt>
                <c:pt idx="2069">
                  <c:v>0.96</c:v>
                </c:pt>
                <c:pt idx="2070">
                  <c:v>0.89</c:v>
                </c:pt>
                <c:pt idx="2071">
                  <c:v>0.88</c:v>
                </c:pt>
                <c:pt idx="2072">
                  <c:v>0.88</c:v>
                </c:pt>
                <c:pt idx="2073">
                  <c:v>0.83</c:v>
                </c:pt>
                <c:pt idx="2074">
                  <c:v>0.79</c:v>
                </c:pt>
                <c:pt idx="2075">
                  <c:v>0.93</c:v>
                </c:pt>
                <c:pt idx="2076">
                  <c:v>0.92</c:v>
                </c:pt>
                <c:pt idx="2077">
                  <c:v>0.9</c:v>
                </c:pt>
                <c:pt idx="2078">
                  <c:v>0.83</c:v>
                </c:pt>
                <c:pt idx="2079">
                  <c:v>0.86</c:v>
                </c:pt>
                <c:pt idx="2080">
                  <c:v>0.83</c:v>
                </c:pt>
                <c:pt idx="2081">
                  <c:v>0.96</c:v>
                </c:pt>
                <c:pt idx="2082">
                  <c:v>0.98</c:v>
                </c:pt>
                <c:pt idx="2083">
                  <c:v>0.9</c:v>
                </c:pt>
                <c:pt idx="2084">
                  <c:v>0.93</c:v>
                </c:pt>
                <c:pt idx="2085">
                  <c:v>0.91</c:v>
                </c:pt>
                <c:pt idx="2086">
                  <c:v>0.92</c:v>
                </c:pt>
                <c:pt idx="2087">
                  <c:v>0.95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'Part2 Q2'!$D$10:$D$2159</c:f>
              <c:numCache>
                <c:formatCode>_(* #,##0.00_);_(* \(#,##0.00\);_(* "-"??_);_(@_)</c:formatCode>
                <c:ptCount val="2150"/>
                <c:pt idx="0">
                  <c:v>2000.583162217659</c:v>
                </c:pt>
                <c:pt idx="1">
                  <c:v>2000.585900068446</c:v>
                </c:pt>
                <c:pt idx="2">
                  <c:v>2000.588637919233</c:v>
                </c:pt>
                <c:pt idx="3">
                  <c:v>2000.59137577002</c:v>
                </c:pt>
                <c:pt idx="4">
                  <c:v>2000.594113620808</c:v>
                </c:pt>
                <c:pt idx="5">
                  <c:v>2000.602327173169</c:v>
                </c:pt>
                <c:pt idx="6">
                  <c:v>2000.605065023956</c:v>
                </c:pt>
                <c:pt idx="7">
                  <c:v>2000.607802874743</c:v>
                </c:pt>
                <c:pt idx="8">
                  <c:v>2000.61054072553</c:v>
                </c:pt>
                <c:pt idx="9">
                  <c:v>2000.613278576317</c:v>
                </c:pt>
                <c:pt idx="10">
                  <c:v>2000.621492128679</c:v>
                </c:pt>
                <c:pt idx="11">
                  <c:v>2000.624229979466</c:v>
                </c:pt>
                <c:pt idx="12">
                  <c:v>2000.626967830253</c:v>
                </c:pt>
                <c:pt idx="13">
                  <c:v>2000.62970568104</c:v>
                </c:pt>
                <c:pt idx="14">
                  <c:v>2000.632443531827</c:v>
                </c:pt>
                <c:pt idx="15">
                  <c:v>2000.640657084189</c:v>
                </c:pt>
                <c:pt idx="16">
                  <c:v>2000.643394934976</c:v>
                </c:pt>
                <c:pt idx="17">
                  <c:v>2000.646132785763</c:v>
                </c:pt>
                <c:pt idx="18">
                  <c:v>2000.64887063655</c:v>
                </c:pt>
                <c:pt idx="19">
                  <c:v>2000.651608487337</c:v>
                </c:pt>
                <c:pt idx="20">
                  <c:v>2000.659822039699</c:v>
                </c:pt>
                <c:pt idx="21">
                  <c:v>2000.659822039699</c:v>
                </c:pt>
                <c:pt idx="22">
                  <c:v>2000.662559890486</c:v>
                </c:pt>
                <c:pt idx="23">
                  <c:v>2000.665297741273</c:v>
                </c:pt>
                <c:pt idx="24">
                  <c:v>2000.66803559206</c:v>
                </c:pt>
                <c:pt idx="25">
                  <c:v>2000.676249144422</c:v>
                </c:pt>
                <c:pt idx="26">
                  <c:v>2000.678986995209</c:v>
                </c:pt>
                <c:pt idx="27">
                  <c:v>2000.681724845996</c:v>
                </c:pt>
                <c:pt idx="28">
                  <c:v>2000.684462696783</c:v>
                </c:pt>
                <c:pt idx="29">
                  <c:v>2000.68720054757</c:v>
                </c:pt>
                <c:pt idx="30">
                  <c:v>2000.695414099931</c:v>
                </c:pt>
                <c:pt idx="31">
                  <c:v>2000.698151950719</c:v>
                </c:pt>
                <c:pt idx="32">
                  <c:v>2000.700889801506</c:v>
                </c:pt>
                <c:pt idx="33">
                  <c:v>2000.703627652293</c:v>
                </c:pt>
                <c:pt idx="34">
                  <c:v>2000.70636550308</c:v>
                </c:pt>
                <c:pt idx="35">
                  <c:v>2000.714579055441</c:v>
                </c:pt>
                <c:pt idx="36">
                  <c:v>2000.717316906229</c:v>
                </c:pt>
                <c:pt idx="37">
                  <c:v>2000.720054757016</c:v>
                </c:pt>
                <c:pt idx="38">
                  <c:v>2000.722792607803</c:v>
                </c:pt>
                <c:pt idx="39">
                  <c:v>2000.72553045859</c:v>
                </c:pt>
                <c:pt idx="40">
                  <c:v>2000.733744010951</c:v>
                </c:pt>
                <c:pt idx="41">
                  <c:v>2000.736481861739</c:v>
                </c:pt>
                <c:pt idx="42">
                  <c:v>2000.739219712526</c:v>
                </c:pt>
                <c:pt idx="43">
                  <c:v>2000.741957563313</c:v>
                </c:pt>
                <c:pt idx="44">
                  <c:v>2000.741957563313</c:v>
                </c:pt>
                <c:pt idx="45">
                  <c:v>2000.750171115674</c:v>
                </c:pt>
                <c:pt idx="46">
                  <c:v>2000.752908966461</c:v>
                </c:pt>
                <c:pt idx="47">
                  <c:v>2000.755646817248</c:v>
                </c:pt>
                <c:pt idx="48">
                  <c:v>2000.758384668036</c:v>
                </c:pt>
                <c:pt idx="49">
                  <c:v>2000.761122518823</c:v>
                </c:pt>
                <c:pt idx="50">
                  <c:v>2000.769336071184</c:v>
                </c:pt>
                <c:pt idx="51">
                  <c:v>2000.772073921971</c:v>
                </c:pt>
                <c:pt idx="52">
                  <c:v>2000.774811772758</c:v>
                </c:pt>
                <c:pt idx="53">
                  <c:v>2000.777549623546</c:v>
                </c:pt>
                <c:pt idx="54">
                  <c:v>2000.780287474333</c:v>
                </c:pt>
                <c:pt idx="55">
                  <c:v>2000.788501026694</c:v>
                </c:pt>
                <c:pt idx="56">
                  <c:v>2000.791238877481</c:v>
                </c:pt>
                <c:pt idx="57">
                  <c:v>2000.793976728268</c:v>
                </c:pt>
                <c:pt idx="58">
                  <c:v>2000.796714579055</c:v>
                </c:pt>
                <c:pt idx="59">
                  <c:v>2000.799452429843</c:v>
                </c:pt>
                <c:pt idx="60">
                  <c:v>2000.807665982204</c:v>
                </c:pt>
                <c:pt idx="61">
                  <c:v>2000.810403832991</c:v>
                </c:pt>
                <c:pt idx="62">
                  <c:v>2000.813141683778</c:v>
                </c:pt>
                <c:pt idx="63">
                  <c:v>2000.815879534565</c:v>
                </c:pt>
                <c:pt idx="64">
                  <c:v>2000.818617385353</c:v>
                </c:pt>
                <c:pt idx="65">
                  <c:v>2000.826830937714</c:v>
                </c:pt>
                <c:pt idx="66">
                  <c:v>2000.829568788501</c:v>
                </c:pt>
                <c:pt idx="67">
                  <c:v>2000.832306639288</c:v>
                </c:pt>
                <c:pt idx="68">
                  <c:v>2000.835044490075</c:v>
                </c:pt>
                <c:pt idx="69">
                  <c:v>2000.837782340863</c:v>
                </c:pt>
                <c:pt idx="70">
                  <c:v>2000.845995893224</c:v>
                </c:pt>
                <c:pt idx="71">
                  <c:v>2000.848733744011</c:v>
                </c:pt>
                <c:pt idx="72">
                  <c:v>2000.851471594798</c:v>
                </c:pt>
                <c:pt idx="73">
                  <c:v>2000.854209445585</c:v>
                </c:pt>
                <c:pt idx="74">
                  <c:v>2000.856947296372</c:v>
                </c:pt>
                <c:pt idx="75">
                  <c:v>2000.865160848734</c:v>
                </c:pt>
                <c:pt idx="76">
                  <c:v>2000.867898699521</c:v>
                </c:pt>
                <c:pt idx="77">
                  <c:v>2000.870636550308</c:v>
                </c:pt>
                <c:pt idx="78">
                  <c:v>2000.873374401095</c:v>
                </c:pt>
                <c:pt idx="79">
                  <c:v>2000.876112251882</c:v>
                </c:pt>
                <c:pt idx="80">
                  <c:v>2000.884325804244</c:v>
                </c:pt>
                <c:pt idx="81">
                  <c:v>2000.887063655031</c:v>
                </c:pt>
                <c:pt idx="82">
                  <c:v>2000.889801505818</c:v>
                </c:pt>
                <c:pt idx="83">
                  <c:v>2000.892539356605</c:v>
                </c:pt>
                <c:pt idx="84">
                  <c:v>2000.895277207392</c:v>
                </c:pt>
                <c:pt idx="85">
                  <c:v>2000.903490759754</c:v>
                </c:pt>
                <c:pt idx="86">
                  <c:v>2000.906228610541</c:v>
                </c:pt>
                <c:pt idx="87">
                  <c:v>2000.906228610541</c:v>
                </c:pt>
                <c:pt idx="88">
                  <c:v>2000.908966461328</c:v>
                </c:pt>
                <c:pt idx="89">
                  <c:v>2000.911704312115</c:v>
                </c:pt>
                <c:pt idx="90">
                  <c:v>2000.919917864476</c:v>
                </c:pt>
                <c:pt idx="91">
                  <c:v>2000.922655715264</c:v>
                </c:pt>
                <c:pt idx="92">
                  <c:v>2000.925393566051</c:v>
                </c:pt>
                <c:pt idx="93">
                  <c:v>2000.928131416838</c:v>
                </c:pt>
                <c:pt idx="94">
                  <c:v>2000.930869267625</c:v>
                </c:pt>
                <c:pt idx="95">
                  <c:v>2000.939082819986</c:v>
                </c:pt>
                <c:pt idx="96">
                  <c:v>2000.941820670773</c:v>
                </c:pt>
                <c:pt idx="97">
                  <c:v>2000.944558521561</c:v>
                </c:pt>
                <c:pt idx="98">
                  <c:v>2000.947296372348</c:v>
                </c:pt>
                <c:pt idx="99">
                  <c:v>2000.950034223135</c:v>
                </c:pt>
                <c:pt idx="100">
                  <c:v>2000.958247775496</c:v>
                </c:pt>
                <c:pt idx="101">
                  <c:v>2000.960985626283</c:v>
                </c:pt>
                <c:pt idx="102">
                  <c:v>2000.963723477071</c:v>
                </c:pt>
                <c:pt idx="103">
                  <c:v>2000.966461327858</c:v>
                </c:pt>
                <c:pt idx="104">
                  <c:v>2000.969199178645</c:v>
                </c:pt>
                <c:pt idx="105">
                  <c:v>2000.977412731006</c:v>
                </c:pt>
                <c:pt idx="106">
                  <c:v>2000.980150581793</c:v>
                </c:pt>
                <c:pt idx="107">
                  <c:v>2000.98288843258</c:v>
                </c:pt>
                <c:pt idx="108">
                  <c:v>2000.985626283368</c:v>
                </c:pt>
                <c:pt idx="109">
                  <c:v>2000.988364134155</c:v>
                </c:pt>
                <c:pt idx="110">
                  <c:v>2000.996577686516</c:v>
                </c:pt>
                <c:pt idx="111">
                  <c:v>2000.999315537303</c:v>
                </c:pt>
                <c:pt idx="112">
                  <c:v>2001.00205338809</c:v>
                </c:pt>
                <c:pt idx="113">
                  <c:v>2001.004791238877</c:v>
                </c:pt>
                <c:pt idx="114">
                  <c:v>2001.007529089665</c:v>
                </c:pt>
                <c:pt idx="115">
                  <c:v>2001.015742642026</c:v>
                </c:pt>
                <c:pt idx="116">
                  <c:v>2001.018480492813</c:v>
                </c:pt>
                <c:pt idx="117">
                  <c:v>2001.0212183436</c:v>
                </c:pt>
                <c:pt idx="118">
                  <c:v>2001.023956194387</c:v>
                </c:pt>
                <c:pt idx="119">
                  <c:v>2001.026694045175</c:v>
                </c:pt>
                <c:pt idx="120">
                  <c:v>2001.034907597536</c:v>
                </c:pt>
                <c:pt idx="121">
                  <c:v>2001.037645448323</c:v>
                </c:pt>
                <c:pt idx="122">
                  <c:v>2001.04038329911</c:v>
                </c:pt>
                <c:pt idx="123">
                  <c:v>2001.043121149897</c:v>
                </c:pt>
                <c:pt idx="124">
                  <c:v>2001.045859000684</c:v>
                </c:pt>
                <c:pt idx="125">
                  <c:v>2001.054072553046</c:v>
                </c:pt>
                <c:pt idx="126">
                  <c:v>2001.056810403833</c:v>
                </c:pt>
                <c:pt idx="127">
                  <c:v>2001.05954825462</c:v>
                </c:pt>
                <c:pt idx="128">
                  <c:v>2001.062286105407</c:v>
                </c:pt>
                <c:pt idx="129">
                  <c:v>2001.065023956194</c:v>
                </c:pt>
                <c:pt idx="130">
                  <c:v>2001.084873374401</c:v>
                </c:pt>
                <c:pt idx="131">
                  <c:v>2001.087611225188</c:v>
                </c:pt>
                <c:pt idx="132">
                  <c:v>2001.090349075975</c:v>
                </c:pt>
                <c:pt idx="133">
                  <c:v>2001.093086926762</c:v>
                </c:pt>
                <c:pt idx="134">
                  <c:v>2001.09582477755</c:v>
                </c:pt>
                <c:pt idx="135">
                  <c:v>2001.104038329911</c:v>
                </c:pt>
                <c:pt idx="136">
                  <c:v>2001.106776180698</c:v>
                </c:pt>
                <c:pt idx="137">
                  <c:v>2001.109514031485</c:v>
                </c:pt>
                <c:pt idx="138">
                  <c:v>2001.112251882272</c:v>
                </c:pt>
                <c:pt idx="139">
                  <c:v>2001.114989733059</c:v>
                </c:pt>
                <c:pt idx="140">
                  <c:v>2001.123203285421</c:v>
                </c:pt>
                <c:pt idx="141">
                  <c:v>2001.125941136208</c:v>
                </c:pt>
                <c:pt idx="142">
                  <c:v>2001.128678986995</c:v>
                </c:pt>
                <c:pt idx="143">
                  <c:v>2001.131416837782</c:v>
                </c:pt>
                <c:pt idx="144">
                  <c:v>2001.134154688569</c:v>
                </c:pt>
                <c:pt idx="145">
                  <c:v>2001.142368240931</c:v>
                </c:pt>
                <c:pt idx="146">
                  <c:v>2001.145106091718</c:v>
                </c:pt>
                <c:pt idx="147">
                  <c:v>2001.147843942505</c:v>
                </c:pt>
                <c:pt idx="148">
                  <c:v>2001.150581793292</c:v>
                </c:pt>
                <c:pt idx="149">
                  <c:v>2001.153319644079</c:v>
                </c:pt>
                <c:pt idx="150">
                  <c:v>2001.161533196441</c:v>
                </c:pt>
                <c:pt idx="151">
                  <c:v>2001.164271047228</c:v>
                </c:pt>
                <c:pt idx="152">
                  <c:v>2001.167008898015</c:v>
                </c:pt>
                <c:pt idx="153">
                  <c:v>2001.167008898015</c:v>
                </c:pt>
                <c:pt idx="154">
                  <c:v>2001.169746748802</c:v>
                </c:pt>
                <c:pt idx="155">
                  <c:v>2001.177960301164</c:v>
                </c:pt>
                <c:pt idx="156">
                  <c:v>2001.180698151951</c:v>
                </c:pt>
                <c:pt idx="157">
                  <c:v>2001.183436002738</c:v>
                </c:pt>
                <c:pt idx="158">
                  <c:v>2001.186173853525</c:v>
                </c:pt>
                <c:pt idx="159">
                  <c:v>2001.188911704312</c:v>
                </c:pt>
                <c:pt idx="160">
                  <c:v>2001.197125256673</c:v>
                </c:pt>
                <c:pt idx="161">
                  <c:v>2001.199863107461</c:v>
                </c:pt>
                <c:pt idx="162">
                  <c:v>2001.202600958248</c:v>
                </c:pt>
                <c:pt idx="163">
                  <c:v>2001.205338809035</c:v>
                </c:pt>
                <c:pt idx="164">
                  <c:v>2001.208076659822</c:v>
                </c:pt>
                <c:pt idx="165">
                  <c:v>2001.216290212183</c:v>
                </c:pt>
                <c:pt idx="166">
                  <c:v>2001.219028062971</c:v>
                </c:pt>
                <c:pt idx="167">
                  <c:v>2001.221765913758</c:v>
                </c:pt>
                <c:pt idx="168">
                  <c:v>2001.224503764545</c:v>
                </c:pt>
                <c:pt idx="169">
                  <c:v>2001.227241615332</c:v>
                </c:pt>
                <c:pt idx="170">
                  <c:v>2001.235455167693</c:v>
                </c:pt>
                <c:pt idx="171">
                  <c:v>2001.23819301848</c:v>
                </c:pt>
                <c:pt idx="172">
                  <c:v>2001.240930869268</c:v>
                </c:pt>
                <c:pt idx="173">
                  <c:v>2001.24914442163</c:v>
                </c:pt>
                <c:pt idx="174">
                  <c:v>2001.251882272416</c:v>
                </c:pt>
                <c:pt idx="175">
                  <c:v>2001.260095824778</c:v>
                </c:pt>
                <c:pt idx="176">
                  <c:v>2001.262833675565</c:v>
                </c:pt>
                <c:pt idx="177">
                  <c:v>2001.265571526352</c:v>
                </c:pt>
                <c:pt idx="178">
                  <c:v>2001.268309377139</c:v>
                </c:pt>
                <c:pt idx="179">
                  <c:v>2001.271047227926</c:v>
                </c:pt>
                <c:pt idx="180">
                  <c:v>2001.279260780288</c:v>
                </c:pt>
                <c:pt idx="181">
                  <c:v>2001.281998631075</c:v>
                </c:pt>
                <c:pt idx="182">
                  <c:v>2001.284736481862</c:v>
                </c:pt>
                <c:pt idx="183">
                  <c:v>2001.287474332649</c:v>
                </c:pt>
                <c:pt idx="184">
                  <c:v>2001.290212183436</c:v>
                </c:pt>
                <c:pt idx="185">
                  <c:v>2001.298425735797</c:v>
                </c:pt>
                <c:pt idx="186">
                  <c:v>2001.301163586585</c:v>
                </c:pt>
                <c:pt idx="187">
                  <c:v>2001.303901437372</c:v>
                </c:pt>
                <c:pt idx="188">
                  <c:v>2001.306639288159</c:v>
                </c:pt>
                <c:pt idx="189">
                  <c:v>2001.309377138946</c:v>
                </c:pt>
                <c:pt idx="190">
                  <c:v>2001.317590691307</c:v>
                </c:pt>
                <c:pt idx="191">
                  <c:v>2001.320328542095</c:v>
                </c:pt>
                <c:pt idx="192">
                  <c:v>2001.323066392882</c:v>
                </c:pt>
                <c:pt idx="193">
                  <c:v>2001.325804243669</c:v>
                </c:pt>
                <c:pt idx="194">
                  <c:v>2001.328542094456</c:v>
                </c:pt>
                <c:pt idx="195">
                  <c:v>2001.33401779603</c:v>
                </c:pt>
                <c:pt idx="196">
                  <c:v>2001.336755646817</c:v>
                </c:pt>
                <c:pt idx="197">
                  <c:v>2001.339493497604</c:v>
                </c:pt>
                <c:pt idx="198">
                  <c:v>2001.342231348392</c:v>
                </c:pt>
                <c:pt idx="199">
                  <c:v>2001.344969199179</c:v>
                </c:pt>
                <c:pt idx="200">
                  <c:v>2001.35318275154</c:v>
                </c:pt>
                <c:pt idx="201">
                  <c:v>2001.355920602327</c:v>
                </c:pt>
                <c:pt idx="202">
                  <c:v>2001.358658453114</c:v>
                </c:pt>
                <c:pt idx="203">
                  <c:v>2001.361396303902</c:v>
                </c:pt>
                <c:pt idx="204">
                  <c:v>2001.364134154689</c:v>
                </c:pt>
                <c:pt idx="205">
                  <c:v>2001.37234770705</c:v>
                </c:pt>
                <c:pt idx="206">
                  <c:v>2001.375085557837</c:v>
                </c:pt>
                <c:pt idx="207">
                  <c:v>2001.377823408624</c:v>
                </c:pt>
                <c:pt idx="208">
                  <c:v>2001.380561259411</c:v>
                </c:pt>
                <c:pt idx="209">
                  <c:v>2001.383299110199</c:v>
                </c:pt>
                <c:pt idx="210">
                  <c:v>2001.39151266256</c:v>
                </c:pt>
                <c:pt idx="211">
                  <c:v>2001.394250513347</c:v>
                </c:pt>
                <c:pt idx="212">
                  <c:v>2001.396988364134</c:v>
                </c:pt>
                <c:pt idx="213">
                  <c:v>2001.399726214921</c:v>
                </c:pt>
                <c:pt idx="214">
                  <c:v>2001.402464065709</c:v>
                </c:pt>
                <c:pt idx="215">
                  <c:v>2001.41067761807</c:v>
                </c:pt>
                <c:pt idx="216">
                  <c:v>2001.413415468857</c:v>
                </c:pt>
                <c:pt idx="217">
                  <c:v>2001.416153319644</c:v>
                </c:pt>
                <c:pt idx="218">
                  <c:v>2001.418891170431</c:v>
                </c:pt>
                <c:pt idx="219">
                  <c:v>2001.421629021218</c:v>
                </c:pt>
                <c:pt idx="220">
                  <c:v>2001.42984257358</c:v>
                </c:pt>
                <c:pt idx="221">
                  <c:v>2001.432580424367</c:v>
                </c:pt>
                <c:pt idx="222">
                  <c:v>2001.435318275154</c:v>
                </c:pt>
                <c:pt idx="223">
                  <c:v>2001.438056125941</c:v>
                </c:pt>
                <c:pt idx="224">
                  <c:v>2001.440793976728</c:v>
                </c:pt>
                <c:pt idx="225">
                  <c:v>2001.44900752909</c:v>
                </c:pt>
                <c:pt idx="226">
                  <c:v>2001.451745379877</c:v>
                </c:pt>
                <c:pt idx="227">
                  <c:v>2001.454483230664</c:v>
                </c:pt>
                <c:pt idx="228">
                  <c:v>2001.457221081451</c:v>
                </c:pt>
                <c:pt idx="229">
                  <c:v>2001.459958932238</c:v>
                </c:pt>
                <c:pt idx="230">
                  <c:v>2001.4681724846</c:v>
                </c:pt>
                <c:pt idx="231">
                  <c:v>2001.470910335387</c:v>
                </c:pt>
                <c:pt idx="232">
                  <c:v>2001.473648186174</c:v>
                </c:pt>
                <c:pt idx="233">
                  <c:v>2001.476386036961</c:v>
                </c:pt>
                <c:pt idx="234">
                  <c:v>2001.479123887748</c:v>
                </c:pt>
                <c:pt idx="235">
                  <c:v>2001.48733744011</c:v>
                </c:pt>
                <c:pt idx="236">
                  <c:v>2001.490075290897</c:v>
                </c:pt>
                <c:pt idx="237">
                  <c:v>2001.492813141684</c:v>
                </c:pt>
                <c:pt idx="238">
                  <c:v>2001.495550992471</c:v>
                </c:pt>
                <c:pt idx="239">
                  <c:v>2001.495550992471</c:v>
                </c:pt>
                <c:pt idx="240">
                  <c:v>2001.503764544832</c:v>
                </c:pt>
                <c:pt idx="241">
                  <c:v>2001.506502395619</c:v>
                </c:pt>
                <c:pt idx="242">
                  <c:v>2001.509240246407</c:v>
                </c:pt>
                <c:pt idx="243">
                  <c:v>2001.511978097194</c:v>
                </c:pt>
                <c:pt idx="244">
                  <c:v>2001.514715947981</c:v>
                </c:pt>
                <c:pt idx="245">
                  <c:v>2001.522929500342</c:v>
                </c:pt>
                <c:pt idx="246">
                  <c:v>2001.52566735113</c:v>
                </c:pt>
                <c:pt idx="247">
                  <c:v>2001.528405201916</c:v>
                </c:pt>
                <c:pt idx="248">
                  <c:v>2001.531143052704</c:v>
                </c:pt>
                <c:pt idx="249">
                  <c:v>2001.533880903491</c:v>
                </c:pt>
                <c:pt idx="250">
                  <c:v>2001.542094455852</c:v>
                </c:pt>
                <c:pt idx="251">
                  <c:v>2001.544832306639</c:v>
                </c:pt>
                <c:pt idx="252">
                  <c:v>2001.547570157426</c:v>
                </c:pt>
                <c:pt idx="253">
                  <c:v>2001.550308008214</c:v>
                </c:pt>
                <c:pt idx="254">
                  <c:v>2001.553045859001</c:v>
                </c:pt>
                <c:pt idx="255">
                  <c:v>2001.561259411362</c:v>
                </c:pt>
                <c:pt idx="256">
                  <c:v>2001.563997262149</c:v>
                </c:pt>
                <c:pt idx="257">
                  <c:v>2001.566735112936</c:v>
                </c:pt>
                <c:pt idx="258">
                  <c:v>2001.569472963723</c:v>
                </c:pt>
                <c:pt idx="259">
                  <c:v>2001.572210814511</c:v>
                </c:pt>
                <c:pt idx="260">
                  <c:v>2001.580424366872</c:v>
                </c:pt>
                <c:pt idx="261">
                  <c:v>2001.583162217659</c:v>
                </c:pt>
                <c:pt idx="262">
                  <c:v>2001.585900068446</c:v>
                </c:pt>
                <c:pt idx="263">
                  <c:v>2001.588637919233</c:v>
                </c:pt>
                <c:pt idx="264">
                  <c:v>2001.59137577002</c:v>
                </c:pt>
                <c:pt idx="265">
                  <c:v>2001.599589322382</c:v>
                </c:pt>
                <c:pt idx="266">
                  <c:v>2001.602327173169</c:v>
                </c:pt>
                <c:pt idx="267">
                  <c:v>2001.605065023956</c:v>
                </c:pt>
                <c:pt idx="268">
                  <c:v>2001.607802874743</c:v>
                </c:pt>
                <c:pt idx="269">
                  <c:v>2001.61054072553</c:v>
                </c:pt>
                <c:pt idx="270">
                  <c:v>2001.618754277892</c:v>
                </c:pt>
                <c:pt idx="271">
                  <c:v>2001.621492128679</c:v>
                </c:pt>
                <c:pt idx="272">
                  <c:v>2001.624229979466</c:v>
                </c:pt>
                <c:pt idx="273">
                  <c:v>2001.626967830253</c:v>
                </c:pt>
                <c:pt idx="274">
                  <c:v>2001.62970568104</c:v>
                </c:pt>
                <c:pt idx="275">
                  <c:v>2001.637919233402</c:v>
                </c:pt>
                <c:pt idx="276">
                  <c:v>2001.640657084189</c:v>
                </c:pt>
                <c:pt idx="277">
                  <c:v>2001.643394934976</c:v>
                </c:pt>
                <c:pt idx="278">
                  <c:v>2001.646132785763</c:v>
                </c:pt>
                <c:pt idx="279">
                  <c:v>2001.64887063655</c:v>
                </c:pt>
                <c:pt idx="280">
                  <c:v>2001.657084188912</c:v>
                </c:pt>
                <c:pt idx="281">
                  <c:v>2001.659822039699</c:v>
                </c:pt>
                <c:pt idx="282">
                  <c:v>2001.659822039699</c:v>
                </c:pt>
                <c:pt idx="283">
                  <c:v>2001.662559890486</c:v>
                </c:pt>
                <c:pt idx="284">
                  <c:v>2001.665297741273</c:v>
                </c:pt>
                <c:pt idx="285">
                  <c:v>2001.673511293634</c:v>
                </c:pt>
                <c:pt idx="286">
                  <c:v>2001.676249144422</c:v>
                </c:pt>
                <c:pt idx="287">
                  <c:v>2001.678986995209</c:v>
                </c:pt>
                <c:pt idx="288">
                  <c:v>2001.681724845996</c:v>
                </c:pt>
                <c:pt idx="289">
                  <c:v>2001.684462696783</c:v>
                </c:pt>
                <c:pt idx="290">
                  <c:v>2001.692676249144</c:v>
                </c:pt>
                <c:pt idx="291">
                  <c:v>2001.695414099931</c:v>
                </c:pt>
                <c:pt idx="292">
                  <c:v>2001.698151950719</c:v>
                </c:pt>
                <c:pt idx="293">
                  <c:v>2001.700889801506</c:v>
                </c:pt>
                <c:pt idx="294">
                  <c:v>2001.703627652293</c:v>
                </c:pt>
                <c:pt idx="295">
                  <c:v>2001.711841204654</c:v>
                </c:pt>
                <c:pt idx="296">
                  <c:v>2001.714579055441</c:v>
                </c:pt>
                <c:pt idx="297">
                  <c:v>2001.717316906229</c:v>
                </c:pt>
                <c:pt idx="298">
                  <c:v>2001.720054757016</c:v>
                </c:pt>
                <c:pt idx="299">
                  <c:v>2001.722792607803</c:v>
                </c:pt>
                <c:pt idx="300">
                  <c:v>2001.731006160164</c:v>
                </c:pt>
                <c:pt idx="301">
                  <c:v>2001.733744010951</c:v>
                </c:pt>
                <c:pt idx="302">
                  <c:v>2001.736481861739</c:v>
                </c:pt>
                <c:pt idx="303">
                  <c:v>2001.739219712526</c:v>
                </c:pt>
                <c:pt idx="304">
                  <c:v>2001.741957563313</c:v>
                </c:pt>
                <c:pt idx="305">
                  <c:v>2001.747433264887</c:v>
                </c:pt>
                <c:pt idx="306">
                  <c:v>2001.750171115674</c:v>
                </c:pt>
                <c:pt idx="307">
                  <c:v>2001.752908966461</c:v>
                </c:pt>
                <c:pt idx="308">
                  <c:v>2001.755646817248</c:v>
                </c:pt>
                <c:pt idx="309">
                  <c:v>2001.758384668036</c:v>
                </c:pt>
                <c:pt idx="310">
                  <c:v>2001.766598220397</c:v>
                </c:pt>
                <c:pt idx="311">
                  <c:v>2001.769336071184</c:v>
                </c:pt>
                <c:pt idx="312">
                  <c:v>2001.772073921971</c:v>
                </c:pt>
                <c:pt idx="313">
                  <c:v>2001.774811772758</c:v>
                </c:pt>
                <c:pt idx="314">
                  <c:v>2001.777549623546</c:v>
                </c:pt>
                <c:pt idx="315">
                  <c:v>2001.785763175907</c:v>
                </c:pt>
                <c:pt idx="316">
                  <c:v>2001.788501026694</c:v>
                </c:pt>
                <c:pt idx="317">
                  <c:v>2001.791238877481</c:v>
                </c:pt>
                <c:pt idx="318">
                  <c:v>2001.793976728268</c:v>
                </c:pt>
                <c:pt idx="319">
                  <c:v>2001.796714579055</c:v>
                </c:pt>
                <c:pt idx="320">
                  <c:v>2001.804928131417</c:v>
                </c:pt>
                <c:pt idx="321">
                  <c:v>2001.807665982204</c:v>
                </c:pt>
                <c:pt idx="322">
                  <c:v>2001.810403832991</c:v>
                </c:pt>
                <c:pt idx="323">
                  <c:v>2001.813141683778</c:v>
                </c:pt>
                <c:pt idx="324">
                  <c:v>2001.815879534565</c:v>
                </c:pt>
                <c:pt idx="325">
                  <c:v>2001.824093086927</c:v>
                </c:pt>
                <c:pt idx="326">
                  <c:v>2001.826830937714</c:v>
                </c:pt>
                <c:pt idx="327">
                  <c:v>2001.829568788501</c:v>
                </c:pt>
                <c:pt idx="328">
                  <c:v>2001.832306639288</c:v>
                </c:pt>
                <c:pt idx="329">
                  <c:v>2001.835044490075</c:v>
                </c:pt>
                <c:pt idx="330">
                  <c:v>2001.843258042437</c:v>
                </c:pt>
                <c:pt idx="331">
                  <c:v>2001.845995893224</c:v>
                </c:pt>
                <c:pt idx="332">
                  <c:v>2001.848733744011</c:v>
                </c:pt>
                <c:pt idx="333">
                  <c:v>2001.851471594798</c:v>
                </c:pt>
                <c:pt idx="334">
                  <c:v>2001.854209445585</c:v>
                </c:pt>
                <c:pt idx="335">
                  <c:v>2001.862422997947</c:v>
                </c:pt>
                <c:pt idx="336">
                  <c:v>2001.865160848734</c:v>
                </c:pt>
                <c:pt idx="337">
                  <c:v>2001.867898699521</c:v>
                </c:pt>
                <c:pt idx="338">
                  <c:v>2001.870636550308</c:v>
                </c:pt>
                <c:pt idx="339">
                  <c:v>2001.873374401095</c:v>
                </c:pt>
                <c:pt idx="340">
                  <c:v>2001.881587953457</c:v>
                </c:pt>
                <c:pt idx="341">
                  <c:v>2001.884325804244</c:v>
                </c:pt>
                <c:pt idx="342">
                  <c:v>2001.887063655031</c:v>
                </c:pt>
                <c:pt idx="343">
                  <c:v>2001.889801505818</c:v>
                </c:pt>
                <c:pt idx="344">
                  <c:v>2001.892539356605</c:v>
                </c:pt>
                <c:pt idx="345">
                  <c:v>2001.900752908967</c:v>
                </c:pt>
                <c:pt idx="346">
                  <c:v>2001.903490759754</c:v>
                </c:pt>
                <c:pt idx="347">
                  <c:v>2001.906228610541</c:v>
                </c:pt>
                <c:pt idx="348">
                  <c:v>2001.906228610541</c:v>
                </c:pt>
                <c:pt idx="349">
                  <c:v>2001.908966461328</c:v>
                </c:pt>
                <c:pt idx="350">
                  <c:v>2001.91718001369</c:v>
                </c:pt>
                <c:pt idx="351">
                  <c:v>2001.919917864476</c:v>
                </c:pt>
                <c:pt idx="352">
                  <c:v>2001.922655715264</c:v>
                </c:pt>
                <c:pt idx="353">
                  <c:v>2001.925393566051</c:v>
                </c:pt>
                <c:pt idx="354">
                  <c:v>2001.928131416838</c:v>
                </c:pt>
                <c:pt idx="355">
                  <c:v>2001.9363449692</c:v>
                </c:pt>
                <c:pt idx="356">
                  <c:v>2001.939082819986</c:v>
                </c:pt>
                <c:pt idx="357">
                  <c:v>2001.941820670773</c:v>
                </c:pt>
                <c:pt idx="358">
                  <c:v>2001.944558521561</c:v>
                </c:pt>
                <c:pt idx="359">
                  <c:v>2001.947296372348</c:v>
                </c:pt>
                <c:pt idx="360">
                  <c:v>2001.95550992471</c:v>
                </c:pt>
                <c:pt idx="361">
                  <c:v>2001.958247775496</c:v>
                </c:pt>
                <c:pt idx="362">
                  <c:v>2001.960985626283</c:v>
                </c:pt>
                <c:pt idx="363">
                  <c:v>2001.963723477071</c:v>
                </c:pt>
                <c:pt idx="364">
                  <c:v>2001.966461327858</c:v>
                </c:pt>
                <c:pt idx="365">
                  <c:v>2001.97467488022</c:v>
                </c:pt>
                <c:pt idx="366">
                  <c:v>2001.977412731006</c:v>
                </c:pt>
                <c:pt idx="367">
                  <c:v>2001.980150581793</c:v>
                </c:pt>
                <c:pt idx="368">
                  <c:v>2001.98288843258</c:v>
                </c:pt>
                <c:pt idx="369">
                  <c:v>2001.985626283368</c:v>
                </c:pt>
                <c:pt idx="370">
                  <c:v>2001.993839835729</c:v>
                </c:pt>
                <c:pt idx="371">
                  <c:v>2001.996577686516</c:v>
                </c:pt>
                <c:pt idx="372">
                  <c:v>2001.999315537303</c:v>
                </c:pt>
                <c:pt idx="373">
                  <c:v>2002.00205338809</c:v>
                </c:pt>
                <c:pt idx="374">
                  <c:v>2002.004791238877</c:v>
                </c:pt>
                <c:pt idx="375">
                  <c:v>2002.013004791239</c:v>
                </c:pt>
                <c:pt idx="376">
                  <c:v>2002.015742642026</c:v>
                </c:pt>
                <c:pt idx="377">
                  <c:v>2002.018480492813</c:v>
                </c:pt>
                <c:pt idx="378">
                  <c:v>2002.0212183436</c:v>
                </c:pt>
                <c:pt idx="379">
                  <c:v>2002.023956194387</c:v>
                </c:pt>
                <c:pt idx="380">
                  <c:v>2002.032169746749</c:v>
                </c:pt>
                <c:pt idx="381">
                  <c:v>2002.034907597536</c:v>
                </c:pt>
                <c:pt idx="382">
                  <c:v>2002.037645448323</c:v>
                </c:pt>
                <c:pt idx="383">
                  <c:v>2002.04038329911</c:v>
                </c:pt>
                <c:pt idx="384">
                  <c:v>2002.043121149897</c:v>
                </c:pt>
                <c:pt idx="385">
                  <c:v>2002.051334702259</c:v>
                </c:pt>
                <c:pt idx="386">
                  <c:v>2002.054072553046</c:v>
                </c:pt>
                <c:pt idx="387">
                  <c:v>2002.056810403833</c:v>
                </c:pt>
                <c:pt idx="388">
                  <c:v>2002.05954825462</c:v>
                </c:pt>
                <c:pt idx="389">
                  <c:v>2002.062286105407</c:v>
                </c:pt>
                <c:pt idx="390">
                  <c:v>2002.070499657769</c:v>
                </c:pt>
                <c:pt idx="391">
                  <c:v>2002.084873374401</c:v>
                </c:pt>
                <c:pt idx="392">
                  <c:v>2002.087611225188</c:v>
                </c:pt>
                <c:pt idx="393">
                  <c:v>2002.090349075975</c:v>
                </c:pt>
                <c:pt idx="394">
                  <c:v>2002.093086926762</c:v>
                </c:pt>
                <c:pt idx="395">
                  <c:v>2002.101300479124</c:v>
                </c:pt>
                <c:pt idx="396">
                  <c:v>2002.104038329911</c:v>
                </c:pt>
                <c:pt idx="397">
                  <c:v>2002.106776180698</c:v>
                </c:pt>
                <c:pt idx="398">
                  <c:v>2002.109514031485</c:v>
                </c:pt>
                <c:pt idx="399">
                  <c:v>2002.112251882272</c:v>
                </c:pt>
                <c:pt idx="400">
                  <c:v>2002.120465434634</c:v>
                </c:pt>
                <c:pt idx="401">
                  <c:v>2002.123203285421</c:v>
                </c:pt>
                <c:pt idx="402">
                  <c:v>2002.125941136208</c:v>
                </c:pt>
                <c:pt idx="403">
                  <c:v>2002.128678986995</c:v>
                </c:pt>
                <c:pt idx="404">
                  <c:v>2002.131416837782</c:v>
                </c:pt>
                <c:pt idx="405">
                  <c:v>2002.139630390144</c:v>
                </c:pt>
                <c:pt idx="406">
                  <c:v>2002.142368240931</c:v>
                </c:pt>
                <c:pt idx="407">
                  <c:v>2002.145106091718</c:v>
                </c:pt>
                <c:pt idx="408">
                  <c:v>2002.147843942505</c:v>
                </c:pt>
                <c:pt idx="409">
                  <c:v>2002.150581793292</c:v>
                </c:pt>
                <c:pt idx="410">
                  <c:v>2002.158795345654</c:v>
                </c:pt>
                <c:pt idx="411">
                  <c:v>2002.161533196441</c:v>
                </c:pt>
                <c:pt idx="412">
                  <c:v>2002.164271047228</c:v>
                </c:pt>
                <c:pt idx="413">
                  <c:v>2002.167008898015</c:v>
                </c:pt>
                <c:pt idx="414">
                  <c:v>2002.167008898015</c:v>
                </c:pt>
                <c:pt idx="415">
                  <c:v>2002.175222450376</c:v>
                </c:pt>
                <c:pt idx="416">
                  <c:v>2002.177960301164</c:v>
                </c:pt>
                <c:pt idx="417">
                  <c:v>2002.180698151951</c:v>
                </c:pt>
                <c:pt idx="418">
                  <c:v>2002.183436002738</c:v>
                </c:pt>
                <c:pt idx="419">
                  <c:v>2002.186173853525</c:v>
                </c:pt>
                <c:pt idx="420">
                  <c:v>2002.194387405886</c:v>
                </c:pt>
                <c:pt idx="421">
                  <c:v>2002.197125256673</c:v>
                </c:pt>
                <c:pt idx="422">
                  <c:v>2002.199863107461</c:v>
                </c:pt>
                <c:pt idx="423">
                  <c:v>2002.202600958248</c:v>
                </c:pt>
                <c:pt idx="424">
                  <c:v>2002.205338809035</c:v>
                </c:pt>
                <c:pt idx="425">
                  <c:v>2002.213552361396</c:v>
                </c:pt>
                <c:pt idx="426">
                  <c:v>2002.216290212183</c:v>
                </c:pt>
                <c:pt idx="427">
                  <c:v>2002.219028062971</c:v>
                </c:pt>
                <c:pt idx="428">
                  <c:v>2002.221765913758</c:v>
                </c:pt>
                <c:pt idx="429">
                  <c:v>2002.224503764545</c:v>
                </c:pt>
                <c:pt idx="430">
                  <c:v>2002.232717316906</c:v>
                </c:pt>
                <c:pt idx="431">
                  <c:v>2002.235455167693</c:v>
                </c:pt>
                <c:pt idx="432">
                  <c:v>2002.23819301848</c:v>
                </c:pt>
                <c:pt idx="433">
                  <c:v>2002.240930869268</c:v>
                </c:pt>
                <c:pt idx="434">
                  <c:v>2002.24914442163</c:v>
                </c:pt>
                <c:pt idx="435">
                  <c:v>2002.25735797399</c:v>
                </c:pt>
                <c:pt idx="436">
                  <c:v>2002.260095824778</c:v>
                </c:pt>
                <c:pt idx="437">
                  <c:v>2002.262833675565</c:v>
                </c:pt>
                <c:pt idx="438">
                  <c:v>2002.265571526352</c:v>
                </c:pt>
                <c:pt idx="439">
                  <c:v>2002.268309377139</c:v>
                </c:pt>
                <c:pt idx="440">
                  <c:v>2002.2765229295</c:v>
                </c:pt>
                <c:pt idx="441">
                  <c:v>2002.279260780288</c:v>
                </c:pt>
                <c:pt idx="442">
                  <c:v>2002.281998631075</c:v>
                </c:pt>
                <c:pt idx="443">
                  <c:v>2002.284736481862</c:v>
                </c:pt>
                <c:pt idx="444">
                  <c:v>2002.287474332649</c:v>
                </c:pt>
                <c:pt idx="445">
                  <c:v>2002.29568788501</c:v>
                </c:pt>
                <c:pt idx="446">
                  <c:v>2002.298425735797</c:v>
                </c:pt>
                <c:pt idx="447">
                  <c:v>2002.301163586585</c:v>
                </c:pt>
                <c:pt idx="448">
                  <c:v>2002.303901437372</c:v>
                </c:pt>
                <c:pt idx="449">
                  <c:v>2002.306639288159</c:v>
                </c:pt>
                <c:pt idx="450">
                  <c:v>2002.31485284052</c:v>
                </c:pt>
                <c:pt idx="451">
                  <c:v>2002.317590691307</c:v>
                </c:pt>
                <c:pt idx="452">
                  <c:v>2002.320328542095</c:v>
                </c:pt>
                <c:pt idx="453">
                  <c:v>2002.323066392882</c:v>
                </c:pt>
                <c:pt idx="454">
                  <c:v>2002.325804243669</c:v>
                </c:pt>
                <c:pt idx="455">
                  <c:v>2002.331279945243</c:v>
                </c:pt>
                <c:pt idx="456">
                  <c:v>2002.33401779603</c:v>
                </c:pt>
                <c:pt idx="457">
                  <c:v>2002.336755646817</c:v>
                </c:pt>
                <c:pt idx="458">
                  <c:v>2002.339493497604</c:v>
                </c:pt>
                <c:pt idx="459">
                  <c:v>2002.342231348392</c:v>
                </c:pt>
                <c:pt idx="460">
                  <c:v>2002.350444900753</c:v>
                </c:pt>
                <c:pt idx="461">
                  <c:v>2002.35318275154</c:v>
                </c:pt>
                <c:pt idx="462">
                  <c:v>2002.355920602327</c:v>
                </c:pt>
                <c:pt idx="463">
                  <c:v>2002.358658453114</c:v>
                </c:pt>
                <c:pt idx="464">
                  <c:v>2002.361396303902</c:v>
                </c:pt>
                <c:pt idx="465">
                  <c:v>2002.369609856263</c:v>
                </c:pt>
                <c:pt idx="466">
                  <c:v>2002.37234770705</c:v>
                </c:pt>
                <c:pt idx="467">
                  <c:v>2002.375085557837</c:v>
                </c:pt>
                <c:pt idx="468">
                  <c:v>2002.377823408624</c:v>
                </c:pt>
                <c:pt idx="469">
                  <c:v>2002.380561259411</c:v>
                </c:pt>
                <c:pt idx="470">
                  <c:v>2002.388774811773</c:v>
                </c:pt>
                <c:pt idx="471">
                  <c:v>2002.39151266256</c:v>
                </c:pt>
                <c:pt idx="472">
                  <c:v>2002.394250513347</c:v>
                </c:pt>
                <c:pt idx="473">
                  <c:v>2002.396988364134</c:v>
                </c:pt>
                <c:pt idx="474">
                  <c:v>2002.399726214921</c:v>
                </c:pt>
                <c:pt idx="475">
                  <c:v>2002.407939767283</c:v>
                </c:pt>
                <c:pt idx="476">
                  <c:v>2002.41067761807</c:v>
                </c:pt>
                <c:pt idx="477">
                  <c:v>2002.413415468857</c:v>
                </c:pt>
                <c:pt idx="478">
                  <c:v>2002.416153319644</c:v>
                </c:pt>
                <c:pt idx="479">
                  <c:v>2002.418891170431</c:v>
                </c:pt>
                <c:pt idx="480">
                  <c:v>2002.427104722793</c:v>
                </c:pt>
                <c:pt idx="481">
                  <c:v>2002.42984257358</c:v>
                </c:pt>
                <c:pt idx="482">
                  <c:v>2002.432580424367</c:v>
                </c:pt>
                <c:pt idx="483">
                  <c:v>2002.435318275154</c:v>
                </c:pt>
                <c:pt idx="484">
                  <c:v>2002.438056125941</c:v>
                </c:pt>
                <c:pt idx="485">
                  <c:v>2002.446269678303</c:v>
                </c:pt>
                <c:pt idx="486">
                  <c:v>2002.44900752909</c:v>
                </c:pt>
                <c:pt idx="487">
                  <c:v>2002.451745379877</c:v>
                </c:pt>
                <c:pt idx="488">
                  <c:v>2002.454483230664</c:v>
                </c:pt>
                <c:pt idx="489">
                  <c:v>2002.457221081451</c:v>
                </c:pt>
                <c:pt idx="490">
                  <c:v>2002.465434633812</c:v>
                </c:pt>
                <c:pt idx="491">
                  <c:v>2002.4681724846</c:v>
                </c:pt>
                <c:pt idx="492">
                  <c:v>2002.470910335387</c:v>
                </c:pt>
                <c:pt idx="493">
                  <c:v>2002.473648186174</c:v>
                </c:pt>
                <c:pt idx="494">
                  <c:v>2002.476386036961</c:v>
                </c:pt>
                <c:pt idx="495">
                  <c:v>2002.484599589322</c:v>
                </c:pt>
                <c:pt idx="496">
                  <c:v>2002.48733744011</c:v>
                </c:pt>
                <c:pt idx="497">
                  <c:v>2002.490075290897</c:v>
                </c:pt>
                <c:pt idx="498">
                  <c:v>2002.492813141684</c:v>
                </c:pt>
                <c:pt idx="499">
                  <c:v>2002.495550992471</c:v>
                </c:pt>
                <c:pt idx="500">
                  <c:v>2002.501026694045</c:v>
                </c:pt>
                <c:pt idx="501">
                  <c:v>2002.503764544832</c:v>
                </c:pt>
                <c:pt idx="502">
                  <c:v>2002.506502395619</c:v>
                </c:pt>
                <c:pt idx="503">
                  <c:v>2002.509240246407</c:v>
                </c:pt>
                <c:pt idx="504">
                  <c:v>2002.511978097194</c:v>
                </c:pt>
                <c:pt idx="505">
                  <c:v>2002.520191649555</c:v>
                </c:pt>
                <c:pt idx="506">
                  <c:v>2002.522929500342</c:v>
                </c:pt>
                <c:pt idx="507">
                  <c:v>2002.52566735113</c:v>
                </c:pt>
                <c:pt idx="508">
                  <c:v>2002.528405201916</c:v>
                </c:pt>
                <c:pt idx="509">
                  <c:v>2002.531143052704</c:v>
                </c:pt>
                <c:pt idx="510">
                  <c:v>2002.539356605065</c:v>
                </c:pt>
                <c:pt idx="511">
                  <c:v>2002.542094455852</c:v>
                </c:pt>
                <c:pt idx="512">
                  <c:v>2002.544832306639</c:v>
                </c:pt>
                <c:pt idx="513">
                  <c:v>2002.547570157426</c:v>
                </c:pt>
                <c:pt idx="514">
                  <c:v>2002.550308008214</c:v>
                </c:pt>
                <c:pt idx="515">
                  <c:v>2002.558521560575</c:v>
                </c:pt>
                <c:pt idx="516">
                  <c:v>2002.561259411362</c:v>
                </c:pt>
                <c:pt idx="517">
                  <c:v>2002.563997262149</c:v>
                </c:pt>
                <c:pt idx="518">
                  <c:v>2002.566735112936</c:v>
                </c:pt>
                <c:pt idx="519">
                  <c:v>2002.569472963723</c:v>
                </c:pt>
                <c:pt idx="520">
                  <c:v>2002.577686516085</c:v>
                </c:pt>
                <c:pt idx="521">
                  <c:v>2002.580424366872</c:v>
                </c:pt>
                <c:pt idx="522">
                  <c:v>2002.583162217659</c:v>
                </c:pt>
                <c:pt idx="523">
                  <c:v>2002.585900068446</c:v>
                </c:pt>
                <c:pt idx="524">
                  <c:v>2002.588637919233</c:v>
                </c:pt>
                <c:pt idx="525">
                  <c:v>2002.596851471595</c:v>
                </c:pt>
                <c:pt idx="526">
                  <c:v>2002.599589322382</c:v>
                </c:pt>
                <c:pt idx="527">
                  <c:v>2002.602327173169</c:v>
                </c:pt>
                <c:pt idx="528">
                  <c:v>2002.605065023956</c:v>
                </c:pt>
                <c:pt idx="529">
                  <c:v>2002.607802874743</c:v>
                </c:pt>
                <c:pt idx="530">
                  <c:v>2002.616016427105</c:v>
                </c:pt>
                <c:pt idx="531">
                  <c:v>2002.618754277892</c:v>
                </c:pt>
                <c:pt idx="532">
                  <c:v>2002.621492128679</c:v>
                </c:pt>
                <c:pt idx="533">
                  <c:v>2002.624229979466</c:v>
                </c:pt>
                <c:pt idx="534">
                  <c:v>2002.626967830253</c:v>
                </c:pt>
                <c:pt idx="535">
                  <c:v>2002.635181382615</c:v>
                </c:pt>
                <c:pt idx="536">
                  <c:v>2002.637919233402</c:v>
                </c:pt>
                <c:pt idx="537">
                  <c:v>2002.640657084189</c:v>
                </c:pt>
                <c:pt idx="538">
                  <c:v>2002.643394934976</c:v>
                </c:pt>
                <c:pt idx="539">
                  <c:v>2002.646132785763</c:v>
                </c:pt>
                <c:pt idx="540">
                  <c:v>2002.654346338124</c:v>
                </c:pt>
                <c:pt idx="541">
                  <c:v>2002.657084188912</c:v>
                </c:pt>
                <c:pt idx="542">
                  <c:v>2002.659822039699</c:v>
                </c:pt>
                <c:pt idx="543">
                  <c:v>2002.659822039699</c:v>
                </c:pt>
                <c:pt idx="544">
                  <c:v>2002.662559890486</c:v>
                </c:pt>
                <c:pt idx="545">
                  <c:v>2002.670773442847</c:v>
                </c:pt>
                <c:pt idx="546">
                  <c:v>2002.673511293634</c:v>
                </c:pt>
                <c:pt idx="547">
                  <c:v>2002.676249144422</c:v>
                </c:pt>
                <c:pt idx="548">
                  <c:v>2002.678986995209</c:v>
                </c:pt>
                <c:pt idx="549">
                  <c:v>2002.681724845996</c:v>
                </c:pt>
                <c:pt idx="550">
                  <c:v>2002.689938398357</c:v>
                </c:pt>
                <c:pt idx="551">
                  <c:v>2002.692676249144</c:v>
                </c:pt>
                <c:pt idx="552">
                  <c:v>2002.695414099931</c:v>
                </c:pt>
                <c:pt idx="553">
                  <c:v>2002.698151950719</c:v>
                </c:pt>
                <c:pt idx="554">
                  <c:v>2002.700889801506</c:v>
                </c:pt>
                <c:pt idx="555">
                  <c:v>2002.709103353867</c:v>
                </c:pt>
                <c:pt idx="556">
                  <c:v>2002.711841204654</c:v>
                </c:pt>
                <c:pt idx="557">
                  <c:v>2002.714579055441</c:v>
                </c:pt>
                <c:pt idx="558">
                  <c:v>2002.717316906229</c:v>
                </c:pt>
                <c:pt idx="559">
                  <c:v>2002.720054757016</c:v>
                </c:pt>
                <c:pt idx="560">
                  <c:v>2002.728268309377</c:v>
                </c:pt>
                <c:pt idx="561">
                  <c:v>2002.731006160164</c:v>
                </c:pt>
                <c:pt idx="562">
                  <c:v>2002.733744010951</c:v>
                </c:pt>
                <c:pt idx="563">
                  <c:v>2002.736481861739</c:v>
                </c:pt>
                <c:pt idx="564">
                  <c:v>2002.739219712526</c:v>
                </c:pt>
                <c:pt idx="565">
                  <c:v>2002.7446954141</c:v>
                </c:pt>
                <c:pt idx="566">
                  <c:v>2002.747433264887</c:v>
                </c:pt>
                <c:pt idx="567">
                  <c:v>2002.750171115674</c:v>
                </c:pt>
                <c:pt idx="568">
                  <c:v>2002.752908966461</c:v>
                </c:pt>
                <c:pt idx="569">
                  <c:v>2002.755646817248</c:v>
                </c:pt>
                <c:pt idx="570">
                  <c:v>2002.76386036961</c:v>
                </c:pt>
                <c:pt idx="571">
                  <c:v>2002.766598220397</c:v>
                </c:pt>
                <c:pt idx="572">
                  <c:v>2002.769336071184</c:v>
                </c:pt>
                <c:pt idx="573">
                  <c:v>2002.772073921971</c:v>
                </c:pt>
                <c:pt idx="574">
                  <c:v>2002.774811772758</c:v>
                </c:pt>
                <c:pt idx="575">
                  <c:v>2002.78302532512</c:v>
                </c:pt>
                <c:pt idx="576">
                  <c:v>2002.785763175907</c:v>
                </c:pt>
                <c:pt idx="577">
                  <c:v>2002.788501026694</c:v>
                </c:pt>
                <c:pt idx="578">
                  <c:v>2002.791238877481</c:v>
                </c:pt>
                <c:pt idx="579">
                  <c:v>2002.793976728268</c:v>
                </c:pt>
                <c:pt idx="580">
                  <c:v>2002.80219028063</c:v>
                </c:pt>
                <c:pt idx="581">
                  <c:v>2002.804928131417</c:v>
                </c:pt>
                <c:pt idx="582">
                  <c:v>2002.807665982204</c:v>
                </c:pt>
                <c:pt idx="583">
                  <c:v>2002.810403832991</c:v>
                </c:pt>
                <c:pt idx="584">
                  <c:v>2002.813141683778</c:v>
                </c:pt>
                <c:pt idx="585">
                  <c:v>2002.82135523614</c:v>
                </c:pt>
                <c:pt idx="586">
                  <c:v>2002.824093086927</c:v>
                </c:pt>
                <c:pt idx="587">
                  <c:v>2002.826830937714</c:v>
                </c:pt>
                <c:pt idx="588">
                  <c:v>2002.829568788501</c:v>
                </c:pt>
                <c:pt idx="589">
                  <c:v>2002.832306639288</c:v>
                </c:pt>
                <c:pt idx="590">
                  <c:v>2002.84052019165</c:v>
                </c:pt>
                <c:pt idx="591">
                  <c:v>2002.843258042437</c:v>
                </c:pt>
                <c:pt idx="592">
                  <c:v>2002.845995893224</c:v>
                </c:pt>
                <c:pt idx="593">
                  <c:v>2002.848733744011</c:v>
                </c:pt>
                <c:pt idx="594">
                  <c:v>2002.851471594798</c:v>
                </c:pt>
                <c:pt idx="595">
                  <c:v>2002.85968514716</c:v>
                </c:pt>
                <c:pt idx="596">
                  <c:v>2002.862422997947</c:v>
                </c:pt>
                <c:pt idx="597">
                  <c:v>2002.865160848734</c:v>
                </c:pt>
                <c:pt idx="598">
                  <c:v>2002.867898699521</c:v>
                </c:pt>
                <c:pt idx="599">
                  <c:v>2002.870636550308</c:v>
                </c:pt>
                <c:pt idx="600">
                  <c:v>2002.87885010267</c:v>
                </c:pt>
                <c:pt idx="601">
                  <c:v>2002.881587953457</c:v>
                </c:pt>
                <c:pt idx="602">
                  <c:v>2002.884325804244</c:v>
                </c:pt>
                <c:pt idx="603">
                  <c:v>2002.887063655031</c:v>
                </c:pt>
                <c:pt idx="604">
                  <c:v>2002.889801505818</c:v>
                </c:pt>
                <c:pt idx="605">
                  <c:v>2002.898015058179</c:v>
                </c:pt>
                <c:pt idx="606">
                  <c:v>2002.900752908967</c:v>
                </c:pt>
                <c:pt idx="607">
                  <c:v>2002.903490759754</c:v>
                </c:pt>
                <c:pt idx="608">
                  <c:v>2002.906228610541</c:v>
                </c:pt>
                <c:pt idx="609">
                  <c:v>2002.906228610541</c:v>
                </c:pt>
                <c:pt idx="610">
                  <c:v>2002.914442162902</c:v>
                </c:pt>
                <c:pt idx="611">
                  <c:v>2002.91718001369</c:v>
                </c:pt>
                <c:pt idx="612">
                  <c:v>2002.919917864476</c:v>
                </c:pt>
                <c:pt idx="613">
                  <c:v>2002.922655715264</c:v>
                </c:pt>
                <c:pt idx="614">
                  <c:v>2002.925393566051</c:v>
                </c:pt>
                <c:pt idx="615">
                  <c:v>2002.933607118412</c:v>
                </c:pt>
                <c:pt idx="616">
                  <c:v>2002.9363449692</c:v>
                </c:pt>
                <c:pt idx="617">
                  <c:v>2002.939082819986</c:v>
                </c:pt>
                <c:pt idx="618">
                  <c:v>2002.941820670773</c:v>
                </c:pt>
                <c:pt idx="619">
                  <c:v>2002.944558521561</c:v>
                </c:pt>
                <c:pt idx="620">
                  <c:v>2002.952772073922</c:v>
                </c:pt>
                <c:pt idx="621">
                  <c:v>2002.95550992471</c:v>
                </c:pt>
                <c:pt idx="622">
                  <c:v>2002.958247775496</c:v>
                </c:pt>
                <c:pt idx="623">
                  <c:v>2002.960985626283</c:v>
                </c:pt>
                <c:pt idx="624">
                  <c:v>2002.963723477071</c:v>
                </c:pt>
                <c:pt idx="625">
                  <c:v>2002.971937029432</c:v>
                </c:pt>
                <c:pt idx="626">
                  <c:v>2002.97467488022</c:v>
                </c:pt>
                <c:pt idx="627">
                  <c:v>2002.977412731006</c:v>
                </c:pt>
                <c:pt idx="628">
                  <c:v>2002.980150581793</c:v>
                </c:pt>
                <c:pt idx="629">
                  <c:v>2002.98288843258</c:v>
                </c:pt>
                <c:pt idx="630">
                  <c:v>2002.991101984942</c:v>
                </c:pt>
                <c:pt idx="631">
                  <c:v>2002.993839835729</c:v>
                </c:pt>
                <c:pt idx="632">
                  <c:v>2002.996577686516</c:v>
                </c:pt>
                <c:pt idx="633">
                  <c:v>2002.999315537303</c:v>
                </c:pt>
                <c:pt idx="634">
                  <c:v>2003.00205338809</c:v>
                </c:pt>
                <c:pt idx="635">
                  <c:v>2003.010266940452</c:v>
                </c:pt>
                <c:pt idx="636">
                  <c:v>2003.013004791239</c:v>
                </c:pt>
                <c:pt idx="637">
                  <c:v>2003.015742642026</c:v>
                </c:pt>
                <c:pt idx="638">
                  <c:v>2003.018480492813</c:v>
                </c:pt>
                <c:pt idx="639">
                  <c:v>2003.0212183436</c:v>
                </c:pt>
                <c:pt idx="640">
                  <c:v>2003.029431895962</c:v>
                </c:pt>
                <c:pt idx="641">
                  <c:v>2003.032169746749</c:v>
                </c:pt>
                <c:pt idx="642">
                  <c:v>2003.034907597536</c:v>
                </c:pt>
                <c:pt idx="643">
                  <c:v>2003.037645448323</c:v>
                </c:pt>
                <c:pt idx="644">
                  <c:v>2003.04038329911</c:v>
                </c:pt>
                <c:pt idx="645">
                  <c:v>2003.048596851472</c:v>
                </c:pt>
                <c:pt idx="646">
                  <c:v>2003.051334702259</c:v>
                </c:pt>
                <c:pt idx="647">
                  <c:v>2003.054072553046</c:v>
                </c:pt>
                <c:pt idx="648">
                  <c:v>2003.056810403833</c:v>
                </c:pt>
                <c:pt idx="649">
                  <c:v>2003.05954825462</c:v>
                </c:pt>
                <c:pt idx="650">
                  <c:v>2003.067761806981</c:v>
                </c:pt>
                <c:pt idx="651">
                  <c:v>2003.070499657769</c:v>
                </c:pt>
                <c:pt idx="652">
                  <c:v>2003.084873374401</c:v>
                </c:pt>
                <c:pt idx="653">
                  <c:v>2003.087611225188</c:v>
                </c:pt>
                <c:pt idx="654">
                  <c:v>2003.090349075975</c:v>
                </c:pt>
                <c:pt idx="655">
                  <c:v>2003.098562628337</c:v>
                </c:pt>
                <c:pt idx="656">
                  <c:v>2003.101300479124</c:v>
                </c:pt>
                <c:pt idx="657">
                  <c:v>2003.104038329911</c:v>
                </c:pt>
                <c:pt idx="658">
                  <c:v>2003.106776180698</c:v>
                </c:pt>
                <c:pt idx="659">
                  <c:v>2003.109514031485</c:v>
                </c:pt>
                <c:pt idx="660">
                  <c:v>2003.117727583847</c:v>
                </c:pt>
                <c:pt idx="661">
                  <c:v>2003.120465434634</c:v>
                </c:pt>
                <c:pt idx="662">
                  <c:v>2003.123203285421</c:v>
                </c:pt>
                <c:pt idx="663">
                  <c:v>2003.125941136208</c:v>
                </c:pt>
                <c:pt idx="664">
                  <c:v>2003.128678986995</c:v>
                </c:pt>
                <c:pt idx="665">
                  <c:v>2003.136892539356</c:v>
                </c:pt>
                <c:pt idx="666">
                  <c:v>2003.139630390144</c:v>
                </c:pt>
                <c:pt idx="667">
                  <c:v>2003.142368240931</c:v>
                </c:pt>
                <c:pt idx="668">
                  <c:v>2003.145106091718</c:v>
                </c:pt>
                <c:pt idx="669">
                  <c:v>2003.147843942505</c:v>
                </c:pt>
                <c:pt idx="670">
                  <c:v>2003.156057494866</c:v>
                </c:pt>
                <c:pt idx="671">
                  <c:v>2003.158795345654</c:v>
                </c:pt>
                <c:pt idx="672">
                  <c:v>2003.161533196441</c:v>
                </c:pt>
                <c:pt idx="673">
                  <c:v>2003.164271047228</c:v>
                </c:pt>
                <c:pt idx="674">
                  <c:v>2003.167008898015</c:v>
                </c:pt>
                <c:pt idx="675">
                  <c:v>2003.172484599589</c:v>
                </c:pt>
                <c:pt idx="676">
                  <c:v>2003.175222450376</c:v>
                </c:pt>
                <c:pt idx="677">
                  <c:v>2003.177960301164</c:v>
                </c:pt>
                <c:pt idx="678">
                  <c:v>2003.180698151951</c:v>
                </c:pt>
                <c:pt idx="679">
                  <c:v>2003.183436002738</c:v>
                </c:pt>
                <c:pt idx="680">
                  <c:v>2003.191649555099</c:v>
                </c:pt>
                <c:pt idx="681">
                  <c:v>2003.194387405886</c:v>
                </c:pt>
                <c:pt idx="682">
                  <c:v>2003.197125256673</c:v>
                </c:pt>
                <c:pt idx="683">
                  <c:v>2003.199863107461</c:v>
                </c:pt>
                <c:pt idx="684">
                  <c:v>2003.202600958248</c:v>
                </c:pt>
                <c:pt idx="685">
                  <c:v>2003.210814510609</c:v>
                </c:pt>
                <c:pt idx="686">
                  <c:v>2003.213552361396</c:v>
                </c:pt>
                <c:pt idx="687">
                  <c:v>2003.216290212183</c:v>
                </c:pt>
                <c:pt idx="688">
                  <c:v>2003.219028062971</c:v>
                </c:pt>
                <c:pt idx="689">
                  <c:v>2003.221765913758</c:v>
                </c:pt>
                <c:pt idx="690">
                  <c:v>2003.22997946612</c:v>
                </c:pt>
                <c:pt idx="691">
                  <c:v>2003.232717316906</c:v>
                </c:pt>
                <c:pt idx="692">
                  <c:v>2003.235455167693</c:v>
                </c:pt>
                <c:pt idx="693">
                  <c:v>2003.23819301848</c:v>
                </c:pt>
                <c:pt idx="694">
                  <c:v>2003.240930869268</c:v>
                </c:pt>
                <c:pt idx="695">
                  <c:v>2003.254620123203</c:v>
                </c:pt>
                <c:pt idx="696">
                  <c:v>2003.25735797399</c:v>
                </c:pt>
                <c:pt idx="697">
                  <c:v>2003.260095824778</c:v>
                </c:pt>
                <c:pt idx="698">
                  <c:v>2003.262833675565</c:v>
                </c:pt>
                <c:pt idx="699">
                  <c:v>2003.265571526352</c:v>
                </c:pt>
                <c:pt idx="700">
                  <c:v>2003.273785078713</c:v>
                </c:pt>
                <c:pt idx="701">
                  <c:v>2003.2765229295</c:v>
                </c:pt>
                <c:pt idx="702">
                  <c:v>2003.279260780288</c:v>
                </c:pt>
                <c:pt idx="703">
                  <c:v>2003.281998631075</c:v>
                </c:pt>
                <c:pt idx="704">
                  <c:v>2003.284736481862</c:v>
                </c:pt>
                <c:pt idx="705">
                  <c:v>2003.292950034223</c:v>
                </c:pt>
                <c:pt idx="706">
                  <c:v>2003.29568788501</c:v>
                </c:pt>
                <c:pt idx="707">
                  <c:v>2003.298425735797</c:v>
                </c:pt>
                <c:pt idx="708">
                  <c:v>2003.301163586585</c:v>
                </c:pt>
                <c:pt idx="709">
                  <c:v>2003.303901437372</c:v>
                </c:pt>
                <c:pt idx="710">
                  <c:v>2003.312114989733</c:v>
                </c:pt>
                <c:pt idx="711">
                  <c:v>2003.31485284052</c:v>
                </c:pt>
                <c:pt idx="712">
                  <c:v>2003.317590691307</c:v>
                </c:pt>
                <c:pt idx="713">
                  <c:v>2003.320328542095</c:v>
                </c:pt>
                <c:pt idx="714">
                  <c:v>2003.323066392882</c:v>
                </c:pt>
                <c:pt idx="715">
                  <c:v>2003.331279945243</c:v>
                </c:pt>
                <c:pt idx="716">
                  <c:v>2003.331279945243</c:v>
                </c:pt>
                <c:pt idx="717">
                  <c:v>2003.33401779603</c:v>
                </c:pt>
                <c:pt idx="718">
                  <c:v>2003.336755646817</c:v>
                </c:pt>
                <c:pt idx="719">
                  <c:v>2003.339493497604</c:v>
                </c:pt>
                <c:pt idx="720">
                  <c:v>2003.347707049966</c:v>
                </c:pt>
                <c:pt idx="721">
                  <c:v>2003.350444900753</c:v>
                </c:pt>
                <c:pt idx="722">
                  <c:v>2003.35318275154</c:v>
                </c:pt>
                <c:pt idx="723">
                  <c:v>2003.355920602327</c:v>
                </c:pt>
                <c:pt idx="724">
                  <c:v>2003.358658453114</c:v>
                </c:pt>
                <c:pt idx="725">
                  <c:v>2003.366872005476</c:v>
                </c:pt>
                <c:pt idx="726">
                  <c:v>2003.369609856263</c:v>
                </c:pt>
                <c:pt idx="727">
                  <c:v>2003.37234770705</c:v>
                </c:pt>
                <c:pt idx="728">
                  <c:v>2003.375085557837</c:v>
                </c:pt>
                <c:pt idx="729">
                  <c:v>2003.377823408624</c:v>
                </c:pt>
                <c:pt idx="730">
                  <c:v>2003.386036960986</c:v>
                </c:pt>
                <c:pt idx="731">
                  <c:v>2003.388774811773</c:v>
                </c:pt>
                <c:pt idx="732">
                  <c:v>2003.39151266256</c:v>
                </c:pt>
                <c:pt idx="733">
                  <c:v>2003.394250513347</c:v>
                </c:pt>
                <c:pt idx="734">
                  <c:v>2003.396988364134</c:v>
                </c:pt>
                <c:pt idx="735">
                  <c:v>2003.405201916496</c:v>
                </c:pt>
                <c:pt idx="736">
                  <c:v>2003.407939767283</c:v>
                </c:pt>
                <c:pt idx="737">
                  <c:v>2003.41067761807</c:v>
                </c:pt>
                <c:pt idx="738">
                  <c:v>2003.413415468857</c:v>
                </c:pt>
                <c:pt idx="739">
                  <c:v>2003.416153319644</c:v>
                </c:pt>
                <c:pt idx="740">
                  <c:v>2003.424366872006</c:v>
                </c:pt>
                <c:pt idx="741">
                  <c:v>2003.427104722793</c:v>
                </c:pt>
                <c:pt idx="742">
                  <c:v>2003.42984257358</c:v>
                </c:pt>
                <c:pt idx="743">
                  <c:v>2003.432580424367</c:v>
                </c:pt>
                <c:pt idx="744">
                  <c:v>2003.435318275154</c:v>
                </c:pt>
                <c:pt idx="745">
                  <c:v>2003.443531827515</c:v>
                </c:pt>
                <c:pt idx="746">
                  <c:v>2003.446269678303</c:v>
                </c:pt>
                <c:pt idx="747">
                  <c:v>2003.44900752909</c:v>
                </c:pt>
                <c:pt idx="748">
                  <c:v>2003.451745379877</c:v>
                </c:pt>
                <c:pt idx="749">
                  <c:v>2003.454483230664</c:v>
                </c:pt>
                <c:pt idx="750">
                  <c:v>2003.462696783025</c:v>
                </c:pt>
                <c:pt idx="751">
                  <c:v>2003.465434633812</c:v>
                </c:pt>
                <c:pt idx="752">
                  <c:v>2003.4681724846</c:v>
                </c:pt>
                <c:pt idx="753">
                  <c:v>2003.470910335387</c:v>
                </c:pt>
                <c:pt idx="754">
                  <c:v>2003.473648186174</c:v>
                </c:pt>
                <c:pt idx="755">
                  <c:v>2003.481861738535</c:v>
                </c:pt>
                <c:pt idx="756">
                  <c:v>2003.484599589322</c:v>
                </c:pt>
                <c:pt idx="757">
                  <c:v>2003.48733744011</c:v>
                </c:pt>
                <c:pt idx="758">
                  <c:v>2003.490075290897</c:v>
                </c:pt>
                <c:pt idx="759">
                  <c:v>2003.492813141684</c:v>
                </c:pt>
                <c:pt idx="760">
                  <c:v>2003.498288843258</c:v>
                </c:pt>
                <c:pt idx="761">
                  <c:v>2003.501026694045</c:v>
                </c:pt>
                <c:pt idx="762">
                  <c:v>2003.503764544832</c:v>
                </c:pt>
                <c:pt idx="763">
                  <c:v>2003.506502395619</c:v>
                </c:pt>
                <c:pt idx="764">
                  <c:v>2003.509240246407</c:v>
                </c:pt>
                <c:pt idx="765">
                  <c:v>2003.517453798768</c:v>
                </c:pt>
                <c:pt idx="766">
                  <c:v>2003.520191649555</c:v>
                </c:pt>
                <c:pt idx="767">
                  <c:v>2003.522929500342</c:v>
                </c:pt>
                <c:pt idx="768">
                  <c:v>2003.52566735113</c:v>
                </c:pt>
                <c:pt idx="769">
                  <c:v>2003.528405201916</c:v>
                </c:pt>
                <c:pt idx="770">
                  <c:v>2003.536618754278</c:v>
                </c:pt>
                <c:pt idx="771">
                  <c:v>2003.539356605065</c:v>
                </c:pt>
                <c:pt idx="772">
                  <c:v>2003.542094455852</c:v>
                </c:pt>
                <c:pt idx="773">
                  <c:v>2003.544832306639</c:v>
                </c:pt>
                <c:pt idx="774">
                  <c:v>2003.547570157426</c:v>
                </c:pt>
                <c:pt idx="775">
                  <c:v>2003.555783709788</c:v>
                </c:pt>
                <c:pt idx="776">
                  <c:v>2003.558521560575</c:v>
                </c:pt>
                <c:pt idx="777">
                  <c:v>2003.561259411362</c:v>
                </c:pt>
                <c:pt idx="778">
                  <c:v>2003.563997262149</c:v>
                </c:pt>
                <c:pt idx="779">
                  <c:v>2003.566735112936</c:v>
                </c:pt>
                <c:pt idx="780">
                  <c:v>2003.574948665298</c:v>
                </c:pt>
                <c:pt idx="781">
                  <c:v>2003.577686516085</c:v>
                </c:pt>
                <c:pt idx="782">
                  <c:v>2003.580424366872</c:v>
                </c:pt>
                <c:pt idx="783">
                  <c:v>2003.583162217659</c:v>
                </c:pt>
                <c:pt idx="784">
                  <c:v>2003.585900068446</c:v>
                </c:pt>
                <c:pt idx="785">
                  <c:v>2003.594113620808</c:v>
                </c:pt>
                <c:pt idx="786">
                  <c:v>2003.596851471595</c:v>
                </c:pt>
                <c:pt idx="787">
                  <c:v>2003.599589322382</c:v>
                </c:pt>
                <c:pt idx="788">
                  <c:v>2003.602327173169</c:v>
                </c:pt>
                <c:pt idx="789">
                  <c:v>2003.605065023956</c:v>
                </c:pt>
                <c:pt idx="790">
                  <c:v>2003.613278576317</c:v>
                </c:pt>
                <c:pt idx="791">
                  <c:v>2003.616016427105</c:v>
                </c:pt>
                <c:pt idx="792">
                  <c:v>2003.618754277892</c:v>
                </c:pt>
                <c:pt idx="793">
                  <c:v>2003.621492128679</c:v>
                </c:pt>
                <c:pt idx="794">
                  <c:v>2003.624229979466</c:v>
                </c:pt>
                <c:pt idx="795">
                  <c:v>2003.632443531827</c:v>
                </c:pt>
                <c:pt idx="796">
                  <c:v>2003.635181382615</c:v>
                </c:pt>
                <c:pt idx="797">
                  <c:v>2003.637919233402</c:v>
                </c:pt>
                <c:pt idx="798">
                  <c:v>2003.640657084189</c:v>
                </c:pt>
                <c:pt idx="799">
                  <c:v>2003.643394934976</c:v>
                </c:pt>
                <c:pt idx="800">
                  <c:v>2003.651608487337</c:v>
                </c:pt>
                <c:pt idx="801">
                  <c:v>2003.654346338124</c:v>
                </c:pt>
                <c:pt idx="802">
                  <c:v>2003.657084188912</c:v>
                </c:pt>
                <c:pt idx="803">
                  <c:v>2003.659822039699</c:v>
                </c:pt>
                <c:pt idx="804">
                  <c:v>2003.659822039699</c:v>
                </c:pt>
                <c:pt idx="805">
                  <c:v>2003.66803559206</c:v>
                </c:pt>
                <c:pt idx="806">
                  <c:v>2003.670773442847</c:v>
                </c:pt>
                <c:pt idx="807">
                  <c:v>2003.673511293634</c:v>
                </c:pt>
                <c:pt idx="808">
                  <c:v>2003.676249144422</c:v>
                </c:pt>
                <c:pt idx="809">
                  <c:v>2003.678986995209</c:v>
                </c:pt>
                <c:pt idx="810">
                  <c:v>2003.68720054757</c:v>
                </c:pt>
                <c:pt idx="811">
                  <c:v>2003.689938398357</c:v>
                </c:pt>
                <c:pt idx="812">
                  <c:v>2003.692676249144</c:v>
                </c:pt>
                <c:pt idx="813">
                  <c:v>2003.695414099931</c:v>
                </c:pt>
                <c:pt idx="814">
                  <c:v>2003.698151950719</c:v>
                </c:pt>
                <c:pt idx="815">
                  <c:v>2003.70636550308</c:v>
                </c:pt>
                <c:pt idx="816">
                  <c:v>2003.709103353867</c:v>
                </c:pt>
                <c:pt idx="817">
                  <c:v>2003.711841204654</c:v>
                </c:pt>
                <c:pt idx="818">
                  <c:v>2003.714579055441</c:v>
                </c:pt>
                <c:pt idx="819">
                  <c:v>2003.717316906229</c:v>
                </c:pt>
                <c:pt idx="820">
                  <c:v>2003.72553045859</c:v>
                </c:pt>
                <c:pt idx="821">
                  <c:v>2003.728268309377</c:v>
                </c:pt>
                <c:pt idx="822">
                  <c:v>2003.731006160164</c:v>
                </c:pt>
                <c:pt idx="823">
                  <c:v>2003.733744010951</c:v>
                </c:pt>
                <c:pt idx="824">
                  <c:v>2003.736481861739</c:v>
                </c:pt>
                <c:pt idx="825">
                  <c:v>2003.741957563313</c:v>
                </c:pt>
                <c:pt idx="826">
                  <c:v>2003.7446954141</c:v>
                </c:pt>
                <c:pt idx="827">
                  <c:v>2003.747433264887</c:v>
                </c:pt>
                <c:pt idx="828">
                  <c:v>2003.750171115674</c:v>
                </c:pt>
                <c:pt idx="829">
                  <c:v>2003.752908966461</c:v>
                </c:pt>
                <c:pt idx="830">
                  <c:v>2003.761122518823</c:v>
                </c:pt>
                <c:pt idx="831">
                  <c:v>2003.76386036961</c:v>
                </c:pt>
                <c:pt idx="832">
                  <c:v>2003.766598220397</c:v>
                </c:pt>
                <c:pt idx="833">
                  <c:v>2003.769336071184</c:v>
                </c:pt>
                <c:pt idx="834">
                  <c:v>2003.772073921971</c:v>
                </c:pt>
                <c:pt idx="835">
                  <c:v>2003.780287474333</c:v>
                </c:pt>
                <c:pt idx="836">
                  <c:v>2003.78302532512</c:v>
                </c:pt>
                <c:pt idx="837">
                  <c:v>2003.785763175907</c:v>
                </c:pt>
                <c:pt idx="838">
                  <c:v>2003.788501026694</c:v>
                </c:pt>
                <c:pt idx="839">
                  <c:v>2003.791238877481</c:v>
                </c:pt>
                <c:pt idx="840">
                  <c:v>2003.799452429843</c:v>
                </c:pt>
                <c:pt idx="841">
                  <c:v>2003.80219028063</c:v>
                </c:pt>
                <c:pt idx="842">
                  <c:v>2003.804928131417</c:v>
                </c:pt>
                <c:pt idx="843">
                  <c:v>2003.807665982204</c:v>
                </c:pt>
                <c:pt idx="844">
                  <c:v>2003.810403832991</c:v>
                </c:pt>
                <c:pt idx="845">
                  <c:v>2003.818617385353</c:v>
                </c:pt>
                <c:pt idx="846">
                  <c:v>2003.82135523614</c:v>
                </c:pt>
                <c:pt idx="847">
                  <c:v>2003.824093086927</c:v>
                </c:pt>
                <c:pt idx="848">
                  <c:v>2003.826830937714</c:v>
                </c:pt>
                <c:pt idx="849">
                  <c:v>2003.829568788501</c:v>
                </c:pt>
                <c:pt idx="850">
                  <c:v>2003.837782340863</c:v>
                </c:pt>
                <c:pt idx="851">
                  <c:v>2003.84052019165</c:v>
                </c:pt>
                <c:pt idx="852">
                  <c:v>2003.843258042437</c:v>
                </c:pt>
                <c:pt idx="853">
                  <c:v>2003.845995893224</c:v>
                </c:pt>
                <c:pt idx="854">
                  <c:v>2003.848733744011</c:v>
                </c:pt>
                <c:pt idx="855">
                  <c:v>2003.856947296372</c:v>
                </c:pt>
                <c:pt idx="856">
                  <c:v>2003.85968514716</c:v>
                </c:pt>
                <c:pt idx="857">
                  <c:v>2003.862422997947</c:v>
                </c:pt>
                <c:pt idx="858">
                  <c:v>2003.865160848734</c:v>
                </c:pt>
                <c:pt idx="859">
                  <c:v>2003.867898699521</c:v>
                </c:pt>
                <c:pt idx="860">
                  <c:v>2003.876112251882</c:v>
                </c:pt>
                <c:pt idx="861">
                  <c:v>2003.87885010267</c:v>
                </c:pt>
                <c:pt idx="862">
                  <c:v>2003.881587953457</c:v>
                </c:pt>
                <c:pt idx="863">
                  <c:v>2003.884325804244</c:v>
                </c:pt>
                <c:pt idx="864">
                  <c:v>2003.887063655031</c:v>
                </c:pt>
                <c:pt idx="865">
                  <c:v>2003.895277207392</c:v>
                </c:pt>
                <c:pt idx="866">
                  <c:v>2003.898015058179</c:v>
                </c:pt>
                <c:pt idx="867">
                  <c:v>2003.900752908967</c:v>
                </c:pt>
                <c:pt idx="868">
                  <c:v>2003.903490759754</c:v>
                </c:pt>
                <c:pt idx="869">
                  <c:v>2003.906228610541</c:v>
                </c:pt>
                <c:pt idx="870">
                  <c:v>2003.911704312115</c:v>
                </c:pt>
                <c:pt idx="871">
                  <c:v>2003.914442162902</c:v>
                </c:pt>
                <c:pt idx="872">
                  <c:v>2003.91718001369</c:v>
                </c:pt>
                <c:pt idx="873">
                  <c:v>2003.919917864476</c:v>
                </c:pt>
                <c:pt idx="874">
                  <c:v>2003.922655715264</c:v>
                </c:pt>
                <c:pt idx="875">
                  <c:v>2003.930869267625</c:v>
                </c:pt>
                <c:pt idx="876">
                  <c:v>2003.933607118412</c:v>
                </c:pt>
                <c:pt idx="877">
                  <c:v>2003.9363449692</c:v>
                </c:pt>
                <c:pt idx="878">
                  <c:v>2003.939082819986</c:v>
                </c:pt>
                <c:pt idx="879">
                  <c:v>2003.941820670773</c:v>
                </c:pt>
                <c:pt idx="880">
                  <c:v>2003.950034223135</c:v>
                </c:pt>
                <c:pt idx="881">
                  <c:v>2003.952772073922</c:v>
                </c:pt>
                <c:pt idx="882">
                  <c:v>2003.95550992471</c:v>
                </c:pt>
                <c:pt idx="883">
                  <c:v>2003.958247775496</c:v>
                </c:pt>
                <c:pt idx="884">
                  <c:v>2003.960985626283</c:v>
                </c:pt>
                <c:pt idx="885">
                  <c:v>2003.969199178645</c:v>
                </c:pt>
                <c:pt idx="886">
                  <c:v>2003.971937029432</c:v>
                </c:pt>
                <c:pt idx="887">
                  <c:v>2003.97467488022</c:v>
                </c:pt>
                <c:pt idx="888">
                  <c:v>2003.977412731006</c:v>
                </c:pt>
                <c:pt idx="889">
                  <c:v>2003.980150581793</c:v>
                </c:pt>
                <c:pt idx="890">
                  <c:v>2003.988364134155</c:v>
                </c:pt>
                <c:pt idx="891">
                  <c:v>2003.991101984942</c:v>
                </c:pt>
                <c:pt idx="892">
                  <c:v>2003.993839835729</c:v>
                </c:pt>
                <c:pt idx="893">
                  <c:v>2003.996577686516</c:v>
                </c:pt>
                <c:pt idx="894">
                  <c:v>2003.999315537303</c:v>
                </c:pt>
                <c:pt idx="895">
                  <c:v>2004.007529089665</c:v>
                </c:pt>
                <c:pt idx="896">
                  <c:v>2004.010266940452</c:v>
                </c:pt>
                <c:pt idx="897">
                  <c:v>2004.013004791239</c:v>
                </c:pt>
                <c:pt idx="898">
                  <c:v>2004.015742642026</c:v>
                </c:pt>
                <c:pt idx="899">
                  <c:v>2004.018480492813</c:v>
                </c:pt>
                <c:pt idx="900">
                  <c:v>2004.026694045175</c:v>
                </c:pt>
                <c:pt idx="901">
                  <c:v>2004.029431895962</c:v>
                </c:pt>
                <c:pt idx="902">
                  <c:v>2004.032169746749</c:v>
                </c:pt>
                <c:pt idx="903">
                  <c:v>2004.034907597536</c:v>
                </c:pt>
                <c:pt idx="904">
                  <c:v>2004.037645448323</c:v>
                </c:pt>
                <c:pt idx="905">
                  <c:v>2004.045859000684</c:v>
                </c:pt>
                <c:pt idx="906">
                  <c:v>2004.048596851472</c:v>
                </c:pt>
                <c:pt idx="907">
                  <c:v>2004.051334702259</c:v>
                </c:pt>
                <c:pt idx="908">
                  <c:v>2004.054072553046</c:v>
                </c:pt>
                <c:pt idx="909">
                  <c:v>2004.056810403833</c:v>
                </c:pt>
                <c:pt idx="910">
                  <c:v>2004.065023956194</c:v>
                </c:pt>
                <c:pt idx="911">
                  <c:v>2004.067761806981</c:v>
                </c:pt>
                <c:pt idx="912">
                  <c:v>2004.070499657769</c:v>
                </c:pt>
                <c:pt idx="913">
                  <c:v>2004.084873374401</c:v>
                </c:pt>
                <c:pt idx="914">
                  <c:v>2004.087611225188</c:v>
                </c:pt>
                <c:pt idx="915">
                  <c:v>2004.09582477755</c:v>
                </c:pt>
                <c:pt idx="916">
                  <c:v>2004.098562628337</c:v>
                </c:pt>
                <c:pt idx="917">
                  <c:v>2004.101300479124</c:v>
                </c:pt>
                <c:pt idx="918">
                  <c:v>2004.104038329911</c:v>
                </c:pt>
                <c:pt idx="919">
                  <c:v>2004.106776180698</c:v>
                </c:pt>
                <c:pt idx="920">
                  <c:v>2004.114989733059</c:v>
                </c:pt>
                <c:pt idx="921">
                  <c:v>2004.117727583847</c:v>
                </c:pt>
                <c:pt idx="922">
                  <c:v>2004.120465434634</c:v>
                </c:pt>
                <c:pt idx="923">
                  <c:v>2004.123203285421</c:v>
                </c:pt>
                <c:pt idx="924">
                  <c:v>2004.125941136208</c:v>
                </c:pt>
                <c:pt idx="925">
                  <c:v>2004.134154688569</c:v>
                </c:pt>
                <c:pt idx="926">
                  <c:v>2004.136892539356</c:v>
                </c:pt>
                <c:pt idx="927">
                  <c:v>2004.139630390144</c:v>
                </c:pt>
                <c:pt idx="928">
                  <c:v>2004.142368240931</c:v>
                </c:pt>
                <c:pt idx="929">
                  <c:v>2004.145106091718</c:v>
                </c:pt>
                <c:pt idx="930">
                  <c:v>2004.153319644079</c:v>
                </c:pt>
                <c:pt idx="931">
                  <c:v>2004.156057494866</c:v>
                </c:pt>
                <c:pt idx="932">
                  <c:v>2004.158795345654</c:v>
                </c:pt>
                <c:pt idx="933">
                  <c:v>2004.161533196441</c:v>
                </c:pt>
                <c:pt idx="934">
                  <c:v>2004.164271047228</c:v>
                </c:pt>
                <c:pt idx="935">
                  <c:v>2004.169746748802</c:v>
                </c:pt>
                <c:pt idx="936">
                  <c:v>2004.172484599589</c:v>
                </c:pt>
                <c:pt idx="937">
                  <c:v>2004.175222450376</c:v>
                </c:pt>
                <c:pt idx="938">
                  <c:v>2004.177960301164</c:v>
                </c:pt>
                <c:pt idx="939">
                  <c:v>2004.180698151951</c:v>
                </c:pt>
                <c:pt idx="940">
                  <c:v>2004.188911704312</c:v>
                </c:pt>
                <c:pt idx="941">
                  <c:v>2004.191649555099</c:v>
                </c:pt>
                <c:pt idx="942">
                  <c:v>2004.194387405886</c:v>
                </c:pt>
                <c:pt idx="943">
                  <c:v>2004.197125256673</c:v>
                </c:pt>
                <c:pt idx="944">
                  <c:v>2004.199863107461</c:v>
                </c:pt>
                <c:pt idx="945">
                  <c:v>2004.208076659822</c:v>
                </c:pt>
                <c:pt idx="946">
                  <c:v>2004.210814510609</c:v>
                </c:pt>
                <c:pt idx="947">
                  <c:v>2004.213552361396</c:v>
                </c:pt>
                <c:pt idx="948">
                  <c:v>2004.216290212183</c:v>
                </c:pt>
                <c:pt idx="949">
                  <c:v>2004.219028062971</c:v>
                </c:pt>
                <c:pt idx="950">
                  <c:v>2004.227241615332</c:v>
                </c:pt>
                <c:pt idx="951">
                  <c:v>2004.22997946612</c:v>
                </c:pt>
                <c:pt idx="952">
                  <c:v>2004.232717316906</c:v>
                </c:pt>
                <c:pt idx="953">
                  <c:v>2004.235455167693</c:v>
                </c:pt>
                <c:pt idx="954">
                  <c:v>2004.23819301848</c:v>
                </c:pt>
                <c:pt idx="955">
                  <c:v>2004.24914442163</c:v>
                </c:pt>
                <c:pt idx="956">
                  <c:v>2004.251882272416</c:v>
                </c:pt>
                <c:pt idx="957">
                  <c:v>2004.254620123203</c:v>
                </c:pt>
                <c:pt idx="958">
                  <c:v>2004.25735797399</c:v>
                </c:pt>
                <c:pt idx="959">
                  <c:v>2004.260095824778</c:v>
                </c:pt>
                <c:pt idx="960">
                  <c:v>2004.268309377139</c:v>
                </c:pt>
                <c:pt idx="961">
                  <c:v>2004.271047227926</c:v>
                </c:pt>
                <c:pt idx="962">
                  <c:v>2004.273785078713</c:v>
                </c:pt>
                <c:pt idx="963">
                  <c:v>2004.2765229295</c:v>
                </c:pt>
                <c:pt idx="964">
                  <c:v>2004.279260780288</c:v>
                </c:pt>
                <c:pt idx="965">
                  <c:v>2004.287474332649</c:v>
                </c:pt>
                <c:pt idx="966">
                  <c:v>2004.290212183436</c:v>
                </c:pt>
                <c:pt idx="967">
                  <c:v>2004.292950034223</c:v>
                </c:pt>
                <c:pt idx="968">
                  <c:v>2004.29568788501</c:v>
                </c:pt>
                <c:pt idx="969">
                  <c:v>2004.298425735797</c:v>
                </c:pt>
                <c:pt idx="970">
                  <c:v>2004.306639288159</c:v>
                </c:pt>
                <c:pt idx="971">
                  <c:v>2004.309377138946</c:v>
                </c:pt>
                <c:pt idx="972">
                  <c:v>2004.312114989733</c:v>
                </c:pt>
                <c:pt idx="973">
                  <c:v>2004.31485284052</c:v>
                </c:pt>
                <c:pt idx="974">
                  <c:v>2004.317590691307</c:v>
                </c:pt>
                <c:pt idx="975">
                  <c:v>2004.325804243669</c:v>
                </c:pt>
                <c:pt idx="976">
                  <c:v>2004.328542094456</c:v>
                </c:pt>
                <c:pt idx="977">
                  <c:v>2004.331279945243</c:v>
                </c:pt>
                <c:pt idx="978">
                  <c:v>2004.331279945243</c:v>
                </c:pt>
                <c:pt idx="979">
                  <c:v>2004.33401779603</c:v>
                </c:pt>
                <c:pt idx="980">
                  <c:v>2004.342231348392</c:v>
                </c:pt>
                <c:pt idx="981">
                  <c:v>2004.344969199179</c:v>
                </c:pt>
                <c:pt idx="982">
                  <c:v>2004.347707049966</c:v>
                </c:pt>
                <c:pt idx="983">
                  <c:v>2004.350444900753</c:v>
                </c:pt>
                <c:pt idx="984">
                  <c:v>2004.35318275154</c:v>
                </c:pt>
                <c:pt idx="985">
                  <c:v>2004.361396303902</c:v>
                </c:pt>
                <c:pt idx="986">
                  <c:v>2004.364134154689</c:v>
                </c:pt>
                <c:pt idx="987">
                  <c:v>2004.366872005476</c:v>
                </c:pt>
                <c:pt idx="988">
                  <c:v>2004.369609856263</c:v>
                </c:pt>
                <c:pt idx="989">
                  <c:v>2004.37234770705</c:v>
                </c:pt>
                <c:pt idx="990">
                  <c:v>2004.380561259411</c:v>
                </c:pt>
                <c:pt idx="991">
                  <c:v>2004.383299110199</c:v>
                </c:pt>
                <c:pt idx="992">
                  <c:v>2004.386036960986</c:v>
                </c:pt>
                <c:pt idx="993">
                  <c:v>2004.388774811773</c:v>
                </c:pt>
                <c:pt idx="994">
                  <c:v>2004.39151266256</c:v>
                </c:pt>
                <c:pt idx="995">
                  <c:v>2004.399726214921</c:v>
                </c:pt>
                <c:pt idx="996">
                  <c:v>2004.402464065709</c:v>
                </c:pt>
                <c:pt idx="997">
                  <c:v>2004.405201916496</c:v>
                </c:pt>
                <c:pt idx="998">
                  <c:v>2004.407939767283</c:v>
                </c:pt>
                <c:pt idx="999">
                  <c:v>2004.41067761807</c:v>
                </c:pt>
                <c:pt idx="1000">
                  <c:v>2004.418891170431</c:v>
                </c:pt>
                <c:pt idx="1001">
                  <c:v>2004.421629021218</c:v>
                </c:pt>
                <c:pt idx="1002">
                  <c:v>2004.424366872006</c:v>
                </c:pt>
                <c:pt idx="1003">
                  <c:v>2004.427104722793</c:v>
                </c:pt>
                <c:pt idx="1004">
                  <c:v>2004.42984257358</c:v>
                </c:pt>
                <c:pt idx="1005">
                  <c:v>2004.438056125941</c:v>
                </c:pt>
                <c:pt idx="1006">
                  <c:v>2004.440793976728</c:v>
                </c:pt>
                <c:pt idx="1007">
                  <c:v>2004.443531827515</c:v>
                </c:pt>
                <c:pt idx="1008">
                  <c:v>2004.446269678303</c:v>
                </c:pt>
                <c:pt idx="1009">
                  <c:v>2004.44900752909</c:v>
                </c:pt>
                <c:pt idx="1010">
                  <c:v>2004.457221081451</c:v>
                </c:pt>
                <c:pt idx="1011">
                  <c:v>2004.459958932238</c:v>
                </c:pt>
                <c:pt idx="1012">
                  <c:v>2004.462696783025</c:v>
                </c:pt>
                <c:pt idx="1013">
                  <c:v>2004.465434633812</c:v>
                </c:pt>
                <c:pt idx="1014">
                  <c:v>2004.4681724846</c:v>
                </c:pt>
                <c:pt idx="1015">
                  <c:v>2004.476386036961</c:v>
                </c:pt>
                <c:pt idx="1016">
                  <c:v>2004.479123887748</c:v>
                </c:pt>
                <c:pt idx="1017">
                  <c:v>2004.481861738535</c:v>
                </c:pt>
                <c:pt idx="1018">
                  <c:v>2004.484599589322</c:v>
                </c:pt>
                <c:pt idx="1019">
                  <c:v>2004.48733744011</c:v>
                </c:pt>
                <c:pt idx="1020">
                  <c:v>2004.495550992471</c:v>
                </c:pt>
                <c:pt idx="1021">
                  <c:v>2004.495550992471</c:v>
                </c:pt>
                <c:pt idx="1022">
                  <c:v>2004.498288843258</c:v>
                </c:pt>
                <c:pt idx="1023">
                  <c:v>2004.501026694045</c:v>
                </c:pt>
                <c:pt idx="1024">
                  <c:v>2004.503764544832</c:v>
                </c:pt>
                <c:pt idx="1025">
                  <c:v>2004.511978097194</c:v>
                </c:pt>
                <c:pt idx="1026">
                  <c:v>2004.514715947981</c:v>
                </c:pt>
                <c:pt idx="1027">
                  <c:v>2004.517453798768</c:v>
                </c:pt>
                <c:pt idx="1028">
                  <c:v>2004.520191649555</c:v>
                </c:pt>
                <c:pt idx="1029">
                  <c:v>2004.522929500342</c:v>
                </c:pt>
                <c:pt idx="1030">
                  <c:v>2004.531143052704</c:v>
                </c:pt>
                <c:pt idx="1031">
                  <c:v>2004.533880903491</c:v>
                </c:pt>
                <c:pt idx="1032">
                  <c:v>2004.536618754278</c:v>
                </c:pt>
                <c:pt idx="1033">
                  <c:v>2004.539356605065</c:v>
                </c:pt>
                <c:pt idx="1034">
                  <c:v>2004.542094455852</c:v>
                </c:pt>
                <c:pt idx="1035">
                  <c:v>2004.550308008214</c:v>
                </c:pt>
                <c:pt idx="1036">
                  <c:v>2004.553045859001</c:v>
                </c:pt>
                <c:pt idx="1037">
                  <c:v>2004.555783709788</c:v>
                </c:pt>
                <c:pt idx="1038">
                  <c:v>2004.558521560575</c:v>
                </c:pt>
                <c:pt idx="1039">
                  <c:v>2004.561259411362</c:v>
                </c:pt>
                <c:pt idx="1040">
                  <c:v>2004.569472963723</c:v>
                </c:pt>
                <c:pt idx="1041">
                  <c:v>2004.572210814511</c:v>
                </c:pt>
                <c:pt idx="1042">
                  <c:v>2004.574948665298</c:v>
                </c:pt>
                <c:pt idx="1043">
                  <c:v>2004.577686516085</c:v>
                </c:pt>
                <c:pt idx="1044">
                  <c:v>2004.580424366872</c:v>
                </c:pt>
                <c:pt idx="1045">
                  <c:v>2004.588637919233</c:v>
                </c:pt>
                <c:pt idx="1046">
                  <c:v>2004.59137577002</c:v>
                </c:pt>
                <c:pt idx="1047">
                  <c:v>2004.594113620808</c:v>
                </c:pt>
                <c:pt idx="1048">
                  <c:v>2004.596851471595</c:v>
                </c:pt>
                <c:pt idx="1049">
                  <c:v>2004.599589322382</c:v>
                </c:pt>
                <c:pt idx="1050">
                  <c:v>2004.607802874743</c:v>
                </c:pt>
                <c:pt idx="1051">
                  <c:v>2004.61054072553</c:v>
                </c:pt>
                <c:pt idx="1052">
                  <c:v>2004.613278576317</c:v>
                </c:pt>
                <c:pt idx="1053">
                  <c:v>2004.616016427105</c:v>
                </c:pt>
                <c:pt idx="1054">
                  <c:v>2004.618754277892</c:v>
                </c:pt>
                <c:pt idx="1055">
                  <c:v>2004.626967830253</c:v>
                </c:pt>
                <c:pt idx="1056">
                  <c:v>2004.62970568104</c:v>
                </c:pt>
                <c:pt idx="1057">
                  <c:v>2004.632443531827</c:v>
                </c:pt>
                <c:pt idx="1058">
                  <c:v>2004.635181382615</c:v>
                </c:pt>
                <c:pt idx="1059">
                  <c:v>2004.637919233402</c:v>
                </c:pt>
                <c:pt idx="1060">
                  <c:v>2004.646132785763</c:v>
                </c:pt>
                <c:pt idx="1061">
                  <c:v>2004.64887063655</c:v>
                </c:pt>
                <c:pt idx="1062">
                  <c:v>2004.651608487337</c:v>
                </c:pt>
                <c:pt idx="1063">
                  <c:v>2004.654346338124</c:v>
                </c:pt>
                <c:pt idx="1064">
                  <c:v>2004.657084188912</c:v>
                </c:pt>
                <c:pt idx="1065">
                  <c:v>2004.662559890486</c:v>
                </c:pt>
                <c:pt idx="1066">
                  <c:v>2004.665297741273</c:v>
                </c:pt>
                <c:pt idx="1067">
                  <c:v>2004.66803559206</c:v>
                </c:pt>
                <c:pt idx="1068">
                  <c:v>2004.670773442847</c:v>
                </c:pt>
                <c:pt idx="1069">
                  <c:v>2004.673511293634</c:v>
                </c:pt>
                <c:pt idx="1070">
                  <c:v>2004.681724845996</c:v>
                </c:pt>
                <c:pt idx="1071">
                  <c:v>2004.684462696783</c:v>
                </c:pt>
                <c:pt idx="1072">
                  <c:v>2004.68720054757</c:v>
                </c:pt>
                <c:pt idx="1073">
                  <c:v>2004.689938398357</c:v>
                </c:pt>
                <c:pt idx="1074">
                  <c:v>2004.692676249144</c:v>
                </c:pt>
                <c:pt idx="1075">
                  <c:v>2004.700889801506</c:v>
                </c:pt>
                <c:pt idx="1076">
                  <c:v>2004.703627652293</c:v>
                </c:pt>
                <c:pt idx="1077">
                  <c:v>2004.70636550308</c:v>
                </c:pt>
                <c:pt idx="1078">
                  <c:v>2004.709103353867</c:v>
                </c:pt>
                <c:pt idx="1079">
                  <c:v>2004.711841204654</c:v>
                </c:pt>
                <c:pt idx="1080">
                  <c:v>2004.720054757016</c:v>
                </c:pt>
                <c:pt idx="1081">
                  <c:v>2004.722792607803</c:v>
                </c:pt>
                <c:pt idx="1082">
                  <c:v>2004.72553045859</c:v>
                </c:pt>
                <c:pt idx="1083">
                  <c:v>2004.728268309377</c:v>
                </c:pt>
                <c:pt idx="1084">
                  <c:v>2004.731006160164</c:v>
                </c:pt>
                <c:pt idx="1085">
                  <c:v>2004.739219712526</c:v>
                </c:pt>
                <c:pt idx="1086">
                  <c:v>2004.741957563313</c:v>
                </c:pt>
                <c:pt idx="1087">
                  <c:v>2004.741957563313</c:v>
                </c:pt>
                <c:pt idx="1088">
                  <c:v>2004.7446954141</c:v>
                </c:pt>
                <c:pt idx="1089">
                  <c:v>2004.747433264887</c:v>
                </c:pt>
                <c:pt idx="1090">
                  <c:v>2004.755646817248</c:v>
                </c:pt>
                <c:pt idx="1091">
                  <c:v>2004.758384668036</c:v>
                </c:pt>
                <c:pt idx="1092">
                  <c:v>2004.761122518823</c:v>
                </c:pt>
                <c:pt idx="1093">
                  <c:v>2004.76386036961</c:v>
                </c:pt>
                <c:pt idx="1094">
                  <c:v>2004.766598220397</c:v>
                </c:pt>
                <c:pt idx="1095">
                  <c:v>2004.774811772758</c:v>
                </c:pt>
                <c:pt idx="1096">
                  <c:v>2004.777549623546</c:v>
                </c:pt>
                <c:pt idx="1097">
                  <c:v>2004.780287474333</c:v>
                </c:pt>
                <c:pt idx="1098">
                  <c:v>2004.78302532512</c:v>
                </c:pt>
                <c:pt idx="1099">
                  <c:v>2004.785763175907</c:v>
                </c:pt>
                <c:pt idx="1100">
                  <c:v>2004.793976728268</c:v>
                </c:pt>
                <c:pt idx="1101">
                  <c:v>2004.796714579055</c:v>
                </c:pt>
                <c:pt idx="1102">
                  <c:v>2004.799452429843</c:v>
                </c:pt>
                <c:pt idx="1103">
                  <c:v>2004.80219028063</c:v>
                </c:pt>
                <c:pt idx="1104">
                  <c:v>2004.804928131417</c:v>
                </c:pt>
                <c:pt idx="1105">
                  <c:v>2004.813141683778</c:v>
                </c:pt>
                <c:pt idx="1106">
                  <c:v>2004.815879534565</c:v>
                </c:pt>
                <c:pt idx="1107">
                  <c:v>2004.818617385353</c:v>
                </c:pt>
                <c:pt idx="1108">
                  <c:v>2004.82135523614</c:v>
                </c:pt>
                <c:pt idx="1109">
                  <c:v>2004.824093086927</c:v>
                </c:pt>
                <c:pt idx="1110">
                  <c:v>2004.832306639288</c:v>
                </c:pt>
                <c:pt idx="1111">
                  <c:v>2004.835044490075</c:v>
                </c:pt>
                <c:pt idx="1112">
                  <c:v>2004.837782340863</c:v>
                </c:pt>
                <c:pt idx="1113">
                  <c:v>2004.84052019165</c:v>
                </c:pt>
                <c:pt idx="1114">
                  <c:v>2004.843258042437</c:v>
                </c:pt>
                <c:pt idx="1115">
                  <c:v>2004.851471594798</c:v>
                </c:pt>
                <c:pt idx="1116">
                  <c:v>2004.854209445585</c:v>
                </c:pt>
                <c:pt idx="1117">
                  <c:v>2004.856947296372</c:v>
                </c:pt>
                <c:pt idx="1118">
                  <c:v>2004.85968514716</c:v>
                </c:pt>
                <c:pt idx="1119">
                  <c:v>2004.862422997947</c:v>
                </c:pt>
                <c:pt idx="1120">
                  <c:v>2004.870636550308</c:v>
                </c:pt>
                <c:pt idx="1121">
                  <c:v>2004.873374401095</c:v>
                </c:pt>
                <c:pt idx="1122">
                  <c:v>2004.876112251882</c:v>
                </c:pt>
                <c:pt idx="1123">
                  <c:v>2004.87885010267</c:v>
                </c:pt>
                <c:pt idx="1124">
                  <c:v>2004.881587953457</c:v>
                </c:pt>
                <c:pt idx="1125">
                  <c:v>2004.889801505818</c:v>
                </c:pt>
                <c:pt idx="1126">
                  <c:v>2004.892539356605</c:v>
                </c:pt>
                <c:pt idx="1127">
                  <c:v>2004.895277207392</c:v>
                </c:pt>
                <c:pt idx="1128">
                  <c:v>2004.898015058179</c:v>
                </c:pt>
                <c:pt idx="1129">
                  <c:v>2004.900752908967</c:v>
                </c:pt>
                <c:pt idx="1130">
                  <c:v>2004.906228610541</c:v>
                </c:pt>
                <c:pt idx="1131">
                  <c:v>2004.908966461328</c:v>
                </c:pt>
                <c:pt idx="1132">
                  <c:v>2004.911704312115</c:v>
                </c:pt>
                <c:pt idx="1133">
                  <c:v>2004.914442162902</c:v>
                </c:pt>
                <c:pt idx="1134">
                  <c:v>2004.91718001369</c:v>
                </c:pt>
                <c:pt idx="1135">
                  <c:v>2004.925393566051</c:v>
                </c:pt>
                <c:pt idx="1136">
                  <c:v>2004.928131416838</c:v>
                </c:pt>
                <c:pt idx="1137">
                  <c:v>2004.930869267625</c:v>
                </c:pt>
                <c:pt idx="1138">
                  <c:v>2004.933607118412</c:v>
                </c:pt>
                <c:pt idx="1139">
                  <c:v>2004.9363449692</c:v>
                </c:pt>
                <c:pt idx="1140">
                  <c:v>2004.944558521561</c:v>
                </c:pt>
                <c:pt idx="1141">
                  <c:v>2004.947296372348</c:v>
                </c:pt>
                <c:pt idx="1142">
                  <c:v>2004.950034223135</c:v>
                </c:pt>
                <c:pt idx="1143">
                  <c:v>2004.952772073922</c:v>
                </c:pt>
                <c:pt idx="1144">
                  <c:v>2004.95550992471</c:v>
                </c:pt>
                <c:pt idx="1145">
                  <c:v>2004.963723477071</c:v>
                </c:pt>
                <c:pt idx="1146">
                  <c:v>2004.966461327858</c:v>
                </c:pt>
                <c:pt idx="1147">
                  <c:v>2004.969199178645</c:v>
                </c:pt>
                <c:pt idx="1148">
                  <c:v>2004.971937029432</c:v>
                </c:pt>
                <c:pt idx="1149">
                  <c:v>2004.97467488022</c:v>
                </c:pt>
                <c:pt idx="1150">
                  <c:v>2004.98288843258</c:v>
                </c:pt>
                <c:pt idx="1151">
                  <c:v>2004.985626283368</c:v>
                </c:pt>
                <c:pt idx="1152">
                  <c:v>2004.988364134155</c:v>
                </c:pt>
                <c:pt idx="1153">
                  <c:v>2004.991101984942</c:v>
                </c:pt>
                <c:pt idx="1154">
                  <c:v>2004.993839835729</c:v>
                </c:pt>
                <c:pt idx="1155">
                  <c:v>2005.00205338809</c:v>
                </c:pt>
                <c:pt idx="1156">
                  <c:v>2005.004791238877</c:v>
                </c:pt>
                <c:pt idx="1157">
                  <c:v>2005.007529089665</c:v>
                </c:pt>
                <c:pt idx="1158">
                  <c:v>2005.010266940452</c:v>
                </c:pt>
                <c:pt idx="1159">
                  <c:v>2005.013004791239</c:v>
                </c:pt>
                <c:pt idx="1160">
                  <c:v>2005.0212183436</c:v>
                </c:pt>
                <c:pt idx="1161">
                  <c:v>2005.023956194387</c:v>
                </c:pt>
                <c:pt idx="1162">
                  <c:v>2005.026694045175</c:v>
                </c:pt>
                <c:pt idx="1163">
                  <c:v>2005.029431895962</c:v>
                </c:pt>
                <c:pt idx="1164">
                  <c:v>2005.032169746749</c:v>
                </c:pt>
                <c:pt idx="1165">
                  <c:v>2005.04038329911</c:v>
                </c:pt>
                <c:pt idx="1166">
                  <c:v>2005.043121149897</c:v>
                </c:pt>
                <c:pt idx="1167">
                  <c:v>2005.045859000684</c:v>
                </c:pt>
                <c:pt idx="1168">
                  <c:v>2005.048596851472</c:v>
                </c:pt>
                <c:pt idx="1169">
                  <c:v>2005.051334702259</c:v>
                </c:pt>
                <c:pt idx="1170">
                  <c:v>2005.05954825462</c:v>
                </c:pt>
                <c:pt idx="1171">
                  <c:v>2005.062286105407</c:v>
                </c:pt>
                <c:pt idx="1172">
                  <c:v>2005.065023956194</c:v>
                </c:pt>
                <c:pt idx="1173">
                  <c:v>2005.067761806981</c:v>
                </c:pt>
                <c:pt idx="1174">
                  <c:v>2005.070499657769</c:v>
                </c:pt>
                <c:pt idx="1175">
                  <c:v>2005.090349075975</c:v>
                </c:pt>
                <c:pt idx="1176">
                  <c:v>2005.093086926762</c:v>
                </c:pt>
                <c:pt idx="1177">
                  <c:v>2005.09582477755</c:v>
                </c:pt>
                <c:pt idx="1178">
                  <c:v>2005.098562628337</c:v>
                </c:pt>
                <c:pt idx="1179">
                  <c:v>2005.101300479124</c:v>
                </c:pt>
                <c:pt idx="1180">
                  <c:v>2005.109514031485</c:v>
                </c:pt>
                <c:pt idx="1181">
                  <c:v>2005.112251882272</c:v>
                </c:pt>
                <c:pt idx="1182">
                  <c:v>2005.114989733059</c:v>
                </c:pt>
                <c:pt idx="1183">
                  <c:v>2005.117727583847</c:v>
                </c:pt>
                <c:pt idx="1184">
                  <c:v>2005.120465434634</c:v>
                </c:pt>
                <c:pt idx="1185">
                  <c:v>2005.128678986995</c:v>
                </c:pt>
                <c:pt idx="1186">
                  <c:v>2005.131416837782</c:v>
                </c:pt>
                <c:pt idx="1187">
                  <c:v>2005.134154688569</c:v>
                </c:pt>
                <c:pt idx="1188">
                  <c:v>2005.136892539356</c:v>
                </c:pt>
                <c:pt idx="1189">
                  <c:v>2005.139630390144</c:v>
                </c:pt>
                <c:pt idx="1190">
                  <c:v>2005.147843942505</c:v>
                </c:pt>
                <c:pt idx="1191">
                  <c:v>2005.150581793292</c:v>
                </c:pt>
                <c:pt idx="1192">
                  <c:v>2005.153319644079</c:v>
                </c:pt>
                <c:pt idx="1193">
                  <c:v>2005.156057494866</c:v>
                </c:pt>
                <c:pt idx="1194">
                  <c:v>2005.158795345654</c:v>
                </c:pt>
                <c:pt idx="1195">
                  <c:v>2005.167008898015</c:v>
                </c:pt>
                <c:pt idx="1196">
                  <c:v>2005.167008898015</c:v>
                </c:pt>
                <c:pt idx="1197">
                  <c:v>2005.169746748802</c:v>
                </c:pt>
                <c:pt idx="1198">
                  <c:v>2005.172484599589</c:v>
                </c:pt>
                <c:pt idx="1199">
                  <c:v>2005.175222450376</c:v>
                </c:pt>
                <c:pt idx="1200">
                  <c:v>2005.183436002738</c:v>
                </c:pt>
                <c:pt idx="1201">
                  <c:v>2005.186173853525</c:v>
                </c:pt>
                <c:pt idx="1202">
                  <c:v>2005.188911704312</c:v>
                </c:pt>
                <c:pt idx="1203">
                  <c:v>2005.191649555099</c:v>
                </c:pt>
                <c:pt idx="1204">
                  <c:v>2005.194387405886</c:v>
                </c:pt>
                <c:pt idx="1205">
                  <c:v>2005.202600958248</c:v>
                </c:pt>
                <c:pt idx="1206">
                  <c:v>2005.205338809035</c:v>
                </c:pt>
                <c:pt idx="1207">
                  <c:v>2005.208076659822</c:v>
                </c:pt>
                <c:pt idx="1208">
                  <c:v>2005.210814510609</c:v>
                </c:pt>
                <c:pt idx="1209">
                  <c:v>2005.213552361396</c:v>
                </c:pt>
                <c:pt idx="1210">
                  <c:v>2005.221765913758</c:v>
                </c:pt>
                <c:pt idx="1211">
                  <c:v>2005.224503764545</c:v>
                </c:pt>
                <c:pt idx="1212">
                  <c:v>2005.227241615332</c:v>
                </c:pt>
                <c:pt idx="1213">
                  <c:v>2005.22997946612</c:v>
                </c:pt>
                <c:pt idx="1214">
                  <c:v>2005.232717316906</c:v>
                </c:pt>
                <c:pt idx="1215">
                  <c:v>2005.240930869268</c:v>
                </c:pt>
                <c:pt idx="1216">
                  <c:v>2005.24914442163</c:v>
                </c:pt>
                <c:pt idx="1217">
                  <c:v>2005.251882272416</c:v>
                </c:pt>
                <c:pt idx="1218">
                  <c:v>2005.254620123203</c:v>
                </c:pt>
                <c:pt idx="1219">
                  <c:v>2005.25735797399</c:v>
                </c:pt>
                <c:pt idx="1220">
                  <c:v>2005.265571526352</c:v>
                </c:pt>
                <c:pt idx="1221">
                  <c:v>2005.268309377139</c:v>
                </c:pt>
                <c:pt idx="1222">
                  <c:v>2005.271047227926</c:v>
                </c:pt>
                <c:pt idx="1223">
                  <c:v>2005.273785078713</c:v>
                </c:pt>
                <c:pt idx="1224">
                  <c:v>2005.2765229295</c:v>
                </c:pt>
                <c:pt idx="1225">
                  <c:v>2005.284736481862</c:v>
                </c:pt>
                <c:pt idx="1226">
                  <c:v>2005.287474332649</c:v>
                </c:pt>
                <c:pt idx="1227">
                  <c:v>2005.290212183436</c:v>
                </c:pt>
                <c:pt idx="1228">
                  <c:v>2005.292950034223</c:v>
                </c:pt>
                <c:pt idx="1229">
                  <c:v>2005.29568788501</c:v>
                </c:pt>
                <c:pt idx="1230">
                  <c:v>2005.303901437372</c:v>
                </c:pt>
                <c:pt idx="1231">
                  <c:v>2005.306639288159</c:v>
                </c:pt>
                <c:pt idx="1232">
                  <c:v>2005.309377138946</c:v>
                </c:pt>
                <c:pt idx="1233">
                  <c:v>2005.312114989733</c:v>
                </c:pt>
                <c:pt idx="1234">
                  <c:v>2005.31485284052</c:v>
                </c:pt>
                <c:pt idx="1235">
                  <c:v>2005.323066392882</c:v>
                </c:pt>
                <c:pt idx="1236">
                  <c:v>2005.325804243669</c:v>
                </c:pt>
                <c:pt idx="1237">
                  <c:v>2005.328542094456</c:v>
                </c:pt>
                <c:pt idx="1238">
                  <c:v>2005.331279945243</c:v>
                </c:pt>
                <c:pt idx="1239">
                  <c:v>2005.331279945243</c:v>
                </c:pt>
                <c:pt idx="1240">
                  <c:v>2005.339493497604</c:v>
                </c:pt>
                <c:pt idx="1241">
                  <c:v>2005.342231348392</c:v>
                </c:pt>
                <c:pt idx="1242">
                  <c:v>2005.344969199179</c:v>
                </c:pt>
                <c:pt idx="1243">
                  <c:v>2005.347707049966</c:v>
                </c:pt>
                <c:pt idx="1244">
                  <c:v>2005.350444900753</c:v>
                </c:pt>
                <c:pt idx="1245">
                  <c:v>2005.358658453114</c:v>
                </c:pt>
                <c:pt idx="1246">
                  <c:v>2005.361396303902</c:v>
                </c:pt>
                <c:pt idx="1247">
                  <c:v>2005.364134154689</c:v>
                </c:pt>
                <c:pt idx="1248">
                  <c:v>2005.366872005476</c:v>
                </c:pt>
                <c:pt idx="1249">
                  <c:v>2005.369609856263</c:v>
                </c:pt>
                <c:pt idx="1250">
                  <c:v>2005.377823408624</c:v>
                </c:pt>
                <c:pt idx="1251">
                  <c:v>2005.380561259411</c:v>
                </c:pt>
                <c:pt idx="1252">
                  <c:v>2005.383299110199</c:v>
                </c:pt>
                <c:pt idx="1253">
                  <c:v>2005.386036960986</c:v>
                </c:pt>
                <c:pt idx="1254">
                  <c:v>2005.388774811773</c:v>
                </c:pt>
                <c:pt idx="1255">
                  <c:v>2005.396988364134</c:v>
                </c:pt>
                <c:pt idx="1256">
                  <c:v>2005.399726214921</c:v>
                </c:pt>
                <c:pt idx="1257">
                  <c:v>2005.402464065709</c:v>
                </c:pt>
                <c:pt idx="1258">
                  <c:v>2005.405201916496</c:v>
                </c:pt>
                <c:pt idx="1259">
                  <c:v>2005.407939767283</c:v>
                </c:pt>
                <c:pt idx="1260">
                  <c:v>2005.416153319644</c:v>
                </c:pt>
                <c:pt idx="1261">
                  <c:v>2005.418891170431</c:v>
                </c:pt>
                <c:pt idx="1262">
                  <c:v>2005.421629021218</c:v>
                </c:pt>
                <c:pt idx="1263">
                  <c:v>2005.424366872006</c:v>
                </c:pt>
                <c:pt idx="1264">
                  <c:v>2005.427104722793</c:v>
                </c:pt>
                <c:pt idx="1265">
                  <c:v>2005.435318275154</c:v>
                </c:pt>
                <c:pt idx="1266">
                  <c:v>2005.438056125941</c:v>
                </c:pt>
                <c:pt idx="1267">
                  <c:v>2005.440793976728</c:v>
                </c:pt>
                <c:pt idx="1268">
                  <c:v>2005.443531827515</c:v>
                </c:pt>
                <c:pt idx="1269">
                  <c:v>2005.446269678303</c:v>
                </c:pt>
                <c:pt idx="1270">
                  <c:v>2005.454483230664</c:v>
                </c:pt>
                <c:pt idx="1271">
                  <c:v>2005.457221081451</c:v>
                </c:pt>
                <c:pt idx="1272">
                  <c:v>2005.459958932238</c:v>
                </c:pt>
                <c:pt idx="1273">
                  <c:v>2005.462696783025</c:v>
                </c:pt>
                <c:pt idx="1274">
                  <c:v>2005.465434633812</c:v>
                </c:pt>
                <c:pt idx="1275">
                  <c:v>2005.473648186174</c:v>
                </c:pt>
                <c:pt idx="1276">
                  <c:v>2005.476386036961</c:v>
                </c:pt>
                <c:pt idx="1277">
                  <c:v>2005.479123887748</c:v>
                </c:pt>
                <c:pt idx="1278">
                  <c:v>2005.481861738535</c:v>
                </c:pt>
                <c:pt idx="1279">
                  <c:v>2005.484599589322</c:v>
                </c:pt>
                <c:pt idx="1280">
                  <c:v>2005.492813141684</c:v>
                </c:pt>
                <c:pt idx="1281">
                  <c:v>2005.495550992471</c:v>
                </c:pt>
                <c:pt idx="1282">
                  <c:v>2005.495550992471</c:v>
                </c:pt>
                <c:pt idx="1283">
                  <c:v>2005.498288843258</c:v>
                </c:pt>
                <c:pt idx="1284">
                  <c:v>2005.501026694045</c:v>
                </c:pt>
                <c:pt idx="1285">
                  <c:v>2005.509240246407</c:v>
                </c:pt>
                <c:pt idx="1286">
                  <c:v>2005.511978097194</c:v>
                </c:pt>
                <c:pt idx="1287">
                  <c:v>2005.514715947981</c:v>
                </c:pt>
                <c:pt idx="1288">
                  <c:v>2005.517453798768</c:v>
                </c:pt>
                <c:pt idx="1289">
                  <c:v>2005.520191649555</c:v>
                </c:pt>
                <c:pt idx="1290">
                  <c:v>2005.528405201916</c:v>
                </c:pt>
                <c:pt idx="1291">
                  <c:v>2005.531143052704</c:v>
                </c:pt>
                <c:pt idx="1292">
                  <c:v>2005.533880903491</c:v>
                </c:pt>
                <c:pt idx="1293">
                  <c:v>2005.536618754278</c:v>
                </c:pt>
                <c:pt idx="1294">
                  <c:v>2005.539356605065</c:v>
                </c:pt>
                <c:pt idx="1295">
                  <c:v>2005.547570157426</c:v>
                </c:pt>
                <c:pt idx="1296">
                  <c:v>2005.550308008214</c:v>
                </c:pt>
                <c:pt idx="1297">
                  <c:v>2005.553045859001</c:v>
                </c:pt>
                <c:pt idx="1298">
                  <c:v>2005.555783709788</c:v>
                </c:pt>
                <c:pt idx="1299">
                  <c:v>2005.558521560575</c:v>
                </c:pt>
                <c:pt idx="1300">
                  <c:v>2005.566735112936</c:v>
                </c:pt>
                <c:pt idx="1301">
                  <c:v>2005.569472963723</c:v>
                </c:pt>
                <c:pt idx="1302">
                  <c:v>2005.572210814511</c:v>
                </c:pt>
                <c:pt idx="1303">
                  <c:v>2005.574948665298</c:v>
                </c:pt>
                <c:pt idx="1304">
                  <c:v>2005.577686516085</c:v>
                </c:pt>
                <c:pt idx="1305">
                  <c:v>2005.585900068446</c:v>
                </c:pt>
                <c:pt idx="1306">
                  <c:v>2005.588637919233</c:v>
                </c:pt>
                <c:pt idx="1307">
                  <c:v>2005.59137577002</c:v>
                </c:pt>
                <c:pt idx="1308">
                  <c:v>2005.594113620808</c:v>
                </c:pt>
                <c:pt idx="1309">
                  <c:v>2005.596851471595</c:v>
                </c:pt>
                <c:pt idx="1310">
                  <c:v>2005.605065023956</c:v>
                </c:pt>
                <c:pt idx="1311">
                  <c:v>2005.607802874743</c:v>
                </c:pt>
                <c:pt idx="1312">
                  <c:v>2005.61054072553</c:v>
                </c:pt>
                <c:pt idx="1313">
                  <c:v>2005.613278576317</c:v>
                </c:pt>
                <c:pt idx="1314">
                  <c:v>2005.616016427105</c:v>
                </c:pt>
                <c:pt idx="1315">
                  <c:v>2005.624229979466</c:v>
                </c:pt>
                <c:pt idx="1316">
                  <c:v>2005.626967830253</c:v>
                </c:pt>
                <c:pt idx="1317">
                  <c:v>2005.62970568104</c:v>
                </c:pt>
                <c:pt idx="1318">
                  <c:v>2005.632443531827</c:v>
                </c:pt>
                <c:pt idx="1319">
                  <c:v>2005.635181382615</c:v>
                </c:pt>
                <c:pt idx="1320">
                  <c:v>2005.643394934976</c:v>
                </c:pt>
                <c:pt idx="1321">
                  <c:v>2005.646132785763</c:v>
                </c:pt>
                <c:pt idx="1322">
                  <c:v>2005.64887063655</c:v>
                </c:pt>
                <c:pt idx="1323">
                  <c:v>2005.651608487337</c:v>
                </c:pt>
                <c:pt idx="1324">
                  <c:v>2005.654346338124</c:v>
                </c:pt>
                <c:pt idx="1325">
                  <c:v>2005.659822039699</c:v>
                </c:pt>
                <c:pt idx="1326">
                  <c:v>2005.662559890486</c:v>
                </c:pt>
                <c:pt idx="1327">
                  <c:v>2005.665297741273</c:v>
                </c:pt>
                <c:pt idx="1328">
                  <c:v>2005.66803559206</c:v>
                </c:pt>
                <c:pt idx="1329">
                  <c:v>2005.670773442847</c:v>
                </c:pt>
                <c:pt idx="1330">
                  <c:v>2005.678986995209</c:v>
                </c:pt>
                <c:pt idx="1331">
                  <c:v>2005.681724845996</c:v>
                </c:pt>
                <c:pt idx="1332">
                  <c:v>2005.684462696783</c:v>
                </c:pt>
                <c:pt idx="1333">
                  <c:v>2005.68720054757</c:v>
                </c:pt>
                <c:pt idx="1334">
                  <c:v>2005.689938398357</c:v>
                </c:pt>
                <c:pt idx="1335">
                  <c:v>2005.698151950719</c:v>
                </c:pt>
                <c:pt idx="1336">
                  <c:v>2005.700889801506</c:v>
                </c:pt>
                <c:pt idx="1337">
                  <c:v>2005.703627652293</c:v>
                </c:pt>
                <c:pt idx="1338">
                  <c:v>2005.70636550308</c:v>
                </c:pt>
                <c:pt idx="1339">
                  <c:v>2005.709103353867</c:v>
                </c:pt>
                <c:pt idx="1340">
                  <c:v>2005.717316906229</c:v>
                </c:pt>
                <c:pt idx="1341">
                  <c:v>2005.720054757016</c:v>
                </c:pt>
                <c:pt idx="1342">
                  <c:v>2005.722792607803</c:v>
                </c:pt>
                <c:pt idx="1343">
                  <c:v>2005.72553045859</c:v>
                </c:pt>
                <c:pt idx="1344">
                  <c:v>2005.728268309377</c:v>
                </c:pt>
                <c:pt idx="1345">
                  <c:v>2005.736481861739</c:v>
                </c:pt>
                <c:pt idx="1346">
                  <c:v>2005.739219712526</c:v>
                </c:pt>
                <c:pt idx="1347">
                  <c:v>2005.741957563313</c:v>
                </c:pt>
                <c:pt idx="1348">
                  <c:v>2005.741957563313</c:v>
                </c:pt>
                <c:pt idx="1349">
                  <c:v>2005.7446954141</c:v>
                </c:pt>
                <c:pt idx="1350">
                  <c:v>2005.752908966461</c:v>
                </c:pt>
                <c:pt idx="1351">
                  <c:v>2005.755646817248</c:v>
                </c:pt>
                <c:pt idx="1352">
                  <c:v>2005.758384668036</c:v>
                </c:pt>
                <c:pt idx="1353">
                  <c:v>2005.761122518823</c:v>
                </c:pt>
                <c:pt idx="1354">
                  <c:v>2005.76386036961</c:v>
                </c:pt>
                <c:pt idx="1355">
                  <c:v>2005.772073921971</c:v>
                </c:pt>
                <c:pt idx="1356">
                  <c:v>2005.774811772758</c:v>
                </c:pt>
                <c:pt idx="1357">
                  <c:v>2005.777549623546</c:v>
                </c:pt>
                <c:pt idx="1358">
                  <c:v>2005.780287474333</c:v>
                </c:pt>
                <c:pt idx="1359">
                  <c:v>2005.78302532512</c:v>
                </c:pt>
                <c:pt idx="1360">
                  <c:v>2005.791238877481</c:v>
                </c:pt>
                <c:pt idx="1361">
                  <c:v>2005.793976728268</c:v>
                </c:pt>
                <c:pt idx="1362">
                  <c:v>2005.796714579055</c:v>
                </c:pt>
                <c:pt idx="1363">
                  <c:v>2005.799452429843</c:v>
                </c:pt>
                <c:pt idx="1364">
                  <c:v>2005.80219028063</c:v>
                </c:pt>
                <c:pt idx="1365">
                  <c:v>2005.810403832991</c:v>
                </c:pt>
                <c:pt idx="1366">
                  <c:v>2005.813141683778</c:v>
                </c:pt>
                <c:pt idx="1367">
                  <c:v>2005.815879534565</c:v>
                </c:pt>
                <c:pt idx="1368">
                  <c:v>2005.818617385353</c:v>
                </c:pt>
                <c:pt idx="1369">
                  <c:v>2005.82135523614</c:v>
                </c:pt>
                <c:pt idx="1370">
                  <c:v>2005.829568788501</c:v>
                </c:pt>
                <c:pt idx="1371">
                  <c:v>2005.832306639288</c:v>
                </c:pt>
                <c:pt idx="1372">
                  <c:v>2005.835044490075</c:v>
                </c:pt>
                <c:pt idx="1373">
                  <c:v>2005.837782340863</c:v>
                </c:pt>
                <c:pt idx="1374">
                  <c:v>2005.84052019165</c:v>
                </c:pt>
                <c:pt idx="1375">
                  <c:v>2005.848733744011</c:v>
                </c:pt>
                <c:pt idx="1376">
                  <c:v>2005.851471594798</c:v>
                </c:pt>
                <c:pt idx="1377">
                  <c:v>2005.854209445585</c:v>
                </c:pt>
                <c:pt idx="1378">
                  <c:v>2005.856947296372</c:v>
                </c:pt>
                <c:pt idx="1379">
                  <c:v>2005.85968514716</c:v>
                </c:pt>
                <c:pt idx="1380">
                  <c:v>2005.867898699521</c:v>
                </c:pt>
                <c:pt idx="1381">
                  <c:v>2005.870636550308</c:v>
                </c:pt>
                <c:pt idx="1382">
                  <c:v>2005.873374401095</c:v>
                </c:pt>
                <c:pt idx="1383">
                  <c:v>2005.876112251882</c:v>
                </c:pt>
                <c:pt idx="1384">
                  <c:v>2005.87885010267</c:v>
                </c:pt>
                <c:pt idx="1385">
                  <c:v>2005.887063655031</c:v>
                </c:pt>
                <c:pt idx="1386">
                  <c:v>2005.889801505818</c:v>
                </c:pt>
                <c:pt idx="1387">
                  <c:v>2005.892539356605</c:v>
                </c:pt>
                <c:pt idx="1388">
                  <c:v>2005.895277207392</c:v>
                </c:pt>
                <c:pt idx="1389">
                  <c:v>2005.898015058179</c:v>
                </c:pt>
                <c:pt idx="1390">
                  <c:v>2005.906228610541</c:v>
                </c:pt>
                <c:pt idx="1391">
                  <c:v>2005.906228610541</c:v>
                </c:pt>
                <c:pt idx="1392">
                  <c:v>2005.908966461328</c:v>
                </c:pt>
                <c:pt idx="1393">
                  <c:v>2005.911704312115</c:v>
                </c:pt>
                <c:pt idx="1394">
                  <c:v>2005.914442162902</c:v>
                </c:pt>
                <c:pt idx="1395">
                  <c:v>2005.922655715264</c:v>
                </c:pt>
                <c:pt idx="1396">
                  <c:v>2005.925393566051</c:v>
                </c:pt>
                <c:pt idx="1397">
                  <c:v>2005.928131416838</c:v>
                </c:pt>
                <c:pt idx="1398">
                  <c:v>2005.930869267625</c:v>
                </c:pt>
                <c:pt idx="1399">
                  <c:v>2005.933607118412</c:v>
                </c:pt>
                <c:pt idx="1400">
                  <c:v>2005.941820670773</c:v>
                </c:pt>
                <c:pt idx="1401">
                  <c:v>2005.944558521561</c:v>
                </c:pt>
                <c:pt idx="1402">
                  <c:v>2005.947296372348</c:v>
                </c:pt>
                <c:pt idx="1403">
                  <c:v>2005.950034223135</c:v>
                </c:pt>
                <c:pt idx="1404">
                  <c:v>2005.952772073922</c:v>
                </c:pt>
                <c:pt idx="1405">
                  <c:v>2005.960985626283</c:v>
                </c:pt>
                <c:pt idx="1406">
                  <c:v>2005.963723477071</c:v>
                </c:pt>
                <c:pt idx="1407">
                  <c:v>2005.966461327858</c:v>
                </c:pt>
                <c:pt idx="1408">
                  <c:v>2005.969199178645</c:v>
                </c:pt>
                <c:pt idx="1409">
                  <c:v>2005.971937029432</c:v>
                </c:pt>
                <c:pt idx="1410">
                  <c:v>2005.980150581793</c:v>
                </c:pt>
                <c:pt idx="1411">
                  <c:v>2005.98288843258</c:v>
                </c:pt>
                <c:pt idx="1412">
                  <c:v>2005.985626283368</c:v>
                </c:pt>
                <c:pt idx="1413">
                  <c:v>2005.988364134155</c:v>
                </c:pt>
                <c:pt idx="1414">
                  <c:v>2005.991101984942</c:v>
                </c:pt>
                <c:pt idx="1415">
                  <c:v>2005.999315537303</c:v>
                </c:pt>
                <c:pt idx="1416">
                  <c:v>2006.00205338809</c:v>
                </c:pt>
                <c:pt idx="1417">
                  <c:v>2006.004791238877</c:v>
                </c:pt>
                <c:pt idx="1418">
                  <c:v>2006.007529089665</c:v>
                </c:pt>
                <c:pt idx="1419">
                  <c:v>2006.010266940452</c:v>
                </c:pt>
                <c:pt idx="1420">
                  <c:v>2006.018480492813</c:v>
                </c:pt>
                <c:pt idx="1421">
                  <c:v>2006.0212183436</c:v>
                </c:pt>
                <c:pt idx="1422">
                  <c:v>2006.023956194387</c:v>
                </c:pt>
                <c:pt idx="1423">
                  <c:v>2006.026694045175</c:v>
                </c:pt>
                <c:pt idx="1424">
                  <c:v>2006.029431895962</c:v>
                </c:pt>
                <c:pt idx="1425">
                  <c:v>2006.037645448323</c:v>
                </c:pt>
                <c:pt idx="1426">
                  <c:v>2006.04038329911</c:v>
                </c:pt>
                <c:pt idx="1427">
                  <c:v>2006.043121149897</c:v>
                </c:pt>
                <c:pt idx="1428">
                  <c:v>2006.045859000684</c:v>
                </c:pt>
                <c:pt idx="1429">
                  <c:v>2006.048596851472</c:v>
                </c:pt>
                <c:pt idx="1430">
                  <c:v>2006.056810403833</c:v>
                </c:pt>
                <c:pt idx="1431">
                  <c:v>2006.05954825462</c:v>
                </c:pt>
                <c:pt idx="1432">
                  <c:v>2006.062286105407</c:v>
                </c:pt>
                <c:pt idx="1433">
                  <c:v>2006.065023956194</c:v>
                </c:pt>
                <c:pt idx="1434">
                  <c:v>2006.067761806981</c:v>
                </c:pt>
                <c:pt idx="1435">
                  <c:v>2006.087611225188</c:v>
                </c:pt>
                <c:pt idx="1436">
                  <c:v>2006.090349075975</c:v>
                </c:pt>
                <c:pt idx="1437">
                  <c:v>2006.093086926762</c:v>
                </c:pt>
                <c:pt idx="1438">
                  <c:v>2006.09582477755</c:v>
                </c:pt>
                <c:pt idx="1439">
                  <c:v>2006.098562628337</c:v>
                </c:pt>
                <c:pt idx="1440">
                  <c:v>2006.106776180698</c:v>
                </c:pt>
                <c:pt idx="1441">
                  <c:v>2006.109514031485</c:v>
                </c:pt>
                <c:pt idx="1442">
                  <c:v>2006.112251882272</c:v>
                </c:pt>
                <c:pt idx="1443">
                  <c:v>2006.114989733059</c:v>
                </c:pt>
                <c:pt idx="1444">
                  <c:v>2006.117727583847</c:v>
                </c:pt>
                <c:pt idx="1445">
                  <c:v>2006.125941136208</c:v>
                </c:pt>
                <c:pt idx="1446">
                  <c:v>2006.128678986995</c:v>
                </c:pt>
                <c:pt idx="1447">
                  <c:v>2006.131416837782</c:v>
                </c:pt>
                <c:pt idx="1448">
                  <c:v>2006.134154688569</c:v>
                </c:pt>
                <c:pt idx="1449">
                  <c:v>2006.136892539356</c:v>
                </c:pt>
                <c:pt idx="1450">
                  <c:v>2006.145106091718</c:v>
                </c:pt>
                <c:pt idx="1451">
                  <c:v>2006.147843942505</c:v>
                </c:pt>
                <c:pt idx="1452">
                  <c:v>2006.150581793292</c:v>
                </c:pt>
                <c:pt idx="1453">
                  <c:v>2006.153319644079</c:v>
                </c:pt>
                <c:pt idx="1454">
                  <c:v>2006.156057494866</c:v>
                </c:pt>
                <c:pt idx="1455">
                  <c:v>2006.164271047228</c:v>
                </c:pt>
                <c:pt idx="1456">
                  <c:v>2006.167008898015</c:v>
                </c:pt>
                <c:pt idx="1457">
                  <c:v>2006.167008898015</c:v>
                </c:pt>
                <c:pt idx="1458">
                  <c:v>2006.169746748802</c:v>
                </c:pt>
                <c:pt idx="1459">
                  <c:v>2006.172484599589</c:v>
                </c:pt>
                <c:pt idx="1460">
                  <c:v>2006.180698151951</c:v>
                </c:pt>
                <c:pt idx="1461">
                  <c:v>2006.183436002738</c:v>
                </c:pt>
                <c:pt idx="1462">
                  <c:v>2006.186173853525</c:v>
                </c:pt>
                <c:pt idx="1463">
                  <c:v>2006.188911704312</c:v>
                </c:pt>
                <c:pt idx="1464">
                  <c:v>2006.191649555099</c:v>
                </c:pt>
                <c:pt idx="1465">
                  <c:v>2006.199863107461</c:v>
                </c:pt>
                <c:pt idx="1466">
                  <c:v>2006.202600958248</c:v>
                </c:pt>
                <c:pt idx="1467">
                  <c:v>2006.205338809035</c:v>
                </c:pt>
                <c:pt idx="1468">
                  <c:v>2006.208076659822</c:v>
                </c:pt>
                <c:pt idx="1469">
                  <c:v>2006.210814510609</c:v>
                </c:pt>
                <c:pt idx="1470">
                  <c:v>2006.219028062971</c:v>
                </c:pt>
                <c:pt idx="1471">
                  <c:v>2006.221765913758</c:v>
                </c:pt>
                <c:pt idx="1472">
                  <c:v>2006.224503764545</c:v>
                </c:pt>
                <c:pt idx="1473">
                  <c:v>2006.227241615332</c:v>
                </c:pt>
                <c:pt idx="1474">
                  <c:v>2006.22997946612</c:v>
                </c:pt>
                <c:pt idx="1475">
                  <c:v>2006.23819301848</c:v>
                </c:pt>
                <c:pt idx="1476">
                  <c:v>2006.240930869268</c:v>
                </c:pt>
                <c:pt idx="1477">
                  <c:v>2006.24914442163</c:v>
                </c:pt>
                <c:pt idx="1478">
                  <c:v>2006.251882272416</c:v>
                </c:pt>
                <c:pt idx="1479">
                  <c:v>2006.254620123203</c:v>
                </c:pt>
                <c:pt idx="1480">
                  <c:v>2006.262833675565</c:v>
                </c:pt>
                <c:pt idx="1481">
                  <c:v>2006.265571526352</c:v>
                </c:pt>
                <c:pt idx="1482">
                  <c:v>2006.268309377139</c:v>
                </c:pt>
                <c:pt idx="1483">
                  <c:v>2006.271047227926</c:v>
                </c:pt>
                <c:pt idx="1484">
                  <c:v>2006.273785078713</c:v>
                </c:pt>
                <c:pt idx="1485">
                  <c:v>2006.281998631075</c:v>
                </c:pt>
                <c:pt idx="1486">
                  <c:v>2006.284736481862</c:v>
                </c:pt>
                <c:pt idx="1487">
                  <c:v>2006.287474332649</c:v>
                </c:pt>
                <c:pt idx="1488">
                  <c:v>2006.290212183436</c:v>
                </c:pt>
                <c:pt idx="1489">
                  <c:v>2006.292950034223</c:v>
                </c:pt>
                <c:pt idx="1490">
                  <c:v>2006.301163586585</c:v>
                </c:pt>
                <c:pt idx="1491">
                  <c:v>2006.303901437372</c:v>
                </c:pt>
                <c:pt idx="1492">
                  <c:v>2006.306639288159</c:v>
                </c:pt>
                <c:pt idx="1493">
                  <c:v>2006.309377138946</c:v>
                </c:pt>
                <c:pt idx="1494">
                  <c:v>2006.312114989733</c:v>
                </c:pt>
                <c:pt idx="1495">
                  <c:v>2006.320328542095</c:v>
                </c:pt>
                <c:pt idx="1496">
                  <c:v>2006.323066392882</c:v>
                </c:pt>
                <c:pt idx="1497">
                  <c:v>2006.325804243669</c:v>
                </c:pt>
                <c:pt idx="1498">
                  <c:v>2006.328542094456</c:v>
                </c:pt>
                <c:pt idx="1499">
                  <c:v>2006.331279945243</c:v>
                </c:pt>
                <c:pt idx="1500">
                  <c:v>2006.336755646817</c:v>
                </c:pt>
                <c:pt idx="1501">
                  <c:v>2006.339493497604</c:v>
                </c:pt>
                <c:pt idx="1502">
                  <c:v>2006.342231348392</c:v>
                </c:pt>
                <c:pt idx="1503">
                  <c:v>2006.344969199179</c:v>
                </c:pt>
                <c:pt idx="1504">
                  <c:v>2006.347707049966</c:v>
                </c:pt>
                <c:pt idx="1505">
                  <c:v>2006.355920602327</c:v>
                </c:pt>
                <c:pt idx="1506">
                  <c:v>2006.358658453114</c:v>
                </c:pt>
                <c:pt idx="1507">
                  <c:v>2006.361396303902</c:v>
                </c:pt>
                <c:pt idx="1508">
                  <c:v>2006.364134154689</c:v>
                </c:pt>
                <c:pt idx="1509">
                  <c:v>2006.366872005476</c:v>
                </c:pt>
                <c:pt idx="1510">
                  <c:v>2006.375085557837</c:v>
                </c:pt>
                <c:pt idx="1511">
                  <c:v>2006.377823408624</c:v>
                </c:pt>
                <c:pt idx="1512">
                  <c:v>2006.380561259411</c:v>
                </c:pt>
                <c:pt idx="1513">
                  <c:v>2006.383299110199</c:v>
                </c:pt>
                <c:pt idx="1514">
                  <c:v>2006.386036960986</c:v>
                </c:pt>
                <c:pt idx="1515">
                  <c:v>2006.394250513347</c:v>
                </c:pt>
                <c:pt idx="1516">
                  <c:v>2006.396988364134</c:v>
                </c:pt>
                <c:pt idx="1517">
                  <c:v>2006.399726214921</c:v>
                </c:pt>
                <c:pt idx="1518">
                  <c:v>2006.402464065709</c:v>
                </c:pt>
                <c:pt idx="1519">
                  <c:v>2006.405201916496</c:v>
                </c:pt>
                <c:pt idx="1520">
                  <c:v>2006.413415468857</c:v>
                </c:pt>
                <c:pt idx="1521">
                  <c:v>2006.416153319644</c:v>
                </c:pt>
                <c:pt idx="1522">
                  <c:v>2006.418891170431</c:v>
                </c:pt>
                <c:pt idx="1523">
                  <c:v>2006.421629021218</c:v>
                </c:pt>
                <c:pt idx="1524">
                  <c:v>2006.424366872006</c:v>
                </c:pt>
                <c:pt idx="1525">
                  <c:v>2006.432580424367</c:v>
                </c:pt>
                <c:pt idx="1526">
                  <c:v>2006.435318275154</c:v>
                </c:pt>
                <c:pt idx="1527">
                  <c:v>2006.438056125941</c:v>
                </c:pt>
                <c:pt idx="1528">
                  <c:v>2006.440793976728</c:v>
                </c:pt>
                <c:pt idx="1529">
                  <c:v>2006.443531827515</c:v>
                </c:pt>
                <c:pt idx="1530">
                  <c:v>2006.451745379877</c:v>
                </c:pt>
                <c:pt idx="1531">
                  <c:v>2006.454483230664</c:v>
                </c:pt>
                <c:pt idx="1532">
                  <c:v>2006.457221081451</c:v>
                </c:pt>
                <c:pt idx="1533">
                  <c:v>2006.459958932238</c:v>
                </c:pt>
                <c:pt idx="1534">
                  <c:v>2006.462696783025</c:v>
                </c:pt>
                <c:pt idx="1535">
                  <c:v>2006.470910335387</c:v>
                </c:pt>
                <c:pt idx="1536">
                  <c:v>2006.473648186174</c:v>
                </c:pt>
                <c:pt idx="1537">
                  <c:v>2006.476386036961</c:v>
                </c:pt>
                <c:pt idx="1538">
                  <c:v>2006.479123887748</c:v>
                </c:pt>
                <c:pt idx="1539">
                  <c:v>2006.481861738535</c:v>
                </c:pt>
                <c:pt idx="1540">
                  <c:v>2006.490075290897</c:v>
                </c:pt>
                <c:pt idx="1541">
                  <c:v>2006.492813141684</c:v>
                </c:pt>
                <c:pt idx="1542">
                  <c:v>2006.495550992471</c:v>
                </c:pt>
                <c:pt idx="1543">
                  <c:v>2006.495550992471</c:v>
                </c:pt>
                <c:pt idx="1544">
                  <c:v>2006.498288843258</c:v>
                </c:pt>
                <c:pt idx="1545">
                  <c:v>2006.506502395619</c:v>
                </c:pt>
                <c:pt idx="1546">
                  <c:v>2006.509240246407</c:v>
                </c:pt>
                <c:pt idx="1547">
                  <c:v>2006.511978097194</c:v>
                </c:pt>
                <c:pt idx="1548">
                  <c:v>2006.514715947981</c:v>
                </c:pt>
                <c:pt idx="1549">
                  <c:v>2006.517453798768</c:v>
                </c:pt>
                <c:pt idx="1550">
                  <c:v>2006.52566735113</c:v>
                </c:pt>
                <c:pt idx="1551">
                  <c:v>2006.528405201916</c:v>
                </c:pt>
                <c:pt idx="1552">
                  <c:v>2006.531143052704</c:v>
                </c:pt>
                <c:pt idx="1553">
                  <c:v>2006.533880903491</c:v>
                </c:pt>
                <c:pt idx="1554">
                  <c:v>2006.536618754278</c:v>
                </c:pt>
                <c:pt idx="1555">
                  <c:v>2006.544832306639</c:v>
                </c:pt>
                <c:pt idx="1556">
                  <c:v>2006.547570157426</c:v>
                </c:pt>
                <c:pt idx="1557">
                  <c:v>2006.550308008214</c:v>
                </c:pt>
                <c:pt idx="1558">
                  <c:v>2006.553045859001</c:v>
                </c:pt>
                <c:pt idx="1559">
                  <c:v>2006.555783709788</c:v>
                </c:pt>
                <c:pt idx="1560">
                  <c:v>2006.563997262149</c:v>
                </c:pt>
                <c:pt idx="1561">
                  <c:v>2006.566735112936</c:v>
                </c:pt>
                <c:pt idx="1562">
                  <c:v>2006.569472963723</c:v>
                </c:pt>
                <c:pt idx="1563">
                  <c:v>2006.572210814511</c:v>
                </c:pt>
                <c:pt idx="1564">
                  <c:v>2006.574948665298</c:v>
                </c:pt>
                <c:pt idx="1565">
                  <c:v>2006.583162217659</c:v>
                </c:pt>
                <c:pt idx="1566">
                  <c:v>2006.585900068446</c:v>
                </c:pt>
                <c:pt idx="1567">
                  <c:v>2006.588637919233</c:v>
                </c:pt>
                <c:pt idx="1568">
                  <c:v>2006.59137577002</c:v>
                </c:pt>
                <c:pt idx="1569">
                  <c:v>2006.594113620808</c:v>
                </c:pt>
                <c:pt idx="1570">
                  <c:v>2006.602327173169</c:v>
                </c:pt>
                <c:pt idx="1571">
                  <c:v>2006.605065023956</c:v>
                </c:pt>
                <c:pt idx="1572">
                  <c:v>2006.607802874743</c:v>
                </c:pt>
                <c:pt idx="1573">
                  <c:v>2006.61054072553</c:v>
                </c:pt>
                <c:pt idx="1574">
                  <c:v>2006.613278576317</c:v>
                </c:pt>
                <c:pt idx="1575">
                  <c:v>2006.621492128679</c:v>
                </c:pt>
                <c:pt idx="1576">
                  <c:v>2006.624229979466</c:v>
                </c:pt>
                <c:pt idx="1577">
                  <c:v>2006.626967830253</c:v>
                </c:pt>
                <c:pt idx="1578">
                  <c:v>2006.62970568104</c:v>
                </c:pt>
                <c:pt idx="1579">
                  <c:v>2006.632443531827</c:v>
                </c:pt>
                <c:pt idx="1580">
                  <c:v>2006.640657084189</c:v>
                </c:pt>
                <c:pt idx="1581">
                  <c:v>2006.643394934976</c:v>
                </c:pt>
                <c:pt idx="1582">
                  <c:v>2006.646132785763</c:v>
                </c:pt>
                <c:pt idx="1583">
                  <c:v>2006.64887063655</c:v>
                </c:pt>
                <c:pt idx="1584">
                  <c:v>2006.651608487337</c:v>
                </c:pt>
                <c:pt idx="1585">
                  <c:v>2006.659822039699</c:v>
                </c:pt>
                <c:pt idx="1586">
                  <c:v>2006.659822039699</c:v>
                </c:pt>
                <c:pt idx="1587">
                  <c:v>2006.662559890486</c:v>
                </c:pt>
                <c:pt idx="1588">
                  <c:v>2006.665297741273</c:v>
                </c:pt>
                <c:pt idx="1589">
                  <c:v>2006.66803559206</c:v>
                </c:pt>
                <c:pt idx="1590">
                  <c:v>2006.676249144422</c:v>
                </c:pt>
                <c:pt idx="1591">
                  <c:v>2006.678986995209</c:v>
                </c:pt>
                <c:pt idx="1592">
                  <c:v>2006.681724845996</c:v>
                </c:pt>
                <c:pt idx="1593">
                  <c:v>2006.684462696783</c:v>
                </c:pt>
                <c:pt idx="1594">
                  <c:v>2006.68720054757</c:v>
                </c:pt>
                <c:pt idx="1595">
                  <c:v>2006.695414099931</c:v>
                </c:pt>
                <c:pt idx="1596">
                  <c:v>2006.698151950719</c:v>
                </c:pt>
                <c:pt idx="1597">
                  <c:v>2006.700889801506</c:v>
                </c:pt>
                <c:pt idx="1598">
                  <c:v>2006.703627652293</c:v>
                </c:pt>
                <c:pt idx="1599">
                  <c:v>2006.70636550308</c:v>
                </c:pt>
                <c:pt idx="1600">
                  <c:v>2006.714579055441</c:v>
                </c:pt>
                <c:pt idx="1601">
                  <c:v>2006.717316906229</c:v>
                </c:pt>
                <c:pt idx="1602">
                  <c:v>2006.720054757016</c:v>
                </c:pt>
                <c:pt idx="1603">
                  <c:v>2006.722792607803</c:v>
                </c:pt>
                <c:pt idx="1604">
                  <c:v>2006.72553045859</c:v>
                </c:pt>
                <c:pt idx="1605">
                  <c:v>2006.733744010951</c:v>
                </c:pt>
                <c:pt idx="1606">
                  <c:v>2006.736481861739</c:v>
                </c:pt>
                <c:pt idx="1607">
                  <c:v>2006.739219712526</c:v>
                </c:pt>
                <c:pt idx="1608">
                  <c:v>2006.741957563313</c:v>
                </c:pt>
                <c:pt idx="1609">
                  <c:v>2006.741957563313</c:v>
                </c:pt>
                <c:pt idx="1610">
                  <c:v>2006.750171115674</c:v>
                </c:pt>
                <c:pt idx="1611">
                  <c:v>2006.752908966461</c:v>
                </c:pt>
                <c:pt idx="1612">
                  <c:v>2006.755646817248</c:v>
                </c:pt>
                <c:pt idx="1613">
                  <c:v>2006.758384668036</c:v>
                </c:pt>
                <c:pt idx="1614">
                  <c:v>2006.761122518823</c:v>
                </c:pt>
                <c:pt idx="1615">
                  <c:v>2006.769336071184</c:v>
                </c:pt>
                <c:pt idx="1616">
                  <c:v>2006.772073921971</c:v>
                </c:pt>
                <c:pt idx="1617">
                  <c:v>2006.774811772758</c:v>
                </c:pt>
                <c:pt idx="1618">
                  <c:v>2006.777549623546</c:v>
                </c:pt>
                <c:pt idx="1619">
                  <c:v>2006.780287474333</c:v>
                </c:pt>
                <c:pt idx="1620">
                  <c:v>2006.788501026694</c:v>
                </c:pt>
                <c:pt idx="1621">
                  <c:v>2006.791238877481</c:v>
                </c:pt>
                <c:pt idx="1622">
                  <c:v>2006.793976728268</c:v>
                </c:pt>
                <c:pt idx="1623">
                  <c:v>2006.796714579055</c:v>
                </c:pt>
                <c:pt idx="1624">
                  <c:v>2006.799452429843</c:v>
                </c:pt>
                <c:pt idx="1625">
                  <c:v>2006.807665982204</c:v>
                </c:pt>
                <c:pt idx="1626">
                  <c:v>2006.810403832991</c:v>
                </c:pt>
                <c:pt idx="1627">
                  <c:v>2006.813141683778</c:v>
                </c:pt>
                <c:pt idx="1628">
                  <c:v>2006.815879534565</c:v>
                </c:pt>
                <c:pt idx="1629">
                  <c:v>2006.818617385353</c:v>
                </c:pt>
                <c:pt idx="1630">
                  <c:v>2006.826830937714</c:v>
                </c:pt>
                <c:pt idx="1631">
                  <c:v>2006.829568788501</c:v>
                </c:pt>
                <c:pt idx="1632">
                  <c:v>2006.832306639288</c:v>
                </c:pt>
                <c:pt idx="1633">
                  <c:v>2006.835044490075</c:v>
                </c:pt>
                <c:pt idx="1634">
                  <c:v>2006.837782340863</c:v>
                </c:pt>
                <c:pt idx="1635">
                  <c:v>2006.845995893224</c:v>
                </c:pt>
                <c:pt idx="1636">
                  <c:v>2006.848733744011</c:v>
                </c:pt>
                <c:pt idx="1637">
                  <c:v>2006.851471594798</c:v>
                </c:pt>
                <c:pt idx="1638">
                  <c:v>2006.854209445585</c:v>
                </c:pt>
                <c:pt idx="1639">
                  <c:v>2006.856947296372</c:v>
                </c:pt>
                <c:pt idx="1640">
                  <c:v>2006.865160848734</c:v>
                </c:pt>
                <c:pt idx="1641">
                  <c:v>2006.867898699521</c:v>
                </c:pt>
                <c:pt idx="1642">
                  <c:v>2006.870636550308</c:v>
                </c:pt>
                <c:pt idx="1643">
                  <c:v>2006.873374401095</c:v>
                </c:pt>
                <c:pt idx="1644">
                  <c:v>2006.876112251882</c:v>
                </c:pt>
                <c:pt idx="1645">
                  <c:v>2006.884325804244</c:v>
                </c:pt>
                <c:pt idx="1646">
                  <c:v>2006.887063655031</c:v>
                </c:pt>
                <c:pt idx="1647">
                  <c:v>2006.889801505818</c:v>
                </c:pt>
                <c:pt idx="1648">
                  <c:v>2006.892539356605</c:v>
                </c:pt>
                <c:pt idx="1649">
                  <c:v>2006.895277207392</c:v>
                </c:pt>
                <c:pt idx="1650">
                  <c:v>2006.903490759754</c:v>
                </c:pt>
                <c:pt idx="1651">
                  <c:v>2006.906228610541</c:v>
                </c:pt>
                <c:pt idx="1652">
                  <c:v>2006.906228610541</c:v>
                </c:pt>
                <c:pt idx="1653">
                  <c:v>2006.908966461328</c:v>
                </c:pt>
                <c:pt idx="1654">
                  <c:v>2006.911704312115</c:v>
                </c:pt>
                <c:pt idx="1655">
                  <c:v>2006.919917864476</c:v>
                </c:pt>
                <c:pt idx="1656">
                  <c:v>2006.922655715264</c:v>
                </c:pt>
                <c:pt idx="1657">
                  <c:v>2006.925393566051</c:v>
                </c:pt>
                <c:pt idx="1658">
                  <c:v>2006.928131416838</c:v>
                </c:pt>
                <c:pt idx="1659">
                  <c:v>2006.930869267625</c:v>
                </c:pt>
                <c:pt idx="1660">
                  <c:v>2006.939082819986</c:v>
                </c:pt>
                <c:pt idx="1661">
                  <c:v>2006.941820670773</c:v>
                </c:pt>
                <c:pt idx="1662">
                  <c:v>2006.944558521561</c:v>
                </c:pt>
                <c:pt idx="1663">
                  <c:v>2006.947296372348</c:v>
                </c:pt>
                <c:pt idx="1664">
                  <c:v>2006.950034223135</c:v>
                </c:pt>
                <c:pt idx="1665">
                  <c:v>2006.958247775496</c:v>
                </c:pt>
                <c:pt idx="1666">
                  <c:v>2006.960985626283</c:v>
                </c:pt>
                <c:pt idx="1667">
                  <c:v>2006.963723477071</c:v>
                </c:pt>
                <c:pt idx="1668">
                  <c:v>2006.966461327858</c:v>
                </c:pt>
                <c:pt idx="1669">
                  <c:v>2006.969199178645</c:v>
                </c:pt>
                <c:pt idx="1670">
                  <c:v>2006.977412731006</c:v>
                </c:pt>
                <c:pt idx="1671">
                  <c:v>2006.980150581793</c:v>
                </c:pt>
                <c:pt idx="1672">
                  <c:v>2006.98288843258</c:v>
                </c:pt>
                <c:pt idx="1673">
                  <c:v>2006.985626283368</c:v>
                </c:pt>
                <c:pt idx="1674">
                  <c:v>2006.988364134155</c:v>
                </c:pt>
                <c:pt idx="1675">
                  <c:v>2006.996577686516</c:v>
                </c:pt>
                <c:pt idx="1676">
                  <c:v>2006.999315537303</c:v>
                </c:pt>
                <c:pt idx="1677">
                  <c:v>2007.00205338809</c:v>
                </c:pt>
                <c:pt idx="1678">
                  <c:v>2007.004791238877</c:v>
                </c:pt>
                <c:pt idx="1679">
                  <c:v>2007.007529089665</c:v>
                </c:pt>
                <c:pt idx="1680">
                  <c:v>2007.015742642026</c:v>
                </c:pt>
                <c:pt idx="1681">
                  <c:v>2007.018480492813</c:v>
                </c:pt>
                <c:pt idx="1682">
                  <c:v>2007.0212183436</c:v>
                </c:pt>
                <c:pt idx="1683">
                  <c:v>2007.023956194387</c:v>
                </c:pt>
                <c:pt idx="1684">
                  <c:v>2007.026694045175</c:v>
                </c:pt>
                <c:pt idx="1685">
                  <c:v>2007.034907597536</c:v>
                </c:pt>
                <c:pt idx="1686">
                  <c:v>2007.037645448323</c:v>
                </c:pt>
                <c:pt idx="1687">
                  <c:v>2007.04038329911</c:v>
                </c:pt>
                <c:pt idx="1688">
                  <c:v>2007.043121149897</c:v>
                </c:pt>
                <c:pt idx="1689">
                  <c:v>2007.045859000684</c:v>
                </c:pt>
                <c:pt idx="1690">
                  <c:v>2007.054072553046</c:v>
                </c:pt>
                <c:pt idx="1691">
                  <c:v>2007.056810403833</c:v>
                </c:pt>
                <c:pt idx="1692">
                  <c:v>2007.05954825462</c:v>
                </c:pt>
                <c:pt idx="1693">
                  <c:v>2007.062286105407</c:v>
                </c:pt>
                <c:pt idx="1694">
                  <c:v>2007.065023956194</c:v>
                </c:pt>
                <c:pt idx="1695">
                  <c:v>2007.084873374401</c:v>
                </c:pt>
                <c:pt idx="1696">
                  <c:v>2007.087611225188</c:v>
                </c:pt>
                <c:pt idx="1697">
                  <c:v>2007.090349075975</c:v>
                </c:pt>
                <c:pt idx="1698">
                  <c:v>2007.093086926762</c:v>
                </c:pt>
                <c:pt idx="1699">
                  <c:v>2007.09582477755</c:v>
                </c:pt>
                <c:pt idx="1700">
                  <c:v>2007.104038329911</c:v>
                </c:pt>
                <c:pt idx="1701">
                  <c:v>2007.106776180698</c:v>
                </c:pt>
                <c:pt idx="1702">
                  <c:v>2007.109514031485</c:v>
                </c:pt>
                <c:pt idx="1703">
                  <c:v>2007.112251882272</c:v>
                </c:pt>
                <c:pt idx="1704">
                  <c:v>2007.114989733059</c:v>
                </c:pt>
                <c:pt idx="1705">
                  <c:v>2007.123203285421</c:v>
                </c:pt>
                <c:pt idx="1706">
                  <c:v>2007.125941136208</c:v>
                </c:pt>
                <c:pt idx="1707">
                  <c:v>2007.128678986995</c:v>
                </c:pt>
                <c:pt idx="1708">
                  <c:v>2007.131416837782</c:v>
                </c:pt>
                <c:pt idx="1709">
                  <c:v>2007.134154688569</c:v>
                </c:pt>
                <c:pt idx="1710">
                  <c:v>2007.142368240931</c:v>
                </c:pt>
                <c:pt idx="1711">
                  <c:v>2007.145106091718</c:v>
                </c:pt>
                <c:pt idx="1712">
                  <c:v>2007.147843942505</c:v>
                </c:pt>
                <c:pt idx="1713">
                  <c:v>2007.150581793292</c:v>
                </c:pt>
                <c:pt idx="1714">
                  <c:v>2007.153319644079</c:v>
                </c:pt>
                <c:pt idx="1715">
                  <c:v>2007.161533196441</c:v>
                </c:pt>
                <c:pt idx="1716">
                  <c:v>2007.164271047228</c:v>
                </c:pt>
                <c:pt idx="1717">
                  <c:v>2007.167008898015</c:v>
                </c:pt>
                <c:pt idx="1718">
                  <c:v>2007.167008898015</c:v>
                </c:pt>
                <c:pt idx="1719">
                  <c:v>2007.169746748802</c:v>
                </c:pt>
                <c:pt idx="1720">
                  <c:v>2007.177960301164</c:v>
                </c:pt>
                <c:pt idx="1721">
                  <c:v>2007.180698151951</c:v>
                </c:pt>
                <c:pt idx="1722">
                  <c:v>2007.183436002738</c:v>
                </c:pt>
                <c:pt idx="1723">
                  <c:v>2007.186173853525</c:v>
                </c:pt>
                <c:pt idx="1724">
                  <c:v>2007.188911704312</c:v>
                </c:pt>
                <c:pt idx="1725">
                  <c:v>2007.197125256673</c:v>
                </c:pt>
                <c:pt idx="1726">
                  <c:v>2007.199863107461</c:v>
                </c:pt>
                <c:pt idx="1727">
                  <c:v>2007.202600958248</c:v>
                </c:pt>
                <c:pt idx="1728">
                  <c:v>2007.205338809035</c:v>
                </c:pt>
                <c:pt idx="1729">
                  <c:v>2007.208076659822</c:v>
                </c:pt>
                <c:pt idx="1730">
                  <c:v>2007.216290212183</c:v>
                </c:pt>
                <c:pt idx="1731">
                  <c:v>2007.219028062971</c:v>
                </c:pt>
                <c:pt idx="1732">
                  <c:v>2007.221765913758</c:v>
                </c:pt>
                <c:pt idx="1733">
                  <c:v>2007.224503764545</c:v>
                </c:pt>
                <c:pt idx="1734">
                  <c:v>2007.227241615332</c:v>
                </c:pt>
                <c:pt idx="1735">
                  <c:v>2007.235455167693</c:v>
                </c:pt>
                <c:pt idx="1736">
                  <c:v>2007.23819301848</c:v>
                </c:pt>
                <c:pt idx="1737">
                  <c:v>2007.240930869268</c:v>
                </c:pt>
                <c:pt idx="1738">
                  <c:v>2007.24914442163</c:v>
                </c:pt>
                <c:pt idx="1739">
                  <c:v>2007.251882272416</c:v>
                </c:pt>
                <c:pt idx="1740">
                  <c:v>2007.260095824778</c:v>
                </c:pt>
                <c:pt idx="1741">
                  <c:v>2007.262833675565</c:v>
                </c:pt>
                <c:pt idx="1742">
                  <c:v>2007.265571526352</c:v>
                </c:pt>
                <c:pt idx="1743">
                  <c:v>2007.268309377139</c:v>
                </c:pt>
                <c:pt idx="1744">
                  <c:v>2007.271047227926</c:v>
                </c:pt>
                <c:pt idx="1745">
                  <c:v>2007.279260780288</c:v>
                </c:pt>
                <c:pt idx="1746">
                  <c:v>2007.281998631075</c:v>
                </c:pt>
                <c:pt idx="1747">
                  <c:v>2007.284736481862</c:v>
                </c:pt>
                <c:pt idx="1748">
                  <c:v>2007.287474332649</c:v>
                </c:pt>
                <c:pt idx="1749">
                  <c:v>2007.290212183436</c:v>
                </c:pt>
                <c:pt idx="1750">
                  <c:v>2007.298425735797</c:v>
                </c:pt>
                <c:pt idx="1751">
                  <c:v>2007.301163586585</c:v>
                </c:pt>
                <c:pt idx="1752">
                  <c:v>2007.303901437372</c:v>
                </c:pt>
                <c:pt idx="1753">
                  <c:v>2007.306639288159</c:v>
                </c:pt>
                <c:pt idx="1754">
                  <c:v>2007.309377138946</c:v>
                </c:pt>
                <c:pt idx="1755">
                  <c:v>2007.317590691307</c:v>
                </c:pt>
                <c:pt idx="1756">
                  <c:v>2007.320328542095</c:v>
                </c:pt>
                <c:pt idx="1757">
                  <c:v>2007.323066392882</c:v>
                </c:pt>
                <c:pt idx="1758">
                  <c:v>2007.325804243669</c:v>
                </c:pt>
                <c:pt idx="1759">
                  <c:v>2007.328542094456</c:v>
                </c:pt>
                <c:pt idx="1760">
                  <c:v>2007.33401779603</c:v>
                </c:pt>
                <c:pt idx="1761">
                  <c:v>2007.336755646817</c:v>
                </c:pt>
                <c:pt idx="1762">
                  <c:v>2007.339493497604</c:v>
                </c:pt>
                <c:pt idx="1763">
                  <c:v>2007.342231348392</c:v>
                </c:pt>
                <c:pt idx="1764">
                  <c:v>2007.344969199179</c:v>
                </c:pt>
                <c:pt idx="1765">
                  <c:v>2007.35318275154</c:v>
                </c:pt>
                <c:pt idx="1766">
                  <c:v>2007.355920602327</c:v>
                </c:pt>
                <c:pt idx="1767">
                  <c:v>2007.358658453114</c:v>
                </c:pt>
                <c:pt idx="1768">
                  <c:v>2007.361396303902</c:v>
                </c:pt>
                <c:pt idx="1769">
                  <c:v>2007.364134154689</c:v>
                </c:pt>
                <c:pt idx="1770">
                  <c:v>2007.37234770705</c:v>
                </c:pt>
                <c:pt idx="1771">
                  <c:v>2007.375085557837</c:v>
                </c:pt>
                <c:pt idx="1772">
                  <c:v>2007.377823408624</c:v>
                </c:pt>
                <c:pt idx="1773">
                  <c:v>2007.380561259411</c:v>
                </c:pt>
                <c:pt idx="1774">
                  <c:v>2007.383299110199</c:v>
                </c:pt>
                <c:pt idx="1775">
                  <c:v>2007.39151266256</c:v>
                </c:pt>
                <c:pt idx="1776">
                  <c:v>2007.394250513347</c:v>
                </c:pt>
                <c:pt idx="1777">
                  <c:v>2007.396988364134</c:v>
                </c:pt>
                <c:pt idx="1778">
                  <c:v>2007.399726214921</c:v>
                </c:pt>
                <c:pt idx="1779">
                  <c:v>2007.402464065709</c:v>
                </c:pt>
                <c:pt idx="1780">
                  <c:v>2007.41067761807</c:v>
                </c:pt>
                <c:pt idx="1781">
                  <c:v>2007.413415468857</c:v>
                </c:pt>
                <c:pt idx="1782">
                  <c:v>2007.416153319644</c:v>
                </c:pt>
                <c:pt idx="1783">
                  <c:v>2007.418891170431</c:v>
                </c:pt>
                <c:pt idx="1784">
                  <c:v>2007.421629021218</c:v>
                </c:pt>
                <c:pt idx="1785">
                  <c:v>2007.42984257358</c:v>
                </c:pt>
                <c:pt idx="1786">
                  <c:v>2007.432580424367</c:v>
                </c:pt>
                <c:pt idx="1787">
                  <c:v>2007.435318275154</c:v>
                </c:pt>
                <c:pt idx="1788">
                  <c:v>2007.438056125941</c:v>
                </c:pt>
                <c:pt idx="1789">
                  <c:v>2007.440793976728</c:v>
                </c:pt>
                <c:pt idx="1790">
                  <c:v>2007.44900752909</c:v>
                </c:pt>
                <c:pt idx="1791">
                  <c:v>2007.451745379877</c:v>
                </c:pt>
                <c:pt idx="1792">
                  <c:v>2007.454483230664</c:v>
                </c:pt>
                <c:pt idx="1793">
                  <c:v>2007.457221081451</c:v>
                </c:pt>
                <c:pt idx="1794">
                  <c:v>2007.459958932238</c:v>
                </c:pt>
                <c:pt idx="1795">
                  <c:v>2007.4681724846</c:v>
                </c:pt>
                <c:pt idx="1796">
                  <c:v>2007.470910335387</c:v>
                </c:pt>
                <c:pt idx="1797">
                  <c:v>2007.473648186174</c:v>
                </c:pt>
                <c:pt idx="1798">
                  <c:v>2007.476386036961</c:v>
                </c:pt>
                <c:pt idx="1799">
                  <c:v>2007.479123887748</c:v>
                </c:pt>
                <c:pt idx="1800">
                  <c:v>2007.48733744011</c:v>
                </c:pt>
                <c:pt idx="1801">
                  <c:v>2007.490075290897</c:v>
                </c:pt>
                <c:pt idx="1802">
                  <c:v>2007.492813141684</c:v>
                </c:pt>
                <c:pt idx="1803">
                  <c:v>2007.495550992471</c:v>
                </c:pt>
                <c:pt idx="1804">
                  <c:v>2007.495550992471</c:v>
                </c:pt>
                <c:pt idx="1805">
                  <c:v>2007.503764544832</c:v>
                </c:pt>
                <c:pt idx="1806">
                  <c:v>2007.506502395619</c:v>
                </c:pt>
                <c:pt idx="1807">
                  <c:v>2007.509240246407</c:v>
                </c:pt>
                <c:pt idx="1808">
                  <c:v>2007.511978097194</c:v>
                </c:pt>
                <c:pt idx="1809">
                  <c:v>2007.514715947981</c:v>
                </c:pt>
                <c:pt idx="1810">
                  <c:v>2007.522929500342</c:v>
                </c:pt>
                <c:pt idx="1811">
                  <c:v>2007.52566735113</c:v>
                </c:pt>
                <c:pt idx="1812">
                  <c:v>2007.528405201916</c:v>
                </c:pt>
                <c:pt idx="1813">
                  <c:v>2007.531143052704</c:v>
                </c:pt>
                <c:pt idx="1814">
                  <c:v>2007.533880903491</c:v>
                </c:pt>
                <c:pt idx="1815">
                  <c:v>2007.542094455852</c:v>
                </c:pt>
                <c:pt idx="1816">
                  <c:v>2007.544832306639</c:v>
                </c:pt>
                <c:pt idx="1817">
                  <c:v>2007.547570157426</c:v>
                </c:pt>
                <c:pt idx="1818">
                  <c:v>2007.550308008214</c:v>
                </c:pt>
                <c:pt idx="1819">
                  <c:v>2007.553045859001</c:v>
                </c:pt>
                <c:pt idx="1820">
                  <c:v>2007.561259411362</c:v>
                </c:pt>
                <c:pt idx="1821">
                  <c:v>2007.563997262149</c:v>
                </c:pt>
                <c:pt idx="1822">
                  <c:v>2007.566735112936</c:v>
                </c:pt>
                <c:pt idx="1823">
                  <c:v>2007.569472963723</c:v>
                </c:pt>
                <c:pt idx="1824">
                  <c:v>2007.572210814511</c:v>
                </c:pt>
                <c:pt idx="1825">
                  <c:v>2007.580424366872</c:v>
                </c:pt>
                <c:pt idx="1826">
                  <c:v>2007.583162217659</c:v>
                </c:pt>
                <c:pt idx="1827">
                  <c:v>2007.585900068446</c:v>
                </c:pt>
                <c:pt idx="1828">
                  <c:v>2007.588637919233</c:v>
                </c:pt>
                <c:pt idx="1829">
                  <c:v>2007.59137577002</c:v>
                </c:pt>
                <c:pt idx="1830">
                  <c:v>2007.599589322382</c:v>
                </c:pt>
                <c:pt idx="1831">
                  <c:v>2007.602327173169</c:v>
                </c:pt>
                <c:pt idx="1832">
                  <c:v>2007.605065023956</c:v>
                </c:pt>
                <c:pt idx="1833">
                  <c:v>2007.607802874743</c:v>
                </c:pt>
                <c:pt idx="1834">
                  <c:v>2007.61054072553</c:v>
                </c:pt>
                <c:pt idx="1835">
                  <c:v>2007.618754277892</c:v>
                </c:pt>
                <c:pt idx="1836">
                  <c:v>2007.621492128679</c:v>
                </c:pt>
                <c:pt idx="1837">
                  <c:v>2007.624229979466</c:v>
                </c:pt>
                <c:pt idx="1838">
                  <c:v>2007.626967830253</c:v>
                </c:pt>
                <c:pt idx="1839">
                  <c:v>2007.62970568104</c:v>
                </c:pt>
                <c:pt idx="1840">
                  <c:v>2007.637919233402</c:v>
                </c:pt>
                <c:pt idx="1841">
                  <c:v>2007.640657084189</c:v>
                </c:pt>
                <c:pt idx="1842">
                  <c:v>2007.643394934976</c:v>
                </c:pt>
                <c:pt idx="1843">
                  <c:v>2007.646132785763</c:v>
                </c:pt>
                <c:pt idx="1844">
                  <c:v>2007.64887063655</c:v>
                </c:pt>
                <c:pt idx="1845">
                  <c:v>2007.657084188912</c:v>
                </c:pt>
                <c:pt idx="1846">
                  <c:v>2007.659822039699</c:v>
                </c:pt>
                <c:pt idx="1847">
                  <c:v>2007.659822039699</c:v>
                </c:pt>
                <c:pt idx="1848">
                  <c:v>2007.662559890486</c:v>
                </c:pt>
                <c:pt idx="1849">
                  <c:v>2007.665297741273</c:v>
                </c:pt>
                <c:pt idx="1850">
                  <c:v>2007.673511293634</c:v>
                </c:pt>
                <c:pt idx="1851">
                  <c:v>2007.676249144422</c:v>
                </c:pt>
                <c:pt idx="1852">
                  <c:v>2007.678986995209</c:v>
                </c:pt>
                <c:pt idx="1853">
                  <c:v>2007.681724845996</c:v>
                </c:pt>
                <c:pt idx="1854">
                  <c:v>2007.684462696783</c:v>
                </c:pt>
                <c:pt idx="1855">
                  <c:v>2007.692676249144</c:v>
                </c:pt>
                <c:pt idx="1856">
                  <c:v>2007.695414099931</c:v>
                </c:pt>
                <c:pt idx="1857">
                  <c:v>2007.698151950719</c:v>
                </c:pt>
                <c:pt idx="1858">
                  <c:v>2007.700889801506</c:v>
                </c:pt>
                <c:pt idx="1859">
                  <c:v>2007.703627652293</c:v>
                </c:pt>
                <c:pt idx="1860">
                  <c:v>2007.711841204654</c:v>
                </c:pt>
                <c:pt idx="1861">
                  <c:v>2007.714579055441</c:v>
                </c:pt>
                <c:pt idx="1862">
                  <c:v>2007.717316906229</c:v>
                </c:pt>
                <c:pt idx="1863">
                  <c:v>2007.720054757016</c:v>
                </c:pt>
                <c:pt idx="1864">
                  <c:v>2007.722792607803</c:v>
                </c:pt>
                <c:pt idx="1865">
                  <c:v>2007.731006160164</c:v>
                </c:pt>
                <c:pt idx="1866">
                  <c:v>2007.733744010951</c:v>
                </c:pt>
                <c:pt idx="1867">
                  <c:v>2007.736481861739</c:v>
                </c:pt>
                <c:pt idx="1868">
                  <c:v>2007.739219712526</c:v>
                </c:pt>
                <c:pt idx="1869">
                  <c:v>2007.741957563313</c:v>
                </c:pt>
                <c:pt idx="1870">
                  <c:v>2007.747433264887</c:v>
                </c:pt>
                <c:pt idx="1871">
                  <c:v>2007.750171115674</c:v>
                </c:pt>
                <c:pt idx="1872">
                  <c:v>2007.752908966461</c:v>
                </c:pt>
                <c:pt idx="1873">
                  <c:v>2007.755646817248</c:v>
                </c:pt>
                <c:pt idx="1874">
                  <c:v>2007.758384668036</c:v>
                </c:pt>
                <c:pt idx="1875">
                  <c:v>2007.766598220397</c:v>
                </c:pt>
                <c:pt idx="1876">
                  <c:v>2007.769336071184</c:v>
                </c:pt>
                <c:pt idx="1877">
                  <c:v>2007.772073921971</c:v>
                </c:pt>
                <c:pt idx="1878">
                  <c:v>2007.774811772758</c:v>
                </c:pt>
                <c:pt idx="1879">
                  <c:v>2007.777549623546</c:v>
                </c:pt>
                <c:pt idx="1880">
                  <c:v>2007.785763175907</c:v>
                </c:pt>
                <c:pt idx="1881">
                  <c:v>2007.788501026694</c:v>
                </c:pt>
                <c:pt idx="1882">
                  <c:v>2007.791238877481</c:v>
                </c:pt>
                <c:pt idx="1883">
                  <c:v>2007.793976728268</c:v>
                </c:pt>
                <c:pt idx="1884">
                  <c:v>2007.796714579055</c:v>
                </c:pt>
                <c:pt idx="1885">
                  <c:v>2007.804928131417</c:v>
                </c:pt>
                <c:pt idx="1886">
                  <c:v>2007.807665982204</c:v>
                </c:pt>
                <c:pt idx="1887">
                  <c:v>2007.810403832991</c:v>
                </c:pt>
                <c:pt idx="1888">
                  <c:v>2007.813141683778</c:v>
                </c:pt>
                <c:pt idx="1889">
                  <c:v>2007.815879534565</c:v>
                </c:pt>
                <c:pt idx="1890">
                  <c:v>2007.824093086927</c:v>
                </c:pt>
                <c:pt idx="1891">
                  <c:v>2007.826830937714</c:v>
                </c:pt>
                <c:pt idx="1892">
                  <c:v>2007.829568788501</c:v>
                </c:pt>
                <c:pt idx="1893">
                  <c:v>2007.832306639288</c:v>
                </c:pt>
                <c:pt idx="1894">
                  <c:v>2007.835044490075</c:v>
                </c:pt>
                <c:pt idx="1895">
                  <c:v>2007.843258042437</c:v>
                </c:pt>
                <c:pt idx="1896">
                  <c:v>2007.845995893224</c:v>
                </c:pt>
                <c:pt idx="1897">
                  <c:v>2007.848733744011</c:v>
                </c:pt>
                <c:pt idx="1898">
                  <c:v>2007.851471594798</c:v>
                </c:pt>
                <c:pt idx="1899">
                  <c:v>2007.854209445585</c:v>
                </c:pt>
                <c:pt idx="1900">
                  <c:v>2007.862422997947</c:v>
                </c:pt>
                <c:pt idx="1901">
                  <c:v>2007.865160848734</c:v>
                </c:pt>
                <c:pt idx="1902">
                  <c:v>2007.867898699521</c:v>
                </c:pt>
                <c:pt idx="1903">
                  <c:v>2007.870636550308</c:v>
                </c:pt>
                <c:pt idx="1904">
                  <c:v>2007.873374401095</c:v>
                </c:pt>
                <c:pt idx="1905">
                  <c:v>2007.881587953457</c:v>
                </c:pt>
                <c:pt idx="1906">
                  <c:v>2007.884325804244</c:v>
                </c:pt>
                <c:pt idx="1907">
                  <c:v>2007.887063655031</c:v>
                </c:pt>
                <c:pt idx="1908">
                  <c:v>2007.889801505818</c:v>
                </c:pt>
                <c:pt idx="1909">
                  <c:v>2007.892539356605</c:v>
                </c:pt>
                <c:pt idx="1910">
                  <c:v>2007.900752908967</c:v>
                </c:pt>
                <c:pt idx="1911">
                  <c:v>2007.903490759754</c:v>
                </c:pt>
                <c:pt idx="1912">
                  <c:v>2007.906228610541</c:v>
                </c:pt>
                <c:pt idx="1913">
                  <c:v>2007.906228610541</c:v>
                </c:pt>
                <c:pt idx="1914">
                  <c:v>2007.908966461328</c:v>
                </c:pt>
                <c:pt idx="1915">
                  <c:v>2007.91718001369</c:v>
                </c:pt>
                <c:pt idx="1916">
                  <c:v>2007.919917864476</c:v>
                </c:pt>
                <c:pt idx="1917">
                  <c:v>2007.922655715264</c:v>
                </c:pt>
                <c:pt idx="1918">
                  <c:v>2007.925393566051</c:v>
                </c:pt>
                <c:pt idx="1919">
                  <c:v>2007.928131416838</c:v>
                </c:pt>
                <c:pt idx="1920">
                  <c:v>2007.9363449692</c:v>
                </c:pt>
                <c:pt idx="1921">
                  <c:v>2007.939082819986</c:v>
                </c:pt>
                <c:pt idx="1922">
                  <c:v>2007.941820670773</c:v>
                </c:pt>
                <c:pt idx="1923">
                  <c:v>2007.944558521561</c:v>
                </c:pt>
                <c:pt idx="1924">
                  <c:v>2007.947296372348</c:v>
                </c:pt>
                <c:pt idx="1925">
                  <c:v>2007.95550992471</c:v>
                </c:pt>
                <c:pt idx="1926">
                  <c:v>2007.958247775496</c:v>
                </c:pt>
                <c:pt idx="1927">
                  <c:v>2007.960985626283</c:v>
                </c:pt>
                <c:pt idx="1928">
                  <c:v>2007.963723477071</c:v>
                </c:pt>
                <c:pt idx="1929">
                  <c:v>2007.966461327858</c:v>
                </c:pt>
                <c:pt idx="1930">
                  <c:v>2007.97467488022</c:v>
                </c:pt>
                <c:pt idx="1931">
                  <c:v>2007.977412731006</c:v>
                </c:pt>
                <c:pt idx="1932">
                  <c:v>2007.980150581793</c:v>
                </c:pt>
                <c:pt idx="1933">
                  <c:v>2007.98288843258</c:v>
                </c:pt>
                <c:pt idx="1934">
                  <c:v>2007.985626283368</c:v>
                </c:pt>
                <c:pt idx="1935">
                  <c:v>2007.993839835729</c:v>
                </c:pt>
                <c:pt idx="1936">
                  <c:v>2007.996577686516</c:v>
                </c:pt>
                <c:pt idx="1937">
                  <c:v>2007.999315537303</c:v>
                </c:pt>
                <c:pt idx="1938">
                  <c:v>2008.00205338809</c:v>
                </c:pt>
                <c:pt idx="1939">
                  <c:v>2008.004791238877</c:v>
                </c:pt>
                <c:pt idx="1940">
                  <c:v>2008.013004791239</c:v>
                </c:pt>
                <c:pt idx="1941">
                  <c:v>2008.015742642026</c:v>
                </c:pt>
                <c:pt idx="1942">
                  <c:v>2008.018480492813</c:v>
                </c:pt>
                <c:pt idx="1943">
                  <c:v>2008.0212183436</c:v>
                </c:pt>
                <c:pt idx="1944">
                  <c:v>2008.023956194387</c:v>
                </c:pt>
                <c:pt idx="1945">
                  <c:v>2008.032169746749</c:v>
                </c:pt>
                <c:pt idx="1946">
                  <c:v>2008.034907597536</c:v>
                </c:pt>
                <c:pt idx="1947">
                  <c:v>2008.037645448323</c:v>
                </c:pt>
                <c:pt idx="1948">
                  <c:v>2008.04038329911</c:v>
                </c:pt>
                <c:pt idx="1949">
                  <c:v>2008.043121149897</c:v>
                </c:pt>
                <c:pt idx="1950">
                  <c:v>2008.051334702259</c:v>
                </c:pt>
                <c:pt idx="1951">
                  <c:v>2008.054072553046</c:v>
                </c:pt>
                <c:pt idx="1952">
                  <c:v>2008.056810403833</c:v>
                </c:pt>
                <c:pt idx="1953">
                  <c:v>2008.05954825462</c:v>
                </c:pt>
                <c:pt idx="1954">
                  <c:v>2008.062286105407</c:v>
                </c:pt>
                <c:pt idx="1955">
                  <c:v>2008.070499657769</c:v>
                </c:pt>
                <c:pt idx="1956">
                  <c:v>2008.084873374401</c:v>
                </c:pt>
                <c:pt idx="1957">
                  <c:v>2008.087611225188</c:v>
                </c:pt>
                <c:pt idx="1958">
                  <c:v>2008.090349075975</c:v>
                </c:pt>
                <c:pt idx="1959">
                  <c:v>2008.093086926762</c:v>
                </c:pt>
                <c:pt idx="1960">
                  <c:v>2008.101300479124</c:v>
                </c:pt>
                <c:pt idx="1961">
                  <c:v>2008.104038329911</c:v>
                </c:pt>
                <c:pt idx="1962">
                  <c:v>2008.106776180698</c:v>
                </c:pt>
                <c:pt idx="1963">
                  <c:v>2008.109514031485</c:v>
                </c:pt>
                <c:pt idx="1964">
                  <c:v>2008.112251882272</c:v>
                </c:pt>
                <c:pt idx="1965">
                  <c:v>2008.120465434634</c:v>
                </c:pt>
                <c:pt idx="1966">
                  <c:v>2008.123203285421</c:v>
                </c:pt>
                <c:pt idx="1967">
                  <c:v>2008.125941136208</c:v>
                </c:pt>
                <c:pt idx="1968">
                  <c:v>2008.128678986995</c:v>
                </c:pt>
                <c:pt idx="1969">
                  <c:v>2008.131416837782</c:v>
                </c:pt>
                <c:pt idx="1970">
                  <c:v>2008.139630390144</c:v>
                </c:pt>
                <c:pt idx="1971">
                  <c:v>2008.142368240931</c:v>
                </c:pt>
                <c:pt idx="1972">
                  <c:v>2008.145106091718</c:v>
                </c:pt>
                <c:pt idx="1973">
                  <c:v>2008.147843942505</c:v>
                </c:pt>
                <c:pt idx="1974">
                  <c:v>2008.150581793292</c:v>
                </c:pt>
                <c:pt idx="1975">
                  <c:v>2008.158795345654</c:v>
                </c:pt>
                <c:pt idx="1976">
                  <c:v>2008.161533196441</c:v>
                </c:pt>
                <c:pt idx="1977">
                  <c:v>2008.164271047228</c:v>
                </c:pt>
                <c:pt idx="1978">
                  <c:v>2008.167008898015</c:v>
                </c:pt>
                <c:pt idx="1979">
                  <c:v>2008.167008898015</c:v>
                </c:pt>
                <c:pt idx="1980">
                  <c:v>2008.175222450376</c:v>
                </c:pt>
                <c:pt idx="1981">
                  <c:v>2008.177960301164</c:v>
                </c:pt>
                <c:pt idx="1982">
                  <c:v>2008.180698151951</c:v>
                </c:pt>
                <c:pt idx="1983">
                  <c:v>2008.183436002738</c:v>
                </c:pt>
                <c:pt idx="1984">
                  <c:v>2008.186173853525</c:v>
                </c:pt>
                <c:pt idx="1985">
                  <c:v>2008.194387405886</c:v>
                </c:pt>
                <c:pt idx="1986">
                  <c:v>2008.197125256673</c:v>
                </c:pt>
                <c:pt idx="1987">
                  <c:v>2008.199863107461</c:v>
                </c:pt>
                <c:pt idx="1988">
                  <c:v>2008.202600958248</c:v>
                </c:pt>
                <c:pt idx="1989">
                  <c:v>2008.205338809035</c:v>
                </c:pt>
                <c:pt idx="1990">
                  <c:v>2008.213552361396</c:v>
                </c:pt>
                <c:pt idx="1991">
                  <c:v>2008.216290212183</c:v>
                </c:pt>
                <c:pt idx="1992">
                  <c:v>2008.219028062971</c:v>
                </c:pt>
                <c:pt idx="1993">
                  <c:v>2008.221765913758</c:v>
                </c:pt>
                <c:pt idx="1994">
                  <c:v>2008.224503764545</c:v>
                </c:pt>
                <c:pt idx="1995">
                  <c:v>2008.232717316906</c:v>
                </c:pt>
                <c:pt idx="1996">
                  <c:v>2008.235455167693</c:v>
                </c:pt>
                <c:pt idx="1997">
                  <c:v>2008.23819301848</c:v>
                </c:pt>
                <c:pt idx="1998">
                  <c:v>2008.240930869268</c:v>
                </c:pt>
                <c:pt idx="1999">
                  <c:v>2008.243668720055</c:v>
                </c:pt>
                <c:pt idx="2000">
                  <c:v>2008.254620123203</c:v>
                </c:pt>
                <c:pt idx="2001">
                  <c:v>2008.25735797399</c:v>
                </c:pt>
                <c:pt idx="2002">
                  <c:v>2008.260095824778</c:v>
                </c:pt>
                <c:pt idx="2003">
                  <c:v>2008.262833675565</c:v>
                </c:pt>
                <c:pt idx="2004">
                  <c:v>2008.265571526352</c:v>
                </c:pt>
                <c:pt idx="2005">
                  <c:v>2008.273785078713</c:v>
                </c:pt>
                <c:pt idx="2006">
                  <c:v>2008.2765229295</c:v>
                </c:pt>
                <c:pt idx="2007">
                  <c:v>2008.279260780288</c:v>
                </c:pt>
                <c:pt idx="2008">
                  <c:v>2008.281998631075</c:v>
                </c:pt>
                <c:pt idx="2009">
                  <c:v>2008.284736481862</c:v>
                </c:pt>
                <c:pt idx="2010">
                  <c:v>2008.292950034223</c:v>
                </c:pt>
                <c:pt idx="2011">
                  <c:v>2008.29568788501</c:v>
                </c:pt>
                <c:pt idx="2012">
                  <c:v>2008.298425735797</c:v>
                </c:pt>
                <c:pt idx="2013">
                  <c:v>2008.301163586585</c:v>
                </c:pt>
                <c:pt idx="2014">
                  <c:v>2008.303901437372</c:v>
                </c:pt>
                <c:pt idx="2015">
                  <c:v>2008.312114989733</c:v>
                </c:pt>
                <c:pt idx="2016">
                  <c:v>2008.31485284052</c:v>
                </c:pt>
                <c:pt idx="2017">
                  <c:v>2008.317590691307</c:v>
                </c:pt>
                <c:pt idx="2018">
                  <c:v>2008.320328542095</c:v>
                </c:pt>
                <c:pt idx="2019">
                  <c:v>2008.323066392882</c:v>
                </c:pt>
                <c:pt idx="2020">
                  <c:v>2008.331279945243</c:v>
                </c:pt>
                <c:pt idx="2021">
                  <c:v>2008.331279945243</c:v>
                </c:pt>
                <c:pt idx="2022">
                  <c:v>2008.33401779603</c:v>
                </c:pt>
                <c:pt idx="2023">
                  <c:v>2008.336755646817</c:v>
                </c:pt>
                <c:pt idx="2024">
                  <c:v>2008.339493497604</c:v>
                </c:pt>
                <c:pt idx="2025">
                  <c:v>2008.347707049966</c:v>
                </c:pt>
                <c:pt idx="2026">
                  <c:v>2008.350444900753</c:v>
                </c:pt>
                <c:pt idx="2027">
                  <c:v>2008.35318275154</c:v>
                </c:pt>
                <c:pt idx="2028">
                  <c:v>2008.355920602327</c:v>
                </c:pt>
                <c:pt idx="2029">
                  <c:v>2008.358658453114</c:v>
                </c:pt>
                <c:pt idx="2030">
                  <c:v>2008.366872005476</c:v>
                </c:pt>
                <c:pt idx="2031">
                  <c:v>2008.369609856263</c:v>
                </c:pt>
                <c:pt idx="2032">
                  <c:v>2008.37234770705</c:v>
                </c:pt>
                <c:pt idx="2033">
                  <c:v>2008.375085557837</c:v>
                </c:pt>
                <c:pt idx="2034">
                  <c:v>2008.377823408624</c:v>
                </c:pt>
                <c:pt idx="2035">
                  <c:v>2008.386036960986</c:v>
                </c:pt>
                <c:pt idx="2036">
                  <c:v>2008.388774811773</c:v>
                </c:pt>
                <c:pt idx="2037">
                  <c:v>2008.39151266256</c:v>
                </c:pt>
                <c:pt idx="2038">
                  <c:v>2008.394250513347</c:v>
                </c:pt>
                <c:pt idx="2039">
                  <c:v>2008.396988364134</c:v>
                </c:pt>
                <c:pt idx="2040">
                  <c:v>2008.405201916496</c:v>
                </c:pt>
                <c:pt idx="2041">
                  <c:v>2008.407939767283</c:v>
                </c:pt>
                <c:pt idx="2042">
                  <c:v>2008.41067761807</c:v>
                </c:pt>
                <c:pt idx="2043">
                  <c:v>2008.413415468857</c:v>
                </c:pt>
                <c:pt idx="2044">
                  <c:v>2008.416153319644</c:v>
                </c:pt>
                <c:pt idx="2045">
                  <c:v>2008.424366872006</c:v>
                </c:pt>
                <c:pt idx="2046">
                  <c:v>2008.427104722793</c:v>
                </c:pt>
                <c:pt idx="2047">
                  <c:v>2008.42984257358</c:v>
                </c:pt>
                <c:pt idx="2048">
                  <c:v>2008.432580424367</c:v>
                </c:pt>
                <c:pt idx="2049">
                  <c:v>2008.435318275154</c:v>
                </c:pt>
                <c:pt idx="2050">
                  <c:v>2008.443531827515</c:v>
                </c:pt>
                <c:pt idx="2051">
                  <c:v>2008.446269678303</c:v>
                </c:pt>
                <c:pt idx="2052">
                  <c:v>2008.44900752909</c:v>
                </c:pt>
                <c:pt idx="2053">
                  <c:v>2008.451745379877</c:v>
                </c:pt>
                <c:pt idx="2054">
                  <c:v>2008.454483230664</c:v>
                </c:pt>
                <c:pt idx="2055">
                  <c:v>2008.462696783025</c:v>
                </c:pt>
                <c:pt idx="2056">
                  <c:v>2008.465434633812</c:v>
                </c:pt>
                <c:pt idx="2057">
                  <c:v>2008.4681724846</c:v>
                </c:pt>
                <c:pt idx="2058">
                  <c:v>2008.470910335387</c:v>
                </c:pt>
                <c:pt idx="2059">
                  <c:v>2008.473648186174</c:v>
                </c:pt>
                <c:pt idx="2060">
                  <c:v>2008.481861738535</c:v>
                </c:pt>
                <c:pt idx="2061">
                  <c:v>2008.484599589322</c:v>
                </c:pt>
                <c:pt idx="2062">
                  <c:v>2008.48733744011</c:v>
                </c:pt>
                <c:pt idx="2063">
                  <c:v>2008.490075290897</c:v>
                </c:pt>
                <c:pt idx="2064">
                  <c:v>2008.492813141684</c:v>
                </c:pt>
                <c:pt idx="2065">
                  <c:v>2008.498288843258</c:v>
                </c:pt>
                <c:pt idx="2066">
                  <c:v>2008.501026694045</c:v>
                </c:pt>
                <c:pt idx="2067">
                  <c:v>2008.503764544832</c:v>
                </c:pt>
                <c:pt idx="2068">
                  <c:v>2008.506502395619</c:v>
                </c:pt>
                <c:pt idx="2069">
                  <c:v>2008.509240246407</c:v>
                </c:pt>
                <c:pt idx="2070">
                  <c:v>2008.517453798768</c:v>
                </c:pt>
                <c:pt idx="2071">
                  <c:v>2008.520191649555</c:v>
                </c:pt>
                <c:pt idx="2072">
                  <c:v>2008.522929500342</c:v>
                </c:pt>
                <c:pt idx="2073">
                  <c:v>2008.52566735113</c:v>
                </c:pt>
                <c:pt idx="2074">
                  <c:v>2008.528405201916</c:v>
                </c:pt>
                <c:pt idx="2075">
                  <c:v>2008.536618754278</c:v>
                </c:pt>
                <c:pt idx="2076">
                  <c:v>2008.539356605065</c:v>
                </c:pt>
                <c:pt idx="2077">
                  <c:v>2008.542094455852</c:v>
                </c:pt>
                <c:pt idx="2078">
                  <c:v>2008.544832306639</c:v>
                </c:pt>
                <c:pt idx="2079">
                  <c:v>2008.547570157426</c:v>
                </c:pt>
                <c:pt idx="2080">
                  <c:v>2008.555783709788</c:v>
                </c:pt>
                <c:pt idx="2081">
                  <c:v>2008.558521560575</c:v>
                </c:pt>
                <c:pt idx="2082">
                  <c:v>2008.561259411362</c:v>
                </c:pt>
                <c:pt idx="2083">
                  <c:v>2008.563997262149</c:v>
                </c:pt>
                <c:pt idx="2084">
                  <c:v>2008.566735112936</c:v>
                </c:pt>
                <c:pt idx="2085">
                  <c:v>2008.574948665298</c:v>
                </c:pt>
                <c:pt idx="2086">
                  <c:v>2008.577686516085</c:v>
                </c:pt>
                <c:pt idx="2087">
                  <c:v>2008.580424366872</c:v>
                </c:pt>
                <c:pt idx="2088">
                  <c:v>2008.583162217659</c:v>
                </c:pt>
                <c:pt idx="2089">
                  <c:v>2008.585900068446</c:v>
                </c:pt>
                <c:pt idx="2090">
                  <c:v>2008.594113620808</c:v>
                </c:pt>
                <c:pt idx="2091">
                  <c:v>2008.596851471595</c:v>
                </c:pt>
                <c:pt idx="2092">
                  <c:v>2008.599589322382</c:v>
                </c:pt>
                <c:pt idx="2093">
                  <c:v>2008.602327173169</c:v>
                </c:pt>
                <c:pt idx="2094">
                  <c:v>2008.605065023956</c:v>
                </c:pt>
                <c:pt idx="2095">
                  <c:v>2008.613278576317</c:v>
                </c:pt>
                <c:pt idx="2096">
                  <c:v>2008.616016427105</c:v>
                </c:pt>
                <c:pt idx="2097">
                  <c:v>2008.618754277892</c:v>
                </c:pt>
                <c:pt idx="2098">
                  <c:v>2008.621492128679</c:v>
                </c:pt>
                <c:pt idx="2099">
                  <c:v>2008.624229979466</c:v>
                </c:pt>
                <c:pt idx="2100">
                  <c:v>2008.632443531827</c:v>
                </c:pt>
                <c:pt idx="2101">
                  <c:v>2008.635181382615</c:v>
                </c:pt>
                <c:pt idx="2102">
                  <c:v>2008.637919233402</c:v>
                </c:pt>
                <c:pt idx="2103">
                  <c:v>2008.640657084189</c:v>
                </c:pt>
                <c:pt idx="2104">
                  <c:v>2008.643394934976</c:v>
                </c:pt>
                <c:pt idx="2105">
                  <c:v>2008.651608487337</c:v>
                </c:pt>
                <c:pt idx="2106">
                  <c:v>2008.654346338124</c:v>
                </c:pt>
                <c:pt idx="2107">
                  <c:v>2008.657084188912</c:v>
                </c:pt>
                <c:pt idx="2108">
                  <c:v>2008.659822039699</c:v>
                </c:pt>
                <c:pt idx="2109">
                  <c:v>2008.659822039699</c:v>
                </c:pt>
                <c:pt idx="2110">
                  <c:v>2008.66803559206</c:v>
                </c:pt>
                <c:pt idx="2111">
                  <c:v>2008.670773442847</c:v>
                </c:pt>
                <c:pt idx="2112">
                  <c:v>2008.673511293634</c:v>
                </c:pt>
                <c:pt idx="2113">
                  <c:v>2008.676249144422</c:v>
                </c:pt>
                <c:pt idx="2114">
                  <c:v>2008.678986995209</c:v>
                </c:pt>
                <c:pt idx="2115">
                  <c:v>2008.68720054757</c:v>
                </c:pt>
                <c:pt idx="2116">
                  <c:v>2008.689938398357</c:v>
                </c:pt>
                <c:pt idx="2117">
                  <c:v>2008.692676249144</c:v>
                </c:pt>
                <c:pt idx="2118">
                  <c:v>2008.695414099931</c:v>
                </c:pt>
                <c:pt idx="2119">
                  <c:v>2008.698151950719</c:v>
                </c:pt>
                <c:pt idx="2120">
                  <c:v>2008.70636550308</c:v>
                </c:pt>
                <c:pt idx="2121">
                  <c:v>2008.709103353867</c:v>
                </c:pt>
                <c:pt idx="2122">
                  <c:v>2008.711841204654</c:v>
                </c:pt>
                <c:pt idx="2123">
                  <c:v>2008.714579055441</c:v>
                </c:pt>
                <c:pt idx="2124">
                  <c:v>2008.717316906229</c:v>
                </c:pt>
                <c:pt idx="2125">
                  <c:v>2008.72553045859</c:v>
                </c:pt>
                <c:pt idx="2126">
                  <c:v>2008.728268309377</c:v>
                </c:pt>
                <c:pt idx="2127">
                  <c:v>2008.731006160164</c:v>
                </c:pt>
                <c:pt idx="2128">
                  <c:v>2008.733744010951</c:v>
                </c:pt>
                <c:pt idx="2129">
                  <c:v>2008.736481861739</c:v>
                </c:pt>
                <c:pt idx="2130">
                  <c:v>2008.741957563313</c:v>
                </c:pt>
                <c:pt idx="2131">
                  <c:v>2008.7446954141</c:v>
                </c:pt>
                <c:pt idx="2132">
                  <c:v>2008.747433264887</c:v>
                </c:pt>
                <c:pt idx="2133">
                  <c:v>2008.750171115674</c:v>
                </c:pt>
                <c:pt idx="2134">
                  <c:v>2008.752908966461</c:v>
                </c:pt>
                <c:pt idx="2135">
                  <c:v>2008.761122518823</c:v>
                </c:pt>
                <c:pt idx="2136">
                  <c:v>2008.76386036961</c:v>
                </c:pt>
                <c:pt idx="2137">
                  <c:v>2008.766598220397</c:v>
                </c:pt>
                <c:pt idx="2138">
                  <c:v>2008.769336071184</c:v>
                </c:pt>
                <c:pt idx="2139">
                  <c:v>2008.772073921971</c:v>
                </c:pt>
                <c:pt idx="2140">
                  <c:v>2008.780287474333</c:v>
                </c:pt>
                <c:pt idx="2141">
                  <c:v>2008.78302532512</c:v>
                </c:pt>
                <c:pt idx="2142">
                  <c:v>2008.785763175907</c:v>
                </c:pt>
                <c:pt idx="2143">
                  <c:v>2008.788501026694</c:v>
                </c:pt>
                <c:pt idx="2144">
                  <c:v>2008.791238877481</c:v>
                </c:pt>
                <c:pt idx="2145">
                  <c:v>2008.799452429843</c:v>
                </c:pt>
                <c:pt idx="2146">
                  <c:v>2008.80219028063</c:v>
                </c:pt>
                <c:pt idx="2147">
                  <c:v>2008.804928131417</c:v>
                </c:pt>
                <c:pt idx="2148">
                  <c:v>2008.807665982204</c:v>
                </c:pt>
                <c:pt idx="2149">
                  <c:v>2008.810403832991</c:v>
                </c:pt>
              </c:numCache>
            </c:numRef>
          </c:xVal>
          <c:yVal>
            <c:numRef>
              <c:f>'Part2 Q2'!$L$10:$L$2097</c:f>
              <c:numCache>
                <c:formatCode>_(* #,##0.00_);_(* \(#,##0.00\);_(* "-"??_);_(@_)</c:formatCode>
                <c:ptCount val="2088"/>
                <c:pt idx="0">
                  <c:v>0.31</c:v>
                </c:pt>
                <c:pt idx="1">
                  <c:v>#N/A</c:v>
                </c:pt>
                <c:pt idx="2">
                  <c:v>0.345</c:v>
                </c:pt>
                <c:pt idx="3">
                  <c:v>0.31</c:v>
                </c:pt>
                <c:pt idx="4">
                  <c:v>0.2938</c:v>
                </c:pt>
                <c:pt idx="5">
                  <c:v>0.33</c:v>
                </c:pt>
                <c:pt idx="6">
                  <c:v>0.3113</c:v>
                </c:pt>
                <c:pt idx="7">
                  <c:v>0.3013</c:v>
                </c:pt>
                <c:pt idx="8">
                  <c:v>0.333799999999999</c:v>
                </c:pt>
                <c:pt idx="9">
                  <c:v>0.300000000000001</c:v>
                </c:pt>
                <c:pt idx="10">
                  <c:v>0.34</c:v>
                </c:pt>
                <c:pt idx="11">
                  <c:v>0.31</c:v>
                </c:pt>
                <c:pt idx="12">
                  <c:v>0.29</c:v>
                </c:pt>
                <c:pt idx="13">
                  <c:v>0.29</c:v>
                </c:pt>
                <c:pt idx="14">
                  <c:v>0.2475</c:v>
                </c:pt>
                <c:pt idx="15">
                  <c:v>0.2538</c:v>
                </c:pt>
                <c:pt idx="16">
                  <c:v>0.285</c:v>
                </c:pt>
                <c:pt idx="17">
                  <c:v>0.2925</c:v>
                </c:pt>
                <c:pt idx="18">
                  <c:v>0.2725</c:v>
                </c:pt>
                <c:pt idx="19">
                  <c:v>0.261299999999999</c:v>
                </c:pt>
                <c:pt idx="20">
                  <c:v>0.2219</c:v>
                </c:pt>
                <c:pt idx="21">
                  <c:v>0.239999999999999</c:v>
                </c:pt>
                <c:pt idx="22">
                  <c:v>0.27</c:v>
                </c:pt>
                <c:pt idx="23">
                  <c:v>0.2438</c:v>
                </c:pt>
                <c:pt idx="24">
                  <c:v>0.26</c:v>
                </c:pt>
                <c:pt idx="25">
                  <c:v>0.2413</c:v>
                </c:pt>
                <c:pt idx="26">
                  <c:v>0.24</c:v>
                </c:pt>
                <c:pt idx="27">
                  <c:v>0.2381</c:v>
                </c:pt>
                <c:pt idx="28">
                  <c:v>0.2413</c:v>
                </c:pt>
                <c:pt idx="29">
                  <c:v>0.25</c:v>
                </c:pt>
                <c:pt idx="30">
                  <c:v>0.2575</c:v>
                </c:pt>
                <c:pt idx="31">
                  <c:v>0.260000000000001</c:v>
                </c:pt>
                <c:pt idx="32">
                  <c:v>0.260000000000001</c:v>
                </c:pt>
                <c:pt idx="33">
                  <c:v>0.24</c:v>
                </c:pt>
                <c:pt idx="34">
                  <c:v>0.25</c:v>
                </c:pt>
                <c:pt idx="35">
                  <c:v>0.24</c:v>
                </c:pt>
                <c:pt idx="36">
                  <c:v>0.2</c:v>
                </c:pt>
                <c:pt idx="37">
                  <c:v>0.16</c:v>
                </c:pt>
                <c:pt idx="38">
                  <c:v>0.26</c:v>
                </c:pt>
                <c:pt idx="39">
                  <c:v>0.23</c:v>
                </c:pt>
                <c:pt idx="40">
                  <c:v>0.18</c:v>
                </c:pt>
                <c:pt idx="41">
                  <c:v>0.23</c:v>
                </c:pt>
                <c:pt idx="42">
                  <c:v>0.189999999999999</c:v>
                </c:pt>
                <c:pt idx="43">
                  <c:v>0.189999999999999</c:v>
                </c:pt>
                <c:pt idx="44">
                  <c:v>0.202500000000001</c:v>
                </c:pt>
                <c:pt idx="45">
                  <c:v>#N/A</c:v>
                </c:pt>
                <c:pt idx="46">
                  <c:v>0.2031</c:v>
                </c:pt>
                <c:pt idx="47">
                  <c:v>0.2044</c:v>
                </c:pt>
                <c:pt idx="48">
                  <c:v>0.17</c:v>
                </c:pt>
                <c:pt idx="49">
                  <c:v>0.21</c:v>
                </c:pt>
                <c:pt idx="50">
                  <c:v>0.23</c:v>
                </c:pt>
                <c:pt idx="51">
                  <c:v>0.24</c:v>
                </c:pt>
                <c:pt idx="52">
                  <c:v>0.23</c:v>
                </c:pt>
                <c:pt idx="53">
                  <c:v>0.23</c:v>
                </c:pt>
                <c:pt idx="54">
                  <c:v>0.25</c:v>
                </c:pt>
                <c:pt idx="55">
                  <c:v>0.25</c:v>
                </c:pt>
                <c:pt idx="56">
                  <c:v>0.2588</c:v>
                </c:pt>
                <c:pt idx="57">
                  <c:v>0.27</c:v>
                </c:pt>
                <c:pt idx="58">
                  <c:v>0.26</c:v>
                </c:pt>
                <c:pt idx="59">
                  <c:v>0.28</c:v>
                </c:pt>
                <c:pt idx="60">
                  <c:v>0.26</c:v>
                </c:pt>
                <c:pt idx="61">
                  <c:v>0.27</c:v>
                </c:pt>
                <c:pt idx="62">
                  <c:v>0.26</c:v>
                </c:pt>
                <c:pt idx="63">
                  <c:v>0.465000000000001</c:v>
                </c:pt>
                <c:pt idx="64">
                  <c:v>0.4113</c:v>
                </c:pt>
                <c:pt idx="65">
                  <c:v>0.4244</c:v>
                </c:pt>
                <c:pt idx="66">
                  <c:v>0.4225</c:v>
                </c:pt>
                <c:pt idx="67">
                  <c:v>0.4425</c:v>
                </c:pt>
                <c:pt idx="68">
                  <c:v>0.452500000000001</c:v>
                </c:pt>
                <c:pt idx="69">
                  <c:v>0.4325</c:v>
                </c:pt>
                <c:pt idx="70">
                  <c:v>#N/A</c:v>
                </c:pt>
                <c:pt idx="71">
                  <c:v>0.401899999999999</c:v>
                </c:pt>
                <c:pt idx="72">
                  <c:v>0.3988</c:v>
                </c:pt>
                <c:pt idx="73">
                  <c:v>0.398099999999999</c:v>
                </c:pt>
                <c:pt idx="74">
                  <c:v>0.3606</c:v>
                </c:pt>
                <c:pt idx="75">
                  <c:v>0.373799999999999</c:v>
                </c:pt>
                <c:pt idx="76">
                  <c:v>0.369999999999999</c:v>
                </c:pt>
                <c:pt idx="77">
                  <c:v>0.31</c:v>
                </c:pt>
                <c:pt idx="78">
                  <c:v>0.33</c:v>
                </c:pt>
                <c:pt idx="79">
                  <c:v>0.3413</c:v>
                </c:pt>
                <c:pt idx="80">
                  <c:v>0.359999999999999</c:v>
                </c:pt>
                <c:pt idx="81">
                  <c:v>0.359999999999999</c:v>
                </c:pt>
                <c:pt idx="82">
                  <c:v>0.35</c:v>
                </c:pt>
                <c:pt idx="83">
                  <c:v>0.3388</c:v>
                </c:pt>
                <c:pt idx="84">
                  <c:v>0.3075</c:v>
                </c:pt>
                <c:pt idx="85">
                  <c:v>0.3088</c:v>
                </c:pt>
                <c:pt idx="86">
                  <c:v>0.319999999999999</c:v>
                </c:pt>
                <c:pt idx="87">
                  <c:v>0.3088</c:v>
                </c:pt>
                <c:pt idx="88">
                  <c:v>0.271299999999999</c:v>
                </c:pt>
                <c:pt idx="89">
                  <c:v>0.2706</c:v>
                </c:pt>
                <c:pt idx="90">
                  <c:v>0.2738</c:v>
                </c:pt>
                <c:pt idx="91">
                  <c:v>0.278099999999999</c:v>
                </c:pt>
                <c:pt idx="92">
                  <c:v>0.3094</c:v>
                </c:pt>
                <c:pt idx="93">
                  <c:v>0.279999999999999</c:v>
                </c:pt>
                <c:pt idx="94">
                  <c:v>0.279999999999999</c:v>
                </c:pt>
                <c:pt idx="95">
                  <c:v>0.329400000000001</c:v>
                </c:pt>
                <c:pt idx="96">
                  <c:v>0.278099999999999</c:v>
                </c:pt>
                <c:pt idx="97">
                  <c:v>0.3075</c:v>
                </c:pt>
                <c:pt idx="98">
                  <c:v>0.2488</c:v>
                </c:pt>
                <c:pt idx="99">
                  <c:v>0.3306</c:v>
                </c:pt>
                <c:pt idx="100">
                  <c:v>0.273099999999999</c:v>
                </c:pt>
                <c:pt idx="101">
                  <c:v>0.3006</c:v>
                </c:pt>
                <c:pt idx="102">
                  <c:v>0.2506</c:v>
                </c:pt>
                <c:pt idx="103">
                  <c:v>#N/A</c:v>
                </c:pt>
                <c:pt idx="104">
                  <c:v>0.2688</c:v>
                </c:pt>
                <c:pt idx="105">
                  <c:v>0.2788</c:v>
                </c:pt>
                <c:pt idx="106">
                  <c:v>0.3488</c:v>
                </c:pt>
                <c:pt idx="107">
                  <c:v>0.3063</c:v>
                </c:pt>
                <c:pt idx="108">
                  <c:v>0.245</c:v>
                </c:pt>
                <c:pt idx="109">
                  <c:v>0.2063</c:v>
                </c:pt>
                <c:pt idx="110">
                  <c:v>0.2338</c:v>
                </c:pt>
                <c:pt idx="111">
                  <c:v>0.2375</c:v>
                </c:pt>
                <c:pt idx="112">
                  <c:v>0.2675</c:v>
                </c:pt>
                <c:pt idx="113">
                  <c:v>0.137499999999999</c:v>
                </c:pt>
                <c:pt idx="114">
                  <c:v>0.11</c:v>
                </c:pt>
                <c:pt idx="115">
                  <c:v>0.31</c:v>
                </c:pt>
                <c:pt idx="116">
                  <c:v>0.31</c:v>
                </c:pt>
                <c:pt idx="117">
                  <c:v>0.33</c:v>
                </c:pt>
                <c:pt idx="118">
                  <c:v>0.157500000000001</c:v>
                </c:pt>
                <c:pt idx="119">
                  <c:v>0.1794</c:v>
                </c:pt>
                <c:pt idx="120">
                  <c:v>0.2363</c:v>
                </c:pt>
                <c:pt idx="121">
                  <c:v>0.23</c:v>
                </c:pt>
                <c:pt idx="122">
                  <c:v>0.15</c:v>
                </c:pt>
                <c:pt idx="123">
                  <c:v>0.1038</c:v>
                </c:pt>
                <c:pt idx="124">
                  <c:v>0.12</c:v>
                </c:pt>
                <c:pt idx="125">
                  <c:v>#N/A</c:v>
                </c:pt>
                <c:pt idx="126">
                  <c:v>0.0899999999999998</c:v>
                </c:pt>
                <c:pt idx="127">
                  <c:v>0.0881000000000007</c:v>
                </c:pt>
                <c:pt idx="128">
                  <c:v>0.0412999999999997</c:v>
                </c:pt>
                <c:pt idx="129">
                  <c:v>0.0487999999999999</c:v>
                </c:pt>
                <c:pt idx="130">
                  <c:v>#N/A</c:v>
                </c:pt>
                <c:pt idx="131">
                  <c:v>-0.1012</c:v>
                </c:pt>
                <c:pt idx="132">
                  <c:v>0.3588</c:v>
                </c:pt>
                <c:pt idx="133">
                  <c:v>0.0237999999999996</c:v>
                </c:pt>
                <c:pt idx="134">
                  <c:v>-0.103700000000001</c:v>
                </c:pt>
                <c:pt idx="135">
                  <c:v>-0.2962</c:v>
                </c:pt>
                <c:pt idx="136">
                  <c:v>-0.2875</c:v>
                </c:pt>
                <c:pt idx="137">
                  <c:v>0.0875000000000003</c:v>
                </c:pt>
                <c:pt idx="138">
                  <c:v>0.13</c:v>
                </c:pt>
                <c:pt idx="139">
                  <c:v>0.0687999999999995</c:v>
                </c:pt>
                <c:pt idx="140">
                  <c:v>#N/A</c:v>
                </c:pt>
                <c:pt idx="141">
                  <c:v>0.1388</c:v>
                </c:pt>
                <c:pt idx="142">
                  <c:v>0.1275</c:v>
                </c:pt>
                <c:pt idx="143">
                  <c:v>0.132499999999999</c:v>
                </c:pt>
                <c:pt idx="144">
                  <c:v>0.158799999999999</c:v>
                </c:pt>
                <c:pt idx="145">
                  <c:v>0.2113</c:v>
                </c:pt>
                <c:pt idx="146">
                  <c:v>0.0774999999999997</c:v>
                </c:pt>
                <c:pt idx="147">
                  <c:v>0.0199999999999996</c:v>
                </c:pt>
                <c:pt idx="148">
                  <c:v>0.0499999999999998</c:v>
                </c:pt>
                <c:pt idx="149">
                  <c:v>0.0825000000000004</c:v>
                </c:pt>
                <c:pt idx="150">
                  <c:v>0.0837999999999992</c:v>
                </c:pt>
                <c:pt idx="151">
                  <c:v>0.13</c:v>
                </c:pt>
                <c:pt idx="152">
                  <c:v>0.1388</c:v>
                </c:pt>
                <c:pt idx="153">
                  <c:v>0.189999999999999</c:v>
                </c:pt>
                <c:pt idx="154">
                  <c:v>0.1975</c:v>
                </c:pt>
                <c:pt idx="155">
                  <c:v>0.17</c:v>
                </c:pt>
                <c:pt idx="156">
                  <c:v>0.16</c:v>
                </c:pt>
                <c:pt idx="157">
                  <c:v>0.16</c:v>
                </c:pt>
                <c:pt idx="158">
                  <c:v>0.1688</c:v>
                </c:pt>
                <c:pt idx="159">
                  <c:v>0.28</c:v>
                </c:pt>
                <c:pt idx="160">
                  <c:v>0.1775</c:v>
                </c:pt>
                <c:pt idx="161">
                  <c:v>0.2188</c:v>
                </c:pt>
                <c:pt idx="162">
                  <c:v>0.23</c:v>
                </c:pt>
                <c:pt idx="163">
                  <c:v>0.182499999999999</c:v>
                </c:pt>
                <c:pt idx="164">
                  <c:v>0.21</c:v>
                </c:pt>
                <c:pt idx="165">
                  <c:v>#N/A</c:v>
                </c:pt>
                <c:pt idx="166">
                  <c:v>0.18</c:v>
                </c:pt>
                <c:pt idx="167">
                  <c:v>0.16</c:v>
                </c:pt>
                <c:pt idx="168">
                  <c:v>0.305</c:v>
                </c:pt>
                <c:pt idx="169">
                  <c:v>0.23</c:v>
                </c:pt>
                <c:pt idx="170">
                  <c:v>0.1538</c:v>
                </c:pt>
                <c:pt idx="171">
                  <c:v>0.1338</c:v>
                </c:pt>
                <c:pt idx="172">
                  <c:v>0.1225</c:v>
                </c:pt>
                <c:pt idx="173">
                  <c:v>0.1488</c:v>
                </c:pt>
                <c:pt idx="174">
                  <c:v>0.102499999999999</c:v>
                </c:pt>
                <c:pt idx="175">
                  <c:v>0.0499999999999998</c:v>
                </c:pt>
                <c:pt idx="176">
                  <c:v>0.24</c:v>
                </c:pt>
                <c:pt idx="177">
                  <c:v>0.0838000000000001</c:v>
                </c:pt>
                <c:pt idx="178">
                  <c:v>0.159999999999999</c:v>
                </c:pt>
                <c:pt idx="179">
                  <c:v>0.11</c:v>
                </c:pt>
                <c:pt idx="180">
                  <c:v>0.1675</c:v>
                </c:pt>
                <c:pt idx="181">
                  <c:v>0.1538</c:v>
                </c:pt>
                <c:pt idx="182">
                  <c:v>0.189999999999999</c:v>
                </c:pt>
                <c:pt idx="183">
                  <c:v>0.1225</c:v>
                </c:pt>
                <c:pt idx="184">
                  <c:v>0.130000000000001</c:v>
                </c:pt>
                <c:pt idx="185">
                  <c:v>0.13</c:v>
                </c:pt>
                <c:pt idx="186">
                  <c:v>0.0563000000000002</c:v>
                </c:pt>
                <c:pt idx="187">
                  <c:v>0.19</c:v>
                </c:pt>
                <c:pt idx="188">
                  <c:v>0.2763</c:v>
                </c:pt>
                <c:pt idx="189">
                  <c:v>0.27</c:v>
                </c:pt>
                <c:pt idx="190">
                  <c:v>0.2388</c:v>
                </c:pt>
                <c:pt idx="191">
                  <c:v>0.33</c:v>
                </c:pt>
                <c:pt idx="192">
                  <c:v>0.3025</c:v>
                </c:pt>
                <c:pt idx="193">
                  <c:v>0.2763</c:v>
                </c:pt>
                <c:pt idx="194">
                  <c:v>0.2588</c:v>
                </c:pt>
                <c:pt idx="195">
                  <c:v>0.26</c:v>
                </c:pt>
                <c:pt idx="196">
                  <c:v>0.2663</c:v>
                </c:pt>
                <c:pt idx="197">
                  <c:v>0.189999999999999</c:v>
                </c:pt>
                <c:pt idx="198">
                  <c:v>0.153799999999999</c:v>
                </c:pt>
                <c:pt idx="199">
                  <c:v>0.1763</c:v>
                </c:pt>
                <c:pt idx="200">
                  <c:v>0.1613</c:v>
                </c:pt>
                <c:pt idx="201">
                  <c:v>0.2</c:v>
                </c:pt>
                <c:pt idx="202">
                  <c:v>0.17</c:v>
                </c:pt>
                <c:pt idx="203">
                  <c:v>0.2088</c:v>
                </c:pt>
                <c:pt idx="204">
                  <c:v>#N/A</c:v>
                </c:pt>
                <c:pt idx="205">
                  <c:v>0.0988000000000006</c:v>
                </c:pt>
                <c:pt idx="206">
                  <c:v>0.2588</c:v>
                </c:pt>
                <c:pt idx="207">
                  <c:v>0.5775</c:v>
                </c:pt>
                <c:pt idx="208">
                  <c:v>0.23</c:v>
                </c:pt>
                <c:pt idx="209">
                  <c:v>0.197500000000001</c:v>
                </c:pt>
                <c:pt idx="210">
                  <c:v>0.1838</c:v>
                </c:pt>
                <c:pt idx="211">
                  <c:v>0.33</c:v>
                </c:pt>
                <c:pt idx="212">
                  <c:v>0.34</c:v>
                </c:pt>
                <c:pt idx="213">
                  <c:v>0.31</c:v>
                </c:pt>
                <c:pt idx="214">
                  <c:v>0.2738</c:v>
                </c:pt>
                <c:pt idx="215">
                  <c:v>0.306299999999999</c:v>
                </c:pt>
                <c:pt idx="216">
                  <c:v>0.22</c:v>
                </c:pt>
                <c:pt idx="217">
                  <c:v>0.3075</c:v>
                </c:pt>
                <c:pt idx="218">
                  <c:v>0.3188</c:v>
                </c:pt>
                <c:pt idx="219">
                  <c:v>0.299999999999999</c:v>
                </c:pt>
                <c:pt idx="220">
                  <c:v>0.339999999999999</c:v>
                </c:pt>
                <c:pt idx="221">
                  <c:v>0.2388</c:v>
                </c:pt>
                <c:pt idx="222">
                  <c:v>0.295</c:v>
                </c:pt>
                <c:pt idx="223">
                  <c:v>0.25</c:v>
                </c:pt>
                <c:pt idx="224">
                  <c:v>0.29</c:v>
                </c:pt>
                <c:pt idx="225">
                  <c:v>0.2413</c:v>
                </c:pt>
                <c:pt idx="226">
                  <c:v>0.3531</c:v>
                </c:pt>
                <c:pt idx="227">
                  <c:v>0.3</c:v>
                </c:pt>
                <c:pt idx="228">
                  <c:v>0.21</c:v>
                </c:pt>
                <c:pt idx="229">
                  <c:v>0.225</c:v>
                </c:pt>
                <c:pt idx="230">
                  <c:v>0.2763</c:v>
                </c:pt>
                <c:pt idx="231">
                  <c:v>0.305</c:v>
                </c:pt>
                <c:pt idx="232">
                  <c:v>0.32</c:v>
                </c:pt>
                <c:pt idx="233">
                  <c:v>0.2663</c:v>
                </c:pt>
                <c:pt idx="234">
                  <c:v>0.33</c:v>
                </c:pt>
                <c:pt idx="235">
                  <c:v>#N/A</c:v>
                </c:pt>
                <c:pt idx="236">
                  <c:v>0.2</c:v>
                </c:pt>
                <c:pt idx="237">
                  <c:v>0.25</c:v>
                </c:pt>
                <c:pt idx="238">
                  <c:v>0.29</c:v>
                </c:pt>
                <c:pt idx="239">
                  <c:v>0.1925</c:v>
                </c:pt>
                <c:pt idx="240">
                  <c:v>0.24</c:v>
                </c:pt>
                <c:pt idx="241">
                  <c:v>0.28</c:v>
                </c:pt>
                <c:pt idx="242">
                  <c:v>0.2675</c:v>
                </c:pt>
                <c:pt idx="243">
                  <c:v>0.2781</c:v>
                </c:pt>
                <c:pt idx="244">
                  <c:v>0.2856</c:v>
                </c:pt>
                <c:pt idx="245">
                  <c:v>0.31</c:v>
                </c:pt>
                <c:pt idx="246">
                  <c:v>0.3088</c:v>
                </c:pt>
                <c:pt idx="247">
                  <c:v>0.27</c:v>
                </c:pt>
                <c:pt idx="248">
                  <c:v>0.2475</c:v>
                </c:pt>
                <c:pt idx="249">
                  <c:v>0.2513</c:v>
                </c:pt>
                <c:pt idx="250">
                  <c:v>0.2269</c:v>
                </c:pt>
                <c:pt idx="251">
                  <c:v>0.2575</c:v>
                </c:pt>
                <c:pt idx="252">
                  <c:v>0.27</c:v>
                </c:pt>
                <c:pt idx="253">
                  <c:v>0.3388</c:v>
                </c:pt>
                <c:pt idx="254">
                  <c:v>0.22</c:v>
                </c:pt>
                <c:pt idx="255">
                  <c:v>0.205</c:v>
                </c:pt>
                <c:pt idx="256">
                  <c:v>0.25</c:v>
                </c:pt>
                <c:pt idx="257">
                  <c:v>0.16</c:v>
                </c:pt>
                <c:pt idx="258">
                  <c:v>0.29</c:v>
                </c:pt>
                <c:pt idx="259">
                  <c:v>0.2463</c:v>
                </c:pt>
                <c:pt idx="260">
                  <c:v>0.25</c:v>
                </c:pt>
                <c:pt idx="261">
                  <c:v>0.23</c:v>
                </c:pt>
                <c:pt idx="262">
                  <c:v>#N/A</c:v>
                </c:pt>
                <c:pt idx="263">
                  <c:v>0.28</c:v>
                </c:pt>
                <c:pt idx="264">
                  <c:v>0.21</c:v>
                </c:pt>
                <c:pt idx="265">
                  <c:v>0.25</c:v>
                </c:pt>
                <c:pt idx="266">
                  <c:v>0.25</c:v>
                </c:pt>
                <c:pt idx="267">
                  <c:v>0.22</c:v>
                </c:pt>
                <c:pt idx="268">
                  <c:v>0.2</c:v>
                </c:pt>
                <c:pt idx="269">
                  <c:v>0.2288</c:v>
                </c:pt>
                <c:pt idx="270">
                  <c:v>0.21</c:v>
                </c:pt>
                <c:pt idx="271">
                  <c:v>0.23</c:v>
                </c:pt>
                <c:pt idx="272">
                  <c:v>0.28</c:v>
                </c:pt>
                <c:pt idx="273">
                  <c:v>0.21</c:v>
                </c:pt>
                <c:pt idx="274">
                  <c:v>0.2388</c:v>
                </c:pt>
                <c:pt idx="275">
                  <c:v>0.21</c:v>
                </c:pt>
                <c:pt idx="276">
                  <c:v>0.25</c:v>
                </c:pt>
                <c:pt idx="277">
                  <c:v>0.22</c:v>
                </c:pt>
                <c:pt idx="278">
                  <c:v>0.235</c:v>
                </c:pt>
                <c:pt idx="279">
                  <c:v>0.1963</c:v>
                </c:pt>
                <c:pt idx="280">
                  <c:v>0.1988</c:v>
                </c:pt>
                <c:pt idx="281">
                  <c:v>0.18</c:v>
                </c:pt>
                <c:pt idx="282">
                  <c:v>0.1763</c:v>
                </c:pt>
                <c:pt idx="283">
                  <c:v>0.22</c:v>
                </c:pt>
                <c:pt idx="284">
                  <c:v>0.2163</c:v>
                </c:pt>
                <c:pt idx="285">
                  <c:v>0.22</c:v>
                </c:pt>
                <c:pt idx="286">
                  <c:v>0.2438</c:v>
                </c:pt>
                <c:pt idx="287">
                  <c:v>0.2075</c:v>
                </c:pt>
                <c:pt idx="288">
                  <c:v>0.195</c:v>
                </c:pt>
                <c:pt idx="289">
                  <c:v>0.1588</c:v>
                </c:pt>
                <c:pt idx="290">
                  <c:v>0.0299999999999998</c:v>
                </c:pt>
                <c:pt idx="291">
                  <c:v>0.19</c:v>
                </c:pt>
                <c:pt idx="292">
                  <c:v>0.21</c:v>
                </c:pt>
                <c:pt idx="293">
                  <c:v>0.1813</c:v>
                </c:pt>
                <c:pt idx="294">
                  <c:v>0.1775</c:v>
                </c:pt>
                <c:pt idx="295">
                  <c:v>0.1888</c:v>
                </c:pt>
                <c:pt idx="296">
                  <c:v>0.1975</c:v>
                </c:pt>
                <c:pt idx="297">
                  <c:v>0.2125</c:v>
                </c:pt>
                <c:pt idx="298">
                  <c:v>0.1725</c:v>
                </c:pt>
                <c:pt idx="299">
                  <c:v>0.1875</c:v>
                </c:pt>
                <c:pt idx="300">
                  <c:v>0.1875</c:v>
                </c:pt>
                <c:pt idx="301">
                  <c:v>0.165</c:v>
                </c:pt>
                <c:pt idx="302">
                  <c:v>0.17</c:v>
                </c:pt>
                <c:pt idx="303">
                  <c:v>0.15</c:v>
                </c:pt>
                <c:pt idx="304">
                  <c:v>0.1325</c:v>
                </c:pt>
                <c:pt idx="305">
                  <c:v>#N/A</c:v>
                </c:pt>
                <c:pt idx="306">
                  <c:v>0.1963</c:v>
                </c:pt>
                <c:pt idx="307">
                  <c:v>0.18</c:v>
                </c:pt>
                <c:pt idx="308">
                  <c:v>0.18</c:v>
                </c:pt>
                <c:pt idx="309">
                  <c:v>0.1763</c:v>
                </c:pt>
                <c:pt idx="310">
                  <c:v>0.12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0.365</c:v>
                </c:pt>
                <c:pt idx="320">
                  <c:v>0.16</c:v>
                </c:pt>
                <c:pt idx="321">
                  <c:v>0.1</c:v>
                </c:pt>
                <c:pt idx="322">
                  <c:v>0.1513</c:v>
                </c:pt>
                <c:pt idx="323">
                  <c:v>0.25</c:v>
                </c:pt>
                <c:pt idx="324">
                  <c:v>0.24</c:v>
                </c:pt>
                <c:pt idx="325">
                  <c:v>0.22</c:v>
                </c:pt>
                <c:pt idx="326">
                  <c:v>0.1925</c:v>
                </c:pt>
                <c:pt idx="327">
                  <c:v>0.25</c:v>
                </c:pt>
                <c:pt idx="328">
                  <c:v>0.25</c:v>
                </c:pt>
                <c:pt idx="329">
                  <c:v>0.2613</c:v>
                </c:pt>
                <c:pt idx="330">
                  <c:v>#N/A</c:v>
                </c:pt>
                <c:pt idx="331">
                  <c:v>0.2313</c:v>
                </c:pt>
                <c:pt idx="332">
                  <c:v>0.19</c:v>
                </c:pt>
                <c:pt idx="333">
                  <c:v>0.2</c:v>
                </c:pt>
                <c:pt idx="334">
                  <c:v>0.2263</c:v>
                </c:pt>
                <c:pt idx="335">
                  <c:v>0.2013</c:v>
                </c:pt>
                <c:pt idx="336">
                  <c:v>0.22</c:v>
                </c:pt>
                <c:pt idx="337">
                  <c:v>0.21</c:v>
                </c:pt>
                <c:pt idx="338">
                  <c:v>0.19</c:v>
                </c:pt>
                <c:pt idx="339">
                  <c:v>0.1763</c:v>
                </c:pt>
                <c:pt idx="340">
                  <c:v>0.1725</c:v>
                </c:pt>
                <c:pt idx="341">
                  <c:v>0.19</c:v>
                </c:pt>
                <c:pt idx="342">
                  <c:v>0.19</c:v>
                </c:pt>
                <c:pt idx="343">
                  <c:v>0.17</c:v>
                </c:pt>
                <c:pt idx="344">
                  <c:v>0.17</c:v>
                </c:pt>
                <c:pt idx="345">
                  <c:v>#N/A</c:v>
                </c:pt>
                <c:pt idx="346">
                  <c:v>0.15</c:v>
                </c:pt>
                <c:pt idx="347">
                  <c:v>0.17</c:v>
                </c:pt>
                <c:pt idx="348">
                  <c:v>0.16</c:v>
                </c:pt>
                <c:pt idx="349">
                  <c:v>0.17</c:v>
                </c:pt>
                <c:pt idx="350">
                  <c:v>0.165</c:v>
                </c:pt>
                <c:pt idx="351">
                  <c:v>#N/A</c:v>
                </c:pt>
                <c:pt idx="352">
                  <c:v>0.2</c:v>
                </c:pt>
                <c:pt idx="353">
                  <c:v>0.2188</c:v>
                </c:pt>
                <c:pt idx="354">
                  <c:v>0.1863</c:v>
                </c:pt>
                <c:pt idx="355">
                  <c:v>#N/A</c:v>
                </c:pt>
                <c:pt idx="356">
                  <c:v>0.2213</c:v>
                </c:pt>
                <c:pt idx="357">
                  <c:v>0.1413</c:v>
                </c:pt>
                <c:pt idx="358">
                  <c:v>0.27</c:v>
                </c:pt>
                <c:pt idx="359">
                  <c:v>0.2388</c:v>
                </c:pt>
                <c:pt idx="360">
                  <c:v>0.23</c:v>
                </c:pt>
                <c:pt idx="361">
                  <c:v>0.2031</c:v>
                </c:pt>
                <c:pt idx="362">
                  <c:v>0.2</c:v>
                </c:pt>
                <c:pt idx="363">
                  <c:v>#N/A</c:v>
                </c:pt>
                <c:pt idx="364">
                  <c:v>0.2563</c:v>
                </c:pt>
                <c:pt idx="365">
                  <c:v>0.3456</c:v>
                </c:pt>
                <c:pt idx="366">
                  <c:v>0.3575</c:v>
                </c:pt>
                <c:pt idx="367">
                  <c:v>0.2163</c:v>
                </c:pt>
                <c:pt idx="368">
                  <c:v>0.2513</c:v>
                </c:pt>
                <c:pt idx="369">
                  <c:v>0.2419</c:v>
                </c:pt>
                <c:pt idx="370">
                  <c:v>0.2375</c:v>
                </c:pt>
                <c:pt idx="371">
                  <c:v>0.26</c:v>
                </c:pt>
                <c:pt idx="372">
                  <c:v>0.2413</c:v>
                </c:pt>
                <c:pt idx="373">
                  <c:v>0.29</c:v>
                </c:pt>
                <c:pt idx="374">
                  <c:v>0.2738</c:v>
                </c:pt>
                <c:pt idx="375">
                  <c:v>0.28</c:v>
                </c:pt>
                <c:pt idx="376">
                  <c:v>0.27</c:v>
                </c:pt>
                <c:pt idx="377">
                  <c:v>0.2231</c:v>
                </c:pt>
                <c:pt idx="378">
                  <c:v>0.24</c:v>
                </c:pt>
                <c:pt idx="379">
                  <c:v>0.265</c:v>
                </c:pt>
                <c:pt idx="380">
                  <c:v>0.2713</c:v>
                </c:pt>
                <c:pt idx="381">
                  <c:v>0.24</c:v>
                </c:pt>
                <c:pt idx="382">
                  <c:v>0.2225</c:v>
                </c:pt>
                <c:pt idx="383">
                  <c:v>0.2725</c:v>
                </c:pt>
                <c:pt idx="384">
                  <c:v>0.27</c:v>
                </c:pt>
                <c:pt idx="385">
                  <c:v>0.2738</c:v>
                </c:pt>
                <c:pt idx="386">
                  <c:v>#N/A</c:v>
                </c:pt>
                <c:pt idx="387">
                  <c:v>0.2138</c:v>
                </c:pt>
                <c:pt idx="388">
                  <c:v>0.2088</c:v>
                </c:pt>
                <c:pt idx="389">
                  <c:v>0.1713</c:v>
                </c:pt>
                <c:pt idx="390">
                  <c:v>0.1713</c:v>
                </c:pt>
                <c:pt idx="391">
                  <c:v>#N/A</c:v>
                </c:pt>
                <c:pt idx="392">
                  <c:v>0.1938</c:v>
                </c:pt>
                <c:pt idx="393">
                  <c:v>0.1756</c:v>
                </c:pt>
                <c:pt idx="394">
                  <c:v>0.2</c:v>
                </c:pt>
                <c:pt idx="395">
                  <c:v>0.2</c:v>
                </c:pt>
                <c:pt idx="396">
                  <c:v>0.2125</c:v>
                </c:pt>
                <c:pt idx="397">
                  <c:v>0.2238</c:v>
                </c:pt>
                <c:pt idx="398">
                  <c:v>0.2013</c:v>
                </c:pt>
                <c:pt idx="399">
                  <c:v>0.1969</c:v>
                </c:pt>
                <c:pt idx="400">
                  <c:v>0.1338</c:v>
                </c:pt>
                <c:pt idx="401">
                  <c:v>0.1738</c:v>
                </c:pt>
                <c:pt idx="402">
                  <c:v>0.1256</c:v>
                </c:pt>
                <c:pt idx="403">
                  <c:v>0.16</c:v>
                </c:pt>
                <c:pt idx="404">
                  <c:v>0.14</c:v>
                </c:pt>
                <c:pt idx="405">
                  <c:v>#N/A</c:v>
                </c:pt>
                <c:pt idx="406">
                  <c:v>0.15</c:v>
                </c:pt>
                <c:pt idx="407">
                  <c:v>0.15</c:v>
                </c:pt>
                <c:pt idx="408">
                  <c:v>0.16</c:v>
                </c:pt>
                <c:pt idx="409">
                  <c:v>0.2</c:v>
                </c:pt>
                <c:pt idx="410">
                  <c:v>0.17</c:v>
                </c:pt>
                <c:pt idx="411">
                  <c:v>0.18</c:v>
                </c:pt>
                <c:pt idx="412">
                  <c:v>0.16</c:v>
                </c:pt>
                <c:pt idx="413">
                  <c:v>0.15</c:v>
                </c:pt>
                <c:pt idx="414">
                  <c:v>0.22</c:v>
                </c:pt>
                <c:pt idx="415">
                  <c:v>0.2088</c:v>
                </c:pt>
                <c:pt idx="416">
                  <c:v>0.2</c:v>
                </c:pt>
                <c:pt idx="417">
                  <c:v>0.19</c:v>
                </c:pt>
                <c:pt idx="418">
                  <c:v>0.21</c:v>
                </c:pt>
                <c:pt idx="419">
                  <c:v>0.2</c:v>
                </c:pt>
                <c:pt idx="420">
                  <c:v>0.1925</c:v>
                </c:pt>
                <c:pt idx="421">
                  <c:v>0.19</c:v>
                </c:pt>
                <c:pt idx="422">
                  <c:v>0.19</c:v>
                </c:pt>
                <c:pt idx="423">
                  <c:v>0.18</c:v>
                </c:pt>
                <c:pt idx="424">
                  <c:v>0.18</c:v>
                </c:pt>
                <c:pt idx="425">
                  <c:v>#N/A</c:v>
                </c:pt>
                <c:pt idx="426">
                  <c:v>0.1713</c:v>
                </c:pt>
                <c:pt idx="427">
                  <c:v>0.1925</c:v>
                </c:pt>
                <c:pt idx="428">
                  <c:v>0.2</c:v>
                </c:pt>
                <c:pt idx="429">
                  <c:v>0.2013</c:v>
                </c:pt>
                <c:pt idx="430">
                  <c:v>0.2013</c:v>
                </c:pt>
                <c:pt idx="431">
                  <c:v>0.1713</c:v>
                </c:pt>
                <c:pt idx="432">
                  <c:v>0.1713</c:v>
                </c:pt>
                <c:pt idx="433">
                  <c:v>0.17</c:v>
                </c:pt>
                <c:pt idx="434">
                  <c:v>0.1713</c:v>
                </c:pt>
                <c:pt idx="435">
                  <c:v>0.19</c:v>
                </c:pt>
                <c:pt idx="436">
                  <c:v>0.18</c:v>
                </c:pt>
                <c:pt idx="437">
                  <c:v>0.17</c:v>
                </c:pt>
                <c:pt idx="438">
                  <c:v>0.1713</c:v>
                </c:pt>
                <c:pt idx="439">
                  <c:v>0.17</c:v>
                </c:pt>
                <c:pt idx="440">
                  <c:v>0.22</c:v>
                </c:pt>
                <c:pt idx="441">
                  <c:v>0.22</c:v>
                </c:pt>
                <c:pt idx="442">
                  <c:v>0.22</c:v>
                </c:pt>
                <c:pt idx="443">
                  <c:v>0.19</c:v>
                </c:pt>
                <c:pt idx="444">
                  <c:v>0.26</c:v>
                </c:pt>
                <c:pt idx="445">
                  <c:v>0.21</c:v>
                </c:pt>
                <c:pt idx="446">
                  <c:v>0.2</c:v>
                </c:pt>
                <c:pt idx="447">
                  <c:v>0.1638</c:v>
                </c:pt>
                <c:pt idx="448">
                  <c:v>0.2088</c:v>
                </c:pt>
                <c:pt idx="449">
                  <c:v>0.23</c:v>
                </c:pt>
                <c:pt idx="450">
                  <c:v>0.1975</c:v>
                </c:pt>
                <c:pt idx="451">
                  <c:v>0.2675</c:v>
                </c:pt>
                <c:pt idx="452">
                  <c:v>0.2075</c:v>
                </c:pt>
                <c:pt idx="453">
                  <c:v>0.18</c:v>
                </c:pt>
                <c:pt idx="454">
                  <c:v>#N/A</c:v>
                </c:pt>
                <c:pt idx="455">
                  <c:v>0.23</c:v>
                </c:pt>
                <c:pt idx="456">
                  <c:v>0.24</c:v>
                </c:pt>
                <c:pt idx="457">
                  <c:v>0.2163</c:v>
                </c:pt>
                <c:pt idx="458">
                  <c:v>0.2425</c:v>
                </c:pt>
                <c:pt idx="459">
                  <c:v>0.26</c:v>
                </c:pt>
                <c:pt idx="460">
                  <c:v>0.2063</c:v>
                </c:pt>
                <c:pt idx="461">
                  <c:v>0.23</c:v>
                </c:pt>
                <c:pt idx="462">
                  <c:v>0.22</c:v>
                </c:pt>
                <c:pt idx="463">
                  <c:v>0.19</c:v>
                </c:pt>
                <c:pt idx="464">
                  <c:v>0.19</c:v>
                </c:pt>
                <c:pt idx="465">
                  <c:v>0.17</c:v>
                </c:pt>
                <c:pt idx="466">
                  <c:v>0.21</c:v>
                </c:pt>
                <c:pt idx="467">
                  <c:v>0.22</c:v>
                </c:pt>
                <c:pt idx="468">
                  <c:v>0.2088</c:v>
                </c:pt>
                <c:pt idx="469">
                  <c:v>0.19</c:v>
                </c:pt>
                <c:pt idx="470">
                  <c:v>0.17</c:v>
                </c:pt>
                <c:pt idx="471">
                  <c:v>0.2</c:v>
                </c:pt>
                <c:pt idx="472">
                  <c:v>0.2</c:v>
                </c:pt>
                <c:pt idx="473">
                  <c:v>0.1788</c:v>
                </c:pt>
                <c:pt idx="474">
                  <c:v>0.1813</c:v>
                </c:pt>
                <c:pt idx="475">
                  <c:v>0.1725</c:v>
                </c:pt>
                <c:pt idx="476">
                  <c:v>0.1625</c:v>
                </c:pt>
                <c:pt idx="477">
                  <c:v>0.16</c:v>
                </c:pt>
                <c:pt idx="478">
                  <c:v>0.18</c:v>
                </c:pt>
                <c:pt idx="479">
                  <c:v>0.2</c:v>
                </c:pt>
                <c:pt idx="480">
                  <c:v>0.19</c:v>
                </c:pt>
                <c:pt idx="481">
                  <c:v>0.16</c:v>
                </c:pt>
                <c:pt idx="482">
                  <c:v>0.1563</c:v>
                </c:pt>
                <c:pt idx="483">
                  <c:v>0.145</c:v>
                </c:pt>
                <c:pt idx="484">
                  <c:v>0.16</c:v>
                </c:pt>
                <c:pt idx="485">
                  <c:v>0.12</c:v>
                </c:pt>
                <c:pt idx="486">
                  <c:v>0.13</c:v>
                </c:pt>
                <c:pt idx="487">
                  <c:v>0.14</c:v>
                </c:pt>
                <c:pt idx="488">
                  <c:v>0.16</c:v>
                </c:pt>
                <c:pt idx="489">
                  <c:v>0.1625</c:v>
                </c:pt>
                <c:pt idx="490">
                  <c:v>0.1375</c:v>
                </c:pt>
                <c:pt idx="491">
                  <c:v>0.15</c:v>
                </c:pt>
                <c:pt idx="492">
                  <c:v>0.1463</c:v>
                </c:pt>
                <c:pt idx="493">
                  <c:v>0.14</c:v>
                </c:pt>
                <c:pt idx="494">
                  <c:v>0.13</c:v>
                </c:pt>
                <c:pt idx="495">
                  <c:v>#N/A</c:v>
                </c:pt>
                <c:pt idx="496">
                  <c:v>0.14</c:v>
                </c:pt>
                <c:pt idx="497">
                  <c:v>0.1588</c:v>
                </c:pt>
                <c:pt idx="498">
                  <c:v>0.1675</c:v>
                </c:pt>
                <c:pt idx="499">
                  <c:v>0.1563</c:v>
                </c:pt>
                <c:pt idx="500">
                  <c:v>0.1663</c:v>
                </c:pt>
                <c:pt idx="501">
                  <c:v>0.1563</c:v>
                </c:pt>
                <c:pt idx="502">
                  <c:v>0.1513</c:v>
                </c:pt>
                <c:pt idx="503">
                  <c:v>0.16</c:v>
                </c:pt>
                <c:pt idx="504">
                  <c:v>0.15</c:v>
                </c:pt>
                <c:pt idx="505">
                  <c:v>0.16</c:v>
                </c:pt>
                <c:pt idx="506">
                  <c:v>0.18</c:v>
                </c:pt>
                <c:pt idx="507">
                  <c:v>0.1269</c:v>
                </c:pt>
                <c:pt idx="508">
                  <c:v>0.1469</c:v>
                </c:pt>
                <c:pt idx="509">
                  <c:v>0.1494</c:v>
                </c:pt>
                <c:pt idx="510">
                  <c:v>0.1388</c:v>
                </c:pt>
                <c:pt idx="511">
                  <c:v>0.16</c:v>
                </c:pt>
                <c:pt idx="512">
                  <c:v>0.1544</c:v>
                </c:pt>
                <c:pt idx="513">
                  <c:v>0.0900000000000001</c:v>
                </c:pt>
                <c:pt idx="514">
                  <c:v>0.1444</c:v>
                </c:pt>
                <c:pt idx="515">
                  <c:v>0.14</c:v>
                </c:pt>
                <c:pt idx="516">
                  <c:v>0.15</c:v>
                </c:pt>
                <c:pt idx="517">
                  <c:v>0.145</c:v>
                </c:pt>
                <c:pt idx="518">
                  <c:v>0.16</c:v>
                </c:pt>
                <c:pt idx="519">
                  <c:v>0.11</c:v>
                </c:pt>
                <c:pt idx="520">
                  <c:v>0.13</c:v>
                </c:pt>
                <c:pt idx="521">
                  <c:v>0.14</c:v>
                </c:pt>
                <c:pt idx="522">
                  <c:v>0.14</c:v>
                </c:pt>
                <c:pt idx="523">
                  <c:v>#N/A</c:v>
                </c:pt>
                <c:pt idx="524">
                  <c:v>0.13</c:v>
                </c:pt>
                <c:pt idx="525">
                  <c:v>0.13</c:v>
                </c:pt>
                <c:pt idx="526">
                  <c:v>0.15</c:v>
                </c:pt>
                <c:pt idx="527">
                  <c:v>0.15</c:v>
                </c:pt>
                <c:pt idx="528">
                  <c:v>0.16</c:v>
                </c:pt>
                <c:pt idx="529">
                  <c:v>0.16</c:v>
                </c:pt>
                <c:pt idx="530">
                  <c:v>0.15</c:v>
                </c:pt>
                <c:pt idx="531">
                  <c:v>0.145</c:v>
                </c:pt>
                <c:pt idx="532">
                  <c:v>0.16</c:v>
                </c:pt>
                <c:pt idx="533">
                  <c:v>0.15</c:v>
                </c:pt>
                <c:pt idx="534">
                  <c:v>0.15</c:v>
                </c:pt>
                <c:pt idx="535">
                  <c:v>0.1844</c:v>
                </c:pt>
                <c:pt idx="536">
                  <c:v>0.1513</c:v>
                </c:pt>
                <c:pt idx="537">
                  <c:v>0.12</c:v>
                </c:pt>
                <c:pt idx="538">
                  <c:v>0.1275</c:v>
                </c:pt>
                <c:pt idx="539">
                  <c:v>0.12</c:v>
                </c:pt>
                <c:pt idx="540">
                  <c:v>0.14</c:v>
                </c:pt>
                <c:pt idx="541">
                  <c:v>0.1825</c:v>
                </c:pt>
                <c:pt idx="542">
                  <c:v>0.1525</c:v>
                </c:pt>
                <c:pt idx="543">
                  <c:v>0.1425</c:v>
                </c:pt>
                <c:pt idx="544">
                  <c:v>0.16</c:v>
                </c:pt>
                <c:pt idx="545">
                  <c:v>0.0900000000000001</c:v>
                </c:pt>
                <c:pt idx="546">
                  <c:v>0.1175</c:v>
                </c:pt>
                <c:pt idx="547">
                  <c:v>0.13</c:v>
                </c:pt>
                <c:pt idx="548">
                  <c:v>0.1325</c:v>
                </c:pt>
                <c:pt idx="549">
                  <c:v>0.1525</c:v>
                </c:pt>
                <c:pt idx="550">
                  <c:v>0.15</c:v>
                </c:pt>
                <c:pt idx="551">
                  <c:v>0.14</c:v>
                </c:pt>
                <c:pt idx="552">
                  <c:v>0.1331</c:v>
                </c:pt>
                <c:pt idx="553">
                  <c:v>0.1275</c:v>
                </c:pt>
                <c:pt idx="554">
                  <c:v>0.13</c:v>
                </c:pt>
                <c:pt idx="555">
                  <c:v>0.14</c:v>
                </c:pt>
                <c:pt idx="556">
                  <c:v>0.13</c:v>
                </c:pt>
                <c:pt idx="557">
                  <c:v>0.13</c:v>
                </c:pt>
                <c:pt idx="558">
                  <c:v>0.15</c:v>
                </c:pt>
                <c:pt idx="559">
                  <c:v>0.1663</c:v>
                </c:pt>
                <c:pt idx="560">
                  <c:v>0.1663</c:v>
                </c:pt>
                <c:pt idx="561">
                  <c:v>0.16</c:v>
                </c:pt>
                <c:pt idx="562">
                  <c:v>0.17</c:v>
                </c:pt>
                <c:pt idx="563">
                  <c:v>0.1538</c:v>
                </c:pt>
                <c:pt idx="564">
                  <c:v>0.1763</c:v>
                </c:pt>
                <c:pt idx="565">
                  <c:v>#N/A</c:v>
                </c:pt>
                <c:pt idx="566">
                  <c:v>0.1719</c:v>
                </c:pt>
                <c:pt idx="567">
                  <c:v>0.1625</c:v>
                </c:pt>
                <c:pt idx="568">
                  <c:v>0.15</c:v>
                </c:pt>
                <c:pt idx="569">
                  <c:v>0.145</c:v>
                </c:pt>
                <c:pt idx="570">
                  <c:v>0.1513</c:v>
                </c:pt>
                <c:pt idx="571">
                  <c:v>0.1763</c:v>
                </c:pt>
                <c:pt idx="572">
                  <c:v>0.1694</c:v>
                </c:pt>
                <c:pt idx="573">
                  <c:v>0.1563</c:v>
                </c:pt>
                <c:pt idx="574">
                  <c:v>0.15</c:v>
                </c:pt>
                <c:pt idx="575">
                  <c:v>0.16</c:v>
                </c:pt>
                <c:pt idx="576">
                  <c:v>0.15</c:v>
                </c:pt>
                <c:pt idx="577">
                  <c:v>0.17</c:v>
                </c:pt>
                <c:pt idx="578">
                  <c:v>0.17</c:v>
                </c:pt>
                <c:pt idx="579">
                  <c:v>0.17</c:v>
                </c:pt>
                <c:pt idx="580">
                  <c:v>0.1663</c:v>
                </c:pt>
                <c:pt idx="581">
                  <c:v>0.1844</c:v>
                </c:pt>
                <c:pt idx="582">
                  <c:v>0.1606</c:v>
                </c:pt>
                <c:pt idx="583">
                  <c:v>0.1781</c:v>
                </c:pt>
                <c:pt idx="584">
                  <c:v>0.1763</c:v>
                </c:pt>
                <c:pt idx="585">
                  <c:v>0.15</c:v>
                </c:pt>
                <c:pt idx="586">
                  <c:v>0.1219</c:v>
                </c:pt>
                <c:pt idx="587">
                  <c:v>0.14</c:v>
                </c:pt>
                <c:pt idx="588">
                  <c:v>0.13</c:v>
                </c:pt>
                <c:pt idx="589">
                  <c:v>0.17</c:v>
                </c:pt>
                <c:pt idx="590">
                  <c:v>0.18</c:v>
                </c:pt>
                <c:pt idx="591">
                  <c:v>0.1956</c:v>
                </c:pt>
                <c:pt idx="592">
                  <c:v>0.18</c:v>
                </c:pt>
                <c:pt idx="593">
                  <c:v>0.1738</c:v>
                </c:pt>
                <c:pt idx="594">
                  <c:v>0.145</c:v>
                </c:pt>
                <c:pt idx="595">
                  <c:v>#N/A</c:v>
                </c:pt>
                <c:pt idx="596">
                  <c:v>0.1725</c:v>
                </c:pt>
                <c:pt idx="597">
                  <c:v>0.1725</c:v>
                </c:pt>
                <c:pt idx="598">
                  <c:v>0.16</c:v>
                </c:pt>
                <c:pt idx="599">
                  <c:v>0.1375</c:v>
                </c:pt>
                <c:pt idx="600">
                  <c:v>0.1363</c:v>
                </c:pt>
                <c:pt idx="601">
                  <c:v>0.15</c:v>
                </c:pt>
                <c:pt idx="602">
                  <c:v>0.1888</c:v>
                </c:pt>
                <c:pt idx="603">
                  <c:v>0.18</c:v>
                </c:pt>
                <c:pt idx="604">
                  <c:v>0.18</c:v>
                </c:pt>
                <c:pt idx="605">
                  <c:v>0.1375</c:v>
                </c:pt>
                <c:pt idx="606">
                  <c:v>0.19</c:v>
                </c:pt>
                <c:pt idx="607">
                  <c:v>0.1669</c:v>
                </c:pt>
                <c:pt idx="608">
                  <c:v>0.1863</c:v>
                </c:pt>
                <c:pt idx="609">
                  <c:v>0.1488</c:v>
                </c:pt>
                <c:pt idx="610">
                  <c:v>0.1838</c:v>
                </c:pt>
                <c:pt idx="611">
                  <c:v>0.2</c:v>
                </c:pt>
                <c:pt idx="612">
                  <c:v>0.4</c:v>
                </c:pt>
                <c:pt idx="613">
                  <c:v>0.135</c:v>
                </c:pt>
                <c:pt idx="614">
                  <c:v>0.165</c:v>
                </c:pt>
                <c:pt idx="615">
                  <c:v>#N/A</c:v>
                </c:pt>
                <c:pt idx="616">
                  <c:v>0.18</c:v>
                </c:pt>
                <c:pt idx="617">
                  <c:v>0.2</c:v>
                </c:pt>
                <c:pt idx="618">
                  <c:v>0.205</c:v>
                </c:pt>
                <c:pt idx="619">
                  <c:v>0.1803</c:v>
                </c:pt>
                <c:pt idx="620">
                  <c:v>0.18</c:v>
                </c:pt>
                <c:pt idx="621">
                  <c:v>0.18</c:v>
                </c:pt>
                <c:pt idx="622">
                  <c:v>0.17</c:v>
                </c:pt>
                <c:pt idx="623">
                  <c:v>0.2238</c:v>
                </c:pt>
                <c:pt idx="624">
                  <c:v>0.1863</c:v>
                </c:pt>
                <c:pt idx="625">
                  <c:v>0.18</c:v>
                </c:pt>
                <c:pt idx="626">
                  <c:v>0.2175</c:v>
                </c:pt>
                <c:pt idx="627">
                  <c:v>0.21</c:v>
                </c:pt>
                <c:pt idx="628">
                  <c:v>#N/A</c:v>
                </c:pt>
                <c:pt idx="629">
                  <c:v>0.18</c:v>
                </c:pt>
                <c:pt idx="630">
                  <c:v>0.1825</c:v>
                </c:pt>
                <c:pt idx="631">
                  <c:v>0.1913</c:v>
                </c:pt>
                <c:pt idx="632">
                  <c:v>0.21</c:v>
                </c:pt>
                <c:pt idx="633">
                  <c:v>0.19</c:v>
                </c:pt>
                <c:pt idx="634">
                  <c:v>0.21</c:v>
                </c:pt>
                <c:pt idx="635">
                  <c:v>0.2013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0.21</c:v>
                </c:pt>
                <c:pt idx="640">
                  <c:v>0.19</c:v>
                </c:pt>
                <c:pt idx="641">
                  <c:v>0.21</c:v>
                </c:pt>
                <c:pt idx="642">
                  <c:v>0.13</c:v>
                </c:pt>
                <c:pt idx="643">
                  <c:v>0.19</c:v>
                </c:pt>
                <c:pt idx="644">
                  <c:v>0.19</c:v>
                </c:pt>
                <c:pt idx="645">
                  <c:v>0.17</c:v>
                </c:pt>
                <c:pt idx="646">
                  <c:v>0.2</c:v>
                </c:pt>
                <c:pt idx="647">
                  <c:v>#N/A</c:v>
                </c:pt>
                <c:pt idx="648">
                  <c:v>0.15</c:v>
                </c:pt>
                <c:pt idx="649">
                  <c:v>0.18</c:v>
                </c:pt>
                <c:pt idx="650">
                  <c:v>0.17</c:v>
                </c:pt>
                <c:pt idx="651">
                  <c:v>0.2</c:v>
                </c:pt>
                <c:pt idx="652">
                  <c:v>#N/A</c:v>
                </c:pt>
                <c:pt idx="653">
                  <c:v>0.17</c:v>
                </c:pt>
                <c:pt idx="654">
                  <c:v>0.17</c:v>
                </c:pt>
                <c:pt idx="655">
                  <c:v>0.1888</c:v>
                </c:pt>
                <c:pt idx="656">
                  <c:v>0.1875</c:v>
                </c:pt>
                <c:pt idx="657">
                  <c:v>0.18</c:v>
                </c:pt>
                <c:pt idx="658">
                  <c:v>0.16</c:v>
                </c:pt>
                <c:pt idx="659">
                  <c:v>0.17</c:v>
                </c:pt>
                <c:pt idx="660">
                  <c:v>0.1756</c:v>
                </c:pt>
                <c:pt idx="661">
                  <c:v>0.1831</c:v>
                </c:pt>
                <c:pt idx="662">
                  <c:v>0.17</c:v>
                </c:pt>
                <c:pt idx="663">
                  <c:v>0.17</c:v>
                </c:pt>
                <c:pt idx="664">
                  <c:v>0.1588</c:v>
                </c:pt>
                <c:pt idx="665">
                  <c:v>#N/A</c:v>
                </c:pt>
                <c:pt idx="666">
                  <c:v>0.1825</c:v>
                </c:pt>
                <c:pt idx="667">
                  <c:v>0.18</c:v>
                </c:pt>
                <c:pt idx="668">
                  <c:v>0.1725</c:v>
                </c:pt>
                <c:pt idx="669">
                  <c:v>0.1794</c:v>
                </c:pt>
                <c:pt idx="670">
                  <c:v>0.1613</c:v>
                </c:pt>
                <c:pt idx="671">
                  <c:v>0.16</c:v>
                </c:pt>
                <c:pt idx="672">
                  <c:v>0.17</c:v>
                </c:pt>
                <c:pt idx="673">
                  <c:v>0.14</c:v>
                </c:pt>
                <c:pt idx="674">
                  <c:v>0.17</c:v>
                </c:pt>
                <c:pt idx="675">
                  <c:v>0.2</c:v>
                </c:pt>
                <c:pt idx="676">
                  <c:v>0.17</c:v>
                </c:pt>
                <c:pt idx="677">
                  <c:v>0.1788</c:v>
                </c:pt>
                <c:pt idx="678">
                  <c:v>0.17</c:v>
                </c:pt>
                <c:pt idx="679">
                  <c:v>0.18</c:v>
                </c:pt>
                <c:pt idx="680">
                  <c:v>0.1694</c:v>
                </c:pt>
                <c:pt idx="681">
                  <c:v>0.15</c:v>
                </c:pt>
                <c:pt idx="682">
                  <c:v>0.16</c:v>
                </c:pt>
                <c:pt idx="683">
                  <c:v>0.16</c:v>
                </c:pt>
                <c:pt idx="684">
                  <c:v>0.17</c:v>
                </c:pt>
                <c:pt idx="685">
                  <c:v>#N/A</c:v>
                </c:pt>
                <c:pt idx="686">
                  <c:v>0.14</c:v>
                </c:pt>
                <c:pt idx="687">
                  <c:v>0.17</c:v>
                </c:pt>
                <c:pt idx="688">
                  <c:v>0.16</c:v>
                </c:pt>
                <c:pt idx="689">
                  <c:v>0.15</c:v>
                </c:pt>
                <c:pt idx="690">
                  <c:v>0.16</c:v>
                </c:pt>
                <c:pt idx="691">
                  <c:v>0.16</c:v>
                </c:pt>
                <c:pt idx="692">
                  <c:v>0.14</c:v>
                </c:pt>
                <c:pt idx="693">
                  <c:v>0.1388</c:v>
                </c:pt>
                <c:pt idx="694">
                  <c:v>0.14</c:v>
                </c:pt>
                <c:pt idx="695">
                  <c:v>0.1488</c:v>
                </c:pt>
                <c:pt idx="696">
                  <c:v>0.1606</c:v>
                </c:pt>
                <c:pt idx="697">
                  <c:v>0.1625</c:v>
                </c:pt>
                <c:pt idx="698">
                  <c:v>0.1575</c:v>
                </c:pt>
                <c:pt idx="699">
                  <c:v>0.1447</c:v>
                </c:pt>
                <c:pt idx="700">
                  <c:v>0.1225</c:v>
                </c:pt>
                <c:pt idx="701">
                  <c:v>0.1213</c:v>
                </c:pt>
                <c:pt idx="702">
                  <c:v>0.14</c:v>
                </c:pt>
                <c:pt idx="703">
                  <c:v>0.1388</c:v>
                </c:pt>
                <c:pt idx="704">
                  <c:v>0.1188</c:v>
                </c:pt>
                <c:pt idx="705">
                  <c:v>0.1106</c:v>
                </c:pt>
                <c:pt idx="706">
                  <c:v>0.13</c:v>
                </c:pt>
                <c:pt idx="707">
                  <c:v>0.1463</c:v>
                </c:pt>
                <c:pt idx="708">
                  <c:v>0.13</c:v>
                </c:pt>
                <c:pt idx="709">
                  <c:v>0.15</c:v>
                </c:pt>
                <c:pt idx="710">
                  <c:v>0.12</c:v>
                </c:pt>
                <c:pt idx="711">
                  <c:v>0.13</c:v>
                </c:pt>
                <c:pt idx="712">
                  <c:v>0.14</c:v>
                </c:pt>
                <c:pt idx="713">
                  <c:v>0.14</c:v>
                </c:pt>
                <c:pt idx="714">
                  <c:v>0.16</c:v>
                </c:pt>
                <c:pt idx="715">
                  <c:v>0.1388</c:v>
                </c:pt>
                <c:pt idx="716">
                  <c:v>0.1775</c:v>
                </c:pt>
                <c:pt idx="717">
                  <c:v>0.14</c:v>
                </c:pt>
                <c:pt idx="718">
                  <c:v>0.1488</c:v>
                </c:pt>
                <c:pt idx="719">
                  <c:v>0.1475</c:v>
                </c:pt>
                <c:pt idx="720">
                  <c:v>0.14</c:v>
                </c:pt>
                <c:pt idx="721">
                  <c:v>0.15</c:v>
                </c:pt>
                <c:pt idx="722">
                  <c:v>0.1463</c:v>
                </c:pt>
                <c:pt idx="723">
                  <c:v>0.15</c:v>
                </c:pt>
                <c:pt idx="724">
                  <c:v>0.1288</c:v>
                </c:pt>
                <c:pt idx="725">
                  <c:v>0.1413</c:v>
                </c:pt>
                <c:pt idx="726">
                  <c:v>0.16</c:v>
                </c:pt>
                <c:pt idx="727">
                  <c:v>0.1594</c:v>
                </c:pt>
                <c:pt idx="728">
                  <c:v>0.15</c:v>
                </c:pt>
                <c:pt idx="729">
                  <c:v>#N/A</c:v>
                </c:pt>
                <c:pt idx="730">
                  <c:v>0.14</c:v>
                </c:pt>
                <c:pt idx="731">
                  <c:v>0.16</c:v>
                </c:pt>
                <c:pt idx="732">
                  <c:v>0.17</c:v>
                </c:pt>
                <c:pt idx="733">
                  <c:v>0.17</c:v>
                </c:pt>
                <c:pt idx="734">
                  <c:v>0.1513</c:v>
                </c:pt>
                <c:pt idx="735">
                  <c:v>0.1488</c:v>
                </c:pt>
                <c:pt idx="736">
                  <c:v>0.16</c:v>
                </c:pt>
                <c:pt idx="737">
                  <c:v>0.17</c:v>
                </c:pt>
                <c:pt idx="738">
                  <c:v>0.17</c:v>
                </c:pt>
                <c:pt idx="739">
                  <c:v>0.16</c:v>
                </c:pt>
                <c:pt idx="740">
                  <c:v>0.17</c:v>
                </c:pt>
                <c:pt idx="741">
                  <c:v>0.16</c:v>
                </c:pt>
                <c:pt idx="742">
                  <c:v>0.15</c:v>
                </c:pt>
                <c:pt idx="743">
                  <c:v>0.1313</c:v>
                </c:pt>
                <c:pt idx="744">
                  <c:v>0.15</c:v>
                </c:pt>
                <c:pt idx="745">
                  <c:v>0.14</c:v>
                </c:pt>
                <c:pt idx="746">
                  <c:v>0.14</c:v>
                </c:pt>
                <c:pt idx="747">
                  <c:v>0.15</c:v>
                </c:pt>
                <c:pt idx="748">
                  <c:v>0.15</c:v>
                </c:pt>
                <c:pt idx="749">
                  <c:v>0.14</c:v>
                </c:pt>
                <c:pt idx="750">
                  <c:v>0.1588</c:v>
                </c:pt>
                <c:pt idx="751">
                  <c:v>0.17</c:v>
                </c:pt>
                <c:pt idx="752">
                  <c:v>0.17</c:v>
                </c:pt>
                <c:pt idx="753">
                  <c:v>0.17</c:v>
                </c:pt>
                <c:pt idx="754">
                  <c:v>0.17</c:v>
                </c:pt>
                <c:pt idx="755">
                  <c:v>#N/A</c:v>
                </c:pt>
                <c:pt idx="756">
                  <c:v>0.17</c:v>
                </c:pt>
                <c:pt idx="757">
                  <c:v>0.15</c:v>
                </c:pt>
                <c:pt idx="758">
                  <c:v>0.17</c:v>
                </c:pt>
                <c:pt idx="759">
                  <c:v>0.18</c:v>
                </c:pt>
                <c:pt idx="760">
                  <c:v>0.16</c:v>
                </c:pt>
                <c:pt idx="761">
                  <c:v>0.16</c:v>
                </c:pt>
                <c:pt idx="762">
                  <c:v>0.1675</c:v>
                </c:pt>
                <c:pt idx="763">
                  <c:v>0.16</c:v>
                </c:pt>
                <c:pt idx="764">
                  <c:v>0.1869</c:v>
                </c:pt>
                <c:pt idx="765">
                  <c:v>0.22</c:v>
                </c:pt>
                <c:pt idx="766">
                  <c:v>0.19</c:v>
                </c:pt>
                <c:pt idx="767">
                  <c:v>0.18</c:v>
                </c:pt>
                <c:pt idx="768">
                  <c:v>0.1588</c:v>
                </c:pt>
                <c:pt idx="769">
                  <c:v>0.1875</c:v>
                </c:pt>
                <c:pt idx="770">
                  <c:v>0.19</c:v>
                </c:pt>
                <c:pt idx="771">
                  <c:v>0.175</c:v>
                </c:pt>
                <c:pt idx="772">
                  <c:v>0.175</c:v>
                </c:pt>
                <c:pt idx="773">
                  <c:v>0.1675</c:v>
                </c:pt>
                <c:pt idx="774">
                  <c:v>0.18</c:v>
                </c:pt>
                <c:pt idx="775">
                  <c:v>0.1763</c:v>
                </c:pt>
                <c:pt idx="776">
                  <c:v>0.1788</c:v>
                </c:pt>
                <c:pt idx="777">
                  <c:v>0.1</c:v>
                </c:pt>
                <c:pt idx="778">
                  <c:v>0.2</c:v>
                </c:pt>
                <c:pt idx="779">
                  <c:v>0.1938</c:v>
                </c:pt>
                <c:pt idx="780">
                  <c:v>0.1863</c:v>
                </c:pt>
                <c:pt idx="781">
                  <c:v>0.17</c:v>
                </c:pt>
                <c:pt idx="782">
                  <c:v>0.18</c:v>
                </c:pt>
                <c:pt idx="783">
                  <c:v>0.2</c:v>
                </c:pt>
                <c:pt idx="784">
                  <c:v>#N/A</c:v>
                </c:pt>
                <c:pt idx="785">
                  <c:v>0.2</c:v>
                </c:pt>
                <c:pt idx="786">
                  <c:v>0.19</c:v>
                </c:pt>
                <c:pt idx="787">
                  <c:v>0.17</c:v>
                </c:pt>
                <c:pt idx="788">
                  <c:v>0.17</c:v>
                </c:pt>
                <c:pt idx="789">
                  <c:v>0.1856</c:v>
                </c:pt>
                <c:pt idx="790">
                  <c:v>0.1631</c:v>
                </c:pt>
                <c:pt idx="791">
                  <c:v>0.16</c:v>
                </c:pt>
                <c:pt idx="792">
                  <c:v>0.15</c:v>
                </c:pt>
                <c:pt idx="793">
                  <c:v>0.18</c:v>
                </c:pt>
                <c:pt idx="794">
                  <c:v>0.2</c:v>
                </c:pt>
                <c:pt idx="795">
                  <c:v>0.17</c:v>
                </c:pt>
                <c:pt idx="796">
                  <c:v>0.17</c:v>
                </c:pt>
                <c:pt idx="797">
                  <c:v>0.18</c:v>
                </c:pt>
                <c:pt idx="798">
                  <c:v>0.17</c:v>
                </c:pt>
                <c:pt idx="799">
                  <c:v>0.17</c:v>
                </c:pt>
                <c:pt idx="800">
                  <c:v>0.17</c:v>
                </c:pt>
                <c:pt idx="801">
                  <c:v>0.16</c:v>
                </c:pt>
                <c:pt idx="802">
                  <c:v>0.1663</c:v>
                </c:pt>
                <c:pt idx="803">
                  <c:v>0.1844</c:v>
                </c:pt>
                <c:pt idx="804">
                  <c:v>0.1913</c:v>
                </c:pt>
                <c:pt idx="805">
                  <c:v>0.17</c:v>
                </c:pt>
                <c:pt idx="806">
                  <c:v>0.1688</c:v>
                </c:pt>
                <c:pt idx="807">
                  <c:v>0.17</c:v>
                </c:pt>
                <c:pt idx="808">
                  <c:v>0.1769</c:v>
                </c:pt>
                <c:pt idx="809">
                  <c:v>0.16</c:v>
                </c:pt>
                <c:pt idx="810">
                  <c:v>0.15</c:v>
                </c:pt>
                <c:pt idx="811">
                  <c:v>0.15</c:v>
                </c:pt>
                <c:pt idx="812">
                  <c:v>0.16</c:v>
                </c:pt>
                <c:pt idx="813">
                  <c:v>0.17</c:v>
                </c:pt>
                <c:pt idx="814">
                  <c:v>0.17</c:v>
                </c:pt>
                <c:pt idx="815">
                  <c:v>0.14</c:v>
                </c:pt>
                <c:pt idx="816">
                  <c:v>0.14</c:v>
                </c:pt>
                <c:pt idx="817">
                  <c:v>0.16</c:v>
                </c:pt>
                <c:pt idx="818">
                  <c:v>0.17</c:v>
                </c:pt>
                <c:pt idx="819">
                  <c:v>0.17</c:v>
                </c:pt>
                <c:pt idx="820">
                  <c:v>0.16</c:v>
                </c:pt>
                <c:pt idx="821">
                  <c:v>0.16</c:v>
                </c:pt>
                <c:pt idx="822">
                  <c:v>0.17</c:v>
                </c:pt>
                <c:pt idx="823">
                  <c:v>0.15</c:v>
                </c:pt>
                <c:pt idx="824">
                  <c:v>0.16</c:v>
                </c:pt>
                <c:pt idx="825">
                  <c:v>#N/A</c:v>
                </c:pt>
                <c:pt idx="826">
                  <c:v>0.15</c:v>
                </c:pt>
                <c:pt idx="827">
                  <c:v>0.1756</c:v>
                </c:pt>
                <c:pt idx="828">
                  <c:v>0.1663</c:v>
                </c:pt>
                <c:pt idx="829">
                  <c:v>0.1622</c:v>
                </c:pt>
                <c:pt idx="830">
                  <c:v>0.16</c:v>
                </c:pt>
                <c:pt idx="831">
                  <c:v>0.19</c:v>
                </c:pt>
                <c:pt idx="832">
                  <c:v>0.17</c:v>
                </c:pt>
                <c:pt idx="833">
                  <c:v>0.17</c:v>
                </c:pt>
                <c:pt idx="834">
                  <c:v>0.19</c:v>
                </c:pt>
                <c:pt idx="835">
                  <c:v>0.18</c:v>
                </c:pt>
                <c:pt idx="836">
                  <c:v>0.17</c:v>
                </c:pt>
                <c:pt idx="837">
                  <c:v>0.17</c:v>
                </c:pt>
                <c:pt idx="838">
                  <c:v>0.19</c:v>
                </c:pt>
                <c:pt idx="839">
                  <c:v>0.19</c:v>
                </c:pt>
                <c:pt idx="840">
                  <c:v>0.18</c:v>
                </c:pt>
                <c:pt idx="841">
                  <c:v>0.19</c:v>
                </c:pt>
                <c:pt idx="842">
                  <c:v>0.19</c:v>
                </c:pt>
                <c:pt idx="843">
                  <c:v>0.18</c:v>
                </c:pt>
                <c:pt idx="844">
                  <c:v>0.18</c:v>
                </c:pt>
                <c:pt idx="845">
                  <c:v>0.21</c:v>
                </c:pt>
                <c:pt idx="846">
                  <c:v>0.21</c:v>
                </c:pt>
                <c:pt idx="847">
                  <c:v>0.22</c:v>
                </c:pt>
                <c:pt idx="848">
                  <c:v>0.21</c:v>
                </c:pt>
                <c:pt idx="849">
                  <c:v>0.19</c:v>
                </c:pt>
                <c:pt idx="850">
                  <c:v>0.18</c:v>
                </c:pt>
                <c:pt idx="851">
                  <c:v>0.17</c:v>
                </c:pt>
                <c:pt idx="852">
                  <c:v>0.17</c:v>
                </c:pt>
                <c:pt idx="853">
                  <c:v>0.19</c:v>
                </c:pt>
                <c:pt idx="854">
                  <c:v>0.2</c:v>
                </c:pt>
                <c:pt idx="855">
                  <c:v>#N/A</c:v>
                </c:pt>
                <c:pt idx="856">
                  <c:v>0.19</c:v>
                </c:pt>
                <c:pt idx="857">
                  <c:v>0.2063</c:v>
                </c:pt>
                <c:pt idx="858">
                  <c:v>0.2</c:v>
                </c:pt>
                <c:pt idx="859">
                  <c:v>0.21</c:v>
                </c:pt>
                <c:pt idx="860">
                  <c:v>0.2</c:v>
                </c:pt>
                <c:pt idx="861">
                  <c:v>0.21</c:v>
                </c:pt>
                <c:pt idx="862">
                  <c:v>0.2</c:v>
                </c:pt>
                <c:pt idx="863">
                  <c:v>0.1906</c:v>
                </c:pt>
                <c:pt idx="864">
                  <c:v>0.1831</c:v>
                </c:pt>
                <c:pt idx="865">
                  <c:v>0.2113</c:v>
                </c:pt>
                <c:pt idx="866">
                  <c:v>0.2194</c:v>
                </c:pt>
                <c:pt idx="867">
                  <c:v>0.21</c:v>
                </c:pt>
                <c:pt idx="868">
                  <c:v>0.2025</c:v>
                </c:pt>
                <c:pt idx="869">
                  <c:v>0.2194</c:v>
                </c:pt>
                <c:pt idx="870">
                  <c:v>0.21</c:v>
                </c:pt>
                <c:pt idx="871">
                  <c:v>0.22</c:v>
                </c:pt>
                <c:pt idx="872">
                  <c:v>0.22</c:v>
                </c:pt>
                <c:pt idx="873">
                  <c:v>0.22</c:v>
                </c:pt>
                <c:pt idx="874">
                  <c:v>0.2106</c:v>
                </c:pt>
                <c:pt idx="875">
                  <c:v>0.14</c:v>
                </c:pt>
                <c:pt idx="876">
                  <c:v>#N/A</c:v>
                </c:pt>
                <c:pt idx="877">
                  <c:v>0.19</c:v>
                </c:pt>
                <c:pt idx="878">
                  <c:v>0.2</c:v>
                </c:pt>
                <c:pt idx="879">
                  <c:v>0.1813</c:v>
                </c:pt>
                <c:pt idx="880">
                  <c:v>0.17</c:v>
                </c:pt>
                <c:pt idx="881">
                  <c:v>0.17</c:v>
                </c:pt>
                <c:pt idx="882">
                  <c:v>0.18</c:v>
                </c:pt>
                <c:pt idx="883">
                  <c:v>0.18</c:v>
                </c:pt>
                <c:pt idx="884">
                  <c:v>0.19</c:v>
                </c:pt>
                <c:pt idx="885">
                  <c:v>0.18</c:v>
                </c:pt>
                <c:pt idx="886">
                  <c:v>0.17</c:v>
                </c:pt>
                <c:pt idx="887">
                  <c:v>0.17</c:v>
                </c:pt>
                <c:pt idx="888">
                  <c:v>#N/A</c:v>
                </c:pt>
                <c:pt idx="889">
                  <c:v>0.1631</c:v>
                </c:pt>
                <c:pt idx="890">
                  <c:v>0.1781</c:v>
                </c:pt>
                <c:pt idx="891">
                  <c:v>0.18</c:v>
                </c:pt>
                <c:pt idx="892">
                  <c:v>0.18</c:v>
                </c:pt>
                <c:pt idx="893">
                  <c:v>0.17</c:v>
                </c:pt>
                <c:pt idx="894">
                  <c:v>0.18</c:v>
                </c:pt>
                <c:pt idx="895">
                  <c:v>0.1813</c:v>
                </c:pt>
                <c:pt idx="896">
                  <c:v>0.16</c:v>
                </c:pt>
                <c:pt idx="897">
                  <c:v>0.17</c:v>
                </c:pt>
                <c:pt idx="898">
                  <c:v>0.18</c:v>
                </c:pt>
                <c:pt idx="899">
                  <c:v>0.1681</c:v>
                </c:pt>
                <c:pt idx="900">
                  <c:v>0.17</c:v>
                </c:pt>
                <c:pt idx="901">
                  <c:v>0.17</c:v>
                </c:pt>
                <c:pt idx="902">
                  <c:v>0.18</c:v>
                </c:pt>
                <c:pt idx="903">
                  <c:v>0.18</c:v>
                </c:pt>
                <c:pt idx="904">
                  <c:v>0.17</c:v>
                </c:pt>
                <c:pt idx="905">
                  <c:v>0.19</c:v>
                </c:pt>
                <c:pt idx="906">
                  <c:v>0.2</c:v>
                </c:pt>
                <c:pt idx="907">
                  <c:v>0.18</c:v>
                </c:pt>
                <c:pt idx="908">
                  <c:v>#N/A</c:v>
                </c:pt>
                <c:pt idx="909">
                  <c:v>0.17</c:v>
                </c:pt>
                <c:pt idx="910">
                  <c:v>0.1625</c:v>
                </c:pt>
                <c:pt idx="911">
                  <c:v>0.175</c:v>
                </c:pt>
                <c:pt idx="912">
                  <c:v>0.1719</c:v>
                </c:pt>
                <c:pt idx="913">
                  <c:v>0.1719</c:v>
                </c:pt>
                <c:pt idx="914">
                  <c:v>0.17</c:v>
                </c:pt>
                <c:pt idx="915">
                  <c:v>0.17</c:v>
                </c:pt>
                <c:pt idx="916">
                  <c:v>0.18</c:v>
                </c:pt>
                <c:pt idx="917">
                  <c:v>0.18</c:v>
                </c:pt>
                <c:pt idx="918">
                  <c:v>0.16</c:v>
                </c:pt>
                <c:pt idx="919">
                  <c:v>0.17</c:v>
                </c:pt>
                <c:pt idx="920">
                  <c:v>0.15</c:v>
                </c:pt>
                <c:pt idx="921">
                  <c:v>0.15</c:v>
                </c:pt>
                <c:pt idx="922">
                  <c:v>0.14</c:v>
                </c:pt>
                <c:pt idx="923">
                  <c:v>0.15</c:v>
                </c:pt>
                <c:pt idx="924">
                  <c:v>0.15</c:v>
                </c:pt>
                <c:pt idx="925">
                  <c:v>#N/A</c:v>
                </c:pt>
                <c:pt idx="926">
                  <c:v>0.17</c:v>
                </c:pt>
                <c:pt idx="927">
                  <c:v>0.15</c:v>
                </c:pt>
                <c:pt idx="928">
                  <c:v>0.17</c:v>
                </c:pt>
                <c:pt idx="929">
                  <c:v>0.15</c:v>
                </c:pt>
                <c:pt idx="930">
                  <c:v>0.16</c:v>
                </c:pt>
                <c:pt idx="931">
                  <c:v>0.17</c:v>
                </c:pt>
                <c:pt idx="932">
                  <c:v>0.18</c:v>
                </c:pt>
                <c:pt idx="933">
                  <c:v>0.16</c:v>
                </c:pt>
                <c:pt idx="934">
                  <c:v>0.18</c:v>
                </c:pt>
                <c:pt idx="935">
                  <c:v>0.17</c:v>
                </c:pt>
                <c:pt idx="936">
                  <c:v>0.15</c:v>
                </c:pt>
                <c:pt idx="937">
                  <c:v>0.16</c:v>
                </c:pt>
                <c:pt idx="938">
                  <c:v>0.15</c:v>
                </c:pt>
                <c:pt idx="939">
                  <c:v>0.16</c:v>
                </c:pt>
                <c:pt idx="940">
                  <c:v>0.16</c:v>
                </c:pt>
                <c:pt idx="941">
                  <c:v>0.16</c:v>
                </c:pt>
                <c:pt idx="942">
                  <c:v>0.17</c:v>
                </c:pt>
                <c:pt idx="943">
                  <c:v>0.1519</c:v>
                </c:pt>
                <c:pt idx="944">
                  <c:v>0.17</c:v>
                </c:pt>
                <c:pt idx="945">
                  <c:v>#N/A</c:v>
                </c:pt>
                <c:pt idx="946">
                  <c:v>0.17</c:v>
                </c:pt>
                <c:pt idx="947">
                  <c:v>0.16</c:v>
                </c:pt>
                <c:pt idx="948">
                  <c:v>0.15</c:v>
                </c:pt>
                <c:pt idx="949">
                  <c:v>0.15</c:v>
                </c:pt>
                <c:pt idx="950">
                  <c:v>0.15</c:v>
                </c:pt>
                <c:pt idx="951">
                  <c:v>0.14</c:v>
                </c:pt>
                <c:pt idx="952">
                  <c:v>0.15</c:v>
                </c:pt>
                <c:pt idx="953">
                  <c:v>0.15</c:v>
                </c:pt>
                <c:pt idx="954">
                  <c:v>0.15</c:v>
                </c:pt>
                <c:pt idx="955">
                  <c:v>0.16</c:v>
                </c:pt>
                <c:pt idx="956">
                  <c:v>0.17</c:v>
                </c:pt>
                <c:pt idx="957">
                  <c:v>0.15</c:v>
                </c:pt>
                <c:pt idx="958">
                  <c:v>0.15</c:v>
                </c:pt>
                <c:pt idx="959">
                  <c:v>0.14</c:v>
                </c:pt>
                <c:pt idx="960">
                  <c:v>0.14</c:v>
                </c:pt>
                <c:pt idx="961">
                  <c:v>0.14</c:v>
                </c:pt>
                <c:pt idx="962">
                  <c:v>0.13</c:v>
                </c:pt>
                <c:pt idx="963">
                  <c:v>0.14</c:v>
                </c:pt>
                <c:pt idx="964">
                  <c:v>0.13</c:v>
                </c:pt>
                <c:pt idx="965">
                  <c:v>0.15</c:v>
                </c:pt>
                <c:pt idx="966">
                  <c:v>0.14</c:v>
                </c:pt>
                <c:pt idx="967">
                  <c:v>0.15</c:v>
                </c:pt>
                <c:pt idx="968">
                  <c:v>0.16</c:v>
                </c:pt>
                <c:pt idx="969">
                  <c:v>0.13</c:v>
                </c:pt>
                <c:pt idx="970">
                  <c:v>0.14</c:v>
                </c:pt>
                <c:pt idx="971">
                  <c:v>0.15</c:v>
                </c:pt>
                <c:pt idx="972">
                  <c:v>0.14</c:v>
                </c:pt>
                <c:pt idx="973">
                  <c:v>0.14</c:v>
                </c:pt>
                <c:pt idx="974">
                  <c:v>0.14</c:v>
                </c:pt>
                <c:pt idx="975">
                  <c:v>0.14</c:v>
                </c:pt>
                <c:pt idx="976">
                  <c:v>0.14</c:v>
                </c:pt>
                <c:pt idx="977">
                  <c:v>0.14</c:v>
                </c:pt>
                <c:pt idx="978">
                  <c:v>0.15</c:v>
                </c:pt>
                <c:pt idx="979">
                  <c:v>0.16</c:v>
                </c:pt>
                <c:pt idx="980">
                  <c:v>0.16</c:v>
                </c:pt>
                <c:pt idx="981">
                  <c:v>0.16</c:v>
                </c:pt>
                <c:pt idx="982">
                  <c:v>0.18</c:v>
                </c:pt>
                <c:pt idx="983">
                  <c:v>0.18</c:v>
                </c:pt>
                <c:pt idx="984">
                  <c:v>#N/A</c:v>
                </c:pt>
                <c:pt idx="985">
                  <c:v>0.17</c:v>
                </c:pt>
                <c:pt idx="986">
                  <c:v>0.18</c:v>
                </c:pt>
                <c:pt idx="987">
                  <c:v>0.1819</c:v>
                </c:pt>
                <c:pt idx="988">
                  <c:v>0.17</c:v>
                </c:pt>
                <c:pt idx="989">
                  <c:v>0.18</c:v>
                </c:pt>
                <c:pt idx="990">
                  <c:v>0.1794</c:v>
                </c:pt>
                <c:pt idx="991">
                  <c:v>0.16</c:v>
                </c:pt>
                <c:pt idx="992">
                  <c:v>0.2188</c:v>
                </c:pt>
                <c:pt idx="993">
                  <c:v>0.17</c:v>
                </c:pt>
                <c:pt idx="994">
                  <c:v>0.19</c:v>
                </c:pt>
                <c:pt idx="995">
                  <c:v>0.18</c:v>
                </c:pt>
                <c:pt idx="996">
                  <c:v>0.19</c:v>
                </c:pt>
                <c:pt idx="997">
                  <c:v>0.18</c:v>
                </c:pt>
                <c:pt idx="998">
                  <c:v>0.1788</c:v>
                </c:pt>
                <c:pt idx="999">
                  <c:v>0.18</c:v>
                </c:pt>
                <c:pt idx="1000">
                  <c:v>0.18</c:v>
                </c:pt>
                <c:pt idx="1001">
                  <c:v>0.17</c:v>
                </c:pt>
                <c:pt idx="1002">
                  <c:v>0.18</c:v>
                </c:pt>
                <c:pt idx="1003">
                  <c:v>0.19</c:v>
                </c:pt>
                <c:pt idx="1004">
                  <c:v>0.19</c:v>
                </c:pt>
                <c:pt idx="1005">
                  <c:v>0.2</c:v>
                </c:pt>
                <c:pt idx="1006">
                  <c:v>0.15</c:v>
                </c:pt>
                <c:pt idx="1007">
                  <c:v>0.21</c:v>
                </c:pt>
                <c:pt idx="1008">
                  <c:v>0.2</c:v>
                </c:pt>
                <c:pt idx="1009">
                  <c:v>0.18</c:v>
                </c:pt>
                <c:pt idx="1010">
                  <c:v>0.1781</c:v>
                </c:pt>
                <c:pt idx="1011">
                  <c:v>0.19</c:v>
                </c:pt>
                <c:pt idx="1012">
                  <c:v>0.19</c:v>
                </c:pt>
                <c:pt idx="1013">
                  <c:v>0.18</c:v>
                </c:pt>
                <c:pt idx="1014">
                  <c:v>0.18</c:v>
                </c:pt>
                <c:pt idx="1015">
                  <c:v>0.16</c:v>
                </c:pt>
                <c:pt idx="1016">
                  <c:v>0.17</c:v>
                </c:pt>
                <c:pt idx="1017">
                  <c:v>0.18</c:v>
                </c:pt>
                <c:pt idx="1018">
                  <c:v>0.15</c:v>
                </c:pt>
                <c:pt idx="1019">
                  <c:v>0.175</c:v>
                </c:pt>
                <c:pt idx="1020">
                  <c:v>#N/A</c:v>
                </c:pt>
                <c:pt idx="1021">
                  <c:v>0.1769</c:v>
                </c:pt>
                <c:pt idx="1022">
                  <c:v>0.17</c:v>
                </c:pt>
                <c:pt idx="1023">
                  <c:v>0.17</c:v>
                </c:pt>
                <c:pt idx="1024">
                  <c:v>0.1738</c:v>
                </c:pt>
                <c:pt idx="1025">
                  <c:v>0.19</c:v>
                </c:pt>
                <c:pt idx="1026">
                  <c:v>0.14</c:v>
                </c:pt>
                <c:pt idx="1027">
                  <c:v>0.1675</c:v>
                </c:pt>
                <c:pt idx="1028">
                  <c:v>0.1988</c:v>
                </c:pt>
                <c:pt idx="1029">
                  <c:v>#N/A</c:v>
                </c:pt>
                <c:pt idx="1030">
                  <c:v>0.2513</c:v>
                </c:pt>
                <c:pt idx="1031">
                  <c:v>0.24</c:v>
                </c:pt>
                <c:pt idx="1032">
                  <c:v>0.2438</c:v>
                </c:pt>
                <c:pt idx="1033">
                  <c:v>0.28</c:v>
                </c:pt>
                <c:pt idx="1034">
                  <c:v>0.27</c:v>
                </c:pt>
                <c:pt idx="1035">
                  <c:v>0.2794</c:v>
                </c:pt>
                <c:pt idx="1036">
                  <c:v>0.2294</c:v>
                </c:pt>
                <c:pt idx="1037">
                  <c:v>0.22</c:v>
                </c:pt>
                <c:pt idx="1038">
                  <c:v>0.2263</c:v>
                </c:pt>
                <c:pt idx="1039">
                  <c:v>0.18</c:v>
                </c:pt>
                <c:pt idx="1040">
                  <c:v>0.1863</c:v>
                </c:pt>
                <c:pt idx="1041">
                  <c:v>0.15</c:v>
                </c:pt>
                <c:pt idx="1042">
                  <c:v>0.14</c:v>
                </c:pt>
                <c:pt idx="1043">
                  <c:v>0.16</c:v>
                </c:pt>
                <c:pt idx="1044">
                  <c:v>0.17</c:v>
                </c:pt>
                <c:pt idx="1045">
                  <c:v>#N/A</c:v>
                </c:pt>
                <c:pt idx="1046">
                  <c:v>0.16</c:v>
                </c:pt>
                <c:pt idx="1047">
                  <c:v>0.1513</c:v>
                </c:pt>
                <c:pt idx="1048">
                  <c:v>0.17</c:v>
                </c:pt>
                <c:pt idx="1049">
                  <c:v>0.15</c:v>
                </c:pt>
                <c:pt idx="1050">
                  <c:v>0.19</c:v>
                </c:pt>
                <c:pt idx="1051">
                  <c:v>0.17</c:v>
                </c:pt>
                <c:pt idx="1052">
                  <c:v>0.18</c:v>
                </c:pt>
                <c:pt idx="1053">
                  <c:v>0.2</c:v>
                </c:pt>
                <c:pt idx="1054">
                  <c:v>0.2</c:v>
                </c:pt>
                <c:pt idx="1055">
                  <c:v>0.19</c:v>
                </c:pt>
                <c:pt idx="1056">
                  <c:v>0.1725</c:v>
                </c:pt>
                <c:pt idx="1057">
                  <c:v>0.18</c:v>
                </c:pt>
                <c:pt idx="1058">
                  <c:v>0.18</c:v>
                </c:pt>
                <c:pt idx="1059">
                  <c:v>0.17</c:v>
                </c:pt>
                <c:pt idx="1060">
                  <c:v>0.2119</c:v>
                </c:pt>
                <c:pt idx="1061">
                  <c:v>0.14</c:v>
                </c:pt>
                <c:pt idx="1062">
                  <c:v>0.13</c:v>
                </c:pt>
                <c:pt idx="1063">
                  <c:v>0.1938</c:v>
                </c:pt>
                <c:pt idx="1064">
                  <c:v>0.19</c:v>
                </c:pt>
                <c:pt idx="1065">
                  <c:v>0.19</c:v>
                </c:pt>
                <c:pt idx="1066">
                  <c:v>0.2</c:v>
                </c:pt>
                <c:pt idx="1067">
                  <c:v>0.18</c:v>
                </c:pt>
                <c:pt idx="1068">
                  <c:v>0.14</c:v>
                </c:pt>
                <c:pt idx="1069">
                  <c:v>0.21</c:v>
                </c:pt>
                <c:pt idx="1070">
                  <c:v>0.21</c:v>
                </c:pt>
                <c:pt idx="1071">
                  <c:v>0.16</c:v>
                </c:pt>
                <c:pt idx="1072">
                  <c:v>0.17</c:v>
                </c:pt>
                <c:pt idx="1073">
                  <c:v>0.1613</c:v>
                </c:pt>
                <c:pt idx="1074">
                  <c:v>0.17</c:v>
                </c:pt>
                <c:pt idx="1075">
                  <c:v>0.17</c:v>
                </c:pt>
                <c:pt idx="1076">
                  <c:v>0.19</c:v>
                </c:pt>
                <c:pt idx="1077">
                  <c:v>0.18</c:v>
                </c:pt>
                <c:pt idx="1078">
                  <c:v>0.19</c:v>
                </c:pt>
                <c:pt idx="1079">
                  <c:v>0.19</c:v>
                </c:pt>
                <c:pt idx="1080">
                  <c:v>0.15</c:v>
                </c:pt>
                <c:pt idx="1081">
                  <c:v>0.16</c:v>
                </c:pt>
                <c:pt idx="1082">
                  <c:v>0.15</c:v>
                </c:pt>
                <c:pt idx="1083">
                  <c:v>0.1513</c:v>
                </c:pt>
                <c:pt idx="1084">
                  <c:v>0.18</c:v>
                </c:pt>
                <c:pt idx="1085">
                  <c:v>0.15</c:v>
                </c:pt>
                <c:pt idx="1086">
                  <c:v>0.16</c:v>
                </c:pt>
                <c:pt idx="1087">
                  <c:v>0.16</c:v>
                </c:pt>
                <c:pt idx="1088">
                  <c:v>0.17</c:v>
                </c:pt>
                <c:pt idx="1089">
                  <c:v>0.17</c:v>
                </c:pt>
                <c:pt idx="1090">
                  <c:v>#N/A</c:v>
                </c:pt>
                <c:pt idx="1091">
                  <c:v>0.15</c:v>
                </c:pt>
                <c:pt idx="1092">
                  <c:v>0.1625</c:v>
                </c:pt>
                <c:pt idx="1093">
                  <c:v>0.17</c:v>
                </c:pt>
                <c:pt idx="1094">
                  <c:v>0.1744</c:v>
                </c:pt>
                <c:pt idx="1095">
                  <c:v>0.17</c:v>
                </c:pt>
                <c:pt idx="1096">
                  <c:v>0.17</c:v>
                </c:pt>
                <c:pt idx="1097">
                  <c:v>0.1881</c:v>
                </c:pt>
                <c:pt idx="1098">
                  <c:v>0.21</c:v>
                </c:pt>
                <c:pt idx="1099">
                  <c:v>0.2</c:v>
                </c:pt>
                <c:pt idx="1100">
                  <c:v>0.1988</c:v>
                </c:pt>
                <c:pt idx="1101">
                  <c:v>0.22</c:v>
                </c:pt>
                <c:pt idx="1102">
                  <c:v>0.2113</c:v>
                </c:pt>
                <c:pt idx="1103">
                  <c:v>0.22</c:v>
                </c:pt>
                <c:pt idx="1104">
                  <c:v>0.23</c:v>
                </c:pt>
                <c:pt idx="1105">
                  <c:v>0.22</c:v>
                </c:pt>
                <c:pt idx="1106">
                  <c:v>0.195</c:v>
                </c:pt>
                <c:pt idx="1107">
                  <c:v>0.195</c:v>
                </c:pt>
                <c:pt idx="1108">
                  <c:v>0.195</c:v>
                </c:pt>
                <c:pt idx="1109">
                  <c:v>0.2575</c:v>
                </c:pt>
                <c:pt idx="1110">
                  <c:v>0.2513</c:v>
                </c:pt>
                <c:pt idx="1111">
                  <c:v>0.26</c:v>
                </c:pt>
                <c:pt idx="1112">
                  <c:v>0.235</c:v>
                </c:pt>
                <c:pt idx="1113">
                  <c:v>0.25</c:v>
                </c:pt>
                <c:pt idx="1114">
                  <c:v>0.24</c:v>
                </c:pt>
                <c:pt idx="1115">
                  <c:v>0.2325</c:v>
                </c:pt>
                <c:pt idx="1116">
                  <c:v>0.2381</c:v>
                </c:pt>
                <c:pt idx="1117">
                  <c:v>0.24</c:v>
                </c:pt>
                <c:pt idx="1118">
                  <c:v>0.24</c:v>
                </c:pt>
                <c:pt idx="1119">
                  <c:v>0.23</c:v>
                </c:pt>
                <c:pt idx="1120">
                  <c:v>0.1688</c:v>
                </c:pt>
                <c:pt idx="1121">
                  <c:v>0.25</c:v>
                </c:pt>
                <c:pt idx="1122">
                  <c:v>0.26</c:v>
                </c:pt>
                <c:pt idx="1123">
                  <c:v>0.27</c:v>
                </c:pt>
                <c:pt idx="1124">
                  <c:v>0.21</c:v>
                </c:pt>
                <c:pt idx="1125">
                  <c:v>0.21</c:v>
                </c:pt>
                <c:pt idx="1126">
                  <c:v>0.2194</c:v>
                </c:pt>
                <c:pt idx="1127">
                  <c:v>0.23</c:v>
                </c:pt>
                <c:pt idx="1128">
                  <c:v>0.25</c:v>
                </c:pt>
                <c:pt idx="1129">
                  <c:v>0.26</c:v>
                </c:pt>
                <c:pt idx="1130">
                  <c:v>0.21</c:v>
                </c:pt>
                <c:pt idx="1131">
                  <c:v>0.22</c:v>
                </c:pt>
                <c:pt idx="1132">
                  <c:v>0.23</c:v>
                </c:pt>
                <c:pt idx="1133">
                  <c:v>0.24</c:v>
                </c:pt>
                <c:pt idx="1134">
                  <c:v>0.17</c:v>
                </c:pt>
                <c:pt idx="1135">
                  <c:v>0.21</c:v>
                </c:pt>
                <c:pt idx="1136">
                  <c:v>0.2238</c:v>
                </c:pt>
                <c:pt idx="1137">
                  <c:v>0.2263</c:v>
                </c:pt>
                <c:pt idx="1138">
                  <c:v>#N/A</c:v>
                </c:pt>
                <c:pt idx="1139">
                  <c:v>0.24</c:v>
                </c:pt>
                <c:pt idx="1140">
                  <c:v>0.23</c:v>
                </c:pt>
                <c:pt idx="1141">
                  <c:v>0.24</c:v>
                </c:pt>
                <c:pt idx="1142">
                  <c:v>0.2</c:v>
                </c:pt>
                <c:pt idx="1143">
                  <c:v>0.2088</c:v>
                </c:pt>
                <c:pt idx="1144">
                  <c:v>0.215</c:v>
                </c:pt>
                <c:pt idx="1145">
                  <c:v>0.23</c:v>
                </c:pt>
                <c:pt idx="1146">
                  <c:v>0.21</c:v>
                </c:pt>
                <c:pt idx="1147">
                  <c:v>0.2106</c:v>
                </c:pt>
                <c:pt idx="1148">
                  <c:v>#N/A</c:v>
                </c:pt>
                <c:pt idx="1149">
                  <c:v>0.23</c:v>
                </c:pt>
                <c:pt idx="1150">
                  <c:v>0.23</c:v>
                </c:pt>
                <c:pt idx="1151">
                  <c:v>0.24</c:v>
                </c:pt>
                <c:pt idx="1152">
                  <c:v>0.2488</c:v>
                </c:pt>
                <c:pt idx="1153">
                  <c:v>0.2675</c:v>
                </c:pt>
                <c:pt idx="1154">
                  <c:v>0.27</c:v>
                </c:pt>
                <c:pt idx="1155">
                  <c:v>0.23</c:v>
                </c:pt>
                <c:pt idx="1156">
                  <c:v>0.2</c:v>
                </c:pt>
                <c:pt idx="1157">
                  <c:v>0.23</c:v>
                </c:pt>
                <c:pt idx="1158">
                  <c:v>0.24</c:v>
                </c:pt>
                <c:pt idx="1159">
                  <c:v>0.23</c:v>
                </c:pt>
                <c:pt idx="1160">
                  <c:v>0.24</c:v>
                </c:pt>
                <c:pt idx="1161">
                  <c:v>0.25</c:v>
                </c:pt>
                <c:pt idx="1162">
                  <c:v>0.0213000000000001</c:v>
                </c:pt>
                <c:pt idx="1163">
                  <c:v>0.23</c:v>
                </c:pt>
                <c:pt idx="1164">
                  <c:v>0.3</c:v>
                </c:pt>
                <c:pt idx="1165">
                  <c:v>0.2313</c:v>
                </c:pt>
                <c:pt idx="1166">
                  <c:v>0.24</c:v>
                </c:pt>
                <c:pt idx="1167">
                  <c:v>0.24</c:v>
                </c:pt>
                <c:pt idx="1168">
                  <c:v>0.2588</c:v>
                </c:pt>
                <c:pt idx="1169">
                  <c:v>0.26</c:v>
                </c:pt>
                <c:pt idx="1170">
                  <c:v>0.26</c:v>
                </c:pt>
                <c:pt idx="1171">
                  <c:v>0.26</c:v>
                </c:pt>
                <c:pt idx="1172">
                  <c:v>0.26</c:v>
                </c:pt>
                <c:pt idx="1173">
                  <c:v>0.26</c:v>
                </c:pt>
                <c:pt idx="1174">
                  <c:v>0.2644</c:v>
                </c:pt>
                <c:pt idx="1175">
                  <c:v>0.2344</c:v>
                </c:pt>
                <c:pt idx="1176">
                  <c:v>0.24</c:v>
                </c:pt>
                <c:pt idx="1177">
                  <c:v>0.00999999999999978</c:v>
                </c:pt>
                <c:pt idx="1178">
                  <c:v>0.0299999999999998</c:v>
                </c:pt>
                <c:pt idx="1179">
                  <c:v>0.0299999999999998</c:v>
                </c:pt>
                <c:pt idx="1180">
                  <c:v>0.21</c:v>
                </c:pt>
                <c:pt idx="1181">
                  <c:v>0.17</c:v>
                </c:pt>
                <c:pt idx="1182">
                  <c:v>0.18</c:v>
                </c:pt>
                <c:pt idx="1183">
                  <c:v>0.25</c:v>
                </c:pt>
                <c:pt idx="1184">
                  <c:v>0.26</c:v>
                </c:pt>
                <c:pt idx="1185">
                  <c:v>0.27</c:v>
                </c:pt>
                <c:pt idx="1186">
                  <c:v>0.02</c:v>
                </c:pt>
                <c:pt idx="1187">
                  <c:v>0.28</c:v>
                </c:pt>
                <c:pt idx="1188">
                  <c:v>0.0625</c:v>
                </c:pt>
                <c:pt idx="1189">
                  <c:v>0.06</c:v>
                </c:pt>
                <c:pt idx="1190">
                  <c:v>0.06</c:v>
                </c:pt>
                <c:pt idx="1191">
                  <c:v>0.22</c:v>
                </c:pt>
                <c:pt idx="1192">
                  <c:v>0.23</c:v>
                </c:pt>
                <c:pt idx="1193">
                  <c:v>0.0899999999999998</c:v>
                </c:pt>
                <c:pt idx="1194">
                  <c:v>0.2025</c:v>
                </c:pt>
                <c:pt idx="1195">
                  <c:v>0.25</c:v>
                </c:pt>
                <c:pt idx="1196">
                  <c:v>0.25</c:v>
                </c:pt>
                <c:pt idx="1197">
                  <c:v>0.22</c:v>
                </c:pt>
                <c:pt idx="1198">
                  <c:v>0.24</c:v>
                </c:pt>
                <c:pt idx="1199">
                  <c:v>0.24</c:v>
                </c:pt>
                <c:pt idx="1200">
                  <c:v>0.23</c:v>
                </c:pt>
                <c:pt idx="1201">
                  <c:v>0.2206</c:v>
                </c:pt>
                <c:pt idx="1202">
                  <c:v>0.2244</c:v>
                </c:pt>
                <c:pt idx="1203">
                  <c:v>0.24</c:v>
                </c:pt>
                <c:pt idx="1204">
                  <c:v>0.2444</c:v>
                </c:pt>
                <c:pt idx="1205">
                  <c:v>0.19</c:v>
                </c:pt>
                <c:pt idx="1206">
                  <c:v>0.22</c:v>
                </c:pt>
                <c:pt idx="1207">
                  <c:v>0.23</c:v>
                </c:pt>
                <c:pt idx="1208">
                  <c:v>0.2475</c:v>
                </c:pt>
                <c:pt idx="1209">
                  <c:v>0.25</c:v>
                </c:pt>
                <c:pt idx="1210">
                  <c:v>0.26</c:v>
                </c:pt>
                <c:pt idx="1211">
                  <c:v>0.23</c:v>
                </c:pt>
                <c:pt idx="1212">
                  <c:v>0.2331</c:v>
                </c:pt>
                <c:pt idx="1213">
                  <c:v>0.25</c:v>
                </c:pt>
                <c:pt idx="1214">
                  <c:v>0.27</c:v>
                </c:pt>
                <c:pt idx="1215">
                  <c:v>0.24</c:v>
                </c:pt>
                <c:pt idx="1216">
                  <c:v>0.25</c:v>
                </c:pt>
                <c:pt idx="1217">
                  <c:v>0.26</c:v>
                </c:pt>
                <c:pt idx="1218">
                  <c:v>0.25</c:v>
                </c:pt>
                <c:pt idx="1219">
                  <c:v>0.2588</c:v>
                </c:pt>
                <c:pt idx="1220">
                  <c:v>0.26</c:v>
                </c:pt>
                <c:pt idx="1221">
                  <c:v>0.27</c:v>
                </c:pt>
                <c:pt idx="1222">
                  <c:v>0.28</c:v>
                </c:pt>
                <c:pt idx="1223">
                  <c:v>0.3</c:v>
                </c:pt>
                <c:pt idx="1224">
                  <c:v>0.31</c:v>
                </c:pt>
                <c:pt idx="1225">
                  <c:v>0.21</c:v>
                </c:pt>
                <c:pt idx="1226">
                  <c:v>0.22</c:v>
                </c:pt>
                <c:pt idx="1227">
                  <c:v>0.23</c:v>
                </c:pt>
                <c:pt idx="1228">
                  <c:v>0.25</c:v>
                </c:pt>
                <c:pt idx="1229">
                  <c:v>0.25</c:v>
                </c:pt>
                <c:pt idx="1230">
                  <c:v>0.2825</c:v>
                </c:pt>
                <c:pt idx="1231">
                  <c:v>0.29</c:v>
                </c:pt>
                <c:pt idx="1232">
                  <c:v>0.27</c:v>
                </c:pt>
                <c:pt idx="1233">
                  <c:v>0.27</c:v>
                </c:pt>
                <c:pt idx="1234">
                  <c:v>0.27</c:v>
                </c:pt>
                <c:pt idx="1235">
                  <c:v>0.24</c:v>
                </c:pt>
                <c:pt idx="1236">
                  <c:v>0.2425</c:v>
                </c:pt>
                <c:pt idx="1237">
                  <c:v>0.25</c:v>
                </c:pt>
                <c:pt idx="1238">
                  <c:v>0.25</c:v>
                </c:pt>
                <c:pt idx="1239">
                  <c:v>0.27</c:v>
                </c:pt>
                <c:pt idx="1240">
                  <c:v>0.15</c:v>
                </c:pt>
                <c:pt idx="1241">
                  <c:v>0.1525</c:v>
                </c:pt>
                <c:pt idx="1242">
                  <c:v>0.1531</c:v>
                </c:pt>
                <c:pt idx="1243">
                  <c:v>0.16</c:v>
                </c:pt>
                <c:pt idx="1244">
                  <c:v>0.16</c:v>
                </c:pt>
                <c:pt idx="1245">
                  <c:v>0.17</c:v>
                </c:pt>
                <c:pt idx="1246">
                  <c:v>0.17</c:v>
                </c:pt>
                <c:pt idx="1247">
                  <c:v>0.1706</c:v>
                </c:pt>
                <c:pt idx="1248">
                  <c:v>0.3</c:v>
                </c:pt>
                <c:pt idx="1249">
                  <c:v>0.3</c:v>
                </c:pt>
                <c:pt idx="1250">
                  <c:v>0.3448</c:v>
                </c:pt>
                <c:pt idx="1251">
                  <c:v>0.35</c:v>
                </c:pt>
                <c:pt idx="1252">
                  <c:v>0.35</c:v>
                </c:pt>
                <c:pt idx="1253">
                  <c:v>0.3606</c:v>
                </c:pt>
                <c:pt idx="1254">
                  <c:v>0.37</c:v>
                </c:pt>
                <c:pt idx="1255">
                  <c:v>0.23</c:v>
                </c:pt>
                <c:pt idx="1256">
                  <c:v>0.2369</c:v>
                </c:pt>
                <c:pt idx="1257">
                  <c:v>0.24</c:v>
                </c:pt>
                <c:pt idx="1258">
                  <c:v>0.16</c:v>
                </c:pt>
                <c:pt idx="1259">
                  <c:v>0.16</c:v>
                </c:pt>
                <c:pt idx="1260">
                  <c:v>0.16</c:v>
                </c:pt>
                <c:pt idx="1261">
                  <c:v>0.1694</c:v>
                </c:pt>
                <c:pt idx="1262">
                  <c:v>0.17</c:v>
                </c:pt>
                <c:pt idx="1263">
                  <c:v>0.1785</c:v>
                </c:pt>
                <c:pt idx="1264">
                  <c:v>0.18</c:v>
                </c:pt>
                <c:pt idx="1265">
                  <c:v>0.2</c:v>
                </c:pt>
                <c:pt idx="1266">
                  <c:v>0.2</c:v>
                </c:pt>
                <c:pt idx="1267">
                  <c:v>0.21</c:v>
                </c:pt>
                <c:pt idx="1268">
                  <c:v>0.2181</c:v>
                </c:pt>
                <c:pt idx="1269">
                  <c:v>0.22</c:v>
                </c:pt>
                <c:pt idx="1270">
                  <c:v>0.27</c:v>
                </c:pt>
                <c:pt idx="1271">
                  <c:v>0.22</c:v>
                </c:pt>
                <c:pt idx="1272">
                  <c:v>0.23</c:v>
                </c:pt>
                <c:pt idx="1273">
                  <c:v>0.2344</c:v>
                </c:pt>
                <c:pt idx="1274">
                  <c:v>0.24</c:v>
                </c:pt>
                <c:pt idx="1275">
                  <c:v>0.2438</c:v>
                </c:pt>
                <c:pt idx="1276">
                  <c:v>0.2488</c:v>
                </c:pt>
                <c:pt idx="1277">
                  <c:v>0.26</c:v>
                </c:pt>
                <c:pt idx="1278">
                  <c:v>0.22</c:v>
                </c:pt>
                <c:pt idx="1279">
                  <c:v>0.23</c:v>
                </c:pt>
                <c:pt idx="1280">
                  <c:v>0.23</c:v>
                </c:pt>
                <c:pt idx="1281">
                  <c:v>0.2375</c:v>
                </c:pt>
                <c:pt idx="1282">
                  <c:v>0.28</c:v>
                </c:pt>
                <c:pt idx="1283">
                  <c:v>0.28</c:v>
                </c:pt>
                <c:pt idx="1284">
                  <c:v>0.29</c:v>
                </c:pt>
                <c:pt idx="1285">
                  <c:v>0.3</c:v>
                </c:pt>
                <c:pt idx="1286">
                  <c:v>0.27</c:v>
                </c:pt>
                <c:pt idx="1287">
                  <c:v>0.2794</c:v>
                </c:pt>
                <c:pt idx="1288">
                  <c:v>0.29</c:v>
                </c:pt>
                <c:pt idx="1289">
                  <c:v>0.3</c:v>
                </c:pt>
                <c:pt idx="1290">
                  <c:v>0.28</c:v>
                </c:pt>
                <c:pt idx="1291">
                  <c:v>0.1438</c:v>
                </c:pt>
                <c:pt idx="1292">
                  <c:v>0.2906</c:v>
                </c:pt>
                <c:pt idx="1293">
                  <c:v>0.3</c:v>
                </c:pt>
                <c:pt idx="1294">
                  <c:v>0.3094</c:v>
                </c:pt>
                <c:pt idx="1295">
                  <c:v>0.3138</c:v>
                </c:pt>
                <c:pt idx="1296">
                  <c:v>0.3219</c:v>
                </c:pt>
                <c:pt idx="1297">
                  <c:v>0.33</c:v>
                </c:pt>
                <c:pt idx="1298">
                  <c:v>0.34</c:v>
                </c:pt>
                <c:pt idx="1299">
                  <c:v>0.2081</c:v>
                </c:pt>
                <c:pt idx="1300">
                  <c:v>0.35</c:v>
                </c:pt>
                <c:pt idx="1301">
                  <c:v>0.27</c:v>
                </c:pt>
                <c:pt idx="1302">
                  <c:v>0.2844</c:v>
                </c:pt>
                <c:pt idx="1303">
                  <c:v>0.2844</c:v>
                </c:pt>
                <c:pt idx="1304">
                  <c:v>0.3088</c:v>
                </c:pt>
                <c:pt idx="1305">
                  <c:v>0.3275</c:v>
                </c:pt>
                <c:pt idx="1306">
                  <c:v>0.3</c:v>
                </c:pt>
                <c:pt idx="1307">
                  <c:v>0.31</c:v>
                </c:pt>
                <c:pt idx="1308">
                  <c:v>0.3</c:v>
                </c:pt>
                <c:pt idx="1309">
                  <c:v>0.3106</c:v>
                </c:pt>
                <c:pt idx="1310">
                  <c:v>0.32</c:v>
                </c:pt>
                <c:pt idx="1311">
                  <c:v>0.33</c:v>
                </c:pt>
                <c:pt idx="1312">
                  <c:v>0.3488</c:v>
                </c:pt>
                <c:pt idx="1313">
                  <c:v>0.3588</c:v>
                </c:pt>
                <c:pt idx="1314">
                  <c:v>0.2644</c:v>
                </c:pt>
                <c:pt idx="1315">
                  <c:v>0.27</c:v>
                </c:pt>
                <c:pt idx="1316">
                  <c:v>0.28</c:v>
                </c:pt>
                <c:pt idx="1317">
                  <c:v>0.29</c:v>
                </c:pt>
                <c:pt idx="1318">
                  <c:v>0.3</c:v>
                </c:pt>
                <c:pt idx="1319">
                  <c:v>0.31</c:v>
                </c:pt>
                <c:pt idx="1320">
                  <c:v>0.3125</c:v>
                </c:pt>
                <c:pt idx="1321">
                  <c:v>0.2291</c:v>
                </c:pt>
                <c:pt idx="1322">
                  <c:v>0.24</c:v>
                </c:pt>
                <c:pt idx="1323">
                  <c:v>0.2531</c:v>
                </c:pt>
                <c:pt idx="1324">
                  <c:v>0.0</c:v>
                </c:pt>
                <c:pt idx="1325">
                  <c:v>0.00999999999999978</c:v>
                </c:pt>
                <c:pt idx="1326">
                  <c:v>0.24</c:v>
                </c:pt>
                <c:pt idx="1327">
                  <c:v>0.2531</c:v>
                </c:pt>
                <c:pt idx="1328">
                  <c:v>0.2469</c:v>
                </c:pt>
                <c:pt idx="1329">
                  <c:v>0.25</c:v>
                </c:pt>
                <c:pt idx="1330">
                  <c:v>0.26</c:v>
                </c:pt>
                <c:pt idx="1331">
                  <c:v>0.28</c:v>
                </c:pt>
                <c:pt idx="1332">
                  <c:v>0.28</c:v>
                </c:pt>
                <c:pt idx="1333">
                  <c:v>0.29</c:v>
                </c:pt>
                <c:pt idx="1334">
                  <c:v>0.29</c:v>
                </c:pt>
                <c:pt idx="1335">
                  <c:v>0.2369</c:v>
                </c:pt>
                <c:pt idx="1336">
                  <c:v>0.2019</c:v>
                </c:pt>
                <c:pt idx="1337">
                  <c:v>0.21</c:v>
                </c:pt>
                <c:pt idx="1338">
                  <c:v>0.22</c:v>
                </c:pt>
                <c:pt idx="1339">
                  <c:v>0.2229</c:v>
                </c:pt>
                <c:pt idx="1340">
                  <c:v>0.23</c:v>
                </c:pt>
                <c:pt idx="1341">
                  <c:v>0.2363</c:v>
                </c:pt>
                <c:pt idx="1342">
                  <c:v>0.2406</c:v>
                </c:pt>
                <c:pt idx="1343">
                  <c:v>0.26</c:v>
                </c:pt>
                <c:pt idx="1344">
                  <c:v>0.26</c:v>
                </c:pt>
                <c:pt idx="1345">
                  <c:v>0.26</c:v>
                </c:pt>
                <c:pt idx="1346">
                  <c:v>0.22</c:v>
                </c:pt>
                <c:pt idx="1347">
                  <c:v>0.22</c:v>
                </c:pt>
                <c:pt idx="1348">
                  <c:v>0.205</c:v>
                </c:pt>
                <c:pt idx="1349">
                  <c:v>0.111</c:v>
                </c:pt>
                <c:pt idx="1350">
                  <c:v>0.1263</c:v>
                </c:pt>
                <c:pt idx="1351">
                  <c:v>0.14</c:v>
                </c:pt>
                <c:pt idx="1352">
                  <c:v>0.1481</c:v>
                </c:pt>
                <c:pt idx="1353">
                  <c:v>0.1838</c:v>
                </c:pt>
                <c:pt idx="1354">
                  <c:v>0.2</c:v>
                </c:pt>
                <c:pt idx="1355">
                  <c:v>0.2069</c:v>
                </c:pt>
                <c:pt idx="1356">
                  <c:v>0.22</c:v>
                </c:pt>
                <c:pt idx="1357">
                  <c:v>0.2244</c:v>
                </c:pt>
                <c:pt idx="1358">
                  <c:v>0.2356</c:v>
                </c:pt>
                <c:pt idx="1359">
                  <c:v>0.24</c:v>
                </c:pt>
                <c:pt idx="1360">
                  <c:v>0.17</c:v>
                </c:pt>
                <c:pt idx="1361">
                  <c:v>0.1744</c:v>
                </c:pt>
                <c:pt idx="1362">
                  <c:v>0.21</c:v>
                </c:pt>
                <c:pt idx="1363">
                  <c:v>0.2106</c:v>
                </c:pt>
                <c:pt idx="1364">
                  <c:v>0.22</c:v>
                </c:pt>
                <c:pt idx="1365">
                  <c:v>0.2</c:v>
                </c:pt>
                <c:pt idx="1366">
                  <c:v>0.21</c:v>
                </c:pt>
                <c:pt idx="1367">
                  <c:v>0.220400000000001</c:v>
                </c:pt>
                <c:pt idx="1368">
                  <c:v>0.2544</c:v>
                </c:pt>
                <c:pt idx="1369">
                  <c:v>0.265000000000001</c:v>
                </c:pt>
                <c:pt idx="1370">
                  <c:v>0.2769</c:v>
                </c:pt>
                <c:pt idx="1371">
                  <c:v>0.29</c:v>
                </c:pt>
                <c:pt idx="1372">
                  <c:v>0.3</c:v>
                </c:pt>
                <c:pt idx="1373">
                  <c:v>0.31</c:v>
                </c:pt>
                <c:pt idx="1374">
                  <c:v>0.315</c:v>
                </c:pt>
                <c:pt idx="1375">
                  <c:v>0.3231</c:v>
                </c:pt>
                <c:pt idx="1376">
                  <c:v>0.33</c:v>
                </c:pt>
                <c:pt idx="1377">
                  <c:v>0.24</c:v>
                </c:pt>
                <c:pt idx="1378">
                  <c:v>0.25</c:v>
                </c:pt>
                <c:pt idx="1379">
                  <c:v>0.2594</c:v>
                </c:pt>
                <c:pt idx="1380">
                  <c:v>0.2175</c:v>
                </c:pt>
                <c:pt idx="1381">
                  <c:v>0.2241</c:v>
                </c:pt>
                <c:pt idx="1382">
                  <c:v>0.2306</c:v>
                </c:pt>
                <c:pt idx="1383">
                  <c:v>0.2438</c:v>
                </c:pt>
                <c:pt idx="1384">
                  <c:v>0.25</c:v>
                </c:pt>
                <c:pt idx="1385">
                  <c:v>0.2063</c:v>
                </c:pt>
                <c:pt idx="1386">
                  <c:v>0.2156</c:v>
                </c:pt>
                <c:pt idx="1387">
                  <c:v>0.23</c:v>
                </c:pt>
                <c:pt idx="1388">
                  <c:v>0.2431</c:v>
                </c:pt>
                <c:pt idx="1389">
                  <c:v>0.25</c:v>
                </c:pt>
                <c:pt idx="1390">
                  <c:v>0.25</c:v>
                </c:pt>
                <c:pt idx="1391">
                  <c:v>0.2506</c:v>
                </c:pt>
                <c:pt idx="1392">
                  <c:v>0.27</c:v>
                </c:pt>
                <c:pt idx="1393">
                  <c:v>0.280600000000001</c:v>
                </c:pt>
                <c:pt idx="1394">
                  <c:v>0.29</c:v>
                </c:pt>
                <c:pt idx="1395">
                  <c:v>0.2544</c:v>
                </c:pt>
                <c:pt idx="1396">
                  <c:v>0.26</c:v>
                </c:pt>
                <c:pt idx="1397">
                  <c:v>0.28</c:v>
                </c:pt>
                <c:pt idx="1398">
                  <c:v>0.2823</c:v>
                </c:pt>
                <c:pt idx="1399">
                  <c:v>#N/A</c:v>
                </c:pt>
                <c:pt idx="1400">
                  <c:v>0.27</c:v>
                </c:pt>
                <c:pt idx="1401">
                  <c:v>0.279999999999999</c:v>
                </c:pt>
                <c:pt idx="1402">
                  <c:v>0.2981</c:v>
                </c:pt>
                <c:pt idx="1403">
                  <c:v>0.3</c:v>
                </c:pt>
                <c:pt idx="1404">
                  <c:v>0.302499999999999</c:v>
                </c:pt>
                <c:pt idx="1405">
                  <c:v>0.28</c:v>
                </c:pt>
                <c:pt idx="1406">
                  <c:v>0.2938</c:v>
                </c:pt>
                <c:pt idx="1407">
                  <c:v>0.29</c:v>
                </c:pt>
                <c:pt idx="1408">
                  <c:v>0.300000000000001</c:v>
                </c:pt>
                <c:pt idx="1409">
                  <c:v>0.3006</c:v>
                </c:pt>
                <c:pt idx="1410">
                  <c:v>0.2863</c:v>
                </c:pt>
                <c:pt idx="1411">
                  <c:v>0.29</c:v>
                </c:pt>
                <c:pt idx="1412">
                  <c:v>0.3</c:v>
                </c:pt>
                <c:pt idx="1413">
                  <c:v>0.32</c:v>
                </c:pt>
                <c:pt idx="1414">
                  <c:v>0.3269</c:v>
                </c:pt>
                <c:pt idx="1415">
                  <c:v>0.25</c:v>
                </c:pt>
                <c:pt idx="1416">
                  <c:v>0.3069</c:v>
                </c:pt>
                <c:pt idx="1417">
                  <c:v>0.22</c:v>
                </c:pt>
                <c:pt idx="1418">
                  <c:v>0.24</c:v>
                </c:pt>
                <c:pt idx="1419">
                  <c:v>0.28</c:v>
                </c:pt>
                <c:pt idx="1420">
                  <c:v>0.2888</c:v>
                </c:pt>
                <c:pt idx="1421">
                  <c:v>0.2913</c:v>
                </c:pt>
                <c:pt idx="1422">
                  <c:v>0.2813</c:v>
                </c:pt>
                <c:pt idx="1423">
                  <c:v>0.3469</c:v>
                </c:pt>
                <c:pt idx="1424">
                  <c:v>0.35</c:v>
                </c:pt>
                <c:pt idx="1425">
                  <c:v>0.35</c:v>
                </c:pt>
                <c:pt idx="1426">
                  <c:v>0.311299999999999</c:v>
                </c:pt>
                <c:pt idx="1427">
                  <c:v>0.2638</c:v>
                </c:pt>
                <c:pt idx="1428">
                  <c:v>0.2794</c:v>
                </c:pt>
                <c:pt idx="1429">
                  <c:v>0.3706</c:v>
                </c:pt>
                <c:pt idx="1430">
                  <c:v>0.3706</c:v>
                </c:pt>
                <c:pt idx="1431">
                  <c:v>0.2806</c:v>
                </c:pt>
                <c:pt idx="1432">
                  <c:v>0.306900000000001</c:v>
                </c:pt>
                <c:pt idx="1433">
                  <c:v>0.31</c:v>
                </c:pt>
                <c:pt idx="1434">
                  <c:v>0.3163</c:v>
                </c:pt>
                <c:pt idx="1435">
                  <c:v>0.3163</c:v>
                </c:pt>
                <c:pt idx="1436">
                  <c:v>0.244400000000001</c:v>
                </c:pt>
                <c:pt idx="1437">
                  <c:v>0.240600000000001</c:v>
                </c:pt>
                <c:pt idx="1438">
                  <c:v>0.25</c:v>
                </c:pt>
                <c:pt idx="1439">
                  <c:v>0.25</c:v>
                </c:pt>
                <c:pt idx="1440">
                  <c:v>0.23</c:v>
                </c:pt>
                <c:pt idx="1441">
                  <c:v>0.2385</c:v>
                </c:pt>
                <c:pt idx="1442">
                  <c:v>0.25</c:v>
                </c:pt>
                <c:pt idx="1443">
                  <c:v>0.27</c:v>
                </c:pt>
                <c:pt idx="1444">
                  <c:v>0.26</c:v>
                </c:pt>
                <c:pt idx="1445">
                  <c:v>0.26</c:v>
                </c:pt>
                <c:pt idx="1446">
                  <c:v>0.2723</c:v>
                </c:pt>
                <c:pt idx="1447">
                  <c:v>0.261</c:v>
                </c:pt>
                <c:pt idx="1448">
                  <c:v>0.2738</c:v>
                </c:pt>
                <c:pt idx="1449">
                  <c:v>0.28</c:v>
                </c:pt>
                <c:pt idx="1450">
                  <c:v>0.222899999999999</c:v>
                </c:pt>
                <c:pt idx="1451">
                  <c:v>0.23</c:v>
                </c:pt>
                <c:pt idx="1452">
                  <c:v>0.2398</c:v>
                </c:pt>
                <c:pt idx="1453">
                  <c:v>0.21</c:v>
                </c:pt>
                <c:pt idx="1454">
                  <c:v>0.2175</c:v>
                </c:pt>
                <c:pt idx="1455">
                  <c:v>0.21</c:v>
                </c:pt>
                <c:pt idx="1456">
                  <c:v>0.21</c:v>
                </c:pt>
                <c:pt idx="1457">
                  <c:v>0.220000000000001</c:v>
                </c:pt>
                <c:pt idx="1458">
                  <c:v>0.24</c:v>
                </c:pt>
                <c:pt idx="1459">
                  <c:v>0.24</c:v>
                </c:pt>
                <c:pt idx="1460">
                  <c:v>0.245</c:v>
                </c:pt>
                <c:pt idx="1461">
                  <c:v>0.25</c:v>
                </c:pt>
                <c:pt idx="1462">
                  <c:v>0.25</c:v>
                </c:pt>
                <c:pt idx="1463">
                  <c:v>0.27</c:v>
                </c:pt>
                <c:pt idx="1464">
                  <c:v>0.2706</c:v>
                </c:pt>
                <c:pt idx="1465">
                  <c:v>0.2788</c:v>
                </c:pt>
                <c:pt idx="1466">
                  <c:v>0.28</c:v>
                </c:pt>
                <c:pt idx="1467">
                  <c:v>0.28</c:v>
                </c:pt>
                <c:pt idx="1468">
                  <c:v>0.22</c:v>
                </c:pt>
                <c:pt idx="1469">
                  <c:v>0.22</c:v>
                </c:pt>
                <c:pt idx="1470">
                  <c:v>0.2203</c:v>
                </c:pt>
                <c:pt idx="1471">
                  <c:v>0.2238</c:v>
                </c:pt>
                <c:pt idx="1472">
                  <c:v>0.23</c:v>
                </c:pt>
                <c:pt idx="1473">
                  <c:v>0.25</c:v>
                </c:pt>
                <c:pt idx="1474">
                  <c:v>0.26</c:v>
                </c:pt>
                <c:pt idx="1475">
                  <c:v>0.220000000000001</c:v>
                </c:pt>
                <c:pt idx="1476">
                  <c:v>0.2225</c:v>
                </c:pt>
                <c:pt idx="1477">
                  <c:v>0.23</c:v>
                </c:pt>
                <c:pt idx="1478">
                  <c:v>0.24</c:v>
                </c:pt>
                <c:pt idx="1479">
                  <c:v>0.25</c:v>
                </c:pt>
                <c:pt idx="1480">
                  <c:v>0.260000000000001</c:v>
                </c:pt>
                <c:pt idx="1481">
                  <c:v>0.22</c:v>
                </c:pt>
                <c:pt idx="1482">
                  <c:v>0.23</c:v>
                </c:pt>
                <c:pt idx="1483">
                  <c:v>0.239999999999999</c:v>
                </c:pt>
                <c:pt idx="1484">
                  <c:v>0.25</c:v>
                </c:pt>
                <c:pt idx="1485">
                  <c:v>0.26</c:v>
                </c:pt>
                <c:pt idx="1486">
                  <c:v>0.2669</c:v>
                </c:pt>
                <c:pt idx="1487">
                  <c:v>0.22</c:v>
                </c:pt>
                <c:pt idx="1488">
                  <c:v>0.23</c:v>
                </c:pt>
                <c:pt idx="1489">
                  <c:v>0.23</c:v>
                </c:pt>
                <c:pt idx="1490">
                  <c:v>0.235399999999999</c:v>
                </c:pt>
                <c:pt idx="1491">
                  <c:v>0.24</c:v>
                </c:pt>
                <c:pt idx="1492">
                  <c:v>0.2003</c:v>
                </c:pt>
                <c:pt idx="1493">
                  <c:v>0.21</c:v>
                </c:pt>
                <c:pt idx="1494">
                  <c:v>0.2148</c:v>
                </c:pt>
                <c:pt idx="1495">
                  <c:v>0.21</c:v>
                </c:pt>
                <c:pt idx="1496">
                  <c:v>0.21</c:v>
                </c:pt>
                <c:pt idx="1497">
                  <c:v>0.2294</c:v>
                </c:pt>
                <c:pt idx="1498">
                  <c:v>0.24</c:v>
                </c:pt>
                <c:pt idx="1499">
                  <c:v>0.24</c:v>
                </c:pt>
                <c:pt idx="1500">
                  <c:v>0.22</c:v>
                </c:pt>
                <c:pt idx="1501">
                  <c:v>0.23</c:v>
                </c:pt>
                <c:pt idx="1502">
                  <c:v>0.2338</c:v>
                </c:pt>
                <c:pt idx="1503">
                  <c:v>0.2425</c:v>
                </c:pt>
                <c:pt idx="1504">
                  <c:v>0.2481</c:v>
                </c:pt>
                <c:pt idx="1505">
                  <c:v>0.2447</c:v>
                </c:pt>
                <c:pt idx="1506">
                  <c:v>0.25</c:v>
                </c:pt>
                <c:pt idx="1507">
                  <c:v>0.2683</c:v>
                </c:pt>
                <c:pt idx="1508">
                  <c:v>0.2769</c:v>
                </c:pt>
                <c:pt idx="1509">
                  <c:v>0.2769</c:v>
                </c:pt>
                <c:pt idx="1510">
                  <c:v>0.226900000000001</c:v>
                </c:pt>
                <c:pt idx="1511">
                  <c:v>0.23</c:v>
                </c:pt>
                <c:pt idx="1512">
                  <c:v>0.2247</c:v>
                </c:pt>
                <c:pt idx="1513">
                  <c:v>0.24</c:v>
                </c:pt>
                <c:pt idx="1514">
                  <c:v>0.25</c:v>
                </c:pt>
                <c:pt idx="1515">
                  <c:v>0.2575</c:v>
                </c:pt>
                <c:pt idx="1516">
                  <c:v>0.260000000000001</c:v>
                </c:pt>
                <c:pt idx="1517">
                  <c:v>0.275600000000001</c:v>
                </c:pt>
                <c:pt idx="1518">
                  <c:v>0.2988</c:v>
                </c:pt>
                <c:pt idx="1519">
                  <c:v>0.2988</c:v>
                </c:pt>
                <c:pt idx="1520">
                  <c:v>0.198799999999999</c:v>
                </c:pt>
                <c:pt idx="1521">
                  <c:v>0.1956</c:v>
                </c:pt>
                <c:pt idx="1522">
                  <c:v>0.2</c:v>
                </c:pt>
                <c:pt idx="1523">
                  <c:v>0.21</c:v>
                </c:pt>
                <c:pt idx="1524">
                  <c:v>0.216299999999999</c:v>
                </c:pt>
                <c:pt idx="1525">
                  <c:v>0.21</c:v>
                </c:pt>
                <c:pt idx="1526">
                  <c:v>0.2119</c:v>
                </c:pt>
                <c:pt idx="1527">
                  <c:v>0.214399999999999</c:v>
                </c:pt>
                <c:pt idx="1528">
                  <c:v>0.25</c:v>
                </c:pt>
                <c:pt idx="1529">
                  <c:v>0.25</c:v>
                </c:pt>
                <c:pt idx="1530">
                  <c:v>0.2506</c:v>
                </c:pt>
                <c:pt idx="1531">
                  <c:v>0.2525</c:v>
                </c:pt>
                <c:pt idx="1532">
                  <c:v>0.2538</c:v>
                </c:pt>
                <c:pt idx="1533">
                  <c:v>0.2694</c:v>
                </c:pt>
                <c:pt idx="1534">
                  <c:v>0.2738</c:v>
                </c:pt>
                <c:pt idx="1535">
                  <c:v>0.2875</c:v>
                </c:pt>
                <c:pt idx="1536">
                  <c:v>0.29</c:v>
                </c:pt>
                <c:pt idx="1537">
                  <c:v>0.2944</c:v>
                </c:pt>
                <c:pt idx="1538">
                  <c:v>0.3</c:v>
                </c:pt>
                <c:pt idx="1539">
                  <c:v>0.3069</c:v>
                </c:pt>
                <c:pt idx="1540">
                  <c:v>0.3069</c:v>
                </c:pt>
                <c:pt idx="1541">
                  <c:v>0.3106</c:v>
                </c:pt>
                <c:pt idx="1542">
                  <c:v>0.3181</c:v>
                </c:pt>
                <c:pt idx="1543">
                  <c:v>0.3506</c:v>
                </c:pt>
                <c:pt idx="1544">
                  <c:v>0.35</c:v>
                </c:pt>
                <c:pt idx="1545">
                  <c:v>0.3163</c:v>
                </c:pt>
                <c:pt idx="1546">
                  <c:v>0.35</c:v>
                </c:pt>
                <c:pt idx="1547">
                  <c:v>0.3625</c:v>
                </c:pt>
                <c:pt idx="1548">
                  <c:v>0.38</c:v>
                </c:pt>
                <c:pt idx="1549">
                  <c:v>0.39</c:v>
                </c:pt>
                <c:pt idx="1550">
                  <c:v>0.2394</c:v>
                </c:pt>
                <c:pt idx="1551">
                  <c:v>0.2294</c:v>
                </c:pt>
                <c:pt idx="1552">
                  <c:v>0.2106</c:v>
                </c:pt>
                <c:pt idx="1553">
                  <c:v>0.2456</c:v>
                </c:pt>
                <c:pt idx="1554">
                  <c:v>0.2638</c:v>
                </c:pt>
                <c:pt idx="1555">
                  <c:v>0.2744</c:v>
                </c:pt>
                <c:pt idx="1556">
                  <c:v>0.2569</c:v>
                </c:pt>
                <c:pt idx="1557">
                  <c:v>0.268800000000001</c:v>
                </c:pt>
                <c:pt idx="1558">
                  <c:v>0.21</c:v>
                </c:pt>
                <c:pt idx="1559">
                  <c:v>0.23</c:v>
                </c:pt>
                <c:pt idx="1560">
                  <c:v>0.26</c:v>
                </c:pt>
                <c:pt idx="1561">
                  <c:v>0.27</c:v>
                </c:pt>
                <c:pt idx="1562">
                  <c:v>0.228800000000001</c:v>
                </c:pt>
                <c:pt idx="1563">
                  <c:v>0.2381</c:v>
                </c:pt>
                <c:pt idx="1564">
                  <c:v>0.2381</c:v>
                </c:pt>
                <c:pt idx="1565">
                  <c:v>0.260000000000001</c:v>
                </c:pt>
                <c:pt idx="1566">
                  <c:v>0.2656</c:v>
                </c:pt>
                <c:pt idx="1567">
                  <c:v>0.268800000000001</c:v>
                </c:pt>
                <c:pt idx="1568">
                  <c:v>0.237200000000001</c:v>
                </c:pt>
                <c:pt idx="1569">
                  <c:v>0.24</c:v>
                </c:pt>
                <c:pt idx="1570">
                  <c:v>0.23</c:v>
                </c:pt>
                <c:pt idx="1571">
                  <c:v>0.23</c:v>
                </c:pt>
                <c:pt idx="1572">
                  <c:v>0.230300000000001</c:v>
                </c:pt>
                <c:pt idx="1573">
                  <c:v>0.2369</c:v>
                </c:pt>
                <c:pt idx="1574">
                  <c:v>0.2281</c:v>
                </c:pt>
                <c:pt idx="1575">
                  <c:v>0.220000000000001</c:v>
                </c:pt>
                <c:pt idx="1576">
                  <c:v>0.25</c:v>
                </c:pt>
                <c:pt idx="1577">
                  <c:v>0.27</c:v>
                </c:pt>
                <c:pt idx="1578">
                  <c:v>0.2606</c:v>
                </c:pt>
                <c:pt idx="1579">
                  <c:v>0.235</c:v>
                </c:pt>
                <c:pt idx="1580">
                  <c:v>0.220000000000001</c:v>
                </c:pt>
                <c:pt idx="1581">
                  <c:v>0.220000000000001</c:v>
                </c:pt>
                <c:pt idx="1582">
                  <c:v>0.23</c:v>
                </c:pt>
                <c:pt idx="1583">
                  <c:v>0.215000000000001</c:v>
                </c:pt>
                <c:pt idx="1584">
                  <c:v>0.218800000000001</c:v>
                </c:pt>
                <c:pt idx="1585">
                  <c:v>0.195600000000001</c:v>
                </c:pt>
                <c:pt idx="1586">
                  <c:v>0.197500000000001</c:v>
                </c:pt>
                <c:pt idx="1587">
                  <c:v>0.2019</c:v>
                </c:pt>
                <c:pt idx="1588">
                  <c:v>0.210000000000001</c:v>
                </c:pt>
                <c:pt idx="1589">
                  <c:v>0.269399999999999</c:v>
                </c:pt>
                <c:pt idx="1590">
                  <c:v>0.21</c:v>
                </c:pt>
                <c:pt idx="1591">
                  <c:v>0.2159</c:v>
                </c:pt>
                <c:pt idx="1592">
                  <c:v>0.1738</c:v>
                </c:pt>
                <c:pt idx="1593">
                  <c:v>0.1719</c:v>
                </c:pt>
                <c:pt idx="1594">
                  <c:v>0.175</c:v>
                </c:pt>
                <c:pt idx="1595">
                  <c:v>0.1963</c:v>
                </c:pt>
                <c:pt idx="1596">
                  <c:v>0.206300000000001</c:v>
                </c:pt>
                <c:pt idx="1597">
                  <c:v>0.19</c:v>
                </c:pt>
                <c:pt idx="1598">
                  <c:v>0.1725</c:v>
                </c:pt>
                <c:pt idx="1599">
                  <c:v>0.1794</c:v>
                </c:pt>
                <c:pt idx="1600">
                  <c:v>0.1981</c:v>
                </c:pt>
                <c:pt idx="1601">
                  <c:v>0.2</c:v>
                </c:pt>
                <c:pt idx="1602">
                  <c:v>0.2</c:v>
                </c:pt>
                <c:pt idx="1603">
                  <c:v>0.2</c:v>
                </c:pt>
                <c:pt idx="1604">
                  <c:v>0.2</c:v>
                </c:pt>
                <c:pt idx="1605">
                  <c:v>0.2</c:v>
                </c:pt>
                <c:pt idx="1606">
                  <c:v>0.2</c:v>
                </c:pt>
                <c:pt idx="1607">
                  <c:v>0.2</c:v>
                </c:pt>
                <c:pt idx="1608">
                  <c:v>0.2</c:v>
                </c:pt>
                <c:pt idx="1609">
                  <c:v>0.1906</c:v>
                </c:pt>
                <c:pt idx="1610">
                  <c:v>0.189999999999999</c:v>
                </c:pt>
                <c:pt idx="1611">
                  <c:v>0.189999999999999</c:v>
                </c:pt>
                <c:pt idx="1612">
                  <c:v>0.199999999999999</c:v>
                </c:pt>
                <c:pt idx="1613">
                  <c:v>0.199999999999999</c:v>
                </c:pt>
                <c:pt idx="1614">
                  <c:v>0.199999999999999</c:v>
                </c:pt>
                <c:pt idx="1615">
                  <c:v>0.22</c:v>
                </c:pt>
                <c:pt idx="1616">
                  <c:v>0.22</c:v>
                </c:pt>
                <c:pt idx="1617">
                  <c:v>0.22</c:v>
                </c:pt>
                <c:pt idx="1618">
                  <c:v>0.22</c:v>
                </c:pt>
                <c:pt idx="1619">
                  <c:v>0.22</c:v>
                </c:pt>
                <c:pt idx="1620">
                  <c:v>0.21</c:v>
                </c:pt>
                <c:pt idx="1621">
                  <c:v>0.21</c:v>
                </c:pt>
                <c:pt idx="1622">
                  <c:v>0.2069</c:v>
                </c:pt>
                <c:pt idx="1623">
                  <c:v>0.2288</c:v>
                </c:pt>
                <c:pt idx="1624">
                  <c:v>0.210599999999999</c:v>
                </c:pt>
                <c:pt idx="1625">
                  <c:v>0.2178</c:v>
                </c:pt>
                <c:pt idx="1626">
                  <c:v>0.2138</c:v>
                </c:pt>
                <c:pt idx="1627">
                  <c:v>0.226900000000001</c:v>
                </c:pt>
                <c:pt idx="1628">
                  <c:v>0.2216</c:v>
                </c:pt>
                <c:pt idx="1629">
                  <c:v>0.22</c:v>
                </c:pt>
                <c:pt idx="1630">
                  <c:v>0.21</c:v>
                </c:pt>
                <c:pt idx="1631">
                  <c:v>0.21</c:v>
                </c:pt>
                <c:pt idx="1632">
                  <c:v>0.21</c:v>
                </c:pt>
                <c:pt idx="1633">
                  <c:v>0.2081</c:v>
                </c:pt>
                <c:pt idx="1634">
                  <c:v>0.23</c:v>
                </c:pt>
                <c:pt idx="1635">
                  <c:v>0.23</c:v>
                </c:pt>
                <c:pt idx="1636">
                  <c:v>0.2219</c:v>
                </c:pt>
                <c:pt idx="1637">
                  <c:v>0.2234</c:v>
                </c:pt>
                <c:pt idx="1638">
                  <c:v>0.2238</c:v>
                </c:pt>
                <c:pt idx="1639">
                  <c:v>0.2238</c:v>
                </c:pt>
                <c:pt idx="1640">
                  <c:v>0.224399999999999</c:v>
                </c:pt>
                <c:pt idx="1641">
                  <c:v>0.224399999999999</c:v>
                </c:pt>
                <c:pt idx="1642">
                  <c:v>0.2238</c:v>
                </c:pt>
                <c:pt idx="1643">
                  <c:v>0.2238</c:v>
                </c:pt>
                <c:pt idx="1644">
                  <c:v>0.2256</c:v>
                </c:pt>
                <c:pt idx="1645">
                  <c:v>0.1669</c:v>
                </c:pt>
                <c:pt idx="1646">
                  <c:v>0.17</c:v>
                </c:pt>
                <c:pt idx="1647">
                  <c:v>0.17</c:v>
                </c:pt>
                <c:pt idx="1648">
                  <c:v>0.1663</c:v>
                </c:pt>
                <c:pt idx="1649">
                  <c:v>0.1656</c:v>
                </c:pt>
                <c:pt idx="1650">
                  <c:v>0.1613</c:v>
                </c:pt>
                <c:pt idx="1651">
                  <c:v>0.1606</c:v>
                </c:pt>
                <c:pt idx="1652">
                  <c:v>0.16</c:v>
                </c:pt>
                <c:pt idx="1653">
                  <c:v>0.1581</c:v>
                </c:pt>
                <c:pt idx="1654">
                  <c:v>0.15</c:v>
                </c:pt>
                <c:pt idx="1655">
                  <c:v>0.1553</c:v>
                </c:pt>
                <c:pt idx="1656">
                  <c:v>0.1554</c:v>
                </c:pt>
                <c:pt idx="1657">
                  <c:v>0.1544</c:v>
                </c:pt>
                <c:pt idx="1658">
                  <c:v>0.1563</c:v>
                </c:pt>
                <c:pt idx="1659">
                  <c:v>0.1544</c:v>
                </c:pt>
                <c:pt idx="1660">
                  <c:v>0.2038</c:v>
                </c:pt>
                <c:pt idx="1661">
                  <c:v>0.205</c:v>
                </c:pt>
                <c:pt idx="1662">
                  <c:v>0.2031</c:v>
                </c:pt>
                <c:pt idx="1663">
                  <c:v>0.205</c:v>
                </c:pt>
                <c:pt idx="1664">
                  <c:v>0.205</c:v>
                </c:pt>
                <c:pt idx="1665">
                  <c:v>0.2006</c:v>
                </c:pt>
                <c:pt idx="1666">
                  <c:v>0.2</c:v>
                </c:pt>
                <c:pt idx="1667">
                  <c:v>0.2</c:v>
                </c:pt>
                <c:pt idx="1668">
                  <c:v>#N/A</c:v>
                </c:pt>
                <c:pt idx="1669">
                  <c:v>0.2</c:v>
                </c:pt>
                <c:pt idx="1670">
                  <c:v>0.2</c:v>
                </c:pt>
                <c:pt idx="1671">
                  <c:v>0.2</c:v>
                </c:pt>
                <c:pt idx="1672">
                  <c:v>0.1994</c:v>
                </c:pt>
                <c:pt idx="1673">
                  <c:v>0.2</c:v>
                </c:pt>
                <c:pt idx="1674">
                  <c:v>0.1956</c:v>
                </c:pt>
                <c:pt idx="1675">
                  <c:v>0.1825</c:v>
                </c:pt>
                <c:pt idx="1676">
                  <c:v>0.189999999999999</c:v>
                </c:pt>
                <c:pt idx="1677">
                  <c:v>0.189999999999999</c:v>
                </c:pt>
                <c:pt idx="1678">
                  <c:v>0.1931</c:v>
                </c:pt>
                <c:pt idx="1679">
                  <c:v>0.1956</c:v>
                </c:pt>
                <c:pt idx="1680">
                  <c:v>0.19</c:v>
                </c:pt>
                <c:pt idx="1681">
                  <c:v>0.19</c:v>
                </c:pt>
                <c:pt idx="1682">
                  <c:v>0.19</c:v>
                </c:pt>
                <c:pt idx="1683">
                  <c:v>0.1906</c:v>
                </c:pt>
                <c:pt idx="1684">
                  <c:v>0.195</c:v>
                </c:pt>
                <c:pt idx="1685">
                  <c:v>0.195</c:v>
                </c:pt>
                <c:pt idx="1686">
                  <c:v>0.195</c:v>
                </c:pt>
                <c:pt idx="1687">
                  <c:v>0.195</c:v>
                </c:pt>
                <c:pt idx="1688">
                  <c:v>0.1956</c:v>
                </c:pt>
                <c:pt idx="1689">
                  <c:v>0.1925</c:v>
                </c:pt>
                <c:pt idx="1690">
                  <c:v>#N/A</c:v>
                </c:pt>
                <c:pt idx="1691">
                  <c:v>0.1925</c:v>
                </c:pt>
                <c:pt idx="1692">
                  <c:v>0.1938</c:v>
                </c:pt>
                <c:pt idx="1693">
                  <c:v>0.19</c:v>
                </c:pt>
                <c:pt idx="1694">
                  <c:v>0.19</c:v>
                </c:pt>
                <c:pt idx="1695">
                  <c:v>#N/A</c:v>
                </c:pt>
                <c:pt idx="1696">
                  <c:v>0.2</c:v>
                </c:pt>
                <c:pt idx="1697">
                  <c:v>0.2</c:v>
                </c:pt>
                <c:pt idx="1698">
                  <c:v>0.2</c:v>
                </c:pt>
                <c:pt idx="1699">
                  <c:v>0.2</c:v>
                </c:pt>
                <c:pt idx="1700">
                  <c:v>0.2</c:v>
                </c:pt>
                <c:pt idx="1701">
                  <c:v>0.2</c:v>
                </c:pt>
                <c:pt idx="1702">
                  <c:v>0.2</c:v>
                </c:pt>
                <c:pt idx="1703">
                  <c:v>0.2</c:v>
                </c:pt>
                <c:pt idx="1704">
                  <c:v>0.2</c:v>
                </c:pt>
                <c:pt idx="1705">
                  <c:v>#N/A</c:v>
                </c:pt>
                <c:pt idx="1706">
                  <c:v>0.180000000000001</c:v>
                </c:pt>
                <c:pt idx="1707">
                  <c:v>0.180000000000001</c:v>
                </c:pt>
                <c:pt idx="1708">
                  <c:v>0.180000000000001</c:v>
                </c:pt>
                <c:pt idx="1709">
                  <c:v>0.180000000000001</c:v>
                </c:pt>
                <c:pt idx="1710">
                  <c:v>0.180000000000001</c:v>
                </c:pt>
                <c:pt idx="1711">
                  <c:v>0.180000000000001</c:v>
                </c:pt>
                <c:pt idx="1712">
                  <c:v>0.2</c:v>
                </c:pt>
                <c:pt idx="1713">
                  <c:v>0.2</c:v>
                </c:pt>
                <c:pt idx="1714">
                  <c:v>0.2</c:v>
                </c:pt>
                <c:pt idx="1715">
                  <c:v>0.2</c:v>
                </c:pt>
                <c:pt idx="1716">
                  <c:v>0.2</c:v>
                </c:pt>
                <c:pt idx="1717">
                  <c:v>0.2</c:v>
                </c:pt>
                <c:pt idx="1718">
                  <c:v>0.2</c:v>
                </c:pt>
                <c:pt idx="1719">
                  <c:v>0.2</c:v>
                </c:pt>
                <c:pt idx="1720">
                  <c:v>0.2</c:v>
                </c:pt>
                <c:pt idx="1721">
                  <c:v>0.2</c:v>
                </c:pt>
                <c:pt idx="1722">
                  <c:v>0.180000000000001</c:v>
                </c:pt>
                <c:pt idx="1723">
                  <c:v>0.180000000000001</c:v>
                </c:pt>
                <c:pt idx="1724">
                  <c:v>0.180000000000001</c:v>
                </c:pt>
                <c:pt idx="1725">
                  <c:v>0.180000000000001</c:v>
                </c:pt>
                <c:pt idx="1726">
                  <c:v>0.180000000000001</c:v>
                </c:pt>
                <c:pt idx="1727">
                  <c:v>0.180000000000001</c:v>
                </c:pt>
                <c:pt idx="1728">
                  <c:v>0.180000000000001</c:v>
                </c:pt>
                <c:pt idx="1729">
                  <c:v>0.180000000000001</c:v>
                </c:pt>
                <c:pt idx="1730">
                  <c:v>#N/A</c:v>
                </c:pt>
                <c:pt idx="1731">
                  <c:v>0.180000000000001</c:v>
                </c:pt>
                <c:pt idx="1732">
                  <c:v>0.180000000000001</c:v>
                </c:pt>
                <c:pt idx="1733">
                  <c:v>0.180000000000001</c:v>
                </c:pt>
                <c:pt idx="1734">
                  <c:v>0.180000000000001</c:v>
                </c:pt>
                <c:pt idx="1735">
                  <c:v>0.180000000000001</c:v>
                </c:pt>
                <c:pt idx="1736">
                  <c:v>0.180000000000001</c:v>
                </c:pt>
                <c:pt idx="1737">
                  <c:v>0.1681</c:v>
                </c:pt>
                <c:pt idx="1738">
                  <c:v>0.1675</c:v>
                </c:pt>
                <c:pt idx="1739">
                  <c:v>0.166300000000001</c:v>
                </c:pt>
                <c:pt idx="1740">
                  <c:v>0.15</c:v>
                </c:pt>
                <c:pt idx="1741">
                  <c:v>0.16</c:v>
                </c:pt>
                <c:pt idx="1742">
                  <c:v>0.16</c:v>
                </c:pt>
                <c:pt idx="1743">
                  <c:v>0.16</c:v>
                </c:pt>
                <c:pt idx="1744">
                  <c:v>0.16</c:v>
                </c:pt>
                <c:pt idx="1745">
                  <c:v>0.175000000000001</c:v>
                </c:pt>
                <c:pt idx="1746">
                  <c:v>0.1749</c:v>
                </c:pt>
                <c:pt idx="1747">
                  <c:v>0.17</c:v>
                </c:pt>
                <c:pt idx="1748">
                  <c:v>0.17</c:v>
                </c:pt>
                <c:pt idx="1749">
                  <c:v>0.17</c:v>
                </c:pt>
                <c:pt idx="1750">
                  <c:v>0.17</c:v>
                </c:pt>
                <c:pt idx="1751">
                  <c:v>0.17</c:v>
                </c:pt>
                <c:pt idx="1752">
                  <c:v>0.17</c:v>
                </c:pt>
                <c:pt idx="1753">
                  <c:v>0.166300000000001</c:v>
                </c:pt>
                <c:pt idx="1754">
                  <c:v>0.1679</c:v>
                </c:pt>
                <c:pt idx="1755">
                  <c:v>0.17</c:v>
                </c:pt>
                <c:pt idx="1756">
                  <c:v>0.17</c:v>
                </c:pt>
                <c:pt idx="1757">
                  <c:v>0.17</c:v>
                </c:pt>
                <c:pt idx="1758">
                  <c:v>0.1694</c:v>
                </c:pt>
                <c:pt idx="1759">
                  <c:v>0.1694</c:v>
                </c:pt>
                <c:pt idx="1760">
                  <c:v>0.17</c:v>
                </c:pt>
                <c:pt idx="1761">
                  <c:v>0.17</c:v>
                </c:pt>
                <c:pt idx="1762">
                  <c:v>0.17</c:v>
                </c:pt>
                <c:pt idx="1763">
                  <c:v>0.17</c:v>
                </c:pt>
                <c:pt idx="1764">
                  <c:v>0.17</c:v>
                </c:pt>
                <c:pt idx="1765">
                  <c:v>0.17</c:v>
                </c:pt>
                <c:pt idx="1766">
                  <c:v>0.175000000000001</c:v>
                </c:pt>
                <c:pt idx="1767">
                  <c:v>0.175000000000001</c:v>
                </c:pt>
                <c:pt idx="1768">
                  <c:v>0.1756</c:v>
                </c:pt>
                <c:pt idx="1769">
                  <c:v>0.176900000000001</c:v>
                </c:pt>
                <c:pt idx="1770">
                  <c:v>0.198799999999999</c:v>
                </c:pt>
                <c:pt idx="1771">
                  <c:v>0.199899999999999</c:v>
                </c:pt>
                <c:pt idx="1772">
                  <c:v>0.1981</c:v>
                </c:pt>
                <c:pt idx="1773">
                  <c:v>0.195</c:v>
                </c:pt>
                <c:pt idx="1774">
                  <c:v>0.195</c:v>
                </c:pt>
                <c:pt idx="1775">
                  <c:v>0.195</c:v>
                </c:pt>
                <c:pt idx="1776">
                  <c:v>0.195</c:v>
                </c:pt>
                <c:pt idx="1777">
                  <c:v>0.195</c:v>
                </c:pt>
                <c:pt idx="1778">
                  <c:v>0.185</c:v>
                </c:pt>
                <c:pt idx="1779">
                  <c:v>0.1863</c:v>
                </c:pt>
                <c:pt idx="1780">
                  <c:v>0.1863</c:v>
                </c:pt>
                <c:pt idx="1781">
                  <c:v>0.185</c:v>
                </c:pt>
                <c:pt idx="1782">
                  <c:v>0.185</c:v>
                </c:pt>
                <c:pt idx="1783">
                  <c:v>0.1856</c:v>
                </c:pt>
                <c:pt idx="1784">
                  <c:v>0.1866</c:v>
                </c:pt>
                <c:pt idx="1785">
                  <c:v>0.1866</c:v>
                </c:pt>
                <c:pt idx="1786">
                  <c:v>0.1869</c:v>
                </c:pt>
                <c:pt idx="1787">
                  <c:v>0.1881</c:v>
                </c:pt>
                <c:pt idx="1788">
                  <c:v>0.19</c:v>
                </c:pt>
                <c:pt idx="1789">
                  <c:v>0.19</c:v>
                </c:pt>
                <c:pt idx="1790">
                  <c:v>0.19</c:v>
                </c:pt>
                <c:pt idx="1791">
                  <c:v>0.19</c:v>
                </c:pt>
                <c:pt idx="1792">
                  <c:v>0.19</c:v>
                </c:pt>
                <c:pt idx="1793">
                  <c:v>0.19</c:v>
                </c:pt>
                <c:pt idx="1794">
                  <c:v>0.19</c:v>
                </c:pt>
                <c:pt idx="1795">
                  <c:v>0.19</c:v>
                </c:pt>
                <c:pt idx="1796">
                  <c:v>0.19</c:v>
                </c:pt>
                <c:pt idx="1797">
                  <c:v>0.19</c:v>
                </c:pt>
                <c:pt idx="1798">
                  <c:v>0.220000000000001</c:v>
                </c:pt>
                <c:pt idx="1799">
                  <c:v>0.220000000000001</c:v>
                </c:pt>
                <c:pt idx="1800">
                  <c:v>#N/A</c:v>
                </c:pt>
                <c:pt idx="1801">
                  <c:v>0.220000000000001</c:v>
                </c:pt>
                <c:pt idx="1802">
                  <c:v>0.220000000000001</c:v>
                </c:pt>
                <c:pt idx="1803">
                  <c:v>0.220000000000001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0.220000000000001</c:v>
                </c:pt>
                <c:pt idx="1809">
                  <c:v>0.220000000000001</c:v>
                </c:pt>
                <c:pt idx="1810">
                  <c:v>0.220000000000001</c:v>
                </c:pt>
                <c:pt idx="1811">
                  <c:v>0.220000000000001</c:v>
                </c:pt>
                <c:pt idx="1812">
                  <c:v>0.220000000000001</c:v>
                </c:pt>
                <c:pt idx="1813">
                  <c:v>0.220000000000001</c:v>
                </c:pt>
                <c:pt idx="1814">
                  <c:v>0.220000000000001</c:v>
                </c:pt>
                <c:pt idx="1815">
                  <c:v>0.220000000000001</c:v>
                </c:pt>
                <c:pt idx="1816">
                  <c:v>0.220000000000001</c:v>
                </c:pt>
                <c:pt idx="1817">
                  <c:v>0.220000000000001</c:v>
                </c:pt>
                <c:pt idx="1818">
                  <c:v>0.220000000000001</c:v>
                </c:pt>
                <c:pt idx="1819">
                  <c:v>0.220000000000001</c:v>
                </c:pt>
                <c:pt idx="1820">
                  <c:v>0.220000000000001</c:v>
                </c:pt>
                <c:pt idx="1821">
                  <c:v>0.220000000000001</c:v>
                </c:pt>
                <c:pt idx="1822">
                  <c:v>0.220000000000001</c:v>
                </c:pt>
                <c:pt idx="1823">
                  <c:v>0.220000000000001</c:v>
                </c:pt>
                <c:pt idx="1824">
                  <c:v>0.220000000000001</c:v>
                </c:pt>
                <c:pt idx="1825">
                  <c:v>0.220000000000001</c:v>
                </c:pt>
                <c:pt idx="1826">
                  <c:v>0.23</c:v>
                </c:pt>
                <c:pt idx="1827">
                  <c:v>#N/A</c:v>
                </c:pt>
                <c:pt idx="1828">
                  <c:v>0.23</c:v>
                </c:pt>
                <c:pt idx="1829">
                  <c:v>0.23</c:v>
                </c:pt>
                <c:pt idx="1830">
                  <c:v>0.23</c:v>
                </c:pt>
                <c:pt idx="1831">
                  <c:v>0.23</c:v>
                </c:pt>
                <c:pt idx="1832">
                  <c:v>0.23</c:v>
                </c:pt>
                <c:pt idx="1833">
                  <c:v>0.220000000000001</c:v>
                </c:pt>
                <c:pt idx="1834">
                  <c:v>0.260000000000001</c:v>
                </c:pt>
                <c:pt idx="1835">
                  <c:v>0.220000000000001</c:v>
                </c:pt>
                <c:pt idx="1836">
                  <c:v>0.260000000000001</c:v>
                </c:pt>
                <c:pt idx="1837">
                  <c:v>0.260000000000001</c:v>
                </c:pt>
                <c:pt idx="1838">
                  <c:v>0.260000000000001</c:v>
                </c:pt>
                <c:pt idx="1839">
                  <c:v>0.260000000000001</c:v>
                </c:pt>
                <c:pt idx="1840">
                  <c:v>0.260000000000001</c:v>
                </c:pt>
                <c:pt idx="1841">
                  <c:v>0.260000000000001</c:v>
                </c:pt>
                <c:pt idx="1842">
                  <c:v>0.260000000000001</c:v>
                </c:pt>
                <c:pt idx="1843">
                  <c:v>0.260000000000001</c:v>
                </c:pt>
                <c:pt idx="1844">
                  <c:v>0.2575</c:v>
                </c:pt>
                <c:pt idx="1845">
                  <c:v>0.2563</c:v>
                </c:pt>
                <c:pt idx="1846">
                  <c:v>0.2587</c:v>
                </c:pt>
                <c:pt idx="1847">
                  <c:v>0.2595</c:v>
                </c:pt>
                <c:pt idx="1848">
                  <c:v>0.32</c:v>
                </c:pt>
                <c:pt idx="1849">
                  <c:v>0.32</c:v>
                </c:pt>
                <c:pt idx="1850">
                  <c:v>0.3163</c:v>
                </c:pt>
                <c:pt idx="1851">
                  <c:v>0.32</c:v>
                </c:pt>
                <c:pt idx="1852">
                  <c:v>0.33</c:v>
                </c:pt>
                <c:pt idx="1853">
                  <c:v>0.45</c:v>
                </c:pt>
                <c:pt idx="1854">
                  <c:v>0.475000000000001</c:v>
                </c:pt>
                <c:pt idx="1855">
                  <c:v>0.4575</c:v>
                </c:pt>
                <c:pt idx="1856">
                  <c:v>0.6</c:v>
                </c:pt>
                <c:pt idx="1857">
                  <c:v>0.59</c:v>
                </c:pt>
                <c:pt idx="1858">
                  <c:v>0.58</c:v>
                </c:pt>
                <c:pt idx="1859">
                  <c:v>0.57</c:v>
                </c:pt>
                <c:pt idx="1860">
                  <c:v>0.565</c:v>
                </c:pt>
                <c:pt idx="1861">
                  <c:v>1.6944</c:v>
                </c:pt>
                <c:pt idx="1862">
                  <c:v>1.6988</c:v>
                </c:pt>
                <c:pt idx="1863">
                  <c:v>1.705</c:v>
                </c:pt>
                <c:pt idx="1864">
                  <c:v>1.7056</c:v>
                </c:pt>
                <c:pt idx="1865">
                  <c:v>0.6056</c:v>
                </c:pt>
                <c:pt idx="1866">
                  <c:v>0.609999999999999</c:v>
                </c:pt>
                <c:pt idx="1867">
                  <c:v>0.641299999999999</c:v>
                </c:pt>
                <c:pt idx="1868">
                  <c:v>0.68</c:v>
                </c:pt>
                <c:pt idx="1869">
                  <c:v>0.721299999999999</c:v>
                </c:pt>
                <c:pt idx="1870">
                  <c:v>#N/A</c:v>
                </c:pt>
                <c:pt idx="1871">
                  <c:v>0.7981</c:v>
                </c:pt>
                <c:pt idx="1872">
                  <c:v>0.819999999999999</c:v>
                </c:pt>
                <c:pt idx="1873">
                  <c:v>0.823799999999999</c:v>
                </c:pt>
                <c:pt idx="1874">
                  <c:v>1.274999999999999</c:v>
                </c:pt>
                <c:pt idx="1875">
                  <c:v>1.353800000000001</c:v>
                </c:pt>
                <c:pt idx="1876">
                  <c:v>1.2031</c:v>
                </c:pt>
                <c:pt idx="1877">
                  <c:v>1.2531</c:v>
                </c:pt>
                <c:pt idx="1878">
                  <c:v>1.2444</c:v>
                </c:pt>
                <c:pt idx="1879">
                  <c:v>1.1963</c:v>
                </c:pt>
                <c:pt idx="1880">
                  <c:v>1.0475</c:v>
                </c:pt>
                <c:pt idx="1881">
                  <c:v>1.037500000000001</c:v>
                </c:pt>
                <c:pt idx="1882">
                  <c:v>0.837499999999999</c:v>
                </c:pt>
                <c:pt idx="1883">
                  <c:v>0.81</c:v>
                </c:pt>
                <c:pt idx="1884">
                  <c:v>0.752499999999999</c:v>
                </c:pt>
                <c:pt idx="1885">
                  <c:v>0.8</c:v>
                </c:pt>
                <c:pt idx="1886">
                  <c:v>0.85</c:v>
                </c:pt>
                <c:pt idx="1887">
                  <c:v>0.7481</c:v>
                </c:pt>
                <c:pt idx="1888">
                  <c:v>0.7806</c:v>
                </c:pt>
                <c:pt idx="1889">
                  <c:v>0.7806</c:v>
                </c:pt>
                <c:pt idx="1890">
                  <c:v>0.78</c:v>
                </c:pt>
                <c:pt idx="1891">
                  <c:v>0.79</c:v>
                </c:pt>
                <c:pt idx="1892">
                  <c:v>0.7938</c:v>
                </c:pt>
                <c:pt idx="1893">
                  <c:v>0.8438</c:v>
                </c:pt>
                <c:pt idx="1894">
                  <c:v>0.7431</c:v>
                </c:pt>
                <c:pt idx="1895">
                  <c:v>#N/A</c:v>
                </c:pt>
                <c:pt idx="1896">
                  <c:v>0.7488</c:v>
                </c:pt>
                <c:pt idx="1897">
                  <c:v>0.7475</c:v>
                </c:pt>
                <c:pt idx="1898">
                  <c:v>0.7425</c:v>
                </c:pt>
                <c:pt idx="1899">
                  <c:v>0.7238</c:v>
                </c:pt>
                <c:pt idx="1900">
                  <c:v>0.7144</c:v>
                </c:pt>
                <c:pt idx="1901">
                  <c:v>0.7088</c:v>
                </c:pt>
                <c:pt idx="1902">
                  <c:v>0.6988</c:v>
                </c:pt>
                <c:pt idx="1903">
                  <c:v>0.83</c:v>
                </c:pt>
                <c:pt idx="1904">
                  <c:v>0.7513</c:v>
                </c:pt>
                <c:pt idx="1905">
                  <c:v>0.7925</c:v>
                </c:pt>
                <c:pt idx="1906">
                  <c:v>0.7338</c:v>
                </c:pt>
                <c:pt idx="1907">
                  <c:v>0.765</c:v>
                </c:pt>
                <c:pt idx="1908">
                  <c:v>0.7106</c:v>
                </c:pt>
                <c:pt idx="1909">
                  <c:v>0.6838</c:v>
                </c:pt>
                <c:pt idx="1910">
                  <c:v>0.66</c:v>
                </c:pt>
                <c:pt idx="1911">
                  <c:v>0.6113</c:v>
                </c:pt>
                <c:pt idx="1912">
                  <c:v>0.6438</c:v>
                </c:pt>
                <c:pt idx="1913">
                  <c:v>0.6275</c:v>
                </c:pt>
                <c:pt idx="1914">
                  <c:v>0.615</c:v>
                </c:pt>
                <c:pt idx="1915">
                  <c:v>0.675</c:v>
                </c:pt>
                <c:pt idx="1916">
                  <c:v>0.6975</c:v>
                </c:pt>
                <c:pt idx="1917">
                  <c:v>0.6963</c:v>
                </c:pt>
                <c:pt idx="1918">
                  <c:v>0.6869</c:v>
                </c:pt>
                <c:pt idx="1919">
                  <c:v>0.779400000000001</c:v>
                </c:pt>
                <c:pt idx="1920">
                  <c:v>#N/A</c:v>
                </c:pt>
                <c:pt idx="1921">
                  <c:v>0.8188</c:v>
                </c:pt>
                <c:pt idx="1922">
                  <c:v>0.777500000000001</c:v>
                </c:pt>
                <c:pt idx="1923">
                  <c:v>0.855</c:v>
                </c:pt>
                <c:pt idx="1924">
                  <c:v>0.9488</c:v>
                </c:pt>
                <c:pt idx="1925">
                  <c:v>1.081900000000001</c:v>
                </c:pt>
                <c:pt idx="1926">
                  <c:v>1.15</c:v>
                </c:pt>
                <c:pt idx="1927">
                  <c:v>1.165</c:v>
                </c:pt>
                <c:pt idx="1928">
                  <c:v>#N/A</c:v>
                </c:pt>
                <c:pt idx="1929">
                  <c:v>1.19</c:v>
                </c:pt>
                <c:pt idx="1930">
                  <c:v>1.1531</c:v>
                </c:pt>
                <c:pt idx="1931">
                  <c:v>1.2619</c:v>
                </c:pt>
                <c:pt idx="1932">
                  <c:v>1.2813</c:v>
                </c:pt>
                <c:pt idx="1933">
                  <c:v>1.4738</c:v>
                </c:pt>
                <c:pt idx="1934">
                  <c:v>1.581300000000001</c:v>
                </c:pt>
                <c:pt idx="1935">
                  <c:v>1.5406</c:v>
                </c:pt>
                <c:pt idx="1936">
                  <c:v>1.45</c:v>
                </c:pt>
                <c:pt idx="1937">
                  <c:v>1.5006</c:v>
                </c:pt>
                <c:pt idx="1938">
                  <c:v>1.5463</c:v>
                </c:pt>
                <c:pt idx="1939">
                  <c:v>1.5406</c:v>
                </c:pt>
                <c:pt idx="1940">
                  <c:v>1.5325</c:v>
                </c:pt>
                <c:pt idx="1941">
                  <c:v>1.6113</c:v>
                </c:pt>
                <c:pt idx="1942">
                  <c:v>1.2575</c:v>
                </c:pt>
                <c:pt idx="1943">
                  <c:v>1.2406</c:v>
                </c:pt>
                <c:pt idx="1944">
                  <c:v>1.2663</c:v>
                </c:pt>
                <c:pt idx="1945">
                  <c:v>1.3413</c:v>
                </c:pt>
                <c:pt idx="1946">
                  <c:v>1.2263</c:v>
                </c:pt>
                <c:pt idx="1947">
                  <c:v>1.26</c:v>
                </c:pt>
                <c:pt idx="1948">
                  <c:v>1.2338</c:v>
                </c:pt>
                <c:pt idx="1949">
                  <c:v>1.3075</c:v>
                </c:pt>
                <c:pt idx="1950">
                  <c:v>1.2425</c:v>
                </c:pt>
                <c:pt idx="1951">
                  <c:v>#N/A</c:v>
                </c:pt>
                <c:pt idx="1952">
                  <c:v>1.2425</c:v>
                </c:pt>
                <c:pt idx="1953">
                  <c:v>1.23</c:v>
                </c:pt>
                <c:pt idx="1954">
                  <c:v>1.1288</c:v>
                </c:pt>
                <c:pt idx="1955">
                  <c:v>1.1025</c:v>
                </c:pt>
                <c:pt idx="1956">
                  <c:v>#N/A</c:v>
                </c:pt>
                <c:pt idx="1957">
                  <c:v>0.8806</c:v>
                </c:pt>
                <c:pt idx="1958">
                  <c:v>0.8963</c:v>
                </c:pt>
                <c:pt idx="1959">
                  <c:v>0.92</c:v>
                </c:pt>
                <c:pt idx="1960">
                  <c:v>0.9431</c:v>
                </c:pt>
                <c:pt idx="1961">
                  <c:v>0.855</c:v>
                </c:pt>
                <c:pt idx="1962">
                  <c:v>0.7925</c:v>
                </c:pt>
                <c:pt idx="1963">
                  <c:v>0.7269</c:v>
                </c:pt>
                <c:pt idx="1964">
                  <c:v>0.7075</c:v>
                </c:pt>
                <c:pt idx="1965">
                  <c:v>0.604999999999999</c:v>
                </c:pt>
                <c:pt idx="1966">
                  <c:v>0.6475</c:v>
                </c:pt>
                <c:pt idx="1967">
                  <c:v>0.6513</c:v>
                </c:pt>
                <c:pt idx="1968">
                  <c:v>0.5263</c:v>
                </c:pt>
                <c:pt idx="1969">
                  <c:v>0.5938</c:v>
                </c:pt>
                <c:pt idx="1970">
                  <c:v>#N/A</c:v>
                </c:pt>
                <c:pt idx="1971">
                  <c:v>1.2675</c:v>
                </c:pt>
                <c:pt idx="1972">
                  <c:v>1.0313</c:v>
                </c:pt>
                <c:pt idx="1973">
                  <c:v>0.8438</c:v>
                </c:pt>
                <c:pt idx="1974">
                  <c:v>0.7063</c:v>
                </c:pt>
                <c:pt idx="1975">
                  <c:v>0.6513</c:v>
                </c:pt>
                <c:pt idx="1976">
                  <c:v>0.8438</c:v>
                </c:pt>
                <c:pt idx="1977">
                  <c:v>0.7894</c:v>
                </c:pt>
                <c:pt idx="1978">
                  <c:v>0.8619</c:v>
                </c:pt>
                <c:pt idx="1979">
                  <c:v>0.795</c:v>
                </c:pt>
                <c:pt idx="1980">
                  <c:v>0.795</c:v>
                </c:pt>
                <c:pt idx="1981">
                  <c:v>0.8619</c:v>
                </c:pt>
                <c:pt idx="1982">
                  <c:v>0.9275</c:v>
                </c:pt>
                <c:pt idx="1983">
                  <c:v>0.9463</c:v>
                </c:pt>
                <c:pt idx="1984">
                  <c:v>0.8881</c:v>
                </c:pt>
                <c:pt idx="1985">
                  <c:v>0.77</c:v>
                </c:pt>
                <c:pt idx="1986">
                  <c:v>0.8175</c:v>
                </c:pt>
                <c:pt idx="1987">
                  <c:v>0.765</c:v>
                </c:pt>
                <c:pt idx="1988">
                  <c:v>0.765</c:v>
                </c:pt>
                <c:pt idx="1989">
                  <c:v>0.77</c:v>
                </c:pt>
                <c:pt idx="1990">
                  <c:v>#N/A</c:v>
                </c:pt>
                <c:pt idx="1991">
                  <c:v>0.77</c:v>
                </c:pt>
                <c:pt idx="1992">
                  <c:v>0.8281</c:v>
                </c:pt>
                <c:pt idx="1993">
                  <c:v>0.8425</c:v>
                </c:pt>
                <c:pt idx="1994">
                  <c:v>0.83</c:v>
                </c:pt>
                <c:pt idx="1995">
                  <c:v>0.8894</c:v>
                </c:pt>
                <c:pt idx="1996">
                  <c:v>0.84</c:v>
                </c:pt>
                <c:pt idx="1997">
                  <c:v>0.985</c:v>
                </c:pt>
                <c:pt idx="1998">
                  <c:v>1.0256</c:v>
                </c:pt>
                <c:pt idx="1999">
                  <c:v>1.0575</c:v>
                </c:pt>
                <c:pt idx="2000">
                  <c:v>1.0644</c:v>
                </c:pt>
                <c:pt idx="2001">
                  <c:v>1.0581</c:v>
                </c:pt>
                <c:pt idx="2002">
                  <c:v>1.1</c:v>
                </c:pt>
                <c:pt idx="2003">
                  <c:v>1.19</c:v>
                </c:pt>
                <c:pt idx="2004">
                  <c:v>1.2388</c:v>
                </c:pt>
                <c:pt idx="2005">
                  <c:v>1.2513</c:v>
                </c:pt>
                <c:pt idx="2006">
                  <c:v>1.0675</c:v>
                </c:pt>
                <c:pt idx="2007">
                  <c:v>1.15</c:v>
                </c:pt>
                <c:pt idx="2008">
                  <c:v>1.25</c:v>
                </c:pt>
                <c:pt idx="2009">
                  <c:v>0.9638</c:v>
                </c:pt>
                <c:pt idx="2010">
                  <c:v>1.2788</c:v>
                </c:pt>
                <c:pt idx="2011">
                  <c:v>1.1919</c:v>
                </c:pt>
                <c:pt idx="2012">
                  <c:v>1.3488</c:v>
                </c:pt>
                <c:pt idx="2013">
                  <c:v>1.4563</c:v>
                </c:pt>
                <c:pt idx="2014">
                  <c:v>1.4563</c:v>
                </c:pt>
                <c:pt idx="2015">
                  <c:v>1.4563</c:v>
                </c:pt>
                <c:pt idx="2016">
                  <c:v>1.205</c:v>
                </c:pt>
                <c:pt idx="2017">
                  <c:v>1.2213</c:v>
                </c:pt>
                <c:pt idx="2018">
                  <c:v>1.2463</c:v>
                </c:pt>
                <c:pt idx="2019">
                  <c:v>1.0975</c:v>
                </c:pt>
                <c:pt idx="2020">
                  <c:v>1.0881</c:v>
                </c:pt>
                <c:pt idx="2021">
                  <c:v>1.0838</c:v>
                </c:pt>
                <c:pt idx="2022">
                  <c:v>1.1</c:v>
                </c:pt>
                <c:pt idx="2023">
                  <c:v>1.0275</c:v>
                </c:pt>
                <c:pt idx="2024">
                  <c:v>1.0275</c:v>
                </c:pt>
                <c:pt idx="2025">
                  <c:v>1.01</c:v>
                </c:pt>
                <c:pt idx="2026">
                  <c:v>1.01</c:v>
                </c:pt>
                <c:pt idx="2027">
                  <c:v>1.0156</c:v>
                </c:pt>
                <c:pt idx="2028">
                  <c:v>1.01</c:v>
                </c:pt>
                <c:pt idx="2029">
                  <c:v>0.9631</c:v>
                </c:pt>
                <c:pt idx="2030">
                  <c:v>1.0088</c:v>
                </c:pt>
                <c:pt idx="2031">
                  <c:v>1.0659</c:v>
                </c:pt>
                <c:pt idx="2032">
                  <c:v>1.0338</c:v>
                </c:pt>
                <c:pt idx="2033">
                  <c:v>1.1175</c:v>
                </c:pt>
                <c:pt idx="2034">
                  <c:v>1.2075</c:v>
                </c:pt>
                <c:pt idx="2035">
                  <c:v>1.22</c:v>
                </c:pt>
                <c:pt idx="2036">
                  <c:v>1.22</c:v>
                </c:pt>
                <c:pt idx="2037">
                  <c:v>1.32</c:v>
                </c:pt>
                <c:pt idx="2038">
                  <c:v>1.3069</c:v>
                </c:pt>
                <c:pt idx="2039">
                  <c:v>1.3125</c:v>
                </c:pt>
                <c:pt idx="2040">
                  <c:v>1.1494</c:v>
                </c:pt>
                <c:pt idx="2041">
                  <c:v>1.1228</c:v>
                </c:pt>
                <c:pt idx="2042">
                  <c:v>1.05</c:v>
                </c:pt>
                <c:pt idx="2043">
                  <c:v>0.9844</c:v>
                </c:pt>
                <c:pt idx="2044">
                  <c:v>0.97</c:v>
                </c:pt>
                <c:pt idx="2045">
                  <c:v>0.97</c:v>
                </c:pt>
                <c:pt idx="2046">
                  <c:v>0.9575</c:v>
                </c:pt>
                <c:pt idx="2047">
                  <c:v>0.9344</c:v>
                </c:pt>
                <c:pt idx="2048">
                  <c:v>0.9156</c:v>
                </c:pt>
                <c:pt idx="2049">
                  <c:v>0.885</c:v>
                </c:pt>
                <c:pt idx="2050">
                  <c:v>0.8781</c:v>
                </c:pt>
                <c:pt idx="2051">
                  <c:v>0.9756</c:v>
                </c:pt>
                <c:pt idx="2052">
                  <c:v>0.97</c:v>
                </c:pt>
                <c:pt idx="2053">
                  <c:v>0.9688</c:v>
                </c:pt>
                <c:pt idx="2054">
                  <c:v>0.945</c:v>
                </c:pt>
                <c:pt idx="2055">
                  <c:v>0.9275</c:v>
                </c:pt>
                <c:pt idx="2056">
                  <c:v>0.8075</c:v>
                </c:pt>
                <c:pt idx="2057">
                  <c:v>0.8381</c:v>
                </c:pt>
                <c:pt idx="2058">
                  <c:v>0.7881</c:v>
                </c:pt>
                <c:pt idx="2059">
                  <c:v>0.8456</c:v>
                </c:pt>
                <c:pt idx="2060">
                  <c:v>#N/A</c:v>
                </c:pt>
                <c:pt idx="2061">
                  <c:v>0.7444</c:v>
                </c:pt>
                <c:pt idx="2062">
                  <c:v>0.7494</c:v>
                </c:pt>
                <c:pt idx="2063">
                  <c:v>0.7819</c:v>
                </c:pt>
                <c:pt idx="2064">
                  <c:v>0.8306</c:v>
                </c:pt>
                <c:pt idx="2065">
                  <c:v>0.8263</c:v>
                </c:pt>
                <c:pt idx="2066">
                  <c:v>0.8231</c:v>
                </c:pt>
                <c:pt idx="2067">
                  <c:v>0.8219</c:v>
                </c:pt>
                <c:pt idx="2068">
                  <c:v>0.7769</c:v>
                </c:pt>
                <c:pt idx="2069">
                  <c:v>0.7956</c:v>
                </c:pt>
                <c:pt idx="2070">
                  <c:v>0.7913</c:v>
                </c:pt>
                <c:pt idx="2071">
                  <c:v>0.7863</c:v>
                </c:pt>
                <c:pt idx="2072">
                  <c:v>0.7881</c:v>
                </c:pt>
                <c:pt idx="2073">
                  <c:v>0.7763</c:v>
                </c:pt>
                <c:pt idx="2074">
                  <c:v>0.8138</c:v>
                </c:pt>
                <c:pt idx="2075">
                  <c:v>0.8125</c:v>
                </c:pt>
                <c:pt idx="2076">
                  <c:v>0.8088</c:v>
                </c:pt>
                <c:pt idx="2077">
                  <c:v>0.7025</c:v>
                </c:pt>
                <c:pt idx="2078">
                  <c:v>0.7513</c:v>
                </c:pt>
                <c:pt idx="2079">
                  <c:v>0.8019</c:v>
                </c:pt>
                <c:pt idx="2080">
                  <c:v>0.7044</c:v>
                </c:pt>
                <c:pt idx="2081">
                  <c:v>0.8094</c:v>
                </c:pt>
                <c:pt idx="2082">
                  <c:v>0.7581</c:v>
                </c:pt>
                <c:pt idx="2083">
                  <c:v>0.7006</c:v>
                </c:pt>
                <c:pt idx="2084">
                  <c:v>0.7413</c:v>
                </c:pt>
                <c:pt idx="2085">
                  <c:v>0.7331</c:v>
                </c:pt>
                <c:pt idx="2086">
                  <c:v>0.7375</c:v>
                </c:pt>
                <c:pt idx="2087">
                  <c:v>0.7413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507960"/>
        <c:axId val="-2087511784"/>
      </c:scatterChart>
      <c:valAx>
        <c:axId val="-208750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511784"/>
        <c:crossesAt val="-0.5"/>
        <c:crossBetween val="midCat"/>
      </c:valAx>
      <c:valAx>
        <c:axId val="-2087511784"/>
        <c:scaling>
          <c:orientation val="minMax"/>
          <c:max val="2.0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507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7959765784733"/>
          <c:y val="0.140927869133293"/>
          <c:w val="0.148763688723521"/>
          <c:h val="0.082342714269659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'LIBOR-XLSTAT_HID10'!$C$1:$C$9</c:f>
              <c:numCache>
                <c:formatCode>0</c:formatCode>
                <c:ptCount val="9"/>
                <c:pt idx="0">
                  <c:v>0.25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7.0</c:v>
                </c:pt>
                <c:pt idx="7">
                  <c:v>10.0</c:v>
                </c:pt>
                <c:pt idx="8">
                  <c:v>30.0</c:v>
                </c:pt>
              </c:numCache>
            </c:numRef>
          </c:xVal>
          <c:yVal>
            <c:numRef>
              <c:f>'LIBOR-XLSTAT_HID10'!$D$1:$D$9</c:f>
              <c:numCache>
                <c:formatCode>0</c:formatCode>
                <c:ptCount val="9"/>
                <c:pt idx="0">
                  <c:v>0.785</c:v>
                </c:pt>
                <c:pt idx="1">
                  <c:v>0.85</c:v>
                </c:pt>
                <c:pt idx="2">
                  <c:v>1.25</c:v>
                </c:pt>
                <c:pt idx="3">
                  <c:v>1.74</c:v>
                </c:pt>
                <c:pt idx="4">
                  <c:v>2.14</c:v>
                </c:pt>
                <c:pt idx="5">
                  <c:v>2.44</c:v>
                </c:pt>
                <c:pt idx="6">
                  <c:v>2.88</c:v>
                </c:pt>
                <c:pt idx="7">
                  <c:v>3.22</c:v>
                </c:pt>
                <c:pt idx="8">
                  <c:v>3.68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'LIBOR-XLSTAT_HID10'!$A$1:$A$3000</c:f>
              <c:numCache>
                <c:formatCode>0</c:formatCode>
                <c:ptCount val="3000"/>
                <c:pt idx="0">
                  <c:v>0.25</c:v>
                </c:pt>
                <c:pt idx="1">
                  <c:v>0.259919973324441</c:v>
                </c:pt>
                <c:pt idx="2">
                  <c:v>0.269839946648883</c:v>
                </c:pt>
                <c:pt idx="3">
                  <c:v>0.279759919973324</c:v>
                </c:pt>
                <c:pt idx="4">
                  <c:v>0.289679893297766</c:v>
                </c:pt>
                <c:pt idx="5">
                  <c:v>0.299599866622207</c:v>
                </c:pt>
                <c:pt idx="6">
                  <c:v>0.309519839946649</c:v>
                </c:pt>
                <c:pt idx="7">
                  <c:v>0.31943981327109</c:v>
                </c:pt>
                <c:pt idx="8">
                  <c:v>0.329359786595532</c:v>
                </c:pt>
                <c:pt idx="9">
                  <c:v>0.339279759919973</c:v>
                </c:pt>
                <c:pt idx="10">
                  <c:v>0.349199733244415</c:v>
                </c:pt>
                <c:pt idx="11">
                  <c:v>0.359119706568856</c:v>
                </c:pt>
                <c:pt idx="12">
                  <c:v>0.369039679893298</c:v>
                </c:pt>
                <c:pt idx="13">
                  <c:v>0.378959653217739</c:v>
                </c:pt>
                <c:pt idx="14">
                  <c:v>0.388879626542181</c:v>
                </c:pt>
                <c:pt idx="15">
                  <c:v>0.398799599866622</c:v>
                </c:pt>
                <c:pt idx="16">
                  <c:v>0.408719573191064</c:v>
                </c:pt>
                <c:pt idx="17">
                  <c:v>0.418639546515505</c:v>
                </c:pt>
                <c:pt idx="18">
                  <c:v>0.428559519839947</c:v>
                </c:pt>
                <c:pt idx="19">
                  <c:v>0.438479493164388</c:v>
                </c:pt>
                <c:pt idx="20">
                  <c:v>0.44839946648883</c:v>
                </c:pt>
                <c:pt idx="21">
                  <c:v>0.458319439813271</c:v>
                </c:pt>
                <c:pt idx="22">
                  <c:v>0.468239413137713</c:v>
                </c:pt>
                <c:pt idx="23">
                  <c:v>0.478159386462154</c:v>
                </c:pt>
                <c:pt idx="24">
                  <c:v>0.488079359786596</c:v>
                </c:pt>
                <c:pt idx="25">
                  <c:v>0.497999333111037</c:v>
                </c:pt>
                <c:pt idx="26">
                  <c:v>0.507919306435478</c:v>
                </c:pt>
                <c:pt idx="27">
                  <c:v>0.51783927975992</c:v>
                </c:pt>
                <c:pt idx="28">
                  <c:v>0.527759253084361</c:v>
                </c:pt>
                <c:pt idx="29">
                  <c:v>0.537679226408803</c:v>
                </c:pt>
                <c:pt idx="30">
                  <c:v>0.547599199733244</c:v>
                </c:pt>
                <c:pt idx="31">
                  <c:v>0.557519173057686</c:v>
                </c:pt>
                <c:pt idx="32">
                  <c:v>0.567439146382127</c:v>
                </c:pt>
                <c:pt idx="33">
                  <c:v>0.577359119706569</c:v>
                </c:pt>
                <c:pt idx="34">
                  <c:v>0.58727909303101</c:v>
                </c:pt>
                <c:pt idx="35">
                  <c:v>0.597199066355452</c:v>
                </c:pt>
                <c:pt idx="36">
                  <c:v>0.607119039679893</c:v>
                </c:pt>
                <c:pt idx="37">
                  <c:v>0.617039013004335</c:v>
                </c:pt>
                <c:pt idx="38">
                  <c:v>0.626958986328776</c:v>
                </c:pt>
                <c:pt idx="39">
                  <c:v>0.636878959653218</c:v>
                </c:pt>
                <c:pt idx="40">
                  <c:v>0.646798932977659</c:v>
                </c:pt>
                <c:pt idx="41">
                  <c:v>0.656718906302101</c:v>
                </c:pt>
                <c:pt idx="42">
                  <c:v>0.666638879626542</c:v>
                </c:pt>
                <c:pt idx="43">
                  <c:v>0.676558852950984</c:v>
                </c:pt>
                <c:pt idx="44">
                  <c:v>0.686478826275425</c:v>
                </c:pt>
                <c:pt idx="45">
                  <c:v>0.696398799599866</c:v>
                </c:pt>
                <c:pt idx="46">
                  <c:v>0.706318772924308</c:v>
                </c:pt>
                <c:pt idx="47">
                  <c:v>0.71623874624875</c:v>
                </c:pt>
                <c:pt idx="48">
                  <c:v>0.726158719573191</c:v>
                </c:pt>
                <c:pt idx="49">
                  <c:v>0.736078692897632</c:v>
                </c:pt>
                <c:pt idx="50">
                  <c:v>0.745998666222074</c:v>
                </c:pt>
                <c:pt idx="51">
                  <c:v>0.755918639546515</c:v>
                </c:pt>
                <c:pt idx="52">
                  <c:v>0.765838612870957</c:v>
                </c:pt>
                <c:pt idx="53">
                  <c:v>0.775758586195398</c:v>
                </c:pt>
                <c:pt idx="54">
                  <c:v>0.78567855951984</c:v>
                </c:pt>
                <c:pt idx="55">
                  <c:v>0.795598532844281</c:v>
                </c:pt>
                <c:pt idx="56">
                  <c:v>0.805518506168723</c:v>
                </c:pt>
                <c:pt idx="57">
                  <c:v>0.815438479493164</c:v>
                </c:pt>
                <c:pt idx="58">
                  <c:v>0.825358452817606</c:v>
                </c:pt>
                <c:pt idx="59">
                  <c:v>0.835278426142047</c:v>
                </c:pt>
                <c:pt idx="60">
                  <c:v>0.845198399466489</c:v>
                </c:pt>
                <c:pt idx="61">
                  <c:v>0.85511837279093</c:v>
                </c:pt>
                <c:pt idx="62">
                  <c:v>0.865038346115372</c:v>
                </c:pt>
                <c:pt idx="63">
                  <c:v>0.874958319439813</c:v>
                </c:pt>
                <c:pt idx="64">
                  <c:v>0.884878292764255</c:v>
                </c:pt>
                <c:pt idx="65">
                  <c:v>0.894798266088696</c:v>
                </c:pt>
                <c:pt idx="66">
                  <c:v>0.904718239413138</c:v>
                </c:pt>
                <c:pt idx="67">
                  <c:v>0.914638212737579</c:v>
                </c:pt>
                <c:pt idx="68">
                  <c:v>0.924558186062021</c:v>
                </c:pt>
                <c:pt idx="69">
                  <c:v>0.934478159386462</c:v>
                </c:pt>
                <c:pt idx="70">
                  <c:v>0.944398132710904</c:v>
                </c:pt>
                <c:pt idx="71">
                  <c:v>0.954318106035345</c:v>
                </c:pt>
                <c:pt idx="72">
                  <c:v>0.964238079359787</c:v>
                </c:pt>
                <c:pt idx="73">
                  <c:v>0.974158052684228</c:v>
                </c:pt>
                <c:pt idx="74">
                  <c:v>0.98407802600867</c:v>
                </c:pt>
                <c:pt idx="75">
                  <c:v>0.993997999333111</c:v>
                </c:pt>
                <c:pt idx="76">
                  <c:v>1.003917972657552</c:v>
                </c:pt>
                <c:pt idx="77">
                  <c:v>1.013837945981994</c:v>
                </c:pt>
                <c:pt idx="78">
                  <c:v>1.023757919306435</c:v>
                </c:pt>
                <c:pt idx="79">
                  <c:v>1.033677892630877</c:v>
                </c:pt>
                <c:pt idx="80">
                  <c:v>1.043597865955318</c:v>
                </c:pt>
                <c:pt idx="81">
                  <c:v>1.05351783927976</c:v>
                </c:pt>
                <c:pt idx="82">
                  <c:v>1.063437812604201</c:v>
                </c:pt>
                <c:pt idx="83">
                  <c:v>1.073357785928643</c:v>
                </c:pt>
                <c:pt idx="84">
                  <c:v>1.083277759253084</c:v>
                </c:pt>
                <c:pt idx="85">
                  <c:v>1.093197732577526</c:v>
                </c:pt>
                <c:pt idx="86">
                  <c:v>1.103117705901967</c:v>
                </c:pt>
                <c:pt idx="87">
                  <c:v>1.113037679226409</c:v>
                </c:pt>
                <c:pt idx="88">
                  <c:v>1.12295765255085</c:v>
                </c:pt>
                <c:pt idx="89">
                  <c:v>1.132877625875292</c:v>
                </c:pt>
                <c:pt idx="90">
                  <c:v>1.142797599199733</c:v>
                </c:pt>
                <c:pt idx="91">
                  <c:v>1.152717572524175</c:v>
                </c:pt>
                <c:pt idx="92">
                  <c:v>1.162637545848616</c:v>
                </c:pt>
                <c:pt idx="93">
                  <c:v>1.172557519173058</c:v>
                </c:pt>
                <c:pt idx="94">
                  <c:v>1.182477492497499</c:v>
                </c:pt>
                <c:pt idx="95">
                  <c:v>1.192397465821941</c:v>
                </c:pt>
                <c:pt idx="96">
                  <c:v>1.202317439146382</c:v>
                </c:pt>
                <c:pt idx="97">
                  <c:v>1.212237412470823</c:v>
                </c:pt>
                <c:pt idx="98">
                  <c:v>1.222157385795265</c:v>
                </c:pt>
                <c:pt idx="99">
                  <c:v>1.232077359119706</c:v>
                </c:pt>
                <c:pt idx="100">
                  <c:v>1.241997332444148</c:v>
                </c:pt>
                <c:pt idx="101">
                  <c:v>1.251917305768589</c:v>
                </c:pt>
                <c:pt idx="102">
                  <c:v>1.261837279093031</c:v>
                </c:pt>
                <c:pt idx="103">
                  <c:v>1.271757252417472</c:v>
                </c:pt>
                <c:pt idx="104">
                  <c:v>1.281677225741914</c:v>
                </c:pt>
                <c:pt idx="105">
                  <c:v>1.291597199066355</c:v>
                </c:pt>
                <c:pt idx="106">
                  <c:v>1.301517172390797</c:v>
                </c:pt>
                <c:pt idx="107">
                  <c:v>1.311437145715238</c:v>
                </c:pt>
                <c:pt idx="108">
                  <c:v>1.32135711903968</c:v>
                </c:pt>
                <c:pt idx="109">
                  <c:v>1.331277092364121</c:v>
                </c:pt>
                <c:pt idx="110">
                  <c:v>1.341197065688563</c:v>
                </c:pt>
                <c:pt idx="111">
                  <c:v>1.351117039013004</c:v>
                </c:pt>
                <c:pt idx="112">
                  <c:v>1.361037012337446</c:v>
                </c:pt>
                <c:pt idx="113">
                  <c:v>1.370956985661887</c:v>
                </c:pt>
                <c:pt idx="114">
                  <c:v>1.380876958986329</c:v>
                </c:pt>
                <c:pt idx="115">
                  <c:v>1.39079693231077</c:v>
                </c:pt>
                <c:pt idx="116">
                  <c:v>1.400716905635212</c:v>
                </c:pt>
                <c:pt idx="117">
                  <c:v>1.410636878959653</c:v>
                </c:pt>
                <c:pt idx="118">
                  <c:v>1.420556852284095</c:v>
                </c:pt>
                <c:pt idx="119">
                  <c:v>1.430476825608536</c:v>
                </c:pt>
                <c:pt idx="120">
                  <c:v>1.440396798932978</c:v>
                </c:pt>
                <c:pt idx="121">
                  <c:v>1.450316772257419</c:v>
                </c:pt>
                <c:pt idx="122">
                  <c:v>1.460236745581861</c:v>
                </c:pt>
                <c:pt idx="123">
                  <c:v>1.470156718906302</c:v>
                </c:pt>
                <c:pt idx="124">
                  <c:v>1.480076692230744</c:v>
                </c:pt>
                <c:pt idx="125">
                  <c:v>1.489996665555185</c:v>
                </c:pt>
                <c:pt idx="126">
                  <c:v>1.499916638879627</c:v>
                </c:pt>
                <c:pt idx="127">
                  <c:v>1.509836612204068</c:v>
                </c:pt>
                <c:pt idx="128">
                  <c:v>1.51975658552851</c:v>
                </c:pt>
                <c:pt idx="129">
                  <c:v>1.529676558852951</c:v>
                </c:pt>
                <c:pt idx="130">
                  <c:v>1.539596532177393</c:v>
                </c:pt>
                <c:pt idx="131">
                  <c:v>1.549516505501834</c:v>
                </c:pt>
                <c:pt idx="132">
                  <c:v>1.559436478826275</c:v>
                </c:pt>
                <c:pt idx="133">
                  <c:v>1.569356452150717</c:v>
                </c:pt>
                <c:pt idx="134">
                  <c:v>1.579276425475158</c:v>
                </c:pt>
                <c:pt idx="135">
                  <c:v>1.5891963987996</c:v>
                </c:pt>
                <c:pt idx="136">
                  <c:v>1.599116372124041</c:v>
                </c:pt>
                <c:pt idx="137">
                  <c:v>1.609036345448483</c:v>
                </c:pt>
                <c:pt idx="138">
                  <c:v>1.618956318772924</c:v>
                </c:pt>
                <c:pt idx="139">
                  <c:v>1.628876292097366</c:v>
                </c:pt>
                <c:pt idx="140">
                  <c:v>1.638796265421807</c:v>
                </c:pt>
                <c:pt idx="141">
                  <c:v>1.648716238746249</c:v>
                </c:pt>
                <c:pt idx="142">
                  <c:v>1.65863621207069</c:v>
                </c:pt>
                <c:pt idx="143">
                  <c:v>1.668556185395132</c:v>
                </c:pt>
                <c:pt idx="144">
                  <c:v>1.678476158719573</c:v>
                </c:pt>
                <c:pt idx="145">
                  <c:v>1.688396132044015</c:v>
                </c:pt>
                <c:pt idx="146">
                  <c:v>1.698316105368456</c:v>
                </c:pt>
                <c:pt idx="147">
                  <c:v>1.708236078692898</c:v>
                </c:pt>
                <c:pt idx="148">
                  <c:v>1.71815605201734</c:v>
                </c:pt>
                <c:pt idx="149">
                  <c:v>1.728076025341781</c:v>
                </c:pt>
                <c:pt idx="150">
                  <c:v>1.737995998666222</c:v>
                </c:pt>
                <c:pt idx="151">
                  <c:v>1.747915971990664</c:v>
                </c:pt>
                <c:pt idx="152">
                  <c:v>1.757835945315105</c:v>
                </c:pt>
                <c:pt idx="153">
                  <c:v>1.767755918639547</c:v>
                </c:pt>
                <c:pt idx="154">
                  <c:v>1.777675891963988</c:v>
                </c:pt>
                <c:pt idx="155">
                  <c:v>1.787595865288429</c:v>
                </c:pt>
                <c:pt idx="156">
                  <c:v>1.797515838612871</c:v>
                </c:pt>
                <c:pt idx="157">
                  <c:v>1.807435811937312</c:v>
                </c:pt>
                <c:pt idx="158">
                  <c:v>1.817355785261754</c:v>
                </c:pt>
                <c:pt idx="159">
                  <c:v>1.827275758586195</c:v>
                </c:pt>
                <c:pt idx="160">
                  <c:v>1.837195731910637</c:v>
                </c:pt>
                <c:pt idx="161">
                  <c:v>1.847115705235078</c:v>
                </c:pt>
                <c:pt idx="162">
                  <c:v>1.85703567855952</c:v>
                </c:pt>
                <c:pt idx="163">
                  <c:v>1.866955651883961</c:v>
                </c:pt>
                <c:pt idx="164">
                  <c:v>1.876875625208403</c:v>
                </c:pt>
                <c:pt idx="165">
                  <c:v>1.886795598532844</c:v>
                </c:pt>
                <c:pt idx="166">
                  <c:v>1.896715571857286</c:v>
                </c:pt>
                <c:pt idx="167">
                  <c:v>1.906635545181727</c:v>
                </c:pt>
                <c:pt idx="168">
                  <c:v>1.916555518506169</c:v>
                </c:pt>
                <c:pt idx="169">
                  <c:v>1.92647549183061</c:v>
                </c:pt>
                <c:pt idx="170">
                  <c:v>1.936395465155052</c:v>
                </c:pt>
                <c:pt idx="171">
                  <c:v>1.946315438479493</c:v>
                </c:pt>
                <c:pt idx="172">
                  <c:v>1.956235411803935</c:v>
                </c:pt>
                <c:pt idx="173">
                  <c:v>1.966155385128376</c:v>
                </c:pt>
                <c:pt idx="174">
                  <c:v>1.976075358452818</c:v>
                </c:pt>
                <c:pt idx="175">
                  <c:v>1.985995331777259</c:v>
                </c:pt>
                <c:pt idx="176">
                  <c:v>1.995915305101701</c:v>
                </c:pt>
                <c:pt idx="177">
                  <c:v>2.005835278426142</c:v>
                </c:pt>
                <c:pt idx="178">
                  <c:v>2.015755251750583</c:v>
                </c:pt>
                <c:pt idx="179">
                  <c:v>2.025675225075025</c:v>
                </c:pt>
                <c:pt idx="180">
                  <c:v>2.035595198399466</c:v>
                </c:pt>
                <c:pt idx="181">
                  <c:v>2.045515171723908</c:v>
                </c:pt>
                <c:pt idx="182">
                  <c:v>2.055435145048349</c:v>
                </c:pt>
                <c:pt idx="183">
                  <c:v>2.065355118372791</c:v>
                </c:pt>
                <c:pt idx="184">
                  <c:v>2.075275091697232</c:v>
                </c:pt>
                <c:pt idx="185">
                  <c:v>2.085195065021674</c:v>
                </c:pt>
                <c:pt idx="186">
                  <c:v>2.095115038346115</c:v>
                </c:pt>
                <c:pt idx="187">
                  <c:v>2.105035011670557</c:v>
                </c:pt>
                <c:pt idx="188">
                  <c:v>2.114954984994998</c:v>
                </c:pt>
                <c:pt idx="189">
                  <c:v>2.12487495831944</c:v>
                </c:pt>
                <c:pt idx="190">
                  <c:v>2.134794931643881</c:v>
                </c:pt>
                <c:pt idx="191">
                  <c:v>2.144714904968323</c:v>
                </c:pt>
                <c:pt idx="192">
                  <c:v>2.154634878292764</c:v>
                </c:pt>
                <c:pt idx="193">
                  <c:v>2.164554851617206</c:v>
                </c:pt>
                <c:pt idx="194">
                  <c:v>2.174474824941647</c:v>
                </c:pt>
                <c:pt idx="195">
                  <c:v>2.184394798266088</c:v>
                </c:pt>
                <c:pt idx="196">
                  <c:v>2.19431477159053</c:v>
                </c:pt>
                <c:pt idx="197">
                  <c:v>2.204234744914971</c:v>
                </c:pt>
                <c:pt idx="198">
                  <c:v>2.214154718239412</c:v>
                </c:pt>
                <c:pt idx="199">
                  <c:v>2.224074691563854</c:v>
                </c:pt>
                <c:pt idx="200">
                  <c:v>2.233994664888296</c:v>
                </c:pt>
                <c:pt idx="201">
                  <c:v>2.243914638212737</c:v>
                </c:pt>
                <c:pt idx="202">
                  <c:v>2.253834611537179</c:v>
                </c:pt>
                <c:pt idx="203">
                  <c:v>2.26375458486162</c:v>
                </c:pt>
                <c:pt idx="204">
                  <c:v>2.273674558186062</c:v>
                </c:pt>
                <c:pt idx="205">
                  <c:v>2.283594531510503</c:v>
                </c:pt>
                <c:pt idx="206">
                  <c:v>2.293514504834945</c:v>
                </c:pt>
                <c:pt idx="207">
                  <c:v>2.303434478159386</c:v>
                </c:pt>
                <c:pt idx="208">
                  <c:v>2.313354451483828</c:v>
                </c:pt>
                <c:pt idx="209">
                  <c:v>2.323274424808269</c:v>
                </c:pt>
                <c:pt idx="210">
                  <c:v>2.333194398132711</c:v>
                </c:pt>
                <c:pt idx="211">
                  <c:v>2.343114371457152</c:v>
                </c:pt>
                <c:pt idx="212">
                  <c:v>2.353034344781594</c:v>
                </c:pt>
                <c:pt idx="213">
                  <c:v>2.362954318106035</c:v>
                </c:pt>
                <c:pt idx="214">
                  <c:v>2.372874291430477</c:v>
                </c:pt>
                <c:pt idx="215">
                  <c:v>2.382794264754918</c:v>
                </c:pt>
                <c:pt idx="216">
                  <c:v>2.392714238079359</c:v>
                </c:pt>
                <c:pt idx="217">
                  <c:v>2.402634211403801</c:v>
                </c:pt>
                <c:pt idx="218">
                  <c:v>2.412554184728243</c:v>
                </c:pt>
                <c:pt idx="219">
                  <c:v>2.422474158052684</c:v>
                </c:pt>
                <c:pt idx="220">
                  <c:v>2.432394131377126</c:v>
                </c:pt>
                <c:pt idx="221">
                  <c:v>2.442314104701567</c:v>
                </c:pt>
                <c:pt idx="222">
                  <c:v>2.452234078026009</c:v>
                </c:pt>
                <c:pt idx="223">
                  <c:v>2.46215405135045</c:v>
                </c:pt>
                <c:pt idx="224">
                  <c:v>2.472074024674892</c:v>
                </c:pt>
                <c:pt idx="225">
                  <c:v>2.481993997999333</c:v>
                </c:pt>
                <c:pt idx="226">
                  <c:v>2.491913971323775</c:v>
                </c:pt>
                <c:pt idx="227">
                  <c:v>2.501833944648216</c:v>
                </c:pt>
                <c:pt idx="228">
                  <c:v>2.511753917972658</c:v>
                </c:pt>
                <c:pt idx="229">
                  <c:v>2.5216738912971</c:v>
                </c:pt>
                <c:pt idx="230">
                  <c:v>2.531593864621541</c:v>
                </c:pt>
                <c:pt idx="231">
                  <c:v>2.541513837945982</c:v>
                </c:pt>
                <c:pt idx="232">
                  <c:v>2.551433811270424</c:v>
                </c:pt>
                <c:pt idx="233">
                  <c:v>2.561353784594865</c:v>
                </c:pt>
                <c:pt idx="234">
                  <c:v>2.571273757919306</c:v>
                </c:pt>
                <c:pt idx="235">
                  <c:v>2.581193731243748</c:v>
                </c:pt>
                <c:pt idx="236">
                  <c:v>2.59111370456819</c:v>
                </c:pt>
                <c:pt idx="237">
                  <c:v>2.601033677892631</c:v>
                </c:pt>
                <c:pt idx="238">
                  <c:v>2.610953651217072</c:v>
                </c:pt>
                <c:pt idx="239">
                  <c:v>2.620873624541514</c:v>
                </c:pt>
                <c:pt idx="240">
                  <c:v>2.630793597865955</c:v>
                </c:pt>
                <c:pt idx="241">
                  <c:v>2.640713571190396</c:v>
                </c:pt>
                <c:pt idx="242">
                  <c:v>2.650633544514838</c:v>
                </c:pt>
                <c:pt idx="243">
                  <c:v>2.66055351783928</c:v>
                </c:pt>
                <c:pt idx="244">
                  <c:v>2.670473491163721</c:v>
                </c:pt>
                <c:pt idx="245">
                  <c:v>2.680393464488163</c:v>
                </c:pt>
                <c:pt idx="246">
                  <c:v>2.690313437812604</c:v>
                </c:pt>
                <c:pt idx="247">
                  <c:v>2.700233411137046</c:v>
                </c:pt>
                <c:pt idx="248">
                  <c:v>2.710153384461487</c:v>
                </c:pt>
                <c:pt idx="249">
                  <c:v>2.720073357785928</c:v>
                </c:pt>
                <c:pt idx="250">
                  <c:v>2.72999333111037</c:v>
                </c:pt>
                <c:pt idx="251">
                  <c:v>2.739913304434812</c:v>
                </c:pt>
                <c:pt idx="252">
                  <c:v>2.749833277759253</c:v>
                </c:pt>
                <c:pt idx="253">
                  <c:v>2.759753251083695</c:v>
                </c:pt>
                <c:pt idx="254">
                  <c:v>2.769673224408136</c:v>
                </c:pt>
                <c:pt idx="255">
                  <c:v>2.779593197732577</c:v>
                </c:pt>
                <c:pt idx="256">
                  <c:v>2.78951317105702</c:v>
                </c:pt>
                <c:pt idx="257">
                  <c:v>2.799433144381461</c:v>
                </c:pt>
                <c:pt idx="258">
                  <c:v>2.809353117705902</c:v>
                </c:pt>
                <c:pt idx="259">
                  <c:v>2.819273091030344</c:v>
                </c:pt>
                <c:pt idx="260">
                  <c:v>2.829193064354785</c:v>
                </c:pt>
                <c:pt idx="261">
                  <c:v>2.839113037679227</c:v>
                </c:pt>
                <c:pt idx="262">
                  <c:v>2.849033011003668</c:v>
                </c:pt>
                <c:pt idx="263">
                  <c:v>2.858952984328109</c:v>
                </c:pt>
                <c:pt idx="264">
                  <c:v>2.868872957652551</c:v>
                </c:pt>
                <c:pt idx="265">
                  <c:v>2.878792930976992</c:v>
                </c:pt>
                <c:pt idx="266">
                  <c:v>2.888712904301434</c:v>
                </c:pt>
                <c:pt idx="267">
                  <c:v>2.898632877625875</c:v>
                </c:pt>
                <c:pt idx="268">
                  <c:v>2.908552850950316</c:v>
                </c:pt>
                <c:pt idx="269">
                  <c:v>2.918472824274758</c:v>
                </c:pt>
                <c:pt idx="270">
                  <c:v>2.9283927975992</c:v>
                </c:pt>
                <c:pt idx="271">
                  <c:v>2.938312770923641</c:v>
                </c:pt>
                <c:pt idx="272">
                  <c:v>2.948232744248083</c:v>
                </c:pt>
                <c:pt idx="273">
                  <c:v>2.958152717572524</c:v>
                </c:pt>
                <c:pt idx="274">
                  <c:v>2.968072690896966</c:v>
                </c:pt>
                <c:pt idx="275">
                  <c:v>2.977992664221407</c:v>
                </c:pt>
                <c:pt idx="276">
                  <c:v>2.987912637545849</c:v>
                </c:pt>
                <c:pt idx="277">
                  <c:v>2.99783261087029</c:v>
                </c:pt>
                <c:pt idx="278">
                  <c:v>3.007752584194732</c:v>
                </c:pt>
                <c:pt idx="279">
                  <c:v>3.017672557519173</c:v>
                </c:pt>
                <c:pt idx="280">
                  <c:v>3.027592530843615</c:v>
                </c:pt>
                <c:pt idx="281">
                  <c:v>3.037512504168056</c:v>
                </c:pt>
                <c:pt idx="282">
                  <c:v>3.047432477492497</c:v>
                </c:pt>
                <c:pt idx="283">
                  <c:v>3.05735245081694</c:v>
                </c:pt>
                <c:pt idx="284">
                  <c:v>3.067272424141381</c:v>
                </c:pt>
                <c:pt idx="285">
                  <c:v>3.077192397465822</c:v>
                </c:pt>
                <c:pt idx="286">
                  <c:v>3.087112370790263</c:v>
                </c:pt>
                <c:pt idx="287">
                  <c:v>3.097032344114705</c:v>
                </c:pt>
                <c:pt idx="288">
                  <c:v>3.106952317439146</c:v>
                </c:pt>
                <c:pt idx="289">
                  <c:v>3.116872290763588</c:v>
                </c:pt>
                <c:pt idx="290">
                  <c:v>3.126792264088029</c:v>
                </c:pt>
                <c:pt idx="291">
                  <c:v>3.136712237412471</c:v>
                </c:pt>
                <c:pt idx="292">
                  <c:v>3.146632210736912</c:v>
                </c:pt>
                <c:pt idx="293">
                  <c:v>3.156552184061354</c:v>
                </c:pt>
                <c:pt idx="294">
                  <c:v>3.166472157385795</c:v>
                </c:pt>
                <c:pt idx="295">
                  <c:v>3.176392130710237</c:v>
                </c:pt>
                <c:pt idx="296">
                  <c:v>3.186312104034678</c:v>
                </c:pt>
                <c:pt idx="297">
                  <c:v>3.19623207735912</c:v>
                </c:pt>
                <c:pt idx="298">
                  <c:v>3.206152050683561</c:v>
                </c:pt>
                <c:pt idx="299">
                  <c:v>3.216072024008003</c:v>
                </c:pt>
                <c:pt idx="300">
                  <c:v>3.225991997332444</c:v>
                </c:pt>
                <c:pt idx="301">
                  <c:v>3.235911970656886</c:v>
                </c:pt>
                <c:pt idx="302">
                  <c:v>3.245831943981327</c:v>
                </c:pt>
                <c:pt idx="303">
                  <c:v>3.255751917305769</c:v>
                </c:pt>
                <c:pt idx="304">
                  <c:v>3.26567189063021</c:v>
                </c:pt>
                <c:pt idx="305">
                  <c:v>3.275591863954652</c:v>
                </c:pt>
                <c:pt idx="306">
                  <c:v>3.285511837279093</c:v>
                </c:pt>
                <c:pt idx="307">
                  <c:v>3.295431810603534</c:v>
                </c:pt>
                <c:pt idx="308">
                  <c:v>3.305351783927976</c:v>
                </c:pt>
                <c:pt idx="309">
                  <c:v>3.315271757252417</c:v>
                </c:pt>
                <c:pt idx="310">
                  <c:v>3.325191730576859</c:v>
                </c:pt>
                <c:pt idx="311">
                  <c:v>3.3351117039013</c:v>
                </c:pt>
                <c:pt idx="312">
                  <c:v>3.345031677225742</c:v>
                </c:pt>
                <c:pt idx="313">
                  <c:v>3.354951650550183</c:v>
                </c:pt>
                <c:pt idx="314">
                  <c:v>3.364871623874625</c:v>
                </c:pt>
                <c:pt idx="315">
                  <c:v>3.374791597199066</c:v>
                </c:pt>
                <c:pt idx="316">
                  <c:v>3.384711570523508</c:v>
                </c:pt>
                <c:pt idx="317">
                  <c:v>3.39463154384795</c:v>
                </c:pt>
                <c:pt idx="318">
                  <c:v>3.40455151717239</c:v>
                </c:pt>
                <c:pt idx="319">
                  <c:v>3.414471490496832</c:v>
                </c:pt>
                <c:pt idx="320">
                  <c:v>3.424391463821274</c:v>
                </c:pt>
                <c:pt idx="321">
                  <c:v>3.434311437145715</c:v>
                </c:pt>
                <c:pt idx="322">
                  <c:v>3.444231410470157</c:v>
                </c:pt>
                <c:pt idx="323">
                  <c:v>3.454151383794598</c:v>
                </c:pt>
                <c:pt idx="324">
                  <c:v>3.46407135711904</c:v>
                </c:pt>
                <c:pt idx="325">
                  <c:v>3.473991330443481</c:v>
                </c:pt>
                <c:pt idx="326">
                  <c:v>3.483911303767922</c:v>
                </c:pt>
                <c:pt idx="327">
                  <c:v>3.493831277092364</c:v>
                </c:pt>
                <c:pt idx="328">
                  <c:v>3.503751250416806</c:v>
                </c:pt>
                <c:pt idx="329">
                  <c:v>3.513671223741247</c:v>
                </c:pt>
                <c:pt idx="330">
                  <c:v>3.523591197065688</c:v>
                </c:pt>
                <c:pt idx="331">
                  <c:v>3.53351117039013</c:v>
                </c:pt>
                <c:pt idx="332">
                  <c:v>3.543431143714571</c:v>
                </c:pt>
                <c:pt idx="333">
                  <c:v>3.553351117039013</c:v>
                </c:pt>
                <c:pt idx="334">
                  <c:v>3.563271090363454</c:v>
                </c:pt>
                <c:pt idx="335">
                  <c:v>3.573191063687896</c:v>
                </c:pt>
                <c:pt idx="336">
                  <c:v>3.583111037012337</c:v>
                </c:pt>
                <c:pt idx="337">
                  <c:v>3.593031010336779</c:v>
                </c:pt>
                <c:pt idx="338">
                  <c:v>3.60295098366122</c:v>
                </c:pt>
                <c:pt idx="339">
                  <c:v>3.612870956985662</c:v>
                </c:pt>
                <c:pt idx="340">
                  <c:v>3.622790930310103</c:v>
                </c:pt>
                <c:pt idx="341">
                  <c:v>3.632710903634545</c:v>
                </c:pt>
                <c:pt idx="342">
                  <c:v>3.642630876958986</c:v>
                </c:pt>
                <c:pt idx="343">
                  <c:v>3.652550850283428</c:v>
                </c:pt>
                <c:pt idx="344">
                  <c:v>3.662470823607869</c:v>
                </c:pt>
                <c:pt idx="345">
                  <c:v>3.67239079693231</c:v>
                </c:pt>
                <c:pt idx="346">
                  <c:v>3.682310770256752</c:v>
                </c:pt>
                <c:pt idx="347">
                  <c:v>3.692230743581194</c:v>
                </c:pt>
                <c:pt idx="348">
                  <c:v>3.702150716905635</c:v>
                </c:pt>
                <c:pt idx="349">
                  <c:v>3.712070690230077</c:v>
                </c:pt>
                <c:pt idx="350">
                  <c:v>3.721990663554518</c:v>
                </c:pt>
                <c:pt idx="351">
                  <c:v>3.73191063687896</c:v>
                </c:pt>
                <c:pt idx="352">
                  <c:v>3.741830610203401</c:v>
                </c:pt>
                <c:pt idx="353">
                  <c:v>3.751750583527842</c:v>
                </c:pt>
                <c:pt idx="354">
                  <c:v>3.761670556852284</c:v>
                </c:pt>
                <c:pt idx="355">
                  <c:v>3.771590530176725</c:v>
                </c:pt>
                <c:pt idx="356">
                  <c:v>3.781510503501167</c:v>
                </c:pt>
                <c:pt idx="357">
                  <c:v>3.791430476825608</c:v>
                </c:pt>
                <c:pt idx="358">
                  <c:v>3.80135045015005</c:v>
                </c:pt>
                <c:pt idx="359">
                  <c:v>3.811270423474491</c:v>
                </c:pt>
                <c:pt idx="360">
                  <c:v>3.821190396798933</c:v>
                </c:pt>
                <c:pt idx="361">
                  <c:v>3.831110370123374</c:v>
                </c:pt>
                <c:pt idx="362">
                  <c:v>3.841030343447816</c:v>
                </c:pt>
                <c:pt idx="363">
                  <c:v>3.850950316772257</c:v>
                </c:pt>
                <c:pt idx="364">
                  <c:v>3.860870290096699</c:v>
                </c:pt>
                <c:pt idx="365">
                  <c:v>3.87079026342114</c:v>
                </c:pt>
                <c:pt idx="366">
                  <c:v>3.880710236745582</c:v>
                </c:pt>
                <c:pt idx="367">
                  <c:v>3.890630210070023</c:v>
                </c:pt>
                <c:pt idx="368">
                  <c:v>3.900550183394465</c:v>
                </c:pt>
                <c:pt idx="369">
                  <c:v>3.910470156718906</c:v>
                </c:pt>
                <c:pt idx="370">
                  <c:v>3.920390130043348</c:v>
                </c:pt>
                <c:pt idx="371">
                  <c:v>3.930310103367789</c:v>
                </c:pt>
                <c:pt idx="372">
                  <c:v>3.940230076692231</c:v>
                </c:pt>
                <c:pt idx="373">
                  <c:v>3.950150050016672</c:v>
                </c:pt>
                <c:pt idx="374">
                  <c:v>3.960070023341114</c:v>
                </c:pt>
                <c:pt idx="375">
                  <c:v>3.969989996665555</c:v>
                </c:pt>
                <c:pt idx="376">
                  <c:v>3.979909969989996</c:v>
                </c:pt>
                <c:pt idx="377">
                  <c:v>3.989829943314438</c:v>
                </c:pt>
                <c:pt idx="378">
                  <c:v>3.999749916638879</c:v>
                </c:pt>
                <c:pt idx="379">
                  <c:v>4.00966988996332</c:v>
                </c:pt>
                <c:pt idx="380">
                  <c:v>4.019589863287763</c:v>
                </c:pt>
                <c:pt idx="381">
                  <c:v>4.029509836612204</c:v>
                </c:pt>
                <c:pt idx="382">
                  <c:v>4.039429809936645</c:v>
                </c:pt>
                <c:pt idx="383">
                  <c:v>4.049349783261087</c:v>
                </c:pt>
                <c:pt idx="384">
                  <c:v>4.059269756585528</c:v>
                </c:pt>
                <c:pt idx="385">
                  <c:v>4.06918972990997</c:v>
                </c:pt>
                <c:pt idx="386">
                  <c:v>4.079109703234411</c:v>
                </c:pt>
                <c:pt idx="387">
                  <c:v>4.089029676558853</c:v>
                </c:pt>
                <c:pt idx="388">
                  <c:v>4.098949649883294</c:v>
                </c:pt>
                <c:pt idx="389">
                  <c:v>4.108869623207735</c:v>
                </c:pt>
                <c:pt idx="390">
                  <c:v>4.118789596532177</c:v>
                </c:pt>
                <c:pt idx="391">
                  <c:v>4.128709569856619</c:v>
                </c:pt>
                <c:pt idx="392">
                  <c:v>4.13862954318106</c:v>
                </c:pt>
                <c:pt idx="393">
                  <c:v>4.148549516505502</c:v>
                </c:pt>
                <c:pt idx="394">
                  <c:v>4.158469489829943</c:v>
                </c:pt>
                <c:pt idx="395">
                  <c:v>4.168389463154384</c:v>
                </c:pt>
                <c:pt idx="396">
                  <c:v>4.178309436478826</c:v>
                </c:pt>
                <c:pt idx="397">
                  <c:v>4.188229409803267</c:v>
                </c:pt>
                <c:pt idx="398">
                  <c:v>4.198149383127709</c:v>
                </c:pt>
                <c:pt idx="399">
                  <c:v>4.20806935645215</c:v>
                </c:pt>
                <c:pt idx="400">
                  <c:v>4.217989329776592</c:v>
                </c:pt>
                <c:pt idx="401">
                  <c:v>4.227909303101034</c:v>
                </c:pt>
                <c:pt idx="402">
                  <c:v>4.237829276425475</c:v>
                </c:pt>
                <c:pt idx="403">
                  <c:v>4.247749249749917</c:v>
                </c:pt>
                <c:pt idx="404">
                  <c:v>4.257669223074357</c:v>
                </c:pt>
                <c:pt idx="405">
                  <c:v>4.267589196398799</c:v>
                </c:pt>
                <c:pt idx="406">
                  <c:v>4.277509169723241</c:v>
                </c:pt>
                <c:pt idx="407">
                  <c:v>4.287429143047682</c:v>
                </c:pt>
                <c:pt idx="408">
                  <c:v>4.297349116372123</c:v>
                </c:pt>
                <c:pt idx="409">
                  <c:v>4.307269089696565</c:v>
                </c:pt>
                <c:pt idx="410">
                  <c:v>4.317189063021007</c:v>
                </c:pt>
                <c:pt idx="411">
                  <c:v>4.327109036345448</c:v>
                </c:pt>
                <c:pt idx="412">
                  <c:v>4.33702900966989</c:v>
                </c:pt>
                <c:pt idx="413">
                  <c:v>4.34694898299433</c:v>
                </c:pt>
                <c:pt idx="414">
                  <c:v>4.356868956318773</c:v>
                </c:pt>
                <c:pt idx="415">
                  <c:v>4.366788929643214</c:v>
                </c:pt>
                <c:pt idx="416">
                  <c:v>4.376708902967655</c:v>
                </c:pt>
                <c:pt idx="417">
                  <c:v>4.386628876292097</c:v>
                </c:pt>
                <c:pt idx="418">
                  <c:v>4.396548849616539</c:v>
                </c:pt>
                <c:pt idx="419">
                  <c:v>4.40646882294098</c:v>
                </c:pt>
                <c:pt idx="420">
                  <c:v>4.416388796265422</c:v>
                </c:pt>
                <c:pt idx="421">
                  <c:v>4.426308769589863</c:v>
                </c:pt>
                <c:pt idx="422">
                  <c:v>4.436228742914304</c:v>
                </c:pt>
                <c:pt idx="423">
                  <c:v>4.446148716238746</c:v>
                </c:pt>
                <c:pt idx="424">
                  <c:v>4.456068689563187</c:v>
                </c:pt>
                <c:pt idx="425">
                  <c:v>4.465988662887629</c:v>
                </c:pt>
                <c:pt idx="426">
                  <c:v>4.475908636212071</c:v>
                </c:pt>
                <c:pt idx="427">
                  <c:v>4.485828609536512</c:v>
                </c:pt>
                <c:pt idx="428">
                  <c:v>4.495748582860954</c:v>
                </c:pt>
                <c:pt idx="429">
                  <c:v>4.505668556185396</c:v>
                </c:pt>
                <c:pt idx="430">
                  <c:v>4.515588529509837</c:v>
                </c:pt>
                <c:pt idx="431">
                  <c:v>4.525508502834279</c:v>
                </c:pt>
                <c:pt idx="432">
                  <c:v>4.535428476158719</c:v>
                </c:pt>
                <c:pt idx="433">
                  <c:v>4.54534844948316</c:v>
                </c:pt>
                <c:pt idx="434">
                  <c:v>4.555268422807602</c:v>
                </c:pt>
                <c:pt idx="435">
                  <c:v>4.565188396132044</c:v>
                </c:pt>
                <c:pt idx="436">
                  <c:v>4.575108369456485</c:v>
                </c:pt>
                <c:pt idx="437">
                  <c:v>4.585028342780926</c:v>
                </c:pt>
                <c:pt idx="438">
                  <c:v>4.594948316105368</c:v>
                </c:pt>
                <c:pt idx="439">
                  <c:v>4.60486828942981</c:v>
                </c:pt>
                <c:pt idx="440">
                  <c:v>4.614788262754251</c:v>
                </c:pt>
                <c:pt idx="441">
                  <c:v>4.624708236078693</c:v>
                </c:pt>
                <c:pt idx="442">
                  <c:v>4.634628209403134</c:v>
                </c:pt>
                <c:pt idx="443">
                  <c:v>4.644548182727575</c:v>
                </c:pt>
                <c:pt idx="444">
                  <c:v>4.654468156052017</c:v>
                </c:pt>
                <c:pt idx="445">
                  <c:v>4.664388129376459</c:v>
                </c:pt>
                <c:pt idx="446">
                  <c:v>4.6743081027009</c:v>
                </c:pt>
                <c:pt idx="447">
                  <c:v>4.684228076025342</c:v>
                </c:pt>
                <c:pt idx="448">
                  <c:v>4.694148049349783</c:v>
                </c:pt>
                <c:pt idx="449">
                  <c:v>4.704068022674224</c:v>
                </c:pt>
                <c:pt idx="450">
                  <c:v>4.713987995998666</c:v>
                </c:pt>
                <c:pt idx="451">
                  <c:v>4.723907969323108</c:v>
                </c:pt>
                <c:pt idx="452">
                  <c:v>4.73382794264755</c:v>
                </c:pt>
                <c:pt idx="453">
                  <c:v>4.74374791597199</c:v>
                </c:pt>
                <c:pt idx="454">
                  <c:v>4.753667889296432</c:v>
                </c:pt>
                <c:pt idx="455">
                  <c:v>4.763587862620874</c:v>
                </c:pt>
                <c:pt idx="456">
                  <c:v>4.773507835945315</c:v>
                </c:pt>
                <c:pt idx="457">
                  <c:v>4.783427809269757</c:v>
                </c:pt>
                <c:pt idx="458">
                  <c:v>4.793347782594198</c:v>
                </c:pt>
                <c:pt idx="459">
                  <c:v>4.80326775591864</c:v>
                </c:pt>
                <c:pt idx="460">
                  <c:v>4.813187729243081</c:v>
                </c:pt>
                <c:pt idx="461">
                  <c:v>4.823107702567523</c:v>
                </c:pt>
                <c:pt idx="462">
                  <c:v>4.833027675891964</c:v>
                </c:pt>
                <c:pt idx="463">
                  <c:v>4.842947649216406</c:v>
                </c:pt>
                <c:pt idx="464">
                  <c:v>4.852867622540847</c:v>
                </c:pt>
                <c:pt idx="465">
                  <c:v>4.862787595865289</c:v>
                </c:pt>
                <c:pt idx="466">
                  <c:v>4.87270756918973</c:v>
                </c:pt>
                <c:pt idx="467">
                  <c:v>4.882627542514171</c:v>
                </c:pt>
                <c:pt idx="468">
                  <c:v>4.892547515838613</c:v>
                </c:pt>
                <c:pt idx="469">
                  <c:v>4.902467489163054</c:v>
                </c:pt>
                <c:pt idx="470">
                  <c:v>4.912387462487496</c:v>
                </c:pt>
                <c:pt idx="471">
                  <c:v>4.922307435811937</c:v>
                </c:pt>
                <c:pt idx="472">
                  <c:v>4.93222740913638</c:v>
                </c:pt>
                <c:pt idx="473">
                  <c:v>4.94214738246082</c:v>
                </c:pt>
                <c:pt idx="474">
                  <c:v>4.952067355785262</c:v>
                </c:pt>
                <c:pt idx="475">
                  <c:v>4.961987329109704</c:v>
                </c:pt>
                <c:pt idx="476">
                  <c:v>4.971907302434145</c:v>
                </c:pt>
                <c:pt idx="477">
                  <c:v>4.981827275758586</c:v>
                </c:pt>
                <c:pt idx="478">
                  <c:v>4.991747249083027</c:v>
                </c:pt>
                <c:pt idx="479">
                  <c:v>5.001667222407468</c:v>
                </c:pt>
                <c:pt idx="480">
                  <c:v>5.01158719573191</c:v>
                </c:pt>
                <c:pt idx="481">
                  <c:v>5.021507169056352</c:v>
                </c:pt>
                <c:pt idx="482">
                  <c:v>5.031427142380793</c:v>
                </c:pt>
                <c:pt idx="483">
                  <c:v>5.041347115705234</c:v>
                </c:pt>
                <c:pt idx="484">
                  <c:v>5.051267089029676</c:v>
                </c:pt>
                <c:pt idx="485">
                  <c:v>5.061187062354118</c:v>
                </c:pt>
                <c:pt idx="486">
                  <c:v>5.07110703567856</c:v>
                </c:pt>
                <c:pt idx="487">
                  <c:v>5.081027009003</c:v>
                </c:pt>
                <c:pt idx="488">
                  <c:v>5.090946982327442</c:v>
                </c:pt>
                <c:pt idx="489">
                  <c:v>5.100866955651884</c:v>
                </c:pt>
                <c:pt idx="490">
                  <c:v>5.110786928976325</c:v>
                </c:pt>
                <c:pt idx="491">
                  <c:v>5.120706902300767</c:v>
                </c:pt>
                <c:pt idx="492">
                  <c:v>5.130626875625208</c:v>
                </c:pt>
                <c:pt idx="493">
                  <c:v>5.14054684894965</c:v>
                </c:pt>
                <c:pt idx="494">
                  <c:v>5.150466822274091</c:v>
                </c:pt>
                <c:pt idx="495">
                  <c:v>5.160386795598533</c:v>
                </c:pt>
                <c:pt idx="496">
                  <c:v>5.170306768922974</c:v>
                </c:pt>
                <c:pt idx="497">
                  <c:v>5.180226742247416</c:v>
                </c:pt>
                <c:pt idx="498">
                  <c:v>5.190146715571857</c:v>
                </c:pt>
                <c:pt idx="499">
                  <c:v>5.200066688896299</c:v>
                </c:pt>
                <c:pt idx="500">
                  <c:v>5.20998666222074</c:v>
                </c:pt>
                <c:pt idx="501">
                  <c:v>5.219906635545182</c:v>
                </c:pt>
                <c:pt idx="502">
                  <c:v>5.229826608869623</c:v>
                </c:pt>
                <c:pt idx="503">
                  <c:v>5.239746582194064</c:v>
                </c:pt>
                <c:pt idx="504">
                  <c:v>5.249666555518506</c:v>
                </c:pt>
                <c:pt idx="505">
                  <c:v>5.259586528842948</c:v>
                </c:pt>
                <c:pt idx="506">
                  <c:v>5.269506502167389</c:v>
                </c:pt>
                <c:pt idx="507">
                  <c:v>5.27942647549183</c:v>
                </c:pt>
                <c:pt idx="508">
                  <c:v>5.289346448816272</c:v>
                </c:pt>
                <c:pt idx="509">
                  <c:v>5.299266422140713</c:v>
                </c:pt>
                <c:pt idx="510">
                  <c:v>5.309186395465155</c:v>
                </c:pt>
                <c:pt idx="511">
                  <c:v>5.319106368789597</c:v>
                </c:pt>
                <c:pt idx="512">
                  <c:v>5.329026342114038</c:v>
                </c:pt>
                <c:pt idx="513">
                  <c:v>5.33894631543848</c:v>
                </c:pt>
                <c:pt idx="514">
                  <c:v>5.348866288762921</c:v>
                </c:pt>
                <c:pt idx="515">
                  <c:v>5.358786262087363</c:v>
                </c:pt>
                <c:pt idx="516">
                  <c:v>5.368706235411804</c:v>
                </c:pt>
                <c:pt idx="517">
                  <c:v>5.378626208736246</c:v>
                </c:pt>
                <c:pt idx="518">
                  <c:v>5.388546182060687</c:v>
                </c:pt>
                <c:pt idx="519">
                  <c:v>5.398466155385128</c:v>
                </c:pt>
                <c:pt idx="520">
                  <c:v>5.40838612870957</c:v>
                </c:pt>
                <c:pt idx="521">
                  <c:v>5.418306102034011</c:v>
                </c:pt>
                <c:pt idx="522">
                  <c:v>5.428226075358453</c:v>
                </c:pt>
                <c:pt idx="523">
                  <c:v>5.438146048682894</c:v>
                </c:pt>
                <c:pt idx="524">
                  <c:v>5.448066022007335</c:v>
                </c:pt>
                <c:pt idx="525">
                  <c:v>5.457985995331777</c:v>
                </c:pt>
                <c:pt idx="526">
                  <c:v>5.467905968656218</c:v>
                </c:pt>
                <c:pt idx="527">
                  <c:v>5.47782594198066</c:v>
                </c:pt>
                <c:pt idx="528">
                  <c:v>5.487745915305101</c:v>
                </c:pt>
                <c:pt idx="529">
                  <c:v>5.497665888629543</c:v>
                </c:pt>
                <c:pt idx="530">
                  <c:v>5.507585861953984</c:v>
                </c:pt>
                <c:pt idx="531">
                  <c:v>5.517505835278426</c:v>
                </c:pt>
                <c:pt idx="532">
                  <c:v>5.527425808602867</c:v>
                </c:pt>
                <c:pt idx="533">
                  <c:v>5.537345781927308</c:v>
                </c:pt>
                <c:pt idx="534">
                  <c:v>5.54726575525175</c:v>
                </c:pt>
                <c:pt idx="535">
                  <c:v>5.557185728576192</c:v>
                </c:pt>
                <c:pt idx="536">
                  <c:v>5.567105701900633</c:v>
                </c:pt>
                <c:pt idx="537">
                  <c:v>5.577025675225075</c:v>
                </c:pt>
                <c:pt idx="538">
                  <c:v>5.586945648549516</c:v>
                </c:pt>
                <c:pt idx="539">
                  <c:v>5.596865621873958</c:v>
                </c:pt>
                <c:pt idx="540">
                  <c:v>5.606785595198399</c:v>
                </c:pt>
                <c:pt idx="541">
                  <c:v>5.616705568522841</c:v>
                </c:pt>
                <c:pt idx="542">
                  <c:v>5.626625541847282</c:v>
                </c:pt>
                <c:pt idx="543">
                  <c:v>5.636545515171724</c:v>
                </c:pt>
                <c:pt idx="544">
                  <c:v>5.646465488496165</c:v>
                </c:pt>
                <c:pt idx="545">
                  <c:v>5.656385461820607</c:v>
                </c:pt>
                <c:pt idx="546">
                  <c:v>5.666305435145048</c:v>
                </c:pt>
                <c:pt idx="547">
                  <c:v>5.67622540846949</c:v>
                </c:pt>
                <c:pt idx="548">
                  <c:v>5.686145381793931</c:v>
                </c:pt>
                <c:pt idx="549">
                  <c:v>5.696065355118373</c:v>
                </c:pt>
                <c:pt idx="550">
                  <c:v>5.705985328442814</c:v>
                </c:pt>
                <c:pt idx="551">
                  <c:v>5.715905301767256</c:v>
                </c:pt>
                <c:pt idx="552">
                  <c:v>5.725825275091697</c:v>
                </c:pt>
                <c:pt idx="553">
                  <c:v>5.735745248416139</c:v>
                </c:pt>
                <c:pt idx="554">
                  <c:v>5.74566522174058</c:v>
                </c:pt>
                <c:pt idx="555">
                  <c:v>5.755585195065022</c:v>
                </c:pt>
                <c:pt idx="556">
                  <c:v>5.765505168389463</c:v>
                </c:pt>
                <c:pt idx="557">
                  <c:v>5.775425141713904</c:v>
                </c:pt>
                <c:pt idx="558">
                  <c:v>5.785345115038346</c:v>
                </c:pt>
                <c:pt idx="559">
                  <c:v>5.795265088362787</c:v>
                </c:pt>
                <c:pt idx="560">
                  <c:v>5.805185061687229</c:v>
                </c:pt>
                <c:pt idx="561">
                  <c:v>5.815105035011671</c:v>
                </c:pt>
                <c:pt idx="562">
                  <c:v>5.825025008336112</c:v>
                </c:pt>
                <c:pt idx="563">
                  <c:v>5.834944981660554</c:v>
                </c:pt>
                <c:pt idx="564">
                  <c:v>5.844864954984995</c:v>
                </c:pt>
                <c:pt idx="565">
                  <c:v>5.854784928309437</c:v>
                </c:pt>
                <c:pt idx="566">
                  <c:v>5.864704901633878</c:v>
                </c:pt>
                <c:pt idx="567">
                  <c:v>5.87462487495832</c:v>
                </c:pt>
                <c:pt idx="568">
                  <c:v>5.884544848282761</c:v>
                </c:pt>
                <c:pt idx="569">
                  <c:v>5.894464821607202</c:v>
                </c:pt>
                <c:pt idx="570">
                  <c:v>5.904384794931643</c:v>
                </c:pt>
                <c:pt idx="571">
                  <c:v>5.914304768256085</c:v>
                </c:pt>
                <c:pt idx="572">
                  <c:v>5.924224741580526</c:v>
                </c:pt>
                <c:pt idx="573">
                  <c:v>5.934144714904967</c:v>
                </c:pt>
                <c:pt idx="574">
                  <c:v>5.944064688229409</c:v>
                </c:pt>
                <c:pt idx="575">
                  <c:v>5.953984661553851</c:v>
                </c:pt>
                <c:pt idx="576">
                  <c:v>5.963904634878292</c:v>
                </c:pt>
                <c:pt idx="577">
                  <c:v>5.973824608202734</c:v>
                </c:pt>
                <c:pt idx="578">
                  <c:v>5.983744581527175</c:v>
                </c:pt>
                <c:pt idx="579">
                  <c:v>5.993664554851616</c:v>
                </c:pt>
                <c:pt idx="580">
                  <c:v>6.003584528176058</c:v>
                </c:pt>
                <c:pt idx="581">
                  <c:v>6.0135045015005</c:v>
                </c:pt>
                <c:pt idx="582">
                  <c:v>6.023424474824941</c:v>
                </c:pt>
                <c:pt idx="583">
                  <c:v>6.033344448149383</c:v>
                </c:pt>
                <c:pt idx="584">
                  <c:v>6.043264421473824</c:v>
                </c:pt>
                <c:pt idx="585">
                  <c:v>6.053184394798266</c:v>
                </c:pt>
                <c:pt idx="586">
                  <c:v>6.063104368122707</c:v>
                </c:pt>
                <c:pt idx="587">
                  <c:v>6.073024341447149</c:v>
                </c:pt>
                <c:pt idx="588">
                  <c:v>6.08294431477159</c:v>
                </c:pt>
                <c:pt idx="589">
                  <c:v>6.092864288096032</c:v>
                </c:pt>
                <c:pt idx="590">
                  <c:v>6.102784261420473</c:v>
                </c:pt>
                <c:pt idx="591">
                  <c:v>6.112704234744915</c:v>
                </c:pt>
                <c:pt idx="592">
                  <c:v>6.122624208069356</c:v>
                </c:pt>
                <c:pt idx="593">
                  <c:v>6.132544181393798</c:v>
                </c:pt>
                <c:pt idx="594">
                  <c:v>6.142464154718239</c:v>
                </c:pt>
                <c:pt idx="595">
                  <c:v>6.152384128042681</c:v>
                </c:pt>
                <c:pt idx="596">
                  <c:v>6.162304101367122</c:v>
                </c:pt>
                <c:pt idx="597">
                  <c:v>6.172224074691564</c:v>
                </c:pt>
                <c:pt idx="598">
                  <c:v>6.182144048016005</c:v>
                </c:pt>
                <c:pt idx="599">
                  <c:v>6.192064021340447</c:v>
                </c:pt>
                <c:pt idx="600">
                  <c:v>6.201983994664888</c:v>
                </c:pt>
                <c:pt idx="601">
                  <c:v>6.21190396798933</c:v>
                </c:pt>
                <c:pt idx="602">
                  <c:v>6.221823941313771</c:v>
                </c:pt>
                <c:pt idx="603">
                  <c:v>6.231743914638212</c:v>
                </c:pt>
                <c:pt idx="604">
                  <c:v>6.241663887962654</c:v>
                </c:pt>
                <c:pt idx="605">
                  <c:v>6.251583861287096</c:v>
                </c:pt>
                <c:pt idx="606">
                  <c:v>6.261503834611537</c:v>
                </c:pt>
                <c:pt idx="607">
                  <c:v>6.271423807935979</c:v>
                </c:pt>
                <c:pt idx="608">
                  <c:v>6.28134378126042</c:v>
                </c:pt>
                <c:pt idx="609">
                  <c:v>6.29126375458486</c:v>
                </c:pt>
                <c:pt idx="610">
                  <c:v>6.301183727909303</c:v>
                </c:pt>
                <c:pt idx="611">
                  <c:v>6.311103701233744</c:v>
                </c:pt>
                <c:pt idx="612">
                  <c:v>6.321023674558186</c:v>
                </c:pt>
                <c:pt idx="613">
                  <c:v>6.330943647882627</c:v>
                </c:pt>
                <c:pt idx="614">
                  <c:v>6.340863621207068</c:v>
                </c:pt>
                <c:pt idx="615">
                  <c:v>6.35078359453151</c:v>
                </c:pt>
                <c:pt idx="616">
                  <c:v>6.360703567855952</c:v>
                </c:pt>
                <c:pt idx="617">
                  <c:v>6.370623541180393</c:v>
                </c:pt>
                <c:pt idx="618">
                  <c:v>6.380543514504834</c:v>
                </c:pt>
                <c:pt idx="619">
                  <c:v>6.390463487829276</c:v>
                </c:pt>
                <c:pt idx="620">
                  <c:v>6.400383461153717</c:v>
                </c:pt>
                <c:pt idx="621">
                  <c:v>6.41030343447816</c:v>
                </c:pt>
                <c:pt idx="622">
                  <c:v>6.4202234078026</c:v>
                </c:pt>
                <c:pt idx="623">
                  <c:v>6.430143381127042</c:v>
                </c:pt>
                <c:pt idx="624">
                  <c:v>6.440063354451483</c:v>
                </c:pt>
                <c:pt idx="625">
                  <c:v>6.449983327775925</c:v>
                </c:pt>
                <c:pt idx="626">
                  <c:v>6.459903301100366</c:v>
                </c:pt>
                <c:pt idx="627">
                  <c:v>6.469823274424808</c:v>
                </c:pt>
                <c:pt idx="628">
                  <c:v>6.47974324774925</c:v>
                </c:pt>
                <c:pt idx="629">
                  <c:v>6.48966322107369</c:v>
                </c:pt>
                <c:pt idx="630">
                  <c:v>6.499583194398132</c:v>
                </c:pt>
                <c:pt idx="631">
                  <c:v>6.509503167722574</c:v>
                </c:pt>
                <c:pt idx="632">
                  <c:v>6.519423141047015</c:v>
                </c:pt>
                <c:pt idx="633">
                  <c:v>6.529343114371457</c:v>
                </c:pt>
                <c:pt idx="634">
                  <c:v>6.539263087695898</c:v>
                </c:pt>
                <c:pt idx="635">
                  <c:v>6.54918306102034</c:v>
                </c:pt>
                <c:pt idx="636">
                  <c:v>6.559103034344781</c:v>
                </c:pt>
                <c:pt idx="637">
                  <c:v>6.569023007669223</c:v>
                </c:pt>
                <c:pt idx="638">
                  <c:v>6.578942980993664</c:v>
                </c:pt>
                <c:pt idx="639">
                  <c:v>6.588862954318106</c:v>
                </c:pt>
                <c:pt idx="640">
                  <c:v>6.598782927642548</c:v>
                </c:pt>
                <c:pt idx="641">
                  <c:v>6.608702900966989</c:v>
                </c:pt>
                <c:pt idx="642">
                  <c:v>6.61862287429143</c:v>
                </c:pt>
                <c:pt idx="643">
                  <c:v>6.628542847615872</c:v>
                </c:pt>
                <c:pt idx="644">
                  <c:v>6.638462820940313</c:v>
                </c:pt>
                <c:pt idx="645">
                  <c:v>6.648382794264754</c:v>
                </c:pt>
                <c:pt idx="646">
                  <c:v>6.658302767589196</c:v>
                </c:pt>
                <c:pt idx="647">
                  <c:v>6.668222740913637</c:v>
                </c:pt>
                <c:pt idx="648">
                  <c:v>6.67814271423808</c:v>
                </c:pt>
                <c:pt idx="649">
                  <c:v>6.68806268756252</c:v>
                </c:pt>
                <c:pt idx="650">
                  <c:v>6.697982660886962</c:v>
                </c:pt>
                <c:pt idx="651">
                  <c:v>6.707902634211404</c:v>
                </c:pt>
                <c:pt idx="652">
                  <c:v>6.717822607535846</c:v>
                </c:pt>
                <c:pt idx="653">
                  <c:v>6.727742580860287</c:v>
                </c:pt>
                <c:pt idx="654">
                  <c:v>6.737662554184728</c:v>
                </c:pt>
                <c:pt idx="655">
                  <c:v>6.74758252750917</c:v>
                </c:pt>
                <c:pt idx="656">
                  <c:v>6.757502500833612</c:v>
                </c:pt>
                <c:pt idx="657">
                  <c:v>6.767422474158053</c:v>
                </c:pt>
                <c:pt idx="658">
                  <c:v>6.777342447482494</c:v>
                </c:pt>
                <c:pt idx="659">
                  <c:v>6.787262420806935</c:v>
                </c:pt>
                <c:pt idx="660">
                  <c:v>6.797182394131376</c:v>
                </c:pt>
                <c:pt idx="661">
                  <c:v>6.807102367455818</c:v>
                </c:pt>
                <c:pt idx="662">
                  <c:v>6.81702234078026</c:v>
                </c:pt>
                <c:pt idx="663">
                  <c:v>6.826942314104701</c:v>
                </c:pt>
                <c:pt idx="664">
                  <c:v>6.836862287429142</c:v>
                </c:pt>
                <c:pt idx="665">
                  <c:v>6.846782260753584</c:v>
                </c:pt>
                <c:pt idx="666">
                  <c:v>6.856702234078025</c:v>
                </c:pt>
                <c:pt idx="667">
                  <c:v>6.866622207402467</c:v>
                </c:pt>
                <c:pt idx="668">
                  <c:v>6.876542180726908</c:v>
                </c:pt>
                <c:pt idx="669">
                  <c:v>6.88646215405135</c:v>
                </c:pt>
                <c:pt idx="670">
                  <c:v>6.896382127375792</c:v>
                </c:pt>
                <c:pt idx="671">
                  <c:v>6.906302100700233</c:v>
                </c:pt>
                <c:pt idx="672">
                  <c:v>6.916222074024674</c:v>
                </c:pt>
                <c:pt idx="673">
                  <c:v>6.926142047349116</c:v>
                </c:pt>
                <c:pt idx="674">
                  <c:v>6.936062020673557</c:v>
                </c:pt>
                <c:pt idx="675">
                  <c:v>6.945981993997999</c:v>
                </c:pt>
                <c:pt idx="676">
                  <c:v>6.955901967322441</c:v>
                </c:pt>
                <c:pt idx="677">
                  <c:v>6.965821940646882</c:v>
                </c:pt>
                <c:pt idx="678">
                  <c:v>6.975741913971323</c:v>
                </c:pt>
                <c:pt idx="679">
                  <c:v>6.985661887295765</c:v>
                </c:pt>
                <c:pt idx="680">
                  <c:v>6.995581860620207</c:v>
                </c:pt>
                <c:pt idx="681">
                  <c:v>7.005501833944648</c:v>
                </c:pt>
                <c:pt idx="682">
                  <c:v>7.01542180726909</c:v>
                </c:pt>
                <c:pt idx="683">
                  <c:v>7.02534178059353</c:v>
                </c:pt>
                <c:pt idx="684">
                  <c:v>7.035261753917972</c:v>
                </c:pt>
                <c:pt idx="685">
                  <c:v>7.045181727242414</c:v>
                </c:pt>
                <c:pt idx="686">
                  <c:v>7.055101700566856</c:v>
                </c:pt>
                <c:pt idx="687">
                  <c:v>7.065021673891297</c:v>
                </c:pt>
                <c:pt idx="688">
                  <c:v>7.074941647215739</c:v>
                </c:pt>
                <c:pt idx="689">
                  <c:v>7.08486162054018</c:v>
                </c:pt>
                <c:pt idx="690">
                  <c:v>7.094781593864621</c:v>
                </c:pt>
                <c:pt idx="691">
                  <c:v>7.104701567189063</c:v>
                </c:pt>
                <c:pt idx="692">
                  <c:v>7.114621540513505</c:v>
                </c:pt>
                <c:pt idx="693">
                  <c:v>7.124541513837946</c:v>
                </c:pt>
                <c:pt idx="694">
                  <c:v>7.134461487162387</c:v>
                </c:pt>
                <c:pt idx="695">
                  <c:v>7.144381460486829</c:v>
                </c:pt>
                <c:pt idx="696">
                  <c:v>7.154301433811271</c:v>
                </c:pt>
                <c:pt idx="697">
                  <c:v>7.164221407135712</c:v>
                </c:pt>
                <c:pt idx="698">
                  <c:v>7.174141380460154</c:v>
                </c:pt>
                <c:pt idx="699">
                  <c:v>7.184061353784595</c:v>
                </c:pt>
                <c:pt idx="700">
                  <c:v>7.193981327109037</c:v>
                </c:pt>
                <c:pt idx="701">
                  <c:v>7.203901300433478</c:v>
                </c:pt>
                <c:pt idx="702">
                  <c:v>7.21382127375792</c:v>
                </c:pt>
                <c:pt idx="703">
                  <c:v>7.223741247082361</c:v>
                </c:pt>
                <c:pt idx="704">
                  <c:v>7.233661220406802</c:v>
                </c:pt>
                <c:pt idx="705">
                  <c:v>7.243581193731243</c:v>
                </c:pt>
                <c:pt idx="706">
                  <c:v>7.253501167055685</c:v>
                </c:pt>
                <c:pt idx="707">
                  <c:v>7.263421140380126</c:v>
                </c:pt>
                <c:pt idx="708">
                  <c:v>7.273341113704567</c:v>
                </c:pt>
                <c:pt idx="709">
                  <c:v>7.28326108702901</c:v>
                </c:pt>
                <c:pt idx="710">
                  <c:v>7.293181060353451</c:v>
                </c:pt>
                <c:pt idx="711">
                  <c:v>7.303101033677892</c:v>
                </c:pt>
                <c:pt idx="712">
                  <c:v>7.313021007002334</c:v>
                </c:pt>
                <c:pt idx="713">
                  <c:v>7.322940980326775</c:v>
                </c:pt>
                <c:pt idx="714">
                  <c:v>7.332860953651217</c:v>
                </c:pt>
                <c:pt idx="715">
                  <c:v>7.342780926975658</c:v>
                </c:pt>
                <c:pt idx="716">
                  <c:v>7.3527009003001</c:v>
                </c:pt>
                <c:pt idx="717">
                  <c:v>7.362620873624541</c:v>
                </c:pt>
                <c:pt idx="718">
                  <c:v>7.372540846948983</c:v>
                </c:pt>
                <c:pt idx="719">
                  <c:v>7.382460820273424</c:v>
                </c:pt>
                <c:pt idx="720">
                  <c:v>7.392380793597865</c:v>
                </c:pt>
                <c:pt idx="721">
                  <c:v>7.402300766922307</c:v>
                </c:pt>
                <c:pt idx="722">
                  <c:v>7.412220740246749</c:v>
                </c:pt>
                <c:pt idx="723">
                  <c:v>7.42214071357119</c:v>
                </c:pt>
                <c:pt idx="724">
                  <c:v>7.432060686895631</c:v>
                </c:pt>
                <c:pt idx="725">
                  <c:v>7.441980660220073</c:v>
                </c:pt>
                <c:pt idx="726">
                  <c:v>7.451900633544514</c:v>
                </c:pt>
                <c:pt idx="727">
                  <c:v>7.461820606868956</c:v>
                </c:pt>
                <c:pt idx="728">
                  <c:v>7.471740580193397</c:v>
                </c:pt>
                <c:pt idx="729">
                  <c:v>7.48166055351784</c:v>
                </c:pt>
                <c:pt idx="730">
                  <c:v>7.491580526842281</c:v>
                </c:pt>
                <c:pt idx="731">
                  <c:v>7.501500500166722</c:v>
                </c:pt>
                <c:pt idx="732">
                  <c:v>7.511420473491163</c:v>
                </c:pt>
                <c:pt idx="733">
                  <c:v>7.521340446815605</c:v>
                </c:pt>
                <c:pt idx="734">
                  <c:v>7.531260420140046</c:v>
                </c:pt>
                <c:pt idx="735">
                  <c:v>7.541180393464488</c:v>
                </c:pt>
                <c:pt idx="736">
                  <c:v>7.55110036678893</c:v>
                </c:pt>
                <c:pt idx="737">
                  <c:v>7.561020340113371</c:v>
                </c:pt>
                <c:pt idx="738">
                  <c:v>7.570940313437813</c:v>
                </c:pt>
                <c:pt idx="739">
                  <c:v>7.580860286762254</c:v>
                </c:pt>
                <c:pt idx="740">
                  <c:v>7.590780260086696</c:v>
                </c:pt>
                <c:pt idx="741">
                  <c:v>7.600700233411137</c:v>
                </c:pt>
                <c:pt idx="742">
                  <c:v>7.610620206735579</c:v>
                </c:pt>
                <c:pt idx="743">
                  <c:v>7.62054018006002</c:v>
                </c:pt>
                <c:pt idx="744">
                  <c:v>7.630460153384461</c:v>
                </c:pt>
                <c:pt idx="745">
                  <c:v>7.640380126708903</c:v>
                </c:pt>
                <c:pt idx="746">
                  <c:v>7.650300100033344</c:v>
                </c:pt>
                <c:pt idx="747">
                  <c:v>7.660220073357786</c:v>
                </c:pt>
                <c:pt idx="748">
                  <c:v>7.670140046682228</c:v>
                </c:pt>
                <c:pt idx="749">
                  <c:v>7.68006002000667</c:v>
                </c:pt>
                <c:pt idx="750">
                  <c:v>7.68997999333111</c:v>
                </c:pt>
                <c:pt idx="751">
                  <c:v>7.699899966655551</c:v>
                </c:pt>
                <c:pt idx="752">
                  <c:v>7.709819939979993</c:v>
                </c:pt>
                <c:pt idx="753">
                  <c:v>7.719739913304434</c:v>
                </c:pt>
                <c:pt idx="754">
                  <c:v>7.729659886628875</c:v>
                </c:pt>
                <c:pt idx="755">
                  <c:v>7.739579859953317</c:v>
                </c:pt>
                <c:pt idx="756">
                  <c:v>7.749499833277759</c:v>
                </c:pt>
                <c:pt idx="757">
                  <c:v>7.7594198066022</c:v>
                </c:pt>
                <c:pt idx="758">
                  <c:v>7.769339779926642</c:v>
                </c:pt>
                <c:pt idx="759">
                  <c:v>7.779259753251083</c:v>
                </c:pt>
                <c:pt idx="760">
                  <c:v>7.789179726575524</c:v>
                </c:pt>
                <c:pt idx="761">
                  <c:v>7.799099699899966</c:v>
                </c:pt>
                <c:pt idx="762">
                  <c:v>7.809019673224408</c:v>
                </c:pt>
                <c:pt idx="763">
                  <c:v>7.818939646548849</c:v>
                </c:pt>
                <c:pt idx="764">
                  <c:v>7.828859619873291</c:v>
                </c:pt>
                <c:pt idx="765">
                  <c:v>7.838779593197732</c:v>
                </c:pt>
                <c:pt idx="766">
                  <c:v>7.848699566522174</c:v>
                </c:pt>
                <c:pt idx="767">
                  <c:v>7.858619539846615</c:v>
                </c:pt>
                <c:pt idx="768">
                  <c:v>7.868539513171057</c:v>
                </c:pt>
                <c:pt idx="769">
                  <c:v>7.878459486495498</c:v>
                </c:pt>
                <c:pt idx="770">
                  <c:v>7.88837945981994</c:v>
                </c:pt>
                <c:pt idx="771">
                  <c:v>7.89829943314438</c:v>
                </c:pt>
                <c:pt idx="772">
                  <c:v>7.908219406468822</c:v>
                </c:pt>
                <c:pt idx="773">
                  <c:v>7.918139379793264</c:v>
                </c:pt>
                <c:pt idx="774">
                  <c:v>7.928059353117706</c:v>
                </c:pt>
                <c:pt idx="775">
                  <c:v>7.937979326442147</c:v>
                </c:pt>
                <c:pt idx="776">
                  <c:v>7.947899299766589</c:v>
                </c:pt>
                <c:pt idx="777">
                  <c:v>7.95781927309103</c:v>
                </c:pt>
                <c:pt idx="778">
                  <c:v>7.967739246415472</c:v>
                </c:pt>
                <c:pt idx="779">
                  <c:v>7.977659219739913</c:v>
                </c:pt>
                <c:pt idx="780">
                  <c:v>7.987579193064354</c:v>
                </c:pt>
                <c:pt idx="781">
                  <c:v>7.997499166388796</c:v>
                </c:pt>
                <c:pt idx="782">
                  <c:v>8.007419139713237</c:v>
                </c:pt>
                <c:pt idx="783">
                  <c:v>8.017339113037678</c:v>
                </c:pt>
                <c:pt idx="784">
                  <c:v>8.02725908636212</c:v>
                </c:pt>
                <c:pt idx="785">
                  <c:v>8.037179059686561</c:v>
                </c:pt>
                <c:pt idx="786">
                  <c:v>8.047099033011003</c:v>
                </c:pt>
                <c:pt idx="787">
                  <c:v>8.057019006335444</c:v>
                </c:pt>
                <c:pt idx="788">
                  <c:v>8.066938979659886</c:v>
                </c:pt>
                <c:pt idx="789">
                  <c:v>8.076858952984327</c:v>
                </c:pt>
                <c:pt idx="790">
                  <c:v>8.08677892630877</c:v>
                </c:pt>
                <c:pt idx="791">
                  <c:v>8.09669889963321</c:v>
                </c:pt>
                <c:pt idx="792">
                  <c:v>8.106618872957652</c:v>
                </c:pt>
                <c:pt idx="793">
                  <c:v>8.116538846282093</c:v>
                </c:pt>
                <c:pt idx="794">
                  <c:v>8.126458819606535</c:v>
                </c:pt>
                <c:pt idx="795">
                  <c:v>8.136378792930977</c:v>
                </c:pt>
                <c:pt idx="796">
                  <c:v>8.146298766255418</c:v>
                </c:pt>
                <c:pt idx="797">
                  <c:v>8.15621873957986</c:v>
                </c:pt>
                <c:pt idx="798">
                  <c:v>8.1661387129043</c:v>
                </c:pt>
                <c:pt idx="799">
                  <c:v>8.176058686228742</c:v>
                </c:pt>
                <c:pt idx="800">
                  <c:v>8.185978659553184</c:v>
                </c:pt>
                <c:pt idx="801">
                  <c:v>8.195898632877625</c:v>
                </c:pt>
                <c:pt idx="802">
                  <c:v>8.205818606202067</c:v>
                </c:pt>
                <c:pt idx="803">
                  <c:v>8.215738579526508</c:v>
                </c:pt>
                <c:pt idx="804">
                  <c:v>8.22565855285095</c:v>
                </c:pt>
                <c:pt idx="805">
                  <c:v>8.235578526175391</c:v>
                </c:pt>
                <c:pt idx="806">
                  <c:v>8.245498499499833</c:v>
                </c:pt>
                <c:pt idx="807">
                  <c:v>8.255418472824274</c:v>
                </c:pt>
                <c:pt idx="808">
                  <c:v>8.265338446148716</c:v>
                </c:pt>
                <c:pt idx="809">
                  <c:v>8.275258419473158</c:v>
                </c:pt>
                <c:pt idx="810">
                  <c:v>8.285178392797599</c:v>
                </c:pt>
                <c:pt idx="811">
                  <c:v>8.29509836612204</c:v>
                </c:pt>
                <c:pt idx="812">
                  <c:v>8.30501833944648</c:v>
                </c:pt>
                <c:pt idx="813">
                  <c:v>8.314938312770923</c:v>
                </c:pt>
                <c:pt idx="814">
                  <c:v>8.324858286095365</c:v>
                </c:pt>
                <c:pt idx="815">
                  <c:v>8.334778259419806</c:v>
                </c:pt>
                <c:pt idx="816">
                  <c:v>8.344698232744247</c:v>
                </c:pt>
                <c:pt idx="817">
                  <c:v>8.35461820606869</c:v>
                </c:pt>
                <c:pt idx="818">
                  <c:v>8.36453817939313</c:v>
                </c:pt>
                <c:pt idx="819">
                  <c:v>8.374458152717572</c:v>
                </c:pt>
                <c:pt idx="820">
                  <c:v>8.384378126042014</c:v>
                </c:pt>
                <c:pt idx="821">
                  <c:v>8.394298099366455</c:v>
                </c:pt>
                <c:pt idx="822">
                  <c:v>8.404218072690897</c:v>
                </c:pt>
                <c:pt idx="823">
                  <c:v>8.414138046015338</c:v>
                </c:pt>
                <c:pt idx="824">
                  <c:v>8.42405801933978</c:v>
                </c:pt>
                <c:pt idx="825">
                  <c:v>8.433977992664221</c:v>
                </c:pt>
                <c:pt idx="826">
                  <c:v>8.443897965988663</c:v>
                </c:pt>
                <c:pt idx="827">
                  <c:v>8.453817939313104</c:v>
                </c:pt>
                <c:pt idx="828">
                  <c:v>8.463737912637546</c:v>
                </c:pt>
                <c:pt idx="829">
                  <c:v>8.473657885961987</c:v>
                </c:pt>
                <c:pt idx="830">
                  <c:v>8.48357785928643</c:v>
                </c:pt>
                <c:pt idx="831">
                  <c:v>8.49349783261087</c:v>
                </c:pt>
                <c:pt idx="832">
                  <c:v>8.50341780593531</c:v>
                </c:pt>
                <c:pt idx="833">
                  <c:v>8.513337779259753</c:v>
                </c:pt>
                <c:pt idx="834">
                  <c:v>8.523257752584195</c:v>
                </c:pt>
                <c:pt idx="835">
                  <c:v>8.533177725908637</c:v>
                </c:pt>
                <c:pt idx="836">
                  <c:v>8.543097699233078</c:v>
                </c:pt>
                <c:pt idx="837">
                  <c:v>8.55301767255752</c:v>
                </c:pt>
                <c:pt idx="838">
                  <c:v>8.56293764588196</c:v>
                </c:pt>
                <c:pt idx="839">
                  <c:v>8.5728576192064</c:v>
                </c:pt>
                <c:pt idx="840">
                  <c:v>8.582777592530844</c:v>
                </c:pt>
                <c:pt idx="841">
                  <c:v>8.592697565855285</c:v>
                </c:pt>
                <c:pt idx="842">
                  <c:v>8.602617539179726</c:v>
                </c:pt>
                <c:pt idx="843">
                  <c:v>8.612537512504168</c:v>
                </c:pt>
                <c:pt idx="844">
                  <c:v>8.62245748582861</c:v>
                </c:pt>
                <c:pt idx="845">
                  <c:v>8.632377459153051</c:v>
                </c:pt>
                <c:pt idx="846">
                  <c:v>8.642297432477493</c:v>
                </c:pt>
                <c:pt idx="847">
                  <c:v>8.652217405801934</c:v>
                </c:pt>
                <c:pt idx="848">
                  <c:v>8.662137379126375</c:v>
                </c:pt>
                <c:pt idx="849">
                  <c:v>8.672057352450817</c:v>
                </c:pt>
                <c:pt idx="850">
                  <c:v>8.681977325775259</c:v>
                </c:pt>
                <c:pt idx="851">
                  <c:v>8.6918972990997</c:v>
                </c:pt>
                <c:pt idx="852">
                  <c:v>8.701817272424141</c:v>
                </c:pt>
                <c:pt idx="853">
                  <c:v>8.711737245748583</c:v>
                </c:pt>
                <c:pt idx="854">
                  <c:v>8.721657219073025</c:v>
                </c:pt>
                <c:pt idx="855">
                  <c:v>8.731577192397466</c:v>
                </c:pt>
                <c:pt idx="856">
                  <c:v>8.741497165721908</c:v>
                </c:pt>
                <c:pt idx="857">
                  <c:v>8.75141713904635</c:v>
                </c:pt>
                <c:pt idx="858">
                  <c:v>8.761337112370791</c:v>
                </c:pt>
                <c:pt idx="859">
                  <c:v>8.771257085695232</c:v>
                </c:pt>
                <c:pt idx="860">
                  <c:v>8.781177059019674</c:v>
                </c:pt>
                <c:pt idx="861">
                  <c:v>8.791097032344115</c:v>
                </c:pt>
                <c:pt idx="862">
                  <c:v>8.801017005668557</c:v>
                </c:pt>
                <c:pt idx="863">
                  <c:v>8.810936978992998</c:v>
                </c:pt>
                <c:pt idx="864">
                  <c:v>8.820856952317438</c:v>
                </c:pt>
                <c:pt idx="865">
                  <c:v>8.83077692564188</c:v>
                </c:pt>
                <c:pt idx="866">
                  <c:v>8.84069689896632</c:v>
                </c:pt>
                <c:pt idx="867">
                  <c:v>8.85061687229076</c:v>
                </c:pt>
                <c:pt idx="868">
                  <c:v>8.8605368456152</c:v>
                </c:pt>
                <c:pt idx="869">
                  <c:v>8.87045681893964</c:v>
                </c:pt>
                <c:pt idx="870">
                  <c:v>8.880376792264087</c:v>
                </c:pt>
                <c:pt idx="871">
                  <c:v>8.890296765588528</c:v>
                </c:pt>
                <c:pt idx="872">
                  <c:v>8.90021673891297</c:v>
                </c:pt>
                <c:pt idx="873">
                  <c:v>8.91013671223741</c:v>
                </c:pt>
                <c:pt idx="874">
                  <c:v>8.920056685561853</c:v>
                </c:pt>
                <c:pt idx="875">
                  <c:v>8.929976658886294</c:v>
                </c:pt>
                <c:pt idx="876">
                  <c:v>8.939896632210736</c:v>
                </c:pt>
                <c:pt idx="877">
                  <c:v>8.949816605535178</c:v>
                </c:pt>
                <c:pt idx="878">
                  <c:v>8.95973657885962</c:v>
                </c:pt>
                <c:pt idx="879">
                  <c:v>8.96965655218406</c:v>
                </c:pt>
                <c:pt idx="880">
                  <c:v>8.9795765255085</c:v>
                </c:pt>
                <c:pt idx="881">
                  <c:v>8.98949649883294</c:v>
                </c:pt>
                <c:pt idx="882">
                  <c:v>8.999416472157385</c:v>
                </c:pt>
                <c:pt idx="883">
                  <c:v>9.009336445481827</c:v>
                </c:pt>
                <c:pt idx="884">
                  <c:v>9.019256418806268</c:v>
                </c:pt>
                <c:pt idx="885">
                  <c:v>9.02917639213071</c:v>
                </c:pt>
                <c:pt idx="886">
                  <c:v>9.039096365455151</c:v>
                </c:pt>
                <c:pt idx="887">
                  <c:v>9.049016338779592</c:v>
                </c:pt>
                <c:pt idx="888">
                  <c:v>9.058936312104034</c:v>
                </c:pt>
                <c:pt idx="889">
                  <c:v>9.068856285428475</c:v>
                </c:pt>
                <c:pt idx="890">
                  <c:v>9.078776258752917</c:v>
                </c:pt>
                <c:pt idx="891">
                  <c:v>9.088696232077358</c:v>
                </c:pt>
                <c:pt idx="892">
                  <c:v>9.0986162054018</c:v>
                </c:pt>
                <c:pt idx="893">
                  <c:v>9.10853617872624</c:v>
                </c:pt>
                <c:pt idx="894">
                  <c:v>9.118456152050683</c:v>
                </c:pt>
                <c:pt idx="895">
                  <c:v>9.128376125375125</c:v>
                </c:pt>
                <c:pt idx="896">
                  <c:v>9.138296098699566</c:v>
                </c:pt>
                <c:pt idx="897">
                  <c:v>9.148216072024008</c:v>
                </c:pt>
                <c:pt idx="898">
                  <c:v>9.15813604534845</c:v>
                </c:pt>
                <c:pt idx="899">
                  <c:v>9.16805601867289</c:v>
                </c:pt>
                <c:pt idx="900">
                  <c:v>9.177975991997332</c:v>
                </c:pt>
                <c:pt idx="901">
                  <c:v>9.187895965321774</c:v>
                </c:pt>
                <c:pt idx="902">
                  <c:v>9.197815938646215</c:v>
                </c:pt>
                <c:pt idx="903">
                  <c:v>9.207735911970657</c:v>
                </c:pt>
                <c:pt idx="904">
                  <c:v>9.217655885295098</c:v>
                </c:pt>
                <c:pt idx="905">
                  <c:v>9.22757585861954</c:v>
                </c:pt>
                <c:pt idx="906">
                  <c:v>9.23749583194398</c:v>
                </c:pt>
                <c:pt idx="907">
                  <c:v>9.247415805268423</c:v>
                </c:pt>
                <c:pt idx="908">
                  <c:v>9.257335778592864</c:v>
                </c:pt>
                <c:pt idx="909">
                  <c:v>9.267255751917306</c:v>
                </c:pt>
                <c:pt idx="910">
                  <c:v>9.277175725241747</c:v>
                </c:pt>
                <c:pt idx="911">
                  <c:v>9.287095698566188</c:v>
                </c:pt>
                <c:pt idx="912">
                  <c:v>9.29701567189063</c:v>
                </c:pt>
                <c:pt idx="913">
                  <c:v>9.306935645215071</c:v>
                </c:pt>
                <c:pt idx="914">
                  <c:v>9.316855618539513</c:v>
                </c:pt>
                <c:pt idx="915">
                  <c:v>9.326775591863954</c:v>
                </c:pt>
                <c:pt idx="916">
                  <c:v>9.336695565188396</c:v>
                </c:pt>
                <c:pt idx="917">
                  <c:v>9.346615538512837</c:v>
                </c:pt>
                <c:pt idx="918">
                  <c:v>9.35653551183728</c:v>
                </c:pt>
                <c:pt idx="919">
                  <c:v>9.36645548516172</c:v>
                </c:pt>
                <c:pt idx="920">
                  <c:v>9.376375458486162</c:v>
                </c:pt>
                <c:pt idx="921">
                  <c:v>9.386295431810603</c:v>
                </c:pt>
                <c:pt idx="922">
                  <c:v>9.396215405135045</c:v>
                </c:pt>
                <c:pt idx="923">
                  <c:v>9.406135378459486</c:v>
                </c:pt>
                <c:pt idx="924">
                  <c:v>9.416055351783928</c:v>
                </c:pt>
                <c:pt idx="925">
                  <c:v>9.42597532510837</c:v>
                </c:pt>
                <c:pt idx="926">
                  <c:v>9.43589529843281</c:v>
                </c:pt>
                <c:pt idx="927">
                  <c:v>9.445815271757252</c:v>
                </c:pt>
                <c:pt idx="928">
                  <c:v>9.45573524508169</c:v>
                </c:pt>
                <c:pt idx="929">
                  <c:v>9.465655218406135</c:v>
                </c:pt>
                <c:pt idx="930">
                  <c:v>9.475575191730577</c:v>
                </c:pt>
                <c:pt idx="931">
                  <c:v>9.485495165055018</c:v>
                </c:pt>
                <c:pt idx="932">
                  <c:v>9.49541513837946</c:v>
                </c:pt>
                <c:pt idx="933">
                  <c:v>9.5053351117039</c:v>
                </c:pt>
                <c:pt idx="934">
                  <c:v>9.515255085028343</c:v>
                </c:pt>
                <c:pt idx="935">
                  <c:v>9.525175058352785</c:v>
                </c:pt>
                <c:pt idx="936">
                  <c:v>9.535095031677226</c:v>
                </c:pt>
                <c:pt idx="937">
                  <c:v>9.545015005001667</c:v>
                </c:pt>
                <c:pt idx="938">
                  <c:v>9.55493497832611</c:v>
                </c:pt>
                <c:pt idx="939">
                  <c:v>9.564854951650551</c:v>
                </c:pt>
                <c:pt idx="940">
                  <c:v>9.574774924974992</c:v>
                </c:pt>
                <c:pt idx="941">
                  <c:v>9.584694898299433</c:v>
                </c:pt>
                <c:pt idx="942">
                  <c:v>9.594614871623875</c:v>
                </c:pt>
                <c:pt idx="943">
                  <c:v>9.604534844948316</c:v>
                </c:pt>
                <c:pt idx="944">
                  <c:v>9.614454818272758</c:v>
                </c:pt>
                <c:pt idx="945">
                  <c:v>9.6243747915972</c:v>
                </c:pt>
                <c:pt idx="946">
                  <c:v>9.634294764921641</c:v>
                </c:pt>
                <c:pt idx="947">
                  <c:v>9.644214738246083</c:v>
                </c:pt>
                <c:pt idx="948">
                  <c:v>9.654134711570524</c:v>
                </c:pt>
                <c:pt idx="949">
                  <c:v>9.664054684894965</c:v>
                </c:pt>
                <c:pt idx="950">
                  <c:v>9.673974658219407</c:v>
                </c:pt>
                <c:pt idx="951">
                  <c:v>9.683894631543848</c:v>
                </c:pt>
                <c:pt idx="952">
                  <c:v>9.69381460486829</c:v>
                </c:pt>
                <c:pt idx="953">
                  <c:v>9.70373457819273</c:v>
                </c:pt>
                <c:pt idx="954">
                  <c:v>9.713654551517173</c:v>
                </c:pt>
                <c:pt idx="955">
                  <c:v>9.723574524841612</c:v>
                </c:pt>
                <c:pt idx="956">
                  <c:v>9.733494498166054</c:v>
                </c:pt>
                <c:pt idx="957">
                  <c:v>9.743414471490496</c:v>
                </c:pt>
                <c:pt idx="958">
                  <c:v>9.753334444814937</c:v>
                </c:pt>
                <c:pt idx="959">
                  <c:v>9.763254418139378</c:v>
                </c:pt>
                <c:pt idx="960">
                  <c:v>9.77317439146382</c:v>
                </c:pt>
                <c:pt idx="961">
                  <c:v>9.78309436478826</c:v>
                </c:pt>
                <c:pt idx="962">
                  <c:v>9.793014338112703</c:v>
                </c:pt>
                <c:pt idx="963">
                  <c:v>9.802934311437144</c:v>
                </c:pt>
                <c:pt idx="964">
                  <c:v>9.812854284761586</c:v>
                </c:pt>
                <c:pt idx="965">
                  <c:v>9.822774258086027</c:v>
                </c:pt>
                <c:pt idx="966">
                  <c:v>9.83269423141047</c:v>
                </c:pt>
                <c:pt idx="967">
                  <c:v>9.84261420473491</c:v>
                </c:pt>
                <c:pt idx="968">
                  <c:v>9.85253417805935</c:v>
                </c:pt>
                <c:pt idx="969">
                  <c:v>9.86245415138379</c:v>
                </c:pt>
                <c:pt idx="970">
                  <c:v>9.872374124708235</c:v>
                </c:pt>
                <c:pt idx="971">
                  <c:v>9.882294098032676</c:v>
                </c:pt>
                <c:pt idx="972">
                  <c:v>9.892214071357118</c:v>
                </c:pt>
                <c:pt idx="973">
                  <c:v>9.90213404468156</c:v>
                </c:pt>
                <c:pt idx="974">
                  <c:v>9.912054018006</c:v>
                </c:pt>
                <c:pt idx="975">
                  <c:v>9.921973991330443</c:v>
                </c:pt>
                <c:pt idx="976">
                  <c:v>9.931893964654884</c:v>
                </c:pt>
                <c:pt idx="977">
                  <c:v>9.941813937979326</c:v>
                </c:pt>
                <c:pt idx="978">
                  <c:v>9.951733911303767</c:v>
                </c:pt>
                <c:pt idx="979">
                  <c:v>9.961653884628208</c:v>
                </c:pt>
                <c:pt idx="980">
                  <c:v>9.97157385795265</c:v>
                </c:pt>
                <c:pt idx="981">
                  <c:v>9.98149383127709</c:v>
                </c:pt>
                <c:pt idx="982">
                  <c:v>9.991413804601533</c:v>
                </c:pt>
                <c:pt idx="983">
                  <c:v>10.00133377792597</c:v>
                </c:pt>
                <c:pt idx="984">
                  <c:v>10.01125375125042</c:v>
                </c:pt>
                <c:pt idx="985">
                  <c:v>10.02117372457486</c:v>
                </c:pt>
                <c:pt idx="986">
                  <c:v>10.0310936978993</c:v>
                </c:pt>
                <c:pt idx="987">
                  <c:v>10.04101367122374</c:v>
                </c:pt>
                <c:pt idx="988">
                  <c:v>10.05093364454818</c:v>
                </c:pt>
                <c:pt idx="989">
                  <c:v>10.06085361787262</c:v>
                </c:pt>
                <c:pt idx="990">
                  <c:v>10.07077359119707</c:v>
                </c:pt>
                <c:pt idx="991">
                  <c:v>10.08069356452151</c:v>
                </c:pt>
                <c:pt idx="992">
                  <c:v>10.09061353784595</c:v>
                </c:pt>
                <c:pt idx="993">
                  <c:v>10.10053351117039</c:v>
                </c:pt>
                <c:pt idx="994">
                  <c:v>10.11045348449483</c:v>
                </c:pt>
                <c:pt idx="995">
                  <c:v>10.12037345781927</c:v>
                </c:pt>
                <c:pt idx="996">
                  <c:v>10.13029343114371</c:v>
                </c:pt>
                <c:pt idx="997">
                  <c:v>10.14021340446816</c:v>
                </c:pt>
                <c:pt idx="998">
                  <c:v>10.1501333777926</c:v>
                </c:pt>
                <c:pt idx="999">
                  <c:v>10.16005335111704</c:v>
                </c:pt>
                <c:pt idx="1000">
                  <c:v>10.16997332444148</c:v>
                </c:pt>
                <c:pt idx="1001">
                  <c:v>10.17989329776592</c:v>
                </c:pt>
                <c:pt idx="1002">
                  <c:v>10.18981327109036</c:v>
                </c:pt>
                <c:pt idx="1003">
                  <c:v>10.1997332444148</c:v>
                </c:pt>
                <c:pt idx="1004">
                  <c:v>10.20965321773925</c:v>
                </c:pt>
                <c:pt idx="1005">
                  <c:v>10.21957319106369</c:v>
                </c:pt>
                <c:pt idx="1006">
                  <c:v>10.22949316438813</c:v>
                </c:pt>
                <c:pt idx="1007">
                  <c:v>10.23941313771257</c:v>
                </c:pt>
                <c:pt idx="1008">
                  <c:v>10.24933311103701</c:v>
                </c:pt>
                <c:pt idx="1009">
                  <c:v>10.25925308436145</c:v>
                </c:pt>
                <c:pt idx="1010">
                  <c:v>10.2691730576859</c:v>
                </c:pt>
                <c:pt idx="1011">
                  <c:v>10.27909303101034</c:v>
                </c:pt>
                <c:pt idx="1012">
                  <c:v>10.28901300433478</c:v>
                </c:pt>
                <c:pt idx="1013">
                  <c:v>10.29893297765922</c:v>
                </c:pt>
                <c:pt idx="1014">
                  <c:v>10.30885295098366</c:v>
                </c:pt>
                <c:pt idx="1015">
                  <c:v>10.3187729243081</c:v>
                </c:pt>
                <c:pt idx="1016">
                  <c:v>10.32869289763254</c:v>
                </c:pt>
                <c:pt idx="1017">
                  <c:v>10.33861287095699</c:v>
                </c:pt>
                <c:pt idx="1018">
                  <c:v>10.34853284428143</c:v>
                </c:pt>
                <c:pt idx="1019">
                  <c:v>10.35845281760587</c:v>
                </c:pt>
                <c:pt idx="1020">
                  <c:v>10.36837279093031</c:v>
                </c:pt>
                <c:pt idx="1021">
                  <c:v>10.37829276425475</c:v>
                </c:pt>
                <c:pt idx="1022">
                  <c:v>10.38821273757919</c:v>
                </c:pt>
                <c:pt idx="1023">
                  <c:v>10.39813271090363</c:v>
                </c:pt>
                <c:pt idx="1024">
                  <c:v>10.40805268422808</c:v>
                </c:pt>
                <c:pt idx="1025">
                  <c:v>10.41797265755252</c:v>
                </c:pt>
                <c:pt idx="1026">
                  <c:v>10.42789263087696</c:v>
                </c:pt>
                <c:pt idx="1027">
                  <c:v>10.4378126042014</c:v>
                </c:pt>
                <c:pt idx="1028">
                  <c:v>10.44773257752584</c:v>
                </c:pt>
                <c:pt idx="1029">
                  <c:v>10.45765255085028</c:v>
                </c:pt>
                <c:pt idx="1030">
                  <c:v>10.46757252417473</c:v>
                </c:pt>
                <c:pt idx="1031">
                  <c:v>10.47749249749917</c:v>
                </c:pt>
                <c:pt idx="1032">
                  <c:v>10.48741247082361</c:v>
                </c:pt>
                <c:pt idx="1033">
                  <c:v>10.49733244414805</c:v>
                </c:pt>
                <c:pt idx="1034">
                  <c:v>10.50725241747249</c:v>
                </c:pt>
                <c:pt idx="1035">
                  <c:v>10.51717239079693</c:v>
                </c:pt>
                <c:pt idx="1036">
                  <c:v>10.52709236412137</c:v>
                </c:pt>
                <c:pt idx="1037">
                  <c:v>10.53701233744582</c:v>
                </c:pt>
                <c:pt idx="1038">
                  <c:v>10.54693231077026</c:v>
                </c:pt>
                <c:pt idx="1039">
                  <c:v>10.5568522840947</c:v>
                </c:pt>
                <c:pt idx="1040">
                  <c:v>10.56677225741914</c:v>
                </c:pt>
                <c:pt idx="1041">
                  <c:v>10.57669223074358</c:v>
                </c:pt>
                <c:pt idx="1042">
                  <c:v>10.58661220406802</c:v>
                </c:pt>
                <c:pt idx="1043">
                  <c:v>10.59653217739246</c:v>
                </c:pt>
                <c:pt idx="1044">
                  <c:v>10.60645215071691</c:v>
                </c:pt>
                <c:pt idx="1045">
                  <c:v>10.61637212404135</c:v>
                </c:pt>
                <c:pt idx="1046">
                  <c:v>10.62629209736579</c:v>
                </c:pt>
                <c:pt idx="1047">
                  <c:v>10.63621207069023</c:v>
                </c:pt>
                <c:pt idx="1048">
                  <c:v>10.64613204401467</c:v>
                </c:pt>
                <c:pt idx="1049">
                  <c:v>10.65605201733911</c:v>
                </c:pt>
                <c:pt idx="1050">
                  <c:v>10.66597199066355</c:v>
                </c:pt>
                <c:pt idx="1051">
                  <c:v>10.675891963988</c:v>
                </c:pt>
                <c:pt idx="1052">
                  <c:v>10.68581193731244</c:v>
                </c:pt>
                <c:pt idx="1053">
                  <c:v>10.69573191063688</c:v>
                </c:pt>
                <c:pt idx="1054">
                  <c:v>10.70565188396132</c:v>
                </c:pt>
                <c:pt idx="1055">
                  <c:v>10.71557185728576</c:v>
                </c:pt>
                <c:pt idx="1056">
                  <c:v>10.7254918306102</c:v>
                </c:pt>
                <c:pt idx="1057">
                  <c:v>10.73541180393464</c:v>
                </c:pt>
                <c:pt idx="1058">
                  <c:v>10.74533177725909</c:v>
                </c:pt>
                <c:pt idx="1059">
                  <c:v>10.75525175058353</c:v>
                </c:pt>
                <c:pt idx="1060">
                  <c:v>10.76517172390797</c:v>
                </c:pt>
                <c:pt idx="1061">
                  <c:v>10.77509169723241</c:v>
                </c:pt>
                <c:pt idx="1062">
                  <c:v>10.78501167055685</c:v>
                </c:pt>
                <c:pt idx="1063">
                  <c:v>10.79493164388129</c:v>
                </c:pt>
                <c:pt idx="1064">
                  <c:v>10.80485161720573</c:v>
                </c:pt>
                <c:pt idx="1065">
                  <c:v>10.81477159053018</c:v>
                </c:pt>
                <c:pt idx="1066">
                  <c:v>10.82469156385462</c:v>
                </c:pt>
                <c:pt idx="1067">
                  <c:v>10.83461153717906</c:v>
                </c:pt>
                <c:pt idx="1068">
                  <c:v>10.8445315105035</c:v>
                </c:pt>
                <c:pt idx="1069">
                  <c:v>10.85445148382794</c:v>
                </c:pt>
                <c:pt idx="1070">
                  <c:v>10.86437145715238</c:v>
                </c:pt>
                <c:pt idx="1071">
                  <c:v>10.87429143047683</c:v>
                </c:pt>
                <c:pt idx="1072">
                  <c:v>10.88421140380127</c:v>
                </c:pt>
                <c:pt idx="1073">
                  <c:v>10.89413137712571</c:v>
                </c:pt>
                <c:pt idx="1074">
                  <c:v>10.90405135045015</c:v>
                </c:pt>
                <c:pt idx="1075">
                  <c:v>10.91397132377459</c:v>
                </c:pt>
                <c:pt idx="1076">
                  <c:v>10.92389129709903</c:v>
                </c:pt>
                <c:pt idx="1077">
                  <c:v>10.93381127042347</c:v>
                </c:pt>
                <c:pt idx="1078">
                  <c:v>10.94373124374792</c:v>
                </c:pt>
                <c:pt idx="1079">
                  <c:v>10.95365121707236</c:v>
                </c:pt>
                <c:pt idx="1080">
                  <c:v>10.9635711903968</c:v>
                </c:pt>
                <c:pt idx="1081">
                  <c:v>10.97349116372124</c:v>
                </c:pt>
                <c:pt idx="1082">
                  <c:v>10.98341113704568</c:v>
                </c:pt>
                <c:pt idx="1083">
                  <c:v>10.99333111037012</c:v>
                </c:pt>
                <c:pt idx="1084">
                  <c:v>11.00325108369456</c:v>
                </c:pt>
                <c:pt idx="1085">
                  <c:v>11.01317105701901</c:v>
                </c:pt>
                <c:pt idx="1086">
                  <c:v>11.02309103034345</c:v>
                </c:pt>
                <c:pt idx="1087">
                  <c:v>11.03301100366789</c:v>
                </c:pt>
                <c:pt idx="1088">
                  <c:v>11.04293097699233</c:v>
                </c:pt>
                <c:pt idx="1089">
                  <c:v>11.05285095031677</c:v>
                </c:pt>
                <c:pt idx="1090">
                  <c:v>11.06277092364121</c:v>
                </c:pt>
                <c:pt idx="1091">
                  <c:v>11.07269089696566</c:v>
                </c:pt>
                <c:pt idx="1092">
                  <c:v>11.0826108702901</c:v>
                </c:pt>
                <c:pt idx="1093">
                  <c:v>11.09253084361454</c:v>
                </c:pt>
                <c:pt idx="1094">
                  <c:v>11.10245081693898</c:v>
                </c:pt>
                <c:pt idx="1095">
                  <c:v>11.11237079026342</c:v>
                </c:pt>
                <c:pt idx="1096">
                  <c:v>11.12229076358786</c:v>
                </c:pt>
                <c:pt idx="1097">
                  <c:v>11.1322107369123</c:v>
                </c:pt>
                <c:pt idx="1098">
                  <c:v>11.14213071023675</c:v>
                </c:pt>
                <c:pt idx="1099">
                  <c:v>11.15205068356119</c:v>
                </c:pt>
                <c:pt idx="1100">
                  <c:v>11.16197065688563</c:v>
                </c:pt>
                <c:pt idx="1101">
                  <c:v>11.17189063021007</c:v>
                </c:pt>
                <c:pt idx="1102">
                  <c:v>11.18181060353451</c:v>
                </c:pt>
                <c:pt idx="1103">
                  <c:v>11.19173057685895</c:v>
                </c:pt>
                <c:pt idx="1104">
                  <c:v>11.20165055018339</c:v>
                </c:pt>
                <c:pt idx="1105">
                  <c:v>11.21157052350784</c:v>
                </c:pt>
                <c:pt idx="1106">
                  <c:v>11.22149049683228</c:v>
                </c:pt>
                <c:pt idx="1107">
                  <c:v>11.23141047015672</c:v>
                </c:pt>
                <c:pt idx="1108">
                  <c:v>11.24133044348116</c:v>
                </c:pt>
                <c:pt idx="1109">
                  <c:v>11.2512504168056</c:v>
                </c:pt>
                <c:pt idx="1110">
                  <c:v>11.26117039013004</c:v>
                </c:pt>
                <c:pt idx="1111">
                  <c:v>11.27109036345449</c:v>
                </c:pt>
                <c:pt idx="1112">
                  <c:v>11.28101033677893</c:v>
                </c:pt>
                <c:pt idx="1113">
                  <c:v>11.29093031010337</c:v>
                </c:pt>
                <c:pt idx="1114">
                  <c:v>11.30085028342781</c:v>
                </c:pt>
                <c:pt idx="1115">
                  <c:v>11.31077025675225</c:v>
                </c:pt>
                <c:pt idx="1116">
                  <c:v>11.3206902300767</c:v>
                </c:pt>
                <c:pt idx="1117">
                  <c:v>11.33061020340113</c:v>
                </c:pt>
                <c:pt idx="1118">
                  <c:v>11.34053017672558</c:v>
                </c:pt>
                <c:pt idx="1119">
                  <c:v>11.35045015005002</c:v>
                </c:pt>
                <c:pt idx="1120">
                  <c:v>11.36037012337446</c:v>
                </c:pt>
                <c:pt idx="1121">
                  <c:v>11.3702900966989</c:v>
                </c:pt>
                <c:pt idx="1122">
                  <c:v>11.38021007002334</c:v>
                </c:pt>
                <c:pt idx="1123">
                  <c:v>11.39013004334778</c:v>
                </c:pt>
                <c:pt idx="1124">
                  <c:v>11.40005001667222</c:v>
                </c:pt>
                <c:pt idx="1125">
                  <c:v>11.40996998999667</c:v>
                </c:pt>
                <c:pt idx="1126">
                  <c:v>11.41988996332111</c:v>
                </c:pt>
                <c:pt idx="1127">
                  <c:v>11.42980993664555</c:v>
                </c:pt>
                <c:pt idx="1128">
                  <c:v>11.43972990997</c:v>
                </c:pt>
                <c:pt idx="1129">
                  <c:v>11.44964988329443</c:v>
                </c:pt>
                <c:pt idx="1130">
                  <c:v>11.45956985661887</c:v>
                </c:pt>
                <c:pt idx="1131">
                  <c:v>11.46948982994331</c:v>
                </c:pt>
                <c:pt idx="1132">
                  <c:v>11.47940980326776</c:v>
                </c:pt>
                <c:pt idx="1133">
                  <c:v>11.4893297765922</c:v>
                </c:pt>
                <c:pt idx="1134">
                  <c:v>11.49924974991664</c:v>
                </c:pt>
                <c:pt idx="1135">
                  <c:v>11.50916972324108</c:v>
                </c:pt>
                <c:pt idx="1136">
                  <c:v>11.51908969656552</c:v>
                </c:pt>
                <c:pt idx="1137">
                  <c:v>11.52900966988996</c:v>
                </c:pt>
                <c:pt idx="1138">
                  <c:v>11.5389296432144</c:v>
                </c:pt>
                <c:pt idx="1139">
                  <c:v>11.54884961653885</c:v>
                </c:pt>
                <c:pt idx="1140">
                  <c:v>11.55876958986329</c:v>
                </c:pt>
                <c:pt idx="1141">
                  <c:v>11.56868956318773</c:v>
                </c:pt>
                <c:pt idx="1142">
                  <c:v>11.57860953651217</c:v>
                </c:pt>
                <c:pt idx="1143">
                  <c:v>11.58852950983661</c:v>
                </c:pt>
                <c:pt idx="1144">
                  <c:v>11.59844948316105</c:v>
                </c:pt>
                <c:pt idx="1145">
                  <c:v>11.60836945648549</c:v>
                </c:pt>
                <c:pt idx="1146">
                  <c:v>11.61828942980994</c:v>
                </c:pt>
                <c:pt idx="1147">
                  <c:v>11.62820940313438</c:v>
                </c:pt>
                <c:pt idx="1148">
                  <c:v>11.63812937645882</c:v>
                </c:pt>
                <c:pt idx="1149">
                  <c:v>11.64804934978326</c:v>
                </c:pt>
                <c:pt idx="1150">
                  <c:v>11.6579693231077</c:v>
                </c:pt>
                <c:pt idx="1151">
                  <c:v>11.66788929643214</c:v>
                </c:pt>
                <c:pt idx="1152">
                  <c:v>11.67780926975658</c:v>
                </c:pt>
                <c:pt idx="1153">
                  <c:v>11.68772924308103</c:v>
                </c:pt>
                <c:pt idx="1154">
                  <c:v>11.69764921640547</c:v>
                </c:pt>
                <c:pt idx="1155">
                  <c:v>11.70756918972991</c:v>
                </c:pt>
                <c:pt idx="1156">
                  <c:v>11.71748916305435</c:v>
                </c:pt>
                <c:pt idx="1157">
                  <c:v>11.72740913637879</c:v>
                </c:pt>
                <c:pt idx="1158">
                  <c:v>11.73732910970323</c:v>
                </c:pt>
                <c:pt idx="1159">
                  <c:v>11.74724908302768</c:v>
                </c:pt>
                <c:pt idx="1160">
                  <c:v>11.75716905635212</c:v>
                </c:pt>
                <c:pt idx="1161">
                  <c:v>11.76708902967656</c:v>
                </c:pt>
                <c:pt idx="1162">
                  <c:v>11.777009003001</c:v>
                </c:pt>
                <c:pt idx="1163">
                  <c:v>11.78692897632544</c:v>
                </c:pt>
                <c:pt idx="1164">
                  <c:v>11.79684894964988</c:v>
                </c:pt>
                <c:pt idx="1165">
                  <c:v>11.80676892297432</c:v>
                </c:pt>
                <c:pt idx="1166">
                  <c:v>11.81668889629877</c:v>
                </c:pt>
                <c:pt idx="1167">
                  <c:v>11.82660886962321</c:v>
                </c:pt>
                <c:pt idx="1168">
                  <c:v>11.83652884294765</c:v>
                </c:pt>
                <c:pt idx="1169">
                  <c:v>11.8464488162721</c:v>
                </c:pt>
                <c:pt idx="1170">
                  <c:v>11.85636878959653</c:v>
                </c:pt>
                <c:pt idx="1171">
                  <c:v>11.86628876292097</c:v>
                </c:pt>
                <c:pt idx="1172">
                  <c:v>11.87620873624541</c:v>
                </c:pt>
                <c:pt idx="1173">
                  <c:v>11.88612870956986</c:v>
                </c:pt>
                <c:pt idx="1174">
                  <c:v>11.8960486828943</c:v>
                </c:pt>
                <c:pt idx="1175">
                  <c:v>11.90596865621874</c:v>
                </c:pt>
                <c:pt idx="1176">
                  <c:v>11.91588862954318</c:v>
                </c:pt>
                <c:pt idx="1177">
                  <c:v>11.92580860286762</c:v>
                </c:pt>
                <c:pt idx="1178">
                  <c:v>11.93572857619206</c:v>
                </c:pt>
                <c:pt idx="1179">
                  <c:v>11.94564854951651</c:v>
                </c:pt>
                <c:pt idx="1180">
                  <c:v>11.95556852284095</c:v>
                </c:pt>
                <c:pt idx="1181">
                  <c:v>11.96548849616539</c:v>
                </c:pt>
                <c:pt idx="1182">
                  <c:v>11.97540846948983</c:v>
                </c:pt>
                <c:pt idx="1183">
                  <c:v>11.98532844281427</c:v>
                </c:pt>
                <c:pt idx="1184">
                  <c:v>11.99524841613871</c:v>
                </c:pt>
                <c:pt idx="1185">
                  <c:v>12.00516838946315</c:v>
                </c:pt>
                <c:pt idx="1186">
                  <c:v>12.0150883627876</c:v>
                </c:pt>
                <c:pt idx="1187">
                  <c:v>12.02500833611204</c:v>
                </c:pt>
                <c:pt idx="1188">
                  <c:v>12.03492830943648</c:v>
                </c:pt>
                <c:pt idx="1189">
                  <c:v>12.04484828276092</c:v>
                </c:pt>
                <c:pt idx="1190">
                  <c:v>12.05476825608536</c:v>
                </c:pt>
                <c:pt idx="1191">
                  <c:v>12.0646882294098</c:v>
                </c:pt>
                <c:pt idx="1192">
                  <c:v>12.07460820273424</c:v>
                </c:pt>
                <c:pt idx="1193">
                  <c:v>12.08452817605869</c:v>
                </c:pt>
                <c:pt idx="1194">
                  <c:v>12.09444814938313</c:v>
                </c:pt>
                <c:pt idx="1195">
                  <c:v>12.10436812270757</c:v>
                </c:pt>
                <c:pt idx="1196">
                  <c:v>12.11428809603201</c:v>
                </c:pt>
                <c:pt idx="1197">
                  <c:v>12.12420806935645</c:v>
                </c:pt>
                <c:pt idx="1198">
                  <c:v>12.13412804268089</c:v>
                </c:pt>
                <c:pt idx="1199">
                  <c:v>12.14404801600534</c:v>
                </c:pt>
                <c:pt idx="1200">
                  <c:v>12.15396798932978</c:v>
                </c:pt>
                <c:pt idx="1201">
                  <c:v>12.16388796265422</c:v>
                </c:pt>
                <c:pt idx="1202">
                  <c:v>12.17380793597866</c:v>
                </c:pt>
                <c:pt idx="1203">
                  <c:v>12.1837279093031</c:v>
                </c:pt>
                <c:pt idx="1204">
                  <c:v>12.19364788262754</c:v>
                </c:pt>
                <c:pt idx="1205">
                  <c:v>12.20356785595198</c:v>
                </c:pt>
                <c:pt idx="1206">
                  <c:v>12.21348782927643</c:v>
                </c:pt>
                <c:pt idx="1207">
                  <c:v>12.22340780260087</c:v>
                </c:pt>
                <c:pt idx="1208">
                  <c:v>12.23332777592531</c:v>
                </c:pt>
                <c:pt idx="1209">
                  <c:v>12.24324774924975</c:v>
                </c:pt>
                <c:pt idx="1210">
                  <c:v>12.25316772257419</c:v>
                </c:pt>
                <c:pt idx="1211">
                  <c:v>12.26308769589863</c:v>
                </c:pt>
                <c:pt idx="1212">
                  <c:v>12.27300766922307</c:v>
                </c:pt>
                <c:pt idx="1213">
                  <c:v>12.28292764254752</c:v>
                </c:pt>
                <c:pt idx="1214">
                  <c:v>12.29284761587196</c:v>
                </c:pt>
                <c:pt idx="1215">
                  <c:v>12.3027675891964</c:v>
                </c:pt>
                <c:pt idx="1216">
                  <c:v>12.31268756252084</c:v>
                </c:pt>
                <c:pt idx="1217">
                  <c:v>12.32260753584528</c:v>
                </c:pt>
                <c:pt idx="1218">
                  <c:v>12.33252750916972</c:v>
                </c:pt>
                <c:pt idx="1219">
                  <c:v>12.34244748249417</c:v>
                </c:pt>
                <c:pt idx="1220">
                  <c:v>12.35236745581861</c:v>
                </c:pt>
                <c:pt idx="1221">
                  <c:v>12.36228742914305</c:v>
                </c:pt>
                <c:pt idx="1222">
                  <c:v>12.37220740246749</c:v>
                </c:pt>
                <c:pt idx="1223">
                  <c:v>12.38212737579193</c:v>
                </c:pt>
                <c:pt idx="1224">
                  <c:v>12.39204734911637</c:v>
                </c:pt>
                <c:pt idx="1225">
                  <c:v>12.40196732244081</c:v>
                </c:pt>
                <c:pt idx="1226">
                  <c:v>12.41188729576526</c:v>
                </c:pt>
                <c:pt idx="1227">
                  <c:v>12.4218072690897</c:v>
                </c:pt>
                <c:pt idx="1228">
                  <c:v>12.43172724241414</c:v>
                </c:pt>
                <c:pt idx="1229">
                  <c:v>12.44164721573858</c:v>
                </c:pt>
                <c:pt idx="1230">
                  <c:v>12.45156718906302</c:v>
                </c:pt>
                <c:pt idx="1231">
                  <c:v>12.46148716238746</c:v>
                </c:pt>
                <c:pt idx="1232">
                  <c:v>12.4714071357119</c:v>
                </c:pt>
                <c:pt idx="1233">
                  <c:v>12.48132710903634</c:v>
                </c:pt>
                <c:pt idx="1234">
                  <c:v>12.49124708236079</c:v>
                </c:pt>
                <c:pt idx="1235">
                  <c:v>12.50116705568523</c:v>
                </c:pt>
                <c:pt idx="1236">
                  <c:v>12.51108702900967</c:v>
                </c:pt>
                <c:pt idx="1237">
                  <c:v>12.52100700233411</c:v>
                </c:pt>
                <c:pt idx="1238">
                  <c:v>12.53092697565855</c:v>
                </c:pt>
                <c:pt idx="1239">
                  <c:v>12.54084694898299</c:v>
                </c:pt>
                <c:pt idx="1240">
                  <c:v>12.55076692230744</c:v>
                </c:pt>
                <c:pt idx="1241">
                  <c:v>12.56068689563188</c:v>
                </c:pt>
                <c:pt idx="1242">
                  <c:v>12.57060686895632</c:v>
                </c:pt>
                <c:pt idx="1243">
                  <c:v>12.58052684228076</c:v>
                </c:pt>
                <c:pt idx="1244">
                  <c:v>12.5904468156052</c:v>
                </c:pt>
                <c:pt idx="1245">
                  <c:v>12.60036678892964</c:v>
                </c:pt>
                <c:pt idx="1246">
                  <c:v>12.61028676225408</c:v>
                </c:pt>
                <c:pt idx="1247">
                  <c:v>12.62020673557853</c:v>
                </c:pt>
                <c:pt idx="1248">
                  <c:v>12.63012670890297</c:v>
                </c:pt>
                <c:pt idx="1249">
                  <c:v>12.64004668222741</c:v>
                </c:pt>
                <c:pt idx="1250">
                  <c:v>12.64996665555185</c:v>
                </c:pt>
                <c:pt idx="1251">
                  <c:v>12.6598866288763</c:v>
                </c:pt>
                <c:pt idx="1252">
                  <c:v>12.66980660220073</c:v>
                </c:pt>
                <c:pt idx="1253">
                  <c:v>12.67972657552517</c:v>
                </c:pt>
                <c:pt idx="1254">
                  <c:v>12.68964654884962</c:v>
                </c:pt>
                <c:pt idx="1255">
                  <c:v>12.69956652217406</c:v>
                </c:pt>
                <c:pt idx="1256">
                  <c:v>12.7094864954985</c:v>
                </c:pt>
                <c:pt idx="1257">
                  <c:v>12.71940646882294</c:v>
                </c:pt>
                <c:pt idx="1258">
                  <c:v>12.72932644214738</c:v>
                </c:pt>
                <c:pt idx="1259">
                  <c:v>12.73924641547182</c:v>
                </c:pt>
                <c:pt idx="1260">
                  <c:v>12.74916638879627</c:v>
                </c:pt>
                <c:pt idx="1261">
                  <c:v>12.75908636212071</c:v>
                </c:pt>
                <c:pt idx="1262">
                  <c:v>12.76900633544515</c:v>
                </c:pt>
                <c:pt idx="1263">
                  <c:v>12.77892630876959</c:v>
                </c:pt>
                <c:pt idx="1264">
                  <c:v>12.78884628209403</c:v>
                </c:pt>
                <c:pt idx="1265">
                  <c:v>12.79876625541847</c:v>
                </c:pt>
                <c:pt idx="1266">
                  <c:v>12.80868622874291</c:v>
                </c:pt>
                <c:pt idx="1267">
                  <c:v>12.81860620206736</c:v>
                </c:pt>
                <c:pt idx="1268">
                  <c:v>12.8285261753918</c:v>
                </c:pt>
                <c:pt idx="1269">
                  <c:v>12.83844614871624</c:v>
                </c:pt>
                <c:pt idx="1270">
                  <c:v>12.84836612204068</c:v>
                </c:pt>
                <c:pt idx="1271">
                  <c:v>12.85828609536512</c:v>
                </c:pt>
                <c:pt idx="1272">
                  <c:v>12.86820606868956</c:v>
                </c:pt>
                <c:pt idx="1273">
                  <c:v>12.878126042014</c:v>
                </c:pt>
                <c:pt idx="1274">
                  <c:v>12.88804601533845</c:v>
                </c:pt>
                <c:pt idx="1275">
                  <c:v>12.89796598866289</c:v>
                </c:pt>
                <c:pt idx="1276">
                  <c:v>12.90788596198733</c:v>
                </c:pt>
                <c:pt idx="1277">
                  <c:v>12.91780593531177</c:v>
                </c:pt>
                <c:pt idx="1278">
                  <c:v>12.92772590863621</c:v>
                </c:pt>
                <c:pt idx="1279">
                  <c:v>12.93764588196065</c:v>
                </c:pt>
                <c:pt idx="1280">
                  <c:v>12.9475658552851</c:v>
                </c:pt>
                <c:pt idx="1281">
                  <c:v>12.95748582860954</c:v>
                </c:pt>
                <c:pt idx="1282">
                  <c:v>12.96740580193398</c:v>
                </c:pt>
                <c:pt idx="1283">
                  <c:v>12.97732577525842</c:v>
                </c:pt>
                <c:pt idx="1284">
                  <c:v>12.98724574858286</c:v>
                </c:pt>
                <c:pt idx="1285">
                  <c:v>12.9971657219073</c:v>
                </c:pt>
                <c:pt idx="1286">
                  <c:v>13.00708569523174</c:v>
                </c:pt>
                <c:pt idx="1287">
                  <c:v>13.01700566855619</c:v>
                </c:pt>
                <c:pt idx="1288">
                  <c:v>13.02692564188063</c:v>
                </c:pt>
                <c:pt idx="1289">
                  <c:v>13.03684561520507</c:v>
                </c:pt>
                <c:pt idx="1290">
                  <c:v>13.04676558852951</c:v>
                </c:pt>
                <c:pt idx="1291">
                  <c:v>13.05668556185395</c:v>
                </c:pt>
                <c:pt idx="1292">
                  <c:v>13.0666055351784</c:v>
                </c:pt>
                <c:pt idx="1293">
                  <c:v>13.07652550850283</c:v>
                </c:pt>
                <c:pt idx="1294">
                  <c:v>13.08644548182728</c:v>
                </c:pt>
                <c:pt idx="1295">
                  <c:v>13.09636545515172</c:v>
                </c:pt>
                <c:pt idx="1296">
                  <c:v>13.10628542847616</c:v>
                </c:pt>
                <c:pt idx="1297">
                  <c:v>13.1162054018006</c:v>
                </c:pt>
                <c:pt idx="1298">
                  <c:v>13.12612537512504</c:v>
                </c:pt>
                <c:pt idx="1299">
                  <c:v>13.13604534844948</c:v>
                </c:pt>
                <c:pt idx="1300">
                  <c:v>13.14596532177393</c:v>
                </c:pt>
                <c:pt idx="1301">
                  <c:v>13.15588529509837</c:v>
                </c:pt>
                <c:pt idx="1302">
                  <c:v>13.16580526842281</c:v>
                </c:pt>
                <c:pt idx="1303">
                  <c:v>13.17572524174725</c:v>
                </c:pt>
                <c:pt idx="1304">
                  <c:v>13.1856452150717</c:v>
                </c:pt>
                <c:pt idx="1305">
                  <c:v>13.19556518839613</c:v>
                </c:pt>
                <c:pt idx="1306">
                  <c:v>13.20548516172057</c:v>
                </c:pt>
                <c:pt idx="1307">
                  <c:v>13.21540513504502</c:v>
                </c:pt>
                <c:pt idx="1308">
                  <c:v>13.22532510836946</c:v>
                </c:pt>
                <c:pt idx="1309">
                  <c:v>13.2352450816939</c:v>
                </c:pt>
                <c:pt idx="1310">
                  <c:v>13.24516505501834</c:v>
                </c:pt>
                <c:pt idx="1311">
                  <c:v>13.25508502834278</c:v>
                </c:pt>
                <c:pt idx="1312">
                  <c:v>13.26500500166722</c:v>
                </c:pt>
                <c:pt idx="1313">
                  <c:v>13.27492497499166</c:v>
                </c:pt>
                <c:pt idx="1314">
                  <c:v>13.28484494831611</c:v>
                </c:pt>
                <c:pt idx="1315">
                  <c:v>13.29476492164055</c:v>
                </c:pt>
                <c:pt idx="1316">
                  <c:v>13.30468489496499</c:v>
                </c:pt>
                <c:pt idx="1317">
                  <c:v>13.31460486828943</c:v>
                </c:pt>
                <c:pt idx="1318">
                  <c:v>13.32452484161387</c:v>
                </c:pt>
                <c:pt idx="1319">
                  <c:v>13.33444481493831</c:v>
                </c:pt>
                <c:pt idx="1320">
                  <c:v>13.34436478826275</c:v>
                </c:pt>
                <c:pt idx="1321">
                  <c:v>13.35428476158719</c:v>
                </c:pt>
                <c:pt idx="1322">
                  <c:v>13.36420473491164</c:v>
                </c:pt>
                <c:pt idx="1323">
                  <c:v>13.37412470823608</c:v>
                </c:pt>
                <c:pt idx="1324">
                  <c:v>13.38404468156052</c:v>
                </c:pt>
                <c:pt idx="1325">
                  <c:v>13.39396465488496</c:v>
                </c:pt>
                <c:pt idx="1326">
                  <c:v>13.4038846282094</c:v>
                </c:pt>
                <c:pt idx="1327">
                  <c:v>13.41380460153384</c:v>
                </c:pt>
                <c:pt idx="1328">
                  <c:v>13.42372457485829</c:v>
                </c:pt>
                <c:pt idx="1329">
                  <c:v>13.43364454818273</c:v>
                </c:pt>
                <c:pt idx="1330">
                  <c:v>13.44356452150717</c:v>
                </c:pt>
                <c:pt idx="1331">
                  <c:v>13.45348449483161</c:v>
                </c:pt>
                <c:pt idx="1332">
                  <c:v>13.46340446815605</c:v>
                </c:pt>
                <c:pt idx="1333">
                  <c:v>13.47332444148049</c:v>
                </c:pt>
                <c:pt idx="1334">
                  <c:v>13.48324441480493</c:v>
                </c:pt>
                <c:pt idx="1335">
                  <c:v>13.49316438812938</c:v>
                </c:pt>
                <c:pt idx="1336">
                  <c:v>13.50308436145382</c:v>
                </c:pt>
                <c:pt idx="1337">
                  <c:v>13.51300433477826</c:v>
                </c:pt>
                <c:pt idx="1338">
                  <c:v>13.5229243081027</c:v>
                </c:pt>
                <c:pt idx="1339">
                  <c:v>13.53284428142714</c:v>
                </c:pt>
                <c:pt idx="1340">
                  <c:v>13.54276425475158</c:v>
                </c:pt>
                <c:pt idx="1341">
                  <c:v>13.55268422807602</c:v>
                </c:pt>
                <c:pt idx="1342">
                  <c:v>13.56260420140047</c:v>
                </c:pt>
                <c:pt idx="1343">
                  <c:v>13.57252417472491</c:v>
                </c:pt>
                <c:pt idx="1344">
                  <c:v>13.58244414804935</c:v>
                </c:pt>
                <c:pt idx="1345">
                  <c:v>13.59236412137379</c:v>
                </c:pt>
                <c:pt idx="1346">
                  <c:v>13.60228409469823</c:v>
                </c:pt>
                <c:pt idx="1347">
                  <c:v>13.61220406802267</c:v>
                </c:pt>
                <c:pt idx="1348">
                  <c:v>13.62212404134712</c:v>
                </c:pt>
                <c:pt idx="1349">
                  <c:v>13.63204401467156</c:v>
                </c:pt>
                <c:pt idx="1350">
                  <c:v>13.641963987996</c:v>
                </c:pt>
                <c:pt idx="1351">
                  <c:v>13.65188396132044</c:v>
                </c:pt>
                <c:pt idx="1352">
                  <c:v>13.66180393464488</c:v>
                </c:pt>
                <c:pt idx="1353">
                  <c:v>13.67172390796932</c:v>
                </c:pt>
                <c:pt idx="1354">
                  <c:v>13.68164388129376</c:v>
                </c:pt>
                <c:pt idx="1355">
                  <c:v>13.69156385461821</c:v>
                </c:pt>
                <c:pt idx="1356">
                  <c:v>13.70148382794265</c:v>
                </c:pt>
                <c:pt idx="1357">
                  <c:v>13.71140380126709</c:v>
                </c:pt>
                <c:pt idx="1358">
                  <c:v>13.72132377459153</c:v>
                </c:pt>
                <c:pt idx="1359">
                  <c:v>13.73124374791597</c:v>
                </c:pt>
                <c:pt idx="1360">
                  <c:v>13.74116372124041</c:v>
                </c:pt>
                <c:pt idx="1361">
                  <c:v>13.75108369456485</c:v>
                </c:pt>
                <c:pt idx="1362">
                  <c:v>13.7610036678893</c:v>
                </c:pt>
                <c:pt idx="1363">
                  <c:v>13.77092364121374</c:v>
                </c:pt>
                <c:pt idx="1364">
                  <c:v>13.78084361453818</c:v>
                </c:pt>
                <c:pt idx="1365">
                  <c:v>13.79076358786262</c:v>
                </c:pt>
                <c:pt idx="1366">
                  <c:v>13.80068356118706</c:v>
                </c:pt>
                <c:pt idx="1367">
                  <c:v>13.8106035345115</c:v>
                </c:pt>
                <c:pt idx="1368">
                  <c:v>13.82052350783595</c:v>
                </c:pt>
                <c:pt idx="1369">
                  <c:v>13.83044348116039</c:v>
                </c:pt>
                <c:pt idx="1370">
                  <c:v>13.84036345448483</c:v>
                </c:pt>
                <c:pt idx="1371">
                  <c:v>13.85028342780927</c:v>
                </c:pt>
                <c:pt idx="1372">
                  <c:v>13.86020340113371</c:v>
                </c:pt>
                <c:pt idx="1373">
                  <c:v>13.87012337445815</c:v>
                </c:pt>
                <c:pt idx="1374">
                  <c:v>13.88004334778259</c:v>
                </c:pt>
                <c:pt idx="1375">
                  <c:v>13.88996332110704</c:v>
                </c:pt>
                <c:pt idx="1376">
                  <c:v>13.89988329443148</c:v>
                </c:pt>
                <c:pt idx="1377">
                  <c:v>13.90980326775592</c:v>
                </c:pt>
                <c:pt idx="1378">
                  <c:v>13.91972324108036</c:v>
                </c:pt>
                <c:pt idx="1379">
                  <c:v>13.9296432144048</c:v>
                </c:pt>
                <c:pt idx="1380">
                  <c:v>13.93956318772924</c:v>
                </c:pt>
                <c:pt idx="1381">
                  <c:v>13.94948316105368</c:v>
                </c:pt>
                <c:pt idx="1382">
                  <c:v>13.95940313437813</c:v>
                </c:pt>
                <c:pt idx="1383">
                  <c:v>13.96932310770257</c:v>
                </c:pt>
                <c:pt idx="1384">
                  <c:v>13.97924308102701</c:v>
                </c:pt>
                <c:pt idx="1385">
                  <c:v>13.98916305435145</c:v>
                </c:pt>
                <c:pt idx="1386">
                  <c:v>13.99908302767589</c:v>
                </c:pt>
                <c:pt idx="1387">
                  <c:v>14.00900300100033</c:v>
                </c:pt>
                <c:pt idx="1388">
                  <c:v>14.01892297432478</c:v>
                </c:pt>
                <c:pt idx="1389">
                  <c:v>14.02884294764922</c:v>
                </c:pt>
                <c:pt idx="1390">
                  <c:v>14.03876292097366</c:v>
                </c:pt>
                <c:pt idx="1391">
                  <c:v>14.0486828942981</c:v>
                </c:pt>
                <c:pt idx="1392">
                  <c:v>14.05860286762254</c:v>
                </c:pt>
                <c:pt idx="1393">
                  <c:v>14.06852284094698</c:v>
                </c:pt>
                <c:pt idx="1394">
                  <c:v>14.07844281427142</c:v>
                </c:pt>
                <c:pt idx="1395">
                  <c:v>14.08836278759587</c:v>
                </c:pt>
                <c:pt idx="1396">
                  <c:v>14.09828276092031</c:v>
                </c:pt>
                <c:pt idx="1397">
                  <c:v>14.10820273424475</c:v>
                </c:pt>
                <c:pt idx="1398">
                  <c:v>14.11812270756919</c:v>
                </c:pt>
                <c:pt idx="1399">
                  <c:v>14.12804268089363</c:v>
                </c:pt>
                <c:pt idx="1400">
                  <c:v>14.13796265421807</c:v>
                </c:pt>
                <c:pt idx="1401">
                  <c:v>14.14788262754251</c:v>
                </c:pt>
                <c:pt idx="1402">
                  <c:v>14.15780260086696</c:v>
                </c:pt>
                <c:pt idx="1403">
                  <c:v>14.1677225741914</c:v>
                </c:pt>
                <c:pt idx="1404">
                  <c:v>14.17764254751584</c:v>
                </c:pt>
                <c:pt idx="1405">
                  <c:v>14.18756252084028</c:v>
                </c:pt>
                <c:pt idx="1406">
                  <c:v>14.19748249416472</c:v>
                </c:pt>
                <c:pt idx="1407">
                  <c:v>14.20740246748916</c:v>
                </c:pt>
                <c:pt idx="1408">
                  <c:v>14.21732244081361</c:v>
                </c:pt>
                <c:pt idx="1409">
                  <c:v>14.22724241413805</c:v>
                </c:pt>
                <c:pt idx="1410">
                  <c:v>14.23716238746249</c:v>
                </c:pt>
                <c:pt idx="1411">
                  <c:v>14.24708236078693</c:v>
                </c:pt>
                <c:pt idx="1412">
                  <c:v>14.25700233411137</c:v>
                </c:pt>
                <c:pt idx="1413">
                  <c:v>14.26692230743581</c:v>
                </c:pt>
                <c:pt idx="1414">
                  <c:v>14.27684228076025</c:v>
                </c:pt>
                <c:pt idx="1415">
                  <c:v>14.28676225408469</c:v>
                </c:pt>
                <c:pt idx="1416">
                  <c:v>14.29668222740914</c:v>
                </c:pt>
                <c:pt idx="1417">
                  <c:v>14.30660220073358</c:v>
                </c:pt>
                <c:pt idx="1418">
                  <c:v>14.31652217405802</c:v>
                </c:pt>
                <c:pt idx="1419">
                  <c:v>14.32644214738246</c:v>
                </c:pt>
                <c:pt idx="1420">
                  <c:v>14.3363621207069</c:v>
                </c:pt>
                <c:pt idx="1421">
                  <c:v>14.34628209403134</c:v>
                </c:pt>
                <c:pt idx="1422">
                  <c:v>14.35620206735578</c:v>
                </c:pt>
                <c:pt idx="1423">
                  <c:v>14.36612204068023</c:v>
                </c:pt>
                <c:pt idx="1424">
                  <c:v>14.37604201400467</c:v>
                </c:pt>
                <c:pt idx="1425">
                  <c:v>14.38596198732911</c:v>
                </c:pt>
                <c:pt idx="1426">
                  <c:v>14.39588196065355</c:v>
                </c:pt>
                <c:pt idx="1427">
                  <c:v>14.405801933978</c:v>
                </c:pt>
                <c:pt idx="1428">
                  <c:v>14.41572190730243</c:v>
                </c:pt>
                <c:pt idx="1429">
                  <c:v>14.42564188062688</c:v>
                </c:pt>
                <c:pt idx="1430">
                  <c:v>14.43556185395132</c:v>
                </c:pt>
                <c:pt idx="1431">
                  <c:v>14.44548182727576</c:v>
                </c:pt>
                <c:pt idx="1432">
                  <c:v>14.4554018006002</c:v>
                </c:pt>
                <c:pt idx="1433">
                  <c:v>14.46532177392464</c:v>
                </c:pt>
                <c:pt idx="1434">
                  <c:v>14.47524174724908</c:v>
                </c:pt>
                <c:pt idx="1435">
                  <c:v>14.48516172057352</c:v>
                </c:pt>
                <c:pt idx="1436">
                  <c:v>14.49508169389797</c:v>
                </c:pt>
                <c:pt idx="1437">
                  <c:v>14.50500166722241</c:v>
                </c:pt>
                <c:pt idx="1438">
                  <c:v>14.51492164054685</c:v>
                </c:pt>
                <c:pt idx="1439">
                  <c:v>14.5248416138713</c:v>
                </c:pt>
                <c:pt idx="1440">
                  <c:v>14.53476158719573</c:v>
                </c:pt>
                <c:pt idx="1441">
                  <c:v>14.54468156052017</c:v>
                </c:pt>
                <c:pt idx="1442">
                  <c:v>14.55460153384461</c:v>
                </c:pt>
                <c:pt idx="1443">
                  <c:v>14.56452150716906</c:v>
                </c:pt>
                <c:pt idx="1444">
                  <c:v>14.5744414804935</c:v>
                </c:pt>
                <c:pt idx="1445">
                  <c:v>14.58436145381794</c:v>
                </c:pt>
                <c:pt idx="1446">
                  <c:v>14.59428142714238</c:v>
                </c:pt>
                <c:pt idx="1447">
                  <c:v>14.60420140046682</c:v>
                </c:pt>
                <c:pt idx="1448">
                  <c:v>14.61412137379126</c:v>
                </c:pt>
                <c:pt idx="1449">
                  <c:v>14.62404134711571</c:v>
                </c:pt>
                <c:pt idx="1450">
                  <c:v>14.63396132044015</c:v>
                </c:pt>
                <c:pt idx="1451">
                  <c:v>14.64388129376459</c:v>
                </c:pt>
                <c:pt idx="1452">
                  <c:v>14.65380126708903</c:v>
                </c:pt>
                <c:pt idx="1453">
                  <c:v>14.66372124041347</c:v>
                </c:pt>
                <c:pt idx="1454">
                  <c:v>14.67364121373791</c:v>
                </c:pt>
                <c:pt idx="1455">
                  <c:v>14.68356118706235</c:v>
                </c:pt>
                <c:pt idx="1456">
                  <c:v>14.6934811603868</c:v>
                </c:pt>
                <c:pt idx="1457">
                  <c:v>14.70340113371124</c:v>
                </c:pt>
                <c:pt idx="1458">
                  <c:v>14.71332110703568</c:v>
                </c:pt>
                <c:pt idx="1459">
                  <c:v>14.72324108036012</c:v>
                </c:pt>
                <c:pt idx="1460">
                  <c:v>14.73316105368456</c:v>
                </c:pt>
                <c:pt idx="1461">
                  <c:v>14.743081027009</c:v>
                </c:pt>
                <c:pt idx="1462">
                  <c:v>14.75300100033344</c:v>
                </c:pt>
                <c:pt idx="1463">
                  <c:v>14.76292097365789</c:v>
                </c:pt>
                <c:pt idx="1464">
                  <c:v>14.77284094698233</c:v>
                </c:pt>
                <c:pt idx="1465">
                  <c:v>14.78276092030677</c:v>
                </c:pt>
                <c:pt idx="1466">
                  <c:v>14.79268089363121</c:v>
                </c:pt>
                <c:pt idx="1467">
                  <c:v>14.80260086695565</c:v>
                </c:pt>
                <c:pt idx="1468">
                  <c:v>14.81252084028009</c:v>
                </c:pt>
                <c:pt idx="1469">
                  <c:v>14.82244081360454</c:v>
                </c:pt>
                <c:pt idx="1470">
                  <c:v>14.83236078692898</c:v>
                </c:pt>
                <c:pt idx="1471">
                  <c:v>14.84228076025342</c:v>
                </c:pt>
                <c:pt idx="1472">
                  <c:v>14.85220073357786</c:v>
                </c:pt>
                <c:pt idx="1473">
                  <c:v>14.8621207069023</c:v>
                </c:pt>
                <c:pt idx="1474">
                  <c:v>14.87204068022674</c:v>
                </c:pt>
                <c:pt idx="1475">
                  <c:v>14.88196065355118</c:v>
                </c:pt>
                <c:pt idx="1476">
                  <c:v>14.89188062687563</c:v>
                </c:pt>
                <c:pt idx="1477">
                  <c:v>14.90180060020007</c:v>
                </c:pt>
                <c:pt idx="1478">
                  <c:v>14.91172057352451</c:v>
                </c:pt>
                <c:pt idx="1479">
                  <c:v>14.92164054684895</c:v>
                </c:pt>
                <c:pt idx="1480">
                  <c:v>14.93156052017339</c:v>
                </c:pt>
                <c:pt idx="1481">
                  <c:v>14.94148049349783</c:v>
                </c:pt>
                <c:pt idx="1482">
                  <c:v>14.95140046682227</c:v>
                </c:pt>
                <c:pt idx="1483">
                  <c:v>14.96132044014672</c:v>
                </c:pt>
                <c:pt idx="1484">
                  <c:v>14.97124041347116</c:v>
                </c:pt>
                <c:pt idx="1485">
                  <c:v>14.9811603867956</c:v>
                </c:pt>
                <c:pt idx="1486">
                  <c:v>14.99108036012004</c:v>
                </c:pt>
                <c:pt idx="1487">
                  <c:v>15.00100033344448</c:v>
                </c:pt>
                <c:pt idx="1488">
                  <c:v>15.01092030676892</c:v>
                </c:pt>
                <c:pt idx="1489">
                  <c:v>15.02084028009337</c:v>
                </c:pt>
                <c:pt idx="1490">
                  <c:v>15.03076025341781</c:v>
                </c:pt>
                <c:pt idx="1491">
                  <c:v>15.04068022674225</c:v>
                </c:pt>
                <c:pt idx="1492">
                  <c:v>15.05060020006669</c:v>
                </c:pt>
                <c:pt idx="1493">
                  <c:v>15.06052017339113</c:v>
                </c:pt>
                <c:pt idx="1494">
                  <c:v>15.07044014671557</c:v>
                </c:pt>
                <c:pt idx="1495">
                  <c:v>15.08036012004001</c:v>
                </c:pt>
                <c:pt idx="1496">
                  <c:v>15.09028009336446</c:v>
                </c:pt>
                <c:pt idx="1497">
                  <c:v>15.1002000666889</c:v>
                </c:pt>
                <c:pt idx="1498">
                  <c:v>15.11012004001334</c:v>
                </c:pt>
                <c:pt idx="1499">
                  <c:v>15.12004001333778</c:v>
                </c:pt>
                <c:pt idx="1500">
                  <c:v>15.12995998666222</c:v>
                </c:pt>
                <c:pt idx="1501">
                  <c:v>15.13987995998666</c:v>
                </c:pt>
                <c:pt idx="1502">
                  <c:v>15.1497999333111</c:v>
                </c:pt>
                <c:pt idx="1503">
                  <c:v>15.15971990663554</c:v>
                </c:pt>
                <c:pt idx="1504">
                  <c:v>15.16963987995999</c:v>
                </c:pt>
                <c:pt idx="1505">
                  <c:v>15.17955985328443</c:v>
                </c:pt>
                <c:pt idx="1506">
                  <c:v>15.18947982660887</c:v>
                </c:pt>
                <c:pt idx="1507">
                  <c:v>15.19939979993331</c:v>
                </c:pt>
                <c:pt idx="1508">
                  <c:v>15.20931977325775</c:v>
                </c:pt>
                <c:pt idx="1509">
                  <c:v>15.21923974658219</c:v>
                </c:pt>
                <c:pt idx="1510">
                  <c:v>15.22915971990663</c:v>
                </c:pt>
                <c:pt idx="1511">
                  <c:v>15.23907969323108</c:v>
                </c:pt>
                <c:pt idx="1512">
                  <c:v>15.24899966655552</c:v>
                </c:pt>
                <c:pt idx="1513">
                  <c:v>15.25891963987996</c:v>
                </c:pt>
                <c:pt idx="1514">
                  <c:v>15.2688396132044</c:v>
                </c:pt>
                <c:pt idx="1515">
                  <c:v>15.27875958652884</c:v>
                </c:pt>
                <c:pt idx="1516">
                  <c:v>15.28867955985328</c:v>
                </c:pt>
                <c:pt idx="1517">
                  <c:v>15.29859953317773</c:v>
                </c:pt>
                <c:pt idx="1518">
                  <c:v>15.30851950650217</c:v>
                </c:pt>
                <c:pt idx="1519">
                  <c:v>15.31843947982661</c:v>
                </c:pt>
                <c:pt idx="1520">
                  <c:v>15.32835945315105</c:v>
                </c:pt>
                <c:pt idx="1521">
                  <c:v>15.33827942647549</c:v>
                </c:pt>
                <c:pt idx="1522">
                  <c:v>15.34819939979993</c:v>
                </c:pt>
                <c:pt idx="1523">
                  <c:v>15.35811937312437</c:v>
                </c:pt>
                <c:pt idx="1524">
                  <c:v>15.36803934644882</c:v>
                </c:pt>
                <c:pt idx="1525">
                  <c:v>15.37795931977326</c:v>
                </c:pt>
                <c:pt idx="1526">
                  <c:v>15.3878792930977</c:v>
                </c:pt>
                <c:pt idx="1527">
                  <c:v>15.39779926642214</c:v>
                </c:pt>
                <c:pt idx="1528">
                  <c:v>15.40771923974658</c:v>
                </c:pt>
                <c:pt idx="1529">
                  <c:v>15.41763921307102</c:v>
                </c:pt>
                <c:pt idx="1530">
                  <c:v>15.42755918639546</c:v>
                </c:pt>
                <c:pt idx="1531">
                  <c:v>15.43747915971991</c:v>
                </c:pt>
                <c:pt idx="1532">
                  <c:v>15.44739913304435</c:v>
                </c:pt>
                <c:pt idx="1533">
                  <c:v>15.45731910636879</c:v>
                </c:pt>
                <c:pt idx="1534">
                  <c:v>15.46723907969323</c:v>
                </c:pt>
                <c:pt idx="1535">
                  <c:v>15.47715905301767</c:v>
                </c:pt>
                <c:pt idx="1536">
                  <c:v>15.48707902634211</c:v>
                </c:pt>
                <c:pt idx="1537">
                  <c:v>15.49699899966656</c:v>
                </c:pt>
                <c:pt idx="1538">
                  <c:v>15.506918972991</c:v>
                </c:pt>
                <c:pt idx="1539">
                  <c:v>15.51683894631544</c:v>
                </c:pt>
                <c:pt idx="1540">
                  <c:v>15.52675891963988</c:v>
                </c:pt>
                <c:pt idx="1541">
                  <c:v>15.53667889296432</c:v>
                </c:pt>
                <c:pt idx="1542">
                  <c:v>15.54659886628876</c:v>
                </c:pt>
                <c:pt idx="1543">
                  <c:v>15.5565188396132</c:v>
                </c:pt>
                <c:pt idx="1544">
                  <c:v>15.56643881293765</c:v>
                </c:pt>
                <c:pt idx="1545">
                  <c:v>15.57635878626209</c:v>
                </c:pt>
                <c:pt idx="1546">
                  <c:v>15.58627875958653</c:v>
                </c:pt>
                <c:pt idx="1547">
                  <c:v>15.59619873291097</c:v>
                </c:pt>
                <c:pt idx="1548">
                  <c:v>15.60611870623541</c:v>
                </c:pt>
                <c:pt idx="1549">
                  <c:v>15.61603867955985</c:v>
                </c:pt>
                <c:pt idx="1550">
                  <c:v>15.62595865288429</c:v>
                </c:pt>
                <c:pt idx="1551">
                  <c:v>15.63587862620874</c:v>
                </c:pt>
                <c:pt idx="1552">
                  <c:v>15.64579859953318</c:v>
                </c:pt>
                <c:pt idx="1553">
                  <c:v>15.65571857285762</c:v>
                </c:pt>
                <c:pt idx="1554">
                  <c:v>15.66563854618206</c:v>
                </c:pt>
                <c:pt idx="1555">
                  <c:v>15.6755585195065</c:v>
                </c:pt>
                <c:pt idx="1556">
                  <c:v>15.68547849283094</c:v>
                </c:pt>
                <c:pt idx="1557">
                  <c:v>15.69539846615539</c:v>
                </c:pt>
                <c:pt idx="1558">
                  <c:v>15.70531843947983</c:v>
                </c:pt>
                <c:pt idx="1559">
                  <c:v>15.71523841280427</c:v>
                </c:pt>
                <c:pt idx="1560">
                  <c:v>15.72515838612871</c:v>
                </c:pt>
                <c:pt idx="1561">
                  <c:v>15.73507835945315</c:v>
                </c:pt>
                <c:pt idx="1562">
                  <c:v>15.74499833277759</c:v>
                </c:pt>
                <c:pt idx="1563">
                  <c:v>15.75491830610203</c:v>
                </c:pt>
                <c:pt idx="1564">
                  <c:v>15.76483827942648</c:v>
                </c:pt>
                <c:pt idx="1565">
                  <c:v>15.77475825275092</c:v>
                </c:pt>
                <c:pt idx="1566">
                  <c:v>15.78467822607536</c:v>
                </c:pt>
                <c:pt idx="1567">
                  <c:v>15.7945981993998</c:v>
                </c:pt>
                <c:pt idx="1568">
                  <c:v>15.80451817272424</c:v>
                </c:pt>
                <c:pt idx="1569">
                  <c:v>15.81443814604868</c:v>
                </c:pt>
                <c:pt idx="1570">
                  <c:v>15.82435811937312</c:v>
                </c:pt>
                <c:pt idx="1571">
                  <c:v>15.83427809269757</c:v>
                </c:pt>
                <c:pt idx="1572">
                  <c:v>15.84419806602201</c:v>
                </c:pt>
                <c:pt idx="1573">
                  <c:v>15.85411803934645</c:v>
                </c:pt>
                <c:pt idx="1574">
                  <c:v>15.8640380126709</c:v>
                </c:pt>
                <c:pt idx="1575">
                  <c:v>15.87395798599533</c:v>
                </c:pt>
                <c:pt idx="1576">
                  <c:v>15.88387795931977</c:v>
                </c:pt>
                <c:pt idx="1577">
                  <c:v>15.89379793264422</c:v>
                </c:pt>
                <c:pt idx="1578">
                  <c:v>15.90371790596866</c:v>
                </c:pt>
                <c:pt idx="1579">
                  <c:v>15.9136378792931</c:v>
                </c:pt>
                <c:pt idx="1580">
                  <c:v>15.92355785261754</c:v>
                </c:pt>
                <c:pt idx="1581">
                  <c:v>15.93347782594198</c:v>
                </c:pt>
                <c:pt idx="1582">
                  <c:v>15.94339779926642</c:v>
                </c:pt>
                <c:pt idx="1583">
                  <c:v>15.95331777259086</c:v>
                </c:pt>
                <c:pt idx="1584">
                  <c:v>15.96323774591531</c:v>
                </c:pt>
                <c:pt idx="1585">
                  <c:v>15.97315771923975</c:v>
                </c:pt>
                <c:pt idx="1586">
                  <c:v>15.98307769256419</c:v>
                </c:pt>
                <c:pt idx="1587">
                  <c:v>15.99299766588863</c:v>
                </c:pt>
                <c:pt idx="1588">
                  <c:v>16.00291763921307</c:v>
                </c:pt>
                <c:pt idx="1589">
                  <c:v>16.01283761253751</c:v>
                </c:pt>
                <c:pt idx="1590">
                  <c:v>16.02275758586195</c:v>
                </c:pt>
                <c:pt idx="1591">
                  <c:v>16.0326775591864</c:v>
                </c:pt>
                <c:pt idx="1592">
                  <c:v>16.04259753251084</c:v>
                </c:pt>
                <c:pt idx="1593">
                  <c:v>16.05251750583528</c:v>
                </c:pt>
                <c:pt idx="1594">
                  <c:v>16.06243747915972</c:v>
                </c:pt>
                <c:pt idx="1595">
                  <c:v>16.07235745248416</c:v>
                </c:pt>
                <c:pt idx="1596">
                  <c:v>16.0822774258086</c:v>
                </c:pt>
                <c:pt idx="1597">
                  <c:v>16.09219739913305</c:v>
                </c:pt>
                <c:pt idx="1598">
                  <c:v>16.10211737245749</c:v>
                </c:pt>
                <c:pt idx="1599">
                  <c:v>16.11203734578193</c:v>
                </c:pt>
                <c:pt idx="1600">
                  <c:v>16.12195731910637</c:v>
                </c:pt>
                <c:pt idx="1601">
                  <c:v>16.13187729243081</c:v>
                </c:pt>
                <c:pt idx="1602">
                  <c:v>16.14179726575525</c:v>
                </c:pt>
                <c:pt idx="1603">
                  <c:v>16.15171723907969</c:v>
                </c:pt>
                <c:pt idx="1604">
                  <c:v>16.16163721240413</c:v>
                </c:pt>
                <c:pt idx="1605">
                  <c:v>16.17155718572858</c:v>
                </c:pt>
                <c:pt idx="1606">
                  <c:v>16.18147715905302</c:v>
                </c:pt>
                <c:pt idx="1607">
                  <c:v>16.19139713237746</c:v>
                </c:pt>
                <c:pt idx="1608">
                  <c:v>16.2013171057019</c:v>
                </c:pt>
                <c:pt idx="1609">
                  <c:v>16.21123707902634</c:v>
                </c:pt>
                <c:pt idx="1610">
                  <c:v>16.22115705235078</c:v>
                </c:pt>
                <c:pt idx="1611">
                  <c:v>16.23107702567523</c:v>
                </c:pt>
                <c:pt idx="1612">
                  <c:v>16.24099699899967</c:v>
                </c:pt>
                <c:pt idx="1613">
                  <c:v>16.25091697232411</c:v>
                </c:pt>
                <c:pt idx="1614">
                  <c:v>16.26083694564855</c:v>
                </c:pt>
                <c:pt idx="1615">
                  <c:v>16.27075691897299</c:v>
                </c:pt>
                <c:pt idx="1616">
                  <c:v>16.28067689229743</c:v>
                </c:pt>
                <c:pt idx="1617">
                  <c:v>16.29059686562188</c:v>
                </c:pt>
                <c:pt idx="1618">
                  <c:v>16.30051683894632</c:v>
                </c:pt>
                <c:pt idx="1619">
                  <c:v>16.31043681227076</c:v>
                </c:pt>
                <c:pt idx="1620">
                  <c:v>16.3203567855952</c:v>
                </c:pt>
                <c:pt idx="1621">
                  <c:v>16.33027675891964</c:v>
                </c:pt>
                <c:pt idx="1622">
                  <c:v>16.34019673224408</c:v>
                </c:pt>
                <c:pt idx="1623">
                  <c:v>16.35011670556852</c:v>
                </c:pt>
                <c:pt idx="1624">
                  <c:v>16.36003667889296</c:v>
                </c:pt>
                <c:pt idx="1625">
                  <c:v>16.36995665221741</c:v>
                </c:pt>
                <c:pt idx="1626">
                  <c:v>16.37987662554185</c:v>
                </c:pt>
                <c:pt idx="1627">
                  <c:v>16.38979659886629</c:v>
                </c:pt>
                <c:pt idx="1628">
                  <c:v>16.39971657219073</c:v>
                </c:pt>
                <c:pt idx="1629">
                  <c:v>16.40963654551517</c:v>
                </c:pt>
                <c:pt idx="1630">
                  <c:v>16.41955651883961</c:v>
                </c:pt>
                <c:pt idx="1631">
                  <c:v>16.42947649216406</c:v>
                </c:pt>
                <c:pt idx="1632">
                  <c:v>16.4393964654885</c:v>
                </c:pt>
                <c:pt idx="1633">
                  <c:v>16.44931643881294</c:v>
                </c:pt>
                <c:pt idx="1634">
                  <c:v>16.45923641213738</c:v>
                </c:pt>
                <c:pt idx="1635">
                  <c:v>16.46915638546182</c:v>
                </c:pt>
                <c:pt idx="1636">
                  <c:v>16.47907635878626</c:v>
                </c:pt>
                <c:pt idx="1637">
                  <c:v>16.4889963321107</c:v>
                </c:pt>
                <c:pt idx="1638">
                  <c:v>16.49891630543515</c:v>
                </c:pt>
                <c:pt idx="1639">
                  <c:v>16.50883627875958</c:v>
                </c:pt>
                <c:pt idx="1640">
                  <c:v>16.51875625208403</c:v>
                </c:pt>
                <c:pt idx="1641">
                  <c:v>16.52867622540847</c:v>
                </c:pt>
                <c:pt idx="1642">
                  <c:v>16.53859619873291</c:v>
                </c:pt>
                <c:pt idx="1643">
                  <c:v>16.54851617205735</c:v>
                </c:pt>
                <c:pt idx="1644">
                  <c:v>16.55843614538179</c:v>
                </c:pt>
                <c:pt idx="1645">
                  <c:v>16.56835611870623</c:v>
                </c:pt>
                <c:pt idx="1646">
                  <c:v>16.57827609203068</c:v>
                </c:pt>
                <c:pt idx="1647">
                  <c:v>16.58819606535512</c:v>
                </c:pt>
                <c:pt idx="1648">
                  <c:v>16.59811603867956</c:v>
                </c:pt>
                <c:pt idx="1649">
                  <c:v>16.608036012004</c:v>
                </c:pt>
                <c:pt idx="1650">
                  <c:v>16.61795598532844</c:v>
                </c:pt>
                <c:pt idx="1651">
                  <c:v>16.62787595865288</c:v>
                </c:pt>
                <c:pt idx="1652">
                  <c:v>16.63779593197733</c:v>
                </c:pt>
                <c:pt idx="1653">
                  <c:v>16.64771590530177</c:v>
                </c:pt>
                <c:pt idx="1654">
                  <c:v>16.65763587862621</c:v>
                </c:pt>
                <c:pt idx="1655">
                  <c:v>16.66755585195065</c:v>
                </c:pt>
                <c:pt idx="1656">
                  <c:v>16.6774758252751</c:v>
                </c:pt>
                <c:pt idx="1657">
                  <c:v>16.68739579859953</c:v>
                </c:pt>
                <c:pt idx="1658">
                  <c:v>16.69731577192397</c:v>
                </c:pt>
                <c:pt idx="1659">
                  <c:v>16.70723574524841</c:v>
                </c:pt>
                <c:pt idx="1660">
                  <c:v>16.71715571857286</c:v>
                </c:pt>
                <c:pt idx="1661">
                  <c:v>16.7270756918973</c:v>
                </c:pt>
                <c:pt idx="1662">
                  <c:v>16.73699566522174</c:v>
                </c:pt>
                <c:pt idx="1663">
                  <c:v>16.74691563854618</c:v>
                </c:pt>
                <c:pt idx="1664">
                  <c:v>16.75683561187062</c:v>
                </c:pt>
                <c:pt idx="1665">
                  <c:v>16.76675558519506</c:v>
                </c:pt>
                <c:pt idx="1666">
                  <c:v>16.77667555851951</c:v>
                </c:pt>
                <c:pt idx="1667">
                  <c:v>16.78659553184395</c:v>
                </c:pt>
                <c:pt idx="1668">
                  <c:v>16.79651550516839</c:v>
                </c:pt>
                <c:pt idx="1669">
                  <c:v>16.80643547849283</c:v>
                </c:pt>
                <c:pt idx="1670">
                  <c:v>16.81635545181727</c:v>
                </c:pt>
                <c:pt idx="1671">
                  <c:v>16.82627542514171</c:v>
                </c:pt>
                <c:pt idx="1672">
                  <c:v>16.83619539846616</c:v>
                </c:pt>
                <c:pt idx="1673">
                  <c:v>16.8461153717906</c:v>
                </c:pt>
                <c:pt idx="1674">
                  <c:v>16.85603534511504</c:v>
                </c:pt>
                <c:pt idx="1675">
                  <c:v>16.86595531843948</c:v>
                </c:pt>
                <c:pt idx="1676">
                  <c:v>16.87587529176392</c:v>
                </c:pt>
                <c:pt idx="1677">
                  <c:v>16.88579526508836</c:v>
                </c:pt>
                <c:pt idx="1678">
                  <c:v>16.89571523841281</c:v>
                </c:pt>
                <c:pt idx="1679">
                  <c:v>16.90563521173724</c:v>
                </c:pt>
                <c:pt idx="1680">
                  <c:v>16.91555518506169</c:v>
                </c:pt>
                <c:pt idx="1681">
                  <c:v>16.92547515838613</c:v>
                </c:pt>
                <c:pt idx="1682">
                  <c:v>16.93539513171057</c:v>
                </c:pt>
                <c:pt idx="1683">
                  <c:v>16.94531510503501</c:v>
                </c:pt>
                <c:pt idx="1684">
                  <c:v>16.95523507835945</c:v>
                </c:pt>
                <c:pt idx="1685">
                  <c:v>16.96515505168389</c:v>
                </c:pt>
                <c:pt idx="1686">
                  <c:v>16.97507502500834</c:v>
                </c:pt>
                <c:pt idx="1687">
                  <c:v>16.98499499833278</c:v>
                </c:pt>
                <c:pt idx="1688">
                  <c:v>16.99491497165722</c:v>
                </c:pt>
                <c:pt idx="1689">
                  <c:v>17.00483494498166</c:v>
                </c:pt>
                <c:pt idx="1690">
                  <c:v>17.0147549183061</c:v>
                </c:pt>
                <c:pt idx="1691">
                  <c:v>17.02467489163054</c:v>
                </c:pt>
                <c:pt idx="1692">
                  <c:v>17.03459486495499</c:v>
                </c:pt>
                <c:pt idx="1693">
                  <c:v>17.04451483827943</c:v>
                </c:pt>
                <c:pt idx="1694">
                  <c:v>17.05443481160387</c:v>
                </c:pt>
                <c:pt idx="1695">
                  <c:v>17.06435478492831</c:v>
                </c:pt>
                <c:pt idx="1696">
                  <c:v>17.07427475825275</c:v>
                </c:pt>
                <c:pt idx="1697">
                  <c:v>17.08419473157719</c:v>
                </c:pt>
                <c:pt idx="1698">
                  <c:v>17.09411470490164</c:v>
                </c:pt>
                <c:pt idx="1699">
                  <c:v>17.10403467822607</c:v>
                </c:pt>
                <c:pt idx="1700">
                  <c:v>17.11395465155051</c:v>
                </c:pt>
                <c:pt idx="1701">
                  <c:v>17.12387462487496</c:v>
                </c:pt>
                <c:pt idx="1702">
                  <c:v>17.1337945981994</c:v>
                </c:pt>
                <c:pt idx="1703">
                  <c:v>17.14371457152384</c:v>
                </c:pt>
                <c:pt idx="1704">
                  <c:v>17.15363454484828</c:v>
                </c:pt>
                <c:pt idx="1705">
                  <c:v>17.16355451817272</c:v>
                </c:pt>
                <c:pt idx="1706">
                  <c:v>17.17347449149717</c:v>
                </c:pt>
                <c:pt idx="1707">
                  <c:v>17.18339446482161</c:v>
                </c:pt>
                <c:pt idx="1708">
                  <c:v>17.19331443814605</c:v>
                </c:pt>
                <c:pt idx="1709">
                  <c:v>17.20323441147049</c:v>
                </c:pt>
                <c:pt idx="1710">
                  <c:v>17.21315438479493</c:v>
                </c:pt>
                <c:pt idx="1711">
                  <c:v>17.22307435811937</c:v>
                </c:pt>
                <c:pt idx="1712">
                  <c:v>17.23299433144382</c:v>
                </c:pt>
                <c:pt idx="1713">
                  <c:v>17.24291430476826</c:v>
                </c:pt>
                <c:pt idx="1714">
                  <c:v>17.2528342780927</c:v>
                </c:pt>
                <c:pt idx="1715">
                  <c:v>17.26275425141714</c:v>
                </c:pt>
                <c:pt idx="1716">
                  <c:v>17.27267422474158</c:v>
                </c:pt>
                <c:pt idx="1717">
                  <c:v>17.28259419806602</c:v>
                </c:pt>
                <c:pt idx="1718">
                  <c:v>17.29251417139047</c:v>
                </c:pt>
                <c:pt idx="1719">
                  <c:v>17.3024341447149</c:v>
                </c:pt>
                <c:pt idx="1720">
                  <c:v>17.31235411803935</c:v>
                </c:pt>
                <c:pt idx="1721">
                  <c:v>17.32227409136379</c:v>
                </c:pt>
                <c:pt idx="1722">
                  <c:v>17.33219406468823</c:v>
                </c:pt>
                <c:pt idx="1723">
                  <c:v>17.34211403801267</c:v>
                </c:pt>
                <c:pt idx="1724">
                  <c:v>17.35203401133711</c:v>
                </c:pt>
                <c:pt idx="1725">
                  <c:v>17.36195398466155</c:v>
                </c:pt>
                <c:pt idx="1726">
                  <c:v>17.371873957986</c:v>
                </c:pt>
                <c:pt idx="1727">
                  <c:v>17.38179393131044</c:v>
                </c:pt>
                <c:pt idx="1728">
                  <c:v>17.39171390463488</c:v>
                </c:pt>
                <c:pt idx="1729">
                  <c:v>17.40163387795932</c:v>
                </c:pt>
                <c:pt idx="1730">
                  <c:v>17.41155385128376</c:v>
                </c:pt>
                <c:pt idx="1731">
                  <c:v>17.4214738246082</c:v>
                </c:pt>
                <c:pt idx="1732">
                  <c:v>17.43139379793264</c:v>
                </c:pt>
                <c:pt idx="1733">
                  <c:v>17.44131377125709</c:v>
                </c:pt>
                <c:pt idx="1734">
                  <c:v>17.45123374458153</c:v>
                </c:pt>
                <c:pt idx="1735">
                  <c:v>17.46115371790597</c:v>
                </c:pt>
                <c:pt idx="1736">
                  <c:v>17.47107369123041</c:v>
                </c:pt>
                <c:pt idx="1737">
                  <c:v>17.48099366455485</c:v>
                </c:pt>
                <c:pt idx="1738">
                  <c:v>17.49091363787929</c:v>
                </c:pt>
                <c:pt idx="1739">
                  <c:v>17.50083361120373</c:v>
                </c:pt>
                <c:pt idx="1740">
                  <c:v>17.51075358452817</c:v>
                </c:pt>
                <c:pt idx="1741">
                  <c:v>17.52067355785262</c:v>
                </c:pt>
                <c:pt idx="1742">
                  <c:v>17.53059353117706</c:v>
                </c:pt>
                <c:pt idx="1743">
                  <c:v>17.5405135045015</c:v>
                </c:pt>
                <c:pt idx="1744">
                  <c:v>17.55043347782594</c:v>
                </c:pt>
                <c:pt idx="1745">
                  <c:v>17.56035345115038</c:v>
                </c:pt>
                <c:pt idx="1746">
                  <c:v>17.57027342447482</c:v>
                </c:pt>
                <c:pt idx="1747">
                  <c:v>17.58019339779927</c:v>
                </c:pt>
                <c:pt idx="1748">
                  <c:v>17.59011337112371</c:v>
                </c:pt>
                <c:pt idx="1749">
                  <c:v>17.60003334444815</c:v>
                </c:pt>
                <c:pt idx="1750">
                  <c:v>17.60995331777259</c:v>
                </c:pt>
                <c:pt idx="1751">
                  <c:v>17.61987329109703</c:v>
                </c:pt>
                <c:pt idx="1752">
                  <c:v>17.62979326442147</c:v>
                </c:pt>
                <c:pt idx="1753">
                  <c:v>17.63971323774592</c:v>
                </c:pt>
                <c:pt idx="1754">
                  <c:v>17.64963321107036</c:v>
                </c:pt>
                <c:pt idx="1755">
                  <c:v>17.6595531843948</c:v>
                </c:pt>
                <c:pt idx="1756">
                  <c:v>17.66947315771924</c:v>
                </c:pt>
                <c:pt idx="1757">
                  <c:v>17.67939313104368</c:v>
                </c:pt>
                <c:pt idx="1758">
                  <c:v>17.68931310436812</c:v>
                </c:pt>
                <c:pt idx="1759">
                  <c:v>17.69923307769256</c:v>
                </c:pt>
                <c:pt idx="1760">
                  <c:v>17.709153051017</c:v>
                </c:pt>
                <c:pt idx="1761">
                  <c:v>17.71907302434145</c:v>
                </c:pt>
                <c:pt idx="1762">
                  <c:v>17.72899299766589</c:v>
                </c:pt>
                <c:pt idx="1763">
                  <c:v>17.73891297099033</c:v>
                </c:pt>
                <c:pt idx="1764">
                  <c:v>17.74883294431477</c:v>
                </c:pt>
                <c:pt idx="1765">
                  <c:v>17.75875291763921</c:v>
                </c:pt>
                <c:pt idx="1766">
                  <c:v>17.76867289096365</c:v>
                </c:pt>
                <c:pt idx="1767">
                  <c:v>17.7785928642881</c:v>
                </c:pt>
                <c:pt idx="1768">
                  <c:v>17.78851283761254</c:v>
                </c:pt>
                <c:pt idx="1769">
                  <c:v>17.79843281093698</c:v>
                </c:pt>
                <c:pt idx="1770">
                  <c:v>17.80835278426142</c:v>
                </c:pt>
                <c:pt idx="1771">
                  <c:v>17.81827275758586</c:v>
                </c:pt>
                <c:pt idx="1772">
                  <c:v>17.8281927309103</c:v>
                </c:pt>
                <c:pt idx="1773">
                  <c:v>17.83811270423475</c:v>
                </c:pt>
                <c:pt idx="1774">
                  <c:v>17.84803267755919</c:v>
                </c:pt>
                <c:pt idx="1775">
                  <c:v>17.85795265088363</c:v>
                </c:pt>
                <c:pt idx="1776">
                  <c:v>17.86787262420807</c:v>
                </c:pt>
                <c:pt idx="1777">
                  <c:v>17.87779259753251</c:v>
                </c:pt>
                <c:pt idx="1778">
                  <c:v>17.88771257085695</c:v>
                </c:pt>
                <c:pt idx="1779">
                  <c:v>17.89763254418139</c:v>
                </c:pt>
                <c:pt idx="1780">
                  <c:v>17.90755251750583</c:v>
                </c:pt>
                <c:pt idx="1781">
                  <c:v>17.91747249083028</c:v>
                </c:pt>
                <c:pt idx="1782">
                  <c:v>17.92739246415472</c:v>
                </c:pt>
                <c:pt idx="1783">
                  <c:v>17.93731243747916</c:v>
                </c:pt>
                <c:pt idx="1784">
                  <c:v>17.9472324108036</c:v>
                </c:pt>
                <c:pt idx="1785">
                  <c:v>17.95715238412804</c:v>
                </c:pt>
                <c:pt idx="1786">
                  <c:v>17.96707235745248</c:v>
                </c:pt>
                <c:pt idx="1787">
                  <c:v>17.97699233077693</c:v>
                </c:pt>
                <c:pt idx="1788">
                  <c:v>17.98691230410137</c:v>
                </c:pt>
                <c:pt idx="1789">
                  <c:v>17.99683227742581</c:v>
                </c:pt>
                <c:pt idx="1790">
                  <c:v>18.00675225075025</c:v>
                </c:pt>
                <c:pt idx="1791">
                  <c:v>18.01667222407469</c:v>
                </c:pt>
                <c:pt idx="1792">
                  <c:v>18.02659219739913</c:v>
                </c:pt>
                <c:pt idx="1793">
                  <c:v>18.03651217072358</c:v>
                </c:pt>
                <c:pt idx="1794">
                  <c:v>18.04643214404802</c:v>
                </c:pt>
                <c:pt idx="1795">
                  <c:v>18.05635211737246</c:v>
                </c:pt>
                <c:pt idx="1796">
                  <c:v>18.0662720906969</c:v>
                </c:pt>
                <c:pt idx="1797">
                  <c:v>18.07619206402134</c:v>
                </c:pt>
                <c:pt idx="1798">
                  <c:v>18.08611203734578</c:v>
                </c:pt>
                <c:pt idx="1799">
                  <c:v>18.09603201067022</c:v>
                </c:pt>
                <c:pt idx="1800">
                  <c:v>18.10595198399466</c:v>
                </c:pt>
                <c:pt idx="1801">
                  <c:v>18.11587195731911</c:v>
                </c:pt>
                <c:pt idx="1802">
                  <c:v>18.12579193064355</c:v>
                </c:pt>
                <c:pt idx="1803">
                  <c:v>18.13571190396799</c:v>
                </c:pt>
                <c:pt idx="1804">
                  <c:v>18.14563187729243</c:v>
                </c:pt>
                <c:pt idx="1805">
                  <c:v>18.15555185061687</c:v>
                </c:pt>
                <c:pt idx="1806">
                  <c:v>18.16547182394131</c:v>
                </c:pt>
                <c:pt idx="1807">
                  <c:v>18.17539179726576</c:v>
                </c:pt>
                <c:pt idx="1808">
                  <c:v>18.1853117705902</c:v>
                </c:pt>
                <c:pt idx="1809">
                  <c:v>18.19523174391464</c:v>
                </c:pt>
                <c:pt idx="1810">
                  <c:v>18.20515171723908</c:v>
                </c:pt>
                <c:pt idx="1811">
                  <c:v>18.21507169056352</c:v>
                </c:pt>
                <c:pt idx="1812">
                  <c:v>18.22499166388796</c:v>
                </c:pt>
                <c:pt idx="1813">
                  <c:v>18.2349116372124</c:v>
                </c:pt>
                <c:pt idx="1814">
                  <c:v>18.24483161053685</c:v>
                </c:pt>
                <c:pt idx="1815">
                  <c:v>18.25475158386129</c:v>
                </c:pt>
                <c:pt idx="1816">
                  <c:v>18.26467155718573</c:v>
                </c:pt>
                <c:pt idx="1817">
                  <c:v>18.27459153051017</c:v>
                </c:pt>
                <c:pt idx="1818">
                  <c:v>18.28451150383461</c:v>
                </c:pt>
                <c:pt idx="1819">
                  <c:v>18.29443147715905</c:v>
                </c:pt>
                <c:pt idx="1820">
                  <c:v>18.3043514504835</c:v>
                </c:pt>
                <c:pt idx="1821">
                  <c:v>18.31427142380793</c:v>
                </c:pt>
                <c:pt idx="1822">
                  <c:v>18.32419139713238</c:v>
                </c:pt>
                <c:pt idx="1823">
                  <c:v>18.33411137045682</c:v>
                </c:pt>
                <c:pt idx="1824">
                  <c:v>18.34403134378126</c:v>
                </c:pt>
                <c:pt idx="1825">
                  <c:v>18.3539513171057</c:v>
                </c:pt>
                <c:pt idx="1826">
                  <c:v>18.36387129043014</c:v>
                </c:pt>
                <c:pt idx="1827">
                  <c:v>18.37379126375458</c:v>
                </c:pt>
                <c:pt idx="1828">
                  <c:v>18.38371123707903</c:v>
                </c:pt>
                <c:pt idx="1829">
                  <c:v>18.39363121040347</c:v>
                </c:pt>
                <c:pt idx="1830">
                  <c:v>18.40355118372791</c:v>
                </c:pt>
                <c:pt idx="1831">
                  <c:v>18.41347115705235</c:v>
                </c:pt>
                <c:pt idx="1832">
                  <c:v>18.42339113037679</c:v>
                </c:pt>
                <c:pt idx="1833">
                  <c:v>18.43331110370123</c:v>
                </c:pt>
                <c:pt idx="1834">
                  <c:v>18.44323107702568</c:v>
                </c:pt>
                <c:pt idx="1835">
                  <c:v>18.45315105035012</c:v>
                </c:pt>
                <c:pt idx="1836">
                  <c:v>18.46307102367456</c:v>
                </c:pt>
                <c:pt idx="1837">
                  <c:v>18.472990996999</c:v>
                </c:pt>
                <c:pt idx="1838">
                  <c:v>18.48291097032344</c:v>
                </c:pt>
                <c:pt idx="1839">
                  <c:v>18.49283094364788</c:v>
                </c:pt>
                <c:pt idx="1840">
                  <c:v>18.50275091697232</c:v>
                </c:pt>
                <c:pt idx="1841">
                  <c:v>18.51267089029676</c:v>
                </c:pt>
                <c:pt idx="1842">
                  <c:v>18.52259086362121</c:v>
                </c:pt>
                <c:pt idx="1843">
                  <c:v>18.53251083694565</c:v>
                </c:pt>
                <c:pt idx="1844">
                  <c:v>18.54243081027009</c:v>
                </c:pt>
                <c:pt idx="1845">
                  <c:v>18.55235078359453</c:v>
                </c:pt>
                <c:pt idx="1846">
                  <c:v>18.56227075691897</c:v>
                </c:pt>
                <c:pt idx="1847">
                  <c:v>18.57219073024341</c:v>
                </c:pt>
                <c:pt idx="1848">
                  <c:v>18.58211070356786</c:v>
                </c:pt>
                <c:pt idx="1849">
                  <c:v>18.5920306768923</c:v>
                </c:pt>
                <c:pt idx="1850">
                  <c:v>18.60195065021674</c:v>
                </c:pt>
                <c:pt idx="1851">
                  <c:v>18.61187062354118</c:v>
                </c:pt>
                <c:pt idx="1852">
                  <c:v>18.62179059686562</c:v>
                </c:pt>
                <c:pt idx="1853">
                  <c:v>18.63171057019006</c:v>
                </c:pt>
                <c:pt idx="1854">
                  <c:v>18.64163054351451</c:v>
                </c:pt>
                <c:pt idx="1855">
                  <c:v>18.65155051683895</c:v>
                </c:pt>
                <c:pt idx="1856">
                  <c:v>18.66147049016339</c:v>
                </c:pt>
                <c:pt idx="1857">
                  <c:v>18.67139046348783</c:v>
                </c:pt>
                <c:pt idx="1858">
                  <c:v>18.68131043681227</c:v>
                </c:pt>
                <c:pt idx="1859">
                  <c:v>18.69123041013671</c:v>
                </c:pt>
                <c:pt idx="1860">
                  <c:v>18.70115038346115</c:v>
                </c:pt>
                <c:pt idx="1861">
                  <c:v>18.71107035678559</c:v>
                </c:pt>
                <c:pt idx="1862">
                  <c:v>18.72099033011004</c:v>
                </c:pt>
                <c:pt idx="1863">
                  <c:v>18.73091030343448</c:v>
                </c:pt>
                <c:pt idx="1864">
                  <c:v>18.74083027675892</c:v>
                </c:pt>
                <c:pt idx="1865">
                  <c:v>18.75075025008336</c:v>
                </c:pt>
                <c:pt idx="1866">
                  <c:v>18.7606702234078</c:v>
                </c:pt>
                <c:pt idx="1867">
                  <c:v>18.77059019673224</c:v>
                </c:pt>
                <c:pt idx="1868">
                  <c:v>18.78051017005669</c:v>
                </c:pt>
                <c:pt idx="1869">
                  <c:v>18.79043014338113</c:v>
                </c:pt>
                <c:pt idx="1870">
                  <c:v>18.80035011670557</c:v>
                </c:pt>
                <c:pt idx="1871">
                  <c:v>18.81027009003001</c:v>
                </c:pt>
                <c:pt idx="1872">
                  <c:v>18.82019006335445</c:v>
                </c:pt>
                <c:pt idx="1873">
                  <c:v>18.83011003667889</c:v>
                </c:pt>
                <c:pt idx="1874">
                  <c:v>18.84003001000334</c:v>
                </c:pt>
                <c:pt idx="1875">
                  <c:v>18.84994998332778</c:v>
                </c:pt>
                <c:pt idx="1876">
                  <c:v>18.85986995665222</c:v>
                </c:pt>
                <c:pt idx="1877">
                  <c:v>18.86978992997666</c:v>
                </c:pt>
                <c:pt idx="1878">
                  <c:v>18.8797099033011</c:v>
                </c:pt>
                <c:pt idx="1879">
                  <c:v>18.88962987662554</c:v>
                </c:pt>
                <c:pt idx="1880">
                  <c:v>18.89954984994998</c:v>
                </c:pt>
                <c:pt idx="1881">
                  <c:v>18.90946982327442</c:v>
                </c:pt>
                <c:pt idx="1882">
                  <c:v>18.91938979659887</c:v>
                </c:pt>
                <c:pt idx="1883">
                  <c:v>18.92930976992331</c:v>
                </c:pt>
                <c:pt idx="1884">
                  <c:v>18.93922974324775</c:v>
                </c:pt>
                <c:pt idx="1885">
                  <c:v>18.94914971657219</c:v>
                </c:pt>
                <c:pt idx="1886">
                  <c:v>18.95906968989663</c:v>
                </c:pt>
                <c:pt idx="1887">
                  <c:v>18.96898966322107</c:v>
                </c:pt>
                <c:pt idx="1888">
                  <c:v>18.97890963654552</c:v>
                </c:pt>
                <c:pt idx="1889">
                  <c:v>18.98882960986996</c:v>
                </c:pt>
                <c:pt idx="1890">
                  <c:v>18.9987495831944</c:v>
                </c:pt>
                <c:pt idx="1891">
                  <c:v>19.00866955651884</c:v>
                </c:pt>
                <c:pt idx="1892">
                  <c:v>19.01858952984328</c:v>
                </c:pt>
                <c:pt idx="1893">
                  <c:v>19.02850950316772</c:v>
                </c:pt>
                <c:pt idx="1894">
                  <c:v>19.03842947649217</c:v>
                </c:pt>
                <c:pt idx="1895">
                  <c:v>19.04834944981661</c:v>
                </c:pt>
                <c:pt idx="1896">
                  <c:v>19.05826942314105</c:v>
                </c:pt>
                <c:pt idx="1897">
                  <c:v>19.06818939646549</c:v>
                </c:pt>
                <c:pt idx="1898">
                  <c:v>19.07810936978993</c:v>
                </c:pt>
                <c:pt idx="1899">
                  <c:v>19.08802934311437</c:v>
                </c:pt>
                <c:pt idx="1900">
                  <c:v>19.09794931643881</c:v>
                </c:pt>
                <c:pt idx="1901">
                  <c:v>19.10786928976325</c:v>
                </c:pt>
                <c:pt idx="1902">
                  <c:v>19.1177892630877</c:v>
                </c:pt>
                <c:pt idx="1903">
                  <c:v>19.12770923641214</c:v>
                </c:pt>
                <c:pt idx="1904">
                  <c:v>19.13762920973658</c:v>
                </c:pt>
                <c:pt idx="1905">
                  <c:v>19.14754918306102</c:v>
                </c:pt>
                <c:pt idx="1906">
                  <c:v>19.15746915638546</c:v>
                </c:pt>
                <c:pt idx="1907">
                  <c:v>19.1673891297099</c:v>
                </c:pt>
                <c:pt idx="1908">
                  <c:v>19.17730910303435</c:v>
                </c:pt>
                <c:pt idx="1909">
                  <c:v>19.18722907635879</c:v>
                </c:pt>
                <c:pt idx="1910">
                  <c:v>19.19714904968323</c:v>
                </c:pt>
                <c:pt idx="1911">
                  <c:v>19.20706902300767</c:v>
                </c:pt>
                <c:pt idx="1912">
                  <c:v>19.21698899633211</c:v>
                </c:pt>
                <c:pt idx="1913">
                  <c:v>19.22690896965655</c:v>
                </c:pt>
                <c:pt idx="1914">
                  <c:v>19.23682894298099</c:v>
                </c:pt>
                <c:pt idx="1915">
                  <c:v>19.24674891630544</c:v>
                </c:pt>
                <c:pt idx="1916">
                  <c:v>19.25666888962987</c:v>
                </c:pt>
                <c:pt idx="1917">
                  <c:v>19.26658886295432</c:v>
                </c:pt>
                <c:pt idx="1918">
                  <c:v>19.27650883627876</c:v>
                </c:pt>
                <c:pt idx="1919">
                  <c:v>19.2864288096032</c:v>
                </c:pt>
                <c:pt idx="1920">
                  <c:v>19.29634878292764</c:v>
                </c:pt>
                <c:pt idx="1921">
                  <c:v>19.30626875625208</c:v>
                </c:pt>
                <c:pt idx="1922">
                  <c:v>19.31618872957652</c:v>
                </c:pt>
                <c:pt idx="1923">
                  <c:v>19.32610870290097</c:v>
                </c:pt>
                <c:pt idx="1924">
                  <c:v>19.33602867622541</c:v>
                </c:pt>
                <c:pt idx="1925">
                  <c:v>19.34594864954985</c:v>
                </c:pt>
                <c:pt idx="1926">
                  <c:v>19.35586862287429</c:v>
                </c:pt>
                <c:pt idx="1927">
                  <c:v>19.36578859619873</c:v>
                </c:pt>
                <c:pt idx="1928">
                  <c:v>19.37570856952317</c:v>
                </c:pt>
                <c:pt idx="1929">
                  <c:v>19.38562854284762</c:v>
                </c:pt>
                <c:pt idx="1930">
                  <c:v>19.39554851617206</c:v>
                </c:pt>
                <c:pt idx="1931">
                  <c:v>19.4054684894965</c:v>
                </c:pt>
                <c:pt idx="1932">
                  <c:v>19.41538846282094</c:v>
                </c:pt>
                <c:pt idx="1933">
                  <c:v>19.42530843614538</c:v>
                </c:pt>
                <c:pt idx="1934">
                  <c:v>19.43522840946982</c:v>
                </c:pt>
                <c:pt idx="1935">
                  <c:v>19.44514838279427</c:v>
                </c:pt>
                <c:pt idx="1936">
                  <c:v>19.4550683561187</c:v>
                </c:pt>
                <c:pt idx="1937">
                  <c:v>19.46498832944315</c:v>
                </c:pt>
                <c:pt idx="1938">
                  <c:v>19.47490830276759</c:v>
                </c:pt>
                <c:pt idx="1939">
                  <c:v>19.48482827609203</c:v>
                </c:pt>
                <c:pt idx="1940">
                  <c:v>19.49474824941647</c:v>
                </c:pt>
                <c:pt idx="1941">
                  <c:v>19.50466822274091</c:v>
                </c:pt>
                <c:pt idx="1942">
                  <c:v>19.51458819606535</c:v>
                </c:pt>
                <c:pt idx="1943">
                  <c:v>19.5245081693898</c:v>
                </c:pt>
                <c:pt idx="1944">
                  <c:v>19.53442814271424</c:v>
                </c:pt>
                <c:pt idx="1945">
                  <c:v>19.54434811603868</c:v>
                </c:pt>
                <c:pt idx="1946">
                  <c:v>19.55426808936312</c:v>
                </c:pt>
                <c:pt idx="1947">
                  <c:v>19.56418806268756</c:v>
                </c:pt>
                <c:pt idx="1948">
                  <c:v>19.574108036012</c:v>
                </c:pt>
                <c:pt idx="1949">
                  <c:v>19.58402800933645</c:v>
                </c:pt>
                <c:pt idx="1950">
                  <c:v>19.59394798266089</c:v>
                </c:pt>
                <c:pt idx="1951">
                  <c:v>19.60386795598533</c:v>
                </c:pt>
                <c:pt idx="1952">
                  <c:v>19.61378792930977</c:v>
                </c:pt>
                <c:pt idx="1953">
                  <c:v>19.62370790263421</c:v>
                </c:pt>
                <c:pt idx="1954">
                  <c:v>19.63362787595865</c:v>
                </c:pt>
                <c:pt idx="1955">
                  <c:v>19.6435478492831</c:v>
                </c:pt>
                <c:pt idx="1956">
                  <c:v>19.65346782260753</c:v>
                </c:pt>
                <c:pt idx="1957">
                  <c:v>19.66338779593198</c:v>
                </c:pt>
                <c:pt idx="1958">
                  <c:v>19.67330776925641</c:v>
                </c:pt>
                <c:pt idx="1959">
                  <c:v>19.68322774258086</c:v>
                </c:pt>
                <c:pt idx="1960">
                  <c:v>19.6931477159053</c:v>
                </c:pt>
                <c:pt idx="1961">
                  <c:v>19.70306768922974</c:v>
                </c:pt>
                <c:pt idx="1962">
                  <c:v>19.71298766255418</c:v>
                </c:pt>
                <c:pt idx="1963">
                  <c:v>19.72290763587863</c:v>
                </c:pt>
                <c:pt idx="1964">
                  <c:v>19.73282760920307</c:v>
                </c:pt>
                <c:pt idx="1965">
                  <c:v>19.74274758252751</c:v>
                </c:pt>
                <c:pt idx="1966">
                  <c:v>19.75266755585195</c:v>
                </c:pt>
                <c:pt idx="1967">
                  <c:v>19.76258752917639</c:v>
                </c:pt>
                <c:pt idx="1968">
                  <c:v>19.77250750250083</c:v>
                </c:pt>
                <c:pt idx="1969">
                  <c:v>19.78242747582528</c:v>
                </c:pt>
                <c:pt idx="1970">
                  <c:v>19.79234744914972</c:v>
                </c:pt>
                <c:pt idx="1971">
                  <c:v>19.80226742247416</c:v>
                </c:pt>
                <c:pt idx="1972">
                  <c:v>19.8121873957986</c:v>
                </c:pt>
                <c:pt idx="1973">
                  <c:v>19.82210736912304</c:v>
                </c:pt>
                <c:pt idx="1974">
                  <c:v>19.83202734244748</c:v>
                </c:pt>
                <c:pt idx="1975">
                  <c:v>19.84194731577193</c:v>
                </c:pt>
                <c:pt idx="1976">
                  <c:v>19.85186728909636</c:v>
                </c:pt>
                <c:pt idx="1977">
                  <c:v>19.86178726242081</c:v>
                </c:pt>
                <c:pt idx="1978">
                  <c:v>19.87170723574525</c:v>
                </c:pt>
                <c:pt idx="1979">
                  <c:v>19.88162720906969</c:v>
                </c:pt>
                <c:pt idx="1980">
                  <c:v>19.89154718239413</c:v>
                </c:pt>
                <c:pt idx="1981">
                  <c:v>19.90146715571857</c:v>
                </c:pt>
                <c:pt idx="1982">
                  <c:v>19.91138712904301</c:v>
                </c:pt>
                <c:pt idx="1983">
                  <c:v>19.92130710236746</c:v>
                </c:pt>
                <c:pt idx="1984">
                  <c:v>19.9312270756919</c:v>
                </c:pt>
                <c:pt idx="1985">
                  <c:v>19.94114704901634</c:v>
                </c:pt>
                <c:pt idx="1986">
                  <c:v>19.95106702234078</c:v>
                </c:pt>
                <c:pt idx="1987">
                  <c:v>19.96098699566522</c:v>
                </c:pt>
                <c:pt idx="1988">
                  <c:v>19.97090696898966</c:v>
                </c:pt>
                <c:pt idx="1989">
                  <c:v>19.98082694231411</c:v>
                </c:pt>
                <c:pt idx="1990">
                  <c:v>19.99074691563855</c:v>
                </c:pt>
                <c:pt idx="1991">
                  <c:v>20.00066688896299</c:v>
                </c:pt>
                <c:pt idx="1992">
                  <c:v>20.01058686228743</c:v>
                </c:pt>
                <c:pt idx="1993">
                  <c:v>20.02050683561187</c:v>
                </c:pt>
                <c:pt idx="1994">
                  <c:v>20.03042680893631</c:v>
                </c:pt>
                <c:pt idx="1995">
                  <c:v>20.04034678226076</c:v>
                </c:pt>
                <c:pt idx="1996">
                  <c:v>20.05026675558519</c:v>
                </c:pt>
                <c:pt idx="1997">
                  <c:v>20.06018672890964</c:v>
                </c:pt>
                <c:pt idx="1998">
                  <c:v>20.07010670223408</c:v>
                </c:pt>
                <c:pt idx="1999">
                  <c:v>20.08002667555852</c:v>
                </c:pt>
                <c:pt idx="2000">
                  <c:v>20.08994664888296</c:v>
                </c:pt>
                <c:pt idx="2001">
                  <c:v>20.0998666222074</c:v>
                </c:pt>
                <c:pt idx="2002">
                  <c:v>20.10978659553184</c:v>
                </c:pt>
                <c:pt idx="2003">
                  <c:v>20.11970656885628</c:v>
                </c:pt>
                <c:pt idx="2004">
                  <c:v>20.12962654218073</c:v>
                </c:pt>
                <c:pt idx="2005">
                  <c:v>20.13954651550517</c:v>
                </c:pt>
                <c:pt idx="2006">
                  <c:v>20.14946648882961</c:v>
                </c:pt>
                <c:pt idx="2007">
                  <c:v>20.15938646215405</c:v>
                </c:pt>
                <c:pt idx="2008">
                  <c:v>20.16930643547849</c:v>
                </c:pt>
                <c:pt idx="2009">
                  <c:v>20.17922640880293</c:v>
                </c:pt>
                <c:pt idx="2010">
                  <c:v>20.18914638212738</c:v>
                </c:pt>
                <c:pt idx="2011">
                  <c:v>20.19906635545182</c:v>
                </c:pt>
                <c:pt idx="2012">
                  <c:v>20.20898632877626</c:v>
                </c:pt>
                <c:pt idx="2013">
                  <c:v>20.2189063021007</c:v>
                </c:pt>
                <c:pt idx="2014">
                  <c:v>20.22882627542514</c:v>
                </c:pt>
                <c:pt idx="2015">
                  <c:v>20.23874624874958</c:v>
                </c:pt>
                <c:pt idx="2016">
                  <c:v>20.24866622207402</c:v>
                </c:pt>
                <c:pt idx="2017">
                  <c:v>20.25858619539846</c:v>
                </c:pt>
                <c:pt idx="2018">
                  <c:v>20.26850616872291</c:v>
                </c:pt>
                <c:pt idx="2019">
                  <c:v>20.27842614204735</c:v>
                </c:pt>
                <c:pt idx="2020">
                  <c:v>20.28834611537179</c:v>
                </c:pt>
                <c:pt idx="2021">
                  <c:v>20.29826608869623</c:v>
                </c:pt>
                <c:pt idx="2022">
                  <c:v>20.30818606202067</c:v>
                </c:pt>
                <c:pt idx="2023">
                  <c:v>20.31810603534511</c:v>
                </c:pt>
                <c:pt idx="2024">
                  <c:v>20.32802600866956</c:v>
                </c:pt>
                <c:pt idx="2025">
                  <c:v>20.337945981994</c:v>
                </c:pt>
                <c:pt idx="2026">
                  <c:v>20.34786595531844</c:v>
                </c:pt>
                <c:pt idx="2027">
                  <c:v>20.35778592864288</c:v>
                </c:pt>
                <c:pt idx="2028">
                  <c:v>20.36770590196732</c:v>
                </c:pt>
                <c:pt idx="2029">
                  <c:v>20.37762587529176</c:v>
                </c:pt>
                <c:pt idx="2030">
                  <c:v>20.38754584861621</c:v>
                </c:pt>
                <c:pt idx="2031">
                  <c:v>20.39746582194065</c:v>
                </c:pt>
                <c:pt idx="2032">
                  <c:v>20.40738579526509</c:v>
                </c:pt>
                <c:pt idx="2033">
                  <c:v>20.41730576858953</c:v>
                </c:pt>
                <c:pt idx="2034">
                  <c:v>20.42722574191397</c:v>
                </c:pt>
                <c:pt idx="2035">
                  <c:v>20.43714571523841</c:v>
                </c:pt>
                <c:pt idx="2036">
                  <c:v>20.44706568856285</c:v>
                </c:pt>
                <c:pt idx="2037">
                  <c:v>20.45698566188729</c:v>
                </c:pt>
                <c:pt idx="2038">
                  <c:v>20.46690563521174</c:v>
                </c:pt>
                <c:pt idx="2039">
                  <c:v>20.47682560853618</c:v>
                </c:pt>
                <c:pt idx="2040">
                  <c:v>20.48674558186062</c:v>
                </c:pt>
                <c:pt idx="2041">
                  <c:v>20.49666555518506</c:v>
                </c:pt>
                <c:pt idx="2042">
                  <c:v>20.5065855285095</c:v>
                </c:pt>
                <c:pt idx="2043">
                  <c:v>20.51650550183394</c:v>
                </c:pt>
                <c:pt idx="2044">
                  <c:v>20.52642547515839</c:v>
                </c:pt>
                <c:pt idx="2045">
                  <c:v>20.53634544848283</c:v>
                </c:pt>
                <c:pt idx="2046">
                  <c:v>20.54626542180727</c:v>
                </c:pt>
                <c:pt idx="2047">
                  <c:v>20.55618539513171</c:v>
                </c:pt>
                <c:pt idx="2048">
                  <c:v>20.56610536845615</c:v>
                </c:pt>
                <c:pt idx="2049">
                  <c:v>20.57602534178059</c:v>
                </c:pt>
                <c:pt idx="2050">
                  <c:v>20.58594531510504</c:v>
                </c:pt>
                <c:pt idx="2051">
                  <c:v>20.59586528842948</c:v>
                </c:pt>
                <c:pt idx="2052">
                  <c:v>20.60578526175392</c:v>
                </c:pt>
                <c:pt idx="2053">
                  <c:v>20.61570523507836</c:v>
                </c:pt>
                <c:pt idx="2054">
                  <c:v>20.6256252084028</c:v>
                </c:pt>
                <c:pt idx="2055">
                  <c:v>20.63554518172724</c:v>
                </c:pt>
                <c:pt idx="2056">
                  <c:v>20.64546515505168</c:v>
                </c:pt>
                <c:pt idx="2057">
                  <c:v>20.65538512837612</c:v>
                </c:pt>
                <c:pt idx="2058">
                  <c:v>20.66530510170057</c:v>
                </c:pt>
                <c:pt idx="2059">
                  <c:v>20.67522507502501</c:v>
                </c:pt>
                <c:pt idx="2060">
                  <c:v>20.68514504834945</c:v>
                </c:pt>
                <c:pt idx="2061">
                  <c:v>20.6950650216739</c:v>
                </c:pt>
                <c:pt idx="2062">
                  <c:v>20.70498499499833</c:v>
                </c:pt>
                <c:pt idx="2063">
                  <c:v>20.71490496832277</c:v>
                </c:pt>
                <c:pt idx="2064">
                  <c:v>20.72482494164722</c:v>
                </c:pt>
                <c:pt idx="2065">
                  <c:v>20.73474491497166</c:v>
                </c:pt>
                <c:pt idx="2066">
                  <c:v>20.7446648882961</c:v>
                </c:pt>
                <c:pt idx="2067">
                  <c:v>20.75458486162054</c:v>
                </c:pt>
                <c:pt idx="2068">
                  <c:v>20.76450483494498</c:v>
                </c:pt>
                <c:pt idx="2069">
                  <c:v>20.77442480826942</c:v>
                </c:pt>
                <c:pt idx="2070">
                  <c:v>20.78434478159387</c:v>
                </c:pt>
                <c:pt idx="2071">
                  <c:v>20.79426475491831</c:v>
                </c:pt>
                <c:pt idx="2072">
                  <c:v>20.80418472824275</c:v>
                </c:pt>
                <c:pt idx="2073">
                  <c:v>20.81410470156719</c:v>
                </c:pt>
                <c:pt idx="2074">
                  <c:v>20.82402467489163</c:v>
                </c:pt>
                <c:pt idx="2075">
                  <c:v>20.83394464821607</c:v>
                </c:pt>
                <c:pt idx="2076">
                  <c:v>20.84386462154051</c:v>
                </c:pt>
                <c:pt idx="2077">
                  <c:v>20.85378459486495</c:v>
                </c:pt>
                <c:pt idx="2078">
                  <c:v>20.8637045681894</c:v>
                </c:pt>
                <c:pt idx="2079">
                  <c:v>20.87362454151384</c:v>
                </c:pt>
                <c:pt idx="2080">
                  <c:v>20.88354451483828</c:v>
                </c:pt>
                <c:pt idx="2081">
                  <c:v>20.89346448816272</c:v>
                </c:pt>
                <c:pt idx="2082">
                  <c:v>20.90338446148716</c:v>
                </c:pt>
                <c:pt idx="2083">
                  <c:v>20.9133044348116</c:v>
                </c:pt>
                <c:pt idx="2084">
                  <c:v>20.92322440813605</c:v>
                </c:pt>
                <c:pt idx="2085">
                  <c:v>20.93314438146049</c:v>
                </c:pt>
                <c:pt idx="2086">
                  <c:v>20.94306435478493</c:v>
                </c:pt>
                <c:pt idx="2087">
                  <c:v>20.95298432810937</c:v>
                </c:pt>
                <c:pt idx="2088">
                  <c:v>20.96290430143381</c:v>
                </c:pt>
                <c:pt idx="2089">
                  <c:v>20.97282427475825</c:v>
                </c:pt>
                <c:pt idx="2090">
                  <c:v>20.9827442480827</c:v>
                </c:pt>
                <c:pt idx="2091">
                  <c:v>20.99266422140714</c:v>
                </c:pt>
                <c:pt idx="2092">
                  <c:v>21.00258419473158</c:v>
                </c:pt>
                <c:pt idx="2093">
                  <c:v>21.01250416805602</c:v>
                </c:pt>
                <c:pt idx="2094">
                  <c:v>21.02242414138046</c:v>
                </c:pt>
                <c:pt idx="2095">
                  <c:v>21.0323441147049</c:v>
                </c:pt>
                <c:pt idx="2096">
                  <c:v>21.04226408802934</c:v>
                </c:pt>
                <c:pt idx="2097">
                  <c:v>21.05218406135378</c:v>
                </c:pt>
                <c:pt idx="2098">
                  <c:v>21.06210403467822</c:v>
                </c:pt>
                <c:pt idx="2099">
                  <c:v>21.07202400800267</c:v>
                </c:pt>
                <c:pt idx="2100">
                  <c:v>21.08194398132711</c:v>
                </c:pt>
                <c:pt idx="2101">
                  <c:v>21.09186395465155</c:v>
                </c:pt>
                <c:pt idx="2102">
                  <c:v>21.10178392797599</c:v>
                </c:pt>
                <c:pt idx="2103">
                  <c:v>21.11170390130043</c:v>
                </c:pt>
                <c:pt idx="2104">
                  <c:v>21.12162387462487</c:v>
                </c:pt>
                <c:pt idx="2105">
                  <c:v>21.13154384794932</c:v>
                </c:pt>
                <c:pt idx="2106">
                  <c:v>21.14146382127376</c:v>
                </c:pt>
                <c:pt idx="2107">
                  <c:v>21.1513837945982</c:v>
                </c:pt>
                <c:pt idx="2108">
                  <c:v>21.16130376792264</c:v>
                </c:pt>
                <c:pt idx="2109">
                  <c:v>21.17122374124708</c:v>
                </c:pt>
                <c:pt idx="2110">
                  <c:v>21.18114371457152</c:v>
                </c:pt>
                <c:pt idx="2111">
                  <c:v>21.19106368789597</c:v>
                </c:pt>
                <c:pt idx="2112">
                  <c:v>21.20098366122041</c:v>
                </c:pt>
                <c:pt idx="2113">
                  <c:v>21.21090363454485</c:v>
                </c:pt>
                <c:pt idx="2114">
                  <c:v>21.22082360786929</c:v>
                </c:pt>
                <c:pt idx="2115">
                  <c:v>21.23074358119373</c:v>
                </c:pt>
                <c:pt idx="2116">
                  <c:v>21.24066355451817</c:v>
                </c:pt>
                <c:pt idx="2117">
                  <c:v>21.25058352784261</c:v>
                </c:pt>
                <c:pt idx="2118">
                  <c:v>21.26050350116705</c:v>
                </c:pt>
                <c:pt idx="2119">
                  <c:v>21.2704234744915</c:v>
                </c:pt>
                <c:pt idx="2120">
                  <c:v>21.28034344781594</c:v>
                </c:pt>
                <c:pt idx="2121">
                  <c:v>21.29026342114038</c:v>
                </c:pt>
                <c:pt idx="2122">
                  <c:v>21.30018339446482</c:v>
                </c:pt>
                <c:pt idx="2123">
                  <c:v>21.31010336778926</c:v>
                </c:pt>
                <c:pt idx="2124">
                  <c:v>21.3200233411137</c:v>
                </c:pt>
                <c:pt idx="2125">
                  <c:v>21.32994331443815</c:v>
                </c:pt>
                <c:pt idx="2126">
                  <c:v>21.33986328776259</c:v>
                </c:pt>
                <c:pt idx="2127">
                  <c:v>21.34978326108703</c:v>
                </c:pt>
                <c:pt idx="2128">
                  <c:v>21.35970323441147</c:v>
                </c:pt>
                <c:pt idx="2129">
                  <c:v>21.36962320773591</c:v>
                </c:pt>
                <c:pt idx="2130">
                  <c:v>21.37954318106035</c:v>
                </c:pt>
                <c:pt idx="2131">
                  <c:v>21.3894631543848</c:v>
                </c:pt>
                <c:pt idx="2132">
                  <c:v>21.39938312770924</c:v>
                </c:pt>
                <c:pt idx="2133">
                  <c:v>21.40930310103368</c:v>
                </c:pt>
                <c:pt idx="2134">
                  <c:v>21.41922307435812</c:v>
                </c:pt>
                <c:pt idx="2135">
                  <c:v>21.42914304768256</c:v>
                </c:pt>
                <c:pt idx="2136">
                  <c:v>21.439063021007</c:v>
                </c:pt>
                <c:pt idx="2137">
                  <c:v>21.44898299433144</c:v>
                </c:pt>
                <c:pt idx="2138">
                  <c:v>21.45890296765588</c:v>
                </c:pt>
                <c:pt idx="2139">
                  <c:v>21.46882294098033</c:v>
                </c:pt>
                <c:pt idx="2140">
                  <c:v>21.47874291430477</c:v>
                </c:pt>
                <c:pt idx="2141">
                  <c:v>21.48866288762921</c:v>
                </c:pt>
                <c:pt idx="2142">
                  <c:v>21.49858286095365</c:v>
                </c:pt>
                <c:pt idx="2143">
                  <c:v>21.50850283427809</c:v>
                </c:pt>
                <c:pt idx="2144">
                  <c:v>21.51842280760253</c:v>
                </c:pt>
                <c:pt idx="2145">
                  <c:v>21.52834278092698</c:v>
                </c:pt>
                <c:pt idx="2146">
                  <c:v>21.53826275425142</c:v>
                </c:pt>
                <c:pt idx="2147">
                  <c:v>21.54818272757586</c:v>
                </c:pt>
                <c:pt idx="2148">
                  <c:v>21.5581027009003</c:v>
                </c:pt>
                <c:pt idx="2149">
                  <c:v>21.56802267422474</c:v>
                </c:pt>
                <c:pt idx="2150">
                  <c:v>21.57794264754918</c:v>
                </c:pt>
                <c:pt idx="2151">
                  <c:v>21.58786262087363</c:v>
                </c:pt>
                <c:pt idx="2152">
                  <c:v>21.59778259419807</c:v>
                </c:pt>
                <c:pt idx="2153">
                  <c:v>21.60770256752251</c:v>
                </c:pt>
                <c:pt idx="2154">
                  <c:v>21.61762254084695</c:v>
                </c:pt>
                <c:pt idx="2155">
                  <c:v>21.62754251417139</c:v>
                </c:pt>
                <c:pt idx="2156">
                  <c:v>21.63746248749583</c:v>
                </c:pt>
                <c:pt idx="2157">
                  <c:v>21.64738246082027</c:v>
                </c:pt>
                <c:pt idx="2158">
                  <c:v>21.65730243414471</c:v>
                </c:pt>
                <c:pt idx="2159">
                  <c:v>21.66722240746916</c:v>
                </c:pt>
                <c:pt idx="2160">
                  <c:v>21.6771423807936</c:v>
                </c:pt>
                <c:pt idx="2161">
                  <c:v>21.68706235411804</c:v>
                </c:pt>
                <c:pt idx="2162">
                  <c:v>21.69698232744248</c:v>
                </c:pt>
                <c:pt idx="2163">
                  <c:v>21.70690230076692</c:v>
                </c:pt>
                <c:pt idx="2164">
                  <c:v>21.71682227409136</c:v>
                </c:pt>
                <c:pt idx="2165">
                  <c:v>21.72674224741581</c:v>
                </c:pt>
                <c:pt idx="2166">
                  <c:v>21.73666222074025</c:v>
                </c:pt>
                <c:pt idx="2167">
                  <c:v>21.74658219406469</c:v>
                </c:pt>
                <c:pt idx="2168">
                  <c:v>21.75650216738913</c:v>
                </c:pt>
                <c:pt idx="2169">
                  <c:v>21.76642214071357</c:v>
                </c:pt>
                <c:pt idx="2170">
                  <c:v>21.77634211403801</c:v>
                </c:pt>
                <c:pt idx="2171">
                  <c:v>21.78626208736246</c:v>
                </c:pt>
                <c:pt idx="2172">
                  <c:v>21.7961820606869</c:v>
                </c:pt>
                <c:pt idx="2173">
                  <c:v>21.80610203401134</c:v>
                </c:pt>
                <c:pt idx="2174">
                  <c:v>21.81602200733578</c:v>
                </c:pt>
                <c:pt idx="2175">
                  <c:v>21.82594198066022</c:v>
                </c:pt>
                <c:pt idx="2176">
                  <c:v>21.83586195398466</c:v>
                </c:pt>
                <c:pt idx="2177">
                  <c:v>21.8457819273091</c:v>
                </c:pt>
                <c:pt idx="2178">
                  <c:v>21.85570190063354</c:v>
                </c:pt>
                <c:pt idx="2179">
                  <c:v>21.86562187395799</c:v>
                </c:pt>
                <c:pt idx="2180">
                  <c:v>21.87554184728243</c:v>
                </c:pt>
                <c:pt idx="2181">
                  <c:v>21.88546182060687</c:v>
                </c:pt>
                <c:pt idx="2182">
                  <c:v>21.89538179393131</c:v>
                </c:pt>
                <c:pt idx="2183">
                  <c:v>21.90530176725575</c:v>
                </c:pt>
                <c:pt idx="2184">
                  <c:v>21.91522174058019</c:v>
                </c:pt>
                <c:pt idx="2185">
                  <c:v>21.92514171390463</c:v>
                </c:pt>
                <c:pt idx="2186">
                  <c:v>21.93506168722908</c:v>
                </c:pt>
                <c:pt idx="2187">
                  <c:v>21.94498166055352</c:v>
                </c:pt>
                <c:pt idx="2188">
                  <c:v>21.95490163387796</c:v>
                </c:pt>
                <c:pt idx="2189">
                  <c:v>21.9648216072024</c:v>
                </c:pt>
                <c:pt idx="2190">
                  <c:v>21.97474158052684</c:v>
                </c:pt>
                <c:pt idx="2191">
                  <c:v>21.98466155385128</c:v>
                </c:pt>
                <c:pt idx="2192">
                  <c:v>21.99458152717573</c:v>
                </c:pt>
                <c:pt idx="2193">
                  <c:v>22.00450150050017</c:v>
                </c:pt>
                <c:pt idx="2194">
                  <c:v>22.01442147382461</c:v>
                </c:pt>
                <c:pt idx="2195">
                  <c:v>22.02434144714905</c:v>
                </c:pt>
                <c:pt idx="2196">
                  <c:v>22.0342614204735</c:v>
                </c:pt>
                <c:pt idx="2197">
                  <c:v>22.04418139379793</c:v>
                </c:pt>
                <c:pt idx="2198">
                  <c:v>22.05410136712237</c:v>
                </c:pt>
                <c:pt idx="2199">
                  <c:v>22.06402134044681</c:v>
                </c:pt>
                <c:pt idx="2200">
                  <c:v>22.07394131377126</c:v>
                </c:pt>
                <c:pt idx="2201">
                  <c:v>22.0838612870957</c:v>
                </c:pt>
                <c:pt idx="2202">
                  <c:v>22.09378126042014</c:v>
                </c:pt>
                <c:pt idx="2203">
                  <c:v>22.10370123374458</c:v>
                </c:pt>
                <c:pt idx="2204">
                  <c:v>22.11362120706902</c:v>
                </c:pt>
                <c:pt idx="2205">
                  <c:v>22.12354118039346</c:v>
                </c:pt>
                <c:pt idx="2206">
                  <c:v>22.13346115371791</c:v>
                </c:pt>
                <c:pt idx="2207">
                  <c:v>22.14338112704235</c:v>
                </c:pt>
                <c:pt idx="2208">
                  <c:v>22.15330110036679</c:v>
                </c:pt>
                <c:pt idx="2209">
                  <c:v>22.16322107369123</c:v>
                </c:pt>
                <c:pt idx="2210">
                  <c:v>22.17314104701567</c:v>
                </c:pt>
                <c:pt idx="2211">
                  <c:v>22.18306102034011</c:v>
                </c:pt>
                <c:pt idx="2212">
                  <c:v>22.19298099366456</c:v>
                </c:pt>
                <c:pt idx="2213">
                  <c:v>22.202900966989</c:v>
                </c:pt>
                <c:pt idx="2214">
                  <c:v>22.21282094031344</c:v>
                </c:pt>
                <c:pt idx="2215">
                  <c:v>22.22274091363788</c:v>
                </c:pt>
                <c:pt idx="2216">
                  <c:v>22.23266088696232</c:v>
                </c:pt>
                <c:pt idx="2217">
                  <c:v>22.24258086028676</c:v>
                </c:pt>
                <c:pt idx="2218">
                  <c:v>22.2525008336112</c:v>
                </c:pt>
                <c:pt idx="2219">
                  <c:v>22.26242080693564</c:v>
                </c:pt>
                <c:pt idx="2220">
                  <c:v>22.27234078026009</c:v>
                </c:pt>
                <c:pt idx="2221">
                  <c:v>22.28226075358453</c:v>
                </c:pt>
                <c:pt idx="2222">
                  <c:v>22.29218072690897</c:v>
                </c:pt>
                <c:pt idx="2223">
                  <c:v>22.30210070023341</c:v>
                </c:pt>
                <c:pt idx="2224">
                  <c:v>22.31202067355785</c:v>
                </c:pt>
                <c:pt idx="2225">
                  <c:v>22.32194064688229</c:v>
                </c:pt>
                <c:pt idx="2226">
                  <c:v>22.33186062020673</c:v>
                </c:pt>
                <c:pt idx="2227">
                  <c:v>22.34178059353118</c:v>
                </c:pt>
                <c:pt idx="2228">
                  <c:v>22.35170056685562</c:v>
                </c:pt>
                <c:pt idx="2229">
                  <c:v>22.36162054018006</c:v>
                </c:pt>
                <c:pt idx="2230">
                  <c:v>22.3715405135045</c:v>
                </c:pt>
                <c:pt idx="2231">
                  <c:v>22.38146048682894</c:v>
                </c:pt>
                <c:pt idx="2232">
                  <c:v>22.39138046015339</c:v>
                </c:pt>
                <c:pt idx="2233">
                  <c:v>22.40130043347783</c:v>
                </c:pt>
                <c:pt idx="2234">
                  <c:v>22.41122040680227</c:v>
                </c:pt>
                <c:pt idx="2235">
                  <c:v>22.42114038012671</c:v>
                </c:pt>
                <c:pt idx="2236">
                  <c:v>22.43106035345115</c:v>
                </c:pt>
                <c:pt idx="2237">
                  <c:v>22.44098032677559</c:v>
                </c:pt>
                <c:pt idx="2238">
                  <c:v>22.45090030010003</c:v>
                </c:pt>
                <c:pt idx="2239">
                  <c:v>22.46082027342447</c:v>
                </c:pt>
                <c:pt idx="2240">
                  <c:v>22.47074024674892</c:v>
                </c:pt>
                <c:pt idx="2241">
                  <c:v>22.48066022007336</c:v>
                </c:pt>
                <c:pt idx="2242">
                  <c:v>22.4905801933978</c:v>
                </c:pt>
                <c:pt idx="2243">
                  <c:v>22.50050016672224</c:v>
                </c:pt>
                <c:pt idx="2244">
                  <c:v>22.51042014004668</c:v>
                </c:pt>
                <c:pt idx="2245">
                  <c:v>22.52034011337112</c:v>
                </c:pt>
                <c:pt idx="2246">
                  <c:v>22.53026008669557</c:v>
                </c:pt>
                <c:pt idx="2247">
                  <c:v>22.54018006002001</c:v>
                </c:pt>
                <c:pt idx="2248">
                  <c:v>22.55010003334445</c:v>
                </c:pt>
                <c:pt idx="2249">
                  <c:v>22.56002000666889</c:v>
                </c:pt>
                <c:pt idx="2250">
                  <c:v>22.56993997999333</c:v>
                </c:pt>
                <c:pt idx="2251">
                  <c:v>22.57985995331777</c:v>
                </c:pt>
                <c:pt idx="2252">
                  <c:v>22.58977992664222</c:v>
                </c:pt>
                <c:pt idx="2253">
                  <c:v>22.59969989996666</c:v>
                </c:pt>
                <c:pt idx="2254">
                  <c:v>22.6096198732911</c:v>
                </c:pt>
                <c:pt idx="2255">
                  <c:v>22.61953984661554</c:v>
                </c:pt>
                <c:pt idx="2256">
                  <c:v>22.62945981993998</c:v>
                </c:pt>
                <c:pt idx="2257">
                  <c:v>22.63937979326442</c:v>
                </c:pt>
                <c:pt idx="2258">
                  <c:v>22.64929976658886</c:v>
                </c:pt>
                <c:pt idx="2259">
                  <c:v>22.6592197399133</c:v>
                </c:pt>
                <c:pt idx="2260">
                  <c:v>22.66913971323775</c:v>
                </c:pt>
                <c:pt idx="2261">
                  <c:v>22.67905968656219</c:v>
                </c:pt>
                <c:pt idx="2262">
                  <c:v>22.68897965988663</c:v>
                </c:pt>
                <c:pt idx="2263">
                  <c:v>22.69889963321107</c:v>
                </c:pt>
                <c:pt idx="2264">
                  <c:v>22.70881960653551</c:v>
                </c:pt>
                <c:pt idx="2265">
                  <c:v>22.71873957985995</c:v>
                </c:pt>
                <c:pt idx="2266">
                  <c:v>22.7286595531844</c:v>
                </c:pt>
                <c:pt idx="2267">
                  <c:v>22.73857952650884</c:v>
                </c:pt>
                <c:pt idx="2268">
                  <c:v>22.74849949983328</c:v>
                </c:pt>
                <c:pt idx="2269">
                  <c:v>22.75841947315772</c:v>
                </c:pt>
                <c:pt idx="2270">
                  <c:v>22.76833944648216</c:v>
                </c:pt>
                <c:pt idx="2271">
                  <c:v>22.7782594198066</c:v>
                </c:pt>
                <c:pt idx="2272">
                  <c:v>22.78817939313105</c:v>
                </c:pt>
                <c:pt idx="2273">
                  <c:v>22.79809936645549</c:v>
                </c:pt>
                <c:pt idx="2274">
                  <c:v>22.80801933977992</c:v>
                </c:pt>
                <c:pt idx="2275">
                  <c:v>22.81793931310437</c:v>
                </c:pt>
                <c:pt idx="2276">
                  <c:v>22.82785928642881</c:v>
                </c:pt>
                <c:pt idx="2277">
                  <c:v>22.83777925975325</c:v>
                </c:pt>
                <c:pt idx="2278">
                  <c:v>22.84769923307769</c:v>
                </c:pt>
                <c:pt idx="2279">
                  <c:v>22.85761920640213</c:v>
                </c:pt>
                <c:pt idx="2280">
                  <c:v>22.86753917972657</c:v>
                </c:pt>
                <c:pt idx="2281">
                  <c:v>22.87745915305102</c:v>
                </c:pt>
                <c:pt idx="2282">
                  <c:v>22.88737912637546</c:v>
                </c:pt>
                <c:pt idx="2283">
                  <c:v>22.8972990996999</c:v>
                </c:pt>
                <c:pt idx="2284">
                  <c:v>22.90721907302434</c:v>
                </c:pt>
                <c:pt idx="2285">
                  <c:v>22.91713904634878</c:v>
                </c:pt>
                <c:pt idx="2286">
                  <c:v>22.92705901967322</c:v>
                </c:pt>
                <c:pt idx="2287">
                  <c:v>22.93697899299767</c:v>
                </c:pt>
                <c:pt idx="2288">
                  <c:v>22.94689896632211</c:v>
                </c:pt>
                <c:pt idx="2289">
                  <c:v>22.95681893964655</c:v>
                </c:pt>
                <c:pt idx="2290">
                  <c:v>22.96673891297099</c:v>
                </c:pt>
                <c:pt idx="2291">
                  <c:v>22.97665888629543</c:v>
                </c:pt>
                <c:pt idx="2292">
                  <c:v>22.98657885961987</c:v>
                </c:pt>
                <c:pt idx="2293">
                  <c:v>22.99649883294432</c:v>
                </c:pt>
                <c:pt idx="2294">
                  <c:v>23.00641880626875</c:v>
                </c:pt>
                <c:pt idx="2295">
                  <c:v>23.0163387795932</c:v>
                </c:pt>
                <c:pt idx="2296">
                  <c:v>23.02625875291764</c:v>
                </c:pt>
                <c:pt idx="2297">
                  <c:v>23.03617872624208</c:v>
                </c:pt>
                <c:pt idx="2298">
                  <c:v>23.04609869956652</c:v>
                </c:pt>
                <c:pt idx="2299">
                  <c:v>23.05601867289096</c:v>
                </c:pt>
                <c:pt idx="2300">
                  <c:v>23.0659386462154</c:v>
                </c:pt>
                <c:pt idx="2301">
                  <c:v>23.07585861953985</c:v>
                </c:pt>
                <c:pt idx="2302">
                  <c:v>23.08577859286429</c:v>
                </c:pt>
                <c:pt idx="2303">
                  <c:v>23.09569856618873</c:v>
                </c:pt>
                <c:pt idx="2304">
                  <c:v>23.10561853951317</c:v>
                </c:pt>
                <c:pt idx="2305">
                  <c:v>23.11553851283761</c:v>
                </c:pt>
                <c:pt idx="2306">
                  <c:v>23.12545848616205</c:v>
                </c:pt>
                <c:pt idx="2307">
                  <c:v>23.1353784594865</c:v>
                </c:pt>
                <c:pt idx="2308">
                  <c:v>23.14529843281094</c:v>
                </c:pt>
                <c:pt idx="2309">
                  <c:v>23.15521840613538</c:v>
                </c:pt>
                <c:pt idx="2310">
                  <c:v>23.16513837945982</c:v>
                </c:pt>
                <c:pt idx="2311">
                  <c:v>23.17505835278426</c:v>
                </c:pt>
                <c:pt idx="2312">
                  <c:v>23.1849783261087</c:v>
                </c:pt>
                <c:pt idx="2313">
                  <c:v>23.19489829943315</c:v>
                </c:pt>
                <c:pt idx="2314">
                  <c:v>23.20481827275758</c:v>
                </c:pt>
                <c:pt idx="2315">
                  <c:v>23.21473824608203</c:v>
                </c:pt>
                <c:pt idx="2316">
                  <c:v>23.22465821940647</c:v>
                </c:pt>
                <c:pt idx="2317">
                  <c:v>23.23457819273091</c:v>
                </c:pt>
                <c:pt idx="2318">
                  <c:v>23.24449816605535</c:v>
                </c:pt>
                <c:pt idx="2319">
                  <c:v>23.25441813937979</c:v>
                </c:pt>
                <c:pt idx="2320">
                  <c:v>23.26433811270423</c:v>
                </c:pt>
                <c:pt idx="2321">
                  <c:v>23.27425808602868</c:v>
                </c:pt>
                <c:pt idx="2322">
                  <c:v>23.28417805935312</c:v>
                </c:pt>
                <c:pt idx="2323">
                  <c:v>23.29409803267756</c:v>
                </c:pt>
                <c:pt idx="2324">
                  <c:v>23.304018006002</c:v>
                </c:pt>
                <c:pt idx="2325">
                  <c:v>23.31393797932644</c:v>
                </c:pt>
                <c:pt idx="2326">
                  <c:v>23.32385795265088</c:v>
                </c:pt>
                <c:pt idx="2327">
                  <c:v>23.33377792597533</c:v>
                </c:pt>
                <c:pt idx="2328">
                  <c:v>23.34369789929977</c:v>
                </c:pt>
                <c:pt idx="2329">
                  <c:v>23.35361787262421</c:v>
                </c:pt>
                <c:pt idx="2330">
                  <c:v>23.36353784594865</c:v>
                </c:pt>
                <c:pt idx="2331">
                  <c:v>23.37345781927309</c:v>
                </c:pt>
                <c:pt idx="2332">
                  <c:v>23.38337779259753</c:v>
                </c:pt>
                <c:pt idx="2333">
                  <c:v>23.39329776592198</c:v>
                </c:pt>
                <c:pt idx="2334">
                  <c:v>23.40321773924641</c:v>
                </c:pt>
                <c:pt idx="2335">
                  <c:v>23.41313771257086</c:v>
                </c:pt>
                <c:pt idx="2336">
                  <c:v>23.4230576858953</c:v>
                </c:pt>
                <c:pt idx="2337">
                  <c:v>23.43297765921974</c:v>
                </c:pt>
                <c:pt idx="2338">
                  <c:v>23.44289763254418</c:v>
                </c:pt>
                <c:pt idx="2339">
                  <c:v>23.45281760586862</c:v>
                </c:pt>
                <c:pt idx="2340">
                  <c:v>23.46273757919306</c:v>
                </c:pt>
                <c:pt idx="2341">
                  <c:v>23.47265755251751</c:v>
                </c:pt>
                <c:pt idx="2342">
                  <c:v>23.48257752584195</c:v>
                </c:pt>
                <c:pt idx="2343">
                  <c:v>23.49249749916639</c:v>
                </c:pt>
                <c:pt idx="2344">
                  <c:v>23.50241747249083</c:v>
                </c:pt>
                <c:pt idx="2345">
                  <c:v>23.51233744581527</c:v>
                </c:pt>
                <c:pt idx="2346">
                  <c:v>23.52225741913971</c:v>
                </c:pt>
                <c:pt idx="2347">
                  <c:v>23.53217739246416</c:v>
                </c:pt>
                <c:pt idx="2348">
                  <c:v>23.5420973657886</c:v>
                </c:pt>
                <c:pt idx="2349">
                  <c:v>23.55201733911304</c:v>
                </c:pt>
                <c:pt idx="2350">
                  <c:v>23.56193731243748</c:v>
                </c:pt>
                <c:pt idx="2351">
                  <c:v>23.57185728576192</c:v>
                </c:pt>
                <c:pt idx="2352">
                  <c:v>23.58177725908636</c:v>
                </c:pt>
                <c:pt idx="2353">
                  <c:v>23.59169723241081</c:v>
                </c:pt>
                <c:pt idx="2354">
                  <c:v>23.60161720573524</c:v>
                </c:pt>
                <c:pt idx="2355">
                  <c:v>23.61153717905969</c:v>
                </c:pt>
                <c:pt idx="2356">
                  <c:v>23.62145715238413</c:v>
                </c:pt>
                <c:pt idx="2357">
                  <c:v>23.63137712570857</c:v>
                </c:pt>
                <c:pt idx="2358">
                  <c:v>23.64129709903301</c:v>
                </c:pt>
                <c:pt idx="2359">
                  <c:v>23.65121707235745</c:v>
                </c:pt>
                <c:pt idx="2360">
                  <c:v>23.66113704568189</c:v>
                </c:pt>
                <c:pt idx="2361">
                  <c:v>23.67105701900634</c:v>
                </c:pt>
                <c:pt idx="2362">
                  <c:v>23.68097699233078</c:v>
                </c:pt>
                <c:pt idx="2363">
                  <c:v>23.69089696565522</c:v>
                </c:pt>
                <c:pt idx="2364">
                  <c:v>23.70081693897966</c:v>
                </c:pt>
                <c:pt idx="2365">
                  <c:v>23.7107369123041</c:v>
                </c:pt>
                <c:pt idx="2366">
                  <c:v>23.72065688562854</c:v>
                </c:pt>
                <c:pt idx="2367">
                  <c:v>23.73057685895298</c:v>
                </c:pt>
                <c:pt idx="2368">
                  <c:v>23.74049683227743</c:v>
                </c:pt>
                <c:pt idx="2369">
                  <c:v>23.75041680560187</c:v>
                </c:pt>
                <c:pt idx="2370">
                  <c:v>23.76033677892631</c:v>
                </c:pt>
                <c:pt idx="2371">
                  <c:v>23.77025675225075</c:v>
                </c:pt>
                <c:pt idx="2372">
                  <c:v>23.78017672557519</c:v>
                </c:pt>
                <c:pt idx="2373">
                  <c:v>23.79009669889963</c:v>
                </c:pt>
                <c:pt idx="2374">
                  <c:v>23.80001667222407</c:v>
                </c:pt>
                <c:pt idx="2375">
                  <c:v>23.80993664554851</c:v>
                </c:pt>
                <c:pt idx="2376">
                  <c:v>23.81985661887296</c:v>
                </c:pt>
                <c:pt idx="2377">
                  <c:v>23.8297765921974</c:v>
                </c:pt>
                <c:pt idx="2378">
                  <c:v>23.83969656552184</c:v>
                </c:pt>
                <c:pt idx="2379">
                  <c:v>23.84961653884628</c:v>
                </c:pt>
                <c:pt idx="2380">
                  <c:v>23.85953651217072</c:v>
                </c:pt>
                <c:pt idx="2381">
                  <c:v>23.86945648549516</c:v>
                </c:pt>
                <c:pt idx="2382">
                  <c:v>23.87937645881961</c:v>
                </c:pt>
                <c:pt idx="2383">
                  <c:v>23.88929643214405</c:v>
                </c:pt>
                <c:pt idx="2384">
                  <c:v>23.89921640546849</c:v>
                </c:pt>
                <c:pt idx="2385">
                  <c:v>23.90913637879293</c:v>
                </c:pt>
                <c:pt idx="2386">
                  <c:v>23.91905635211737</c:v>
                </c:pt>
                <c:pt idx="2387">
                  <c:v>23.92897632544181</c:v>
                </c:pt>
                <c:pt idx="2388">
                  <c:v>23.93889629876626</c:v>
                </c:pt>
                <c:pt idx="2389">
                  <c:v>23.9488162720907</c:v>
                </c:pt>
                <c:pt idx="2390">
                  <c:v>23.95873624541514</c:v>
                </c:pt>
                <c:pt idx="2391">
                  <c:v>23.96865621873958</c:v>
                </c:pt>
                <c:pt idx="2392">
                  <c:v>23.97857619206402</c:v>
                </c:pt>
                <c:pt idx="2393">
                  <c:v>23.98849616538846</c:v>
                </c:pt>
                <c:pt idx="2394">
                  <c:v>23.9984161387129</c:v>
                </c:pt>
                <c:pt idx="2395">
                  <c:v>24.00833611203734</c:v>
                </c:pt>
                <c:pt idx="2396">
                  <c:v>24.01825608536179</c:v>
                </c:pt>
                <c:pt idx="2397">
                  <c:v>24.02817605868623</c:v>
                </c:pt>
                <c:pt idx="2398">
                  <c:v>24.03809603201067</c:v>
                </c:pt>
                <c:pt idx="2399">
                  <c:v>24.04801600533511</c:v>
                </c:pt>
                <c:pt idx="2400">
                  <c:v>24.05793597865955</c:v>
                </c:pt>
                <c:pt idx="2401">
                  <c:v>24.06785595198399</c:v>
                </c:pt>
                <c:pt idx="2402">
                  <c:v>24.07777592530844</c:v>
                </c:pt>
                <c:pt idx="2403">
                  <c:v>24.08769589863288</c:v>
                </c:pt>
                <c:pt idx="2404">
                  <c:v>24.09761587195732</c:v>
                </c:pt>
                <c:pt idx="2405">
                  <c:v>24.10753584528176</c:v>
                </c:pt>
                <c:pt idx="2406">
                  <c:v>24.1174558186062</c:v>
                </c:pt>
                <c:pt idx="2407">
                  <c:v>24.12737579193064</c:v>
                </c:pt>
                <c:pt idx="2408">
                  <c:v>24.13729576525508</c:v>
                </c:pt>
                <c:pt idx="2409">
                  <c:v>24.14721573857953</c:v>
                </c:pt>
                <c:pt idx="2410">
                  <c:v>24.15713571190397</c:v>
                </c:pt>
                <c:pt idx="2411">
                  <c:v>24.16705568522841</c:v>
                </c:pt>
                <c:pt idx="2412">
                  <c:v>24.17697565855285</c:v>
                </c:pt>
                <c:pt idx="2413">
                  <c:v>24.18689563187729</c:v>
                </c:pt>
                <c:pt idx="2414">
                  <c:v>24.19681560520173</c:v>
                </c:pt>
                <c:pt idx="2415">
                  <c:v>24.20673557852617</c:v>
                </c:pt>
                <c:pt idx="2416">
                  <c:v>24.21665555185062</c:v>
                </c:pt>
                <c:pt idx="2417">
                  <c:v>24.22657552517506</c:v>
                </c:pt>
                <c:pt idx="2418">
                  <c:v>24.2364954984995</c:v>
                </c:pt>
                <c:pt idx="2419">
                  <c:v>24.24641547182394</c:v>
                </c:pt>
                <c:pt idx="2420">
                  <c:v>24.25633544514838</c:v>
                </c:pt>
                <c:pt idx="2421">
                  <c:v>24.26625541847282</c:v>
                </c:pt>
                <c:pt idx="2422">
                  <c:v>24.27617539179727</c:v>
                </c:pt>
                <c:pt idx="2423">
                  <c:v>24.28609536512171</c:v>
                </c:pt>
                <c:pt idx="2424">
                  <c:v>24.29601533844615</c:v>
                </c:pt>
                <c:pt idx="2425">
                  <c:v>24.30593531177059</c:v>
                </c:pt>
                <c:pt idx="2426">
                  <c:v>24.31585528509503</c:v>
                </c:pt>
                <c:pt idx="2427">
                  <c:v>24.32577525841947</c:v>
                </c:pt>
                <c:pt idx="2428">
                  <c:v>24.33569523174392</c:v>
                </c:pt>
                <c:pt idx="2429">
                  <c:v>24.34561520506836</c:v>
                </c:pt>
                <c:pt idx="2430">
                  <c:v>24.3555351783928</c:v>
                </c:pt>
                <c:pt idx="2431">
                  <c:v>24.36545515171724</c:v>
                </c:pt>
                <c:pt idx="2432">
                  <c:v>24.37537512504168</c:v>
                </c:pt>
                <c:pt idx="2433">
                  <c:v>24.38529509836612</c:v>
                </c:pt>
                <c:pt idx="2434">
                  <c:v>24.39521507169056</c:v>
                </c:pt>
                <c:pt idx="2435">
                  <c:v>24.405135045015</c:v>
                </c:pt>
                <c:pt idx="2436">
                  <c:v>24.41505501833945</c:v>
                </c:pt>
                <c:pt idx="2437">
                  <c:v>24.42497499166389</c:v>
                </c:pt>
                <c:pt idx="2438">
                  <c:v>24.43489496498833</c:v>
                </c:pt>
                <c:pt idx="2439">
                  <c:v>24.44481493831277</c:v>
                </c:pt>
                <c:pt idx="2440">
                  <c:v>24.45473491163721</c:v>
                </c:pt>
                <c:pt idx="2441">
                  <c:v>24.46465488496165</c:v>
                </c:pt>
                <c:pt idx="2442">
                  <c:v>24.4745748582861</c:v>
                </c:pt>
                <c:pt idx="2443">
                  <c:v>24.48449483161054</c:v>
                </c:pt>
                <c:pt idx="2444">
                  <c:v>24.49441480493498</c:v>
                </c:pt>
                <c:pt idx="2445">
                  <c:v>24.50433477825942</c:v>
                </c:pt>
                <c:pt idx="2446">
                  <c:v>24.51425475158386</c:v>
                </c:pt>
                <c:pt idx="2447">
                  <c:v>24.5241747249083</c:v>
                </c:pt>
                <c:pt idx="2448">
                  <c:v>24.53409469823275</c:v>
                </c:pt>
                <c:pt idx="2449">
                  <c:v>24.54401467155719</c:v>
                </c:pt>
                <c:pt idx="2450">
                  <c:v>24.55393464488163</c:v>
                </c:pt>
                <c:pt idx="2451">
                  <c:v>24.56385461820607</c:v>
                </c:pt>
                <c:pt idx="2452">
                  <c:v>24.57377459153051</c:v>
                </c:pt>
                <c:pt idx="2453">
                  <c:v>24.58369456485495</c:v>
                </c:pt>
                <c:pt idx="2454">
                  <c:v>24.59361453817939</c:v>
                </c:pt>
                <c:pt idx="2455">
                  <c:v>24.60353451150383</c:v>
                </c:pt>
                <c:pt idx="2456">
                  <c:v>24.61345448482827</c:v>
                </c:pt>
                <c:pt idx="2457">
                  <c:v>24.62337445815272</c:v>
                </c:pt>
                <c:pt idx="2458">
                  <c:v>24.63329443147716</c:v>
                </c:pt>
                <c:pt idx="2459">
                  <c:v>24.6432144048016</c:v>
                </c:pt>
                <c:pt idx="2460">
                  <c:v>24.65313437812604</c:v>
                </c:pt>
                <c:pt idx="2461">
                  <c:v>24.66305435145048</c:v>
                </c:pt>
                <c:pt idx="2462">
                  <c:v>24.67297432477492</c:v>
                </c:pt>
                <c:pt idx="2463">
                  <c:v>24.68289429809937</c:v>
                </c:pt>
                <c:pt idx="2464">
                  <c:v>24.69281427142381</c:v>
                </c:pt>
                <c:pt idx="2465">
                  <c:v>24.70273424474825</c:v>
                </c:pt>
                <c:pt idx="2466">
                  <c:v>24.71265421807269</c:v>
                </c:pt>
                <c:pt idx="2467">
                  <c:v>24.72257419139713</c:v>
                </c:pt>
                <c:pt idx="2468">
                  <c:v>24.73249416472157</c:v>
                </c:pt>
                <c:pt idx="2469">
                  <c:v>24.74241413804602</c:v>
                </c:pt>
                <c:pt idx="2470">
                  <c:v>24.75233411137046</c:v>
                </c:pt>
                <c:pt idx="2471">
                  <c:v>24.7622540846949</c:v>
                </c:pt>
                <c:pt idx="2472">
                  <c:v>24.77217405801934</c:v>
                </c:pt>
                <c:pt idx="2473">
                  <c:v>24.78209403134378</c:v>
                </c:pt>
                <c:pt idx="2474">
                  <c:v>24.79201400466822</c:v>
                </c:pt>
                <c:pt idx="2475">
                  <c:v>24.80193397799266</c:v>
                </c:pt>
                <c:pt idx="2476">
                  <c:v>24.8118539513171</c:v>
                </c:pt>
                <c:pt idx="2477">
                  <c:v>24.82177392464155</c:v>
                </c:pt>
                <c:pt idx="2478">
                  <c:v>24.83169389796599</c:v>
                </c:pt>
                <c:pt idx="2479">
                  <c:v>24.84161387129043</c:v>
                </c:pt>
                <c:pt idx="2480">
                  <c:v>24.85153384461487</c:v>
                </c:pt>
                <c:pt idx="2481">
                  <c:v>24.86145381793931</c:v>
                </c:pt>
                <c:pt idx="2482">
                  <c:v>24.87137379126375</c:v>
                </c:pt>
                <c:pt idx="2483">
                  <c:v>24.8812937645882</c:v>
                </c:pt>
                <c:pt idx="2484">
                  <c:v>24.89121373791264</c:v>
                </c:pt>
                <c:pt idx="2485">
                  <c:v>24.90113371123708</c:v>
                </c:pt>
                <c:pt idx="2486">
                  <c:v>24.91105368456152</c:v>
                </c:pt>
                <c:pt idx="2487">
                  <c:v>24.92097365788596</c:v>
                </c:pt>
                <c:pt idx="2488">
                  <c:v>24.9308936312104</c:v>
                </c:pt>
                <c:pt idx="2489">
                  <c:v>24.94081360453485</c:v>
                </c:pt>
                <c:pt idx="2490">
                  <c:v>24.95073357785929</c:v>
                </c:pt>
                <c:pt idx="2491">
                  <c:v>24.96065355118373</c:v>
                </c:pt>
                <c:pt idx="2492">
                  <c:v>24.97057352450817</c:v>
                </c:pt>
                <c:pt idx="2493">
                  <c:v>24.98049349783261</c:v>
                </c:pt>
                <c:pt idx="2494">
                  <c:v>24.99041347115705</c:v>
                </c:pt>
                <c:pt idx="2495">
                  <c:v>25.00033344448149</c:v>
                </c:pt>
                <c:pt idx="2496">
                  <c:v>25.01025341780593</c:v>
                </c:pt>
                <c:pt idx="2497">
                  <c:v>25.02017339113038</c:v>
                </c:pt>
                <c:pt idx="2498">
                  <c:v>25.03009336445482</c:v>
                </c:pt>
                <c:pt idx="2499">
                  <c:v>25.04001333777926</c:v>
                </c:pt>
                <c:pt idx="2500">
                  <c:v>25.0499333111037</c:v>
                </c:pt>
                <c:pt idx="2501">
                  <c:v>25.05985328442814</c:v>
                </c:pt>
                <c:pt idx="2502">
                  <c:v>25.06977325775258</c:v>
                </c:pt>
                <c:pt idx="2503">
                  <c:v>25.07969323107703</c:v>
                </c:pt>
                <c:pt idx="2504">
                  <c:v>25.08961320440147</c:v>
                </c:pt>
                <c:pt idx="2505">
                  <c:v>25.09953317772591</c:v>
                </c:pt>
                <c:pt idx="2506">
                  <c:v>25.10945315105035</c:v>
                </c:pt>
                <c:pt idx="2507">
                  <c:v>25.1193731243748</c:v>
                </c:pt>
                <c:pt idx="2508">
                  <c:v>25.12929309769923</c:v>
                </c:pt>
                <c:pt idx="2509">
                  <c:v>25.13921307102368</c:v>
                </c:pt>
                <c:pt idx="2510">
                  <c:v>25.14913304434812</c:v>
                </c:pt>
                <c:pt idx="2511">
                  <c:v>25.15905301767256</c:v>
                </c:pt>
                <c:pt idx="2512">
                  <c:v>25.168972990997</c:v>
                </c:pt>
                <c:pt idx="2513">
                  <c:v>25.17889296432144</c:v>
                </c:pt>
                <c:pt idx="2514">
                  <c:v>25.18881293764588</c:v>
                </c:pt>
                <c:pt idx="2515">
                  <c:v>25.19873291097032</c:v>
                </c:pt>
                <c:pt idx="2516">
                  <c:v>25.20865288429476</c:v>
                </c:pt>
                <c:pt idx="2517">
                  <c:v>25.21857285761921</c:v>
                </c:pt>
                <c:pt idx="2518">
                  <c:v>25.22849283094365</c:v>
                </c:pt>
                <c:pt idx="2519">
                  <c:v>25.23841280426809</c:v>
                </c:pt>
                <c:pt idx="2520">
                  <c:v>25.24833277759253</c:v>
                </c:pt>
                <c:pt idx="2521">
                  <c:v>25.25825275091697</c:v>
                </c:pt>
                <c:pt idx="2522">
                  <c:v>25.26817272424141</c:v>
                </c:pt>
                <c:pt idx="2523">
                  <c:v>25.27809269756586</c:v>
                </c:pt>
                <c:pt idx="2524">
                  <c:v>25.2880126708903</c:v>
                </c:pt>
                <c:pt idx="2525">
                  <c:v>25.29793264421474</c:v>
                </c:pt>
                <c:pt idx="2526">
                  <c:v>25.30785261753918</c:v>
                </c:pt>
                <c:pt idx="2527">
                  <c:v>25.31777259086362</c:v>
                </c:pt>
                <c:pt idx="2528">
                  <c:v>25.32769256418806</c:v>
                </c:pt>
                <c:pt idx="2529">
                  <c:v>25.33761253751251</c:v>
                </c:pt>
                <c:pt idx="2530">
                  <c:v>25.34753251083695</c:v>
                </c:pt>
                <c:pt idx="2531">
                  <c:v>25.35745248416139</c:v>
                </c:pt>
                <c:pt idx="2532">
                  <c:v>25.36737245748583</c:v>
                </c:pt>
                <c:pt idx="2533">
                  <c:v>25.37729243081027</c:v>
                </c:pt>
                <c:pt idx="2534">
                  <c:v>25.38721240413471</c:v>
                </c:pt>
                <c:pt idx="2535">
                  <c:v>25.39713237745915</c:v>
                </c:pt>
                <c:pt idx="2536">
                  <c:v>25.40705235078359</c:v>
                </c:pt>
                <c:pt idx="2537">
                  <c:v>25.41697232410804</c:v>
                </c:pt>
                <c:pt idx="2538">
                  <c:v>25.42689229743248</c:v>
                </c:pt>
                <c:pt idx="2539">
                  <c:v>25.43681227075692</c:v>
                </c:pt>
                <c:pt idx="2540">
                  <c:v>25.44673224408136</c:v>
                </c:pt>
                <c:pt idx="2541">
                  <c:v>25.4566522174058</c:v>
                </c:pt>
                <c:pt idx="2542">
                  <c:v>25.46657219073024</c:v>
                </c:pt>
                <c:pt idx="2543">
                  <c:v>25.47649216405469</c:v>
                </c:pt>
                <c:pt idx="2544">
                  <c:v>25.48641213737913</c:v>
                </c:pt>
                <c:pt idx="2545">
                  <c:v>25.49633211070357</c:v>
                </c:pt>
                <c:pt idx="2546">
                  <c:v>25.50625208402801</c:v>
                </c:pt>
                <c:pt idx="2547">
                  <c:v>25.51617205735245</c:v>
                </c:pt>
                <c:pt idx="2548">
                  <c:v>25.52609203067689</c:v>
                </c:pt>
                <c:pt idx="2549">
                  <c:v>25.53601200400133</c:v>
                </c:pt>
                <c:pt idx="2550">
                  <c:v>25.54593197732578</c:v>
                </c:pt>
                <c:pt idx="2551">
                  <c:v>25.55585195065021</c:v>
                </c:pt>
                <c:pt idx="2552">
                  <c:v>25.56577192397466</c:v>
                </c:pt>
                <c:pt idx="2553">
                  <c:v>25.5756918972991</c:v>
                </c:pt>
                <c:pt idx="2554">
                  <c:v>25.58561187062354</c:v>
                </c:pt>
                <c:pt idx="2555">
                  <c:v>25.59553184394798</c:v>
                </c:pt>
                <c:pt idx="2556">
                  <c:v>25.60545181727242</c:v>
                </c:pt>
                <c:pt idx="2557">
                  <c:v>25.61537179059686</c:v>
                </c:pt>
                <c:pt idx="2558">
                  <c:v>25.62529176392131</c:v>
                </c:pt>
                <c:pt idx="2559">
                  <c:v>25.63521173724575</c:v>
                </c:pt>
                <c:pt idx="2560">
                  <c:v>25.64513171057019</c:v>
                </c:pt>
                <c:pt idx="2561">
                  <c:v>25.65505168389463</c:v>
                </c:pt>
                <c:pt idx="2562">
                  <c:v>25.66497165721907</c:v>
                </c:pt>
                <c:pt idx="2563">
                  <c:v>25.67489163054351</c:v>
                </c:pt>
                <c:pt idx="2564">
                  <c:v>25.68481160386796</c:v>
                </c:pt>
                <c:pt idx="2565">
                  <c:v>25.6947315771924</c:v>
                </c:pt>
                <c:pt idx="2566">
                  <c:v>25.70465155051684</c:v>
                </c:pt>
                <c:pt idx="2567">
                  <c:v>25.71457152384128</c:v>
                </c:pt>
                <c:pt idx="2568">
                  <c:v>25.72449149716572</c:v>
                </c:pt>
                <c:pt idx="2569">
                  <c:v>25.73441147049016</c:v>
                </c:pt>
                <c:pt idx="2570">
                  <c:v>25.74433144381461</c:v>
                </c:pt>
                <c:pt idx="2571">
                  <c:v>25.75425141713905</c:v>
                </c:pt>
                <c:pt idx="2572">
                  <c:v>25.76417139046349</c:v>
                </c:pt>
                <c:pt idx="2573">
                  <c:v>25.77409136378793</c:v>
                </c:pt>
                <c:pt idx="2574">
                  <c:v>25.78401133711237</c:v>
                </c:pt>
                <c:pt idx="2575">
                  <c:v>25.79393131043681</c:v>
                </c:pt>
                <c:pt idx="2576">
                  <c:v>25.80385128376125</c:v>
                </c:pt>
                <c:pt idx="2577">
                  <c:v>25.81377125708569</c:v>
                </c:pt>
                <c:pt idx="2578">
                  <c:v>25.82369123041014</c:v>
                </c:pt>
                <c:pt idx="2579">
                  <c:v>25.83361120373458</c:v>
                </c:pt>
                <c:pt idx="2580">
                  <c:v>25.84353117705902</c:v>
                </c:pt>
                <c:pt idx="2581">
                  <c:v>25.85345115038346</c:v>
                </c:pt>
                <c:pt idx="2582">
                  <c:v>25.8633711237079</c:v>
                </c:pt>
                <c:pt idx="2583">
                  <c:v>25.87329109703234</c:v>
                </c:pt>
                <c:pt idx="2584">
                  <c:v>25.88321107035679</c:v>
                </c:pt>
                <c:pt idx="2585">
                  <c:v>25.89313104368123</c:v>
                </c:pt>
                <c:pt idx="2586">
                  <c:v>25.90305101700567</c:v>
                </c:pt>
                <c:pt idx="2587">
                  <c:v>25.91297099033011</c:v>
                </c:pt>
                <c:pt idx="2588">
                  <c:v>25.92289096365455</c:v>
                </c:pt>
                <c:pt idx="2589">
                  <c:v>25.93281093697899</c:v>
                </c:pt>
                <c:pt idx="2590">
                  <c:v>25.94273091030344</c:v>
                </c:pt>
                <c:pt idx="2591">
                  <c:v>25.95265088362788</c:v>
                </c:pt>
                <c:pt idx="2592">
                  <c:v>25.96257085695232</c:v>
                </c:pt>
                <c:pt idx="2593">
                  <c:v>25.97249083027676</c:v>
                </c:pt>
                <c:pt idx="2594">
                  <c:v>25.9824108036012</c:v>
                </c:pt>
                <c:pt idx="2595">
                  <c:v>25.99233077692564</c:v>
                </c:pt>
                <c:pt idx="2596">
                  <c:v>26.00225075025008</c:v>
                </c:pt>
                <c:pt idx="2597">
                  <c:v>26.01217072357452</c:v>
                </c:pt>
                <c:pt idx="2598">
                  <c:v>26.02209069689897</c:v>
                </c:pt>
                <c:pt idx="2599">
                  <c:v>26.03201067022341</c:v>
                </c:pt>
                <c:pt idx="2600">
                  <c:v>26.04193064354785</c:v>
                </c:pt>
                <c:pt idx="2601">
                  <c:v>26.0518506168723</c:v>
                </c:pt>
                <c:pt idx="2602">
                  <c:v>26.06177059019673</c:v>
                </c:pt>
                <c:pt idx="2603">
                  <c:v>26.07169056352117</c:v>
                </c:pt>
                <c:pt idx="2604">
                  <c:v>26.08161053684562</c:v>
                </c:pt>
                <c:pt idx="2605">
                  <c:v>26.09153051017006</c:v>
                </c:pt>
                <c:pt idx="2606">
                  <c:v>26.1014504834945</c:v>
                </c:pt>
                <c:pt idx="2607">
                  <c:v>26.11137045681894</c:v>
                </c:pt>
                <c:pt idx="2608">
                  <c:v>26.12129043014338</c:v>
                </c:pt>
                <c:pt idx="2609">
                  <c:v>26.13121040346782</c:v>
                </c:pt>
                <c:pt idx="2610">
                  <c:v>26.14113037679227</c:v>
                </c:pt>
                <c:pt idx="2611">
                  <c:v>26.1510503501167</c:v>
                </c:pt>
                <c:pt idx="2612">
                  <c:v>26.16097032344115</c:v>
                </c:pt>
                <c:pt idx="2613">
                  <c:v>26.17089029676559</c:v>
                </c:pt>
                <c:pt idx="2614">
                  <c:v>26.18081027009003</c:v>
                </c:pt>
                <c:pt idx="2615">
                  <c:v>26.19073024341447</c:v>
                </c:pt>
                <c:pt idx="2616">
                  <c:v>26.20065021673891</c:v>
                </c:pt>
                <c:pt idx="2617">
                  <c:v>26.21057019006335</c:v>
                </c:pt>
                <c:pt idx="2618">
                  <c:v>26.2204901633878</c:v>
                </c:pt>
                <c:pt idx="2619">
                  <c:v>26.23041013671224</c:v>
                </c:pt>
                <c:pt idx="2620">
                  <c:v>26.24033011003668</c:v>
                </c:pt>
                <c:pt idx="2621">
                  <c:v>26.25025008336112</c:v>
                </c:pt>
                <c:pt idx="2622">
                  <c:v>26.26017005668556</c:v>
                </c:pt>
                <c:pt idx="2623">
                  <c:v>26.27009003001</c:v>
                </c:pt>
                <c:pt idx="2624">
                  <c:v>26.28001000333445</c:v>
                </c:pt>
                <c:pt idx="2625">
                  <c:v>26.28992997665889</c:v>
                </c:pt>
                <c:pt idx="2626">
                  <c:v>26.29984994998333</c:v>
                </c:pt>
                <c:pt idx="2627">
                  <c:v>26.30976992330777</c:v>
                </c:pt>
                <c:pt idx="2628">
                  <c:v>26.31968989663221</c:v>
                </c:pt>
                <c:pt idx="2629">
                  <c:v>26.32960986995665</c:v>
                </c:pt>
                <c:pt idx="2630">
                  <c:v>26.3395298432811</c:v>
                </c:pt>
                <c:pt idx="2631">
                  <c:v>26.34944981660554</c:v>
                </c:pt>
                <c:pt idx="2632">
                  <c:v>26.35936978992998</c:v>
                </c:pt>
                <c:pt idx="2633">
                  <c:v>26.36928976325442</c:v>
                </c:pt>
                <c:pt idx="2634">
                  <c:v>26.37920973657886</c:v>
                </c:pt>
                <c:pt idx="2635">
                  <c:v>26.3891297099033</c:v>
                </c:pt>
                <c:pt idx="2636">
                  <c:v>26.39904968322774</c:v>
                </c:pt>
                <c:pt idx="2637">
                  <c:v>26.40896965655218</c:v>
                </c:pt>
                <c:pt idx="2638">
                  <c:v>26.41888962987662</c:v>
                </c:pt>
                <c:pt idx="2639">
                  <c:v>26.42880960320107</c:v>
                </c:pt>
                <c:pt idx="2640">
                  <c:v>26.43872957652551</c:v>
                </c:pt>
                <c:pt idx="2641">
                  <c:v>26.44864954984995</c:v>
                </c:pt>
                <c:pt idx="2642">
                  <c:v>26.45856952317439</c:v>
                </c:pt>
                <c:pt idx="2643">
                  <c:v>26.46848949649883</c:v>
                </c:pt>
                <c:pt idx="2644">
                  <c:v>26.47840946982327</c:v>
                </c:pt>
                <c:pt idx="2645">
                  <c:v>26.48832944314772</c:v>
                </c:pt>
                <c:pt idx="2646">
                  <c:v>26.49824941647216</c:v>
                </c:pt>
                <c:pt idx="2647">
                  <c:v>26.5081693897966</c:v>
                </c:pt>
                <c:pt idx="2648">
                  <c:v>26.51808936312104</c:v>
                </c:pt>
                <c:pt idx="2649">
                  <c:v>26.52800933644548</c:v>
                </c:pt>
                <c:pt idx="2650">
                  <c:v>26.53792930976992</c:v>
                </c:pt>
                <c:pt idx="2651">
                  <c:v>26.54784928309437</c:v>
                </c:pt>
                <c:pt idx="2652">
                  <c:v>26.5577692564188</c:v>
                </c:pt>
                <c:pt idx="2653">
                  <c:v>26.56768922974325</c:v>
                </c:pt>
                <c:pt idx="2654">
                  <c:v>26.57760920306769</c:v>
                </c:pt>
                <c:pt idx="2655">
                  <c:v>26.58752917639213</c:v>
                </c:pt>
                <c:pt idx="2656">
                  <c:v>26.59744914971657</c:v>
                </c:pt>
                <c:pt idx="2657">
                  <c:v>26.60736912304101</c:v>
                </c:pt>
                <c:pt idx="2658">
                  <c:v>26.61728909636545</c:v>
                </c:pt>
                <c:pt idx="2659">
                  <c:v>26.6272090696899</c:v>
                </c:pt>
                <c:pt idx="2660">
                  <c:v>26.63712904301434</c:v>
                </c:pt>
                <c:pt idx="2661">
                  <c:v>26.64704901633878</c:v>
                </c:pt>
                <c:pt idx="2662">
                  <c:v>26.65696898966322</c:v>
                </c:pt>
                <c:pt idx="2663">
                  <c:v>26.66688896298766</c:v>
                </c:pt>
                <c:pt idx="2664">
                  <c:v>26.6768089363121</c:v>
                </c:pt>
                <c:pt idx="2665">
                  <c:v>26.68672890963655</c:v>
                </c:pt>
                <c:pt idx="2666">
                  <c:v>26.69664888296099</c:v>
                </c:pt>
                <c:pt idx="2667">
                  <c:v>26.70656885628543</c:v>
                </c:pt>
                <c:pt idx="2668">
                  <c:v>26.71648882960987</c:v>
                </c:pt>
                <c:pt idx="2669">
                  <c:v>26.72640880293431</c:v>
                </c:pt>
                <c:pt idx="2670">
                  <c:v>26.73632877625875</c:v>
                </c:pt>
                <c:pt idx="2671">
                  <c:v>26.7462487495832</c:v>
                </c:pt>
                <c:pt idx="2672">
                  <c:v>26.75616872290763</c:v>
                </c:pt>
                <c:pt idx="2673">
                  <c:v>26.76608869623208</c:v>
                </c:pt>
                <c:pt idx="2674">
                  <c:v>26.77600866955652</c:v>
                </c:pt>
                <c:pt idx="2675">
                  <c:v>26.78592864288096</c:v>
                </c:pt>
                <c:pt idx="2676">
                  <c:v>26.7958486162054</c:v>
                </c:pt>
                <c:pt idx="2677">
                  <c:v>26.80576858952984</c:v>
                </c:pt>
                <c:pt idx="2678">
                  <c:v>26.81568856285428</c:v>
                </c:pt>
                <c:pt idx="2679">
                  <c:v>26.82560853617873</c:v>
                </c:pt>
                <c:pt idx="2680">
                  <c:v>26.83552850950317</c:v>
                </c:pt>
                <c:pt idx="2681">
                  <c:v>26.84544848282761</c:v>
                </c:pt>
                <c:pt idx="2682">
                  <c:v>26.85536845615205</c:v>
                </c:pt>
                <c:pt idx="2683">
                  <c:v>26.8652884294765</c:v>
                </c:pt>
                <c:pt idx="2684">
                  <c:v>26.87520840280093</c:v>
                </c:pt>
                <c:pt idx="2685">
                  <c:v>26.88512837612538</c:v>
                </c:pt>
                <c:pt idx="2686">
                  <c:v>26.89504834944982</c:v>
                </c:pt>
                <c:pt idx="2687">
                  <c:v>26.90496832277426</c:v>
                </c:pt>
                <c:pt idx="2688">
                  <c:v>26.9148882960987</c:v>
                </c:pt>
                <c:pt idx="2689">
                  <c:v>26.92480826942314</c:v>
                </c:pt>
                <c:pt idx="2690">
                  <c:v>26.93472824274758</c:v>
                </c:pt>
                <c:pt idx="2691">
                  <c:v>26.94464821607203</c:v>
                </c:pt>
                <c:pt idx="2692">
                  <c:v>26.95456818939646</c:v>
                </c:pt>
                <c:pt idx="2693">
                  <c:v>26.96448816272091</c:v>
                </c:pt>
                <c:pt idx="2694">
                  <c:v>26.97440813604535</c:v>
                </c:pt>
                <c:pt idx="2695">
                  <c:v>26.98432810936979</c:v>
                </c:pt>
                <c:pt idx="2696">
                  <c:v>26.99424808269423</c:v>
                </c:pt>
                <c:pt idx="2697">
                  <c:v>27.00416805601867</c:v>
                </c:pt>
                <c:pt idx="2698">
                  <c:v>27.01408802934311</c:v>
                </c:pt>
                <c:pt idx="2699">
                  <c:v>27.02400800266756</c:v>
                </c:pt>
                <c:pt idx="2700">
                  <c:v>27.033927975992</c:v>
                </c:pt>
                <c:pt idx="2701">
                  <c:v>27.04384794931644</c:v>
                </c:pt>
                <c:pt idx="2702">
                  <c:v>27.05376792264088</c:v>
                </c:pt>
                <c:pt idx="2703">
                  <c:v>27.06368789596532</c:v>
                </c:pt>
                <c:pt idx="2704">
                  <c:v>27.07360786928976</c:v>
                </c:pt>
                <c:pt idx="2705">
                  <c:v>27.08352784261421</c:v>
                </c:pt>
                <c:pt idx="2706">
                  <c:v>27.09344781593865</c:v>
                </c:pt>
                <c:pt idx="2707">
                  <c:v>27.10336778926309</c:v>
                </c:pt>
                <c:pt idx="2708">
                  <c:v>27.11328776258753</c:v>
                </c:pt>
                <c:pt idx="2709">
                  <c:v>27.12320773591197</c:v>
                </c:pt>
                <c:pt idx="2710">
                  <c:v>27.13312770923641</c:v>
                </c:pt>
                <c:pt idx="2711">
                  <c:v>27.14304768256086</c:v>
                </c:pt>
                <c:pt idx="2712">
                  <c:v>27.15296765588529</c:v>
                </c:pt>
                <c:pt idx="2713">
                  <c:v>27.16288762920974</c:v>
                </c:pt>
                <c:pt idx="2714">
                  <c:v>27.17280760253418</c:v>
                </c:pt>
                <c:pt idx="2715">
                  <c:v>27.18272757585862</c:v>
                </c:pt>
                <c:pt idx="2716">
                  <c:v>27.19264754918306</c:v>
                </c:pt>
                <c:pt idx="2717">
                  <c:v>27.2025675225075</c:v>
                </c:pt>
                <c:pt idx="2718">
                  <c:v>27.21248749583194</c:v>
                </c:pt>
                <c:pt idx="2719">
                  <c:v>27.22240746915639</c:v>
                </c:pt>
                <c:pt idx="2720">
                  <c:v>27.23232744248083</c:v>
                </c:pt>
                <c:pt idx="2721">
                  <c:v>27.24224741580527</c:v>
                </c:pt>
                <c:pt idx="2722">
                  <c:v>27.25216738912971</c:v>
                </c:pt>
                <c:pt idx="2723">
                  <c:v>27.26208736245415</c:v>
                </c:pt>
                <c:pt idx="2724">
                  <c:v>27.27200733577859</c:v>
                </c:pt>
                <c:pt idx="2725">
                  <c:v>27.28192730910304</c:v>
                </c:pt>
                <c:pt idx="2726">
                  <c:v>27.29184728242748</c:v>
                </c:pt>
                <c:pt idx="2727">
                  <c:v>27.30176725575192</c:v>
                </c:pt>
                <c:pt idx="2728">
                  <c:v>27.31168722907636</c:v>
                </c:pt>
                <c:pt idx="2729">
                  <c:v>27.3216072024008</c:v>
                </c:pt>
                <c:pt idx="2730">
                  <c:v>27.33152717572524</c:v>
                </c:pt>
                <c:pt idx="2731">
                  <c:v>27.34144714904968</c:v>
                </c:pt>
                <c:pt idx="2732">
                  <c:v>27.35136712237412</c:v>
                </c:pt>
                <c:pt idx="2733">
                  <c:v>27.36128709569856</c:v>
                </c:pt>
                <c:pt idx="2734">
                  <c:v>27.37120706902301</c:v>
                </c:pt>
                <c:pt idx="2735">
                  <c:v>27.38112704234745</c:v>
                </c:pt>
                <c:pt idx="2736">
                  <c:v>27.39104701567189</c:v>
                </c:pt>
                <c:pt idx="2737">
                  <c:v>27.40096698899633</c:v>
                </c:pt>
                <c:pt idx="2738">
                  <c:v>27.41088696232077</c:v>
                </c:pt>
                <c:pt idx="2739">
                  <c:v>27.42080693564521</c:v>
                </c:pt>
                <c:pt idx="2740">
                  <c:v>27.43072690896966</c:v>
                </c:pt>
                <c:pt idx="2741">
                  <c:v>27.4406468822941</c:v>
                </c:pt>
                <c:pt idx="2742">
                  <c:v>27.45056685561854</c:v>
                </c:pt>
                <c:pt idx="2743">
                  <c:v>27.46048682894298</c:v>
                </c:pt>
                <c:pt idx="2744">
                  <c:v>27.47040680226742</c:v>
                </c:pt>
                <c:pt idx="2745">
                  <c:v>27.48032677559186</c:v>
                </c:pt>
                <c:pt idx="2746">
                  <c:v>27.49024674891631</c:v>
                </c:pt>
                <c:pt idx="2747">
                  <c:v>27.50016672224075</c:v>
                </c:pt>
                <c:pt idx="2748">
                  <c:v>27.51008669556519</c:v>
                </c:pt>
                <c:pt idx="2749">
                  <c:v>27.52000666888963</c:v>
                </c:pt>
                <c:pt idx="2750">
                  <c:v>27.52992664221407</c:v>
                </c:pt>
                <c:pt idx="2751">
                  <c:v>27.53984661553851</c:v>
                </c:pt>
                <c:pt idx="2752">
                  <c:v>27.54976658886295</c:v>
                </c:pt>
                <c:pt idx="2753">
                  <c:v>27.55968656218739</c:v>
                </c:pt>
                <c:pt idx="2754">
                  <c:v>27.56960653551184</c:v>
                </c:pt>
                <c:pt idx="2755">
                  <c:v>27.57952650883628</c:v>
                </c:pt>
                <c:pt idx="2756">
                  <c:v>27.58944648216072</c:v>
                </c:pt>
                <c:pt idx="2757">
                  <c:v>27.59936645548516</c:v>
                </c:pt>
                <c:pt idx="2758">
                  <c:v>27.6092864288096</c:v>
                </c:pt>
                <c:pt idx="2759">
                  <c:v>27.61920640213404</c:v>
                </c:pt>
                <c:pt idx="2760">
                  <c:v>27.62912637545849</c:v>
                </c:pt>
                <c:pt idx="2761">
                  <c:v>27.63904634878293</c:v>
                </c:pt>
                <c:pt idx="2762">
                  <c:v>27.64896632210737</c:v>
                </c:pt>
                <c:pt idx="2763">
                  <c:v>27.65888629543181</c:v>
                </c:pt>
                <c:pt idx="2764">
                  <c:v>27.66880626875625</c:v>
                </c:pt>
                <c:pt idx="2765">
                  <c:v>27.67872624208069</c:v>
                </c:pt>
                <c:pt idx="2766">
                  <c:v>27.68864621540514</c:v>
                </c:pt>
                <c:pt idx="2767">
                  <c:v>27.69856618872958</c:v>
                </c:pt>
                <c:pt idx="2768">
                  <c:v>27.70848616205402</c:v>
                </c:pt>
                <c:pt idx="2769">
                  <c:v>27.71840613537846</c:v>
                </c:pt>
                <c:pt idx="2770">
                  <c:v>27.7283261087029</c:v>
                </c:pt>
                <c:pt idx="2771">
                  <c:v>27.73824608202734</c:v>
                </c:pt>
                <c:pt idx="2772">
                  <c:v>27.74816605535178</c:v>
                </c:pt>
                <c:pt idx="2773">
                  <c:v>27.75808602867622</c:v>
                </c:pt>
                <c:pt idx="2774">
                  <c:v>27.76800600200067</c:v>
                </c:pt>
                <c:pt idx="2775">
                  <c:v>27.77792597532511</c:v>
                </c:pt>
                <c:pt idx="2776">
                  <c:v>27.78784594864955</c:v>
                </c:pt>
                <c:pt idx="2777">
                  <c:v>27.79776592197399</c:v>
                </c:pt>
                <c:pt idx="2778">
                  <c:v>27.80768589529843</c:v>
                </c:pt>
                <c:pt idx="2779">
                  <c:v>27.81760586862287</c:v>
                </c:pt>
                <c:pt idx="2780">
                  <c:v>27.82752584194732</c:v>
                </c:pt>
                <c:pt idx="2781">
                  <c:v>27.83744581527176</c:v>
                </c:pt>
                <c:pt idx="2782">
                  <c:v>27.8473657885962</c:v>
                </c:pt>
                <c:pt idx="2783">
                  <c:v>27.85728576192064</c:v>
                </c:pt>
                <c:pt idx="2784">
                  <c:v>27.86720573524508</c:v>
                </c:pt>
                <c:pt idx="2785">
                  <c:v>27.87712570856952</c:v>
                </c:pt>
                <c:pt idx="2786">
                  <c:v>27.88704568189397</c:v>
                </c:pt>
                <c:pt idx="2787">
                  <c:v>27.8969656552184</c:v>
                </c:pt>
                <c:pt idx="2788">
                  <c:v>27.90688562854285</c:v>
                </c:pt>
                <c:pt idx="2789">
                  <c:v>27.91680560186729</c:v>
                </c:pt>
                <c:pt idx="2790">
                  <c:v>27.92672557519173</c:v>
                </c:pt>
                <c:pt idx="2791">
                  <c:v>27.93664554851617</c:v>
                </c:pt>
                <c:pt idx="2792">
                  <c:v>27.94656552184061</c:v>
                </c:pt>
                <c:pt idx="2793">
                  <c:v>27.95648549516505</c:v>
                </c:pt>
                <c:pt idx="2794">
                  <c:v>27.9664054684895</c:v>
                </c:pt>
                <c:pt idx="2795">
                  <c:v>27.97632544181394</c:v>
                </c:pt>
                <c:pt idx="2796">
                  <c:v>27.98624541513838</c:v>
                </c:pt>
                <c:pt idx="2797">
                  <c:v>27.99616538846282</c:v>
                </c:pt>
                <c:pt idx="2798">
                  <c:v>28.00608536178726</c:v>
                </c:pt>
                <c:pt idx="2799">
                  <c:v>28.0160053351117</c:v>
                </c:pt>
                <c:pt idx="2800">
                  <c:v>28.02592530843615</c:v>
                </c:pt>
                <c:pt idx="2801">
                  <c:v>28.03584528176059</c:v>
                </c:pt>
                <c:pt idx="2802">
                  <c:v>28.04576525508503</c:v>
                </c:pt>
                <c:pt idx="2803">
                  <c:v>28.05568522840947</c:v>
                </c:pt>
                <c:pt idx="2804">
                  <c:v>28.06560520173391</c:v>
                </c:pt>
                <c:pt idx="2805">
                  <c:v>28.07552517505835</c:v>
                </c:pt>
                <c:pt idx="2806">
                  <c:v>28.0854451483828</c:v>
                </c:pt>
                <c:pt idx="2807">
                  <c:v>28.09536512170724</c:v>
                </c:pt>
                <c:pt idx="2808">
                  <c:v>28.10528509503168</c:v>
                </c:pt>
                <c:pt idx="2809">
                  <c:v>28.11520506835612</c:v>
                </c:pt>
                <c:pt idx="2810">
                  <c:v>28.12512504168056</c:v>
                </c:pt>
                <c:pt idx="2811">
                  <c:v>28.135045015005</c:v>
                </c:pt>
                <c:pt idx="2812">
                  <c:v>28.14496498832944</c:v>
                </c:pt>
                <c:pt idx="2813">
                  <c:v>28.15488496165388</c:v>
                </c:pt>
                <c:pt idx="2814">
                  <c:v>28.16480493497833</c:v>
                </c:pt>
                <c:pt idx="2815">
                  <c:v>28.17472490830277</c:v>
                </c:pt>
                <c:pt idx="2816">
                  <c:v>28.18464488162721</c:v>
                </c:pt>
                <c:pt idx="2817">
                  <c:v>28.19456485495165</c:v>
                </c:pt>
                <c:pt idx="2818">
                  <c:v>28.2044848282761</c:v>
                </c:pt>
                <c:pt idx="2819">
                  <c:v>28.21440480160053</c:v>
                </c:pt>
                <c:pt idx="2820">
                  <c:v>28.22432477492497</c:v>
                </c:pt>
                <c:pt idx="2821">
                  <c:v>28.23424474824942</c:v>
                </c:pt>
                <c:pt idx="2822">
                  <c:v>28.24416472157386</c:v>
                </c:pt>
                <c:pt idx="2823">
                  <c:v>28.2540846948983</c:v>
                </c:pt>
                <c:pt idx="2824">
                  <c:v>28.26400466822274</c:v>
                </c:pt>
                <c:pt idx="2825">
                  <c:v>28.27392464154718</c:v>
                </c:pt>
                <c:pt idx="2826">
                  <c:v>28.28384461487162</c:v>
                </c:pt>
                <c:pt idx="2827">
                  <c:v>28.29376458819607</c:v>
                </c:pt>
                <c:pt idx="2828">
                  <c:v>28.30368456152051</c:v>
                </c:pt>
                <c:pt idx="2829">
                  <c:v>28.31360453484495</c:v>
                </c:pt>
                <c:pt idx="2830">
                  <c:v>28.32352450816939</c:v>
                </c:pt>
                <c:pt idx="2831">
                  <c:v>28.33344448149383</c:v>
                </c:pt>
                <c:pt idx="2832">
                  <c:v>28.34336445481827</c:v>
                </c:pt>
                <c:pt idx="2833">
                  <c:v>28.35328442814271</c:v>
                </c:pt>
                <c:pt idx="2834">
                  <c:v>28.36320440146715</c:v>
                </c:pt>
                <c:pt idx="2835">
                  <c:v>28.3731243747916</c:v>
                </c:pt>
                <c:pt idx="2836">
                  <c:v>28.38304434811604</c:v>
                </c:pt>
                <c:pt idx="2837">
                  <c:v>28.39296432144048</c:v>
                </c:pt>
                <c:pt idx="2838">
                  <c:v>28.40288429476492</c:v>
                </c:pt>
                <c:pt idx="2839">
                  <c:v>28.41280426808936</c:v>
                </c:pt>
                <c:pt idx="2840">
                  <c:v>28.4227242414138</c:v>
                </c:pt>
                <c:pt idx="2841">
                  <c:v>28.43264421473825</c:v>
                </c:pt>
                <c:pt idx="2842">
                  <c:v>28.44256418806269</c:v>
                </c:pt>
                <c:pt idx="2843">
                  <c:v>28.45248416138713</c:v>
                </c:pt>
                <c:pt idx="2844">
                  <c:v>28.46240413471157</c:v>
                </c:pt>
                <c:pt idx="2845">
                  <c:v>28.47232410803601</c:v>
                </c:pt>
                <c:pt idx="2846">
                  <c:v>28.48224408136045</c:v>
                </c:pt>
                <c:pt idx="2847">
                  <c:v>28.4921640546849</c:v>
                </c:pt>
                <c:pt idx="2848">
                  <c:v>28.50208402800934</c:v>
                </c:pt>
                <c:pt idx="2849">
                  <c:v>28.51200400133378</c:v>
                </c:pt>
                <c:pt idx="2850">
                  <c:v>28.52192397465822</c:v>
                </c:pt>
                <c:pt idx="2851">
                  <c:v>28.53184394798266</c:v>
                </c:pt>
                <c:pt idx="2852">
                  <c:v>28.5417639213071</c:v>
                </c:pt>
                <c:pt idx="2853">
                  <c:v>28.55168389463154</c:v>
                </c:pt>
                <c:pt idx="2854">
                  <c:v>28.56160386795598</c:v>
                </c:pt>
                <c:pt idx="2855">
                  <c:v>28.57152384128043</c:v>
                </c:pt>
                <c:pt idx="2856">
                  <c:v>28.58144381460487</c:v>
                </c:pt>
                <c:pt idx="2857">
                  <c:v>28.59136378792931</c:v>
                </c:pt>
                <c:pt idx="2858">
                  <c:v>28.60128376125375</c:v>
                </c:pt>
                <c:pt idx="2859">
                  <c:v>28.61120373457819</c:v>
                </c:pt>
                <c:pt idx="2860">
                  <c:v>28.62112370790263</c:v>
                </c:pt>
                <c:pt idx="2861">
                  <c:v>28.63104368122708</c:v>
                </c:pt>
                <c:pt idx="2862">
                  <c:v>28.64096365455152</c:v>
                </c:pt>
                <c:pt idx="2863">
                  <c:v>28.65088362787596</c:v>
                </c:pt>
                <c:pt idx="2864">
                  <c:v>28.6608036012004</c:v>
                </c:pt>
                <c:pt idx="2865">
                  <c:v>28.67072357452484</c:v>
                </c:pt>
                <c:pt idx="2866">
                  <c:v>28.68064354784928</c:v>
                </c:pt>
                <c:pt idx="2867">
                  <c:v>28.69056352117373</c:v>
                </c:pt>
                <c:pt idx="2868">
                  <c:v>28.70048349449817</c:v>
                </c:pt>
                <c:pt idx="2869">
                  <c:v>28.71040346782261</c:v>
                </c:pt>
                <c:pt idx="2870">
                  <c:v>28.72032344114705</c:v>
                </c:pt>
                <c:pt idx="2871">
                  <c:v>28.73024341447149</c:v>
                </c:pt>
                <c:pt idx="2872">
                  <c:v>28.74016338779593</c:v>
                </c:pt>
                <c:pt idx="2873">
                  <c:v>28.75008336112037</c:v>
                </c:pt>
                <c:pt idx="2874">
                  <c:v>28.76000333444481</c:v>
                </c:pt>
                <c:pt idx="2875">
                  <c:v>28.76992330776926</c:v>
                </c:pt>
                <c:pt idx="2876">
                  <c:v>28.7798432810937</c:v>
                </c:pt>
                <c:pt idx="2877">
                  <c:v>28.78976325441814</c:v>
                </c:pt>
                <c:pt idx="2878">
                  <c:v>28.79968322774258</c:v>
                </c:pt>
                <c:pt idx="2879">
                  <c:v>28.80960320106702</c:v>
                </c:pt>
                <c:pt idx="2880">
                  <c:v>28.81952317439146</c:v>
                </c:pt>
                <c:pt idx="2881">
                  <c:v>28.82944314771591</c:v>
                </c:pt>
                <c:pt idx="2882">
                  <c:v>28.83936312104035</c:v>
                </c:pt>
                <c:pt idx="2883">
                  <c:v>28.84928309436479</c:v>
                </c:pt>
                <c:pt idx="2884">
                  <c:v>28.85920306768923</c:v>
                </c:pt>
                <c:pt idx="2885">
                  <c:v>28.86912304101367</c:v>
                </c:pt>
                <c:pt idx="2886">
                  <c:v>28.87904301433811</c:v>
                </c:pt>
                <c:pt idx="2887">
                  <c:v>28.88896298766256</c:v>
                </c:pt>
                <c:pt idx="2888">
                  <c:v>28.898882960987</c:v>
                </c:pt>
                <c:pt idx="2889">
                  <c:v>28.90880293431144</c:v>
                </c:pt>
                <c:pt idx="2890">
                  <c:v>28.91872290763588</c:v>
                </c:pt>
                <c:pt idx="2891">
                  <c:v>28.92864288096032</c:v>
                </c:pt>
                <c:pt idx="2892">
                  <c:v>28.93856285428476</c:v>
                </c:pt>
                <c:pt idx="2893">
                  <c:v>28.9484828276092</c:v>
                </c:pt>
                <c:pt idx="2894">
                  <c:v>28.95840280093364</c:v>
                </c:pt>
                <c:pt idx="2895">
                  <c:v>28.96832277425809</c:v>
                </c:pt>
                <c:pt idx="2896">
                  <c:v>28.97824274758253</c:v>
                </c:pt>
                <c:pt idx="2897">
                  <c:v>28.98816272090697</c:v>
                </c:pt>
                <c:pt idx="2898">
                  <c:v>28.99808269423141</c:v>
                </c:pt>
                <c:pt idx="2899">
                  <c:v>29.00800266755585</c:v>
                </c:pt>
                <c:pt idx="2900">
                  <c:v>29.01792264088029</c:v>
                </c:pt>
                <c:pt idx="2901">
                  <c:v>29.02784261420474</c:v>
                </c:pt>
                <c:pt idx="2902">
                  <c:v>29.03776258752918</c:v>
                </c:pt>
                <c:pt idx="2903">
                  <c:v>29.04768256085362</c:v>
                </c:pt>
                <c:pt idx="2904">
                  <c:v>29.05760253417806</c:v>
                </c:pt>
                <c:pt idx="2905">
                  <c:v>29.0675225075025</c:v>
                </c:pt>
                <c:pt idx="2906">
                  <c:v>29.07744248082694</c:v>
                </c:pt>
                <c:pt idx="2907">
                  <c:v>29.08736245415139</c:v>
                </c:pt>
                <c:pt idx="2908">
                  <c:v>29.09728242747583</c:v>
                </c:pt>
                <c:pt idx="2909">
                  <c:v>29.10720240080026</c:v>
                </c:pt>
                <c:pt idx="2910">
                  <c:v>29.11712237412471</c:v>
                </c:pt>
                <c:pt idx="2911">
                  <c:v>29.12704234744915</c:v>
                </c:pt>
                <c:pt idx="2912">
                  <c:v>29.1369623207736</c:v>
                </c:pt>
                <c:pt idx="2913">
                  <c:v>29.14688229409803</c:v>
                </c:pt>
                <c:pt idx="2914">
                  <c:v>29.15680226742247</c:v>
                </c:pt>
                <c:pt idx="2915">
                  <c:v>29.16672224074691</c:v>
                </c:pt>
                <c:pt idx="2916">
                  <c:v>29.17664221407136</c:v>
                </c:pt>
                <c:pt idx="2917">
                  <c:v>29.1865621873958</c:v>
                </c:pt>
                <c:pt idx="2918">
                  <c:v>29.19648216072024</c:v>
                </c:pt>
                <c:pt idx="2919">
                  <c:v>29.20640213404468</c:v>
                </c:pt>
                <c:pt idx="2920">
                  <c:v>29.21632210736912</c:v>
                </c:pt>
                <c:pt idx="2921">
                  <c:v>29.22624208069356</c:v>
                </c:pt>
                <c:pt idx="2922">
                  <c:v>29.23616205401801</c:v>
                </c:pt>
                <c:pt idx="2923">
                  <c:v>29.24608202734245</c:v>
                </c:pt>
                <c:pt idx="2924">
                  <c:v>29.25600200066689</c:v>
                </c:pt>
                <c:pt idx="2925">
                  <c:v>29.26592197399133</c:v>
                </c:pt>
                <c:pt idx="2926">
                  <c:v>29.27584194731577</c:v>
                </c:pt>
                <c:pt idx="2927">
                  <c:v>29.28576192064021</c:v>
                </c:pt>
                <c:pt idx="2928">
                  <c:v>29.29568189396466</c:v>
                </c:pt>
                <c:pt idx="2929">
                  <c:v>29.30560186728909</c:v>
                </c:pt>
                <c:pt idx="2930">
                  <c:v>29.31552184061354</c:v>
                </c:pt>
                <c:pt idx="2931">
                  <c:v>29.32544181393798</c:v>
                </c:pt>
                <c:pt idx="2932">
                  <c:v>29.33536178726242</c:v>
                </c:pt>
                <c:pt idx="2933">
                  <c:v>29.34528176058686</c:v>
                </c:pt>
                <c:pt idx="2934">
                  <c:v>29.3552017339113</c:v>
                </c:pt>
                <c:pt idx="2935">
                  <c:v>29.36512170723574</c:v>
                </c:pt>
                <c:pt idx="2936">
                  <c:v>29.37504168056019</c:v>
                </c:pt>
                <c:pt idx="2937">
                  <c:v>29.38496165388462</c:v>
                </c:pt>
                <c:pt idx="2938">
                  <c:v>29.39488162720907</c:v>
                </c:pt>
                <c:pt idx="2939">
                  <c:v>29.40480160053351</c:v>
                </c:pt>
                <c:pt idx="2940">
                  <c:v>29.41472157385795</c:v>
                </c:pt>
                <c:pt idx="2941">
                  <c:v>29.42464154718239</c:v>
                </c:pt>
                <c:pt idx="2942">
                  <c:v>29.43456152050684</c:v>
                </c:pt>
                <c:pt idx="2943">
                  <c:v>29.44448149383128</c:v>
                </c:pt>
                <c:pt idx="2944">
                  <c:v>29.45440146715572</c:v>
                </c:pt>
                <c:pt idx="2945">
                  <c:v>29.46432144048016</c:v>
                </c:pt>
                <c:pt idx="2946">
                  <c:v>29.4742414138046</c:v>
                </c:pt>
                <c:pt idx="2947">
                  <c:v>29.48416138712904</c:v>
                </c:pt>
                <c:pt idx="2948">
                  <c:v>29.49408136045348</c:v>
                </c:pt>
                <c:pt idx="2949">
                  <c:v>29.50400133377792</c:v>
                </c:pt>
                <c:pt idx="2950">
                  <c:v>29.51392130710237</c:v>
                </c:pt>
                <c:pt idx="2951">
                  <c:v>29.52384128042681</c:v>
                </c:pt>
                <c:pt idx="2952">
                  <c:v>29.53376125375125</c:v>
                </c:pt>
                <c:pt idx="2953">
                  <c:v>29.54368122707569</c:v>
                </c:pt>
                <c:pt idx="2954">
                  <c:v>29.55360120040013</c:v>
                </c:pt>
                <c:pt idx="2955">
                  <c:v>29.56352117372457</c:v>
                </c:pt>
                <c:pt idx="2956">
                  <c:v>29.57344114704902</c:v>
                </c:pt>
                <c:pt idx="2957">
                  <c:v>29.58336112037346</c:v>
                </c:pt>
                <c:pt idx="2958">
                  <c:v>29.5932810936979</c:v>
                </c:pt>
                <c:pt idx="2959">
                  <c:v>29.60320106702234</c:v>
                </c:pt>
                <c:pt idx="2960">
                  <c:v>29.61312104034678</c:v>
                </c:pt>
                <c:pt idx="2961">
                  <c:v>29.62304101367122</c:v>
                </c:pt>
                <c:pt idx="2962">
                  <c:v>29.63296098699567</c:v>
                </c:pt>
                <c:pt idx="2963">
                  <c:v>29.64288096032011</c:v>
                </c:pt>
                <c:pt idx="2964">
                  <c:v>29.65280093364455</c:v>
                </c:pt>
                <c:pt idx="2965">
                  <c:v>29.66272090696899</c:v>
                </c:pt>
                <c:pt idx="2966">
                  <c:v>29.67264088029343</c:v>
                </c:pt>
                <c:pt idx="2967">
                  <c:v>29.68256085361787</c:v>
                </c:pt>
                <c:pt idx="2968">
                  <c:v>29.69248082694232</c:v>
                </c:pt>
                <c:pt idx="2969">
                  <c:v>29.70240080026675</c:v>
                </c:pt>
                <c:pt idx="2970">
                  <c:v>29.7123207735912</c:v>
                </c:pt>
                <c:pt idx="2971">
                  <c:v>29.72224074691564</c:v>
                </c:pt>
                <c:pt idx="2972">
                  <c:v>29.73216072024008</c:v>
                </c:pt>
                <c:pt idx="2973">
                  <c:v>29.74208069356452</c:v>
                </c:pt>
                <c:pt idx="2974">
                  <c:v>29.75200066688896</c:v>
                </c:pt>
                <c:pt idx="2975">
                  <c:v>29.7619206402134</c:v>
                </c:pt>
                <c:pt idx="2976">
                  <c:v>29.77184061353785</c:v>
                </c:pt>
                <c:pt idx="2977">
                  <c:v>29.78176058686229</c:v>
                </c:pt>
                <c:pt idx="2978">
                  <c:v>29.79168056018673</c:v>
                </c:pt>
                <c:pt idx="2979">
                  <c:v>29.80160053351117</c:v>
                </c:pt>
                <c:pt idx="2980">
                  <c:v>29.81152050683561</c:v>
                </c:pt>
                <c:pt idx="2981">
                  <c:v>29.82144048016005</c:v>
                </c:pt>
                <c:pt idx="2982">
                  <c:v>29.8313604534845</c:v>
                </c:pt>
                <c:pt idx="2983">
                  <c:v>29.84128042680894</c:v>
                </c:pt>
                <c:pt idx="2984">
                  <c:v>29.85120040013338</c:v>
                </c:pt>
                <c:pt idx="2985">
                  <c:v>29.86112037345782</c:v>
                </c:pt>
                <c:pt idx="2986">
                  <c:v>29.87104034678226</c:v>
                </c:pt>
                <c:pt idx="2987">
                  <c:v>29.8809603201067</c:v>
                </c:pt>
                <c:pt idx="2988">
                  <c:v>29.89088029343115</c:v>
                </c:pt>
                <c:pt idx="2989">
                  <c:v>29.90080026675558</c:v>
                </c:pt>
                <c:pt idx="2990">
                  <c:v>29.91072024008003</c:v>
                </c:pt>
                <c:pt idx="2991">
                  <c:v>29.92064021340447</c:v>
                </c:pt>
                <c:pt idx="2992">
                  <c:v>29.93056018672891</c:v>
                </c:pt>
                <c:pt idx="2993">
                  <c:v>29.94048016005335</c:v>
                </c:pt>
                <c:pt idx="2994">
                  <c:v>29.95040013337779</c:v>
                </c:pt>
                <c:pt idx="2995">
                  <c:v>29.96032010670223</c:v>
                </c:pt>
                <c:pt idx="2996">
                  <c:v>29.97024008002668</c:v>
                </c:pt>
                <c:pt idx="2997">
                  <c:v>29.98016005335112</c:v>
                </c:pt>
                <c:pt idx="2998">
                  <c:v>29.99008002667556</c:v>
                </c:pt>
                <c:pt idx="2999">
                  <c:v>30.0</c:v>
                </c:pt>
              </c:numCache>
            </c:numRef>
          </c:xVal>
          <c:yVal>
            <c:numRef>
              <c:f>'LIBOR-XLSTAT_HID10'!$B$1:$B$3000</c:f>
              <c:numCache>
                <c:formatCode>0</c:formatCode>
                <c:ptCount val="3000"/>
                <c:pt idx="0">
                  <c:v>0.785</c:v>
                </c:pt>
                <c:pt idx="1">
                  <c:v>0.785205073120837</c:v>
                </c:pt>
                <c:pt idx="2">
                  <c:v>0.785410833531839</c:v>
                </c:pt>
                <c:pt idx="3">
                  <c:v>0.785617968523171</c:v>
                </c:pt>
                <c:pt idx="4">
                  <c:v>0.785827165384999</c:v>
                </c:pt>
                <c:pt idx="5">
                  <c:v>0.786039111407489</c:v>
                </c:pt>
                <c:pt idx="6">
                  <c:v>0.786254493880804</c:v>
                </c:pt>
                <c:pt idx="7">
                  <c:v>0.78647400009511</c:v>
                </c:pt>
                <c:pt idx="8">
                  <c:v>0.786698317340573</c:v>
                </c:pt>
                <c:pt idx="9">
                  <c:v>0.786928132907358</c:v>
                </c:pt>
                <c:pt idx="10">
                  <c:v>0.78716413408563</c:v>
                </c:pt>
                <c:pt idx="11">
                  <c:v>0.787407008165554</c:v>
                </c:pt>
                <c:pt idx="12">
                  <c:v>0.787657442437295</c:v>
                </c:pt>
                <c:pt idx="13">
                  <c:v>0.787916124191019</c:v>
                </c:pt>
                <c:pt idx="14">
                  <c:v>0.788183740716891</c:v>
                </c:pt>
                <c:pt idx="15">
                  <c:v>0.788460979305077</c:v>
                </c:pt>
                <c:pt idx="16">
                  <c:v>0.78874852724574</c:v>
                </c:pt>
                <c:pt idx="17">
                  <c:v>0.789047071829047</c:v>
                </c:pt>
                <c:pt idx="18">
                  <c:v>0.789357300345163</c:v>
                </c:pt>
                <c:pt idx="19">
                  <c:v>0.789679900084253</c:v>
                </c:pt>
                <c:pt idx="20">
                  <c:v>0.790015558336482</c:v>
                </c:pt>
                <c:pt idx="21">
                  <c:v>0.790364962392015</c:v>
                </c:pt>
                <c:pt idx="22">
                  <c:v>0.790728799541018</c:v>
                </c:pt>
                <c:pt idx="23">
                  <c:v>0.791107757073656</c:v>
                </c:pt>
                <c:pt idx="24">
                  <c:v>0.791502522280094</c:v>
                </c:pt>
                <c:pt idx="25">
                  <c:v>0.791913782450498</c:v>
                </c:pt>
                <c:pt idx="26">
                  <c:v>0.792342224875031</c:v>
                </c:pt>
                <c:pt idx="27">
                  <c:v>0.792788536843861</c:v>
                </c:pt>
                <c:pt idx="28">
                  <c:v>0.793253405647152</c:v>
                </c:pt>
                <c:pt idx="29">
                  <c:v>0.793737518575069</c:v>
                </c:pt>
                <c:pt idx="30">
                  <c:v>0.794241562917777</c:v>
                </c:pt>
                <c:pt idx="31">
                  <c:v>0.794766225965442</c:v>
                </c:pt>
                <c:pt idx="32">
                  <c:v>0.795312195008229</c:v>
                </c:pt>
                <c:pt idx="33">
                  <c:v>0.795880157336303</c:v>
                </c:pt>
                <c:pt idx="34">
                  <c:v>0.796470800239829</c:v>
                </c:pt>
                <c:pt idx="35">
                  <c:v>0.797084811008973</c:v>
                </c:pt>
                <c:pt idx="36">
                  <c:v>0.7977228769339</c:v>
                </c:pt>
                <c:pt idx="37">
                  <c:v>0.798385685304774</c:v>
                </c:pt>
                <c:pt idx="38">
                  <c:v>0.799073923411762</c:v>
                </c:pt>
                <c:pt idx="39">
                  <c:v>0.799788278545029</c:v>
                </c:pt>
                <c:pt idx="40">
                  <c:v>0.800529437994738</c:v>
                </c:pt>
                <c:pt idx="41">
                  <c:v>0.801298089051057</c:v>
                </c:pt>
                <c:pt idx="42">
                  <c:v>0.80209491900415</c:v>
                </c:pt>
                <c:pt idx="43">
                  <c:v>0.802920615144182</c:v>
                </c:pt>
                <c:pt idx="44">
                  <c:v>0.803775864761319</c:v>
                </c:pt>
                <c:pt idx="45">
                  <c:v>0.804661355145726</c:v>
                </c:pt>
                <c:pt idx="46">
                  <c:v>0.805577773587567</c:v>
                </c:pt>
                <c:pt idx="47">
                  <c:v>0.806525807377009</c:v>
                </c:pt>
                <c:pt idx="48">
                  <c:v>0.807506143804216</c:v>
                </c:pt>
                <c:pt idx="49">
                  <c:v>0.808519470159354</c:v>
                </c:pt>
                <c:pt idx="50">
                  <c:v>0.809566473732587</c:v>
                </c:pt>
                <c:pt idx="51">
                  <c:v>0.810647841814082</c:v>
                </c:pt>
                <c:pt idx="52">
                  <c:v>0.811764261694003</c:v>
                </c:pt>
                <c:pt idx="53">
                  <c:v>0.812916420662516</c:v>
                </c:pt>
                <c:pt idx="54">
                  <c:v>0.814105006009785</c:v>
                </c:pt>
                <c:pt idx="55">
                  <c:v>0.815330705025977</c:v>
                </c:pt>
                <c:pt idx="56">
                  <c:v>0.816594205001255</c:v>
                </c:pt>
                <c:pt idx="57">
                  <c:v>0.817896193225786</c:v>
                </c:pt>
                <c:pt idx="58">
                  <c:v>0.819237356989735</c:v>
                </c:pt>
                <c:pt idx="59">
                  <c:v>0.820618383583266</c:v>
                </c:pt>
                <c:pt idx="60">
                  <c:v>0.822039960296546</c:v>
                </c:pt>
                <c:pt idx="61">
                  <c:v>0.823502774419739</c:v>
                </c:pt>
                <c:pt idx="62">
                  <c:v>0.82500751324301</c:v>
                </c:pt>
                <c:pt idx="63">
                  <c:v>0.826554864056526</c:v>
                </c:pt>
                <c:pt idx="64">
                  <c:v>0.82814551415045</c:v>
                </c:pt>
                <c:pt idx="65">
                  <c:v>0.829780150814948</c:v>
                </c:pt>
                <c:pt idx="66">
                  <c:v>0.831459461340186</c:v>
                </c:pt>
                <c:pt idx="67">
                  <c:v>0.833184133016328</c:v>
                </c:pt>
                <c:pt idx="68">
                  <c:v>0.834954853133541</c:v>
                </c:pt>
                <c:pt idx="69">
                  <c:v>0.836772308981988</c:v>
                </c:pt>
                <c:pt idx="70">
                  <c:v>0.838637187851836</c:v>
                </c:pt>
                <c:pt idx="71">
                  <c:v>0.840550177033249</c:v>
                </c:pt>
                <c:pt idx="72">
                  <c:v>0.842511963816393</c:v>
                </c:pt>
                <c:pt idx="73">
                  <c:v>0.844523235491433</c:v>
                </c:pt>
                <c:pt idx="74">
                  <c:v>0.846584679348534</c:v>
                </c:pt>
                <c:pt idx="75">
                  <c:v>0.848696982677862</c:v>
                </c:pt>
                <c:pt idx="76">
                  <c:v>0.85086082073845</c:v>
                </c:pt>
                <c:pt idx="77">
                  <c:v>0.853076386839039</c:v>
                </c:pt>
                <c:pt idx="78">
                  <c:v>0.855343239852934</c:v>
                </c:pt>
                <c:pt idx="79">
                  <c:v>0.857660895401019</c:v>
                </c:pt>
                <c:pt idx="80">
                  <c:v>0.860028869104179</c:v>
                </c:pt>
                <c:pt idx="81">
                  <c:v>0.862446676583298</c:v>
                </c:pt>
                <c:pt idx="82">
                  <c:v>0.864913833459261</c:v>
                </c:pt>
                <c:pt idx="83">
                  <c:v>0.867429855352952</c:v>
                </c:pt>
                <c:pt idx="84">
                  <c:v>0.869994257885256</c:v>
                </c:pt>
                <c:pt idx="85">
                  <c:v>0.872606556677058</c:v>
                </c:pt>
                <c:pt idx="86">
                  <c:v>0.875266267349242</c:v>
                </c:pt>
                <c:pt idx="87">
                  <c:v>0.877972905522693</c:v>
                </c:pt>
                <c:pt idx="88">
                  <c:v>0.880725986818295</c:v>
                </c:pt>
                <c:pt idx="89">
                  <c:v>0.883525026856933</c:v>
                </c:pt>
                <c:pt idx="90">
                  <c:v>0.886369541259492</c:v>
                </c:pt>
                <c:pt idx="91">
                  <c:v>0.889259045646856</c:v>
                </c:pt>
                <c:pt idx="92">
                  <c:v>0.89219305563991</c:v>
                </c:pt>
                <c:pt idx="93">
                  <c:v>0.895171086859538</c:v>
                </c:pt>
                <c:pt idx="94">
                  <c:v>0.898192654926625</c:v>
                </c:pt>
                <c:pt idx="95">
                  <c:v>0.901257275462056</c:v>
                </c:pt>
                <c:pt idx="96">
                  <c:v>0.904364464086714</c:v>
                </c:pt>
                <c:pt idx="97">
                  <c:v>0.907513736421486</c:v>
                </c:pt>
                <c:pt idx="98">
                  <c:v>0.910704608087255</c:v>
                </c:pt>
                <c:pt idx="99">
                  <c:v>0.913936594704906</c:v>
                </c:pt>
                <c:pt idx="100">
                  <c:v>0.917209211895324</c:v>
                </c:pt>
                <c:pt idx="101">
                  <c:v>0.920521975279393</c:v>
                </c:pt>
                <c:pt idx="102">
                  <c:v>0.923874400477997</c:v>
                </c:pt>
                <c:pt idx="103">
                  <c:v>0.927266003112022</c:v>
                </c:pt>
                <c:pt idx="104">
                  <c:v>0.930696298802352</c:v>
                </c:pt>
                <c:pt idx="105">
                  <c:v>0.934164803169872</c:v>
                </c:pt>
                <c:pt idx="106">
                  <c:v>0.937671031835465</c:v>
                </c:pt>
                <c:pt idx="107">
                  <c:v>0.941214500420018</c:v>
                </c:pt>
                <c:pt idx="108">
                  <c:v>0.944794724544414</c:v>
                </c:pt>
                <c:pt idx="109">
                  <c:v>0.948411219829537</c:v>
                </c:pt>
                <c:pt idx="110">
                  <c:v>0.952063501896274</c:v>
                </c:pt>
                <c:pt idx="111">
                  <c:v>0.955751086365507</c:v>
                </c:pt>
                <c:pt idx="112">
                  <c:v>0.959473488858123</c:v>
                </c:pt>
                <c:pt idx="113">
                  <c:v>0.963230224995004</c:v>
                </c:pt>
                <c:pt idx="114">
                  <c:v>0.967020810397037</c:v>
                </c:pt>
                <c:pt idx="115">
                  <c:v>0.970844760685105</c:v>
                </c:pt>
                <c:pt idx="116">
                  <c:v>0.974701591480093</c:v>
                </c:pt>
                <c:pt idx="117">
                  <c:v>0.978590818402886</c:v>
                </c:pt>
                <c:pt idx="118">
                  <c:v>0.982511957074369</c:v>
                </c:pt>
                <c:pt idx="119">
                  <c:v>0.986464523115425</c:v>
                </c:pt>
                <c:pt idx="120">
                  <c:v>0.99044803214694</c:v>
                </c:pt>
                <c:pt idx="121">
                  <c:v>0.994461999789798</c:v>
                </c:pt>
                <c:pt idx="122">
                  <c:v>0.998505941664883</c:v>
                </c:pt>
                <c:pt idx="123">
                  <c:v>1.002579373393082</c:v>
                </c:pt>
                <c:pt idx="124">
                  <c:v>1.006681810595277</c:v>
                </c:pt>
                <c:pt idx="125">
                  <c:v>1.010812768892353</c:v>
                </c:pt>
                <c:pt idx="126">
                  <c:v>1.014971763905196</c:v>
                </c:pt>
                <c:pt idx="127">
                  <c:v>1.019158311254689</c:v>
                </c:pt>
                <c:pt idx="128">
                  <c:v>1.023371926561718</c:v>
                </c:pt>
                <c:pt idx="129">
                  <c:v>1.027612125447167</c:v>
                </c:pt>
                <c:pt idx="130">
                  <c:v>1.03187842353192</c:v>
                </c:pt>
                <c:pt idx="131">
                  <c:v>1.036170336436862</c:v>
                </c:pt>
                <c:pt idx="132">
                  <c:v>1.040487379782878</c:v>
                </c:pt>
                <c:pt idx="133">
                  <c:v>1.044829069190853</c:v>
                </c:pt>
                <c:pt idx="134">
                  <c:v>1.04919492028167</c:v>
                </c:pt>
                <c:pt idx="135">
                  <c:v>1.053584448676215</c:v>
                </c:pt>
                <c:pt idx="136">
                  <c:v>1.057997169995372</c:v>
                </c:pt>
                <c:pt idx="137">
                  <c:v>1.062432599860025</c:v>
                </c:pt>
                <c:pt idx="138">
                  <c:v>1.06689025389106</c:v>
                </c:pt>
                <c:pt idx="139">
                  <c:v>1.071369647709361</c:v>
                </c:pt>
                <c:pt idx="140">
                  <c:v>1.075870296935812</c:v>
                </c:pt>
                <c:pt idx="141">
                  <c:v>1.080391717191299</c:v>
                </c:pt>
                <c:pt idx="142">
                  <c:v>1.084933424096705</c:v>
                </c:pt>
                <c:pt idx="143">
                  <c:v>1.089494933272916</c:v>
                </c:pt>
                <c:pt idx="144">
                  <c:v>1.094075760340815</c:v>
                </c:pt>
                <c:pt idx="145">
                  <c:v>1.098675420921288</c:v>
                </c:pt>
                <c:pt idx="146">
                  <c:v>1.103293430635219</c:v>
                </c:pt>
                <c:pt idx="147">
                  <c:v>1.107929305103492</c:v>
                </c:pt>
                <c:pt idx="148">
                  <c:v>1.112582559946993</c:v>
                </c:pt>
                <c:pt idx="149">
                  <c:v>1.117252710786606</c:v>
                </c:pt>
                <c:pt idx="150">
                  <c:v>1.121939273243216</c:v>
                </c:pt>
                <c:pt idx="151">
                  <c:v>1.126641762937706</c:v>
                </c:pt>
                <c:pt idx="152">
                  <c:v>1.131359695490962</c:v>
                </c:pt>
                <c:pt idx="153">
                  <c:v>1.136092586523869</c:v>
                </c:pt>
                <c:pt idx="154">
                  <c:v>1.14083995165731</c:v>
                </c:pt>
                <c:pt idx="155">
                  <c:v>1.145601306512171</c:v>
                </c:pt>
                <c:pt idx="156">
                  <c:v>1.150376166709335</c:v>
                </c:pt>
                <c:pt idx="157">
                  <c:v>1.155164047869689</c:v>
                </c:pt>
                <c:pt idx="158">
                  <c:v>1.159964465614116</c:v>
                </c:pt>
                <c:pt idx="159">
                  <c:v>1.1647769355635</c:v>
                </c:pt>
                <c:pt idx="160">
                  <c:v>1.169600973338728</c:v>
                </c:pt>
                <c:pt idx="161">
                  <c:v>1.174436094560682</c:v>
                </c:pt>
                <c:pt idx="162">
                  <c:v>1.179281814850248</c:v>
                </c:pt>
                <c:pt idx="163">
                  <c:v>1.18413764982831</c:v>
                </c:pt>
                <c:pt idx="164">
                  <c:v>1.189003115115753</c:v>
                </c:pt>
                <c:pt idx="165">
                  <c:v>1.193877726333461</c:v>
                </c:pt>
                <c:pt idx="166">
                  <c:v>1.19876099910232</c:v>
                </c:pt>
                <c:pt idx="167">
                  <c:v>1.203652449043213</c:v>
                </c:pt>
                <c:pt idx="168">
                  <c:v>1.208551591777026</c:v>
                </c:pt>
                <c:pt idx="169">
                  <c:v>1.213457942924642</c:v>
                </c:pt>
                <c:pt idx="170">
                  <c:v>1.218371018106947</c:v>
                </c:pt>
                <c:pt idx="171">
                  <c:v>1.223290332944825</c:v>
                </c:pt>
                <c:pt idx="172">
                  <c:v>1.22821540305916</c:v>
                </c:pt>
                <c:pt idx="173">
                  <c:v>1.233145744070838</c:v>
                </c:pt>
                <c:pt idx="174">
                  <c:v>1.238080871600742</c:v>
                </c:pt>
                <c:pt idx="175">
                  <c:v>1.243020301269758</c:v>
                </c:pt>
                <c:pt idx="176">
                  <c:v>1.24796354869877</c:v>
                </c:pt>
                <c:pt idx="177">
                  <c:v>1.252910141063317</c:v>
                </c:pt>
                <c:pt idx="178">
                  <c:v>1.257859786750582</c:v>
                </c:pt>
                <c:pt idx="179">
                  <c:v>1.262812338026302</c:v>
                </c:pt>
                <c:pt idx="180">
                  <c:v>1.267767651119462</c:v>
                </c:pt>
                <c:pt idx="181">
                  <c:v>1.272725582259046</c:v>
                </c:pt>
                <c:pt idx="182">
                  <c:v>1.27768598767404</c:v>
                </c:pt>
                <c:pt idx="183">
                  <c:v>1.282648723593426</c:v>
                </c:pt>
                <c:pt idx="184">
                  <c:v>1.287613646246191</c:v>
                </c:pt>
                <c:pt idx="185">
                  <c:v>1.292580611861318</c:v>
                </c:pt>
                <c:pt idx="186">
                  <c:v>1.297549476667792</c:v>
                </c:pt>
                <c:pt idx="187">
                  <c:v>1.302520096894597</c:v>
                </c:pt>
                <c:pt idx="188">
                  <c:v>1.307492328770717</c:v>
                </c:pt>
                <c:pt idx="189">
                  <c:v>1.312466028525138</c:v>
                </c:pt>
                <c:pt idx="190">
                  <c:v>1.317441052386844</c:v>
                </c:pt>
                <c:pt idx="191">
                  <c:v>1.322417256584818</c:v>
                </c:pt>
                <c:pt idx="192">
                  <c:v>1.327394497348047</c:v>
                </c:pt>
                <c:pt idx="193">
                  <c:v>1.332372630905513</c:v>
                </c:pt>
                <c:pt idx="194">
                  <c:v>1.337351513486201</c:v>
                </c:pt>
                <c:pt idx="195">
                  <c:v>1.342331001319097</c:v>
                </c:pt>
                <c:pt idx="196">
                  <c:v>1.347310950633185</c:v>
                </c:pt>
                <c:pt idx="197">
                  <c:v>1.352291217657448</c:v>
                </c:pt>
                <c:pt idx="198">
                  <c:v>1.357271658620872</c:v>
                </c:pt>
                <c:pt idx="199">
                  <c:v>1.36225212975244</c:v>
                </c:pt>
                <c:pt idx="200">
                  <c:v>1.367232487281138</c:v>
                </c:pt>
                <c:pt idx="201">
                  <c:v>1.37221258743595</c:v>
                </c:pt>
                <c:pt idx="202">
                  <c:v>1.37719228644586</c:v>
                </c:pt>
                <c:pt idx="203">
                  <c:v>1.382171440539852</c:v>
                </c:pt>
                <c:pt idx="204">
                  <c:v>1.387149905946912</c:v>
                </c:pt>
                <c:pt idx="205">
                  <c:v>1.392127538896024</c:v>
                </c:pt>
                <c:pt idx="206">
                  <c:v>1.397104195616171</c:v>
                </c:pt>
                <c:pt idx="207">
                  <c:v>1.40207973233634</c:v>
                </c:pt>
                <c:pt idx="208">
                  <c:v>1.407054005285513</c:v>
                </c:pt>
                <c:pt idx="209">
                  <c:v>1.412026870692676</c:v>
                </c:pt>
                <c:pt idx="210">
                  <c:v>1.416998184786813</c:v>
                </c:pt>
                <c:pt idx="211">
                  <c:v>1.421967803796908</c:v>
                </c:pt>
                <c:pt idx="212">
                  <c:v>1.426935583951947</c:v>
                </c:pt>
                <c:pt idx="213">
                  <c:v>1.431901381480912</c:v>
                </c:pt>
                <c:pt idx="214">
                  <c:v>1.43686505261279</c:v>
                </c:pt>
                <c:pt idx="215">
                  <c:v>1.441826453576564</c:v>
                </c:pt>
                <c:pt idx="216">
                  <c:v>1.446785440601219</c:v>
                </c:pt>
                <c:pt idx="217">
                  <c:v>1.45174186991574</c:v>
                </c:pt>
                <c:pt idx="218">
                  <c:v>1.456695597749109</c:v>
                </c:pt>
                <c:pt idx="219">
                  <c:v>1.461646480330313</c:v>
                </c:pt>
                <c:pt idx="220">
                  <c:v>1.466594373888336</c:v>
                </c:pt>
                <c:pt idx="221">
                  <c:v>1.471539134652162</c:v>
                </c:pt>
                <c:pt idx="222">
                  <c:v>1.476480618850775</c:v>
                </c:pt>
                <c:pt idx="223">
                  <c:v>1.481418682713161</c:v>
                </c:pt>
                <c:pt idx="224">
                  <c:v>1.486353182468303</c:v>
                </c:pt>
                <c:pt idx="225">
                  <c:v>1.491283974345187</c:v>
                </c:pt>
                <c:pt idx="226">
                  <c:v>1.496210914572795</c:v>
                </c:pt>
                <c:pt idx="227">
                  <c:v>1.501133859380114</c:v>
                </c:pt>
                <c:pt idx="228">
                  <c:v>1.506052664996127</c:v>
                </c:pt>
                <c:pt idx="229">
                  <c:v>1.51096718764982</c:v>
                </c:pt>
                <c:pt idx="230">
                  <c:v>1.515877283570175</c:v>
                </c:pt>
                <c:pt idx="231">
                  <c:v>1.520782808986178</c:v>
                </c:pt>
                <c:pt idx="232">
                  <c:v>1.525683620126814</c:v>
                </c:pt>
                <c:pt idx="233">
                  <c:v>1.530579573221066</c:v>
                </c:pt>
                <c:pt idx="234">
                  <c:v>1.53547052449792</c:v>
                </c:pt>
                <c:pt idx="235">
                  <c:v>1.54035633018636</c:v>
                </c:pt>
                <c:pt idx="236">
                  <c:v>1.545236846515369</c:v>
                </c:pt>
                <c:pt idx="237">
                  <c:v>1.550111929713933</c:v>
                </c:pt>
                <c:pt idx="238">
                  <c:v>1.554981436011036</c:v>
                </c:pt>
                <c:pt idx="239">
                  <c:v>1.559845221635663</c:v>
                </c:pt>
                <c:pt idx="240">
                  <c:v>1.564703142816798</c:v>
                </c:pt>
                <c:pt idx="241">
                  <c:v>1.569555055783425</c:v>
                </c:pt>
                <c:pt idx="242">
                  <c:v>1.574400816764529</c:v>
                </c:pt>
                <c:pt idx="243">
                  <c:v>1.579240281989095</c:v>
                </c:pt>
                <c:pt idx="244">
                  <c:v>1.584073307686107</c:v>
                </c:pt>
                <c:pt idx="245">
                  <c:v>1.588899750084549</c:v>
                </c:pt>
                <c:pt idx="246">
                  <c:v>1.593719465413406</c:v>
                </c:pt>
                <c:pt idx="247">
                  <c:v>1.598532309901662</c:v>
                </c:pt>
                <c:pt idx="248">
                  <c:v>1.603338139778302</c:v>
                </c:pt>
                <c:pt idx="249">
                  <c:v>1.608136811272311</c:v>
                </c:pt>
                <c:pt idx="250">
                  <c:v>1.612928180612672</c:v>
                </c:pt>
                <c:pt idx="251">
                  <c:v>1.61771210402837</c:v>
                </c:pt>
                <c:pt idx="252">
                  <c:v>1.62248843774839</c:v>
                </c:pt>
                <c:pt idx="253">
                  <c:v>1.627257038001716</c:v>
                </c:pt>
                <c:pt idx="254">
                  <c:v>1.632017761017333</c:v>
                </c:pt>
                <c:pt idx="255">
                  <c:v>1.636770463024224</c:v>
                </c:pt>
                <c:pt idx="256">
                  <c:v>1.641515000251376</c:v>
                </c:pt>
                <c:pt idx="257">
                  <c:v>1.646251228927771</c:v>
                </c:pt>
                <c:pt idx="258">
                  <c:v>1.650979005282395</c:v>
                </c:pt>
                <c:pt idx="259">
                  <c:v>1.655698185544231</c:v>
                </c:pt>
                <c:pt idx="260">
                  <c:v>1.660408625942265</c:v>
                </c:pt>
                <c:pt idx="261">
                  <c:v>1.665110182705481</c:v>
                </c:pt>
                <c:pt idx="262">
                  <c:v>1.669802712062863</c:v>
                </c:pt>
                <c:pt idx="263">
                  <c:v>1.674486070243396</c:v>
                </c:pt>
                <c:pt idx="264">
                  <c:v>1.679160113476065</c:v>
                </c:pt>
                <c:pt idx="265">
                  <c:v>1.683824697989853</c:v>
                </c:pt>
                <c:pt idx="266">
                  <c:v>1.688479680013745</c:v>
                </c:pt>
                <c:pt idx="267">
                  <c:v>1.693124915776726</c:v>
                </c:pt>
                <c:pt idx="268">
                  <c:v>1.69776026150778</c:v>
                </c:pt>
                <c:pt idx="269">
                  <c:v>1.702385573435892</c:v>
                </c:pt>
                <c:pt idx="270">
                  <c:v>1.707000707790046</c:v>
                </c:pt>
                <c:pt idx="271">
                  <c:v>1.711605520799226</c:v>
                </c:pt>
                <c:pt idx="272">
                  <c:v>1.716199868692417</c:v>
                </c:pt>
                <c:pt idx="273">
                  <c:v>1.720783607698604</c:v>
                </c:pt>
                <c:pt idx="274">
                  <c:v>1.725356594046771</c:v>
                </c:pt>
                <c:pt idx="275">
                  <c:v>1.729918683965902</c:v>
                </c:pt>
                <c:pt idx="276">
                  <c:v>1.734469733684982</c:v>
                </c:pt>
                <c:pt idx="277">
                  <c:v>1.739009599432996</c:v>
                </c:pt>
                <c:pt idx="278">
                  <c:v>1.74353814928882</c:v>
                </c:pt>
                <c:pt idx="279">
                  <c:v>1.748055344301383</c:v>
                </c:pt>
                <c:pt idx="280">
                  <c:v>1.752561189396632</c:v>
                </c:pt>
                <c:pt idx="281">
                  <c:v>1.75705568975944</c:v>
                </c:pt>
                <c:pt idx="282">
                  <c:v>1.761538850574685</c:v>
                </c:pt>
                <c:pt idx="283">
                  <c:v>1.76601067702724</c:v>
                </c:pt>
                <c:pt idx="284">
                  <c:v>1.770471174301982</c:v>
                </c:pt>
                <c:pt idx="285">
                  <c:v>1.774920347583787</c:v>
                </c:pt>
                <c:pt idx="286">
                  <c:v>1.77935820205753</c:v>
                </c:pt>
                <c:pt idx="287">
                  <c:v>1.783784742908087</c:v>
                </c:pt>
                <c:pt idx="288">
                  <c:v>1.788199975320333</c:v>
                </c:pt>
                <c:pt idx="289">
                  <c:v>1.792603904479144</c:v>
                </c:pt>
                <c:pt idx="290">
                  <c:v>1.796996535569396</c:v>
                </c:pt>
                <c:pt idx="291">
                  <c:v>1.801377873775964</c:v>
                </c:pt>
                <c:pt idx="292">
                  <c:v>1.805747924283724</c:v>
                </c:pt>
                <c:pt idx="293">
                  <c:v>1.810106692277551</c:v>
                </c:pt>
                <c:pt idx="294">
                  <c:v>1.814454182942321</c:v>
                </c:pt>
                <c:pt idx="295">
                  <c:v>1.81879040146291</c:v>
                </c:pt>
                <c:pt idx="296">
                  <c:v>1.823115353024193</c:v>
                </c:pt>
                <c:pt idx="297">
                  <c:v>1.827429042811047</c:v>
                </c:pt>
                <c:pt idx="298">
                  <c:v>1.831731476008345</c:v>
                </c:pt>
                <c:pt idx="299">
                  <c:v>1.836022657800965</c:v>
                </c:pt>
                <c:pt idx="300">
                  <c:v>1.840302593373781</c:v>
                </c:pt>
                <c:pt idx="301">
                  <c:v>1.84457128791167</c:v>
                </c:pt>
                <c:pt idx="302">
                  <c:v>1.848828746599507</c:v>
                </c:pt>
                <c:pt idx="303">
                  <c:v>1.853074974622168</c:v>
                </c:pt>
                <c:pt idx="304">
                  <c:v>1.857309977164527</c:v>
                </c:pt>
                <c:pt idx="305">
                  <c:v>1.861533759411462</c:v>
                </c:pt>
                <c:pt idx="306">
                  <c:v>1.865746326547847</c:v>
                </c:pt>
                <c:pt idx="307">
                  <c:v>1.869947683758558</c:v>
                </c:pt>
                <c:pt idx="308">
                  <c:v>1.87413783622847</c:v>
                </c:pt>
                <c:pt idx="309">
                  <c:v>1.87831678914246</c:v>
                </c:pt>
                <c:pt idx="310">
                  <c:v>1.882484547685403</c:v>
                </c:pt>
                <c:pt idx="311">
                  <c:v>1.886641117042175</c:v>
                </c:pt>
                <c:pt idx="312">
                  <c:v>1.89078650239765</c:v>
                </c:pt>
                <c:pt idx="313">
                  <c:v>1.894920708936706</c:v>
                </c:pt>
                <c:pt idx="314">
                  <c:v>1.899043741844216</c:v>
                </c:pt>
                <c:pt idx="315">
                  <c:v>1.903155606305058</c:v>
                </c:pt>
                <c:pt idx="316">
                  <c:v>1.907256307504106</c:v>
                </c:pt>
                <c:pt idx="317">
                  <c:v>1.911345850626237</c:v>
                </c:pt>
                <c:pt idx="318">
                  <c:v>1.915424240856325</c:v>
                </c:pt>
                <c:pt idx="319">
                  <c:v>1.919491483379247</c:v>
                </c:pt>
                <c:pt idx="320">
                  <c:v>1.923547583379878</c:v>
                </c:pt>
                <c:pt idx="321">
                  <c:v>1.927592546043093</c:v>
                </c:pt>
                <c:pt idx="322">
                  <c:v>1.931626376553769</c:v>
                </c:pt>
                <c:pt idx="323">
                  <c:v>1.935649080096781</c:v>
                </c:pt>
                <c:pt idx="324">
                  <c:v>1.939660661857004</c:v>
                </c:pt>
                <c:pt idx="325">
                  <c:v>1.943661127019315</c:v>
                </c:pt>
                <c:pt idx="326">
                  <c:v>1.947650480768588</c:v>
                </c:pt>
                <c:pt idx="327">
                  <c:v>1.9516287282897</c:v>
                </c:pt>
                <c:pt idx="328">
                  <c:v>1.955595874767525</c:v>
                </c:pt>
                <c:pt idx="329">
                  <c:v>1.95955192538694</c:v>
                </c:pt>
                <c:pt idx="330">
                  <c:v>1.963496885332821</c:v>
                </c:pt>
                <c:pt idx="331">
                  <c:v>1.967430759790042</c:v>
                </c:pt>
                <c:pt idx="332">
                  <c:v>1.97135355394348</c:v>
                </c:pt>
                <c:pt idx="333">
                  <c:v>1.97526527297801</c:v>
                </c:pt>
                <c:pt idx="334">
                  <c:v>1.979165922078507</c:v>
                </c:pt>
                <c:pt idx="335">
                  <c:v>1.983055506429848</c:v>
                </c:pt>
                <c:pt idx="336">
                  <c:v>1.986934031216907</c:v>
                </c:pt>
                <c:pt idx="337">
                  <c:v>1.990801501624562</c:v>
                </c:pt>
                <c:pt idx="338">
                  <c:v>1.994657922837686</c:v>
                </c:pt>
                <c:pt idx="339">
                  <c:v>1.998503300041156</c:v>
                </c:pt>
                <c:pt idx="340">
                  <c:v>2.002337638419848</c:v>
                </c:pt>
                <c:pt idx="341">
                  <c:v>2.006160943158636</c:v>
                </c:pt>
                <c:pt idx="342">
                  <c:v>2.009973219442397</c:v>
                </c:pt>
                <c:pt idx="343">
                  <c:v>2.013774472456007</c:v>
                </c:pt>
                <c:pt idx="344">
                  <c:v>2.01756470738434</c:v>
                </c:pt>
                <c:pt idx="345">
                  <c:v>2.021343929412273</c:v>
                </c:pt>
                <c:pt idx="346">
                  <c:v>2.025112143724681</c:v>
                </c:pt>
                <c:pt idx="347">
                  <c:v>2.02886935550644</c:v>
                </c:pt>
                <c:pt idx="348">
                  <c:v>2.032615569942424</c:v>
                </c:pt>
                <c:pt idx="349">
                  <c:v>2.036350792217511</c:v>
                </c:pt>
                <c:pt idx="350">
                  <c:v>2.040075027516576</c:v>
                </c:pt>
                <c:pt idx="351">
                  <c:v>2.043788281024493</c:v>
                </c:pt>
                <c:pt idx="352">
                  <c:v>2.04749055792614</c:v>
                </c:pt>
                <c:pt idx="353">
                  <c:v>2.05118186340639</c:v>
                </c:pt>
                <c:pt idx="354">
                  <c:v>2.05486220265012</c:v>
                </c:pt>
                <c:pt idx="355">
                  <c:v>2.058531580842206</c:v>
                </c:pt>
                <c:pt idx="356">
                  <c:v>2.062190003167524</c:v>
                </c:pt>
                <c:pt idx="357">
                  <c:v>2.065837474810948</c:v>
                </c:pt>
                <c:pt idx="358">
                  <c:v>2.069474000957355</c:v>
                </c:pt>
                <c:pt idx="359">
                  <c:v>2.07309958679162</c:v>
                </c:pt>
                <c:pt idx="360">
                  <c:v>2.076714237498619</c:v>
                </c:pt>
                <c:pt idx="361">
                  <c:v>2.080317958263227</c:v>
                </c:pt>
                <c:pt idx="362">
                  <c:v>2.08391075427032</c:v>
                </c:pt>
                <c:pt idx="363">
                  <c:v>2.087492630704773</c:v>
                </c:pt>
                <c:pt idx="364">
                  <c:v>2.091063592751463</c:v>
                </c:pt>
                <c:pt idx="365">
                  <c:v>2.094623645595264</c:v>
                </c:pt>
                <c:pt idx="366">
                  <c:v>2.098172794421053</c:v>
                </c:pt>
                <c:pt idx="367">
                  <c:v>2.101711044413705</c:v>
                </c:pt>
                <c:pt idx="368">
                  <c:v>2.105238400758095</c:v>
                </c:pt>
                <c:pt idx="369">
                  <c:v>2.1087548686391</c:v>
                </c:pt>
                <c:pt idx="370">
                  <c:v>2.112260453241594</c:v>
                </c:pt>
                <c:pt idx="371">
                  <c:v>2.115755159750454</c:v>
                </c:pt>
                <c:pt idx="372">
                  <c:v>2.119238993350555</c:v>
                </c:pt>
                <c:pt idx="373">
                  <c:v>2.122711959226773</c:v>
                </c:pt>
                <c:pt idx="374">
                  <c:v>2.126174062563983</c:v>
                </c:pt>
                <c:pt idx="375">
                  <c:v>2.129625308547062</c:v>
                </c:pt>
                <c:pt idx="376">
                  <c:v>2.133065702360883</c:v>
                </c:pt>
                <c:pt idx="377">
                  <c:v>2.136495249190324</c:v>
                </c:pt>
                <c:pt idx="378">
                  <c:v>2.13991395422026</c:v>
                </c:pt>
                <c:pt idx="379">
                  <c:v>2.143321831786342</c:v>
                </c:pt>
                <c:pt idx="380">
                  <c:v>2.146718935704106</c:v>
                </c:pt>
                <c:pt idx="381">
                  <c:v>2.15010533043389</c:v>
                </c:pt>
                <c:pt idx="382">
                  <c:v>2.153481080436189</c:v>
                </c:pt>
                <c:pt idx="383">
                  <c:v>2.156846250171501</c:v>
                </c:pt>
                <c:pt idx="384">
                  <c:v>2.160200904100321</c:v>
                </c:pt>
                <c:pt idx="385">
                  <c:v>2.163545106683146</c:v>
                </c:pt>
                <c:pt idx="386">
                  <c:v>2.166878922380473</c:v>
                </c:pt>
                <c:pt idx="387">
                  <c:v>2.170202415652796</c:v>
                </c:pt>
                <c:pt idx="388">
                  <c:v>2.173515650960613</c:v>
                </c:pt>
                <c:pt idx="389">
                  <c:v>2.17681869276442</c:v>
                </c:pt>
                <c:pt idx="390">
                  <c:v>2.180111605524714</c:v>
                </c:pt>
                <c:pt idx="391">
                  <c:v>2.18339445370199</c:v>
                </c:pt>
                <c:pt idx="392">
                  <c:v>2.186667301756745</c:v>
                </c:pt>
                <c:pt idx="393">
                  <c:v>2.189930214149475</c:v>
                </c:pt>
                <c:pt idx="394">
                  <c:v>2.193183255340676</c:v>
                </c:pt>
                <c:pt idx="395">
                  <c:v>2.196426489790846</c:v>
                </c:pt>
                <c:pt idx="396">
                  <c:v>2.199659981960479</c:v>
                </c:pt>
                <c:pt idx="397">
                  <c:v>2.202883796310073</c:v>
                </c:pt>
                <c:pt idx="398">
                  <c:v>2.206097997300124</c:v>
                </c:pt>
                <c:pt idx="399">
                  <c:v>2.209302649391127</c:v>
                </c:pt>
                <c:pt idx="400">
                  <c:v>2.212497817043579</c:v>
                </c:pt>
                <c:pt idx="401">
                  <c:v>2.215683564717977</c:v>
                </c:pt>
                <c:pt idx="402">
                  <c:v>2.218859956874817</c:v>
                </c:pt>
                <c:pt idx="403">
                  <c:v>2.222027057974595</c:v>
                </c:pt>
                <c:pt idx="404">
                  <c:v>2.225184932477808</c:v>
                </c:pt>
                <c:pt idx="405">
                  <c:v>2.228333644844951</c:v>
                </c:pt>
                <c:pt idx="406">
                  <c:v>2.231473259536521</c:v>
                </c:pt>
                <c:pt idx="407">
                  <c:v>2.234603841013015</c:v>
                </c:pt>
                <c:pt idx="408">
                  <c:v>2.237725453734928</c:v>
                </c:pt>
                <c:pt idx="409">
                  <c:v>2.240838162162757</c:v>
                </c:pt>
                <c:pt idx="410">
                  <c:v>2.243942030756998</c:v>
                </c:pt>
                <c:pt idx="411">
                  <c:v>2.247037123978148</c:v>
                </c:pt>
                <c:pt idx="412">
                  <c:v>2.250123506286702</c:v>
                </c:pt>
                <c:pt idx="413">
                  <c:v>2.253201242143157</c:v>
                </c:pt>
                <c:pt idx="414">
                  <c:v>2.256270396008011</c:v>
                </c:pt>
                <c:pt idx="415">
                  <c:v>2.259331032341757</c:v>
                </c:pt>
                <c:pt idx="416">
                  <c:v>2.262383215604894</c:v>
                </c:pt>
                <c:pt idx="417">
                  <c:v>2.265427010257916</c:v>
                </c:pt>
                <c:pt idx="418">
                  <c:v>2.268462480761322</c:v>
                </c:pt>
                <c:pt idx="419">
                  <c:v>2.271489691575606</c:v>
                </c:pt>
                <c:pt idx="420">
                  <c:v>2.274508707161266</c:v>
                </c:pt>
                <c:pt idx="421">
                  <c:v>2.277519591978796</c:v>
                </c:pt>
                <c:pt idx="422">
                  <c:v>2.280522410488695</c:v>
                </c:pt>
                <c:pt idx="423">
                  <c:v>2.283517227151457</c:v>
                </c:pt>
                <c:pt idx="424">
                  <c:v>2.28650410642758</c:v>
                </c:pt>
                <c:pt idx="425">
                  <c:v>2.28948311277756</c:v>
                </c:pt>
                <c:pt idx="426">
                  <c:v>2.292454310661892</c:v>
                </c:pt>
                <c:pt idx="427">
                  <c:v>2.295417764541074</c:v>
                </c:pt>
                <c:pt idx="428">
                  <c:v>2.298373538875601</c:v>
                </c:pt>
                <c:pt idx="429">
                  <c:v>2.30132169812597</c:v>
                </c:pt>
                <c:pt idx="430">
                  <c:v>2.304262306752677</c:v>
                </c:pt>
                <c:pt idx="431">
                  <c:v>2.307195429216219</c:v>
                </c:pt>
                <c:pt idx="432">
                  <c:v>2.310121129977091</c:v>
                </c:pt>
                <c:pt idx="433">
                  <c:v>2.31303947349579</c:v>
                </c:pt>
                <c:pt idx="434">
                  <c:v>2.315950524232813</c:v>
                </c:pt>
                <c:pt idx="435">
                  <c:v>2.318854346648655</c:v>
                </c:pt>
                <c:pt idx="436">
                  <c:v>2.321751005203813</c:v>
                </c:pt>
                <c:pt idx="437">
                  <c:v>2.324640564358783</c:v>
                </c:pt>
                <c:pt idx="438">
                  <c:v>2.327523088574062</c:v>
                </c:pt>
                <c:pt idx="439">
                  <c:v>2.330398642310145</c:v>
                </c:pt>
                <c:pt idx="440">
                  <c:v>2.333267290027529</c:v>
                </c:pt>
                <c:pt idx="441">
                  <c:v>2.336129096186711</c:v>
                </c:pt>
                <c:pt idx="442">
                  <c:v>2.338984125248186</c:v>
                </c:pt>
                <c:pt idx="443">
                  <c:v>2.341832441672452</c:v>
                </c:pt>
                <c:pt idx="444">
                  <c:v>2.344674109920004</c:v>
                </c:pt>
                <c:pt idx="445">
                  <c:v>2.347509194451338</c:v>
                </c:pt>
                <c:pt idx="446">
                  <c:v>2.35033775972695</c:v>
                </c:pt>
                <c:pt idx="447">
                  <c:v>2.353159870207339</c:v>
                </c:pt>
                <c:pt idx="448">
                  <c:v>2.355975590352998</c:v>
                </c:pt>
                <c:pt idx="449">
                  <c:v>2.358784984624426</c:v>
                </c:pt>
                <c:pt idx="450">
                  <c:v>2.361588117482117</c:v>
                </c:pt>
                <c:pt idx="451">
                  <c:v>2.364385053386569</c:v>
                </c:pt>
                <c:pt idx="452">
                  <c:v>2.367175856798277</c:v>
                </c:pt>
                <c:pt idx="453">
                  <c:v>2.369960592177738</c:v>
                </c:pt>
                <c:pt idx="454">
                  <c:v>2.372739323985448</c:v>
                </c:pt>
                <c:pt idx="455">
                  <c:v>2.375512116681904</c:v>
                </c:pt>
                <c:pt idx="456">
                  <c:v>2.378279034727602</c:v>
                </c:pt>
                <c:pt idx="457">
                  <c:v>2.381040142583038</c:v>
                </c:pt>
                <c:pt idx="458">
                  <c:v>2.383795504708708</c:v>
                </c:pt>
                <c:pt idx="459">
                  <c:v>2.386545185565108</c:v>
                </c:pt>
                <c:pt idx="460">
                  <c:v>2.389289249612736</c:v>
                </c:pt>
                <c:pt idx="461">
                  <c:v>2.392027761312087</c:v>
                </c:pt>
                <c:pt idx="462">
                  <c:v>2.394760785123658</c:v>
                </c:pt>
                <c:pt idx="463">
                  <c:v>2.397488385507944</c:v>
                </c:pt>
                <c:pt idx="464">
                  <c:v>2.400210626925443</c:v>
                </c:pt>
                <c:pt idx="465">
                  <c:v>2.40292757383665</c:v>
                </c:pt>
                <c:pt idx="466">
                  <c:v>2.405639290702062</c:v>
                </c:pt>
                <c:pt idx="467">
                  <c:v>2.408345841982175</c:v>
                </c:pt>
                <c:pt idx="468">
                  <c:v>2.411047292137485</c:v>
                </c:pt>
                <c:pt idx="469">
                  <c:v>2.413743705628489</c:v>
                </c:pt>
                <c:pt idx="470">
                  <c:v>2.416435146915683</c:v>
                </c:pt>
                <c:pt idx="471">
                  <c:v>2.419121680459563</c:v>
                </c:pt>
                <c:pt idx="472">
                  <c:v>2.421803370720625</c:v>
                </c:pt>
                <c:pt idx="473">
                  <c:v>2.424480282159366</c:v>
                </c:pt>
                <c:pt idx="474">
                  <c:v>2.427152479236283</c:v>
                </c:pt>
                <c:pt idx="475">
                  <c:v>2.429820026411871</c:v>
                </c:pt>
                <c:pt idx="476">
                  <c:v>2.432482988146627</c:v>
                </c:pt>
                <c:pt idx="477">
                  <c:v>2.435141428901046</c:v>
                </c:pt>
                <c:pt idx="478">
                  <c:v>2.437795413135626</c:v>
                </c:pt>
                <c:pt idx="479">
                  <c:v>2.440445005256542</c:v>
                </c:pt>
                <c:pt idx="480">
                  <c:v>2.443090251651772</c:v>
                </c:pt>
                <c:pt idx="481">
                  <c:v>2.445731154716338</c:v>
                </c:pt>
                <c:pt idx="482">
                  <c:v>2.448367710256883</c:v>
                </c:pt>
                <c:pt idx="483">
                  <c:v>2.450999914080052</c:v>
                </c:pt>
                <c:pt idx="484">
                  <c:v>2.45362776199249</c:v>
                </c:pt>
                <c:pt idx="485">
                  <c:v>2.45625124980084</c:v>
                </c:pt>
                <c:pt idx="486">
                  <c:v>2.458870373311749</c:v>
                </c:pt>
                <c:pt idx="487">
                  <c:v>2.461485128331859</c:v>
                </c:pt>
                <c:pt idx="488">
                  <c:v>2.464095510667815</c:v>
                </c:pt>
                <c:pt idx="489">
                  <c:v>2.466701516126263</c:v>
                </c:pt>
                <c:pt idx="490">
                  <c:v>2.469303140513846</c:v>
                </c:pt>
                <c:pt idx="491">
                  <c:v>2.471900379637209</c:v>
                </c:pt>
                <c:pt idx="492">
                  <c:v>2.474493229302997</c:v>
                </c:pt>
                <c:pt idx="493">
                  <c:v>2.477081685317855</c:v>
                </c:pt>
                <c:pt idx="494">
                  <c:v>2.479665743488425</c:v>
                </c:pt>
                <c:pt idx="495">
                  <c:v>2.482245399621354</c:v>
                </c:pt>
                <c:pt idx="496">
                  <c:v>2.484820649523285</c:v>
                </c:pt>
                <c:pt idx="497">
                  <c:v>2.487391489000864</c:v>
                </c:pt>
                <c:pt idx="498">
                  <c:v>2.489957913860735</c:v>
                </c:pt>
                <c:pt idx="499">
                  <c:v>2.492519919909541</c:v>
                </c:pt>
                <c:pt idx="500">
                  <c:v>2.495077502953928</c:v>
                </c:pt>
                <c:pt idx="501">
                  <c:v>2.497630658800541</c:v>
                </c:pt>
                <c:pt idx="502">
                  <c:v>2.500179383256024</c:v>
                </c:pt>
                <c:pt idx="503">
                  <c:v>2.50272367212702</c:v>
                </c:pt>
                <c:pt idx="504">
                  <c:v>2.505263521220175</c:v>
                </c:pt>
                <c:pt idx="505">
                  <c:v>2.507798926342134</c:v>
                </c:pt>
                <c:pt idx="506">
                  <c:v>2.510329883299541</c:v>
                </c:pt>
                <c:pt idx="507">
                  <c:v>2.51285638789904</c:v>
                </c:pt>
                <c:pt idx="508">
                  <c:v>2.515378435947275</c:v>
                </c:pt>
                <c:pt idx="509">
                  <c:v>2.517896023250893</c:v>
                </c:pt>
                <c:pt idx="510">
                  <c:v>2.520409145616536</c:v>
                </c:pt>
                <c:pt idx="511">
                  <c:v>2.52291779885085</c:v>
                </c:pt>
                <c:pt idx="512">
                  <c:v>2.525421978760477</c:v>
                </c:pt>
                <c:pt idx="513">
                  <c:v>2.527921681152065</c:v>
                </c:pt>
                <c:pt idx="514">
                  <c:v>2.530416901832257</c:v>
                </c:pt>
                <c:pt idx="515">
                  <c:v>2.532907636607697</c:v>
                </c:pt>
                <c:pt idx="516">
                  <c:v>2.535393881285031</c:v>
                </c:pt>
                <c:pt idx="517">
                  <c:v>2.537875631670901</c:v>
                </c:pt>
                <c:pt idx="518">
                  <c:v>2.540352883571954</c:v>
                </c:pt>
                <c:pt idx="519">
                  <c:v>2.542825632794834</c:v>
                </c:pt>
                <c:pt idx="520">
                  <c:v>2.545293875146184</c:v>
                </c:pt>
                <c:pt idx="521">
                  <c:v>2.54775760643265</c:v>
                </c:pt>
                <c:pt idx="522">
                  <c:v>2.550216822460876</c:v>
                </c:pt>
                <c:pt idx="523">
                  <c:v>2.552671519037507</c:v>
                </c:pt>
                <c:pt idx="524">
                  <c:v>2.555121691969187</c:v>
                </c:pt>
                <c:pt idx="525">
                  <c:v>2.55756733706256</c:v>
                </c:pt>
                <c:pt idx="526">
                  <c:v>2.560008450124271</c:v>
                </c:pt>
                <c:pt idx="527">
                  <c:v>2.562445026960966</c:v>
                </c:pt>
                <c:pt idx="528">
                  <c:v>2.564877063379288</c:v>
                </c:pt>
                <c:pt idx="529">
                  <c:v>2.567304555185881</c:v>
                </c:pt>
                <c:pt idx="530">
                  <c:v>2.56972749818739</c:v>
                </c:pt>
                <c:pt idx="531">
                  <c:v>2.57214588819046</c:v>
                </c:pt>
                <c:pt idx="532">
                  <c:v>2.574559721001736</c:v>
                </c:pt>
                <c:pt idx="533">
                  <c:v>2.576968992427861</c:v>
                </c:pt>
                <c:pt idx="534">
                  <c:v>2.57937369827548</c:v>
                </c:pt>
                <c:pt idx="535">
                  <c:v>2.581773834351239</c:v>
                </c:pt>
                <c:pt idx="536">
                  <c:v>2.58416939646178</c:v>
                </c:pt>
                <c:pt idx="537">
                  <c:v>2.58656038041375</c:v>
                </c:pt>
                <c:pt idx="538">
                  <c:v>2.588946782013792</c:v>
                </c:pt>
                <c:pt idx="539">
                  <c:v>2.591328597068551</c:v>
                </c:pt>
                <c:pt idx="540">
                  <c:v>2.593705821384671</c:v>
                </c:pt>
                <c:pt idx="541">
                  <c:v>2.596078450768797</c:v>
                </c:pt>
                <c:pt idx="542">
                  <c:v>2.598446481027573</c:v>
                </c:pt>
                <c:pt idx="543">
                  <c:v>2.600809907967644</c:v>
                </c:pt>
                <c:pt idx="544">
                  <c:v>2.603168727395655</c:v>
                </c:pt>
                <c:pt idx="545">
                  <c:v>2.60552293511825</c:v>
                </c:pt>
                <c:pt idx="546">
                  <c:v>2.607872526942073</c:v>
                </c:pt>
                <c:pt idx="547">
                  <c:v>2.61021749867377</c:v>
                </c:pt>
                <c:pt idx="548">
                  <c:v>2.612557846119984</c:v>
                </c:pt>
                <c:pt idx="549">
                  <c:v>2.61489356508736</c:v>
                </c:pt>
                <c:pt idx="550">
                  <c:v>2.617224651382542</c:v>
                </c:pt>
                <c:pt idx="551">
                  <c:v>2.619551100812175</c:v>
                </c:pt>
                <c:pt idx="552">
                  <c:v>2.621872909182905</c:v>
                </c:pt>
                <c:pt idx="553">
                  <c:v>2.624190072301373</c:v>
                </c:pt>
                <c:pt idx="554">
                  <c:v>2.626502585974228</c:v>
                </c:pt>
                <c:pt idx="555">
                  <c:v>2.62881044600811</c:v>
                </c:pt>
                <c:pt idx="556">
                  <c:v>2.631113648209667</c:v>
                </c:pt>
                <c:pt idx="557">
                  <c:v>2.633412188385542</c:v>
                </c:pt>
                <c:pt idx="558">
                  <c:v>2.63570606234238</c:v>
                </c:pt>
                <c:pt idx="559">
                  <c:v>2.637995265886824</c:v>
                </c:pt>
                <c:pt idx="560">
                  <c:v>2.64027979482552</c:v>
                </c:pt>
                <c:pt idx="561">
                  <c:v>2.642559644965113</c:v>
                </c:pt>
                <c:pt idx="562">
                  <c:v>2.644834812112246</c:v>
                </c:pt>
                <c:pt idx="563">
                  <c:v>2.647105292073565</c:v>
                </c:pt>
                <c:pt idx="564">
                  <c:v>2.649371080655713</c:v>
                </c:pt>
                <c:pt idx="565">
                  <c:v>2.651632173665336</c:v>
                </c:pt>
                <c:pt idx="566">
                  <c:v>2.653888566909078</c:v>
                </c:pt>
                <c:pt idx="567">
                  <c:v>2.656140256193583</c:v>
                </c:pt>
                <c:pt idx="568">
                  <c:v>2.658387237325495</c:v>
                </c:pt>
                <c:pt idx="569">
                  <c:v>2.66062950611146</c:v>
                </c:pt>
                <c:pt idx="570">
                  <c:v>2.662867058358123</c:v>
                </c:pt>
                <c:pt idx="571">
                  <c:v>2.665099889872126</c:v>
                </c:pt>
                <c:pt idx="572">
                  <c:v>2.667327996460115</c:v>
                </c:pt>
                <c:pt idx="573">
                  <c:v>2.669551373928735</c:v>
                </c:pt>
                <c:pt idx="574">
                  <c:v>2.67177001808463</c:v>
                </c:pt>
                <c:pt idx="575">
                  <c:v>2.673983924734444</c:v>
                </c:pt>
                <c:pt idx="576">
                  <c:v>2.676193089684822</c:v>
                </c:pt>
                <c:pt idx="577">
                  <c:v>2.678397508742408</c:v>
                </c:pt>
                <c:pt idx="578">
                  <c:v>2.680597177713848</c:v>
                </c:pt>
                <c:pt idx="579">
                  <c:v>2.682792092405785</c:v>
                </c:pt>
                <c:pt idx="580">
                  <c:v>2.684982248624864</c:v>
                </c:pt>
                <c:pt idx="581">
                  <c:v>2.68716764217773</c:v>
                </c:pt>
                <c:pt idx="582">
                  <c:v>2.689348268871027</c:v>
                </c:pt>
                <c:pt idx="583">
                  <c:v>2.6915241245114</c:v>
                </c:pt>
                <c:pt idx="584">
                  <c:v>2.693695204905492</c:v>
                </c:pt>
                <c:pt idx="585">
                  <c:v>2.695861505859949</c:v>
                </c:pt>
                <c:pt idx="586">
                  <c:v>2.698023023181416</c:v>
                </c:pt>
                <c:pt idx="587">
                  <c:v>2.700179752676536</c:v>
                </c:pt>
                <c:pt idx="588">
                  <c:v>2.702331690151954</c:v>
                </c:pt>
                <c:pt idx="589">
                  <c:v>2.704478831414315</c:v>
                </c:pt>
                <c:pt idx="590">
                  <c:v>2.706621172270263</c:v>
                </c:pt>
                <c:pt idx="591">
                  <c:v>2.708758708526442</c:v>
                </c:pt>
                <c:pt idx="592">
                  <c:v>2.710891435989499</c:v>
                </c:pt>
                <c:pt idx="593">
                  <c:v>2.713019350466076</c:v>
                </c:pt>
                <c:pt idx="594">
                  <c:v>2.715142447762818</c:v>
                </c:pt>
                <c:pt idx="595">
                  <c:v>2.71726072368637</c:v>
                </c:pt>
                <c:pt idx="596">
                  <c:v>2.719374174043376</c:v>
                </c:pt>
                <c:pt idx="597">
                  <c:v>2.721482794640481</c:v>
                </c:pt>
                <c:pt idx="598">
                  <c:v>2.72358658128433</c:v>
                </c:pt>
                <c:pt idx="599">
                  <c:v>2.725685529781566</c:v>
                </c:pt>
                <c:pt idx="600">
                  <c:v>2.727779635938834</c:v>
                </c:pt>
                <c:pt idx="601">
                  <c:v>2.72986889556278</c:v>
                </c:pt>
                <c:pt idx="602">
                  <c:v>2.731953304460047</c:v>
                </c:pt>
                <c:pt idx="603">
                  <c:v>2.73403285843728</c:v>
                </c:pt>
                <c:pt idx="604">
                  <c:v>2.736107553301123</c:v>
                </c:pt>
                <c:pt idx="605">
                  <c:v>2.738177384858222</c:v>
                </c:pt>
                <c:pt idx="606">
                  <c:v>2.74024234891522</c:v>
                </c:pt>
                <c:pt idx="607">
                  <c:v>2.742302441278761</c:v>
                </c:pt>
                <c:pt idx="608">
                  <c:v>2.744357657755491</c:v>
                </c:pt>
                <c:pt idx="609">
                  <c:v>2.746407994152054</c:v>
                </c:pt>
                <c:pt idx="610">
                  <c:v>2.748453446275095</c:v>
                </c:pt>
                <c:pt idx="611">
                  <c:v>2.750494009931258</c:v>
                </c:pt>
                <c:pt idx="612">
                  <c:v>2.752529680927187</c:v>
                </c:pt>
                <c:pt idx="613">
                  <c:v>2.754560455069528</c:v>
                </c:pt>
                <c:pt idx="614">
                  <c:v>2.756586328164924</c:v>
                </c:pt>
                <c:pt idx="615">
                  <c:v>2.75860729602002</c:v>
                </c:pt>
                <c:pt idx="616">
                  <c:v>2.760623354441461</c:v>
                </c:pt>
                <c:pt idx="617">
                  <c:v>2.762634499235891</c:v>
                </c:pt>
                <c:pt idx="618">
                  <c:v>2.764640726209955</c:v>
                </c:pt>
                <c:pt idx="619">
                  <c:v>2.766642031170297</c:v>
                </c:pt>
                <c:pt idx="620">
                  <c:v>2.768638409923561</c:v>
                </c:pt>
                <c:pt idx="621">
                  <c:v>2.770629858276393</c:v>
                </c:pt>
                <c:pt idx="622">
                  <c:v>2.772616372035437</c:v>
                </c:pt>
                <c:pt idx="623">
                  <c:v>2.774597947007336</c:v>
                </c:pt>
                <c:pt idx="624">
                  <c:v>2.776574578998737</c:v>
                </c:pt>
                <c:pt idx="625">
                  <c:v>2.778546263816283</c:v>
                </c:pt>
                <c:pt idx="626">
                  <c:v>2.78051299726662</c:v>
                </c:pt>
                <c:pt idx="627">
                  <c:v>2.78247477515639</c:v>
                </c:pt>
                <c:pt idx="628">
                  <c:v>2.784431593292238</c:v>
                </c:pt>
                <c:pt idx="629">
                  <c:v>2.78638344748081</c:v>
                </c:pt>
                <c:pt idx="630">
                  <c:v>2.788330333528751</c:v>
                </c:pt>
                <c:pt idx="631">
                  <c:v>2.790272247242703</c:v>
                </c:pt>
                <c:pt idx="632">
                  <c:v>2.792209184429312</c:v>
                </c:pt>
                <c:pt idx="633">
                  <c:v>2.794141140895223</c:v>
                </c:pt>
                <c:pt idx="634">
                  <c:v>2.79606811244708</c:v>
                </c:pt>
                <c:pt idx="635">
                  <c:v>2.797990094891527</c:v>
                </c:pt>
                <c:pt idx="636">
                  <c:v>2.799907084035209</c:v>
                </c:pt>
                <c:pt idx="637">
                  <c:v>2.801819075684771</c:v>
                </c:pt>
                <c:pt idx="638">
                  <c:v>2.803726065646856</c:v>
                </c:pt>
                <c:pt idx="639">
                  <c:v>2.80562804972811</c:v>
                </c:pt>
                <c:pt idx="640">
                  <c:v>2.807525023735178</c:v>
                </c:pt>
                <c:pt idx="641">
                  <c:v>2.809416983474703</c:v>
                </c:pt>
                <c:pt idx="642">
                  <c:v>2.81130392475333</c:v>
                </c:pt>
                <c:pt idx="643">
                  <c:v>2.813185843377703</c:v>
                </c:pt>
                <c:pt idx="644">
                  <c:v>2.815062735154467</c:v>
                </c:pt>
                <c:pt idx="645">
                  <c:v>2.816934595890268</c:v>
                </c:pt>
                <c:pt idx="646">
                  <c:v>2.818801421391748</c:v>
                </c:pt>
                <c:pt idx="647">
                  <c:v>2.820663207465552</c:v>
                </c:pt>
                <c:pt idx="648">
                  <c:v>2.822519949918327</c:v>
                </c:pt>
                <c:pt idx="649">
                  <c:v>2.824371644556714</c:v>
                </c:pt>
                <c:pt idx="650">
                  <c:v>2.82621828718736</c:v>
                </c:pt>
                <c:pt idx="651">
                  <c:v>2.828059873616909</c:v>
                </c:pt>
                <c:pt idx="652">
                  <c:v>2.829896399652005</c:v>
                </c:pt>
                <c:pt idx="653">
                  <c:v>2.831727861099293</c:v>
                </c:pt>
                <c:pt idx="654">
                  <c:v>2.833554253765416</c:v>
                </c:pt>
                <c:pt idx="655">
                  <c:v>2.835375573457021</c:v>
                </c:pt>
                <c:pt idx="656">
                  <c:v>2.837191815980751</c:v>
                </c:pt>
                <c:pt idx="657">
                  <c:v>2.839002977143251</c:v>
                </c:pt>
                <c:pt idx="658">
                  <c:v>2.840809052751165</c:v>
                </c:pt>
                <c:pt idx="659">
                  <c:v>2.842610038611138</c:v>
                </c:pt>
                <c:pt idx="660">
                  <c:v>2.844405930529814</c:v>
                </c:pt>
                <c:pt idx="661">
                  <c:v>2.846196724313839</c:v>
                </c:pt>
                <c:pt idx="662">
                  <c:v>2.847982415769855</c:v>
                </c:pt>
                <c:pt idx="663">
                  <c:v>2.849763000704509</c:v>
                </c:pt>
                <c:pt idx="664">
                  <c:v>2.851538474924443</c:v>
                </c:pt>
                <c:pt idx="665">
                  <c:v>2.853308834236305</c:v>
                </c:pt>
                <c:pt idx="666">
                  <c:v>2.855074074446736</c:v>
                </c:pt>
                <c:pt idx="667">
                  <c:v>2.856834191362382</c:v>
                </c:pt>
                <c:pt idx="668">
                  <c:v>2.858589180789888</c:v>
                </c:pt>
                <c:pt idx="669">
                  <c:v>2.860339038535898</c:v>
                </c:pt>
                <c:pt idx="670">
                  <c:v>2.862083760407056</c:v>
                </c:pt>
                <c:pt idx="671">
                  <c:v>2.863823342210008</c:v>
                </c:pt>
                <c:pt idx="672">
                  <c:v>2.865557779751396</c:v>
                </c:pt>
                <c:pt idx="673">
                  <c:v>2.867287068837868</c:v>
                </c:pt>
                <c:pt idx="674">
                  <c:v>2.869011205276065</c:v>
                </c:pt>
                <c:pt idx="675">
                  <c:v>2.870730184872634</c:v>
                </c:pt>
                <c:pt idx="676">
                  <c:v>2.872444003434218</c:v>
                </c:pt>
                <c:pt idx="677">
                  <c:v>2.874152656767463</c:v>
                </c:pt>
                <c:pt idx="678">
                  <c:v>2.875856140679012</c:v>
                </c:pt>
                <c:pt idx="679">
                  <c:v>2.877554450975511</c:v>
                </c:pt>
                <c:pt idx="680">
                  <c:v>2.879247583463603</c:v>
                </c:pt>
                <c:pt idx="681">
                  <c:v>2.880935534479335</c:v>
                </c:pt>
                <c:pt idx="682">
                  <c:v>2.882618309900351</c:v>
                </c:pt>
                <c:pt idx="683">
                  <c:v>2.884295923877699</c:v>
                </c:pt>
                <c:pt idx="684">
                  <c:v>2.885968390836576</c:v>
                </c:pt>
                <c:pt idx="685">
                  <c:v>2.887635725202176</c:v>
                </c:pt>
                <c:pt idx="686">
                  <c:v>2.889297941399695</c:v>
                </c:pt>
                <c:pt idx="687">
                  <c:v>2.890955053854327</c:v>
                </c:pt>
                <c:pt idx="688">
                  <c:v>2.892607076991268</c:v>
                </c:pt>
                <c:pt idx="689">
                  <c:v>2.894254025235714</c:v>
                </c:pt>
                <c:pt idx="690">
                  <c:v>2.895895913012859</c:v>
                </c:pt>
                <c:pt idx="691">
                  <c:v>2.8975327547479</c:v>
                </c:pt>
                <c:pt idx="692">
                  <c:v>2.899164564866029</c:v>
                </c:pt>
                <c:pt idx="693">
                  <c:v>2.900791357792443</c:v>
                </c:pt>
                <c:pt idx="694">
                  <c:v>2.902413147952338</c:v>
                </c:pt>
                <c:pt idx="695">
                  <c:v>2.904029949770909</c:v>
                </c:pt>
                <c:pt idx="696">
                  <c:v>2.90564177767335</c:v>
                </c:pt>
                <c:pt idx="697">
                  <c:v>2.907248646084858</c:v>
                </c:pt>
                <c:pt idx="698">
                  <c:v>2.908850569430626</c:v>
                </c:pt>
                <c:pt idx="699">
                  <c:v>2.91044756213585</c:v>
                </c:pt>
                <c:pt idx="700">
                  <c:v>2.912039638625727</c:v>
                </c:pt>
                <c:pt idx="701">
                  <c:v>2.913626813325449</c:v>
                </c:pt>
                <c:pt idx="702">
                  <c:v>2.915209100660215</c:v>
                </c:pt>
                <c:pt idx="703">
                  <c:v>2.916786515055217</c:v>
                </c:pt>
                <c:pt idx="704">
                  <c:v>2.918359070935652</c:v>
                </c:pt>
                <c:pt idx="705">
                  <c:v>2.919926782726713</c:v>
                </c:pt>
                <c:pt idx="706">
                  <c:v>2.921489664853599</c:v>
                </c:pt>
                <c:pt idx="707">
                  <c:v>2.923047731741502</c:v>
                </c:pt>
                <c:pt idx="708">
                  <c:v>2.924600997815618</c:v>
                </c:pt>
                <c:pt idx="709">
                  <c:v>2.926149477501143</c:v>
                </c:pt>
                <c:pt idx="710">
                  <c:v>2.927693185223272</c:v>
                </c:pt>
                <c:pt idx="711">
                  <c:v>2.929232135407199</c:v>
                </c:pt>
                <c:pt idx="712">
                  <c:v>2.930766342478121</c:v>
                </c:pt>
                <c:pt idx="713">
                  <c:v>2.932295820861232</c:v>
                </c:pt>
                <c:pt idx="714">
                  <c:v>2.933820584981728</c:v>
                </c:pt>
                <c:pt idx="715">
                  <c:v>2.935340649264803</c:v>
                </c:pt>
                <c:pt idx="716">
                  <c:v>2.936856028135653</c:v>
                </c:pt>
                <c:pt idx="717">
                  <c:v>2.938366736019474</c:v>
                </c:pt>
                <c:pt idx="718">
                  <c:v>2.93987278734146</c:v>
                </c:pt>
                <c:pt idx="719">
                  <c:v>2.941374196526806</c:v>
                </c:pt>
                <c:pt idx="720">
                  <c:v>2.942870978000708</c:v>
                </c:pt>
                <c:pt idx="721">
                  <c:v>2.944363146188362</c:v>
                </c:pt>
                <c:pt idx="722">
                  <c:v>2.945850715514962</c:v>
                </c:pt>
                <c:pt idx="723">
                  <c:v>2.947333700405702</c:v>
                </c:pt>
                <c:pt idx="724">
                  <c:v>2.948812115285781</c:v>
                </c:pt>
                <c:pt idx="725">
                  <c:v>2.95028597458039</c:v>
                </c:pt>
                <c:pt idx="726">
                  <c:v>2.951755292714727</c:v>
                </c:pt>
                <c:pt idx="727">
                  <c:v>2.953220084113986</c:v>
                </c:pt>
                <c:pt idx="728">
                  <c:v>2.954680363203363</c:v>
                </c:pt>
                <c:pt idx="729">
                  <c:v>2.956136144408052</c:v>
                </c:pt>
                <c:pt idx="730">
                  <c:v>2.957587442153249</c:v>
                </c:pt>
                <c:pt idx="731">
                  <c:v>2.95903427086415</c:v>
                </c:pt>
                <c:pt idx="732">
                  <c:v>2.960476644965949</c:v>
                </c:pt>
                <c:pt idx="733">
                  <c:v>2.961914578883841</c:v>
                </c:pt>
                <c:pt idx="734">
                  <c:v>2.963348087043023</c:v>
                </c:pt>
                <c:pt idx="735">
                  <c:v>2.964777183868688</c:v>
                </c:pt>
                <c:pt idx="736">
                  <c:v>2.966201883786033</c:v>
                </c:pt>
                <c:pt idx="737">
                  <c:v>2.967622201220252</c:v>
                </c:pt>
                <c:pt idx="738">
                  <c:v>2.96903815059654</c:v>
                </c:pt>
                <c:pt idx="739">
                  <c:v>2.970449746340094</c:v>
                </c:pt>
                <c:pt idx="740">
                  <c:v>2.971857002876108</c:v>
                </c:pt>
                <c:pt idx="741">
                  <c:v>2.973259934629777</c:v>
                </c:pt>
                <c:pt idx="742">
                  <c:v>2.974658556026296</c:v>
                </c:pt>
                <c:pt idx="743">
                  <c:v>2.976052881490861</c:v>
                </c:pt>
                <c:pt idx="744">
                  <c:v>2.977442925448667</c:v>
                </c:pt>
                <c:pt idx="745">
                  <c:v>2.97882870232491</c:v>
                </c:pt>
                <c:pt idx="746">
                  <c:v>2.980210226544783</c:v>
                </c:pt>
                <c:pt idx="747">
                  <c:v>2.981587512533484</c:v>
                </c:pt>
                <c:pt idx="748">
                  <c:v>2.982960574716206</c:v>
                </c:pt>
                <c:pt idx="749">
                  <c:v>2.984329427518145</c:v>
                </c:pt>
                <c:pt idx="750">
                  <c:v>2.985694085364496</c:v>
                </c:pt>
                <c:pt idx="751">
                  <c:v>2.987054562680454</c:v>
                </c:pt>
                <c:pt idx="752">
                  <c:v>2.988410873891216</c:v>
                </c:pt>
                <c:pt idx="753">
                  <c:v>2.989763033421975</c:v>
                </c:pt>
                <c:pt idx="754">
                  <c:v>2.991111055697927</c:v>
                </c:pt>
                <c:pt idx="755">
                  <c:v>2.992454955144268</c:v>
                </c:pt>
                <c:pt idx="756">
                  <c:v>2.993794746186192</c:v>
                </c:pt>
                <c:pt idx="757">
                  <c:v>2.995130443248895</c:v>
                </c:pt>
                <c:pt idx="758">
                  <c:v>2.996462060757572</c:v>
                </c:pt>
                <c:pt idx="759">
                  <c:v>2.997789613137418</c:v>
                </c:pt>
                <c:pt idx="760">
                  <c:v>2.999113114813628</c:v>
                </c:pt>
                <c:pt idx="761">
                  <c:v>3.000432580211398</c:v>
                </c:pt>
                <c:pt idx="762">
                  <c:v>3.001748023755923</c:v>
                </c:pt>
                <c:pt idx="763">
                  <c:v>3.003059459872397</c:v>
                </c:pt>
                <c:pt idx="764">
                  <c:v>3.004366902986016</c:v>
                </c:pt>
                <c:pt idx="765">
                  <c:v>3.005670367521977</c:v>
                </c:pt>
                <c:pt idx="766">
                  <c:v>3.006969867905473</c:v>
                </c:pt>
                <c:pt idx="767">
                  <c:v>3.0082654185617</c:v>
                </c:pt>
                <c:pt idx="768">
                  <c:v>3.009557033915852</c:v>
                </c:pt>
                <c:pt idx="769">
                  <c:v>3.010844728393126</c:v>
                </c:pt>
                <c:pt idx="770">
                  <c:v>3.012128516418717</c:v>
                </c:pt>
                <c:pt idx="771">
                  <c:v>3.013408412417819</c:v>
                </c:pt>
                <c:pt idx="772">
                  <c:v>3.014684430815628</c:v>
                </c:pt>
                <c:pt idx="773">
                  <c:v>3.01595658603734</c:v>
                </c:pt>
                <c:pt idx="774">
                  <c:v>3.017224892508148</c:v>
                </c:pt>
                <c:pt idx="775">
                  <c:v>3.018489364653249</c:v>
                </c:pt>
                <c:pt idx="776">
                  <c:v>3.019750016897838</c:v>
                </c:pt>
                <c:pt idx="777">
                  <c:v>3.021006863667109</c:v>
                </c:pt>
                <c:pt idx="778">
                  <c:v>3.02225991938626</c:v>
                </c:pt>
                <c:pt idx="779">
                  <c:v>3.023509198480483</c:v>
                </c:pt>
                <c:pt idx="780">
                  <c:v>3.024754715374975</c:v>
                </c:pt>
                <c:pt idx="781">
                  <c:v>3.025996484494931</c:v>
                </c:pt>
                <c:pt idx="782">
                  <c:v>3.027234520265545</c:v>
                </c:pt>
                <c:pt idx="783">
                  <c:v>3.028468837112015</c:v>
                </c:pt>
                <c:pt idx="784">
                  <c:v>3.029699449459533</c:v>
                </c:pt>
                <c:pt idx="785">
                  <c:v>3.030926371733297</c:v>
                </c:pt>
                <c:pt idx="786">
                  <c:v>3.032149618358499</c:v>
                </c:pt>
                <c:pt idx="787">
                  <c:v>3.033369203760338</c:v>
                </c:pt>
                <c:pt idx="788">
                  <c:v>3.034585142364006</c:v>
                </c:pt>
                <c:pt idx="789">
                  <c:v>3.035797448594701</c:v>
                </c:pt>
                <c:pt idx="790">
                  <c:v>3.037006136877615</c:v>
                </c:pt>
                <c:pt idx="791">
                  <c:v>3.038211221637946</c:v>
                </c:pt>
                <c:pt idx="792">
                  <c:v>3.039412717300888</c:v>
                </c:pt>
                <c:pt idx="793">
                  <c:v>3.040610638291636</c:v>
                </c:pt>
                <c:pt idx="794">
                  <c:v>3.041804999035386</c:v>
                </c:pt>
                <c:pt idx="795">
                  <c:v>3.042995813957333</c:v>
                </c:pt>
                <c:pt idx="796">
                  <c:v>3.044183097482672</c:v>
                </c:pt>
                <c:pt idx="797">
                  <c:v>3.045366864036598</c:v>
                </c:pt>
                <c:pt idx="798">
                  <c:v>3.046547128044307</c:v>
                </c:pt>
                <c:pt idx="799">
                  <c:v>3.047723903930992</c:v>
                </c:pt>
                <c:pt idx="800">
                  <c:v>3.048897206121852</c:v>
                </c:pt>
                <c:pt idx="801">
                  <c:v>3.050067049042079</c:v>
                </c:pt>
                <c:pt idx="802">
                  <c:v>3.051233447116869</c:v>
                </c:pt>
                <c:pt idx="803">
                  <c:v>3.052396414771418</c:v>
                </c:pt>
                <c:pt idx="804">
                  <c:v>3.053555966430921</c:v>
                </c:pt>
                <c:pt idx="805">
                  <c:v>3.054712116520573</c:v>
                </c:pt>
                <c:pt idx="806">
                  <c:v>3.055864879465568</c:v>
                </c:pt>
                <c:pt idx="807">
                  <c:v>3.057014269691103</c:v>
                </c:pt>
                <c:pt idx="808">
                  <c:v>3.058160301622372</c:v>
                </c:pt>
                <c:pt idx="809">
                  <c:v>3.059302989684572</c:v>
                </c:pt>
                <c:pt idx="810">
                  <c:v>3.060442348302897</c:v>
                </c:pt>
                <c:pt idx="811">
                  <c:v>3.061578391902541</c:v>
                </c:pt>
                <c:pt idx="812">
                  <c:v>3.062711134908702</c:v>
                </c:pt>
                <c:pt idx="813">
                  <c:v>3.063840591746572</c:v>
                </c:pt>
                <c:pt idx="814">
                  <c:v>3.06496677684135</c:v>
                </c:pt>
                <c:pt idx="815">
                  <c:v>3.066089704618227</c:v>
                </c:pt>
                <c:pt idx="816">
                  <c:v>3.067209389502401</c:v>
                </c:pt>
                <c:pt idx="817">
                  <c:v>3.068325845919066</c:v>
                </c:pt>
                <c:pt idx="818">
                  <c:v>3.069439088293418</c:v>
                </c:pt>
                <c:pt idx="819">
                  <c:v>3.070549131050653</c:v>
                </c:pt>
                <c:pt idx="820">
                  <c:v>3.071655988615964</c:v>
                </c:pt>
                <c:pt idx="821">
                  <c:v>3.072759675414547</c:v>
                </c:pt>
                <c:pt idx="822">
                  <c:v>3.073860205871599</c:v>
                </c:pt>
                <c:pt idx="823">
                  <c:v>3.074957594412312</c:v>
                </c:pt>
                <c:pt idx="824">
                  <c:v>3.076051855461885</c:v>
                </c:pt>
                <c:pt idx="825">
                  <c:v>3.07714300344551</c:v>
                </c:pt>
                <c:pt idx="826">
                  <c:v>3.078231052788383</c:v>
                </c:pt>
                <c:pt idx="827">
                  <c:v>3.0793160179157</c:v>
                </c:pt>
                <c:pt idx="828">
                  <c:v>3.080397913252656</c:v>
                </c:pt>
                <c:pt idx="829">
                  <c:v>3.081476753224446</c:v>
                </c:pt>
                <c:pt idx="830">
                  <c:v>3.082552552256266</c:v>
                </c:pt>
                <c:pt idx="831">
                  <c:v>3.083625324773309</c:v>
                </c:pt>
                <c:pt idx="832">
                  <c:v>3.084695085200773</c:v>
                </c:pt>
                <c:pt idx="833">
                  <c:v>3.085761847963851</c:v>
                </c:pt>
                <c:pt idx="834">
                  <c:v>3.08682562748774</c:v>
                </c:pt>
                <c:pt idx="835">
                  <c:v>3.087886438197633</c:v>
                </c:pt>
                <c:pt idx="836">
                  <c:v>3.088944294518728</c:v>
                </c:pt>
                <c:pt idx="837">
                  <c:v>3.089999210876218</c:v>
                </c:pt>
                <c:pt idx="838">
                  <c:v>3.091051201695299</c:v>
                </c:pt>
                <c:pt idx="839">
                  <c:v>3.092100281401167</c:v>
                </c:pt>
                <c:pt idx="840">
                  <c:v>3.093146464419015</c:v>
                </c:pt>
                <c:pt idx="841">
                  <c:v>3.094189765174041</c:v>
                </c:pt>
                <c:pt idx="842">
                  <c:v>3.095230198091438</c:v>
                </c:pt>
                <c:pt idx="843">
                  <c:v>3.096267777596402</c:v>
                </c:pt>
                <c:pt idx="844">
                  <c:v>3.097302518114128</c:v>
                </c:pt>
                <c:pt idx="845">
                  <c:v>3.098334434069812</c:v>
                </c:pt>
                <c:pt idx="846">
                  <c:v>3.099363539888649</c:v>
                </c:pt>
                <c:pt idx="847">
                  <c:v>3.100389849995833</c:v>
                </c:pt>
                <c:pt idx="848">
                  <c:v>3.101413378816561</c:v>
                </c:pt>
                <c:pt idx="849">
                  <c:v>3.102434140776026</c:v>
                </c:pt>
                <c:pt idx="850">
                  <c:v>3.103452150299426</c:v>
                </c:pt>
                <c:pt idx="851">
                  <c:v>3.104467421811954</c:v>
                </c:pt>
                <c:pt idx="852">
                  <c:v>3.105479969738806</c:v>
                </c:pt>
                <c:pt idx="853">
                  <c:v>3.106489808505177</c:v>
                </c:pt>
                <c:pt idx="854">
                  <c:v>3.107496952536263</c:v>
                </c:pt>
                <c:pt idx="855">
                  <c:v>3.108501416257258</c:v>
                </c:pt>
                <c:pt idx="856">
                  <c:v>3.109503214093358</c:v>
                </c:pt>
                <c:pt idx="857">
                  <c:v>3.110502360469758</c:v>
                </c:pt>
                <c:pt idx="858">
                  <c:v>3.111498869811653</c:v>
                </c:pt>
                <c:pt idx="859">
                  <c:v>3.112492756544239</c:v>
                </c:pt>
                <c:pt idx="860">
                  <c:v>3.113484035092711</c:v>
                </c:pt>
                <c:pt idx="861">
                  <c:v>3.114472719882263</c:v>
                </c:pt>
                <c:pt idx="862">
                  <c:v>3.115458825338091</c:v>
                </c:pt>
                <c:pt idx="863">
                  <c:v>3.116442365885391</c:v>
                </c:pt>
                <c:pt idx="864">
                  <c:v>3.117423355949356</c:v>
                </c:pt>
                <c:pt idx="865">
                  <c:v>3.118401809955185</c:v>
                </c:pt>
                <c:pt idx="866">
                  <c:v>3.11937774232807</c:v>
                </c:pt>
                <c:pt idx="867">
                  <c:v>3.120351167493206</c:v>
                </c:pt>
                <c:pt idx="868">
                  <c:v>3.121322099875791</c:v>
                </c:pt>
                <c:pt idx="869">
                  <c:v>3.122290553901017</c:v>
                </c:pt>
                <c:pt idx="870">
                  <c:v>3.123256543994082</c:v>
                </c:pt>
                <c:pt idx="871">
                  <c:v>3.12422008458018</c:v>
                </c:pt>
                <c:pt idx="872">
                  <c:v>3.125181190084506</c:v>
                </c:pt>
                <c:pt idx="873">
                  <c:v>3.126139874932255</c:v>
                </c:pt>
                <c:pt idx="874">
                  <c:v>3.127096153548623</c:v>
                </c:pt>
                <c:pt idx="875">
                  <c:v>3.128050040358805</c:v>
                </c:pt>
                <c:pt idx="876">
                  <c:v>3.129001549787995</c:v>
                </c:pt>
                <c:pt idx="877">
                  <c:v>3.129950696261391</c:v>
                </c:pt>
                <c:pt idx="878">
                  <c:v>3.130897494204186</c:v>
                </c:pt>
                <c:pt idx="879">
                  <c:v>3.131841958041575</c:v>
                </c:pt>
                <c:pt idx="880">
                  <c:v>3.132784102198754</c:v>
                </c:pt>
                <c:pt idx="881">
                  <c:v>3.133723941100918</c:v>
                </c:pt>
                <c:pt idx="882">
                  <c:v>3.134661489173264</c:v>
                </c:pt>
                <c:pt idx="883">
                  <c:v>3.135596760840984</c:v>
                </c:pt>
                <c:pt idx="884">
                  <c:v>3.136529770529275</c:v>
                </c:pt>
                <c:pt idx="885">
                  <c:v>3.137460532663332</c:v>
                </c:pt>
                <c:pt idx="886">
                  <c:v>3.13838906166835</c:v>
                </c:pt>
                <c:pt idx="887">
                  <c:v>3.139315371969525</c:v>
                </c:pt>
                <c:pt idx="888">
                  <c:v>3.140239477992051</c:v>
                </c:pt>
                <c:pt idx="889">
                  <c:v>3.141161394161124</c:v>
                </c:pt>
                <c:pt idx="890">
                  <c:v>3.14208113490194</c:v>
                </c:pt>
                <c:pt idx="891">
                  <c:v>3.142998714639692</c:v>
                </c:pt>
                <c:pt idx="892">
                  <c:v>3.143914147799577</c:v>
                </c:pt>
                <c:pt idx="893">
                  <c:v>3.14482744880679</c:v>
                </c:pt>
                <c:pt idx="894">
                  <c:v>3.145738632086525</c:v>
                </c:pt>
                <c:pt idx="895">
                  <c:v>3.146647712063979</c:v>
                </c:pt>
                <c:pt idx="896">
                  <c:v>3.147554703164346</c:v>
                </c:pt>
                <c:pt idx="897">
                  <c:v>3.148459619812821</c:v>
                </c:pt>
                <c:pt idx="898">
                  <c:v>3.149362476434601</c:v>
                </c:pt>
                <c:pt idx="899">
                  <c:v>3.150263287454879</c:v>
                </c:pt>
                <c:pt idx="900">
                  <c:v>3.151162067298851</c:v>
                </c:pt>
                <c:pt idx="901">
                  <c:v>3.152058830391713</c:v>
                </c:pt>
                <c:pt idx="902">
                  <c:v>3.152953591158659</c:v>
                </c:pt>
                <c:pt idx="903">
                  <c:v>3.153846364024885</c:v>
                </c:pt>
                <c:pt idx="904">
                  <c:v>3.154737163415587</c:v>
                </c:pt>
                <c:pt idx="905">
                  <c:v>3.155626003755958</c:v>
                </c:pt>
                <c:pt idx="906">
                  <c:v>3.156512899471195</c:v>
                </c:pt>
                <c:pt idx="907">
                  <c:v>3.157397864986493</c:v>
                </c:pt>
                <c:pt idx="908">
                  <c:v>3.158280914727047</c:v>
                </c:pt>
                <c:pt idx="909">
                  <c:v>3.159162063118051</c:v>
                </c:pt>
                <c:pt idx="910">
                  <c:v>3.160041324584702</c:v>
                </c:pt>
                <c:pt idx="911">
                  <c:v>3.160918713552194</c:v>
                </c:pt>
                <c:pt idx="912">
                  <c:v>3.161794244445723</c:v>
                </c:pt>
                <c:pt idx="913">
                  <c:v>3.162667931690485</c:v>
                </c:pt>
                <c:pt idx="914">
                  <c:v>3.163539789711673</c:v>
                </c:pt>
                <c:pt idx="915">
                  <c:v>3.164409832934484</c:v>
                </c:pt>
                <c:pt idx="916">
                  <c:v>3.165278075784112</c:v>
                </c:pt>
                <c:pt idx="917">
                  <c:v>3.166144532685753</c:v>
                </c:pt>
                <c:pt idx="918">
                  <c:v>3.167009218064602</c:v>
                </c:pt>
                <c:pt idx="919">
                  <c:v>3.167872146345855</c:v>
                </c:pt>
                <c:pt idx="920">
                  <c:v>3.168733331954705</c:v>
                </c:pt>
                <c:pt idx="921">
                  <c:v>3.16959278931635</c:v>
                </c:pt>
                <c:pt idx="922">
                  <c:v>3.170450532855983</c:v>
                </c:pt>
                <c:pt idx="923">
                  <c:v>3.1713065769988</c:v>
                </c:pt>
                <c:pt idx="924">
                  <c:v>3.172160936169997</c:v>
                </c:pt>
                <c:pt idx="925">
                  <c:v>3.173013624794768</c:v>
                </c:pt>
                <c:pt idx="926">
                  <c:v>3.17386465729831</c:v>
                </c:pt>
                <c:pt idx="927">
                  <c:v>3.174714048105814</c:v>
                </c:pt>
                <c:pt idx="928">
                  <c:v>3.175561811642481</c:v>
                </c:pt>
                <c:pt idx="929">
                  <c:v>3.176407962333502</c:v>
                </c:pt>
                <c:pt idx="930">
                  <c:v>3.177252514604074</c:v>
                </c:pt>
                <c:pt idx="931">
                  <c:v>3.178095482879392</c:v>
                </c:pt>
                <c:pt idx="932">
                  <c:v>3.17893688158465</c:v>
                </c:pt>
                <c:pt idx="933">
                  <c:v>3.179776725145045</c:v>
                </c:pt>
                <c:pt idx="934">
                  <c:v>3.180615027985771</c:v>
                </c:pt>
                <c:pt idx="935">
                  <c:v>3.181451804532025</c:v>
                </c:pt>
                <c:pt idx="936">
                  <c:v>3.182287069208999</c:v>
                </c:pt>
                <c:pt idx="937">
                  <c:v>3.183120836441891</c:v>
                </c:pt>
                <c:pt idx="938">
                  <c:v>3.183953120655895</c:v>
                </c:pt>
                <c:pt idx="939">
                  <c:v>3.184783936276207</c:v>
                </c:pt>
                <c:pt idx="940">
                  <c:v>3.185613297728021</c:v>
                </c:pt>
                <c:pt idx="941">
                  <c:v>3.186441219436534</c:v>
                </c:pt>
                <c:pt idx="942">
                  <c:v>3.187267715826938</c:v>
                </c:pt>
                <c:pt idx="943">
                  <c:v>3.188092801324432</c:v>
                </c:pt>
                <c:pt idx="944">
                  <c:v>3.18891649035421</c:v>
                </c:pt>
                <c:pt idx="945">
                  <c:v>3.189738797341466</c:v>
                </c:pt>
                <c:pt idx="946">
                  <c:v>3.190559736711396</c:v>
                </c:pt>
                <c:pt idx="947">
                  <c:v>3.191379322889195</c:v>
                </c:pt>
                <c:pt idx="948">
                  <c:v>3.192197570300059</c:v>
                </c:pt>
                <c:pt idx="949">
                  <c:v>3.193014493369182</c:v>
                </c:pt>
                <c:pt idx="950">
                  <c:v>3.19383010652176</c:v>
                </c:pt>
                <c:pt idx="951">
                  <c:v>3.194644424182988</c:v>
                </c:pt>
                <c:pt idx="952">
                  <c:v>3.195457460778062</c:v>
                </c:pt>
                <c:pt idx="953">
                  <c:v>3.196269230732176</c:v>
                </c:pt>
                <c:pt idx="954">
                  <c:v>3.197079748470525</c:v>
                </c:pt>
                <c:pt idx="955">
                  <c:v>3.197889028418305</c:v>
                </c:pt>
                <c:pt idx="956">
                  <c:v>3.198697085000712</c:v>
                </c:pt>
                <c:pt idx="957">
                  <c:v>3.19950393264294</c:v>
                </c:pt>
                <c:pt idx="958">
                  <c:v>3.200309585770184</c:v>
                </c:pt>
                <c:pt idx="959">
                  <c:v>3.20111405880764</c:v>
                </c:pt>
                <c:pt idx="960">
                  <c:v>3.201917366180503</c:v>
                </c:pt>
                <c:pt idx="961">
                  <c:v>3.20271952231397</c:v>
                </c:pt>
                <c:pt idx="962">
                  <c:v>3.203520541633231</c:v>
                </c:pt>
                <c:pt idx="963">
                  <c:v>3.204320438563487</c:v>
                </c:pt>
                <c:pt idx="964">
                  <c:v>3.20511922752993</c:v>
                </c:pt>
                <c:pt idx="965">
                  <c:v>3.205916922957756</c:v>
                </c:pt>
                <c:pt idx="966">
                  <c:v>3.20671353927216</c:v>
                </c:pt>
                <c:pt idx="967">
                  <c:v>3.207509090898338</c:v>
                </c:pt>
                <c:pt idx="968">
                  <c:v>3.208303592261485</c:v>
                </c:pt>
                <c:pt idx="969">
                  <c:v>3.209097057786795</c:v>
                </c:pt>
                <c:pt idx="970">
                  <c:v>3.209889501899465</c:v>
                </c:pt>
                <c:pt idx="971">
                  <c:v>3.210680939024689</c:v>
                </c:pt>
                <c:pt idx="972">
                  <c:v>3.211471383587662</c:v>
                </c:pt>
                <c:pt idx="973">
                  <c:v>3.21226085001358</c:v>
                </c:pt>
                <c:pt idx="974">
                  <c:v>3.213049352727638</c:v>
                </c:pt>
                <c:pt idx="975">
                  <c:v>3.213836906155031</c:v>
                </c:pt>
                <c:pt idx="976">
                  <c:v>3.214623524720955</c:v>
                </c:pt>
                <c:pt idx="977">
                  <c:v>3.215409222850604</c:v>
                </c:pt>
                <c:pt idx="978">
                  <c:v>3.216194014969174</c:v>
                </c:pt>
                <c:pt idx="979">
                  <c:v>3.21697791550186</c:v>
                </c:pt>
                <c:pt idx="980">
                  <c:v>3.217760938873857</c:v>
                </c:pt>
                <c:pt idx="981">
                  <c:v>3.21854309951036</c:v>
                </c:pt>
                <c:pt idx="982">
                  <c:v>3.219324411836566</c:v>
                </c:pt>
                <c:pt idx="983">
                  <c:v>3.22010489027199</c:v>
                </c:pt>
                <c:pt idx="984">
                  <c:v>3.22088454584781</c:v>
                </c:pt>
                <c:pt idx="985">
                  <c:v>3.22166338048639</c:v>
                </c:pt>
                <c:pt idx="986">
                  <c:v>3.222441394595145</c:v>
                </c:pt>
                <c:pt idx="987">
                  <c:v>3.223218588581488</c:v>
                </c:pt>
                <c:pt idx="988">
                  <c:v>3.22399496285283</c:v>
                </c:pt>
                <c:pt idx="989">
                  <c:v>3.224770517816587</c:v>
                </c:pt>
                <c:pt idx="990">
                  <c:v>3.22554525388017</c:v>
                </c:pt>
                <c:pt idx="991">
                  <c:v>3.226319171450992</c:v>
                </c:pt>
                <c:pt idx="992">
                  <c:v>3.227092270936466</c:v>
                </c:pt>
                <c:pt idx="993">
                  <c:v>3.227864552744006</c:v>
                </c:pt>
                <c:pt idx="994">
                  <c:v>3.228636017281025</c:v>
                </c:pt>
                <c:pt idx="995">
                  <c:v>3.229406664954936</c:v>
                </c:pt>
                <c:pt idx="996">
                  <c:v>3.23017649617315</c:v>
                </c:pt>
                <c:pt idx="997">
                  <c:v>3.230945511343082</c:v>
                </c:pt>
                <c:pt idx="998">
                  <c:v>3.231713710872145</c:v>
                </c:pt>
                <c:pt idx="999">
                  <c:v>3.232481095167751</c:v>
                </c:pt>
                <c:pt idx="1000">
                  <c:v>3.233247664637313</c:v>
                </c:pt>
                <c:pt idx="1001">
                  <c:v>3.234013419688246</c:v>
                </c:pt>
                <c:pt idx="1002">
                  <c:v>3.234778360727961</c:v>
                </c:pt>
                <c:pt idx="1003">
                  <c:v>3.235542488163872</c:v>
                </c:pt>
                <c:pt idx="1004">
                  <c:v>3.236305802403391</c:v>
                </c:pt>
                <c:pt idx="1005">
                  <c:v>3.237068303853932</c:v>
                </c:pt>
                <c:pt idx="1006">
                  <c:v>3.237829992922908</c:v>
                </c:pt>
                <c:pt idx="1007">
                  <c:v>3.238590870017732</c:v>
                </c:pt>
                <c:pt idx="1008">
                  <c:v>3.239350935545816</c:v>
                </c:pt>
                <c:pt idx="1009">
                  <c:v>3.240110189914574</c:v>
                </c:pt>
                <c:pt idx="1010">
                  <c:v>3.240868633531419</c:v>
                </c:pt>
                <c:pt idx="1011">
                  <c:v>3.241626266803764</c:v>
                </c:pt>
                <c:pt idx="1012">
                  <c:v>3.242383090139022</c:v>
                </c:pt>
                <c:pt idx="1013">
                  <c:v>3.243139103944606</c:v>
                </c:pt>
                <c:pt idx="1014">
                  <c:v>3.243894308627927</c:v>
                </c:pt>
                <c:pt idx="1015">
                  <c:v>3.244648704596402</c:v>
                </c:pt>
                <c:pt idx="1016">
                  <c:v>3.245402292257442</c:v>
                </c:pt>
                <c:pt idx="1017">
                  <c:v>3.24615507201846</c:v>
                </c:pt>
                <c:pt idx="1018">
                  <c:v>3.246907044286867</c:v>
                </c:pt>
                <c:pt idx="1019">
                  <c:v>3.247658209470079</c:v>
                </c:pt>
                <c:pt idx="1020">
                  <c:v>3.248408567975509</c:v>
                </c:pt>
                <c:pt idx="1021">
                  <c:v>3.249158120210569</c:v>
                </c:pt>
                <c:pt idx="1022">
                  <c:v>3.24990686658267</c:v>
                </c:pt>
                <c:pt idx="1023">
                  <c:v>3.25065480749923</c:v>
                </c:pt>
                <c:pt idx="1024">
                  <c:v>3.251401943367657</c:v>
                </c:pt>
                <c:pt idx="1025">
                  <c:v>3.252148274595367</c:v>
                </c:pt>
                <c:pt idx="1026">
                  <c:v>3.252893801589772</c:v>
                </c:pt>
                <c:pt idx="1027">
                  <c:v>3.253638524758285</c:v>
                </c:pt>
                <c:pt idx="1028">
                  <c:v>3.25438244450832</c:v>
                </c:pt>
                <c:pt idx="1029">
                  <c:v>3.255125561247288</c:v>
                </c:pt>
                <c:pt idx="1030">
                  <c:v>3.255867875382604</c:v>
                </c:pt>
                <c:pt idx="1031">
                  <c:v>3.256609387321681</c:v>
                </c:pt>
                <c:pt idx="1032">
                  <c:v>3.25735009747193</c:v>
                </c:pt>
                <c:pt idx="1033">
                  <c:v>3.258090006240766</c:v>
                </c:pt>
                <c:pt idx="1034">
                  <c:v>3.258829114035601</c:v>
                </c:pt>
                <c:pt idx="1035">
                  <c:v>3.259567421263848</c:v>
                </c:pt>
                <c:pt idx="1036">
                  <c:v>3.260304928332921</c:v>
                </c:pt>
                <c:pt idx="1037">
                  <c:v>3.261041635650233</c:v>
                </c:pt>
                <c:pt idx="1038">
                  <c:v>3.261777543623195</c:v>
                </c:pt>
                <c:pt idx="1039">
                  <c:v>3.262512652659222</c:v>
                </c:pt>
                <c:pt idx="1040">
                  <c:v>3.263246963165727</c:v>
                </c:pt>
                <c:pt idx="1041">
                  <c:v>3.263980475550122</c:v>
                </c:pt>
                <c:pt idx="1042">
                  <c:v>3.264713190219821</c:v>
                </c:pt>
                <c:pt idx="1043">
                  <c:v>3.265445107582236</c:v>
                </c:pt>
                <c:pt idx="1044">
                  <c:v>3.266176228044781</c:v>
                </c:pt>
                <c:pt idx="1045">
                  <c:v>3.266906552014868</c:v>
                </c:pt>
                <c:pt idx="1046">
                  <c:v>3.26763607989991</c:v>
                </c:pt>
                <c:pt idx="1047">
                  <c:v>3.268364812107321</c:v>
                </c:pt>
                <c:pt idx="1048">
                  <c:v>3.269092749044515</c:v>
                </c:pt>
                <c:pt idx="1049">
                  <c:v>3.269819891118903</c:v>
                </c:pt>
                <c:pt idx="1050">
                  <c:v>3.270546238737898</c:v>
                </c:pt>
                <c:pt idx="1051">
                  <c:v>3.271271792308914</c:v>
                </c:pt>
                <c:pt idx="1052">
                  <c:v>3.271996552239364</c:v>
                </c:pt>
                <c:pt idx="1053">
                  <c:v>3.272720518936661</c:v>
                </c:pt>
                <c:pt idx="1054">
                  <c:v>3.273443692808218</c:v>
                </c:pt>
                <c:pt idx="1055">
                  <c:v>3.274166074261447</c:v>
                </c:pt>
                <c:pt idx="1056">
                  <c:v>3.274887663703762</c:v>
                </c:pt>
                <c:pt idx="1057">
                  <c:v>3.275608461542576</c:v>
                </c:pt>
                <c:pt idx="1058">
                  <c:v>3.276328468185302</c:v>
                </c:pt>
                <c:pt idx="1059">
                  <c:v>3.277047684039352</c:v>
                </c:pt>
                <c:pt idx="1060">
                  <c:v>3.277766109512141</c:v>
                </c:pt>
                <c:pt idx="1061">
                  <c:v>3.27848374501108</c:v>
                </c:pt>
                <c:pt idx="1062">
                  <c:v>3.279200590943584</c:v>
                </c:pt>
                <c:pt idx="1063">
                  <c:v>3.279916647717064</c:v>
                </c:pt>
                <c:pt idx="1064">
                  <c:v>3.280631915738934</c:v>
                </c:pt>
                <c:pt idx="1065">
                  <c:v>3.281346395416608</c:v>
                </c:pt>
                <c:pt idx="1066">
                  <c:v>3.282060087157497</c:v>
                </c:pt>
                <c:pt idx="1067">
                  <c:v>3.282772991369016</c:v>
                </c:pt>
                <c:pt idx="1068">
                  <c:v>3.283485108458576</c:v>
                </c:pt>
                <c:pt idx="1069">
                  <c:v>3.284196438833592</c:v>
                </c:pt>
                <c:pt idx="1070">
                  <c:v>3.284906982901475</c:v>
                </c:pt>
                <c:pt idx="1071">
                  <c:v>3.28561674106964</c:v>
                </c:pt>
                <c:pt idx="1072">
                  <c:v>3.2863257137455</c:v>
                </c:pt>
                <c:pt idx="1073">
                  <c:v>3.287033901336466</c:v>
                </c:pt>
                <c:pt idx="1074">
                  <c:v>3.287741304249952</c:v>
                </c:pt>
                <c:pt idx="1075">
                  <c:v>3.288447922893372</c:v>
                </c:pt>
                <c:pt idx="1076">
                  <c:v>3.289153757674137</c:v>
                </c:pt>
                <c:pt idx="1077">
                  <c:v>3.289858808999663</c:v>
                </c:pt>
                <c:pt idx="1078">
                  <c:v>3.29056307727736</c:v>
                </c:pt>
                <c:pt idx="1079">
                  <c:v>3.291266562914644</c:v>
                </c:pt>
                <c:pt idx="1080">
                  <c:v>3.291969266318925</c:v>
                </c:pt>
                <c:pt idx="1081">
                  <c:v>3.292671187897617</c:v>
                </c:pt>
                <c:pt idx="1082">
                  <c:v>3.293372328058134</c:v>
                </c:pt>
                <c:pt idx="1083">
                  <c:v>3.294072687207888</c:v>
                </c:pt>
                <c:pt idx="1084">
                  <c:v>3.294772265754293</c:v>
                </c:pt>
                <c:pt idx="1085">
                  <c:v>3.295471064104761</c:v>
                </c:pt>
                <c:pt idx="1086">
                  <c:v>3.296169082666706</c:v>
                </c:pt>
                <c:pt idx="1087">
                  <c:v>3.29686632184754</c:v>
                </c:pt>
                <c:pt idx="1088">
                  <c:v>3.297562782054676</c:v>
                </c:pt>
                <c:pt idx="1089">
                  <c:v>3.298258463695529</c:v>
                </c:pt>
                <c:pt idx="1090">
                  <c:v>3.29895336717751</c:v>
                </c:pt>
                <c:pt idx="1091">
                  <c:v>3.299647492908032</c:v>
                </c:pt>
                <c:pt idx="1092">
                  <c:v>3.300340841294509</c:v>
                </c:pt>
                <c:pt idx="1093">
                  <c:v>3.301033412744353</c:v>
                </c:pt>
                <c:pt idx="1094">
                  <c:v>3.301725207664978</c:v>
                </c:pt>
                <c:pt idx="1095">
                  <c:v>3.302416226463797</c:v>
                </c:pt>
                <c:pt idx="1096">
                  <c:v>3.303106469548223</c:v>
                </c:pt>
                <c:pt idx="1097">
                  <c:v>3.303795937325668</c:v>
                </c:pt>
                <c:pt idx="1098">
                  <c:v>3.304484630203546</c:v>
                </c:pt>
                <c:pt idx="1099">
                  <c:v>3.305172548589269</c:v>
                </c:pt>
                <c:pt idx="1100">
                  <c:v>3.305859692890252</c:v>
                </c:pt>
                <c:pt idx="1101">
                  <c:v>3.306546063513906</c:v>
                </c:pt>
                <c:pt idx="1102">
                  <c:v>3.307231660867645</c:v>
                </c:pt>
                <c:pt idx="1103">
                  <c:v>3.307916485358882</c:v>
                </c:pt>
                <c:pt idx="1104">
                  <c:v>3.30860053739503</c:v>
                </c:pt>
                <c:pt idx="1105">
                  <c:v>3.309283817383501</c:v>
                </c:pt>
                <c:pt idx="1106">
                  <c:v>3.30996632573171</c:v>
                </c:pt>
                <c:pt idx="1107">
                  <c:v>3.310648062847068</c:v>
                </c:pt>
                <c:pt idx="1108">
                  <c:v>3.31132902913699</c:v>
                </c:pt>
                <c:pt idx="1109">
                  <c:v>3.312009225008887</c:v>
                </c:pt>
                <c:pt idx="1110">
                  <c:v>3.312688650870173</c:v>
                </c:pt>
                <c:pt idx="1111">
                  <c:v>3.313367307128262</c:v>
                </c:pt>
                <c:pt idx="1112">
                  <c:v>3.314045194190565</c:v>
                </c:pt>
                <c:pt idx="1113">
                  <c:v>3.314722312464497</c:v>
                </c:pt>
                <c:pt idx="1114">
                  <c:v>3.315398662357469</c:v>
                </c:pt>
                <c:pt idx="1115">
                  <c:v>3.316074244276896</c:v>
                </c:pt>
                <c:pt idx="1116">
                  <c:v>3.316749058630189</c:v>
                </c:pt>
                <c:pt idx="1117">
                  <c:v>3.317423105824763</c:v>
                </c:pt>
                <c:pt idx="1118">
                  <c:v>3.31809638626803</c:v>
                </c:pt>
                <c:pt idx="1119">
                  <c:v>3.318768900367404</c:v>
                </c:pt>
                <c:pt idx="1120">
                  <c:v>3.319440648530296</c:v>
                </c:pt>
                <c:pt idx="1121">
                  <c:v>3.320111631164121</c:v>
                </c:pt>
                <c:pt idx="1122">
                  <c:v>3.32078184867629</c:v>
                </c:pt>
                <c:pt idx="1123">
                  <c:v>3.321451301474219</c:v>
                </c:pt>
                <c:pt idx="1124">
                  <c:v>3.322119989965318</c:v>
                </c:pt>
                <c:pt idx="1125">
                  <c:v>3.322787914557002</c:v>
                </c:pt>
                <c:pt idx="1126">
                  <c:v>3.323455075656683</c:v>
                </c:pt>
                <c:pt idx="1127">
                  <c:v>3.324121473671775</c:v>
                </c:pt>
                <c:pt idx="1128">
                  <c:v>3.324787109009689</c:v>
                </c:pt>
                <c:pt idx="1129">
                  <c:v>3.32545198207784</c:v>
                </c:pt>
                <c:pt idx="1130">
                  <c:v>3.326116093283641</c:v>
                </c:pt>
                <c:pt idx="1131">
                  <c:v>3.326779443034504</c:v>
                </c:pt>
                <c:pt idx="1132">
                  <c:v>3.327442031737843</c:v>
                </c:pt>
                <c:pt idx="1133">
                  <c:v>3.32810385980107</c:v>
                </c:pt>
                <c:pt idx="1134">
                  <c:v>3.328764927631598</c:v>
                </c:pt>
                <c:pt idx="1135">
                  <c:v>3.329425235636841</c:v>
                </c:pt>
                <c:pt idx="1136">
                  <c:v>3.330084784224212</c:v>
                </c:pt>
                <c:pt idx="1137">
                  <c:v>3.330743573801123</c:v>
                </c:pt>
                <c:pt idx="1138">
                  <c:v>3.331401604774988</c:v>
                </c:pt>
                <c:pt idx="1139">
                  <c:v>3.332058877553219</c:v>
                </c:pt>
                <c:pt idx="1140">
                  <c:v>3.332715392543231</c:v>
                </c:pt>
                <c:pt idx="1141">
                  <c:v>3.333371150152434</c:v>
                </c:pt>
                <c:pt idx="1142">
                  <c:v>3.334026150788243</c:v>
                </c:pt>
                <c:pt idx="1143">
                  <c:v>3.334680394858072</c:v>
                </c:pt>
                <c:pt idx="1144">
                  <c:v>3.335333882769332</c:v>
                </c:pt>
                <c:pt idx="1145">
                  <c:v>3.335986614929436</c:v>
                </c:pt>
                <c:pt idx="1146">
                  <c:v>3.336638591745798</c:v>
                </c:pt>
                <c:pt idx="1147">
                  <c:v>3.337289813625832</c:v>
                </c:pt>
                <c:pt idx="1148">
                  <c:v>3.337940280976948</c:v>
                </c:pt>
                <c:pt idx="1149">
                  <c:v>3.338589994206562</c:v>
                </c:pt>
                <c:pt idx="1150">
                  <c:v>3.339238953722086</c:v>
                </c:pt>
                <c:pt idx="1151">
                  <c:v>3.339887159930932</c:v>
                </c:pt>
                <c:pt idx="1152">
                  <c:v>3.340534613240515</c:v>
                </c:pt>
                <c:pt idx="1153">
                  <c:v>3.341181314058246</c:v>
                </c:pt>
                <c:pt idx="1154">
                  <c:v>3.34182726279154</c:v>
                </c:pt>
                <c:pt idx="1155">
                  <c:v>3.342472459847808</c:v>
                </c:pt>
                <c:pt idx="1156">
                  <c:v>3.343116905634464</c:v>
                </c:pt>
                <c:pt idx="1157">
                  <c:v>3.343760600558921</c:v>
                </c:pt>
                <c:pt idx="1158">
                  <c:v>3.344403545028593</c:v>
                </c:pt>
                <c:pt idx="1159">
                  <c:v>3.345045739450891</c:v>
                </c:pt>
                <c:pt idx="1160">
                  <c:v>3.345687184233229</c:v>
                </c:pt>
                <c:pt idx="1161">
                  <c:v>3.346327879783021</c:v>
                </c:pt>
                <c:pt idx="1162">
                  <c:v>3.346967826507678</c:v>
                </c:pt>
                <c:pt idx="1163">
                  <c:v>3.347607024814615</c:v>
                </c:pt>
                <c:pt idx="1164">
                  <c:v>3.348245475111244</c:v>
                </c:pt>
                <c:pt idx="1165">
                  <c:v>3.348883177804978</c:v>
                </c:pt>
                <c:pt idx="1166">
                  <c:v>3.34952013330323</c:v>
                </c:pt>
                <c:pt idx="1167">
                  <c:v>3.350156342013414</c:v>
                </c:pt>
                <c:pt idx="1168">
                  <c:v>3.350791804342942</c:v>
                </c:pt>
                <c:pt idx="1169">
                  <c:v>3.351426520699227</c:v>
                </c:pt>
                <c:pt idx="1170">
                  <c:v>3.352060491489682</c:v>
                </c:pt>
                <c:pt idx="1171">
                  <c:v>3.352693717121721</c:v>
                </c:pt>
                <c:pt idx="1172">
                  <c:v>3.353326198002755</c:v>
                </c:pt>
                <c:pt idx="1173">
                  <c:v>3.3539579345402</c:v>
                </c:pt>
                <c:pt idx="1174">
                  <c:v>3.354588927141466</c:v>
                </c:pt>
                <c:pt idx="1175">
                  <c:v>3.355219176213969</c:v>
                </c:pt>
                <c:pt idx="1176">
                  <c:v>3.355848682165119</c:v>
                </c:pt>
                <c:pt idx="1177">
                  <c:v>3.356477445402331</c:v>
                </c:pt>
                <c:pt idx="1178">
                  <c:v>3.357105466333017</c:v>
                </c:pt>
                <c:pt idx="1179">
                  <c:v>3.357732745364591</c:v>
                </c:pt>
                <c:pt idx="1180">
                  <c:v>3.358359282904466</c:v>
                </c:pt>
                <c:pt idx="1181">
                  <c:v>3.358985079360054</c:v>
                </c:pt>
                <c:pt idx="1182">
                  <c:v>3.359610135138768</c:v>
                </c:pt>
                <c:pt idx="1183">
                  <c:v>3.360234450648022</c:v>
                </c:pt>
                <c:pt idx="1184">
                  <c:v>3.360858026295229</c:v>
                </c:pt>
                <c:pt idx="1185">
                  <c:v>3.361480862487801</c:v>
                </c:pt>
                <c:pt idx="1186">
                  <c:v>3.362102959633152</c:v>
                </c:pt>
                <c:pt idx="1187">
                  <c:v>3.362724318138694</c:v>
                </c:pt>
                <c:pt idx="1188">
                  <c:v>3.363344938411842</c:v>
                </c:pt>
                <c:pt idx="1189">
                  <c:v>3.363964820860007</c:v>
                </c:pt>
                <c:pt idx="1190">
                  <c:v>3.364583965890603</c:v>
                </c:pt>
                <c:pt idx="1191">
                  <c:v>3.365202373911042</c:v>
                </c:pt>
                <c:pt idx="1192">
                  <c:v>3.365820045328738</c:v>
                </c:pt>
                <c:pt idx="1193">
                  <c:v>3.366436980551104</c:v>
                </c:pt>
                <c:pt idx="1194">
                  <c:v>3.367053179985553</c:v>
                </c:pt>
                <c:pt idx="1195">
                  <c:v>3.367668644039497</c:v>
                </c:pt>
                <c:pt idx="1196">
                  <c:v>3.368283373120351</c:v>
                </c:pt>
                <c:pt idx="1197">
                  <c:v>3.368897367635526</c:v>
                </c:pt>
                <c:pt idx="1198">
                  <c:v>3.369510627992436</c:v>
                </c:pt>
                <c:pt idx="1199">
                  <c:v>3.370123154598494</c:v>
                </c:pt>
                <c:pt idx="1200">
                  <c:v>3.370734947861113</c:v>
                </c:pt>
                <c:pt idx="1201">
                  <c:v>3.371346008187707</c:v>
                </c:pt>
                <c:pt idx="1202">
                  <c:v>3.371956335985687</c:v>
                </c:pt>
                <c:pt idx="1203">
                  <c:v>3.372565931662467</c:v>
                </c:pt>
                <c:pt idx="1204">
                  <c:v>3.37317479562546</c:v>
                </c:pt>
                <c:pt idx="1205">
                  <c:v>3.373782928282079</c:v>
                </c:pt>
                <c:pt idx="1206">
                  <c:v>3.374390330039737</c:v>
                </c:pt>
                <c:pt idx="1207">
                  <c:v>3.374997001305847</c:v>
                </c:pt>
                <c:pt idx="1208">
                  <c:v>3.375602942487823</c:v>
                </c:pt>
                <c:pt idx="1209">
                  <c:v>3.376208153993077</c:v>
                </c:pt>
                <c:pt idx="1210">
                  <c:v>3.376812636229021</c:v>
                </c:pt>
                <c:pt idx="1211">
                  <c:v>3.37741638960307</c:v>
                </c:pt>
                <c:pt idx="1212">
                  <c:v>3.378019414522636</c:v>
                </c:pt>
                <c:pt idx="1213">
                  <c:v>3.378621711395132</c:v>
                </c:pt>
                <c:pt idx="1214">
                  <c:v>3.379223280627972</c:v>
                </c:pt>
                <c:pt idx="1215">
                  <c:v>3.379824122628568</c:v>
                </c:pt>
                <c:pt idx="1216">
                  <c:v>3.380424237804332</c:v>
                </c:pt>
                <c:pt idx="1217">
                  <c:v>3.38102362656268</c:v>
                </c:pt>
                <c:pt idx="1218">
                  <c:v>3.381622289311023</c:v>
                </c:pt>
                <c:pt idx="1219">
                  <c:v>3.382220226456774</c:v>
                </c:pt>
                <c:pt idx="1220">
                  <c:v>3.382817438407347</c:v>
                </c:pt>
                <c:pt idx="1221">
                  <c:v>3.383413925570153</c:v>
                </c:pt>
                <c:pt idx="1222">
                  <c:v>3.384009688352608</c:v>
                </c:pt>
                <c:pt idx="1223">
                  <c:v>3.384604727162122</c:v>
                </c:pt>
                <c:pt idx="1224">
                  <c:v>3.38519904240611</c:v>
                </c:pt>
                <c:pt idx="1225">
                  <c:v>3.385792634491985</c:v>
                </c:pt>
                <c:pt idx="1226">
                  <c:v>3.386385503827159</c:v>
                </c:pt>
                <c:pt idx="1227">
                  <c:v>3.386977650819046</c:v>
                </c:pt>
                <c:pt idx="1228">
                  <c:v>3.387569075875058</c:v>
                </c:pt>
                <c:pt idx="1229">
                  <c:v>3.388159779402609</c:v>
                </c:pt>
                <c:pt idx="1230">
                  <c:v>3.388749761809112</c:v>
                </c:pt>
                <c:pt idx="1231">
                  <c:v>3.389339023501979</c:v>
                </c:pt>
                <c:pt idx="1232">
                  <c:v>3.389927564888623</c:v>
                </c:pt>
                <c:pt idx="1233">
                  <c:v>3.390515386376458</c:v>
                </c:pt>
                <c:pt idx="1234">
                  <c:v>3.391102488372897</c:v>
                </c:pt>
                <c:pt idx="1235">
                  <c:v>3.391688871285353</c:v>
                </c:pt>
                <c:pt idx="1236">
                  <c:v>3.392274535521238</c:v>
                </c:pt>
                <c:pt idx="1237">
                  <c:v>3.392859481487966</c:v>
                </c:pt>
                <c:pt idx="1238">
                  <c:v>3.393443709592951</c:v>
                </c:pt>
                <c:pt idx="1239">
                  <c:v>3.394027220243603</c:v>
                </c:pt>
                <c:pt idx="1240">
                  <c:v>3.394610013847338</c:v>
                </c:pt>
                <c:pt idx="1241">
                  <c:v>3.395192090811567</c:v>
                </c:pt>
                <c:pt idx="1242">
                  <c:v>3.395773451543704</c:v>
                </c:pt>
                <c:pt idx="1243">
                  <c:v>3.396354096451162</c:v>
                </c:pt>
                <c:pt idx="1244">
                  <c:v>3.396934025941354</c:v>
                </c:pt>
                <c:pt idx="1245">
                  <c:v>3.397513240421693</c:v>
                </c:pt>
                <c:pt idx="1246">
                  <c:v>3.398091740299592</c:v>
                </c:pt>
                <c:pt idx="1247">
                  <c:v>3.398669525982464</c:v>
                </c:pt>
                <c:pt idx="1248">
                  <c:v>3.399246597877722</c:v>
                </c:pt>
                <c:pt idx="1249">
                  <c:v>3.399822956392778</c:v>
                </c:pt>
                <c:pt idx="1250">
                  <c:v>3.400398601935047</c:v>
                </c:pt>
                <c:pt idx="1251">
                  <c:v>3.400973534911941</c:v>
                </c:pt>
                <c:pt idx="1252">
                  <c:v>3.401547755730873</c:v>
                </c:pt>
                <c:pt idx="1253">
                  <c:v>3.402121264799256</c:v>
                </c:pt>
                <c:pt idx="1254">
                  <c:v>3.402694062524503</c:v>
                </c:pt>
                <c:pt idx="1255">
                  <c:v>3.403266149314027</c:v>
                </c:pt>
                <c:pt idx="1256">
                  <c:v>3.403837525575242</c:v>
                </c:pt>
                <c:pt idx="1257">
                  <c:v>3.404408191715559</c:v>
                </c:pt>
                <c:pt idx="1258">
                  <c:v>3.404978148142392</c:v>
                </c:pt>
                <c:pt idx="1259">
                  <c:v>3.405547395263156</c:v>
                </c:pt>
                <c:pt idx="1260">
                  <c:v>3.406115933485261</c:v>
                </c:pt>
                <c:pt idx="1261">
                  <c:v>3.406683763216122</c:v>
                </c:pt>
                <c:pt idx="1262">
                  <c:v>3.407250884863151</c:v>
                </c:pt>
                <c:pt idx="1263">
                  <c:v>3.40781729883376</c:v>
                </c:pt>
                <c:pt idx="1264">
                  <c:v>3.408383005535365</c:v>
                </c:pt>
                <c:pt idx="1265">
                  <c:v>3.408948005375377</c:v>
                </c:pt>
                <c:pt idx="1266">
                  <c:v>3.409512298761209</c:v>
                </c:pt>
                <c:pt idx="1267">
                  <c:v>3.410075886100274</c:v>
                </c:pt>
                <c:pt idx="1268">
                  <c:v>3.410638767799987</c:v>
                </c:pt>
                <c:pt idx="1269">
                  <c:v>3.411200944267758</c:v>
                </c:pt>
                <c:pt idx="1270">
                  <c:v>3.411762415911002</c:v>
                </c:pt>
                <c:pt idx="1271">
                  <c:v>3.412323183137131</c:v>
                </c:pt>
                <c:pt idx="1272">
                  <c:v>3.412883246353559</c:v>
                </c:pt>
                <c:pt idx="1273">
                  <c:v>3.413442605967699</c:v>
                </c:pt>
                <c:pt idx="1274">
                  <c:v>3.414001262386962</c:v>
                </c:pt>
                <c:pt idx="1275">
                  <c:v>3.414559216018764</c:v>
                </c:pt>
                <c:pt idx="1276">
                  <c:v>3.415116467270516</c:v>
                </c:pt>
                <c:pt idx="1277">
                  <c:v>3.415673016549631</c:v>
                </c:pt>
                <c:pt idx="1278">
                  <c:v>3.416228864263524</c:v>
                </c:pt>
                <c:pt idx="1279">
                  <c:v>3.416784010819606</c:v>
                </c:pt>
                <c:pt idx="1280">
                  <c:v>3.41733845662529</c:v>
                </c:pt>
                <c:pt idx="1281">
                  <c:v>3.417892202087991</c:v>
                </c:pt>
                <c:pt idx="1282">
                  <c:v>3.41844524761512</c:v>
                </c:pt>
                <c:pt idx="1283">
                  <c:v>3.418997593614091</c:v>
                </c:pt>
                <c:pt idx="1284">
                  <c:v>3.419549240492316</c:v>
                </c:pt>
                <c:pt idx="1285">
                  <c:v>3.42010018865721</c:v>
                </c:pt>
                <c:pt idx="1286">
                  <c:v>3.420650438516184</c:v>
                </c:pt>
                <c:pt idx="1287">
                  <c:v>3.421199990476652</c:v>
                </c:pt>
                <c:pt idx="1288">
                  <c:v>3.421748844946026</c:v>
                </c:pt>
                <c:pt idx="1289">
                  <c:v>3.422297002331721</c:v>
                </c:pt>
                <c:pt idx="1290">
                  <c:v>3.422844463041149</c:v>
                </c:pt>
                <c:pt idx="1291">
                  <c:v>3.423391227481722</c:v>
                </c:pt>
                <c:pt idx="1292">
                  <c:v>3.423937296060855</c:v>
                </c:pt>
                <c:pt idx="1293">
                  <c:v>3.424482669185959</c:v>
                </c:pt>
                <c:pt idx="1294">
                  <c:v>3.425027347264449</c:v>
                </c:pt>
                <c:pt idx="1295">
                  <c:v>3.425571330703736</c:v>
                </c:pt>
                <c:pt idx="1296">
                  <c:v>3.426114619911234</c:v>
                </c:pt>
                <c:pt idx="1297">
                  <c:v>3.426657215294357</c:v>
                </c:pt>
                <c:pt idx="1298">
                  <c:v>3.427199117260516</c:v>
                </c:pt>
                <c:pt idx="1299">
                  <c:v>3.427740326217126</c:v>
                </c:pt>
                <c:pt idx="1300">
                  <c:v>3.4282808425716</c:v>
                </c:pt>
                <c:pt idx="1301">
                  <c:v>3.428820666731348</c:v>
                </c:pt>
                <c:pt idx="1302">
                  <c:v>3.429359799103786</c:v>
                </c:pt>
                <c:pt idx="1303">
                  <c:v>3.429898240096326</c:v>
                </c:pt>
                <c:pt idx="1304">
                  <c:v>3.430435990116381</c:v>
                </c:pt>
                <c:pt idx="1305">
                  <c:v>3.430973049571365</c:v>
                </c:pt>
                <c:pt idx="1306">
                  <c:v>3.43150941886869</c:v>
                </c:pt>
                <c:pt idx="1307">
                  <c:v>3.432045098415769</c:v>
                </c:pt>
                <c:pt idx="1308">
                  <c:v>3.432580088620015</c:v>
                </c:pt>
                <c:pt idx="1309">
                  <c:v>3.433114389888842</c:v>
                </c:pt>
                <c:pt idx="1310">
                  <c:v>3.433648002629662</c:v>
                </c:pt>
                <c:pt idx="1311">
                  <c:v>3.434180927249889</c:v>
                </c:pt>
                <c:pt idx="1312">
                  <c:v>3.434713164156935</c:v>
                </c:pt>
                <c:pt idx="1313">
                  <c:v>3.435244713758212</c:v>
                </c:pt>
                <c:pt idx="1314">
                  <c:v>3.435775576461136</c:v>
                </c:pt>
                <c:pt idx="1315">
                  <c:v>3.436305752673118</c:v>
                </c:pt>
                <c:pt idx="1316">
                  <c:v>3.436835242801572</c:v>
                </c:pt>
                <c:pt idx="1317">
                  <c:v>3.43736404725391</c:v>
                </c:pt>
                <c:pt idx="1318">
                  <c:v>3.437892166437545</c:v>
                </c:pt>
                <c:pt idx="1319">
                  <c:v>3.438419600759891</c:v>
                </c:pt>
                <c:pt idx="1320">
                  <c:v>3.438946350628361</c:v>
                </c:pt>
                <c:pt idx="1321">
                  <c:v>3.439472416450366</c:v>
                </c:pt>
                <c:pt idx="1322">
                  <c:v>3.439997798633322</c:v>
                </c:pt>
                <c:pt idx="1323">
                  <c:v>3.44052249758464</c:v>
                </c:pt>
                <c:pt idx="1324">
                  <c:v>3.441046513711735</c:v>
                </c:pt>
                <c:pt idx="1325">
                  <c:v>3.441569847422016</c:v>
                </c:pt>
                <c:pt idx="1326">
                  <c:v>3.442092499122901</c:v>
                </c:pt>
                <c:pt idx="1327">
                  <c:v>3.4426144692218</c:v>
                </c:pt>
                <c:pt idx="1328">
                  <c:v>3.443135758126126</c:v>
                </c:pt>
                <c:pt idx="1329">
                  <c:v>3.443656366243294</c:v>
                </c:pt>
                <c:pt idx="1330">
                  <c:v>3.444176293980715</c:v>
                </c:pt>
                <c:pt idx="1331">
                  <c:v>3.444695541745803</c:v>
                </c:pt>
                <c:pt idx="1332">
                  <c:v>3.445214109945971</c:v>
                </c:pt>
                <c:pt idx="1333">
                  <c:v>3.445731998988631</c:v>
                </c:pt>
                <c:pt idx="1334">
                  <c:v>3.446249209281198</c:v>
                </c:pt>
                <c:pt idx="1335">
                  <c:v>3.446765741231083</c:v>
                </c:pt>
                <c:pt idx="1336">
                  <c:v>3.447281595245701</c:v>
                </c:pt>
                <c:pt idx="1337">
                  <c:v>3.447796771732462</c:v>
                </c:pt>
                <c:pt idx="1338">
                  <c:v>3.448311271098782</c:v>
                </c:pt>
                <c:pt idx="1339">
                  <c:v>3.448825093752073</c:v>
                </c:pt>
                <c:pt idx="1340">
                  <c:v>3.449338240099749</c:v>
                </c:pt>
                <c:pt idx="1341">
                  <c:v>3.44985071054922</c:v>
                </c:pt>
                <c:pt idx="1342">
                  <c:v>3.450362505507902</c:v>
                </c:pt>
                <c:pt idx="1343">
                  <c:v>3.450873625383207</c:v>
                </c:pt>
                <c:pt idx="1344">
                  <c:v>3.451384070582548</c:v>
                </c:pt>
                <c:pt idx="1345">
                  <c:v>3.451893841513339</c:v>
                </c:pt>
                <c:pt idx="1346">
                  <c:v>3.452402938582991</c:v>
                </c:pt>
                <c:pt idx="1347">
                  <c:v>3.452911362198918</c:v>
                </c:pt>
                <c:pt idx="1348">
                  <c:v>3.453419112768534</c:v>
                </c:pt>
                <c:pt idx="1349">
                  <c:v>3.453926190699251</c:v>
                </c:pt>
                <c:pt idx="1350">
                  <c:v>3.454432596398481</c:v>
                </c:pt>
                <c:pt idx="1351">
                  <c:v>3.45493833027364</c:v>
                </c:pt>
                <c:pt idx="1352">
                  <c:v>3.455443392732138</c:v>
                </c:pt>
                <c:pt idx="1353">
                  <c:v>3.45594778418139</c:v>
                </c:pt>
                <c:pt idx="1354">
                  <c:v>3.456451505028808</c:v>
                </c:pt>
                <c:pt idx="1355">
                  <c:v>3.456954555681805</c:v>
                </c:pt>
                <c:pt idx="1356">
                  <c:v>3.457456936547794</c:v>
                </c:pt>
                <c:pt idx="1357">
                  <c:v>3.457958648034189</c:v>
                </c:pt>
                <c:pt idx="1358">
                  <c:v>3.458459690548403</c:v>
                </c:pt>
                <c:pt idx="1359">
                  <c:v>3.458960064497847</c:v>
                </c:pt>
                <c:pt idx="1360">
                  <c:v>3.459459770289937</c:v>
                </c:pt>
                <c:pt idx="1361">
                  <c:v>3.459958808332083</c:v>
                </c:pt>
                <c:pt idx="1362">
                  <c:v>3.4604571790317</c:v>
                </c:pt>
                <c:pt idx="1363">
                  <c:v>3.4609548827962</c:v>
                </c:pt>
                <c:pt idx="1364">
                  <c:v>3.461451920032997</c:v>
                </c:pt>
                <c:pt idx="1365">
                  <c:v>3.461948291149504</c:v>
                </c:pt>
                <c:pt idx="1366">
                  <c:v>3.462443996553133</c:v>
                </c:pt>
                <c:pt idx="1367">
                  <c:v>3.462939036651298</c:v>
                </c:pt>
                <c:pt idx="1368">
                  <c:v>3.46343341185141</c:v>
                </c:pt>
                <c:pt idx="1369">
                  <c:v>3.463927122560885</c:v>
                </c:pt>
                <c:pt idx="1370">
                  <c:v>3.464420169187135</c:v>
                </c:pt>
                <c:pt idx="1371">
                  <c:v>3.464912552137572</c:v>
                </c:pt>
                <c:pt idx="1372">
                  <c:v>3.465404271819609</c:v>
                </c:pt>
                <c:pt idx="1373">
                  <c:v>3.465895328640661</c:v>
                </c:pt>
                <c:pt idx="1374">
                  <c:v>3.466385723008139</c:v>
                </c:pt>
                <c:pt idx="1375">
                  <c:v>3.466875455329457</c:v>
                </c:pt>
                <c:pt idx="1376">
                  <c:v>3.467364526012027</c:v>
                </c:pt>
                <c:pt idx="1377">
                  <c:v>3.467852935463264</c:v>
                </c:pt>
                <c:pt idx="1378">
                  <c:v>3.468340684090579</c:v>
                </c:pt>
                <c:pt idx="1379">
                  <c:v>3.468827772301386</c:v>
                </c:pt>
                <c:pt idx="1380">
                  <c:v>3.469314200503098</c:v>
                </c:pt>
                <c:pt idx="1381">
                  <c:v>3.469799969103128</c:v>
                </c:pt>
                <c:pt idx="1382">
                  <c:v>3.470285078508889</c:v>
                </c:pt>
                <c:pt idx="1383">
                  <c:v>3.470769529127793</c:v>
                </c:pt>
                <c:pt idx="1384">
                  <c:v>3.471253321367255</c:v>
                </c:pt>
                <c:pt idx="1385">
                  <c:v>3.471736455634686</c:v>
                </c:pt>
                <c:pt idx="1386">
                  <c:v>3.472218932337501</c:v>
                </c:pt>
                <c:pt idx="1387">
                  <c:v>3.472700751883111</c:v>
                </c:pt>
                <c:pt idx="1388">
                  <c:v>3.473181914678931</c:v>
                </c:pt>
                <c:pt idx="1389">
                  <c:v>3.473662421132372</c:v>
                </c:pt>
                <c:pt idx="1390">
                  <c:v>3.474142271650849</c:v>
                </c:pt>
                <c:pt idx="1391">
                  <c:v>3.474621466641773</c:v>
                </c:pt>
                <c:pt idx="1392">
                  <c:v>3.475100006512559</c:v>
                </c:pt>
                <c:pt idx="1393">
                  <c:v>3.47557789167062</c:v>
                </c:pt>
                <c:pt idx="1394">
                  <c:v>3.476055122523366</c:v>
                </c:pt>
                <c:pt idx="1395">
                  <c:v>3.476531699478213</c:v>
                </c:pt>
                <c:pt idx="1396">
                  <c:v>3.477007622942573</c:v>
                </c:pt>
                <c:pt idx="1397">
                  <c:v>3.47748289332386</c:v>
                </c:pt>
                <c:pt idx="1398">
                  <c:v>3.477957511029486</c:v>
                </c:pt>
                <c:pt idx="1399">
                  <c:v>3.478431476466864</c:v>
                </c:pt>
                <c:pt idx="1400">
                  <c:v>3.478904790043408</c:v>
                </c:pt>
                <c:pt idx="1401">
                  <c:v>3.47937745216653</c:v>
                </c:pt>
                <c:pt idx="1402">
                  <c:v>3.479849463243642</c:v>
                </c:pt>
                <c:pt idx="1403">
                  <c:v>3.48032082368216</c:v>
                </c:pt>
                <c:pt idx="1404">
                  <c:v>3.480791533889494</c:v>
                </c:pt>
                <c:pt idx="1405">
                  <c:v>3.481261594273059</c:v>
                </c:pt>
                <c:pt idx="1406">
                  <c:v>3.481731005240268</c:v>
                </c:pt>
                <c:pt idx="1407">
                  <c:v>3.482199767198532</c:v>
                </c:pt>
                <c:pt idx="1408">
                  <c:v>3.482667880555267</c:v>
                </c:pt>
                <c:pt idx="1409">
                  <c:v>3.483135345717884</c:v>
                </c:pt>
                <c:pt idx="1410">
                  <c:v>3.483602163093797</c:v>
                </c:pt>
                <c:pt idx="1411">
                  <c:v>3.484068333090417</c:v>
                </c:pt>
                <c:pt idx="1412">
                  <c:v>3.48453385611516</c:v>
                </c:pt>
                <c:pt idx="1413">
                  <c:v>3.484998732575436</c:v>
                </c:pt>
                <c:pt idx="1414">
                  <c:v>3.485462962878661</c:v>
                </c:pt>
                <c:pt idx="1415">
                  <c:v>3.485926547432246</c:v>
                </c:pt>
                <c:pt idx="1416">
                  <c:v>3.486389486643605</c:v>
                </c:pt>
                <c:pt idx="1417">
                  <c:v>3.486851780920151</c:v>
                </c:pt>
                <c:pt idx="1418">
                  <c:v>3.487313430669296</c:v>
                </c:pt>
                <c:pt idx="1419">
                  <c:v>3.487774436298454</c:v>
                </c:pt>
                <c:pt idx="1420">
                  <c:v>3.488234798215037</c:v>
                </c:pt>
                <c:pt idx="1421">
                  <c:v>3.48869451682646</c:v>
                </c:pt>
                <c:pt idx="1422">
                  <c:v>3.489153592540134</c:v>
                </c:pt>
                <c:pt idx="1423">
                  <c:v>3.489612025763472</c:v>
                </c:pt>
                <c:pt idx="1424">
                  <c:v>3.490069816903889</c:v>
                </c:pt>
                <c:pt idx="1425">
                  <c:v>3.490526966368797</c:v>
                </c:pt>
                <c:pt idx="1426">
                  <c:v>3.490983474565608</c:v>
                </c:pt>
                <c:pt idx="1427">
                  <c:v>3.491439341901736</c:v>
                </c:pt>
                <c:pt idx="1428">
                  <c:v>3.491894568784594</c:v>
                </c:pt>
                <c:pt idx="1429">
                  <c:v>3.492349155621595</c:v>
                </c:pt>
                <c:pt idx="1430">
                  <c:v>3.492803102820152</c:v>
                </c:pt>
                <c:pt idx="1431">
                  <c:v>3.493256410787678</c:v>
                </c:pt>
                <c:pt idx="1432">
                  <c:v>3.493709079931586</c:v>
                </c:pt>
                <c:pt idx="1433">
                  <c:v>3.494161110659288</c:v>
                </c:pt>
                <c:pt idx="1434">
                  <c:v>3.494612503378199</c:v>
                </c:pt>
                <c:pt idx="1435">
                  <c:v>3.495063258495731</c:v>
                </c:pt>
                <c:pt idx="1436">
                  <c:v>3.495513376419297</c:v>
                </c:pt>
                <c:pt idx="1437">
                  <c:v>3.49596285755631</c:v>
                </c:pt>
                <c:pt idx="1438">
                  <c:v>3.496411702314183</c:v>
                </c:pt>
                <c:pt idx="1439">
                  <c:v>3.49685991110033</c:v>
                </c:pt>
                <c:pt idx="1440">
                  <c:v>3.497307484322162</c:v>
                </c:pt>
                <c:pt idx="1441">
                  <c:v>3.497754422387093</c:v>
                </c:pt>
                <c:pt idx="1442">
                  <c:v>3.498200725702537</c:v>
                </c:pt>
                <c:pt idx="1443">
                  <c:v>3.498646394675906</c:v>
                </c:pt>
                <c:pt idx="1444">
                  <c:v>3.499091429714614</c:v>
                </c:pt>
                <c:pt idx="1445">
                  <c:v>3.499535831226072</c:v>
                </c:pt>
                <c:pt idx="1446">
                  <c:v>3.499979599617695</c:v>
                </c:pt>
                <c:pt idx="1447">
                  <c:v>3.500422735296895</c:v>
                </c:pt>
                <c:pt idx="1448">
                  <c:v>3.500865238671085</c:v>
                </c:pt>
                <c:pt idx="1449">
                  <c:v>3.501307110147679</c:v>
                </c:pt>
                <c:pt idx="1450">
                  <c:v>3.501748350134089</c:v>
                </c:pt>
                <c:pt idx="1451">
                  <c:v>3.502188959037728</c:v>
                </c:pt>
                <c:pt idx="1452">
                  <c:v>3.50262893726601</c:v>
                </c:pt>
                <c:pt idx="1453">
                  <c:v>3.503068285226347</c:v>
                </c:pt>
                <c:pt idx="1454">
                  <c:v>3.503507003326153</c:v>
                </c:pt>
                <c:pt idx="1455">
                  <c:v>3.50394509197284</c:v>
                </c:pt>
                <c:pt idx="1456">
                  <c:v>3.504382551573822</c:v>
                </c:pt>
                <c:pt idx="1457">
                  <c:v>3.504819382536511</c:v>
                </c:pt>
                <c:pt idx="1458">
                  <c:v>3.505255585268321</c:v>
                </c:pt>
                <c:pt idx="1459">
                  <c:v>3.505691160176664</c:v>
                </c:pt>
                <c:pt idx="1460">
                  <c:v>3.506126107668955</c:v>
                </c:pt>
                <c:pt idx="1461">
                  <c:v>3.506560428152604</c:v>
                </c:pt>
                <c:pt idx="1462">
                  <c:v>3.506994122035026</c:v>
                </c:pt>
                <c:pt idx="1463">
                  <c:v>3.507427189723634</c:v>
                </c:pt>
                <c:pt idx="1464">
                  <c:v>3.50785963162584</c:v>
                </c:pt>
                <c:pt idx="1465">
                  <c:v>3.508291448149058</c:v>
                </c:pt>
                <c:pt idx="1466">
                  <c:v>3.508722639700701</c:v>
                </c:pt>
                <c:pt idx="1467">
                  <c:v>3.509153206688182</c:v>
                </c:pt>
                <c:pt idx="1468">
                  <c:v>3.509583149518913</c:v>
                </c:pt>
                <c:pt idx="1469">
                  <c:v>3.510012468600308</c:v>
                </c:pt>
                <c:pt idx="1470">
                  <c:v>3.510441164339781</c:v>
                </c:pt>
                <c:pt idx="1471">
                  <c:v>3.510869237144743</c:v>
                </c:pt>
                <c:pt idx="1472">
                  <c:v>3.511296687422607</c:v>
                </c:pt>
                <c:pt idx="1473">
                  <c:v>3.511723515580787</c:v>
                </c:pt>
                <c:pt idx="1474">
                  <c:v>3.512149722026697</c:v>
                </c:pt>
                <c:pt idx="1475">
                  <c:v>3.512575307167748</c:v>
                </c:pt>
                <c:pt idx="1476">
                  <c:v>3.513000271411354</c:v>
                </c:pt>
                <c:pt idx="1477">
                  <c:v>3.513424615164928</c:v>
                </c:pt>
                <c:pt idx="1478">
                  <c:v>3.513848338835884</c:v>
                </c:pt>
                <c:pt idx="1479">
                  <c:v>3.514271442831632</c:v>
                </c:pt>
                <c:pt idx="1480">
                  <c:v>3.514693927559589</c:v>
                </c:pt>
                <c:pt idx="1481">
                  <c:v>3.515115793427165</c:v>
                </c:pt>
                <c:pt idx="1482">
                  <c:v>3.515537040841774</c:v>
                </c:pt>
                <c:pt idx="1483">
                  <c:v>3.51595767021083</c:v>
                </c:pt>
                <c:pt idx="1484">
                  <c:v>3.516377681941744</c:v>
                </c:pt>
                <c:pt idx="1485">
                  <c:v>3.51679707644193</c:v>
                </c:pt>
                <c:pt idx="1486">
                  <c:v>3.517215854118802</c:v>
                </c:pt>
                <c:pt idx="1487">
                  <c:v>3.517634015379772</c:v>
                </c:pt>
                <c:pt idx="1488">
                  <c:v>3.518051560632253</c:v>
                </c:pt>
                <c:pt idx="1489">
                  <c:v>3.518468490283658</c:v>
                </c:pt>
                <c:pt idx="1490">
                  <c:v>3.518884804741401</c:v>
                </c:pt>
                <c:pt idx="1491">
                  <c:v>3.519300504412894</c:v>
                </c:pt>
                <c:pt idx="1492">
                  <c:v>3.51971558970555</c:v>
                </c:pt>
                <c:pt idx="1493">
                  <c:v>3.520130061026782</c:v>
                </c:pt>
                <c:pt idx="1494">
                  <c:v>3.520543918784004</c:v>
                </c:pt>
                <c:pt idx="1495">
                  <c:v>3.520957163384628</c:v>
                </c:pt>
                <c:pt idx="1496">
                  <c:v>3.521369795236067</c:v>
                </c:pt>
                <c:pt idx="1497">
                  <c:v>3.521781814745735</c:v>
                </c:pt>
                <c:pt idx="1498">
                  <c:v>3.522193222321044</c:v>
                </c:pt>
                <c:pt idx="1499">
                  <c:v>3.522604018369408</c:v>
                </c:pt>
                <c:pt idx="1500">
                  <c:v>3.523014203298239</c:v>
                </c:pt>
                <c:pt idx="1501">
                  <c:v>3.52342377751495</c:v>
                </c:pt>
                <c:pt idx="1502">
                  <c:v>3.523832741426955</c:v>
                </c:pt>
                <c:pt idx="1503">
                  <c:v>3.524241095441667</c:v>
                </c:pt>
                <c:pt idx="1504">
                  <c:v>3.524648839966497</c:v>
                </c:pt>
                <c:pt idx="1505">
                  <c:v>3.525055975408861</c:v>
                </c:pt>
                <c:pt idx="1506">
                  <c:v>3.52546250217617</c:v>
                </c:pt>
                <c:pt idx="1507">
                  <c:v>3.525868420675838</c:v>
                </c:pt>
                <c:pt idx="1508">
                  <c:v>3.526273731315277</c:v>
                </c:pt>
                <c:pt idx="1509">
                  <c:v>3.526678434501902</c:v>
                </c:pt>
                <c:pt idx="1510">
                  <c:v>3.527082530643123</c:v>
                </c:pt>
                <c:pt idx="1511">
                  <c:v>3.527486020146356</c:v>
                </c:pt>
                <c:pt idx="1512">
                  <c:v>3.527888903419012</c:v>
                </c:pt>
                <c:pt idx="1513">
                  <c:v>3.528291180868504</c:v>
                </c:pt>
                <c:pt idx="1514">
                  <c:v>3.528692852902247</c:v>
                </c:pt>
                <c:pt idx="1515">
                  <c:v>3.529093919927653</c:v>
                </c:pt>
                <c:pt idx="1516">
                  <c:v>3.529494382352133</c:v>
                </c:pt>
                <c:pt idx="1517">
                  <c:v>3.529894240583104</c:v>
                </c:pt>
                <c:pt idx="1518">
                  <c:v>3.530293495027975</c:v>
                </c:pt>
                <c:pt idx="1519">
                  <c:v>3.530692146094162</c:v>
                </c:pt>
                <c:pt idx="1520">
                  <c:v>3.531090194189077</c:v>
                </c:pt>
                <c:pt idx="1521">
                  <c:v>3.531487639720132</c:v>
                </c:pt>
                <c:pt idx="1522">
                  <c:v>3.531884483094742</c:v>
                </c:pt>
                <c:pt idx="1523">
                  <c:v>3.532280724720318</c:v>
                </c:pt>
                <c:pt idx="1524">
                  <c:v>3.532676365004275</c:v>
                </c:pt>
                <c:pt idx="1525">
                  <c:v>3.533071404354024</c:v>
                </c:pt>
                <c:pt idx="1526">
                  <c:v>3.533465843176979</c:v>
                </c:pt>
                <c:pt idx="1527">
                  <c:v>3.533859681880553</c:v>
                </c:pt>
                <c:pt idx="1528">
                  <c:v>3.53425292087216</c:v>
                </c:pt>
                <c:pt idx="1529">
                  <c:v>3.534645560559212</c:v>
                </c:pt>
                <c:pt idx="1530">
                  <c:v>3.535037601349121</c:v>
                </c:pt>
                <c:pt idx="1531">
                  <c:v>3.535429043649302</c:v>
                </c:pt>
                <c:pt idx="1532">
                  <c:v>3.535819887867167</c:v>
                </c:pt>
                <c:pt idx="1533">
                  <c:v>3.536210134410129</c:v>
                </c:pt>
                <c:pt idx="1534">
                  <c:v>3.536599783685601</c:v>
                </c:pt>
                <c:pt idx="1535">
                  <c:v>3.536988836100997</c:v>
                </c:pt>
                <c:pt idx="1536">
                  <c:v>3.537377292063729</c:v>
                </c:pt>
                <c:pt idx="1537">
                  <c:v>3.537765151981209</c:v>
                </c:pt>
                <c:pt idx="1538">
                  <c:v>3.538152416260853</c:v>
                </c:pt>
                <c:pt idx="1539">
                  <c:v>3.538539085310071</c:v>
                </c:pt>
                <c:pt idx="1540">
                  <c:v>3.538925159536278</c:v>
                </c:pt>
                <c:pt idx="1541">
                  <c:v>3.539310639346886</c:v>
                </c:pt>
                <c:pt idx="1542">
                  <c:v>3.539695525149309</c:v>
                </c:pt>
                <c:pt idx="1543">
                  <c:v>3.540079817350958</c:v>
                </c:pt>
                <c:pt idx="1544">
                  <c:v>3.540463516359249</c:v>
                </c:pt>
                <c:pt idx="1545">
                  <c:v>3.540846622581593</c:v>
                </c:pt>
                <c:pt idx="1546">
                  <c:v>3.541229136425403</c:v>
                </c:pt>
                <c:pt idx="1547">
                  <c:v>3.541611058298092</c:v>
                </c:pt>
                <c:pt idx="1548">
                  <c:v>3.541992388607074</c:v>
                </c:pt>
                <c:pt idx="1549">
                  <c:v>3.542373127759762</c:v>
                </c:pt>
                <c:pt idx="1550">
                  <c:v>3.542753276163569</c:v>
                </c:pt>
                <c:pt idx="1551">
                  <c:v>3.543132834225906</c:v>
                </c:pt>
                <c:pt idx="1552">
                  <c:v>3.543511802354189</c:v>
                </c:pt>
                <c:pt idx="1553">
                  <c:v>3.543890180955829</c:v>
                </c:pt>
                <c:pt idx="1554">
                  <c:v>3.544267970438239</c:v>
                </c:pt>
                <c:pt idx="1555">
                  <c:v>3.544645171208833</c:v>
                </c:pt>
                <c:pt idx="1556">
                  <c:v>3.545021783675024</c:v>
                </c:pt>
                <c:pt idx="1557">
                  <c:v>3.545397808244225</c:v>
                </c:pt>
                <c:pt idx="1558">
                  <c:v>3.545773245323848</c:v>
                </c:pt>
                <c:pt idx="1559">
                  <c:v>3.546148095321307</c:v>
                </c:pt>
                <c:pt idx="1560">
                  <c:v>3.546522358644015</c:v>
                </c:pt>
                <c:pt idx="1561">
                  <c:v>3.546896035699385</c:v>
                </c:pt>
                <c:pt idx="1562">
                  <c:v>3.547269126894829</c:v>
                </c:pt>
                <c:pt idx="1563">
                  <c:v>3.547641632637761</c:v>
                </c:pt>
                <c:pt idx="1564">
                  <c:v>3.548013553335594</c:v>
                </c:pt>
                <c:pt idx="1565">
                  <c:v>3.548384889395741</c:v>
                </c:pt>
                <c:pt idx="1566">
                  <c:v>3.548755641225615</c:v>
                </c:pt>
                <c:pt idx="1567">
                  <c:v>3.549125809232628</c:v>
                </c:pt>
                <c:pt idx="1568">
                  <c:v>3.549495393824195</c:v>
                </c:pt>
                <c:pt idx="1569">
                  <c:v>3.549864395407727</c:v>
                </c:pt>
                <c:pt idx="1570">
                  <c:v>3.550232814390639</c:v>
                </c:pt>
                <c:pt idx="1571">
                  <c:v>3.550600651180342</c:v>
                </c:pt>
                <c:pt idx="1572">
                  <c:v>3.550967906184251</c:v>
                </c:pt>
                <c:pt idx="1573">
                  <c:v>3.551334579809777</c:v>
                </c:pt>
                <c:pt idx="1574">
                  <c:v>3.551700672464335</c:v>
                </c:pt>
                <c:pt idx="1575">
                  <c:v>3.552066184555337</c:v>
                </c:pt>
                <c:pt idx="1576">
                  <c:v>3.552431116490195</c:v>
                </c:pt>
                <c:pt idx="1577">
                  <c:v>3.552795468676324</c:v>
                </c:pt>
                <c:pt idx="1578">
                  <c:v>3.553159241521136</c:v>
                </c:pt>
                <c:pt idx="1579">
                  <c:v>3.553522435432044</c:v>
                </c:pt>
                <c:pt idx="1580">
                  <c:v>3.553885050816462</c:v>
                </c:pt>
                <c:pt idx="1581">
                  <c:v>3.554247088081802</c:v>
                </c:pt>
                <c:pt idx="1582">
                  <c:v>3.554608547635476</c:v>
                </c:pt>
                <c:pt idx="1583">
                  <c:v>3.554969429884899</c:v>
                </c:pt>
                <c:pt idx="1584">
                  <c:v>3.555329735237484</c:v>
                </c:pt>
                <c:pt idx="1585">
                  <c:v>3.555689464100642</c:v>
                </c:pt>
                <c:pt idx="1586">
                  <c:v>3.556048616881788</c:v>
                </c:pt>
                <c:pt idx="1587">
                  <c:v>3.556407193988334</c:v>
                </c:pt>
                <c:pt idx="1588">
                  <c:v>3.556765195827694</c:v>
                </c:pt>
                <c:pt idx="1589">
                  <c:v>3.55712262280728</c:v>
                </c:pt>
                <c:pt idx="1590">
                  <c:v>3.557479475334505</c:v>
                </c:pt>
                <c:pt idx="1591">
                  <c:v>3.557835753816784</c:v>
                </c:pt>
                <c:pt idx="1592">
                  <c:v>3.558191458661526</c:v>
                </c:pt>
                <c:pt idx="1593">
                  <c:v>3.558546590276149</c:v>
                </c:pt>
                <c:pt idx="1594">
                  <c:v>3.558901149068062</c:v>
                </c:pt>
                <c:pt idx="1595">
                  <c:v>3.55925513544468</c:v>
                </c:pt>
                <c:pt idx="1596">
                  <c:v>3.559608549813415</c:v>
                </c:pt>
                <c:pt idx="1597">
                  <c:v>3.559961392581681</c:v>
                </c:pt>
                <c:pt idx="1598">
                  <c:v>3.56031366415689</c:v>
                </c:pt>
                <c:pt idx="1599">
                  <c:v>3.560665364946456</c:v>
                </c:pt>
                <c:pt idx="1600">
                  <c:v>3.561016495357792</c:v>
                </c:pt>
                <c:pt idx="1601">
                  <c:v>3.56136705579831</c:v>
                </c:pt>
                <c:pt idx="1602">
                  <c:v>3.561717046675424</c:v>
                </c:pt>
                <c:pt idx="1603">
                  <c:v>3.562066468396547</c:v>
                </c:pt>
                <c:pt idx="1604">
                  <c:v>3.562415321369091</c:v>
                </c:pt>
                <c:pt idx="1605">
                  <c:v>3.56276360600047</c:v>
                </c:pt>
                <c:pt idx="1606">
                  <c:v>3.563111322698096</c:v>
                </c:pt>
                <c:pt idx="1607">
                  <c:v>3.563458471869385</c:v>
                </c:pt>
                <c:pt idx="1608">
                  <c:v>3.563805053921746</c:v>
                </c:pt>
                <c:pt idx="1609">
                  <c:v>3.564151069262594</c:v>
                </c:pt>
                <c:pt idx="1610">
                  <c:v>3.564496518299342</c:v>
                </c:pt>
                <c:pt idx="1611">
                  <c:v>3.564841401439403</c:v>
                </c:pt>
                <c:pt idx="1612">
                  <c:v>3.56518571909019</c:v>
                </c:pt>
                <c:pt idx="1613">
                  <c:v>3.565529471659116</c:v>
                </c:pt>
                <c:pt idx="1614">
                  <c:v>3.565872659553593</c:v>
                </c:pt>
                <c:pt idx="1615">
                  <c:v>3.566215283181036</c:v>
                </c:pt>
                <c:pt idx="1616">
                  <c:v>3.566557342948856</c:v>
                </c:pt>
                <c:pt idx="1617">
                  <c:v>3.566898839264468</c:v>
                </c:pt>
                <c:pt idx="1618">
                  <c:v>3.567239772535283</c:v>
                </c:pt>
                <c:pt idx="1619">
                  <c:v>3.567580143168716</c:v>
                </c:pt>
                <c:pt idx="1620">
                  <c:v>3.567919951572178</c:v>
                </c:pt>
                <c:pt idx="1621">
                  <c:v>3.568259198153084</c:v>
                </c:pt>
                <c:pt idx="1622">
                  <c:v>3.568597883318846</c:v>
                </c:pt>
                <c:pt idx="1623">
                  <c:v>3.568936007476877</c:v>
                </c:pt>
                <c:pt idx="1624">
                  <c:v>3.56927357103459</c:v>
                </c:pt>
                <c:pt idx="1625">
                  <c:v>3.569610574399399</c:v>
                </c:pt>
                <c:pt idx="1626">
                  <c:v>3.569947017978715</c:v>
                </c:pt>
                <c:pt idx="1627">
                  <c:v>3.570282902179953</c:v>
                </c:pt>
                <c:pt idx="1628">
                  <c:v>3.570618227410524</c:v>
                </c:pt>
                <c:pt idx="1629">
                  <c:v>3.570952994077843</c:v>
                </c:pt>
                <c:pt idx="1630">
                  <c:v>3.571287202589323</c:v>
                </c:pt>
                <c:pt idx="1631">
                  <c:v>3.571620853352376</c:v>
                </c:pt>
                <c:pt idx="1632">
                  <c:v>3.571953946774415</c:v>
                </c:pt>
                <c:pt idx="1633">
                  <c:v>3.572286483262853</c:v>
                </c:pt>
                <c:pt idx="1634">
                  <c:v>3.572618463225103</c:v>
                </c:pt>
                <c:pt idx="1635">
                  <c:v>3.572949887068579</c:v>
                </c:pt>
                <c:pt idx="1636">
                  <c:v>3.573280755200694</c:v>
                </c:pt>
                <c:pt idx="1637">
                  <c:v>3.57361106802886</c:v>
                </c:pt>
                <c:pt idx="1638">
                  <c:v>3.57394082596049</c:v>
                </c:pt>
                <c:pt idx="1639">
                  <c:v>3.574270029402998</c:v>
                </c:pt>
                <c:pt idx="1640">
                  <c:v>3.574598678763796</c:v>
                </c:pt>
                <c:pt idx="1641">
                  <c:v>3.574926774450298</c:v>
                </c:pt>
                <c:pt idx="1642">
                  <c:v>3.575254316869916</c:v>
                </c:pt>
                <c:pt idx="1643">
                  <c:v>3.575581306430064</c:v>
                </c:pt>
                <c:pt idx="1644">
                  <c:v>3.575907743538155</c:v>
                </c:pt>
                <c:pt idx="1645">
                  <c:v>3.576233628601601</c:v>
                </c:pt>
                <c:pt idx="1646">
                  <c:v>3.576558962027815</c:v>
                </c:pt>
                <c:pt idx="1647">
                  <c:v>3.576883744224212</c:v>
                </c:pt>
                <c:pt idx="1648">
                  <c:v>3.577207975598203</c:v>
                </c:pt>
                <c:pt idx="1649">
                  <c:v>3.577531656557201</c:v>
                </c:pt>
                <c:pt idx="1650">
                  <c:v>3.57785478750862</c:v>
                </c:pt>
                <c:pt idx="1651">
                  <c:v>3.578177368859873</c:v>
                </c:pt>
                <c:pt idx="1652">
                  <c:v>3.578499401018373</c:v>
                </c:pt>
                <c:pt idx="1653">
                  <c:v>3.578820884391533</c:v>
                </c:pt>
                <c:pt idx="1654">
                  <c:v>3.579141819386765</c:v>
                </c:pt>
                <c:pt idx="1655">
                  <c:v>3.579462206411483</c:v>
                </c:pt>
                <c:pt idx="1656">
                  <c:v>3.579782045873101</c:v>
                </c:pt>
                <c:pt idx="1657">
                  <c:v>3.58010133817903</c:v>
                </c:pt>
                <c:pt idx="1658">
                  <c:v>3.580420083736684</c:v>
                </c:pt>
                <c:pt idx="1659">
                  <c:v>3.580738282953475</c:v>
                </c:pt>
                <c:pt idx="1660">
                  <c:v>3.581055936236817</c:v>
                </c:pt>
                <c:pt idx="1661">
                  <c:v>3.581373043994124</c:v>
                </c:pt>
                <c:pt idx="1662">
                  <c:v>3.581689606632808</c:v>
                </c:pt>
                <c:pt idx="1663">
                  <c:v>3.582005624560281</c:v>
                </c:pt>
                <c:pt idx="1664">
                  <c:v>3.582321098183957</c:v>
                </c:pt>
                <c:pt idx="1665">
                  <c:v>3.58263602791125</c:v>
                </c:pt>
                <c:pt idx="1666">
                  <c:v>3.582950414149572</c:v>
                </c:pt>
                <c:pt idx="1667">
                  <c:v>3.583264257306335</c:v>
                </c:pt>
                <c:pt idx="1668">
                  <c:v>3.583577557788954</c:v>
                </c:pt>
                <c:pt idx="1669">
                  <c:v>3.583890316004841</c:v>
                </c:pt>
                <c:pt idx="1670">
                  <c:v>3.58420253236141</c:v>
                </c:pt>
                <c:pt idx="1671">
                  <c:v>3.584514207266071</c:v>
                </c:pt>
                <c:pt idx="1672">
                  <c:v>3.58482534112624</c:v>
                </c:pt>
                <c:pt idx="1673">
                  <c:v>3.58513593434933</c:v>
                </c:pt>
                <c:pt idx="1674">
                  <c:v>3.585445987342753</c:v>
                </c:pt>
                <c:pt idx="1675">
                  <c:v>3.585755500513922</c:v>
                </c:pt>
                <c:pt idx="1676">
                  <c:v>3.586064474270251</c:v>
                </c:pt>
                <c:pt idx="1677">
                  <c:v>3.586372909019151</c:v>
                </c:pt>
                <c:pt idx="1678">
                  <c:v>3.586680805168037</c:v>
                </c:pt>
                <c:pt idx="1679">
                  <c:v>3.586988163124321</c:v>
                </c:pt>
                <c:pt idx="1680">
                  <c:v>3.587294983295416</c:v>
                </c:pt>
                <c:pt idx="1681">
                  <c:v>3.587601266088736</c:v>
                </c:pt>
                <c:pt idx="1682">
                  <c:v>3.587907011911694</c:v>
                </c:pt>
                <c:pt idx="1683">
                  <c:v>3.588212221171702</c:v>
                </c:pt>
                <c:pt idx="1684">
                  <c:v>3.588516894276173</c:v>
                </c:pt>
                <c:pt idx="1685">
                  <c:v>3.588821031632521</c:v>
                </c:pt>
                <c:pt idx="1686">
                  <c:v>3.589124633648158</c:v>
                </c:pt>
                <c:pt idx="1687">
                  <c:v>3.589427700730497</c:v>
                </c:pt>
                <c:pt idx="1688">
                  <c:v>3.589730233286953</c:v>
                </c:pt>
                <c:pt idx="1689">
                  <c:v>3.590032231724937</c:v>
                </c:pt>
                <c:pt idx="1690">
                  <c:v>3.590333696451862</c:v>
                </c:pt>
                <c:pt idx="1691">
                  <c:v>3.590634627875142</c:v>
                </c:pt>
                <c:pt idx="1692">
                  <c:v>3.59093502640219</c:v>
                </c:pt>
                <c:pt idx="1693">
                  <c:v>3.591234892440418</c:v>
                </c:pt>
                <c:pt idx="1694">
                  <c:v>3.59153422639724</c:v>
                </c:pt>
                <c:pt idx="1695">
                  <c:v>3.591833028680068</c:v>
                </c:pt>
                <c:pt idx="1696">
                  <c:v>3.592131299696316</c:v>
                </c:pt>
                <c:pt idx="1697">
                  <c:v>3.592429039853398</c:v>
                </c:pt>
                <c:pt idx="1698">
                  <c:v>3.592726249558724</c:v>
                </c:pt>
                <c:pt idx="1699">
                  <c:v>3.59302292921971</c:v>
                </c:pt>
                <c:pt idx="1700">
                  <c:v>3.593319079243767</c:v>
                </c:pt>
                <c:pt idx="1701">
                  <c:v>3.59361470003831</c:v>
                </c:pt>
                <c:pt idx="1702">
                  <c:v>3.593909792010749</c:v>
                </c:pt>
                <c:pt idx="1703">
                  <c:v>3.5942043555685</c:v>
                </c:pt>
                <c:pt idx="1704">
                  <c:v>3.594498391118975</c:v>
                </c:pt>
                <c:pt idx="1705">
                  <c:v>3.594791899069586</c:v>
                </c:pt>
                <c:pt idx="1706">
                  <c:v>3.595084879827748</c:v>
                </c:pt>
                <c:pt idx="1707">
                  <c:v>3.595377333800872</c:v>
                </c:pt>
                <c:pt idx="1708">
                  <c:v>3.595669261396372</c:v>
                </c:pt>
                <c:pt idx="1709">
                  <c:v>3.595960663021662</c:v>
                </c:pt>
                <c:pt idx="1710">
                  <c:v>3.596251539084153</c:v>
                </c:pt>
                <c:pt idx="1711">
                  <c:v>3.59654188999126</c:v>
                </c:pt>
                <c:pt idx="1712">
                  <c:v>3.596831716150394</c:v>
                </c:pt>
                <c:pt idx="1713">
                  <c:v>3.59712101796897</c:v>
                </c:pt>
                <c:pt idx="1714">
                  <c:v>3.5974097958544</c:v>
                </c:pt>
                <c:pt idx="1715">
                  <c:v>3.597698050214096</c:v>
                </c:pt>
                <c:pt idx="1716">
                  <c:v>3.597985781455473</c:v>
                </c:pt>
                <c:pt idx="1717">
                  <c:v>3.598272989985943</c:v>
                </c:pt>
                <c:pt idx="1718">
                  <c:v>3.59855967621292</c:v>
                </c:pt>
                <c:pt idx="1719">
                  <c:v>3.598845840543815</c:v>
                </c:pt>
                <c:pt idx="1720">
                  <c:v>3.599131483386043</c:v>
                </c:pt>
                <c:pt idx="1721">
                  <c:v>3.599416605147015</c:v>
                </c:pt>
                <c:pt idx="1722">
                  <c:v>3.599701206234147</c:v>
                </c:pt>
                <c:pt idx="1723">
                  <c:v>3.599985287054849</c:v>
                </c:pt>
                <c:pt idx="1724">
                  <c:v>3.600268848016536</c:v>
                </c:pt>
                <c:pt idx="1725">
                  <c:v>3.60055188952662</c:v>
                </c:pt>
                <c:pt idx="1726">
                  <c:v>3.600834411992514</c:v>
                </c:pt>
                <c:pt idx="1727">
                  <c:v>3.601116415821632</c:v>
                </c:pt>
                <c:pt idx="1728">
                  <c:v>3.601397901421386</c:v>
                </c:pt>
                <c:pt idx="1729">
                  <c:v>3.60167886919919</c:v>
                </c:pt>
                <c:pt idx="1730">
                  <c:v>3.601959319562456</c:v>
                </c:pt>
                <c:pt idx="1731">
                  <c:v>3.602239252918597</c:v>
                </c:pt>
                <c:pt idx="1732">
                  <c:v>3.602518669675028</c:v>
                </c:pt>
                <c:pt idx="1733">
                  <c:v>3.60279757023916</c:v>
                </c:pt>
                <c:pt idx="1734">
                  <c:v>3.603075955018405</c:v>
                </c:pt>
                <c:pt idx="1735">
                  <c:v>3.603353824420179</c:v>
                </c:pt>
                <c:pt idx="1736">
                  <c:v>3.603631178851893</c:v>
                </c:pt>
                <c:pt idx="1737">
                  <c:v>3.603908018720961</c:v>
                </c:pt>
                <c:pt idx="1738">
                  <c:v>3.604184344434795</c:v>
                </c:pt>
                <c:pt idx="1739">
                  <c:v>3.60446015640081</c:v>
                </c:pt>
                <c:pt idx="1740">
                  <c:v>3.604735455026416</c:v>
                </c:pt>
                <c:pt idx="1741">
                  <c:v>3.605010240719029</c:v>
                </c:pt>
                <c:pt idx="1742">
                  <c:v>3.60528451388606</c:v>
                </c:pt>
                <c:pt idx="1743">
                  <c:v>3.605558274934923</c:v>
                </c:pt>
                <c:pt idx="1744">
                  <c:v>3.60583152427303</c:v>
                </c:pt>
                <c:pt idx="1745">
                  <c:v>3.606104262307795</c:v>
                </c:pt>
                <c:pt idx="1746">
                  <c:v>3.606376489446631</c:v>
                </c:pt>
                <c:pt idx="1747">
                  <c:v>3.606648206096951</c:v>
                </c:pt>
                <c:pt idx="1748">
                  <c:v>3.606919412666168</c:v>
                </c:pt>
                <c:pt idx="1749">
                  <c:v>3.607190109561695</c:v>
                </c:pt>
                <c:pt idx="1750">
                  <c:v>3.607460297190944</c:v>
                </c:pt>
                <c:pt idx="1751">
                  <c:v>3.60772997596133</c:v>
                </c:pt>
                <c:pt idx="1752">
                  <c:v>3.607999146280264</c:v>
                </c:pt>
                <c:pt idx="1753">
                  <c:v>3.60826780855516</c:v>
                </c:pt>
                <c:pt idx="1754">
                  <c:v>3.608535963193431</c:v>
                </c:pt>
                <c:pt idx="1755">
                  <c:v>3.608803610602491</c:v>
                </c:pt>
                <c:pt idx="1756">
                  <c:v>3.609070751189751</c:v>
                </c:pt>
                <c:pt idx="1757">
                  <c:v>3.609337385362625</c:v>
                </c:pt>
                <c:pt idx="1758">
                  <c:v>3.609603513528526</c:v>
                </c:pt>
                <c:pt idx="1759">
                  <c:v>3.609869136094868</c:v>
                </c:pt>
                <c:pt idx="1760">
                  <c:v>3.610134253469062</c:v>
                </c:pt>
                <c:pt idx="1761">
                  <c:v>3.610398866058523</c:v>
                </c:pt>
                <c:pt idx="1762">
                  <c:v>3.610662974270662</c:v>
                </c:pt>
                <c:pt idx="1763">
                  <c:v>3.610926578512894</c:v>
                </c:pt>
                <c:pt idx="1764">
                  <c:v>3.611189679192631</c:v>
                </c:pt>
                <c:pt idx="1765">
                  <c:v>3.611452276717286</c:v>
                </c:pt>
                <c:pt idx="1766">
                  <c:v>3.611714371494273</c:v>
                </c:pt>
                <c:pt idx="1767">
                  <c:v>3.611975963931004</c:v>
                </c:pt>
                <c:pt idx="1768">
                  <c:v>3.612237054434891</c:v>
                </c:pt>
                <c:pt idx="1769">
                  <c:v>3.612497643413349</c:v>
                </c:pt>
                <c:pt idx="1770">
                  <c:v>3.612757731273791</c:v>
                </c:pt>
                <c:pt idx="1771">
                  <c:v>3.613017318423629</c:v>
                </c:pt>
                <c:pt idx="1772">
                  <c:v>3.613276405270276</c:v>
                </c:pt>
                <c:pt idx="1773">
                  <c:v>3.613534992221146</c:v>
                </c:pt>
                <c:pt idx="1774">
                  <c:v>3.613793079683651</c:v>
                </c:pt>
                <c:pt idx="1775">
                  <c:v>3.614050668065204</c:v>
                </c:pt>
                <c:pt idx="1776">
                  <c:v>3.614307757773219</c:v>
                </c:pt>
                <c:pt idx="1777">
                  <c:v>3.614564349215108</c:v>
                </c:pt>
                <c:pt idx="1778">
                  <c:v>3.614820442798285</c:v>
                </c:pt>
                <c:pt idx="1779">
                  <c:v>3.615076038930163</c:v>
                </c:pt>
                <c:pt idx="1780">
                  <c:v>3.615331138018154</c:v>
                </c:pt>
                <c:pt idx="1781">
                  <c:v>3.615585740469671</c:v>
                </c:pt>
                <c:pt idx="1782">
                  <c:v>3.615839846692128</c:v>
                </c:pt>
                <c:pt idx="1783">
                  <c:v>3.616093457092937</c:v>
                </c:pt>
                <c:pt idx="1784">
                  <c:v>3.616346572079513</c:v>
                </c:pt>
                <c:pt idx="1785">
                  <c:v>3.616599192059266</c:v>
                </c:pt>
                <c:pt idx="1786">
                  <c:v>3.616851317439612</c:v>
                </c:pt>
                <c:pt idx="1787">
                  <c:v>3.617102948627962</c:v>
                </c:pt>
                <c:pt idx="1788">
                  <c:v>3.61735408603173</c:v>
                </c:pt>
                <c:pt idx="1789">
                  <c:v>3.617604730058328</c:v>
                </c:pt>
                <c:pt idx="1790">
                  <c:v>3.61785488111517</c:v>
                </c:pt>
                <c:pt idx="1791">
                  <c:v>3.61810453960967</c:v>
                </c:pt>
                <c:pt idx="1792">
                  <c:v>3.618353705949238</c:v>
                </c:pt>
                <c:pt idx="1793">
                  <c:v>3.61860238054129</c:v>
                </c:pt>
                <c:pt idx="1794">
                  <c:v>3.618850563793237</c:v>
                </c:pt>
                <c:pt idx="1795">
                  <c:v>3.619098256112494</c:v>
                </c:pt>
                <c:pt idx="1796">
                  <c:v>3.619345457906472</c:v>
                </c:pt>
                <c:pt idx="1797">
                  <c:v>3.619592169582585</c:v>
                </c:pt>
                <c:pt idx="1798">
                  <c:v>3.619838391548246</c:v>
                </c:pt>
                <c:pt idx="1799">
                  <c:v>3.620084124210868</c:v>
                </c:pt>
                <c:pt idx="1800">
                  <c:v>3.620329367977864</c:v>
                </c:pt>
                <c:pt idx="1801">
                  <c:v>3.620574123256647</c:v>
                </c:pt>
                <c:pt idx="1802">
                  <c:v>3.62081839045463</c:v>
                </c:pt>
                <c:pt idx="1803">
                  <c:v>3.621062169979226</c:v>
                </c:pt>
                <c:pt idx="1804">
                  <c:v>3.621305462237848</c:v>
                </c:pt>
                <c:pt idx="1805">
                  <c:v>3.621548267637909</c:v>
                </c:pt>
                <c:pt idx="1806">
                  <c:v>3.621790586586822</c:v>
                </c:pt>
                <c:pt idx="1807">
                  <c:v>3.622032419492001</c:v>
                </c:pt>
                <c:pt idx="1808">
                  <c:v>3.622273766760857</c:v>
                </c:pt>
                <c:pt idx="1809">
                  <c:v>3.622514628800804</c:v>
                </c:pt>
                <c:pt idx="1810">
                  <c:v>3.622755006019256</c:v>
                </c:pt>
                <c:pt idx="1811">
                  <c:v>3.622994898823625</c:v>
                </c:pt>
                <c:pt idx="1812">
                  <c:v>3.623234307621323</c:v>
                </c:pt>
                <c:pt idx="1813">
                  <c:v>3.623473232819766</c:v>
                </c:pt>
                <c:pt idx="1814">
                  <c:v>3.623711674826365</c:v>
                </c:pt>
                <c:pt idx="1815">
                  <c:v>3.623949634048533</c:v>
                </c:pt>
                <c:pt idx="1816">
                  <c:v>3.624187110893683</c:v>
                </c:pt>
                <c:pt idx="1817">
                  <c:v>3.624424105769229</c:v>
                </c:pt>
                <c:pt idx="1818">
                  <c:v>3.624660619082583</c:v>
                </c:pt>
                <c:pt idx="1819">
                  <c:v>3.624896651241158</c:v>
                </c:pt>
                <c:pt idx="1820">
                  <c:v>3.625132202652367</c:v>
                </c:pt>
                <c:pt idx="1821">
                  <c:v>3.625367273723625</c:v>
                </c:pt>
                <c:pt idx="1822">
                  <c:v>3.625601864862342</c:v>
                </c:pt>
                <c:pt idx="1823">
                  <c:v>3.625835976475933</c:v>
                </c:pt>
                <c:pt idx="1824">
                  <c:v>3.626069608971811</c:v>
                </c:pt>
                <c:pt idx="1825">
                  <c:v>3.626302762757387</c:v>
                </c:pt>
                <c:pt idx="1826">
                  <c:v>3.626535438240077</c:v>
                </c:pt>
                <c:pt idx="1827">
                  <c:v>3.626767635827292</c:v>
                </c:pt>
                <c:pt idx="1828">
                  <c:v>3.626999355926446</c:v>
                </c:pt>
                <c:pt idx="1829">
                  <c:v>3.627230598944951</c:v>
                </c:pt>
                <c:pt idx="1830">
                  <c:v>3.627461365290221</c:v>
                </c:pt>
                <c:pt idx="1831">
                  <c:v>3.627691655369669</c:v>
                </c:pt>
                <c:pt idx="1832">
                  <c:v>3.627921469590706</c:v>
                </c:pt>
                <c:pt idx="1833">
                  <c:v>3.628150808360748</c:v>
                </c:pt>
                <c:pt idx="1834">
                  <c:v>3.628379672087207</c:v>
                </c:pt>
                <c:pt idx="1835">
                  <c:v>3.628608061177495</c:v>
                </c:pt>
                <c:pt idx="1836">
                  <c:v>3.628835976039026</c:v>
                </c:pt>
                <c:pt idx="1837">
                  <c:v>3.629063417079213</c:v>
                </c:pt>
                <c:pt idx="1838">
                  <c:v>3.629290384705468</c:v>
                </c:pt>
                <c:pt idx="1839">
                  <c:v>3.629516879325206</c:v>
                </c:pt>
                <c:pt idx="1840">
                  <c:v>3.629742901345838</c:v>
                </c:pt>
                <c:pt idx="1841">
                  <c:v>3.629968451174778</c:v>
                </c:pt>
                <c:pt idx="1842">
                  <c:v>3.630193529219439</c:v>
                </c:pt>
                <c:pt idx="1843">
                  <c:v>3.630418135887233</c:v>
                </c:pt>
                <c:pt idx="1844">
                  <c:v>3.630642271585575</c:v>
                </c:pt>
                <c:pt idx="1845">
                  <c:v>3.630865936721876</c:v>
                </c:pt>
                <c:pt idx="1846">
                  <c:v>3.631089131703551</c:v>
                </c:pt>
                <c:pt idx="1847">
                  <c:v>3.631311856938012</c:v>
                </c:pt>
                <c:pt idx="1848">
                  <c:v>3.631534112832671</c:v>
                </c:pt>
                <c:pt idx="1849">
                  <c:v>3.631755899794943</c:v>
                </c:pt>
                <c:pt idx="1850">
                  <c:v>3.63197721823224</c:v>
                </c:pt>
                <c:pt idx="1851">
                  <c:v>3.632198068551974</c:v>
                </c:pt>
                <c:pt idx="1852">
                  <c:v>3.63241845116156</c:v>
                </c:pt>
                <c:pt idx="1853">
                  <c:v>3.63263836646841</c:v>
                </c:pt>
                <c:pt idx="1854">
                  <c:v>3.632857814879937</c:v>
                </c:pt>
                <c:pt idx="1855">
                  <c:v>3.633076796803554</c:v>
                </c:pt>
                <c:pt idx="1856">
                  <c:v>3.633295312646674</c:v>
                </c:pt>
                <c:pt idx="1857">
                  <c:v>3.63351336281671</c:v>
                </c:pt>
                <c:pt idx="1858">
                  <c:v>3.633730947721076</c:v>
                </c:pt>
                <c:pt idx="1859">
                  <c:v>3.633948067767184</c:v>
                </c:pt>
                <c:pt idx="1860">
                  <c:v>3.634164723362448</c:v>
                </c:pt>
                <c:pt idx="1861">
                  <c:v>3.634380914914279</c:v>
                </c:pt>
                <c:pt idx="1862">
                  <c:v>3.634596642830092</c:v>
                </c:pt>
                <c:pt idx="1863">
                  <c:v>3.634811907517299</c:v>
                </c:pt>
                <c:pt idx="1864">
                  <c:v>3.635026709383314</c:v>
                </c:pt>
                <c:pt idx="1865">
                  <c:v>3.635241048835549</c:v>
                </c:pt>
                <c:pt idx="1866">
                  <c:v>3.635454926281417</c:v>
                </c:pt>
                <c:pt idx="1867">
                  <c:v>3.635668342128332</c:v>
                </c:pt>
                <c:pt idx="1868">
                  <c:v>3.635881296783706</c:v>
                </c:pt>
                <c:pt idx="1869">
                  <c:v>3.636093790654952</c:v>
                </c:pt>
                <c:pt idx="1870">
                  <c:v>3.636305824149485</c:v>
                </c:pt>
                <c:pt idx="1871">
                  <c:v>3.636517397674715</c:v>
                </c:pt>
                <c:pt idx="1872">
                  <c:v>3.636728511638057</c:v>
                </c:pt>
                <c:pt idx="1873">
                  <c:v>3.636939166446924</c:v>
                </c:pt>
                <c:pt idx="1874">
                  <c:v>3.637149362508728</c:v>
                </c:pt>
                <c:pt idx="1875">
                  <c:v>3.637359100230883</c:v>
                </c:pt>
                <c:pt idx="1876">
                  <c:v>3.637568380020801</c:v>
                </c:pt>
                <c:pt idx="1877">
                  <c:v>3.637777202285896</c:v>
                </c:pt>
                <c:pt idx="1878">
                  <c:v>3.637985567433581</c:v>
                </c:pt>
                <c:pt idx="1879">
                  <c:v>3.638193475871268</c:v>
                </c:pt>
                <c:pt idx="1880">
                  <c:v>3.638400928006372</c:v>
                </c:pt>
                <c:pt idx="1881">
                  <c:v>3.638607924246303</c:v>
                </c:pt>
                <c:pt idx="1882">
                  <c:v>3.638814464998477</c:v>
                </c:pt>
                <c:pt idx="1883">
                  <c:v>3.639020550670305</c:v>
                </c:pt>
                <c:pt idx="1884">
                  <c:v>3.639226181669201</c:v>
                </c:pt>
                <c:pt idx="1885">
                  <c:v>3.639431358402577</c:v>
                </c:pt>
                <c:pt idx="1886">
                  <c:v>3.639636081277849</c:v>
                </c:pt>
                <c:pt idx="1887">
                  <c:v>3.639840350702426</c:v>
                </c:pt>
                <c:pt idx="1888">
                  <c:v>3.640044167083724</c:v>
                </c:pt>
                <c:pt idx="1889">
                  <c:v>3.640247530829154</c:v>
                </c:pt>
                <c:pt idx="1890">
                  <c:v>3.64045044234613</c:v>
                </c:pt>
                <c:pt idx="1891">
                  <c:v>3.640652902042065</c:v>
                </c:pt>
                <c:pt idx="1892">
                  <c:v>3.640854910324372</c:v>
                </c:pt>
                <c:pt idx="1893">
                  <c:v>3.641056467600464</c:v>
                </c:pt>
                <c:pt idx="1894">
                  <c:v>3.641257574277755</c:v>
                </c:pt>
                <c:pt idx="1895">
                  <c:v>3.641458230763656</c:v>
                </c:pt>
                <c:pt idx="1896">
                  <c:v>3.641658437465581</c:v>
                </c:pt>
                <c:pt idx="1897">
                  <c:v>3.641858194790943</c:v>
                </c:pt>
                <c:pt idx="1898">
                  <c:v>3.642057503147155</c:v>
                </c:pt>
                <c:pt idx="1899">
                  <c:v>3.642256362941631</c:v>
                </c:pt>
                <c:pt idx="1900">
                  <c:v>3.642454774581782</c:v>
                </c:pt>
                <c:pt idx="1901">
                  <c:v>3.642652738475023</c:v>
                </c:pt>
                <c:pt idx="1902">
                  <c:v>3.642850255028766</c:v>
                </c:pt>
                <c:pt idx="1903">
                  <c:v>3.643047324650424</c:v>
                </c:pt>
                <c:pt idx="1904">
                  <c:v>3.64324394774741</c:v>
                </c:pt>
                <c:pt idx="1905">
                  <c:v>3.643440124727138</c:v>
                </c:pt>
                <c:pt idx="1906">
                  <c:v>3.64363585599702</c:v>
                </c:pt>
                <c:pt idx="1907">
                  <c:v>3.643831141964468</c:v>
                </c:pt>
                <c:pt idx="1908">
                  <c:v>3.644025983036898</c:v>
                </c:pt>
                <c:pt idx="1909">
                  <c:v>3.644220379621721</c:v>
                </c:pt>
                <c:pt idx="1910">
                  <c:v>3.64441433212635</c:v>
                </c:pt>
                <c:pt idx="1911">
                  <c:v>3.644607840958198</c:v>
                </c:pt>
                <c:pt idx="1912">
                  <c:v>3.644800906524679</c:v>
                </c:pt>
                <c:pt idx="1913">
                  <c:v>3.644993529233205</c:v>
                </c:pt>
                <c:pt idx="1914">
                  <c:v>3.64518570949119</c:v>
                </c:pt>
                <c:pt idx="1915">
                  <c:v>3.645377447706046</c:v>
                </c:pt>
                <c:pt idx="1916">
                  <c:v>3.645568744285187</c:v>
                </c:pt>
                <c:pt idx="1917">
                  <c:v>3.645759599636025</c:v>
                </c:pt>
                <c:pt idx="1918">
                  <c:v>3.645950014165973</c:v>
                </c:pt>
                <c:pt idx="1919">
                  <c:v>3.646139988282445</c:v>
                </c:pt>
                <c:pt idx="1920">
                  <c:v>3.646329522392854</c:v>
                </c:pt>
                <c:pt idx="1921">
                  <c:v>3.646518616904613</c:v>
                </c:pt>
                <c:pt idx="1922">
                  <c:v>3.646707272225133</c:v>
                </c:pt>
                <c:pt idx="1923">
                  <c:v>3.64689548876183</c:v>
                </c:pt>
                <c:pt idx="1924">
                  <c:v>3.647083266922114</c:v>
                </c:pt>
                <c:pt idx="1925">
                  <c:v>3.647270607113402</c:v>
                </c:pt>
                <c:pt idx="1926">
                  <c:v>3.647457509743103</c:v>
                </c:pt>
                <c:pt idx="1927">
                  <c:v>3.647643975218633</c:v>
                </c:pt>
                <c:pt idx="1928">
                  <c:v>3.647830003947402</c:v>
                </c:pt>
                <c:pt idx="1929">
                  <c:v>3.648015596336826</c:v>
                </c:pt>
                <c:pt idx="1930">
                  <c:v>3.648200752794317</c:v>
                </c:pt>
                <c:pt idx="1931">
                  <c:v>3.648385473727287</c:v>
                </c:pt>
                <c:pt idx="1932">
                  <c:v>3.648569759543151</c:v>
                </c:pt>
                <c:pt idx="1933">
                  <c:v>3.64875361064932</c:v>
                </c:pt>
                <c:pt idx="1934">
                  <c:v>3.648937027453208</c:v>
                </c:pt>
                <c:pt idx="1935">
                  <c:v>3.649120010362227</c:v>
                </c:pt>
                <c:pt idx="1936">
                  <c:v>3.649302559783792</c:v>
                </c:pt>
                <c:pt idx="1937">
                  <c:v>3.649484676125314</c:v>
                </c:pt>
                <c:pt idx="1938">
                  <c:v>3.649666359794208</c:v>
                </c:pt>
                <c:pt idx="1939">
                  <c:v>3.649847611197886</c:v>
                </c:pt>
                <c:pt idx="1940">
                  <c:v>3.65002843074376</c:v>
                </c:pt>
                <c:pt idx="1941">
                  <c:v>3.650208818839245</c:v>
                </c:pt>
                <c:pt idx="1942">
                  <c:v>3.650388775891752</c:v>
                </c:pt>
                <c:pt idx="1943">
                  <c:v>3.650568302308696</c:v>
                </c:pt>
                <c:pt idx="1944">
                  <c:v>3.65074739849749</c:v>
                </c:pt>
                <c:pt idx="1945">
                  <c:v>3.650926064865544</c:v>
                </c:pt>
                <c:pt idx="1946">
                  <c:v>3.651104301820274</c:v>
                </c:pt>
                <c:pt idx="1947">
                  <c:v>3.651282109769092</c:v>
                </c:pt>
                <c:pt idx="1948">
                  <c:v>3.651459489119412</c:v>
                </c:pt>
                <c:pt idx="1949">
                  <c:v>3.651636440278645</c:v>
                </c:pt>
                <c:pt idx="1950">
                  <c:v>3.651812963654206</c:v>
                </c:pt>
                <c:pt idx="1951">
                  <c:v>3.651989059653506</c:v>
                </c:pt>
                <c:pt idx="1952">
                  <c:v>3.652164728683961</c:v>
                </c:pt>
                <c:pt idx="1953">
                  <c:v>3.652339971152981</c:v>
                </c:pt>
                <c:pt idx="1954">
                  <c:v>3.652514787467981</c:v>
                </c:pt>
                <c:pt idx="1955">
                  <c:v>3.652689178036373</c:v>
                </c:pt>
                <c:pt idx="1956">
                  <c:v>3.652863143265571</c:v>
                </c:pt>
                <c:pt idx="1957">
                  <c:v>3.653036683562987</c:v>
                </c:pt>
                <c:pt idx="1958">
                  <c:v>3.653209799336034</c:v>
                </c:pt>
                <c:pt idx="1959">
                  <c:v>3.653382490992126</c:v>
                </c:pt>
                <c:pt idx="1960">
                  <c:v>3.653554758938674</c:v>
                </c:pt>
                <c:pt idx="1961">
                  <c:v>3.653726603583094</c:v>
                </c:pt>
                <c:pt idx="1962">
                  <c:v>3.653898025332797</c:v>
                </c:pt>
                <c:pt idx="1963">
                  <c:v>3.654069024595197</c:v>
                </c:pt>
                <c:pt idx="1964">
                  <c:v>3.654239601777706</c:v>
                </c:pt>
                <c:pt idx="1965">
                  <c:v>3.654409757287737</c:v>
                </c:pt>
                <c:pt idx="1966">
                  <c:v>3.654579491532704</c:v>
                </c:pt>
                <c:pt idx="1967">
                  <c:v>3.65474880492002</c:v>
                </c:pt>
                <c:pt idx="1968">
                  <c:v>3.654917697857097</c:v>
                </c:pt>
                <c:pt idx="1969">
                  <c:v>3.655086170751349</c:v>
                </c:pt>
                <c:pt idx="1970">
                  <c:v>3.655254224010189</c:v>
                </c:pt>
                <c:pt idx="1971">
                  <c:v>3.65542185804103</c:v>
                </c:pt>
                <c:pt idx="1972">
                  <c:v>3.655589073251283</c:v>
                </c:pt>
                <c:pt idx="1973">
                  <c:v>3.655755870048364</c:v>
                </c:pt>
                <c:pt idx="1974">
                  <c:v>3.655922248839684</c:v>
                </c:pt>
                <c:pt idx="1975">
                  <c:v>3.656088210032657</c:v>
                </c:pt>
                <c:pt idx="1976">
                  <c:v>3.656253754034696</c:v>
                </c:pt>
                <c:pt idx="1977">
                  <c:v>3.656418881253214</c:v>
                </c:pt>
                <c:pt idx="1978">
                  <c:v>3.656583592095624</c:v>
                </c:pt>
                <c:pt idx="1979">
                  <c:v>3.656747886969338</c:v>
                </c:pt>
                <c:pt idx="1980">
                  <c:v>3.65691176628177</c:v>
                </c:pt>
                <c:pt idx="1981">
                  <c:v>3.657075230440334</c:v>
                </c:pt>
                <c:pt idx="1982">
                  <c:v>3.657238279852441</c:v>
                </c:pt>
                <c:pt idx="1983">
                  <c:v>3.657400914925505</c:v>
                </c:pt>
                <c:pt idx="1984">
                  <c:v>3.657563136066939</c:v>
                </c:pt>
                <c:pt idx="1985">
                  <c:v>3.657724943684156</c:v>
                </c:pt>
                <c:pt idx="1986">
                  <c:v>3.657886338184569</c:v>
                </c:pt>
                <c:pt idx="1987">
                  <c:v>3.658047319975591</c:v>
                </c:pt>
                <c:pt idx="1988">
                  <c:v>3.658207889464635</c:v>
                </c:pt>
                <c:pt idx="1989">
                  <c:v>3.658368047059114</c:v>
                </c:pt>
                <c:pt idx="1990">
                  <c:v>3.658527793166441</c:v>
                </c:pt>
                <c:pt idx="1991">
                  <c:v>3.658687128194029</c:v>
                </c:pt>
                <c:pt idx="1992">
                  <c:v>3.658846052549292</c:v>
                </c:pt>
                <c:pt idx="1993">
                  <c:v>3.659004566639641</c:v>
                </c:pt>
                <c:pt idx="1994">
                  <c:v>3.659162670872491</c:v>
                </c:pt>
                <c:pt idx="1995">
                  <c:v>3.659320365655254</c:v>
                </c:pt>
                <c:pt idx="1996">
                  <c:v>3.659477651395342</c:v>
                </c:pt>
                <c:pt idx="1997">
                  <c:v>3.659634528500171</c:v>
                </c:pt>
                <c:pt idx="1998">
                  <c:v>3.659790997377152</c:v>
                </c:pt>
                <c:pt idx="1999">
                  <c:v>3.659947058433697</c:v>
                </c:pt>
                <c:pt idx="2000">
                  <c:v>3.660102712077222</c:v>
                </c:pt>
                <c:pt idx="2001">
                  <c:v>3.660257958715137</c:v>
                </c:pt>
                <c:pt idx="2002">
                  <c:v>3.660412798754857</c:v>
                </c:pt>
                <c:pt idx="2003">
                  <c:v>3.660567232603794</c:v>
                </c:pt>
                <c:pt idx="2004">
                  <c:v>3.660721260669361</c:v>
                </c:pt>
                <c:pt idx="2005">
                  <c:v>3.660874883358973</c:v>
                </c:pt>
                <c:pt idx="2006">
                  <c:v>3.66102810108004</c:v>
                </c:pt>
                <c:pt idx="2007">
                  <c:v>3.661180914239977</c:v>
                </c:pt>
                <c:pt idx="2008">
                  <c:v>3.661333323246196</c:v>
                </c:pt>
                <c:pt idx="2009">
                  <c:v>3.661485328506111</c:v>
                </c:pt>
                <c:pt idx="2010">
                  <c:v>3.661636930427134</c:v>
                </c:pt>
                <c:pt idx="2011">
                  <c:v>3.66178812941668</c:v>
                </c:pt>
                <c:pt idx="2012">
                  <c:v>3.661938925882159</c:v>
                </c:pt>
                <c:pt idx="2013">
                  <c:v>3.662089320230986</c:v>
                </c:pt>
                <c:pt idx="2014">
                  <c:v>3.662239312870574</c:v>
                </c:pt>
                <c:pt idx="2015">
                  <c:v>3.662388904208335</c:v>
                </c:pt>
                <c:pt idx="2016">
                  <c:v>3.662538094651683</c:v>
                </c:pt>
                <c:pt idx="2017">
                  <c:v>3.66268688460803</c:v>
                </c:pt>
                <c:pt idx="2018">
                  <c:v>3.662835274484791</c:v>
                </c:pt>
                <c:pt idx="2019">
                  <c:v>3.662983264689376</c:v>
                </c:pt>
                <c:pt idx="2020">
                  <c:v>3.663130855629201</c:v>
                </c:pt>
                <c:pt idx="2021">
                  <c:v>3.663278047711678</c:v>
                </c:pt>
                <c:pt idx="2022">
                  <c:v>3.66342484134422</c:v>
                </c:pt>
                <c:pt idx="2023">
                  <c:v>3.663571236934238</c:v>
                </c:pt>
                <c:pt idx="2024">
                  <c:v>3.663717234889148</c:v>
                </c:pt>
                <c:pt idx="2025">
                  <c:v>3.663862835616362</c:v>
                </c:pt>
                <c:pt idx="2026">
                  <c:v>3.664008039523292</c:v>
                </c:pt>
                <c:pt idx="2027">
                  <c:v>3.664152847017353</c:v>
                </c:pt>
                <c:pt idx="2028">
                  <c:v>3.664297258505956</c:v>
                </c:pt>
                <c:pt idx="2029">
                  <c:v>3.664441274396516</c:v>
                </c:pt>
                <c:pt idx="2030">
                  <c:v>3.664584895096444</c:v>
                </c:pt>
                <c:pt idx="2031">
                  <c:v>3.664728121013154</c:v>
                </c:pt>
                <c:pt idx="2032">
                  <c:v>3.66487095255406</c:v>
                </c:pt>
                <c:pt idx="2033">
                  <c:v>3.665013390126573</c:v>
                </c:pt>
                <c:pt idx="2034">
                  <c:v>3.665155434138107</c:v>
                </c:pt>
                <c:pt idx="2035">
                  <c:v>3.665297084996075</c:v>
                </c:pt>
                <c:pt idx="2036">
                  <c:v>3.665438343107891</c:v>
                </c:pt>
                <c:pt idx="2037">
                  <c:v>3.665579208880966</c:v>
                </c:pt>
                <c:pt idx="2038">
                  <c:v>3.665719682722715</c:v>
                </c:pt>
                <c:pt idx="2039">
                  <c:v>3.66585976504055</c:v>
                </c:pt>
                <c:pt idx="2040">
                  <c:v>3.665999456241884</c:v>
                </c:pt>
                <c:pt idx="2041">
                  <c:v>3.66613875673413</c:v>
                </c:pt>
                <c:pt idx="2042">
                  <c:v>3.666277666924701</c:v>
                </c:pt>
                <c:pt idx="2043">
                  <c:v>3.666416187221011</c:v>
                </c:pt>
                <c:pt idx="2044">
                  <c:v>3.666554318030472</c:v>
                </c:pt>
                <c:pt idx="2045">
                  <c:v>3.666692059760497</c:v>
                </c:pt>
                <c:pt idx="2046">
                  <c:v>3.666829412818499</c:v>
                </c:pt>
                <c:pt idx="2047">
                  <c:v>3.666966377611892</c:v>
                </c:pt>
                <c:pt idx="2048">
                  <c:v>3.667102954548088</c:v>
                </c:pt>
                <c:pt idx="2049">
                  <c:v>3.667239144034501</c:v>
                </c:pt>
                <c:pt idx="2050">
                  <c:v>3.667374946478542</c:v>
                </c:pt>
                <c:pt idx="2051">
                  <c:v>3.667510362287626</c:v>
                </c:pt>
                <c:pt idx="2052">
                  <c:v>3.667645391869167</c:v>
                </c:pt>
                <c:pt idx="2053">
                  <c:v>3.667780035630575</c:v>
                </c:pt>
                <c:pt idx="2054">
                  <c:v>3.667914293979265</c:v>
                </c:pt>
                <c:pt idx="2055">
                  <c:v>3.668048167322648</c:v>
                </c:pt>
                <c:pt idx="2056">
                  <c:v>3.66818165606814</c:v>
                </c:pt>
                <c:pt idx="2057">
                  <c:v>3.668314760623152</c:v>
                </c:pt>
                <c:pt idx="2058">
                  <c:v>3.668447481395098</c:v>
                </c:pt>
                <c:pt idx="2059">
                  <c:v>3.66857981879139</c:v>
                </c:pt>
                <c:pt idx="2060">
                  <c:v>3.668711773219442</c:v>
                </c:pt>
                <c:pt idx="2061">
                  <c:v>3.668843345086667</c:v>
                </c:pt>
                <c:pt idx="2062">
                  <c:v>3.668974534800476</c:v>
                </c:pt>
                <c:pt idx="2063">
                  <c:v>3.669105342768286</c:v>
                </c:pt>
                <c:pt idx="2064">
                  <c:v>3.669235769397506</c:v>
                </c:pt>
                <c:pt idx="2065">
                  <c:v>3.669365815095551</c:v>
                </c:pt>
                <c:pt idx="2066">
                  <c:v>3.669495480269834</c:v>
                </c:pt>
                <c:pt idx="2067">
                  <c:v>3.669624765327768</c:v>
                </c:pt>
                <c:pt idx="2068">
                  <c:v>3.669753670676766</c:v>
                </c:pt>
                <c:pt idx="2069">
                  <c:v>3.66988219672424</c:v>
                </c:pt>
                <c:pt idx="2070">
                  <c:v>3.670010343877604</c:v>
                </c:pt>
                <c:pt idx="2071">
                  <c:v>3.670138112544271</c:v>
                </c:pt>
                <c:pt idx="2072">
                  <c:v>3.670265503131654</c:v>
                </c:pt>
                <c:pt idx="2073">
                  <c:v>3.670392516047165</c:v>
                </c:pt>
                <c:pt idx="2074">
                  <c:v>3.670519151698219</c:v>
                </c:pt>
                <c:pt idx="2075">
                  <c:v>3.670645410492228</c:v>
                </c:pt>
                <c:pt idx="2076">
                  <c:v>3.670771292836604</c:v>
                </c:pt>
                <c:pt idx="2077">
                  <c:v>3.670896799138762</c:v>
                </c:pt>
                <c:pt idx="2078">
                  <c:v>3.671021929806113</c:v>
                </c:pt>
                <c:pt idx="2079">
                  <c:v>3.671146685246072</c:v>
                </c:pt>
                <c:pt idx="2080">
                  <c:v>3.67127106586605</c:v>
                </c:pt>
                <c:pt idx="2081">
                  <c:v>3.671395072073462</c:v>
                </c:pt>
                <c:pt idx="2082">
                  <c:v>3.671518704275719</c:v>
                </c:pt>
                <c:pt idx="2083">
                  <c:v>3.671641962880236</c:v>
                </c:pt>
                <c:pt idx="2084">
                  <c:v>3.671764848294425</c:v>
                </c:pt>
                <c:pt idx="2085">
                  <c:v>3.671887360925699</c:v>
                </c:pt>
                <c:pt idx="2086">
                  <c:v>3.672009501181471</c:v>
                </c:pt>
                <c:pt idx="2087">
                  <c:v>3.672131269469154</c:v>
                </c:pt>
                <c:pt idx="2088">
                  <c:v>3.672252666196162</c:v>
                </c:pt>
                <c:pt idx="2089">
                  <c:v>3.672373691769907</c:v>
                </c:pt>
                <c:pt idx="2090">
                  <c:v>3.672494346597802</c:v>
                </c:pt>
                <c:pt idx="2091">
                  <c:v>3.67261463108726</c:v>
                </c:pt>
                <c:pt idx="2092">
                  <c:v>3.672734545645695</c:v>
                </c:pt>
                <c:pt idx="2093">
                  <c:v>3.672854090680519</c:v>
                </c:pt>
                <c:pt idx="2094">
                  <c:v>3.672973266599145</c:v>
                </c:pt>
                <c:pt idx="2095">
                  <c:v>3.673092073808987</c:v>
                </c:pt>
                <c:pt idx="2096">
                  <c:v>3.673210512717456</c:v>
                </c:pt>
                <c:pt idx="2097">
                  <c:v>3.673328583731968</c:v>
                </c:pt>
                <c:pt idx="2098">
                  <c:v>3.673446287259934</c:v>
                </c:pt>
                <c:pt idx="2099">
                  <c:v>3.673563623708767</c:v>
                </c:pt>
                <c:pt idx="2100">
                  <c:v>3.673680593485881</c:v>
                </c:pt>
                <c:pt idx="2101">
                  <c:v>3.673797196998688</c:v>
                </c:pt>
                <c:pt idx="2102">
                  <c:v>3.673913434654602</c:v>
                </c:pt>
                <c:pt idx="2103">
                  <c:v>3.674029306861036</c:v>
                </c:pt>
                <c:pt idx="2104">
                  <c:v>3.674144814025402</c:v>
                </c:pt>
                <c:pt idx="2105">
                  <c:v>3.674259956555113</c:v>
                </c:pt>
                <c:pt idx="2106">
                  <c:v>3.674374734857583</c:v>
                </c:pt>
                <c:pt idx="2107">
                  <c:v>3.674489149340225</c:v>
                </c:pt>
                <c:pt idx="2108">
                  <c:v>3.674603200410451</c:v>
                </c:pt>
                <c:pt idx="2109">
                  <c:v>3.674716888475675</c:v>
                </c:pt>
                <c:pt idx="2110">
                  <c:v>3.67483021394331</c:v>
                </c:pt>
                <c:pt idx="2111">
                  <c:v>3.674943177220768</c:v>
                </c:pt>
                <c:pt idx="2112">
                  <c:v>3.675055778715463</c:v>
                </c:pt>
                <c:pt idx="2113">
                  <c:v>3.675168018834808</c:v>
                </c:pt>
                <c:pt idx="2114">
                  <c:v>3.675279897986216</c:v>
                </c:pt>
                <c:pt idx="2115">
                  <c:v>3.6753914165771</c:v>
                </c:pt>
                <c:pt idx="2116">
                  <c:v>3.675502575014871</c:v>
                </c:pt>
                <c:pt idx="2117">
                  <c:v>3.675613373706946</c:v>
                </c:pt>
                <c:pt idx="2118">
                  <c:v>3.675723813060735</c:v>
                </c:pt>
                <c:pt idx="2119">
                  <c:v>3.675833893483651</c:v>
                </c:pt>
                <c:pt idx="2120">
                  <c:v>3.675943615383109</c:v>
                </c:pt>
                <c:pt idx="2121">
                  <c:v>3.676052979166521</c:v>
                </c:pt>
                <c:pt idx="2122">
                  <c:v>3.6761619852413</c:v>
                </c:pt>
                <c:pt idx="2123">
                  <c:v>3.676270634014858</c:v>
                </c:pt>
                <c:pt idx="2124">
                  <c:v>3.67637892589461</c:v>
                </c:pt>
                <c:pt idx="2125">
                  <c:v>3.676486861287967</c:v>
                </c:pt>
                <c:pt idx="2126">
                  <c:v>3.676594440602344</c:v>
                </c:pt>
                <c:pt idx="2127">
                  <c:v>3.676701664245153</c:v>
                </c:pt>
                <c:pt idx="2128">
                  <c:v>3.676808532623807</c:v>
                </c:pt>
                <c:pt idx="2129">
                  <c:v>3.676915046145718</c:v>
                </c:pt>
                <c:pt idx="2130">
                  <c:v>3.677021205218301</c:v>
                </c:pt>
                <c:pt idx="2131">
                  <c:v>3.677127010248968</c:v>
                </c:pt>
                <c:pt idx="2132">
                  <c:v>3.677232461645133</c:v>
                </c:pt>
                <c:pt idx="2133">
                  <c:v>3.677337559814207</c:v>
                </c:pt>
                <c:pt idx="2134">
                  <c:v>3.677442305163605</c:v>
                </c:pt>
                <c:pt idx="2135">
                  <c:v>3.677546698100739</c:v>
                </c:pt>
                <c:pt idx="2136">
                  <c:v>3.677650739033022</c:v>
                </c:pt>
                <c:pt idx="2137">
                  <c:v>3.677754428367867</c:v>
                </c:pt>
                <c:pt idx="2138">
                  <c:v>3.677857766512688</c:v>
                </c:pt>
                <c:pt idx="2139">
                  <c:v>3.677960753874897</c:v>
                </c:pt>
                <c:pt idx="2140">
                  <c:v>3.678063390861907</c:v>
                </c:pt>
                <c:pt idx="2141">
                  <c:v>3.678165677881132</c:v>
                </c:pt>
                <c:pt idx="2142">
                  <c:v>3.678267615339985</c:v>
                </c:pt>
                <c:pt idx="2143">
                  <c:v>3.678369203645877</c:v>
                </c:pt>
                <c:pt idx="2144">
                  <c:v>3.678470443206223</c:v>
                </c:pt>
                <c:pt idx="2145">
                  <c:v>3.678571334428435</c:v>
                </c:pt>
                <c:pt idx="2146">
                  <c:v>3.678671877719927</c:v>
                </c:pt>
                <c:pt idx="2147">
                  <c:v>3.678772073488112</c:v>
                </c:pt>
                <c:pt idx="2148">
                  <c:v>3.678871922140402</c:v>
                </c:pt>
                <c:pt idx="2149">
                  <c:v>3.67897142408421</c:v>
                </c:pt>
                <c:pt idx="2150">
                  <c:v>3.67907057972695</c:v>
                </c:pt>
                <c:pt idx="2151">
                  <c:v>3.679169389476034</c:v>
                </c:pt>
                <c:pt idx="2152">
                  <c:v>3.679267853738877</c:v>
                </c:pt>
                <c:pt idx="2153">
                  <c:v>3.679365972922889</c:v>
                </c:pt>
                <c:pt idx="2154">
                  <c:v>3.679463747435486</c:v>
                </c:pt>
                <c:pt idx="2155">
                  <c:v>3.679561177684079</c:v>
                </c:pt>
                <c:pt idx="2156">
                  <c:v>3.679658264076082</c:v>
                </c:pt>
                <c:pt idx="2157">
                  <c:v>3.679755007018907</c:v>
                </c:pt>
                <c:pt idx="2158">
                  <c:v>3.679851406919968</c:v>
                </c:pt>
                <c:pt idx="2159">
                  <c:v>3.679947464186678</c:v>
                </c:pt>
                <c:pt idx="2160">
                  <c:v>3.68004317922645</c:v>
                </c:pt>
                <c:pt idx="2161">
                  <c:v>3.680138552446696</c:v>
                </c:pt>
                <c:pt idx="2162">
                  <c:v>3.680233584254831</c:v>
                </c:pt>
                <c:pt idx="2163">
                  <c:v>3.680328275058266</c:v>
                </c:pt>
                <c:pt idx="2164">
                  <c:v>3.680422625264415</c:v>
                </c:pt>
                <c:pt idx="2165">
                  <c:v>3.680516635280691</c:v>
                </c:pt>
                <c:pt idx="2166">
                  <c:v>3.680610305514507</c:v>
                </c:pt>
                <c:pt idx="2167">
                  <c:v>3.680703636373276</c:v>
                </c:pt>
                <c:pt idx="2168">
                  <c:v>3.68079662826441</c:v>
                </c:pt>
                <c:pt idx="2169">
                  <c:v>3.680889281595324</c:v>
                </c:pt>
                <c:pt idx="2170">
                  <c:v>3.68098159677343</c:v>
                </c:pt>
                <c:pt idx="2171">
                  <c:v>3.68107357420614</c:v>
                </c:pt>
                <c:pt idx="2172">
                  <c:v>3.681165214300869</c:v>
                </c:pt>
                <c:pt idx="2173">
                  <c:v>3.681256517465028</c:v>
                </c:pt>
                <c:pt idx="2174">
                  <c:v>3.681347484106032</c:v>
                </c:pt>
                <c:pt idx="2175">
                  <c:v>3.681438114631293</c:v>
                </c:pt>
                <c:pt idx="2176">
                  <c:v>3.681528409448224</c:v>
                </c:pt>
                <c:pt idx="2177">
                  <c:v>3.681618368964238</c:v>
                </c:pt>
                <c:pt idx="2178">
                  <c:v>3.681707993586749</c:v>
                </c:pt>
                <c:pt idx="2179">
                  <c:v>3.681797283723168</c:v>
                </c:pt>
                <c:pt idx="2180">
                  <c:v>3.68188623978091</c:v>
                </c:pt>
                <c:pt idx="2181">
                  <c:v>3.681974862167387</c:v>
                </c:pt>
                <c:pt idx="2182">
                  <c:v>3.682063151290012</c:v>
                </c:pt>
                <c:pt idx="2183">
                  <c:v>3.682151107556199</c:v>
                </c:pt>
                <c:pt idx="2184">
                  <c:v>3.682238731373359</c:v>
                </c:pt>
                <c:pt idx="2185">
                  <c:v>3.682326023148907</c:v>
                </c:pt>
                <c:pt idx="2186">
                  <c:v>3.682412983290256</c:v>
                </c:pt>
                <c:pt idx="2187">
                  <c:v>3.682499612204818</c:v>
                </c:pt>
                <c:pt idx="2188">
                  <c:v>3.682585910300006</c:v>
                </c:pt>
                <c:pt idx="2189">
                  <c:v>3.682671877983233</c:v>
                </c:pt>
                <c:pt idx="2190">
                  <c:v>3.682757515661913</c:v>
                </c:pt>
                <c:pt idx="2191">
                  <c:v>3.682842823743459</c:v>
                </c:pt>
                <c:pt idx="2192">
                  <c:v>3.682927802635282</c:v>
                </c:pt>
                <c:pt idx="2193">
                  <c:v>3.683012452744798</c:v>
                </c:pt>
                <c:pt idx="2194">
                  <c:v>3.683096774479417</c:v>
                </c:pt>
                <c:pt idx="2195">
                  <c:v>3.683180768246555</c:v>
                </c:pt>
                <c:pt idx="2196">
                  <c:v>3.683264434453624</c:v>
                </c:pt>
                <c:pt idx="2197">
                  <c:v>3.683347773508035</c:v>
                </c:pt>
                <c:pt idx="2198">
                  <c:v>3.683430785817203</c:v>
                </c:pt>
                <c:pt idx="2199">
                  <c:v>3.683513471788541</c:v>
                </c:pt>
                <c:pt idx="2200">
                  <c:v>3.683595831829461</c:v>
                </c:pt>
                <c:pt idx="2201">
                  <c:v>3.683677866347377</c:v>
                </c:pt>
                <c:pt idx="2202">
                  <c:v>3.683759575749702</c:v>
                </c:pt>
                <c:pt idx="2203">
                  <c:v>3.683840960443848</c:v>
                </c:pt>
                <c:pt idx="2204">
                  <c:v>3.68392202083723</c:v>
                </c:pt>
                <c:pt idx="2205">
                  <c:v>3.684002757337258</c:v>
                </c:pt>
                <c:pt idx="2206">
                  <c:v>3.684083170351348</c:v>
                </c:pt>
                <c:pt idx="2207">
                  <c:v>3.684163260286911</c:v>
                </c:pt>
                <c:pt idx="2208">
                  <c:v>3.684243027551362</c:v>
                </c:pt>
                <c:pt idx="2209">
                  <c:v>3.684322472552112</c:v>
                </c:pt>
                <c:pt idx="2210">
                  <c:v>3.684401595696575</c:v>
                </c:pt>
                <c:pt idx="2211">
                  <c:v>3.684480397392164</c:v>
                </c:pt>
                <c:pt idx="2212">
                  <c:v>3.684558878046292</c:v>
                </c:pt>
                <c:pt idx="2213">
                  <c:v>3.684637038066371</c:v>
                </c:pt>
                <c:pt idx="2214">
                  <c:v>3.684714877859816</c:v>
                </c:pt>
                <c:pt idx="2215">
                  <c:v>3.684792397834039</c:v>
                </c:pt>
                <c:pt idx="2216">
                  <c:v>3.684869598396452</c:v>
                </c:pt>
                <c:pt idx="2217">
                  <c:v>3.68494647995447</c:v>
                </c:pt>
                <c:pt idx="2218">
                  <c:v>3.685023042915504</c:v>
                </c:pt>
                <c:pt idx="2219">
                  <c:v>3.68509928768697</c:v>
                </c:pt>
                <c:pt idx="2220">
                  <c:v>3.685175214676277</c:v>
                </c:pt>
                <c:pt idx="2221">
                  <c:v>3.685250824290841</c:v>
                </c:pt>
                <c:pt idx="2222">
                  <c:v>3.685326116938074</c:v>
                </c:pt>
                <c:pt idx="2223">
                  <c:v>3.685401093025389</c:v>
                </c:pt>
                <c:pt idx="2224">
                  <c:v>3.6854757529602</c:v>
                </c:pt>
                <c:pt idx="2225">
                  <c:v>3.685550097149918</c:v>
                </c:pt>
                <c:pt idx="2226">
                  <c:v>3.685624126001957</c:v>
                </c:pt>
                <c:pt idx="2227">
                  <c:v>3.685697839923732</c:v>
                </c:pt>
                <c:pt idx="2228">
                  <c:v>3.685771239322652</c:v>
                </c:pt>
                <c:pt idx="2229">
                  <c:v>3.685844324606134</c:v>
                </c:pt>
                <c:pt idx="2230">
                  <c:v>3.685917096181589</c:v>
                </c:pt>
                <c:pt idx="2231">
                  <c:v>3.68598955445643</c:v>
                </c:pt>
                <c:pt idx="2232">
                  <c:v>3.68606169983807</c:v>
                </c:pt>
                <c:pt idx="2233">
                  <c:v>3.686133532733923</c:v>
                </c:pt>
                <c:pt idx="2234">
                  <c:v>3.686205053551401</c:v>
                </c:pt>
                <c:pt idx="2235">
                  <c:v>3.686276262697917</c:v>
                </c:pt>
                <c:pt idx="2236">
                  <c:v>3.686347160580885</c:v>
                </c:pt>
                <c:pt idx="2237">
                  <c:v>3.686417747607717</c:v>
                </c:pt>
                <c:pt idx="2238">
                  <c:v>3.686488024185827</c:v>
                </c:pt>
                <c:pt idx="2239">
                  <c:v>3.686557990722628</c:v>
                </c:pt>
                <c:pt idx="2240">
                  <c:v>3.686627647625531</c:v>
                </c:pt>
                <c:pt idx="2241">
                  <c:v>3.686696995301952</c:v>
                </c:pt>
                <c:pt idx="2242">
                  <c:v>3.686766034159302</c:v>
                </c:pt>
                <c:pt idx="2243">
                  <c:v>3.686834764604994</c:v>
                </c:pt>
                <c:pt idx="2244">
                  <c:v>3.686903187046442</c:v>
                </c:pt>
                <c:pt idx="2245">
                  <c:v>3.686971301891059</c:v>
                </c:pt>
                <c:pt idx="2246">
                  <c:v>3.687039109546257</c:v>
                </c:pt>
                <c:pt idx="2247">
                  <c:v>3.68710661041945</c:v>
                </c:pt>
                <c:pt idx="2248">
                  <c:v>3.687173804918051</c:v>
                </c:pt>
                <c:pt idx="2249">
                  <c:v>3.687240693449472</c:v>
                </c:pt>
                <c:pt idx="2250">
                  <c:v>3.687307276421127</c:v>
                </c:pt>
                <c:pt idx="2251">
                  <c:v>3.68737355424043</c:v>
                </c:pt>
                <c:pt idx="2252">
                  <c:v>3.687439527314791</c:v>
                </c:pt>
                <c:pt idx="2253">
                  <c:v>3.687505196051625</c:v>
                </c:pt>
                <c:pt idx="2254">
                  <c:v>3.687570560858345</c:v>
                </c:pt>
                <c:pt idx="2255">
                  <c:v>3.687635622142364</c:v>
                </c:pt>
                <c:pt idx="2256">
                  <c:v>3.687700380311095</c:v>
                </c:pt>
                <c:pt idx="2257">
                  <c:v>3.687764835771951</c:v>
                </c:pt>
                <c:pt idx="2258">
                  <c:v>3.687828988932345</c:v>
                </c:pt>
                <c:pt idx="2259">
                  <c:v>3.687892840199689</c:v>
                </c:pt>
                <c:pt idx="2260">
                  <c:v>3.687956389981398</c:v>
                </c:pt>
                <c:pt idx="2261">
                  <c:v>3.688019638684883</c:v>
                </c:pt>
                <c:pt idx="2262">
                  <c:v>3.688082586717559</c:v>
                </c:pt>
                <c:pt idx="2263">
                  <c:v>3.688145234486837</c:v>
                </c:pt>
                <c:pt idx="2264">
                  <c:v>3.688207582400132</c:v>
                </c:pt>
                <c:pt idx="2265">
                  <c:v>3.688269630864855</c:v>
                </c:pt>
                <c:pt idx="2266">
                  <c:v>3.688331380288421</c:v>
                </c:pt>
                <c:pt idx="2267">
                  <c:v>3.688392831078242</c:v>
                </c:pt>
                <c:pt idx="2268">
                  <c:v>3.688453983641731</c:v>
                </c:pt>
                <c:pt idx="2269">
                  <c:v>3.6885148383863</c:v>
                </c:pt>
                <c:pt idx="2270">
                  <c:v>3.688575395719365</c:v>
                </c:pt>
                <c:pt idx="2271">
                  <c:v>3.688635656048336</c:v>
                </c:pt>
                <c:pt idx="2272">
                  <c:v>3.688695619780628</c:v>
                </c:pt>
                <c:pt idx="2273">
                  <c:v>3.688755287323652</c:v>
                </c:pt>
                <c:pt idx="2274">
                  <c:v>3.688814659084823</c:v>
                </c:pt>
                <c:pt idx="2275">
                  <c:v>3.688873735471554</c:v>
                </c:pt>
                <c:pt idx="2276">
                  <c:v>3.688932516891256</c:v>
                </c:pt>
                <c:pt idx="2277">
                  <c:v>3.688991003751344</c:v>
                </c:pt>
                <c:pt idx="2278">
                  <c:v>3.68904919645923</c:v>
                </c:pt>
                <c:pt idx="2279">
                  <c:v>3.689107095422328</c:v>
                </c:pt>
                <c:pt idx="2280">
                  <c:v>3.68916470104805</c:v>
                </c:pt>
                <c:pt idx="2281">
                  <c:v>3.689222013743809</c:v>
                </c:pt>
                <c:pt idx="2282">
                  <c:v>3.689279033917019</c:v>
                </c:pt>
                <c:pt idx="2283">
                  <c:v>3.689335761975092</c:v>
                </c:pt>
                <c:pt idx="2284">
                  <c:v>3.689392198325442</c:v>
                </c:pt>
                <c:pt idx="2285">
                  <c:v>3.689448343375481</c:v>
                </c:pt>
                <c:pt idx="2286">
                  <c:v>3.689504197532622</c:v>
                </c:pt>
                <c:pt idx="2287">
                  <c:v>3.68955976120428</c:v>
                </c:pt>
                <c:pt idx="2288">
                  <c:v>3.689615034797865</c:v>
                </c:pt>
                <c:pt idx="2289">
                  <c:v>3.689670018720793</c:v>
                </c:pt>
                <c:pt idx="2290">
                  <c:v>3.689724713380474</c:v>
                </c:pt>
                <c:pt idx="2291">
                  <c:v>3.689779119184324</c:v>
                </c:pt>
                <c:pt idx="2292">
                  <c:v>3.689833236539754</c:v>
                </c:pt>
                <c:pt idx="2293">
                  <c:v>3.689887065854178</c:v>
                </c:pt>
                <c:pt idx="2294">
                  <c:v>3.689940607535008</c:v>
                </c:pt>
                <c:pt idx="2295">
                  <c:v>3.689993861989659</c:v>
                </c:pt>
                <c:pt idx="2296">
                  <c:v>3.690046829625542</c:v>
                </c:pt>
                <c:pt idx="2297">
                  <c:v>3.69009951085007</c:v>
                </c:pt>
                <c:pt idx="2298">
                  <c:v>3.690151906070658</c:v>
                </c:pt>
                <c:pt idx="2299">
                  <c:v>3.690204015694717</c:v>
                </c:pt>
                <c:pt idx="2300">
                  <c:v>3.690255840129661</c:v>
                </c:pt>
                <c:pt idx="2301">
                  <c:v>3.690307379782902</c:v>
                </c:pt>
                <c:pt idx="2302">
                  <c:v>3.690358635061856</c:v>
                </c:pt>
                <c:pt idx="2303">
                  <c:v>3.690409606373932</c:v>
                </c:pt>
                <c:pt idx="2304">
                  <c:v>3.690460294126546</c:v>
                </c:pt>
                <c:pt idx="2305">
                  <c:v>3.690510698727109</c:v>
                </c:pt>
                <c:pt idx="2306">
                  <c:v>3.690560820583035</c:v>
                </c:pt>
                <c:pt idx="2307">
                  <c:v>3.690610660101738</c:v>
                </c:pt>
                <c:pt idx="2308">
                  <c:v>3.690660217690629</c:v>
                </c:pt>
                <c:pt idx="2309">
                  <c:v>3.690709493757122</c:v>
                </c:pt>
                <c:pt idx="2310">
                  <c:v>3.690758488708631</c:v>
                </c:pt>
                <c:pt idx="2311">
                  <c:v>3.690807202952566</c:v>
                </c:pt>
                <c:pt idx="2312">
                  <c:v>3.690855636896344</c:v>
                </c:pt>
                <c:pt idx="2313">
                  <c:v>3.690903790947376</c:v>
                </c:pt>
                <c:pt idx="2314">
                  <c:v>3.690951665513074</c:v>
                </c:pt>
                <c:pt idx="2315">
                  <c:v>3.690999261000853</c:v>
                </c:pt>
                <c:pt idx="2316">
                  <c:v>3.691046577818125</c:v>
                </c:pt>
                <c:pt idx="2317">
                  <c:v>3.691093616372303</c:v>
                </c:pt>
                <c:pt idx="2318">
                  <c:v>3.691140377070801</c:v>
                </c:pt>
                <c:pt idx="2319">
                  <c:v>3.69118686032103</c:v>
                </c:pt>
                <c:pt idx="2320">
                  <c:v>3.691233066530405</c:v>
                </c:pt>
                <c:pt idx="2321">
                  <c:v>3.691278996106338</c:v>
                </c:pt>
                <c:pt idx="2322">
                  <c:v>3.691324649456242</c:v>
                </c:pt>
                <c:pt idx="2323">
                  <c:v>3.691370026987531</c:v>
                </c:pt>
                <c:pt idx="2324">
                  <c:v>3.691415129107617</c:v>
                </c:pt>
                <c:pt idx="2325">
                  <c:v>3.691459956223913</c:v>
                </c:pt>
                <c:pt idx="2326">
                  <c:v>3.691504508743833</c:v>
                </c:pt>
                <c:pt idx="2327">
                  <c:v>3.691548787074789</c:v>
                </c:pt>
                <c:pt idx="2328">
                  <c:v>3.691592791624195</c:v>
                </c:pt>
                <c:pt idx="2329">
                  <c:v>3.691636522799463</c:v>
                </c:pt>
                <c:pt idx="2330">
                  <c:v>3.691679981008006</c:v>
                </c:pt>
                <c:pt idx="2331">
                  <c:v>3.691723166657238</c:v>
                </c:pt>
                <c:pt idx="2332">
                  <c:v>3.691766080154571</c:v>
                </c:pt>
                <c:pt idx="2333">
                  <c:v>3.69180872190742</c:v>
                </c:pt>
                <c:pt idx="2334">
                  <c:v>3.691851092323195</c:v>
                </c:pt>
                <c:pt idx="2335">
                  <c:v>3.69189319180931</c:v>
                </c:pt>
                <c:pt idx="2336">
                  <c:v>3.69193502077318</c:v>
                </c:pt>
                <c:pt idx="2337">
                  <c:v>3.691976579622217</c:v>
                </c:pt>
                <c:pt idx="2338">
                  <c:v>3.692017868763833</c:v>
                </c:pt>
                <c:pt idx="2339">
                  <c:v>3.692058888605441</c:v>
                </c:pt>
                <c:pt idx="2340">
                  <c:v>3.692099639554455</c:v>
                </c:pt>
                <c:pt idx="2341">
                  <c:v>3.692140122018288</c:v>
                </c:pt>
                <c:pt idx="2342">
                  <c:v>3.692180336404353</c:v>
                </c:pt>
                <c:pt idx="2343">
                  <c:v>3.692220283120062</c:v>
                </c:pt>
                <c:pt idx="2344">
                  <c:v>3.692259962572829</c:v>
                </c:pt>
                <c:pt idx="2345">
                  <c:v>3.692299375170067</c:v>
                </c:pt>
                <c:pt idx="2346">
                  <c:v>3.692338521319189</c:v>
                </c:pt>
                <c:pt idx="2347">
                  <c:v>3.692377401427608</c:v>
                </c:pt>
                <c:pt idx="2348">
                  <c:v>3.692416015902736</c:v>
                </c:pt>
                <c:pt idx="2349">
                  <c:v>3.692454365151987</c:v>
                </c:pt>
                <c:pt idx="2350">
                  <c:v>3.692492449582775</c:v>
                </c:pt>
                <c:pt idx="2351">
                  <c:v>3.69253026960251</c:v>
                </c:pt>
                <c:pt idx="2352">
                  <c:v>3.692567825618608</c:v>
                </c:pt>
                <c:pt idx="2353">
                  <c:v>3.692605118038481</c:v>
                </c:pt>
                <c:pt idx="2354">
                  <c:v>3.692642147269542</c:v>
                </c:pt>
                <c:pt idx="2355">
                  <c:v>3.692678913719205</c:v>
                </c:pt>
                <c:pt idx="2356">
                  <c:v>3.692715417794881</c:v>
                </c:pt>
                <c:pt idx="2357">
                  <c:v>3.692751659903984</c:v>
                </c:pt>
                <c:pt idx="2358">
                  <c:v>3.692787640453927</c:v>
                </c:pt>
                <c:pt idx="2359">
                  <c:v>3.692823359852123</c:v>
                </c:pt>
                <c:pt idx="2360">
                  <c:v>3.692858818505985</c:v>
                </c:pt>
                <c:pt idx="2361">
                  <c:v>3.692894016822927</c:v>
                </c:pt>
                <c:pt idx="2362">
                  <c:v>3.692928955210361</c:v>
                </c:pt>
                <c:pt idx="2363">
                  <c:v>3.692963634075699</c:v>
                </c:pt>
                <c:pt idx="2364">
                  <c:v>3.692998053826356</c:v>
                </c:pt>
                <c:pt idx="2365">
                  <c:v>3.693032214869745</c:v>
                </c:pt>
                <c:pt idx="2366">
                  <c:v>3.693066117613277</c:v>
                </c:pt>
                <c:pt idx="2367">
                  <c:v>3.693099762464366</c:v>
                </c:pt>
                <c:pt idx="2368">
                  <c:v>3.693133149830426</c:v>
                </c:pt>
                <c:pt idx="2369">
                  <c:v>3.69316628011887</c:v>
                </c:pt>
                <c:pt idx="2370">
                  <c:v>3.69319915373711</c:v>
                </c:pt>
                <c:pt idx="2371">
                  <c:v>3.693231771092558</c:v>
                </c:pt>
                <c:pt idx="2372">
                  <c:v>3.69326413259263</c:v>
                </c:pt>
                <c:pt idx="2373">
                  <c:v>3.693296238644737</c:v>
                </c:pt>
                <c:pt idx="2374">
                  <c:v>3.693328089656292</c:v>
                </c:pt>
                <c:pt idx="2375">
                  <c:v>3.693359686034709</c:v>
                </c:pt>
                <c:pt idx="2376">
                  <c:v>3.6933910281874</c:v>
                </c:pt>
                <c:pt idx="2377">
                  <c:v>3.693422116521778</c:v>
                </c:pt>
                <c:pt idx="2378">
                  <c:v>3.693452951445257</c:v>
                </c:pt>
                <c:pt idx="2379">
                  <c:v>3.69348353336525</c:v>
                </c:pt>
                <c:pt idx="2380">
                  <c:v>3.69351386268917</c:v>
                </c:pt>
                <c:pt idx="2381">
                  <c:v>3.693543939824428</c:v>
                </c:pt>
                <c:pt idx="2382">
                  <c:v>3.69357376517844</c:v>
                </c:pt>
                <c:pt idx="2383">
                  <c:v>3.693603339158616</c:v>
                </c:pt>
                <c:pt idx="2384">
                  <c:v>3.693632662172371</c:v>
                </c:pt>
                <c:pt idx="2385">
                  <c:v>3.69366173462712</c:v>
                </c:pt>
                <c:pt idx="2386">
                  <c:v>3.693690556930271</c:v>
                </c:pt>
                <c:pt idx="2387">
                  <c:v>3.69371912948924</c:v>
                </c:pt>
                <c:pt idx="2388">
                  <c:v>3.693747452711441</c:v>
                </c:pt>
                <c:pt idx="2389">
                  <c:v>3.693775527004285</c:v>
                </c:pt>
                <c:pt idx="2390">
                  <c:v>3.693803352775185</c:v>
                </c:pt>
                <c:pt idx="2391">
                  <c:v>3.693830930431556</c:v>
                </c:pt>
                <c:pt idx="2392">
                  <c:v>3.693858260380809</c:v>
                </c:pt>
                <c:pt idx="2393">
                  <c:v>3.693885343030359</c:v>
                </c:pt>
                <c:pt idx="2394">
                  <c:v>3.693912178787616</c:v>
                </c:pt>
                <c:pt idx="2395">
                  <c:v>3.693938768059996</c:v>
                </c:pt>
                <c:pt idx="2396">
                  <c:v>3.693965111254911</c:v>
                </c:pt>
                <c:pt idx="2397">
                  <c:v>3.693991208779774</c:v>
                </c:pt>
                <c:pt idx="2398">
                  <c:v>3.694017061041998</c:v>
                </c:pt>
                <c:pt idx="2399">
                  <c:v>3.694042668448996</c:v>
                </c:pt>
                <c:pt idx="2400">
                  <c:v>3.69406803140818</c:v>
                </c:pt>
                <c:pt idx="2401">
                  <c:v>3.694093150326965</c:v>
                </c:pt>
                <c:pt idx="2402">
                  <c:v>3.694118025612762</c:v>
                </c:pt>
                <c:pt idx="2403">
                  <c:v>3.694142657672986</c:v>
                </c:pt>
                <c:pt idx="2404">
                  <c:v>3.694167046915049</c:v>
                </c:pt>
                <c:pt idx="2405">
                  <c:v>3.694191193746364</c:v>
                </c:pt>
                <c:pt idx="2406">
                  <c:v>3.694215098574344</c:v>
                </c:pt>
                <c:pt idx="2407">
                  <c:v>3.694238761806402</c:v>
                </c:pt>
                <c:pt idx="2408">
                  <c:v>3.694262183849951</c:v>
                </c:pt>
                <c:pt idx="2409">
                  <c:v>3.694285365112404</c:v>
                </c:pt>
                <c:pt idx="2410">
                  <c:v>3.694308306001175</c:v>
                </c:pt>
                <c:pt idx="2411">
                  <c:v>3.694331006923676</c:v>
                </c:pt>
                <c:pt idx="2412">
                  <c:v>3.69435346828732</c:v>
                </c:pt>
                <c:pt idx="2413">
                  <c:v>3.694375690499521</c:v>
                </c:pt>
                <c:pt idx="2414">
                  <c:v>3.69439767396769</c:v>
                </c:pt>
                <c:pt idx="2415">
                  <c:v>3.694419419099242</c:v>
                </c:pt>
                <c:pt idx="2416">
                  <c:v>3.694440926301589</c:v>
                </c:pt>
                <c:pt idx="2417">
                  <c:v>3.694462195982145</c:v>
                </c:pt>
                <c:pt idx="2418">
                  <c:v>3.694483228548322</c:v>
                </c:pt>
                <c:pt idx="2419">
                  <c:v>3.694504024407533</c:v>
                </c:pt>
                <c:pt idx="2420">
                  <c:v>3.694524583967192</c:v>
                </c:pt>
                <c:pt idx="2421">
                  <c:v>3.694544907634711</c:v>
                </c:pt>
                <c:pt idx="2422">
                  <c:v>3.694564995817504</c:v>
                </c:pt>
                <c:pt idx="2423">
                  <c:v>3.694584848922983</c:v>
                </c:pt>
                <c:pt idx="2424">
                  <c:v>3.694604467358562</c:v>
                </c:pt>
                <c:pt idx="2425">
                  <c:v>3.694623851531653</c:v>
                </c:pt>
                <c:pt idx="2426">
                  <c:v>3.69464300184967</c:v>
                </c:pt>
                <c:pt idx="2427">
                  <c:v>3.694661918720025</c:v>
                </c:pt>
                <c:pt idx="2428">
                  <c:v>3.694680602550132</c:v>
                </c:pt>
                <c:pt idx="2429">
                  <c:v>3.694699053747403</c:v>
                </c:pt>
                <c:pt idx="2430">
                  <c:v>3.694717272719252</c:v>
                </c:pt>
                <c:pt idx="2431">
                  <c:v>3.694735259873092</c:v>
                </c:pt>
                <c:pt idx="2432">
                  <c:v>3.694753015616336</c:v>
                </c:pt>
                <c:pt idx="2433">
                  <c:v>3.694770540356395</c:v>
                </c:pt>
                <c:pt idx="2434">
                  <c:v>3.694787834500686</c:v>
                </c:pt>
                <c:pt idx="2435">
                  <c:v>3.694804898456618</c:v>
                </c:pt>
                <c:pt idx="2436">
                  <c:v>3.694821732631606</c:v>
                </c:pt>
                <c:pt idx="2437">
                  <c:v>3.694838337433064</c:v>
                </c:pt>
                <c:pt idx="2438">
                  <c:v>3.694854713268403</c:v>
                </c:pt>
                <c:pt idx="2439">
                  <c:v>3.694870860545036</c:v>
                </c:pt>
                <c:pt idx="2440">
                  <c:v>3.694886779670378</c:v>
                </c:pt>
                <c:pt idx="2441">
                  <c:v>3.69490247105184</c:v>
                </c:pt>
                <c:pt idx="2442">
                  <c:v>3.694917935096837</c:v>
                </c:pt>
                <c:pt idx="2443">
                  <c:v>3.69493317221278</c:v>
                </c:pt>
                <c:pt idx="2444">
                  <c:v>3.694948182807083</c:v>
                </c:pt>
                <c:pt idx="2445">
                  <c:v>3.69496296728716</c:v>
                </c:pt>
                <c:pt idx="2446">
                  <c:v>3.694977526060422</c:v>
                </c:pt>
                <c:pt idx="2447">
                  <c:v>3.694991859534283</c:v>
                </c:pt>
                <c:pt idx="2448">
                  <c:v>3.695005968116156</c:v>
                </c:pt>
                <c:pt idx="2449">
                  <c:v>3.695019852213455</c:v>
                </c:pt>
                <c:pt idx="2450">
                  <c:v>3.695033512233591</c:v>
                </c:pt>
                <c:pt idx="2451">
                  <c:v>3.695046948583978</c:v>
                </c:pt>
                <c:pt idx="2452">
                  <c:v>3.69506016167203</c:v>
                </c:pt>
                <c:pt idx="2453">
                  <c:v>3.695073151905158</c:v>
                </c:pt>
                <c:pt idx="2454">
                  <c:v>3.695085919690777</c:v>
                </c:pt>
                <c:pt idx="2455">
                  <c:v>3.695098465436299</c:v>
                </c:pt>
                <c:pt idx="2456">
                  <c:v>3.695110789549137</c:v>
                </c:pt>
                <c:pt idx="2457">
                  <c:v>3.695122892436704</c:v>
                </c:pt>
                <c:pt idx="2458">
                  <c:v>3.695134774506414</c:v>
                </c:pt>
                <c:pt idx="2459">
                  <c:v>3.695146436165679</c:v>
                </c:pt>
                <c:pt idx="2460">
                  <c:v>3.695157877821912</c:v>
                </c:pt>
                <c:pt idx="2461">
                  <c:v>3.695169099882527</c:v>
                </c:pt>
                <c:pt idx="2462">
                  <c:v>3.695180102754935</c:v>
                </c:pt>
                <c:pt idx="2463">
                  <c:v>3.695190886846551</c:v>
                </c:pt>
                <c:pt idx="2464">
                  <c:v>3.695201452564788</c:v>
                </c:pt>
                <c:pt idx="2465">
                  <c:v>3.695211800317058</c:v>
                </c:pt>
                <c:pt idx="2466">
                  <c:v>3.695221930510774</c:v>
                </c:pt>
                <c:pt idx="2467">
                  <c:v>3.69523184355335</c:v>
                </c:pt>
                <c:pt idx="2468">
                  <c:v>3.695241539852198</c:v>
                </c:pt>
                <c:pt idx="2469">
                  <c:v>3.695251019814732</c:v>
                </c:pt>
                <c:pt idx="2470">
                  <c:v>3.695260283848364</c:v>
                </c:pt>
                <c:pt idx="2471">
                  <c:v>3.695269332360508</c:v>
                </c:pt>
                <c:pt idx="2472">
                  <c:v>3.695278165758576</c:v>
                </c:pt>
                <c:pt idx="2473">
                  <c:v>3.695286784449982</c:v>
                </c:pt>
                <c:pt idx="2474">
                  <c:v>3.695295188842138</c:v>
                </c:pt>
                <c:pt idx="2475">
                  <c:v>3.695303379342458</c:v>
                </c:pt>
                <c:pt idx="2476">
                  <c:v>3.695311356358354</c:v>
                </c:pt>
                <c:pt idx="2477">
                  <c:v>3.695319120297241</c:v>
                </c:pt>
                <c:pt idx="2478">
                  <c:v>3.69532667156653</c:v>
                </c:pt>
                <c:pt idx="2479">
                  <c:v>3.695334010573635</c:v>
                </c:pt>
                <c:pt idx="2480">
                  <c:v>3.695341137725968</c:v>
                </c:pt>
                <c:pt idx="2481">
                  <c:v>3.695348053430943</c:v>
                </c:pt>
                <c:pt idx="2482">
                  <c:v>3.695354758095972</c:v>
                </c:pt>
                <c:pt idx="2483">
                  <c:v>3.69536125212847</c:v>
                </c:pt>
                <c:pt idx="2484">
                  <c:v>3.695367535935849</c:v>
                </c:pt>
                <c:pt idx="2485">
                  <c:v>3.695373609925521</c:v>
                </c:pt>
                <c:pt idx="2486">
                  <c:v>3.6953794745049</c:v>
                </c:pt>
                <c:pt idx="2487">
                  <c:v>3.695385130081399</c:v>
                </c:pt>
                <c:pt idx="2488">
                  <c:v>3.69539057706243</c:v>
                </c:pt>
                <c:pt idx="2489">
                  <c:v>3.695395815855409</c:v>
                </c:pt>
                <c:pt idx="2490">
                  <c:v>3.695400846867745</c:v>
                </c:pt>
                <c:pt idx="2491">
                  <c:v>3.695405670506854</c:v>
                </c:pt>
                <c:pt idx="2492">
                  <c:v>3.695410287180148</c:v>
                </c:pt>
                <c:pt idx="2493">
                  <c:v>3.695414697295039</c:v>
                </c:pt>
                <c:pt idx="2494">
                  <c:v>3.695418901258942</c:v>
                </c:pt>
                <c:pt idx="2495">
                  <c:v>3.695422899479269</c:v>
                </c:pt>
                <c:pt idx="2496">
                  <c:v>3.695426692363433</c:v>
                </c:pt>
                <c:pt idx="2497">
                  <c:v>3.695430280318846</c:v>
                </c:pt>
                <c:pt idx="2498">
                  <c:v>3.695433663752923</c:v>
                </c:pt>
                <c:pt idx="2499">
                  <c:v>3.695436843073077</c:v>
                </c:pt>
                <c:pt idx="2500">
                  <c:v>3.695439818686719</c:v>
                </c:pt>
                <c:pt idx="2501">
                  <c:v>3.695442591001263</c:v>
                </c:pt>
                <c:pt idx="2502">
                  <c:v>3.695445160424123</c:v>
                </c:pt>
                <c:pt idx="2503">
                  <c:v>3.69544752736271</c:v>
                </c:pt>
                <c:pt idx="2504">
                  <c:v>3.695449692224439</c:v>
                </c:pt>
                <c:pt idx="2505">
                  <c:v>3.695451655416723</c:v>
                </c:pt>
                <c:pt idx="2506">
                  <c:v>3.695453417346973</c:v>
                </c:pt>
                <c:pt idx="2507">
                  <c:v>3.695454978422604</c:v>
                </c:pt>
                <c:pt idx="2508">
                  <c:v>3.695456339051029</c:v>
                </c:pt>
                <c:pt idx="2509">
                  <c:v>3.695457499639659</c:v>
                </c:pt>
                <c:pt idx="2510">
                  <c:v>3.695458460595909</c:v>
                </c:pt>
                <c:pt idx="2511">
                  <c:v>3.695459222327191</c:v>
                </c:pt>
                <c:pt idx="2512">
                  <c:v>3.695459785240919</c:v>
                </c:pt>
                <c:pt idx="2513">
                  <c:v>3.695460149744505</c:v>
                </c:pt>
                <c:pt idx="2514">
                  <c:v>3.695460316245363</c:v>
                </c:pt>
                <c:pt idx="2515">
                  <c:v>3.695460285150905</c:v>
                </c:pt>
                <c:pt idx="2516">
                  <c:v>3.695460056868545</c:v>
                </c:pt>
                <c:pt idx="2517">
                  <c:v>3.695459631805694</c:v>
                </c:pt>
                <c:pt idx="2518">
                  <c:v>3.695459010369768</c:v>
                </c:pt>
                <c:pt idx="2519">
                  <c:v>3.695458192968179</c:v>
                </c:pt>
                <c:pt idx="2520">
                  <c:v>3.695457180008338</c:v>
                </c:pt>
                <c:pt idx="2521">
                  <c:v>3.69545597189766</c:v>
                </c:pt>
                <c:pt idx="2522">
                  <c:v>3.695454569043559</c:v>
                </c:pt>
                <c:pt idx="2523">
                  <c:v>3.695452971853445</c:v>
                </c:pt>
                <c:pt idx="2524">
                  <c:v>3.695451180734734</c:v>
                </c:pt>
                <c:pt idx="2525">
                  <c:v>3.695449196094837</c:v>
                </c:pt>
                <c:pt idx="2526">
                  <c:v>3.695447018341167</c:v>
                </c:pt>
                <c:pt idx="2527">
                  <c:v>3.69544464788114</c:v>
                </c:pt>
                <c:pt idx="2528">
                  <c:v>3.695442085122164</c:v>
                </c:pt>
                <c:pt idx="2529">
                  <c:v>3.695439330471656</c:v>
                </c:pt>
                <c:pt idx="2530">
                  <c:v>3.695436384337028</c:v>
                </c:pt>
                <c:pt idx="2531">
                  <c:v>3.695433247125692</c:v>
                </c:pt>
                <c:pt idx="2532">
                  <c:v>3.695429919245063</c:v>
                </c:pt>
                <c:pt idx="2533">
                  <c:v>3.695426401102553</c:v>
                </c:pt>
                <c:pt idx="2534">
                  <c:v>3.695422693105573</c:v>
                </c:pt>
                <c:pt idx="2535">
                  <c:v>3.69541879566154</c:v>
                </c:pt>
                <c:pt idx="2536">
                  <c:v>3.695414709177864</c:v>
                </c:pt>
                <c:pt idx="2537">
                  <c:v>3.695410434061959</c:v>
                </c:pt>
                <c:pt idx="2538">
                  <c:v>3.695405970721238</c:v>
                </c:pt>
                <c:pt idx="2539">
                  <c:v>3.695401319563114</c:v>
                </c:pt>
                <c:pt idx="2540">
                  <c:v>3.695396480995</c:v>
                </c:pt>
                <c:pt idx="2541">
                  <c:v>3.69539145542431</c:v>
                </c:pt>
                <c:pt idx="2542">
                  <c:v>3.695386243258454</c:v>
                </c:pt>
                <c:pt idx="2543">
                  <c:v>3.695380844904848</c:v>
                </c:pt>
                <c:pt idx="2544">
                  <c:v>3.695375260770905</c:v>
                </c:pt>
                <c:pt idx="2545">
                  <c:v>3.695369491264036</c:v>
                </c:pt>
                <c:pt idx="2546">
                  <c:v>3.695363536791656</c:v>
                </c:pt>
                <c:pt idx="2547">
                  <c:v>3.695357397761177</c:v>
                </c:pt>
                <c:pt idx="2548">
                  <c:v>3.695351074580011</c:v>
                </c:pt>
                <c:pt idx="2549">
                  <c:v>3.695344567655573</c:v>
                </c:pt>
                <c:pt idx="2550">
                  <c:v>3.695337877395276</c:v>
                </c:pt>
                <c:pt idx="2551">
                  <c:v>3.695331004206532</c:v>
                </c:pt>
                <c:pt idx="2552">
                  <c:v>3.695323948496753</c:v>
                </c:pt>
                <c:pt idx="2553">
                  <c:v>3.695316710673355</c:v>
                </c:pt>
                <c:pt idx="2554">
                  <c:v>3.695309291143749</c:v>
                </c:pt>
                <c:pt idx="2555">
                  <c:v>3.695301690315348</c:v>
                </c:pt>
                <c:pt idx="2556">
                  <c:v>3.695293908595565</c:v>
                </c:pt>
                <c:pt idx="2557">
                  <c:v>3.695285946391813</c:v>
                </c:pt>
                <c:pt idx="2558">
                  <c:v>3.695277804111507</c:v>
                </c:pt>
                <c:pt idx="2559">
                  <c:v>3.695269482162057</c:v>
                </c:pt>
                <c:pt idx="2560">
                  <c:v>3.695260980950878</c:v>
                </c:pt>
                <c:pt idx="2561">
                  <c:v>3.695252300885382</c:v>
                </c:pt>
                <c:pt idx="2562">
                  <c:v>3.695243442372983</c:v>
                </c:pt>
                <c:pt idx="2563">
                  <c:v>3.695234405821094</c:v>
                </c:pt>
                <c:pt idx="2564">
                  <c:v>3.695225191637127</c:v>
                </c:pt>
                <c:pt idx="2565">
                  <c:v>3.695215800228495</c:v>
                </c:pt>
                <c:pt idx="2566">
                  <c:v>3.695206232002612</c:v>
                </c:pt>
                <c:pt idx="2567">
                  <c:v>3.695196487366891</c:v>
                </c:pt>
                <c:pt idx="2568">
                  <c:v>3.695186566728744</c:v>
                </c:pt>
                <c:pt idx="2569">
                  <c:v>3.695176470495586</c:v>
                </c:pt>
                <c:pt idx="2570">
                  <c:v>3.695166199074827</c:v>
                </c:pt>
                <c:pt idx="2571">
                  <c:v>3.695155752873882</c:v>
                </c:pt>
                <c:pt idx="2572">
                  <c:v>3.695145132300165</c:v>
                </c:pt>
                <c:pt idx="2573">
                  <c:v>3.695134337761086</c:v>
                </c:pt>
                <c:pt idx="2574">
                  <c:v>3.695123369664061</c:v>
                </c:pt>
                <c:pt idx="2575">
                  <c:v>3.695112228416501</c:v>
                </c:pt>
                <c:pt idx="2576">
                  <c:v>3.69510091442582</c:v>
                </c:pt>
                <c:pt idx="2577">
                  <c:v>3.695089428099431</c:v>
                </c:pt>
                <c:pt idx="2578">
                  <c:v>3.695077769844747</c:v>
                </c:pt>
                <c:pt idx="2579">
                  <c:v>3.695065940069181</c:v>
                </c:pt>
                <c:pt idx="2580">
                  <c:v>3.695053939180145</c:v>
                </c:pt>
                <c:pt idx="2581">
                  <c:v>3.695041767585054</c:v>
                </c:pt>
                <c:pt idx="2582">
                  <c:v>3.695029425691319</c:v>
                </c:pt>
                <c:pt idx="2583">
                  <c:v>3.695016913906354</c:v>
                </c:pt>
                <c:pt idx="2584">
                  <c:v>3.695004232637572</c:v>
                </c:pt>
                <c:pt idx="2585">
                  <c:v>3.694991382292386</c:v>
                </c:pt>
                <c:pt idx="2586">
                  <c:v>3.69497836327821</c:v>
                </c:pt>
                <c:pt idx="2587">
                  <c:v>3.694965176002456</c:v>
                </c:pt>
                <c:pt idx="2588">
                  <c:v>3.694951820872536</c:v>
                </c:pt>
                <c:pt idx="2589">
                  <c:v>3.694938298295865</c:v>
                </c:pt>
                <c:pt idx="2590">
                  <c:v>3.694924608679854</c:v>
                </c:pt>
                <c:pt idx="2591">
                  <c:v>3.694910752431918</c:v>
                </c:pt>
                <c:pt idx="2592">
                  <c:v>3.694896729959469</c:v>
                </c:pt>
                <c:pt idx="2593">
                  <c:v>3.69488254166992</c:v>
                </c:pt>
                <c:pt idx="2594">
                  <c:v>3.694868187970684</c:v>
                </c:pt>
                <c:pt idx="2595">
                  <c:v>3.694853669269174</c:v>
                </c:pt>
                <c:pt idx="2596">
                  <c:v>3.694838985972804</c:v>
                </c:pt>
                <c:pt idx="2597">
                  <c:v>3.694824138488986</c:v>
                </c:pt>
                <c:pt idx="2598">
                  <c:v>3.694809127225134</c:v>
                </c:pt>
                <c:pt idx="2599">
                  <c:v>3.69479395258866</c:v>
                </c:pt>
                <c:pt idx="2600">
                  <c:v>3.694778614986976</c:v>
                </c:pt>
                <c:pt idx="2601">
                  <c:v>3.694763114827497</c:v>
                </c:pt>
                <c:pt idx="2602">
                  <c:v>3.694747452517636</c:v>
                </c:pt>
                <c:pt idx="2603">
                  <c:v>3.694731628464805</c:v>
                </c:pt>
                <c:pt idx="2604">
                  <c:v>3.694715643076416</c:v>
                </c:pt>
                <c:pt idx="2605">
                  <c:v>3.694699496759886</c:v>
                </c:pt>
                <c:pt idx="2606">
                  <c:v>3.694683189922624</c:v>
                </c:pt>
                <c:pt idx="2607">
                  <c:v>3.694666722972045</c:v>
                </c:pt>
                <c:pt idx="2608">
                  <c:v>3.694650096315561</c:v>
                </c:pt>
                <c:pt idx="2609">
                  <c:v>3.694633310360585</c:v>
                </c:pt>
                <c:pt idx="2610">
                  <c:v>3.694616365514532</c:v>
                </c:pt>
                <c:pt idx="2611">
                  <c:v>3.694599262184812</c:v>
                </c:pt>
                <c:pt idx="2612">
                  <c:v>3.69458200077884</c:v>
                </c:pt>
                <c:pt idx="2613">
                  <c:v>3.694564581704029</c:v>
                </c:pt>
                <c:pt idx="2614">
                  <c:v>3.694547005367792</c:v>
                </c:pt>
                <c:pt idx="2615">
                  <c:v>3.694529272177541</c:v>
                </c:pt>
                <c:pt idx="2616">
                  <c:v>3.69451138254069</c:v>
                </c:pt>
                <c:pt idx="2617">
                  <c:v>3.694493336864652</c:v>
                </c:pt>
                <c:pt idx="2618">
                  <c:v>3.694475135556839</c:v>
                </c:pt>
                <c:pt idx="2619">
                  <c:v>3.694456779024665</c:v>
                </c:pt>
                <c:pt idx="2620">
                  <c:v>3.694438267675543</c:v>
                </c:pt>
                <c:pt idx="2621">
                  <c:v>3.694419601916885</c:v>
                </c:pt>
                <c:pt idx="2622">
                  <c:v>3.694400782156106</c:v>
                </c:pt>
                <c:pt idx="2623">
                  <c:v>3.694381808800616</c:v>
                </c:pt>
                <c:pt idx="2624">
                  <c:v>3.694362682257832</c:v>
                </c:pt>
                <c:pt idx="2625">
                  <c:v>3.694343402935164</c:v>
                </c:pt>
                <c:pt idx="2626">
                  <c:v>3.694323971240026</c:v>
                </c:pt>
                <c:pt idx="2627">
                  <c:v>3.694304387579831</c:v>
                </c:pt>
                <c:pt idx="2628">
                  <c:v>3.694284652361991</c:v>
                </c:pt>
                <c:pt idx="2629">
                  <c:v>3.694264765993921</c:v>
                </c:pt>
                <c:pt idx="2630">
                  <c:v>3.694244728883032</c:v>
                </c:pt>
                <c:pt idx="2631">
                  <c:v>3.694224541436738</c:v>
                </c:pt>
                <c:pt idx="2632">
                  <c:v>3.694204204062453</c:v>
                </c:pt>
                <c:pt idx="2633">
                  <c:v>3.694183717167589</c:v>
                </c:pt>
                <c:pt idx="2634">
                  <c:v>3.694163081159559</c:v>
                </c:pt>
                <c:pt idx="2635">
                  <c:v>3.694142296445775</c:v>
                </c:pt>
                <c:pt idx="2636">
                  <c:v>3.694121363433652</c:v>
                </c:pt>
                <c:pt idx="2637">
                  <c:v>3.694100282530602</c:v>
                </c:pt>
                <c:pt idx="2638">
                  <c:v>3.694079054144038</c:v>
                </c:pt>
                <c:pt idx="2639">
                  <c:v>3.694057678681373</c:v>
                </c:pt>
                <c:pt idx="2640">
                  <c:v>3.69403615655002</c:v>
                </c:pt>
                <c:pt idx="2641">
                  <c:v>3.694014488157393</c:v>
                </c:pt>
                <c:pt idx="2642">
                  <c:v>3.693992673910904</c:v>
                </c:pt>
                <c:pt idx="2643">
                  <c:v>3.693970714217966</c:v>
                </c:pt>
                <c:pt idx="2644">
                  <c:v>3.693948609485992</c:v>
                </c:pt>
                <c:pt idx="2645">
                  <c:v>3.693926360122396</c:v>
                </c:pt>
                <c:pt idx="2646">
                  <c:v>3.69390396653459</c:v>
                </c:pt>
                <c:pt idx="2647">
                  <c:v>3.693881429129988</c:v>
                </c:pt>
                <c:pt idx="2648">
                  <c:v>3.693858748316002</c:v>
                </c:pt>
                <c:pt idx="2649">
                  <c:v>3.693835924500044</c:v>
                </c:pt>
                <c:pt idx="2650">
                  <c:v>3.69381295808953</c:v>
                </c:pt>
                <c:pt idx="2651">
                  <c:v>3.693789849491871</c:v>
                </c:pt>
                <c:pt idx="2652">
                  <c:v>3.69376659911448</c:v>
                </c:pt>
                <c:pt idx="2653">
                  <c:v>3.693743207364771</c:v>
                </c:pt>
                <c:pt idx="2654">
                  <c:v>3.693719674650157</c:v>
                </c:pt>
                <c:pt idx="2655">
                  <c:v>3.693696001378049</c:v>
                </c:pt>
                <c:pt idx="2656">
                  <c:v>3.693672187955863</c:v>
                </c:pt>
                <c:pt idx="2657">
                  <c:v>3.69364823479101</c:v>
                </c:pt>
                <c:pt idx="2658">
                  <c:v>3.693624142290903</c:v>
                </c:pt>
                <c:pt idx="2659">
                  <c:v>3.693599910862956</c:v>
                </c:pt>
                <c:pt idx="2660">
                  <c:v>3.693575540914582</c:v>
                </c:pt>
                <c:pt idx="2661">
                  <c:v>3.693551032853194</c:v>
                </c:pt>
                <c:pt idx="2662">
                  <c:v>3.693526387086204</c:v>
                </c:pt>
                <c:pt idx="2663">
                  <c:v>3.693501604021025</c:v>
                </c:pt>
                <c:pt idx="2664">
                  <c:v>3.693476684065072</c:v>
                </c:pt>
                <c:pt idx="2665">
                  <c:v>3.693451627625756</c:v>
                </c:pt>
                <c:pt idx="2666">
                  <c:v>3.693426435110491</c:v>
                </c:pt>
                <c:pt idx="2667">
                  <c:v>3.69340110692669</c:v>
                </c:pt>
                <c:pt idx="2668">
                  <c:v>3.693375643481765</c:v>
                </c:pt>
                <c:pt idx="2669">
                  <c:v>3.69335004518313</c:v>
                </c:pt>
                <c:pt idx="2670">
                  <c:v>3.693324312438199</c:v>
                </c:pt>
                <c:pt idx="2671">
                  <c:v>3.693298445654383</c:v>
                </c:pt>
                <c:pt idx="2672">
                  <c:v>3.693272445239096</c:v>
                </c:pt>
                <c:pt idx="2673">
                  <c:v>3.693246311599751</c:v>
                </c:pt>
                <c:pt idx="2674">
                  <c:v>3.69322004514376</c:v>
                </c:pt>
                <c:pt idx="2675">
                  <c:v>3.693193646278537</c:v>
                </c:pt>
                <c:pt idx="2676">
                  <c:v>3.693167115411496</c:v>
                </c:pt>
                <c:pt idx="2677">
                  <c:v>3.693140452950049</c:v>
                </c:pt>
                <c:pt idx="2678">
                  <c:v>3.693113659301609</c:v>
                </c:pt>
                <c:pt idx="2679">
                  <c:v>3.693086734873588</c:v>
                </c:pt>
                <c:pt idx="2680">
                  <c:v>3.693059680073401</c:v>
                </c:pt>
                <c:pt idx="2681">
                  <c:v>3.69303249530846</c:v>
                </c:pt>
                <c:pt idx="2682">
                  <c:v>3.693005180986178</c:v>
                </c:pt>
                <c:pt idx="2683">
                  <c:v>3.692977737513968</c:v>
                </c:pt>
                <c:pt idx="2684">
                  <c:v>3.692950165299243</c:v>
                </c:pt>
                <c:pt idx="2685">
                  <c:v>3.692922464749416</c:v>
                </c:pt>
                <c:pt idx="2686">
                  <c:v>3.692894636271901</c:v>
                </c:pt>
                <c:pt idx="2687">
                  <c:v>3.69286668027411</c:v>
                </c:pt>
                <c:pt idx="2688">
                  <c:v>3.692838597163456</c:v>
                </c:pt>
                <c:pt idx="2689">
                  <c:v>3.692810387347352</c:v>
                </c:pt>
                <c:pt idx="2690">
                  <c:v>3.692782051233212</c:v>
                </c:pt>
                <c:pt idx="2691">
                  <c:v>3.692753589228447</c:v>
                </c:pt>
                <c:pt idx="2692">
                  <c:v>3.692725001740472</c:v>
                </c:pt>
                <c:pt idx="2693">
                  <c:v>3.6926962891767</c:v>
                </c:pt>
                <c:pt idx="2694">
                  <c:v>3.692667451944543</c:v>
                </c:pt>
                <c:pt idx="2695">
                  <c:v>3.692638490451414</c:v>
                </c:pt>
                <c:pt idx="2696">
                  <c:v>3.692609405104727</c:v>
                </c:pt>
                <c:pt idx="2697">
                  <c:v>3.692580196311893</c:v>
                </c:pt>
                <c:pt idx="2698">
                  <c:v>3.692550864480328</c:v>
                </c:pt>
                <c:pt idx="2699">
                  <c:v>3.692521410017443</c:v>
                </c:pt>
                <c:pt idx="2700">
                  <c:v>3.692491833330651</c:v>
                </c:pt>
                <c:pt idx="2701">
                  <c:v>3.692462134827366</c:v>
                </c:pt>
                <c:pt idx="2702">
                  <c:v>3.692432314915001</c:v>
                </c:pt>
                <c:pt idx="2703">
                  <c:v>3.692402374000968</c:v>
                </c:pt>
                <c:pt idx="2704">
                  <c:v>3.69237231249268</c:v>
                </c:pt>
                <c:pt idx="2705">
                  <c:v>3.692342130797552</c:v>
                </c:pt>
                <c:pt idx="2706">
                  <c:v>3.692311829322994</c:v>
                </c:pt>
                <c:pt idx="2707">
                  <c:v>3.692281408476422</c:v>
                </c:pt>
                <c:pt idx="2708">
                  <c:v>3.692250868665247</c:v>
                </c:pt>
                <c:pt idx="2709">
                  <c:v>3.692220210296883</c:v>
                </c:pt>
                <c:pt idx="2710">
                  <c:v>3.692189433778743</c:v>
                </c:pt>
                <c:pt idx="2711">
                  <c:v>3.692158539518239</c:v>
                </c:pt>
                <c:pt idx="2712">
                  <c:v>3.692127527922785</c:v>
                </c:pt>
                <c:pt idx="2713">
                  <c:v>3.692096399399793</c:v>
                </c:pt>
                <c:pt idx="2714">
                  <c:v>3.692065154356678</c:v>
                </c:pt>
                <c:pt idx="2715">
                  <c:v>3.692033793200851</c:v>
                </c:pt>
                <c:pt idx="2716">
                  <c:v>3.692002316339726</c:v>
                </c:pt>
                <c:pt idx="2717">
                  <c:v>3.691970724180717</c:v>
                </c:pt>
                <c:pt idx="2718">
                  <c:v>3.691939017131235</c:v>
                </c:pt>
                <c:pt idx="2719">
                  <c:v>3.691907195598693</c:v>
                </c:pt>
                <c:pt idx="2720">
                  <c:v>3.691875259990506</c:v>
                </c:pt>
                <c:pt idx="2721">
                  <c:v>3.691843210714086</c:v>
                </c:pt>
                <c:pt idx="2722">
                  <c:v>3.691811048176845</c:v>
                </c:pt>
                <c:pt idx="2723">
                  <c:v>3.691778772786198</c:v>
                </c:pt>
                <c:pt idx="2724">
                  <c:v>3.691746384949557</c:v>
                </c:pt>
                <c:pt idx="2725">
                  <c:v>3.691713885074335</c:v>
                </c:pt>
                <c:pt idx="2726">
                  <c:v>3.691681273567945</c:v>
                </c:pt>
                <c:pt idx="2727">
                  <c:v>3.6916485508378</c:v>
                </c:pt>
                <c:pt idx="2728">
                  <c:v>3.691615717291312</c:v>
                </c:pt>
                <c:pt idx="2729">
                  <c:v>3.691582773335896</c:v>
                </c:pt>
                <c:pt idx="2730">
                  <c:v>3.691549719378964</c:v>
                </c:pt>
                <c:pt idx="2731">
                  <c:v>3.69151655582793</c:v>
                </c:pt>
                <c:pt idx="2732">
                  <c:v>3.691483283090206</c:v>
                </c:pt>
                <c:pt idx="2733">
                  <c:v>3.691449901573204</c:v>
                </c:pt>
                <c:pt idx="2734">
                  <c:v>3.69141641168434</c:v>
                </c:pt>
                <c:pt idx="2735">
                  <c:v>3.691382813831024</c:v>
                </c:pt>
                <c:pt idx="2736">
                  <c:v>3.69134910842067</c:v>
                </c:pt>
                <c:pt idx="2737">
                  <c:v>3.691315295860692</c:v>
                </c:pt>
                <c:pt idx="2738">
                  <c:v>3.691281376558503</c:v>
                </c:pt>
                <c:pt idx="2739">
                  <c:v>3.691247350921514</c:v>
                </c:pt>
                <c:pt idx="2740">
                  <c:v>3.691213219357139</c:v>
                </c:pt>
                <c:pt idx="2741">
                  <c:v>3.691178982272793</c:v>
                </c:pt>
                <c:pt idx="2742">
                  <c:v>3.691144640075886</c:v>
                </c:pt>
                <c:pt idx="2743">
                  <c:v>3.691110193173833</c:v>
                </c:pt>
                <c:pt idx="2744">
                  <c:v>3.691075641974047</c:v>
                </c:pt>
                <c:pt idx="2745">
                  <c:v>3.69104098688394</c:v>
                </c:pt>
                <c:pt idx="2746">
                  <c:v>3.691006228310925</c:v>
                </c:pt>
                <c:pt idx="2747">
                  <c:v>3.690971366662416</c:v>
                </c:pt>
                <c:pt idx="2748">
                  <c:v>3.690936402345826</c:v>
                </c:pt>
                <c:pt idx="2749">
                  <c:v>3.690901335768567</c:v>
                </c:pt>
                <c:pt idx="2750">
                  <c:v>3.690866167338052</c:v>
                </c:pt>
                <c:pt idx="2751">
                  <c:v>3.690830897461695</c:v>
                </c:pt>
                <c:pt idx="2752">
                  <c:v>3.69079552654691</c:v>
                </c:pt>
                <c:pt idx="2753">
                  <c:v>3.690760055001107</c:v>
                </c:pt>
                <c:pt idx="2754">
                  <c:v>3.690724483231701</c:v>
                </c:pt>
                <c:pt idx="2755">
                  <c:v>3.690688811646105</c:v>
                </c:pt>
                <c:pt idx="2756">
                  <c:v>3.690653040651731</c:v>
                </c:pt>
                <c:pt idx="2757">
                  <c:v>3.690617170655993</c:v>
                </c:pt>
                <c:pt idx="2758">
                  <c:v>3.690581202066304</c:v>
                </c:pt>
                <c:pt idx="2759">
                  <c:v>3.690545135290077</c:v>
                </c:pt>
                <c:pt idx="2760">
                  <c:v>3.690508970734724</c:v>
                </c:pt>
                <c:pt idx="2761">
                  <c:v>3.69047270880766</c:v>
                </c:pt>
                <c:pt idx="2762">
                  <c:v>3.690436349916296</c:v>
                </c:pt>
                <c:pt idx="2763">
                  <c:v>3.690399894468046</c:v>
                </c:pt>
                <c:pt idx="2764">
                  <c:v>3.690363342870323</c:v>
                </c:pt>
                <c:pt idx="2765">
                  <c:v>3.69032669553054</c:v>
                </c:pt>
                <c:pt idx="2766">
                  <c:v>3.69028995285611</c:v>
                </c:pt>
                <c:pt idx="2767">
                  <c:v>3.690253115254445</c:v>
                </c:pt>
                <c:pt idx="2768">
                  <c:v>3.69021618313296</c:v>
                </c:pt>
                <c:pt idx="2769">
                  <c:v>3.690179156899067</c:v>
                </c:pt>
                <c:pt idx="2770">
                  <c:v>3.690142036960179</c:v>
                </c:pt>
                <c:pt idx="2771">
                  <c:v>3.690104823723708</c:v>
                </c:pt>
                <c:pt idx="2772">
                  <c:v>3.69006751759707</c:v>
                </c:pt>
                <c:pt idx="2773">
                  <c:v>3.690030118987673</c:v>
                </c:pt>
                <c:pt idx="2774">
                  <c:v>3.689992628302935</c:v>
                </c:pt>
                <c:pt idx="2775">
                  <c:v>3.689955045950267</c:v>
                </c:pt>
                <c:pt idx="2776">
                  <c:v>3.689917372337082</c:v>
                </c:pt>
                <c:pt idx="2777">
                  <c:v>3.689879607870794</c:v>
                </c:pt>
                <c:pt idx="2778">
                  <c:v>3.689841752958815</c:v>
                </c:pt>
                <c:pt idx="2779">
                  <c:v>3.689803808008557</c:v>
                </c:pt>
                <c:pt idx="2780">
                  <c:v>3.689765773427435</c:v>
                </c:pt>
                <c:pt idx="2781">
                  <c:v>3.689727649622862</c:v>
                </c:pt>
                <c:pt idx="2782">
                  <c:v>3.689689437002249</c:v>
                </c:pt>
                <c:pt idx="2783">
                  <c:v>3.689651135973011</c:v>
                </c:pt>
                <c:pt idx="2784">
                  <c:v>3.68961274694256</c:v>
                </c:pt>
                <c:pt idx="2785">
                  <c:v>3.689574270318309</c:v>
                </c:pt>
                <c:pt idx="2786">
                  <c:v>3.689535706507672</c:v>
                </c:pt>
                <c:pt idx="2787">
                  <c:v>3.689497055918061</c:v>
                </c:pt>
                <c:pt idx="2788">
                  <c:v>3.68945831895689</c:v>
                </c:pt>
                <c:pt idx="2789">
                  <c:v>3.68941949603157</c:v>
                </c:pt>
                <c:pt idx="2790">
                  <c:v>3.689380587549516</c:v>
                </c:pt>
                <c:pt idx="2791">
                  <c:v>3.689341593918142</c:v>
                </c:pt>
                <c:pt idx="2792">
                  <c:v>3.689302515544858</c:v>
                </c:pt>
                <c:pt idx="2793">
                  <c:v>3.689263352837079</c:v>
                </c:pt>
                <c:pt idx="2794">
                  <c:v>3.689224106202217</c:v>
                </c:pt>
                <c:pt idx="2795">
                  <c:v>3.689184776047686</c:v>
                </c:pt>
                <c:pt idx="2796">
                  <c:v>3.689145362780899</c:v>
                </c:pt>
                <c:pt idx="2797">
                  <c:v>3.689105866809268</c:v>
                </c:pt>
                <c:pt idx="2798">
                  <c:v>3.689066288540207</c:v>
                </c:pt>
                <c:pt idx="2799">
                  <c:v>3.689026628381128</c:v>
                </c:pt>
                <c:pt idx="2800">
                  <c:v>3.688986886739445</c:v>
                </c:pt>
                <c:pt idx="2801">
                  <c:v>3.688947064022571</c:v>
                </c:pt>
                <c:pt idx="2802">
                  <c:v>3.688907160637918</c:v>
                </c:pt>
                <c:pt idx="2803">
                  <c:v>3.6888671769929</c:v>
                </c:pt>
                <c:pt idx="2804">
                  <c:v>3.68882711349493</c:v>
                </c:pt>
                <c:pt idx="2805">
                  <c:v>3.688786970551421</c:v>
                </c:pt>
                <c:pt idx="2806">
                  <c:v>3.688746748569785</c:v>
                </c:pt>
                <c:pt idx="2807">
                  <c:v>3.688706447957436</c:v>
                </c:pt>
                <c:pt idx="2808">
                  <c:v>3.688666069121788</c:v>
                </c:pt>
                <c:pt idx="2809">
                  <c:v>3.688625612470251</c:v>
                </c:pt>
                <c:pt idx="2810">
                  <c:v>3.688585078410242</c:v>
                </c:pt>
                <c:pt idx="2811">
                  <c:v>3.68854446734917</c:v>
                </c:pt>
                <c:pt idx="2812">
                  <c:v>3.68850377969445</c:v>
                </c:pt>
                <c:pt idx="2813">
                  <c:v>3.688463015853496</c:v>
                </c:pt>
                <c:pt idx="2814">
                  <c:v>3.68842217623372</c:v>
                </c:pt>
                <c:pt idx="2815">
                  <c:v>3.688381261242534</c:v>
                </c:pt>
                <c:pt idx="2816">
                  <c:v>3.688340271287352</c:v>
                </c:pt>
                <c:pt idx="2817">
                  <c:v>3.688299206775588</c:v>
                </c:pt>
                <c:pt idx="2818">
                  <c:v>3.688258068114654</c:v>
                </c:pt>
                <c:pt idx="2819">
                  <c:v>3.688216855711962</c:v>
                </c:pt>
                <c:pt idx="2820">
                  <c:v>3.688175569974928</c:v>
                </c:pt>
                <c:pt idx="2821">
                  <c:v>3.688134211310961</c:v>
                </c:pt>
                <c:pt idx="2822">
                  <c:v>3.688092780127477</c:v>
                </c:pt>
                <c:pt idx="2823">
                  <c:v>3.688051276831889</c:v>
                </c:pt>
                <c:pt idx="2824">
                  <c:v>3.688009701831608</c:v>
                </c:pt>
                <c:pt idx="2825">
                  <c:v>3.687968055534048</c:v>
                </c:pt>
                <c:pt idx="2826">
                  <c:v>3.687926338346623</c:v>
                </c:pt>
                <c:pt idx="2827">
                  <c:v>3.687884550676745</c:v>
                </c:pt>
                <c:pt idx="2828">
                  <c:v>3.687842692931828</c:v>
                </c:pt>
                <c:pt idx="2829">
                  <c:v>3.687800765519283</c:v>
                </c:pt>
                <c:pt idx="2830">
                  <c:v>3.687758768846525</c:v>
                </c:pt>
                <c:pt idx="2831">
                  <c:v>3.687716703320966</c:v>
                </c:pt>
                <c:pt idx="2832">
                  <c:v>3.68767456935002</c:v>
                </c:pt>
                <c:pt idx="2833">
                  <c:v>3.6876323673411</c:v>
                </c:pt>
                <c:pt idx="2834">
                  <c:v>3.687590097701616</c:v>
                </c:pt>
                <c:pt idx="2835">
                  <c:v>3.687547760838985</c:v>
                </c:pt>
                <c:pt idx="2836">
                  <c:v>3.687505357160618</c:v>
                </c:pt>
                <c:pt idx="2837">
                  <c:v>3.687462887073929</c:v>
                </c:pt>
                <c:pt idx="2838">
                  <c:v>3.68742035098633</c:v>
                </c:pt>
                <c:pt idx="2839">
                  <c:v>3.687377749305235</c:v>
                </c:pt>
                <c:pt idx="2840">
                  <c:v>3.687335082438056</c:v>
                </c:pt>
                <c:pt idx="2841">
                  <c:v>3.687292350792207</c:v>
                </c:pt>
                <c:pt idx="2842">
                  <c:v>3.6872495547751</c:v>
                </c:pt>
                <c:pt idx="2843">
                  <c:v>3.687206694794149</c:v>
                </c:pt>
                <c:pt idx="2844">
                  <c:v>3.687163771256766</c:v>
                </c:pt>
                <c:pt idx="2845">
                  <c:v>3.687120784570366</c:v>
                </c:pt>
                <c:pt idx="2846">
                  <c:v>3.68707773514236</c:v>
                </c:pt>
                <c:pt idx="2847">
                  <c:v>3.687034623380161</c:v>
                </c:pt>
                <c:pt idx="2848">
                  <c:v>3.686991449691184</c:v>
                </c:pt>
                <c:pt idx="2849">
                  <c:v>3.686948214482839</c:v>
                </c:pt>
                <c:pt idx="2850">
                  <c:v>3.686904918162542</c:v>
                </c:pt>
                <c:pt idx="2851">
                  <c:v>3.686861561137705</c:v>
                </c:pt>
                <c:pt idx="2852">
                  <c:v>3.68681814381574</c:v>
                </c:pt>
                <c:pt idx="2853">
                  <c:v>3.686774666604061</c:v>
                </c:pt>
                <c:pt idx="2854">
                  <c:v>3.686731129910081</c:v>
                </c:pt>
                <c:pt idx="2855">
                  <c:v>3.686687534141213</c:v>
                </c:pt>
                <c:pt idx="2856">
                  <c:v>3.686643879704869</c:v>
                </c:pt>
                <c:pt idx="2857">
                  <c:v>3.686600167008464</c:v>
                </c:pt>
                <c:pt idx="2858">
                  <c:v>3.686556396459409</c:v>
                </c:pt>
                <c:pt idx="2859">
                  <c:v>3.686512568465118</c:v>
                </c:pt>
                <c:pt idx="2860">
                  <c:v>3.686468683433005</c:v>
                </c:pt>
                <c:pt idx="2861">
                  <c:v>3.686424741770481</c:v>
                </c:pt>
                <c:pt idx="2862">
                  <c:v>3.68638074388496</c:v>
                </c:pt>
                <c:pt idx="2863">
                  <c:v>3.686336690183856</c:v>
                </c:pt>
                <c:pt idx="2864">
                  <c:v>3.68629258107458</c:v>
                </c:pt>
                <c:pt idx="2865">
                  <c:v>3.686248416964547</c:v>
                </c:pt>
                <c:pt idx="2866">
                  <c:v>3.686204198261168</c:v>
                </c:pt>
                <c:pt idx="2867">
                  <c:v>3.686159925371858</c:v>
                </c:pt>
                <c:pt idx="2868">
                  <c:v>3.686115598704029</c:v>
                </c:pt>
                <c:pt idx="2869">
                  <c:v>3.686071218665093</c:v>
                </c:pt>
                <c:pt idx="2870">
                  <c:v>3.686026785662466</c:v>
                </c:pt>
                <c:pt idx="2871">
                  <c:v>3.685982300103558</c:v>
                </c:pt>
                <c:pt idx="2872">
                  <c:v>3.685937762395783</c:v>
                </c:pt>
                <c:pt idx="2873">
                  <c:v>3.685893172946556</c:v>
                </c:pt>
                <c:pt idx="2874">
                  <c:v>3.685848532163287</c:v>
                </c:pt>
                <c:pt idx="2875">
                  <c:v>3.68580384045339</c:v>
                </c:pt>
                <c:pt idx="2876">
                  <c:v>3.685759098224279</c:v>
                </c:pt>
                <c:pt idx="2877">
                  <c:v>3.685714305883366</c:v>
                </c:pt>
                <c:pt idx="2878">
                  <c:v>3.685669463838065</c:v>
                </c:pt>
                <c:pt idx="2879">
                  <c:v>3.685624572495787</c:v>
                </c:pt>
                <c:pt idx="2880">
                  <c:v>3.685579632263947</c:v>
                </c:pt>
                <c:pt idx="2881">
                  <c:v>3.685534643549957</c:v>
                </c:pt>
                <c:pt idx="2882">
                  <c:v>3.685489606761231</c:v>
                </c:pt>
                <c:pt idx="2883">
                  <c:v>3.685444522305182</c:v>
                </c:pt>
                <c:pt idx="2884">
                  <c:v>3.685399390589222</c:v>
                </c:pt>
                <c:pt idx="2885">
                  <c:v>3.685354212020765</c:v>
                </c:pt>
                <c:pt idx="2886">
                  <c:v>3.685308987007223</c:v>
                </c:pt>
                <c:pt idx="2887">
                  <c:v>3.685263715956009</c:v>
                </c:pt>
                <c:pt idx="2888">
                  <c:v>3.685218399274537</c:v>
                </c:pt>
                <c:pt idx="2889">
                  <c:v>3.68517303737022</c:v>
                </c:pt>
                <c:pt idx="2890">
                  <c:v>3.68512763065047</c:v>
                </c:pt>
                <c:pt idx="2891">
                  <c:v>3.685082179522701</c:v>
                </c:pt>
                <c:pt idx="2892">
                  <c:v>3.685036684394325</c:v>
                </c:pt>
                <c:pt idx="2893">
                  <c:v>3.684991145672756</c:v>
                </c:pt>
                <c:pt idx="2894">
                  <c:v>3.684945563765408</c:v>
                </c:pt>
                <c:pt idx="2895">
                  <c:v>3.684899939079691</c:v>
                </c:pt>
                <c:pt idx="2896">
                  <c:v>3.684854272023021</c:v>
                </c:pt>
                <c:pt idx="2897">
                  <c:v>3.684808563002809</c:v>
                </c:pt>
                <c:pt idx="2898">
                  <c:v>3.684762812426469</c:v>
                </c:pt>
                <c:pt idx="2899">
                  <c:v>3.684717020701413</c:v>
                </c:pt>
                <c:pt idx="2900">
                  <c:v>3.684671188235056</c:v>
                </c:pt>
                <c:pt idx="2901">
                  <c:v>3.68462531543481</c:v>
                </c:pt>
                <c:pt idx="2902">
                  <c:v>3.684579402708087</c:v>
                </c:pt>
                <c:pt idx="2903">
                  <c:v>3.684533450462301</c:v>
                </c:pt>
                <c:pt idx="2904">
                  <c:v>3.684487459104865</c:v>
                </c:pt>
                <c:pt idx="2905">
                  <c:v>3.684441429043193</c:v>
                </c:pt>
                <c:pt idx="2906">
                  <c:v>3.684395360684696</c:v>
                </c:pt>
                <c:pt idx="2907">
                  <c:v>3.684349254436788</c:v>
                </c:pt>
                <c:pt idx="2908">
                  <c:v>3.684303110706882</c:v>
                </c:pt>
                <c:pt idx="2909">
                  <c:v>3.684256929902391</c:v>
                </c:pt>
                <c:pt idx="2910">
                  <c:v>3.684210712430728</c:v>
                </c:pt>
                <c:pt idx="2911">
                  <c:v>3.684164458699306</c:v>
                </c:pt>
                <c:pt idx="2912">
                  <c:v>3.684118169115539</c:v>
                </c:pt>
                <c:pt idx="2913">
                  <c:v>3.684071844086838</c:v>
                </c:pt>
                <c:pt idx="2914">
                  <c:v>3.684025484020617</c:v>
                </c:pt>
                <c:pt idx="2915">
                  <c:v>3.68397908932429</c:v>
                </c:pt>
                <c:pt idx="2916">
                  <c:v>3.68393266040527</c:v>
                </c:pt>
                <c:pt idx="2917">
                  <c:v>3.683886197670967</c:v>
                </c:pt>
                <c:pt idx="2918">
                  <c:v>3.683839701528797</c:v>
                </c:pt>
                <c:pt idx="2919">
                  <c:v>3.683793172386172</c:v>
                </c:pt>
                <c:pt idx="2920">
                  <c:v>3.683746610650506</c:v>
                </c:pt>
                <c:pt idx="2921">
                  <c:v>3.683700016729211</c:v>
                </c:pt>
                <c:pt idx="2922">
                  <c:v>3.683653391029701</c:v>
                </c:pt>
                <c:pt idx="2923">
                  <c:v>3.683606733959388</c:v>
                </c:pt>
                <c:pt idx="2924">
                  <c:v>3.683560045925684</c:v>
                </c:pt>
                <c:pt idx="2925">
                  <c:v>3.683513327336005</c:v>
                </c:pt>
                <c:pt idx="2926">
                  <c:v>3.683466578597762</c:v>
                </c:pt>
                <c:pt idx="2927">
                  <c:v>3.683419800118368</c:v>
                </c:pt>
                <c:pt idx="2928">
                  <c:v>3.683372992305237</c:v>
                </c:pt>
                <c:pt idx="2929">
                  <c:v>3.683326155565781</c:v>
                </c:pt>
                <c:pt idx="2930">
                  <c:v>3.683279290307413</c:v>
                </c:pt>
                <c:pt idx="2931">
                  <c:v>3.683232396937547</c:v>
                </c:pt>
                <c:pt idx="2932">
                  <c:v>3.683185475863596</c:v>
                </c:pt>
                <c:pt idx="2933">
                  <c:v>3.683138527492972</c:v>
                </c:pt>
                <c:pt idx="2934">
                  <c:v>3.68309155223309</c:v>
                </c:pt>
                <c:pt idx="2935">
                  <c:v>3.68304455049136</c:v>
                </c:pt>
                <c:pt idx="2936">
                  <c:v>3.682997522675196</c:v>
                </c:pt>
                <c:pt idx="2937">
                  <c:v>3.682950469192013</c:v>
                </c:pt>
                <c:pt idx="2938">
                  <c:v>3.682903390449222</c:v>
                </c:pt>
                <c:pt idx="2939">
                  <c:v>3.682856286854237</c:v>
                </c:pt>
                <c:pt idx="2940">
                  <c:v>3.682809158814471</c:v>
                </c:pt>
                <c:pt idx="2941">
                  <c:v>3.682762006737336</c:v>
                </c:pt>
                <c:pt idx="2942">
                  <c:v>3.682714831030246</c:v>
                </c:pt>
                <c:pt idx="2943">
                  <c:v>3.682667632100614</c:v>
                </c:pt>
                <c:pt idx="2944">
                  <c:v>3.682620410355852</c:v>
                </c:pt>
                <c:pt idx="2945">
                  <c:v>3.682573166203375</c:v>
                </c:pt>
                <c:pt idx="2946">
                  <c:v>3.682525900050594</c:v>
                </c:pt>
                <c:pt idx="2947">
                  <c:v>3.682478612304923</c:v>
                </c:pt>
                <c:pt idx="2948">
                  <c:v>3.682431303373775</c:v>
                </c:pt>
                <c:pt idx="2949">
                  <c:v>3.682383973664563</c:v>
                </c:pt>
                <c:pt idx="2950">
                  <c:v>3.6823366235847</c:v>
                </c:pt>
                <c:pt idx="2951">
                  <c:v>3.682289253541599</c:v>
                </c:pt>
                <c:pt idx="2952">
                  <c:v>3.682241863942672</c:v>
                </c:pt>
                <c:pt idx="2953">
                  <c:v>3.682194455195334</c:v>
                </c:pt>
                <c:pt idx="2954">
                  <c:v>3.682147027706996</c:v>
                </c:pt>
                <c:pt idx="2955">
                  <c:v>3.682099581885073</c:v>
                </c:pt>
                <c:pt idx="2956">
                  <c:v>3.682052118136977</c:v>
                </c:pt>
                <c:pt idx="2957">
                  <c:v>3.682004636870121</c:v>
                </c:pt>
                <c:pt idx="2958">
                  <c:v>3.681957138491917</c:v>
                </c:pt>
                <c:pt idx="2959">
                  <c:v>3.681909623409781</c:v>
                </c:pt>
                <c:pt idx="2960">
                  <c:v>3.681862092031123</c:v>
                </c:pt>
                <c:pt idx="2961">
                  <c:v>3.681814544763357</c:v>
                </c:pt>
                <c:pt idx="2962">
                  <c:v>3.681766982013896</c:v>
                </c:pt>
                <c:pt idx="2963">
                  <c:v>3.681719404190154</c:v>
                </c:pt>
                <c:pt idx="2964">
                  <c:v>3.681671811699543</c:v>
                </c:pt>
                <c:pt idx="2965">
                  <c:v>3.681624204949476</c:v>
                </c:pt>
                <c:pt idx="2966">
                  <c:v>3.681576584347366</c:v>
                </c:pt>
                <c:pt idx="2967">
                  <c:v>3.681528950300627</c:v>
                </c:pt>
                <c:pt idx="2968">
                  <c:v>3.681481303216671</c:v>
                </c:pt>
                <c:pt idx="2969">
                  <c:v>3.681433643502911</c:v>
                </c:pt>
                <c:pt idx="2970">
                  <c:v>3.681385971566761</c:v>
                </c:pt>
                <c:pt idx="2971">
                  <c:v>3.681338287815633</c:v>
                </c:pt>
                <c:pt idx="2972">
                  <c:v>3.68129059265694</c:v>
                </c:pt>
                <c:pt idx="2973">
                  <c:v>3.681242886498096</c:v>
                </c:pt>
                <c:pt idx="2974">
                  <c:v>3.681195169746513</c:v>
                </c:pt>
                <c:pt idx="2975">
                  <c:v>3.681147442809605</c:v>
                </c:pt>
                <c:pt idx="2976">
                  <c:v>3.681099706094784</c:v>
                </c:pt>
                <c:pt idx="2977">
                  <c:v>3.681051960009464</c:v>
                </c:pt>
                <c:pt idx="2978">
                  <c:v>3.681004204961057</c:v>
                </c:pt>
                <c:pt idx="2979">
                  <c:v>3.680956441356977</c:v>
                </c:pt>
                <c:pt idx="2980">
                  <c:v>3.680908669604637</c:v>
                </c:pt>
                <c:pt idx="2981">
                  <c:v>3.680860890111448</c:v>
                </c:pt>
                <c:pt idx="2982">
                  <c:v>3.680813103284826</c:v>
                </c:pt>
                <c:pt idx="2983">
                  <c:v>3.680765309532182</c:v>
                </c:pt>
                <c:pt idx="2984">
                  <c:v>3.68071750926093</c:v>
                </c:pt>
                <c:pt idx="2985">
                  <c:v>3.680669702878482</c:v>
                </c:pt>
                <c:pt idx="2986">
                  <c:v>3.680621890792252</c:v>
                </c:pt>
                <c:pt idx="2987">
                  <c:v>3.680574073409653</c:v>
                </c:pt>
                <c:pt idx="2988">
                  <c:v>3.680526251138097</c:v>
                </c:pt>
                <c:pt idx="2989">
                  <c:v>3.680478424384999</c:v>
                </c:pt>
                <c:pt idx="2990">
                  <c:v>3.680430593557771</c:v>
                </c:pt>
                <c:pt idx="2991">
                  <c:v>3.680382759063824</c:v>
                </c:pt>
                <c:pt idx="2992">
                  <c:v>3.680334921310574</c:v>
                </c:pt>
                <c:pt idx="2993">
                  <c:v>3.680287080705432</c:v>
                </c:pt>
                <c:pt idx="2994">
                  <c:v>3.680239237655813</c:v>
                </c:pt>
                <c:pt idx="2995">
                  <c:v>3.680191392569129</c:v>
                </c:pt>
                <c:pt idx="2996">
                  <c:v>3.680143545852792</c:v>
                </c:pt>
                <c:pt idx="2997">
                  <c:v>3.680095697914217</c:v>
                </c:pt>
                <c:pt idx="2998">
                  <c:v>3.680047849160815</c:v>
                </c:pt>
                <c:pt idx="2999">
                  <c:v>3.68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239000"/>
        <c:axId val="-2114231688"/>
      </c:scatterChart>
      <c:valAx>
        <c:axId val="-2114239000"/>
        <c:scaling>
          <c:orientation val="minMax"/>
          <c:max val="3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-2114231688"/>
        <c:crosses val="autoZero"/>
        <c:crossBetween val="midCat"/>
      </c:valAx>
      <c:valAx>
        <c:axId val="-2114231688"/>
        <c:scaling>
          <c:orientation val="minMax"/>
          <c:max val="4.0"/>
          <c:min val="0.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-211423900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12</xdr:row>
      <xdr:rowOff>23812</xdr:rowOff>
    </xdr:from>
    <xdr:to>
      <xdr:col>25</xdr:col>
      <xdr:colOff>0</xdr:colOff>
      <xdr:row>35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304800</xdr:colOff>
      <xdr:row>36</xdr:row>
      <xdr:rowOff>152400</xdr:rowOff>
    </xdr:from>
    <xdr:to>
      <xdr:col>24</xdr:col>
      <xdr:colOff>581025</xdr:colOff>
      <xdr:row>59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304800</xdr:colOff>
      <xdr:row>61</xdr:row>
      <xdr:rowOff>76200</xdr:rowOff>
    </xdr:from>
    <xdr:to>
      <xdr:col>24</xdr:col>
      <xdr:colOff>581025</xdr:colOff>
      <xdr:row>84</xdr:row>
      <xdr:rowOff>109538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134</xdr:col>
      <xdr:colOff>333375</xdr:colOff>
      <xdr:row>12</xdr:row>
      <xdr:rowOff>23812</xdr:rowOff>
    </xdr:from>
    <xdr:to>
      <xdr:col>144</xdr:col>
      <xdr:colOff>0</xdr:colOff>
      <xdr:row>35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134</xdr:col>
      <xdr:colOff>304800</xdr:colOff>
      <xdr:row>36</xdr:row>
      <xdr:rowOff>152400</xdr:rowOff>
    </xdr:from>
    <xdr:to>
      <xdr:col>143</xdr:col>
      <xdr:colOff>581025</xdr:colOff>
      <xdr:row>59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134</xdr:col>
      <xdr:colOff>304800</xdr:colOff>
      <xdr:row>61</xdr:row>
      <xdr:rowOff>76200</xdr:rowOff>
    </xdr:from>
    <xdr:to>
      <xdr:col>143</xdr:col>
      <xdr:colOff>581025</xdr:colOff>
      <xdr:row>84</xdr:row>
      <xdr:rowOff>109538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16</xdr:col>
      <xdr:colOff>381000</xdr:colOff>
      <xdr:row>31</xdr:row>
      <xdr:rowOff>4763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11</xdr:row>
      <xdr:rowOff>100010</xdr:rowOff>
    </xdr:from>
    <xdr:to>
      <xdr:col>24</xdr:col>
      <xdr:colOff>428626</xdr:colOff>
      <xdr:row>38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2" name="TX705548" hidden="1"/>
        <xdr:cNvSpPr txBox="1"/>
      </xdr:nvSpPr>
      <xdr:spPr>
        <a:xfrm>
          <a:off x="5527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RefEdit_R,RefEdit,'LIBOR-XLSTAT'!$I$2,True,000000000106_General,True,Range:,False,
CheckBox_ObsLabels,CheckBox,False,True,000000000008_General,True,Observation labels,False,
RefEdit_ObsLabels,RefEdit,,True,000000000009_General,True,Observation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RefEdit_XPred,RefEdit,'LIBOR-XLSTAT'!$F$7:$F$126,True,200000000002_Prediction,True,,False,
CheckBox_ObsLabelsPred,CheckBox,False,True,200000000003_Prediction,True,Observation labels,False,
RefEdit_PredLabels,RefEdit,,True,200000000004_Prediction,True,,False,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RefEdit_Knots,RefEdit,,True,100000000400_Options,True,,False,
RefEdit_X,RefEdit,'LIBOR-XLSTAT'!$C$7:$C$15,True,000000000004_General,True,,False,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5" name="TX774740" hidden="1"/>
        <xdr:cNvSpPr txBox="1"/>
      </xdr:nvSpPr>
      <xdr:spPr>
        <a:xfrm>
          <a:off x="5527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RefEdit_R,RefEdit0,'LIBOR-XLSTAT'!$I$2,True,000000000106_General,True,Range:,False,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8" name="TX45353" hidden="1"/>
        <xdr:cNvSpPr txBox="1"/>
      </xdr:nvSpPr>
      <xdr:spPr>
        <a:xfrm>
          <a:off x="73564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11" name="TX961953" hidden="1"/>
        <xdr:cNvSpPr txBox="1"/>
      </xdr:nvSpPr>
      <xdr:spPr>
        <a:xfrm>
          <a:off x="73564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4" name="TX447766" hidden="1"/>
        <xdr:cNvSpPr txBox="1"/>
      </xdr:nvSpPr>
      <xdr:spPr>
        <a:xfrm>
          <a:off x="70135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13" name="TX491171" hidden="1"/>
        <xdr:cNvSpPr txBox="1"/>
      </xdr:nvSpPr>
      <xdr:spPr>
        <a:xfrm>
          <a:off x="70135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RefEdit_XPred,RefEdit0,'LIBOR-XLSTAT'!$F$7:$F$126,True,200000000002_Prediction,True,,False,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RefEdit_X,RefEdit0,'LIBOR-XLSTAT'!$B$7:$B$15,True,000000000004_General,True,,False,
RefEdit_Y,RefEdit0,'LIBOR-XLSTAT'!$D$7:$D$15,True,000000000002_General,True,,False,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17" name="TX777408" hidden="1"/>
        <xdr:cNvSpPr txBox="1"/>
      </xdr:nvSpPr>
      <xdr:spPr>
        <a:xfrm>
          <a:off x="70135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RefEdit_XPred,RefEdit0,'LIBOR-XLSTAT'!$F$27:$F$145,True,200000000002_Prediction,True,,False,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20" name="TX929162" hidden="1"/>
        <xdr:cNvSpPr txBox="1"/>
      </xdr:nvSpPr>
      <xdr:spPr>
        <a:xfrm>
          <a:off x="70135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RefEdit_XPred,RefEdit0,'LIBOR-XLSTAT'!$F$27:$F$145,True,200000000002_Prediction,True,,False,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23" name="TX124722" hidden="1"/>
        <xdr:cNvSpPr txBox="1"/>
      </xdr:nvSpPr>
      <xdr:spPr>
        <a:xfrm>
          <a:off x="70135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26" name="TX379040" hidden="1"/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25</xdr:row>
      <xdr:rowOff>0</xdr:rowOff>
    </xdr:from>
    <xdr:to>
      <xdr:col>12</xdr:col>
      <xdr:colOff>38100</xdr:colOff>
      <xdr:row>25</xdr:row>
      <xdr:rowOff>25400</xdr:rowOff>
    </xdr:to>
    <xdr:sp macro="" textlink="">
      <xdr:nvSpPr>
        <xdr:cNvPr id="29" name="TX821646" hidden="1"/>
        <xdr:cNvSpPr txBox="1"/>
      </xdr:nvSpPr>
      <xdr:spPr>
        <a:xfrm>
          <a:off x="7318375" y="476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RefEdit_R,RefEdit0,'LIBOR-XLSTAT'!$L$21,True,000000000106_General,True,Range:,False,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RefEdit_XPred,RefEdit0,'LIBOR-XLSTAT'!$F$26:$F$145,True,200000000002_Prediction,True,,False,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RefEdit_X,RefEdit0,'LIBOR-XLSTAT'!$B$26:$B$34,True,000000000004_General,True,,False,
RefEdit_Y,RefEdit0,'LIBOR-XLSTAT'!$D$26:$D$34,True,000000000002_General,True,,False,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50800</xdr:colOff>
          <xdr:row>25</xdr:row>
          <xdr:rowOff>0</xdr:rowOff>
        </xdr:from>
        <xdr:to>
          <xdr:col>12</xdr:col>
          <xdr:colOff>558800</xdr:colOff>
          <xdr:row>26</xdr:row>
          <xdr:rowOff>0</xdr:rowOff>
        </xdr:to>
        <xdr:sp macro="" textlink="">
          <xdr:nvSpPr>
            <xdr:cNvPr id="16406" name="BT821646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ea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44</xdr:row>
      <xdr:rowOff>0</xdr:rowOff>
    </xdr:from>
    <xdr:to>
      <xdr:col>17</xdr:col>
      <xdr:colOff>0</xdr:colOff>
      <xdr:row>61</xdr:row>
      <xdr:rowOff>0</xdr:rowOff>
    </xdr:to>
    <xdr:graphicFrame macro="">
      <xdr:nvGraphicFramePr>
        <xdr:cNvPr id="30" name="Chart 29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26</xdr:row>
          <xdr:rowOff>12700</xdr:rowOff>
        </xdr:from>
        <xdr:to>
          <xdr:col>13</xdr:col>
          <xdr:colOff>609600</xdr:colOff>
          <xdr:row>26</xdr:row>
          <xdr:rowOff>190500</xdr:rowOff>
        </xdr:to>
        <xdr:sp macro="" textlink="">
          <xdr:nvSpPr>
            <xdr:cNvPr id="16407" name="DD99537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Y102"/>
  <sheetViews>
    <sheetView topLeftCell="A7" workbookViewId="0">
      <selection activeCell="M6" sqref="M6:M29"/>
    </sheetView>
  </sheetViews>
  <sheetFormatPr baseColWidth="10" defaultColWidth="8.83203125" defaultRowHeight="14" x14ac:dyDescent="0"/>
  <cols>
    <col min="2" max="2" width="12.6640625" customWidth="1"/>
    <col min="4" max="4" width="9.6640625" bestFit="1" customWidth="1"/>
    <col min="5" max="6" width="10.5" customWidth="1"/>
    <col min="8" max="8" width="9.6640625" bestFit="1" customWidth="1"/>
  </cols>
  <sheetData>
    <row r="1" spans="1:77" ht="25">
      <c r="A1" s="7" t="s">
        <v>49</v>
      </c>
    </row>
    <row r="2" spans="1:77">
      <c r="A2" t="s">
        <v>38</v>
      </c>
      <c r="E2" t="s">
        <v>19</v>
      </c>
      <c r="F2" s="1">
        <v>41289</v>
      </c>
    </row>
    <row r="3" spans="1:77">
      <c r="A3" t="s">
        <v>46</v>
      </c>
    </row>
    <row r="5" spans="1:77">
      <c r="A5" t="s">
        <v>35</v>
      </c>
      <c r="C5" t="s">
        <v>17</v>
      </c>
      <c r="D5" t="s">
        <v>33</v>
      </c>
      <c r="E5" t="s">
        <v>34</v>
      </c>
      <c r="F5" t="s">
        <v>18</v>
      </c>
      <c r="G5" t="s">
        <v>36</v>
      </c>
      <c r="H5" t="s">
        <v>21</v>
      </c>
      <c r="I5" t="s">
        <v>22</v>
      </c>
      <c r="J5" t="s">
        <v>23</v>
      </c>
      <c r="K5" t="s">
        <v>20</v>
      </c>
      <c r="M5" t="s">
        <v>50</v>
      </c>
      <c r="AT5" t="s">
        <v>37</v>
      </c>
    </row>
    <row r="6" spans="1:77">
      <c r="A6" t="s">
        <v>28</v>
      </c>
      <c r="C6">
        <v>1.875</v>
      </c>
      <c r="D6">
        <v>101.9453125</v>
      </c>
      <c r="E6">
        <v>101.90625</v>
      </c>
      <c r="F6" s="1">
        <v>41470</v>
      </c>
      <c r="G6">
        <f t="shared" ref="G6:G29" si="0">YEARFRAC($F$2,F6)</f>
        <v>0.5</v>
      </c>
      <c r="H6" s="1">
        <v>37817</v>
      </c>
      <c r="I6">
        <v>183.66452000000001</v>
      </c>
      <c r="J6">
        <v>230.82203000000001</v>
      </c>
      <c r="K6">
        <f>J6/I6</f>
        <v>1.256758953770712</v>
      </c>
      <c r="M6">
        <v>100.9375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T6">
        <v>0.5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>
      <c r="A7" t="s">
        <v>27</v>
      </c>
      <c r="C7">
        <v>2</v>
      </c>
      <c r="D7">
        <v>103.546875</v>
      </c>
      <c r="E7">
        <v>103.421875</v>
      </c>
      <c r="F7" s="1">
        <v>41654</v>
      </c>
      <c r="G7">
        <f t="shared" si="0"/>
        <v>1</v>
      </c>
      <c r="H7" s="1">
        <v>38001</v>
      </c>
      <c r="I7">
        <v>184.77419</v>
      </c>
      <c r="J7">
        <v>230.82203000000001</v>
      </c>
      <c r="K7">
        <f>J7/I7</f>
        <v>1.2492114293668397</v>
      </c>
      <c r="M7">
        <v>1</v>
      </c>
      <c r="N7">
        <v>101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T7">
        <v>0.5</v>
      </c>
      <c r="AU7">
        <v>1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>
      <c r="A8" t="s">
        <v>26</v>
      </c>
      <c r="C8">
        <v>2</v>
      </c>
      <c r="D8">
        <v>105.953125</v>
      </c>
      <c r="E8">
        <v>105.828125</v>
      </c>
      <c r="F8" s="1">
        <v>41835</v>
      </c>
      <c r="G8">
        <f t="shared" si="0"/>
        <v>1.5</v>
      </c>
      <c r="H8" s="1">
        <v>38183</v>
      </c>
      <c r="I8">
        <v>188.49677</v>
      </c>
      <c r="J8">
        <v>230.82203000000001</v>
      </c>
      <c r="K8">
        <f>J8/I8</f>
        <v>1.2245410359021007</v>
      </c>
      <c r="M8">
        <v>1</v>
      </c>
      <c r="N8">
        <v>1</v>
      </c>
      <c r="O8">
        <v>101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T8">
        <v>0.5</v>
      </c>
      <c r="AU8">
        <v>1</v>
      </c>
      <c r="AV8">
        <v>1.5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>
      <c r="A9" t="s">
        <v>25</v>
      </c>
      <c r="C9">
        <v>1.625</v>
      </c>
      <c r="D9">
        <v>106.71875</v>
      </c>
      <c r="E9">
        <v>106.6484375</v>
      </c>
      <c r="F9" s="1">
        <v>42019</v>
      </c>
      <c r="G9">
        <f t="shared" si="0"/>
        <v>2</v>
      </c>
      <c r="H9" s="1">
        <v>38367</v>
      </c>
      <c r="I9">
        <v>190.94515999999999</v>
      </c>
      <c r="J9">
        <v>230.82203000000001</v>
      </c>
      <c r="K9">
        <f t="shared" ref="K9:K29" si="1">J9/I9</f>
        <v>1.2088393861357891</v>
      </c>
      <c r="M9">
        <v>0.8125</v>
      </c>
      <c r="N9">
        <v>0.8125</v>
      </c>
      <c r="O9">
        <v>0.8125</v>
      </c>
      <c r="P9">
        <v>100.8125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T9">
        <v>0.5</v>
      </c>
      <c r="AU9">
        <v>1</v>
      </c>
      <c r="AV9">
        <v>1.5</v>
      </c>
      <c r="AW9">
        <v>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>
      <c r="A10" t="s">
        <v>24</v>
      </c>
      <c r="C10">
        <v>1.875</v>
      </c>
      <c r="D10">
        <v>109.625</v>
      </c>
      <c r="E10">
        <v>109.4765625</v>
      </c>
      <c r="F10" s="1">
        <v>42200</v>
      </c>
      <c r="G10">
        <f t="shared" si="0"/>
        <v>2.5</v>
      </c>
      <c r="H10" s="1">
        <v>38548</v>
      </c>
      <c r="I10">
        <v>194.50968</v>
      </c>
      <c r="J10">
        <v>230.82203000000001</v>
      </c>
      <c r="K10">
        <f t="shared" si="1"/>
        <v>1.1866865957519441</v>
      </c>
      <c r="M10">
        <v>0.9375</v>
      </c>
      <c r="N10">
        <v>0.9375</v>
      </c>
      <c r="O10">
        <v>0.9375</v>
      </c>
      <c r="P10">
        <v>0.9375</v>
      </c>
      <c r="Q10">
        <v>100.9375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T10">
        <v>0.5</v>
      </c>
      <c r="AU10">
        <v>1</v>
      </c>
      <c r="AV10">
        <v>1.5</v>
      </c>
      <c r="AW10">
        <v>2</v>
      </c>
      <c r="AX10">
        <v>2.5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>
      <c r="A11" t="s">
        <v>2</v>
      </c>
      <c r="C11">
        <v>2</v>
      </c>
      <c r="D11">
        <v>111.3203125</v>
      </c>
      <c r="E11">
        <v>111.1875</v>
      </c>
      <c r="F11" s="1">
        <v>42384</v>
      </c>
      <c r="G11">
        <f t="shared" si="0"/>
        <v>3</v>
      </c>
      <c r="H11" s="1">
        <v>38732</v>
      </c>
      <c r="I11">
        <v>198.47742</v>
      </c>
      <c r="J11">
        <v>230.82203000000001</v>
      </c>
      <c r="K11">
        <f t="shared" si="1"/>
        <v>1.162963676170317</v>
      </c>
      <c r="M11">
        <v>1</v>
      </c>
      <c r="N11">
        <v>1</v>
      </c>
      <c r="O11">
        <v>1</v>
      </c>
      <c r="P11">
        <v>1</v>
      </c>
      <c r="Q11">
        <v>1</v>
      </c>
      <c r="R11">
        <v>101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T11">
        <v>0.5</v>
      </c>
      <c r="AU11">
        <v>1</v>
      </c>
      <c r="AV11">
        <v>1.5</v>
      </c>
      <c r="AW11">
        <v>2</v>
      </c>
      <c r="AX11">
        <v>2.5</v>
      </c>
      <c r="AY11">
        <v>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>
      <c r="A12" t="s">
        <v>3</v>
      </c>
      <c r="C12">
        <v>2.5</v>
      </c>
      <c r="D12">
        <v>115.4140625</v>
      </c>
      <c r="E12">
        <v>115.2890625</v>
      </c>
      <c r="F12" s="1">
        <v>42566</v>
      </c>
      <c r="G12">
        <f t="shared" si="0"/>
        <v>3.5</v>
      </c>
      <c r="H12" s="1">
        <v>38913</v>
      </c>
      <c r="I12">
        <v>201.95160999999999</v>
      </c>
      <c r="J12">
        <v>230.82203000000001</v>
      </c>
      <c r="K12">
        <f t="shared" si="1"/>
        <v>1.1429571173015161</v>
      </c>
      <c r="M12">
        <v>1.25</v>
      </c>
      <c r="N12">
        <v>1.25</v>
      </c>
      <c r="O12">
        <v>1.25</v>
      </c>
      <c r="P12">
        <v>1.25</v>
      </c>
      <c r="Q12">
        <v>1.25</v>
      </c>
      <c r="R12">
        <v>1.25</v>
      </c>
      <c r="S12">
        <v>101.25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T12">
        <v>0.5</v>
      </c>
      <c r="AU12">
        <v>1</v>
      </c>
      <c r="AV12">
        <v>1.5</v>
      </c>
      <c r="AW12">
        <v>2</v>
      </c>
      <c r="AX12">
        <v>2.5</v>
      </c>
      <c r="AY12">
        <v>3</v>
      </c>
      <c r="AZ12">
        <v>3.5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>
      <c r="A13" t="s">
        <v>4</v>
      </c>
      <c r="C13">
        <v>2.375</v>
      </c>
      <c r="D13">
        <v>116.59375</v>
      </c>
      <c r="E13">
        <v>116.46875</v>
      </c>
      <c r="F13" s="1">
        <v>42750</v>
      </c>
      <c r="G13">
        <f t="shared" si="0"/>
        <v>4</v>
      </c>
      <c r="H13" s="1">
        <v>39097</v>
      </c>
      <c r="I13">
        <v>201.66452000000001</v>
      </c>
      <c r="J13">
        <v>230.82203000000001</v>
      </c>
      <c r="K13">
        <f t="shared" si="1"/>
        <v>1.144584233260268</v>
      </c>
      <c r="M13">
        <v>1.1875</v>
      </c>
      <c r="N13">
        <v>1.1875</v>
      </c>
      <c r="O13">
        <v>1.1875</v>
      </c>
      <c r="P13">
        <v>1.1875</v>
      </c>
      <c r="Q13">
        <v>1.1875</v>
      </c>
      <c r="R13">
        <v>1.1875</v>
      </c>
      <c r="S13">
        <v>1.1875</v>
      </c>
      <c r="T13">
        <v>101.1875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T13">
        <v>0.5</v>
      </c>
      <c r="AU13">
        <v>1</v>
      </c>
      <c r="AV13">
        <v>1.5</v>
      </c>
      <c r="AW13">
        <v>2</v>
      </c>
      <c r="AX13">
        <v>2.5</v>
      </c>
      <c r="AY13">
        <v>3</v>
      </c>
      <c r="AZ13">
        <v>3.5</v>
      </c>
      <c r="BA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>
      <c r="A14" t="s">
        <v>5</v>
      </c>
      <c r="C14">
        <v>2.625</v>
      </c>
      <c r="D14">
        <v>120.2890625</v>
      </c>
      <c r="E14">
        <v>120.109375</v>
      </c>
      <c r="F14" s="1">
        <v>42931</v>
      </c>
      <c r="G14">
        <f t="shared" si="0"/>
        <v>4.5</v>
      </c>
      <c r="H14" s="1">
        <v>39278</v>
      </c>
      <c r="I14">
        <v>207.25639000000001</v>
      </c>
      <c r="J14">
        <v>230.82203000000001</v>
      </c>
      <c r="K14">
        <f t="shared" si="1"/>
        <v>1.1137028392707216</v>
      </c>
      <c r="M14">
        <v>1.3125</v>
      </c>
      <c r="N14">
        <v>1.3125</v>
      </c>
      <c r="O14">
        <v>1.3125</v>
      </c>
      <c r="P14">
        <v>1.3125</v>
      </c>
      <c r="Q14">
        <v>1.3125</v>
      </c>
      <c r="R14">
        <v>1.3125</v>
      </c>
      <c r="S14">
        <v>1.3125</v>
      </c>
      <c r="T14">
        <v>1.3125</v>
      </c>
      <c r="U14">
        <v>101.3125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T14">
        <v>0.5</v>
      </c>
      <c r="AU14">
        <v>1</v>
      </c>
      <c r="AV14">
        <v>1.5</v>
      </c>
      <c r="AW14">
        <v>2</v>
      </c>
      <c r="AX14">
        <v>2.5</v>
      </c>
      <c r="AY14">
        <v>3</v>
      </c>
      <c r="AZ14">
        <v>3.5</v>
      </c>
      <c r="BA14">
        <v>4</v>
      </c>
      <c r="BB14">
        <v>4.5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>
      <c r="A15" t="s">
        <v>6</v>
      </c>
      <c r="C15">
        <v>1.625</v>
      </c>
      <c r="D15">
        <v>116.390625</v>
      </c>
      <c r="E15">
        <v>116.203125</v>
      </c>
      <c r="F15" s="1">
        <v>43115</v>
      </c>
      <c r="G15">
        <f t="shared" si="0"/>
        <v>5</v>
      </c>
      <c r="H15" s="1">
        <v>39462</v>
      </c>
      <c r="I15">
        <v>209.49645000000001</v>
      </c>
      <c r="J15">
        <v>230.82203000000001</v>
      </c>
      <c r="K15">
        <f t="shared" si="1"/>
        <v>1.1017944695482906</v>
      </c>
      <c r="M15">
        <v>0.8125</v>
      </c>
      <c r="N15">
        <v>0.8125</v>
      </c>
      <c r="O15">
        <v>0.8125</v>
      </c>
      <c r="P15">
        <v>0.8125</v>
      </c>
      <c r="Q15">
        <v>0.8125</v>
      </c>
      <c r="R15">
        <v>0.8125</v>
      </c>
      <c r="S15">
        <v>0.8125</v>
      </c>
      <c r="T15">
        <v>0.8125</v>
      </c>
      <c r="U15">
        <v>0.8125</v>
      </c>
      <c r="V15">
        <v>100.8125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T15">
        <v>0.5</v>
      </c>
      <c r="AU15">
        <v>1</v>
      </c>
      <c r="AV15">
        <v>1.5</v>
      </c>
      <c r="AW15">
        <v>2</v>
      </c>
      <c r="AX15">
        <v>2.5</v>
      </c>
      <c r="AY15">
        <v>3</v>
      </c>
      <c r="AZ15">
        <v>3.5</v>
      </c>
      <c r="BA15">
        <v>4</v>
      </c>
      <c r="BB15">
        <v>4.5</v>
      </c>
      <c r="BC15">
        <v>5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>
      <c r="A16" t="s">
        <v>7</v>
      </c>
      <c r="C16">
        <v>1.375</v>
      </c>
      <c r="D16">
        <v>116.8828125</v>
      </c>
      <c r="E16">
        <v>116.703125</v>
      </c>
      <c r="F16" s="1">
        <v>43296</v>
      </c>
      <c r="G16">
        <f t="shared" si="0"/>
        <v>5.5</v>
      </c>
      <c r="H16" s="1">
        <v>39644</v>
      </c>
      <c r="I16">
        <v>215.63997000000001</v>
      </c>
      <c r="J16">
        <v>230.82203000000001</v>
      </c>
      <c r="K16">
        <f t="shared" si="1"/>
        <v>1.0704046657027453</v>
      </c>
      <c r="M16">
        <v>0.6875</v>
      </c>
      <c r="N16">
        <v>0.6875</v>
      </c>
      <c r="O16">
        <v>0.6875</v>
      </c>
      <c r="P16">
        <v>0.6875</v>
      </c>
      <c r="Q16">
        <v>0.6875</v>
      </c>
      <c r="R16">
        <v>0.6875</v>
      </c>
      <c r="S16">
        <v>0.6875</v>
      </c>
      <c r="T16">
        <v>0.6875</v>
      </c>
      <c r="U16">
        <v>0.6875</v>
      </c>
      <c r="V16">
        <v>0.6875</v>
      </c>
      <c r="W16">
        <v>100.6875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T16">
        <v>0.5</v>
      </c>
      <c r="AU16">
        <v>1</v>
      </c>
      <c r="AV16">
        <v>1.5</v>
      </c>
      <c r="AW16">
        <v>2</v>
      </c>
      <c r="AX16">
        <v>2.5</v>
      </c>
      <c r="AY16">
        <v>3</v>
      </c>
      <c r="AZ16">
        <v>3.5</v>
      </c>
      <c r="BA16">
        <v>4</v>
      </c>
      <c r="BB16">
        <v>4.5</v>
      </c>
      <c r="BC16">
        <v>5</v>
      </c>
      <c r="BD16">
        <v>5.5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>
      <c r="A17" t="s">
        <v>32</v>
      </c>
      <c r="C17">
        <v>2.125</v>
      </c>
      <c r="D17">
        <v>121.9453125</v>
      </c>
      <c r="E17">
        <v>121.703125</v>
      </c>
      <c r="F17" s="1">
        <v>43480</v>
      </c>
      <c r="G17">
        <f t="shared" si="0"/>
        <v>6</v>
      </c>
      <c r="H17" s="1">
        <v>39828</v>
      </c>
      <c r="I17">
        <v>214.69971000000001</v>
      </c>
      <c r="J17">
        <v>230.82203000000001</v>
      </c>
      <c r="K17">
        <f t="shared" si="1"/>
        <v>1.0750924162869153</v>
      </c>
      <c r="M17">
        <v>1.0625</v>
      </c>
      <c r="N17">
        <v>1.0625</v>
      </c>
      <c r="O17">
        <v>1.0625</v>
      </c>
      <c r="P17">
        <v>1.0625</v>
      </c>
      <c r="Q17">
        <v>1.0625</v>
      </c>
      <c r="R17">
        <v>1.0625</v>
      </c>
      <c r="S17">
        <v>1.0625</v>
      </c>
      <c r="T17">
        <v>1.0625</v>
      </c>
      <c r="U17">
        <v>1.0625</v>
      </c>
      <c r="V17">
        <v>1.0625</v>
      </c>
      <c r="W17">
        <v>1.0625</v>
      </c>
      <c r="X17">
        <v>101.0625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T17">
        <v>0.5</v>
      </c>
      <c r="AU17">
        <v>1</v>
      </c>
      <c r="AV17">
        <v>1.5</v>
      </c>
      <c r="AW17">
        <v>2</v>
      </c>
      <c r="AX17">
        <v>2.5</v>
      </c>
      <c r="AY17">
        <v>3</v>
      </c>
      <c r="AZ17">
        <v>3.5</v>
      </c>
      <c r="BA17">
        <v>4</v>
      </c>
      <c r="BB17">
        <v>4.5</v>
      </c>
      <c r="BC17">
        <v>5</v>
      </c>
      <c r="BD17">
        <v>5.5</v>
      </c>
      <c r="BE17">
        <v>6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>
      <c r="A18" t="s">
        <v>9</v>
      </c>
      <c r="C18">
        <v>1.875</v>
      </c>
      <c r="D18">
        <v>122.1640625</v>
      </c>
      <c r="E18">
        <v>121.9140625</v>
      </c>
      <c r="F18" s="1">
        <v>43661</v>
      </c>
      <c r="G18">
        <f t="shared" si="0"/>
        <v>6.5</v>
      </c>
      <c r="H18" s="1">
        <v>40009</v>
      </c>
      <c r="I18">
        <v>213.51819</v>
      </c>
      <c r="J18">
        <v>230.82203000000001</v>
      </c>
      <c r="K18">
        <f t="shared" si="1"/>
        <v>1.0810415262512294</v>
      </c>
      <c r="M18">
        <v>0.9375</v>
      </c>
      <c r="N18">
        <v>0.9375</v>
      </c>
      <c r="O18">
        <v>0.9375</v>
      </c>
      <c r="P18">
        <v>0.9375</v>
      </c>
      <c r="Q18">
        <v>0.9375</v>
      </c>
      <c r="R18">
        <v>0.9375</v>
      </c>
      <c r="S18">
        <v>0.9375</v>
      </c>
      <c r="T18">
        <v>0.9375</v>
      </c>
      <c r="U18">
        <v>0.9375</v>
      </c>
      <c r="V18">
        <v>0.9375</v>
      </c>
      <c r="W18">
        <v>0.9375</v>
      </c>
      <c r="X18">
        <v>0.9375</v>
      </c>
      <c r="Y18">
        <v>100.9375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T18">
        <v>0.5</v>
      </c>
      <c r="AU18">
        <v>1</v>
      </c>
      <c r="AV18">
        <v>1.5</v>
      </c>
      <c r="AW18">
        <v>2</v>
      </c>
      <c r="AX18">
        <v>2.5</v>
      </c>
      <c r="AY18">
        <v>3</v>
      </c>
      <c r="AZ18">
        <v>3.5</v>
      </c>
      <c r="BA18">
        <v>4</v>
      </c>
      <c r="BB18">
        <v>4.5</v>
      </c>
      <c r="BC18">
        <v>5</v>
      </c>
      <c r="BD18">
        <v>5.5</v>
      </c>
      <c r="BE18">
        <v>6</v>
      </c>
      <c r="BF18">
        <v>6.5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>
      <c r="A19" t="s">
        <v>8</v>
      </c>
      <c r="C19">
        <v>1.375</v>
      </c>
      <c r="D19">
        <v>118.890625</v>
      </c>
      <c r="E19">
        <v>118.6953125</v>
      </c>
      <c r="F19" s="1">
        <v>43845</v>
      </c>
      <c r="G19">
        <f t="shared" si="0"/>
        <v>7</v>
      </c>
      <c r="H19" s="1">
        <v>40193</v>
      </c>
      <c r="I19">
        <v>216.24610000000001</v>
      </c>
      <c r="J19">
        <v>230.82203000000001</v>
      </c>
      <c r="K19">
        <f t="shared" si="1"/>
        <v>1.0674043601248762</v>
      </c>
      <c r="M19">
        <v>0.6875</v>
      </c>
      <c r="N19">
        <v>0.6875</v>
      </c>
      <c r="O19">
        <v>0.6875</v>
      </c>
      <c r="P19">
        <v>0.6875</v>
      </c>
      <c r="Q19">
        <v>0.6875</v>
      </c>
      <c r="R19">
        <v>0.6875</v>
      </c>
      <c r="S19">
        <v>0.6875</v>
      </c>
      <c r="T19">
        <v>0.6875</v>
      </c>
      <c r="U19">
        <v>0.6875</v>
      </c>
      <c r="V19">
        <v>0.6875</v>
      </c>
      <c r="W19">
        <v>0.6875</v>
      </c>
      <c r="X19">
        <v>0.6875</v>
      </c>
      <c r="Y19">
        <v>0.6875</v>
      </c>
      <c r="Z19">
        <v>100.6875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T19">
        <v>0.5</v>
      </c>
      <c r="AU19">
        <v>1</v>
      </c>
      <c r="AV19">
        <v>1.5</v>
      </c>
      <c r="AW19">
        <v>2</v>
      </c>
      <c r="AX19">
        <v>2.5</v>
      </c>
      <c r="AY19">
        <v>3</v>
      </c>
      <c r="AZ19">
        <v>3.5</v>
      </c>
      <c r="BA19">
        <v>4</v>
      </c>
      <c r="BB19">
        <v>4.5</v>
      </c>
      <c r="BC19">
        <v>5</v>
      </c>
      <c r="BD19">
        <v>5.5</v>
      </c>
      <c r="BE19">
        <v>6</v>
      </c>
      <c r="BF19">
        <v>6.5</v>
      </c>
      <c r="BG19">
        <v>7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>
      <c r="A20" t="s">
        <v>11</v>
      </c>
      <c r="C20">
        <v>1.25</v>
      </c>
      <c r="D20">
        <v>118.9609375</v>
      </c>
      <c r="E20">
        <v>118.7578125</v>
      </c>
      <c r="F20" s="1">
        <v>44027</v>
      </c>
      <c r="G20">
        <f t="shared" si="0"/>
        <v>7.5</v>
      </c>
      <c r="H20" s="1">
        <v>40374</v>
      </c>
      <c r="I20">
        <v>218.08532</v>
      </c>
      <c r="J20">
        <v>230.82203000000001</v>
      </c>
      <c r="K20">
        <f t="shared" si="1"/>
        <v>1.0584024179160707</v>
      </c>
      <c r="M20">
        <v>0.625</v>
      </c>
      <c r="N20">
        <v>0.625</v>
      </c>
      <c r="O20">
        <v>0.625</v>
      </c>
      <c r="P20">
        <v>0.625</v>
      </c>
      <c r="Q20">
        <v>0.625</v>
      </c>
      <c r="R20">
        <v>0.625</v>
      </c>
      <c r="S20">
        <v>0.625</v>
      </c>
      <c r="T20">
        <v>0.625</v>
      </c>
      <c r="U20">
        <v>0.625</v>
      </c>
      <c r="V20">
        <v>0.625</v>
      </c>
      <c r="W20">
        <v>0.625</v>
      </c>
      <c r="X20">
        <v>0.625</v>
      </c>
      <c r="Y20">
        <v>0.625</v>
      </c>
      <c r="Z20">
        <v>0.625</v>
      </c>
      <c r="AA20">
        <v>100.625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T20">
        <v>0.5</v>
      </c>
      <c r="AU20">
        <v>1</v>
      </c>
      <c r="AV20">
        <v>1.5</v>
      </c>
      <c r="AW20">
        <v>2</v>
      </c>
      <c r="AX20">
        <v>2.5</v>
      </c>
      <c r="AY20">
        <v>3</v>
      </c>
      <c r="AZ20">
        <v>3.5</v>
      </c>
      <c r="BA20">
        <v>4</v>
      </c>
      <c r="BB20">
        <v>4.5</v>
      </c>
      <c r="BC20">
        <v>5</v>
      </c>
      <c r="BD20">
        <v>5.5</v>
      </c>
      <c r="BE20">
        <v>6</v>
      </c>
      <c r="BF20">
        <v>6.5</v>
      </c>
      <c r="BG20">
        <v>7</v>
      </c>
      <c r="BH20">
        <v>7.5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>
      <c r="A21" t="s">
        <v>10</v>
      </c>
      <c r="C21">
        <v>1.125</v>
      </c>
      <c r="D21">
        <v>117.6484375</v>
      </c>
      <c r="E21">
        <v>117.4375</v>
      </c>
      <c r="F21" s="1">
        <v>44211</v>
      </c>
      <c r="G21">
        <f t="shared" si="0"/>
        <v>8</v>
      </c>
      <c r="H21" s="1">
        <v>40558</v>
      </c>
      <c r="I21">
        <v>218.75255000000001</v>
      </c>
      <c r="J21">
        <v>230.82203000000001</v>
      </c>
      <c r="K21">
        <f t="shared" si="1"/>
        <v>1.0551741225416573</v>
      </c>
      <c r="M21">
        <v>0.5625</v>
      </c>
      <c r="N21">
        <v>0.5625</v>
      </c>
      <c r="O21">
        <v>0.5625</v>
      </c>
      <c r="P21">
        <v>0.5625</v>
      </c>
      <c r="Q21">
        <v>0.5625</v>
      </c>
      <c r="R21">
        <v>0.5625</v>
      </c>
      <c r="S21">
        <v>0.5625</v>
      </c>
      <c r="T21">
        <v>0.5625</v>
      </c>
      <c r="U21">
        <v>0.5625</v>
      </c>
      <c r="V21">
        <v>0.5625</v>
      </c>
      <c r="W21">
        <v>0.5625</v>
      </c>
      <c r="X21">
        <v>0.5625</v>
      </c>
      <c r="Y21">
        <v>0.5625</v>
      </c>
      <c r="Z21">
        <v>0.5625</v>
      </c>
      <c r="AA21">
        <v>0.5625</v>
      </c>
      <c r="AB21">
        <v>100.5625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T21">
        <v>0.5</v>
      </c>
      <c r="AU21">
        <v>1</v>
      </c>
      <c r="AV21">
        <v>1.5</v>
      </c>
      <c r="AW21">
        <v>2</v>
      </c>
      <c r="AX21">
        <v>2.5</v>
      </c>
      <c r="AY21">
        <v>3</v>
      </c>
      <c r="AZ21">
        <v>3.5</v>
      </c>
      <c r="BA21">
        <v>4</v>
      </c>
      <c r="BB21">
        <v>4.5</v>
      </c>
      <c r="BC21">
        <v>5</v>
      </c>
      <c r="BD21">
        <v>5.5</v>
      </c>
      <c r="BE21">
        <v>6</v>
      </c>
      <c r="BF21">
        <v>6.5</v>
      </c>
      <c r="BG21">
        <v>7</v>
      </c>
      <c r="BH21">
        <v>7.5</v>
      </c>
      <c r="BI21">
        <v>8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>
      <c r="A22" t="s">
        <v>29</v>
      </c>
      <c r="C22">
        <v>0.625</v>
      </c>
      <c r="D22">
        <v>113.8359375</v>
      </c>
      <c r="E22">
        <v>113.6484375</v>
      </c>
      <c r="F22" s="1">
        <v>44392</v>
      </c>
      <c r="G22">
        <f t="shared" si="0"/>
        <v>8.5</v>
      </c>
      <c r="H22" s="1">
        <v>40739</v>
      </c>
      <c r="I22">
        <v>225.38381000000001</v>
      </c>
      <c r="J22">
        <v>230.82203000000001</v>
      </c>
      <c r="K22">
        <f t="shared" si="1"/>
        <v>1.024128707381422</v>
      </c>
      <c r="M22">
        <v>0.3125</v>
      </c>
      <c r="N22">
        <v>0.3125</v>
      </c>
      <c r="O22">
        <v>0.3125</v>
      </c>
      <c r="P22">
        <v>0.3125</v>
      </c>
      <c r="Q22">
        <v>0.3125</v>
      </c>
      <c r="R22">
        <v>0.3125</v>
      </c>
      <c r="S22">
        <v>0.3125</v>
      </c>
      <c r="T22">
        <v>0.3125</v>
      </c>
      <c r="U22">
        <v>0.3125</v>
      </c>
      <c r="V22">
        <v>0.3125</v>
      </c>
      <c r="W22">
        <v>0.3125</v>
      </c>
      <c r="X22">
        <v>0.3125</v>
      </c>
      <c r="Y22">
        <v>0.3125</v>
      </c>
      <c r="Z22">
        <v>0.3125</v>
      </c>
      <c r="AA22">
        <v>0.3125</v>
      </c>
      <c r="AB22">
        <v>0.3125</v>
      </c>
      <c r="AC22">
        <v>100.3125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T22">
        <v>0.5</v>
      </c>
      <c r="AU22">
        <v>1</v>
      </c>
      <c r="AV22">
        <v>1.5</v>
      </c>
      <c r="AW22">
        <v>2</v>
      </c>
      <c r="AX22">
        <v>2.5</v>
      </c>
      <c r="AY22">
        <v>3</v>
      </c>
      <c r="AZ22">
        <v>3.5</v>
      </c>
      <c r="BA22">
        <v>4</v>
      </c>
      <c r="BB22">
        <v>4.5</v>
      </c>
      <c r="BC22">
        <v>5</v>
      </c>
      <c r="BD22">
        <v>5.5</v>
      </c>
      <c r="BE22">
        <v>6</v>
      </c>
      <c r="BF22">
        <v>6.5</v>
      </c>
      <c r="BG22">
        <v>7</v>
      </c>
      <c r="BH22">
        <v>7.5</v>
      </c>
      <c r="BI22">
        <v>8</v>
      </c>
      <c r="BJ22">
        <v>8.5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>
      <c r="A23" t="s">
        <v>30</v>
      </c>
      <c r="C23">
        <v>0.125</v>
      </c>
      <c r="D23">
        <v>108.6640625</v>
      </c>
      <c r="E23">
        <v>108.484375</v>
      </c>
      <c r="F23" s="1">
        <v>44576</v>
      </c>
      <c r="G23">
        <f t="shared" si="0"/>
        <v>9</v>
      </c>
      <c r="H23" s="1">
        <v>40923</v>
      </c>
      <c r="I23">
        <v>226.33474000000001</v>
      </c>
      <c r="J23">
        <v>230.82203000000001</v>
      </c>
      <c r="K23">
        <f t="shared" si="1"/>
        <v>1.0198259003456562</v>
      </c>
      <c r="M23">
        <v>6.25E-2</v>
      </c>
      <c r="N23">
        <v>6.25E-2</v>
      </c>
      <c r="O23">
        <v>6.25E-2</v>
      </c>
      <c r="P23">
        <v>6.25E-2</v>
      </c>
      <c r="Q23">
        <v>6.25E-2</v>
      </c>
      <c r="R23">
        <v>6.25E-2</v>
      </c>
      <c r="S23">
        <v>6.25E-2</v>
      </c>
      <c r="T23">
        <v>6.25E-2</v>
      </c>
      <c r="U23">
        <v>6.25E-2</v>
      </c>
      <c r="V23">
        <v>6.25E-2</v>
      </c>
      <c r="W23">
        <v>6.25E-2</v>
      </c>
      <c r="X23">
        <v>6.25E-2</v>
      </c>
      <c r="Y23">
        <v>6.25E-2</v>
      </c>
      <c r="Z23">
        <v>6.25E-2</v>
      </c>
      <c r="AA23">
        <v>6.25E-2</v>
      </c>
      <c r="AB23">
        <v>6.25E-2</v>
      </c>
      <c r="AC23">
        <v>6.25E-2</v>
      </c>
      <c r="AD23">
        <v>100.0625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T23">
        <v>0.5</v>
      </c>
      <c r="AU23">
        <v>1</v>
      </c>
      <c r="AV23">
        <v>1.5</v>
      </c>
      <c r="AW23">
        <v>2</v>
      </c>
      <c r="AX23">
        <v>2.5</v>
      </c>
      <c r="AY23">
        <v>3</v>
      </c>
      <c r="AZ23">
        <v>3.5</v>
      </c>
      <c r="BA23">
        <v>4</v>
      </c>
      <c r="BB23">
        <v>4.5</v>
      </c>
      <c r="BC23">
        <v>5</v>
      </c>
      <c r="BD23">
        <v>5.5</v>
      </c>
      <c r="BE23">
        <v>6</v>
      </c>
      <c r="BF23">
        <v>6.5</v>
      </c>
      <c r="BG23">
        <v>7</v>
      </c>
      <c r="BH23">
        <v>7.5</v>
      </c>
      <c r="BI23">
        <v>8</v>
      </c>
      <c r="BJ23">
        <v>8.5</v>
      </c>
      <c r="BK23">
        <v>9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>
      <c r="A24" t="s">
        <v>31</v>
      </c>
      <c r="C24">
        <v>0.125</v>
      </c>
      <c r="D24">
        <v>108.6171875</v>
      </c>
      <c r="E24">
        <v>108.4140625</v>
      </c>
      <c r="F24" s="1">
        <v>44757</v>
      </c>
      <c r="G24">
        <f t="shared" si="0"/>
        <v>9.5</v>
      </c>
      <c r="H24" s="1">
        <v>41105</v>
      </c>
      <c r="I24">
        <v>229.96306000000001</v>
      </c>
      <c r="J24">
        <v>230.82203000000001</v>
      </c>
      <c r="K24">
        <f t="shared" si="1"/>
        <v>1.0037352520878788</v>
      </c>
      <c r="M24">
        <v>6.25E-2</v>
      </c>
      <c r="N24">
        <v>6.25E-2</v>
      </c>
      <c r="O24">
        <v>6.25E-2</v>
      </c>
      <c r="P24">
        <v>6.25E-2</v>
      </c>
      <c r="Q24">
        <v>6.25E-2</v>
      </c>
      <c r="R24">
        <v>6.25E-2</v>
      </c>
      <c r="S24">
        <v>6.25E-2</v>
      </c>
      <c r="T24">
        <v>6.25E-2</v>
      </c>
      <c r="U24">
        <v>6.25E-2</v>
      </c>
      <c r="V24">
        <v>6.25E-2</v>
      </c>
      <c r="W24">
        <v>6.25E-2</v>
      </c>
      <c r="X24">
        <v>6.25E-2</v>
      </c>
      <c r="Y24">
        <v>6.25E-2</v>
      </c>
      <c r="Z24">
        <v>6.25E-2</v>
      </c>
      <c r="AA24">
        <v>6.25E-2</v>
      </c>
      <c r="AB24">
        <v>6.25E-2</v>
      </c>
      <c r="AC24">
        <v>6.25E-2</v>
      </c>
      <c r="AD24">
        <v>6.25E-2</v>
      </c>
      <c r="AE24">
        <v>100.0625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T24">
        <v>0.5</v>
      </c>
      <c r="AU24">
        <v>1</v>
      </c>
      <c r="AV24">
        <v>1.5</v>
      </c>
      <c r="AW24">
        <v>2</v>
      </c>
      <c r="AX24">
        <v>2.5</v>
      </c>
      <c r="AY24">
        <v>3</v>
      </c>
      <c r="AZ24">
        <v>3.5</v>
      </c>
      <c r="BA24">
        <v>4</v>
      </c>
      <c r="BB24">
        <v>4.5</v>
      </c>
      <c r="BC24">
        <v>5</v>
      </c>
      <c r="BD24">
        <v>5.5</v>
      </c>
      <c r="BE24">
        <v>6</v>
      </c>
      <c r="BF24">
        <v>6.5</v>
      </c>
      <c r="BG24">
        <v>7</v>
      </c>
      <c r="BH24">
        <v>7.5</v>
      </c>
      <c r="BI24">
        <v>8</v>
      </c>
      <c r="BJ24">
        <v>8.5</v>
      </c>
      <c r="BK24">
        <v>9</v>
      </c>
      <c r="BL24">
        <v>9.5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>
      <c r="A25" s="3" t="s">
        <v>13</v>
      </c>
      <c r="C25">
        <v>2.375</v>
      </c>
      <c r="D25">
        <v>134.84375</v>
      </c>
      <c r="E25">
        <v>134.3671875</v>
      </c>
      <c r="F25" s="1">
        <v>45672</v>
      </c>
      <c r="G25">
        <f t="shared" si="0"/>
        <v>12</v>
      </c>
      <c r="H25" s="1">
        <v>38183</v>
      </c>
      <c r="I25" s="3">
        <v>188.49677</v>
      </c>
      <c r="J25">
        <v>230.82203000000001</v>
      </c>
      <c r="K25">
        <f t="shared" si="1"/>
        <v>1.2245410359021007</v>
      </c>
      <c r="M25">
        <v>1.1875</v>
      </c>
      <c r="N25">
        <v>1.1875</v>
      </c>
      <c r="O25">
        <v>1.1875</v>
      </c>
      <c r="P25">
        <v>1.1875</v>
      </c>
      <c r="Q25">
        <v>1.1875</v>
      </c>
      <c r="R25">
        <v>1.1875</v>
      </c>
      <c r="S25">
        <v>1.1875</v>
      </c>
      <c r="T25">
        <v>1.1875</v>
      </c>
      <c r="U25">
        <v>1.1875</v>
      </c>
      <c r="V25">
        <v>1.1875</v>
      </c>
      <c r="W25">
        <v>1.1875</v>
      </c>
      <c r="X25">
        <v>1.1875</v>
      </c>
      <c r="Y25">
        <v>1.1875</v>
      </c>
      <c r="Z25">
        <v>1.1875</v>
      </c>
      <c r="AA25">
        <v>1.1875</v>
      </c>
      <c r="AB25">
        <v>1.1875</v>
      </c>
      <c r="AC25">
        <v>1.1875</v>
      </c>
      <c r="AD25">
        <v>1.1875</v>
      </c>
      <c r="AE25">
        <v>1.1875</v>
      </c>
      <c r="AF25">
        <v>1.1875</v>
      </c>
      <c r="AG25">
        <v>1.1875</v>
      </c>
      <c r="AH25">
        <v>1.1875</v>
      </c>
      <c r="AI25">
        <v>1.1875</v>
      </c>
      <c r="AJ25">
        <v>101.1875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T25">
        <v>0.5</v>
      </c>
      <c r="AU25">
        <v>1</v>
      </c>
      <c r="AV25">
        <v>1.5</v>
      </c>
      <c r="AW25">
        <v>2</v>
      </c>
      <c r="AX25">
        <v>2.5</v>
      </c>
      <c r="AY25">
        <v>3</v>
      </c>
      <c r="AZ25">
        <v>3.5</v>
      </c>
      <c r="BA25">
        <v>4</v>
      </c>
      <c r="BB25">
        <v>4.5</v>
      </c>
      <c r="BC25">
        <v>5</v>
      </c>
      <c r="BD25">
        <v>5.5</v>
      </c>
      <c r="BE25">
        <v>6</v>
      </c>
      <c r="BF25">
        <v>6.5</v>
      </c>
      <c r="BG25">
        <v>7</v>
      </c>
      <c r="BH25">
        <v>7.5</v>
      </c>
      <c r="BI25">
        <v>8</v>
      </c>
      <c r="BJ25">
        <v>8.5</v>
      </c>
      <c r="BK25">
        <v>9</v>
      </c>
      <c r="BL25">
        <v>9.5</v>
      </c>
      <c r="BM25">
        <v>10</v>
      </c>
      <c r="BN25">
        <v>10.5</v>
      </c>
      <c r="BO25">
        <v>11</v>
      </c>
      <c r="BP25">
        <v>11.5</v>
      </c>
      <c r="BQ25">
        <v>12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>
      <c r="A26" s="3" t="s">
        <v>12</v>
      </c>
      <c r="C26">
        <v>2</v>
      </c>
      <c r="D26">
        <v>131.0234375</v>
      </c>
      <c r="E26">
        <v>130.5234375</v>
      </c>
      <c r="F26" s="1">
        <v>46037</v>
      </c>
      <c r="G26">
        <f t="shared" si="0"/>
        <v>13</v>
      </c>
      <c r="H26" s="1">
        <v>38732</v>
      </c>
      <c r="I26" s="3">
        <v>198.47742</v>
      </c>
      <c r="J26">
        <v>230.82203000000001</v>
      </c>
      <c r="K26">
        <f t="shared" si="1"/>
        <v>1.162963676170317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101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T26">
        <v>0.5</v>
      </c>
      <c r="AU26">
        <v>1</v>
      </c>
      <c r="AV26">
        <v>1.5</v>
      </c>
      <c r="AW26">
        <v>2</v>
      </c>
      <c r="AX26">
        <v>2.5</v>
      </c>
      <c r="AY26">
        <v>3</v>
      </c>
      <c r="AZ26">
        <v>3.5</v>
      </c>
      <c r="BA26">
        <v>4</v>
      </c>
      <c r="BB26">
        <v>4.5</v>
      </c>
      <c r="BC26">
        <v>5</v>
      </c>
      <c r="BD26">
        <v>5.5</v>
      </c>
      <c r="BE26">
        <v>6</v>
      </c>
      <c r="BF26">
        <v>6.5</v>
      </c>
      <c r="BG26">
        <v>7</v>
      </c>
      <c r="BH26">
        <v>7.5</v>
      </c>
      <c r="BI26">
        <v>8</v>
      </c>
      <c r="BJ26">
        <v>8.5</v>
      </c>
      <c r="BK26">
        <v>9</v>
      </c>
      <c r="BL26">
        <v>9.5</v>
      </c>
      <c r="BM26">
        <v>10</v>
      </c>
      <c r="BN26">
        <v>10.5</v>
      </c>
      <c r="BO26">
        <v>11</v>
      </c>
      <c r="BP26">
        <v>11.5</v>
      </c>
      <c r="BQ26">
        <v>12</v>
      </c>
      <c r="BR26">
        <v>12.5</v>
      </c>
      <c r="BS26">
        <v>13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>
      <c r="A27" t="s">
        <v>14</v>
      </c>
      <c r="C27">
        <v>2.375</v>
      </c>
      <c r="D27">
        <v>137.5078125</v>
      </c>
      <c r="E27">
        <v>137.1015625</v>
      </c>
      <c r="F27" s="1">
        <v>46402</v>
      </c>
      <c r="G27">
        <f t="shared" si="0"/>
        <v>14</v>
      </c>
      <c r="H27" s="1">
        <v>39097</v>
      </c>
      <c r="I27" s="3">
        <v>201.66452000000001</v>
      </c>
      <c r="J27">
        <v>230.82203000000001</v>
      </c>
      <c r="K27">
        <f t="shared" si="1"/>
        <v>1.144584233260268</v>
      </c>
      <c r="M27">
        <v>1.1875</v>
      </c>
      <c r="N27">
        <v>1.1875</v>
      </c>
      <c r="O27">
        <v>1.1875</v>
      </c>
      <c r="P27">
        <v>1.1875</v>
      </c>
      <c r="Q27">
        <v>1.1875</v>
      </c>
      <c r="R27">
        <v>1.1875</v>
      </c>
      <c r="S27">
        <v>1.1875</v>
      </c>
      <c r="T27">
        <v>1.1875</v>
      </c>
      <c r="U27">
        <v>1.1875</v>
      </c>
      <c r="V27">
        <v>1.1875</v>
      </c>
      <c r="W27">
        <v>1.1875</v>
      </c>
      <c r="X27">
        <v>1.1875</v>
      </c>
      <c r="Y27">
        <v>1.1875</v>
      </c>
      <c r="Z27">
        <v>1.1875</v>
      </c>
      <c r="AA27">
        <v>1.1875</v>
      </c>
      <c r="AB27">
        <v>1.1875</v>
      </c>
      <c r="AC27">
        <v>1.1875</v>
      </c>
      <c r="AD27">
        <v>1.1875</v>
      </c>
      <c r="AE27">
        <v>1.1875</v>
      </c>
      <c r="AF27">
        <v>1.1875</v>
      </c>
      <c r="AG27">
        <v>1.1875</v>
      </c>
      <c r="AH27">
        <v>1.1875</v>
      </c>
      <c r="AI27">
        <v>1.1875</v>
      </c>
      <c r="AJ27">
        <v>1.1875</v>
      </c>
      <c r="AK27">
        <v>1.1875</v>
      </c>
      <c r="AL27">
        <v>1.1875</v>
      </c>
      <c r="AM27">
        <v>1.1875</v>
      </c>
      <c r="AN27">
        <v>101.1875</v>
      </c>
      <c r="AO27">
        <v>0</v>
      </c>
      <c r="AP27">
        <v>0</v>
      </c>
      <c r="AQ27">
        <v>0</v>
      </c>
      <c r="AR27">
        <v>0</v>
      </c>
      <c r="AT27">
        <v>0.5</v>
      </c>
      <c r="AU27">
        <v>1</v>
      </c>
      <c r="AV27">
        <v>1.5</v>
      </c>
      <c r="AW27">
        <v>2</v>
      </c>
      <c r="AX27">
        <v>2.5</v>
      </c>
      <c r="AY27">
        <v>3</v>
      </c>
      <c r="AZ27">
        <v>3.5</v>
      </c>
      <c r="BA27">
        <v>4</v>
      </c>
      <c r="BB27">
        <v>4.5</v>
      </c>
      <c r="BC27">
        <v>5</v>
      </c>
      <c r="BD27">
        <v>5.5</v>
      </c>
      <c r="BE27">
        <v>6</v>
      </c>
      <c r="BF27">
        <v>6.5</v>
      </c>
      <c r="BG27">
        <v>7</v>
      </c>
      <c r="BH27">
        <v>7.5</v>
      </c>
      <c r="BI27">
        <v>8</v>
      </c>
      <c r="BJ27">
        <v>8.5</v>
      </c>
      <c r="BK27">
        <v>9</v>
      </c>
      <c r="BL27">
        <v>9.5</v>
      </c>
      <c r="BM27">
        <v>10</v>
      </c>
      <c r="BN27">
        <v>10.5</v>
      </c>
      <c r="BO27">
        <v>11</v>
      </c>
      <c r="BP27">
        <v>11.5</v>
      </c>
      <c r="BQ27">
        <v>12</v>
      </c>
      <c r="BR27">
        <v>12.5</v>
      </c>
      <c r="BS27">
        <v>13</v>
      </c>
      <c r="BT27">
        <v>13.5</v>
      </c>
      <c r="BU27">
        <v>14</v>
      </c>
      <c r="BV27">
        <v>0</v>
      </c>
      <c r="BW27">
        <v>0</v>
      </c>
      <c r="BX27">
        <v>0</v>
      </c>
      <c r="BY27">
        <v>0</v>
      </c>
    </row>
    <row r="28" spans="1:77">
      <c r="A28" t="s">
        <v>15</v>
      </c>
      <c r="C28">
        <v>1.75</v>
      </c>
      <c r="D28">
        <v>129.046875</v>
      </c>
      <c r="E28">
        <v>128.6953125</v>
      </c>
      <c r="F28" s="1">
        <v>46767</v>
      </c>
      <c r="G28">
        <f t="shared" si="0"/>
        <v>15</v>
      </c>
      <c r="H28" s="1">
        <v>39462</v>
      </c>
      <c r="I28">
        <v>209.49645000000001</v>
      </c>
      <c r="J28">
        <v>230.82203000000001</v>
      </c>
      <c r="K28">
        <f t="shared" si="1"/>
        <v>1.1017944695482906</v>
      </c>
      <c r="M28">
        <v>0.875</v>
      </c>
      <c r="N28">
        <v>0.875</v>
      </c>
      <c r="O28">
        <v>0.875</v>
      </c>
      <c r="P28">
        <v>0.875</v>
      </c>
      <c r="Q28">
        <v>0.875</v>
      </c>
      <c r="R28">
        <v>0.875</v>
      </c>
      <c r="S28">
        <v>0.875</v>
      </c>
      <c r="T28">
        <v>0.875</v>
      </c>
      <c r="U28">
        <v>0.875</v>
      </c>
      <c r="V28">
        <v>0.875</v>
      </c>
      <c r="W28">
        <v>0.875</v>
      </c>
      <c r="X28">
        <v>0.875</v>
      </c>
      <c r="Y28">
        <v>0.875</v>
      </c>
      <c r="Z28">
        <v>0.875</v>
      </c>
      <c r="AA28">
        <v>0.875</v>
      </c>
      <c r="AB28">
        <v>0.875</v>
      </c>
      <c r="AC28">
        <v>0.875</v>
      </c>
      <c r="AD28">
        <v>0.875</v>
      </c>
      <c r="AE28">
        <v>0.875</v>
      </c>
      <c r="AF28">
        <v>0.875</v>
      </c>
      <c r="AG28">
        <v>0.875</v>
      </c>
      <c r="AH28">
        <v>0.875</v>
      </c>
      <c r="AI28">
        <v>0.875</v>
      </c>
      <c r="AJ28">
        <v>0.875</v>
      </c>
      <c r="AK28">
        <v>0.875</v>
      </c>
      <c r="AL28">
        <v>0.875</v>
      </c>
      <c r="AM28">
        <v>0.875</v>
      </c>
      <c r="AN28">
        <v>0.875</v>
      </c>
      <c r="AO28">
        <v>0.875</v>
      </c>
      <c r="AP28">
        <v>100.875</v>
      </c>
      <c r="AQ28">
        <v>0</v>
      </c>
      <c r="AR28">
        <v>0</v>
      </c>
      <c r="AT28">
        <v>0.5</v>
      </c>
      <c r="AU28">
        <v>1</v>
      </c>
      <c r="AV28">
        <v>1.5</v>
      </c>
      <c r="AW28">
        <v>2</v>
      </c>
      <c r="AX28">
        <v>2.5</v>
      </c>
      <c r="AY28">
        <v>3</v>
      </c>
      <c r="AZ28">
        <v>3.5</v>
      </c>
      <c r="BA28">
        <v>4</v>
      </c>
      <c r="BB28">
        <v>4.5</v>
      </c>
      <c r="BC28">
        <v>5</v>
      </c>
      <c r="BD28">
        <v>5.5</v>
      </c>
      <c r="BE28">
        <v>6</v>
      </c>
      <c r="BF28">
        <v>6.5</v>
      </c>
      <c r="BG28">
        <v>7</v>
      </c>
      <c r="BH28">
        <v>7.5</v>
      </c>
      <c r="BI28">
        <v>8</v>
      </c>
      <c r="BJ28">
        <v>8.5</v>
      </c>
      <c r="BK28">
        <v>9</v>
      </c>
      <c r="BL28">
        <v>9.5</v>
      </c>
      <c r="BM28">
        <v>10</v>
      </c>
      <c r="BN28">
        <v>10.5</v>
      </c>
      <c r="BO28">
        <v>11</v>
      </c>
      <c r="BP28">
        <v>11.5</v>
      </c>
      <c r="BQ28">
        <v>12</v>
      </c>
      <c r="BR28">
        <v>12.5</v>
      </c>
      <c r="BS28">
        <v>13</v>
      </c>
      <c r="BT28">
        <v>13.5</v>
      </c>
      <c r="BU28">
        <v>14</v>
      </c>
      <c r="BV28">
        <v>14.5</v>
      </c>
      <c r="BW28">
        <v>15</v>
      </c>
      <c r="BX28">
        <v>0</v>
      </c>
      <c r="BY28">
        <v>0</v>
      </c>
    </row>
    <row r="29" spans="1:77">
      <c r="A29" t="s">
        <v>16</v>
      </c>
      <c r="C29">
        <v>2.5</v>
      </c>
      <c r="D29">
        <v>141.96875</v>
      </c>
      <c r="E29">
        <v>141.53125</v>
      </c>
      <c r="F29" s="1">
        <v>47133</v>
      </c>
      <c r="G29">
        <f t="shared" si="0"/>
        <v>16</v>
      </c>
      <c r="H29" s="1">
        <v>39828</v>
      </c>
      <c r="I29">
        <v>214.69971000000001</v>
      </c>
      <c r="J29">
        <v>230.82203000000001</v>
      </c>
      <c r="K29">
        <f t="shared" si="1"/>
        <v>1.0750924162869153</v>
      </c>
      <c r="M29">
        <v>1.25</v>
      </c>
      <c r="N29">
        <v>1.25</v>
      </c>
      <c r="O29">
        <v>1.25</v>
      </c>
      <c r="P29">
        <v>1.25</v>
      </c>
      <c r="Q29">
        <v>1.25</v>
      </c>
      <c r="R29">
        <v>1.25</v>
      </c>
      <c r="S29">
        <v>1.25</v>
      </c>
      <c r="T29">
        <v>1.25</v>
      </c>
      <c r="U29">
        <v>1.25</v>
      </c>
      <c r="V29">
        <v>1.25</v>
      </c>
      <c r="W29">
        <v>1.25</v>
      </c>
      <c r="X29">
        <v>1.25</v>
      </c>
      <c r="Y29">
        <v>1.25</v>
      </c>
      <c r="Z29">
        <v>1.25</v>
      </c>
      <c r="AA29">
        <v>1.25</v>
      </c>
      <c r="AB29">
        <v>1.25</v>
      </c>
      <c r="AC29">
        <v>1.25</v>
      </c>
      <c r="AD29">
        <v>1.25</v>
      </c>
      <c r="AE29">
        <v>1.25</v>
      </c>
      <c r="AF29">
        <v>1.25</v>
      </c>
      <c r="AG29">
        <v>1.25</v>
      </c>
      <c r="AH29">
        <v>1.25</v>
      </c>
      <c r="AI29">
        <v>1.25</v>
      </c>
      <c r="AJ29">
        <v>1.25</v>
      </c>
      <c r="AK29">
        <v>1.25</v>
      </c>
      <c r="AL29">
        <v>1.25</v>
      </c>
      <c r="AM29">
        <v>1.25</v>
      </c>
      <c r="AN29">
        <v>1.25</v>
      </c>
      <c r="AO29">
        <v>1.25</v>
      </c>
      <c r="AP29">
        <v>1.25</v>
      </c>
      <c r="AQ29">
        <v>1.25</v>
      </c>
      <c r="AR29">
        <v>101.25</v>
      </c>
      <c r="AT29">
        <v>0.5</v>
      </c>
      <c r="AU29">
        <v>1</v>
      </c>
      <c r="AV29">
        <v>1.5</v>
      </c>
      <c r="AW29">
        <v>2</v>
      </c>
      <c r="AX29">
        <v>2.5</v>
      </c>
      <c r="AY29">
        <v>3</v>
      </c>
      <c r="AZ29">
        <v>3.5</v>
      </c>
      <c r="BA29">
        <v>4</v>
      </c>
      <c r="BB29">
        <v>4.5</v>
      </c>
      <c r="BC29">
        <v>5</v>
      </c>
      <c r="BD29">
        <v>5.5</v>
      </c>
      <c r="BE29">
        <v>6</v>
      </c>
      <c r="BF29">
        <v>6.5</v>
      </c>
      <c r="BG29">
        <v>7</v>
      </c>
      <c r="BH29">
        <v>7.5</v>
      </c>
      <c r="BI29">
        <v>8</v>
      </c>
      <c r="BJ29">
        <v>8.5</v>
      </c>
      <c r="BK29">
        <v>9</v>
      </c>
      <c r="BL29">
        <v>9.5</v>
      </c>
      <c r="BM29">
        <v>10</v>
      </c>
      <c r="BN29">
        <v>10.5</v>
      </c>
      <c r="BO29">
        <v>11</v>
      </c>
      <c r="BP29">
        <v>11.5</v>
      </c>
      <c r="BQ29">
        <v>12</v>
      </c>
      <c r="BR29">
        <v>12.5</v>
      </c>
      <c r="BS29">
        <v>13</v>
      </c>
      <c r="BT29">
        <v>13.5</v>
      </c>
      <c r="BU29">
        <v>14</v>
      </c>
      <c r="BV29">
        <v>14.5</v>
      </c>
      <c r="BW29">
        <v>15</v>
      </c>
      <c r="BX29">
        <v>15.5</v>
      </c>
      <c r="BY29">
        <v>16</v>
      </c>
    </row>
    <row r="30" spans="1:77">
      <c r="F30" s="1"/>
      <c r="H30" s="1"/>
    </row>
    <row r="31" spans="1:77">
      <c r="F31" s="1"/>
      <c r="H31" s="1"/>
    </row>
    <row r="69" spans="4:11" s="4" customFormat="1">
      <c r="D69"/>
      <c r="E69"/>
      <c r="F69"/>
      <c r="G69"/>
      <c r="J69"/>
      <c r="K69"/>
    </row>
    <row r="70" spans="4:11">
      <c r="I70" s="4"/>
    </row>
    <row r="71" spans="4:11">
      <c r="I71" s="4"/>
    </row>
    <row r="72" spans="4:11">
      <c r="I72" s="4"/>
    </row>
    <row r="73" spans="4:11">
      <c r="I73" s="4"/>
    </row>
    <row r="74" spans="4:11">
      <c r="I74" s="4"/>
    </row>
    <row r="75" spans="4:11">
      <c r="I75" s="4"/>
    </row>
    <row r="76" spans="4:11">
      <c r="I76" s="4"/>
    </row>
    <row r="83" spans="4:4">
      <c r="D83" s="2"/>
    </row>
    <row r="94" spans="4:4">
      <c r="D94" s="2"/>
    </row>
    <row r="95" spans="4:4">
      <c r="D95" s="2"/>
    </row>
    <row r="96" spans="4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B050"/>
  </sheetPr>
  <dimension ref="B1:AU85"/>
  <sheetViews>
    <sheetView workbookViewId="0"/>
  </sheetViews>
  <sheetFormatPr baseColWidth="10" defaultColWidth="8.83203125" defaultRowHeight="14" x14ac:dyDescent="0"/>
  <cols>
    <col min="2" max="2" width="9.33203125" style="10" bestFit="1" customWidth="1"/>
    <col min="3" max="3" width="8.6640625" style="8" bestFit="1" customWidth="1"/>
    <col min="4" max="4" width="8" style="8" bestFit="1" customWidth="1"/>
    <col min="5" max="5" width="10" style="8" bestFit="1" customWidth="1"/>
    <col min="6" max="6" width="10" style="8" customWidth="1"/>
    <col min="7" max="7" width="8.6640625" bestFit="1" customWidth="1"/>
    <col min="8" max="8" width="8" bestFit="1" customWidth="1"/>
    <col min="9" max="9" width="10" bestFit="1" customWidth="1"/>
    <col min="10" max="10" width="9.5" bestFit="1" customWidth="1"/>
    <col min="11" max="11" width="5.83203125" customWidth="1"/>
    <col min="12" max="12" width="10" bestFit="1" customWidth="1"/>
    <col min="13" max="13" width="8.83203125" style="8"/>
    <col min="14" max="14" width="11.5" bestFit="1" customWidth="1"/>
    <col min="17" max="17" width="10.6640625" bestFit="1" customWidth="1"/>
  </cols>
  <sheetData>
    <row r="1" spans="2:30" s="55" customFormat="1">
      <c r="B1" s="56" t="s">
        <v>327</v>
      </c>
      <c r="O1" s="57"/>
      <c r="P1" s="58"/>
      <c r="Q1" s="59"/>
      <c r="R1" s="60"/>
      <c r="S1" s="58"/>
      <c r="T1" s="58"/>
      <c r="U1" s="58"/>
      <c r="V1" s="58"/>
      <c r="W1" s="58"/>
      <c r="X1" s="58"/>
      <c r="Y1" s="58"/>
      <c r="Z1" s="58"/>
      <c r="AA1" s="58"/>
      <c r="AB1" s="58"/>
      <c r="AD1" s="61"/>
    </row>
    <row r="2" spans="2:30" s="55" customFormat="1">
      <c r="B2" s="62" t="s">
        <v>360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30" s="55" customFormat="1">
      <c r="B3" s="62" t="s">
        <v>357</v>
      </c>
      <c r="O3" s="57"/>
      <c r="P3" s="58"/>
      <c r="Q3" s="59"/>
      <c r="R3" s="60"/>
      <c r="S3" s="58"/>
      <c r="T3" s="58"/>
      <c r="U3" s="58"/>
      <c r="V3" s="58"/>
      <c r="W3" s="58"/>
      <c r="X3" s="58"/>
      <c r="Y3" s="58"/>
      <c r="Z3" s="58"/>
      <c r="AA3" s="58"/>
      <c r="AB3" s="58"/>
      <c r="AD3" s="61"/>
    </row>
    <row r="4" spans="2:30" s="55" customFormat="1">
      <c r="B4" s="64" t="s">
        <v>330</v>
      </c>
      <c r="O4" s="57"/>
      <c r="P4" s="58"/>
      <c r="Q4" s="59"/>
      <c r="R4" s="60"/>
      <c r="S4" s="58"/>
      <c r="T4" s="58"/>
      <c r="U4" s="58"/>
      <c r="V4" s="58"/>
      <c r="W4" s="58"/>
      <c r="X4" s="58"/>
      <c r="Y4" s="58"/>
      <c r="Z4" s="58"/>
      <c r="AA4" s="58"/>
      <c r="AB4" s="58"/>
      <c r="AD4" s="61"/>
    </row>
    <row r="5" spans="2:30" s="55" customFormat="1">
      <c r="B5" s="62" t="s">
        <v>358</v>
      </c>
      <c r="O5" s="57"/>
      <c r="P5" s="58"/>
      <c r="Q5" s="59"/>
      <c r="R5" s="60"/>
      <c r="S5" s="58"/>
      <c r="T5" s="58"/>
      <c r="U5" s="58"/>
      <c r="V5" s="58"/>
      <c r="W5" s="58"/>
      <c r="X5" s="58"/>
      <c r="Y5" s="58"/>
      <c r="Z5" s="58"/>
      <c r="AA5" s="58"/>
      <c r="AB5" s="58"/>
      <c r="AD5" s="61"/>
    </row>
    <row r="6" spans="2:30" s="55" customFormat="1">
      <c r="B6" s="62" t="s">
        <v>359</v>
      </c>
      <c r="O6" s="57"/>
      <c r="P6" s="58"/>
      <c r="Q6" s="59"/>
      <c r="R6" s="60"/>
      <c r="S6" s="58"/>
      <c r="T6" s="58"/>
      <c r="U6" s="58"/>
      <c r="V6" s="58"/>
      <c r="W6" s="58"/>
      <c r="X6" s="58"/>
      <c r="Y6" s="58"/>
      <c r="Z6" s="58"/>
      <c r="AA6" s="58"/>
      <c r="AB6" s="58"/>
      <c r="AD6" s="61"/>
    </row>
    <row r="9" spans="2:30" s="20" customFormat="1">
      <c r="B9" s="54"/>
      <c r="C9" s="17"/>
      <c r="D9" s="17"/>
      <c r="E9" s="17"/>
      <c r="F9" s="17"/>
      <c r="M9" s="17"/>
    </row>
    <row r="12" spans="2:30">
      <c r="B12" s="66" t="s">
        <v>59</v>
      </c>
      <c r="C12" s="92"/>
      <c r="E12"/>
      <c r="F12" s="11"/>
    </row>
    <row r="13" spans="2:30">
      <c r="B13" s="66" t="s">
        <v>61</v>
      </c>
      <c r="C13" s="92"/>
      <c r="E13"/>
      <c r="F13" s="11"/>
    </row>
    <row r="14" spans="2:30">
      <c r="B14" s="66" t="s">
        <v>60</v>
      </c>
      <c r="C14" s="92"/>
      <c r="E14"/>
      <c r="F14" s="11"/>
    </row>
    <row r="15" spans="2:30">
      <c r="B15" s="66" t="s">
        <v>55</v>
      </c>
      <c r="C15" s="92"/>
      <c r="E15"/>
      <c r="F15" s="11"/>
    </row>
    <row r="17" spans="2:47" s="13" customFormat="1" ht="17">
      <c r="B17" s="12" t="str">
        <f>TIPS_01152013!C5</f>
        <v>Coupon</v>
      </c>
      <c r="C17" s="13" t="str">
        <f>TIPS_01152013!D5</f>
        <v>Ask</v>
      </c>
      <c r="D17" s="13" t="str">
        <f>TIPS_01152013!E5</f>
        <v>Bid</v>
      </c>
      <c r="E17" s="13" t="s">
        <v>18</v>
      </c>
      <c r="F17" s="13" t="s">
        <v>58</v>
      </c>
      <c r="G17" s="13" t="s">
        <v>56</v>
      </c>
      <c r="H17" s="13" t="s">
        <v>57</v>
      </c>
      <c r="I17" s="13" t="s">
        <v>64</v>
      </c>
      <c r="J17" s="13" t="s">
        <v>63</v>
      </c>
      <c r="L17" s="13" t="s">
        <v>18</v>
      </c>
      <c r="M17" s="13" t="s">
        <v>65</v>
      </c>
      <c r="N17" s="13" t="s">
        <v>66</v>
      </c>
    </row>
    <row r="18" spans="2:47">
      <c r="B18" s="10">
        <f>TIPS_01152013!C6</f>
        <v>1.875</v>
      </c>
      <c r="C18" s="8">
        <f>TIPS_01152013!D6</f>
        <v>101.9453125</v>
      </c>
      <c r="D18" s="8">
        <f>TIPS_01152013!E6</f>
        <v>101.90625</v>
      </c>
      <c r="E18" s="8">
        <f>TIPS_01152013!G6</f>
        <v>0.5</v>
      </c>
      <c r="F18" s="8">
        <f>(C18+D18)/2</f>
        <v>101.92578125</v>
      </c>
      <c r="G18" s="65"/>
      <c r="H18" s="65"/>
      <c r="I18" s="8" t="e">
        <f t="array" ref="I18:I41">MMULT(TIPS_01152013!M6:AR29,N18:N49)</f>
        <v>#VALUE!</v>
      </c>
      <c r="J18" s="11" t="e">
        <f>(I18-F18)^2</f>
        <v>#VALUE!</v>
      </c>
      <c r="L18" s="8">
        <v>0.5</v>
      </c>
      <c r="M18" s="65"/>
      <c r="N18" s="65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</row>
    <row r="19" spans="2:47">
      <c r="B19" s="10">
        <f>TIPS_01152013!C7</f>
        <v>2</v>
      </c>
      <c r="C19" s="8">
        <f>TIPS_01152013!D7</f>
        <v>103.546875</v>
      </c>
      <c r="D19" s="8">
        <f>TIPS_01152013!E7</f>
        <v>103.421875</v>
      </c>
      <c r="E19" s="8">
        <f>TIPS_01152013!G7</f>
        <v>1</v>
      </c>
      <c r="F19" s="8">
        <f t="shared" ref="F19:F41" si="0">(C19+D19)/2</f>
        <v>103.484375</v>
      </c>
      <c r="G19" s="65"/>
      <c r="H19" s="65"/>
      <c r="I19" s="8" t="e">
        <v>#VALUE!</v>
      </c>
      <c r="J19" s="11" t="e">
        <f t="shared" ref="J19:J41" si="1">(I19-F19)^2</f>
        <v>#VALUE!</v>
      </c>
      <c r="L19" s="14">
        <f t="shared" ref="L19:L49" si="2">L18+0.5</f>
        <v>1</v>
      </c>
      <c r="M19" s="65"/>
      <c r="N19" s="65"/>
      <c r="O19" s="16"/>
      <c r="Q19" s="15"/>
    </row>
    <row r="20" spans="2:47">
      <c r="B20" s="10">
        <f>TIPS_01152013!C8</f>
        <v>2</v>
      </c>
      <c r="C20" s="8">
        <f>TIPS_01152013!D8</f>
        <v>105.953125</v>
      </c>
      <c r="D20" s="8">
        <f>TIPS_01152013!E8</f>
        <v>105.828125</v>
      </c>
      <c r="E20" s="8">
        <f>TIPS_01152013!G8</f>
        <v>1.5</v>
      </c>
      <c r="F20" s="8">
        <f t="shared" si="0"/>
        <v>105.890625</v>
      </c>
      <c r="G20" s="65"/>
      <c r="H20" s="65"/>
      <c r="I20" s="8" t="e">
        <v>#VALUE!</v>
      </c>
      <c r="J20" s="11" t="e">
        <f t="shared" si="1"/>
        <v>#VALUE!</v>
      </c>
      <c r="L20" s="14">
        <f t="shared" si="2"/>
        <v>1.5</v>
      </c>
      <c r="M20" s="65"/>
      <c r="N20" s="65"/>
      <c r="O20" s="16"/>
      <c r="Q20" s="15"/>
    </row>
    <row r="21" spans="2:47">
      <c r="B21" s="10">
        <f>TIPS_01152013!C9</f>
        <v>1.625</v>
      </c>
      <c r="C21" s="8">
        <f>TIPS_01152013!D9</f>
        <v>106.71875</v>
      </c>
      <c r="D21" s="8">
        <f>TIPS_01152013!E9</f>
        <v>106.6484375</v>
      </c>
      <c r="E21" s="8">
        <f>TIPS_01152013!G9</f>
        <v>2</v>
      </c>
      <c r="F21" s="8">
        <f t="shared" si="0"/>
        <v>106.68359375</v>
      </c>
      <c r="G21" s="65"/>
      <c r="H21" s="65"/>
      <c r="I21" s="8" t="e">
        <v>#VALUE!</v>
      </c>
      <c r="J21" s="11" t="e">
        <f t="shared" si="1"/>
        <v>#VALUE!</v>
      </c>
      <c r="L21" s="14">
        <f t="shared" si="2"/>
        <v>2</v>
      </c>
      <c r="M21" s="65"/>
      <c r="N21" s="65"/>
      <c r="O21" s="16"/>
      <c r="Q21" s="15"/>
    </row>
    <row r="22" spans="2:47">
      <c r="B22" s="10">
        <f>TIPS_01152013!C10</f>
        <v>1.875</v>
      </c>
      <c r="C22" s="8">
        <f>TIPS_01152013!D10</f>
        <v>109.625</v>
      </c>
      <c r="D22" s="8">
        <f>TIPS_01152013!E10</f>
        <v>109.4765625</v>
      </c>
      <c r="E22" s="8">
        <f>TIPS_01152013!G10</f>
        <v>2.5</v>
      </c>
      <c r="F22" s="8">
        <f t="shared" si="0"/>
        <v>109.55078125</v>
      </c>
      <c r="G22" s="65"/>
      <c r="H22" s="65"/>
      <c r="I22" s="8" t="e">
        <v>#VALUE!</v>
      </c>
      <c r="J22" s="11" t="e">
        <f t="shared" si="1"/>
        <v>#VALUE!</v>
      </c>
      <c r="L22" s="14">
        <f t="shared" si="2"/>
        <v>2.5</v>
      </c>
      <c r="M22" s="65"/>
      <c r="N22" s="65"/>
      <c r="O22" s="16"/>
      <c r="Q22" s="15"/>
    </row>
    <row r="23" spans="2:47">
      <c r="B23" s="10">
        <f>TIPS_01152013!C11</f>
        <v>2</v>
      </c>
      <c r="C23" s="8">
        <f>TIPS_01152013!D11</f>
        <v>111.3203125</v>
      </c>
      <c r="D23" s="8">
        <f>TIPS_01152013!E11</f>
        <v>111.1875</v>
      </c>
      <c r="E23" s="8">
        <f>TIPS_01152013!G11</f>
        <v>3</v>
      </c>
      <c r="F23" s="8">
        <f t="shared" si="0"/>
        <v>111.25390625</v>
      </c>
      <c r="G23" s="65"/>
      <c r="H23" s="65"/>
      <c r="I23" s="8" t="e">
        <v>#VALUE!</v>
      </c>
      <c r="J23" s="11" t="e">
        <f t="shared" si="1"/>
        <v>#VALUE!</v>
      </c>
      <c r="L23" s="14">
        <f t="shared" si="2"/>
        <v>3</v>
      </c>
      <c r="M23" s="65"/>
      <c r="N23" s="65"/>
      <c r="O23" s="16"/>
      <c r="Q23" s="15"/>
    </row>
    <row r="24" spans="2:47">
      <c r="B24" s="10">
        <f>TIPS_01152013!C12</f>
        <v>2.5</v>
      </c>
      <c r="C24" s="8">
        <f>TIPS_01152013!D12</f>
        <v>115.4140625</v>
      </c>
      <c r="D24" s="8">
        <f>TIPS_01152013!E12</f>
        <v>115.2890625</v>
      </c>
      <c r="E24" s="8">
        <f>TIPS_01152013!G12</f>
        <v>3.5</v>
      </c>
      <c r="F24" s="8">
        <f t="shared" si="0"/>
        <v>115.3515625</v>
      </c>
      <c r="G24" s="65"/>
      <c r="H24" s="65"/>
      <c r="I24" s="8" t="e">
        <v>#VALUE!</v>
      </c>
      <c r="J24" s="11" t="e">
        <f t="shared" si="1"/>
        <v>#VALUE!</v>
      </c>
      <c r="L24" s="14">
        <f t="shared" si="2"/>
        <v>3.5</v>
      </c>
      <c r="M24" s="65"/>
      <c r="N24" s="65"/>
      <c r="O24" s="16"/>
      <c r="Q24" s="15"/>
    </row>
    <row r="25" spans="2:47">
      <c r="B25" s="10">
        <f>TIPS_01152013!C13</f>
        <v>2.375</v>
      </c>
      <c r="C25" s="8">
        <f>TIPS_01152013!D13</f>
        <v>116.59375</v>
      </c>
      <c r="D25" s="8">
        <f>TIPS_01152013!E13</f>
        <v>116.46875</v>
      </c>
      <c r="E25" s="8">
        <f>TIPS_01152013!G13</f>
        <v>4</v>
      </c>
      <c r="F25" s="8">
        <f t="shared" si="0"/>
        <v>116.53125</v>
      </c>
      <c r="G25" s="65"/>
      <c r="H25" s="65"/>
      <c r="I25" s="8" t="e">
        <v>#VALUE!</v>
      </c>
      <c r="J25" s="11" t="e">
        <f t="shared" si="1"/>
        <v>#VALUE!</v>
      </c>
      <c r="L25" s="14">
        <f t="shared" si="2"/>
        <v>4</v>
      </c>
      <c r="M25" s="65"/>
      <c r="N25" s="65"/>
      <c r="O25" s="16"/>
      <c r="Q25" s="15"/>
    </row>
    <row r="26" spans="2:47">
      <c r="B26" s="10">
        <f>TIPS_01152013!C14</f>
        <v>2.625</v>
      </c>
      <c r="C26" s="8">
        <f>TIPS_01152013!D14</f>
        <v>120.2890625</v>
      </c>
      <c r="D26" s="8">
        <f>TIPS_01152013!E14</f>
        <v>120.109375</v>
      </c>
      <c r="E26" s="8">
        <f>TIPS_01152013!G14</f>
        <v>4.5</v>
      </c>
      <c r="F26" s="8">
        <f t="shared" si="0"/>
        <v>120.19921875</v>
      </c>
      <c r="G26" s="65"/>
      <c r="H26" s="65"/>
      <c r="I26" s="8" t="e">
        <v>#VALUE!</v>
      </c>
      <c r="J26" s="11" t="e">
        <f>(I26-F26)^2</f>
        <v>#VALUE!</v>
      </c>
      <c r="L26" s="14">
        <f t="shared" si="2"/>
        <v>4.5</v>
      </c>
      <c r="M26" s="65"/>
      <c r="N26" s="65"/>
      <c r="O26" s="16"/>
      <c r="Q26" s="15"/>
    </row>
    <row r="27" spans="2:47">
      <c r="B27" s="10">
        <f>TIPS_01152013!C15</f>
        <v>1.625</v>
      </c>
      <c r="C27" s="8">
        <f>TIPS_01152013!D15</f>
        <v>116.390625</v>
      </c>
      <c r="D27" s="8">
        <f>TIPS_01152013!E15</f>
        <v>116.203125</v>
      </c>
      <c r="E27" s="8">
        <f>TIPS_01152013!G15</f>
        <v>5</v>
      </c>
      <c r="F27" s="8">
        <f t="shared" si="0"/>
        <v>116.296875</v>
      </c>
      <c r="G27" s="65"/>
      <c r="H27" s="65"/>
      <c r="I27" s="8" t="e">
        <v>#VALUE!</v>
      </c>
      <c r="J27" s="11" t="e">
        <f t="shared" si="1"/>
        <v>#VALUE!</v>
      </c>
      <c r="L27" s="14">
        <f t="shared" si="2"/>
        <v>5</v>
      </c>
      <c r="M27" s="65"/>
      <c r="N27" s="65"/>
      <c r="O27" s="16"/>
      <c r="Q27" s="15"/>
    </row>
    <row r="28" spans="2:47">
      <c r="B28" s="10">
        <f>TIPS_01152013!C16</f>
        <v>1.375</v>
      </c>
      <c r="C28" s="8">
        <f>TIPS_01152013!D16</f>
        <v>116.8828125</v>
      </c>
      <c r="D28" s="8">
        <f>TIPS_01152013!E16</f>
        <v>116.703125</v>
      </c>
      <c r="E28" s="8">
        <f>TIPS_01152013!G16</f>
        <v>5.5</v>
      </c>
      <c r="F28" s="8">
        <f t="shared" si="0"/>
        <v>116.79296875</v>
      </c>
      <c r="G28" s="65"/>
      <c r="H28" s="65"/>
      <c r="I28" s="8" t="e">
        <v>#VALUE!</v>
      </c>
      <c r="J28" s="11" t="e">
        <f t="shared" si="1"/>
        <v>#VALUE!</v>
      </c>
      <c r="L28" s="14">
        <f t="shared" si="2"/>
        <v>5.5</v>
      </c>
      <c r="M28" s="65"/>
      <c r="N28" s="65"/>
      <c r="O28" s="16"/>
      <c r="Q28" s="15"/>
    </row>
    <row r="29" spans="2:47">
      <c r="B29" s="10">
        <f>TIPS_01152013!C17</f>
        <v>2.125</v>
      </c>
      <c r="C29" s="8">
        <f>TIPS_01152013!D17</f>
        <v>121.9453125</v>
      </c>
      <c r="D29" s="8">
        <f>TIPS_01152013!E17</f>
        <v>121.703125</v>
      </c>
      <c r="E29" s="8">
        <f>TIPS_01152013!G17</f>
        <v>6</v>
      </c>
      <c r="F29" s="8">
        <f t="shared" si="0"/>
        <v>121.82421875</v>
      </c>
      <c r="G29" s="65"/>
      <c r="H29" s="65"/>
      <c r="I29" s="8" t="e">
        <v>#VALUE!</v>
      </c>
      <c r="J29" s="11" t="e">
        <f t="shared" si="1"/>
        <v>#VALUE!</v>
      </c>
      <c r="L29" s="14">
        <f t="shared" si="2"/>
        <v>6</v>
      </c>
      <c r="M29" s="65"/>
      <c r="N29" s="65"/>
      <c r="O29" s="16"/>
      <c r="Q29" s="15"/>
    </row>
    <row r="30" spans="2:47">
      <c r="B30" s="10">
        <f>TIPS_01152013!C18</f>
        <v>1.875</v>
      </c>
      <c r="C30" s="8">
        <f>TIPS_01152013!D18</f>
        <v>122.1640625</v>
      </c>
      <c r="D30" s="8">
        <f>TIPS_01152013!E18</f>
        <v>121.9140625</v>
      </c>
      <c r="E30" s="8">
        <f>TIPS_01152013!G18</f>
        <v>6.5</v>
      </c>
      <c r="F30" s="8">
        <f t="shared" si="0"/>
        <v>122.0390625</v>
      </c>
      <c r="G30" s="65"/>
      <c r="H30" s="65"/>
      <c r="I30" s="8" t="e">
        <v>#VALUE!</v>
      </c>
      <c r="J30" s="11" t="e">
        <f t="shared" si="1"/>
        <v>#VALUE!</v>
      </c>
      <c r="L30" s="14">
        <f t="shared" si="2"/>
        <v>6.5</v>
      </c>
      <c r="M30" s="65"/>
      <c r="N30" s="65"/>
      <c r="O30" s="16"/>
      <c r="Q30" s="15"/>
    </row>
    <row r="31" spans="2:47">
      <c r="B31" s="10">
        <f>TIPS_01152013!C19</f>
        <v>1.375</v>
      </c>
      <c r="C31" s="8">
        <f>TIPS_01152013!D19</f>
        <v>118.890625</v>
      </c>
      <c r="D31" s="8">
        <f>TIPS_01152013!E19</f>
        <v>118.6953125</v>
      </c>
      <c r="E31" s="8">
        <f>TIPS_01152013!G19</f>
        <v>7</v>
      </c>
      <c r="F31" s="8">
        <f t="shared" si="0"/>
        <v>118.79296875</v>
      </c>
      <c r="G31" s="65"/>
      <c r="H31" s="65"/>
      <c r="I31" s="8" t="e">
        <v>#VALUE!</v>
      </c>
      <c r="J31" s="11" t="e">
        <f t="shared" si="1"/>
        <v>#VALUE!</v>
      </c>
      <c r="L31" s="14">
        <f t="shared" si="2"/>
        <v>7</v>
      </c>
      <c r="M31" s="65"/>
      <c r="N31" s="65"/>
      <c r="O31" s="16"/>
      <c r="Q31" s="15"/>
    </row>
    <row r="32" spans="2:47">
      <c r="B32" s="10">
        <f>TIPS_01152013!C20</f>
        <v>1.25</v>
      </c>
      <c r="C32" s="8">
        <f>TIPS_01152013!D20</f>
        <v>118.9609375</v>
      </c>
      <c r="D32" s="8">
        <f>TIPS_01152013!E20</f>
        <v>118.7578125</v>
      </c>
      <c r="E32" s="8">
        <f>TIPS_01152013!G20</f>
        <v>7.5</v>
      </c>
      <c r="F32" s="8">
        <f t="shared" si="0"/>
        <v>118.859375</v>
      </c>
      <c r="G32" s="65"/>
      <c r="H32" s="65"/>
      <c r="I32" s="8" t="e">
        <v>#VALUE!</v>
      </c>
      <c r="J32" s="11" t="e">
        <f t="shared" si="1"/>
        <v>#VALUE!</v>
      </c>
      <c r="L32" s="14">
        <f t="shared" si="2"/>
        <v>7.5</v>
      </c>
      <c r="M32" s="65"/>
      <c r="N32" s="65"/>
      <c r="O32" s="16"/>
      <c r="Q32" s="15"/>
    </row>
    <row r="33" spans="2:17">
      <c r="B33" s="10">
        <f>TIPS_01152013!C21</f>
        <v>1.125</v>
      </c>
      <c r="C33" s="8">
        <f>TIPS_01152013!D21</f>
        <v>117.6484375</v>
      </c>
      <c r="D33" s="8">
        <f>TIPS_01152013!E21</f>
        <v>117.4375</v>
      </c>
      <c r="E33" s="8">
        <f>TIPS_01152013!G21</f>
        <v>8</v>
      </c>
      <c r="F33" s="8">
        <f t="shared" si="0"/>
        <v>117.54296875</v>
      </c>
      <c r="G33" s="65"/>
      <c r="H33" s="65"/>
      <c r="I33" s="8" t="e">
        <v>#VALUE!</v>
      </c>
      <c r="J33" s="11" t="e">
        <f t="shared" si="1"/>
        <v>#VALUE!</v>
      </c>
      <c r="L33" s="14">
        <f t="shared" si="2"/>
        <v>8</v>
      </c>
      <c r="M33" s="65"/>
      <c r="N33" s="65"/>
      <c r="O33" s="16"/>
      <c r="Q33" s="15"/>
    </row>
    <row r="34" spans="2:17">
      <c r="B34" s="10">
        <f>TIPS_01152013!C22</f>
        <v>0.625</v>
      </c>
      <c r="C34" s="8">
        <f>TIPS_01152013!D22</f>
        <v>113.8359375</v>
      </c>
      <c r="D34" s="8">
        <f>TIPS_01152013!E22</f>
        <v>113.6484375</v>
      </c>
      <c r="E34" s="8">
        <f>TIPS_01152013!G22</f>
        <v>8.5</v>
      </c>
      <c r="F34" s="8">
        <f t="shared" si="0"/>
        <v>113.7421875</v>
      </c>
      <c r="G34" s="65"/>
      <c r="H34" s="65"/>
      <c r="I34" s="8" t="e">
        <v>#VALUE!</v>
      </c>
      <c r="J34" s="11" t="e">
        <f t="shared" si="1"/>
        <v>#VALUE!</v>
      </c>
      <c r="L34" s="14">
        <f t="shared" si="2"/>
        <v>8.5</v>
      </c>
      <c r="M34" s="65"/>
      <c r="N34" s="65"/>
      <c r="O34" s="16"/>
      <c r="Q34" s="15"/>
    </row>
    <row r="35" spans="2:17">
      <c r="B35" s="10">
        <f>TIPS_01152013!C23</f>
        <v>0.125</v>
      </c>
      <c r="C35" s="8">
        <f>TIPS_01152013!D23</f>
        <v>108.6640625</v>
      </c>
      <c r="D35" s="8">
        <f>TIPS_01152013!E23</f>
        <v>108.484375</v>
      </c>
      <c r="E35" s="8">
        <f>TIPS_01152013!G23</f>
        <v>9</v>
      </c>
      <c r="F35" s="8">
        <f t="shared" si="0"/>
        <v>108.57421875</v>
      </c>
      <c r="G35" s="65"/>
      <c r="H35" s="65"/>
      <c r="I35" s="8" t="e">
        <v>#VALUE!</v>
      </c>
      <c r="J35" s="11" t="e">
        <f t="shared" si="1"/>
        <v>#VALUE!</v>
      </c>
      <c r="L35" s="14">
        <f t="shared" si="2"/>
        <v>9</v>
      </c>
      <c r="M35" s="65"/>
      <c r="N35" s="65"/>
      <c r="O35" s="16"/>
      <c r="Q35" s="15"/>
    </row>
    <row r="36" spans="2:17">
      <c r="B36" s="10">
        <f>TIPS_01152013!C24</f>
        <v>0.125</v>
      </c>
      <c r="C36" s="8">
        <f>TIPS_01152013!D24</f>
        <v>108.6171875</v>
      </c>
      <c r="D36" s="8">
        <f>TIPS_01152013!E24</f>
        <v>108.4140625</v>
      </c>
      <c r="E36" s="8">
        <f>TIPS_01152013!G24</f>
        <v>9.5</v>
      </c>
      <c r="F36" s="8">
        <f t="shared" si="0"/>
        <v>108.515625</v>
      </c>
      <c r="G36" s="65"/>
      <c r="H36" s="65"/>
      <c r="I36" s="8" t="e">
        <v>#VALUE!</v>
      </c>
      <c r="J36" s="11" t="e">
        <f t="shared" si="1"/>
        <v>#VALUE!</v>
      </c>
      <c r="L36" s="14">
        <f t="shared" si="2"/>
        <v>9.5</v>
      </c>
      <c r="M36" s="65"/>
      <c r="N36" s="65"/>
      <c r="O36" s="16"/>
      <c r="Q36" s="15"/>
    </row>
    <row r="37" spans="2:17">
      <c r="B37" s="10">
        <f>TIPS_01152013!C25</f>
        <v>2.375</v>
      </c>
      <c r="C37" s="8">
        <f>TIPS_01152013!D25</f>
        <v>134.84375</v>
      </c>
      <c r="D37" s="8">
        <f>TIPS_01152013!E25</f>
        <v>134.3671875</v>
      </c>
      <c r="E37" s="8">
        <f>TIPS_01152013!G25</f>
        <v>12</v>
      </c>
      <c r="F37" s="8">
        <f t="shared" si="0"/>
        <v>134.60546875</v>
      </c>
      <c r="G37" s="65"/>
      <c r="H37" s="65"/>
      <c r="I37" s="8" t="e">
        <v>#VALUE!</v>
      </c>
      <c r="J37" s="11" t="e">
        <f t="shared" si="1"/>
        <v>#VALUE!</v>
      </c>
      <c r="L37" s="14">
        <f t="shared" si="2"/>
        <v>10</v>
      </c>
      <c r="M37" s="65"/>
      <c r="N37" s="65"/>
      <c r="O37" s="16"/>
      <c r="Q37" s="15"/>
    </row>
    <row r="38" spans="2:17">
      <c r="B38" s="10">
        <f>TIPS_01152013!C26</f>
        <v>2</v>
      </c>
      <c r="C38" s="8">
        <f>TIPS_01152013!D26</f>
        <v>131.0234375</v>
      </c>
      <c r="D38" s="8">
        <f>TIPS_01152013!E26</f>
        <v>130.5234375</v>
      </c>
      <c r="E38" s="8">
        <f>TIPS_01152013!G26</f>
        <v>13</v>
      </c>
      <c r="F38" s="8">
        <f t="shared" si="0"/>
        <v>130.7734375</v>
      </c>
      <c r="G38" s="65"/>
      <c r="H38" s="65"/>
      <c r="I38" s="8" t="e">
        <v>#VALUE!</v>
      </c>
      <c r="J38" s="11" t="e">
        <f t="shared" si="1"/>
        <v>#VALUE!</v>
      </c>
      <c r="L38" s="14">
        <f t="shared" si="2"/>
        <v>10.5</v>
      </c>
      <c r="M38" s="65"/>
      <c r="N38" s="65"/>
      <c r="O38" s="16"/>
      <c r="Q38" s="15"/>
    </row>
    <row r="39" spans="2:17">
      <c r="B39" s="10">
        <f>TIPS_01152013!C27</f>
        <v>2.375</v>
      </c>
      <c r="C39" s="8">
        <f>TIPS_01152013!D27</f>
        <v>137.5078125</v>
      </c>
      <c r="D39" s="8">
        <f>TIPS_01152013!E27</f>
        <v>137.1015625</v>
      </c>
      <c r="E39" s="8">
        <f>TIPS_01152013!G27</f>
        <v>14</v>
      </c>
      <c r="F39" s="8">
        <f t="shared" si="0"/>
        <v>137.3046875</v>
      </c>
      <c r="G39" s="65"/>
      <c r="H39" s="65"/>
      <c r="I39" s="8" t="e">
        <v>#VALUE!</v>
      </c>
      <c r="J39" s="11" t="e">
        <f t="shared" si="1"/>
        <v>#VALUE!</v>
      </c>
      <c r="L39" s="14">
        <f t="shared" si="2"/>
        <v>11</v>
      </c>
      <c r="M39" s="65"/>
      <c r="N39" s="65"/>
      <c r="O39" s="16"/>
      <c r="Q39" s="15"/>
    </row>
    <row r="40" spans="2:17">
      <c r="B40" s="10">
        <f>TIPS_01152013!C28</f>
        <v>1.75</v>
      </c>
      <c r="C40" s="8">
        <f>TIPS_01152013!D28</f>
        <v>129.046875</v>
      </c>
      <c r="D40" s="8">
        <f>TIPS_01152013!E28</f>
        <v>128.6953125</v>
      </c>
      <c r="E40" s="8">
        <f>TIPS_01152013!G28</f>
        <v>15</v>
      </c>
      <c r="F40" s="8">
        <f t="shared" si="0"/>
        <v>128.87109375</v>
      </c>
      <c r="G40" s="65"/>
      <c r="H40" s="65"/>
      <c r="I40" s="8" t="e">
        <v>#VALUE!</v>
      </c>
      <c r="J40" s="11" t="e">
        <f t="shared" si="1"/>
        <v>#VALUE!</v>
      </c>
      <c r="L40" s="14">
        <f t="shared" si="2"/>
        <v>11.5</v>
      </c>
      <c r="M40" s="65"/>
      <c r="N40" s="65"/>
      <c r="O40" s="16"/>
      <c r="Q40" s="15"/>
    </row>
    <row r="41" spans="2:17">
      <c r="B41" s="10">
        <f>TIPS_01152013!C29</f>
        <v>2.5</v>
      </c>
      <c r="C41" s="8">
        <f>TIPS_01152013!D29</f>
        <v>141.96875</v>
      </c>
      <c r="D41" s="8">
        <f>TIPS_01152013!E29</f>
        <v>141.53125</v>
      </c>
      <c r="E41" s="8">
        <f>TIPS_01152013!G29</f>
        <v>16</v>
      </c>
      <c r="F41" s="8">
        <f t="shared" si="0"/>
        <v>141.75</v>
      </c>
      <c r="G41" s="65"/>
      <c r="H41" s="65"/>
      <c r="I41" s="8" t="e">
        <v>#VALUE!</v>
      </c>
      <c r="J41" s="11" t="e">
        <f t="shared" si="1"/>
        <v>#VALUE!</v>
      </c>
      <c r="L41" s="14">
        <f t="shared" si="2"/>
        <v>12</v>
      </c>
      <c r="M41" s="65"/>
      <c r="N41" s="65"/>
      <c r="O41" s="16"/>
      <c r="Q41" s="15"/>
    </row>
    <row r="42" spans="2:17">
      <c r="L42" s="14">
        <f t="shared" si="2"/>
        <v>12.5</v>
      </c>
      <c r="M42" s="65"/>
      <c r="N42" s="65"/>
      <c r="O42" s="16"/>
      <c r="Q42" s="15"/>
    </row>
    <row r="43" spans="2:17">
      <c r="J43" s="19" t="e">
        <f>SUM(J18:J41)</f>
        <v>#VALUE!</v>
      </c>
      <c r="L43" s="14">
        <f t="shared" si="2"/>
        <v>13</v>
      </c>
      <c r="M43" s="65"/>
      <c r="N43" s="65"/>
      <c r="O43" s="16"/>
      <c r="Q43" s="15"/>
    </row>
    <row r="44" spans="2:17">
      <c r="L44" s="14">
        <f t="shared" si="2"/>
        <v>13.5</v>
      </c>
      <c r="M44" s="65"/>
      <c r="N44" s="65"/>
      <c r="O44" s="16"/>
      <c r="Q44" s="15"/>
    </row>
    <row r="45" spans="2:17">
      <c r="L45" s="14">
        <f t="shared" si="2"/>
        <v>14</v>
      </c>
      <c r="M45" s="65"/>
      <c r="N45" s="65"/>
      <c r="O45" s="16"/>
      <c r="Q45" s="15"/>
    </row>
    <row r="46" spans="2:17">
      <c r="L46" s="14">
        <f t="shared" si="2"/>
        <v>14.5</v>
      </c>
      <c r="M46" s="65"/>
      <c r="N46" s="65"/>
      <c r="O46" s="16"/>
      <c r="Q46" s="15"/>
    </row>
    <row r="47" spans="2:17">
      <c r="L47" s="14">
        <f t="shared" si="2"/>
        <v>15</v>
      </c>
      <c r="M47" s="65"/>
      <c r="N47" s="65"/>
      <c r="O47" s="16"/>
      <c r="Q47" s="15"/>
    </row>
    <row r="48" spans="2:17">
      <c r="L48" s="14">
        <f t="shared" si="2"/>
        <v>15.5</v>
      </c>
      <c r="M48" s="65"/>
      <c r="N48" s="65"/>
      <c r="O48" s="16"/>
      <c r="Q48" s="15"/>
    </row>
    <row r="49" spans="12:17">
      <c r="L49" s="14">
        <f t="shared" si="2"/>
        <v>16</v>
      </c>
      <c r="M49" s="65"/>
      <c r="N49" s="65"/>
      <c r="O49" s="16"/>
      <c r="Q49" s="15"/>
    </row>
    <row r="50" spans="12:17">
      <c r="L50" s="14">
        <f t="shared" ref="L50:L77" si="3">L49+0.5</f>
        <v>16.5</v>
      </c>
      <c r="M50" s="65"/>
      <c r="N50" s="65"/>
      <c r="Q50" s="15"/>
    </row>
    <row r="51" spans="12:17">
      <c r="L51" s="14">
        <f t="shared" si="3"/>
        <v>17</v>
      </c>
      <c r="M51" s="65"/>
      <c r="N51" s="65"/>
      <c r="Q51" s="15"/>
    </row>
    <row r="52" spans="12:17">
      <c r="L52" s="14">
        <f t="shared" si="3"/>
        <v>17.5</v>
      </c>
      <c r="M52" s="65"/>
      <c r="N52" s="65"/>
      <c r="Q52" s="15"/>
    </row>
    <row r="53" spans="12:17">
      <c r="L53" s="14">
        <f t="shared" si="3"/>
        <v>18</v>
      </c>
      <c r="M53" s="65"/>
      <c r="N53" s="65"/>
      <c r="Q53" s="15"/>
    </row>
    <row r="54" spans="12:17">
      <c r="L54" s="14">
        <f t="shared" si="3"/>
        <v>18.5</v>
      </c>
      <c r="M54" s="65"/>
      <c r="N54" s="65"/>
      <c r="Q54" s="15"/>
    </row>
    <row r="55" spans="12:17">
      <c r="L55" s="14">
        <f t="shared" si="3"/>
        <v>19</v>
      </c>
      <c r="M55" s="65"/>
      <c r="N55" s="65"/>
      <c r="Q55" s="15"/>
    </row>
    <row r="56" spans="12:17">
      <c r="L56" s="14">
        <f t="shared" si="3"/>
        <v>19.5</v>
      </c>
      <c r="M56" s="65"/>
      <c r="N56" s="65"/>
      <c r="Q56" s="15"/>
    </row>
    <row r="57" spans="12:17">
      <c r="L57" s="14">
        <f t="shared" si="3"/>
        <v>20</v>
      </c>
      <c r="M57" s="65"/>
      <c r="N57" s="65"/>
      <c r="Q57" s="15"/>
    </row>
    <row r="58" spans="12:17">
      <c r="L58" s="14">
        <f t="shared" si="3"/>
        <v>20.5</v>
      </c>
      <c r="M58" s="65"/>
      <c r="N58" s="65"/>
      <c r="Q58" s="15"/>
    </row>
    <row r="59" spans="12:17">
      <c r="L59" s="14">
        <f t="shared" si="3"/>
        <v>21</v>
      </c>
      <c r="M59" s="65"/>
      <c r="N59" s="65"/>
      <c r="Q59" s="15"/>
    </row>
    <row r="60" spans="12:17">
      <c r="L60" s="14">
        <f t="shared" si="3"/>
        <v>21.5</v>
      </c>
      <c r="M60" s="65"/>
      <c r="N60" s="65"/>
      <c r="Q60" s="15"/>
    </row>
    <row r="61" spans="12:17">
      <c r="L61" s="14">
        <f t="shared" si="3"/>
        <v>22</v>
      </c>
      <c r="M61" s="65"/>
      <c r="N61" s="65"/>
      <c r="Q61" s="15"/>
    </row>
    <row r="62" spans="12:17">
      <c r="L62" s="14">
        <f t="shared" si="3"/>
        <v>22.5</v>
      </c>
      <c r="M62" s="65"/>
      <c r="N62" s="65"/>
      <c r="Q62" s="15"/>
    </row>
    <row r="63" spans="12:17">
      <c r="L63" s="14">
        <f t="shared" si="3"/>
        <v>23</v>
      </c>
      <c r="M63" s="65"/>
      <c r="N63" s="65"/>
      <c r="Q63" s="15"/>
    </row>
    <row r="64" spans="12:17">
      <c r="L64" s="14">
        <f t="shared" si="3"/>
        <v>23.5</v>
      </c>
      <c r="M64" s="65"/>
      <c r="N64" s="65"/>
      <c r="Q64" s="15"/>
    </row>
    <row r="65" spans="12:17">
      <c r="L65" s="14">
        <f t="shared" si="3"/>
        <v>24</v>
      </c>
      <c r="M65" s="65"/>
      <c r="N65" s="65"/>
      <c r="Q65" s="15"/>
    </row>
    <row r="66" spans="12:17">
      <c r="L66" s="14">
        <f t="shared" si="3"/>
        <v>24.5</v>
      </c>
      <c r="M66" s="65"/>
      <c r="N66" s="65"/>
      <c r="Q66" s="15"/>
    </row>
    <row r="67" spans="12:17">
      <c r="L67" s="14">
        <f t="shared" si="3"/>
        <v>25</v>
      </c>
      <c r="M67" s="65"/>
      <c r="N67" s="65"/>
      <c r="Q67" s="15"/>
    </row>
    <row r="68" spans="12:17">
      <c r="L68" s="14">
        <f t="shared" si="3"/>
        <v>25.5</v>
      </c>
      <c r="M68" s="65"/>
      <c r="N68" s="65"/>
      <c r="Q68" s="15"/>
    </row>
    <row r="69" spans="12:17">
      <c r="L69" s="14">
        <f t="shared" si="3"/>
        <v>26</v>
      </c>
      <c r="M69" s="65"/>
      <c r="N69" s="65"/>
      <c r="Q69" s="15"/>
    </row>
    <row r="70" spans="12:17">
      <c r="L70" s="14">
        <f t="shared" si="3"/>
        <v>26.5</v>
      </c>
      <c r="M70" s="65"/>
      <c r="N70" s="65"/>
      <c r="Q70" s="15"/>
    </row>
    <row r="71" spans="12:17">
      <c r="L71" s="14">
        <f t="shared" si="3"/>
        <v>27</v>
      </c>
      <c r="M71" s="65"/>
      <c r="N71" s="65"/>
      <c r="Q71" s="15"/>
    </row>
    <row r="72" spans="12:17">
      <c r="L72" s="14">
        <f t="shared" si="3"/>
        <v>27.5</v>
      </c>
      <c r="M72" s="65"/>
      <c r="N72" s="65"/>
      <c r="Q72" s="15"/>
    </row>
    <row r="73" spans="12:17">
      <c r="L73" s="14">
        <f t="shared" si="3"/>
        <v>28</v>
      </c>
      <c r="M73" s="65"/>
      <c r="N73" s="65"/>
      <c r="Q73" s="15"/>
    </row>
    <row r="74" spans="12:17">
      <c r="L74" s="14">
        <f t="shared" si="3"/>
        <v>28.5</v>
      </c>
      <c r="M74" s="65"/>
      <c r="N74" s="65"/>
      <c r="Q74" s="15"/>
    </row>
    <row r="75" spans="12:17">
      <c r="L75" s="14">
        <f t="shared" si="3"/>
        <v>29</v>
      </c>
      <c r="M75" s="65"/>
      <c r="N75" s="65"/>
      <c r="Q75" s="15"/>
    </row>
    <row r="76" spans="12:17">
      <c r="L76" s="14">
        <f t="shared" si="3"/>
        <v>29.5</v>
      </c>
      <c r="M76" s="65"/>
      <c r="N76" s="65"/>
      <c r="Q76" s="15"/>
    </row>
    <row r="77" spans="12:17">
      <c r="L77" s="14">
        <f t="shared" si="3"/>
        <v>30</v>
      </c>
      <c r="M77" s="65"/>
      <c r="N77" s="65"/>
      <c r="Q77" s="15"/>
    </row>
    <row r="78" spans="12:17">
      <c r="L78" s="14"/>
      <c r="M78" s="11"/>
      <c r="N78" s="11"/>
    </row>
    <row r="79" spans="12:17">
      <c r="L79" s="14"/>
      <c r="M79" s="11"/>
      <c r="N79" s="11"/>
    </row>
    <row r="80" spans="12:17">
      <c r="L80" s="14"/>
      <c r="M80" s="11"/>
      <c r="N80" s="11"/>
    </row>
    <row r="81" spans="12:14">
      <c r="L81" s="14"/>
      <c r="M81" s="11"/>
      <c r="N81" s="11"/>
    </row>
    <row r="82" spans="12:14">
      <c r="L82" s="14"/>
      <c r="M82" s="11"/>
      <c r="N82" s="11"/>
    </row>
    <row r="83" spans="12:14">
      <c r="L83" s="14"/>
      <c r="M83" s="11"/>
      <c r="N83" s="11"/>
    </row>
    <row r="84" spans="12:14">
      <c r="L84" s="14"/>
      <c r="M84" s="11"/>
      <c r="N84" s="11"/>
    </row>
    <row r="85" spans="12:14">
      <c r="L85" s="14"/>
      <c r="M85" s="11"/>
      <c r="N85" s="1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A306"/>
  <sheetViews>
    <sheetView topLeftCell="BH275" workbookViewId="0">
      <selection activeCell="BZ306" sqref="BZ306"/>
    </sheetView>
  </sheetViews>
  <sheetFormatPr baseColWidth="10" defaultColWidth="8.83203125" defaultRowHeight="14" x14ac:dyDescent="0"/>
  <cols>
    <col min="1" max="1" width="12" customWidth="1"/>
    <col min="2" max="2" width="11.5" customWidth="1"/>
    <col min="3" max="3" width="11.6640625" customWidth="1"/>
    <col min="4" max="4" width="10.33203125" customWidth="1"/>
    <col min="7" max="7" width="10.6640625" customWidth="1"/>
    <col min="8" max="8" width="12" customWidth="1"/>
    <col min="9" max="9" width="11.33203125" customWidth="1"/>
  </cols>
  <sheetData>
    <row r="1" spans="1:131" ht="25">
      <c r="A1" s="7" t="s">
        <v>54</v>
      </c>
    </row>
    <row r="2" spans="1:131">
      <c r="A2" t="s">
        <v>48</v>
      </c>
      <c r="C2" t="s">
        <v>19</v>
      </c>
      <c r="D2" s="1">
        <v>41289</v>
      </c>
    </row>
    <row r="3" spans="1:131">
      <c r="A3" t="s">
        <v>53</v>
      </c>
    </row>
    <row r="6" spans="1:131">
      <c r="A6" t="s">
        <v>39</v>
      </c>
      <c r="B6" t="s">
        <v>40</v>
      </c>
      <c r="C6" t="s">
        <v>41</v>
      </c>
      <c r="D6" t="s">
        <v>42</v>
      </c>
      <c r="E6" t="s">
        <v>43</v>
      </c>
      <c r="F6" t="s">
        <v>44</v>
      </c>
      <c r="G6" t="s">
        <v>18</v>
      </c>
      <c r="H6" t="s">
        <v>45</v>
      </c>
      <c r="I6" t="s">
        <v>47</v>
      </c>
      <c r="K6" s="6" t="s">
        <v>52</v>
      </c>
      <c r="BT6" s="6" t="s">
        <v>51</v>
      </c>
    </row>
    <row r="7" spans="1:131">
      <c r="A7">
        <v>20130117.399999999</v>
      </c>
      <c r="B7">
        <v>4</v>
      </c>
      <c r="C7">
        <v>0</v>
      </c>
      <c r="D7">
        <v>20130115</v>
      </c>
      <c r="E7">
        <v>99.999722000000006</v>
      </c>
      <c r="F7">
        <v>99.999750000000006</v>
      </c>
      <c r="G7">
        <v>20130117</v>
      </c>
      <c r="H7">
        <v>5.5555555555555558E-3</v>
      </c>
      <c r="I7">
        <v>0</v>
      </c>
      <c r="K7">
        <v>100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</row>
    <row r="8" spans="1:131">
      <c r="A8">
        <v>20130124.399999999</v>
      </c>
      <c r="B8">
        <v>4</v>
      </c>
      <c r="C8">
        <v>0</v>
      </c>
      <c r="D8">
        <v>20130115</v>
      </c>
      <c r="E8">
        <v>99.998625000000004</v>
      </c>
      <c r="F8">
        <v>99.998750000000001</v>
      </c>
      <c r="G8">
        <v>20130124</v>
      </c>
      <c r="H8">
        <v>2.5000000000000001E-2</v>
      </c>
      <c r="I8">
        <v>0</v>
      </c>
      <c r="K8">
        <v>100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T8">
        <v>0.02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</row>
    <row r="9" spans="1:131">
      <c r="A9">
        <v>20130131.200619999</v>
      </c>
      <c r="B9">
        <v>2</v>
      </c>
      <c r="C9">
        <v>0.625</v>
      </c>
      <c r="D9">
        <v>20130115</v>
      </c>
      <c r="E9">
        <v>100.011719</v>
      </c>
      <c r="F9">
        <v>100.042969</v>
      </c>
      <c r="G9">
        <v>20130131</v>
      </c>
      <c r="H9">
        <v>4.4444444444444446E-2</v>
      </c>
      <c r="I9">
        <v>0.28532599999999997</v>
      </c>
      <c r="K9">
        <v>100.3125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T9">
        <v>0.04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</row>
    <row r="10" spans="1:131">
      <c r="A10">
        <v>20130131.20287</v>
      </c>
      <c r="B10">
        <v>2</v>
      </c>
      <c r="C10">
        <v>2.875</v>
      </c>
      <c r="D10">
        <v>20130115</v>
      </c>
      <c r="E10">
        <v>100.105469</v>
      </c>
      <c r="F10">
        <v>100.136719</v>
      </c>
      <c r="G10">
        <v>20130131</v>
      </c>
      <c r="H10">
        <v>4.4444444444444446E-2</v>
      </c>
      <c r="I10">
        <v>1.3125</v>
      </c>
      <c r="K10">
        <v>101.4375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T10">
        <v>0.04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</row>
    <row r="11" spans="1:131">
      <c r="A11">
        <v>20130131.399999999</v>
      </c>
      <c r="B11">
        <v>4</v>
      </c>
      <c r="C11">
        <v>0</v>
      </c>
      <c r="D11">
        <v>20130115</v>
      </c>
      <c r="E11">
        <v>99.997111000000004</v>
      </c>
      <c r="F11">
        <v>99.997556000000003</v>
      </c>
      <c r="G11">
        <v>20130131</v>
      </c>
      <c r="H11">
        <v>4.4444444444444446E-2</v>
      </c>
      <c r="I11">
        <v>0</v>
      </c>
      <c r="K11">
        <v>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T11">
        <v>0.04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</row>
    <row r="12" spans="1:131">
      <c r="A12">
        <v>20130207.399999999</v>
      </c>
      <c r="B12">
        <v>4</v>
      </c>
      <c r="C12">
        <v>0</v>
      </c>
      <c r="D12">
        <v>20130115</v>
      </c>
      <c r="E12">
        <v>99.995846999999998</v>
      </c>
      <c r="F12">
        <v>99.996486000000004</v>
      </c>
      <c r="G12">
        <v>20130207</v>
      </c>
      <c r="H12">
        <v>6.1111111111111109E-2</v>
      </c>
      <c r="I12">
        <v>0</v>
      </c>
      <c r="K12">
        <v>100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T12">
        <v>0.06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</row>
    <row r="13" spans="1:131">
      <c r="A13">
        <v>20130214.399999999</v>
      </c>
      <c r="B13">
        <v>4</v>
      </c>
      <c r="C13">
        <v>0</v>
      </c>
      <c r="D13">
        <v>20130115</v>
      </c>
      <c r="E13">
        <v>99.992917000000006</v>
      </c>
      <c r="F13">
        <v>99.993750000000006</v>
      </c>
      <c r="G13">
        <v>20130214</v>
      </c>
      <c r="H13">
        <v>8.0555555555555561E-2</v>
      </c>
      <c r="I13">
        <v>0</v>
      </c>
      <c r="K13">
        <v>100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T13">
        <v>0.08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</row>
    <row r="14" spans="1:131">
      <c r="A14">
        <v>20130215.201370001</v>
      </c>
      <c r="B14">
        <v>2</v>
      </c>
      <c r="C14">
        <v>1.375</v>
      </c>
      <c r="D14">
        <v>20130115</v>
      </c>
      <c r="E14">
        <v>100.09375</v>
      </c>
      <c r="F14">
        <v>100.125</v>
      </c>
      <c r="G14">
        <v>20130215</v>
      </c>
      <c r="H14">
        <v>8.3333333333333329E-2</v>
      </c>
      <c r="I14">
        <v>0.57167099999999993</v>
      </c>
      <c r="K14">
        <v>100.6875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T14">
        <v>0.08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</row>
    <row r="15" spans="1:131">
      <c r="A15">
        <v>20130215.203869998</v>
      </c>
      <c r="B15">
        <v>2</v>
      </c>
      <c r="C15">
        <v>3.875</v>
      </c>
      <c r="D15">
        <v>20130115</v>
      </c>
      <c r="E15">
        <v>100.300781</v>
      </c>
      <c r="F15">
        <v>100.332031</v>
      </c>
      <c r="G15">
        <v>20130215</v>
      </c>
      <c r="H15">
        <v>8.3333333333333329E-2</v>
      </c>
      <c r="I15">
        <v>1.6110730000000002</v>
      </c>
      <c r="K15">
        <v>101.9375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T15">
        <v>0.08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</row>
    <row r="16" spans="1:131">
      <c r="A16">
        <v>20130221.399999999</v>
      </c>
      <c r="B16">
        <v>4</v>
      </c>
      <c r="C16">
        <v>0</v>
      </c>
      <c r="D16">
        <v>20130115</v>
      </c>
      <c r="E16">
        <v>99.989722</v>
      </c>
      <c r="F16">
        <v>99.992292000000006</v>
      </c>
      <c r="G16">
        <v>20130221</v>
      </c>
      <c r="H16">
        <v>0.1</v>
      </c>
      <c r="I16">
        <v>0</v>
      </c>
      <c r="K16">
        <v>100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T16">
        <v>0.1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</row>
    <row r="17" spans="1:131">
      <c r="A17">
        <v>20130228.200619999</v>
      </c>
      <c r="B17">
        <v>2</v>
      </c>
      <c r="C17">
        <v>0.625</v>
      </c>
      <c r="D17">
        <v>20130115</v>
      </c>
      <c r="E17">
        <v>100.050781</v>
      </c>
      <c r="F17">
        <v>100.082031</v>
      </c>
      <c r="G17">
        <v>20130228</v>
      </c>
      <c r="H17">
        <v>0.11944444444444445</v>
      </c>
      <c r="I17">
        <v>0.23653300000000002</v>
      </c>
      <c r="K17">
        <v>100.3125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T17">
        <v>0.12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</row>
    <row r="18" spans="1:131">
      <c r="A18">
        <v>20130228.202750001</v>
      </c>
      <c r="B18">
        <v>2</v>
      </c>
      <c r="C18">
        <v>2.75</v>
      </c>
      <c r="D18">
        <v>20130115</v>
      </c>
      <c r="E18">
        <v>100.300781</v>
      </c>
      <c r="F18">
        <v>100.332031</v>
      </c>
      <c r="G18">
        <v>20130228</v>
      </c>
      <c r="H18">
        <v>0.11944444444444445</v>
      </c>
      <c r="I18">
        <v>1.0407459999999999</v>
      </c>
      <c r="K18">
        <v>101.375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T18">
        <v>0.12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</row>
    <row r="19" spans="1:131">
      <c r="A19">
        <v>20130228.399999999</v>
      </c>
      <c r="B19">
        <v>4</v>
      </c>
      <c r="C19">
        <v>0</v>
      </c>
      <c r="D19">
        <v>20130115</v>
      </c>
      <c r="E19">
        <v>99.985944000000003</v>
      </c>
      <c r="F19">
        <v>99.987166999999999</v>
      </c>
      <c r="G19">
        <v>20130228</v>
      </c>
      <c r="H19">
        <v>0.11944444444444445</v>
      </c>
      <c r="I19">
        <v>0</v>
      </c>
      <c r="K19">
        <v>100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T19">
        <v>0.12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</row>
    <row r="20" spans="1:131">
      <c r="A20">
        <v>20130307.399999999</v>
      </c>
      <c r="B20">
        <v>4</v>
      </c>
      <c r="C20">
        <v>0</v>
      </c>
      <c r="D20">
        <v>20130115</v>
      </c>
      <c r="E20">
        <v>99.984416999999993</v>
      </c>
      <c r="F20">
        <v>99.985833</v>
      </c>
      <c r="G20">
        <v>20130307</v>
      </c>
      <c r="H20">
        <v>0.14444444444444443</v>
      </c>
      <c r="I20">
        <v>0</v>
      </c>
      <c r="K20">
        <v>100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T20">
        <v>0.13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</row>
    <row r="21" spans="1:131">
      <c r="A21">
        <v>20130314.399999999</v>
      </c>
      <c r="B21">
        <v>4</v>
      </c>
      <c r="C21">
        <v>0</v>
      </c>
      <c r="D21">
        <v>20130115</v>
      </c>
      <c r="E21">
        <v>99.983889000000005</v>
      </c>
      <c r="F21">
        <v>99.985500000000002</v>
      </c>
      <c r="G21">
        <v>20130314</v>
      </c>
      <c r="H21">
        <v>0.16388888888888889</v>
      </c>
      <c r="I21">
        <v>0</v>
      </c>
      <c r="K21">
        <v>100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T21">
        <v>0.15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</row>
    <row r="22" spans="1:131">
      <c r="A22">
        <v>20130315.201370001</v>
      </c>
      <c r="B22">
        <v>2</v>
      </c>
      <c r="C22">
        <v>1.375</v>
      </c>
      <c r="D22">
        <v>20130115</v>
      </c>
      <c r="E22">
        <v>100.195312</v>
      </c>
      <c r="F22">
        <v>100.203125</v>
      </c>
      <c r="G22">
        <v>20130315</v>
      </c>
      <c r="H22">
        <v>0.16666666666666666</v>
      </c>
      <c r="I22">
        <v>0.46339799999999998</v>
      </c>
      <c r="K22">
        <v>100.6875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T22">
        <v>0.16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</row>
    <row r="23" spans="1:131">
      <c r="A23">
        <v>20130321.399999999</v>
      </c>
      <c r="B23">
        <v>4</v>
      </c>
      <c r="C23">
        <v>0</v>
      </c>
      <c r="D23">
        <v>20130115</v>
      </c>
      <c r="E23">
        <v>99.981943999999999</v>
      </c>
      <c r="F23">
        <v>99.983750000000001</v>
      </c>
      <c r="G23">
        <v>20130321</v>
      </c>
      <c r="H23">
        <v>0.18333333333333332</v>
      </c>
      <c r="I23">
        <v>0</v>
      </c>
      <c r="K23">
        <v>100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T23">
        <v>0.17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</row>
    <row r="24" spans="1:131">
      <c r="A24">
        <v>20130328.399999999</v>
      </c>
      <c r="B24">
        <v>4</v>
      </c>
      <c r="C24">
        <v>0</v>
      </c>
      <c r="D24">
        <v>20130115</v>
      </c>
      <c r="E24">
        <v>99.978999999999999</v>
      </c>
      <c r="F24">
        <v>99.980999999999995</v>
      </c>
      <c r="G24">
        <v>20130328</v>
      </c>
      <c r="H24">
        <v>0.20277777777777778</v>
      </c>
      <c r="I24">
        <v>0</v>
      </c>
      <c r="K24">
        <v>100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T24">
        <v>0.19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</row>
    <row r="25" spans="1:131">
      <c r="A25">
        <v>20130331.200750001</v>
      </c>
      <c r="B25">
        <v>2</v>
      </c>
      <c r="C25">
        <v>0.75</v>
      </c>
      <c r="D25">
        <v>20130115</v>
      </c>
      <c r="E25">
        <v>100.125</v>
      </c>
      <c r="F25">
        <v>100.132812</v>
      </c>
      <c r="G25">
        <v>20130331</v>
      </c>
      <c r="H25">
        <v>0.21111111111111111</v>
      </c>
      <c r="I25">
        <v>0.22046700000000002</v>
      </c>
      <c r="K25">
        <v>100.375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T25">
        <v>0.2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</row>
    <row r="26" spans="1:131">
      <c r="A26">
        <v>20130331.202500001</v>
      </c>
      <c r="B26">
        <v>2</v>
      </c>
      <c r="C26">
        <v>2.5</v>
      </c>
      <c r="D26">
        <v>20130115</v>
      </c>
      <c r="E26">
        <v>100.476562</v>
      </c>
      <c r="F26">
        <v>100.507812</v>
      </c>
      <c r="G26">
        <v>20130331</v>
      </c>
      <c r="H26">
        <v>0.21111111111111111</v>
      </c>
      <c r="I26">
        <v>0.73489000000000004</v>
      </c>
      <c r="K26">
        <v>101.25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T26">
        <v>0.2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</row>
    <row r="27" spans="1:131">
      <c r="A27">
        <v>20130404.399999999</v>
      </c>
      <c r="B27">
        <v>4</v>
      </c>
      <c r="C27">
        <v>0</v>
      </c>
      <c r="D27">
        <v>20130115</v>
      </c>
      <c r="E27">
        <v>99.982444000000001</v>
      </c>
      <c r="F27">
        <v>99.984639000000001</v>
      </c>
      <c r="G27">
        <v>20130404</v>
      </c>
      <c r="H27">
        <v>0.21944444444444444</v>
      </c>
      <c r="I27">
        <v>0</v>
      </c>
      <c r="K27">
        <v>100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T27">
        <v>0.21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</row>
    <row r="28" spans="1:131">
      <c r="A28">
        <v>20130411.399999999</v>
      </c>
      <c r="B28">
        <v>4</v>
      </c>
      <c r="C28">
        <v>0</v>
      </c>
      <c r="D28">
        <v>20130115</v>
      </c>
      <c r="E28">
        <v>99.980889000000005</v>
      </c>
      <c r="F28">
        <v>99.983277999999999</v>
      </c>
      <c r="G28">
        <v>20130411</v>
      </c>
      <c r="H28">
        <v>0.2388888888888889</v>
      </c>
      <c r="I28">
        <v>0</v>
      </c>
      <c r="K28">
        <v>100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T28">
        <v>0.23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</row>
    <row r="29" spans="1:131">
      <c r="A29">
        <v>20130415.201749999</v>
      </c>
      <c r="B29">
        <v>2</v>
      </c>
      <c r="C29">
        <v>1.75</v>
      </c>
      <c r="D29">
        <v>20130115</v>
      </c>
      <c r="E29">
        <v>100.394531</v>
      </c>
      <c r="F29">
        <v>100.425781</v>
      </c>
      <c r="G29">
        <v>20130415</v>
      </c>
      <c r="H29">
        <v>0.25</v>
      </c>
      <c r="I29">
        <v>0.44230800000000003</v>
      </c>
      <c r="K29">
        <v>100.875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T29">
        <v>0.24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</row>
    <row r="30" spans="1:131">
      <c r="A30">
        <v>20130418.399999999</v>
      </c>
      <c r="B30">
        <v>4</v>
      </c>
      <c r="C30">
        <v>0</v>
      </c>
      <c r="D30">
        <v>20130115</v>
      </c>
      <c r="E30">
        <v>99.978042000000002</v>
      </c>
      <c r="F30">
        <v>99.980625000000003</v>
      </c>
      <c r="G30">
        <v>20130418</v>
      </c>
      <c r="H30">
        <v>0.25833333333333336</v>
      </c>
      <c r="I30">
        <v>0</v>
      </c>
      <c r="K30">
        <v>100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T30">
        <v>0.25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</row>
    <row r="31" spans="1:131">
      <c r="A31">
        <v>20130425.399999999</v>
      </c>
      <c r="B31">
        <v>4</v>
      </c>
      <c r="C31">
        <v>0</v>
      </c>
      <c r="D31">
        <v>20130115</v>
      </c>
      <c r="E31">
        <v>99.976388999999998</v>
      </c>
      <c r="F31">
        <v>99.979167000000004</v>
      </c>
      <c r="G31">
        <v>20130425</v>
      </c>
      <c r="H31">
        <v>0.27777777777777779</v>
      </c>
      <c r="I31">
        <v>0</v>
      </c>
      <c r="K31">
        <v>100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T31">
        <v>0.27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</row>
    <row r="32" spans="1:131">
      <c r="A32">
        <v>20130430.200619999</v>
      </c>
      <c r="B32">
        <v>2</v>
      </c>
      <c r="C32">
        <v>0.625</v>
      </c>
      <c r="D32">
        <v>20130115</v>
      </c>
      <c r="E32">
        <v>100.164062</v>
      </c>
      <c r="F32">
        <v>100.171875</v>
      </c>
      <c r="G32">
        <v>20130430</v>
      </c>
      <c r="H32">
        <v>0.29166666666666669</v>
      </c>
      <c r="I32">
        <v>0.131215</v>
      </c>
      <c r="K32">
        <v>100.3125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T32">
        <v>0.28000000000000003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</row>
    <row r="33" spans="1:131">
      <c r="A33">
        <v>20130430.203120001</v>
      </c>
      <c r="B33">
        <v>2</v>
      </c>
      <c r="C33">
        <v>3.125</v>
      </c>
      <c r="D33">
        <v>20130115</v>
      </c>
      <c r="E33">
        <v>100.875</v>
      </c>
      <c r="F33">
        <v>100.890625</v>
      </c>
      <c r="G33">
        <v>20130430</v>
      </c>
      <c r="H33">
        <v>0.29166666666666669</v>
      </c>
      <c r="I33">
        <v>0.65607699999999991</v>
      </c>
      <c r="K33">
        <v>101.5625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T33">
        <v>0.28000000000000003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</row>
    <row r="34" spans="1:131">
      <c r="A34">
        <v>20130502.399999999</v>
      </c>
      <c r="B34">
        <v>4</v>
      </c>
      <c r="C34">
        <v>0</v>
      </c>
      <c r="D34">
        <v>20130115</v>
      </c>
      <c r="E34">
        <v>99.973249999999993</v>
      </c>
      <c r="F34">
        <v>99.976222000000007</v>
      </c>
      <c r="G34">
        <v>20130502</v>
      </c>
      <c r="H34">
        <v>0.29722222222222222</v>
      </c>
      <c r="I34">
        <v>0</v>
      </c>
      <c r="K34">
        <v>100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T34">
        <v>0.28999999999999998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</row>
    <row r="35" spans="1:131">
      <c r="A35">
        <v>20130509.399999999</v>
      </c>
      <c r="B35">
        <v>4</v>
      </c>
      <c r="C35">
        <v>0</v>
      </c>
      <c r="D35">
        <v>20130115</v>
      </c>
      <c r="E35">
        <v>99.976249999999993</v>
      </c>
      <c r="F35">
        <v>99.979416999999998</v>
      </c>
      <c r="G35">
        <v>20130509</v>
      </c>
      <c r="H35">
        <v>0.31666666666666665</v>
      </c>
      <c r="I35">
        <v>0</v>
      </c>
      <c r="K35">
        <v>100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T35">
        <v>0.31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</row>
    <row r="36" spans="1:131">
      <c r="A36">
        <v>20130515.201370001</v>
      </c>
      <c r="B36">
        <v>2</v>
      </c>
      <c r="C36">
        <v>1.375</v>
      </c>
      <c r="D36">
        <v>20130115</v>
      </c>
      <c r="E36">
        <v>100.414062</v>
      </c>
      <c r="F36">
        <v>100.421875</v>
      </c>
      <c r="G36">
        <v>20130515</v>
      </c>
      <c r="H36">
        <v>0.33333333333333331</v>
      </c>
      <c r="I36">
        <v>0.23169899999999999</v>
      </c>
      <c r="K36">
        <v>100.6875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T36">
        <v>0.32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</row>
    <row r="37" spans="1:131">
      <c r="A37">
        <v>20130515.203620002</v>
      </c>
      <c r="B37">
        <v>2</v>
      </c>
      <c r="C37">
        <v>3.625</v>
      </c>
      <c r="D37">
        <v>20130115</v>
      </c>
      <c r="E37">
        <v>101.148438</v>
      </c>
      <c r="F37">
        <v>101.164062</v>
      </c>
      <c r="G37">
        <v>20130515</v>
      </c>
      <c r="H37">
        <v>0.33333333333333331</v>
      </c>
      <c r="I37">
        <v>0.61084300000000002</v>
      </c>
      <c r="K37">
        <v>101.8125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T37">
        <v>0.32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</row>
    <row r="38" spans="1:131">
      <c r="A38">
        <v>20130516.399999999</v>
      </c>
      <c r="B38">
        <v>4</v>
      </c>
      <c r="C38">
        <v>0</v>
      </c>
      <c r="D38">
        <v>20130115</v>
      </c>
      <c r="E38">
        <v>99.968069</v>
      </c>
      <c r="F38">
        <v>99.971430999999995</v>
      </c>
      <c r="G38">
        <v>20130516</v>
      </c>
      <c r="H38">
        <v>0.33611111111111114</v>
      </c>
      <c r="I38">
        <v>0</v>
      </c>
      <c r="K38">
        <v>100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T38">
        <v>0.33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</row>
    <row r="39" spans="1:131">
      <c r="A39">
        <v>20130523.399999999</v>
      </c>
      <c r="B39">
        <v>4</v>
      </c>
      <c r="C39">
        <v>0</v>
      </c>
      <c r="D39">
        <v>20130115</v>
      </c>
      <c r="E39">
        <v>99.973332999999997</v>
      </c>
      <c r="F39">
        <v>99.976889</v>
      </c>
      <c r="G39">
        <v>20130523</v>
      </c>
      <c r="H39">
        <v>0.35555555555555557</v>
      </c>
      <c r="I39">
        <v>0</v>
      </c>
      <c r="K39">
        <v>100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T39">
        <v>0.35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</row>
    <row r="40" spans="1:131">
      <c r="A40">
        <v>20130530.399999999</v>
      </c>
      <c r="B40">
        <v>4</v>
      </c>
      <c r="C40">
        <v>0</v>
      </c>
      <c r="D40">
        <v>20130115</v>
      </c>
      <c r="E40">
        <v>99.964375000000004</v>
      </c>
      <c r="F40">
        <v>99.968125000000001</v>
      </c>
      <c r="G40">
        <v>20130530</v>
      </c>
      <c r="H40">
        <v>0.375</v>
      </c>
      <c r="I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T40">
        <v>0.36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</row>
    <row r="41" spans="1:131">
      <c r="A41">
        <v>20130531.2005</v>
      </c>
      <c r="B41">
        <v>2</v>
      </c>
      <c r="C41">
        <v>0.5</v>
      </c>
      <c r="D41">
        <v>20130115</v>
      </c>
      <c r="E41">
        <v>100.148438</v>
      </c>
      <c r="F41">
        <v>100.15625</v>
      </c>
      <c r="G41">
        <v>20130531</v>
      </c>
      <c r="H41">
        <v>0.37777777777777777</v>
      </c>
      <c r="I41">
        <v>6.3186999999999993E-2</v>
      </c>
      <c r="K41">
        <v>100.25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T41">
        <v>0.37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</row>
    <row r="42" spans="1:131">
      <c r="A42">
        <v>20130531.203499999</v>
      </c>
      <c r="B42">
        <v>2</v>
      </c>
      <c r="C42">
        <v>3.5</v>
      </c>
      <c r="D42">
        <v>20130115</v>
      </c>
      <c r="E42">
        <v>101.257812</v>
      </c>
      <c r="F42">
        <v>101.265625</v>
      </c>
      <c r="G42">
        <v>20130531</v>
      </c>
      <c r="H42">
        <v>0.37777777777777777</v>
      </c>
      <c r="I42">
        <v>0.44230800000000003</v>
      </c>
      <c r="K42">
        <v>101.75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T42">
        <v>0.37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</row>
    <row r="43" spans="1:131">
      <c r="A43">
        <v>20130606.399999999</v>
      </c>
      <c r="B43">
        <v>4</v>
      </c>
      <c r="C43">
        <v>0</v>
      </c>
      <c r="D43">
        <v>20130115</v>
      </c>
      <c r="E43">
        <v>99.964500000000001</v>
      </c>
      <c r="F43">
        <v>99.966471999999996</v>
      </c>
      <c r="G43">
        <v>20130606</v>
      </c>
      <c r="H43">
        <v>0.39166666666666666</v>
      </c>
      <c r="I43">
        <v>0</v>
      </c>
      <c r="K43">
        <v>100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T43">
        <v>0.38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</row>
    <row r="44" spans="1:131">
      <c r="A44">
        <v>20130613.399999999</v>
      </c>
      <c r="B44">
        <v>4</v>
      </c>
      <c r="C44">
        <v>0</v>
      </c>
      <c r="D44">
        <v>20130115</v>
      </c>
      <c r="E44">
        <v>99.960680999999994</v>
      </c>
      <c r="F44">
        <v>99.964819000000006</v>
      </c>
      <c r="G44">
        <v>20130613</v>
      </c>
      <c r="H44">
        <v>0.41111111111111109</v>
      </c>
      <c r="I44">
        <v>0</v>
      </c>
      <c r="K44">
        <v>100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T44">
        <v>0.4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</row>
    <row r="45" spans="1:131">
      <c r="A45">
        <v>20130615.20112</v>
      </c>
      <c r="B45">
        <v>2</v>
      </c>
      <c r="C45">
        <v>1.125</v>
      </c>
      <c r="D45">
        <v>20130115</v>
      </c>
      <c r="E45">
        <v>100.390625</v>
      </c>
      <c r="F45">
        <v>100.414062</v>
      </c>
      <c r="G45">
        <v>20130615</v>
      </c>
      <c r="H45">
        <v>0.41666666666666669</v>
      </c>
      <c r="I45">
        <v>9.5809999999999992E-2</v>
      </c>
      <c r="K45">
        <v>100.5625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T45">
        <v>0.41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</row>
    <row r="46" spans="1:131">
      <c r="A46">
        <v>20130620.399999999</v>
      </c>
      <c r="B46">
        <v>4</v>
      </c>
      <c r="C46">
        <v>0</v>
      </c>
      <c r="D46">
        <v>20130115</v>
      </c>
      <c r="E46">
        <v>99.956666999999996</v>
      </c>
      <c r="F46">
        <v>99.960999999999999</v>
      </c>
      <c r="G46">
        <v>20130620</v>
      </c>
      <c r="H46">
        <v>0.43055555555555558</v>
      </c>
      <c r="I46">
        <v>0</v>
      </c>
      <c r="K46">
        <v>100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T46">
        <v>0.42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</row>
    <row r="47" spans="1:131">
      <c r="A47">
        <v>20130627.399999999</v>
      </c>
      <c r="B47">
        <v>4</v>
      </c>
      <c r="C47">
        <v>0</v>
      </c>
      <c r="D47">
        <v>20130115</v>
      </c>
      <c r="E47">
        <v>99.954722000000004</v>
      </c>
      <c r="F47">
        <v>99.959249999999997</v>
      </c>
      <c r="G47">
        <v>20130627</v>
      </c>
      <c r="H47">
        <v>0.45</v>
      </c>
      <c r="I47">
        <v>0</v>
      </c>
      <c r="K47">
        <v>100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T47">
        <v>0.44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</row>
    <row r="48" spans="1:131">
      <c r="A48">
        <v>20130630.200369999</v>
      </c>
      <c r="B48">
        <v>2</v>
      </c>
      <c r="C48">
        <v>0.375</v>
      </c>
      <c r="D48">
        <v>20130115</v>
      </c>
      <c r="E48">
        <v>100.117188</v>
      </c>
      <c r="F48">
        <v>100.148438</v>
      </c>
      <c r="G48">
        <v>20130630</v>
      </c>
      <c r="H48">
        <v>0.45833333333333331</v>
      </c>
      <c r="I48">
        <v>1.5539000000000001E-2</v>
      </c>
      <c r="K48">
        <v>100.1875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T48">
        <v>0.45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</row>
    <row r="49" spans="1:131">
      <c r="A49">
        <v>20130630.203370001</v>
      </c>
      <c r="B49">
        <v>2</v>
      </c>
      <c r="C49">
        <v>3.375</v>
      </c>
      <c r="D49">
        <v>20130115</v>
      </c>
      <c r="E49">
        <v>101.46875</v>
      </c>
      <c r="F49">
        <v>101.5</v>
      </c>
      <c r="G49">
        <v>20130630</v>
      </c>
      <c r="H49">
        <v>0.45833333333333331</v>
      </c>
      <c r="I49">
        <v>0.139848</v>
      </c>
      <c r="K49">
        <v>101.6875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T49">
        <v>0.45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</row>
    <row r="50" spans="1:131">
      <c r="A50">
        <v>20130705.399999999</v>
      </c>
      <c r="B50">
        <v>4</v>
      </c>
      <c r="C50">
        <v>0</v>
      </c>
      <c r="D50">
        <v>20130115</v>
      </c>
      <c r="E50">
        <v>99.959625000000003</v>
      </c>
      <c r="F50">
        <v>99.964375000000004</v>
      </c>
      <c r="G50">
        <v>20130705</v>
      </c>
      <c r="H50">
        <v>0.47222222222222221</v>
      </c>
      <c r="I50">
        <v>0</v>
      </c>
      <c r="K50">
        <v>100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T50">
        <v>0.46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</row>
    <row r="51" spans="1:131">
      <c r="A51">
        <v>20130711.399999999</v>
      </c>
      <c r="B51">
        <v>4</v>
      </c>
      <c r="C51">
        <v>0</v>
      </c>
      <c r="D51">
        <v>20130115</v>
      </c>
      <c r="E51">
        <v>99.948374999999999</v>
      </c>
      <c r="F51">
        <v>99.953292000000005</v>
      </c>
      <c r="G51">
        <v>20130711</v>
      </c>
      <c r="H51">
        <v>0.48888888888888887</v>
      </c>
      <c r="I51">
        <v>0</v>
      </c>
      <c r="K51">
        <v>100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T51">
        <v>0.48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</row>
    <row r="52" spans="1:131">
      <c r="A52">
        <v>20130715.201000001</v>
      </c>
      <c r="B52">
        <v>2</v>
      </c>
      <c r="C52">
        <v>1</v>
      </c>
      <c r="D52">
        <v>20130115</v>
      </c>
      <c r="E52">
        <v>100.421875</v>
      </c>
      <c r="F52">
        <v>100.4375</v>
      </c>
      <c r="G52">
        <v>20130715</v>
      </c>
      <c r="H52">
        <v>0.5</v>
      </c>
      <c r="I52">
        <v>0</v>
      </c>
      <c r="K52">
        <v>100.5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T52">
        <v>0.49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</row>
    <row r="53" spans="1:131">
      <c r="A53">
        <v>20130718.399999999</v>
      </c>
      <c r="B53">
        <v>4</v>
      </c>
      <c r="C53">
        <v>0</v>
      </c>
      <c r="D53">
        <v>20130115</v>
      </c>
      <c r="E53">
        <v>99.941221999999996</v>
      </c>
      <c r="F53">
        <v>99.946332999999996</v>
      </c>
      <c r="G53">
        <v>20130718</v>
      </c>
      <c r="H53">
        <v>0.5083333333333333</v>
      </c>
      <c r="I53">
        <v>0</v>
      </c>
      <c r="K53">
        <v>0</v>
      </c>
      <c r="L53">
        <v>100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T53">
        <v>0</v>
      </c>
      <c r="BU53">
        <v>0.5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</row>
    <row r="54" spans="1:131">
      <c r="A54">
        <v>20130725.399999999</v>
      </c>
      <c r="B54">
        <v>4</v>
      </c>
      <c r="C54">
        <v>0</v>
      </c>
      <c r="D54">
        <v>20130115</v>
      </c>
      <c r="E54">
        <v>99.952250000000006</v>
      </c>
      <c r="F54">
        <v>99.957555999999997</v>
      </c>
      <c r="G54">
        <v>20130725</v>
      </c>
      <c r="H54">
        <v>0.52777777777777779</v>
      </c>
      <c r="I54">
        <v>0</v>
      </c>
      <c r="K54">
        <v>0</v>
      </c>
      <c r="L54">
        <v>100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T54">
        <v>0.02</v>
      </c>
      <c r="BU54">
        <v>0.52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</row>
    <row r="55" spans="1:131">
      <c r="A55">
        <v>20130731.200369999</v>
      </c>
      <c r="B55">
        <v>2</v>
      </c>
      <c r="C55">
        <v>0.375</v>
      </c>
      <c r="D55">
        <v>20130115</v>
      </c>
      <c r="E55">
        <v>100.132812</v>
      </c>
      <c r="F55">
        <v>100.140625</v>
      </c>
      <c r="G55">
        <v>20130731</v>
      </c>
      <c r="H55">
        <v>0.5444444444444444</v>
      </c>
      <c r="I55">
        <v>0.17119599999999999</v>
      </c>
      <c r="K55">
        <v>0.1875</v>
      </c>
      <c r="L55">
        <v>100.1875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T55">
        <v>0.04</v>
      </c>
      <c r="BU55">
        <v>0.53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</row>
    <row r="56" spans="1:131">
      <c r="A56">
        <v>20130731.203370001</v>
      </c>
      <c r="B56">
        <v>2</v>
      </c>
      <c r="C56">
        <v>3.375</v>
      </c>
      <c r="D56">
        <v>20130115</v>
      </c>
      <c r="E56">
        <v>101.757812</v>
      </c>
      <c r="F56">
        <v>101.78125</v>
      </c>
      <c r="G56">
        <v>20130731</v>
      </c>
      <c r="H56">
        <v>0.5444444444444444</v>
      </c>
      <c r="I56">
        <v>1.540761</v>
      </c>
      <c r="K56">
        <v>1.6875</v>
      </c>
      <c r="L56">
        <v>101.6875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T56">
        <v>0.04</v>
      </c>
      <c r="BU56">
        <v>0.53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</row>
    <row r="57" spans="1:131">
      <c r="A57">
        <v>20130815.200750001</v>
      </c>
      <c r="B57">
        <v>2</v>
      </c>
      <c r="C57">
        <v>0.75</v>
      </c>
      <c r="D57">
        <v>20130115</v>
      </c>
      <c r="E57">
        <v>100.351562</v>
      </c>
      <c r="F57">
        <v>100.359375</v>
      </c>
      <c r="G57">
        <v>20130815</v>
      </c>
      <c r="H57">
        <v>0.58333333333333337</v>
      </c>
      <c r="I57">
        <v>0.31182099999999996</v>
      </c>
      <c r="K57">
        <v>0.375</v>
      </c>
      <c r="L57">
        <v>100.375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T57">
        <v>0.08</v>
      </c>
      <c r="BU57">
        <v>0.57999999999999996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</row>
    <row r="58" spans="1:131">
      <c r="A58">
        <v>20130815.20425</v>
      </c>
      <c r="B58">
        <v>2</v>
      </c>
      <c r="C58">
        <v>4.25</v>
      </c>
      <c r="D58">
        <v>20130115</v>
      </c>
      <c r="E58">
        <v>102.390625</v>
      </c>
      <c r="F58">
        <v>102.398438</v>
      </c>
      <c r="G58">
        <v>20130815</v>
      </c>
      <c r="H58">
        <v>0.58333333333333337</v>
      </c>
      <c r="I58">
        <v>1.7669839999999999</v>
      </c>
      <c r="K58">
        <v>2.125</v>
      </c>
      <c r="L58">
        <v>102.125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T58">
        <v>0.08</v>
      </c>
      <c r="BU58">
        <v>0.57999999999999996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</row>
    <row r="59" spans="1:131">
      <c r="A59">
        <v>20130822.399999999</v>
      </c>
      <c r="B59">
        <v>4</v>
      </c>
      <c r="C59">
        <v>0</v>
      </c>
      <c r="D59">
        <v>20130115</v>
      </c>
      <c r="E59">
        <v>99.933082999999996</v>
      </c>
      <c r="F59">
        <v>99.936125000000004</v>
      </c>
      <c r="G59">
        <v>20130822</v>
      </c>
      <c r="H59">
        <v>0.60277777777777775</v>
      </c>
      <c r="I59">
        <v>0</v>
      </c>
      <c r="K59">
        <v>0</v>
      </c>
      <c r="L59">
        <v>100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T59">
        <v>0.1</v>
      </c>
      <c r="BU59">
        <v>0.6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</row>
    <row r="60" spans="1:131">
      <c r="A60">
        <v>20130831.200119998</v>
      </c>
      <c r="B60">
        <v>2</v>
      </c>
      <c r="C60">
        <v>0.125</v>
      </c>
      <c r="D60">
        <v>20130115</v>
      </c>
      <c r="E60">
        <v>99.976562000000001</v>
      </c>
      <c r="F60">
        <v>100</v>
      </c>
      <c r="G60">
        <v>20130831</v>
      </c>
      <c r="H60">
        <v>0.62777777777777777</v>
      </c>
      <c r="I60">
        <v>4.7306999999999995E-2</v>
      </c>
      <c r="K60">
        <v>6.25E-2</v>
      </c>
      <c r="L60">
        <v>100.0625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T60">
        <v>0.12</v>
      </c>
      <c r="BU60">
        <v>0.62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</row>
    <row r="61" spans="1:131">
      <c r="A61">
        <v>20130831.203120001</v>
      </c>
      <c r="B61">
        <v>2</v>
      </c>
      <c r="C61">
        <v>3.125</v>
      </c>
      <c r="D61">
        <v>20130115</v>
      </c>
      <c r="E61">
        <v>101.84375</v>
      </c>
      <c r="F61">
        <v>101.851562</v>
      </c>
      <c r="G61">
        <v>20130831</v>
      </c>
      <c r="H61">
        <v>0.62777777777777777</v>
      </c>
      <c r="I61">
        <v>1.182666</v>
      </c>
      <c r="K61">
        <v>1.5625</v>
      </c>
      <c r="L61">
        <v>101.5625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T61">
        <v>0.12</v>
      </c>
      <c r="BU61">
        <v>0.62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</row>
    <row r="62" spans="1:131">
      <c r="A62">
        <v>20130915.200750001</v>
      </c>
      <c r="B62">
        <v>2</v>
      </c>
      <c r="C62">
        <v>0.75</v>
      </c>
      <c r="D62">
        <v>20130115</v>
      </c>
      <c r="E62">
        <v>100.382812</v>
      </c>
      <c r="F62">
        <v>100.40625</v>
      </c>
      <c r="G62">
        <v>20130915</v>
      </c>
      <c r="H62">
        <v>0.66666666666666663</v>
      </c>
      <c r="I62">
        <v>0.25276199999999999</v>
      </c>
      <c r="K62">
        <v>0.375</v>
      </c>
      <c r="L62">
        <v>100.375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T62">
        <v>0.16</v>
      </c>
      <c r="BU62">
        <v>0.66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</row>
    <row r="63" spans="1:131">
      <c r="A63">
        <v>20130919.399999999</v>
      </c>
      <c r="B63">
        <v>4</v>
      </c>
      <c r="C63">
        <v>0</v>
      </c>
      <c r="D63">
        <v>20130115</v>
      </c>
      <c r="E63">
        <v>99.924527999999995</v>
      </c>
      <c r="F63">
        <v>99.931388999999996</v>
      </c>
      <c r="G63">
        <v>20130919</v>
      </c>
      <c r="H63">
        <v>0.67777777777777781</v>
      </c>
      <c r="I63">
        <v>0</v>
      </c>
      <c r="K63">
        <v>0</v>
      </c>
      <c r="L63">
        <v>100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T63">
        <v>0.17</v>
      </c>
      <c r="BU63">
        <v>0.67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</row>
    <row r="64" spans="1:131">
      <c r="A64">
        <v>20130930.200119998</v>
      </c>
      <c r="B64">
        <v>2</v>
      </c>
      <c r="C64">
        <v>0.125</v>
      </c>
      <c r="D64">
        <v>20130115</v>
      </c>
      <c r="E64">
        <v>99.984375</v>
      </c>
      <c r="F64">
        <v>99.992187999999999</v>
      </c>
      <c r="G64">
        <v>20130930</v>
      </c>
      <c r="H64">
        <v>0.70833333333333337</v>
      </c>
      <c r="I64">
        <v>3.6745E-2</v>
      </c>
      <c r="K64">
        <v>6.25E-2</v>
      </c>
      <c r="L64">
        <v>100.0625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T64">
        <v>0.2</v>
      </c>
      <c r="BU64">
        <v>0.7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</row>
    <row r="65" spans="1:131">
      <c r="A65">
        <v>20130930.203120001</v>
      </c>
      <c r="B65">
        <v>2</v>
      </c>
      <c r="C65">
        <v>3.125</v>
      </c>
      <c r="D65">
        <v>20130115</v>
      </c>
      <c r="E65">
        <v>102.078125</v>
      </c>
      <c r="F65">
        <v>102.109375</v>
      </c>
      <c r="G65">
        <v>20130930</v>
      </c>
      <c r="H65">
        <v>0.70833333333333337</v>
      </c>
      <c r="I65">
        <v>0.91861300000000001</v>
      </c>
      <c r="K65">
        <v>1.5625</v>
      </c>
      <c r="L65">
        <v>101.5625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T65">
        <v>0.2</v>
      </c>
      <c r="BU65">
        <v>0.7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</row>
    <row r="66" spans="1:131">
      <c r="A66">
        <v>20131015.2005</v>
      </c>
      <c r="B66">
        <v>2</v>
      </c>
      <c r="C66">
        <v>0.5</v>
      </c>
      <c r="D66">
        <v>20130115</v>
      </c>
      <c r="E66">
        <v>100.257812</v>
      </c>
      <c r="F66">
        <v>100.265625</v>
      </c>
      <c r="G66">
        <v>20131015</v>
      </c>
      <c r="H66">
        <v>0.75</v>
      </c>
      <c r="I66">
        <v>0.12637399999999999</v>
      </c>
      <c r="K66">
        <v>0.25</v>
      </c>
      <c r="L66">
        <v>100.25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T66">
        <v>0.24</v>
      </c>
      <c r="BU66">
        <v>0.74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</row>
    <row r="67" spans="1:131">
      <c r="A67">
        <v>20131017.399999999</v>
      </c>
      <c r="B67">
        <v>4</v>
      </c>
      <c r="C67">
        <v>0</v>
      </c>
      <c r="D67">
        <v>20130115</v>
      </c>
      <c r="E67">
        <v>99.908332999999999</v>
      </c>
      <c r="F67">
        <v>99.915971999999996</v>
      </c>
      <c r="G67">
        <v>20131017</v>
      </c>
      <c r="H67">
        <v>0.75555555555555554</v>
      </c>
      <c r="I67">
        <v>0</v>
      </c>
      <c r="K67">
        <v>0</v>
      </c>
      <c r="L67">
        <v>100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T67">
        <v>0.25</v>
      </c>
      <c r="BU67">
        <v>0.75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</row>
    <row r="68" spans="1:131">
      <c r="A68">
        <v>20131031.20025</v>
      </c>
      <c r="B68">
        <v>2</v>
      </c>
      <c r="C68">
        <v>0.25</v>
      </c>
      <c r="D68">
        <v>20130115</v>
      </c>
      <c r="E68">
        <v>100.0625</v>
      </c>
      <c r="F68">
        <v>100.085938</v>
      </c>
      <c r="G68">
        <v>20131031</v>
      </c>
      <c r="H68">
        <v>0.7944444444444444</v>
      </c>
      <c r="I68">
        <v>5.2485999999999998E-2</v>
      </c>
      <c r="K68">
        <v>0.125</v>
      </c>
      <c r="L68">
        <v>100.125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T68">
        <v>0.28000000000000003</v>
      </c>
      <c r="BU68">
        <v>0.79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</row>
    <row r="69" spans="1:131">
      <c r="A69">
        <v>20131031.202750001</v>
      </c>
      <c r="B69">
        <v>2</v>
      </c>
      <c r="C69">
        <v>2.75</v>
      </c>
      <c r="D69">
        <v>20130115</v>
      </c>
      <c r="E69">
        <v>102.03125</v>
      </c>
      <c r="F69">
        <v>102.039062</v>
      </c>
      <c r="G69">
        <v>20131031</v>
      </c>
      <c r="H69">
        <v>0.7944444444444444</v>
      </c>
      <c r="I69">
        <v>0.57734799999999997</v>
      </c>
      <c r="K69">
        <v>1.375</v>
      </c>
      <c r="L69">
        <v>101.375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T69">
        <v>0.28000000000000003</v>
      </c>
      <c r="BU69">
        <v>0.79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</row>
    <row r="70" spans="1:131">
      <c r="A70">
        <v>20131114.399999999</v>
      </c>
      <c r="B70">
        <v>4</v>
      </c>
      <c r="C70">
        <v>0</v>
      </c>
      <c r="D70">
        <v>20130115</v>
      </c>
      <c r="E70">
        <v>99.890583000000007</v>
      </c>
      <c r="F70">
        <v>99.899000000000001</v>
      </c>
      <c r="G70">
        <v>20131114</v>
      </c>
      <c r="H70">
        <v>0.8305555555555556</v>
      </c>
      <c r="I70">
        <v>0</v>
      </c>
      <c r="K70">
        <v>0</v>
      </c>
      <c r="L70">
        <v>100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T70">
        <v>0.32</v>
      </c>
      <c r="BU70">
        <v>0.83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</row>
    <row r="71" spans="1:131">
      <c r="A71">
        <v>20131115.2005</v>
      </c>
      <c r="B71">
        <v>2</v>
      </c>
      <c r="C71">
        <v>0.5</v>
      </c>
      <c r="D71">
        <v>20130115</v>
      </c>
      <c r="E71">
        <v>100.273438</v>
      </c>
      <c r="F71">
        <v>100.289062</v>
      </c>
      <c r="G71">
        <v>20131115</v>
      </c>
      <c r="H71">
        <v>0.83333333333333337</v>
      </c>
      <c r="I71">
        <v>8.4253999999999996E-2</v>
      </c>
      <c r="K71">
        <v>0.25</v>
      </c>
      <c r="L71">
        <v>100.25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T71">
        <v>0.32</v>
      </c>
      <c r="BU71">
        <v>0.83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</row>
    <row r="72" spans="1:131">
      <c r="A72">
        <v>20131115.20425</v>
      </c>
      <c r="B72">
        <v>2</v>
      </c>
      <c r="C72">
        <v>4.25</v>
      </c>
      <c r="D72">
        <v>20130115</v>
      </c>
      <c r="E72">
        <v>103.382812</v>
      </c>
      <c r="F72">
        <v>103.390625</v>
      </c>
      <c r="G72">
        <v>20131115</v>
      </c>
      <c r="H72">
        <v>0.83333333333333337</v>
      </c>
      <c r="I72">
        <v>0.71616000000000002</v>
      </c>
      <c r="K72">
        <v>2.125</v>
      </c>
      <c r="L72">
        <v>102.125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T72">
        <v>0.32</v>
      </c>
      <c r="BU72">
        <v>0.83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</row>
    <row r="73" spans="1:131">
      <c r="A73">
        <v>20131130.20025</v>
      </c>
      <c r="B73">
        <v>2</v>
      </c>
      <c r="C73">
        <v>0.25</v>
      </c>
      <c r="D73">
        <v>20130115</v>
      </c>
      <c r="E73">
        <v>100.0625</v>
      </c>
      <c r="F73">
        <v>100.078125</v>
      </c>
      <c r="G73">
        <v>20131130</v>
      </c>
      <c r="H73">
        <v>0.875</v>
      </c>
      <c r="I73">
        <v>3.1593000000000003E-2</v>
      </c>
      <c r="K73">
        <v>0.125</v>
      </c>
      <c r="L73">
        <v>100.125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T73">
        <v>0.37</v>
      </c>
      <c r="BU73">
        <v>0.87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</row>
    <row r="74" spans="1:131">
      <c r="A74">
        <v>20131130.202</v>
      </c>
      <c r="B74">
        <v>2</v>
      </c>
      <c r="C74">
        <v>2</v>
      </c>
      <c r="D74">
        <v>20130115</v>
      </c>
      <c r="E74">
        <v>101.585938</v>
      </c>
      <c r="F74">
        <v>101.609375</v>
      </c>
      <c r="G74">
        <v>20131130</v>
      </c>
      <c r="H74">
        <v>0.875</v>
      </c>
      <c r="I74">
        <v>0.252747</v>
      </c>
      <c r="K74">
        <v>1</v>
      </c>
      <c r="L74">
        <v>101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T74">
        <v>0.37</v>
      </c>
      <c r="BU74">
        <v>0.87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</row>
    <row r="75" spans="1:131">
      <c r="A75">
        <v>20131212.399999999</v>
      </c>
      <c r="B75">
        <v>4</v>
      </c>
      <c r="C75">
        <v>0</v>
      </c>
      <c r="D75">
        <v>20130115</v>
      </c>
      <c r="E75">
        <v>99.880471999999997</v>
      </c>
      <c r="F75">
        <v>99.889667000000003</v>
      </c>
      <c r="G75">
        <v>20131212</v>
      </c>
      <c r="H75">
        <v>0.90833333333333333</v>
      </c>
      <c r="I75">
        <v>0</v>
      </c>
      <c r="K75">
        <v>0</v>
      </c>
      <c r="L75">
        <v>100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T75">
        <v>0.4</v>
      </c>
      <c r="BU75">
        <v>0.9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</row>
    <row r="76" spans="1:131">
      <c r="A76">
        <v>20131215.200750001</v>
      </c>
      <c r="B76">
        <v>2</v>
      </c>
      <c r="C76">
        <v>0.75</v>
      </c>
      <c r="D76">
        <v>20130115</v>
      </c>
      <c r="E76">
        <v>100.515625</v>
      </c>
      <c r="F76">
        <v>100.53125</v>
      </c>
      <c r="G76">
        <v>20131215</v>
      </c>
      <c r="H76">
        <v>0.91666666666666663</v>
      </c>
      <c r="I76">
        <v>6.3874E-2</v>
      </c>
      <c r="K76">
        <v>0.375</v>
      </c>
      <c r="L76">
        <v>100.375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T76">
        <v>0.41</v>
      </c>
      <c r="BU76">
        <v>0.91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</row>
    <row r="77" spans="1:131">
      <c r="A77">
        <v>20131231.200119998</v>
      </c>
      <c r="B77">
        <v>2</v>
      </c>
      <c r="C77">
        <v>0.125</v>
      </c>
      <c r="D77">
        <v>20130115</v>
      </c>
      <c r="E77">
        <v>99.945312000000001</v>
      </c>
      <c r="F77">
        <v>99.960937999999999</v>
      </c>
      <c r="G77">
        <v>20131231</v>
      </c>
      <c r="H77">
        <v>0.96111111111111114</v>
      </c>
      <c r="I77">
        <v>5.1800000000000006E-3</v>
      </c>
      <c r="K77">
        <v>6.25E-2</v>
      </c>
      <c r="L77">
        <v>100.0625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T77">
        <v>0.45</v>
      </c>
      <c r="BU77">
        <v>0.95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</row>
    <row r="78" spans="1:131">
      <c r="A78">
        <v>20131231.201499999</v>
      </c>
      <c r="B78">
        <v>2</v>
      </c>
      <c r="C78">
        <v>1.5</v>
      </c>
      <c r="D78">
        <v>20130115</v>
      </c>
      <c r="E78">
        <v>101.234375</v>
      </c>
      <c r="F78">
        <v>101.265625</v>
      </c>
      <c r="G78">
        <v>20131231</v>
      </c>
      <c r="H78">
        <v>0.96111111111111114</v>
      </c>
      <c r="I78">
        <v>6.2154999999999995E-2</v>
      </c>
      <c r="K78">
        <v>0.75</v>
      </c>
      <c r="L78">
        <v>100.75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T78">
        <v>0.45</v>
      </c>
      <c r="BU78">
        <v>0.95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</row>
    <row r="79" spans="1:131">
      <c r="A79">
        <v>20140109.399999999</v>
      </c>
      <c r="B79">
        <v>4</v>
      </c>
      <c r="C79">
        <v>0</v>
      </c>
      <c r="D79">
        <v>20130115</v>
      </c>
      <c r="E79">
        <v>99.855402999999995</v>
      </c>
      <c r="F79">
        <v>99.865375</v>
      </c>
      <c r="G79">
        <v>20140109</v>
      </c>
      <c r="H79">
        <v>0.98333333333333328</v>
      </c>
      <c r="I79">
        <v>0</v>
      </c>
      <c r="K79">
        <v>0</v>
      </c>
      <c r="L79">
        <v>100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T79">
        <v>0.47</v>
      </c>
      <c r="BU79">
        <v>0.98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</row>
    <row r="80" spans="1:131">
      <c r="A80">
        <v>20140115.201000001</v>
      </c>
      <c r="B80">
        <v>2</v>
      </c>
      <c r="C80">
        <v>1</v>
      </c>
      <c r="D80">
        <v>20130115</v>
      </c>
      <c r="E80">
        <v>100.796875</v>
      </c>
      <c r="F80">
        <v>100.820312</v>
      </c>
      <c r="G80">
        <v>20140115</v>
      </c>
      <c r="H80">
        <v>1</v>
      </c>
      <c r="I80">
        <v>0</v>
      </c>
      <c r="K80">
        <v>0.5</v>
      </c>
      <c r="L80">
        <v>100.5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T80">
        <v>0.49</v>
      </c>
      <c r="BU80">
        <v>1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</row>
    <row r="81" spans="1:131">
      <c r="A81">
        <v>20140131.20025</v>
      </c>
      <c r="B81">
        <v>2</v>
      </c>
      <c r="C81">
        <v>0.25</v>
      </c>
      <c r="D81">
        <v>20130115</v>
      </c>
      <c r="E81">
        <v>100.046875</v>
      </c>
      <c r="F81">
        <v>100.070312</v>
      </c>
      <c r="G81">
        <v>20140131</v>
      </c>
      <c r="H81">
        <v>1.0444444444444445</v>
      </c>
      <c r="I81">
        <v>0.11413000000000001</v>
      </c>
      <c r="K81">
        <v>0.125</v>
      </c>
      <c r="L81">
        <v>0.125</v>
      </c>
      <c r="M81">
        <v>100.125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T81">
        <v>0.04</v>
      </c>
      <c r="BU81">
        <v>0.53</v>
      </c>
      <c r="BV81">
        <v>1.04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</row>
    <row r="82" spans="1:131">
      <c r="A82">
        <v>20140131.201749999</v>
      </c>
      <c r="B82">
        <v>2</v>
      </c>
      <c r="C82">
        <v>1.75</v>
      </c>
      <c r="D82">
        <v>20130115</v>
      </c>
      <c r="E82">
        <v>101.609375</v>
      </c>
      <c r="F82">
        <v>101.632812</v>
      </c>
      <c r="G82">
        <v>20140131</v>
      </c>
      <c r="H82">
        <v>1.0444444444444445</v>
      </c>
      <c r="I82">
        <v>0.79891299999999998</v>
      </c>
      <c r="K82">
        <v>0.875</v>
      </c>
      <c r="L82">
        <v>0.875</v>
      </c>
      <c r="M82">
        <v>100.875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T82">
        <v>0.04</v>
      </c>
      <c r="BU82">
        <v>0.53</v>
      </c>
      <c r="BV82">
        <v>1.04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</row>
    <row r="83" spans="1:131">
      <c r="A83">
        <v>20140215.201250002</v>
      </c>
      <c r="B83">
        <v>2</v>
      </c>
      <c r="C83">
        <v>1.25</v>
      </c>
      <c r="D83">
        <v>20130115</v>
      </c>
      <c r="E83">
        <v>101.140625</v>
      </c>
      <c r="F83">
        <v>101.148438</v>
      </c>
      <c r="G83">
        <v>20140215</v>
      </c>
      <c r="H83">
        <v>1.0833333333333333</v>
      </c>
      <c r="I83">
        <v>0.51970099999999997</v>
      </c>
      <c r="K83">
        <v>0.625</v>
      </c>
      <c r="L83">
        <v>0.625</v>
      </c>
      <c r="M83">
        <v>100.625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T83">
        <v>0.08</v>
      </c>
      <c r="BU83">
        <v>0.57999999999999996</v>
      </c>
      <c r="BV83">
        <v>1.08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</row>
    <row r="84" spans="1:131">
      <c r="A84">
        <v>20140215.204</v>
      </c>
      <c r="B84">
        <v>2</v>
      </c>
      <c r="C84">
        <v>4</v>
      </c>
      <c r="D84">
        <v>20130115</v>
      </c>
      <c r="E84">
        <v>104.09375</v>
      </c>
      <c r="F84">
        <v>104.117188</v>
      </c>
      <c r="G84">
        <v>20140215</v>
      </c>
      <c r="H84">
        <v>1.0833333333333333</v>
      </c>
      <c r="I84">
        <v>1.663043</v>
      </c>
      <c r="K84">
        <v>2</v>
      </c>
      <c r="L84">
        <v>2</v>
      </c>
      <c r="M84">
        <v>102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T84">
        <v>0.08</v>
      </c>
      <c r="BU84">
        <v>0.57999999999999996</v>
      </c>
      <c r="BV84">
        <v>1.08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</row>
    <row r="85" spans="1:131">
      <c r="A85">
        <v>20140228.20025</v>
      </c>
      <c r="B85">
        <v>2</v>
      </c>
      <c r="C85">
        <v>0.25</v>
      </c>
      <c r="D85">
        <v>20130115</v>
      </c>
      <c r="E85">
        <v>100.046875</v>
      </c>
      <c r="F85">
        <v>100.070312</v>
      </c>
      <c r="G85">
        <v>20140228</v>
      </c>
      <c r="H85">
        <v>1.1194444444444445</v>
      </c>
      <c r="I85">
        <v>9.4613000000000003E-2</v>
      </c>
      <c r="K85">
        <v>0.125</v>
      </c>
      <c r="L85">
        <v>0.125</v>
      </c>
      <c r="M85">
        <v>100.125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T85">
        <v>0.12</v>
      </c>
      <c r="BU85">
        <v>0.62</v>
      </c>
      <c r="BV85">
        <v>1.1200000000000001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</row>
    <row r="86" spans="1:131">
      <c r="A86">
        <v>20140228.201870002</v>
      </c>
      <c r="B86">
        <v>2</v>
      </c>
      <c r="C86">
        <v>1.875</v>
      </c>
      <c r="D86">
        <v>20130115</v>
      </c>
      <c r="E86">
        <v>101.867188</v>
      </c>
      <c r="F86">
        <v>101.882812</v>
      </c>
      <c r="G86">
        <v>20140228</v>
      </c>
      <c r="H86">
        <v>1.1194444444444445</v>
      </c>
      <c r="I86">
        <v>0.70959900000000009</v>
      </c>
      <c r="K86">
        <v>0.9375</v>
      </c>
      <c r="L86">
        <v>0.9375</v>
      </c>
      <c r="M86">
        <v>100.9375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T86">
        <v>0.12</v>
      </c>
      <c r="BU86">
        <v>0.62</v>
      </c>
      <c r="BV86">
        <v>1.1200000000000001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</row>
    <row r="87" spans="1:131">
      <c r="A87">
        <v>20140315.201250002</v>
      </c>
      <c r="B87">
        <v>2</v>
      </c>
      <c r="C87">
        <v>1.25</v>
      </c>
      <c r="D87">
        <v>20130115</v>
      </c>
      <c r="E87">
        <v>101.195312</v>
      </c>
      <c r="F87">
        <v>101.21875</v>
      </c>
      <c r="G87">
        <v>20140315</v>
      </c>
      <c r="H87">
        <v>1.1666666666666667</v>
      </c>
      <c r="I87">
        <v>0.42127100000000001</v>
      </c>
      <c r="K87">
        <v>0.625</v>
      </c>
      <c r="L87">
        <v>0.625</v>
      </c>
      <c r="M87">
        <v>100.625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T87">
        <v>0.16</v>
      </c>
      <c r="BU87">
        <v>0.66</v>
      </c>
      <c r="BV87">
        <v>1.1599999999999999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</row>
    <row r="88" spans="1:131">
      <c r="A88">
        <v>20140331.20025</v>
      </c>
      <c r="B88">
        <v>2</v>
      </c>
      <c r="C88">
        <v>0.25</v>
      </c>
      <c r="D88">
        <v>20130115</v>
      </c>
      <c r="E88">
        <v>100.046875</v>
      </c>
      <c r="F88">
        <v>100.070312</v>
      </c>
      <c r="G88">
        <v>20140331</v>
      </c>
      <c r="H88">
        <v>1.211111111111111</v>
      </c>
      <c r="I88">
        <v>7.3488999999999999E-2</v>
      </c>
      <c r="K88">
        <v>0.125</v>
      </c>
      <c r="L88">
        <v>0.125</v>
      </c>
      <c r="M88">
        <v>100.125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T88">
        <v>0.2</v>
      </c>
      <c r="BU88">
        <v>0.7</v>
      </c>
      <c r="BV88">
        <v>1.2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</row>
    <row r="89" spans="1:131">
      <c r="A89">
        <v>20140331.201749999</v>
      </c>
      <c r="B89">
        <v>2</v>
      </c>
      <c r="C89">
        <v>1.75</v>
      </c>
      <c r="D89">
        <v>20130115</v>
      </c>
      <c r="E89">
        <v>101.851562</v>
      </c>
      <c r="F89">
        <v>101.882812</v>
      </c>
      <c r="G89">
        <v>20140331</v>
      </c>
      <c r="H89">
        <v>1.211111111111111</v>
      </c>
      <c r="I89">
        <v>0.51442300000000007</v>
      </c>
      <c r="K89">
        <v>0.875</v>
      </c>
      <c r="L89">
        <v>0.875</v>
      </c>
      <c r="M89">
        <v>100.875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T89">
        <v>0.2</v>
      </c>
      <c r="BU89">
        <v>0.7</v>
      </c>
      <c r="BV89">
        <v>1.2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</row>
    <row r="90" spans="1:131">
      <c r="A90">
        <v>20140415.201250002</v>
      </c>
      <c r="B90">
        <v>2</v>
      </c>
      <c r="C90">
        <v>1.25</v>
      </c>
      <c r="D90">
        <v>20130115</v>
      </c>
      <c r="E90">
        <v>101.273438</v>
      </c>
      <c r="F90">
        <v>101.304688</v>
      </c>
      <c r="G90">
        <v>20140415</v>
      </c>
      <c r="H90">
        <v>1.25</v>
      </c>
      <c r="I90">
        <v>0.31593399999999999</v>
      </c>
      <c r="K90">
        <v>0.625</v>
      </c>
      <c r="L90">
        <v>0.625</v>
      </c>
      <c r="M90">
        <v>100.625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T90">
        <v>0.24</v>
      </c>
      <c r="BU90">
        <v>0.74</v>
      </c>
      <c r="BV90">
        <v>1.24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</row>
    <row r="91" spans="1:131">
      <c r="A91">
        <v>20140430.20025</v>
      </c>
      <c r="B91">
        <v>2</v>
      </c>
      <c r="C91">
        <v>0.25</v>
      </c>
      <c r="D91">
        <v>20130115</v>
      </c>
      <c r="E91">
        <v>100.03125</v>
      </c>
      <c r="F91">
        <v>100.070312</v>
      </c>
      <c r="G91">
        <v>20140430</v>
      </c>
      <c r="H91">
        <v>1.2916666666666667</v>
      </c>
      <c r="I91">
        <v>5.2485999999999998E-2</v>
      </c>
      <c r="K91">
        <v>0.125</v>
      </c>
      <c r="L91">
        <v>0.125</v>
      </c>
      <c r="M91">
        <v>100.125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T91">
        <v>0.28000000000000003</v>
      </c>
      <c r="BU91">
        <v>0.79</v>
      </c>
      <c r="BV91">
        <v>1.28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</row>
    <row r="92" spans="1:131">
      <c r="A92">
        <v>20140430.201870002</v>
      </c>
      <c r="B92">
        <v>2</v>
      </c>
      <c r="C92">
        <v>1.875</v>
      </c>
      <c r="D92">
        <v>20130115</v>
      </c>
      <c r="E92">
        <v>102.132812</v>
      </c>
      <c r="F92">
        <v>102.15625</v>
      </c>
      <c r="G92">
        <v>20140430</v>
      </c>
      <c r="H92">
        <v>1.2916666666666667</v>
      </c>
      <c r="I92">
        <v>0.39364600000000005</v>
      </c>
      <c r="K92">
        <v>0.9375</v>
      </c>
      <c r="L92">
        <v>0.9375</v>
      </c>
      <c r="M92">
        <v>100.9375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T92">
        <v>0.28000000000000003</v>
      </c>
      <c r="BU92">
        <v>0.79</v>
      </c>
      <c r="BV92">
        <v>1.28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</row>
    <row r="93" spans="1:131">
      <c r="A93">
        <v>20140515.201000001</v>
      </c>
      <c r="B93">
        <v>2</v>
      </c>
      <c r="C93">
        <v>1</v>
      </c>
      <c r="D93">
        <v>20130115</v>
      </c>
      <c r="E93">
        <v>101.054688</v>
      </c>
      <c r="F93">
        <v>101.0625</v>
      </c>
      <c r="G93">
        <v>20140515</v>
      </c>
      <c r="H93">
        <v>1.3333333333333333</v>
      </c>
      <c r="I93">
        <v>0.16850799999999999</v>
      </c>
      <c r="K93">
        <v>0.5</v>
      </c>
      <c r="L93">
        <v>0.5</v>
      </c>
      <c r="M93">
        <v>100.5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T93">
        <v>0.32</v>
      </c>
      <c r="BU93">
        <v>0.83</v>
      </c>
      <c r="BV93">
        <v>1.32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</row>
    <row r="94" spans="1:131">
      <c r="A94">
        <v>20140515.204750001</v>
      </c>
      <c r="B94">
        <v>2</v>
      </c>
      <c r="C94">
        <v>4.75</v>
      </c>
      <c r="D94">
        <v>20130115</v>
      </c>
      <c r="E94">
        <v>106.015625</v>
      </c>
      <c r="F94">
        <v>106.039062</v>
      </c>
      <c r="G94">
        <v>20140515</v>
      </c>
      <c r="H94">
        <v>1.3333333333333333</v>
      </c>
      <c r="I94">
        <v>0.80041399999999996</v>
      </c>
      <c r="K94">
        <v>2.375</v>
      </c>
      <c r="L94">
        <v>2.375</v>
      </c>
      <c r="M94">
        <v>102.375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T94">
        <v>0.32</v>
      </c>
      <c r="BU94">
        <v>0.83</v>
      </c>
      <c r="BV94">
        <v>1.32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</row>
    <row r="95" spans="1:131">
      <c r="A95">
        <v>20140531.20025</v>
      </c>
      <c r="B95">
        <v>2</v>
      </c>
      <c r="C95">
        <v>0.25</v>
      </c>
      <c r="D95">
        <v>20130115</v>
      </c>
      <c r="E95">
        <v>100.03125</v>
      </c>
      <c r="F95">
        <v>100.070312</v>
      </c>
      <c r="G95">
        <v>20140531</v>
      </c>
      <c r="H95">
        <v>1.3777777777777778</v>
      </c>
      <c r="I95">
        <v>3.1593000000000003E-2</v>
      </c>
      <c r="K95">
        <v>0.125</v>
      </c>
      <c r="L95">
        <v>0.125</v>
      </c>
      <c r="M95">
        <v>100.125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T95">
        <v>0.37</v>
      </c>
      <c r="BU95">
        <v>0.87</v>
      </c>
      <c r="BV95">
        <v>1.37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</row>
    <row r="96" spans="1:131">
      <c r="A96">
        <v>20140531.20225</v>
      </c>
      <c r="B96">
        <v>2</v>
      </c>
      <c r="C96">
        <v>2.25</v>
      </c>
      <c r="D96">
        <v>20130115</v>
      </c>
      <c r="E96">
        <v>102.789062</v>
      </c>
      <c r="F96">
        <v>102.8125</v>
      </c>
      <c r="G96">
        <v>20140531</v>
      </c>
      <c r="H96">
        <v>1.3777777777777778</v>
      </c>
      <c r="I96">
        <v>0.28434100000000001</v>
      </c>
      <c r="K96">
        <v>1.125</v>
      </c>
      <c r="L96">
        <v>1.125</v>
      </c>
      <c r="M96">
        <v>101.125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T96">
        <v>0.37</v>
      </c>
      <c r="BU96">
        <v>0.87</v>
      </c>
      <c r="BV96">
        <v>1.37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</row>
    <row r="97" spans="1:131">
      <c r="A97">
        <v>20140615.200750001</v>
      </c>
      <c r="B97">
        <v>2</v>
      </c>
      <c r="C97">
        <v>0.75</v>
      </c>
      <c r="D97">
        <v>20130115</v>
      </c>
      <c r="E97">
        <v>100.757812</v>
      </c>
      <c r="F97">
        <v>100.765625</v>
      </c>
      <c r="G97">
        <v>20140615</v>
      </c>
      <c r="H97">
        <v>1.4166666666666667</v>
      </c>
      <c r="I97">
        <v>6.3874E-2</v>
      </c>
      <c r="K97">
        <v>0.375</v>
      </c>
      <c r="L97">
        <v>0.375</v>
      </c>
      <c r="M97">
        <v>100.375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T97">
        <v>0.41</v>
      </c>
      <c r="BU97">
        <v>0.91</v>
      </c>
      <c r="BV97">
        <v>1.41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</row>
    <row r="98" spans="1:131">
      <c r="A98">
        <v>20140630.20025</v>
      </c>
      <c r="B98">
        <v>2</v>
      </c>
      <c r="C98">
        <v>0.25</v>
      </c>
      <c r="D98">
        <v>20130115</v>
      </c>
      <c r="E98">
        <v>100.046875</v>
      </c>
      <c r="F98">
        <v>100.054688</v>
      </c>
      <c r="G98">
        <v>20140630</v>
      </c>
      <c r="H98">
        <v>1.4583333333333333</v>
      </c>
      <c r="I98">
        <v>1.0359E-2</v>
      </c>
      <c r="K98">
        <v>0.125</v>
      </c>
      <c r="L98">
        <v>0.125</v>
      </c>
      <c r="M98">
        <v>100.125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T98">
        <v>0.45</v>
      </c>
      <c r="BU98">
        <v>0.95</v>
      </c>
      <c r="BV98">
        <v>1.45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</row>
    <row r="99" spans="1:131">
      <c r="A99">
        <v>20140630.20262</v>
      </c>
      <c r="B99">
        <v>2</v>
      </c>
      <c r="C99">
        <v>2.625</v>
      </c>
      <c r="D99">
        <v>20130115</v>
      </c>
      <c r="E99">
        <v>103.5</v>
      </c>
      <c r="F99">
        <v>103.507812</v>
      </c>
      <c r="G99">
        <v>20140630</v>
      </c>
      <c r="H99">
        <v>1.4583333333333333</v>
      </c>
      <c r="I99">
        <v>0.10877100000000001</v>
      </c>
      <c r="K99">
        <v>1.3125</v>
      </c>
      <c r="L99">
        <v>1.3125</v>
      </c>
      <c r="M99">
        <v>101.3125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T99">
        <v>0.45</v>
      </c>
      <c r="BU99">
        <v>0.95</v>
      </c>
      <c r="BV99">
        <v>1.45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</row>
    <row r="100" spans="1:131">
      <c r="A100">
        <v>20140715.200619999</v>
      </c>
      <c r="B100">
        <v>2</v>
      </c>
      <c r="C100">
        <v>0.625</v>
      </c>
      <c r="D100">
        <v>20130115</v>
      </c>
      <c r="E100">
        <v>100.59375</v>
      </c>
      <c r="F100">
        <v>100.617188</v>
      </c>
      <c r="G100">
        <v>20140715</v>
      </c>
      <c r="H100">
        <v>1.5</v>
      </c>
      <c r="I100">
        <v>0</v>
      </c>
      <c r="K100">
        <v>0.3125</v>
      </c>
      <c r="L100">
        <v>0.3125</v>
      </c>
      <c r="M100">
        <v>100.3125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T100">
        <v>0.49</v>
      </c>
      <c r="BU100">
        <v>1</v>
      </c>
      <c r="BV100">
        <v>1.49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</row>
    <row r="101" spans="1:131">
      <c r="A101">
        <v>20140731.200119998</v>
      </c>
      <c r="B101">
        <v>2</v>
      </c>
      <c r="C101">
        <v>0.125</v>
      </c>
      <c r="D101">
        <v>20130115</v>
      </c>
      <c r="E101">
        <v>99.839843999999999</v>
      </c>
      <c r="F101">
        <v>99.863281000000001</v>
      </c>
      <c r="G101">
        <v>20140731</v>
      </c>
      <c r="H101">
        <v>1.5444444444444445</v>
      </c>
      <c r="I101">
        <v>5.7065000000000005E-2</v>
      </c>
      <c r="K101">
        <v>6.25E-2</v>
      </c>
      <c r="L101">
        <v>6.25E-2</v>
      </c>
      <c r="M101">
        <v>6.25E-2</v>
      </c>
      <c r="N101">
        <v>100.0625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T101">
        <v>0.04</v>
      </c>
      <c r="BU101">
        <v>0.53</v>
      </c>
      <c r="BV101">
        <v>1.04</v>
      </c>
      <c r="BW101">
        <v>1.53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</row>
    <row r="102" spans="1:131">
      <c r="A102">
        <v>20140731.20262</v>
      </c>
      <c r="B102">
        <v>2</v>
      </c>
      <c r="C102">
        <v>2.625</v>
      </c>
      <c r="D102">
        <v>20130115</v>
      </c>
      <c r="E102">
        <v>103.6875</v>
      </c>
      <c r="F102">
        <v>103.710938</v>
      </c>
      <c r="G102">
        <v>20140731</v>
      </c>
      <c r="H102">
        <v>1.5444444444444445</v>
      </c>
      <c r="I102">
        <v>1.1983699999999999</v>
      </c>
      <c r="K102">
        <v>1.3125</v>
      </c>
      <c r="L102">
        <v>1.3125</v>
      </c>
      <c r="M102">
        <v>1.3125</v>
      </c>
      <c r="N102">
        <v>101.3125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T102">
        <v>0.04</v>
      </c>
      <c r="BU102">
        <v>0.53</v>
      </c>
      <c r="BV102">
        <v>1.04</v>
      </c>
      <c r="BW102">
        <v>1.53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</row>
    <row r="103" spans="1:131">
      <c r="A103">
        <v>20140815.2005</v>
      </c>
      <c r="B103">
        <v>2</v>
      </c>
      <c r="C103">
        <v>0.5</v>
      </c>
      <c r="D103">
        <v>20130115</v>
      </c>
      <c r="E103">
        <v>100.421875</v>
      </c>
      <c r="F103">
        <v>100.4375</v>
      </c>
      <c r="G103">
        <v>20140815</v>
      </c>
      <c r="H103">
        <v>1.5833333333333333</v>
      </c>
      <c r="I103">
        <v>0.20788000000000001</v>
      </c>
      <c r="K103">
        <v>0.25</v>
      </c>
      <c r="L103">
        <v>0.25</v>
      </c>
      <c r="M103">
        <v>0.25</v>
      </c>
      <c r="N103">
        <v>100.25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T103">
        <v>0.08</v>
      </c>
      <c r="BU103">
        <v>0.57999999999999996</v>
      </c>
      <c r="BV103">
        <v>1.08</v>
      </c>
      <c r="BW103">
        <v>1.58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</row>
    <row r="104" spans="1:131">
      <c r="A104">
        <v>20140815.20425</v>
      </c>
      <c r="B104">
        <v>2</v>
      </c>
      <c r="C104">
        <v>4.25</v>
      </c>
      <c r="D104">
        <v>20130115</v>
      </c>
      <c r="E104">
        <v>106.367188</v>
      </c>
      <c r="F104">
        <v>106.375</v>
      </c>
      <c r="G104">
        <v>20140815</v>
      </c>
      <c r="H104">
        <v>1.5833333333333333</v>
      </c>
      <c r="I104">
        <v>1.7669839999999999</v>
      </c>
      <c r="K104">
        <v>2.125</v>
      </c>
      <c r="L104">
        <v>2.125</v>
      </c>
      <c r="M104">
        <v>2.125</v>
      </c>
      <c r="N104">
        <v>102.125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T104">
        <v>0.08</v>
      </c>
      <c r="BU104">
        <v>0.57999999999999996</v>
      </c>
      <c r="BV104">
        <v>1.08</v>
      </c>
      <c r="BW104">
        <v>1.58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</row>
    <row r="105" spans="1:131">
      <c r="A105">
        <v>20140831.20025</v>
      </c>
      <c r="B105">
        <v>2</v>
      </c>
      <c r="C105">
        <v>0.25</v>
      </c>
      <c r="D105">
        <v>20130115</v>
      </c>
      <c r="E105">
        <v>100.023438</v>
      </c>
      <c r="F105">
        <v>100.039062</v>
      </c>
      <c r="G105">
        <v>20140831</v>
      </c>
      <c r="H105">
        <v>1.6277777777777778</v>
      </c>
      <c r="I105">
        <v>9.4613000000000003E-2</v>
      </c>
      <c r="K105">
        <v>0.125</v>
      </c>
      <c r="L105">
        <v>0.125</v>
      </c>
      <c r="M105">
        <v>0.125</v>
      </c>
      <c r="N105">
        <v>100.125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T105">
        <v>0.12</v>
      </c>
      <c r="BU105">
        <v>0.62</v>
      </c>
      <c r="BV105">
        <v>1.1200000000000001</v>
      </c>
      <c r="BW105">
        <v>1.62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</row>
    <row r="106" spans="1:131">
      <c r="A106">
        <v>20140831.202369999</v>
      </c>
      <c r="B106">
        <v>2</v>
      </c>
      <c r="C106">
        <v>2.375</v>
      </c>
      <c r="D106">
        <v>20130115</v>
      </c>
      <c r="E106">
        <v>103.445312</v>
      </c>
      <c r="F106">
        <v>103.46875</v>
      </c>
      <c r="G106">
        <v>20140831</v>
      </c>
      <c r="H106">
        <v>1.6277777777777778</v>
      </c>
      <c r="I106">
        <v>0.89882600000000001</v>
      </c>
      <c r="K106">
        <v>1.1875</v>
      </c>
      <c r="L106">
        <v>1.1875</v>
      </c>
      <c r="M106">
        <v>1.1875</v>
      </c>
      <c r="N106">
        <v>101.1875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T106">
        <v>0.12</v>
      </c>
      <c r="BU106">
        <v>0.62</v>
      </c>
      <c r="BV106">
        <v>1.1200000000000001</v>
      </c>
      <c r="BW106">
        <v>1.62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</row>
    <row r="107" spans="1:131">
      <c r="A107">
        <v>20140915.20025</v>
      </c>
      <c r="B107">
        <v>2</v>
      </c>
      <c r="C107">
        <v>0.25</v>
      </c>
      <c r="D107">
        <v>20130115</v>
      </c>
      <c r="E107">
        <v>100.0625</v>
      </c>
      <c r="F107">
        <v>100.085938</v>
      </c>
      <c r="G107">
        <v>20140915</v>
      </c>
      <c r="H107">
        <v>1.6666666666666667</v>
      </c>
      <c r="I107">
        <v>8.4253999999999996E-2</v>
      </c>
      <c r="K107">
        <v>0.125</v>
      </c>
      <c r="L107">
        <v>0.125</v>
      </c>
      <c r="M107">
        <v>0.125</v>
      </c>
      <c r="N107">
        <v>100.125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T107">
        <v>0.16</v>
      </c>
      <c r="BU107">
        <v>0.66</v>
      </c>
      <c r="BV107">
        <v>1.1599999999999999</v>
      </c>
      <c r="BW107">
        <v>1.66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</row>
    <row r="108" spans="1:131">
      <c r="A108">
        <v>20140930.20025</v>
      </c>
      <c r="B108">
        <v>2</v>
      </c>
      <c r="C108">
        <v>0.25</v>
      </c>
      <c r="D108">
        <v>20130115</v>
      </c>
      <c r="E108">
        <v>100.023438</v>
      </c>
      <c r="F108">
        <v>100.03125</v>
      </c>
      <c r="G108">
        <v>20140930</v>
      </c>
      <c r="H108">
        <v>1.7083333333333333</v>
      </c>
      <c r="I108">
        <v>7.3488999999999999E-2</v>
      </c>
      <c r="K108">
        <v>0.125</v>
      </c>
      <c r="L108">
        <v>0.125</v>
      </c>
      <c r="M108">
        <v>0.125</v>
      </c>
      <c r="N108">
        <v>100.125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T108">
        <v>0.2</v>
      </c>
      <c r="BU108">
        <v>0.7</v>
      </c>
      <c r="BV108">
        <v>1.2</v>
      </c>
      <c r="BW108">
        <v>1.7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</row>
    <row r="109" spans="1:131">
      <c r="A109">
        <v>20140930.202369999</v>
      </c>
      <c r="B109">
        <v>2</v>
      </c>
      <c r="C109">
        <v>2.375</v>
      </c>
      <c r="D109">
        <v>20130115</v>
      </c>
      <c r="E109">
        <v>103.621094</v>
      </c>
      <c r="F109">
        <v>103.644531</v>
      </c>
      <c r="G109">
        <v>20140930</v>
      </c>
      <c r="H109">
        <v>1.7083333333333333</v>
      </c>
      <c r="I109">
        <v>0.69814599999999993</v>
      </c>
      <c r="K109">
        <v>1.1875</v>
      </c>
      <c r="L109">
        <v>1.1875</v>
      </c>
      <c r="M109">
        <v>1.1875</v>
      </c>
      <c r="N109">
        <v>101.1875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T109">
        <v>0.2</v>
      </c>
      <c r="BU109">
        <v>0.7</v>
      </c>
      <c r="BV109">
        <v>1.2</v>
      </c>
      <c r="BW109">
        <v>1.7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</row>
    <row r="110" spans="1:131">
      <c r="A110">
        <v>20141015.2005</v>
      </c>
      <c r="B110">
        <v>2</v>
      </c>
      <c r="C110">
        <v>0.5</v>
      </c>
      <c r="D110">
        <v>20130115</v>
      </c>
      <c r="E110">
        <v>100.453125</v>
      </c>
      <c r="F110">
        <v>100.476562</v>
      </c>
      <c r="G110">
        <v>20141015</v>
      </c>
      <c r="H110">
        <v>1.75</v>
      </c>
      <c r="I110">
        <v>0.12637399999999999</v>
      </c>
      <c r="K110">
        <v>0.25</v>
      </c>
      <c r="L110">
        <v>0.25</v>
      </c>
      <c r="M110">
        <v>0.25</v>
      </c>
      <c r="N110">
        <v>100.25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T110">
        <v>0.24</v>
      </c>
      <c r="BU110">
        <v>0.74</v>
      </c>
      <c r="BV110">
        <v>1.24</v>
      </c>
      <c r="BW110">
        <v>1.74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</row>
    <row r="111" spans="1:131">
      <c r="A111">
        <v>20141031.20025</v>
      </c>
      <c r="B111">
        <v>2</v>
      </c>
      <c r="C111">
        <v>0.25</v>
      </c>
      <c r="D111">
        <v>20130115</v>
      </c>
      <c r="E111">
        <v>100.023438</v>
      </c>
      <c r="F111">
        <v>100.03125</v>
      </c>
      <c r="G111">
        <v>20141031</v>
      </c>
      <c r="H111">
        <v>1.7944444444444445</v>
      </c>
      <c r="I111">
        <v>5.2485999999999998E-2</v>
      </c>
      <c r="K111">
        <v>0.125</v>
      </c>
      <c r="L111">
        <v>0.125</v>
      </c>
      <c r="M111">
        <v>0.125</v>
      </c>
      <c r="N111">
        <v>100.125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T111">
        <v>0.28000000000000003</v>
      </c>
      <c r="BU111">
        <v>0.79</v>
      </c>
      <c r="BV111">
        <v>1.28</v>
      </c>
      <c r="BW111">
        <v>1.79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</row>
    <row r="112" spans="1:131">
      <c r="A112">
        <v>20141031.202369999</v>
      </c>
      <c r="B112">
        <v>2</v>
      </c>
      <c r="C112">
        <v>2.375</v>
      </c>
      <c r="D112">
        <v>20130115</v>
      </c>
      <c r="E112">
        <v>103.785156</v>
      </c>
      <c r="F112">
        <v>103.808594</v>
      </c>
      <c r="G112">
        <v>20141031</v>
      </c>
      <c r="H112">
        <v>1.7944444444444445</v>
      </c>
      <c r="I112">
        <v>0.49861899999999998</v>
      </c>
      <c r="K112">
        <v>1.1875</v>
      </c>
      <c r="L112">
        <v>1.1875</v>
      </c>
      <c r="M112">
        <v>1.1875</v>
      </c>
      <c r="N112">
        <v>101.1875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T112">
        <v>0.28000000000000003</v>
      </c>
      <c r="BU112">
        <v>0.79</v>
      </c>
      <c r="BV112">
        <v>1.28</v>
      </c>
      <c r="BW112">
        <v>1.79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</row>
    <row r="113" spans="1:131">
      <c r="A113">
        <v>20141115.200369999</v>
      </c>
      <c r="B113">
        <v>2</v>
      </c>
      <c r="C113">
        <v>0.375</v>
      </c>
      <c r="D113">
        <v>20130115</v>
      </c>
      <c r="E113">
        <v>100.234375</v>
      </c>
      <c r="F113">
        <v>100.257812</v>
      </c>
      <c r="G113">
        <v>20141115</v>
      </c>
      <c r="H113">
        <v>1.8333333333333333</v>
      </c>
      <c r="I113">
        <v>6.3190999999999997E-2</v>
      </c>
      <c r="K113">
        <v>0.1875</v>
      </c>
      <c r="L113">
        <v>0.1875</v>
      </c>
      <c r="M113">
        <v>0.1875</v>
      </c>
      <c r="N113">
        <v>100.1875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T113">
        <v>0.32</v>
      </c>
      <c r="BU113">
        <v>0.83</v>
      </c>
      <c r="BV113">
        <v>1.32</v>
      </c>
      <c r="BW113">
        <v>1.83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</row>
    <row r="114" spans="1:131">
      <c r="A114">
        <v>20141115.20425</v>
      </c>
      <c r="B114">
        <v>2</v>
      </c>
      <c r="C114">
        <v>4.25</v>
      </c>
      <c r="D114">
        <v>20130115</v>
      </c>
      <c r="E114">
        <v>107.265625</v>
      </c>
      <c r="F114">
        <v>107.289062</v>
      </c>
      <c r="G114">
        <v>20141115</v>
      </c>
      <c r="H114">
        <v>1.8333333333333333</v>
      </c>
      <c r="I114">
        <v>0.71616000000000002</v>
      </c>
      <c r="K114">
        <v>2.125</v>
      </c>
      <c r="L114">
        <v>2.125</v>
      </c>
      <c r="M114">
        <v>2.125</v>
      </c>
      <c r="N114">
        <v>102.125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T114">
        <v>0.32</v>
      </c>
      <c r="BU114">
        <v>0.83</v>
      </c>
      <c r="BV114">
        <v>1.32</v>
      </c>
      <c r="BW114">
        <v>1.83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</row>
    <row r="115" spans="1:131">
      <c r="A115">
        <v>20141130.20025</v>
      </c>
      <c r="B115">
        <v>2</v>
      </c>
      <c r="C115">
        <v>0.25</v>
      </c>
      <c r="D115">
        <v>20130115</v>
      </c>
      <c r="E115">
        <v>100.007812</v>
      </c>
      <c r="F115">
        <v>100.015625</v>
      </c>
      <c r="G115">
        <v>20141130</v>
      </c>
      <c r="H115">
        <v>1.875</v>
      </c>
      <c r="I115">
        <v>3.1593000000000003E-2</v>
      </c>
      <c r="K115">
        <v>0.125</v>
      </c>
      <c r="L115">
        <v>0.125</v>
      </c>
      <c r="M115">
        <v>0.125</v>
      </c>
      <c r="N115">
        <v>100.125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T115">
        <v>0.37</v>
      </c>
      <c r="BU115">
        <v>0.87</v>
      </c>
      <c r="BV115">
        <v>1.37</v>
      </c>
      <c r="BW115">
        <v>1.87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</row>
    <row r="116" spans="1:131">
      <c r="A116">
        <v>20141130.202119999</v>
      </c>
      <c r="B116">
        <v>2</v>
      </c>
      <c r="C116">
        <v>2.125</v>
      </c>
      <c r="D116">
        <v>20130115</v>
      </c>
      <c r="E116">
        <v>103.484375</v>
      </c>
      <c r="F116">
        <v>103.507812</v>
      </c>
      <c r="G116">
        <v>20141130</v>
      </c>
      <c r="H116">
        <v>1.875</v>
      </c>
      <c r="I116">
        <v>0.268544</v>
      </c>
      <c r="K116">
        <v>1.0625</v>
      </c>
      <c r="L116">
        <v>1.0625</v>
      </c>
      <c r="M116">
        <v>1.0625</v>
      </c>
      <c r="N116">
        <v>101.0625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T116">
        <v>0.37</v>
      </c>
      <c r="BU116">
        <v>0.87</v>
      </c>
      <c r="BV116">
        <v>1.37</v>
      </c>
      <c r="BW116">
        <v>1.87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</row>
    <row r="117" spans="1:131">
      <c r="A117">
        <v>20141215.20025</v>
      </c>
      <c r="B117">
        <v>2</v>
      </c>
      <c r="C117">
        <v>0.25</v>
      </c>
      <c r="D117">
        <v>20130115</v>
      </c>
      <c r="E117">
        <v>99.996093999999999</v>
      </c>
      <c r="F117">
        <v>100.019531</v>
      </c>
      <c r="G117">
        <v>20141215</v>
      </c>
      <c r="H117">
        <v>1.9166666666666667</v>
      </c>
      <c r="I117">
        <v>2.1291000000000001E-2</v>
      </c>
      <c r="K117">
        <v>0.125</v>
      </c>
      <c r="L117">
        <v>0.125</v>
      </c>
      <c r="M117">
        <v>0.125</v>
      </c>
      <c r="N117">
        <v>100.125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T117">
        <v>0.41</v>
      </c>
      <c r="BU117">
        <v>0.91</v>
      </c>
      <c r="BV117">
        <v>1.41</v>
      </c>
      <c r="BW117">
        <v>1.91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</row>
    <row r="118" spans="1:131">
      <c r="A118">
        <v>20141231.200119998</v>
      </c>
      <c r="B118">
        <v>2</v>
      </c>
      <c r="C118">
        <v>0.125</v>
      </c>
      <c r="D118">
        <v>20130115</v>
      </c>
      <c r="E118">
        <v>99.742187999999999</v>
      </c>
      <c r="F118">
        <v>99.78125</v>
      </c>
      <c r="G118">
        <v>20141231</v>
      </c>
      <c r="H118">
        <v>1.961111111111111</v>
      </c>
      <c r="I118">
        <v>5.1800000000000006E-3</v>
      </c>
      <c r="K118">
        <v>6.25E-2</v>
      </c>
      <c r="L118">
        <v>6.25E-2</v>
      </c>
      <c r="M118">
        <v>6.25E-2</v>
      </c>
      <c r="N118">
        <v>100.0625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T118">
        <v>0.45</v>
      </c>
      <c r="BU118">
        <v>0.95</v>
      </c>
      <c r="BV118">
        <v>1.45</v>
      </c>
      <c r="BW118">
        <v>1.95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</row>
    <row r="119" spans="1:131">
      <c r="A119">
        <v>20141231.20262</v>
      </c>
      <c r="B119">
        <v>2</v>
      </c>
      <c r="C119">
        <v>2.625</v>
      </c>
      <c r="D119">
        <v>20130115</v>
      </c>
      <c r="E119">
        <v>104.625</v>
      </c>
      <c r="F119">
        <v>104.648438</v>
      </c>
      <c r="G119">
        <v>20141231</v>
      </c>
      <c r="H119">
        <v>1.961111111111111</v>
      </c>
      <c r="I119">
        <v>0.10877100000000001</v>
      </c>
      <c r="K119">
        <v>1.3125</v>
      </c>
      <c r="L119">
        <v>1.3125</v>
      </c>
      <c r="M119">
        <v>1.3125</v>
      </c>
      <c r="N119">
        <v>101.3125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T119">
        <v>0.45</v>
      </c>
      <c r="BU119">
        <v>0.95</v>
      </c>
      <c r="BV119">
        <v>1.45</v>
      </c>
      <c r="BW119">
        <v>1.95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</row>
    <row r="120" spans="1:131">
      <c r="A120">
        <v>20150115.20025</v>
      </c>
      <c r="B120">
        <v>2</v>
      </c>
      <c r="C120">
        <v>0.25</v>
      </c>
      <c r="D120">
        <v>20130115</v>
      </c>
      <c r="E120">
        <v>99.984375</v>
      </c>
      <c r="F120">
        <v>99.992187999999999</v>
      </c>
      <c r="G120">
        <v>20150115</v>
      </c>
      <c r="H120">
        <v>2</v>
      </c>
      <c r="I120">
        <v>0</v>
      </c>
      <c r="K120">
        <v>0.125</v>
      </c>
      <c r="L120">
        <v>0.125</v>
      </c>
      <c r="M120">
        <v>0.125</v>
      </c>
      <c r="N120">
        <v>100.125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T120">
        <v>0.49</v>
      </c>
      <c r="BU120">
        <v>1</v>
      </c>
      <c r="BV120">
        <v>1.49</v>
      </c>
      <c r="BW120">
        <v>2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</row>
    <row r="121" spans="1:131">
      <c r="A121">
        <v>20150131.20225</v>
      </c>
      <c r="B121">
        <v>2</v>
      </c>
      <c r="C121">
        <v>2.25</v>
      </c>
      <c r="D121">
        <v>20130115</v>
      </c>
      <c r="E121">
        <v>104.039062</v>
      </c>
      <c r="F121">
        <v>104.0625</v>
      </c>
      <c r="G121">
        <v>20150131</v>
      </c>
      <c r="H121">
        <v>2.0444444444444443</v>
      </c>
      <c r="I121">
        <v>1.027174</v>
      </c>
      <c r="K121">
        <v>1.125</v>
      </c>
      <c r="L121">
        <v>1.125</v>
      </c>
      <c r="M121">
        <v>1.125</v>
      </c>
      <c r="N121">
        <v>1.125</v>
      </c>
      <c r="O121">
        <v>101.125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T121">
        <v>0.04</v>
      </c>
      <c r="BU121">
        <v>0.53</v>
      </c>
      <c r="BV121">
        <v>1.04</v>
      </c>
      <c r="BW121">
        <v>1.53</v>
      </c>
      <c r="BX121">
        <v>2.04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</row>
    <row r="122" spans="1:131">
      <c r="A122">
        <v>20150215.111249998</v>
      </c>
      <c r="B122">
        <v>1</v>
      </c>
      <c r="C122">
        <v>11.25</v>
      </c>
      <c r="D122">
        <v>20130115</v>
      </c>
      <c r="E122">
        <v>122.75</v>
      </c>
      <c r="F122">
        <v>122.773438</v>
      </c>
      <c r="G122">
        <v>20150215</v>
      </c>
      <c r="H122">
        <v>2.0833333333333335</v>
      </c>
      <c r="I122">
        <v>4.6773100000000003</v>
      </c>
      <c r="K122">
        <v>5.625</v>
      </c>
      <c r="L122">
        <v>5.625</v>
      </c>
      <c r="M122">
        <v>5.625</v>
      </c>
      <c r="N122">
        <v>5.625</v>
      </c>
      <c r="O122">
        <v>105.625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T122">
        <v>0.08</v>
      </c>
      <c r="BU122">
        <v>0.57999999999999996</v>
      </c>
      <c r="BV122">
        <v>1.08</v>
      </c>
      <c r="BW122">
        <v>1.58</v>
      </c>
      <c r="BX122">
        <v>2.08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</row>
    <row r="123" spans="1:131">
      <c r="A123">
        <v>20150215.20025</v>
      </c>
      <c r="B123">
        <v>2</v>
      </c>
      <c r="C123">
        <v>0.25</v>
      </c>
      <c r="D123">
        <v>20130115</v>
      </c>
      <c r="E123">
        <v>99.953125</v>
      </c>
      <c r="F123">
        <v>99.96875</v>
      </c>
      <c r="G123">
        <v>20150215</v>
      </c>
      <c r="H123">
        <v>2.0833333333333335</v>
      </c>
      <c r="I123">
        <v>0.10394</v>
      </c>
      <c r="K123">
        <v>0.125</v>
      </c>
      <c r="L123">
        <v>0.125</v>
      </c>
      <c r="M123">
        <v>0.125</v>
      </c>
      <c r="N123">
        <v>0.125</v>
      </c>
      <c r="O123">
        <v>100.125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T123">
        <v>0.08</v>
      </c>
      <c r="BU123">
        <v>0.57999999999999996</v>
      </c>
      <c r="BV123">
        <v>1.08</v>
      </c>
      <c r="BW123">
        <v>1.58</v>
      </c>
      <c r="BX123">
        <v>2.08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</row>
    <row r="124" spans="1:131">
      <c r="A124">
        <v>20150215.204</v>
      </c>
      <c r="B124">
        <v>2</v>
      </c>
      <c r="C124">
        <v>4</v>
      </c>
      <c r="D124">
        <v>20130115</v>
      </c>
      <c r="E124">
        <v>107.726562</v>
      </c>
      <c r="F124">
        <v>107.734375</v>
      </c>
      <c r="G124">
        <v>20150215</v>
      </c>
      <c r="H124">
        <v>2.0833333333333335</v>
      </c>
      <c r="I124">
        <v>1.663043</v>
      </c>
      <c r="K124">
        <v>2</v>
      </c>
      <c r="L124">
        <v>2</v>
      </c>
      <c r="M124">
        <v>2</v>
      </c>
      <c r="N124">
        <v>2</v>
      </c>
      <c r="O124">
        <v>102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T124">
        <v>0.08</v>
      </c>
      <c r="BU124">
        <v>0.57999999999999996</v>
      </c>
      <c r="BV124">
        <v>1.08</v>
      </c>
      <c r="BW124">
        <v>1.58</v>
      </c>
      <c r="BX124">
        <v>2.08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</row>
    <row r="125" spans="1:131">
      <c r="A125">
        <v>20150228.202369999</v>
      </c>
      <c r="B125">
        <v>2</v>
      </c>
      <c r="C125">
        <v>2.375</v>
      </c>
      <c r="D125">
        <v>20130115</v>
      </c>
      <c r="E125">
        <v>104.421875</v>
      </c>
      <c r="F125">
        <v>104.429688</v>
      </c>
      <c r="G125">
        <v>20150228</v>
      </c>
      <c r="H125">
        <v>2.1194444444444445</v>
      </c>
      <c r="I125">
        <v>0.89882600000000001</v>
      </c>
      <c r="K125">
        <v>1.1875</v>
      </c>
      <c r="L125">
        <v>1.1875</v>
      </c>
      <c r="M125">
        <v>1.1875</v>
      </c>
      <c r="N125">
        <v>1.1875</v>
      </c>
      <c r="O125">
        <v>101.1875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T125">
        <v>0.12</v>
      </c>
      <c r="BU125">
        <v>0.62</v>
      </c>
      <c r="BV125">
        <v>1.1200000000000001</v>
      </c>
      <c r="BW125">
        <v>1.62</v>
      </c>
      <c r="BX125">
        <v>2.12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</row>
    <row r="126" spans="1:131">
      <c r="A126">
        <v>20150315.200369999</v>
      </c>
      <c r="B126">
        <v>2</v>
      </c>
      <c r="C126">
        <v>0.375</v>
      </c>
      <c r="D126">
        <v>20130115</v>
      </c>
      <c r="E126">
        <v>100.210938</v>
      </c>
      <c r="F126">
        <v>100.21875</v>
      </c>
      <c r="G126">
        <v>20150315</v>
      </c>
      <c r="H126">
        <v>2.1666666666666665</v>
      </c>
      <c r="I126">
        <v>0.12638099999999999</v>
      </c>
      <c r="K126">
        <v>0.1875</v>
      </c>
      <c r="L126">
        <v>0.1875</v>
      </c>
      <c r="M126">
        <v>0.1875</v>
      </c>
      <c r="N126">
        <v>0.1875</v>
      </c>
      <c r="O126">
        <v>100.1875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T126">
        <v>0.16</v>
      </c>
      <c r="BU126">
        <v>0.66</v>
      </c>
      <c r="BV126">
        <v>1.1599999999999999</v>
      </c>
      <c r="BW126">
        <v>1.66</v>
      </c>
      <c r="BX126">
        <v>2.16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</row>
    <row r="127" spans="1:131">
      <c r="A127">
        <v>20150331.202500001</v>
      </c>
      <c r="B127">
        <v>2</v>
      </c>
      <c r="C127">
        <v>2.5</v>
      </c>
      <c r="D127">
        <v>20130115</v>
      </c>
      <c r="E127">
        <v>104.90625</v>
      </c>
      <c r="F127">
        <v>104.929688</v>
      </c>
      <c r="G127">
        <v>20150331</v>
      </c>
      <c r="H127">
        <v>2.2111111111111112</v>
      </c>
      <c r="I127">
        <v>0.73489000000000004</v>
      </c>
      <c r="K127">
        <v>1.25</v>
      </c>
      <c r="L127">
        <v>1.25</v>
      </c>
      <c r="M127">
        <v>1.25</v>
      </c>
      <c r="N127">
        <v>1.25</v>
      </c>
      <c r="O127">
        <v>101.25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T127">
        <v>0.2</v>
      </c>
      <c r="BU127">
        <v>0.7</v>
      </c>
      <c r="BV127">
        <v>1.2</v>
      </c>
      <c r="BW127">
        <v>1.7</v>
      </c>
      <c r="BX127">
        <v>2.2000000000000002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</row>
    <row r="128" spans="1:131">
      <c r="A128">
        <v>20150415.200369999</v>
      </c>
      <c r="B128">
        <v>2</v>
      </c>
      <c r="C128">
        <v>0.375</v>
      </c>
      <c r="D128">
        <v>20130115</v>
      </c>
      <c r="E128">
        <v>100.195312</v>
      </c>
      <c r="F128">
        <v>100.210938</v>
      </c>
      <c r="G128">
        <v>20150415</v>
      </c>
      <c r="H128">
        <v>2.25</v>
      </c>
      <c r="I128">
        <v>9.4780000000000003E-2</v>
      </c>
      <c r="K128">
        <v>0.1875</v>
      </c>
      <c r="L128">
        <v>0.1875</v>
      </c>
      <c r="M128">
        <v>0.1875</v>
      </c>
      <c r="N128">
        <v>0.1875</v>
      </c>
      <c r="O128">
        <v>100.1875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T128">
        <v>0.24</v>
      </c>
      <c r="BU128">
        <v>0.74</v>
      </c>
      <c r="BV128">
        <v>1.24</v>
      </c>
      <c r="BW128">
        <v>1.74</v>
      </c>
      <c r="BX128">
        <v>2.2400000000000002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</row>
    <row r="129" spans="1:131">
      <c r="A129">
        <v>20150430.202500001</v>
      </c>
      <c r="B129">
        <v>2</v>
      </c>
      <c r="C129">
        <v>2.5</v>
      </c>
      <c r="D129">
        <v>20130115</v>
      </c>
      <c r="E129">
        <v>105.039062</v>
      </c>
      <c r="F129">
        <v>105.054688</v>
      </c>
      <c r="G129">
        <v>20150430</v>
      </c>
      <c r="H129">
        <v>2.2916666666666665</v>
      </c>
      <c r="I129">
        <v>0.52486199999999994</v>
      </c>
      <c r="K129">
        <v>1.25</v>
      </c>
      <c r="L129">
        <v>1.25</v>
      </c>
      <c r="M129">
        <v>1.25</v>
      </c>
      <c r="N129">
        <v>1.25</v>
      </c>
      <c r="O129">
        <v>101.25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T129">
        <v>0.28000000000000003</v>
      </c>
      <c r="BU129">
        <v>0.79</v>
      </c>
      <c r="BV129">
        <v>1.28</v>
      </c>
      <c r="BW129">
        <v>1.79</v>
      </c>
      <c r="BX129">
        <v>2.2799999999999998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</row>
    <row r="130" spans="1:131">
      <c r="A130">
        <v>20150515.20025</v>
      </c>
      <c r="B130">
        <v>2</v>
      </c>
      <c r="C130">
        <v>0.25</v>
      </c>
      <c r="D130">
        <v>20130115</v>
      </c>
      <c r="E130">
        <v>99.882812000000001</v>
      </c>
      <c r="F130">
        <v>99.921875</v>
      </c>
      <c r="G130">
        <v>20150515</v>
      </c>
      <c r="H130">
        <v>2.3333333333333335</v>
      </c>
      <c r="I130">
        <v>4.2126999999999998E-2</v>
      </c>
      <c r="K130">
        <v>0.125</v>
      </c>
      <c r="L130">
        <v>0.125</v>
      </c>
      <c r="M130">
        <v>0.125</v>
      </c>
      <c r="N130">
        <v>0.125</v>
      </c>
      <c r="O130">
        <v>100.125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T130">
        <v>0.32</v>
      </c>
      <c r="BU130">
        <v>0.83</v>
      </c>
      <c r="BV130">
        <v>1.32</v>
      </c>
      <c r="BW130">
        <v>1.83</v>
      </c>
      <c r="BX130">
        <v>2.3199999999999998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</row>
    <row r="131" spans="1:131">
      <c r="A131">
        <v>20150515.204119999</v>
      </c>
      <c r="B131">
        <v>2</v>
      </c>
      <c r="C131">
        <v>4.125</v>
      </c>
      <c r="D131">
        <v>20130115</v>
      </c>
      <c r="E131">
        <v>108.875</v>
      </c>
      <c r="F131">
        <v>108.890625</v>
      </c>
      <c r="G131">
        <v>20150515</v>
      </c>
      <c r="H131">
        <v>2.3333333333333335</v>
      </c>
      <c r="I131">
        <v>0.69509699999999996</v>
      </c>
      <c r="K131">
        <v>2.0625</v>
      </c>
      <c r="L131">
        <v>2.0625</v>
      </c>
      <c r="M131">
        <v>2.0625</v>
      </c>
      <c r="N131">
        <v>2.0625</v>
      </c>
      <c r="O131">
        <v>102.0625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T131">
        <v>0.32</v>
      </c>
      <c r="BU131">
        <v>0.83</v>
      </c>
      <c r="BV131">
        <v>1.32</v>
      </c>
      <c r="BW131">
        <v>1.83</v>
      </c>
      <c r="BX131">
        <v>2.3199999999999998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</row>
    <row r="132" spans="1:131">
      <c r="A132">
        <v>20150531.202119999</v>
      </c>
      <c r="B132">
        <v>2</v>
      </c>
      <c r="C132">
        <v>2.125</v>
      </c>
      <c r="D132">
        <v>20130115</v>
      </c>
      <c r="E132">
        <v>104.296875</v>
      </c>
      <c r="F132">
        <v>104.320312</v>
      </c>
      <c r="G132">
        <v>20150531</v>
      </c>
      <c r="H132">
        <v>2.3777777777777778</v>
      </c>
      <c r="I132">
        <v>0.268544</v>
      </c>
      <c r="K132">
        <v>1.0625</v>
      </c>
      <c r="L132">
        <v>1.0625</v>
      </c>
      <c r="M132">
        <v>1.0625</v>
      </c>
      <c r="N132">
        <v>1.0625</v>
      </c>
      <c r="O132">
        <v>101.0625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T132">
        <v>0.37</v>
      </c>
      <c r="BU132">
        <v>0.87</v>
      </c>
      <c r="BV132">
        <v>1.37</v>
      </c>
      <c r="BW132">
        <v>1.87</v>
      </c>
      <c r="BX132">
        <v>2.37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</row>
    <row r="133" spans="1:131">
      <c r="A133">
        <v>20150615.200369999</v>
      </c>
      <c r="B133">
        <v>2</v>
      </c>
      <c r="C133">
        <v>0.375</v>
      </c>
      <c r="D133">
        <v>20130115</v>
      </c>
      <c r="E133">
        <v>100.171875</v>
      </c>
      <c r="F133">
        <v>100.195312</v>
      </c>
      <c r="G133">
        <v>20150615</v>
      </c>
      <c r="H133">
        <v>2.4166666666666665</v>
      </c>
      <c r="I133">
        <v>3.1937E-2</v>
      </c>
      <c r="K133">
        <v>0.1875</v>
      </c>
      <c r="L133">
        <v>0.1875</v>
      </c>
      <c r="M133">
        <v>0.1875</v>
      </c>
      <c r="N133">
        <v>0.1875</v>
      </c>
      <c r="O133">
        <v>100.1875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T133">
        <v>0.41</v>
      </c>
      <c r="BU133">
        <v>0.91</v>
      </c>
      <c r="BV133">
        <v>1.41</v>
      </c>
      <c r="BW133">
        <v>1.91</v>
      </c>
      <c r="BX133">
        <v>2.41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</row>
    <row r="134" spans="1:131">
      <c r="A134">
        <v>20150630.201870002</v>
      </c>
      <c r="B134">
        <v>2</v>
      </c>
      <c r="C134">
        <v>1.875</v>
      </c>
      <c r="D134">
        <v>20130115</v>
      </c>
      <c r="E134">
        <v>103.859375</v>
      </c>
      <c r="F134">
        <v>103.867188</v>
      </c>
      <c r="G134">
        <v>20150630</v>
      </c>
      <c r="H134">
        <v>2.4583333333333335</v>
      </c>
      <c r="I134">
        <v>7.7692999999999998E-2</v>
      </c>
      <c r="K134">
        <v>0.9375</v>
      </c>
      <c r="L134">
        <v>0.9375</v>
      </c>
      <c r="M134">
        <v>0.9375</v>
      </c>
      <c r="N134">
        <v>0.9375</v>
      </c>
      <c r="O134">
        <v>100.9375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T134">
        <v>0.45</v>
      </c>
      <c r="BU134">
        <v>0.95</v>
      </c>
      <c r="BV134">
        <v>1.45</v>
      </c>
      <c r="BW134">
        <v>1.95</v>
      </c>
      <c r="BX134">
        <v>2.4500000000000002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</row>
    <row r="135" spans="1:131">
      <c r="A135">
        <v>20150715.20025</v>
      </c>
      <c r="B135">
        <v>2</v>
      </c>
      <c r="C135">
        <v>0.25</v>
      </c>
      <c r="D135">
        <v>20130115</v>
      </c>
      <c r="E135">
        <v>99.84375</v>
      </c>
      <c r="F135">
        <v>99.859375</v>
      </c>
      <c r="G135">
        <v>20150715</v>
      </c>
      <c r="H135">
        <v>2.5</v>
      </c>
      <c r="I135">
        <v>0</v>
      </c>
      <c r="K135">
        <v>0.125</v>
      </c>
      <c r="L135">
        <v>0.125</v>
      </c>
      <c r="M135">
        <v>0.125</v>
      </c>
      <c r="N135">
        <v>0.125</v>
      </c>
      <c r="O135">
        <v>100.125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T135">
        <v>0.49</v>
      </c>
      <c r="BU135">
        <v>1</v>
      </c>
      <c r="BV135">
        <v>1.49</v>
      </c>
      <c r="BW135">
        <v>2</v>
      </c>
      <c r="BX135">
        <v>2.4900000000000002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</row>
    <row r="136" spans="1:131">
      <c r="A136">
        <v>20150731.201749999</v>
      </c>
      <c r="B136">
        <v>2</v>
      </c>
      <c r="C136">
        <v>1.75</v>
      </c>
      <c r="D136">
        <v>20130115</v>
      </c>
      <c r="E136">
        <v>103.617188</v>
      </c>
      <c r="F136">
        <v>103.625</v>
      </c>
      <c r="G136">
        <v>20150731</v>
      </c>
      <c r="H136">
        <v>2.5444444444444443</v>
      </c>
      <c r="I136">
        <v>0.79891299999999998</v>
      </c>
      <c r="K136">
        <v>0.875</v>
      </c>
      <c r="L136">
        <v>0.875</v>
      </c>
      <c r="M136">
        <v>0.875</v>
      </c>
      <c r="N136">
        <v>0.875</v>
      </c>
      <c r="O136">
        <v>0.875</v>
      </c>
      <c r="P136">
        <v>100.875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T136">
        <v>0.04</v>
      </c>
      <c r="BU136">
        <v>0.53</v>
      </c>
      <c r="BV136">
        <v>1.04</v>
      </c>
      <c r="BW136">
        <v>1.53</v>
      </c>
      <c r="BX136">
        <v>2.04</v>
      </c>
      <c r="BY136">
        <v>2.5299999999999998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</row>
    <row r="137" spans="1:131">
      <c r="A137">
        <v>20150815.110619999</v>
      </c>
      <c r="B137">
        <v>1</v>
      </c>
      <c r="C137">
        <v>10.625</v>
      </c>
      <c r="D137">
        <v>20130115</v>
      </c>
      <c r="E137">
        <v>126.40625</v>
      </c>
      <c r="F137">
        <v>126.429688</v>
      </c>
      <c r="G137">
        <v>20150815</v>
      </c>
      <c r="H137">
        <v>2.5833333333333335</v>
      </c>
      <c r="I137">
        <v>4.417459</v>
      </c>
      <c r="K137">
        <v>5.3125</v>
      </c>
      <c r="L137">
        <v>5.3125</v>
      </c>
      <c r="M137">
        <v>5.3125</v>
      </c>
      <c r="N137">
        <v>5.3125</v>
      </c>
      <c r="O137">
        <v>5.3125</v>
      </c>
      <c r="P137">
        <v>105.3125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T137">
        <v>0.08</v>
      </c>
      <c r="BU137">
        <v>0.57999999999999996</v>
      </c>
      <c r="BV137">
        <v>1.08</v>
      </c>
      <c r="BW137">
        <v>1.58</v>
      </c>
      <c r="BX137">
        <v>2.08</v>
      </c>
      <c r="BY137">
        <v>2.58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</row>
    <row r="138" spans="1:131">
      <c r="A138">
        <v>20150815.20025</v>
      </c>
      <c r="B138">
        <v>2</v>
      </c>
      <c r="C138">
        <v>0.25</v>
      </c>
      <c r="D138">
        <v>20130115</v>
      </c>
      <c r="E138">
        <v>99.828125</v>
      </c>
      <c r="F138">
        <v>99.84375</v>
      </c>
      <c r="G138">
        <v>20150815</v>
      </c>
      <c r="H138">
        <v>2.5833333333333335</v>
      </c>
      <c r="I138">
        <v>0.10394</v>
      </c>
      <c r="K138">
        <v>0.125</v>
      </c>
      <c r="L138">
        <v>0.125</v>
      </c>
      <c r="M138">
        <v>0.125</v>
      </c>
      <c r="N138">
        <v>0.125</v>
      </c>
      <c r="O138">
        <v>0.125</v>
      </c>
      <c r="P138">
        <v>100.125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T138">
        <v>0.08</v>
      </c>
      <c r="BU138">
        <v>0.57999999999999996</v>
      </c>
      <c r="BV138">
        <v>1.08</v>
      </c>
      <c r="BW138">
        <v>1.58</v>
      </c>
      <c r="BX138">
        <v>2.08</v>
      </c>
      <c r="BY138">
        <v>2.58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</row>
    <row r="139" spans="1:131">
      <c r="A139">
        <v>20150815.20425</v>
      </c>
      <c r="B139">
        <v>2</v>
      </c>
      <c r="C139">
        <v>4.25</v>
      </c>
      <c r="D139">
        <v>20130115</v>
      </c>
      <c r="E139">
        <v>110.078125</v>
      </c>
      <c r="F139">
        <v>110.101562</v>
      </c>
      <c r="G139">
        <v>20150815</v>
      </c>
      <c r="H139">
        <v>2.5833333333333335</v>
      </c>
      <c r="I139">
        <v>1.7669839999999999</v>
      </c>
      <c r="K139">
        <v>2.125</v>
      </c>
      <c r="L139">
        <v>2.125</v>
      </c>
      <c r="M139">
        <v>2.125</v>
      </c>
      <c r="N139">
        <v>2.125</v>
      </c>
      <c r="O139">
        <v>2.125</v>
      </c>
      <c r="P139">
        <v>102.125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T139">
        <v>0.08</v>
      </c>
      <c r="BU139">
        <v>0.57999999999999996</v>
      </c>
      <c r="BV139">
        <v>1.08</v>
      </c>
      <c r="BW139">
        <v>1.58</v>
      </c>
      <c r="BX139">
        <v>2.08</v>
      </c>
      <c r="BY139">
        <v>2.58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</row>
    <row r="140" spans="1:131">
      <c r="A140">
        <v>20150831.201250002</v>
      </c>
      <c r="B140">
        <v>2</v>
      </c>
      <c r="C140">
        <v>1.25</v>
      </c>
      <c r="D140">
        <v>20130115</v>
      </c>
      <c r="E140">
        <v>102.421875</v>
      </c>
      <c r="F140">
        <v>102.445312</v>
      </c>
      <c r="G140">
        <v>20150831</v>
      </c>
      <c r="H140">
        <v>2.6277777777777778</v>
      </c>
      <c r="I140">
        <v>0.47306600000000004</v>
      </c>
      <c r="K140">
        <v>0.625</v>
      </c>
      <c r="L140">
        <v>0.625</v>
      </c>
      <c r="M140">
        <v>0.625</v>
      </c>
      <c r="N140">
        <v>0.625</v>
      </c>
      <c r="O140">
        <v>0.625</v>
      </c>
      <c r="P140">
        <v>100.625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T140">
        <v>0.12</v>
      </c>
      <c r="BU140">
        <v>0.62</v>
      </c>
      <c r="BV140">
        <v>1.1200000000000001</v>
      </c>
      <c r="BW140">
        <v>1.62</v>
      </c>
      <c r="BX140">
        <v>2.12</v>
      </c>
      <c r="BY140">
        <v>2.62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</row>
    <row r="141" spans="1:131">
      <c r="A141">
        <v>20150915.20025</v>
      </c>
      <c r="B141">
        <v>2</v>
      </c>
      <c r="C141">
        <v>0.25</v>
      </c>
      <c r="D141">
        <v>20130115</v>
      </c>
      <c r="E141">
        <v>99.789062000000001</v>
      </c>
      <c r="F141">
        <v>99.8125</v>
      </c>
      <c r="G141">
        <v>20150915</v>
      </c>
      <c r="H141">
        <v>2.6666666666666665</v>
      </c>
      <c r="I141">
        <v>8.4253999999999996E-2</v>
      </c>
      <c r="K141">
        <v>0.125</v>
      </c>
      <c r="L141">
        <v>0.125</v>
      </c>
      <c r="M141">
        <v>0.125</v>
      </c>
      <c r="N141">
        <v>0.125</v>
      </c>
      <c r="O141">
        <v>0.125</v>
      </c>
      <c r="P141">
        <v>100.125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T141">
        <v>0.16</v>
      </c>
      <c r="BU141">
        <v>0.66</v>
      </c>
      <c r="BV141">
        <v>1.1599999999999999</v>
      </c>
      <c r="BW141">
        <v>1.66</v>
      </c>
      <c r="BX141">
        <v>2.16</v>
      </c>
      <c r="BY141">
        <v>2.66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</row>
    <row r="142" spans="1:131">
      <c r="A142">
        <v>20150930.201250002</v>
      </c>
      <c r="B142">
        <v>2</v>
      </c>
      <c r="C142">
        <v>1.25</v>
      </c>
      <c r="D142">
        <v>20130115</v>
      </c>
      <c r="E142">
        <v>102.492188</v>
      </c>
      <c r="F142">
        <v>102.515625</v>
      </c>
      <c r="G142">
        <v>20150930</v>
      </c>
      <c r="H142">
        <v>2.7083333333333335</v>
      </c>
      <c r="I142">
        <v>0.36744500000000002</v>
      </c>
      <c r="K142">
        <v>0.625</v>
      </c>
      <c r="L142">
        <v>0.625</v>
      </c>
      <c r="M142">
        <v>0.625</v>
      </c>
      <c r="N142">
        <v>0.625</v>
      </c>
      <c r="O142">
        <v>0.625</v>
      </c>
      <c r="P142">
        <v>100.625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T142">
        <v>0.2</v>
      </c>
      <c r="BU142">
        <v>0.7</v>
      </c>
      <c r="BV142">
        <v>1.2</v>
      </c>
      <c r="BW142">
        <v>1.7</v>
      </c>
      <c r="BX142">
        <v>2.2000000000000002</v>
      </c>
      <c r="BY142">
        <v>2.7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</row>
    <row r="143" spans="1:131">
      <c r="A143">
        <v>20151015.20025</v>
      </c>
      <c r="B143">
        <v>2</v>
      </c>
      <c r="C143">
        <v>0.25</v>
      </c>
      <c r="D143">
        <v>20130115</v>
      </c>
      <c r="E143">
        <v>99.78125</v>
      </c>
      <c r="F143">
        <v>99.789062000000001</v>
      </c>
      <c r="G143">
        <v>20151015</v>
      </c>
      <c r="H143">
        <v>2.75</v>
      </c>
      <c r="I143">
        <v>6.3186999999999993E-2</v>
      </c>
      <c r="K143">
        <v>0.125</v>
      </c>
      <c r="L143">
        <v>0.125</v>
      </c>
      <c r="M143">
        <v>0.125</v>
      </c>
      <c r="N143">
        <v>0.125</v>
      </c>
      <c r="O143">
        <v>0.125</v>
      </c>
      <c r="P143">
        <v>100.125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T143">
        <v>0.24</v>
      </c>
      <c r="BU143">
        <v>0.74</v>
      </c>
      <c r="BV143">
        <v>1.24</v>
      </c>
      <c r="BW143">
        <v>1.74</v>
      </c>
      <c r="BX143">
        <v>2.2400000000000002</v>
      </c>
      <c r="BY143">
        <v>2.74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</row>
    <row r="144" spans="1:131">
      <c r="A144">
        <v>20151031.201250002</v>
      </c>
      <c r="B144">
        <v>2</v>
      </c>
      <c r="C144">
        <v>1.25</v>
      </c>
      <c r="D144">
        <v>20130115</v>
      </c>
      <c r="E144">
        <v>102.546875</v>
      </c>
      <c r="F144">
        <v>102.570312</v>
      </c>
      <c r="G144">
        <v>20151031</v>
      </c>
      <c r="H144">
        <v>2.7944444444444443</v>
      </c>
      <c r="I144">
        <v>0.26243099999999997</v>
      </c>
      <c r="K144">
        <v>0.625</v>
      </c>
      <c r="L144">
        <v>0.625</v>
      </c>
      <c r="M144">
        <v>0.625</v>
      </c>
      <c r="N144">
        <v>0.625</v>
      </c>
      <c r="O144">
        <v>0.625</v>
      </c>
      <c r="P144">
        <v>100.625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T144">
        <v>0.28000000000000003</v>
      </c>
      <c r="BU144">
        <v>0.79</v>
      </c>
      <c r="BV144">
        <v>1.28</v>
      </c>
      <c r="BW144">
        <v>1.79</v>
      </c>
      <c r="BX144">
        <v>2.2799999999999998</v>
      </c>
      <c r="BY144">
        <v>2.79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</row>
    <row r="145" spans="1:131">
      <c r="A145">
        <v>20151115.109870002</v>
      </c>
      <c r="B145">
        <v>1</v>
      </c>
      <c r="C145">
        <v>9.875</v>
      </c>
      <c r="D145">
        <v>20130115</v>
      </c>
      <c r="E145">
        <v>126.75</v>
      </c>
      <c r="F145">
        <v>126.773438</v>
      </c>
      <c r="G145">
        <v>20151115</v>
      </c>
      <c r="H145">
        <v>2.8333333333333335</v>
      </c>
      <c r="I145">
        <v>1.6640190000000001</v>
      </c>
      <c r="K145">
        <v>4.9375</v>
      </c>
      <c r="L145">
        <v>4.9375</v>
      </c>
      <c r="M145">
        <v>4.9375</v>
      </c>
      <c r="N145">
        <v>4.9375</v>
      </c>
      <c r="O145">
        <v>4.9375</v>
      </c>
      <c r="P145">
        <v>104.9375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T145">
        <v>0.32</v>
      </c>
      <c r="BU145">
        <v>0.83</v>
      </c>
      <c r="BV145">
        <v>1.32</v>
      </c>
      <c r="BW145">
        <v>1.83</v>
      </c>
      <c r="BX145">
        <v>2.3199999999999998</v>
      </c>
      <c r="BY145">
        <v>2.83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</row>
    <row r="146" spans="1:131">
      <c r="A146">
        <v>20151115.200369999</v>
      </c>
      <c r="B146">
        <v>2</v>
      </c>
      <c r="C146">
        <v>0.375</v>
      </c>
      <c r="D146">
        <v>20130115</v>
      </c>
      <c r="E146">
        <v>100.101562</v>
      </c>
      <c r="F146">
        <v>100.109375</v>
      </c>
      <c r="G146">
        <v>20151115</v>
      </c>
      <c r="H146">
        <v>2.8333333333333335</v>
      </c>
      <c r="I146">
        <v>6.3190999999999997E-2</v>
      </c>
      <c r="K146">
        <v>0.1875</v>
      </c>
      <c r="L146">
        <v>0.1875</v>
      </c>
      <c r="M146">
        <v>0.1875</v>
      </c>
      <c r="N146">
        <v>0.1875</v>
      </c>
      <c r="O146">
        <v>0.1875</v>
      </c>
      <c r="P146">
        <v>100.1875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T146">
        <v>0.32</v>
      </c>
      <c r="BU146">
        <v>0.83</v>
      </c>
      <c r="BV146">
        <v>1.32</v>
      </c>
      <c r="BW146">
        <v>1.83</v>
      </c>
      <c r="BX146">
        <v>2.3199999999999998</v>
      </c>
      <c r="BY146">
        <v>2.83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</row>
    <row r="147" spans="1:131">
      <c r="A147">
        <v>20151115.204500001</v>
      </c>
      <c r="B147">
        <v>2</v>
      </c>
      <c r="C147">
        <v>4.5</v>
      </c>
      <c r="D147">
        <v>20130115</v>
      </c>
      <c r="E147">
        <v>111.695312</v>
      </c>
      <c r="F147">
        <v>111.71875</v>
      </c>
      <c r="G147">
        <v>20151115</v>
      </c>
      <c r="H147">
        <v>2.8333333333333335</v>
      </c>
      <c r="I147">
        <v>0.75828699999999993</v>
      </c>
      <c r="K147">
        <v>2.25</v>
      </c>
      <c r="L147">
        <v>2.25</v>
      </c>
      <c r="M147">
        <v>2.25</v>
      </c>
      <c r="N147">
        <v>2.25</v>
      </c>
      <c r="O147">
        <v>2.25</v>
      </c>
      <c r="P147">
        <v>102.25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T147">
        <v>0.32</v>
      </c>
      <c r="BU147">
        <v>0.83</v>
      </c>
      <c r="BV147">
        <v>1.32</v>
      </c>
      <c r="BW147">
        <v>1.83</v>
      </c>
      <c r="BX147">
        <v>2.3199999999999998</v>
      </c>
      <c r="BY147">
        <v>2.83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</row>
    <row r="148" spans="1:131">
      <c r="A148">
        <v>20151130.201370001</v>
      </c>
      <c r="B148">
        <v>2</v>
      </c>
      <c r="C148">
        <v>1.375</v>
      </c>
      <c r="D148">
        <v>20130115</v>
      </c>
      <c r="E148">
        <v>102.90625</v>
      </c>
      <c r="F148">
        <v>102.914062</v>
      </c>
      <c r="G148">
        <v>20151130</v>
      </c>
      <c r="H148">
        <v>2.875</v>
      </c>
      <c r="I148">
        <v>0.173764</v>
      </c>
      <c r="K148">
        <v>0.6875</v>
      </c>
      <c r="L148">
        <v>0.6875</v>
      </c>
      <c r="M148">
        <v>0.6875</v>
      </c>
      <c r="N148">
        <v>0.6875</v>
      </c>
      <c r="O148">
        <v>0.6875</v>
      </c>
      <c r="P148">
        <v>100.6875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T148">
        <v>0.37</v>
      </c>
      <c r="BU148">
        <v>0.87</v>
      </c>
      <c r="BV148">
        <v>1.37</v>
      </c>
      <c r="BW148">
        <v>1.87</v>
      </c>
      <c r="BX148">
        <v>2.37</v>
      </c>
      <c r="BY148">
        <v>2.87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</row>
    <row r="149" spans="1:131">
      <c r="A149">
        <v>20151215.20025</v>
      </c>
      <c r="B149">
        <v>2</v>
      </c>
      <c r="C149">
        <v>0.25</v>
      </c>
      <c r="D149">
        <v>20130115</v>
      </c>
      <c r="E149">
        <v>99.6875</v>
      </c>
      <c r="F149">
        <v>99.726562000000001</v>
      </c>
      <c r="G149">
        <v>20151215</v>
      </c>
      <c r="H149">
        <v>2.9166666666666665</v>
      </c>
      <c r="I149">
        <v>2.1291000000000001E-2</v>
      </c>
      <c r="K149">
        <v>0.125</v>
      </c>
      <c r="L149">
        <v>0.125</v>
      </c>
      <c r="M149">
        <v>0.125</v>
      </c>
      <c r="N149">
        <v>0.125</v>
      </c>
      <c r="O149">
        <v>0.125</v>
      </c>
      <c r="P149">
        <v>100.125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T149">
        <v>0.41</v>
      </c>
      <c r="BU149">
        <v>0.91</v>
      </c>
      <c r="BV149">
        <v>1.41</v>
      </c>
      <c r="BW149">
        <v>1.91</v>
      </c>
      <c r="BX149">
        <v>2.41</v>
      </c>
      <c r="BY149">
        <v>2.91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</row>
    <row r="150" spans="1:131">
      <c r="A150">
        <v>20151231.202119999</v>
      </c>
      <c r="B150">
        <v>2</v>
      </c>
      <c r="C150">
        <v>2.125</v>
      </c>
      <c r="D150">
        <v>20130115</v>
      </c>
      <c r="E150">
        <v>105.171875</v>
      </c>
      <c r="F150">
        <v>105.179688</v>
      </c>
      <c r="G150">
        <v>20151231</v>
      </c>
      <c r="H150">
        <v>2.9611111111111112</v>
      </c>
      <c r="I150">
        <v>8.8051999999999991E-2</v>
      </c>
      <c r="K150">
        <v>1.0625</v>
      </c>
      <c r="L150">
        <v>1.0625</v>
      </c>
      <c r="M150">
        <v>1.0625</v>
      </c>
      <c r="N150">
        <v>1.0625</v>
      </c>
      <c r="O150">
        <v>1.0625</v>
      </c>
      <c r="P150">
        <v>101.0625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T150">
        <v>0.45</v>
      </c>
      <c r="BU150">
        <v>0.95</v>
      </c>
      <c r="BV150">
        <v>1.45</v>
      </c>
      <c r="BW150">
        <v>1.95</v>
      </c>
      <c r="BX150">
        <v>2.4500000000000002</v>
      </c>
      <c r="BY150">
        <v>2.95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</row>
    <row r="151" spans="1:131">
      <c r="A151">
        <v>20160115.200369999</v>
      </c>
      <c r="B151">
        <v>2</v>
      </c>
      <c r="C151">
        <v>0.375</v>
      </c>
      <c r="D151">
        <v>20130115</v>
      </c>
      <c r="E151">
        <v>100.007812</v>
      </c>
      <c r="F151">
        <v>100.046875</v>
      </c>
      <c r="G151">
        <v>20160115</v>
      </c>
      <c r="H151">
        <v>3</v>
      </c>
      <c r="I151">
        <v>0</v>
      </c>
      <c r="K151">
        <v>0.1875</v>
      </c>
      <c r="L151">
        <v>0.1875</v>
      </c>
      <c r="M151">
        <v>0.1875</v>
      </c>
      <c r="N151">
        <v>0.1875</v>
      </c>
      <c r="O151">
        <v>0.1875</v>
      </c>
      <c r="P151">
        <v>100.1875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T151">
        <v>0.49</v>
      </c>
      <c r="BU151">
        <v>1</v>
      </c>
      <c r="BV151">
        <v>1.49</v>
      </c>
      <c r="BW151">
        <v>2</v>
      </c>
      <c r="BX151">
        <v>2.4900000000000002</v>
      </c>
      <c r="BY151">
        <v>3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</row>
    <row r="152" spans="1:131">
      <c r="A152">
        <v>20160131.202</v>
      </c>
      <c r="B152">
        <v>2</v>
      </c>
      <c r="C152">
        <v>2</v>
      </c>
      <c r="D152">
        <v>20130115</v>
      </c>
      <c r="E152">
        <v>104.898438</v>
      </c>
      <c r="F152">
        <v>104.90625</v>
      </c>
      <c r="G152">
        <v>20160131</v>
      </c>
      <c r="H152">
        <v>3.0444444444444443</v>
      </c>
      <c r="I152">
        <v>0.91304299999999994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101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T152">
        <v>0.04</v>
      </c>
      <c r="BU152">
        <v>0.53</v>
      </c>
      <c r="BV152">
        <v>1.04</v>
      </c>
      <c r="BW152">
        <v>1.53</v>
      </c>
      <c r="BX152">
        <v>2.04</v>
      </c>
      <c r="BY152">
        <v>2.5299999999999998</v>
      </c>
      <c r="BZ152">
        <v>3.04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</row>
    <row r="153" spans="1:131">
      <c r="A153">
        <v>20160215.109250002</v>
      </c>
      <c r="B153">
        <v>1</v>
      </c>
      <c r="C153">
        <v>9.25</v>
      </c>
      <c r="D153">
        <v>20130115</v>
      </c>
      <c r="E153">
        <v>127.132812</v>
      </c>
      <c r="F153">
        <v>127.164062</v>
      </c>
      <c r="G153">
        <v>20160215</v>
      </c>
      <c r="H153">
        <v>3.0833333333333335</v>
      </c>
      <c r="I153">
        <v>3.8457880000000002</v>
      </c>
      <c r="K153">
        <v>4.625</v>
      </c>
      <c r="L153">
        <v>4.625</v>
      </c>
      <c r="M153">
        <v>4.625</v>
      </c>
      <c r="N153">
        <v>4.625</v>
      </c>
      <c r="O153">
        <v>4.625</v>
      </c>
      <c r="P153">
        <v>4.625</v>
      </c>
      <c r="Q153">
        <v>104.625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T153">
        <v>0.08</v>
      </c>
      <c r="BU153">
        <v>0.57999999999999996</v>
      </c>
      <c r="BV153">
        <v>1.08</v>
      </c>
      <c r="BW153">
        <v>1.58</v>
      </c>
      <c r="BX153">
        <v>2.08</v>
      </c>
      <c r="BY153">
        <v>2.58</v>
      </c>
      <c r="BZ153">
        <v>3.08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</row>
    <row r="154" spans="1:131">
      <c r="A154">
        <v>20160215.204500001</v>
      </c>
      <c r="B154">
        <v>2</v>
      </c>
      <c r="C154">
        <v>4.5</v>
      </c>
      <c r="D154">
        <v>20130115</v>
      </c>
      <c r="E154">
        <v>112.570312</v>
      </c>
      <c r="F154">
        <v>112.601562</v>
      </c>
      <c r="G154">
        <v>20160215</v>
      </c>
      <c r="H154">
        <v>3.0833333333333335</v>
      </c>
      <c r="I154">
        <v>1.870924</v>
      </c>
      <c r="K154">
        <v>2.25</v>
      </c>
      <c r="L154">
        <v>2.25</v>
      </c>
      <c r="M154">
        <v>2.25</v>
      </c>
      <c r="N154">
        <v>2.25</v>
      </c>
      <c r="O154">
        <v>2.25</v>
      </c>
      <c r="P154">
        <v>2.25</v>
      </c>
      <c r="Q154">
        <v>102.25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T154">
        <v>0.08</v>
      </c>
      <c r="BU154">
        <v>0.57999999999999996</v>
      </c>
      <c r="BV154">
        <v>1.08</v>
      </c>
      <c r="BW154">
        <v>1.58</v>
      </c>
      <c r="BX154">
        <v>2.08</v>
      </c>
      <c r="BY154">
        <v>2.58</v>
      </c>
      <c r="BZ154">
        <v>3.08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</row>
    <row r="155" spans="1:131">
      <c r="A155">
        <v>20160229.202119999</v>
      </c>
      <c r="B155">
        <v>2</v>
      </c>
      <c r="C155">
        <v>2.125</v>
      </c>
      <c r="D155">
        <v>20130115</v>
      </c>
      <c r="E155">
        <v>105.382812</v>
      </c>
      <c r="F155">
        <v>105.414062</v>
      </c>
      <c r="G155">
        <v>20160229</v>
      </c>
      <c r="H155">
        <v>3.1222222222222222</v>
      </c>
      <c r="I155">
        <v>0.80421300000000007</v>
      </c>
      <c r="K155">
        <v>1.0625</v>
      </c>
      <c r="L155">
        <v>1.0625</v>
      </c>
      <c r="M155">
        <v>1.0625</v>
      </c>
      <c r="N155">
        <v>1.0625</v>
      </c>
      <c r="O155">
        <v>1.0625</v>
      </c>
      <c r="P155">
        <v>1.0625</v>
      </c>
      <c r="Q155">
        <v>101.0625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T155">
        <v>0.12</v>
      </c>
      <c r="BU155">
        <v>0.62</v>
      </c>
      <c r="BV155">
        <v>1.1200000000000001</v>
      </c>
      <c r="BW155">
        <v>1.62</v>
      </c>
      <c r="BX155">
        <v>2.12</v>
      </c>
      <c r="BY155">
        <v>2.62</v>
      </c>
      <c r="BZ155">
        <v>3.12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</row>
    <row r="156" spans="1:131">
      <c r="A156">
        <v>20160229.20262</v>
      </c>
      <c r="B156">
        <v>2</v>
      </c>
      <c r="C156">
        <v>2.625</v>
      </c>
      <c r="D156">
        <v>20130115</v>
      </c>
      <c r="E156">
        <v>106.90625</v>
      </c>
      <c r="F156">
        <v>106.9375</v>
      </c>
      <c r="G156">
        <v>20160229</v>
      </c>
      <c r="H156">
        <v>3.1222222222222222</v>
      </c>
      <c r="I156">
        <v>0.99343900000000007</v>
      </c>
      <c r="K156">
        <v>1.3125</v>
      </c>
      <c r="L156">
        <v>1.3125</v>
      </c>
      <c r="M156">
        <v>1.3125</v>
      </c>
      <c r="N156">
        <v>1.3125</v>
      </c>
      <c r="O156">
        <v>1.3125</v>
      </c>
      <c r="P156">
        <v>1.3125</v>
      </c>
      <c r="Q156">
        <v>101.3125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T156">
        <v>0.12</v>
      </c>
      <c r="BU156">
        <v>0.62</v>
      </c>
      <c r="BV156">
        <v>1.1200000000000001</v>
      </c>
      <c r="BW156">
        <v>1.62</v>
      </c>
      <c r="BX156">
        <v>2.12</v>
      </c>
      <c r="BY156">
        <v>2.62</v>
      </c>
      <c r="BZ156">
        <v>3.12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</row>
    <row r="157" spans="1:131">
      <c r="A157">
        <v>20160331.20225</v>
      </c>
      <c r="B157">
        <v>2</v>
      </c>
      <c r="C157">
        <v>2.25</v>
      </c>
      <c r="D157">
        <v>20130115</v>
      </c>
      <c r="E157">
        <v>105.890625</v>
      </c>
      <c r="F157">
        <v>105.914062</v>
      </c>
      <c r="G157">
        <v>20160331</v>
      </c>
      <c r="H157">
        <v>3.2111111111111112</v>
      </c>
      <c r="I157">
        <v>0.66140100000000002</v>
      </c>
      <c r="K157">
        <v>1.125</v>
      </c>
      <c r="L157">
        <v>1.125</v>
      </c>
      <c r="M157">
        <v>1.125</v>
      </c>
      <c r="N157">
        <v>1.125</v>
      </c>
      <c r="O157">
        <v>1.125</v>
      </c>
      <c r="P157">
        <v>1.125</v>
      </c>
      <c r="Q157">
        <v>101.125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T157">
        <v>0.2</v>
      </c>
      <c r="BU157">
        <v>0.7</v>
      </c>
      <c r="BV157">
        <v>1.2</v>
      </c>
      <c r="BW157">
        <v>1.7</v>
      </c>
      <c r="BX157">
        <v>2.2000000000000002</v>
      </c>
      <c r="BY157">
        <v>2.7</v>
      </c>
      <c r="BZ157">
        <v>3.2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</row>
    <row r="158" spans="1:131">
      <c r="A158">
        <v>20160331.202369999</v>
      </c>
      <c r="B158">
        <v>2</v>
      </c>
      <c r="C158">
        <v>2.375</v>
      </c>
      <c r="D158">
        <v>20130115</v>
      </c>
      <c r="E158">
        <v>106.265625</v>
      </c>
      <c r="F158">
        <v>106.328125</v>
      </c>
      <c r="G158">
        <v>20160331</v>
      </c>
      <c r="H158">
        <v>3.2111111111111112</v>
      </c>
      <c r="I158">
        <v>0.69814599999999993</v>
      </c>
      <c r="K158">
        <v>1.1875</v>
      </c>
      <c r="L158">
        <v>1.1875</v>
      </c>
      <c r="M158">
        <v>1.1875</v>
      </c>
      <c r="N158">
        <v>1.1875</v>
      </c>
      <c r="O158">
        <v>1.1875</v>
      </c>
      <c r="P158">
        <v>1.1875</v>
      </c>
      <c r="Q158">
        <v>101.1875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T158">
        <v>0.2</v>
      </c>
      <c r="BU158">
        <v>0.7</v>
      </c>
      <c r="BV158">
        <v>1.2</v>
      </c>
      <c r="BW158">
        <v>1.7</v>
      </c>
      <c r="BX158">
        <v>2.2000000000000002</v>
      </c>
      <c r="BY158">
        <v>2.7</v>
      </c>
      <c r="BZ158">
        <v>3.2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</row>
    <row r="159" spans="1:131">
      <c r="A159">
        <v>20160430.202</v>
      </c>
      <c r="B159">
        <v>2</v>
      </c>
      <c r="C159">
        <v>2</v>
      </c>
      <c r="D159">
        <v>20130115</v>
      </c>
      <c r="E159">
        <v>105.171875</v>
      </c>
      <c r="F159">
        <v>105.179688</v>
      </c>
      <c r="G159">
        <v>20160430</v>
      </c>
      <c r="H159">
        <v>3.2916666666666665</v>
      </c>
      <c r="I159">
        <v>0.41988999999999999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101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T159">
        <v>0.28000000000000003</v>
      </c>
      <c r="BU159">
        <v>0.79</v>
      </c>
      <c r="BV159">
        <v>1.28</v>
      </c>
      <c r="BW159">
        <v>1.79</v>
      </c>
      <c r="BX159">
        <v>2.2799999999999998</v>
      </c>
      <c r="BY159">
        <v>2.79</v>
      </c>
      <c r="BZ159">
        <v>3.29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</row>
    <row r="160" spans="1:131">
      <c r="A160">
        <v>20160430.20262</v>
      </c>
      <c r="B160">
        <v>2</v>
      </c>
      <c r="C160">
        <v>2.625</v>
      </c>
      <c r="D160">
        <v>20130115</v>
      </c>
      <c r="E160">
        <v>107.210938</v>
      </c>
      <c r="F160">
        <v>107.242188</v>
      </c>
      <c r="G160">
        <v>20160430</v>
      </c>
      <c r="H160">
        <v>3.2916666666666665</v>
      </c>
      <c r="I160">
        <v>0.55110500000000007</v>
      </c>
      <c r="K160">
        <v>1.3125</v>
      </c>
      <c r="L160">
        <v>1.3125</v>
      </c>
      <c r="M160">
        <v>1.3125</v>
      </c>
      <c r="N160">
        <v>1.3125</v>
      </c>
      <c r="O160">
        <v>1.3125</v>
      </c>
      <c r="P160">
        <v>1.3125</v>
      </c>
      <c r="Q160">
        <v>101.3125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T160">
        <v>0.28000000000000003</v>
      </c>
      <c r="BU160">
        <v>0.79</v>
      </c>
      <c r="BV160">
        <v>1.28</v>
      </c>
      <c r="BW160">
        <v>1.79</v>
      </c>
      <c r="BX160">
        <v>2.2799999999999998</v>
      </c>
      <c r="BY160">
        <v>2.79</v>
      </c>
      <c r="BZ160">
        <v>3.29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</row>
    <row r="161" spans="1:131">
      <c r="A161">
        <v>20160515.107250001</v>
      </c>
      <c r="B161">
        <v>1</v>
      </c>
      <c r="C161">
        <v>7.25</v>
      </c>
      <c r="D161">
        <v>20130115</v>
      </c>
      <c r="E161">
        <v>122.515625</v>
      </c>
      <c r="F161">
        <v>122.546875</v>
      </c>
      <c r="G161">
        <v>20160515</v>
      </c>
      <c r="H161">
        <v>3.3333333333333335</v>
      </c>
      <c r="I161">
        <v>1.2216849999999999</v>
      </c>
      <c r="K161">
        <v>3.625</v>
      </c>
      <c r="L161">
        <v>3.625</v>
      </c>
      <c r="M161">
        <v>3.625</v>
      </c>
      <c r="N161">
        <v>3.625</v>
      </c>
      <c r="O161">
        <v>3.625</v>
      </c>
      <c r="P161">
        <v>3.625</v>
      </c>
      <c r="Q161">
        <v>103.625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T161">
        <v>0.32</v>
      </c>
      <c r="BU161">
        <v>0.83</v>
      </c>
      <c r="BV161">
        <v>1.32</v>
      </c>
      <c r="BW161">
        <v>1.83</v>
      </c>
      <c r="BX161">
        <v>2.3199999999999998</v>
      </c>
      <c r="BY161">
        <v>2.83</v>
      </c>
      <c r="BZ161">
        <v>3.33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</row>
    <row r="162" spans="1:131">
      <c r="A162">
        <v>20160515.205120001</v>
      </c>
      <c r="B162">
        <v>2</v>
      </c>
      <c r="C162">
        <v>5.125</v>
      </c>
      <c r="D162">
        <v>20130115</v>
      </c>
      <c r="E162">
        <v>115.453125</v>
      </c>
      <c r="F162">
        <v>115.484375</v>
      </c>
      <c r="G162">
        <v>20160515</v>
      </c>
      <c r="H162">
        <v>3.3333333333333335</v>
      </c>
      <c r="I162">
        <v>0.86360500000000007</v>
      </c>
      <c r="K162">
        <v>2.5625</v>
      </c>
      <c r="L162">
        <v>2.5625</v>
      </c>
      <c r="M162">
        <v>2.5625</v>
      </c>
      <c r="N162">
        <v>2.5625</v>
      </c>
      <c r="O162">
        <v>2.5625</v>
      </c>
      <c r="P162">
        <v>2.5625</v>
      </c>
      <c r="Q162">
        <v>102.5625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T162">
        <v>0.32</v>
      </c>
      <c r="BU162">
        <v>0.83</v>
      </c>
      <c r="BV162">
        <v>1.32</v>
      </c>
      <c r="BW162">
        <v>1.83</v>
      </c>
      <c r="BX162">
        <v>2.3199999999999998</v>
      </c>
      <c r="BY162">
        <v>2.83</v>
      </c>
      <c r="BZ162">
        <v>3.33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</row>
    <row r="163" spans="1:131">
      <c r="A163">
        <v>20160531.201749999</v>
      </c>
      <c r="B163">
        <v>2</v>
      </c>
      <c r="C163">
        <v>1.75</v>
      </c>
      <c r="D163">
        <v>20130115</v>
      </c>
      <c r="E163">
        <v>104.367188</v>
      </c>
      <c r="F163">
        <v>104.421875</v>
      </c>
      <c r="G163">
        <v>20160531</v>
      </c>
      <c r="H163">
        <v>3.3777777777777778</v>
      </c>
      <c r="I163">
        <v>0.22115400000000002</v>
      </c>
      <c r="K163">
        <v>0.875</v>
      </c>
      <c r="L163">
        <v>0.875</v>
      </c>
      <c r="M163">
        <v>0.875</v>
      </c>
      <c r="N163">
        <v>0.875</v>
      </c>
      <c r="O163">
        <v>0.875</v>
      </c>
      <c r="P163">
        <v>0.875</v>
      </c>
      <c r="Q163">
        <v>100.875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T163">
        <v>0.37</v>
      </c>
      <c r="BU163">
        <v>0.87</v>
      </c>
      <c r="BV163">
        <v>1.37</v>
      </c>
      <c r="BW163">
        <v>1.87</v>
      </c>
      <c r="BX163">
        <v>2.37</v>
      </c>
      <c r="BY163">
        <v>2.87</v>
      </c>
      <c r="BZ163">
        <v>3.37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</row>
    <row r="164" spans="1:131">
      <c r="A164">
        <v>20160531.203249998</v>
      </c>
      <c r="B164">
        <v>2</v>
      </c>
      <c r="C164">
        <v>3.25</v>
      </c>
      <c r="D164">
        <v>20130115</v>
      </c>
      <c r="E164">
        <v>109.414062</v>
      </c>
      <c r="F164">
        <v>109.476562</v>
      </c>
      <c r="G164">
        <v>20160531</v>
      </c>
      <c r="H164">
        <v>3.3777777777777778</v>
      </c>
      <c r="I164">
        <v>0.41071399999999997</v>
      </c>
      <c r="K164">
        <v>1.625</v>
      </c>
      <c r="L164">
        <v>1.625</v>
      </c>
      <c r="M164">
        <v>1.625</v>
      </c>
      <c r="N164">
        <v>1.625</v>
      </c>
      <c r="O164">
        <v>1.625</v>
      </c>
      <c r="P164">
        <v>1.625</v>
      </c>
      <c r="Q164">
        <v>101.625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T164">
        <v>0.37</v>
      </c>
      <c r="BU164">
        <v>0.87</v>
      </c>
      <c r="BV164">
        <v>1.37</v>
      </c>
      <c r="BW164">
        <v>1.87</v>
      </c>
      <c r="BX164">
        <v>2.37</v>
      </c>
      <c r="BY164">
        <v>2.87</v>
      </c>
      <c r="BZ164">
        <v>3.37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</row>
    <row r="165" spans="1:131">
      <c r="A165">
        <v>20160630.201499999</v>
      </c>
      <c r="B165">
        <v>2</v>
      </c>
      <c r="C165">
        <v>1.5</v>
      </c>
      <c r="D165">
        <v>20130115</v>
      </c>
      <c r="E165">
        <v>103.59375</v>
      </c>
      <c r="F165">
        <v>103.601562</v>
      </c>
      <c r="G165">
        <v>20160630</v>
      </c>
      <c r="H165">
        <v>3.4583333333333335</v>
      </c>
      <c r="I165">
        <v>6.2154999999999995E-2</v>
      </c>
      <c r="K165">
        <v>0.75</v>
      </c>
      <c r="L165">
        <v>0.75</v>
      </c>
      <c r="M165">
        <v>0.75</v>
      </c>
      <c r="N165">
        <v>0.75</v>
      </c>
      <c r="O165">
        <v>0.75</v>
      </c>
      <c r="P165">
        <v>0.75</v>
      </c>
      <c r="Q165">
        <v>100.75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T165">
        <v>0.45</v>
      </c>
      <c r="BU165">
        <v>0.95</v>
      </c>
      <c r="BV165">
        <v>1.45</v>
      </c>
      <c r="BW165">
        <v>1.95</v>
      </c>
      <c r="BX165">
        <v>2.4500000000000002</v>
      </c>
      <c r="BY165">
        <v>2.95</v>
      </c>
      <c r="BZ165">
        <v>3.45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</row>
    <row r="166" spans="1:131">
      <c r="A166">
        <v>20160630.203249998</v>
      </c>
      <c r="B166">
        <v>2</v>
      </c>
      <c r="C166">
        <v>3.25</v>
      </c>
      <c r="D166">
        <v>20130115</v>
      </c>
      <c r="E166">
        <v>109.578125</v>
      </c>
      <c r="F166">
        <v>109.609375</v>
      </c>
      <c r="G166">
        <v>20160630</v>
      </c>
      <c r="H166">
        <v>3.4583333333333335</v>
      </c>
      <c r="I166">
        <v>0.13466900000000001</v>
      </c>
      <c r="K166">
        <v>1.625</v>
      </c>
      <c r="L166">
        <v>1.625</v>
      </c>
      <c r="M166">
        <v>1.625</v>
      </c>
      <c r="N166">
        <v>1.625</v>
      </c>
      <c r="O166">
        <v>1.625</v>
      </c>
      <c r="P166">
        <v>1.625</v>
      </c>
      <c r="Q166">
        <v>101.625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T166">
        <v>0.45</v>
      </c>
      <c r="BU166">
        <v>0.95</v>
      </c>
      <c r="BV166">
        <v>1.45</v>
      </c>
      <c r="BW166">
        <v>1.95</v>
      </c>
      <c r="BX166">
        <v>2.4500000000000002</v>
      </c>
      <c r="BY166">
        <v>2.95</v>
      </c>
      <c r="BZ166">
        <v>3.45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</row>
    <row r="167" spans="1:131">
      <c r="A167">
        <v>20160731.201499999</v>
      </c>
      <c r="B167">
        <v>2</v>
      </c>
      <c r="C167">
        <v>1.5</v>
      </c>
      <c r="D167">
        <v>20130115</v>
      </c>
      <c r="E167">
        <v>103.617188</v>
      </c>
      <c r="F167">
        <v>103.640625</v>
      </c>
      <c r="G167">
        <v>20160731</v>
      </c>
      <c r="H167">
        <v>3.5444444444444443</v>
      </c>
      <c r="I167">
        <v>0.68478300000000003</v>
      </c>
      <c r="K167">
        <v>0.75</v>
      </c>
      <c r="L167">
        <v>0.75</v>
      </c>
      <c r="M167">
        <v>0.75</v>
      </c>
      <c r="N167">
        <v>0.75</v>
      </c>
      <c r="O167">
        <v>0.75</v>
      </c>
      <c r="P167">
        <v>0.75</v>
      </c>
      <c r="Q167">
        <v>0.75</v>
      </c>
      <c r="R167">
        <v>100.75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T167">
        <v>0.04</v>
      </c>
      <c r="BU167">
        <v>0.53</v>
      </c>
      <c r="BV167">
        <v>1.04</v>
      </c>
      <c r="BW167">
        <v>1.53</v>
      </c>
      <c r="BX167">
        <v>2.04</v>
      </c>
      <c r="BY167">
        <v>2.5299999999999998</v>
      </c>
      <c r="BZ167">
        <v>3.04</v>
      </c>
      <c r="CA167">
        <v>3.54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</row>
    <row r="168" spans="1:131">
      <c r="A168">
        <v>20160731.203249998</v>
      </c>
      <c r="B168">
        <v>2</v>
      </c>
      <c r="C168">
        <v>3.25</v>
      </c>
      <c r="D168">
        <v>20130115</v>
      </c>
      <c r="E168">
        <v>109.75</v>
      </c>
      <c r="F168">
        <v>109.78125</v>
      </c>
      <c r="G168">
        <v>20160731</v>
      </c>
      <c r="H168">
        <v>3.5444444444444443</v>
      </c>
      <c r="I168">
        <v>1.4836959999999999</v>
      </c>
      <c r="K168">
        <v>1.625</v>
      </c>
      <c r="L168">
        <v>1.625</v>
      </c>
      <c r="M168">
        <v>1.625</v>
      </c>
      <c r="N168">
        <v>1.625</v>
      </c>
      <c r="O168">
        <v>1.625</v>
      </c>
      <c r="P168">
        <v>1.625</v>
      </c>
      <c r="Q168">
        <v>1.625</v>
      </c>
      <c r="R168">
        <v>101.625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T168">
        <v>0.04</v>
      </c>
      <c r="BU168">
        <v>0.53</v>
      </c>
      <c r="BV168">
        <v>1.04</v>
      </c>
      <c r="BW168">
        <v>1.53</v>
      </c>
      <c r="BX168">
        <v>2.04</v>
      </c>
      <c r="BY168">
        <v>2.5299999999999998</v>
      </c>
      <c r="BZ168">
        <v>3.04</v>
      </c>
      <c r="CA168">
        <v>3.54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</row>
    <row r="169" spans="1:131">
      <c r="A169">
        <v>20160815.20487</v>
      </c>
      <c r="B169">
        <v>2</v>
      </c>
      <c r="C169">
        <v>4.875</v>
      </c>
      <c r="D169">
        <v>20130115</v>
      </c>
      <c r="E169">
        <v>115.554688</v>
      </c>
      <c r="F169">
        <v>115.601562</v>
      </c>
      <c r="G169">
        <v>20160815</v>
      </c>
      <c r="H169">
        <v>3.5833333333333335</v>
      </c>
      <c r="I169">
        <v>2.026834</v>
      </c>
      <c r="K169">
        <v>2.4375</v>
      </c>
      <c r="L169">
        <v>2.4375</v>
      </c>
      <c r="M169">
        <v>2.4375</v>
      </c>
      <c r="N169">
        <v>2.4375</v>
      </c>
      <c r="O169">
        <v>2.4375</v>
      </c>
      <c r="P169">
        <v>2.4375</v>
      </c>
      <c r="Q169">
        <v>2.4375</v>
      </c>
      <c r="R169">
        <v>102.4375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T169">
        <v>0.08</v>
      </c>
      <c r="BU169">
        <v>0.57999999999999996</v>
      </c>
      <c r="BV169">
        <v>1.08</v>
      </c>
      <c r="BW169">
        <v>1.58</v>
      </c>
      <c r="BX169">
        <v>2.08</v>
      </c>
      <c r="BY169">
        <v>2.58</v>
      </c>
      <c r="BZ169">
        <v>3.08</v>
      </c>
      <c r="CA169">
        <v>3.58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</row>
    <row r="170" spans="1:131">
      <c r="A170">
        <v>20160831.201000001</v>
      </c>
      <c r="B170">
        <v>2</v>
      </c>
      <c r="C170">
        <v>1</v>
      </c>
      <c r="D170">
        <v>20130115</v>
      </c>
      <c r="E170">
        <v>101.835938</v>
      </c>
      <c r="F170">
        <v>101.851562</v>
      </c>
      <c r="G170">
        <v>20160831</v>
      </c>
      <c r="H170">
        <v>3.6277777777777778</v>
      </c>
      <c r="I170">
        <v>0.37845300000000004</v>
      </c>
      <c r="K170">
        <v>0.5</v>
      </c>
      <c r="L170">
        <v>0.5</v>
      </c>
      <c r="M170">
        <v>0.5</v>
      </c>
      <c r="N170">
        <v>0.5</v>
      </c>
      <c r="O170">
        <v>0.5</v>
      </c>
      <c r="P170">
        <v>0.5</v>
      </c>
      <c r="Q170">
        <v>0.5</v>
      </c>
      <c r="R170">
        <v>100.5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T170">
        <v>0.12</v>
      </c>
      <c r="BU170">
        <v>0.62</v>
      </c>
      <c r="BV170">
        <v>1.1200000000000001</v>
      </c>
      <c r="BW170">
        <v>1.62</v>
      </c>
      <c r="BX170">
        <v>2.12</v>
      </c>
      <c r="BY170">
        <v>2.62</v>
      </c>
      <c r="BZ170">
        <v>3.12</v>
      </c>
      <c r="CA170">
        <v>3.62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</row>
    <row r="171" spans="1:131">
      <c r="A171">
        <v>20160831.203000002</v>
      </c>
      <c r="B171">
        <v>2</v>
      </c>
      <c r="C171">
        <v>3</v>
      </c>
      <c r="D171">
        <v>20130115</v>
      </c>
      <c r="E171">
        <v>109.03125</v>
      </c>
      <c r="F171">
        <v>109.09375</v>
      </c>
      <c r="G171">
        <v>20160831</v>
      </c>
      <c r="H171">
        <v>3.6277777777777778</v>
      </c>
      <c r="I171">
        <v>1.135359</v>
      </c>
      <c r="K171">
        <v>1.5</v>
      </c>
      <c r="L171">
        <v>1.5</v>
      </c>
      <c r="M171">
        <v>1.5</v>
      </c>
      <c r="N171">
        <v>1.5</v>
      </c>
      <c r="O171">
        <v>1.5</v>
      </c>
      <c r="P171">
        <v>1.5</v>
      </c>
      <c r="Q171">
        <v>1.5</v>
      </c>
      <c r="R171">
        <v>101.5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T171">
        <v>0.12</v>
      </c>
      <c r="BU171">
        <v>0.62</v>
      </c>
      <c r="BV171">
        <v>1.1200000000000001</v>
      </c>
      <c r="BW171">
        <v>1.62</v>
      </c>
      <c r="BX171">
        <v>2.12</v>
      </c>
      <c r="BY171">
        <v>2.62</v>
      </c>
      <c r="BZ171">
        <v>3.12</v>
      </c>
      <c r="CA171">
        <v>3.62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</row>
    <row r="172" spans="1:131">
      <c r="A172">
        <v>20160930.201000001</v>
      </c>
      <c r="B172">
        <v>2</v>
      </c>
      <c r="C172">
        <v>1</v>
      </c>
      <c r="D172">
        <v>20130115</v>
      </c>
      <c r="E172">
        <v>101.820312</v>
      </c>
      <c r="F172">
        <v>101.851562</v>
      </c>
      <c r="G172">
        <v>20160930</v>
      </c>
      <c r="H172">
        <v>3.7083333333333335</v>
      </c>
      <c r="I172">
        <v>0.293956</v>
      </c>
      <c r="K172">
        <v>0.5</v>
      </c>
      <c r="L172">
        <v>0.5</v>
      </c>
      <c r="M172">
        <v>0.5</v>
      </c>
      <c r="N172">
        <v>0.5</v>
      </c>
      <c r="O172">
        <v>0.5</v>
      </c>
      <c r="P172">
        <v>0.5</v>
      </c>
      <c r="Q172">
        <v>0.5</v>
      </c>
      <c r="R172">
        <v>100.5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T172">
        <v>0.2</v>
      </c>
      <c r="BU172">
        <v>0.7</v>
      </c>
      <c r="BV172">
        <v>1.2</v>
      </c>
      <c r="BW172">
        <v>1.7</v>
      </c>
      <c r="BX172">
        <v>2.2000000000000002</v>
      </c>
      <c r="BY172">
        <v>2.7</v>
      </c>
      <c r="BZ172">
        <v>3.2</v>
      </c>
      <c r="CA172">
        <v>3.7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</row>
    <row r="173" spans="1:131">
      <c r="A173">
        <v>20160930.203000002</v>
      </c>
      <c r="B173">
        <v>2</v>
      </c>
      <c r="C173">
        <v>3</v>
      </c>
      <c r="D173">
        <v>20130115</v>
      </c>
      <c r="E173">
        <v>109.164062</v>
      </c>
      <c r="F173">
        <v>109.195312</v>
      </c>
      <c r="G173">
        <v>20160930</v>
      </c>
      <c r="H173">
        <v>3.7083333333333335</v>
      </c>
      <c r="I173">
        <v>0.8818680000000001</v>
      </c>
      <c r="K173">
        <v>1.5</v>
      </c>
      <c r="L173">
        <v>1.5</v>
      </c>
      <c r="M173">
        <v>1.5</v>
      </c>
      <c r="N173">
        <v>1.5</v>
      </c>
      <c r="O173">
        <v>1.5</v>
      </c>
      <c r="P173">
        <v>1.5</v>
      </c>
      <c r="Q173">
        <v>1.5</v>
      </c>
      <c r="R173">
        <v>101.5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T173">
        <v>0.2</v>
      </c>
      <c r="BU173">
        <v>0.7</v>
      </c>
      <c r="BV173">
        <v>1.2</v>
      </c>
      <c r="BW173">
        <v>1.7</v>
      </c>
      <c r="BX173">
        <v>2.2000000000000002</v>
      </c>
      <c r="BY173">
        <v>2.7</v>
      </c>
      <c r="BZ173">
        <v>3.2</v>
      </c>
      <c r="CA173">
        <v>3.7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</row>
    <row r="174" spans="1:131">
      <c r="A174">
        <v>20161031.201000001</v>
      </c>
      <c r="B174">
        <v>2</v>
      </c>
      <c r="C174">
        <v>1</v>
      </c>
      <c r="D174">
        <v>20130115</v>
      </c>
      <c r="E174">
        <v>101.8125</v>
      </c>
      <c r="F174">
        <v>101.835938</v>
      </c>
      <c r="G174">
        <v>20161031</v>
      </c>
      <c r="H174">
        <v>3.7944444444444443</v>
      </c>
      <c r="I174">
        <v>0.20994499999999999</v>
      </c>
      <c r="K174">
        <v>0.5</v>
      </c>
      <c r="L174">
        <v>0.5</v>
      </c>
      <c r="M174">
        <v>0.5</v>
      </c>
      <c r="N174">
        <v>0.5</v>
      </c>
      <c r="O174">
        <v>0.5</v>
      </c>
      <c r="P174">
        <v>0.5</v>
      </c>
      <c r="Q174">
        <v>0.5</v>
      </c>
      <c r="R174">
        <v>100.5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T174">
        <v>0.28000000000000003</v>
      </c>
      <c r="BU174">
        <v>0.79</v>
      </c>
      <c r="BV174">
        <v>1.28</v>
      </c>
      <c r="BW174">
        <v>1.79</v>
      </c>
      <c r="BX174">
        <v>2.2799999999999998</v>
      </c>
      <c r="BY174">
        <v>2.79</v>
      </c>
      <c r="BZ174">
        <v>3.29</v>
      </c>
      <c r="CA174">
        <v>3.79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</row>
    <row r="175" spans="1:131">
      <c r="A175">
        <v>20161031.203120001</v>
      </c>
      <c r="B175">
        <v>2</v>
      </c>
      <c r="C175">
        <v>3.125</v>
      </c>
      <c r="D175">
        <v>20130115</v>
      </c>
      <c r="E175">
        <v>109.75</v>
      </c>
      <c r="F175">
        <v>109.78125</v>
      </c>
      <c r="G175">
        <v>20161031</v>
      </c>
      <c r="H175">
        <v>3.7944444444444443</v>
      </c>
      <c r="I175">
        <v>0.65607699999999991</v>
      </c>
      <c r="K175">
        <v>1.5625</v>
      </c>
      <c r="L175">
        <v>1.5625</v>
      </c>
      <c r="M175">
        <v>1.5625</v>
      </c>
      <c r="N175">
        <v>1.5625</v>
      </c>
      <c r="O175">
        <v>1.5625</v>
      </c>
      <c r="P175">
        <v>1.5625</v>
      </c>
      <c r="Q175">
        <v>1.5625</v>
      </c>
      <c r="R175">
        <v>101.5625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T175">
        <v>0.28000000000000003</v>
      </c>
      <c r="BU175">
        <v>0.79</v>
      </c>
      <c r="BV175">
        <v>1.28</v>
      </c>
      <c r="BW175">
        <v>1.79</v>
      </c>
      <c r="BX175">
        <v>2.2799999999999998</v>
      </c>
      <c r="BY175">
        <v>2.79</v>
      </c>
      <c r="BZ175">
        <v>3.29</v>
      </c>
      <c r="CA175">
        <v>3.79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</row>
    <row r="176" spans="1:131">
      <c r="A176">
        <v>20161115.107500002</v>
      </c>
      <c r="B176">
        <v>1</v>
      </c>
      <c r="C176">
        <v>7.5</v>
      </c>
      <c r="D176">
        <v>20130115</v>
      </c>
      <c r="E176">
        <v>126.375</v>
      </c>
      <c r="F176">
        <v>126.40625</v>
      </c>
      <c r="G176">
        <v>20161115</v>
      </c>
      <c r="H176">
        <v>3.8333333333333335</v>
      </c>
      <c r="I176">
        <v>1.2638120000000002</v>
      </c>
      <c r="K176">
        <v>3.75</v>
      </c>
      <c r="L176">
        <v>3.75</v>
      </c>
      <c r="M176">
        <v>3.75</v>
      </c>
      <c r="N176">
        <v>3.75</v>
      </c>
      <c r="O176">
        <v>3.75</v>
      </c>
      <c r="P176">
        <v>3.75</v>
      </c>
      <c r="Q176">
        <v>3.75</v>
      </c>
      <c r="R176">
        <v>103.75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T176">
        <v>0.32</v>
      </c>
      <c r="BU176">
        <v>0.83</v>
      </c>
      <c r="BV176">
        <v>1.32</v>
      </c>
      <c r="BW176">
        <v>1.83</v>
      </c>
      <c r="BX176">
        <v>2.3199999999999998</v>
      </c>
      <c r="BY176">
        <v>2.83</v>
      </c>
      <c r="BZ176">
        <v>3.33</v>
      </c>
      <c r="CA176">
        <v>3.83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</row>
    <row r="177" spans="1:131">
      <c r="A177">
        <v>20161115.20462</v>
      </c>
      <c r="B177">
        <v>2</v>
      </c>
      <c r="C177">
        <v>4.625</v>
      </c>
      <c r="D177">
        <v>20130115</v>
      </c>
      <c r="E177">
        <v>115.507812</v>
      </c>
      <c r="F177">
        <v>115.539062</v>
      </c>
      <c r="G177">
        <v>20161115</v>
      </c>
      <c r="H177">
        <v>3.8333333333333335</v>
      </c>
      <c r="I177">
        <v>0.77935100000000002</v>
      </c>
      <c r="K177">
        <v>2.3125</v>
      </c>
      <c r="L177">
        <v>2.3125</v>
      </c>
      <c r="M177">
        <v>2.3125</v>
      </c>
      <c r="N177">
        <v>2.3125</v>
      </c>
      <c r="O177">
        <v>2.3125</v>
      </c>
      <c r="P177">
        <v>2.3125</v>
      </c>
      <c r="Q177">
        <v>2.3125</v>
      </c>
      <c r="R177">
        <v>102.3125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T177">
        <v>0.32</v>
      </c>
      <c r="BU177">
        <v>0.83</v>
      </c>
      <c r="BV177">
        <v>1.32</v>
      </c>
      <c r="BW177">
        <v>1.83</v>
      </c>
      <c r="BX177">
        <v>2.3199999999999998</v>
      </c>
      <c r="BY177">
        <v>2.83</v>
      </c>
      <c r="BZ177">
        <v>3.33</v>
      </c>
      <c r="CA177">
        <v>3.83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</row>
    <row r="178" spans="1:131">
      <c r="A178">
        <v>20161130.20087</v>
      </c>
      <c r="B178">
        <v>2</v>
      </c>
      <c r="C178">
        <v>0.875</v>
      </c>
      <c r="D178">
        <v>20130115</v>
      </c>
      <c r="E178">
        <v>101.320312</v>
      </c>
      <c r="F178">
        <v>101.34375</v>
      </c>
      <c r="G178">
        <v>20161130</v>
      </c>
      <c r="H178">
        <v>3.875</v>
      </c>
      <c r="I178">
        <v>0.11057700000000001</v>
      </c>
      <c r="K178">
        <v>0.4375</v>
      </c>
      <c r="L178">
        <v>0.4375</v>
      </c>
      <c r="M178">
        <v>0.4375</v>
      </c>
      <c r="N178">
        <v>0.4375</v>
      </c>
      <c r="O178">
        <v>0.4375</v>
      </c>
      <c r="P178">
        <v>0.4375</v>
      </c>
      <c r="Q178">
        <v>0.4375</v>
      </c>
      <c r="R178">
        <v>100.4375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T178">
        <v>0.37</v>
      </c>
      <c r="BU178">
        <v>0.87</v>
      </c>
      <c r="BV178">
        <v>1.37</v>
      </c>
      <c r="BW178">
        <v>1.87</v>
      </c>
      <c r="BX178">
        <v>2.37</v>
      </c>
      <c r="BY178">
        <v>2.87</v>
      </c>
      <c r="BZ178">
        <v>3.37</v>
      </c>
      <c r="CA178">
        <v>3.87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</row>
    <row r="179" spans="1:131">
      <c r="A179">
        <v>20161130.202750001</v>
      </c>
      <c r="B179">
        <v>2</v>
      </c>
      <c r="C179">
        <v>2.75</v>
      </c>
      <c r="D179">
        <v>20130115</v>
      </c>
      <c r="E179">
        <v>108.476562</v>
      </c>
      <c r="F179">
        <v>108.53125</v>
      </c>
      <c r="G179">
        <v>20161130</v>
      </c>
      <c r="H179">
        <v>3.875</v>
      </c>
      <c r="I179">
        <v>0.34752699999999997</v>
      </c>
      <c r="K179">
        <v>1.375</v>
      </c>
      <c r="L179">
        <v>1.375</v>
      </c>
      <c r="M179">
        <v>1.375</v>
      </c>
      <c r="N179">
        <v>1.375</v>
      </c>
      <c r="O179">
        <v>1.375</v>
      </c>
      <c r="P179">
        <v>1.375</v>
      </c>
      <c r="Q179">
        <v>1.375</v>
      </c>
      <c r="R179">
        <v>101.375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T179">
        <v>0.37</v>
      </c>
      <c r="BU179">
        <v>0.87</v>
      </c>
      <c r="BV179">
        <v>1.37</v>
      </c>
      <c r="BW179">
        <v>1.87</v>
      </c>
      <c r="BX179">
        <v>2.37</v>
      </c>
      <c r="BY179">
        <v>2.87</v>
      </c>
      <c r="BZ179">
        <v>3.37</v>
      </c>
      <c r="CA179">
        <v>3.87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</row>
    <row r="180" spans="1:131">
      <c r="A180">
        <v>20161231.20087</v>
      </c>
      <c r="B180">
        <v>2</v>
      </c>
      <c r="C180">
        <v>0.875</v>
      </c>
      <c r="D180">
        <v>20130115</v>
      </c>
      <c r="E180">
        <v>101.28125</v>
      </c>
      <c r="F180">
        <v>101.296875</v>
      </c>
      <c r="G180">
        <v>20161231</v>
      </c>
      <c r="H180">
        <v>3.9611111111111112</v>
      </c>
      <c r="I180">
        <v>3.6257000000000005E-2</v>
      </c>
      <c r="K180">
        <v>0.4375</v>
      </c>
      <c r="L180">
        <v>0.4375</v>
      </c>
      <c r="M180">
        <v>0.4375</v>
      </c>
      <c r="N180">
        <v>0.4375</v>
      </c>
      <c r="O180">
        <v>0.4375</v>
      </c>
      <c r="P180">
        <v>0.4375</v>
      </c>
      <c r="Q180">
        <v>0.4375</v>
      </c>
      <c r="R180">
        <v>100.4375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T180">
        <v>0.45</v>
      </c>
      <c r="BU180">
        <v>0.95</v>
      </c>
      <c r="BV180">
        <v>1.45</v>
      </c>
      <c r="BW180">
        <v>1.95</v>
      </c>
      <c r="BX180">
        <v>2.4500000000000002</v>
      </c>
      <c r="BY180">
        <v>2.95</v>
      </c>
      <c r="BZ180">
        <v>3.45</v>
      </c>
      <c r="CA180">
        <v>3.96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</row>
    <row r="181" spans="1:131">
      <c r="A181">
        <v>20161231.203249998</v>
      </c>
      <c r="B181">
        <v>2</v>
      </c>
      <c r="C181">
        <v>3.25</v>
      </c>
      <c r="D181">
        <v>20130115</v>
      </c>
      <c r="E181">
        <v>110.578125</v>
      </c>
      <c r="F181">
        <v>110.609375</v>
      </c>
      <c r="G181">
        <v>20161231</v>
      </c>
      <c r="H181">
        <v>3.9611111111111112</v>
      </c>
      <c r="I181">
        <v>0.13466900000000001</v>
      </c>
      <c r="K181">
        <v>1.625</v>
      </c>
      <c r="L181">
        <v>1.625</v>
      </c>
      <c r="M181">
        <v>1.625</v>
      </c>
      <c r="N181">
        <v>1.625</v>
      </c>
      <c r="O181">
        <v>1.625</v>
      </c>
      <c r="P181">
        <v>1.625</v>
      </c>
      <c r="Q181">
        <v>1.625</v>
      </c>
      <c r="R181">
        <v>101.625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T181">
        <v>0.45</v>
      </c>
      <c r="BU181">
        <v>0.95</v>
      </c>
      <c r="BV181">
        <v>1.45</v>
      </c>
      <c r="BW181">
        <v>1.95</v>
      </c>
      <c r="BX181">
        <v>2.4500000000000002</v>
      </c>
      <c r="BY181">
        <v>2.95</v>
      </c>
      <c r="BZ181">
        <v>3.45</v>
      </c>
      <c r="CA181">
        <v>3.96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</row>
    <row r="182" spans="1:131">
      <c r="A182">
        <v>20170131.20087</v>
      </c>
      <c r="B182">
        <v>2</v>
      </c>
      <c r="C182">
        <v>0.875</v>
      </c>
      <c r="D182">
        <v>20130115</v>
      </c>
      <c r="E182">
        <v>101.242188</v>
      </c>
      <c r="F182">
        <v>101.25</v>
      </c>
      <c r="G182">
        <v>20170131</v>
      </c>
      <c r="H182">
        <v>4.0444444444444443</v>
      </c>
      <c r="I182">
        <v>0.39945700000000001</v>
      </c>
      <c r="K182">
        <v>0.4375</v>
      </c>
      <c r="L182">
        <v>0.4375</v>
      </c>
      <c r="M182">
        <v>0.4375</v>
      </c>
      <c r="N182">
        <v>0.4375</v>
      </c>
      <c r="O182">
        <v>0.4375</v>
      </c>
      <c r="P182">
        <v>0.4375</v>
      </c>
      <c r="Q182">
        <v>0.4375</v>
      </c>
      <c r="R182">
        <v>0.4375</v>
      </c>
      <c r="S182">
        <v>100.4375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T182">
        <v>0.04</v>
      </c>
      <c r="BU182">
        <v>0.53</v>
      </c>
      <c r="BV182">
        <v>1.04</v>
      </c>
      <c r="BW182">
        <v>1.53</v>
      </c>
      <c r="BX182">
        <v>2.04</v>
      </c>
      <c r="BY182">
        <v>2.5299999999999998</v>
      </c>
      <c r="BZ182">
        <v>3.04</v>
      </c>
      <c r="CA182">
        <v>3.54</v>
      </c>
      <c r="CB182">
        <v>4.04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</row>
    <row r="183" spans="1:131">
      <c r="A183">
        <v>20170131.203120001</v>
      </c>
      <c r="B183">
        <v>2</v>
      </c>
      <c r="C183">
        <v>3.125</v>
      </c>
      <c r="D183">
        <v>20130115</v>
      </c>
      <c r="E183">
        <v>110.257812</v>
      </c>
      <c r="F183">
        <v>110.273438</v>
      </c>
      <c r="G183">
        <v>20170131</v>
      </c>
      <c r="H183">
        <v>4.0444444444444443</v>
      </c>
      <c r="I183">
        <v>1.4266300000000001</v>
      </c>
      <c r="K183">
        <v>1.5625</v>
      </c>
      <c r="L183">
        <v>1.5625</v>
      </c>
      <c r="M183">
        <v>1.5625</v>
      </c>
      <c r="N183">
        <v>1.5625</v>
      </c>
      <c r="O183">
        <v>1.5625</v>
      </c>
      <c r="P183">
        <v>1.5625</v>
      </c>
      <c r="Q183">
        <v>1.5625</v>
      </c>
      <c r="R183">
        <v>1.5625</v>
      </c>
      <c r="S183">
        <v>101.5625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T183">
        <v>0.04</v>
      </c>
      <c r="BU183">
        <v>0.53</v>
      </c>
      <c r="BV183">
        <v>1.04</v>
      </c>
      <c r="BW183">
        <v>1.53</v>
      </c>
      <c r="BX183">
        <v>2.04</v>
      </c>
      <c r="BY183">
        <v>2.5299999999999998</v>
      </c>
      <c r="BZ183">
        <v>3.04</v>
      </c>
      <c r="CA183">
        <v>3.54</v>
      </c>
      <c r="CB183">
        <v>4.04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</row>
    <row r="184" spans="1:131">
      <c r="A184">
        <v>20170215.20462</v>
      </c>
      <c r="B184">
        <v>2</v>
      </c>
      <c r="C184">
        <v>4.625</v>
      </c>
      <c r="D184">
        <v>20130115</v>
      </c>
      <c r="E184">
        <v>116.34375</v>
      </c>
      <c r="F184">
        <v>116.40625</v>
      </c>
      <c r="G184">
        <v>20170215</v>
      </c>
      <c r="H184">
        <v>4.083333333333333</v>
      </c>
      <c r="I184">
        <v>1.9228940000000001</v>
      </c>
      <c r="K184">
        <v>2.3125</v>
      </c>
      <c r="L184">
        <v>2.3125</v>
      </c>
      <c r="M184">
        <v>2.3125</v>
      </c>
      <c r="N184">
        <v>2.3125</v>
      </c>
      <c r="O184">
        <v>2.3125</v>
      </c>
      <c r="P184">
        <v>2.3125</v>
      </c>
      <c r="Q184">
        <v>2.3125</v>
      </c>
      <c r="R184">
        <v>2.3125</v>
      </c>
      <c r="S184">
        <v>102.3125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T184">
        <v>0.08</v>
      </c>
      <c r="BU184">
        <v>0.57999999999999996</v>
      </c>
      <c r="BV184">
        <v>1.08</v>
      </c>
      <c r="BW184">
        <v>1.58</v>
      </c>
      <c r="BX184">
        <v>2.08</v>
      </c>
      <c r="BY184">
        <v>2.58</v>
      </c>
      <c r="BZ184">
        <v>3.08</v>
      </c>
      <c r="CA184">
        <v>3.58</v>
      </c>
      <c r="CB184">
        <v>4.08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</row>
    <row r="185" spans="1:131">
      <c r="A185">
        <v>20170228.20087</v>
      </c>
      <c r="B185">
        <v>2</v>
      </c>
      <c r="C185">
        <v>0.875</v>
      </c>
      <c r="D185">
        <v>20130115</v>
      </c>
      <c r="E185">
        <v>101.195312</v>
      </c>
      <c r="F185">
        <v>101.210938</v>
      </c>
      <c r="G185">
        <v>20170228</v>
      </c>
      <c r="H185">
        <v>4.1194444444444445</v>
      </c>
      <c r="I185">
        <v>0.33114600000000005</v>
      </c>
      <c r="K185">
        <v>0.4375</v>
      </c>
      <c r="L185">
        <v>0.4375</v>
      </c>
      <c r="M185">
        <v>0.4375</v>
      </c>
      <c r="N185">
        <v>0.4375</v>
      </c>
      <c r="O185">
        <v>0.4375</v>
      </c>
      <c r="P185">
        <v>0.4375</v>
      </c>
      <c r="Q185">
        <v>0.4375</v>
      </c>
      <c r="R185">
        <v>0.4375</v>
      </c>
      <c r="S185">
        <v>100.4375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T185">
        <v>0.12</v>
      </c>
      <c r="BU185">
        <v>0.62</v>
      </c>
      <c r="BV185">
        <v>1.1200000000000001</v>
      </c>
      <c r="BW185">
        <v>1.62</v>
      </c>
      <c r="BX185">
        <v>2.12</v>
      </c>
      <c r="BY185">
        <v>2.62</v>
      </c>
      <c r="BZ185">
        <v>3.12</v>
      </c>
      <c r="CA185">
        <v>3.62</v>
      </c>
      <c r="CB185">
        <v>4.12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</row>
    <row r="186" spans="1:131">
      <c r="A186">
        <v>20170228.203000002</v>
      </c>
      <c r="B186">
        <v>2</v>
      </c>
      <c r="C186">
        <v>3</v>
      </c>
      <c r="D186">
        <v>20130115</v>
      </c>
      <c r="E186">
        <v>109.828125</v>
      </c>
      <c r="F186">
        <v>109.859375</v>
      </c>
      <c r="G186">
        <v>20170228</v>
      </c>
      <c r="H186">
        <v>4.1194444444444445</v>
      </c>
      <c r="I186">
        <v>1.135359</v>
      </c>
      <c r="K186">
        <v>1.5</v>
      </c>
      <c r="L186">
        <v>1.5</v>
      </c>
      <c r="M186">
        <v>1.5</v>
      </c>
      <c r="N186">
        <v>1.5</v>
      </c>
      <c r="O186">
        <v>1.5</v>
      </c>
      <c r="P186">
        <v>1.5</v>
      </c>
      <c r="Q186">
        <v>1.5</v>
      </c>
      <c r="R186">
        <v>1.5</v>
      </c>
      <c r="S186">
        <v>101.5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T186">
        <v>0.12</v>
      </c>
      <c r="BU186">
        <v>0.62</v>
      </c>
      <c r="BV186">
        <v>1.1200000000000001</v>
      </c>
      <c r="BW186">
        <v>1.62</v>
      </c>
      <c r="BX186">
        <v>2.12</v>
      </c>
      <c r="BY186">
        <v>2.62</v>
      </c>
      <c r="BZ186">
        <v>3.12</v>
      </c>
      <c r="CA186">
        <v>3.62</v>
      </c>
      <c r="CB186">
        <v>4.12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</row>
    <row r="187" spans="1:131">
      <c r="A187">
        <v>20170331.201000001</v>
      </c>
      <c r="B187">
        <v>2</v>
      </c>
      <c r="C187">
        <v>1</v>
      </c>
      <c r="D187">
        <v>20130115</v>
      </c>
      <c r="E187">
        <v>101.664062</v>
      </c>
      <c r="F187">
        <v>101.695312</v>
      </c>
      <c r="G187">
        <v>20170331</v>
      </c>
      <c r="H187">
        <v>4.2111111111111112</v>
      </c>
      <c r="I187">
        <v>0.293956</v>
      </c>
      <c r="K187">
        <v>0.5</v>
      </c>
      <c r="L187">
        <v>0.5</v>
      </c>
      <c r="M187">
        <v>0.5</v>
      </c>
      <c r="N187">
        <v>0.5</v>
      </c>
      <c r="O187">
        <v>0.5</v>
      </c>
      <c r="P187">
        <v>0.5</v>
      </c>
      <c r="Q187">
        <v>0.5</v>
      </c>
      <c r="R187">
        <v>0.5</v>
      </c>
      <c r="S187">
        <v>100.5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T187">
        <v>0.2</v>
      </c>
      <c r="BU187">
        <v>0.7</v>
      </c>
      <c r="BV187">
        <v>1.2</v>
      </c>
      <c r="BW187">
        <v>1.7</v>
      </c>
      <c r="BX187">
        <v>2.2000000000000002</v>
      </c>
      <c r="BY187">
        <v>2.7</v>
      </c>
      <c r="BZ187">
        <v>3.2</v>
      </c>
      <c r="CA187">
        <v>3.7</v>
      </c>
      <c r="CB187">
        <v>4.2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</row>
    <row r="188" spans="1:131">
      <c r="A188">
        <v>20170331.203249998</v>
      </c>
      <c r="B188">
        <v>2</v>
      </c>
      <c r="C188">
        <v>3.25</v>
      </c>
      <c r="D188">
        <v>20130115</v>
      </c>
      <c r="E188">
        <v>111.039062</v>
      </c>
      <c r="F188">
        <v>111.070312</v>
      </c>
      <c r="G188">
        <v>20170331</v>
      </c>
      <c r="H188">
        <v>4.2111111111111112</v>
      </c>
      <c r="I188">
        <v>0.95535700000000001</v>
      </c>
      <c r="K188">
        <v>1.625</v>
      </c>
      <c r="L188">
        <v>1.625</v>
      </c>
      <c r="M188">
        <v>1.625</v>
      </c>
      <c r="N188">
        <v>1.625</v>
      </c>
      <c r="O188">
        <v>1.625</v>
      </c>
      <c r="P188">
        <v>1.625</v>
      </c>
      <c r="Q188">
        <v>1.625</v>
      </c>
      <c r="R188">
        <v>1.625</v>
      </c>
      <c r="S188">
        <v>101.625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T188">
        <v>0.2</v>
      </c>
      <c r="BU188">
        <v>0.7</v>
      </c>
      <c r="BV188">
        <v>1.2</v>
      </c>
      <c r="BW188">
        <v>1.7</v>
      </c>
      <c r="BX188">
        <v>2.2000000000000002</v>
      </c>
      <c r="BY188">
        <v>2.7</v>
      </c>
      <c r="BZ188">
        <v>3.2</v>
      </c>
      <c r="CA188">
        <v>3.7</v>
      </c>
      <c r="CB188">
        <v>4.2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</row>
    <row r="189" spans="1:131">
      <c r="A189">
        <v>20170430.20087</v>
      </c>
      <c r="B189">
        <v>2</v>
      </c>
      <c r="C189">
        <v>0.875</v>
      </c>
      <c r="D189">
        <v>20130115</v>
      </c>
      <c r="E189">
        <v>101.109375</v>
      </c>
      <c r="F189">
        <v>101.15625</v>
      </c>
      <c r="G189">
        <v>20170430</v>
      </c>
      <c r="H189">
        <v>4.291666666666667</v>
      </c>
      <c r="I189">
        <v>0.183702</v>
      </c>
      <c r="K189">
        <v>0.4375</v>
      </c>
      <c r="L189">
        <v>0.4375</v>
      </c>
      <c r="M189">
        <v>0.4375</v>
      </c>
      <c r="N189">
        <v>0.4375</v>
      </c>
      <c r="O189">
        <v>0.4375</v>
      </c>
      <c r="P189">
        <v>0.4375</v>
      </c>
      <c r="Q189">
        <v>0.4375</v>
      </c>
      <c r="R189">
        <v>0.4375</v>
      </c>
      <c r="S189">
        <v>100.4375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T189">
        <v>0.28000000000000003</v>
      </c>
      <c r="BU189">
        <v>0.79</v>
      </c>
      <c r="BV189">
        <v>1.28</v>
      </c>
      <c r="BW189">
        <v>1.79</v>
      </c>
      <c r="BX189">
        <v>2.2799999999999998</v>
      </c>
      <c r="BY189">
        <v>2.79</v>
      </c>
      <c r="BZ189">
        <v>3.29</v>
      </c>
      <c r="CA189">
        <v>3.79</v>
      </c>
      <c r="CB189">
        <v>4.29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</row>
    <row r="190" spans="1:131">
      <c r="A190">
        <v>20170430.203120001</v>
      </c>
      <c r="B190">
        <v>2</v>
      </c>
      <c r="C190">
        <v>3.125</v>
      </c>
      <c r="D190">
        <v>20130115</v>
      </c>
      <c r="E190">
        <v>110.617188</v>
      </c>
      <c r="F190">
        <v>110.679688</v>
      </c>
      <c r="G190">
        <v>20170430</v>
      </c>
      <c r="H190">
        <v>4.291666666666667</v>
      </c>
      <c r="I190">
        <v>0.65607699999999991</v>
      </c>
      <c r="K190">
        <v>1.5625</v>
      </c>
      <c r="L190">
        <v>1.5625</v>
      </c>
      <c r="M190">
        <v>1.5625</v>
      </c>
      <c r="N190">
        <v>1.5625</v>
      </c>
      <c r="O190">
        <v>1.5625</v>
      </c>
      <c r="P190">
        <v>1.5625</v>
      </c>
      <c r="Q190">
        <v>1.5625</v>
      </c>
      <c r="R190">
        <v>1.5625</v>
      </c>
      <c r="S190">
        <v>101.5625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T190">
        <v>0.28000000000000003</v>
      </c>
      <c r="BU190">
        <v>0.79</v>
      </c>
      <c r="BV190">
        <v>1.28</v>
      </c>
      <c r="BW190">
        <v>1.79</v>
      </c>
      <c r="BX190">
        <v>2.2799999999999998</v>
      </c>
      <c r="BY190">
        <v>2.79</v>
      </c>
      <c r="BZ190">
        <v>3.29</v>
      </c>
      <c r="CA190">
        <v>3.79</v>
      </c>
      <c r="CB190">
        <v>4.29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</row>
    <row r="191" spans="1:131">
      <c r="A191">
        <v>20170515.108750001</v>
      </c>
      <c r="B191">
        <v>1</v>
      </c>
      <c r="C191">
        <v>8.75</v>
      </c>
      <c r="D191">
        <v>20130115</v>
      </c>
      <c r="E191">
        <v>134.875</v>
      </c>
      <c r="F191">
        <v>134.90625</v>
      </c>
      <c r="G191">
        <v>20170515</v>
      </c>
      <c r="H191">
        <v>4.333333333333333</v>
      </c>
      <c r="I191">
        <v>1.4744479999999998</v>
      </c>
      <c r="K191">
        <v>4.375</v>
      </c>
      <c r="L191">
        <v>4.375</v>
      </c>
      <c r="M191">
        <v>4.375</v>
      </c>
      <c r="N191">
        <v>4.375</v>
      </c>
      <c r="O191">
        <v>4.375</v>
      </c>
      <c r="P191">
        <v>4.375</v>
      </c>
      <c r="Q191">
        <v>4.375</v>
      </c>
      <c r="R191">
        <v>4.375</v>
      </c>
      <c r="S191">
        <v>104.375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T191">
        <v>0.32</v>
      </c>
      <c r="BU191">
        <v>0.83</v>
      </c>
      <c r="BV191">
        <v>1.32</v>
      </c>
      <c r="BW191">
        <v>1.83</v>
      </c>
      <c r="BX191">
        <v>2.3199999999999998</v>
      </c>
      <c r="BY191">
        <v>2.83</v>
      </c>
      <c r="BZ191">
        <v>3.33</v>
      </c>
      <c r="CA191">
        <v>3.83</v>
      </c>
      <c r="CB191">
        <v>4.33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</row>
    <row r="192" spans="1:131">
      <c r="A192">
        <v>20170515.204500001</v>
      </c>
      <c r="B192">
        <v>2</v>
      </c>
      <c r="C192">
        <v>4.5</v>
      </c>
      <c r="D192">
        <v>20130115</v>
      </c>
      <c r="E192">
        <v>116.601562</v>
      </c>
      <c r="F192">
        <v>116.632812</v>
      </c>
      <c r="G192">
        <v>20170515</v>
      </c>
      <c r="H192">
        <v>4.333333333333333</v>
      </c>
      <c r="I192">
        <v>0.75828699999999993</v>
      </c>
      <c r="K192">
        <v>2.25</v>
      </c>
      <c r="L192">
        <v>2.25</v>
      </c>
      <c r="M192">
        <v>2.25</v>
      </c>
      <c r="N192">
        <v>2.25</v>
      </c>
      <c r="O192">
        <v>2.25</v>
      </c>
      <c r="P192">
        <v>2.25</v>
      </c>
      <c r="Q192">
        <v>2.25</v>
      </c>
      <c r="R192">
        <v>2.25</v>
      </c>
      <c r="S192">
        <v>102.25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T192">
        <v>0.32</v>
      </c>
      <c r="BU192">
        <v>0.83</v>
      </c>
      <c r="BV192">
        <v>1.32</v>
      </c>
      <c r="BW192">
        <v>1.83</v>
      </c>
      <c r="BX192">
        <v>2.3199999999999998</v>
      </c>
      <c r="BY192">
        <v>2.83</v>
      </c>
      <c r="BZ192">
        <v>3.33</v>
      </c>
      <c r="CA192">
        <v>3.83</v>
      </c>
      <c r="CB192">
        <v>4.33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</row>
    <row r="193" spans="1:131">
      <c r="A193">
        <v>20170531.200619999</v>
      </c>
      <c r="B193">
        <v>2</v>
      </c>
      <c r="C193">
        <v>0.625</v>
      </c>
      <c r="D193">
        <v>20130115</v>
      </c>
      <c r="E193">
        <v>99.984375</v>
      </c>
      <c r="F193">
        <v>100.03125</v>
      </c>
      <c r="G193">
        <v>20170531</v>
      </c>
      <c r="H193">
        <v>4.3777777777777782</v>
      </c>
      <c r="I193">
        <v>7.8983999999999999E-2</v>
      </c>
      <c r="K193">
        <v>0.3125</v>
      </c>
      <c r="L193">
        <v>0.3125</v>
      </c>
      <c r="M193">
        <v>0.3125</v>
      </c>
      <c r="N193">
        <v>0.3125</v>
      </c>
      <c r="O193">
        <v>0.3125</v>
      </c>
      <c r="P193">
        <v>0.3125</v>
      </c>
      <c r="Q193">
        <v>0.3125</v>
      </c>
      <c r="R193">
        <v>0.3125</v>
      </c>
      <c r="S193">
        <v>100.3125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T193">
        <v>0.37</v>
      </c>
      <c r="BU193">
        <v>0.87</v>
      </c>
      <c r="BV193">
        <v>1.37</v>
      </c>
      <c r="BW193">
        <v>1.87</v>
      </c>
      <c r="BX193">
        <v>2.37</v>
      </c>
      <c r="BY193">
        <v>2.87</v>
      </c>
      <c r="BZ193">
        <v>3.37</v>
      </c>
      <c r="CA193">
        <v>3.87</v>
      </c>
      <c r="CB193">
        <v>4.37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</row>
    <row r="194" spans="1:131">
      <c r="A194">
        <v>20170531.202750001</v>
      </c>
      <c r="B194">
        <v>2</v>
      </c>
      <c r="C194">
        <v>2.75</v>
      </c>
      <c r="D194">
        <v>20130115</v>
      </c>
      <c r="E194">
        <v>109.15625</v>
      </c>
      <c r="F194">
        <v>109.21875</v>
      </c>
      <c r="G194">
        <v>20170531</v>
      </c>
      <c r="H194">
        <v>4.3777777777777782</v>
      </c>
      <c r="I194">
        <v>0.34752699999999997</v>
      </c>
      <c r="K194">
        <v>1.375</v>
      </c>
      <c r="L194">
        <v>1.375</v>
      </c>
      <c r="M194">
        <v>1.375</v>
      </c>
      <c r="N194">
        <v>1.375</v>
      </c>
      <c r="O194">
        <v>1.375</v>
      </c>
      <c r="P194">
        <v>1.375</v>
      </c>
      <c r="Q194">
        <v>1.375</v>
      </c>
      <c r="R194">
        <v>1.375</v>
      </c>
      <c r="S194">
        <v>101.375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T194">
        <v>0.37</v>
      </c>
      <c r="BU194">
        <v>0.87</v>
      </c>
      <c r="BV194">
        <v>1.37</v>
      </c>
      <c r="BW194">
        <v>1.87</v>
      </c>
      <c r="BX194">
        <v>2.37</v>
      </c>
      <c r="BY194">
        <v>2.87</v>
      </c>
      <c r="BZ194">
        <v>3.37</v>
      </c>
      <c r="CA194">
        <v>3.87</v>
      </c>
      <c r="CB194">
        <v>4.37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</row>
    <row r="195" spans="1:131">
      <c r="A195">
        <v>20170630.200750001</v>
      </c>
      <c r="B195">
        <v>2</v>
      </c>
      <c r="C195">
        <v>0.75</v>
      </c>
      <c r="D195">
        <v>20130115</v>
      </c>
      <c r="E195">
        <v>100.453125</v>
      </c>
      <c r="F195">
        <v>100.460938</v>
      </c>
      <c r="G195">
        <v>20170630</v>
      </c>
      <c r="H195">
        <v>4.458333333333333</v>
      </c>
      <c r="I195">
        <v>3.1077E-2</v>
      </c>
      <c r="K195">
        <v>0.375</v>
      </c>
      <c r="L195">
        <v>0.375</v>
      </c>
      <c r="M195">
        <v>0.375</v>
      </c>
      <c r="N195">
        <v>0.375</v>
      </c>
      <c r="O195">
        <v>0.375</v>
      </c>
      <c r="P195">
        <v>0.375</v>
      </c>
      <c r="Q195">
        <v>0.375</v>
      </c>
      <c r="R195">
        <v>0.375</v>
      </c>
      <c r="S195">
        <v>100.375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T195">
        <v>0.45</v>
      </c>
      <c r="BU195">
        <v>0.95</v>
      </c>
      <c r="BV195">
        <v>1.45</v>
      </c>
      <c r="BW195">
        <v>1.95</v>
      </c>
      <c r="BX195">
        <v>2.4500000000000002</v>
      </c>
      <c r="BY195">
        <v>2.95</v>
      </c>
      <c r="BZ195">
        <v>3.45</v>
      </c>
      <c r="CA195">
        <v>3.96</v>
      </c>
      <c r="CB195">
        <v>4.45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</row>
    <row r="196" spans="1:131">
      <c r="A196">
        <v>20170630.202500001</v>
      </c>
      <c r="B196">
        <v>2</v>
      </c>
      <c r="C196">
        <v>2.5</v>
      </c>
      <c r="D196">
        <v>20130115</v>
      </c>
      <c r="E196">
        <v>108.164062</v>
      </c>
      <c r="F196">
        <v>108.195312</v>
      </c>
      <c r="G196">
        <v>20170630</v>
      </c>
      <c r="H196">
        <v>4.458333333333333</v>
      </c>
      <c r="I196">
        <v>0.103591</v>
      </c>
      <c r="K196">
        <v>1.25</v>
      </c>
      <c r="L196">
        <v>1.25</v>
      </c>
      <c r="M196">
        <v>1.25</v>
      </c>
      <c r="N196">
        <v>1.25</v>
      </c>
      <c r="O196">
        <v>1.25</v>
      </c>
      <c r="P196">
        <v>1.25</v>
      </c>
      <c r="Q196">
        <v>1.25</v>
      </c>
      <c r="R196">
        <v>1.25</v>
      </c>
      <c r="S196">
        <v>101.25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T196">
        <v>0.45</v>
      </c>
      <c r="BU196">
        <v>0.95</v>
      </c>
      <c r="BV196">
        <v>1.45</v>
      </c>
      <c r="BW196">
        <v>1.95</v>
      </c>
      <c r="BX196">
        <v>2.4500000000000002</v>
      </c>
      <c r="BY196">
        <v>2.95</v>
      </c>
      <c r="BZ196">
        <v>3.45</v>
      </c>
      <c r="CA196">
        <v>3.96</v>
      </c>
      <c r="CB196">
        <v>4.45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</row>
    <row r="197" spans="1:131">
      <c r="A197">
        <v>20170731.2005</v>
      </c>
      <c r="B197">
        <v>2</v>
      </c>
      <c r="C197">
        <v>0.5</v>
      </c>
      <c r="D197">
        <v>20130115</v>
      </c>
      <c r="E197">
        <v>99.257812000000001</v>
      </c>
      <c r="F197">
        <v>99.273437999999999</v>
      </c>
      <c r="G197">
        <v>20170731</v>
      </c>
      <c r="H197">
        <v>4.5444444444444443</v>
      </c>
      <c r="I197">
        <v>0.22826099999999999</v>
      </c>
      <c r="K197">
        <v>0.25</v>
      </c>
      <c r="L197">
        <v>0.25</v>
      </c>
      <c r="M197">
        <v>0.25</v>
      </c>
      <c r="N197">
        <v>0.25</v>
      </c>
      <c r="O197">
        <v>0.25</v>
      </c>
      <c r="P197">
        <v>0.25</v>
      </c>
      <c r="Q197">
        <v>0.25</v>
      </c>
      <c r="R197">
        <v>0.25</v>
      </c>
      <c r="S197">
        <v>0.25</v>
      </c>
      <c r="T197">
        <v>100.25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T197">
        <v>0.04</v>
      </c>
      <c r="BU197">
        <v>0.53</v>
      </c>
      <c r="BV197">
        <v>1.04</v>
      </c>
      <c r="BW197">
        <v>1.53</v>
      </c>
      <c r="BX197">
        <v>2.04</v>
      </c>
      <c r="BY197">
        <v>2.5299999999999998</v>
      </c>
      <c r="BZ197">
        <v>3.04</v>
      </c>
      <c r="CA197">
        <v>3.54</v>
      </c>
      <c r="CB197">
        <v>4.04</v>
      </c>
      <c r="CC197">
        <v>4.54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</row>
    <row r="198" spans="1:131">
      <c r="A198">
        <v>20170731.202369999</v>
      </c>
      <c r="B198">
        <v>2</v>
      </c>
      <c r="C198">
        <v>2.375</v>
      </c>
      <c r="D198">
        <v>20130115</v>
      </c>
      <c r="E198">
        <v>107.664062</v>
      </c>
      <c r="F198">
        <v>107.6875</v>
      </c>
      <c r="G198">
        <v>20170731</v>
      </c>
      <c r="H198">
        <v>4.5444444444444443</v>
      </c>
      <c r="I198">
        <v>1.084239</v>
      </c>
      <c r="K198">
        <v>1.1875</v>
      </c>
      <c r="L198">
        <v>1.1875</v>
      </c>
      <c r="M198">
        <v>1.1875</v>
      </c>
      <c r="N198">
        <v>1.1875</v>
      </c>
      <c r="O198">
        <v>1.1875</v>
      </c>
      <c r="P198">
        <v>1.1875</v>
      </c>
      <c r="Q198">
        <v>1.1875</v>
      </c>
      <c r="R198">
        <v>1.1875</v>
      </c>
      <c r="S198">
        <v>1.1875</v>
      </c>
      <c r="T198">
        <v>101.1875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T198">
        <v>0.04</v>
      </c>
      <c r="BU198">
        <v>0.53</v>
      </c>
      <c r="BV198">
        <v>1.04</v>
      </c>
      <c r="BW198">
        <v>1.53</v>
      </c>
      <c r="BX198">
        <v>2.04</v>
      </c>
      <c r="BY198">
        <v>2.5299999999999998</v>
      </c>
      <c r="BZ198">
        <v>3.04</v>
      </c>
      <c r="CA198">
        <v>3.54</v>
      </c>
      <c r="CB198">
        <v>4.04</v>
      </c>
      <c r="CC198">
        <v>4.54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</row>
    <row r="199" spans="1:131">
      <c r="A199">
        <v>20170815.10887</v>
      </c>
      <c r="B199">
        <v>1</v>
      </c>
      <c r="C199">
        <v>8.875</v>
      </c>
      <c r="D199">
        <v>20130115</v>
      </c>
      <c r="E199">
        <v>137.148438</v>
      </c>
      <c r="F199">
        <v>137.179688</v>
      </c>
      <c r="G199">
        <v>20170815</v>
      </c>
      <c r="H199">
        <v>4.583333333333333</v>
      </c>
      <c r="I199">
        <v>3.6898779999999998</v>
      </c>
      <c r="K199">
        <v>4.4375</v>
      </c>
      <c r="L199">
        <v>4.4375</v>
      </c>
      <c r="M199">
        <v>4.4375</v>
      </c>
      <c r="N199">
        <v>4.4375</v>
      </c>
      <c r="O199">
        <v>4.4375</v>
      </c>
      <c r="P199">
        <v>4.4375</v>
      </c>
      <c r="Q199">
        <v>4.4375</v>
      </c>
      <c r="R199">
        <v>4.4375</v>
      </c>
      <c r="S199">
        <v>4.4375</v>
      </c>
      <c r="T199">
        <v>104.4375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T199">
        <v>0.08</v>
      </c>
      <c r="BU199">
        <v>0.57999999999999996</v>
      </c>
      <c r="BV199">
        <v>1.08</v>
      </c>
      <c r="BW199">
        <v>1.58</v>
      </c>
      <c r="BX199">
        <v>2.08</v>
      </c>
      <c r="BY199">
        <v>2.58</v>
      </c>
      <c r="BZ199">
        <v>3.08</v>
      </c>
      <c r="CA199">
        <v>3.58</v>
      </c>
      <c r="CB199">
        <v>4.08</v>
      </c>
      <c r="CC199">
        <v>4.58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</row>
    <row r="200" spans="1:131">
      <c r="A200">
        <v>20170815.204750001</v>
      </c>
      <c r="B200">
        <v>2</v>
      </c>
      <c r="C200">
        <v>4.75</v>
      </c>
      <c r="D200">
        <v>20130115</v>
      </c>
      <c r="E200">
        <v>118.453125</v>
      </c>
      <c r="F200">
        <v>118.515625</v>
      </c>
      <c r="G200">
        <v>20170815</v>
      </c>
      <c r="H200">
        <v>4.583333333333333</v>
      </c>
      <c r="I200">
        <v>1.974864</v>
      </c>
      <c r="K200">
        <v>2.375</v>
      </c>
      <c r="L200">
        <v>2.375</v>
      </c>
      <c r="M200">
        <v>2.375</v>
      </c>
      <c r="N200">
        <v>2.375</v>
      </c>
      <c r="O200">
        <v>2.375</v>
      </c>
      <c r="P200">
        <v>2.375</v>
      </c>
      <c r="Q200">
        <v>2.375</v>
      </c>
      <c r="R200">
        <v>2.375</v>
      </c>
      <c r="S200">
        <v>2.375</v>
      </c>
      <c r="T200">
        <v>102.375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T200">
        <v>0.08</v>
      </c>
      <c r="BU200">
        <v>0.57999999999999996</v>
      </c>
      <c r="BV200">
        <v>1.08</v>
      </c>
      <c r="BW200">
        <v>1.58</v>
      </c>
      <c r="BX200">
        <v>2.08</v>
      </c>
      <c r="BY200">
        <v>2.58</v>
      </c>
      <c r="BZ200">
        <v>3.08</v>
      </c>
      <c r="CA200">
        <v>3.58</v>
      </c>
      <c r="CB200">
        <v>4.08</v>
      </c>
      <c r="CC200">
        <v>4.58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</row>
    <row r="201" spans="1:131">
      <c r="A201">
        <v>20170831.200619999</v>
      </c>
      <c r="B201">
        <v>2</v>
      </c>
      <c r="C201">
        <v>0.625</v>
      </c>
      <c r="D201">
        <v>20130115</v>
      </c>
      <c r="E201">
        <v>99.75</v>
      </c>
      <c r="F201">
        <v>99.757812000000001</v>
      </c>
      <c r="G201">
        <v>20170831</v>
      </c>
      <c r="H201">
        <v>4.6277777777777782</v>
      </c>
      <c r="I201">
        <v>0.23653300000000002</v>
      </c>
      <c r="K201">
        <v>0.3125</v>
      </c>
      <c r="L201">
        <v>0.3125</v>
      </c>
      <c r="M201">
        <v>0.3125</v>
      </c>
      <c r="N201">
        <v>0.3125</v>
      </c>
      <c r="O201">
        <v>0.3125</v>
      </c>
      <c r="P201">
        <v>0.3125</v>
      </c>
      <c r="Q201">
        <v>0.3125</v>
      </c>
      <c r="R201">
        <v>0.3125</v>
      </c>
      <c r="S201">
        <v>0.3125</v>
      </c>
      <c r="T201">
        <v>100.3125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T201">
        <v>0.12</v>
      </c>
      <c r="BU201">
        <v>0.62</v>
      </c>
      <c r="BV201">
        <v>1.1200000000000001</v>
      </c>
      <c r="BW201">
        <v>1.62</v>
      </c>
      <c r="BX201">
        <v>2.12</v>
      </c>
      <c r="BY201">
        <v>2.62</v>
      </c>
      <c r="BZ201">
        <v>3.12</v>
      </c>
      <c r="CA201">
        <v>3.62</v>
      </c>
      <c r="CB201">
        <v>4.12</v>
      </c>
      <c r="CC201">
        <v>4.62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</row>
    <row r="202" spans="1:131">
      <c r="A202">
        <v>20170831.201870002</v>
      </c>
      <c r="B202">
        <v>2</v>
      </c>
      <c r="C202">
        <v>1.875</v>
      </c>
      <c r="D202">
        <v>20130115</v>
      </c>
      <c r="E202">
        <v>105.445312</v>
      </c>
      <c r="F202">
        <v>105.476562</v>
      </c>
      <c r="G202">
        <v>20170831</v>
      </c>
      <c r="H202">
        <v>4.6277777777777782</v>
      </c>
      <c r="I202">
        <v>0.70959900000000009</v>
      </c>
      <c r="K202">
        <v>0.9375</v>
      </c>
      <c r="L202">
        <v>0.9375</v>
      </c>
      <c r="M202">
        <v>0.9375</v>
      </c>
      <c r="N202">
        <v>0.9375</v>
      </c>
      <c r="O202">
        <v>0.9375</v>
      </c>
      <c r="P202">
        <v>0.9375</v>
      </c>
      <c r="Q202">
        <v>0.9375</v>
      </c>
      <c r="R202">
        <v>0.9375</v>
      </c>
      <c r="S202">
        <v>0.9375</v>
      </c>
      <c r="T202">
        <v>100.9375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T202">
        <v>0.12</v>
      </c>
      <c r="BU202">
        <v>0.62</v>
      </c>
      <c r="BV202">
        <v>1.1200000000000001</v>
      </c>
      <c r="BW202">
        <v>1.62</v>
      </c>
      <c r="BX202">
        <v>2.12</v>
      </c>
      <c r="BY202">
        <v>2.62</v>
      </c>
      <c r="BZ202">
        <v>3.12</v>
      </c>
      <c r="CA202">
        <v>3.62</v>
      </c>
      <c r="CB202">
        <v>4.12</v>
      </c>
      <c r="CC202">
        <v>4.62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</row>
    <row r="203" spans="1:131">
      <c r="A203">
        <v>20170930.200619999</v>
      </c>
      <c r="B203">
        <v>2</v>
      </c>
      <c r="C203">
        <v>0.625</v>
      </c>
      <c r="D203">
        <v>20130115</v>
      </c>
      <c r="E203">
        <v>99.648437999999999</v>
      </c>
      <c r="F203">
        <v>99.65625</v>
      </c>
      <c r="G203">
        <v>20170930</v>
      </c>
      <c r="H203">
        <v>4.708333333333333</v>
      </c>
      <c r="I203">
        <v>0.183723</v>
      </c>
      <c r="K203">
        <v>0.3125</v>
      </c>
      <c r="L203">
        <v>0.3125</v>
      </c>
      <c r="M203">
        <v>0.3125</v>
      </c>
      <c r="N203">
        <v>0.3125</v>
      </c>
      <c r="O203">
        <v>0.3125</v>
      </c>
      <c r="P203">
        <v>0.3125</v>
      </c>
      <c r="Q203">
        <v>0.3125</v>
      </c>
      <c r="R203">
        <v>0.3125</v>
      </c>
      <c r="S203">
        <v>0.3125</v>
      </c>
      <c r="T203">
        <v>100.3125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T203">
        <v>0.2</v>
      </c>
      <c r="BU203">
        <v>0.7</v>
      </c>
      <c r="BV203">
        <v>1.2</v>
      </c>
      <c r="BW203">
        <v>1.7</v>
      </c>
      <c r="BX203">
        <v>2.2000000000000002</v>
      </c>
      <c r="BY203">
        <v>2.7</v>
      </c>
      <c r="BZ203">
        <v>3.2</v>
      </c>
      <c r="CA203">
        <v>3.7</v>
      </c>
      <c r="CB203">
        <v>4.2</v>
      </c>
      <c r="CC203">
        <v>4.7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</row>
    <row r="204" spans="1:131">
      <c r="A204">
        <v>20170930.201870002</v>
      </c>
      <c r="B204">
        <v>2</v>
      </c>
      <c r="C204">
        <v>1.875</v>
      </c>
      <c r="D204">
        <v>20130115</v>
      </c>
      <c r="E204">
        <v>105.4375</v>
      </c>
      <c r="F204">
        <v>105.46875</v>
      </c>
      <c r="G204">
        <v>20170930</v>
      </c>
      <c r="H204">
        <v>4.708333333333333</v>
      </c>
      <c r="I204">
        <v>0.55116799999999999</v>
      </c>
      <c r="K204">
        <v>0.9375</v>
      </c>
      <c r="L204">
        <v>0.9375</v>
      </c>
      <c r="M204">
        <v>0.9375</v>
      </c>
      <c r="N204">
        <v>0.9375</v>
      </c>
      <c r="O204">
        <v>0.9375</v>
      </c>
      <c r="P204">
        <v>0.9375</v>
      </c>
      <c r="Q204">
        <v>0.9375</v>
      </c>
      <c r="R204">
        <v>0.9375</v>
      </c>
      <c r="S204">
        <v>0.9375</v>
      </c>
      <c r="T204">
        <v>100.9375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T204">
        <v>0.2</v>
      </c>
      <c r="BU204">
        <v>0.7</v>
      </c>
      <c r="BV204">
        <v>1.2</v>
      </c>
      <c r="BW204">
        <v>1.7</v>
      </c>
      <c r="BX204">
        <v>2.2000000000000002</v>
      </c>
      <c r="BY204">
        <v>2.7</v>
      </c>
      <c r="BZ204">
        <v>3.2</v>
      </c>
      <c r="CA204">
        <v>3.7</v>
      </c>
      <c r="CB204">
        <v>4.2</v>
      </c>
      <c r="CC204">
        <v>4.7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</row>
    <row r="205" spans="1:131">
      <c r="A205">
        <v>20171031.200750001</v>
      </c>
      <c r="B205">
        <v>2</v>
      </c>
      <c r="C205">
        <v>0.75</v>
      </c>
      <c r="D205">
        <v>20130115</v>
      </c>
      <c r="E205">
        <v>100.15625</v>
      </c>
      <c r="F205">
        <v>100.164062</v>
      </c>
      <c r="G205">
        <v>20171031</v>
      </c>
      <c r="H205">
        <v>4.7944444444444443</v>
      </c>
      <c r="I205">
        <v>0.15745900000000002</v>
      </c>
      <c r="K205">
        <v>0.375</v>
      </c>
      <c r="L205">
        <v>0.375</v>
      </c>
      <c r="M205">
        <v>0.375</v>
      </c>
      <c r="N205">
        <v>0.375</v>
      </c>
      <c r="O205">
        <v>0.375</v>
      </c>
      <c r="P205">
        <v>0.375</v>
      </c>
      <c r="Q205">
        <v>0.375</v>
      </c>
      <c r="R205">
        <v>0.375</v>
      </c>
      <c r="S205">
        <v>0.375</v>
      </c>
      <c r="T205">
        <v>100.375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T205">
        <v>0.28000000000000003</v>
      </c>
      <c r="BU205">
        <v>0.79</v>
      </c>
      <c r="BV205">
        <v>1.28</v>
      </c>
      <c r="BW205">
        <v>1.79</v>
      </c>
      <c r="BX205">
        <v>2.2799999999999998</v>
      </c>
      <c r="BY205">
        <v>2.79</v>
      </c>
      <c r="BZ205">
        <v>3.29</v>
      </c>
      <c r="CA205">
        <v>3.79</v>
      </c>
      <c r="CB205">
        <v>4.29</v>
      </c>
      <c r="CC205">
        <v>4.79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</row>
    <row r="206" spans="1:131">
      <c r="A206">
        <v>20171031.201870002</v>
      </c>
      <c r="B206">
        <v>2</v>
      </c>
      <c r="C206">
        <v>1.875</v>
      </c>
      <c r="D206">
        <v>20130115</v>
      </c>
      <c r="E206">
        <v>105.484375</v>
      </c>
      <c r="F206">
        <v>105.515625</v>
      </c>
      <c r="G206">
        <v>20171031</v>
      </c>
      <c r="H206">
        <v>4.7944444444444443</v>
      </c>
      <c r="I206">
        <v>0.39364600000000005</v>
      </c>
      <c r="K206">
        <v>0.9375</v>
      </c>
      <c r="L206">
        <v>0.9375</v>
      </c>
      <c r="M206">
        <v>0.9375</v>
      </c>
      <c r="N206">
        <v>0.9375</v>
      </c>
      <c r="O206">
        <v>0.9375</v>
      </c>
      <c r="P206">
        <v>0.9375</v>
      </c>
      <c r="Q206">
        <v>0.9375</v>
      </c>
      <c r="R206">
        <v>0.9375</v>
      </c>
      <c r="S206">
        <v>0.9375</v>
      </c>
      <c r="T206">
        <v>100.9375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T206">
        <v>0.28000000000000003</v>
      </c>
      <c r="BU206">
        <v>0.79</v>
      </c>
      <c r="BV206">
        <v>1.28</v>
      </c>
      <c r="BW206">
        <v>1.79</v>
      </c>
      <c r="BX206">
        <v>2.2799999999999998</v>
      </c>
      <c r="BY206">
        <v>2.79</v>
      </c>
      <c r="BZ206">
        <v>3.29</v>
      </c>
      <c r="CA206">
        <v>3.79</v>
      </c>
      <c r="CB206">
        <v>4.29</v>
      </c>
      <c r="CC206">
        <v>4.79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</row>
    <row r="207" spans="1:131">
      <c r="A207">
        <v>20171115.20425</v>
      </c>
      <c r="B207">
        <v>2</v>
      </c>
      <c r="C207">
        <v>4.25</v>
      </c>
      <c r="D207">
        <v>20130115</v>
      </c>
      <c r="E207">
        <v>116.765625</v>
      </c>
      <c r="F207">
        <v>116.796875</v>
      </c>
      <c r="G207">
        <v>20171115</v>
      </c>
      <c r="H207">
        <v>4.833333333333333</v>
      </c>
      <c r="I207">
        <v>0.71616000000000002</v>
      </c>
      <c r="K207">
        <v>2.125</v>
      </c>
      <c r="L207">
        <v>2.125</v>
      </c>
      <c r="M207">
        <v>2.125</v>
      </c>
      <c r="N207">
        <v>2.125</v>
      </c>
      <c r="O207">
        <v>2.125</v>
      </c>
      <c r="P207">
        <v>2.125</v>
      </c>
      <c r="Q207">
        <v>2.125</v>
      </c>
      <c r="R207">
        <v>2.125</v>
      </c>
      <c r="S207">
        <v>2.125</v>
      </c>
      <c r="T207">
        <v>102.125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T207">
        <v>0.32</v>
      </c>
      <c r="BU207">
        <v>0.83</v>
      </c>
      <c r="BV207">
        <v>1.32</v>
      </c>
      <c r="BW207">
        <v>1.83</v>
      </c>
      <c r="BX207">
        <v>2.3199999999999998</v>
      </c>
      <c r="BY207">
        <v>2.83</v>
      </c>
      <c r="BZ207">
        <v>3.33</v>
      </c>
      <c r="CA207">
        <v>3.83</v>
      </c>
      <c r="CB207">
        <v>4.33</v>
      </c>
      <c r="CC207">
        <v>4.83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</row>
    <row r="208" spans="1:131">
      <c r="A208">
        <v>20171130.200619999</v>
      </c>
      <c r="B208">
        <v>2</v>
      </c>
      <c r="C208">
        <v>0.625</v>
      </c>
      <c r="D208">
        <v>20130115</v>
      </c>
      <c r="E208">
        <v>99.484375</v>
      </c>
      <c r="F208">
        <v>99.492187999999999</v>
      </c>
      <c r="G208">
        <v>20171130</v>
      </c>
      <c r="H208">
        <v>4.875</v>
      </c>
      <c r="I208">
        <v>7.8983999999999999E-2</v>
      </c>
      <c r="K208">
        <v>0.3125</v>
      </c>
      <c r="L208">
        <v>0.3125</v>
      </c>
      <c r="M208">
        <v>0.3125</v>
      </c>
      <c r="N208">
        <v>0.3125</v>
      </c>
      <c r="O208">
        <v>0.3125</v>
      </c>
      <c r="P208">
        <v>0.3125</v>
      </c>
      <c r="Q208">
        <v>0.3125</v>
      </c>
      <c r="R208">
        <v>0.3125</v>
      </c>
      <c r="S208">
        <v>0.3125</v>
      </c>
      <c r="T208">
        <v>100.3125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T208">
        <v>0.37</v>
      </c>
      <c r="BU208">
        <v>0.87</v>
      </c>
      <c r="BV208">
        <v>1.37</v>
      </c>
      <c r="BW208">
        <v>1.87</v>
      </c>
      <c r="BX208">
        <v>2.37</v>
      </c>
      <c r="BY208">
        <v>2.87</v>
      </c>
      <c r="BZ208">
        <v>3.37</v>
      </c>
      <c r="CA208">
        <v>3.87</v>
      </c>
      <c r="CB208">
        <v>4.37</v>
      </c>
      <c r="CC208">
        <v>4.87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</row>
    <row r="209" spans="1:131">
      <c r="A209">
        <v>20171130.20225</v>
      </c>
      <c r="B209">
        <v>2</v>
      </c>
      <c r="C209">
        <v>2.25</v>
      </c>
      <c r="D209">
        <v>20130115</v>
      </c>
      <c r="E209">
        <v>107.296875</v>
      </c>
      <c r="F209">
        <v>107.328125</v>
      </c>
      <c r="G209">
        <v>20171130</v>
      </c>
      <c r="H209">
        <v>4.875</v>
      </c>
      <c r="I209">
        <v>0.28434100000000001</v>
      </c>
      <c r="K209">
        <v>1.125</v>
      </c>
      <c r="L209">
        <v>1.125</v>
      </c>
      <c r="M209">
        <v>1.125</v>
      </c>
      <c r="N209">
        <v>1.125</v>
      </c>
      <c r="O209">
        <v>1.125</v>
      </c>
      <c r="P209">
        <v>1.125</v>
      </c>
      <c r="Q209">
        <v>1.125</v>
      </c>
      <c r="R209">
        <v>1.125</v>
      </c>
      <c r="S209">
        <v>1.125</v>
      </c>
      <c r="T209">
        <v>101.125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T209">
        <v>0.37</v>
      </c>
      <c r="BU209">
        <v>0.87</v>
      </c>
      <c r="BV209">
        <v>1.37</v>
      </c>
      <c r="BW209">
        <v>1.87</v>
      </c>
      <c r="BX209">
        <v>2.37</v>
      </c>
      <c r="BY209">
        <v>2.87</v>
      </c>
      <c r="BZ209">
        <v>3.37</v>
      </c>
      <c r="CA209">
        <v>3.87</v>
      </c>
      <c r="CB209">
        <v>4.37</v>
      </c>
      <c r="CC209">
        <v>4.87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</row>
    <row r="210" spans="1:131">
      <c r="A210">
        <v>20171231.200750001</v>
      </c>
      <c r="B210">
        <v>2</v>
      </c>
      <c r="C210">
        <v>0.75</v>
      </c>
      <c r="D210">
        <v>20130115</v>
      </c>
      <c r="E210">
        <v>99.976562000000001</v>
      </c>
      <c r="F210">
        <v>100.023438</v>
      </c>
      <c r="G210">
        <v>20171231</v>
      </c>
      <c r="H210">
        <v>4.9611111111111112</v>
      </c>
      <c r="I210">
        <v>3.1077E-2</v>
      </c>
      <c r="K210">
        <v>0.375</v>
      </c>
      <c r="L210">
        <v>0.375</v>
      </c>
      <c r="M210">
        <v>0.375</v>
      </c>
      <c r="N210">
        <v>0.375</v>
      </c>
      <c r="O210">
        <v>0.375</v>
      </c>
      <c r="P210">
        <v>0.375</v>
      </c>
      <c r="Q210">
        <v>0.375</v>
      </c>
      <c r="R210">
        <v>0.375</v>
      </c>
      <c r="S210">
        <v>0.375</v>
      </c>
      <c r="T210">
        <v>100.375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T210">
        <v>0.45</v>
      </c>
      <c r="BU210">
        <v>0.95</v>
      </c>
      <c r="BV210">
        <v>1.45</v>
      </c>
      <c r="BW210">
        <v>1.95</v>
      </c>
      <c r="BX210">
        <v>2.4500000000000002</v>
      </c>
      <c r="BY210">
        <v>2.95</v>
      </c>
      <c r="BZ210">
        <v>3.45</v>
      </c>
      <c r="CA210">
        <v>3.96</v>
      </c>
      <c r="CB210">
        <v>4.45</v>
      </c>
      <c r="CC210">
        <v>4.96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</row>
    <row r="211" spans="1:131">
      <c r="A211">
        <v>20171231.202750001</v>
      </c>
      <c r="B211">
        <v>2</v>
      </c>
      <c r="C211">
        <v>2.75</v>
      </c>
      <c r="D211">
        <v>20130115</v>
      </c>
      <c r="E211">
        <v>109.796875</v>
      </c>
      <c r="F211">
        <v>109.828125</v>
      </c>
      <c r="G211">
        <v>20171231</v>
      </c>
      <c r="H211">
        <v>4.9611111111111112</v>
      </c>
      <c r="I211">
        <v>0.11395</v>
      </c>
      <c r="K211">
        <v>1.375</v>
      </c>
      <c r="L211">
        <v>1.375</v>
      </c>
      <c r="M211">
        <v>1.375</v>
      </c>
      <c r="N211">
        <v>1.375</v>
      </c>
      <c r="O211">
        <v>1.375</v>
      </c>
      <c r="P211">
        <v>1.375</v>
      </c>
      <c r="Q211">
        <v>1.375</v>
      </c>
      <c r="R211">
        <v>1.375</v>
      </c>
      <c r="S211">
        <v>1.375</v>
      </c>
      <c r="T211">
        <v>101.375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T211">
        <v>0.45</v>
      </c>
      <c r="BU211">
        <v>0.95</v>
      </c>
      <c r="BV211">
        <v>1.45</v>
      </c>
      <c r="BW211">
        <v>1.95</v>
      </c>
      <c r="BX211">
        <v>2.4500000000000002</v>
      </c>
      <c r="BY211">
        <v>2.95</v>
      </c>
      <c r="BZ211">
        <v>3.45</v>
      </c>
      <c r="CA211">
        <v>3.96</v>
      </c>
      <c r="CB211">
        <v>4.45</v>
      </c>
      <c r="CC211">
        <v>4.96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</row>
    <row r="212" spans="1:131">
      <c r="A212">
        <v>20180131.20262</v>
      </c>
      <c r="B212">
        <v>2</v>
      </c>
      <c r="C212">
        <v>2.625</v>
      </c>
      <c r="D212">
        <v>20130115</v>
      </c>
      <c r="E212">
        <v>109.21875</v>
      </c>
      <c r="F212">
        <v>109.265625</v>
      </c>
      <c r="G212">
        <v>20180131</v>
      </c>
      <c r="H212">
        <v>5.0444444444444443</v>
      </c>
      <c r="I212">
        <v>1.1983699999999999</v>
      </c>
      <c r="K212">
        <v>1.3125</v>
      </c>
      <c r="L212">
        <v>1.3125</v>
      </c>
      <c r="M212">
        <v>1.3125</v>
      </c>
      <c r="N212">
        <v>1.3125</v>
      </c>
      <c r="O212">
        <v>1.3125</v>
      </c>
      <c r="P212">
        <v>1.3125</v>
      </c>
      <c r="Q212">
        <v>1.3125</v>
      </c>
      <c r="R212">
        <v>1.3125</v>
      </c>
      <c r="S212">
        <v>1.3125</v>
      </c>
      <c r="T212">
        <v>1.3125</v>
      </c>
      <c r="U212">
        <v>101.3125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T212">
        <v>0.04</v>
      </c>
      <c r="BU212">
        <v>0.53</v>
      </c>
      <c r="BV212">
        <v>1.04</v>
      </c>
      <c r="BW212">
        <v>1.53</v>
      </c>
      <c r="BX212">
        <v>2.04</v>
      </c>
      <c r="BY212">
        <v>2.5299999999999998</v>
      </c>
      <c r="BZ212">
        <v>3.04</v>
      </c>
      <c r="CA212">
        <v>3.54</v>
      </c>
      <c r="CB212">
        <v>4.04</v>
      </c>
      <c r="CC212">
        <v>4.54</v>
      </c>
      <c r="CD212">
        <v>5.04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</row>
    <row r="213" spans="1:131">
      <c r="A213">
        <v>20180215.203499999</v>
      </c>
      <c r="B213">
        <v>2</v>
      </c>
      <c r="C213">
        <v>3.5</v>
      </c>
      <c r="D213">
        <v>20130115</v>
      </c>
      <c r="E213">
        <v>113.585938</v>
      </c>
      <c r="F213">
        <v>113.632812</v>
      </c>
      <c r="G213">
        <v>20180215</v>
      </c>
      <c r="H213">
        <v>5.083333333333333</v>
      </c>
      <c r="I213">
        <v>1.455163</v>
      </c>
      <c r="K213">
        <v>1.75</v>
      </c>
      <c r="L213">
        <v>1.75</v>
      </c>
      <c r="M213">
        <v>1.75</v>
      </c>
      <c r="N213">
        <v>1.75</v>
      </c>
      <c r="O213">
        <v>1.75</v>
      </c>
      <c r="P213">
        <v>1.75</v>
      </c>
      <c r="Q213">
        <v>1.75</v>
      </c>
      <c r="R213">
        <v>1.75</v>
      </c>
      <c r="S213">
        <v>1.75</v>
      </c>
      <c r="T213">
        <v>1.75</v>
      </c>
      <c r="U213">
        <v>101.75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T213">
        <v>0.08</v>
      </c>
      <c r="BU213">
        <v>0.57999999999999996</v>
      </c>
      <c r="BV213">
        <v>1.08</v>
      </c>
      <c r="BW213">
        <v>1.58</v>
      </c>
      <c r="BX213">
        <v>2.08</v>
      </c>
      <c r="BY213">
        <v>2.58</v>
      </c>
      <c r="BZ213">
        <v>3.08</v>
      </c>
      <c r="CA213">
        <v>3.58</v>
      </c>
      <c r="CB213">
        <v>4.08</v>
      </c>
      <c r="CC213">
        <v>4.58</v>
      </c>
      <c r="CD213">
        <v>5.08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</row>
    <row r="214" spans="1:131">
      <c r="A214">
        <v>20180228.202750001</v>
      </c>
      <c r="B214">
        <v>2</v>
      </c>
      <c r="C214">
        <v>2.75</v>
      </c>
      <c r="D214">
        <v>20130115</v>
      </c>
      <c r="E214">
        <v>109.90625</v>
      </c>
      <c r="F214">
        <v>109.953125</v>
      </c>
      <c r="G214">
        <v>20180228</v>
      </c>
      <c r="H214">
        <v>5.1194444444444445</v>
      </c>
      <c r="I214">
        <v>1.0407459999999999</v>
      </c>
      <c r="K214">
        <v>1.375</v>
      </c>
      <c r="L214">
        <v>1.375</v>
      </c>
      <c r="M214">
        <v>1.375</v>
      </c>
      <c r="N214">
        <v>1.375</v>
      </c>
      <c r="O214">
        <v>1.375</v>
      </c>
      <c r="P214">
        <v>1.375</v>
      </c>
      <c r="Q214">
        <v>1.375</v>
      </c>
      <c r="R214">
        <v>1.375</v>
      </c>
      <c r="S214">
        <v>1.375</v>
      </c>
      <c r="T214">
        <v>1.375</v>
      </c>
      <c r="U214">
        <v>101.375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T214">
        <v>0.12</v>
      </c>
      <c r="BU214">
        <v>0.62</v>
      </c>
      <c r="BV214">
        <v>1.1200000000000001</v>
      </c>
      <c r="BW214">
        <v>1.62</v>
      </c>
      <c r="BX214">
        <v>2.12</v>
      </c>
      <c r="BY214">
        <v>2.62</v>
      </c>
      <c r="BZ214">
        <v>3.12</v>
      </c>
      <c r="CA214">
        <v>3.62</v>
      </c>
      <c r="CB214">
        <v>4.12</v>
      </c>
      <c r="CC214">
        <v>4.62</v>
      </c>
      <c r="CD214">
        <v>5.12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</row>
    <row r="215" spans="1:131">
      <c r="A215">
        <v>20180331.20287</v>
      </c>
      <c r="B215">
        <v>2</v>
      </c>
      <c r="C215">
        <v>2.875</v>
      </c>
      <c r="D215">
        <v>20130115</v>
      </c>
      <c r="E215">
        <v>110.585938</v>
      </c>
      <c r="F215">
        <v>110.632812</v>
      </c>
      <c r="G215">
        <v>20180331</v>
      </c>
      <c r="H215">
        <v>5.2111111111111112</v>
      </c>
      <c r="I215">
        <v>0.84512399999999999</v>
      </c>
      <c r="K215">
        <v>1.4375</v>
      </c>
      <c r="L215">
        <v>1.4375</v>
      </c>
      <c r="M215">
        <v>1.4375</v>
      </c>
      <c r="N215">
        <v>1.4375</v>
      </c>
      <c r="O215">
        <v>1.4375</v>
      </c>
      <c r="P215">
        <v>1.4375</v>
      </c>
      <c r="Q215">
        <v>1.4375</v>
      </c>
      <c r="R215">
        <v>1.4375</v>
      </c>
      <c r="S215">
        <v>1.4375</v>
      </c>
      <c r="T215">
        <v>1.4375</v>
      </c>
      <c r="U215">
        <v>101.4375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T215">
        <v>0.2</v>
      </c>
      <c r="BU215">
        <v>0.7</v>
      </c>
      <c r="BV215">
        <v>1.2</v>
      </c>
      <c r="BW215">
        <v>1.7</v>
      </c>
      <c r="BX215">
        <v>2.2000000000000002</v>
      </c>
      <c r="BY215">
        <v>2.7</v>
      </c>
      <c r="BZ215">
        <v>3.2</v>
      </c>
      <c r="CA215">
        <v>3.7</v>
      </c>
      <c r="CB215">
        <v>4.2</v>
      </c>
      <c r="CC215">
        <v>4.7</v>
      </c>
      <c r="CD215">
        <v>5.2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</row>
    <row r="216" spans="1:131">
      <c r="A216">
        <v>20180430.20262</v>
      </c>
      <c r="B216">
        <v>2</v>
      </c>
      <c r="C216">
        <v>2.625</v>
      </c>
      <c r="D216">
        <v>20130115</v>
      </c>
      <c r="E216">
        <v>109.296875</v>
      </c>
      <c r="F216">
        <v>109.34375</v>
      </c>
      <c r="G216">
        <v>20180430</v>
      </c>
      <c r="H216">
        <v>5.291666666666667</v>
      </c>
      <c r="I216">
        <v>0.55110500000000007</v>
      </c>
      <c r="K216">
        <v>1.3125</v>
      </c>
      <c r="L216">
        <v>1.3125</v>
      </c>
      <c r="M216">
        <v>1.3125</v>
      </c>
      <c r="N216">
        <v>1.3125</v>
      </c>
      <c r="O216">
        <v>1.3125</v>
      </c>
      <c r="P216">
        <v>1.3125</v>
      </c>
      <c r="Q216">
        <v>1.3125</v>
      </c>
      <c r="R216">
        <v>1.3125</v>
      </c>
      <c r="S216">
        <v>1.3125</v>
      </c>
      <c r="T216">
        <v>1.3125</v>
      </c>
      <c r="U216">
        <v>101.3125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T216">
        <v>0.28000000000000003</v>
      </c>
      <c r="BU216">
        <v>0.79</v>
      </c>
      <c r="BV216">
        <v>1.28</v>
      </c>
      <c r="BW216">
        <v>1.79</v>
      </c>
      <c r="BX216">
        <v>2.2799999999999998</v>
      </c>
      <c r="BY216">
        <v>2.79</v>
      </c>
      <c r="BZ216">
        <v>3.29</v>
      </c>
      <c r="CA216">
        <v>3.79</v>
      </c>
      <c r="CB216">
        <v>4.29</v>
      </c>
      <c r="CC216">
        <v>4.79</v>
      </c>
      <c r="CD216">
        <v>5.29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</row>
    <row r="217" spans="1:131">
      <c r="A217">
        <v>20180515.10912</v>
      </c>
      <c r="B217">
        <v>1</v>
      </c>
      <c r="C217">
        <v>9.125</v>
      </c>
      <c r="D217">
        <v>20130115</v>
      </c>
      <c r="E217">
        <v>143.515625</v>
      </c>
      <c r="F217">
        <v>143.578125</v>
      </c>
      <c r="G217">
        <v>20180515</v>
      </c>
      <c r="H217">
        <v>5.333333333333333</v>
      </c>
      <c r="I217">
        <v>1.5376380000000001</v>
      </c>
      <c r="K217">
        <v>4.5625</v>
      </c>
      <c r="L217">
        <v>4.5625</v>
      </c>
      <c r="M217">
        <v>4.5625</v>
      </c>
      <c r="N217">
        <v>4.5625</v>
      </c>
      <c r="O217">
        <v>4.5625</v>
      </c>
      <c r="P217">
        <v>4.5625</v>
      </c>
      <c r="Q217">
        <v>4.5625</v>
      </c>
      <c r="R217">
        <v>4.5625</v>
      </c>
      <c r="S217">
        <v>4.5625</v>
      </c>
      <c r="T217">
        <v>4.5625</v>
      </c>
      <c r="U217">
        <v>104.5625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T217">
        <v>0.32</v>
      </c>
      <c r="BU217">
        <v>0.83</v>
      </c>
      <c r="BV217">
        <v>1.32</v>
      </c>
      <c r="BW217">
        <v>1.83</v>
      </c>
      <c r="BX217">
        <v>2.3199999999999998</v>
      </c>
      <c r="BY217">
        <v>2.83</v>
      </c>
      <c r="BZ217">
        <v>3.33</v>
      </c>
      <c r="CA217">
        <v>3.83</v>
      </c>
      <c r="CB217">
        <v>4.33</v>
      </c>
      <c r="CC217">
        <v>4.83</v>
      </c>
      <c r="CD217">
        <v>5.33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</row>
    <row r="218" spans="1:131">
      <c r="A218">
        <v>20180515.203869998</v>
      </c>
      <c r="B218">
        <v>2</v>
      </c>
      <c r="C218">
        <v>3.875</v>
      </c>
      <c r="D218">
        <v>20130115</v>
      </c>
      <c r="E218">
        <v>115.890625</v>
      </c>
      <c r="F218">
        <v>115.96875</v>
      </c>
      <c r="G218">
        <v>20180515</v>
      </c>
      <c r="H218">
        <v>5.333333333333333</v>
      </c>
      <c r="I218">
        <v>0.65296999999999994</v>
      </c>
      <c r="K218">
        <v>1.9375</v>
      </c>
      <c r="L218">
        <v>1.9375</v>
      </c>
      <c r="M218">
        <v>1.9375</v>
      </c>
      <c r="N218">
        <v>1.9375</v>
      </c>
      <c r="O218">
        <v>1.9375</v>
      </c>
      <c r="P218">
        <v>1.9375</v>
      </c>
      <c r="Q218">
        <v>1.9375</v>
      </c>
      <c r="R218">
        <v>1.9375</v>
      </c>
      <c r="S218">
        <v>1.9375</v>
      </c>
      <c r="T218">
        <v>1.9375</v>
      </c>
      <c r="U218">
        <v>101.9375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T218">
        <v>0.32</v>
      </c>
      <c r="BU218">
        <v>0.83</v>
      </c>
      <c r="BV218">
        <v>1.32</v>
      </c>
      <c r="BW218">
        <v>1.83</v>
      </c>
      <c r="BX218">
        <v>2.3199999999999998</v>
      </c>
      <c r="BY218">
        <v>2.83</v>
      </c>
      <c r="BZ218">
        <v>3.33</v>
      </c>
      <c r="CA218">
        <v>3.83</v>
      </c>
      <c r="CB218">
        <v>4.33</v>
      </c>
      <c r="CC218">
        <v>4.83</v>
      </c>
      <c r="CD218">
        <v>5.33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</row>
    <row r="219" spans="1:131">
      <c r="A219">
        <v>20180531.202369999</v>
      </c>
      <c r="B219">
        <v>2</v>
      </c>
      <c r="C219">
        <v>2.375</v>
      </c>
      <c r="D219">
        <v>20130115</v>
      </c>
      <c r="E219">
        <v>108.039062</v>
      </c>
      <c r="F219">
        <v>108.085938</v>
      </c>
      <c r="G219">
        <v>20180531</v>
      </c>
      <c r="H219">
        <v>5.3777777777777782</v>
      </c>
      <c r="I219">
        <v>0.30013699999999999</v>
      </c>
      <c r="K219">
        <v>1.1875</v>
      </c>
      <c r="L219">
        <v>1.1875</v>
      </c>
      <c r="M219">
        <v>1.1875</v>
      </c>
      <c r="N219">
        <v>1.1875</v>
      </c>
      <c r="O219">
        <v>1.1875</v>
      </c>
      <c r="P219">
        <v>1.1875</v>
      </c>
      <c r="Q219">
        <v>1.1875</v>
      </c>
      <c r="R219">
        <v>1.1875</v>
      </c>
      <c r="S219">
        <v>1.1875</v>
      </c>
      <c r="T219">
        <v>1.1875</v>
      </c>
      <c r="U219">
        <v>101.1875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T219">
        <v>0.37</v>
      </c>
      <c r="BU219">
        <v>0.87</v>
      </c>
      <c r="BV219">
        <v>1.37</v>
      </c>
      <c r="BW219">
        <v>1.87</v>
      </c>
      <c r="BX219">
        <v>2.37</v>
      </c>
      <c r="BY219">
        <v>2.87</v>
      </c>
      <c r="BZ219">
        <v>3.37</v>
      </c>
      <c r="CA219">
        <v>3.87</v>
      </c>
      <c r="CB219">
        <v>4.37</v>
      </c>
      <c r="CC219">
        <v>4.87</v>
      </c>
      <c r="CD219">
        <v>5.37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</row>
    <row r="220" spans="1:131">
      <c r="A220">
        <v>20180630.202369999</v>
      </c>
      <c r="B220">
        <v>2</v>
      </c>
      <c r="C220">
        <v>2.375</v>
      </c>
      <c r="D220">
        <v>20130115</v>
      </c>
      <c r="E220">
        <v>108.054688</v>
      </c>
      <c r="F220">
        <v>108.101562</v>
      </c>
      <c r="G220">
        <v>20180630</v>
      </c>
      <c r="H220">
        <v>5.458333333333333</v>
      </c>
      <c r="I220">
        <v>9.8411999999999999E-2</v>
      </c>
      <c r="K220">
        <v>1.1875</v>
      </c>
      <c r="L220">
        <v>1.1875</v>
      </c>
      <c r="M220">
        <v>1.1875</v>
      </c>
      <c r="N220">
        <v>1.1875</v>
      </c>
      <c r="O220">
        <v>1.1875</v>
      </c>
      <c r="P220">
        <v>1.1875</v>
      </c>
      <c r="Q220">
        <v>1.1875</v>
      </c>
      <c r="R220">
        <v>1.1875</v>
      </c>
      <c r="S220">
        <v>1.1875</v>
      </c>
      <c r="T220">
        <v>1.1875</v>
      </c>
      <c r="U220">
        <v>101.1875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T220">
        <v>0.45</v>
      </c>
      <c r="BU220">
        <v>0.95</v>
      </c>
      <c r="BV220">
        <v>1.45</v>
      </c>
      <c r="BW220">
        <v>1.95</v>
      </c>
      <c r="BX220">
        <v>2.4500000000000002</v>
      </c>
      <c r="BY220">
        <v>2.95</v>
      </c>
      <c r="BZ220">
        <v>3.45</v>
      </c>
      <c r="CA220">
        <v>3.96</v>
      </c>
      <c r="CB220">
        <v>4.45</v>
      </c>
      <c r="CC220">
        <v>4.96</v>
      </c>
      <c r="CD220">
        <v>5.45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</row>
    <row r="221" spans="1:131">
      <c r="A221">
        <v>20180731.20225</v>
      </c>
      <c r="B221">
        <v>2</v>
      </c>
      <c r="C221">
        <v>2.25</v>
      </c>
      <c r="D221">
        <v>20130115</v>
      </c>
      <c r="E221">
        <v>107.390625</v>
      </c>
      <c r="F221">
        <v>107.4375</v>
      </c>
      <c r="G221">
        <v>20180731</v>
      </c>
      <c r="H221">
        <v>5.5444444444444443</v>
      </c>
      <c r="I221">
        <v>1.027174</v>
      </c>
      <c r="K221">
        <v>1.125</v>
      </c>
      <c r="L221">
        <v>1.125</v>
      </c>
      <c r="M221">
        <v>1.125</v>
      </c>
      <c r="N221">
        <v>1.125</v>
      </c>
      <c r="O221">
        <v>1.125</v>
      </c>
      <c r="P221">
        <v>1.125</v>
      </c>
      <c r="Q221">
        <v>1.125</v>
      </c>
      <c r="R221">
        <v>1.125</v>
      </c>
      <c r="S221">
        <v>1.125</v>
      </c>
      <c r="T221">
        <v>1.125</v>
      </c>
      <c r="U221">
        <v>1.125</v>
      </c>
      <c r="V221">
        <v>101.125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T221">
        <v>0.04</v>
      </c>
      <c r="BU221">
        <v>0.53</v>
      </c>
      <c r="BV221">
        <v>1.04</v>
      </c>
      <c r="BW221">
        <v>1.53</v>
      </c>
      <c r="BX221">
        <v>2.04</v>
      </c>
      <c r="BY221">
        <v>2.5299999999999998</v>
      </c>
      <c r="BZ221">
        <v>3.04</v>
      </c>
      <c r="CA221">
        <v>3.54</v>
      </c>
      <c r="CB221">
        <v>4.04</v>
      </c>
      <c r="CC221">
        <v>4.54</v>
      </c>
      <c r="CD221">
        <v>5.04</v>
      </c>
      <c r="CE221">
        <v>5.54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</row>
    <row r="222" spans="1:131">
      <c r="A222">
        <v>20180815.204</v>
      </c>
      <c r="B222">
        <v>2</v>
      </c>
      <c r="C222">
        <v>4</v>
      </c>
      <c r="D222">
        <v>20130115</v>
      </c>
      <c r="E222">
        <v>117.109375</v>
      </c>
      <c r="F222">
        <v>117.132812</v>
      </c>
      <c r="G222">
        <v>20180815</v>
      </c>
      <c r="H222">
        <v>5.583333333333333</v>
      </c>
      <c r="I222">
        <v>1.663043</v>
      </c>
      <c r="K222">
        <v>2</v>
      </c>
      <c r="L222">
        <v>2</v>
      </c>
      <c r="M222">
        <v>2</v>
      </c>
      <c r="N222">
        <v>2</v>
      </c>
      <c r="O222">
        <v>2</v>
      </c>
      <c r="P222">
        <v>2</v>
      </c>
      <c r="Q222">
        <v>2</v>
      </c>
      <c r="R222">
        <v>2</v>
      </c>
      <c r="S222">
        <v>2</v>
      </c>
      <c r="T222">
        <v>2</v>
      </c>
      <c r="U222">
        <v>2</v>
      </c>
      <c r="V222">
        <v>102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T222">
        <v>0.08</v>
      </c>
      <c r="BU222">
        <v>0.57999999999999996</v>
      </c>
      <c r="BV222">
        <v>1.08</v>
      </c>
      <c r="BW222">
        <v>1.58</v>
      </c>
      <c r="BX222">
        <v>2.08</v>
      </c>
      <c r="BY222">
        <v>2.58</v>
      </c>
      <c r="BZ222">
        <v>3.08</v>
      </c>
      <c r="CA222">
        <v>3.58</v>
      </c>
      <c r="CB222">
        <v>4.08</v>
      </c>
      <c r="CC222">
        <v>4.58</v>
      </c>
      <c r="CD222">
        <v>5.08</v>
      </c>
      <c r="CE222">
        <v>5.58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</row>
    <row r="223" spans="1:131">
      <c r="A223">
        <v>20180831.201499999</v>
      </c>
      <c r="B223">
        <v>2</v>
      </c>
      <c r="C223">
        <v>1.5</v>
      </c>
      <c r="D223">
        <v>20130115</v>
      </c>
      <c r="E223">
        <v>103.25</v>
      </c>
      <c r="F223">
        <v>103.265625</v>
      </c>
      <c r="G223">
        <v>20180831</v>
      </c>
      <c r="H223">
        <v>5.6277777777777782</v>
      </c>
      <c r="I223">
        <v>0.56767999999999996</v>
      </c>
      <c r="K223">
        <v>0.75</v>
      </c>
      <c r="L223">
        <v>0.75</v>
      </c>
      <c r="M223">
        <v>0.75</v>
      </c>
      <c r="N223">
        <v>0.75</v>
      </c>
      <c r="O223">
        <v>0.75</v>
      </c>
      <c r="P223">
        <v>0.75</v>
      </c>
      <c r="Q223">
        <v>0.75</v>
      </c>
      <c r="R223">
        <v>0.75</v>
      </c>
      <c r="S223">
        <v>0.75</v>
      </c>
      <c r="T223">
        <v>0.75</v>
      </c>
      <c r="U223">
        <v>0.75</v>
      </c>
      <c r="V223">
        <v>100.75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T223">
        <v>0.12</v>
      </c>
      <c r="BU223">
        <v>0.62</v>
      </c>
      <c r="BV223">
        <v>1.1200000000000001</v>
      </c>
      <c r="BW223">
        <v>1.62</v>
      </c>
      <c r="BX223">
        <v>2.12</v>
      </c>
      <c r="BY223">
        <v>2.62</v>
      </c>
      <c r="BZ223">
        <v>3.12</v>
      </c>
      <c r="CA223">
        <v>3.62</v>
      </c>
      <c r="CB223">
        <v>4.12</v>
      </c>
      <c r="CC223">
        <v>4.62</v>
      </c>
      <c r="CD223">
        <v>5.12</v>
      </c>
      <c r="CE223">
        <v>5.62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</row>
    <row r="224" spans="1:131">
      <c r="A224">
        <v>20180930.201370001</v>
      </c>
      <c r="B224">
        <v>2</v>
      </c>
      <c r="C224">
        <v>1.375</v>
      </c>
      <c r="D224">
        <v>20130115</v>
      </c>
      <c r="E224">
        <v>102.46875</v>
      </c>
      <c r="F224">
        <v>102.5</v>
      </c>
      <c r="G224">
        <v>20180930</v>
      </c>
      <c r="H224">
        <v>5.708333333333333</v>
      </c>
      <c r="I224">
        <v>0.40418999999999999</v>
      </c>
      <c r="K224">
        <v>0.6875</v>
      </c>
      <c r="L224">
        <v>0.6875</v>
      </c>
      <c r="M224">
        <v>0.6875</v>
      </c>
      <c r="N224">
        <v>0.6875</v>
      </c>
      <c r="O224">
        <v>0.6875</v>
      </c>
      <c r="P224">
        <v>0.6875</v>
      </c>
      <c r="Q224">
        <v>0.6875</v>
      </c>
      <c r="R224">
        <v>0.6875</v>
      </c>
      <c r="S224">
        <v>0.6875</v>
      </c>
      <c r="T224">
        <v>0.6875</v>
      </c>
      <c r="U224">
        <v>0.6875</v>
      </c>
      <c r="V224">
        <v>100.6875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T224">
        <v>0.2</v>
      </c>
      <c r="BU224">
        <v>0.7</v>
      </c>
      <c r="BV224">
        <v>1.2</v>
      </c>
      <c r="BW224">
        <v>1.7</v>
      </c>
      <c r="BX224">
        <v>2.2000000000000002</v>
      </c>
      <c r="BY224">
        <v>2.7</v>
      </c>
      <c r="BZ224">
        <v>3.2</v>
      </c>
      <c r="CA224">
        <v>3.7</v>
      </c>
      <c r="CB224">
        <v>4.2</v>
      </c>
      <c r="CC224">
        <v>4.7</v>
      </c>
      <c r="CD224">
        <v>5.2</v>
      </c>
      <c r="CE224">
        <v>5.7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</row>
    <row r="225" spans="1:131">
      <c r="A225">
        <v>20181031.201749999</v>
      </c>
      <c r="B225">
        <v>2</v>
      </c>
      <c r="C225">
        <v>1.75</v>
      </c>
      <c r="D225">
        <v>20130115</v>
      </c>
      <c r="E225">
        <v>104.53125</v>
      </c>
      <c r="F225">
        <v>104.578125</v>
      </c>
      <c r="G225">
        <v>20181031</v>
      </c>
      <c r="H225">
        <v>5.7944444444444443</v>
      </c>
      <c r="I225">
        <v>0.36740299999999998</v>
      </c>
      <c r="K225">
        <v>0.875</v>
      </c>
      <c r="L225">
        <v>0.875</v>
      </c>
      <c r="M225">
        <v>0.875</v>
      </c>
      <c r="N225">
        <v>0.875</v>
      </c>
      <c r="O225">
        <v>0.875</v>
      </c>
      <c r="P225">
        <v>0.875</v>
      </c>
      <c r="Q225">
        <v>0.875</v>
      </c>
      <c r="R225">
        <v>0.875</v>
      </c>
      <c r="S225">
        <v>0.875</v>
      </c>
      <c r="T225">
        <v>0.875</v>
      </c>
      <c r="U225">
        <v>0.875</v>
      </c>
      <c r="V225">
        <v>100.875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T225">
        <v>0.28000000000000003</v>
      </c>
      <c r="BU225">
        <v>0.79</v>
      </c>
      <c r="BV225">
        <v>1.28</v>
      </c>
      <c r="BW225">
        <v>1.79</v>
      </c>
      <c r="BX225">
        <v>2.2799999999999998</v>
      </c>
      <c r="BY225">
        <v>2.79</v>
      </c>
      <c r="BZ225">
        <v>3.29</v>
      </c>
      <c r="CA225">
        <v>3.79</v>
      </c>
      <c r="CB225">
        <v>4.29</v>
      </c>
      <c r="CC225">
        <v>4.79</v>
      </c>
      <c r="CD225">
        <v>5.29</v>
      </c>
      <c r="CE225">
        <v>5.79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</row>
    <row r="226" spans="1:131">
      <c r="A226">
        <v>20181115.109000001</v>
      </c>
      <c r="B226">
        <v>1</v>
      </c>
      <c r="C226">
        <v>9</v>
      </c>
      <c r="D226">
        <v>20130115</v>
      </c>
      <c r="E226">
        <v>146.046875</v>
      </c>
      <c r="F226">
        <v>146.09375</v>
      </c>
      <c r="G226">
        <v>20181115</v>
      </c>
      <c r="H226">
        <v>5.833333333333333</v>
      </c>
      <c r="I226">
        <v>1.516575</v>
      </c>
      <c r="K226">
        <v>4.5</v>
      </c>
      <c r="L226">
        <v>4.5</v>
      </c>
      <c r="M226">
        <v>4.5</v>
      </c>
      <c r="N226">
        <v>4.5</v>
      </c>
      <c r="O226">
        <v>4.5</v>
      </c>
      <c r="P226">
        <v>4.5</v>
      </c>
      <c r="Q226">
        <v>4.5</v>
      </c>
      <c r="R226">
        <v>4.5</v>
      </c>
      <c r="S226">
        <v>4.5</v>
      </c>
      <c r="T226">
        <v>4.5</v>
      </c>
      <c r="U226">
        <v>4.5</v>
      </c>
      <c r="V226">
        <v>104.5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T226">
        <v>0.32</v>
      </c>
      <c r="BU226">
        <v>0.83</v>
      </c>
      <c r="BV226">
        <v>1.32</v>
      </c>
      <c r="BW226">
        <v>1.83</v>
      </c>
      <c r="BX226">
        <v>2.3199999999999998</v>
      </c>
      <c r="BY226">
        <v>2.83</v>
      </c>
      <c r="BZ226">
        <v>3.33</v>
      </c>
      <c r="CA226">
        <v>3.83</v>
      </c>
      <c r="CB226">
        <v>4.33</v>
      </c>
      <c r="CC226">
        <v>4.83</v>
      </c>
      <c r="CD226">
        <v>5.33</v>
      </c>
      <c r="CE226">
        <v>5.83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</row>
    <row r="227" spans="1:131">
      <c r="A227">
        <v>20181115.203749999</v>
      </c>
      <c r="B227">
        <v>2</v>
      </c>
      <c r="C227">
        <v>3.75</v>
      </c>
      <c r="D227">
        <v>20130115</v>
      </c>
      <c r="E227">
        <v>116.039062</v>
      </c>
      <c r="F227">
        <v>116.054688</v>
      </c>
      <c r="G227">
        <v>20181115</v>
      </c>
      <c r="H227">
        <v>5.833333333333333</v>
      </c>
      <c r="I227">
        <v>0.63190600000000008</v>
      </c>
      <c r="K227">
        <v>1.875</v>
      </c>
      <c r="L227">
        <v>1.875</v>
      </c>
      <c r="M227">
        <v>1.875</v>
      </c>
      <c r="N227">
        <v>1.875</v>
      </c>
      <c r="O227">
        <v>1.875</v>
      </c>
      <c r="P227">
        <v>1.875</v>
      </c>
      <c r="Q227">
        <v>1.875</v>
      </c>
      <c r="R227">
        <v>1.875</v>
      </c>
      <c r="S227">
        <v>1.875</v>
      </c>
      <c r="T227">
        <v>1.875</v>
      </c>
      <c r="U227">
        <v>1.875</v>
      </c>
      <c r="V227">
        <v>101.875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T227">
        <v>0.32</v>
      </c>
      <c r="BU227">
        <v>0.83</v>
      </c>
      <c r="BV227">
        <v>1.32</v>
      </c>
      <c r="BW227">
        <v>1.83</v>
      </c>
      <c r="BX227">
        <v>2.3199999999999998</v>
      </c>
      <c r="BY227">
        <v>2.83</v>
      </c>
      <c r="BZ227">
        <v>3.33</v>
      </c>
      <c r="CA227">
        <v>3.83</v>
      </c>
      <c r="CB227">
        <v>4.33</v>
      </c>
      <c r="CC227">
        <v>4.83</v>
      </c>
      <c r="CD227">
        <v>5.33</v>
      </c>
      <c r="CE227">
        <v>5.83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</row>
    <row r="228" spans="1:131">
      <c r="A228">
        <v>20181130.201370001</v>
      </c>
      <c r="B228">
        <v>2</v>
      </c>
      <c r="C228">
        <v>1.375</v>
      </c>
      <c r="D228">
        <v>20130115</v>
      </c>
      <c r="E228">
        <v>102.289062</v>
      </c>
      <c r="F228">
        <v>102.335938</v>
      </c>
      <c r="G228">
        <v>20181130</v>
      </c>
      <c r="H228">
        <v>5.875</v>
      </c>
      <c r="I228">
        <v>0.173764</v>
      </c>
      <c r="K228">
        <v>0.6875</v>
      </c>
      <c r="L228">
        <v>0.6875</v>
      </c>
      <c r="M228">
        <v>0.6875</v>
      </c>
      <c r="N228">
        <v>0.6875</v>
      </c>
      <c r="O228">
        <v>0.6875</v>
      </c>
      <c r="P228">
        <v>0.6875</v>
      </c>
      <c r="Q228">
        <v>0.6875</v>
      </c>
      <c r="R228">
        <v>0.6875</v>
      </c>
      <c r="S228">
        <v>0.6875</v>
      </c>
      <c r="T228">
        <v>0.6875</v>
      </c>
      <c r="U228">
        <v>0.6875</v>
      </c>
      <c r="V228">
        <v>100.6875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T228">
        <v>0.37</v>
      </c>
      <c r="BU228">
        <v>0.87</v>
      </c>
      <c r="BV228">
        <v>1.37</v>
      </c>
      <c r="BW228">
        <v>1.87</v>
      </c>
      <c r="BX228">
        <v>2.37</v>
      </c>
      <c r="BY228">
        <v>2.87</v>
      </c>
      <c r="BZ228">
        <v>3.37</v>
      </c>
      <c r="CA228">
        <v>3.87</v>
      </c>
      <c r="CB228">
        <v>4.37</v>
      </c>
      <c r="CC228">
        <v>4.87</v>
      </c>
      <c r="CD228">
        <v>5.37</v>
      </c>
      <c r="CE228">
        <v>5.87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</row>
    <row r="229" spans="1:131">
      <c r="A229">
        <v>20181231.201370001</v>
      </c>
      <c r="B229">
        <v>2</v>
      </c>
      <c r="C229">
        <v>1.375</v>
      </c>
      <c r="D229">
        <v>20130115</v>
      </c>
      <c r="E229">
        <v>102.242188</v>
      </c>
      <c r="F229">
        <v>102.257812</v>
      </c>
      <c r="G229">
        <v>20181231</v>
      </c>
      <c r="H229">
        <v>5.9611111111111112</v>
      </c>
      <c r="I229">
        <v>5.6974999999999998E-2</v>
      </c>
      <c r="K229">
        <v>0.6875</v>
      </c>
      <c r="L229">
        <v>0.6875</v>
      </c>
      <c r="M229">
        <v>0.6875</v>
      </c>
      <c r="N229">
        <v>0.6875</v>
      </c>
      <c r="O229">
        <v>0.6875</v>
      </c>
      <c r="P229">
        <v>0.6875</v>
      </c>
      <c r="Q229">
        <v>0.6875</v>
      </c>
      <c r="R229">
        <v>0.6875</v>
      </c>
      <c r="S229">
        <v>0.6875</v>
      </c>
      <c r="T229">
        <v>0.6875</v>
      </c>
      <c r="U229">
        <v>0.6875</v>
      </c>
      <c r="V229">
        <v>100.6875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T229">
        <v>0.45</v>
      </c>
      <c r="BU229">
        <v>0.95</v>
      </c>
      <c r="BV229">
        <v>1.45</v>
      </c>
      <c r="BW229">
        <v>1.95</v>
      </c>
      <c r="BX229">
        <v>2.4500000000000002</v>
      </c>
      <c r="BY229">
        <v>2.95</v>
      </c>
      <c r="BZ229">
        <v>3.45</v>
      </c>
      <c r="CA229">
        <v>3.96</v>
      </c>
      <c r="CB229">
        <v>4.45</v>
      </c>
      <c r="CC229">
        <v>4.96</v>
      </c>
      <c r="CD229">
        <v>5.45</v>
      </c>
      <c r="CE229">
        <v>5.96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</row>
    <row r="230" spans="1:131">
      <c r="A230">
        <v>20190131.201250002</v>
      </c>
      <c r="B230">
        <v>2</v>
      </c>
      <c r="C230">
        <v>1.25</v>
      </c>
      <c r="D230">
        <v>20130115</v>
      </c>
      <c r="E230">
        <v>101.40625</v>
      </c>
      <c r="F230">
        <v>101.421875</v>
      </c>
      <c r="G230">
        <v>20190131</v>
      </c>
      <c r="H230">
        <v>6.0444444444444443</v>
      </c>
      <c r="I230">
        <v>0.57065199999999994</v>
      </c>
      <c r="K230">
        <v>0.625</v>
      </c>
      <c r="L230">
        <v>0.625</v>
      </c>
      <c r="M230">
        <v>0.625</v>
      </c>
      <c r="N230">
        <v>0.625</v>
      </c>
      <c r="O230">
        <v>0.625</v>
      </c>
      <c r="P230">
        <v>0.625</v>
      </c>
      <c r="Q230">
        <v>0.625</v>
      </c>
      <c r="R230">
        <v>0.625</v>
      </c>
      <c r="S230">
        <v>0.625</v>
      </c>
      <c r="T230">
        <v>0.625</v>
      </c>
      <c r="U230">
        <v>0.625</v>
      </c>
      <c r="V230">
        <v>0.625</v>
      </c>
      <c r="W230">
        <v>100.625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T230">
        <v>0.04</v>
      </c>
      <c r="BU230">
        <v>0.53</v>
      </c>
      <c r="BV230">
        <v>1.04</v>
      </c>
      <c r="BW230">
        <v>1.53</v>
      </c>
      <c r="BX230">
        <v>2.04</v>
      </c>
      <c r="BY230">
        <v>2.5299999999999998</v>
      </c>
      <c r="BZ230">
        <v>3.04</v>
      </c>
      <c r="CA230">
        <v>3.54</v>
      </c>
      <c r="CB230">
        <v>4.04</v>
      </c>
      <c r="CC230">
        <v>4.54</v>
      </c>
      <c r="CD230">
        <v>5.04</v>
      </c>
      <c r="CE230">
        <v>5.54</v>
      </c>
      <c r="CF230">
        <v>6.04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</row>
    <row r="231" spans="1:131">
      <c r="A231">
        <v>20190215.10887</v>
      </c>
      <c r="B231">
        <v>1</v>
      </c>
      <c r="C231">
        <v>8.875</v>
      </c>
      <c r="D231">
        <v>20130115</v>
      </c>
      <c r="E231">
        <v>146.78125</v>
      </c>
      <c r="F231">
        <v>146.828125</v>
      </c>
      <c r="G231">
        <v>20190215</v>
      </c>
      <c r="H231">
        <v>6.083333333333333</v>
      </c>
      <c r="I231">
        <v>3.6898779999999998</v>
      </c>
      <c r="K231">
        <v>4.4375</v>
      </c>
      <c r="L231">
        <v>4.4375</v>
      </c>
      <c r="M231">
        <v>4.4375</v>
      </c>
      <c r="N231">
        <v>4.4375</v>
      </c>
      <c r="O231">
        <v>4.4375</v>
      </c>
      <c r="P231">
        <v>4.4375</v>
      </c>
      <c r="Q231">
        <v>4.4375</v>
      </c>
      <c r="R231">
        <v>4.4375</v>
      </c>
      <c r="S231">
        <v>4.4375</v>
      </c>
      <c r="T231">
        <v>4.4375</v>
      </c>
      <c r="U231">
        <v>4.4375</v>
      </c>
      <c r="V231">
        <v>4.4375</v>
      </c>
      <c r="W231">
        <v>104.4375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T231">
        <v>0.08</v>
      </c>
      <c r="BU231">
        <v>0.57999999999999996</v>
      </c>
      <c r="BV231">
        <v>1.08</v>
      </c>
      <c r="BW231">
        <v>1.58</v>
      </c>
      <c r="BX231">
        <v>2.08</v>
      </c>
      <c r="BY231">
        <v>2.58</v>
      </c>
      <c r="BZ231">
        <v>3.08</v>
      </c>
      <c r="CA231">
        <v>3.58</v>
      </c>
      <c r="CB231">
        <v>4.08</v>
      </c>
      <c r="CC231">
        <v>4.58</v>
      </c>
      <c r="CD231">
        <v>5.08</v>
      </c>
      <c r="CE231">
        <v>5.58</v>
      </c>
      <c r="CF231">
        <v>6.08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</row>
    <row r="232" spans="1:131">
      <c r="A232">
        <v>20190215.202750001</v>
      </c>
      <c r="B232">
        <v>2</v>
      </c>
      <c r="C232">
        <v>2.75</v>
      </c>
      <c r="D232">
        <v>20130115</v>
      </c>
      <c r="E232">
        <v>110.296875</v>
      </c>
      <c r="F232">
        <v>110.34375</v>
      </c>
      <c r="G232">
        <v>20190215</v>
      </c>
      <c r="H232">
        <v>6.083333333333333</v>
      </c>
      <c r="I232">
        <v>1.1433419999999999</v>
      </c>
      <c r="K232">
        <v>1.375</v>
      </c>
      <c r="L232">
        <v>1.375</v>
      </c>
      <c r="M232">
        <v>1.375</v>
      </c>
      <c r="N232">
        <v>1.375</v>
      </c>
      <c r="O232">
        <v>1.375</v>
      </c>
      <c r="P232">
        <v>1.375</v>
      </c>
      <c r="Q232">
        <v>1.375</v>
      </c>
      <c r="R232">
        <v>1.375</v>
      </c>
      <c r="S232">
        <v>1.375</v>
      </c>
      <c r="T232">
        <v>1.375</v>
      </c>
      <c r="U232">
        <v>1.375</v>
      </c>
      <c r="V232">
        <v>1.375</v>
      </c>
      <c r="W232">
        <v>101.375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T232">
        <v>0.08</v>
      </c>
      <c r="BU232">
        <v>0.57999999999999996</v>
      </c>
      <c r="BV232">
        <v>1.08</v>
      </c>
      <c r="BW232">
        <v>1.58</v>
      </c>
      <c r="BX232">
        <v>2.08</v>
      </c>
      <c r="BY232">
        <v>2.58</v>
      </c>
      <c r="BZ232">
        <v>3.08</v>
      </c>
      <c r="CA232">
        <v>3.58</v>
      </c>
      <c r="CB232">
        <v>4.08</v>
      </c>
      <c r="CC232">
        <v>4.58</v>
      </c>
      <c r="CD232">
        <v>5.08</v>
      </c>
      <c r="CE232">
        <v>5.58</v>
      </c>
      <c r="CF232">
        <v>6.08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</row>
    <row r="233" spans="1:131">
      <c r="A233">
        <v>20190228.201370001</v>
      </c>
      <c r="B233">
        <v>2</v>
      </c>
      <c r="C233">
        <v>1.375</v>
      </c>
      <c r="D233">
        <v>20130115</v>
      </c>
      <c r="E233">
        <v>102.054688</v>
      </c>
      <c r="F233">
        <v>102.101562</v>
      </c>
      <c r="G233">
        <v>20190228</v>
      </c>
      <c r="H233">
        <v>6.1194444444444445</v>
      </c>
      <c r="I233">
        <v>0.52037299999999997</v>
      </c>
      <c r="K233">
        <v>0.6875</v>
      </c>
      <c r="L233">
        <v>0.6875</v>
      </c>
      <c r="M233">
        <v>0.6875</v>
      </c>
      <c r="N233">
        <v>0.6875</v>
      </c>
      <c r="O233">
        <v>0.6875</v>
      </c>
      <c r="P233">
        <v>0.6875</v>
      </c>
      <c r="Q233">
        <v>0.6875</v>
      </c>
      <c r="R233">
        <v>0.6875</v>
      </c>
      <c r="S233">
        <v>0.6875</v>
      </c>
      <c r="T233">
        <v>0.6875</v>
      </c>
      <c r="U233">
        <v>0.6875</v>
      </c>
      <c r="V233">
        <v>0.6875</v>
      </c>
      <c r="W233">
        <v>100.6875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T233">
        <v>0.12</v>
      </c>
      <c r="BU233">
        <v>0.62</v>
      </c>
      <c r="BV233">
        <v>1.1200000000000001</v>
      </c>
      <c r="BW233">
        <v>1.62</v>
      </c>
      <c r="BX233">
        <v>2.12</v>
      </c>
      <c r="BY233">
        <v>2.62</v>
      </c>
      <c r="BZ233">
        <v>3.12</v>
      </c>
      <c r="CA233">
        <v>3.62</v>
      </c>
      <c r="CB233">
        <v>4.12</v>
      </c>
      <c r="CC233">
        <v>4.62</v>
      </c>
      <c r="CD233">
        <v>5.12</v>
      </c>
      <c r="CE233">
        <v>5.62</v>
      </c>
      <c r="CF233">
        <v>6.12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</row>
    <row r="234" spans="1:131">
      <c r="A234">
        <v>20190331.201499999</v>
      </c>
      <c r="B234">
        <v>2</v>
      </c>
      <c r="C234">
        <v>1.5</v>
      </c>
      <c r="D234">
        <v>20130115</v>
      </c>
      <c r="E234">
        <v>102.703125</v>
      </c>
      <c r="F234">
        <v>102.75</v>
      </c>
      <c r="G234">
        <v>20190331</v>
      </c>
      <c r="H234">
        <v>6.2111111111111112</v>
      </c>
      <c r="I234">
        <v>0.44093400000000005</v>
      </c>
      <c r="K234">
        <v>0.75</v>
      </c>
      <c r="L234">
        <v>0.75</v>
      </c>
      <c r="M234">
        <v>0.75</v>
      </c>
      <c r="N234">
        <v>0.75</v>
      </c>
      <c r="O234">
        <v>0.75</v>
      </c>
      <c r="P234">
        <v>0.75</v>
      </c>
      <c r="Q234">
        <v>0.75</v>
      </c>
      <c r="R234">
        <v>0.75</v>
      </c>
      <c r="S234">
        <v>0.75</v>
      </c>
      <c r="T234">
        <v>0.75</v>
      </c>
      <c r="U234">
        <v>0.75</v>
      </c>
      <c r="V234">
        <v>0.75</v>
      </c>
      <c r="W234">
        <v>100.75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T234">
        <v>0.2</v>
      </c>
      <c r="BU234">
        <v>0.7</v>
      </c>
      <c r="BV234">
        <v>1.2</v>
      </c>
      <c r="BW234">
        <v>1.7</v>
      </c>
      <c r="BX234">
        <v>2.2000000000000002</v>
      </c>
      <c r="BY234">
        <v>2.7</v>
      </c>
      <c r="BZ234">
        <v>3.2</v>
      </c>
      <c r="CA234">
        <v>3.7</v>
      </c>
      <c r="CB234">
        <v>4.2</v>
      </c>
      <c r="CC234">
        <v>4.7</v>
      </c>
      <c r="CD234">
        <v>5.2</v>
      </c>
      <c r="CE234">
        <v>5.7</v>
      </c>
      <c r="CF234">
        <v>6.2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</row>
    <row r="235" spans="1:131">
      <c r="A235">
        <v>20190430.201250002</v>
      </c>
      <c r="B235">
        <v>2</v>
      </c>
      <c r="C235">
        <v>1.25</v>
      </c>
      <c r="D235">
        <v>20130115</v>
      </c>
      <c r="E235">
        <v>101.078125</v>
      </c>
      <c r="F235">
        <v>101.117188</v>
      </c>
      <c r="G235">
        <v>20190430</v>
      </c>
      <c r="H235">
        <v>6.291666666666667</v>
      </c>
      <c r="I235">
        <v>0.26243099999999997</v>
      </c>
      <c r="K235">
        <v>0.625</v>
      </c>
      <c r="L235">
        <v>0.625</v>
      </c>
      <c r="M235">
        <v>0.625</v>
      </c>
      <c r="N235">
        <v>0.625</v>
      </c>
      <c r="O235">
        <v>0.625</v>
      </c>
      <c r="P235">
        <v>0.625</v>
      </c>
      <c r="Q235">
        <v>0.625</v>
      </c>
      <c r="R235">
        <v>0.625</v>
      </c>
      <c r="S235">
        <v>0.625</v>
      </c>
      <c r="T235">
        <v>0.625</v>
      </c>
      <c r="U235">
        <v>0.625</v>
      </c>
      <c r="V235">
        <v>0.625</v>
      </c>
      <c r="W235">
        <v>100.625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T235">
        <v>0.28000000000000003</v>
      </c>
      <c r="BU235">
        <v>0.79</v>
      </c>
      <c r="BV235">
        <v>1.28</v>
      </c>
      <c r="BW235">
        <v>1.79</v>
      </c>
      <c r="BX235">
        <v>2.2799999999999998</v>
      </c>
      <c r="BY235">
        <v>2.79</v>
      </c>
      <c r="BZ235">
        <v>3.29</v>
      </c>
      <c r="CA235">
        <v>3.79</v>
      </c>
      <c r="CB235">
        <v>4.29</v>
      </c>
      <c r="CC235">
        <v>4.79</v>
      </c>
      <c r="CD235">
        <v>5.29</v>
      </c>
      <c r="CE235">
        <v>5.79</v>
      </c>
      <c r="CF235">
        <v>6.29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</row>
    <row r="236" spans="1:131">
      <c r="A236">
        <v>20190515.203120001</v>
      </c>
      <c r="B236">
        <v>2</v>
      </c>
      <c r="C236">
        <v>3.125</v>
      </c>
      <c r="D236">
        <v>20130115</v>
      </c>
      <c r="E236">
        <v>112.710938</v>
      </c>
      <c r="F236">
        <v>112.757812</v>
      </c>
      <c r="G236">
        <v>20190515</v>
      </c>
      <c r="H236">
        <v>6.333333333333333</v>
      </c>
      <c r="I236">
        <v>0.52658799999999995</v>
      </c>
      <c r="K236">
        <v>1.5625</v>
      </c>
      <c r="L236">
        <v>1.5625</v>
      </c>
      <c r="M236">
        <v>1.5625</v>
      </c>
      <c r="N236">
        <v>1.5625</v>
      </c>
      <c r="O236">
        <v>1.5625</v>
      </c>
      <c r="P236">
        <v>1.5625</v>
      </c>
      <c r="Q236">
        <v>1.5625</v>
      </c>
      <c r="R236">
        <v>1.5625</v>
      </c>
      <c r="S236">
        <v>1.5625</v>
      </c>
      <c r="T236">
        <v>1.5625</v>
      </c>
      <c r="U236">
        <v>1.5625</v>
      </c>
      <c r="V236">
        <v>1.5625</v>
      </c>
      <c r="W236">
        <v>101.5625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T236">
        <v>0.32</v>
      </c>
      <c r="BU236">
        <v>0.83</v>
      </c>
      <c r="BV236">
        <v>1.32</v>
      </c>
      <c r="BW236">
        <v>1.83</v>
      </c>
      <c r="BX236">
        <v>2.3199999999999998</v>
      </c>
      <c r="BY236">
        <v>2.83</v>
      </c>
      <c r="BZ236">
        <v>3.33</v>
      </c>
      <c r="CA236">
        <v>3.83</v>
      </c>
      <c r="CB236">
        <v>4.33</v>
      </c>
      <c r="CC236">
        <v>4.83</v>
      </c>
      <c r="CD236">
        <v>5.33</v>
      </c>
      <c r="CE236">
        <v>5.83</v>
      </c>
      <c r="CF236">
        <v>6.33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</row>
    <row r="237" spans="1:131">
      <c r="A237">
        <v>20190531.20112</v>
      </c>
      <c r="B237">
        <v>2</v>
      </c>
      <c r="C237">
        <v>1.125</v>
      </c>
      <c r="D237">
        <v>20130115</v>
      </c>
      <c r="E237">
        <v>100.179688</v>
      </c>
      <c r="F237">
        <v>100.226562</v>
      </c>
      <c r="G237">
        <v>20190531</v>
      </c>
      <c r="H237">
        <v>6.3777777777777782</v>
      </c>
      <c r="I237">
        <v>0.14217000000000002</v>
      </c>
      <c r="K237">
        <v>0.5625</v>
      </c>
      <c r="L237">
        <v>0.5625</v>
      </c>
      <c r="M237">
        <v>0.5625</v>
      </c>
      <c r="N237">
        <v>0.5625</v>
      </c>
      <c r="O237">
        <v>0.5625</v>
      </c>
      <c r="P237">
        <v>0.5625</v>
      </c>
      <c r="Q237">
        <v>0.5625</v>
      </c>
      <c r="R237">
        <v>0.5625</v>
      </c>
      <c r="S237">
        <v>0.5625</v>
      </c>
      <c r="T237">
        <v>0.5625</v>
      </c>
      <c r="U237">
        <v>0.5625</v>
      </c>
      <c r="V237">
        <v>0.5625</v>
      </c>
      <c r="W237">
        <v>100.5625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T237">
        <v>0.37</v>
      </c>
      <c r="BU237">
        <v>0.87</v>
      </c>
      <c r="BV237">
        <v>1.37</v>
      </c>
      <c r="BW237">
        <v>1.87</v>
      </c>
      <c r="BX237">
        <v>2.37</v>
      </c>
      <c r="BY237">
        <v>2.87</v>
      </c>
      <c r="BZ237">
        <v>3.37</v>
      </c>
      <c r="CA237">
        <v>3.87</v>
      </c>
      <c r="CB237">
        <v>4.37</v>
      </c>
      <c r="CC237">
        <v>4.87</v>
      </c>
      <c r="CD237">
        <v>5.37</v>
      </c>
      <c r="CE237">
        <v>5.87</v>
      </c>
      <c r="CF237">
        <v>6.37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</row>
    <row r="238" spans="1:131">
      <c r="A238">
        <v>20190630.201000001</v>
      </c>
      <c r="B238">
        <v>2</v>
      </c>
      <c r="C238">
        <v>1</v>
      </c>
      <c r="D238">
        <v>20130115</v>
      </c>
      <c r="E238">
        <v>99.25</v>
      </c>
      <c r="F238">
        <v>99.296875</v>
      </c>
      <c r="G238">
        <v>20190630</v>
      </c>
      <c r="H238">
        <v>6.458333333333333</v>
      </c>
      <c r="I238">
        <v>4.1436000000000001E-2</v>
      </c>
      <c r="K238">
        <v>0.5</v>
      </c>
      <c r="L238">
        <v>0.5</v>
      </c>
      <c r="M238">
        <v>0.5</v>
      </c>
      <c r="N238">
        <v>0.5</v>
      </c>
      <c r="O238">
        <v>0.5</v>
      </c>
      <c r="P238">
        <v>0.5</v>
      </c>
      <c r="Q238">
        <v>0.5</v>
      </c>
      <c r="R238">
        <v>0.5</v>
      </c>
      <c r="S238">
        <v>0.5</v>
      </c>
      <c r="T238">
        <v>0.5</v>
      </c>
      <c r="U238">
        <v>0.5</v>
      </c>
      <c r="V238">
        <v>0.5</v>
      </c>
      <c r="W238">
        <v>100.5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T238">
        <v>0.45</v>
      </c>
      <c r="BU238">
        <v>0.95</v>
      </c>
      <c r="BV238">
        <v>1.45</v>
      </c>
      <c r="BW238">
        <v>1.95</v>
      </c>
      <c r="BX238">
        <v>2.4500000000000002</v>
      </c>
      <c r="BY238">
        <v>2.95</v>
      </c>
      <c r="BZ238">
        <v>3.45</v>
      </c>
      <c r="CA238">
        <v>3.96</v>
      </c>
      <c r="CB238">
        <v>4.45</v>
      </c>
      <c r="CC238">
        <v>4.96</v>
      </c>
      <c r="CD238">
        <v>5.45</v>
      </c>
      <c r="CE238">
        <v>5.96</v>
      </c>
      <c r="CF238">
        <v>6.45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</row>
    <row r="239" spans="1:131">
      <c r="A239">
        <v>20190731.20087</v>
      </c>
      <c r="B239">
        <v>2</v>
      </c>
      <c r="C239">
        <v>0.875</v>
      </c>
      <c r="D239">
        <v>20130115</v>
      </c>
      <c r="E239">
        <v>98.34375</v>
      </c>
      <c r="F239">
        <v>98.351562000000001</v>
      </c>
      <c r="G239">
        <v>20190731</v>
      </c>
      <c r="H239">
        <v>6.5444444444444443</v>
      </c>
      <c r="I239">
        <v>0.39945700000000001</v>
      </c>
      <c r="K239">
        <v>0.4375</v>
      </c>
      <c r="L239">
        <v>0.4375</v>
      </c>
      <c r="M239">
        <v>0.4375</v>
      </c>
      <c r="N239">
        <v>0.4375</v>
      </c>
      <c r="O239">
        <v>0.4375</v>
      </c>
      <c r="P239">
        <v>0.4375</v>
      </c>
      <c r="Q239">
        <v>0.4375</v>
      </c>
      <c r="R239">
        <v>0.4375</v>
      </c>
      <c r="S239">
        <v>0.4375</v>
      </c>
      <c r="T239">
        <v>0.4375</v>
      </c>
      <c r="U239">
        <v>0.4375</v>
      </c>
      <c r="V239">
        <v>0.4375</v>
      </c>
      <c r="W239">
        <v>0.4375</v>
      </c>
      <c r="X239">
        <v>100.4375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T239">
        <v>0.04</v>
      </c>
      <c r="BU239">
        <v>0.53</v>
      </c>
      <c r="BV239">
        <v>1.04</v>
      </c>
      <c r="BW239">
        <v>1.53</v>
      </c>
      <c r="BX239">
        <v>2.04</v>
      </c>
      <c r="BY239">
        <v>2.5299999999999998</v>
      </c>
      <c r="BZ239">
        <v>3.04</v>
      </c>
      <c r="CA239">
        <v>3.54</v>
      </c>
      <c r="CB239">
        <v>4.04</v>
      </c>
      <c r="CC239">
        <v>4.54</v>
      </c>
      <c r="CD239">
        <v>5.04</v>
      </c>
      <c r="CE239">
        <v>5.54</v>
      </c>
      <c r="CF239">
        <v>6.04</v>
      </c>
      <c r="CG239">
        <v>6.54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</row>
    <row r="240" spans="1:131">
      <c r="A240">
        <v>20190815.108120002</v>
      </c>
      <c r="B240">
        <v>1</v>
      </c>
      <c r="C240">
        <v>8.125</v>
      </c>
      <c r="D240">
        <v>20130115</v>
      </c>
      <c r="E240">
        <v>144.835938</v>
      </c>
      <c r="F240">
        <v>144.882812</v>
      </c>
      <c r="G240">
        <v>20190815</v>
      </c>
      <c r="H240">
        <v>6.583333333333333</v>
      </c>
      <c r="I240">
        <v>3.3780570000000001</v>
      </c>
      <c r="K240">
        <v>4.0625</v>
      </c>
      <c r="L240">
        <v>4.0625</v>
      </c>
      <c r="M240">
        <v>4.0625</v>
      </c>
      <c r="N240">
        <v>4.0625</v>
      </c>
      <c r="O240">
        <v>4.0625</v>
      </c>
      <c r="P240">
        <v>4.0625</v>
      </c>
      <c r="Q240">
        <v>4.0625</v>
      </c>
      <c r="R240">
        <v>4.0625</v>
      </c>
      <c r="S240">
        <v>4.0625</v>
      </c>
      <c r="T240">
        <v>4.0625</v>
      </c>
      <c r="U240">
        <v>4.0625</v>
      </c>
      <c r="V240">
        <v>4.0625</v>
      </c>
      <c r="W240">
        <v>4.0625</v>
      </c>
      <c r="X240">
        <v>104.0625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T240">
        <v>0.08</v>
      </c>
      <c r="BU240">
        <v>0.57999999999999996</v>
      </c>
      <c r="BV240">
        <v>1.08</v>
      </c>
      <c r="BW240">
        <v>1.58</v>
      </c>
      <c r="BX240">
        <v>2.08</v>
      </c>
      <c r="BY240">
        <v>2.58</v>
      </c>
      <c r="BZ240">
        <v>3.08</v>
      </c>
      <c r="CA240">
        <v>3.58</v>
      </c>
      <c r="CB240">
        <v>4.08</v>
      </c>
      <c r="CC240">
        <v>4.58</v>
      </c>
      <c r="CD240">
        <v>5.08</v>
      </c>
      <c r="CE240">
        <v>5.58</v>
      </c>
      <c r="CF240">
        <v>6.08</v>
      </c>
      <c r="CG240">
        <v>6.58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</row>
    <row r="241" spans="1:131">
      <c r="A241">
        <v>20190815.203620002</v>
      </c>
      <c r="B241">
        <v>2</v>
      </c>
      <c r="C241">
        <v>3.625</v>
      </c>
      <c r="D241">
        <v>20130115</v>
      </c>
      <c r="E241">
        <v>115.921875</v>
      </c>
      <c r="F241">
        <v>115.953125</v>
      </c>
      <c r="G241">
        <v>20190815</v>
      </c>
      <c r="H241">
        <v>6.583333333333333</v>
      </c>
      <c r="I241">
        <v>1.5071330000000001</v>
      </c>
      <c r="K241">
        <v>1.8125</v>
      </c>
      <c r="L241">
        <v>1.8125</v>
      </c>
      <c r="M241">
        <v>1.8125</v>
      </c>
      <c r="N241">
        <v>1.8125</v>
      </c>
      <c r="O241">
        <v>1.8125</v>
      </c>
      <c r="P241">
        <v>1.8125</v>
      </c>
      <c r="Q241">
        <v>1.8125</v>
      </c>
      <c r="R241">
        <v>1.8125</v>
      </c>
      <c r="S241">
        <v>1.8125</v>
      </c>
      <c r="T241">
        <v>1.8125</v>
      </c>
      <c r="U241">
        <v>1.8125</v>
      </c>
      <c r="V241">
        <v>1.8125</v>
      </c>
      <c r="W241">
        <v>1.8125</v>
      </c>
      <c r="X241">
        <v>101.8125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T241">
        <v>0.08</v>
      </c>
      <c r="BU241">
        <v>0.57999999999999996</v>
      </c>
      <c r="BV241">
        <v>1.08</v>
      </c>
      <c r="BW241">
        <v>1.58</v>
      </c>
      <c r="BX241">
        <v>2.08</v>
      </c>
      <c r="BY241">
        <v>2.58</v>
      </c>
      <c r="BZ241">
        <v>3.08</v>
      </c>
      <c r="CA241">
        <v>3.58</v>
      </c>
      <c r="CB241">
        <v>4.08</v>
      </c>
      <c r="CC241">
        <v>4.58</v>
      </c>
      <c r="CD241">
        <v>5.08</v>
      </c>
      <c r="CE241">
        <v>5.58</v>
      </c>
      <c r="CF241">
        <v>6.08</v>
      </c>
      <c r="CG241">
        <v>6.58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</row>
    <row r="242" spans="1:131">
      <c r="A242">
        <v>20190831.201000001</v>
      </c>
      <c r="B242">
        <v>2</v>
      </c>
      <c r="C242">
        <v>1</v>
      </c>
      <c r="D242">
        <v>20130115</v>
      </c>
      <c r="E242">
        <v>98.976562000000001</v>
      </c>
      <c r="F242">
        <v>98.992187999999999</v>
      </c>
      <c r="G242">
        <v>20190831</v>
      </c>
      <c r="H242">
        <v>6.6277777777777782</v>
      </c>
      <c r="I242">
        <v>0.37845300000000004</v>
      </c>
      <c r="K242">
        <v>0.5</v>
      </c>
      <c r="L242">
        <v>0.5</v>
      </c>
      <c r="M242">
        <v>0.5</v>
      </c>
      <c r="N242">
        <v>0.5</v>
      </c>
      <c r="O242">
        <v>0.5</v>
      </c>
      <c r="P242">
        <v>0.5</v>
      </c>
      <c r="Q242">
        <v>0.5</v>
      </c>
      <c r="R242">
        <v>0.5</v>
      </c>
      <c r="S242">
        <v>0.5</v>
      </c>
      <c r="T242">
        <v>0.5</v>
      </c>
      <c r="U242">
        <v>0.5</v>
      </c>
      <c r="V242">
        <v>0.5</v>
      </c>
      <c r="W242">
        <v>0.5</v>
      </c>
      <c r="X242">
        <v>100.5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T242">
        <v>0.12</v>
      </c>
      <c r="BU242">
        <v>0.62</v>
      </c>
      <c r="BV242">
        <v>1.1200000000000001</v>
      </c>
      <c r="BW242">
        <v>1.62</v>
      </c>
      <c r="BX242">
        <v>2.12</v>
      </c>
      <c r="BY242">
        <v>2.62</v>
      </c>
      <c r="BZ242">
        <v>3.12</v>
      </c>
      <c r="CA242">
        <v>3.62</v>
      </c>
      <c r="CB242">
        <v>4.12</v>
      </c>
      <c r="CC242">
        <v>4.62</v>
      </c>
      <c r="CD242">
        <v>5.12</v>
      </c>
      <c r="CE242">
        <v>5.62</v>
      </c>
      <c r="CF242">
        <v>6.12</v>
      </c>
      <c r="CG242">
        <v>6.62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</row>
    <row r="243" spans="1:131">
      <c r="A243">
        <v>20190930.201000001</v>
      </c>
      <c r="B243">
        <v>2</v>
      </c>
      <c r="C243">
        <v>1</v>
      </c>
      <c r="D243">
        <v>20130115</v>
      </c>
      <c r="E243">
        <v>98.851562000000001</v>
      </c>
      <c r="F243">
        <v>98.859375</v>
      </c>
      <c r="G243">
        <v>20190930</v>
      </c>
      <c r="H243">
        <v>6.708333333333333</v>
      </c>
      <c r="I243">
        <v>0.293956</v>
      </c>
      <c r="K243">
        <v>0.5</v>
      </c>
      <c r="L243">
        <v>0.5</v>
      </c>
      <c r="M243">
        <v>0.5</v>
      </c>
      <c r="N243">
        <v>0.5</v>
      </c>
      <c r="O243">
        <v>0.5</v>
      </c>
      <c r="P243">
        <v>0.5</v>
      </c>
      <c r="Q243">
        <v>0.5</v>
      </c>
      <c r="R243">
        <v>0.5</v>
      </c>
      <c r="S243">
        <v>0.5</v>
      </c>
      <c r="T243">
        <v>0.5</v>
      </c>
      <c r="U243">
        <v>0.5</v>
      </c>
      <c r="V243">
        <v>0.5</v>
      </c>
      <c r="W243">
        <v>0.5</v>
      </c>
      <c r="X243">
        <v>100.5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T243">
        <v>0.2</v>
      </c>
      <c r="BU243">
        <v>0.7</v>
      </c>
      <c r="BV243">
        <v>1.2</v>
      </c>
      <c r="BW243">
        <v>1.7</v>
      </c>
      <c r="BX243">
        <v>2.2000000000000002</v>
      </c>
      <c r="BY243">
        <v>2.7</v>
      </c>
      <c r="BZ243">
        <v>3.2</v>
      </c>
      <c r="CA243">
        <v>3.7</v>
      </c>
      <c r="CB243">
        <v>4.2</v>
      </c>
      <c r="CC243">
        <v>4.7</v>
      </c>
      <c r="CD243">
        <v>5.2</v>
      </c>
      <c r="CE243">
        <v>5.7</v>
      </c>
      <c r="CF243">
        <v>6.2</v>
      </c>
      <c r="CG243">
        <v>6.7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</row>
    <row r="244" spans="1:131">
      <c r="A244">
        <v>20191031.201250002</v>
      </c>
      <c r="B244">
        <v>2</v>
      </c>
      <c r="C244">
        <v>1.25</v>
      </c>
      <c r="D244">
        <v>20130115</v>
      </c>
      <c r="E244">
        <v>100.351562</v>
      </c>
      <c r="F244">
        <v>100.359375</v>
      </c>
      <c r="G244">
        <v>20191031</v>
      </c>
      <c r="H244">
        <v>6.7944444444444443</v>
      </c>
      <c r="I244">
        <v>0.26243099999999997</v>
      </c>
      <c r="K244">
        <v>0.625</v>
      </c>
      <c r="L244">
        <v>0.625</v>
      </c>
      <c r="M244">
        <v>0.625</v>
      </c>
      <c r="N244">
        <v>0.625</v>
      </c>
      <c r="O244">
        <v>0.625</v>
      </c>
      <c r="P244">
        <v>0.625</v>
      </c>
      <c r="Q244">
        <v>0.625</v>
      </c>
      <c r="R244">
        <v>0.625</v>
      </c>
      <c r="S244">
        <v>0.625</v>
      </c>
      <c r="T244">
        <v>0.625</v>
      </c>
      <c r="U244">
        <v>0.625</v>
      </c>
      <c r="V244">
        <v>0.625</v>
      </c>
      <c r="W244">
        <v>0.625</v>
      </c>
      <c r="X244">
        <v>100.625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T244">
        <v>0.28000000000000003</v>
      </c>
      <c r="BU244">
        <v>0.79</v>
      </c>
      <c r="BV244">
        <v>1.28</v>
      </c>
      <c r="BW244">
        <v>1.79</v>
      </c>
      <c r="BX244">
        <v>2.2799999999999998</v>
      </c>
      <c r="BY244">
        <v>2.79</v>
      </c>
      <c r="BZ244">
        <v>3.29</v>
      </c>
      <c r="CA244">
        <v>3.79</v>
      </c>
      <c r="CB244">
        <v>4.29</v>
      </c>
      <c r="CC244">
        <v>4.79</v>
      </c>
      <c r="CD244">
        <v>5.29</v>
      </c>
      <c r="CE244">
        <v>5.79</v>
      </c>
      <c r="CF244">
        <v>6.29</v>
      </c>
      <c r="CG244">
        <v>6.79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</row>
    <row r="245" spans="1:131">
      <c r="A245">
        <v>20191115.203370001</v>
      </c>
      <c r="B245">
        <v>2</v>
      </c>
      <c r="C245">
        <v>3.375</v>
      </c>
      <c r="D245">
        <v>20130115</v>
      </c>
      <c r="E245">
        <v>114.351562</v>
      </c>
      <c r="F245">
        <v>114.398438</v>
      </c>
      <c r="G245">
        <v>20191115</v>
      </c>
      <c r="H245">
        <v>6.833333333333333</v>
      </c>
      <c r="I245">
        <v>0.56871499999999997</v>
      </c>
      <c r="K245">
        <v>1.6875</v>
      </c>
      <c r="L245">
        <v>1.6875</v>
      </c>
      <c r="M245">
        <v>1.6875</v>
      </c>
      <c r="N245">
        <v>1.6875</v>
      </c>
      <c r="O245">
        <v>1.6875</v>
      </c>
      <c r="P245">
        <v>1.6875</v>
      </c>
      <c r="Q245">
        <v>1.6875</v>
      </c>
      <c r="R245">
        <v>1.6875</v>
      </c>
      <c r="S245">
        <v>1.6875</v>
      </c>
      <c r="T245">
        <v>1.6875</v>
      </c>
      <c r="U245">
        <v>1.6875</v>
      </c>
      <c r="V245">
        <v>1.6875</v>
      </c>
      <c r="W245">
        <v>1.6875</v>
      </c>
      <c r="X245">
        <v>101.6875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T245">
        <v>0.32</v>
      </c>
      <c r="BU245">
        <v>0.83</v>
      </c>
      <c r="BV245">
        <v>1.32</v>
      </c>
      <c r="BW245">
        <v>1.83</v>
      </c>
      <c r="BX245">
        <v>2.3199999999999998</v>
      </c>
      <c r="BY245">
        <v>2.83</v>
      </c>
      <c r="BZ245">
        <v>3.33</v>
      </c>
      <c r="CA245">
        <v>3.83</v>
      </c>
      <c r="CB245">
        <v>4.33</v>
      </c>
      <c r="CC245">
        <v>4.83</v>
      </c>
      <c r="CD245">
        <v>5.33</v>
      </c>
      <c r="CE245">
        <v>5.83</v>
      </c>
      <c r="CF245">
        <v>6.33</v>
      </c>
      <c r="CG245">
        <v>6.83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</row>
    <row r="246" spans="1:131">
      <c r="A246">
        <v>20191130.201000001</v>
      </c>
      <c r="B246">
        <v>2</v>
      </c>
      <c r="C246">
        <v>1</v>
      </c>
      <c r="D246">
        <v>20130115</v>
      </c>
      <c r="E246">
        <v>98.539062000000001</v>
      </c>
      <c r="F246">
        <v>98.554687999999999</v>
      </c>
      <c r="G246">
        <v>20191130</v>
      </c>
      <c r="H246">
        <v>6.875</v>
      </c>
      <c r="I246">
        <v>0.12637399999999999</v>
      </c>
      <c r="K246">
        <v>0.5</v>
      </c>
      <c r="L246">
        <v>0.5</v>
      </c>
      <c r="M246">
        <v>0.5</v>
      </c>
      <c r="N246">
        <v>0.5</v>
      </c>
      <c r="O246">
        <v>0.5</v>
      </c>
      <c r="P246">
        <v>0.5</v>
      </c>
      <c r="Q246">
        <v>0.5</v>
      </c>
      <c r="R246">
        <v>0.5</v>
      </c>
      <c r="S246">
        <v>0.5</v>
      </c>
      <c r="T246">
        <v>0.5</v>
      </c>
      <c r="U246">
        <v>0.5</v>
      </c>
      <c r="V246">
        <v>0.5</v>
      </c>
      <c r="W246">
        <v>0.5</v>
      </c>
      <c r="X246">
        <v>100.5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T246">
        <v>0.37</v>
      </c>
      <c r="BU246">
        <v>0.87</v>
      </c>
      <c r="BV246">
        <v>1.37</v>
      </c>
      <c r="BW246">
        <v>1.87</v>
      </c>
      <c r="BX246">
        <v>2.37</v>
      </c>
      <c r="BY246">
        <v>2.87</v>
      </c>
      <c r="BZ246">
        <v>3.37</v>
      </c>
      <c r="CA246">
        <v>3.87</v>
      </c>
      <c r="CB246">
        <v>4.37</v>
      </c>
      <c r="CC246">
        <v>4.87</v>
      </c>
      <c r="CD246">
        <v>5.37</v>
      </c>
      <c r="CE246">
        <v>5.87</v>
      </c>
      <c r="CF246">
        <v>6.37</v>
      </c>
      <c r="CG246">
        <v>6.87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</row>
    <row r="247" spans="1:131">
      <c r="A247">
        <v>20191231.20112</v>
      </c>
      <c r="B247">
        <v>2</v>
      </c>
      <c r="C247">
        <v>1.125</v>
      </c>
      <c r="D247">
        <v>20130115</v>
      </c>
      <c r="E247">
        <v>99.210937999999999</v>
      </c>
      <c r="F247">
        <v>99.257812000000001</v>
      </c>
      <c r="G247">
        <v>20191231</v>
      </c>
      <c r="H247">
        <v>6.9611111111111112</v>
      </c>
      <c r="I247">
        <v>4.6615999999999998E-2</v>
      </c>
      <c r="K247">
        <v>0.5625</v>
      </c>
      <c r="L247">
        <v>0.5625</v>
      </c>
      <c r="M247">
        <v>0.5625</v>
      </c>
      <c r="N247">
        <v>0.5625</v>
      </c>
      <c r="O247">
        <v>0.5625</v>
      </c>
      <c r="P247">
        <v>0.5625</v>
      </c>
      <c r="Q247">
        <v>0.5625</v>
      </c>
      <c r="R247">
        <v>0.5625</v>
      </c>
      <c r="S247">
        <v>0.5625</v>
      </c>
      <c r="T247">
        <v>0.5625</v>
      </c>
      <c r="U247">
        <v>0.5625</v>
      </c>
      <c r="V247">
        <v>0.5625</v>
      </c>
      <c r="W247">
        <v>0.5625</v>
      </c>
      <c r="X247">
        <v>100.5625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T247">
        <v>0.45</v>
      </c>
      <c r="BU247">
        <v>0.95</v>
      </c>
      <c r="BV247">
        <v>1.45</v>
      </c>
      <c r="BW247">
        <v>1.95</v>
      </c>
      <c r="BX247">
        <v>2.4500000000000002</v>
      </c>
      <c r="BY247">
        <v>2.95</v>
      </c>
      <c r="BZ247">
        <v>3.45</v>
      </c>
      <c r="CA247">
        <v>3.96</v>
      </c>
      <c r="CB247">
        <v>4.45</v>
      </c>
      <c r="CC247">
        <v>4.96</v>
      </c>
      <c r="CD247">
        <v>5.45</v>
      </c>
      <c r="CE247">
        <v>5.96</v>
      </c>
      <c r="CF247">
        <v>6.45</v>
      </c>
      <c r="CG247">
        <v>6.96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</row>
    <row r="248" spans="1:131">
      <c r="A248">
        <v>20200215.1085</v>
      </c>
      <c r="B248">
        <v>1</v>
      </c>
      <c r="C248">
        <v>8.5</v>
      </c>
      <c r="D248">
        <v>20130115</v>
      </c>
      <c r="E248">
        <v>149.679688</v>
      </c>
      <c r="F248">
        <v>149.726562</v>
      </c>
      <c r="G248">
        <v>20200215</v>
      </c>
      <c r="H248">
        <v>7.083333333333333</v>
      </c>
      <c r="I248">
        <v>3.5339670000000001</v>
      </c>
      <c r="K248">
        <v>4.25</v>
      </c>
      <c r="L248">
        <v>4.25</v>
      </c>
      <c r="M248">
        <v>4.25</v>
      </c>
      <c r="N248">
        <v>4.25</v>
      </c>
      <c r="O248">
        <v>4.25</v>
      </c>
      <c r="P248">
        <v>4.25</v>
      </c>
      <c r="Q248">
        <v>4.25</v>
      </c>
      <c r="R248">
        <v>4.25</v>
      </c>
      <c r="S248">
        <v>4.25</v>
      </c>
      <c r="T248">
        <v>4.25</v>
      </c>
      <c r="U248">
        <v>4.25</v>
      </c>
      <c r="V248">
        <v>4.25</v>
      </c>
      <c r="W248">
        <v>4.25</v>
      </c>
      <c r="X248">
        <v>4.25</v>
      </c>
      <c r="Y248">
        <v>104.25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T248">
        <v>0.08</v>
      </c>
      <c r="BU248">
        <v>0.57999999999999996</v>
      </c>
      <c r="BV248">
        <v>1.08</v>
      </c>
      <c r="BW248">
        <v>1.58</v>
      </c>
      <c r="BX248">
        <v>2.08</v>
      </c>
      <c r="BY248">
        <v>2.58</v>
      </c>
      <c r="BZ248">
        <v>3.08</v>
      </c>
      <c r="CA248">
        <v>3.58</v>
      </c>
      <c r="CB248">
        <v>4.08</v>
      </c>
      <c r="CC248">
        <v>4.58</v>
      </c>
      <c r="CD248">
        <v>5.08</v>
      </c>
      <c r="CE248">
        <v>5.58</v>
      </c>
      <c r="CF248">
        <v>6.08</v>
      </c>
      <c r="CG248">
        <v>6.58</v>
      </c>
      <c r="CH248">
        <v>7.08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</row>
    <row r="249" spans="1:131">
      <c r="A249">
        <v>20200215.203620002</v>
      </c>
      <c r="B249">
        <v>2</v>
      </c>
      <c r="C249">
        <v>3.625</v>
      </c>
      <c r="D249">
        <v>20130115</v>
      </c>
      <c r="E249">
        <v>116.164062</v>
      </c>
      <c r="F249">
        <v>116.203125</v>
      </c>
      <c r="G249">
        <v>20200215</v>
      </c>
      <c r="H249">
        <v>7.083333333333333</v>
      </c>
      <c r="I249">
        <v>1.5071330000000001</v>
      </c>
      <c r="K249">
        <v>1.8125</v>
      </c>
      <c r="L249">
        <v>1.8125</v>
      </c>
      <c r="M249">
        <v>1.8125</v>
      </c>
      <c r="N249">
        <v>1.8125</v>
      </c>
      <c r="O249">
        <v>1.8125</v>
      </c>
      <c r="P249">
        <v>1.8125</v>
      </c>
      <c r="Q249">
        <v>1.8125</v>
      </c>
      <c r="R249">
        <v>1.8125</v>
      </c>
      <c r="S249">
        <v>1.8125</v>
      </c>
      <c r="T249">
        <v>1.8125</v>
      </c>
      <c r="U249">
        <v>1.8125</v>
      </c>
      <c r="V249">
        <v>1.8125</v>
      </c>
      <c r="W249">
        <v>1.8125</v>
      </c>
      <c r="X249">
        <v>1.8125</v>
      </c>
      <c r="Y249">
        <v>101.8125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T249">
        <v>0.08</v>
      </c>
      <c r="BU249">
        <v>0.57999999999999996</v>
      </c>
      <c r="BV249">
        <v>1.08</v>
      </c>
      <c r="BW249">
        <v>1.58</v>
      </c>
      <c r="BX249">
        <v>2.08</v>
      </c>
      <c r="BY249">
        <v>2.58</v>
      </c>
      <c r="BZ249">
        <v>3.08</v>
      </c>
      <c r="CA249">
        <v>3.58</v>
      </c>
      <c r="CB249">
        <v>4.08</v>
      </c>
      <c r="CC249">
        <v>4.58</v>
      </c>
      <c r="CD249">
        <v>5.08</v>
      </c>
      <c r="CE249">
        <v>5.58</v>
      </c>
      <c r="CF249">
        <v>6.08</v>
      </c>
      <c r="CG249">
        <v>6.58</v>
      </c>
      <c r="CH249">
        <v>7.08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</row>
    <row r="250" spans="1:131">
      <c r="A250">
        <v>20200515.108750001</v>
      </c>
      <c r="B250">
        <v>1</v>
      </c>
      <c r="C250">
        <v>8.75</v>
      </c>
      <c r="D250">
        <v>20130115</v>
      </c>
      <c r="E250">
        <v>152.679688</v>
      </c>
      <c r="F250">
        <v>152.726562</v>
      </c>
      <c r="G250">
        <v>20200515</v>
      </c>
      <c r="H250">
        <v>7.333333333333333</v>
      </c>
      <c r="I250">
        <v>1.4744479999999998</v>
      </c>
      <c r="K250">
        <v>4.375</v>
      </c>
      <c r="L250">
        <v>4.375</v>
      </c>
      <c r="M250">
        <v>4.375</v>
      </c>
      <c r="N250">
        <v>4.375</v>
      </c>
      <c r="O250">
        <v>4.375</v>
      </c>
      <c r="P250">
        <v>4.375</v>
      </c>
      <c r="Q250">
        <v>4.375</v>
      </c>
      <c r="R250">
        <v>4.375</v>
      </c>
      <c r="S250">
        <v>4.375</v>
      </c>
      <c r="T250">
        <v>4.375</v>
      </c>
      <c r="U250">
        <v>4.375</v>
      </c>
      <c r="V250">
        <v>4.375</v>
      </c>
      <c r="W250">
        <v>4.375</v>
      </c>
      <c r="X250">
        <v>4.375</v>
      </c>
      <c r="Y250">
        <v>104.375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T250">
        <v>0.32</v>
      </c>
      <c r="BU250">
        <v>0.83</v>
      </c>
      <c r="BV250">
        <v>1.32</v>
      </c>
      <c r="BW250">
        <v>1.83</v>
      </c>
      <c r="BX250">
        <v>2.3199999999999998</v>
      </c>
      <c r="BY250">
        <v>2.83</v>
      </c>
      <c r="BZ250">
        <v>3.33</v>
      </c>
      <c r="CA250">
        <v>3.83</v>
      </c>
      <c r="CB250">
        <v>4.33</v>
      </c>
      <c r="CC250">
        <v>4.83</v>
      </c>
      <c r="CD250">
        <v>5.33</v>
      </c>
      <c r="CE250">
        <v>5.83</v>
      </c>
      <c r="CF250">
        <v>6.33</v>
      </c>
      <c r="CG250">
        <v>6.83</v>
      </c>
      <c r="CH250">
        <v>7.33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</row>
    <row r="251" spans="1:131">
      <c r="A251">
        <v>20200515.203499999</v>
      </c>
      <c r="B251">
        <v>2</v>
      </c>
      <c r="C251">
        <v>3.5</v>
      </c>
      <c r="D251">
        <v>20130115</v>
      </c>
      <c r="E251">
        <v>115.429688</v>
      </c>
      <c r="F251">
        <v>115.476562</v>
      </c>
      <c r="G251">
        <v>20200515</v>
      </c>
      <c r="H251">
        <v>7.333333333333333</v>
      </c>
      <c r="I251">
        <v>0.58977899999999994</v>
      </c>
      <c r="K251">
        <v>1.75</v>
      </c>
      <c r="L251">
        <v>1.75</v>
      </c>
      <c r="M251">
        <v>1.75</v>
      </c>
      <c r="N251">
        <v>1.75</v>
      </c>
      <c r="O251">
        <v>1.75</v>
      </c>
      <c r="P251">
        <v>1.75</v>
      </c>
      <c r="Q251">
        <v>1.75</v>
      </c>
      <c r="R251">
        <v>1.75</v>
      </c>
      <c r="S251">
        <v>1.75</v>
      </c>
      <c r="T251">
        <v>1.75</v>
      </c>
      <c r="U251">
        <v>1.75</v>
      </c>
      <c r="V251">
        <v>1.75</v>
      </c>
      <c r="W251">
        <v>1.75</v>
      </c>
      <c r="X251">
        <v>1.75</v>
      </c>
      <c r="Y251">
        <v>101.75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T251">
        <v>0.32</v>
      </c>
      <c r="BU251">
        <v>0.83</v>
      </c>
      <c r="BV251">
        <v>1.32</v>
      </c>
      <c r="BW251">
        <v>1.83</v>
      </c>
      <c r="BX251">
        <v>2.3199999999999998</v>
      </c>
      <c r="BY251">
        <v>2.83</v>
      </c>
      <c r="BZ251">
        <v>3.33</v>
      </c>
      <c r="CA251">
        <v>3.83</v>
      </c>
      <c r="CB251">
        <v>4.33</v>
      </c>
      <c r="CC251">
        <v>4.83</v>
      </c>
      <c r="CD251">
        <v>5.33</v>
      </c>
      <c r="CE251">
        <v>5.83</v>
      </c>
      <c r="CF251">
        <v>6.33</v>
      </c>
      <c r="CG251">
        <v>6.83</v>
      </c>
      <c r="CH251">
        <v>7.33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</row>
    <row r="252" spans="1:131">
      <c r="A252">
        <v>20200815.108750001</v>
      </c>
      <c r="B252">
        <v>1</v>
      </c>
      <c r="C252">
        <v>8.75</v>
      </c>
      <c r="D252">
        <v>20130115</v>
      </c>
      <c r="E252">
        <v>153.953125</v>
      </c>
      <c r="F252">
        <v>153.984375</v>
      </c>
      <c r="G252">
        <v>20200815</v>
      </c>
      <c r="H252">
        <v>7.583333333333333</v>
      </c>
      <c r="I252">
        <v>3.6379079999999999</v>
      </c>
      <c r="K252">
        <v>4.375</v>
      </c>
      <c r="L252">
        <v>4.375</v>
      </c>
      <c r="M252">
        <v>4.375</v>
      </c>
      <c r="N252">
        <v>4.375</v>
      </c>
      <c r="O252">
        <v>4.375</v>
      </c>
      <c r="P252">
        <v>4.375</v>
      </c>
      <c r="Q252">
        <v>4.375</v>
      </c>
      <c r="R252">
        <v>4.375</v>
      </c>
      <c r="S252">
        <v>4.375</v>
      </c>
      <c r="T252">
        <v>4.375</v>
      </c>
      <c r="U252">
        <v>4.375</v>
      </c>
      <c r="V252">
        <v>4.375</v>
      </c>
      <c r="W252">
        <v>4.375</v>
      </c>
      <c r="X252">
        <v>4.375</v>
      </c>
      <c r="Y252">
        <v>4.375</v>
      </c>
      <c r="Z252">
        <v>104.375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T252">
        <v>0.08</v>
      </c>
      <c r="BU252">
        <v>0.57999999999999996</v>
      </c>
      <c r="BV252">
        <v>1.08</v>
      </c>
      <c r="BW252">
        <v>1.58</v>
      </c>
      <c r="BX252">
        <v>2.08</v>
      </c>
      <c r="BY252">
        <v>2.58</v>
      </c>
      <c r="BZ252">
        <v>3.08</v>
      </c>
      <c r="CA252">
        <v>3.58</v>
      </c>
      <c r="CB252">
        <v>4.08</v>
      </c>
      <c r="CC252">
        <v>4.58</v>
      </c>
      <c r="CD252">
        <v>5.08</v>
      </c>
      <c r="CE252">
        <v>5.58</v>
      </c>
      <c r="CF252">
        <v>6.08</v>
      </c>
      <c r="CG252">
        <v>6.58</v>
      </c>
      <c r="CH252">
        <v>7.08</v>
      </c>
      <c r="CI252">
        <v>7.58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</row>
    <row r="253" spans="1:131">
      <c r="A253">
        <v>20200815.20262</v>
      </c>
      <c r="B253">
        <v>2</v>
      </c>
      <c r="C253">
        <v>2.625</v>
      </c>
      <c r="D253">
        <v>20130115</v>
      </c>
      <c r="E253">
        <v>109.117188</v>
      </c>
      <c r="F253">
        <v>109.164062</v>
      </c>
      <c r="G253">
        <v>20200815</v>
      </c>
      <c r="H253">
        <v>7.583333333333333</v>
      </c>
      <c r="I253">
        <v>1.091372</v>
      </c>
      <c r="K253">
        <v>1.3125</v>
      </c>
      <c r="L253">
        <v>1.3125</v>
      </c>
      <c r="M253">
        <v>1.3125</v>
      </c>
      <c r="N253">
        <v>1.3125</v>
      </c>
      <c r="O253">
        <v>1.3125</v>
      </c>
      <c r="P253">
        <v>1.3125</v>
      </c>
      <c r="Q253">
        <v>1.3125</v>
      </c>
      <c r="R253">
        <v>1.3125</v>
      </c>
      <c r="S253">
        <v>1.3125</v>
      </c>
      <c r="T253">
        <v>1.3125</v>
      </c>
      <c r="U253">
        <v>1.3125</v>
      </c>
      <c r="V253">
        <v>1.3125</v>
      </c>
      <c r="W253">
        <v>1.3125</v>
      </c>
      <c r="X253">
        <v>1.3125</v>
      </c>
      <c r="Y253">
        <v>1.3125</v>
      </c>
      <c r="Z253">
        <v>101.3125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T253">
        <v>0.08</v>
      </c>
      <c r="BU253">
        <v>0.57999999999999996</v>
      </c>
      <c r="BV253">
        <v>1.08</v>
      </c>
      <c r="BW253">
        <v>1.58</v>
      </c>
      <c r="BX253">
        <v>2.08</v>
      </c>
      <c r="BY253">
        <v>2.58</v>
      </c>
      <c r="BZ253">
        <v>3.08</v>
      </c>
      <c r="CA253">
        <v>3.58</v>
      </c>
      <c r="CB253">
        <v>4.08</v>
      </c>
      <c r="CC253">
        <v>4.58</v>
      </c>
      <c r="CD253">
        <v>5.08</v>
      </c>
      <c r="CE253">
        <v>5.58</v>
      </c>
      <c r="CF253">
        <v>6.08</v>
      </c>
      <c r="CG253">
        <v>6.58</v>
      </c>
      <c r="CH253">
        <v>7.08</v>
      </c>
      <c r="CI253">
        <v>7.58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</row>
    <row r="254" spans="1:131">
      <c r="A254">
        <v>20201115.20262</v>
      </c>
      <c r="B254">
        <v>2</v>
      </c>
      <c r="C254">
        <v>2.625</v>
      </c>
      <c r="D254">
        <v>20130115</v>
      </c>
      <c r="E254">
        <v>108.953125</v>
      </c>
      <c r="F254">
        <v>109</v>
      </c>
      <c r="G254">
        <v>20201115</v>
      </c>
      <c r="H254">
        <v>7.833333333333333</v>
      </c>
      <c r="I254">
        <v>0.442334</v>
      </c>
      <c r="K254">
        <v>1.3125</v>
      </c>
      <c r="L254">
        <v>1.3125</v>
      </c>
      <c r="M254">
        <v>1.3125</v>
      </c>
      <c r="N254">
        <v>1.3125</v>
      </c>
      <c r="O254">
        <v>1.3125</v>
      </c>
      <c r="P254">
        <v>1.3125</v>
      </c>
      <c r="Q254">
        <v>1.3125</v>
      </c>
      <c r="R254">
        <v>1.3125</v>
      </c>
      <c r="S254">
        <v>1.3125</v>
      </c>
      <c r="T254">
        <v>1.3125</v>
      </c>
      <c r="U254">
        <v>1.3125</v>
      </c>
      <c r="V254">
        <v>1.3125</v>
      </c>
      <c r="W254">
        <v>1.3125</v>
      </c>
      <c r="X254">
        <v>1.3125</v>
      </c>
      <c r="Y254">
        <v>1.3125</v>
      </c>
      <c r="Z254">
        <v>101.3125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T254">
        <v>0.32</v>
      </c>
      <c r="BU254">
        <v>0.83</v>
      </c>
      <c r="BV254">
        <v>1.32</v>
      </c>
      <c r="BW254">
        <v>1.83</v>
      </c>
      <c r="BX254">
        <v>2.3199999999999998</v>
      </c>
      <c r="BY254">
        <v>2.83</v>
      </c>
      <c r="BZ254">
        <v>3.33</v>
      </c>
      <c r="CA254">
        <v>3.83</v>
      </c>
      <c r="CB254">
        <v>4.33</v>
      </c>
      <c r="CC254">
        <v>4.83</v>
      </c>
      <c r="CD254">
        <v>5.33</v>
      </c>
      <c r="CE254">
        <v>5.83</v>
      </c>
      <c r="CF254">
        <v>6.33</v>
      </c>
      <c r="CG254">
        <v>6.83</v>
      </c>
      <c r="CH254">
        <v>7.33</v>
      </c>
      <c r="CI254">
        <v>7.83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</row>
    <row r="255" spans="1:131">
      <c r="A255">
        <v>20210215.107870001</v>
      </c>
      <c r="B255">
        <v>1</v>
      </c>
      <c r="C255">
        <v>7.875</v>
      </c>
      <c r="D255">
        <v>20130115</v>
      </c>
      <c r="E255">
        <v>149.578125</v>
      </c>
      <c r="F255">
        <v>149.625</v>
      </c>
      <c r="G255">
        <v>20210215</v>
      </c>
      <c r="H255">
        <v>8.0833333333333339</v>
      </c>
      <c r="I255">
        <v>3.2741169999999999</v>
      </c>
      <c r="K255">
        <v>3.9375</v>
      </c>
      <c r="L255">
        <v>3.9375</v>
      </c>
      <c r="M255">
        <v>3.9375</v>
      </c>
      <c r="N255">
        <v>3.9375</v>
      </c>
      <c r="O255">
        <v>3.9375</v>
      </c>
      <c r="P255">
        <v>3.9375</v>
      </c>
      <c r="Q255">
        <v>3.9375</v>
      </c>
      <c r="R255">
        <v>3.9375</v>
      </c>
      <c r="S255">
        <v>3.9375</v>
      </c>
      <c r="T255">
        <v>3.9375</v>
      </c>
      <c r="U255">
        <v>3.9375</v>
      </c>
      <c r="V255">
        <v>3.9375</v>
      </c>
      <c r="W255">
        <v>3.9375</v>
      </c>
      <c r="X255">
        <v>3.9375</v>
      </c>
      <c r="Y255">
        <v>3.9375</v>
      </c>
      <c r="Z255">
        <v>3.9375</v>
      </c>
      <c r="AA255">
        <v>103.9375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T255">
        <v>0.08</v>
      </c>
      <c r="BU255">
        <v>0.57999999999999996</v>
      </c>
      <c r="BV255">
        <v>1.08</v>
      </c>
      <c r="BW255">
        <v>1.58</v>
      </c>
      <c r="BX255">
        <v>2.08</v>
      </c>
      <c r="BY255">
        <v>2.58</v>
      </c>
      <c r="BZ255">
        <v>3.08</v>
      </c>
      <c r="CA255">
        <v>3.58</v>
      </c>
      <c r="CB255">
        <v>4.08</v>
      </c>
      <c r="CC255">
        <v>4.58</v>
      </c>
      <c r="CD255">
        <v>5.08</v>
      </c>
      <c r="CE255">
        <v>5.58</v>
      </c>
      <c r="CF255">
        <v>6.08</v>
      </c>
      <c r="CG255">
        <v>6.58</v>
      </c>
      <c r="CH255">
        <v>7.08</v>
      </c>
      <c r="CI255">
        <v>7.58</v>
      </c>
      <c r="CJ255">
        <v>8.09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</row>
    <row r="256" spans="1:131">
      <c r="A256">
        <v>20210215.203620002</v>
      </c>
      <c r="B256">
        <v>2</v>
      </c>
      <c r="C256">
        <v>3.625</v>
      </c>
      <c r="D256">
        <v>20130115</v>
      </c>
      <c r="E256">
        <v>116.515625</v>
      </c>
      <c r="F256">
        <v>116.5625</v>
      </c>
      <c r="G256">
        <v>20210215</v>
      </c>
      <c r="H256">
        <v>8.0833333333333339</v>
      </c>
      <c r="I256">
        <v>1.5071330000000001</v>
      </c>
      <c r="K256">
        <v>1.8125</v>
      </c>
      <c r="L256">
        <v>1.8125</v>
      </c>
      <c r="M256">
        <v>1.8125</v>
      </c>
      <c r="N256">
        <v>1.8125</v>
      </c>
      <c r="O256">
        <v>1.8125</v>
      </c>
      <c r="P256">
        <v>1.8125</v>
      </c>
      <c r="Q256">
        <v>1.8125</v>
      </c>
      <c r="R256">
        <v>1.8125</v>
      </c>
      <c r="S256">
        <v>1.8125</v>
      </c>
      <c r="T256">
        <v>1.8125</v>
      </c>
      <c r="U256">
        <v>1.8125</v>
      </c>
      <c r="V256">
        <v>1.8125</v>
      </c>
      <c r="W256">
        <v>1.8125</v>
      </c>
      <c r="X256">
        <v>1.8125</v>
      </c>
      <c r="Y256">
        <v>1.8125</v>
      </c>
      <c r="Z256">
        <v>1.8125</v>
      </c>
      <c r="AA256">
        <v>101.8125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T256">
        <v>0.08</v>
      </c>
      <c r="BU256">
        <v>0.57999999999999996</v>
      </c>
      <c r="BV256">
        <v>1.08</v>
      </c>
      <c r="BW256">
        <v>1.58</v>
      </c>
      <c r="BX256">
        <v>2.08</v>
      </c>
      <c r="BY256">
        <v>2.58</v>
      </c>
      <c r="BZ256">
        <v>3.08</v>
      </c>
      <c r="CA256">
        <v>3.58</v>
      </c>
      <c r="CB256">
        <v>4.08</v>
      </c>
      <c r="CC256">
        <v>4.58</v>
      </c>
      <c r="CD256">
        <v>5.08</v>
      </c>
      <c r="CE256">
        <v>5.58</v>
      </c>
      <c r="CF256">
        <v>6.08</v>
      </c>
      <c r="CG256">
        <v>6.58</v>
      </c>
      <c r="CH256">
        <v>7.08</v>
      </c>
      <c r="CI256">
        <v>7.58</v>
      </c>
      <c r="CJ256">
        <v>8.09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</row>
    <row r="257" spans="1:131">
      <c r="A257">
        <v>20210515.108120002</v>
      </c>
      <c r="B257">
        <v>1</v>
      </c>
      <c r="C257">
        <v>8.125</v>
      </c>
      <c r="D257">
        <v>20130115</v>
      </c>
      <c r="E257">
        <v>152.429688</v>
      </c>
      <c r="F257">
        <v>152.476562</v>
      </c>
      <c r="G257">
        <v>20210515</v>
      </c>
      <c r="H257">
        <v>8.3333333333333339</v>
      </c>
      <c r="I257">
        <v>1.3691300000000002</v>
      </c>
      <c r="K257">
        <v>4.0625</v>
      </c>
      <c r="L257">
        <v>4.0625</v>
      </c>
      <c r="M257">
        <v>4.0625</v>
      </c>
      <c r="N257">
        <v>4.0625</v>
      </c>
      <c r="O257">
        <v>4.0625</v>
      </c>
      <c r="P257">
        <v>4.0625</v>
      </c>
      <c r="Q257">
        <v>4.0625</v>
      </c>
      <c r="R257">
        <v>4.0625</v>
      </c>
      <c r="S257">
        <v>4.0625</v>
      </c>
      <c r="T257">
        <v>4.0625</v>
      </c>
      <c r="U257">
        <v>4.0625</v>
      </c>
      <c r="V257">
        <v>4.0625</v>
      </c>
      <c r="W257">
        <v>4.0625</v>
      </c>
      <c r="X257">
        <v>4.0625</v>
      </c>
      <c r="Y257">
        <v>4.0625</v>
      </c>
      <c r="Z257">
        <v>4.0625</v>
      </c>
      <c r="AA257">
        <v>104.0625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T257">
        <v>0.32</v>
      </c>
      <c r="BU257">
        <v>0.83</v>
      </c>
      <c r="BV257">
        <v>1.32</v>
      </c>
      <c r="BW257">
        <v>1.83</v>
      </c>
      <c r="BX257">
        <v>2.3199999999999998</v>
      </c>
      <c r="BY257">
        <v>2.83</v>
      </c>
      <c r="BZ257">
        <v>3.33</v>
      </c>
      <c r="CA257">
        <v>3.83</v>
      </c>
      <c r="CB257">
        <v>4.33</v>
      </c>
      <c r="CC257">
        <v>4.83</v>
      </c>
      <c r="CD257">
        <v>5.33</v>
      </c>
      <c r="CE257">
        <v>5.83</v>
      </c>
      <c r="CF257">
        <v>6.33</v>
      </c>
      <c r="CG257">
        <v>6.83</v>
      </c>
      <c r="CH257">
        <v>7.33</v>
      </c>
      <c r="CI257">
        <v>7.83</v>
      </c>
      <c r="CJ257">
        <v>8.33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</row>
    <row r="258" spans="1:131">
      <c r="A258">
        <v>20210515.203120001</v>
      </c>
      <c r="B258">
        <v>2</v>
      </c>
      <c r="C258">
        <v>3.125</v>
      </c>
      <c r="D258">
        <v>20130115</v>
      </c>
      <c r="E258">
        <v>112.632812</v>
      </c>
      <c r="F258">
        <v>112.679688</v>
      </c>
      <c r="G258">
        <v>20210515</v>
      </c>
      <c r="H258">
        <v>8.3333333333333339</v>
      </c>
      <c r="I258">
        <v>0.52658799999999995</v>
      </c>
      <c r="K258">
        <v>1.5625</v>
      </c>
      <c r="L258">
        <v>1.5625</v>
      </c>
      <c r="M258">
        <v>1.5625</v>
      </c>
      <c r="N258">
        <v>1.5625</v>
      </c>
      <c r="O258">
        <v>1.5625</v>
      </c>
      <c r="P258">
        <v>1.5625</v>
      </c>
      <c r="Q258">
        <v>1.5625</v>
      </c>
      <c r="R258">
        <v>1.5625</v>
      </c>
      <c r="S258">
        <v>1.5625</v>
      </c>
      <c r="T258">
        <v>1.5625</v>
      </c>
      <c r="U258">
        <v>1.5625</v>
      </c>
      <c r="V258">
        <v>1.5625</v>
      </c>
      <c r="W258">
        <v>1.5625</v>
      </c>
      <c r="X258">
        <v>1.5625</v>
      </c>
      <c r="Y258">
        <v>1.5625</v>
      </c>
      <c r="Z258">
        <v>1.5625</v>
      </c>
      <c r="AA258">
        <v>101.5625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T258">
        <v>0.32</v>
      </c>
      <c r="BU258">
        <v>0.83</v>
      </c>
      <c r="BV258">
        <v>1.32</v>
      </c>
      <c r="BW258">
        <v>1.83</v>
      </c>
      <c r="BX258">
        <v>2.3199999999999998</v>
      </c>
      <c r="BY258">
        <v>2.83</v>
      </c>
      <c r="BZ258">
        <v>3.33</v>
      </c>
      <c r="CA258">
        <v>3.83</v>
      </c>
      <c r="CB258">
        <v>4.33</v>
      </c>
      <c r="CC258">
        <v>4.83</v>
      </c>
      <c r="CD258">
        <v>5.33</v>
      </c>
      <c r="CE258">
        <v>5.83</v>
      </c>
      <c r="CF258">
        <v>6.33</v>
      </c>
      <c r="CG258">
        <v>6.83</v>
      </c>
      <c r="CH258">
        <v>7.33</v>
      </c>
      <c r="CI258">
        <v>7.83</v>
      </c>
      <c r="CJ258">
        <v>8.33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</row>
    <row r="259" spans="1:131">
      <c r="A259">
        <v>20210815.108120002</v>
      </c>
      <c r="B259">
        <v>1</v>
      </c>
      <c r="C259">
        <v>8.125</v>
      </c>
      <c r="D259">
        <v>20130115</v>
      </c>
      <c r="E259">
        <v>153.523438</v>
      </c>
      <c r="F259">
        <v>153.570312</v>
      </c>
      <c r="G259">
        <v>20210815</v>
      </c>
      <c r="H259">
        <v>8.5833333333333339</v>
      </c>
      <c r="I259">
        <v>3.3780570000000001</v>
      </c>
      <c r="K259">
        <v>4.0625</v>
      </c>
      <c r="L259">
        <v>4.0625</v>
      </c>
      <c r="M259">
        <v>4.0625</v>
      </c>
      <c r="N259">
        <v>4.0625</v>
      </c>
      <c r="O259">
        <v>4.0625</v>
      </c>
      <c r="P259">
        <v>4.0625</v>
      </c>
      <c r="Q259">
        <v>4.0625</v>
      </c>
      <c r="R259">
        <v>4.0625</v>
      </c>
      <c r="S259">
        <v>4.0625</v>
      </c>
      <c r="T259">
        <v>4.0625</v>
      </c>
      <c r="U259">
        <v>4.0625</v>
      </c>
      <c r="V259">
        <v>4.0625</v>
      </c>
      <c r="W259">
        <v>4.0625</v>
      </c>
      <c r="X259">
        <v>4.0625</v>
      </c>
      <c r="Y259">
        <v>4.0625</v>
      </c>
      <c r="Z259">
        <v>4.0625</v>
      </c>
      <c r="AA259">
        <v>4.0625</v>
      </c>
      <c r="AB259">
        <v>104.0625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T259">
        <v>0.08</v>
      </c>
      <c r="BU259">
        <v>0.57999999999999996</v>
      </c>
      <c r="BV259">
        <v>1.08</v>
      </c>
      <c r="BW259">
        <v>1.58</v>
      </c>
      <c r="BX259">
        <v>2.08</v>
      </c>
      <c r="BY259">
        <v>2.58</v>
      </c>
      <c r="BZ259">
        <v>3.08</v>
      </c>
      <c r="CA259">
        <v>3.58</v>
      </c>
      <c r="CB259">
        <v>4.08</v>
      </c>
      <c r="CC259">
        <v>4.58</v>
      </c>
      <c r="CD259">
        <v>5.08</v>
      </c>
      <c r="CE259">
        <v>5.58</v>
      </c>
      <c r="CF259">
        <v>6.08</v>
      </c>
      <c r="CG259">
        <v>6.58</v>
      </c>
      <c r="CH259">
        <v>7.08</v>
      </c>
      <c r="CI259">
        <v>7.58</v>
      </c>
      <c r="CJ259">
        <v>8.09</v>
      </c>
      <c r="CK259">
        <v>8.58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</row>
    <row r="260" spans="1:131">
      <c r="A260">
        <v>20210815.202119999</v>
      </c>
      <c r="B260">
        <v>2</v>
      </c>
      <c r="C260">
        <v>2.125</v>
      </c>
      <c r="D260">
        <v>20130115</v>
      </c>
      <c r="E260">
        <v>104.382812</v>
      </c>
      <c r="F260">
        <v>104.398438</v>
      </c>
      <c r="G260">
        <v>20210815</v>
      </c>
      <c r="H260">
        <v>8.5833333333333339</v>
      </c>
      <c r="I260">
        <v>0.88349199999999994</v>
      </c>
      <c r="K260">
        <v>1.0625</v>
      </c>
      <c r="L260">
        <v>1.0625</v>
      </c>
      <c r="M260">
        <v>1.0625</v>
      </c>
      <c r="N260">
        <v>1.0625</v>
      </c>
      <c r="O260">
        <v>1.0625</v>
      </c>
      <c r="P260">
        <v>1.0625</v>
      </c>
      <c r="Q260">
        <v>1.0625</v>
      </c>
      <c r="R260">
        <v>1.0625</v>
      </c>
      <c r="S260">
        <v>1.0625</v>
      </c>
      <c r="T260">
        <v>1.0625</v>
      </c>
      <c r="U260">
        <v>1.0625</v>
      </c>
      <c r="V260">
        <v>1.0625</v>
      </c>
      <c r="W260">
        <v>1.0625</v>
      </c>
      <c r="X260">
        <v>1.0625</v>
      </c>
      <c r="Y260">
        <v>1.0625</v>
      </c>
      <c r="Z260">
        <v>1.0625</v>
      </c>
      <c r="AA260">
        <v>1.0625</v>
      </c>
      <c r="AB260">
        <v>101.0625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T260">
        <v>0.08</v>
      </c>
      <c r="BU260">
        <v>0.57999999999999996</v>
      </c>
      <c r="BV260">
        <v>1.08</v>
      </c>
      <c r="BW260">
        <v>1.58</v>
      </c>
      <c r="BX260">
        <v>2.08</v>
      </c>
      <c r="BY260">
        <v>2.58</v>
      </c>
      <c r="BZ260">
        <v>3.08</v>
      </c>
      <c r="CA260">
        <v>3.58</v>
      </c>
      <c r="CB260">
        <v>4.08</v>
      </c>
      <c r="CC260">
        <v>4.58</v>
      </c>
      <c r="CD260">
        <v>5.08</v>
      </c>
      <c r="CE260">
        <v>5.58</v>
      </c>
      <c r="CF260">
        <v>6.08</v>
      </c>
      <c r="CG260">
        <v>6.58</v>
      </c>
      <c r="CH260">
        <v>7.08</v>
      </c>
      <c r="CI260">
        <v>7.58</v>
      </c>
      <c r="CJ260">
        <v>8.09</v>
      </c>
      <c r="CK260">
        <v>8.58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</row>
    <row r="261" spans="1:131">
      <c r="A261">
        <v>20211115.107999999</v>
      </c>
      <c r="B261">
        <v>1</v>
      </c>
      <c r="C261">
        <v>8</v>
      </c>
      <c r="D261">
        <v>20130115</v>
      </c>
      <c r="E261">
        <v>153.273438</v>
      </c>
      <c r="F261">
        <v>153.320312</v>
      </c>
      <c r="G261">
        <v>20211115</v>
      </c>
      <c r="H261">
        <v>8.8333333333333339</v>
      </c>
      <c r="I261">
        <v>1.348066</v>
      </c>
      <c r="K261">
        <v>4</v>
      </c>
      <c r="L261">
        <v>4</v>
      </c>
      <c r="M261">
        <v>4</v>
      </c>
      <c r="N261">
        <v>4</v>
      </c>
      <c r="O261">
        <v>4</v>
      </c>
      <c r="P261">
        <v>4</v>
      </c>
      <c r="Q261">
        <v>4</v>
      </c>
      <c r="R261">
        <v>4</v>
      </c>
      <c r="S261">
        <v>4</v>
      </c>
      <c r="T261">
        <v>4</v>
      </c>
      <c r="U261">
        <v>4</v>
      </c>
      <c r="V261">
        <v>4</v>
      </c>
      <c r="W261">
        <v>4</v>
      </c>
      <c r="X261">
        <v>4</v>
      </c>
      <c r="Y261">
        <v>4</v>
      </c>
      <c r="Z261">
        <v>4</v>
      </c>
      <c r="AA261">
        <v>4</v>
      </c>
      <c r="AB261">
        <v>104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T261">
        <v>0.32</v>
      </c>
      <c r="BU261">
        <v>0.83</v>
      </c>
      <c r="BV261">
        <v>1.32</v>
      </c>
      <c r="BW261">
        <v>1.83</v>
      </c>
      <c r="BX261">
        <v>2.3199999999999998</v>
      </c>
      <c r="BY261">
        <v>2.83</v>
      </c>
      <c r="BZ261">
        <v>3.33</v>
      </c>
      <c r="CA261">
        <v>3.83</v>
      </c>
      <c r="CB261">
        <v>4.33</v>
      </c>
      <c r="CC261">
        <v>4.83</v>
      </c>
      <c r="CD261">
        <v>5.33</v>
      </c>
      <c r="CE261">
        <v>5.83</v>
      </c>
      <c r="CF261">
        <v>6.33</v>
      </c>
      <c r="CG261">
        <v>6.83</v>
      </c>
      <c r="CH261">
        <v>7.33</v>
      </c>
      <c r="CI261">
        <v>7.83</v>
      </c>
      <c r="CJ261">
        <v>8.33</v>
      </c>
      <c r="CK261">
        <v>8.83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</row>
    <row r="262" spans="1:131">
      <c r="A262">
        <v>20211115.202</v>
      </c>
      <c r="B262">
        <v>2</v>
      </c>
      <c r="C262">
        <v>2</v>
      </c>
      <c r="D262">
        <v>20130115</v>
      </c>
      <c r="E262">
        <v>103.03125</v>
      </c>
      <c r="F262">
        <v>103.039062</v>
      </c>
      <c r="G262">
        <v>20211115</v>
      </c>
      <c r="H262">
        <v>8.8333333333333339</v>
      </c>
      <c r="I262">
        <v>0.33701700000000001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101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T262">
        <v>0.32</v>
      </c>
      <c r="BU262">
        <v>0.83</v>
      </c>
      <c r="BV262">
        <v>1.32</v>
      </c>
      <c r="BW262">
        <v>1.83</v>
      </c>
      <c r="BX262">
        <v>2.3199999999999998</v>
      </c>
      <c r="BY262">
        <v>2.83</v>
      </c>
      <c r="BZ262">
        <v>3.33</v>
      </c>
      <c r="CA262">
        <v>3.83</v>
      </c>
      <c r="CB262">
        <v>4.33</v>
      </c>
      <c r="CC262">
        <v>4.83</v>
      </c>
      <c r="CD262">
        <v>5.33</v>
      </c>
      <c r="CE262">
        <v>5.83</v>
      </c>
      <c r="CF262">
        <v>6.33</v>
      </c>
      <c r="CG262">
        <v>6.83</v>
      </c>
      <c r="CH262">
        <v>7.33</v>
      </c>
      <c r="CI262">
        <v>7.83</v>
      </c>
      <c r="CJ262">
        <v>8.33</v>
      </c>
      <c r="CK262">
        <v>8.83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</row>
    <row r="263" spans="1:131">
      <c r="A263">
        <v>20220215.202</v>
      </c>
      <c r="B263">
        <v>2</v>
      </c>
      <c r="C263">
        <v>2</v>
      </c>
      <c r="D263">
        <v>20130115</v>
      </c>
      <c r="E263">
        <v>102.648438</v>
      </c>
      <c r="F263">
        <v>102.65625</v>
      </c>
      <c r="G263">
        <v>20220215</v>
      </c>
      <c r="H263">
        <v>9.0833333333333339</v>
      </c>
      <c r="I263">
        <v>0.83152199999999998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101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T263">
        <v>0.08</v>
      </c>
      <c r="BU263">
        <v>0.57999999999999996</v>
      </c>
      <c r="BV263">
        <v>1.08</v>
      </c>
      <c r="BW263">
        <v>1.58</v>
      </c>
      <c r="BX263">
        <v>2.08</v>
      </c>
      <c r="BY263">
        <v>2.58</v>
      </c>
      <c r="BZ263">
        <v>3.08</v>
      </c>
      <c r="CA263">
        <v>3.58</v>
      </c>
      <c r="CB263">
        <v>4.08</v>
      </c>
      <c r="CC263">
        <v>4.58</v>
      </c>
      <c r="CD263">
        <v>5.08</v>
      </c>
      <c r="CE263">
        <v>5.58</v>
      </c>
      <c r="CF263">
        <v>6.08</v>
      </c>
      <c r="CG263">
        <v>6.58</v>
      </c>
      <c r="CH263">
        <v>7.08</v>
      </c>
      <c r="CI263">
        <v>7.58</v>
      </c>
      <c r="CJ263">
        <v>8.09</v>
      </c>
      <c r="CK263">
        <v>8.58</v>
      </c>
      <c r="CL263">
        <v>9.09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</row>
    <row r="264" spans="1:131">
      <c r="A264">
        <v>20220515.201749999</v>
      </c>
      <c r="B264">
        <v>2</v>
      </c>
      <c r="C264">
        <v>1.75</v>
      </c>
      <c r="D264">
        <v>20130115</v>
      </c>
      <c r="E264">
        <v>100.09375</v>
      </c>
      <c r="F264">
        <v>100.101562</v>
      </c>
      <c r="G264">
        <v>20220515</v>
      </c>
      <c r="H264">
        <v>9.3333333333333339</v>
      </c>
      <c r="I264">
        <v>0.29488999999999999</v>
      </c>
      <c r="K264">
        <v>0.875</v>
      </c>
      <c r="L264">
        <v>0.875</v>
      </c>
      <c r="M264">
        <v>0.875</v>
      </c>
      <c r="N264">
        <v>0.875</v>
      </c>
      <c r="O264">
        <v>0.875</v>
      </c>
      <c r="P264">
        <v>0.875</v>
      </c>
      <c r="Q264">
        <v>0.875</v>
      </c>
      <c r="R264">
        <v>0.875</v>
      </c>
      <c r="S264">
        <v>0.875</v>
      </c>
      <c r="T264">
        <v>0.875</v>
      </c>
      <c r="U264">
        <v>0.875</v>
      </c>
      <c r="V264">
        <v>0.875</v>
      </c>
      <c r="W264">
        <v>0.875</v>
      </c>
      <c r="X264">
        <v>0.875</v>
      </c>
      <c r="Y264">
        <v>0.875</v>
      </c>
      <c r="Z264">
        <v>0.875</v>
      </c>
      <c r="AA264">
        <v>0.875</v>
      </c>
      <c r="AB264">
        <v>0.875</v>
      </c>
      <c r="AC264">
        <v>100.875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T264">
        <v>0.32</v>
      </c>
      <c r="BU264">
        <v>0.83</v>
      </c>
      <c r="BV264">
        <v>1.32</v>
      </c>
      <c r="BW264">
        <v>1.83</v>
      </c>
      <c r="BX264">
        <v>2.3199999999999998</v>
      </c>
      <c r="BY264">
        <v>2.83</v>
      </c>
      <c r="BZ264">
        <v>3.33</v>
      </c>
      <c r="CA264">
        <v>3.83</v>
      </c>
      <c r="CB264">
        <v>4.33</v>
      </c>
      <c r="CC264">
        <v>4.83</v>
      </c>
      <c r="CD264">
        <v>5.33</v>
      </c>
      <c r="CE264">
        <v>5.83</v>
      </c>
      <c r="CF264">
        <v>6.33</v>
      </c>
      <c r="CG264">
        <v>6.83</v>
      </c>
      <c r="CH264">
        <v>7.33</v>
      </c>
      <c r="CI264">
        <v>7.83</v>
      </c>
      <c r="CJ264">
        <v>8.33</v>
      </c>
      <c r="CK264">
        <v>8.83</v>
      </c>
      <c r="CL264">
        <v>9.33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</row>
    <row r="265" spans="1:131">
      <c r="A265">
        <v>20220815.107250001</v>
      </c>
      <c r="B265">
        <v>1</v>
      </c>
      <c r="C265">
        <v>7.25</v>
      </c>
      <c r="D265">
        <v>20130115</v>
      </c>
      <c r="E265">
        <v>149.398438</v>
      </c>
      <c r="F265">
        <v>149.492188</v>
      </c>
      <c r="G265">
        <v>20220815</v>
      </c>
      <c r="H265">
        <v>9.5833333333333339</v>
      </c>
      <c r="I265">
        <v>3.0142660000000001</v>
      </c>
      <c r="K265">
        <v>3.625</v>
      </c>
      <c r="L265">
        <v>3.625</v>
      </c>
      <c r="M265">
        <v>3.625</v>
      </c>
      <c r="N265">
        <v>3.625</v>
      </c>
      <c r="O265">
        <v>3.625</v>
      </c>
      <c r="P265">
        <v>3.625</v>
      </c>
      <c r="Q265">
        <v>3.625</v>
      </c>
      <c r="R265">
        <v>3.625</v>
      </c>
      <c r="S265">
        <v>3.625</v>
      </c>
      <c r="T265">
        <v>3.625</v>
      </c>
      <c r="U265">
        <v>3.625</v>
      </c>
      <c r="V265">
        <v>3.625</v>
      </c>
      <c r="W265">
        <v>3.625</v>
      </c>
      <c r="X265">
        <v>3.625</v>
      </c>
      <c r="Y265">
        <v>3.625</v>
      </c>
      <c r="Z265">
        <v>3.625</v>
      </c>
      <c r="AA265">
        <v>3.625</v>
      </c>
      <c r="AB265">
        <v>3.625</v>
      </c>
      <c r="AC265">
        <v>3.625</v>
      </c>
      <c r="AD265">
        <v>103.625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T265">
        <v>0.08</v>
      </c>
      <c r="BU265">
        <v>0.57999999999999996</v>
      </c>
      <c r="BV265">
        <v>1.08</v>
      </c>
      <c r="BW265">
        <v>1.58</v>
      </c>
      <c r="BX265">
        <v>2.08</v>
      </c>
      <c r="BY265">
        <v>2.58</v>
      </c>
      <c r="BZ265">
        <v>3.08</v>
      </c>
      <c r="CA265">
        <v>3.58</v>
      </c>
      <c r="CB265">
        <v>4.08</v>
      </c>
      <c r="CC265">
        <v>4.58</v>
      </c>
      <c r="CD265">
        <v>5.08</v>
      </c>
      <c r="CE265">
        <v>5.58</v>
      </c>
      <c r="CF265">
        <v>6.08</v>
      </c>
      <c r="CG265">
        <v>6.58</v>
      </c>
      <c r="CH265">
        <v>7.08</v>
      </c>
      <c r="CI265">
        <v>7.58</v>
      </c>
      <c r="CJ265">
        <v>8.09</v>
      </c>
      <c r="CK265">
        <v>8.58</v>
      </c>
      <c r="CL265">
        <v>9.09</v>
      </c>
      <c r="CM265">
        <v>9.58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</row>
    <row r="266" spans="1:131">
      <c r="A266">
        <v>20220815.201620001</v>
      </c>
      <c r="B266">
        <v>2</v>
      </c>
      <c r="C266">
        <v>1.625</v>
      </c>
      <c r="D266">
        <v>20130115</v>
      </c>
      <c r="E266">
        <v>98.570312000000001</v>
      </c>
      <c r="F266">
        <v>98.578125</v>
      </c>
      <c r="G266">
        <v>20220815</v>
      </c>
      <c r="H266">
        <v>9.5833333333333339</v>
      </c>
      <c r="I266">
        <v>0.67561099999999996</v>
      </c>
      <c r="K266">
        <v>0.8125</v>
      </c>
      <c r="L266">
        <v>0.8125</v>
      </c>
      <c r="M266">
        <v>0.8125</v>
      </c>
      <c r="N266">
        <v>0.8125</v>
      </c>
      <c r="O266">
        <v>0.8125</v>
      </c>
      <c r="P266">
        <v>0.8125</v>
      </c>
      <c r="Q266">
        <v>0.8125</v>
      </c>
      <c r="R266">
        <v>0.8125</v>
      </c>
      <c r="S266">
        <v>0.8125</v>
      </c>
      <c r="T266">
        <v>0.8125</v>
      </c>
      <c r="U266">
        <v>0.8125</v>
      </c>
      <c r="V266">
        <v>0.8125</v>
      </c>
      <c r="W266">
        <v>0.8125</v>
      </c>
      <c r="X266">
        <v>0.8125</v>
      </c>
      <c r="Y266">
        <v>0.8125</v>
      </c>
      <c r="Z266">
        <v>0.8125</v>
      </c>
      <c r="AA266">
        <v>0.8125</v>
      </c>
      <c r="AB266">
        <v>0.8125</v>
      </c>
      <c r="AC266">
        <v>0.8125</v>
      </c>
      <c r="AD266">
        <v>100.8125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T266">
        <v>0.08</v>
      </c>
      <c r="BU266">
        <v>0.57999999999999996</v>
      </c>
      <c r="BV266">
        <v>1.08</v>
      </c>
      <c r="BW266">
        <v>1.58</v>
      </c>
      <c r="BX266">
        <v>2.08</v>
      </c>
      <c r="BY266">
        <v>2.58</v>
      </c>
      <c r="BZ266">
        <v>3.08</v>
      </c>
      <c r="CA266">
        <v>3.58</v>
      </c>
      <c r="CB266">
        <v>4.08</v>
      </c>
      <c r="CC266">
        <v>4.58</v>
      </c>
      <c r="CD266">
        <v>5.08</v>
      </c>
      <c r="CE266">
        <v>5.58</v>
      </c>
      <c r="CF266">
        <v>6.08</v>
      </c>
      <c r="CG266">
        <v>6.58</v>
      </c>
      <c r="CH266">
        <v>7.08</v>
      </c>
      <c r="CI266">
        <v>7.58</v>
      </c>
      <c r="CJ266">
        <v>8.09</v>
      </c>
      <c r="CK266">
        <v>8.58</v>
      </c>
      <c r="CL266">
        <v>9.09</v>
      </c>
      <c r="CM266">
        <v>9.58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</row>
    <row r="267" spans="1:131">
      <c r="A267">
        <v>20221115.107620001</v>
      </c>
      <c r="B267">
        <v>1</v>
      </c>
      <c r="C267">
        <v>7.625</v>
      </c>
      <c r="D267">
        <v>20130115</v>
      </c>
      <c r="E267">
        <v>153.578125</v>
      </c>
      <c r="F267">
        <v>153.625</v>
      </c>
      <c r="G267">
        <v>20221115</v>
      </c>
      <c r="H267">
        <v>9.8333333333333339</v>
      </c>
      <c r="I267">
        <v>1.2848759999999999</v>
      </c>
      <c r="K267">
        <v>3.8125</v>
      </c>
      <c r="L267">
        <v>3.8125</v>
      </c>
      <c r="M267">
        <v>3.8125</v>
      </c>
      <c r="N267">
        <v>3.8125</v>
      </c>
      <c r="O267">
        <v>3.8125</v>
      </c>
      <c r="P267">
        <v>3.8125</v>
      </c>
      <c r="Q267">
        <v>3.8125</v>
      </c>
      <c r="R267">
        <v>3.8125</v>
      </c>
      <c r="S267">
        <v>3.8125</v>
      </c>
      <c r="T267">
        <v>3.8125</v>
      </c>
      <c r="U267">
        <v>3.8125</v>
      </c>
      <c r="V267">
        <v>3.8125</v>
      </c>
      <c r="W267">
        <v>3.8125</v>
      </c>
      <c r="X267">
        <v>3.8125</v>
      </c>
      <c r="Y267">
        <v>3.8125</v>
      </c>
      <c r="Z267">
        <v>3.8125</v>
      </c>
      <c r="AA267">
        <v>3.8125</v>
      </c>
      <c r="AB267">
        <v>3.8125</v>
      </c>
      <c r="AC267">
        <v>3.8125</v>
      </c>
      <c r="AD267">
        <v>103.8125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T267">
        <v>0.32</v>
      </c>
      <c r="BU267">
        <v>0.83</v>
      </c>
      <c r="BV267">
        <v>1.32</v>
      </c>
      <c r="BW267">
        <v>1.83</v>
      </c>
      <c r="BX267">
        <v>2.3199999999999998</v>
      </c>
      <c r="BY267">
        <v>2.83</v>
      </c>
      <c r="BZ267">
        <v>3.33</v>
      </c>
      <c r="CA267">
        <v>3.83</v>
      </c>
      <c r="CB267">
        <v>4.33</v>
      </c>
      <c r="CC267">
        <v>4.83</v>
      </c>
      <c r="CD267">
        <v>5.33</v>
      </c>
      <c r="CE267">
        <v>5.83</v>
      </c>
      <c r="CF267">
        <v>6.33</v>
      </c>
      <c r="CG267">
        <v>6.83</v>
      </c>
      <c r="CH267">
        <v>7.33</v>
      </c>
      <c r="CI267">
        <v>7.83</v>
      </c>
      <c r="CJ267">
        <v>8.33</v>
      </c>
      <c r="CK267">
        <v>8.83</v>
      </c>
      <c r="CL267">
        <v>9.33</v>
      </c>
      <c r="CM267">
        <v>9.83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</row>
    <row r="268" spans="1:131">
      <c r="A268">
        <v>20221115.201620001</v>
      </c>
      <c r="B268">
        <v>2</v>
      </c>
      <c r="C268">
        <v>1.625</v>
      </c>
      <c r="D268">
        <v>20130115</v>
      </c>
      <c r="E268">
        <v>98.054687999999999</v>
      </c>
      <c r="F268">
        <v>98.117187999999999</v>
      </c>
      <c r="G268">
        <v>20221115</v>
      </c>
      <c r="H268">
        <v>9.8333333333333339</v>
      </c>
      <c r="I268">
        <v>0.27382600000000001</v>
      </c>
      <c r="K268">
        <v>0.8125</v>
      </c>
      <c r="L268">
        <v>0.8125</v>
      </c>
      <c r="M268">
        <v>0.8125</v>
      </c>
      <c r="N268">
        <v>0.8125</v>
      </c>
      <c r="O268">
        <v>0.8125</v>
      </c>
      <c r="P268">
        <v>0.8125</v>
      </c>
      <c r="Q268">
        <v>0.8125</v>
      </c>
      <c r="R268">
        <v>0.8125</v>
      </c>
      <c r="S268">
        <v>0.8125</v>
      </c>
      <c r="T268">
        <v>0.8125</v>
      </c>
      <c r="U268">
        <v>0.8125</v>
      </c>
      <c r="V268">
        <v>0.8125</v>
      </c>
      <c r="W268">
        <v>0.8125</v>
      </c>
      <c r="X268">
        <v>0.8125</v>
      </c>
      <c r="Y268">
        <v>0.8125</v>
      </c>
      <c r="Z268">
        <v>0.8125</v>
      </c>
      <c r="AA268">
        <v>0.8125</v>
      </c>
      <c r="AB268">
        <v>0.8125</v>
      </c>
      <c r="AC268">
        <v>0.8125</v>
      </c>
      <c r="AD268">
        <v>100.8125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T268">
        <v>0.32</v>
      </c>
      <c r="BU268">
        <v>0.83</v>
      </c>
      <c r="BV268">
        <v>1.32</v>
      </c>
      <c r="BW268">
        <v>1.83</v>
      </c>
      <c r="BX268">
        <v>2.3199999999999998</v>
      </c>
      <c r="BY268">
        <v>2.83</v>
      </c>
      <c r="BZ268">
        <v>3.33</v>
      </c>
      <c r="CA268">
        <v>3.83</v>
      </c>
      <c r="CB268">
        <v>4.33</v>
      </c>
      <c r="CC268">
        <v>4.83</v>
      </c>
      <c r="CD268">
        <v>5.33</v>
      </c>
      <c r="CE268">
        <v>5.83</v>
      </c>
      <c r="CF268">
        <v>6.33</v>
      </c>
      <c r="CG268">
        <v>6.83</v>
      </c>
      <c r="CH268">
        <v>7.33</v>
      </c>
      <c r="CI268">
        <v>7.83</v>
      </c>
      <c r="CJ268">
        <v>8.33</v>
      </c>
      <c r="CK268">
        <v>8.83</v>
      </c>
      <c r="CL268">
        <v>9.33</v>
      </c>
      <c r="CM268">
        <v>9.83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</row>
    <row r="269" spans="1:131">
      <c r="A269">
        <v>20230215.10712</v>
      </c>
      <c r="B269">
        <v>1</v>
      </c>
      <c r="C269">
        <v>7.125</v>
      </c>
      <c r="D269">
        <v>20130115</v>
      </c>
      <c r="E269">
        <v>149.5625</v>
      </c>
      <c r="F269">
        <v>149.617188</v>
      </c>
      <c r="G269">
        <v>20230215</v>
      </c>
      <c r="H269">
        <v>10.083333333333334</v>
      </c>
      <c r="I269">
        <v>2.9622960000000003</v>
      </c>
      <c r="K269">
        <v>3.5625</v>
      </c>
      <c r="L269">
        <v>3.5625</v>
      </c>
      <c r="M269">
        <v>3.5625</v>
      </c>
      <c r="N269">
        <v>3.5625</v>
      </c>
      <c r="O269">
        <v>3.5625</v>
      </c>
      <c r="P269">
        <v>3.5625</v>
      </c>
      <c r="Q269">
        <v>3.5625</v>
      </c>
      <c r="R269">
        <v>3.5625</v>
      </c>
      <c r="S269">
        <v>3.5625</v>
      </c>
      <c r="T269">
        <v>3.5625</v>
      </c>
      <c r="U269">
        <v>3.5625</v>
      </c>
      <c r="V269">
        <v>3.5625</v>
      </c>
      <c r="W269">
        <v>3.5625</v>
      </c>
      <c r="X269">
        <v>3.5625</v>
      </c>
      <c r="Y269">
        <v>3.5625</v>
      </c>
      <c r="Z269">
        <v>3.5625</v>
      </c>
      <c r="AA269">
        <v>3.5625</v>
      </c>
      <c r="AB269">
        <v>3.5625</v>
      </c>
      <c r="AC269">
        <v>3.5625</v>
      </c>
      <c r="AD269">
        <v>3.5625</v>
      </c>
      <c r="AE269">
        <v>103.5625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T269">
        <v>0.08</v>
      </c>
      <c r="BU269">
        <v>0.57999999999999996</v>
      </c>
      <c r="BV269">
        <v>1.08</v>
      </c>
      <c r="BW269">
        <v>1.58</v>
      </c>
      <c r="BX269">
        <v>2.08</v>
      </c>
      <c r="BY269">
        <v>2.58</v>
      </c>
      <c r="BZ269">
        <v>3.08</v>
      </c>
      <c r="CA269">
        <v>3.58</v>
      </c>
      <c r="CB269">
        <v>4.08</v>
      </c>
      <c r="CC269">
        <v>4.58</v>
      </c>
      <c r="CD269">
        <v>5.08</v>
      </c>
      <c r="CE269">
        <v>5.58</v>
      </c>
      <c r="CF269">
        <v>6.08</v>
      </c>
      <c r="CG269">
        <v>6.58</v>
      </c>
      <c r="CH269">
        <v>7.08</v>
      </c>
      <c r="CI269">
        <v>7.58</v>
      </c>
      <c r="CJ269">
        <v>8.09</v>
      </c>
      <c r="CK269">
        <v>8.58</v>
      </c>
      <c r="CL269">
        <v>9.09</v>
      </c>
      <c r="CM269">
        <v>9.58</v>
      </c>
      <c r="CN269">
        <v>10.09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</row>
    <row r="270" spans="1:131">
      <c r="A270">
        <v>20230815.106249999</v>
      </c>
      <c r="B270">
        <v>1</v>
      </c>
      <c r="C270">
        <v>6.25</v>
      </c>
      <c r="D270">
        <v>20130115</v>
      </c>
      <c r="E270">
        <v>142.210938</v>
      </c>
      <c r="F270">
        <v>142.234375</v>
      </c>
      <c r="G270">
        <v>20230815</v>
      </c>
      <c r="H270">
        <v>10.583333333333334</v>
      </c>
      <c r="I270">
        <v>2.5985050000000003</v>
      </c>
      <c r="K270">
        <v>3.125</v>
      </c>
      <c r="L270">
        <v>3.125</v>
      </c>
      <c r="M270">
        <v>3.125</v>
      </c>
      <c r="N270">
        <v>3.125</v>
      </c>
      <c r="O270">
        <v>3.125</v>
      </c>
      <c r="P270">
        <v>3.125</v>
      </c>
      <c r="Q270">
        <v>3.125</v>
      </c>
      <c r="R270">
        <v>3.125</v>
      </c>
      <c r="S270">
        <v>3.125</v>
      </c>
      <c r="T270">
        <v>3.125</v>
      </c>
      <c r="U270">
        <v>3.125</v>
      </c>
      <c r="V270">
        <v>3.125</v>
      </c>
      <c r="W270">
        <v>3.125</v>
      </c>
      <c r="X270">
        <v>3.125</v>
      </c>
      <c r="Y270">
        <v>3.125</v>
      </c>
      <c r="Z270">
        <v>3.125</v>
      </c>
      <c r="AA270">
        <v>3.125</v>
      </c>
      <c r="AB270">
        <v>3.125</v>
      </c>
      <c r="AC270">
        <v>3.125</v>
      </c>
      <c r="AD270">
        <v>3.125</v>
      </c>
      <c r="AE270">
        <v>3.125</v>
      </c>
      <c r="AF270">
        <v>103.125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T270">
        <v>0.08</v>
      </c>
      <c r="BU270">
        <v>0.57999999999999996</v>
      </c>
      <c r="BV270">
        <v>1.08</v>
      </c>
      <c r="BW270">
        <v>1.58</v>
      </c>
      <c r="BX270">
        <v>2.08</v>
      </c>
      <c r="BY270">
        <v>2.58</v>
      </c>
      <c r="BZ270">
        <v>3.08</v>
      </c>
      <c r="CA270">
        <v>3.58</v>
      </c>
      <c r="CB270">
        <v>4.08</v>
      </c>
      <c r="CC270">
        <v>4.58</v>
      </c>
      <c r="CD270">
        <v>5.08</v>
      </c>
      <c r="CE270">
        <v>5.58</v>
      </c>
      <c r="CF270">
        <v>6.08</v>
      </c>
      <c r="CG270">
        <v>6.58</v>
      </c>
      <c r="CH270">
        <v>7.08</v>
      </c>
      <c r="CI270">
        <v>7.58</v>
      </c>
      <c r="CJ270">
        <v>8.09</v>
      </c>
      <c r="CK270">
        <v>8.58</v>
      </c>
      <c r="CL270">
        <v>9.09</v>
      </c>
      <c r="CM270">
        <v>9.58</v>
      </c>
      <c r="CN270">
        <v>10.09</v>
      </c>
      <c r="CO270">
        <v>10.58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</row>
    <row r="271" spans="1:131">
      <c r="A271">
        <v>20241115.107500002</v>
      </c>
      <c r="B271">
        <v>1</v>
      </c>
      <c r="C271">
        <v>7.5</v>
      </c>
      <c r="D271">
        <v>20130115</v>
      </c>
      <c r="E271">
        <v>157.828125</v>
      </c>
      <c r="F271">
        <v>157.867188</v>
      </c>
      <c r="G271">
        <v>20241115</v>
      </c>
      <c r="H271">
        <v>11.833333333333334</v>
      </c>
      <c r="I271">
        <v>1.2638120000000002</v>
      </c>
      <c r="K271">
        <v>3.75</v>
      </c>
      <c r="L271">
        <v>3.75</v>
      </c>
      <c r="M271">
        <v>3.75</v>
      </c>
      <c r="N271">
        <v>3.75</v>
      </c>
      <c r="O271">
        <v>3.75</v>
      </c>
      <c r="P271">
        <v>3.75</v>
      </c>
      <c r="Q271">
        <v>3.75</v>
      </c>
      <c r="R271">
        <v>3.75</v>
      </c>
      <c r="S271">
        <v>3.75</v>
      </c>
      <c r="T271">
        <v>3.75</v>
      </c>
      <c r="U271">
        <v>3.75</v>
      </c>
      <c r="V271">
        <v>3.75</v>
      </c>
      <c r="W271">
        <v>3.75</v>
      </c>
      <c r="X271">
        <v>3.75</v>
      </c>
      <c r="Y271">
        <v>3.75</v>
      </c>
      <c r="Z271">
        <v>3.75</v>
      </c>
      <c r="AA271">
        <v>3.75</v>
      </c>
      <c r="AB271">
        <v>3.75</v>
      </c>
      <c r="AC271">
        <v>3.75</v>
      </c>
      <c r="AD271">
        <v>3.75</v>
      </c>
      <c r="AE271">
        <v>3.75</v>
      </c>
      <c r="AF271">
        <v>3.75</v>
      </c>
      <c r="AG271">
        <v>3.75</v>
      </c>
      <c r="AH271">
        <v>103.75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T271">
        <v>0.32</v>
      </c>
      <c r="BU271">
        <v>0.83</v>
      </c>
      <c r="BV271">
        <v>1.32</v>
      </c>
      <c r="BW271">
        <v>1.83</v>
      </c>
      <c r="BX271">
        <v>2.3199999999999998</v>
      </c>
      <c r="BY271">
        <v>2.83</v>
      </c>
      <c r="BZ271">
        <v>3.33</v>
      </c>
      <c r="CA271">
        <v>3.83</v>
      </c>
      <c r="CB271">
        <v>4.33</v>
      </c>
      <c r="CC271">
        <v>4.83</v>
      </c>
      <c r="CD271">
        <v>5.33</v>
      </c>
      <c r="CE271">
        <v>5.83</v>
      </c>
      <c r="CF271">
        <v>6.33</v>
      </c>
      <c r="CG271">
        <v>6.83</v>
      </c>
      <c r="CH271">
        <v>7.33</v>
      </c>
      <c r="CI271">
        <v>7.83</v>
      </c>
      <c r="CJ271">
        <v>8.33</v>
      </c>
      <c r="CK271">
        <v>8.83</v>
      </c>
      <c r="CL271">
        <v>9.33</v>
      </c>
      <c r="CM271">
        <v>9.83</v>
      </c>
      <c r="CN271">
        <v>10.33</v>
      </c>
      <c r="CO271">
        <v>10.83</v>
      </c>
      <c r="CP271">
        <v>11.33</v>
      </c>
      <c r="CQ271">
        <v>11.84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</row>
    <row r="272" spans="1:131">
      <c r="A272">
        <v>20250215.107620001</v>
      </c>
      <c r="B272">
        <v>1</v>
      </c>
      <c r="C272">
        <v>7.625</v>
      </c>
      <c r="D272">
        <v>20130115</v>
      </c>
      <c r="E272">
        <v>159.820312</v>
      </c>
      <c r="F272">
        <v>159.898438</v>
      </c>
      <c r="G272">
        <v>20250215</v>
      </c>
      <c r="H272">
        <v>12.083333333333334</v>
      </c>
      <c r="I272">
        <v>3.1701769999999998</v>
      </c>
      <c r="K272">
        <v>3.8125</v>
      </c>
      <c r="L272">
        <v>3.8125</v>
      </c>
      <c r="M272">
        <v>3.8125</v>
      </c>
      <c r="N272">
        <v>3.8125</v>
      </c>
      <c r="O272">
        <v>3.8125</v>
      </c>
      <c r="P272">
        <v>3.8125</v>
      </c>
      <c r="Q272">
        <v>3.8125</v>
      </c>
      <c r="R272">
        <v>3.8125</v>
      </c>
      <c r="S272">
        <v>3.8125</v>
      </c>
      <c r="T272">
        <v>3.8125</v>
      </c>
      <c r="U272">
        <v>3.8125</v>
      </c>
      <c r="V272">
        <v>3.8125</v>
      </c>
      <c r="W272">
        <v>3.8125</v>
      </c>
      <c r="X272">
        <v>3.8125</v>
      </c>
      <c r="Y272">
        <v>3.8125</v>
      </c>
      <c r="Z272">
        <v>3.8125</v>
      </c>
      <c r="AA272">
        <v>3.8125</v>
      </c>
      <c r="AB272">
        <v>3.8125</v>
      </c>
      <c r="AC272">
        <v>3.8125</v>
      </c>
      <c r="AD272">
        <v>3.8125</v>
      </c>
      <c r="AE272">
        <v>3.8125</v>
      </c>
      <c r="AF272">
        <v>3.8125</v>
      </c>
      <c r="AG272">
        <v>3.8125</v>
      </c>
      <c r="AH272">
        <v>3.8125</v>
      </c>
      <c r="AI272">
        <v>103.8125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T272">
        <v>0.08</v>
      </c>
      <c r="BU272">
        <v>0.57999999999999996</v>
      </c>
      <c r="BV272">
        <v>1.08</v>
      </c>
      <c r="BW272">
        <v>1.58</v>
      </c>
      <c r="BX272">
        <v>2.08</v>
      </c>
      <c r="BY272">
        <v>2.58</v>
      </c>
      <c r="BZ272">
        <v>3.08</v>
      </c>
      <c r="CA272">
        <v>3.58</v>
      </c>
      <c r="CB272">
        <v>4.08</v>
      </c>
      <c r="CC272">
        <v>4.58</v>
      </c>
      <c r="CD272">
        <v>5.08</v>
      </c>
      <c r="CE272">
        <v>5.58</v>
      </c>
      <c r="CF272">
        <v>6.08</v>
      </c>
      <c r="CG272">
        <v>6.58</v>
      </c>
      <c r="CH272">
        <v>7.08</v>
      </c>
      <c r="CI272">
        <v>7.58</v>
      </c>
      <c r="CJ272">
        <v>8.09</v>
      </c>
      <c r="CK272">
        <v>8.58</v>
      </c>
      <c r="CL272">
        <v>9.09</v>
      </c>
      <c r="CM272">
        <v>9.58</v>
      </c>
      <c r="CN272">
        <v>10.09</v>
      </c>
      <c r="CO272">
        <v>10.58</v>
      </c>
      <c r="CP272">
        <v>11.09</v>
      </c>
      <c r="CQ272">
        <v>11.58</v>
      </c>
      <c r="CR272">
        <v>12.09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</row>
    <row r="273" spans="1:131">
      <c r="A273">
        <v>20250815.106869999</v>
      </c>
      <c r="B273">
        <v>1</v>
      </c>
      <c r="C273">
        <v>6.875</v>
      </c>
      <c r="D273">
        <v>20130115</v>
      </c>
      <c r="E273">
        <v>152.539062</v>
      </c>
      <c r="F273">
        <v>152.617188</v>
      </c>
      <c r="G273">
        <v>20250815</v>
      </c>
      <c r="H273">
        <v>12.583333333333334</v>
      </c>
      <c r="I273">
        <v>2.8583560000000001</v>
      </c>
      <c r="K273">
        <v>3.4375</v>
      </c>
      <c r="L273">
        <v>3.4375</v>
      </c>
      <c r="M273">
        <v>3.4375</v>
      </c>
      <c r="N273">
        <v>3.4375</v>
      </c>
      <c r="O273">
        <v>3.4375</v>
      </c>
      <c r="P273">
        <v>3.4375</v>
      </c>
      <c r="Q273">
        <v>3.4375</v>
      </c>
      <c r="R273">
        <v>3.4375</v>
      </c>
      <c r="S273">
        <v>3.4375</v>
      </c>
      <c r="T273">
        <v>3.4375</v>
      </c>
      <c r="U273">
        <v>3.4375</v>
      </c>
      <c r="V273">
        <v>3.4375</v>
      </c>
      <c r="W273">
        <v>3.4375</v>
      </c>
      <c r="X273">
        <v>3.4375</v>
      </c>
      <c r="Y273">
        <v>3.4375</v>
      </c>
      <c r="Z273">
        <v>3.4375</v>
      </c>
      <c r="AA273">
        <v>3.4375</v>
      </c>
      <c r="AB273">
        <v>3.4375</v>
      </c>
      <c r="AC273">
        <v>3.4375</v>
      </c>
      <c r="AD273">
        <v>3.4375</v>
      </c>
      <c r="AE273">
        <v>3.4375</v>
      </c>
      <c r="AF273">
        <v>3.4375</v>
      </c>
      <c r="AG273">
        <v>3.4375</v>
      </c>
      <c r="AH273">
        <v>3.4375</v>
      </c>
      <c r="AI273">
        <v>3.4375</v>
      </c>
      <c r="AJ273">
        <v>103.4375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T273">
        <v>0.08</v>
      </c>
      <c r="BU273">
        <v>0.57999999999999996</v>
      </c>
      <c r="BV273">
        <v>1.08</v>
      </c>
      <c r="BW273">
        <v>1.58</v>
      </c>
      <c r="BX273">
        <v>2.08</v>
      </c>
      <c r="BY273">
        <v>2.58</v>
      </c>
      <c r="BZ273">
        <v>3.08</v>
      </c>
      <c r="CA273">
        <v>3.58</v>
      </c>
      <c r="CB273">
        <v>4.08</v>
      </c>
      <c r="CC273">
        <v>4.58</v>
      </c>
      <c r="CD273">
        <v>5.08</v>
      </c>
      <c r="CE273">
        <v>5.58</v>
      </c>
      <c r="CF273">
        <v>6.08</v>
      </c>
      <c r="CG273">
        <v>6.58</v>
      </c>
      <c r="CH273">
        <v>7.08</v>
      </c>
      <c r="CI273">
        <v>7.58</v>
      </c>
      <c r="CJ273">
        <v>8.09</v>
      </c>
      <c r="CK273">
        <v>8.58</v>
      </c>
      <c r="CL273">
        <v>9.09</v>
      </c>
      <c r="CM273">
        <v>9.58</v>
      </c>
      <c r="CN273">
        <v>10.09</v>
      </c>
      <c r="CO273">
        <v>10.58</v>
      </c>
      <c r="CP273">
        <v>11.09</v>
      </c>
      <c r="CQ273">
        <v>11.58</v>
      </c>
      <c r="CR273">
        <v>12.09</v>
      </c>
      <c r="CS273">
        <v>12.58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</row>
    <row r="274" spans="1:131">
      <c r="A274">
        <v>20260215.105999999</v>
      </c>
      <c r="B274">
        <v>1</v>
      </c>
      <c r="C274">
        <v>6</v>
      </c>
      <c r="D274">
        <v>20130115</v>
      </c>
      <c r="E274">
        <v>143.21875</v>
      </c>
      <c r="F274">
        <v>143.257812</v>
      </c>
      <c r="G274">
        <v>20260215</v>
      </c>
      <c r="H274">
        <v>13.083333333333334</v>
      </c>
      <c r="I274">
        <v>2.4945650000000001</v>
      </c>
      <c r="K274">
        <v>3</v>
      </c>
      <c r="L274">
        <v>3</v>
      </c>
      <c r="M274">
        <v>3</v>
      </c>
      <c r="N274">
        <v>3</v>
      </c>
      <c r="O274">
        <v>3</v>
      </c>
      <c r="P274">
        <v>3</v>
      </c>
      <c r="Q274">
        <v>3</v>
      </c>
      <c r="R274">
        <v>3</v>
      </c>
      <c r="S274">
        <v>3</v>
      </c>
      <c r="T274">
        <v>3</v>
      </c>
      <c r="U274">
        <v>3</v>
      </c>
      <c r="V274">
        <v>3</v>
      </c>
      <c r="W274">
        <v>3</v>
      </c>
      <c r="X274">
        <v>3</v>
      </c>
      <c r="Y274">
        <v>3</v>
      </c>
      <c r="Z274">
        <v>3</v>
      </c>
      <c r="AA274">
        <v>3</v>
      </c>
      <c r="AB274">
        <v>3</v>
      </c>
      <c r="AC274">
        <v>3</v>
      </c>
      <c r="AD274">
        <v>3</v>
      </c>
      <c r="AE274">
        <v>3</v>
      </c>
      <c r="AF274">
        <v>3</v>
      </c>
      <c r="AG274">
        <v>3</v>
      </c>
      <c r="AH274">
        <v>3</v>
      </c>
      <c r="AI274">
        <v>3</v>
      </c>
      <c r="AJ274">
        <v>3</v>
      </c>
      <c r="AK274">
        <v>103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T274">
        <v>0.08</v>
      </c>
      <c r="BU274">
        <v>0.57999999999999996</v>
      </c>
      <c r="BV274">
        <v>1.08</v>
      </c>
      <c r="BW274">
        <v>1.58</v>
      </c>
      <c r="BX274">
        <v>2.08</v>
      </c>
      <c r="BY274">
        <v>2.58</v>
      </c>
      <c r="BZ274">
        <v>3.08</v>
      </c>
      <c r="CA274">
        <v>3.58</v>
      </c>
      <c r="CB274">
        <v>4.08</v>
      </c>
      <c r="CC274">
        <v>4.58</v>
      </c>
      <c r="CD274">
        <v>5.08</v>
      </c>
      <c r="CE274">
        <v>5.58</v>
      </c>
      <c r="CF274">
        <v>6.08</v>
      </c>
      <c r="CG274">
        <v>6.58</v>
      </c>
      <c r="CH274">
        <v>7.08</v>
      </c>
      <c r="CI274">
        <v>7.58</v>
      </c>
      <c r="CJ274">
        <v>8.09</v>
      </c>
      <c r="CK274">
        <v>8.58</v>
      </c>
      <c r="CL274">
        <v>9.09</v>
      </c>
      <c r="CM274">
        <v>9.58</v>
      </c>
      <c r="CN274">
        <v>10.09</v>
      </c>
      <c r="CO274">
        <v>10.58</v>
      </c>
      <c r="CP274">
        <v>11.09</v>
      </c>
      <c r="CQ274">
        <v>11.58</v>
      </c>
      <c r="CR274">
        <v>12.09</v>
      </c>
      <c r="CS274">
        <v>12.58</v>
      </c>
      <c r="CT274">
        <v>13.09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</row>
    <row r="275" spans="1:131">
      <c r="A275">
        <v>20260815.10675</v>
      </c>
      <c r="B275">
        <v>1</v>
      </c>
      <c r="C275">
        <v>6.75</v>
      </c>
      <c r="D275">
        <v>20130115</v>
      </c>
      <c r="E275">
        <v>152.898438</v>
      </c>
      <c r="F275">
        <v>152.976562</v>
      </c>
      <c r="G275">
        <v>20260815</v>
      </c>
      <c r="H275">
        <v>13.583333333333334</v>
      </c>
      <c r="I275">
        <v>2.8063859999999998</v>
      </c>
      <c r="K275">
        <v>3.375</v>
      </c>
      <c r="L275">
        <v>3.375</v>
      </c>
      <c r="M275">
        <v>3.375</v>
      </c>
      <c r="N275">
        <v>3.375</v>
      </c>
      <c r="O275">
        <v>3.375</v>
      </c>
      <c r="P275">
        <v>3.375</v>
      </c>
      <c r="Q275">
        <v>3.375</v>
      </c>
      <c r="R275">
        <v>3.375</v>
      </c>
      <c r="S275">
        <v>3.375</v>
      </c>
      <c r="T275">
        <v>3.375</v>
      </c>
      <c r="U275">
        <v>3.375</v>
      </c>
      <c r="V275">
        <v>3.375</v>
      </c>
      <c r="W275">
        <v>3.375</v>
      </c>
      <c r="X275">
        <v>3.375</v>
      </c>
      <c r="Y275">
        <v>3.375</v>
      </c>
      <c r="Z275">
        <v>3.375</v>
      </c>
      <c r="AA275">
        <v>3.375</v>
      </c>
      <c r="AB275">
        <v>3.375</v>
      </c>
      <c r="AC275">
        <v>3.375</v>
      </c>
      <c r="AD275">
        <v>3.375</v>
      </c>
      <c r="AE275">
        <v>3.375</v>
      </c>
      <c r="AF275">
        <v>3.375</v>
      </c>
      <c r="AG275">
        <v>3.375</v>
      </c>
      <c r="AH275">
        <v>3.375</v>
      </c>
      <c r="AI275">
        <v>3.375</v>
      </c>
      <c r="AJ275">
        <v>3.375</v>
      </c>
      <c r="AK275">
        <v>3.375</v>
      </c>
      <c r="AL275">
        <v>103.375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T275">
        <v>0.08</v>
      </c>
      <c r="BU275">
        <v>0.57999999999999996</v>
      </c>
      <c r="BV275">
        <v>1.08</v>
      </c>
      <c r="BW275">
        <v>1.58</v>
      </c>
      <c r="BX275">
        <v>2.08</v>
      </c>
      <c r="BY275">
        <v>2.58</v>
      </c>
      <c r="BZ275">
        <v>3.08</v>
      </c>
      <c r="CA275">
        <v>3.58</v>
      </c>
      <c r="CB275">
        <v>4.08</v>
      </c>
      <c r="CC275">
        <v>4.58</v>
      </c>
      <c r="CD275">
        <v>5.08</v>
      </c>
      <c r="CE275">
        <v>5.58</v>
      </c>
      <c r="CF275">
        <v>6.08</v>
      </c>
      <c r="CG275">
        <v>6.58</v>
      </c>
      <c r="CH275">
        <v>7.08</v>
      </c>
      <c r="CI275">
        <v>7.58</v>
      </c>
      <c r="CJ275">
        <v>8.09</v>
      </c>
      <c r="CK275">
        <v>8.58</v>
      </c>
      <c r="CL275">
        <v>9.09</v>
      </c>
      <c r="CM275">
        <v>9.58</v>
      </c>
      <c r="CN275">
        <v>10.09</v>
      </c>
      <c r="CO275">
        <v>10.58</v>
      </c>
      <c r="CP275">
        <v>11.09</v>
      </c>
      <c r="CQ275">
        <v>11.58</v>
      </c>
      <c r="CR275">
        <v>12.09</v>
      </c>
      <c r="CS275">
        <v>12.58</v>
      </c>
      <c r="CT275">
        <v>13.09</v>
      </c>
      <c r="CU275">
        <v>13.58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</row>
    <row r="276" spans="1:131">
      <c r="A276">
        <v>20261115.1065</v>
      </c>
      <c r="B276">
        <v>1</v>
      </c>
      <c r="C276">
        <v>6.5</v>
      </c>
      <c r="D276">
        <v>20130115</v>
      </c>
      <c r="E276">
        <v>150.226562</v>
      </c>
      <c r="F276">
        <v>150.304688</v>
      </c>
      <c r="G276">
        <v>20261115</v>
      </c>
      <c r="H276">
        <v>13.833333333333334</v>
      </c>
      <c r="I276">
        <v>1.0953040000000001</v>
      </c>
      <c r="K276">
        <v>3.25</v>
      </c>
      <c r="L276">
        <v>3.25</v>
      </c>
      <c r="M276">
        <v>3.25</v>
      </c>
      <c r="N276">
        <v>3.25</v>
      </c>
      <c r="O276">
        <v>3.25</v>
      </c>
      <c r="P276">
        <v>3.25</v>
      </c>
      <c r="Q276">
        <v>3.25</v>
      </c>
      <c r="R276">
        <v>3.25</v>
      </c>
      <c r="S276">
        <v>3.25</v>
      </c>
      <c r="T276">
        <v>3.25</v>
      </c>
      <c r="U276">
        <v>3.25</v>
      </c>
      <c r="V276">
        <v>3.25</v>
      </c>
      <c r="W276">
        <v>3.25</v>
      </c>
      <c r="X276">
        <v>3.25</v>
      </c>
      <c r="Y276">
        <v>3.25</v>
      </c>
      <c r="Z276">
        <v>3.25</v>
      </c>
      <c r="AA276">
        <v>3.25</v>
      </c>
      <c r="AB276">
        <v>3.25</v>
      </c>
      <c r="AC276">
        <v>3.25</v>
      </c>
      <c r="AD276">
        <v>3.25</v>
      </c>
      <c r="AE276">
        <v>3.25</v>
      </c>
      <c r="AF276">
        <v>3.25</v>
      </c>
      <c r="AG276">
        <v>3.25</v>
      </c>
      <c r="AH276">
        <v>3.25</v>
      </c>
      <c r="AI276">
        <v>3.25</v>
      </c>
      <c r="AJ276">
        <v>3.25</v>
      </c>
      <c r="AK276">
        <v>3.25</v>
      </c>
      <c r="AL276">
        <v>103.25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T276">
        <v>0.32</v>
      </c>
      <c r="BU276">
        <v>0.83</v>
      </c>
      <c r="BV276">
        <v>1.32</v>
      </c>
      <c r="BW276">
        <v>1.83</v>
      </c>
      <c r="BX276">
        <v>2.3199999999999998</v>
      </c>
      <c r="BY276">
        <v>2.83</v>
      </c>
      <c r="BZ276">
        <v>3.33</v>
      </c>
      <c r="CA276">
        <v>3.83</v>
      </c>
      <c r="CB276">
        <v>4.33</v>
      </c>
      <c r="CC276">
        <v>4.83</v>
      </c>
      <c r="CD276">
        <v>5.33</v>
      </c>
      <c r="CE276">
        <v>5.83</v>
      </c>
      <c r="CF276">
        <v>6.33</v>
      </c>
      <c r="CG276">
        <v>6.83</v>
      </c>
      <c r="CH276">
        <v>7.33</v>
      </c>
      <c r="CI276">
        <v>7.83</v>
      </c>
      <c r="CJ276">
        <v>8.33</v>
      </c>
      <c r="CK276">
        <v>8.83</v>
      </c>
      <c r="CL276">
        <v>9.33</v>
      </c>
      <c r="CM276">
        <v>9.83</v>
      </c>
      <c r="CN276">
        <v>10.33</v>
      </c>
      <c r="CO276">
        <v>10.83</v>
      </c>
      <c r="CP276">
        <v>11.33</v>
      </c>
      <c r="CQ276">
        <v>11.84</v>
      </c>
      <c r="CR276">
        <v>12.33</v>
      </c>
      <c r="CS276">
        <v>12.84</v>
      </c>
      <c r="CT276">
        <v>13.33</v>
      </c>
      <c r="CU276">
        <v>13.84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</row>
    <row r="277" spans="1:131">
      <c r="A277">
        <v>20270215.106619999</v>
      </c>
      <c r="B277">
        <v>1</v>
      </c>
      <c r="C277">
        <v>6.625</v>
      </c>
      <c r="D277">
        <v>20130115</v>
      </c>
      <c r="E277">
        <v>152.171875</v>
      </c>
      <c r="F277">
        <v>152.25</v>
      </c>
      <c r="G277">
        <v>20270215</v>
      </c>
      <c r="H277">
        <v>14.083333333333334</v>
      </c>
      <c r="I277">
        <v>2.754416</v>
      </c>
      <c r="K277">
        <v>3.3125</v>
      </c>
      <c r="L277">
        <v>3.3125</v>
      </c>
      <c r="M277">
        <v>3.3125</v>
      </c>
      <c r="N277">
        <v>3.3125</v>
      </c>
      <c r="O277">
        <v>3.3125</v>
      </c>
      <c r="P277">
        <v>3.3125</v>
      </c>
      <c r="Q277">
        <v>3.3125</v>
      </c>
      <c r="R277">
        <v>3.3125</v>
      </c>
      <c r="S277">
        <v>3.3125</v>
      </c>
      <c r="T277">
        <v>3.3125</v>
      </c>
      <c r="U277">
        <v>3.3125</v>
      </c>
      <c r="V277">
        <v>3.3125</v>
      </c>
      <c r="W277">
        <v>3.3125</v>
      </c>
      <c r="X277">
        <v>3.3125</v>
      </c>
      <c r="Y277">
        <v>3.3125</v>
      </c>
      <c r="Z277">
        <v>3.3125</v>
      </c>
      <c r="AA277">
        <v>3.3125</v>
      </c>
      <c r="AB277">
        <v>3.3125</v>
      </c>
      <c r="AC277">
        <v>3.3125</v>
      </c>
      <c r="AD277">
        <v>3.3125</v>
      </c>
      <c r="AE277">
        <v>3.3125</v>
      </c>
      <c r="AF277">
        <v>3.3125</v>
      </c>
      <c r="AG277">
        <v>3.3125</v>
      </c>
      <c r="AH277">
        <v>3.3125</v>
      </c>
      <c r="AI277">
        <v>3.3125</v>
      </c>
      <c r="AJ277">
        <v>3.3125</v>
      </c>
      <c r="AK277">
        <v>3.3125</v>
      </c>
      <c r="AL277">
        <v>3.3125</v>
      </c>
      <c r="AM277">
        <v>103.3125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T277">
        <v>0.08</v>
      </c>
      <c r="BU277">
        <v>0.57999999999999996</v>
      </c>
      <c r="BV277">
        <v>1.08</v>
      </c>
      <c r="BW277">
        <v>1.58</v>
      </c>
      <c r="BX277">
        <v>2.08</v>
      </c>
      <c r="BY277">
        <v>2.58</v>
      </c>
      <c r="BZ277">
        <v>3.08</v>
      </c>
      <c r="CA277">
        <v>3.58</v>
      </c>
      <c r="CB277">
        <v>4.08</v>
      </c>
      <c r="CC277">
        <v>4.58</v>
      </c>
      <c r="CD277">
        <v>5.08</v>
      </c>
      <c r="CE277">
        <v>5.58</v>
      </c>
      <c r="CF277">
        <v>6.08</v>
      </c>
      <c r="CG277">
        <v>6.58</v>
      </c>
      <c r="CH277">
        <v>7.08</v>
      </c>
      <c r="CI277">
        <v>7.58</v>
      </c>
      <c r="CJ277">
        <v>8.09</v>
      </c>
      <c r="CK277">
        <v>8.58</v>
      </c>
      <c r="CL277">
        <v>9.09</v>
      </c>
      <c r="CM277">
        <v>9.58</v>
      </c>
      <c r="CN277">
        <v>10.09</v>
      </c>
      <c r="CO277">
        <v>10.58</v>
      </c>
      <c r="CP277">
        <v>11.09</v>
      </c>
      <c r="CQ277">
        <v>11.58</v>
      </c>
      <c r="CR277">
        <v>12.09</v>
      </c>
      <c r="CS277">
        <v>12.58</v>
      </c>
      <c r="CT277">
        <v>13.09</v>
      </c>
      <c r="CU277">
        <v>13.58</v>
      </c>
      <c r="CV277">
        <v>14.09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</row>
    <row r="278" spans="1:131">
      <c r="A278">
        <v>20270815.106369998</v>
      </c>
      <c r="B278">
        <v>1</v>
      </c>
      <c r="C278">
        <v>6.375</v>
      </c>
      <c r="D278">
        <v>20130115</v>
      </c>
      <c r="E278">
        <v>149.765625</v>
      </c>
      <c r="F278">
        <v>149.84375</v>
      </c>
      <c r="G278">
        <v>20270815</v>
      </c>
      <c r="H278">
        <v>14.583333333333334</v>
      </c>
      <c r="I278">
        <v>2.6504759999999998</v>
      </c>
      <c r="K278">
        <v>3.1875</v>
      </c>
      <c r="L278">
        <v>3.1875</v>
      </c>
      <c r="M278">
        <v>3.1875</v>
      </c>
      <c r="N278">
        <v>3.1875</v>
      </c>
      <c r="O278">
        <v>3.1875</v>
      </c>
      <c r="P278">
        <v>3.1875</v>
      </c>
      <c r="Q278">
        <v>3.1875</v>
      </c>
      <c r="R278">
        <v>3.1875</v>
      </c>
      <c r="S278">
        <v>3.1875</v>
      </c>
      <c r="T278">
        <v>3.1875</v>
      </c>
      <c r="U278">
        <v>3.1875</v>
      </c>
      <c r="V278">
        <v>3.1875</v>
      </c>
      <c r="W278">
        <v>3.1875</v>
      </c>
      <c r="X278">
        <v>3.1875</v>
      </c>
      <c r="Y278">
        <v>3.1875</v>
      </c>
      <c r="Z278">
        <v>3.1875</v>
      </c>
      <c r="AA278">
        <v>3.1875</v>
      </c>
      <c r="AB278">
        <v>3.1875</v>
      </c>
      <c r="AC278">
        <v>3.1875</v>
      </c>
      <c r="AD278">
        <v>3.1875</v>
      </c>
      <c r="AE278">
        <v>3.1875</v>
      </c>
      <c r="AF278">
        <v>3.1875</v>
      </c>
      <c r="AG278">
        <v>3.1875</v>
      </c>
      <c r="AH278">
        <v>3.1875</v>
      </c>
      <c r="AI278">
        <v>3.1875</v>
      </c>
      <c r="AJ278">
        <v>3.1875</v>
      </c>
      <c r="AK278">
        <v>3.1875</v>
      </c>
      <c r="AL278">
        <v>3.1875</v>
      </c>
      <c r="AM278">
        <v>3.1875</v>
      </c>
      <c r="AN278">
        <v>103.1875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T278">
        <v>0.08</v>
      </c>
      <c r="BU278">
        <v>0.57999999999999996</v>
      </c>
      <c r="BV278">
        <v>1.08</v>
      </c>
      <c r="BW278">
        <v>1.58</v>
      </c>
      <c r="BX278">
        <v>2.08</v>
      </c>
      <c r="BY278">
        <v>2.58</v>
      </c>
      <c r="BZ278">
        <v>3.08</v>
      </c>
      <c r="CA278">
        <v>3.58</v>
      </c>
      <c r="CB278">
        <v>4.08</v>
      </c>
      <c r="CC278">
        <v>4.58</v>
      </c>
      <c r="CD278">
        <v>5.08</v>
      </c>
      <c r="CE278">
        <v>5.58</v>
      </c>
      <c r="CF278">
        <v>6.08</v>
      </c>
      <c r="CG278">
        <v>6.58</v>
      </c>
      <c r="CH278">
        <v>7.08</v>
      </c>
      <c r="CI278">
        <v>7.58</v>
      </c>
      <c r="CJ278">
        <v>8.09</v>
      </c>
      <c r="CK278">
        <v>8.58</v>
      </c>
      <c r="CL278">
        <v>9.09</v>
      </c>
      <c r="CM278">
        <v>9.58</v>
      </c>
      <c r="CN278">
        <v>10.09</v>
      </c>
      <c r="CO278">
        <v>10.58</v>
      </c>
      <c r="CP278">
        <v>11.09</v>
      </c>
      <c r="CQ278">
        <v>11.58</v>
      </c>
      <c r="CR278">
        <v>12.09</v>
      </c>
      <c r="CS278">
        <v>12.58</v>
      </c>
      <c r="CT278">
        <v>13.09</v>
      </c>
      <c r="CU278">
        <v>13.58</v>
      </c>
      <c r="CV278">
        <v>14.09</v>
      </c>
      <c r="CW278">
        <v>14.58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</row>
    <row r="279" spans="1:131">
      <c r="A279">
        <v>20271115.106120002</v>
      </c>
      <c r="B279">
        <v>1</v>
      </c>
      <c r="C279">
        <v>6.125</v>
      </c>
      <c r="D279">
        <v>20130115</v>
      </c>
      <c r="E279">
        <v>146.84375</v>
      </c>
      <c r="F279">
        <v>146.921875</v>
      </c>
      <c r="G279">
        <v>20271115</v>
      </c>
      <c r="H279">
        <v>14.833333333333334</v>
      </c>
      <c r="I279">
        <v>1.0321129999999998</v>
      </c>
      <c r="K279">
        <v>3.0625</v>
      </c>
      <c r="L279">
        <v>3.0625</v>
      </c>
      <c r="M279">
        <v>3.0625</v>
      </c>
      <c r="N279">
        <v>3.0625</v>
      </c>
      <c r="O279">
        <v>3.0625</v>
      </c>
      <c r="P279">
        <v>3.0625</v>
      </c>
      <c r="Q279">
        <v>3.0625</v>
      </c>
      <c r="R279">
        <v>3.0625</v>
      </c>
      <c r="S279">
        <v>3.0625</v>
      </c>
      <c r="T279">
        <v>3.0625</v>
      </c>
      <c r="U279">
        <v>3.0625</v>
      </c>
      <c r="V279">
        <v>3.0625</v>
      </c>
      <c r="W279">
        <v>3.0625</v>
      </c>
      <c r="X279">
        <v>3.0625</v>
      </c>
      <c r="Y279">
        <v>3.0625</v>
      </c>
      <c r="Z279">
        <v>3.0625</v>
      </c>
      <c r="AA279">
        <v>3.0625</v>
      </c>
      <c r="AB279">
        <v>3.0625</v>
      </c>
      <c r="AC279">
        <v>3.0625</v>
      </c>
      <c r="AD279">
        <v>3.0625</v>
      </c>
      <c r="AE279">
        <v>3.0625</v>
      </c>
      <c r="AF279">
        <v>3.0625</v>
      </c>
      <c r="AG279">
        <v>3.0625</v>
      </c>
      <c r="AH279">
        <v>3.0625</v>
      </c>
      <c r="AI279">
        <v>3.0625</v>
      </c>
      <c r="AJ279">
        <v>3.0625</v>
      </c>
      <c r="AK279">
        <v>3.0625</v>
      </c>
      <c r="AL279">
        <v>3.0625</v>
      </c>
      <c r="AM279">
        <v>3.0625</v>
      </c>
      <c r="AN279">
        <v>103.0625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T279">
        <v>0.32</v>
      </c>
      <c r="BU279">
        <v>0.83</v>
      </c>
      <c r="BV279">
        <v>1.32</v>
      </c>
      <c r="BW279">
        <v>1.83</v>
      </c>
      <c r="BX279">
        <v>2.3199999999999998</v>
      </c>
      <c r="BY279">
        <v>2.83</v>
      </c>
      <c r="BZ279">
        <v>3.33</v>
      </c>
      <c r="CA279">
        <v>3.83</v>
      </c>
      <c r="CB279">
        <v>4.33</v>
      </c>
      <c r="CC279">
        <v>4.83</v>
      </c>
      <c r="CD279">
        <v>5.33</v>
      </c>
      <c r="CE279">
        <v>5.83</v>
      </c>
      <c r="CF279">
        <v>6.33</v>
      </c>
      <c r="CG279">
        <v>6.83</v>
      </c>
      <c r="CH279">
        <v>7.33</v>
      </c>
      <c r="CI279">
        <v>7.83</v>
      </c>
      <c r="CJ279">
        <v>8.33</v>
      </c>
      <c r="CK279">
        <v>8.83</v>
      </c>
      <c r="CL279">
        <v>9.33</v>
      </c>
      <c r="CM279">
        <v>9.83</v>
      </c>
      <c r="CN279">
        <v>10.33</v>
      </c>
      <c r="CO279">
        <v>10.83</v>
      </c>
      <c r="CP279">
        <v>11.33</v>
      </c>
      <c r="CQ279">
        <v>11.84</v>
      </c>
      <c r="CR279">
        <v>12.33</v>
      </c>
      <c r="CS279">
        <v>12.84</v>
      </c>
      <c r="CT279">
        <v>13.33</v>
      </c>
      <c r="CU279">
        <v>13.84</v>
      </c>
      <c r="CV279">
        <v>14.33</v>
      </c>
      <c r="CW279">
        <v>14.84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</row>
    <row r="280" spans="1:131">
      <c r="A280">
        <v>20280815.105500001</v>
      </c>
      <c r="B280">
        <v>1</v>
      </c>
      <c r="C280">
        <v>5.5</v>
      </c>
      <c r="D280">
        <v>20130115</v>
      </c>
      <c r="E280">
        <v>139.59375</v>
      </c>
      <c r="F280">
        <v>139.671875</v>
      </c>
      <c r="G280">
        <v>20280815</v>
      </c>
      <c r="H280">
        <v>15.583333333333334</v>
      </c>
      <c r="I280">
        <v>2.2866849999999999</v>
      </c>
      <c r="K280">
        <v>2.75</v>
      </c>
      <c r="L280">
        <v>2.75</v>
      </c>
      <c r="M280">
        <v>2.75</v>
      </c>
      <c r="N280">
        <v>2.75</v>
      </c>
      <c r="O280">
        <v>2.75</v>
      </c>
      <c r="P280">
        <v>2.75</v>
      </c>
      <c r="Q280">
        <v>2.75</v>
      </c>
      <c r="R280">
        <v>2.75</v>
      </c>
      <c r="S280">
        <v>2.75</v>
      </c>
      <c r="T280">
        <v>2.75</v>
      </c>
      <c r="U280">
        <v>2.75</v>
      </c>
      <c r="V280">
        <v>2.75</v>
      </c>
      <c r="W280">
        <v>2.75</v>
      </c>
      <c r="X280">
        <v>2.75</v>
      </c>
      <c r="Y280">
        <v>2.75</v>
      </c>
      <c r="Z280">
        <v>2.75</v>
      </c>
      <c r="AA280">
        <v>2.75</v>
      </c>
      <c r="AB280">
        <v>2.75</v>
      </c>
      <c r="AC280">
        <v>2.75</v>
      </c>
      <c r="AD280">
        <v>2.75</v>
      </c>
      <c r="AE280">
        <v>2.75</v>
      </c>
      <c r="AF280">
        <v>2.75</v>
      </c>
      <c r="AG280">
        <v>2.75</v>
      </c>
      <c r="AH280">
        <v>2.75</v>
      </c>
      <c r="AI280">
        <v>2.75</v>
      </c>
      <c r="AJ280">
        <v>2.75</v>
      </c>
      <c r="AK280">
        <v>2.75</v>
      </c>
      <c r="AL280">
        <v>2.75</v>
      </c>
      <c r="AM280">
        <v>2.75</v>
      </c>
      <c r="AN280">
        <v>2.75</v>
      </c>
      <c r="AO280">
        <v>2.75</v>
      </c>
      <c r="AP280">
        <v>102.75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T280">
        <v>0.08</v>
      </c>
      <c r="BU280">
        <v>0.57999999999999996</v>
      </c>
      <c r="BV280">
        <v>1.08</v>
      </c>
      <c r="BW280">
        <v>1.58</v>
      </c>
      <c r="BX280">
        <v>2.08</v>
      </c>
      <c r="BY280">
        <v>2.58</v>
      </c>
      <c r="BZ280">
        <v>3.08</v>
      </c>
      <c r="CA280">
        <v>3.58</v>
      </c>
      <c r="CB280">
        <v>4.08</v>
      </c>
      <c r="CC280">
        <v>4.58</v>
      </c>
      <c r="CD280">
        <v>5.08</v>
      </c>
      <c r="CE280">
        <v>5.58</v>
      </c>
      <c r="CF280">
        <v>6.08</v>
      </c>
      <c r="CG280">
        <v>6.58</v>
      </c>
      <c r="CH280">
        <v>7.08</v>
      </c>
      <c r="CI280">
        <v>7.58</v>
      </c>
      <c r="CJ280">
        <v>8.09</v>
      </c>
      <c r="CK280">
        <v>8.58</v>
      </c>
      <c r="CL280">
        <v>9.09</v>
      </c>
      <c r="CM280">
        <v>9.58</v>
      </c>
      <c r="CN280">
        <v>10.09</v>
      </c>
      <c r="CO280">
        <v>10.58</v>
      </c>
      <c r="CP280">
        <v>11.09</v>
      </c>
      <c r="CQ280">
        <v>11.58</v>
      </c>
      <c r="CR280">
        <v>12.09</v>
      </c>
      <c r="CS280">
        <v>12.58</v>
      </c>
      <c r="CT280">
        <v>13.09</v>
      </c>
      <c r="CU280">
        <v>13.58</v>
      </c>
      <c r="CV280">
        <v>14.09</v>
      </c>
      <c r="CW280">
        <v>14.58</v>
      </c>
      <c r="CX280">
        <v>15.09</v>
      </c>
      <c r="CY280">
        <v>15.59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</row>
    <row r="281" spans="1:131">
      <c r="A281">
        <v>20281115.105250001</v>
      </c>
      <c r="B281">
        <v>1</v>
      </c>
      <c r="C281">
        <v>5.25</v>
      </c>
      <c r="D281">
        <v>20130115</v>
      </c>
      <c r="E281">
        <v>136.40625</v>
      </c>
      <c r="F281">
        <v>136.484375</v>
      </c>
      <c r="G281">
        <v>20281115</v>
      </c>
      <c r="H281">
        <v>15.833333333333334</v>
      </c>
      <c r="I281">
        <v>0.88466899999999993</v>
      </c>
      <c r="K281">
        <v>2.625</v>
      </c>
      <c r="L281">
        <v>2.625</v>
      </c>
      <c r="M281">
        <v>2.625</v>
      </c>
      <c r="N281">
        <v>2.625</v>
      </c>
      <c r="O281">
        <v>2.625</v>
      </c>
      <c r="P281">
        <v>2.625</v>
      </c>
      <c r="Q281">
        <v>2.625</v>
      </c>
      <c r="R281">
        <v>2.625</v>
      </c>
      <c r="S281">
        <v>2.625</v>
      </c>
      <c r="T281">
        <v>2.625</v>
      </c>
      <c r="U281">
        <v>2.625</v>
      </c>
      <c r="V281">
        <v>2.625</v>
      </c>
      <c r="W281">
        <v>2.625</v>
      </c>
      <c r="X281">
        <v>2.625</v>
      </c>
      <c r="Y281">
        <v>2.625</v>
      </c>
      <c r="Z281">
        <v>2.625</v>
      </c>
      <c r="AA281">
        <v>2.625</v>
      </c>
      <c r="AB281">
        <v>2.625</v>
      </c>
      <c r="AC281">
        <v>2.625</v>
      </c>
      <c r="AD281">
        <v>2.625</v>
      </c>
      <c r="AE281">
        <v>2.625</v>
      </c>
      <c r="AF281">
        <v>2.625</v>
      </c>
      <c r="AG281">
        <v>2.625</v>
      </c>
      <c r="AH281">
        <v>2.625</v>
      </c>
      <c r="AI281">
        <v>2.625</v>
      </c>
      <c r="AJ281">
        <v>2.625</v>
      </c>
      <c r="AK281">
        <v>2.625</v>
      </c>
      <c r="AL281">
        <v>2.625</v>
      </c>
      <c r="AM281">
        <v>2.625</v>
      </c>
      <c r="AN281">
        <v>2.625</v>
      </c>
      <c r="AO281">
        <v>2.625</v>
      </c>
      <c r="AP281">
        <v>102.625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T281">
        <v>0.32</v>
      </c>
      <c r="BU281">
        <v>0.83</v>
      </c>
      <c r="BV281">
        <v>1.32</v>
      </c>
      <c r="BW281">
        <v>1.83</v>
      </c>
      <c r="BX281">
        <v>2.3199999999999998</v>
      </c>
      <c r="BY281">
        <v>2.83</v>
      </c>
      <c r="BZ281">
        <v>3.33</v>
      </c>
      <c r="CA281">
        <v>3.83</v>
      </c>
      <c r="CB281">
        <v>4.33</v>
      </c>
      <c r="CC281">
        <v>4.83</v>
      </c>
      <c r="CD281">
        <v>5.33</v>
      </c>
      <c r="CE281">
        <v>5.83</v>
      </c>
      <c r="CF281">
        <v>6.33</v>
      </c>
      <c r="CG281">
        <v>6.83</v>
      </c>
      <c r="CH281">
        <v>7.33</v>
      </c>
      <c r="CI281">
        <v>7.83</v>
      </c>
      <c r="CJ281">
        <v>8.33</v>
      </c>
      <c r="CK281">
        <v>8.83</v>
      </c>
      <c r="CL281">
        <v>9.33</v>
      </c>
      <c r="CM281">
        <v>9.83</v>
      </c>
      <c r="CN281">
        <v>10.33</v>
      </c>
      <c r="CO281">
        <v>10.83</v>
      </c>
      <c r="CP281">
        <v>11.33</v>
      </c>
      <c r="CQ281">
        <v>11.84</v>
      </c>
      <c r="CR281">
        <v>12.33</v>
      </c>
      <c r="CS281">
        <v>12.84</v>
      </c>
      <c r="CT281">
        <v>13.33</v>
      </c>
      <c r="CU281">
        <v>13.84</v>
      </c>
      <c r="CV281">
        <v>14.33</v>
      </c>
      <c r="CW281">
        <v>14.84</v>
      </c>
      <c r="CX281">
        <v>15.33</v>
      </c>
      <c r="CY281">
        <v>15.84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</row>
    <row r="282" spans="1:131">
      <c r="A282">
        <v>20290215.105250001</v>
      </c>
      <c r="B282">
        <v>1</v>
      </c>
      <c r="C282">
        <v>5.25</v>
      </c>
      <c r="D282">
        <v>20130115</v>
      </c>
      <c r="E282">
        <v>136.695312</v>
      </c>
      <c r="F282">
        <v>136.773438</v>
      </c>
      <c r="G282">
        <v>20290215</v>
      </c>
      <c r="H282">
        <v>16.083333333333332</v>
      </c>
      <c r="I282">
        <v>2.1827449999999997</v>
      </c>
      <c r="K282">
        <v>2.625</v>
      </c>
      <c r="L282">
        <v>2.625</v>
      </c>
      <c r="M282">
        <v>2.625</v>
      </c>
      <c r="N282">
        <v>2.625</v>
      </c>
      <c r="O282">
        <v>2.625</v>
      </c>
      <c r="P282">
        <v>2.625</v>
      </c>
      <c r="Q282">
        <v>2.625</v>
      </c>
      <c r="R282">
        <v>2.625</v>
      </c>
      <c r="S282">
        <v>2.625</v>
      </c>
      <c r="T282">
        <v>2.625</v>
      </c>
      <c r="U282">
        <v>2.625</v>
      </c>
      <c r="V282">
        <v>2.625</v>
      </c>
      <c r="W282">
        <v>2.625</v>
      </c>
      <c r="X282">
        <v>2.625</v>
      </c>
      <c r="Y282">
        <v>2.625</v>
      </c>
      <c r="Z282">
        <v>2.625</v>
      </c>
      <c r="AA282">
        <v>2.625</v>
      </c>
      <c r="AB282">
        <v>2.625</v>
      </c>
      <c r="AC282">
        <v>2.625</v>
      </c>
      <c r="AD282">
        <v>2.625</v>
      </c>
      <c r="AE282">
        <v>2.625</v>
      </c>
      <c r="AF282">
        <v>2.625</v>
      </c>
      <c r="AG282">
        <v>2.625</v>
      </c>
      <c r="AH282">
        <v>2.625</v>
      </c>
      <c r="AI282">
        <v>2.625</v>
      </c>
      <c r="AJ282">
        <v>2.625</v>
      </c>
      <c r="AK282">
        <v>2.625</v>
      </c>
      <c r="AL282">
        <v>2.625</v>
      </c>
      <c r="AM282">
        <v>2.625</v>
      </c>
      <c r="AN282">
        <v>2.625</v>
      </c>
      <c r="AO282">
        <v>2.625</v>
      </c>
      <c r="AP282">
        <v>2.625</v>
      </c>
      <c r="AQ282">
        <v>102.625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T282">
        <v>0.08</v>
      </c>
      <c r="BU282">
        <v>0.57999999999999996</v>
      </c>
      <c r="BV282">
        <v>1.08</v>
      </c>
      <c r="BW282">
        <v>1.58</v>
      </c>
      <c r="BX282">
        <v>2.08</v>
      </c>
      <c r="BY282">
        <v>2.58</v>
      </c>
      <c r="BZ282">
        <v>3.08</v>
      </c>
      <c r="CA282">
        <v>3.58</v>
      </c>
      <c r="CB282">
        <v>4.08</v>
      </c>
      <c r="CC282">
        <v>4.58</v>
      </c>
      <c r="CD282">
        <v>5.08</v>
      </c>
      <c r="CE282">
        <v>5.58</v>
      </c>
      <c r="CF282">
        <v>6.08</v>
      </c>
      <c r="CG282">
        <v>6.58</v>
      </c>
      <c r="CH282">
        <v>7.08</v>
      </c>
      <c r="CI282">
        <v>7.58</v>
      </c>
      <c r="CJ282">
        <v>8.09</v>
      </c>
      <c r="CK282">
        <v>8.58</v>
      </c>
      <c r="CL282">
        <v>9.09</v>
      </c>
      <c r="CM282">
        <v>9.58</v>
      </c>
      <c r="CN282">
        <v>10.09</v>
      </c>
      <c r="CO282">
        <v>10.58</v>
      </c>
      <c r="CP282">
        <v>11.09</v>
      </c>
      <c r="CQ282">
        <v>11.58</v>
      </c>
      <c r="CR282">
        <v>12.09</v>
      </c>
      <c r="CS282">
        <v>12.58</v>
      </c>
      <c r="CT282">
        <v>13.09</v>
      </c>
      <c r="CU282">
        <v>13.58</v>
      </c>
      <c r="CV282">
        <v>14.09</v>
      </c>
      <c r="CW282">
        <v>14.58</v>
      </c>
      <c r="CX282">
        <v>15.09</v>
      </c>
      <c r="CY282">
        <v>15.59</v>
      </c>
      <c r="CZ282">
        <v>16.09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</row>
    <row r="283" spans="1:131">
      <c r="A283">
        <v>20290815.106120002</v>
      </c>
      <c r="B283">
        <v>1</v>
      </c>
      <c r="C283">
        <v>6.125</v>
      </c>
      <c r="D283">
        <v>20130115</v>
      </c>
      <c r="E283">
        <v>149.539062</v>
      </c>
      <c r="F283">
        <v>149.617188</v>
      </c>
      <c r="G283">
        <v>20290815</v>
      </c>
      <c r="H283">
        <v>16.583333333333332</v>
      </c>
      <c r="I283">
        <v>2.546535</v>
      </c>
      <c r="K283">
        <v>3.0625</v>
      </c>
      <c r="L283">
        <v>3.0625</v>
      </c>
      <c r="M283">
        <v>3.0625</v>
      </c>
      <c r="N283">
        <v>3.0625</v>
      </c>
      <c r="O283">
        <v>3.0625</v>
      </c>
      <c r="P283">
        <v>3.0625</v>
      </c>
      <c r="Q283">
        <v>3.0625</v>
      </c>
      <c r="R283">
        <v>3.0625</v>
      </c>
      <c r="S283">
        <v>3.0625</v>
      </c>
      <c r="T283">
        <v>3.0625</v>
      </c>
      <c r="U283">
        <v>3.0625</v>
      </c>
      <c r="V283">
        <v>3.0625</v>
      </c>
      <c r="W283">
        <v>3.0625</v>
      </c>
      <c r="X283">
        <v>3.0625</v>
      </c>
      <c r="Y283">
        <v>3.0625</v>
      </c>
      <c r="Z283">
        <v>3.0625</v>
      </c>
      <c r="AA283">
        <v>3.0625</v>
      </c>
      <c r="AB283">
        <v>3.0625</v>
      </c>
      <c r="AC283">
        <v>3.0625</v>
      </c>
      <c r="AD283">
        <v>3.0625</v>
      </c>
      <c r="AE283">
        <v>3.0625</v>
      </c>
      <c r="AF283">
        <v>3.0625</v>
      </c>
      <c r="AG283">
        <v>3.0625</v>
      </c>
      <c r="AH283">
        <v>3.0625</v>
      </c>
      <c r="AI283">
        <v>3.0625</v>
      </c>
      <c r="AJ283">
        <v>3.0625</v>
      </c>
      <c r="AK283">
        <v>3.0625</v>
      </c>
      <c r="AL283">
        <v>3.0625</v>
      </c>
      <c r="AM283">
        <v>3.0625</v>
      </c>
      <c r="AN283">
        <v>3.0625</v>
      </c>
      <c r="AO283">
        <v>3.0625</v>
      </c>
      <c r="AP283">
        <v>3.0625</v>
      </c>
      <c r="AQ283">
        <v>3.0625</v>
      </c>
      <c r="AR283">
        <v>103.0625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T283">
        <v>0.08</v>
      </c>
      <c r="BU283">
        <v>0.57999999999999996</v>
      </c>
      <c r="BV283">
        <v>1.08</v>
      </c>
      <c r="BW283">
        <v>1.58</v>
      </c>
      <c r="BX283">
        <v>2.08</v>
      </c>
      <c r="BY283">
        <v>2.58</v>
      </c>
      <c r="BZ283">
        <v>3.08</v>
      </c>
      <c r="CA283">
        <v>3.58</v>
      </c>
      <c r="CB283">
        <v>4.08</v>
      </c>
      <c r="CC283">
        <v>4.58</v>
      </c>
      <c r="CD283">
        <v>5.08</v>
      </c>
      <c r="CE283">
        <v>5.58</v>
      </c>
      <c r="CF283">
        <v>6.08</v>
      </c>
      <c r="CG283">
        <v>6.58</v>
      </c>
      <c r="CH283">
        <v>7.08</v>
      </c>
      <c r="CI283">
        <v>7.58</v>
      </c>
      <c r="CJ283">
        <v>8.09</v>
      </c>
      <c r="CK283">
        <v>8.58</v>
      </c>
      <c r="CL283">
        <v>9.09</v>
      </c>
      <c r="CM283">
        <v>9.58</v>
      </c>
      <c r="CN283">
        <v>10.09</v>
      </c>
      <c r="CO283">
        <v>10.58</v>
      </c>
      <c r="CP283">
        <v>11.09</v>
      </c>
      <c r="CQ283">
        <v>11.58</v>
      </c>
      <c r="CR283">
        <v>12.09</v>
      </c>
      <c r="CS283">
        <v>12.58</v>
      </c>
      <c r="CT283">
        <v>13.09</v>
      </c>
      <c r="CU283">
        <v>13.58</v>
      </c>
      <c r="CV283">
        <v>14.09</v>
      </c>
      <c r="CW283">
        <v>14.58</v>
      </c>
      <c r="CX283">
        <v>15.09</v>
      </c>
      <c r="CY283">
        <v>15.59</v>
      </c>
      <c r="CZ283">
        <v>16.09</v>
      </c>
      <c r="DA283">
        <v>16.59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</row>
    <row r="284" spans="1:131">
      <c r="A284">
        <v>20300515.106249999</v>
      </c>
      <c r="B284">
        <v>1</v>
      </c>
      <c r="C284">
        <v>6.25</v>
      </c>
      <c r="D284">
        <v>20130115</v>
      </c>
      <c r="E284">
        <v>152.601562</v>
      </c>
      <c r="F284">
        <v>152.679688</v>
      </c>
      <c r="G284">
        <v>20300515</v>
      </c>
      <c r="H284">
        <v>17.333333333333332</v>
      </c>
      <c r="I284">
        <v>1.053177</v>
      </c>
      <c r="K284">
        <v>3.125</v>
      </c>
      <c r="L284">
        <v>3.125</v>
      </c>
      <c r="M284">
        <v>3.125</v>
      </c>
      <c r="N284">
        <v>3.125</v>
      </c>
      <c r="O284">
        <v>3.125</v>
      </c>
      <c r="P284">
        <v>3.125</v>
      </c>
      <c r="Q284">
        <v>3.125</v>
      </c>
      <c r="R284">
        <v>3.125</v>
      </c>
      <c r="S284">
        <v>3.125</v>
      </c>
      <c r="T284">
        <v>3.125</v>
      </c>
      <c r="U284">
        <v>3.125</v>
      </c>
      <c r="V284">
        <v>3.125</v>
      </c>
      <c r="W284">
        <v>3.125</v>
      </c>
      <c r="X284">
        <v>3.125</v>
      </c>
      <c r="Y284">
        <v>3.125</v>
      </c>
      <c r="Z284">
        <v>3.125</v>
      </c>
      <c r="AA284">
        <v>3.125</v>
      </c>
      <c r="AB284">
        <v>3.125</v>
      </c>
      <c r="AC284">
        <v>3.125</v>
      </c>
      <c r="AD284">
        <v>3.125</v>
      </c>
      <c r="AE284">
        <v>3.125</v>
      </c>
      <c r="AF284">
        <v>3.125</v>
      </c>
      <c r="AG284">
        <v>3.125</v>
      </c>
      <c r="AH284">
        <v>3.125</v>
      </c>
      <c r="AI284">
        <v>3.125</v>
      </c>
      <c r="AJ284">
        <v>3.125</v>
      </c>
      <c r="AK284">
        <v>3.125</v>
      </c>
      <c r="AL284">
        <v>3.125</v>
      </c>
      <c r="AM284">
        <v>3.125</v>
      </c>
      <c r="AN284">
        <v>3.125</v>
      </c>
      <c r="AO284">
        <v>3.125</v>
      </c>
      <c r="AP284">
        <v>3.125</v>
      </c>
      <c r="AQ284">
        <v>3.125</v>
      </c>
      <c r="AR284">
        <v>3.125</v>
      </c>
      <c r="AS284">
        <v>103.125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T284">
        <v>0.32</v>
      </c>
      <c r="BU284">
        <v>0.83</v>
      </c>
      <c r="BV284">
        <v>1.32</v>
      </c>
      <c r="BW284">
        <v>1.83</v>
      </c>
      <c r="BX284">
        <v>2.3199999999999998</v>
      </c>
      <c r="BY284">
        <v>2.83</v>
      </c>
      <c r="BZ284">
        <v>3.33</v>
      </c>
      <c r="CA284">
        <v>3.83</v>
      </c>
      <c r="CB284">
        <v>4.33</v>
      </c>
      <c r="CC284">
        <v>4.83</v>
      </c>
      <c r="CD284">
        <v>5.33</v>
      </c>
      <c r="CE284">
        <v>5.83</v>
      </c>
      <c r="CF284">
        <v>6.33</v>
      </c>
      <c r="CG284">
        <v>6.83</v>
      </c>
      <c r="CH284">
        <v>7.33</v>
      </c>
      <c r="CI284">
        <v>7.83</v>
      </c>
      <c r="CJ284">
        <v>8.33</v>
      </c>
      <c r="CK284">
        <v>8.83</v>
      </c>
      <c r="CL284">
        <v>9.33</v>
      </c>
      <c r="CM284">
        <v>9.83</v>
      </c>
      <c r="CN284">
        <v>10.33</v>
      </c>
      <c r="CO284">
        <v>10.83</v>
      </c>
      <c r="CP284">
        <v>11.33</v>
      </c>
      <c r="CQ284">
        <v>11.84</v>
      </c>
      <c r="CR284">
        <v>12.33</v>
      </c>
      <c r="CS284">
        <v>12.84</v>
      </c>
      <c r="CT284">
        <v>13.33</v>
      </c>
      <c r="CU284">
        <v>13.84</v>
      </c>
      <c r="CV284">
        <v>14.33</v>
      </c>
      <c r="CW284">
        <v>14.84</v>
      </c>
      <c r="CX284">
        <v>15.33</v>
      </c>
      <c r="CY284">
        <v>15.84</v>
      </c>
      <c r="CZ284">
        <v>16.329999999999998</v>
      </c>
      <c r="DA284">
        <v>16.84</v>
      </c>
      <c r="DB284">
        <v>17.329999999999998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</row>
    <row r="285" spans="1:131">
      <c r="A285">
        <v>20310215.10537</v>
      </c>
      <c r="B285">
        <v>1</v>
      </c>
      <c r="C285">
        <v>5.375</v>
      </c>
      <c r="D285">
        <v>20130115</v>
      </c>
      <c r="E285">
        <v>140.726562</v>
      </c>
      <c r="F285">
        <v>140.804688</v>
      </c>
      <c r="G285">
        <v>20310215</v>
      </c>
      <c r="H285">
        <v>18.083333333333332</v>
      </c>
      <c r="I285">
        <v>2.234715</v>
      </c>
      <c r="K285">
        <v>2.6875</v>
      </c>
      <c r="L285">
        <v>2.6875</v>
      </c>
      <c r="M285">
        <v>2.6875</v>
      </c>
      <c r="N285">
        <v>2.6875</v>
      </c>
      <c r="O285">
        <v>2.6875</v>
      </c>
      <c r="P285">
        <v>2.6875</v>
      </c>
      <c r="Q285">
        <v>2.6875</v>
      </c>
      <c r="R285">
        <v>2.6875</v>
      </c>
      <c r="S285">
        <v>2.6875</v>
      </c>
      <c r="T285">
        <v>2.6875</v>
      </c>
      <c r="U285">
        <v>2.6875</v>
      </c>
      <c r="V285">
        <v>2.6875</v>
      </c>
      <c r="W285">
        <v>2.6875</v>
      </c>
      <c r="X285">
        <v>2.6875</v>
      </c>
      <c r="Y285">
        <v>2.6875</v>
      </c>
      <c r="Z285">
        <v>2.6875</v>
      </c>
      <c r="AA285">
        <v>2.6875</v>
      </c>
      <c r="AB285">
        <v>2.6875</v>
      </c>
      <c r="AC285">
        <v>2.6875</v>
      </c>
      <c r="AD285">
        <v>2.6875</v>
      </c>
      <c r="AE285">
        <v>2.6875</v>
      </c>
      <c r="AF285">
        <v>2.6875</v>
      </c>
      <c r="AG285">
        <v>2.6875</v>
      </c>
      <c r="AH285">
        <v>2.6875</v>
      </c>
      <c r="AI285">
        <v>2.6875</v>
      </c>
      <c r="AJ285">
        <v>2.6875</v>
      </c>
      <c r="AK285">
        <v>2.6875</v>
      </c>
      <c r="AL285">
        <v>2.6875</v>
      </c>
      <c r="AM285">
        <v>2.6875</v>
      </c>
      <c r="AN285">
        <v>2.6875</v>
      </c>
      <c r="AO285">
        <v>2.6875</v>
      </c>
      <c r="AP285">
        <v>2.6875</v>
      </c>
      <c r="AQ285">
        <v>2.6875</v>
      </c>
      <c r="AR285">
        <v>2.6875</v>
      </c>
      <c r="AS285">
        <v>2.6875</v>
      </c>
      <c r="AT285">
        <v>2.6875</v>
      </c>
      <c r="AU285">
        <v>102.6875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T285">
        <v>0.08</v>
      </c>
      <c r="BU285">
        <v>0.57999999999999996</v>
      </c>
      <c r="BV285">
        <v>1.08</v>
      </c>
      <c r="BW285">
        <v>1.58</v>
      </c>
      <c r="BX285">
        <v>2.08</v>
      </c>
      <c r="BY285">
        <v>2.58</v>
      </c>
      <c r="BZ285">
        <v>3.08</v>
      </c>
      <c r="CA285">
        <v>3.58</v>
      </c>
      <c r="CB285">
        <v>4.08</v>
      </c>
      <c r="CC285">
        <v>4.58</v>
      </c>
      <c r="CD285">
        <v>5.08</v>
      </c>
      <c r="CE285">
        <v>5.58</v>
      </c>
      <c r="CF285">
        <v>6.08</v>
      </c>
      <c r="CG285">
        <v>6.58</v>
      </c>
      <c r="CH285">
        <v>7.08</v>
      </c>
      <c r="CI285">
        <v>7.58</v>
      </c>
      <c r="CJ285">
        <v>8.09</v>
      </c>
      <c r="CK285">
        <v>8.58</v>
      </c>
      <c r="CL285">
        <v>9.09</v>
      </c>
      <c r="CM285">
        <v>9.58</v>
      </c>
      <c r="CN285">
        <v>10.09</v>
      </c>
      <c r="CO285">
        <v>10.58</v>
      </c>
      <c r="CP285">
        <v>11.09</v>
      </c>
      <c r="CQ285">
        <v>11.58</v>
      </c>
      <c r="CR285">
        <v>12.09</v>
      </c>
      <c r="CS285">
        <v>12.58</v>
      </c>
      <c r="CT285">
        <v>13.09</v>
      </c>
      <c r="CU285">
        <v>13.58</v>
      </c>
      <c r="CV285">
        <v>14.09</v>
      </c>
      <c r="CW285">
        <v>14.58</v>
      </c>
      <c r="CX285">
        <v>15.09</v>
      </c>
      <c r="CY285">
        <v>15.59</v>
      </c>
      <c r="CZ285">
        <v>16.09</v>
      </c>
      <c r="DA285">
        <v>16.59</v>
      </c>
      <c r="DB285">
        <v>17.09</v>
      </c>
      <c r="DC285">
        <v>17.59</v>
      </c>
      <c r="DD285">
        <v>18.09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</row>
    <row r="286" spans="1:131">
      <c r="A286">
        <v>20360215.104499999</v>
      </c>
      <c r="B286">
        <v>1</v>
      </c>
      <c r="C286">
        <v>4.5</v>
      </c>
      <c r="D286">
        <v>20130115</v>
      </c>
      <c r="E286">
        <v>129.445312</v>
      </c>
      <c r="F286">
        <v>129.523438</v>
      </c>
      <c r="G286">
        <v>20360215</v>
      </c>
      <c r="H286">
        <v>23.083333333333332</v>
      </c>
      <c r="I286">
        <v>1.870924</v>
      </c>
      <c r="K286">
        <v>2.25</v>
      </c>
      <c r="L286">
        <v>2.25</v>
      </c>
      <c r="M286">
        <v>2.25</v>
      </c>
      <c r="N286">
        <v>2.25</v>
      </c>
      <c r="O286">
        <v>2.25</v>
      </c>
      <c r="P286">
        <v>2.25</v>
      </c>
      <c r="Q286">
        <v>2.25</v>
      </c>
      <c r="R286">
        <v>2.25</v>
      </c>
      <c r="S286">
        <v>2.25</v>
      </c>
      <c r="T286">
        <v>2.25</v>
      </c>
      <c r="U286">
        <v>2.25</v>
      </c>
      <c r="V286">
        <v>2.25</v>
      </c>
      <c r="W286">
        <v>2.25</v>
      </c>
      <c r="X286">
        <v>2.25</v>
      </c>
      <c r="Y286">
        <v>2.25</v>
      </c>
      <c r="Z286">
        <v>2.25</v>
      </c>
      <c r="AA286">
        <v>2.25</v>
      </c>
      <c r="AB286">
        <v>2.25</v>
      </c>
      <c r="AC286">
        <v>2.25</v>
      </c>
      <c r="AD286">
        <v>2.25</v>
      </c>
      <c r="AE286">
        <v>2.25</v>
      </c>
      <c r="AF286">
        <v>2.25</v>
      </c>
      <c r="AG286">
        <v>2.25</v>
      </c>
      <c r="AH286">
        <v>2.25</v>
      </c>
      <c r="AI286">
        <v>2.25</v>
      </c>
      <c r="AJ286">
        <v>2.25</v>
      </c>
      <c r="AK286">
        <v>2.25</v>
      </c>
      <c r="AL286">
        <v>2.25</v>
      </c>
      <c r="AM286">
        <v>2.25</v>
      </c>
      <c r="AN286">
        <v>2.25</v>
      </c>
      <c r="AO286">
        <v>2.25</v>
      </c>
      <c r="AP286">
        <v>2.25</v>
      </c>
      <c r="AQ286">
        <v>2.25</v>
      </c>
      <c r="AR286">
        <v>2.25</v>
      </c>
      <c r="AS286">
        <v>2.25</v>
      </c>
      <c r="AT286">
        <v>2.25</v>
      </c>
      <c r="AU286">
        <v>2.25</v>
      </c>
      <c r="AV286">
        <v>2.25</v>
      </c>
      <c r="AW286">
        <v>2.25</v>
      </c>
      <c r="AX286">
        <v>2.25</v>
      </c>
      <c r="AY286">
        <v>2.25</v>
      </c>
      <c r="AZ286">
        <v>2.25</v>
      </c>
      <c r="BA286">
        <v>2.25</v>
      </c>
      <c r="BB286">
        <v>2.25</v>
      </c>
      <c r="BC286">
        <v>2.25</v>
      </c>
      <c r="BD286">
        <v>2.25</v>
      </c>
      <c r="BE286">
        <v>102.25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T286">
        <v>0.08</v>
      </c>
      <c r="BU286">
        <v>0.57999999999999996</v>
      </c>
      <c r="BV286">
        <v>1.08</v>
      </c>
      <c r="BW286">
        <v>1.58</v>
      </c>
      <c r="BX286">
        <v>2.08</v>
      </c>
      <c r="BY286">
        <v>2.58</v>
      </c>
      <c r="BZ286">
        <v>3.08</v>
      </c>
      <c r="CA286">
        <v>3.58</v>
      </c>
      <c r="CB286">
        <v>4.08</v>
      </c>
      <c r="CC286">
        <v>4.58</v>
      </c>
      <c r="CD286">
        <v>5.08</v>
      </c>
      <c r="CE286">
        <v>5.58</v>
      </c>
      <c r="CF286">
        <v>6.08</v>
      </c>
      <c r="CG286">
        <v>6.58</v>
      </c>
      <c r="CH286">
        <v>7.08</v>
      </c>
      <c r="CI286">
        <v>7.58</v>
      </c>
      <c r="CJ286">
        <v>8.09</v>
      </c>
      <c r="CK286">
        <v>8.58</v>
      </c>
      <c r="CL286">
        <v>9.09</v>
      </c>
      <c r="CM286">
        <v>9.58</v>
      </c>
      <c r="CN286">
        <v>10.09</v>
      </c>
      <c r="CO286">
        <v>10.58</v>
      </c>
      <c r="CP286">
        <v>11.09</v>
      </c>
      <c r="CQ286">
        <v>11.58</v>
      </c>
      <c r="CR286">
        <v>12.09</v>
      </c>
      <c r="CS286">
        <v>12.58</v>
      </c>
      <c r="CT286">
        <v>13.09</v>
      </c>
      <c r="CU286">
        <v>13.58</v>
      </c>
      <c r="CV286">
        <v>14.09</v>
      </c>
      <c r="CW286">
        <v>14.58</v>
      </c>
      <c r="CX286">
        <v>15.09</v>
      </c>
      <c r="CY286">
        <v>15.59</v>
      </c>
      <c r="CZ286">
        <v>16.09</v>
      </c>
      <c r="DA286">
        <v>16.59</v>
      </c>
      <c r="DB286">
        <v>17.09</v>
      </c>
      <c r="DC286">
        <v>17.59</v>
      </c>
      <c r="DD286">
        <v>18.09</v>
      </c>
      <c r="DE286">
        <v>18.59</v>
      </c>
      <c r="DF286">
        <v>19.09</v>
      </c>
      <c r="DG286">
        <v>19.59</v>
      </c>
      <c r="DH286">
        <v>20.09</v>
      </c>
      <c r="DI286">
        <v>20.59</v>
      </c>
      <c r="DJ286">
        <v>21.09</v>
      </c>
      <c r="DK286">
        <v>21.59</v>
      </c>
      <c r="DL286">
        <v>22.09</v>
      </c>
      <c r="DM286">
        <v>22.59</v>
      </c>
      <c r="DN286">
        <v>23.09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</row>
    <row r="287" spans="1:131">
      <c r="A287">
        <v>20370215.10475</v>
      </c>
      <c r="B287">
        <v>1</v>
      </c>
      <c r="C287">
        <v>4.75</v>
      </c>
      <c r="D287">
        <v>20130115</v>
      </c>
      <c r="E287">
        <v>134.195312</v>
      </c>
      <c r="F287">
        <v>134.273438</v>
      </c>
      <c r="G287">
        <v>20370215</v>
      </c>
      <c r="H287">
        <v>24.083333333333332</v>
      </c>
      <c r="I287">
        <v>1.974864</v>
      </c>
      <c r="K287">
        <v>2.375</v>
      </c>
      <c r="L287">
        <v>2.375</v>
      </c>
      <c r="M287">
        <v>2.375</v>
      </c>
      <c r="N287">
        <v>2.375</v>
      </c>
      <c r="O287">
        <v>2.375</v>
      </c>
      <c r="P287">
        <v>2.375</v>
      </c>
      <c r="Q287">
        <v>2.375</v>
      </c>
      <c r="R287">
        <v>2.375</v>
      </c>
      <c r="S287">
        <v>2.375</v>
      </c>
      <c r="T287">
        <v>2.375</v>
      </c>
      <c r="U287">
        <v>2.375</v>
      </c>
      <c r="V287">
        <v>2.375</v>
      </c>
      <c r="W287">
        <v>2.375</v>
      </c>
      <c r="X287">
        <v>2.375</v>
      </c>
      <c r="Y287">
        <v>2.375</v>
      </c>
      <c r="Z287">
        <v>2.375</v>
      </c>
      <c r="AA287">
        <v>2.375</v>
      </c>
      <c r="AB287">
        <v>2.375</v>
      </c>
      <c r="AC287">
        <v>2.375</v>
      </c>
      <c r="AD287">
        <v>2.375</v>
      </c>
      <c r="AE287">
        <v>2.375</v>
      </c>
      <c r="AF287">
        <v>2.375</v>
      </c>
      <c r="AG287">
        <v>2.375</v>
      </c>
      <c r="AH287">
        <v>2.375</v>
      </c>
      <c r="AI287">
        <v>2.375</v>
      </c>
      <c r="AJ287">
        <v>2.375</v>
      </c>
      <c r="AK287">
        <v>2.375</v>
      </c>
      <c r="AL287">
        <v>2.375</v>
      </c>
      <c r="AM287">
        <v>2.375</v>
      </c>
      <c r="AN287">
        <v>2.375</v>
      </c>
      <c r="AO287">
        <v>2.375</v>
      </c>
      <c r="AP287">
        <v>2.375</v>
      </c>
      <c r="AQ287">
        <v>2.375</v>
      </c>
      <c r="AR287">
        <v>2.375</v>
      </c>
      <c r="AS287">
        <v>2.375</v>
      </c>
      <c r="AT287">
        <v>2.375</v>
      </c>
      <c r="AU287">
        <v>2.375</v>
      </c>
      <c r="AV287">
        <v>2.375</v>
      </c>
      <c r="AW287">
        <v>2.375</v>
      </c>
      <c r="AX287">
        <v>2.375</v>
      </c>
      <c r="AY287">
        <v>2.375</v>
      </c>
      <c r="AZ287">
        <v>2.375</v>
      </c>
      <c r="BA287">
        <v>2.375</v>
      </c>
      <c r="BB287">
        <v>2.375</v>
      </c>
      <c r="BC287">
        <v>2.375</v>
      </c>
      <c r="BD287">
        <v>2.375</v>
      </c>
      <c r="BE287">
        <v>2.375</v>
      </c>
      <c r="BF287">
        <v>2.375</v>
      </c>
      <c r="BG287">
        <v>102.375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T287">
        <v>0.08</v>
      </c>
      <c r="BU287">
        <v>0.57999999999999996</v>
      </c>
      <c r="BV287">
        <v>1.08</v>
      </c>
      <c r="BW287">
        <v>1.58</v>
      </c>
      <c r="BX287">
        <v>2.08</v>
      </c>
      <c r="BY287">
        <v>2.58</v>
      </c>
      <c r="BZ287">
        <v>3.08</v>
      </c>
      <c r="CA287">
        <v>3.58</v>
      </c>
      <c r="CB287">
        <v>4.08</v>
      </c>
      <c r="CC287">
        <v>4.58</v>
      </c>
      <c r="CD287">
        <v>5.08</v>
      </c>
      <c r="CE287">
        <v>5.58</v>
      </c>
      <c r="CF287">
        <v>6.08</v>
      </c>
      <c r="CG287">
        <v>6.58</v>
      </c>
      <c r="CH287">
        <v>7.08</v>
      </c>
      <c r="CI287">
        <v>7.58</v>
      </c>
      <c r="CJ287">
        <v>8.09</v>
      </c>
      <c r="CK287">
        <v>8.58</v>
      </c>
      <c r="CL287">
        <v>9.09</v>
      </c>
      <c r="CM287">
        <v>9.58</v>
      </c>
      <c r="CN287">
        <v>10.09</v>
      </c>
      <c r="CO287">
        <v>10.58</v>
      </c>
      <c r="CP287">
        <v>11.09</v>
      </c>
      <c r="CQ287">
        <v>11.58</v>
      </c>
      <c r="CR287">
        <v>12.09</v>
      </c>
      <c r="CS287">
        <v>12.58</v>
      </c>
      <c r="CT287">
        <v>13.09</v>
      </c>
      <c r="CU287">
        <v>13.58</v>
      </c>
      <c r="CV287">
        <v>14.09</v>
      </c>
      <c r="CW287">
        <v>14.58</v>
      </c>
      <c r="CX287">
        <v>15.09</v>
      </c>
      <c r="CY287">
        <v>15.59</v>
      </c>
      <c r="CZ287">
        <v>16.09</v>
      </c>
      <c r="DA287">
        <v>16.59</v>
      </c>
      <c r="DB287">
        <v>17.09</v>
      </c>
      <c r="DC287">
        <v>17.59</v>
      </c>
      <c r="DD287">
        <v>18.09</v>
      </c>
      <c r="DE287">
        <v>18.59</v>
      </c>
      <c r="DF287">
        <v>19.09</v>
      </c>
      <c r="DG287">
        <v>19.59</v>
      </c>
      <c r="DH287">
        <v>20.09</v>
      </c>
      <c r="DI287">
        <v>20.59</v>
      </c>
      <c r="DJ287">
        <v>21.09</v>
      </c>
      <c r="DK287">
        <v>21.59</v>
      </c>
      <c r="DL287">
        <v>22.09</v>
      </c>
      <c r="DM287">
        <v>22.59</v>
      </c>
      <c r="DN287">
        <v>23.09</v>
      </c>
      <c r="DO287">
        <v>23.59</v>
      </c>
      <c r="DP287">
        <v>24.1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</row>
    <row r="288" spans="1:131">
      <c r="A288">
        <v>20370515.105</v>
      </c>
      <c r="B288">
        <v>1</v>
      </c>
      <c r="C288">
        <v>5</v>
      </c>
      <c r="D288">
        <v>20130115</v>
      </c>
      <c r="E288">
        <v>138.796875</v>
      </c>
      <c r="F288">
        <v>138.859375</v>
      </c>
      <c r="G288">
        <v>20370515</v>
      </c>
      <c r="H288">
        <v>24.333333333333332</v>
      </c>
      <c r="I288">
        <v>0.84254099999999998</v>
      </c>
      <c r="K288">
        <v>2.5</v>
      </c>
      <c r="L288">
        <v>2.5</v>
      </c>
      <c r="M288">
        <v>2.5</v>
      </c>
      <c r="N288">
        <v>2.5</v>
      </c>
      <c r="O288">
        <v>2.5</v>
      </c>
      <c r="P288">
        <v>2.5</v>
      </c>
      <c r="Q288">
        <v>2.5</v>
      </c>
      <c r="R288">
        <v>2.5</v>
      </c>
      <c r="S288">
        <v>2.5</v>
      </c>
      <c r="T288">
        <v>2.5</v>
      </c>
      <c r="U288">
        <v>2.5</v>
      </c>
      <c r="V288">
        <v>2.5</v>
      </c>
      <c r="W288">
        <v>2.5</v>
      </c>
      <c r="X288">
        <v>2.5</v>
      </c>
      <c r="Y288">
        <v>2.5</v>
      </c>
      <c r="Z288">
        <v>2.5</v>
      </c>
      <c r="AA288">
        <v>2.5</v>
      </c>
      <c r="AB288">
        <v>2.5</v>
      </c>
      <c r="AC288">
        <v>2.5</v>
      </c>
      <c r="AD288">
        <v>2.5</v>
      </c>
      <c r="AE288">
        <v>2.5</v>
      </c>
      <c r="AF288">
        <v>2.5</v>
      </c>
      <c r="AG288">
        <v>2.5</v>
      </c>
      <c r="AH288">
        <v>2.5</v>
      </c>
      <c r="AI288">
        <v>2.5</v>
      </c>
      <c r="AJ288">
        <v>2.5</v>
      </c>
      <c r="AK288">
        <v>2.5</v>
      </c>
      <c r="AL288">
        <v>2.5</v>
      </c>
      <c r="AM288">
        <v>2.5</v>
      </c>
      <c r="AN288">
        <v>2.5</v>
      </c>
      <c r="AO288">
        <v>2.5</v>
      </c>
      <c r="AP288">
        <v>2.5</v>
      </c>
      <c r="AQ288">
        <v>2.5</v>
      </c>
      <c r="AR288">
        <v>2.5</v>
      </c>
      <c r="AS288">
        <v>2.5</v>
      </c>
      <c r="AT288">
        <v>2.5</v>
      </c>
      <c r="AU288">
        <v>2.5</v>
      </c>
      <c r="AV288">
        <v>2.5</v>
      </c>
      <c r="AW288">
        <v>2.5</v>
      </c>
      <c r="AX288">
        <v>2.5</v>
      </c>
      <c r="AY288">
        <v>2.5</v>
      </c>
      <c r="AZ288">
        <v>2.5</v>
      </c>
      <c r="BA288">
        <v>2.5</v>
      </c>
      <c r="BB288">
        <v>2.5</v>
      </c>
      <c r="BC288">
        <v>2.5</v>
      </c>
      <c r="BD288">
        <v>2.5</v>
      </c>
      <c r="BE288">
        <v>2.5</v>
      </c>
      <c r="BF288">
        <v>2.5</v>
      </c>
      <c r="BG288">
        <v>102.5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T288">
        <v>0.32</v>
      </c>
      <c r="BU288">
        <v>0.83</v>
      </c>
      <c r="BV288">
        <v>1.32</v>
      </c>
      <c r="BW288">
        <v>1.83</v>
      </c>
      <c r="BX288">
        <v>2.3199999999999998</v>
      </c>
      <c r="BY288">
        <v>2.83</v>
      </c>
      <c r="BZ288">
        <v>3.33</v>
      </c>
      <c r="CA288">
        <v>3.83</v>
      </c>
      <c r="CB288">
        <v>4.33</v>
      </c>
      <c r="CC288">
        <v>4.83</v>
      </c>
      <c r="CD288">
        <v>5.33</v>
      </c>
      <c r="CE288">
        <v>5.83</v>
      </c>
      <c r="CF288">
        <v>6.33</v>
      </c>
      <c r="CG288">
        <v>6.83</v>
      </c>
      <c r="CH288">
        <v>7.33</v>
      </c>
      <c r="CI288">
        <v>7.83</v>
      </c>
      <c r="CJ288">
        <v>8.33</v>
      </c>
      <c r="CK288">
        <v>8.83</v>
      </c>
      <c r="CL288">
        <v>9.33</v>
      </c>
      <c r="CM288">
        <v>9.83</v>
      </c>
      <c r="CN288">
        <v>10.33</v>
      </c>
      <c r="CO288">
        <v>10.83</v>
      </c>
      <c r="CP288">
        <v>11.33</v>
      </c>
      <c r="CQ288">
        <v>11.84</v>
      </c>
      <c r="CR288">
        <v>12.33</v>
      </c>
      <c r="CS288">
        <v>12.84</v>
      </c>
      <c r="CT288">
        <v>13.33</v>
      </c>
      <c r="CU288">
        <v>13.84</v>
      </c>
      <c r="CV288">
        <v>14.33</v>
      </c>
      <c r="CW288">
        <v>14.84</v>
      </c>
      <c r="CX288">
        <v>15.33</v>
      </c>
      <c r="CY288">
        <v>15.84</v>
      </c>
      <c r="CZ288">
        <v>16.329999999999998</v>
      </c>
      <c r="DA288">
        <v>16.84</v>
      </c>
      <c r="DB288">
        <v>17.329999999999998</v>
      </c>
      <c r="DC288">
        <v>17.84</v>
      </c>
      <c r="DD288">
        <v>18.329999999999998</v>
      </c>
      <c r="DE288">
        <v>18.84</v>
      </c>
      <c r="DF288">
        <v>19.34</v>
      </c>
      <c r="DG288">
        <v>19.84</v>
      </c>
      <c r="DH288">
        <v>20.34</v>
      </c>
      <c r="DI288">
        <v>20.84</v>
      </c>
      <c r="DJ288">
        <v>21.34</v>
      </c>
      <c r="DK288">
        <v>21.84</v>
      </c>
      <c r="DL288">
        <v>22.34</v>
      </c>
      <c r="DM288">
        <v>22.84</v>
      </c>
      <c r="DN288">
        <v>23.34</v>
      </c>
      <c r="DO288">
        <v>23.84</v>
      </c>
      <c r="DP288">
        <v>24.34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</row>
    <row r="289" spans="1:131">
      <c r="A289">
        <v>20380215.104370002</v>
      </c>
      <c r="B289">
        <v>1</v>
      </c>
      <c r="C289">
        <v>4.375</v>
      </c>
      <c r="D289">
        <v>20130115</v>
      </c>
      <c r="E289">
        <v>127.554688</v>
      </c>
      <c r="F289">
        <v>127.578125</v>
      </c>
      <c r="G289">
        <v>20380215</v>
      </c>
      <c r="H289">
        <v>25.083333333333332</v>
      </c>
      <c r="I289">
        <v>1.818954</v>
      </c>
      <c r="K289">
        <v>2.1875</v>
      </c>
      <c r="L289">
        <v>2.1875</v>
      </c>
      <c r="M289">
        <v>2.1875</v>
      </c>
      <c r="N289">
        <v>2.1875</v>
      </c>
      <c r="O289">
        <v>2.1875</v>
      </c>
      <c r="P289">
        <v>2.1875</v>
      </c>
      <c r="Q289">
        <v>2.1875</v>
      </c>
      <c r="R289">
        <v>2.1875</v>
      </c>
      <c r="S289">
        <v>2.1875</v>
      </c>
      <c r="T289">
        <v>2.1875</v>
      </c>
      <c r="U289">
        <v>2.1875</v>
      </c>
      <c r="V289">
        <v>2.1875</v>
      </c>
      <c r="W289">
        <v>2.1875</v>
      </c>
      <c r="X289">
        <v>2.1875</v>
      </c>
      <c r="Y289">
        <v>2.1875</v>
      </c>
      <c r="Z289">
        <v>2.1875</v>
      </c>
      <c r="AA289">
        <v>2.1875</v>
      </c>
      <c r="AB289">
        <v>2.1875</v>
      </c>
      <c r="AC289">
        <v>2.1875</v>
      </c>
      <c r="AD289">
        <v>2.1875</v>
      </c>
      <c r="AE289">
        <v>2.1875</v>
      </c>
      <c r="AF289">
        <v>2.1875</v>
      </c>
      <c r="AG289">
        <v>2.1875</v>
      </c>
      <c r="AH289">
        <v>2.1875</v>
      </c>
      <c r="AI289">
        <v>2.1875</v>
      </c>
      <c r="AJ289">
        <v>2.1875</v>
      </c>
      <c r="AK289">
        <v>2.1875</v>
      </c>
      <c r="AL289">
        <v>2.1875</v>
      </c>
      <c r="AM289">
        <v>2.1875</v>
      </c>
      <c r="AN289">
        <v>2.1875</v>
      </c>
      <c r="AO289">
        <v>2.1875</v>
      </c>
      <c r="AP289">
        <v>2.1875</v>
      </c>
      <c r="AQ289">
        <v>2.1875</v>
      </c>
      <c r="AR289">
        <v>2.1875</v>
      </c>
      <c r="AS289">
        <v>2.1875</v>
      </c>
      <c r="AT289">
        <v>2.1875</v>
      </c>
      <c r="AU289">
        <v>2.1875</v>
      </c>
      <c r="AV289">
        <v>2.1875</v>
      </c>
      <c r="AW289">
        <v>2.1875</v>
      </c>
      <c r="AX289">
        <v>2.1875</v>
      </c>
      <c r="AY289">
        <v>2.1875</v>
      </c>
      <c r="AZ289">
        <v>2.1875</v>
      </c>
      <c r="BA289">
        <v>2.1875</v>
      </c>
      <c r="BB289">
        <v>2.1875</v>
      </c>
      <c r="BC289">
        <v>2.1875</v>
      </c>
      <c r="BD289">
        <v>2.1875</v>
      </c>
      <c r="BE289">
        <v>2.1875</v>
      </c>
      <c r="BF289">
        <v>2.1875</v>
      </c>
      <c r="BG289">
        <v>2.1875</v>
      </c>
      <c r="BH289">
        <v>2.1875</v>
      </c>
      <c r="BI289">
        <v>102.1875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T289">
        <v>0.08</v>
      </c>
      <c r="BU289">
        <v>0.57999999999999996</v>
      </c>
      <c r="BV289">
        <v>1.08</v>
      </c>
      <c r="BW289">
        <v>1.58</v>
      </c>
      <c r="BX289">
        <v>2.08</v>
      </c>
      <c r="BY289">
        <v>2.58</v>
      </c>
      <c r="BZ289">
        <v>3.08</v>
      </c>
      <c r="CA289">
        <v>3.58</v>
      </c>
      <c r="CB289">
        <v>4.08</v>
      </c>
      <c r="CC289">
        <v>4.58</v>
      </c>
      <c r="CD289">
        <v>5.08</v>
      </c>
      <c r="CE289">
        <v>5.58</v>
      </c>
      <c r="CF289">
        <v>6.08</v>
      </c>
      <c r="CG289">
        <v>6.58</v>
      </c>
      <c r="CH289">
        <v>7.08</v>
      </c>
      <c r="CI289">
        <v>7.58</v>
      </c>
      <c r="CJ289">
        <v>8.09</v>
      </c>
      <c r="CK289">
        <v>8.58</v>
      </c>
      <c r="CL289">
        <v>9.09</v>
      </c>
      <c r="CM289">
        <v>9.58</v>
      </c>
      <c r="CN289">
        <v>10.09</v>
      </c>
      <c r="CO289">
        <v>10.58</v>
      </c>
      <c r="CP289">
        <v>11.09</v>
      </c>
      <c r="CQ289">
        <v>11.58</v>
      </c>
      <c r="CR289">
        <v>12.09</v>
      </c>
      <c r="CS289">
        <v>12.58</v>
      </c>
      <c r="CT289">
        <v>13.09</v>
      </c>
      <c r="CU289">
        <v>13.58</v>
      </c>
      <c r="CV289">
        <v>14.09</v>
      </c>
      <c r="CW289">
        <v>14.58</v>
      </c>
      <c r="CX289">
        <v>15.09</v>
      </c>
      <c r="CY289">
        <v>15.59</v>
      </c>
      <c r="CZ289">
        <v>16.09</v>
      </c>
      <c r="DA289">
        <v>16.59</v>
      </c>
      <c r="DB289">
        <v>17.09</v>
      </c>
      <c r="DC289">
        <v>17.59</v>
      </c>
      <c r="DD289">
        <v>18.09</v>
      </c>
      <c r="DE289">
        <v>18.59</v>
      </c>
      <c r="DF289">
        <v>19.09</v>
      </c>
      <c r="DG289">
        <v>19.59</v>
      </c>
      <c r="DH289">
        <v>20.09</v>
      </c>
      <c r="DI289">
        <v>20.59</v>
      </c>
      <c r="DJ289">
        <v>21.09</v>
      </c>
      <c r="DK289">
        <v>21.59</v>
      </c>
      <c r="DL289">
        <v>22.09</v>
      </c>
      <c r="DM289">
        <v>22.59</v>
      </c>
      <c r="DN289">
        <v>23.09</v>
      </c>
      <c r="DO289">
        <v>23.59</v>
      </c>
      <c r="DP289">
        <v>24.1</v>
      </c>
      <c r="DQ289">
        <v>24.59</v>
      </c>
      <c r="DR289">
        <v>25.1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</row>
    <row r="290" spans="1:131">
      <c r="A290">
        <v>20380515.104499999</v>
      </c>
      <c r="B290">
        <v>1</v>
      </c>
      <c r="C290">
        <v>4.5</v>
      </c>
      <c r="D290">
        <v>20130115</v>
      </c>
      <c r="E290">
        <v>129.9375</v>
      </c>
      <c r="F290">
        <v>129.960938</v>
      </c>
      <c r="G290">
        <v>20380515</v>
      </c>
      <c r="H290">
        <v>25.333333333333332</v>
      </c>
      <c r="I290">
        <v>0.75828699999999993</v>
      </c>
      <c r="K290">
        <v>2.25</v>
      </c>
      <c r="L290">
        <v>2.25</v>
      </c>
      <c r="M290">
        <v>2.25</v>
      </c>
      <c r="N290">
        <v>2.25</v>
      </c>
      <c r="O290">
        <v>2.25</v>
      </c>
      <c r="P290">
        <v>2.25</v>
      </c>
      <c r="Q290">
        <v>2.25</v>
      </c>
      <c r="R290">
        <v>2.25</v>
      </c>
      <c r="S290">
        <v>2.25</v>
      </c>
      <c r="T290">
        <v>2.25</v>
      </c>
      <c r="U290">
        <v>2.25</v>
      </c>
      <c r="V290">
        <v>2.25</v>
      </c>
      <c r="W290">
        <v>2.25</v>
      </c>
      <c r="X290">
        <v>2.25</v>
      </c>
      <c r="Y290">
        <v>2.25</v>
      </c>
      <c r="Z290">
        <v>2.25</v>
      </c>
      <c r="AA290">
        <v>2.25</v>
      </c>
      <c r="AB290">
        <v>2.25</v>
      </c>
      <c r="AC290">
        <v>2.25</v>
      </c>
      <c r="AD290">
        <v>2.25</v>
      </c>
      <c r="AE290">
        <v>2.25</v>
      </c>
      <c r="AF290">
        <v>2.25</v>
      </c>
      <c r="AG290">
        <v>2.25</v>
      </c>
      <c r="AH290">
        <v>2.25</v>
      </c>
      <c r="AI290">
        <v>2.25</v>
      </c>
      <c r="AJ290">
        <v>2.25</v>
      </c>
      <c r="AK290">
        <v>2.25</v>
      </c>
      <c r="AL290">
        <v>2.25</v>
      </c>
      <c r="AM290">
        <v>2.25</v>
      </c>
      <c r="AN290">
        <v>2.25</v>
      </c>
      <c r="AO290">
        <v>2.25</v>
      </c>
      <c r="AP290">
        <v>2.25</v>
      </c>
      <c r="AQ290">
        <v>2.25</v>
      </c>
      <c r="AR290">
        <v>2.25</v>
      </c>
      <c r="AS290">
        <v>2.25</v>
      </c>
      <c r="AT290">
        <v>2.25</v>
      </c>
      <c r="AU290">
        <v>2.25</v>
      </c>
      <c r="AV290">
        <v>2.25</v>
      </c>
      <c r="AW290">
        <v>2.25</v>
      </c>
      <c r="AX290">
        <v>2.25</v>
      </c>
      <c r="AY290">
        <v>2.25</v>
      </c>
      <c r="AZ290">
        <v>2.25</v>
      </c>
      <c r="BA290">
        <v>2.25</v>
      </c>
      <c r="BB290">
        <v>2.25</v>
      </c>
      <c r="BC290">
        <v>2.25</v>
      </c>
      <c r="BD290">
        <v>2.25</v>
      </c>
      <c r="BE290">
        <v>2.25</v>
      </c>
      <c r="BF290">
        <v>2.25</v>
      </c>
      <c r="BG290">
        <v>2.25</v>
      </c>
      <c r="BH290">
        <v>2.25</v>
      </c>
      <c r="BI290">
        <v>102.25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T290">
        <v>0.32</v>
      </c>
      <c r="BU290">
        <v>0.83</v>
      </c>
      <c r="BV290">
        <v>1.32</v>
      </c>
      <c r="BW290">
        <v>1.83</v>
      </c>
      <c r="BX290">
        <v>2.3199999999999998</v>
      </c>
      <c r="BY290">
        <v>2.83</v>
      </c>
      <c r="BZ290">
        <v>3.33</v>
      </c>
      <c r="CA290">
        <v>3.83</v>
      </c>
      <c r="CB290">
        <v>4.33</v>
      </c>
      <c r="CC290">
        <v>4.83</v>
      </c>
      <c r="CD290">
        <v>5.33</v>
      </c>
      <c r="CE290">
        <v>5.83</v>
      </c>
      <c r="CF290">
        <v>6.33</v>
      </c>
      <c r="CG290">
        <v>6.83</v>
      </c>
      <c r="CH290">
        <v>7.33</v>
      </c>
      <c r="CI290">
        <v>7.83</v>
      </c>
      <c r="CJ290">
        <v>8.33</v>
      </c>
      <c r="CK290">
        <v>8.83</v>
      </c>
      <c r="CL290">
        <v>9.33</v>
      </c>
      <c r="CM290">
        <v>9.83</v>
      </c>
      <c r="CN290">
        <v>10.33</v>
      </c>
      <c r="CO290">
        <v>10.83</v>
      </c>
      <c r="CP290">
        <v>11.33</v>
      </c>
      <c r="CQ290">
        <v>11.84</v>
      </c>
      <c r="CR290">
        <v>12.33</v>
      </c>
      <c r="CS290">
        <v>12.84</v>
      </c>
      <c r="CT290">
        <v>13.33</v>
      </c>
      <c r="CU290">
        <v>13.84</v>
      </c>
      <c r="CV290">
        <v>14.33</v>
      </c>
      <c r="CW290">
        <v>14.84</v>
      </c>
      <c r="CX290">
        <v>15.33</v>
      </c>
      <c r="CY290">
        <v>15.84</v>
      </c>
      <c r="CZ290">
        <v>16.329999999999998</v>
      </c>
      <c r="DA290">
        <v>16.84</v>
      </c>
      <c r="DB290">
        <v>17.329999999999998</v>
      </c>
      <c r="DC290">
        <v>17.84</v>
      </c>
      <c r="DD290">
        <v>18.329999999999998</v>
      </c>
      <c r="DE290">
        <v>18.84</v>
      </c>
      <c r="DF290">
        <v>19.34</v>
      </c>
      <c r="DG290">
        <v>19.84</v>
      </c>
      <c r="DH290">
        <v>20.34</v>
      </c>
      <c r="DI290">
        <v>20.84</v>
      </c>
      <c r="DJ290">
        <v>21.34</v>
      </c>
      <c r="DK290">
        <v>21.84</v>
      </c>
      <c r="DL290">
        <v>22.34</v>
      </c>
      <c r="DM290">
        <v>22.84</v>
      </c>
      <c r="DN290">
        <v>23.34</v>
      </c>
      <c r="DO290">
        <v>23.84</v>
      </c>
      <c r="DP290">
        <v>24.34</v>
      </c>
      <c r="DQ290">
        <v>24.84</v>
      </c>
      <c r="DR290">
        <v>25.34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</row>
    <row r="291" spans="1:131">
      <c r="A291">
        <v>20390215.103500001</v>
      </c>
      <c r="B291">
        <v>1</v>
      </c>
      <c r="C291">
        <v>3.5</v>
      </c>
      <c r="D291">
        <v>20130115</v>
      </c>
      <c r="E291">
        <v>111.03125</v>
      </c>
      <c r="F291">
        <v>111.109375</v>
      </c>
      <c r="G291">
        <v>20390215</v>
      </c>
      <c r="H291">
        <v>26.083333333333332</v>
      </c>
      <c r="I291">
        <v>1.455163</v>
      </c>
      <c r="K291">
        <v>1.75</v>
      </c>
      <c r="L291">
        <v>1.75</v>
      </c>
      <c r="M291">
        <v>1.75</v>
      </c>
      <c r="N291">
        <v>1.75</v>
      </c>
      <c r="O291">
        <v>1.75</v>
      </c>
      <c r="P291">
        <v>1.75</v>
      </c>
      <c r="Q291">
        <v>1.75</v>
      </c>
      <c r="R291">
        <v>1.75</v>
      </c>
      <c r="S291">
        <v>1.75</v>
      </c>
      <c r="T291">
        <v>1.75</v>
      </c>
      <c r="U291">
        <v>1.75</v>
      </c>
      <c r="V291">
        <v>1.75</v>
      </c>
      <c r="W291">
        <v>1.75</v>
      </c>
      <c r="X291">
        <v>1.75</v>
      </c>
      <c r="Y291">
        <v>1.75</v>
      </c>
      <c r="Z291">
        <v>1.75</v>
      </c>
      <c r="AA291">
        <v>1.75</v>
      </c>
      <c r="AB291">
        <v>1.75</v>
      </c>
      <c r="AC291">
        <v>1.75</v>
      </c>
      <c r="AD291">
        <v>1.75</v>
      </c>
      <c r="AE291">
        <v>1.75</v>
      </c>
      <c r="AF291">
        <v>1.75</v>
      </c>
      <c r="AG291">
        <v>1.75</v>
      </c>
      <c r="AH291">
        <v>1.75</v>
      </c>
      <c r="AI291">
        <v>1.75</v>
      </c>
      <c r="AJ291">
        <v>1.75</v>
      </c>
      <c r="AK291">
        <v>1.75</v>
      </c>
      <c r="AL291">
        <v>1.75</v>
      </c>
      <c r="AM291">
        <v>1.75</v>
      </c>
      <c r="AN291">
        <v>1.75</v>
      </c>
      <c r="AO291">
        <v>1.75</v>
      </c>
      <c r="AP291">
        <v>1.75</v>
      </c>
      <c r="AQ291">
        <v>1.75</v>
      </c>
      <c r="AR291">
        <v>1.75</v>
      </c>
      <c r="AS291">
        <v>1.75</v>
      </c>
      <c r="AT291">
        <v>1.75</v>
      </c>
      <c r="AU291">
        <v>1.75</v>
      </c>
      <c r="AV291">
        <v>1.75</v>
      </c>
      <c r="AW291">
        <v>1.75</v>
      </c>
      <c r="AX291">
        <v>1.75</v>
      </c>
      <c r="AY291">
        <v>1.75</v>
      </c>
      <c r="AZ291">
        <v>1.75</v>
      </c>
      <c r="BA291">
        <v>1.75</v>
      </c>
      <c r="BB291">
        <v>1.75</v>
      </c>
      <c r="BC291">
        <v>1.75</v>
      </c>
      <c r="BD291">
        <v>1.75</v>
      </c>
      <c r="BE291">
        <v>1.75</v>
      </c>
      <c r="BF291">
        <v>1.75</v>
      </c>
      <c r="BG291">
        <v>1.75</v>
      </c>
      <c r="BH291">
        <v>1.75</v>
      </c>
      <c r="BI291">
        <v>1.75</v>
      </c>
      <c r="BJ291">
        <v>1.75</v>
      </c>
      <c r="BK291">
        <v>101.75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T291">
        <v>0.08</v>
      </c>
      <c r="BU291">
        <v>0.57999999999999996</v>
      </c>
      <c r="BV291">
        <v>1.08</v>
      </c>
      <c r="BW291">
        <v>1.58</v>
      </c>
      <c r="BX291">
        <v>2.08</v>
      </c>
      <c r="BY291">
        <v>2.58</v>
      </c>
      <c r="BZ291">
        <v>3.08</v>
      </c>
      <c r="CA291">
        <v>3.58</v>
      </c>
      <c r="CB291">
        <v>4.08</v>
      </c>
      <c r="CC291">
        <v>4.58</v>
      </c>
      <c r="CD291">
        <v>5.08</v>
      </c>
      <c r="CE291">
        <v>5.58</v>
      </c>
      <c r="CF291">
        <v>6.08</v>
      </c>
      <c r="CG291">
        <v>6.58</v>
      </c>
      <c r="CH291">
        <v>7.08</v>
      </c>
      <c r="CI291">
        <v>7.58</v>
      </c>
      <c r="CJ291">
        <v>8.09</v>
      </c>
      <c r="CK291">
        <v>8.58</v>
      </c>
      <c r="CL291">
        <v>9.09</v>
      </c>
      <c r="CM291">
        <v>9.58</v>
      </c>
      <c r="CN291">
        <v>10.09</v>
      </c>
      <c r="CO291">
        <v>10.58</v>
      </c>
      <c r="CP291">
        <v>11.09</v>
      </c>
      <c r="CQ291">
        <v>11.58</v>
      </c>
      <c r="CR291">
        <v>12.09</v>
      </c>
      <c r="CS291">
        <v>12.58</v>
      </c>
      <c r="CT291">
        <v>13.09</v>
      </c>
      <c r="CU291">
        <v>13.58</v>
      </c>
      <c r="CV291">
        <v>14.09</v>
      </c>
      <c r="CW291">
        <v>14.58</v>
      </c>
      <c r="CX291">
        <v>15.09</v>
      </c>
      <c r="CY291">
        <v>15.59</v>
      </c>
      <c r="CZ291">
        <v>16.09</v>
      </c>
      <c r="DA291">
        <v>16.59</v>
      </c>
      <c r="DB291">
        <v>17.09</v>
      </c>
      <c r="DC291">
        <v>17.59</v>
      </c>
      <c r="DD291">
        <v>18.09</v>
      </c>
      <c r="DE291">
        <v>18.59</v>
      </c>
      <c r="DF291">
        <v>19.09</v>
      </c>
      <c r="DG291">
        <v>19.59</v>
      </c>
      <c r="DH291">
        <v>20.09</v>
      </c>
      <c r="DI291">
        <v>20.59</v>
      </c>
      <c r="DJ291">
        <v>21.09</v>
      </c>
      <c r="DK291">
        <v>21.59</v>
      </c>
      <c r="DL291">
        <v>22.09</v>
      </c>
      <c r="DM291">
        <v>22.59</v>
      </c>
      <c r="DN291">
        <v>23.09</v>
      </c>
      <c r="DO291">
        <v>23.59</v>
      </c>
      <c r="DP291">
        <v>24.1</v>
      </c>
      <c r="DQ291">
        <v>24.59</v>
      </c>
      <c r="DR291">
        <v>25.1</v>
      </c>
      <c r="DS291">
        <v>25.59</v>
      </c>
      <c r="DT291">
        <v>26.1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</row>
    <row r="292" spans="1:131">
      <c r="A292">
        <v>20390515.104249999</v>
      </c>
      <c r="B292">
        <v>1</v>
      </c>
      <c r="C292">
        <v>4.25</v>
      </c>
      <c r="D292">
        <v>20130115</v>
      </c>
      <c r="E292">
        <v>125.4375</v>
      </c>
      <c r="F292">
        <v>125.515625</v>
      </c>
      <c r="G292">
        <v>20390515</v>
      </c>
      <c r="H292">
        <v>26.333333333333332</v>
      </c>
      <c r="I292">
        <v>0.71616000000000002</v>
      </c>
      <c r="K292">
        <v>2.125</v>
      </c>
      <c r="L292">
        <v>2.125</v>
      </c>
      <c r="M292">
        <v>2.125</v>
      </c>
      <c r="N292">
        <v>2.125</v>
      </c>
      <c r="O292">
        <v>2.125</v>
      </c>
      <c r="P292">
        <v>2.125</v>
      </c>
      <c r="Q292">
        <v>2.125</v>
      </c>
      <c r="R292">
        <v>2.125</v>
      </c>
      <c r="S292">
        <v>2.125</v>
      </c>
      <c r="T292">
        <v>2.125</v>
      </c>
      <c r="U292">
        <v>2.125</v>
      </c>
      <c r="V292">
        <v>2.125</v>
      </c>
      <c r="W292">
        <v>2.125</v>
      </c>
      <c r="X292">
        <v>2.125</v>
      </c>
      <c r="Y292">
        <v>2.125</v>
      </c>
      <c r="Z292">
        <v>2.125</v>
      </c>
      <c r="AA292">
        <v>2.125</v>
      </c>
      <c r="AB292">
        <v>2.125</v>
      </c>
      <c r="AC292">
        <v>2.125</v>
      </c>
      <c r="AD292">
        <v>2.125</v>
      </c>
      <c r="AE292">
        <v>2.125</v>
      </c>
      <c r="AF292">
        <v>2.125</v>
      </c>
      <c r="AG292">
        <v>2.125</v>
      </c>
      <c r="AH292">
        <v>2.125</v>
      </c>
      <c r="AI292">
        <v>2.125</v>
      </c>
      <c r="AJ292">
        <v>2.125</v>
      </c>
      <c r="AK292">
        <v>2.125</v>
      </c>
      <c r="AL292">
        <v>2.125</v>
      </c>
      <c r="AM292">
        <v>2.125</v>
      </c>
      <c r="AN292">
        <v>2.125</v>
      </c>
      <c r="AO292">
        <v>2.125</v>
      </c>
      <c r="AP292">
        <v>2.125</v>
      </c>
      <c r="AQ292">
        <v>2.125</v>
      </c>
      <c r="AR292">
        <v>2.125</v>
      </c>
      <c r="AS292">
        <v>2.125</v>
      </c>
      <c r="AT292">
        <v>2.125</v>
      </c>
      <c r="AU292">
        <v>2.125</v>
      </c>
      <c r="AV292">
        <v>2.125</v>
      </c>
      <c r="AW292">
        <v>2.125</v>
      </c>
      <c r="AX292">
        <v>2.125</v>
      </c>
      <c r="AY292">
        <v>2.125</v>
      </c>
      <c r="AZ292">
        <v>2.125</v>
      </c>
      <c r="BA292">
        <v>2.125</v>
      </c>
      <c r="BB292">
        <v>2.125</v>
      </c>
      <c r="BC292">
        <v>2.125</v>
      </c>
      <c r="BD292">
        <v>2.125</v>
      </c>
      <c r="BE292">
        <v>2.125</v>
      </c>
      <c r="BF292">
        <v>2.125</v>
      </c>
      <c r="BG292">
        <v>2.125</v>
      </c>
      <c r="BH292">
        <v>2.125</v>
      </c>
      <c r="BI292">
        <v>2.125</v>
      </c>
      <c r="BJ292">
        <v>2.125</v>
      </c>
      <c r="BK292">
        <v>102.125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T292">
        <v>0.32</v>
      </c>
      <c r="BU292">
        <v>0.83</v>
      </c>
      <c r="BV292">
        <v>1.32</v>
      </c>
      <c r="BW292">
        <v>1.83</v>
      </c>
      <c r="BX292">
        <v>2.3199999999999998</v>
      </c>
      <c r="BY292">
        <v>2.83</v>
      </c>
      <c r="BZ292">
        <v>3.33</v>
      </c>
      <c r="CA292">
        <v>3.83</v>
      </c>
      <c r="CB292">
        <v>4.33</v>
      </c>
      <c r="CC292">
        <v>4.83</v>
      </c>
      <c r="CD292">
        <v>5.33</v>
      </c>
      <c r="CE292">
        <v>5.83</v>
      </c>
      <c r="CF292">
        <v>6.33</v>
      </c>
      <c r="CG292">
        <v>6.83</v>
      </c>
      <c r="CH292">
        <v>7.33</v>
      </c>
      <c r="CI292">
        <v>7.83</v>
      </c>
      <c r="CJ292">
        <v>8.33</v>
      </c>
      <c r="CK292">
        <v>8.83</v>
      </c>
      <c r="CL292">
        <v>9.33</v>
      </c>
      <c r="CM292">
        <v>9.83</v>
      </c>
      <c r="CN292">
        <v>10.33</v>
      </c>
      <c r="CO292">
        <v>10.83</v>
      </c>
      <c r="CP292">
        <v>11.33</v>
      </c>
      <c r="CQ292">
        <v>11.84</v>
      </c>
      <c r="CR292">
        <v>12.33</v>
      </c>
      <c r="CS292">
        <v>12.84</v>
      </c>
      <c r="CT292">
        <v>13.33</v>
      </c>
      <c r="CU292">
        <v>13.84</v>
      </c>
      <c r="CV292">
        <v>14.33</v>
      </c>
      <c r="CW292">
        <v>14.84</v>
      </c>
      <c r="CX292">
        <v>15.33</v>
      </c>
      <c r="CY292">
        <v>15.84</v>
      </c>
      <c r="CZ292">
        <v>16.329999999999998</v>
      </c>
      <c r="DA292">
        <v>16.84</v>
      </c>
      <c r="DB292">
        <v>17.329999999999998</v>
      </c>
      <c r="DC292">
        <v>17.84</v>
      </c>
      <c r="DD292">
        <v>18.329999999999998</v>
      </c>
      <c r="DE292">
        <v>18.84</v>
      </c>
      <c r="DF292">
        <v>19.34</v>
      </c>
      <c r="DG292">
        <v>19.84</v>
      </c>
      <c r="DH292">
        <v>20.34</v>
      </c>
      <c r="DI292">
        <v>20.84</v>
      </c>
      <c r="DJ292">
        <v>21.34</v>
      </c>
      <c r="DK292">
        <v>21.84</v>
      </c>
      <c r="DL292">
        <v>22.34</v>
      </c>
      <c r="DM292">
        <v>22.84</v>
      </c>
      <c r="DN292">
        <v>23.34</v>
      </c>
      <c r="DO292">
        <v>23.84</v>
      </c>
      <c r="DP292">
        <v>24.34</v>
      </c>
      <c r="DQ292">
        <v>24.84</v>
      </c>
      <c r="DR292">
        <v>25.34</v>
      </c>
      <c r="DS292">
        <v>25.84</v>
      </c>
      <c r="DT292">
        <v>26.34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</row>
    <row r="293" spans="1:131">
      <c r="A293">
        <v>20390815.104499999</v>
      </c>
      <c r="B293">
        <v>1</v>
      </c>
      <c r="C293">
        <v>4.5</v>
      </c>
      <c r="D293">
        <v>20130115</v>
      </c>
      <c r="E293">
        <v>130.3125</v>
      </c>
      <c r="F293">
        <v>130.359375</v>
      </c>
      <c r="G293">
        <v>20390815</v>
      </c>
      <c r="H293">
        <v>26.583333333333332</v>
      </c>
      <c r="I293">
        <v>1.870924</v>
      </c>
      <c r="K293">
        <v>2.25</v>
      </c>
      <c r="L293">
        <v>2.25</v>
      </c>
      <c r="M293">
        <v>2.25</v>
      </c>
      <c r="N293">
        <v>2.25</v>
      </c>
      <c r="O293">
        <v>2.25</v>
      </c>
      <c r="P293">
        <v>2.25</v>
      </c>
      <c r="Q293">
        <v>2.25</v>
      </c>
      <c r="R293">
        <v>2.25</v>
      </c>
      <c r="S293">
        <v>2.25</v>
      </c>
      <c r="T293">
        <v>2.25</v>
      </c>
      <c r="U293">
        <v>2.25</v>
      </c>
      <c r="V293">
        <v>2.25</v>
      </c>
      <c r="W293">
        <v>2.25</v>
      </c>
      <c r="X293">
        <v>2.25</v>
      </c>
      <c r="Y293">
        <v>2.25</v>
      </c>
      <c r="Z293">
        <v>2.25</v>
      </c>
      <c r="AA293">
        <v>2.25</v>
      </c>
      <c r="AB293">
        <v>2.25</v>
      </c>
      <c r="AC293">
        <v>2.25</v>
      </c>
      <c r="AD293">
        <v>2.25</v>
      </c>
      <c r="AE293">
        <v>2.25</v>
      </c>
      <c r="AF293">
        <v>2.25</v>
      </c>
      <c r="AG293">
        <v>2.25</v>
      </c>
      <c r="AH293">
        <v>2.25</v>
      </c>
      <c r="AI293">
        <v>2.25</v>
      </c>
      <c r="AJ293">
        <v>2.25</v>
      </c>
      <c r="AK293">
        <v>2.25</v>
      </c>
      <c r="AL293">
        <v>2.25</v>
      </c>
      <c r="AM293">
        <v>2.25</v>
      </c>
      <c r="AN293">
        <v>2.25</v>
      </c>
      <c r="AO293">
        <v>2.25</v>
      </c>
      <c r="AP293">
        <v>2.25</v>
      </c>
      <c r="AQ293">
        <v>2.25</v>
      </c>
      <c r="AR293">
        <v>2.25</v>
      </c>
      <c r="AS293">
        <v>2.25</v>
      </c>
      <c r="AT293">
        <v>2.25</v>
      </c>
      <c r="AU293">
        <v>2.25</v>
      </c>
      <c r="AV293">
        <v>2.25</v>
      </c>
      <c r="AW293">
        <v>2.25</v>
      </c>
      <c r="AX293">
        <v>2.25</v>
      </c>
      <c r="AY293">
        <v>2.25</v>
      </c>
      <c r="AZ293">
        <v>2.25</v>
      </c>
      <c r="BA293">
        <v>2.25</v>
      </c>
      <c r="BB293">
        <v>2.25</v>
      </c>
      <c r="BC293">
        <v>2.25</v>
      </c>
      <c r="BD293">
        <v>2.25</v>
      </c>
      <c r="BE293">
        <v>2.25</v>
      </c>
      <c r="BF293">
        <v>2.25</v>
      </c>
      <c r="BG293">
        <v>2.25</v>
      </c>
      <c r="BH293">
        <v>2.25</v>
      </c>
      <c r="BI293">
        <v>2.25</v>
      </c>
      <c r="BJ293">
        <v>2.25</v>
      </c>
      <c r="BK293">
        <v>2.25</v>
      </c>
      <c r="BL293">
        <v>102.25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T293">
        <v>0.08</v>
      </c>
      <c r="BU293">
        <v>0.57999999999999996</v>
      </c>
      <c r="BV293">
        <v>1.08</v>
      </c>
      <c r="BW293">
        <v>1.58</v>
      </c>
      <c r="BX293">
        <v>2.08</v>
      </c>
      <c r="BY293">
        <v>2.58</v>
      </c>
      <c r="BZ293">
        <v>3.08</v>
      </c>
      <c r="CA293">
        <v>3.58</v>
      </c>
      <c r="CB293">
        <v>4.08</v>
      </c>
      <c r="CC293">
        <v>4.58</v>
      </c>
      <c r="CD293">
        <v>5.08</v>
      </c>
      <c r="CE293">
        <v>5.58</v>
      </c>
      <c r="CF293">
        <v>6.08</v>
      </c>
      <c r="CG293">
        <v>6.58</v>
      </c>
      <c r="CH293">
        <v>7.08</v>
      </c>
      <c r="CI293">
        <v>7.58</v>
      </c>
      <c r="CJ293">
        <v>8.09</v>
      </c>
      <c r="CK293">
        <v>8.58</v>
      </c>
      <c r="CL293">
        <v>9.09</v>
      </c>
      <c r="CM293">
        <v>9.58</v>
      </c>
      <c r="CN293">
        <v>10.09</v>
      </c>
      <c r="CO293">
        <v>10.58</v>
      </c>
      <c r="CP293">
        <v>11.09</v>
      </c>
      <c r="CQ293">
        <v>11.58</v>
      </c>
      <c r="CR293">
        <v>12.09</v>
      </c>
      <c r="CS293">
        <v>12.58</v>
      </c>
      <c r="CT293">
        <v>13.09</v>
      </c>
      <c r="CU293">
        <v>13.58</v>
      </c>
      <c r="CV293">
        <v>14.09</v>
      </c>
      <c r="CW293">
        <v>14.58</v>
      </c>
      <c r="CX293">
        <v>15.09</v>
      </c>
      <c r="CY293">
        <v>15.59</v>
      </c>
      <c r="CZ293">
        <v>16.09</v>
      </c>
      <c r="DA293">
        <v>16.59</v>
      </c>
      <c r="DB293">
        <v>17.09</v>
      </c>
      <c r="DC293">
        <v>17.59</v>
      </c>
      <c r="DD293">
        <v>18.09</v>
      </c>
      <c r="DE293">
        <v>18.59</v>
      </c>
      <c r="DF293">
        <v>19.09</v>
      </c>
      <c r="DG293">
        <v>19.59</v>
      </c>
      <c r="DH293">
        <v>20.09</v>
      </c>
      <c r="DI293">
        <v>20.59</v>
      </c>
      <c r="DJ293">
        <v>21.09</v>
      </c>
      <c r="DK293">
        <v>21.59</v>
      </c>
      <c r="DL293">
        <v>22.09</v>
      </c>
      <c r="DM293">
        <v>22.59</v>
      </c>
      <c r="DN293">
        <v>23.09</v>
      </c>
      <c r="DO293">
        <v>23.59</v>
      </c>
      <c r="DP293">
        <v>24.1</v>
      </c>
      <c r="DQ293">
        <v>24.59</v>
      </c>
      <c r="DR293">
        <v>25.1</v>
      </c>
      <c r="DS293">
        <v>25.59</v>
      </c>
      <c r="DT293">
        <v>26.1</v>
      </c>
      <c r="DU293">
        <v>26.59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</row>
    <row r="294" spans="1:131">
      <c r="A294">
        <v>20391115.104370002</v>
      </c>
      <c r="B294">
        <v>1</v>
      </c>
      <c r="C294">
        <v>4.375</v>
      </c>
      <c r="D294">
        <v>20130115</v>
      </c>
      <c r="E294">
        <v>127.890625</v>
      </c>
      <c r="F294">
        <v>127.96875</v>
      </c>
      <c r="G294">
        <v>20391115</v>
      </c>
      <c r="H294">
        <v>26.833333333333332</v>
      </c>
      <c r="I294">
        <v>0.73722399999999988</v>
      </c>
      <c r="K294">
        <v>2.1875</v>
      </c>
      <c r="L294">
        <v>2.1875</v>
      </c>
      <c r="M294">
        <v>2.1875</v>
      </c>
      <c r="N294">
        <v>2.1875</v>
      </c>
      <c r="O294">
        <v>2.1875</v>
      </c>
      <c r="P294">
        <v>2.1875</v>
      </c>
      <c r="Q294">
        <v>2.1875</v>
      </c>
      <c r="R294">
        <v>2.1875</v>
      </c>
      <c r="S294">
        <v>2.1875</v>
      </c>
      <c r="T294">
        <v>2.1875</v>
      </c>
      <c r="U294">
        <v>2.1875</v>
      </c>
      <c r="V294">
        <v>2.1875</v>
      </c>
      <c r="W294">
        <v>2.1875</v>
      </c>
      <c r="X294">
        <v>2.1875</v>
      </c>
      <c r="Y294">
        <v>2.1875</v>
      </c>
      <c r="Z294">
        <v>2.1875</v>
      </c>
      <c r="AA294">
        <v>2.1875</v>
      </c>
      <c r="AB294">
        <v>2.1875</v>
      </c>
      <c r="AC294">
        <v>2.1875</v>
      </c>
      <c r="AD294">
        <v>2.1875</v>
      </c>
      <c r="AE294">
        <v>2.1875</v>
      </c>
      <c r="AF294">
        <v>2.1875</v>
      </c>
      <c r="AG294">
        <v>2.1875</v>
      </c>
      <c r="AH294">
        <v>2.1875</v>
      </c>
      <c r="AI294">
        <v>2.1875</v>
      </c>
      <c r="AJ294">
        <v>2.1875</v>
      </c>
      <c r="AK294">
        <v>2.1875</v>
      </c>
      <c r="AL294">
        <v>2.1875</v>
      </c>
      <c r="AM294">
        <v>2.1875</v>
      </c>
      <c r="AN294">
        <v>2.1875</v>
      </c>
      <c r="AO294">
        <v>2.1875</v>
      </c>
      <c r="AP294">
        <v>2.1875</v>
      </c>
      <c r="AQ294">
        <v>2.1875</v>
      </c>
      <c r="AR294">
        <v>2.1875</v>
      </c>
      <c r="AS294">
        <v>2.1875</v>
      </c>
      <c r="AT294">
        <v>2.1875</v>
      </c>
      <c r="AU294">
        <v>2.1875</v>
      </c>
      <c r="AV294">
        <v>2.1875</v>
      </c>
      <c r="AW294">
        <v>2.1875</v>
      </c>
      <c r="AX294">
        <v>2.1875</v>
      </c>
      <c r="AY294">
        <v>2.1875</v>
      </c>
      <c r="AZ294">
        <v>2.1875</v>
      </c>
      <c r="BA294">
        <v>2.1875</v>
      </c>
      <c r="BB294">
        <v>2.1875</v>
      </c>
      <c r="BC294">
        <v>2.1875</v>
      </c>
      <c r="BD294">
        <v>2.1875</v>
      </c>
      <c r="BE294">
        <v>2.1875</v>
      </c>
      <c r="BF294">
        <v>2.1875</v>
      </c>
      <c r="BG294">
        <v>2.1875</v>
      </c>
      <c r="BH294">
        <v>2.1875</v>
      </c>
      <c r="BI294">
        <v>2.1875</v>
      </c>
      <c r="BJ294">
        <v>2.1875</v>
      </c>
      <c r="BK294">
        <v>2.1875</v>
      </c>
      <c r="BL294">
        <v>102.1875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T294">
        <v>0.32</v>
      </c>
      <c r="BU294">
        <v>0.83</v>
      </c>
      <c r="BV294">
        <v>1.32</v>
      </c>
      <c r="BW294">
        <v>1.83</v>
      </c>
      <c r="BX294">
        <v>2.3199999999999998</v>
      </c>
      <c r="BY294">
        <v>2.83</v>
      </c>
      <c r="BZ294">
        <v>3.33</v>
      </c>
      <c r="CA294">
        <v>3.83</v>
      </c>
      <c r="CB294">
        <v>4.33</v>
      </c>
      <c r="CC294">
        <v>4.83</v>
      </c>
      <c r="CD294">
        <v>5.33</v>
      </c>
      <c r="CE294">
        <v>5.83</v>
      </c>
      <c r="CF294">
        <v>6.33</v>
      </c>
      <c r="CG294">
        <v>6.83</v>
      </c>
      <c r="CH294">
        <v>7.33</v>
      </c>
      <c r="CI294">
        <v>7.83</v>
      </c>
      <c r="CJ294">
        <v>8.33</v>
      </c>
      <c r="CK294">
        <v>8.83</v>
      </c>
      <c r="CL294">
        <v>9.33</v>
      </c>
      <c r="CM294">
        <v>9.83</v>
      </c>
      <c r="CN294">
        <v>10.33</v>
      </c>
      <c r="CO294">
        <v>10.83</v>
      </c>
      <c r="CP294">
        <v>11.33</v>
      </c>
      <c r="CQ294">
        <v>11.84</v>
      </c>
      <c r="CR294">
        <v>12.33</v>
      </c>
      <c r="CS294">
        <v>12.84</v>
      </c>
      <c r="CT294">
        <v>13.33</v>
      </c>
      <c r="CU294">
        <v>13.84</v>
      </c>
      <c r="CV294">
        <v>14.33</v>
      </c>
      <c r="CW294">
        <v>14.84</v>
      </c>
      <c r="CX294">
        <v>15.33</v>
      </c>
      <c r="CY294">
        <v>15.84</v>
      </c>
      <c r="CZ294">
        <v>16.329999999999998</v>
      </c>
      <c r="DA294">
        <v>16.84</v>
      </c>
      <c r="DB294">
        <v>17.329999999999998</v>
      </c>
      <c r="DC294">
        <v>17.84</v>
      </c>
      <c r="DD294">
        <v>18.329999999999998</v>
      </c>
      <c r="DE294">
        <v>18.84</v>
      </c>
      <c r="DF294">
        <v>19.34</v>
      </c>
      <c r="DG294">
        <v>19.84</v>
      </c>
      <c r="DH294">
        <v>20.34</v>
      </c>
      <c r="DI294">
        <v>20.84</v>
      </c>
      <c r="DJ294">
        <v>21.34</v>
      </c>
      <c r="DK294">
        <v>21.84</v>
      </c>
      <c r="DL294">
        <v>22.34</v>
      </c>
      <c r="DM294">
        <v>22.84</v>
      </c>
      <c r="DN294">
        <v>23.34</v>
      </c>
      <c r="DO294">
        <v>23.84</v>
      </c>
      <c r="DP294">
        <v>24.34</v>
      </c>
      <c r="DQ294">
        <v>24.84</v>
      </c>
      <c r="DR294">
        <v>25.34</v>
      </c>
      <c r="DS294">
        <v>25.84</v>
      </c>
      <c r="DT294">
        <v>26.34</v>
      </c>
      <c r="DU294">
        <v>26.84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</row>
    <row r="295" spans="1:131">
      <c r="A295">
        <v>20400215.104619998</v>
      </c>
      <c r="B295">
        <v>1</v>
      </c>
      <c r="C295">
        <v>4.625</v>
      </c>
      <c r="D295">
        <v>20130115</v>
      </c>
      <c r="E295">
        <v>132.851562</v>
      </c>
      <c r="F295">
        <v>132.929688</v>
      </c>
      <c r="G295">
        <v>20400215</v>
      </c>
      <c r="H295">
        <v>27.083333333333332</v>
      </c>
      <c r="I295">
        <v>1.9228940000000001</v>
      </c>
      <c r="K295">
        <v>2.3125</v>
      </c>
      <c r="L295">
        <v>2.3125</v>
      </c>
      <c r="M295">
        <v>2.3125</v>
      </c>
      <c r="N295">
        <v>2.3125</v>
      </c>
      <c r="O295">
        <v>2.3125</v>
      </c>
      <c r="P295">
        <v>2.3125</v>
      </c>
      <c r="Q295">
        <v>2.3125</v>
      </c>
      <c r="R295">
        <v>2.3125</v>
      </c>
      <c r="S295">
        <v>2.3125</v>
      </c>
      <c r="T295">
        <v>2.3125</v>
      </c>
      <c r="U295">
        <v>2.3125</v>
      </c>
      <c r="V295">
        <v>2.3125</v>
      </c>
      <c r="W295">
        <v>2.3125</v>
      </c>
      <c r="X295">
        <v>2.3125</v>
      </c>
      <c r="Y295">
        <v>2.3125</v>
      </c>
      <c r="Z295">
        <v>2.3125</v>
      </c>
      <c r="AA295">
        <v>2.3125</v>
      </c>
      <c r="AB295">
        <v>2.3125</v>
      </c>
      <c r="AC295">
        <v>2.3125</v>
      </c>
      <c r="AD295">
        <v>2.3125</v>
      </c>
      <c r="AE295">
        <v>2.3125</v>
      </c>
      <c r="AF295">
        <v>2.3125</v>
      </c>
      <c r="AG295">
        <v>2.3125</v>
      </c>
      <c r="AH295">
        <v>2.3125</v>
      </c>
      <c r="AI295">
        <v>2.3125</v>
      </c>
      <c r="AJ295">
        <v>2.3125</v>
      </c>
      <c r="AK295">
        <v>2.3125</v>
      </c>
      <c r="AL295">
        <v>2.3125</v>
      </c>
      <c r="AM295">
        <v>2.3125</v>
      </c>
      <c r="AN295">
        <v>2.3125</v>
      </c>
      <c r="AO295">
        <v>2.3125</v>
      </c>
      <c r="AP295">
        <v>2.3125</v>
      </c>
      <c r="AQ295">
        <v>2.3125</v>
      </c>
      <c r="AR295">
        <v>2.3125</v>
      </c>
      <c r="AS295">
        <v>2.3125</v>
      </c>
      <c r="AT295">
        <v>2.3125</v>
      </c>
      <c r="AU295">
        <v>2.3125</v>
      </c>
      <c r="AV295">
        <v>2.3125</v>
      </c>
      <c r="AW295">
        <v>2.3125</v>
      </c>
      <c r="AX295">
        <v>2.3125</v>
      </c>
      <c r="AY295">
        <v>2.3125</v>
      </c>
      <c r="AZ295">
        <v>2.3125</v>
      </c>
      <c r="BA295">
        <v>2.3125</v>
      </c>
      <c r="BB295">
        <v>2.3125</v>
      </c>
      <c r="BC295">
        <v>2.3125</v>
      </c>
      <c r="BD295">
        <v>2.3125</v>
      </c>
      <c r="BE295">
        <v>2.3125</v>
      </c>
      <c r="BF295">
        <v>2.3125</v>
      </c>
      <c r="BG295">
        <v>2.3125</v>
      </c>
      <c r="BH295">
        <v>2.3125</v>
      </c>
      <c r="BI295">
        <v>2.3125</v>
      </c>
      <c r="BJ295">
        <v>2.3125</v>
      </c>
      <c r="BK295">
        <v>2.3125</v>
      </c>
      <c r="BL295">
        <v>2.3125</v>
      </c>
      <c r="BM295">
        <v>102.3125</v>
      </c>
      <c r="BN295">
        <v>0</v>
      </c>
      <c r="BO295">
        <v>0</v>
      </c>
      <c r="BP295">
        <v>0</v>
      </c>
      <c r="BQ295">
        <v>0</v>
      </c>
      <c r="BR295">
        <v>0</v>
      </c>
      <c r="BT295">
        <v>0.08</v>
      </c>
      <c r="BU295">
        <v>0.57999999999999996</v>
      </c>
      <c r="BV295">
        <v>1.08</v>
      </c>
      <c r="BW295">
        <v>1.58</v>
      </c>
      <c r="BX295">
        <v>2.08</v>
      </c>
      <c r="BY295">
        <v>2.58</v>
      </c>
      <c r="BZ295">
        <v>3.08</v>
      </c>
      <c r="CA295">
        <v>3.58</v>
      </c>
      <c r="CB295">
        <v>4.08</v>
      </c>
      <c r="CC295">
        <v>4.58</v>
      </c>
      <c r="CD295">
        <v>5.08</v>
      </c>
      <c r="CE295">
        <v>5.58</v>
      </c>
      <c r="CF295">
        <v>6.08</v>
      </c>
      <c r="CG295">
        <v>6.58</v>
      </c>
      <c r="CH295">
        <v>7.08</v>
      </c>
      <c r="CI295">
        <v>7.58</v>
      </c>
      <c r="CJ295">
        <v>8.09</v>
      </c>
      <c r="CK295">
        <v>8.58</v>
      </c>
      <c r="CL295">
        <v>9.09</v>
      </c>
      <c r="CM295">
        <v>9.58</v>
      </c>
      <c r="CN295">
        <v>10.09</v>
      </c>
      <c r="CO295">
        <v>10.58</v>
      </c>
      <c r="CP295">
        <v>11.09</v>
      </c>
      <c r="CQ295">
        <v>11.58</v>
      </c>
      <c r="CR295">
        <v>12.09</v>
      </c>
      <c r="CS295">
        <v>12.58</v>
      </c>
      <c r="CT295">
        <v>13.09</v>
      </c>
      <c r="CU295">
        <v>13.58</v>
      </c>
      <c r="CV295">
        <v>14.09</v>
      </c>
      <c r="CW295">
        <v>14.58</v>
      </c>
      <c r="CX295">
        <v>15.09</v>
      </c>
      <c r="CY295">
        <v>15.59</v>
      </c>
      <c r="CZ295">
        <v>16.09</v>
      </c>
      <c r="DA295">
        <v>16.59</v>
      </c>
      <c r="DB295">
        <v>17.09</v>
      </c>
      <c r="DC295">
        <v>17.59</v>
      </c>
      <c r="DD295">
        <v>18.09</v>
      </c>
      <c r="DE295">
        <v>18.59</v>
      </c>
      <c r="DF295">
        <v>19.09</v>
      </c>
      <c r="DG295">
        <v>19.59</v>
      </c>
      <c r="DH295">
        <v>20.09</v>
      </c>
      <c r="DI295">
        <v>20.59</v>
      </c>
      <c r="DJ295">
        <v>21.09</v>
      </c>
      <c r="DK295">
        <v>21.59</v>
      </c>
      <c r="DL295">
        <v>22.09</v>
      </c>
      <c r="DM295">
        <v>22.59</v>
      </c>
      <c r="DN295">
        <v>23.09</v>
      </c>
      <c r="DO295">
        <v>23.59</v>
      </c>
      <c r="DP295">
        <v>24.1</v>
      </c>
      <c r="DQ295">
        <v>24.59</v>
      </c>
      <c r="DR295">
        <v>25.1</v>
      </c>
      <c r="DS295">
        <v>25.59</v>
      </c>
      <c r="DT295">
        <v>26.1</v>
      </c>
      <c r="DU295">
        <v>26.59</v>
      </c>
      <c r="DV295">
        <v>27.1</v>
      </c>
      <c r="DW295">
        <v>0</v>
      </c>
      <c r="DX295">
        <v>0</v>
      </c>
      <c r="DY295">
        <v>0</v>
      </c>
      <c r="DZ295">
        <v>0</v>
      </c>
      <c r="EA295">
        <v>0</v>
      </c>
    </row>
    <row r="296" spans="1:131">
      <c r="A296">
        <v>20400515.104370002</v>
      </c>
      <c r="B296">
        <v>1</v>
      </c>
      <c r="C296">
        <v>4.375</v>
      </c>
      <c r="D296">
        <v>20130115</v>
      </c>
      <c r="E296">
        <v>127.960938</v>
      </c>
      <c r="F296">
        <v>128.039062</v>
      </c>
      <c r="G296">
        <v>20400515</v>
      </c>
      <c r="H296">
        <v>27.333333333333332</v>
      </c>
      <c r="I296">
        <v>0.73722399999999988</v>
      </c>
      <c r="K296">
        <v>2.1875</v>
      </c>
      <c r="L296">
        <v>2.1875</v>
      </c>
      <c r="M296">
        <v>2.1875</v>
      </c>
      <c r="N296">
        <v>2.1875</v>
      </c>
      <c r="O296">
        <v>2.1875</v>
      </c>
      <c r="P296">
        <v>2.1875</v>
      </c>
      <c r="Q296">
        <v>2.1875</v>
      </c>
      <c r="R296">
        <v>2.1875</v>
      </c>
      <c r="S296">
        <v>2.1875</v>
      </c>
      <c r="T296">
        <v>2.1875</v>
      </c>
      <c r="U296">
        <v>2.1875</v>
      </c>
      <c r="V296">
        <v>2.1875</v>
      </c>
      <c r="W296">
        <v>2.1875</v>
      </c>
      <c r="X296">
        <v>2.1875</v>
      </c>
      <c r="Y296">
        <v>2.1875</v>
      </c>
      <c r="Z296">
        <v>2.1875</v>
      </c>
      <c r="AA296">
        <v>2.1875</v>
      </c>
      <c r="AB296">
        <v>2.1875</v>
      </c>
      <c r="AC296">
        <v>2.1875</v>
      </c>
      <c r="AD296">
        <v>2.1875</v>
      </c>
      <c r="AE296">
        <v>2.1875</v>
      </c>
      <c r="AF296">
        <v>2.1875</v>
      </c>
      <c r="AG296">
        <v>2.1875</v>
      </c>
      <c r="AH296">
        <v>2.1875</v>
      </c>
      <c r="AI296">
        <v>2.1875</v>
      </c>
      <c r="AJ296">
        <v>2.1875</v>
      </c>
      <c r="AK296">
        <v>2.1875</v>
      </c>
      <c r="AL296">
        <v>2.1875</v>
      </c>
      <c r="AM296">
        <v>2.1875</v>
      </c>
      <c r="AN296">
        <v>2.1875</v>
      </c>
      <c r="AO296">
        <v>2.1875</v>
      </c>
      <c r="AP296">
        <v>2.1875</v>
      </c>
      <c r="AQ296">
        <v>2.1875</v>
      </c>
      <c r="AR296">
        <v>2.1875</v>
      </c>
      <c r="AS296">
        <v>2.1875</v>
      </c>
      <c r="AT296">
        <v>2.1875</v>
      </c>
      <c r="AU296">
        <v>2.1875</v>
      </c>
      <c r="AV296">
        <v>2.1875</v>
      </c>
      <c r="AW296">
        <v>2.1875</v>
      </c>
      <c r="AX296">
        <v>2.1875</v>
      </c>
      <c r="AY296">
        <v>2.1875</v>
      </c>
      <c r="AZ296">
        <v>2.1875</v>
      </c>
      <c r="BA296">
        <v>2.1875</v>
      </c>
      <c r="BB296">
        <v>2.1875</v>
      </c>
      <c r="BC296">
        <v>2.1875</v>
      </c>
      <c r="BD296">
        <v>2.1875</v>
      </c>
      <c r="BE296">
        <v>2.1875</v>
      </c>
      <c r="BF296">
        <v>2.1875</v>
      </c>
      <c r="BG296">
        <v>2.1875</v>
      </c>
      <c r="BH296">
        <v>2.1875</v>
      </c>
      <c r="BI296">
        <v>2.1875</v>
      </c>
      <c r="BJ296">
        <v>2.1875</v>
      </c>
      <c r="BK296">
        <v>2.1875</v>
      </c>
      <c r="BL296">
        <v>2.1875</v>
      </c>
      <c r="BM296">
        <v>102.1875</v>
      </c>
      <c r="BN296">
        <v>0</v>
      </c>
      <c r="BO296">
        <v>0</v>
      </c>
      <c r="BP296">
        <v>0</v>
      </c>
      <c r="BQ296">
        <v>0</v>
      </c>
      <c r="BR296">
        <v>0</v>
      </c>
      <c r="BT296">
        <v>0.32</v>
      </c>
      <c r="BU296">
        <v>0.83</v>
      </c>
      <c r="BV296">
        <v>1.32</v>
      </c>
      <c r="BW296">
        <v>1.83</v>
      </c>
      <c r="BX296">
        <v>2.3199999999999998</v>
      </c>
      <c r="BY296">
        <v>2.83</v>
      </c>
      <c r="BZ296">
        <v>3.33</v>
      </c>
      <c r="CA296">
        <v>3.83</v>
      </c>
      <c r="CB296">
        <v>4.33</v>
      </c>
      <c r="CC296">
        <v>4.83</v>
      </c>
      <c r="CD296">
        <v>5.33</v>
      </c>
      <c r="CE296">
        <v>5.83</v>
      </c>
      <c r="CF296">
        <v>6.33</v>
      </c>
      <c r="CG296">
        <v>6.83</v>
      </c>
      <c r="CH296">
        <v>7.33</v>
      </c>
      <c r="CI296">
        <v>7.83</v>
      </c>
      <c r="CJ296">
        <v>8.33</v>
      </c>
      <c r="CK296">
        <v>8.83</v>
      </c>
      <c r="CL296">
        <v>9.33</v>
      </c>
      <c r="CM296">
        <v>9.83</v>
      </c>
      <c r="CN296">
        <v>10.33</v>
      </c>
      <c r="CO296">
        <v>10.83</v>
      </c>
      <c r="CP296">
        <v>11.33</v>
      </c>
      <c r="CQ296">
        <v>11.84</v>
      </c>
      <c r="CR296">
        <v>12.33</v>
      </c>
      <c r="CS296">
        <v>12.84</v>
      </c>
      <c r="CT296">
        <v>13.33</v>
      </c>
      <c r="CU296">
        <v>13.84</v>
      </c>
      <c r="CV296">
        <v>14.33</v>
      </c>
      <c r="CW296">
        <v>14.84</v>
      </c>
      <c r="CX296">
        <v>15.33</v>
      </c>
      <c r="CY296">
        <v>15.84</v>
      </c>
      <c r="CZ296">
        <v>16.329999999999998</v>
      </c>
      <c r="DA296">
        <v>16.84</v>
      </c>
      <c r="DB296">
        <v>17.329999999999998</v>
      </c>
      <c r="DC296">
        <v>17.84</v>
      </c>
      <c r="DD296">
        <v>18.329999999999998</v>
      </c>
      <c r="DE296">
        <v>18.84</v>
      </c>
      <c r="DF296">
        <v>19.34</v>
      </c>
      <c r="DG296">
        <v>19.84</v>
      </c>
      <c r="DH296">
        <v>20.34</v>
      </c>
      <c r="DI296">
        <v>20.84</v>
      </c>
      <c r="DJ296">
        <v>21.34</v>
      </c>
      <c r="DK296">
        <v>21.84</v>
      </c>
      <c r="DL296">
        <v>22.34</v>
      </c>
      <c r="DM296">
        <v>22.84</v>
      </c>
      <c r="DN296">
        <v>23.34</v>
      </c>
      <c r="DO296">
        <v>23.84</v>
      </c>
      <c r="DP296">
        <v>24.34</v>
      </c>
      <c r="DQ296">
        <v>24.84</v>
      </c>
      <c r="DR296">
        <v>25.34</v>
      </c>
      <c r="DS296">
        <v>25.84</v>
      </c>
      <c r="DT296">
        <v>26.34</v>
      </c>
      <c r="DU296">
        <v>26.84</v>
      </c>
      <c r="DV296">
        <v>27.34</v>
      </c>
      <c r="DW296">
        <v>0</v>
      </c>
      <c r="DX296">
        <v>0</v>
      </c>
      <c r="DY296">
        <v>0</v>
      </c>
      <c r="DZ296">
        <v>0</v>
      </c>
      <c r="EA296">
        <v>0</v>
      </c>
    </row>
    <row r="297" spans="1:131">
      <c r="A297">
        <v>20400815.103870001</v>
      </c>
      <c r="B297">
        <v>1</v>
      </c>
      <c r="C297">
        <v>3.875</v>
      </c>
      <c r="D297">
        <v>20130115</v>
      </c>
      <c r="E297">
        <v>118.109375</v>
      </c>
      <c r="F297">
        <v>118.1875</v>
      </c>
      <c r="G297">
        <v>20400815</v>
      </c>
      <c r="H297">
        <v>27.583333333333332</v>
      </c>
      <c r="I297">
        <v>1.6110730000000002</v>
      </c>
      <c r="K297">
        <v>1.9375</v>
      </c>
      <c r="L297">
        <v>1.9375</v>
      </c>
      <c r="M297">
        <v>1.9375</v>
      </c>
      <c r="N297">
        <v>1.9375</v>
      </c>
      <c r="O297">
        <v>1.9375</v>
      </c>
      <c r="P297">
        <v>1.9375</v>
      </c>
      <c r="Q297">
        <v>1.9375</v>
      </c>
      <c r="R297">
        <v>1.9375</v>
      </c>
      <c r="S297">
        <v>1.9375</v>
      </c>
      <c r="T297">
        <v>1.9375</v>
      </c>
      <c r="U297">
        <v>1.9375</v>
      </c>
      <c r="V297">
        <v>1.9375</v>
      </c>
      <c r="W297">
        <v>1.9375</v>
      </c>
      <c r="X297">
        <v>1.9375</v>
      </c>
      <c r="Y297">
        <v>1.9375</v>
      </c>
      <c r="Z297">
        <v>1.9375</v>
      </c>
      <c r="AA297">
        <v>1.9375</v>
      </c>
      <c r="AB297">
        <v>1.9375</v>
      </c>
      <c r="AC297">
        <v>1.9375</v>
      </c>
      <c r="AD297">
        <v>1.9375</v>
      </c>
      <c r="AE297">
        <v>1.9375</v>
      </c>
      <c r="AF297">
        <v>1.9375</v>
      </c>
      <c r="AG297">
        <v>1.9375</v>
      </c>
      <c r="AH297">
        <v>1.9375</v>
      </c>
      <c r="AI297">
        <v>1.9375</v>
      </c>
      <c r="AJ297">
        <v>1.9375</v>
      </c>
      <c r="AK297">
        <v>1.9375</v>
      </c>
      <c r="AL297">
        <v>1.9375</v>
      </c>
      <c r="AM297">
        <v>1.9375</v>
      </c>
      <c r="AN297">
        <v>1.9375</v>
      </c>
      <c r="AO297">
        <v>1.9375</v>
      </c>
      <c r="AP297">
        <v>1.9375</v>
      </c>
      <c r="AQ297">
        <v>1.9375</v>
      </c>
      <c r="AR297">
        <v>1.9375</v>
      </c>
      <c r="AS297">
        <v>1.9375</v>
      </c>
      <c r="AT297">
        <v>1.9375</v>
      </c>
      <c r="AU297">
        <v>1.9375</v>
      </c>
      <c r="AV297">
        <v>1.9375</v>
      </c>
      <c r="AW297">
        <v>1.9375</v>
      </c>
      <c r="AX297">
        <v>1.9375</v>
      </c>
      <c r="AY297">
        <v>1.9375</v>
      </c>
      <c r="AZ297">
        <v>1.9375</v>
      </c>
      <c r="BA297">
        <v>1.9375</v>
      </c>
      <c r="BB297">
        <v>1.9375</v>
      </c>
      <c r="BC297">
        <v>1.9375</v>
      </c>
      <c r="BD297">
        <v>1.9375</v>
      </c>
      <c r="BE297">
        <v>1.9375</v>
      </c>
      <c r="BF297">
        <v>1.9375</v>
      </c>
      <c r="BG297">
        <v>1.9375</v>
      </c>
      <c r="BH297">
        <v>1.9375</v>
      </c>
      <c r="BI297">
        <v>1.9375</v>
      </c>
      <c r="BJ297">
        <v>1.9375</v>
      </c>
      <c r="BK297">
        <v>1.9375</v>
      </c>
      <c r="BL297">
        <v>1.9375</v>
      </c>
      <c r="BM297">
        <v>1.9375</v>
      </c>
      <c r="BN297">
        <v>101.9375</v>
      </c>
      <c r="BO297">
        <v>0</v>
      </c>
      <c r="BP297">
        <v>0</v>
      </c>
      <c r="BQ297">
        <v>0</v>
      </c>
      <c r="BR297">
        <v>0</v>
      </c>
      <c r="BT297">
        <v>0.08</v>
      </c>
      <c r="BU297">
        <v>0.57999999999999996</v>
      </c>
      <c r="BV297">
        <v>1.08</v>
      </c>
      <c r="BW297">
        <v>1.58</v>
      </c>
      <c r="BX297">
        <v>2.08</v>
      </c>
      <c r="BY297">
        <v>2.58</v>
      </c>
      <c r="BZ297">
        <v>3.08</v>
      </c>
      <c r="CA297">
        <v>3.58</v>
      </c>
      <c r="CB297">
        <v>4.08</v>
      </c>
      <c r="CC297">
        <v>4.58</v>
      </c>
      <c r="CD297">
        <v>5.08</v>
      </c>
      <c r="CE297">
        <v>5.58</v>
      </c>
      <c r="CF297">
        <v>6.08</v>
      </c>
      <c r="CG297">
        <v>6.58</v>
      </c>
      <c r="CH297">
        <v>7.08</v>
      </c>
      <c r="CI297">
        <v>7.58</v>
      </c>
      <c r="CJ297">
        <v>8.09</v>
      </c>
      <c r="CK297">
        <v>8.58</v>
      </c>
      <c r="CL297">
        <v>9.09</v>
      </c>
      <c r="CM297">
        <v>9.58</v>
      </c>
      <c r="CN297">
        <v>10.09</v>
      </c>
      <c r="CO297">
        <v>10.58</v>
      </c>
      <c r="CP297">
        <v>11.09</v>
      </c>
      <c r="CQ297">
        <v>11.58</v>
      </c>
      <c r="CR297">
        <v>12.09</v>
      </c>
      <c r="CS297">
        <v>12.58</v>
      </c>
      <c r="CT297">
        <v>13.09</v>
      </c>
      <c r="CU297">
        <v>13.58</v>
      </c>
      <c r="CV297">
        <v>14.09</v>
      </c>
      <c r="CW297">
        <v>14.58</v>
      </c>
      <c r="CX297">
        <v>15.09</v>
      </c>
      <c r="CY297">
        <v>15.59</v>
      </c>
      <c r="CZ297">
        <v>16.09</v>
      </c>
      <c r="DA297">
        <v>16.59</v>
      </c>
      <c r="DB297">
        <v>17.09</v>
      </c>
      <c r="DC297">
        <v>17.59</v>
      </c>
      <c r="DD297">
        <v>18.09</v>
      </c>
      <c r="DE297">
        <v>18.59</v>
      </c>
      <c r="DF297">
        <v>19.09</v>
      </c>
      <c r="DG297">
        <v>19.59</v>
      </c>
      <c r="DH297">
        <v>20.09</v>
      </c>
      <c r="DI297">
        <v>20.59</v>
      </c>
      <c r="DJ297">
        <v>21.09</v>
      </c>
      <c r="DK297">
        <v>21.59</v>
      </c>
      <c r="DL297">
        <v>22.09</v>
      </c>
      <c r="DM297">
        <v>22.59</v>
      </c>
      <c r="DN297">
        <v>23.09</v>
      </c>
      <c r="DO297">
        <v>23.59</v>
      </c>
      <c r="DP297">
        <v>24.1</v>
      </c>
      <c r="DQ297">
        <v>24.59</v>
      </c>
      <c r="DR297">
        <v>25.1</v>
      </c>
      <c r="DS297">
        <v>25.59</v>
      </c>
      <c r="DT297">
        <v>26.1</v>
      </c>
      <c r="DU297">
        <v>26.59</v>
      </c>
      <c r="DV297">
        <v>27.1</v>
      </c>
      <c r="DW297">
        <v>27.6</v>
      </c>
      <c r="DX297">
        <v>0</v>
      </c>
      <c r="DY297">
        <v>0</v>
      </c>
      <c r="DZ297">
        <v>0</v>
      </c>
      <c r="EA297">
        <v>0</v>
      </c>
    </row>
    <row r="298" spans="1:131">
      <c r="A298">
        <v>20401115.104249999</v>
      </c>
      <c r="B298">
        <v>1</v>
      </c>
      <c r="C298">
        <v>4.25</v>
      </c>
      <c r="D298">
        <v>20130115</v>
      </c>
      <c r="E298">
        <v>125.53125</v>
      </c>
      <c r="F298">
        <v>125.609375</v>
      </c>
      <c r="G298">
        <v>20401115</v>
      </c>
      <c r="H298">
        <v>27.833333333333332</v>
      </c>
      <c r="I298">
        <v>0.71616000000000002</v>
      </c>
      <c r="K298">
        <v>2.125</v>
      </c>
      <c r="L298">
        <v>2.125</v>
      </c>
      <c r="M298">
        <v>2.125</v>
      </c>
      <c r="N298">
        <v>2.125</v>
      </c>
      <c r="O298">
        <v>2.125</v>
      </c>
      <c r="P298">
        <v>2.125</v>
      </c>
      <c r="Q298">
        <v>2.125</v>
      </c>
      <c r="R298">
        <v>2.125</v>
      </c>
      <c r="S298">
        <v>2.125</v>
      </c>
      <c r="T298">
        <v>2.125</v>
      </c>
      <c r="U298">
        <v>2.125</v>
      </c>
      <c r="V298">
        <v>2.125</v>
      </c>
      <c r="W298">
        <v>2.125</v>
      </c>
      <c r="X298">
        <v>2.125</v>
      </c>
      <c r="Y298">
        <v>2.125</v>
      </c>
      <c r="Z298">
        <v>2.125</v>
      </c>
      <c r="AA298">
        <v>2.125</v>
      </c>
      <c r="AB298">
        <v>2.125</v>
      </c>
      <c r="AC298">
        <v>2.125</v>
      </c>
      <c r="AD298">
        <v>2.125</v>
      </c>
      <c r="AE298">
        <v>2.125</v>
      </c>
      <c r="AF298">
        <v>2.125</v>
      </c>
      <c r="AG298">
        <v>2.125</v>
      </c>
      <c r="AH298">
        <v>2.125</v>
      </c>
      <c r="AI298">
        <v>2.125</v>
      </c>
      <c r="AJ298">
        <v>2.125</v>
      </c>
      <c r="AK298">
        <v>2.125</v>
      </c>
      <c r="AL298">
        <v>2.125</v>
      </c>
      <c r="AM298">
        <v>2.125</v>
      </c>
      <c r="AN298">
        <v>2.125</v>
      </c>
      <c r="AO298">
        <v>2.125</v>
      </c>
      <c r="AP298">
        <v>2.125</v>
      </c>
      <c r="AQ298">
        <v>2.125</v>
      </c>
      <c r="AR298">
        <v>2.125</v>
      </c>
      <c r="AS298">
        <v>2.125</v>
      </c>
      <c r="AT298">
        <v>2.125</v>
      </c>
      <c r="AU298">
        <v>2.125</v>
      </c>
      <c r="AV298">
        <v>2.125</v>
      </c>
      <c r="AW298">
        <v>2.125</v>
      </c>
      <c r="AX298">
        <v>2.125</v>
      </c>
      <c r="AY298">
        <v>2.125</v>
      </c>
      <c r="AZ298">
        <v>2.125</v>
      </c>
      <c r="BA298">
        <v>2.125</v>
      </c>
      <c r="BB298">
        <v>2.125</v>
      </c>
      <c r="BC298">
        <v>2.125</v>
      </c>
      <c r="BD298">
        <v>2.125</v>
      </c>
      <c r="BE298">
        <v>2.125</v>
      </c>
      <c r="BF298">
        <v>2.125</v>
      </c>
      <c r="BG298">
        <v>2.125</v>
      </c>
      <c r="BH298">
        <v>2.125</v>
      </c>
      <c r="BI298">
        <v>2.125</v>
      </c>
      <c r="BJ298">
        <v>2.125</v>
      </c>
      <c r="BK298">
        <v>2.125</v>
      </c>
      <c r="BL298">
        <v>2.125</v>
      </c>
      <c r="BM298">
        <v>2.125</v>
      </c>
      <c r="BN298">
        <v>102.125</v>
      </c>
      <c r="BO298">
        <v>0</v>
      </c>
      <c r="BP298">
        <v>0</v>
      </c>
      <c r="BQ298">
        <v>0</v>
      </c>
      <c r="BR298">
        <v>0</v>
      </c>
      <c r="BT298">
        <v>0.32</v>
      </c>
      <c r="BU298">
        <v>0.83</v>
      </c>
      <c r="BV298">
        <v>1.32</v>
      </c>
      <c r="BW298">
        <v>1.83</v>
      </c>
      <c r="BX298">
        <v>2.3199999999999998</v>
      </c>
      <c r="BY298">
        <v>2.83</v>
      </c>
      <c r="BZ298">
        <v>3.33</v>
      </c>
      <c r="CA298">
        <v>3.83</v>
      </c>
      <c r="CB298">
        <v>4.33</v>
      </c>
      <c r="CC298">
        <v>4.83</v>
      </c>
      <c r="CD298">
        <v>5.33</v>
      </c>
      <c r="CE298">
        <v>5.83</v>
      </c>
      <c r="CF298">
        <v>6.33</v>
      </c>
      <c r="CG298">
        <v>6.83</v>
      </c>
      <c r="CH298">
        <v>7.33</v>
      </c>
      <c r="CI298">
        <v>7.83</v>
      </c>
      <c r="CJ298">
        <v>8.33</v>
      </c>
      <c r="CK298">
        <v>8.83</v>
      </c>
      <c r="CL298">
        <v>9.33</v>
      </c>
      <c r="CM298">
        <v>9.83</v>
      </c>
      <c r="CN298">
        <v>10.33</v>
      </c>
      <c r="CO298">
        <v>10.83</v>
      </c>
      <c r="CP298">
        <v>11.33</v>
      </c>
      <c r="CQ298">
        <v>11.84</v>
      </c>
      <c r="CR298">
        <v>12.33</v>
      </c>
      <c r="CS298">
        <v>12.84</v>
      </c>
      <c r="CT298">
        <v>13.33</v>
      </c>
      <c r="CU298">
        <v>13.84</v>
      </c>
      <c r="CV298">
        <v>14.33</v>
      </c>
      <c r="CW298">
        <v>14.84</v>
      </c>
      <c r="CX298">
        <v>15.33</v>
      </c>
      <c r="CY298">
        <v>15.84</v>
      </c>
      <c r="CZ298">
        <v>16.329999999999998</v>
      </c>
      <c r="DA298">
        <v>16.84</v>
      </c>
      <c r="DB298">
        <v>17.329999999999998</v>
      </c>
      <c r="DC298">
        <v>17.84</v>
      </c>
      <c r="DD298">
        <v>18.329999999999998</v>
      </c>
      <c r="DE298">
        <v>18.84</v>
      </c>
      <c r="DF298">
        <v>19.34</v>
      </c>
      <c r="DG298">
        <v>19.84</v>
      </c>
      <c r="DH298">
        <v>20.34</v>
      </c>
      <c r="DI298">
        <v>20.84</v>
      </c>
      <c r="DJ298">
        <v>21.34</v>
      </c>
      <c r="DK298">
        <v>21.84</v>
      </c>
      <c r="DL298">
        <v>22.34</v>
      </c>
      <c r="DM298">
        <v>22.84</v>
      </c>
      <c r="DN298">
        <v>23.34</v>
      </c>
      <c r="DO298">
        <v>23.84</v>
      </c>
      <c r="DP298">
        <v>24.34</v>
      </c>
      <c r="DQ298">
        <v>24.84</v>
      </c>
      <c r="DR298">
        <v>25.34</v>
      </c>
      <c r="DS298">
        <v>25.84</v>
      </c>
      <c r="DT298">
        <v>26.34</v>
      </c>
      <c r="DU298">
        <v>26.84</v>
      </c>
      <c r="DV298">
        <v>27.34</v>
      </c>
      <c r="DW298">
        <v>27.85</v>
      </c>
      <c r="DX298">
        <v>0</v>
      </c>
      <c r="DY298">
        <v>0</v>
      </c>
      <c r="DZ298">
        <v>0</v>
      </c>
      <c r="EA298">
        <v>0</v>
      </c>
    </row>
    <row r="299" spans="1:131">
      <c r="A299">
        <v>20410215.10475</v>
      </c>
      <c r="B299">
        <v>1</v>
      </c>
      <c r="C299">
        <v>4.75</v>
      </c>
      <c r="D299">
        <v>20130115</v>
      </c>
      <c r="E299">
        <v>135.5625</v>
      </c>
      <c r="F299">
        <v>135.640625</v>
      </c>
      <c r="G299">
        <v>20410215</v>
      </c>
      <c r="H299">
        <v>28.083333333333332</v>
      </c>
      <c r="I299">
        <v>1.974864</v>
      </c>
      <c r="K299">
        <v>2.375</v>
      </c>
      <c r="L299">
        <v>2.375</v>
      </c>
      <c r="M299">
        <v>2.375</v>
      </c>
      <c r="N299">
        <v>2.375</v>
      </c>
      <c r="O299">
        <v>2.375</v>
      </c>
      <c r="P299">
        <v>2.375</v>
      </c>
      <c r="Q299">
        <v>2.375</v>
      </c>
      <c r="R299">
        <v>2.375</v>
      </c>
      <c r="S299">
        <v>2.375</v>
      </c>
      <c r="T299">
        <v>2.375</v>
      </c>
      <c r="U299">
        <v>2.375</v>
      </c>
      <c r="V299">
        <v>2.375</v>
      </c>
      <c r="W299">
        <v>2.375</v>
      </c>
      <c r="X299">
        <v>2.375</v>
      </c>
      <c r="Y299">
        <v>2.375</v>
      </c>
      <c r="Z299">
        <v>2.375</v>
      </c>
      <c r="AA299">
        <v>2.375</v>
      </c>
      <c r="AB299">
        <v>2.375</v>
      </c>
      <c r="AC299">
        <v>2.375</v>
      </c>
      <c r="AD299">
        <v>2.375</v>
      </c>
      <c r="AE299">
        <v>2.375</v>
      </c>
      <c r="AF299">
        <v>2.375</v>
      </c>
      <c r="AG299">
        <v>2.375</v>
      </c>
      <c r="AH299">
        <v>2.375</v>
      </c>
      <c r="AI299">
        <v>2.375</v>
      </c>
      <c r="AJ299">
        <v>2.375</v>
      </c>
      <c r="AK299">
        <v>2.375</v>
      </c>
      <c r="AL299">
        <v>2.375</v>
      </c>
      <c r="AM299">
        <v>2.375</v>
      </c>
      <c r="AN299">
        <v>2.375</v>
      </c>
      <c r="AO299">
        <v>2.375</v>
      </c>
      <c r="AP299">
        <v>2.375</v>
      </c>
      <c r="AQ299">
        <v>2.375</v>
      </c>
      <c r="AR299">
        <v>2.375</v>
      </c>
      <c r="AS299">
        <v>2.375</v>
      </c>
      <c r="AT299">
        <v>2.375</v>
      </c>
      <c r="AU299">
        <v>2.375</v>
      </c>
      <c r="AV299">
        <v>2.375</v>
      </c>
      <c r="AW299">
        <v>2.375</v>
      </c>
      <c r="AX299">
        <v>2.375</v>
      </c>
      <c r="AY299">
        <v>2.375</v>
      </c>
      <c r="AZ299">
        <v>2.375</v>
      </c>
      <c r="BA299">
        <v>2.375</v>
      </c>
      <c r="BB299">
        <v>2.375</v>
      </c>
      <c r="BC299">
        <v>2.375</v>
      </c>
      <c r="BD299">
        <v>2.375</v>
      </c>
      <c r="BE299">
        <v>2.375</v>
      </c>
      <c r="BF299">
        <v>2.375</v>
      </c>
      <c r="BG299">
        <v>2.375</v>
      </c>
      <c r="BH299">
        <v>2.375</v>
      </c>
      <c r="BI299">
        <v>2.375</v>
      </c>
      <c r="BJ299">
        <v>2.375</v>
      </c>
      <c r="BK299">
        <v>2.375</v>
      </c>
      <c r="BL299">
        <v>2.375</v>
      </c>
      <c r="BM299">
        <v>2.375</v>
      </c>
      <c r="BN299">
        <v>2.375</v>
      </c>
      <c r="BO299">
        <v>102.375</v>
      </c>
      <c r="BP299">
        <v>0</v>
      </c>
      <c r="BQ299">
        <v>0</v>
      </c>
      <c r="BR299">
        <v>0</v>
      </c>
      <c r="BT299">
        <v>0.08</v>
      </c>
      <c r="BU299">
        <v>0.57999999999999996</v>
      </c>
      <c r="BV299">
        <v>1.08</v>
      </c>
      <c r="BW299">
        <v>1.58</v>
      </c>
      <c r="BX299">
        <v>2.08</v>
      </c>
      <c r="BY299">
        <v>2.58</v>
      </c>
      <c r="BZ299">
        <v>3.08</v>
      </c>
      <c r="CA299">
        <v>3.58</v>
      </c>
      <c r="CB299">
        <v>4.08</v>
      </c>
      <c r="CC299">
        <v>4.58</v>
      </c>
      <c r="CD299">
        <v>5.08</v>
      </c>
      <c r="CE299">
        <v>5.58</v>
      </c>
      <c r="CF299">
        <v>6.08</v>
      </c>
      <c r="CG299">
        <v>6.58</v>
      </c>
      <c r="CH299">
        <v>7.08</v>
      </c>
      <c r="CI299">
        <v>7.58</v>
      </c>
      <c r="CJ299">
        <v>8.09</v>
      </c>
      <c r="CK299">
        <v>8.58</v>
      </c>
      <c r="CL299">
        <v>9.09</v>
      </c>
      <c r="CM299">
        <v>9.58</v>
      </c>
      <c r="CN299">
        <v>10.09</v>
      </c>
      <c r="CO299">
        <v>10.58</v>
      </c>
      <c r="CP299">
        <v>11.09</v>
      </c>
      <c r="CQ299">
        <v>11.58</v>
      </c>
      <c r="CR299">
        <v>12.09</v>
      </c>
      <c r="CS299">
        <v>12.58</v>
      </c>
      <c r="CT299">
        <v>13.09</v>
      </c>
      <c r="CU299">
        <v>13.58</v>
      </c>
      <c r="CV299">
        <v>14.09</v>
      </c>
      <c r="CW299">
        <v>14.58</v>
      </c>
      <c r="CX299">
        <v>15.09</v>
      </c>
      <c r="CY299">
        <v>15.59</v>
      </c>
      <c r="CZ299">
        <v>16.09</v>
      </c>
      <c r="DA299">
        <v>16.59</v>
      </c>
      <c r="DB299">
        <v>17.09</v>
      </c>
      <c r="DC299">
        <v>17.59</v>
      </c>
      <c r="DD299">
        <v>18.09</v>
      </c>
      <c r="DE299">
        <v>18.59</v>
      </c>
      <c r="DF299">
        <v>19.09</v>
      </c>
      <c r="DG299">
        <v>19.59</v>
      </c>
      <c r="DH299">
        <v>20.09</v>
      </c>
      <c r="DI299">
        <v>20.59</v>
      </c>
      <c r="DJ299">
        <v>21.09</v>
      </c>
      <c r="DK299">
        <v>21.59</v>
      </c>
      <c r="DL299">
        <v>22.09</v>
      </c>
      <c r="DM299">
        <v>22.59</v>
      </c>
      <c r="DN299">
        <v>23.09</v>
      </c>
      <c r="DO299">
        <v>23.59</v>
      </c>
      <c r="DP299">
        <v>24.1</v>
      </c>
      <c r="DQ299">
        <v>24.59</v>
      </c>
      <c r="DR299">
        <v>25.1</v>
      </c>
      <c r="DS299">
        <v>25.59</v>
      </c>
      <c r="DT299">
        <v>26.1</v>
      </c>
      <c r="DU299">
        <v>26.59</v>
      </c>
      <c r="DV299">
        <v>27.1</v>
      </c>
      <c r="DW299">
        <v>27.6</v>
      </c>
      <c r="DX299">
        <v>28.1</v>
      </c>
      <c r="DY299">
        <v>0</v>
      </c>
      <c r="DZ299">
        <v>0</v>
      </c>
      <c r="EA299">
        <v>0</v>
      </c>
    </row>
    <row r="300" spans="1:131">
      <c r="A300">
        <v>20410515.104370002</v>
      </c>
      <c r="B300">
        <v>1</v>
      </c>
      <c r="C300">
        <v>4.375</v>
      </c>
      <c r="D300">
        <v>20130115</v>
      </c>
      <c r="E300">
        <v>128.085938</v>
      </c>
      <c r="F300">
        <v>128.132812</v>
      </c>
      <c r="G300">
        <v>20410515</v>
      </c>
      <c r="H300">
        <v>28.333333333333332</v>
      </c>
      <c r="I300">
        <v>0.73722399999999988</v>
      </c>
      <c r="K300">
        <v>2.1875</v>
      </c>
      <c r="L300">
        <v>2.1875</v>
      </c>
      <c r="M300">
        <v>2.1875</v>
      </c>
      <c r="N300">
        <v>2.1875</v>
      </c>
      <c r="O300">
        <v>2.1875</v>
      </c>
      <c r="P300">
        <v>2.1875</v>
      </c>
      <c r="Q300">
        <v>2.1875</v>
      </c>
      <c r="R300">
        <v>2.1875</v>
      </c>
      <c r="S300">
        <v>2.1875</v>
      </c>
      <c r="T300">
        <v>2.1875</v>
      </c>
      <c r="U300">
        <v>2.1875</v>
      </c>
      <c r="V300">
        <v>2.1875</v>
      </c>
      <c r="W300">
        <v>2.1875</v>
      </c>
      <c r="X300">
        <v>2.1875</v>
      </c>
      <c r="Y300">
        <v>2.1875</v>
      </c>
      <c r="Z300">
        <v>2.1875</v>
      </c>
      <c r="AA300">
        <v>2.1875</v>
      </c>
      <c r="AB300">
        <v>2.1875</v>
      </c>
      <c r="AC300">
        <v>2.1875</v>
      </c>
      <c r="AD300">
        <v>2.1875</v>
      </c>
      <c r="AE300">
        <v>2.1875</v>
      </c>
      <c r="AF300">
        <v>2.1875</v>
      </c>
      <c r="AG300">
        <v>2.1875</v>
      </c>
      <c r="AH300">
        <v>2.1875</v>
      </c>
      <c r="AI300">
        <v>2.1875</v>
      </c>
      <c r="AJ300">
        <v>2.1875</v>
      </c>
      <c r="AK300">
        <v>2.1875</v>
      </c>
      <c r="AL300">
        <v>2.1875</v>
      </c>
      <c r="AM300">
        <v>2.1875</v>
      </c>
      <c r="AN300">
        <v>2.1875</v>
      </c>
      <c r="AO300">
        <v>2.1875</v>
      </c>
      <c r="AP300">
        <v>2.1875</v>
      </c>
      <c r="AQ300">
        <v>2.1875</v>
      </c>
      <c r="AR300">
        <v>2.1875</v>
      </c>
      <c r="AS300">
        <v>2.1875</v>
      </c>
      <c r="AT300">
        <v>2.1875</v>
      </c>
      <c r="AU300">
        <v>2.1875</v>
      </c>
      <c r="AV300">
        <v>2.1875</v>
      </c>
      <c r="AW300">
        <v>2.1875</v>
      </c>
      <c r="AX300">
        <v>2.1875</v>
      </c>
      <c r="AY300">
        <v>2.1875</v>
      </c>
      <c r="AZ300">
        <v>2.1875</v>
      </c>
      <c r="BA300">
        <v>2.1875</v>
      </c>
      <c r="BB300">
        <v>2.1875</v>
      </c>
      <c r="BC300">
        <v>2.1875</v>
      </c>
      <c r="BD300">
        <v>2.1875</v>
      </c>
      <c r="BE300">
        <v>2.1875</v>
      </c>
      <c r="BF300">
        <v>2.1875</v>
      </c>
      <c r="BG300">
        <v>2.1875</v>
      </c>
      <c r="BH300">
        <v>2.1875</v>
      </c>
      <c r="BI300">
        <v>2.1875</v>
      </c>
      <c r="BJ300">
        <v>2.1875</v>
      </c>
      <c r="BK300">
        <v>2.1875</v>
      </c>
      <c r="BL300">
        <v>2.1875</v>
      </c>
      <c r="BM300">
        <v>2.1875</v>
      </c>
      <c r="BN300">
        <v>2.1875</v>
      </c>
      <c r="BO300">
        <v>102.1875</v>
      </c>
      <c r="BP300">
        <v>0</v>
      </c>
      <c r="BQ300">
        <v>0</v>
      </c>
      <c r="BR300">
        <v>0</v>
      </c>
      <c r="BT300">
        <v>0.32</v>
      </c>
      <c r="BU300">
        <v>0.83</v>
      </c>
      <c r="BV300">
        <v>1.32</v>
      </c>
      <c r="BW300">
        <v>1.83</v>
      </c>
      <c r="BX300">
        <v>2.3199999999999998</v>
      </c>
      <c r="BY300">
        <v>2.83</v>
      </c>
      <c r="BZ300">
        <v>3.33</v>
      </c>
      <c r="CA300">
        <v>3.83</v>
      </c>
      <c r="CB300">
        <v>4.33</v>
      </c>
      <c r="CC300">
        <v>4.83</v>
      </c>
      <c r="CD300">
        <v>5.33</v>
      </c>
      <c r="CE300">
        <v>5.83</v>
      </c>
      <c r="CF300">
        <v>6.33</v>
      </c>
      <c r="CG300">
        <v>6.83</v>
      </c>
      <c r="CH300">
        <v>7.33</v>
      </c>
      <c r="CI300">
        <v>7.83</v>
      </c>
      <c r="CJ300">
        <v>8.33</v>
      </c>
      <c r="CK300">
        <v>8.83</v>
      </c>
      <c r="CL300">
        <v>9.33</v>
      </c>
      <c r="CM300">
        <v>9.83</v>
      </c>
      <c r="CN300">
        <v>10.33</v>
      </c>
      <c r="CO300">
        <v>10.83</v>
      </c>
      <c r="CP300">
        <v>11.33</v>
      </c>
      <c r="CQ300">
        <v>11.84</v>
      </c>
      <c r="CR300">
        <v>12.33</v>
      </c>
      <c r="CS300">
        <v>12.84</v>
      </c>
      <c r="CT300">
        <v>13.33</v>
      </c>
      <c r="CU300">
        <v>13.84</v>
      </c>
      <c r="CV300">
        <v>14.33</v>
      </c>
      <c r="CW300">
        <v>14.84</v>
      </c>
      <c r="CX300">
        <v>15.33</v>
      </c>
      <c r="CY300">
        <v>15.84</v>
      </c>
      <c r="CZ300">
        <v>16.329999999999998</v>
      </c>
      <c r="DA300">
        <v>16.84</v>
      </c>
      <c r="DB300">
        <v>17.329999999999998</v>
      </c>
      <c r="DC300">
        <v>17.84</v>
      </c>
      <c r="DD300">
        <v>18.329999999999998</v>
      </c>
      <c r="DE300">
        <v>18.84</v>
      </c>
      <c r="DF300">
        <v>19.34</v>
      </c>
      <c r="DG300">
        <v>19.84</v>
      </c>
      <c r="DH300">
        <v>20.34</v>
      </c>
      <c r="DI300">
        <v>20.84</v>
      </c>
      <c r="DJ300">
        <v>21.34</v>
      </c>
      <c r="DK300">
        <v>21.84</v>
      </c>
      <c r="DL300">
        <v>22.34</v>
      </c>
      <c r="DM300">
        <v>22.84</v>
      </c>
      <c r="DN300">
        <v>23.34</v>
      </c>
      <c r="DO300">
        <v>23.84</v>
      </c>
      <c r="DP300">
        <v>24.34</v>
      </c>
      <c r="DQ300">
        <v>24.84</v>
      </c>
      <c r="DR300">
        <v>25.34</v>
      </c>
      <c r="DS300">
        <v>25.84</v>
      </c>
      <c r="DT300">
        <v>26.34</v>
      </c>
      <c r="DU300">
        <v>26.84</v>
      </c>
      <c r="DV300">
        <v>27.34</v>
      </c>
      <c r="DW300">
        <v>27.85</v>
      </c>
      <c r="DX300">
        <v>28.34</v>
      </c>
      <c r="DY300">
        <v>0</v>
      </c>
      <c r="DZ300">
        <v>0</v>
      </c>
      <c r="EA300">
        <v>0</v>
      </c>
    </row>
    <row r="301" spans="1:131">
      <c r="A301">
        <v>20410815.103750002</v>
      </c>
      <c r="B301">
        <v>1</v>
      </c>
      <c r="C301">
        <v>3.75</v>
      </c>
      <c r="D301">
        <v>20130115</v>
      </c>
      <c r="E301">
        <v>115.46875</v>
      </c>
      <c r="F301">
        <v>115.53125</v>
      </c>
      <c r="G301">
        <v>20410815</v>
      </c>
      <c r="H301">
        <v>28.583333333333332</v>
      </c>
      <c r="I301">
        <v>1.5591030000000001</v>
      </c>
      <c r="K301">
        <v>1.875</v>
      </c>
      <c r="L301">
        <v>1.875</v>
      </c>
      <c r="M301">
        <v>1.875</v>
      </c>
      <c r="N301">
        <v>1.875</v>
      </c>
      <c r="O301">
        <v>1.875</v>
      </c>
      <c r="P301">
        <v>1.875</v>
      </c>
      <c r="Q301">
        <v>1.875</v>
      </c>
      <c r="R301">
        <v>1.875</v>
      </c>
      <c r="S301">
        <v>1.875</v>
      </c>
      <c r="T301">
        <v>1.875</v>
      </c>
      <c r="U301">
        <v>1.875</v>
      </c>
      <c r="V301">
        <v>1.875</v>
      </c>
      <c r="W301">
        <v>1.875</v>
      </c>
      <c r="X301">
        <v>1.875</v>
      </c>
      <c r="Y301">
        <v>1.875</v>
      </c>
      <c r="Z301">
        <v>1.875</v>
      </c>
      <c r="AA301">
        <v>1.875</v>
      </c>
      <c r="AB301">
        <v>1.875</v>
      </c>
      <c r="AC301">
        <v>1.875</v>
      </c>
      <c r="AD301">
        <v>1.875</v>
      </c>
      <c r="AE301">
        <v>1.875</v>
      </c>
      <c r="AF301">
        <v>1.875</v>
      </c>
      <c r="AG301">
        <v>1.875</v>
      </c>
      <c r="AH301">
        <v>1.875</v>
      </c>
      <c r="AI301">
        <v>1.875</v>
      </c>
      <c r="AJ301">
        <v>1.875</v>
      </c>
      <c r="AK301">
        <v>1.875</v>
      </c>
      <c r="AL301">
        <v>1.875</v>
      </c>
      <c r="AM301">
        <v>1.875</v>
      </c>
      <c r="AN301">
        <v>1.875</v>
      </c>
      <c r="AO301">
        <v>1.875</v>
      </c>
      <c r="AP301">
        <v>1.875</v>
      </c>
      <c r="AQ301">
        <v>1.875</v>
      </c>
      <c r="AR301">
        <v>1.875</v>
      </c>
      <c r="AS301">
        <v>1.875</v>
      </c>
      <c r="AT301">
        <v>1.875</v>
      </c>
      <c r="AU301">
        <v>1.875</v>
      </c>
      <c r="AV301">
        <v>1.875</v>
      </c>
      <c r="AW301">
        <v>1.875</v>
      </c>
      <c r="AX301">
        <v>1.875</v>
      </c>
      <c r="AY301">
        <v>1.875</v>
      </c>
      <c r="AZ301">
        <v>1.875</v>
      </c>
      <c r="BA301">
        <v>1.875</v>
      </c>
      <c r="BB301">
        <v>1.875</v>
      </c>
      <c r="BC301">
        <v>1.875</v>
      </c>
      <c r="BD301">
        <v>1.875</v>
      </c>
      <c r="BE301">
        <v>1.875</v>
      </c>
      <c r="BF301">
        <v>1.875</v>
      </c>
      <c r="BG301">
        <v>1.875</v>
      </c>
      <c r="BH301">
        <v>1.875</v>
      </c>
      <c r="BI301">
        <v>1.875</v>
      </c>
      <c r="BJ301">
        <v>1.875</v>
      </c>
      <c r="BK301">
        <v>1.875</v>
      </c>
      <c r="BL301">
        <v>1.875</v>
      </c>
      <c r="BM301">
        <v>1.875</v>
      </c>
      <c r="BN301">
        <v>1.875</v>
      </c>
      <c r="BO301">
        <v>1.875</v>
      </c>
      <c r="BP301">
        <v>101.875</v>
      </c>
      <c r="BQ301">
        <v>0</v>
      </c>
      <c r="BR301">
        <v>0</v>
      </c>
      <c r="BT301">
        <v>0.08</v>
      </c>
      <c r="BU301">
        <v>0.57999999999999996</v>
      </c>
      <c r="BV301">
        <v>1.08</v>
      </c>
      <c r="BW301">
        <v>1.58</v>
      </c>
      <c r="BX301">
        <v>2.08</v>
      </c>
      <c r="BY301">
        <v>2.58</v>
      </c>
      <c r="BZ301">
        <v>3.08</v>
      </c>
      <c r="CA301">
        <v>3.58</v>
      </c>
      <c r="CB301">
        <v>4.08</v>
      </c>
      <c r="CC301">
        <v>4.58</v>
      </c>
      <c r="CD301">
        <v>5.08</v>
      </c>
      <c r="CE301">
        <v>5.58</v>
      </c>
      <c r="CF301">
        <v>6.08</v>
      </c>
      <c r="CG301">
        <v>6.58</v>
      </c>
      <c r="CH301">
        <v>7.08</v>
      </c>
      <c r="CI301">
        <v>7.58</v>
      </c>
      <c r="CJ301">
        <v>8.09</v>
      </c>
      <c r="CK301">
        <v>8.58</v>
      </c>
      <c r="CL301">
        <v>9.09</v>
      </c>
      <c r="CM301">
        <v>9.58</v>
      </c>
      <c r="CN301">
        <v>10.09</v>
      </c>
      <c r="CO301">
        <v>10.58</v>
      </c>
      <c r="CP301">
        <v>11.09</v>
      </c>
      <c r="CQ301">
        <v>11.58</v>
      </c>
      <c r="CR301">
        <v>12.09</v>
      </c>
      <c r="CS301">
        <v>12.58</v>
      </c>
      <c r="CT301">
        <v>13.09</v>
      </c>
      <c r="CU301">
        <v>13.58</v>
      </c>
      <c r="CV301">
        <v>14.09</v>
      </c>
      <c r="CW301">
        <v>14.58</v>
      </c>
      <c r="CX301">
        <v>15.09</v>
      </c>
      <c r="CY301">
        <v>15.59</v>
      </c>
      <c r="CZ301">
        <v>16.09</v>
      </c>
      <c r="DA301">
        <v>16.59</v>
      </c>
      <c r="DB301">
        <v>17.09</v>
      </c>
      <c r="DC301">
        <v>17.59</v>
      </c>
      <c r="DD301">
        <v>18.09</v>
      </c>
      <c r="DE301">
        <v>18.59</v>
      </c>
      <c r="DF301">
        <v>19.09</v>
      </c>
      <c r="DG301">
        <v>19.59</v>
      </c>
      <c r="DH301">
        <v>20.09</v>
      </c>
      <c r="DI301">
        <v>20.59</v>
      </c>
      <c r="DJ301">
        <v>21.09</v>
      </c>
      <c r="DK301">
        <v>21.59</v>
      </c>
      <c r="DL301">
        <v>22.09</v>
      </c>
      <c r="DM301">
        <v>22.59</v>
      </c>
      <c r="DN301">
        <v>23.09</v>
      </c>
      <c r="DO301">
        <v>23.59</v>
      </c>
      <c r="DP301">
        <v>24.1</v>
      </c>
      <c r="DQ301">
        <v>24.59</v>
      </c>
      <c r="DR301">
        <v>25.1</v>
      </c>
      <c r="DS301">
        <v>25.59</v>
      </c>
      <c r="DT301">
        <v>26.1</v>
      </c>
      <c r="DU301">
        <v>26.59</v>
      </c>
      <c r="DV301">
        <v>27.1</v>
      </c>
      <c r="DW301">
        <v>27.6</v>
      </c>
      <c r="DX301">
        <v>28.1</v>
      </c>
      <c r="DY301">
        <v>28.6</v>
      </c>
      <c r="DZ301">
        <v>0</v>
      </c>
      <c r="EA301">
        <v>0</v>
      </c>
    </row>
    <row r="302" spans="1:131">
      <c r="A302">
        <v>20411115.103119999</v>
      </c>
      <c r="B302">
        <v>1</v>
      </c>
      <c r="C302">
        <v>3.125</v>
      </c>
      <c r="D302">
        <v>20130115</v>
      </c>
      <c r="E302">
        <v>102.773438</v>
      </c>
      <c r="F302">
        <v>102.804688</v>
      </c>
      <c r="G302">
        <v>20411115</v>
      </c>
      <c r="H302">
        <v>28.833333333333332</v>
      </c>
      <c r="I302">
        <v>0.52658799999999995</v>
      </c>
      <c r="K302">
        <v>1.5625</v>
      </c>
      <c r="L302">
        <v>1.5625</v>
      </c>
      <c r="M302">
        <v>1.5625</v>
      </c>
      <c r="N302">
        <v>1.5625</v>
      </c>
      <c r="O302">
        <v>1.5625</v>
      </c>
      <c r="P302">
        <v>1.5625</v>
      </c>
      <c r="Q302">
        <v>1.5625</v>
      </c>
      <c r="R302">
        <v>1.5625</v>
      </c>
      <c r="S302">
        <v>1.5625</v>
      </c>
      <c r="T302">
        <v>1.5625</v>
      </c>
      <c r="U302">
        <v>1.5625</v>
      </c>
      <c r="V302">
        <v>1.5625</v>
      </c>
      <c r="W302">
        <v>1.5625</v>
      </c>
      <c r="X302">
        <v>1.5625</v>
      </c>
      <c r="Y302">
        <v>1.5625</v>
      </c>
      <c r="Z302">
        <v>1.5625</v>
      </c>
      <c r="AA302">
        <v>1.5625</v>
      </c>
      <c r="AB302">
        <v>1.5625</v>
      </c>
      <c r="AC302">
        <v>1.5625</v>
      </c>
      <c r="AD302">
        <v>1.5625</v>
      </c>
      <c r="AE302">
        <v>1.5625</v>
      </c>
      <c r="AF302">
        <v>1.5625</v>
      </c>
      <c r="AG302">
        <v>1.5625</v>
      </c>
      <c r="AH302">
        <v>1.5625</v>
      </c>
      <c r="AI302">
        <v>1.5625</v>
      </c>
      <c r="AJ302">
        <v>1.5625</v>
      </c>
      <c r="AK302">
        <v>1.5625</v>
      </c>
      <c r="AL302">
        <v>1.5625</v>
      </c>
      <c r="AM302">
        <v>1.5625</v>
      </c>
      <c r="AN302">
        <v>1.5625</v>
      </c>
      <c r="AO302">
        <v>1.5625</v>
      </c>
      <c r="AP302">
        <v>1.5625</v>
      </c>
      <c r="AQ302">
        <v>1.5625</v>
      </c>
      <c r="AR302">
        <v>1.5625</v>
      </c>
      <c r="AS302">
        <v>1.5625</v>
      </c>
      <c r="AT302">
        <v>1.5625</v>
      </c>
      <c r="AU302">
        <v>1.5625</v>
      </c>
      <c r="AV302">
        <v>1.5625</v>
      </c>
      <c r="AW302">
        <v>1.5625</v>
      </c>
      <c r="AX302">
        <v>1.5625</v>
      </c>
      <c r="AY302">
        <v>1.5625</v>
      </c>
      <c r="AZ302">
        <v>1.5625</v>
      </c>
      <c r="BA302">
        <v>1.5625</v>
      </c>
      <c r="BB302">
        <v>1.5625</v>
      </c>
      <c r="BC302">
        <v>1.5625</v>
      </c>
      <c r="BD302">
        <v>1.5625</v>
      </c>
      <c r="BE302">
        <v>1.5625</v>
      </c>
      <c r="BF302">
        <v>1.5625</v>
      </c>
      <c r="BG302">
        <v>1.5625</v>
      </c>
      <c r="BH302">
        <v>1.5625</v>
      </c>
      <c r="BI302">
        <v>1.5625</v>
      </c>
      <c r="BJ302">
        <v>1.5625</v>
      </c>
      <c r="BK302">
        <v>1.5625</v>
      </c>
      <c r="BL302">
        <v>1.5625</v>
      </c>
      <c r="BM302">
        <v>1.5625</v>
      </c>
      <c r="BN302">
        <v>1.5625</v>
      </c>
      <c r="BO302">
        <v>1.5625</v>
      </c>
      <c r="BP302">
        <v>101.5625</v>
      </c>
      <c r="BQ302">
        <v>0</v>
      </c>
      <c r="BR302">
        <v>0</v>
      </c>
      <c r="BT302">
        <v>0.32</v>
      </c>
      <c r="BU302">
        <v>0.83</v>
      </c>
      <c r="BV302">
        <v>1.32</v>
      </c>
      <c r="BW302">
        <v>1.83</v>
      </c>
      <c r="BX302">
        <v>2.3199999999999998</v>
      </c>
      <c r="BY302">
        <v>2.83</v>
      </c>
      <c r="BZ302">
        <v>3.33</v>
      </c>
      <c r="CA302">
        <v>3.83</v>
      </c>
      <c r="CB302">
        <v>4.33</v>
      </c>
      <c r="CC302">
        <v>4.83</v>
      </c>
      <c r="CD302">
        <v>5.33</v>
      </c>
      <c r="CE302">
        <v>5.83</v>
      </c>
      <c r="CF302">
        <v>6.33</v>
      </c>
      <c r="CG302">
        <v>6.83</v>
      </c>
      <c r="CH302">
        <v>7.33</v>
      </c>
      <c r="CI302">
        <v>7.83</v>
      </c>
      <c r="CJ302">
        <v>8.33</v>
      </c>
      <c r="CK302">
        <v>8.83</v>
      </c>
      <c r="CL302">
        <v>9.33</v>
      </c>
      <c r="CM302">
        <v>9.83</v>
      </c>
      <c r="CN302">
        <v>10.33</v>
      </c>
      <c r="CO302">
        <v>10.83</v>
      </c>
      <c r="CP302">
        <v>11.33</v>
      </c>
      <c r="CQ302">
        <v>11.84</v>
      </c>
      <c r="CR302">
        <v>12.33</v>
      </c>
      <c r="CS302">
        <v>12.84</v>
      </c>
      <c r="CT302">
        <v>13.33</v>
      </c>
      <c r="CU302">
        <v>13.84</v>
      </c>
      <c r="CV302">
        <v>14.33</v>
      </c>
      <c r="CW302">
        <v>14.84</v>
      </c>
      <c r="CX302">
        <v>15.33</v>
      </c>
      <c r="CY302">
        <v>15.84</v>
      </c>
      <c r="CZ302">
        <v>16.329999999999998</v>
      </c>
      <c r="DA302">
        <v>16.84</v>
      </c>
      <c r="DB302">
        <v>17.329999999999998</v>
      </c>
      <c r="DC302">
        <v>17.84</v>
      </c>
      <c r="DD302">
        <v>18.329999999999998</v>
      </c>
      <c r="DE302">
        <v>18.84</v>
      </c>
      <c r="DF302">
        <v>19.34</v>
      </c>
      <c r="DG302">
        <v>19.84</v>
      </c>
      <c r="DH302">
        <v>20.34</v>
      </c>
      <c r="DI302">
        <v>20.84</v>
      </c>
      <c r="DJ302">
        <v>21.34</v>
      </c>
      <c r="DK302">
        <v>21.84</v>
      </c>
      <c r="DL302">
        <v>22.34</v>
      </c>
      <c r="DM302">
        <v>22.84</v>
      </c>
      <c r="DN302">
        <v>23.34</v>
      </c>
      <c r="DO302">
        <v>23.84</v>
      </c>
      <c r="DP302">
        <v>24.34</v>
      </c>
      <c r="DQ302">
        <v>24.84</v>
      </c>
      <c r="DR302">
        <v>25.34</v>
      </c>
      <c r="DS302">
        <v>25.84</v>
      </c>
      <c r="DT302">
        <v>26.34</v>
      </c>
      <c r="DU302">
        <v>26.84</v>
      </c>
      <c r="DV302">
        <v>27.34</v>
      </c>
      <c r="DW302">
        <v>27.85</v>
      </c>
      <c r="DX302">
        <v>28.34</v>
      </c>
      <c r="DY302">
        <v>28.85</v>
      </c>
      <c r="DZ302">
        <v>0</v>
      </c>
      <c r="EA302">
        <v>0</v>
      </c>
    </row>
    <row r="303" spans="1:131">
      <c r="A303">
        <v>20420215.103119999</v>
      </c>
      <c r="B303">
        <v>1</v>
      </c>
      <c r="C303">
        <v>3.125</v>
      </c>
      <c r="D303">
        <v>20130115</v>
      </c>
      <c r="E303">
        <v>102.664062</v>
      </c>
      <c r="F303">
        <v>102.679688</v>
      </c>
      <c r="G303">
        <v>20420215</v>
      </c>
      <c r="H303">
        <v>29.083333333333332</v>
      </c>
      <c r="I303">
        <v>1.299253</v>
      </c>
      <c r="K303">
        <v>1.5625</v>
      </c>
      <c r="L303">
        <v>1.5625</v>
      </c>
      <c r="M303">
        <v>1.5625</v>
      </c>
      <c r="N303">
        <v>1.5625</v>
      </c>
      <c r="O303">
        <v>1.5625</v>
      </c>
      <c r="P303">
        <v>1.5625</v>
      </c>
      <c r="Q303">
        <v>1.5625</v>
      </c>
      <c r="R303">
        <v>1.5625</v>
      </c>
      <c r="S303">
        <v>1.5625</v>
      </c>
      <c r="T303">
        <v>1.5625</v>
      </c>
      <c r="U303">
        <v>1.5625</v>
      </c>
      <c r="V303">
        <v>1.5625</v>
      </c>
      <c r="W303">
        <v>1.5625</v>
      </c>
      <c r="X303">
        <v>1.5625</v>
      </c>
      <c r="Y303">
        <v>1.5625</v>
      </c>
      <c r="Z303">
        <v>1.5625</v>
      </c>
      <c r="AA303">
        <v>1.5625</v>
      </c>
      <c r="AB303">
        <v>1.5625</v>
      </c>
      <c r="AC303">
        <v>1.5625</v>
      </c>
      <c r="AD303">
        <v>1.5625</v>
      </c>
      <c r="AE303">
        <v>1.5625</v>
      </c>
      <c r="AF303">
        <v>1.5625</v>
      </c>
      <c r="AG303">
        <v>1.5625</v>
      </c>
      <c r="AH303">
        <v>1.5625</v>
      </c>
      <c r="AI303">
        <v>1.5625</v>
      </c>
      <c r="AJ303">
        <v>1.5625</v>
      </c>
      <c r="AK303">
        <v>1.5625</v>
      </c>
      <c r="AL303">
        <v>1.5625</v>
      </c>
      <c r="AM303">
        <v>1.5625</v>
      </c>
      <c r="AN303">
        <v>1.5625</v>
      </c>
      <c r="AO303">
        <v>1.5625</v>
      </c>
      <c r="AP303">
        <v>1.5625</v>
      </c>
      <c r="AQ303">
        <v>1.5625</v>
      </c>
      <c r="AR303">
        <v>1.5625</v>
      </c>
      <c r="AS303">
        <v>1.5625</v>
      </c>
      <c r="AT303">
        <v>1.5625</v>
      </c>
      <c r="AU303">
        <v>1.5625</v>
      </c>
      <c r="AV303">
        <v>1.5625</v>
      </c>
      <c r="AW303">
        <v>1.5625</v>
      </c>
      <c r="AX303">
        <v>1.5625</v>
      </c>
      <c r="AY303">
        <v>1.5625</v>
      </c>
      <c r="AZ303">
        <v>1.5625</v>
      </c>
      <c r="BA303">
        <v>1.5625</v>
      </c>
      <c r="BB303">
        <v>1.5625</v>
      </c>
      <c r="BC303">
        <v>1.5625</v>
      </c>
      <c r="BD303">
        <v>1.5625</v>
      </c>
      <c r="BE303">
        <v>1.5625</v>
      </c>
      <c r="BF303">
        <v>1.5625</v>
      </c>
      <c r="BG303">
        <v>1.5625</v>
      </c>
      <c r="BH303">
        <v>1.5625</v>
      </c>
      <c r="BI303">
        <v>1.5625</v>
      </c>
      <c r="BJ303">
        <v>1.5625</v>
      </c>
      <c r="BK303">
        <v>1.5625</v>
      </c>
      <c r="BL303">
        <v>1.5625</v>
      </c>
      <c r="BM303">
        <v>1.5625</v>
      </c>
      <c r="BN303">
        <v>1.5625</v>
      </c>
      <c r="BO303">
        <v>1.5625</v>
      </c>
      <c r="BP303">
        <v>1.5625</v>
      </c>
      <c r="BQ303">
        <v>101.5625</v>
      </c>
      <c r="BR303">
        <v>0</v>
      </c>
      <c r="BT303">
        <v>0.08</v>
      </c>
      <c r="BU303">
        <v>0.57999999999999996</v>
      </c>
      <c r="BV303">
        <v>1.08</v>
      </c>
      <c r="BW303">
        <v>1.58</v>
      </c>
      <c r="BX303">
        <v>2.08</v>
      </c>
      <c r="BY303">
        <v>2.58</v>
      </c>
      <c r="BZ303">
        <v>3.08</v>
      </c>
      <c r="CA303">
        <v>3.58</v>
      </c>
      <c r="CB303">
        <v>4.08</v>
      </c>
      <c r="CC303">
        <v>4.58</v>
      </c>
      <c r="CD303">
        <v>5.08</v>
      </c>
      <c r="CE303">
        <v>5.58</v>
      </c>
      <c r="CF303">
        <v>6.08</v>
      </c>
      <c r="CG303">
        <v>6.58</v>
      </c>
      <c r="CH303">
        <v>7.08</v>
      </c>
      <c r="CI303">
        <v>7.58</v>
      </c>
      <c r="CJ303">
        <v>8.09</v>
      </c>
      <c r="CK303">
        <v>8.58</v>
      </c>
      <c r="CL303">
        <v>9.09</v>
      </c>
      <c r="CM303">
        <v>9.58</v>
      </c>
      <c r="CN303">
        <v>10.09</v>
      </c>
      <c r="CO303">
        <v>10.58</v>
      </c>
      <c r="CP303">
        <v>11.09</v>
      </c>
      <c r="CQ303">
        <v>11.58</v>
      </c>
      <c r="CR303">
        <v>12.09</v>
      </c>
      <c r="CS303">
        <v>12.58</v>
      </c>
      <c r="CT303">
        <v>13.09</v>
      </c>
      <c r="CU303">
        <v>13.58</v>
      </c>
      <c r="CV303">
        <v>14.09</v>
      </c>
      <c r="CW303">
        <v>14.58</v>
      </c>
      <c r="CX303">
        <v>15.09</v>
      </c>
      <c r="CY303">
        <v>15.59</v>
      </c>
      <c r="CZ303">
        <v>16.09</v>
      </c>
      <c r="DA303">
        <v>16.59</v>
      </c>
      <c r="DB303">
        <v>17.09</v>
      </c>
      <c r="DC303">
        <v>17.59</v>
      </c>
      <c r="DD303">
        <v>18.09</v>
      </c>
      <c r="DE303">
        <v>18.59</v>
      </c>
      <c r="DF303">
        <v>19.09</v>
      </c>
      <c r="DG303">
        <v>19.59</v>
      </c>
      <c r="DH303">
        <v>20.09</v>
      </c>
      <c r="DI303">
        <v>20.59</v>
      </c>
      <c r="DJ303">
        <v>21.09</v>
      </c>
      <c r="DK303">
        <v>21.59</v>
      </c>
      <c r="DL303">
        <v>22.09</v>
      </c>
      <c r="DM303">
        <v>22.59</v>
      </c>
      <c r="DN303">
        <v>23.09</v>
      </c>
      <c r="DO303">
        <v>23.59</v>
      </c>
      <c r="DP303">
        <v>24.1</v>
      </c>
      <c r="DQ303">
        <v>24.59</v>
      </c>
      <c r="DR303">
        <v>25.1</v>
      </c>
      <c r="DS303">
        <v>25.59</v>
      </c>
      <c r="DT303">
        <v>26.1</v>
      </c>
      <c r="DU303">
        <v>26.59</v>
      </c>
      <c r="DV303">
        <v>27.1</v>
      </c>
      <c r="DW303">
        <v>27.6</v>
      </c>
      <c r="DX303">
        <v>28.1</v>
      </c>
      <c r="DY303">
        <v>28.6</v>
      </c>
      <c r="DZ303">
        <v>29.1</v>
      </c>
      <c r="EA303">
        <v>0</v>
      </c>
    </row>
    <row r="304" spans="1:131">
      <c r="A304">
        <v>20420515.103</v>
      </c>
      <c r="B304">
        <v>1</v>
      </c>
      <c r="C304">
        <v>3</v>
      </c>
      <c r="D304">
        <v>20130115</v>
      </c>
      <c r="E304">
        <v>100.015625</v>
      </c>
      <c r="F304">
        <v>100.03125</v>
      </c>
      <c r="G304">
        <v>20420515</v>
      </c>
      <c r="H304">
        <v>29.333333333333332</v>
      </c>
      <c r="I304">
        <v>0.505525</v>
      </c>
      <c r="K304">
        <v>1.5</v>
      </c>
      <c r="L304">
        <v>1.5</v>
      </c>
      <c r="M304">
        <v>1.5</v>
      </c>
      <c r="N304">
        <v>1.5</v>
      </c>
      <c r="O304">
        <v>1.5</v>
      </c>
      <c r="P304">
        <v>1.5</v>
      </c>
      <c r="Q304">
        <v>1.5</v>
      </c>
      <c r="R304">
        <v>1.5</v>
      </c>
      <c r="S304">
        <v>1.5</v>
      </c>
      <c r="T304">
        <v>1.5</v>
      </c>
      <c r="U304">
        <v>1.5</v>
      </c>
      <c r="V304">
        <v>1.5</v>
      </c>
      <c r="W304">
        <v>1.5</v>
      </c>
      <c r="X304">
        <v>1.5</v>
      </c>
      <c r="Y304">
        <v>1.5</v>
      </c>
      <c r="Z304">
        <v>1.5</v>
      </c>
      <c r="AA304">
        <v>1.5</v>
      </c>
      <c r="AB304">
        <v>1.5</v>
      </c>
      <c r="AC304">
        <v>1.5</v>
      </c>
      <c r="AD304">
        <v>1.5</v>
      </c>
      <c r="AE304">
        <v>1.5</v>
      </c>
      <c r="AF304">
        <v>1.5</v>
      </c>
      <c r="AG304">
        <v>1.5</v>
      </c>
      <c r="AH304">
        <v>1.5</v>
      </c>
      <c r="AI304">
        <v>1.5</v>
      </c>
      <c r="AJ304">
        <v>1.5</v>
      </c>
      <c r="AK304">
        <v>1.5</v>
      </c>
      <c r="AL304">
        <v>1.5</v>
      </c>
      <c r="AM304">
        <v>1.5</v>
      </c>
      <c r="AN304">
        <v>1.5</v>
      </c>
      <c r="AO304">
        <v>1.5</v>
      </c>
      <c r="AP304">
        <v>1.5</v>
      </c>
      <c r="AQ304">
        <v>1.5</v>
      </c>
      <c r="AR304">
        <v>1.5</v>
      </c>
      <c r="AS304">
        <v>1.5</v>
      </c>
      <c r="AT304">
        <v>1.5</v>
      </c>
      <c r="AU304">
        <v>1.5</v>
      </c>
      <c r="AV304">
        <v>1.5</v>
      </c>
      <c r="AW304">
        <v>1.5</v>
      </c>
      <c r="AX304">
        <v>1.5</v>
      </c>
      <c r="AY304">
        <v>1.5</v>
      </c>
      <c r="AZ304">
        <v>1.5</v>
      </c>
      <c r="BA304">
        <v>1.5</v>
      </c>
      <c r="BB304">
        <v>1.5</v>
      </c>
      <c r="BC304">
        <v>1.5</v>
      </c>
      <c r="BD304">
        <v>1.5</v>
      </c>
      <c r="BE304">
        <v>1.5</v>
      </c>
      <c r="BF304">
        <v>1.5</v>
      </c>
      <c r="BG304">
        <v>1.5</v>
      </c>
      <c r="BH304">
        <v>1.5</v>
      </c>
      <c r="BI304">
        <v>1.5</v>
      </c>
      <c r="BJ304">
        <v>1.5</v>
      </c>
      <c r="BK304">
        <v>1.5</v>
      </c>
      <c r="BL304">
        <v>1.5</v>
      </c>
      <c r="BM304">
        <v>1.5</v>
      </c>
      <c r="BN304">
        <v>1.5</v>
      </c>
      <c r="BO304">
        <v>1.5</v>
      </c>
      <c r="BP304">
        <v>1.5</v>
      </c>
      <c r="BQ304">
        <v>101.5</v>
      </c>
      <c r="BR304">
        <v>0</v>
      </c>
      <c r="BT304">
        <v>0.32</v>
      </c>
      <c r="BU304">
        <v>0.83</v>
      </c>
      <c r="BV304">
        <v>1.32</v>
      </c>
      <c r="BW304">
        <v>1.83</v>
      </c>
      <c r="BX304">
        <v>2.3199999999999998</v>
      </c>
      <c r="BY304">
        <v>2.83</v>
      </c>
      <c r="BZ304">
        <v>3.33</v>
      </c>
      <c r="CA304">
        <v>3.83</v>
      </c>
      <c r="CB304">
        <v>4.33</v>
      </c>
      <c r="CC304">
        <v>4.83</v>
      </c>
      <c r="CD304">
        <v>5.33</v>
      </c>
      <c r="CE304">
        <v>5.83</v>
      </c>
      <c r="CF304">
        <v>6.33</v>
      </c>
      <c r="CG304">
        <v>6.83</v>
      </c>
      <c r="CH304">
        <v>7.33</v>
      </c>
      <c r="CI304">
        <v>7.83</v>
      </c>
      <c r="CJ304">
        <v>8.33</v>
      </c>
      <c r="CK304">
        <v>8.83</v>
      </c>
      <c r="CL304">
        <v>9.33</v>
      </c>
      <c r="CM304">
        <v>9.83</v>
      </c>
      <c r="CN304">
        <v>10.33</v>
      </c>
      <c r="CO304">
        <v>10.83</v>
      </c>
      <c r="CP304">
        <v>11.33</v>
      </c>
      <c r="CQ304">
        <v>11.84</v>
      </c>
      <c r="CR304">
        <v>12.33</v>
      </c>
      <c r="CS304">
        <v>12.84</v>
      </c>
      <c r="CT304">
        <v>13.33</v>
      </c>
      <c r="CU304">
        <v>13.84</v>
      </c>
      <c r="CV304">
        <v>14.33</v>
      </c>
      <c r="CW304">
        <v>14.84</v>
      </c>
      <c r="CX304">
        <v>15.33</v>
      </c>
      <c r="CY304">
        <v>15.84</v>
      </c>
      <c r="CZ304">
        <v>16.329999999999998</v>
      </c>
      <c r="DA304">
        <v>16.84</v>
      </c>
      <c r="DB304">
        <v>17.329999999999998</v>
      </c>
      <c r="DC304">
        <v>17.84</v>
      </c>
      <c r="DD304">
        <v>18.329999999999998</v>
      </c>
      <c r="DE304">
        <v>18.84</v>
      </c>
      <c r="DF304">
        <v>19.34</v>
      </c>
      <c r="DG304">
        <v>19.84</v>
      </c>
      <c r="DH304">
        <v>20.34</v>
      </c>
      <c r="DI304">
        <v>20.84</v>
      </c>
      <c r="DJ304">
        <v>21.34</v>
      </c>
      <c r="DK304">
        <v>21.84</v>
      </c>
      <c r="DL304">
        <v>22.34</v>
      </c>
      <c r="DM304">
        <v>22.84</v>
      </c>
      <c r="DN304">
        <v>23.34</v>
      </c>
      <c r="DO304">
        <v>23.84</v>
      </c>
      <c r="DP304">
        <v>24.34</v>
      </c>
      <c r="DQ304">
        <v>24.84</v>
      </c>
      <c r="DR304">
        <v>25.34</v>
      </c>
      <c r="DS304">
        <v>25.84</v>
      </c>
      <c r="DT304">
        <v>26.34</v>
      </c>
      <c r="DU304">
        <v>26.84</v>
      </c>
      <c r="DV304">
        <v>27.34</v>
      </c>
      <c r="DW304">
        <v>27.85</v>
      </c>
      <c r="DX304">
        <v>28.34</v>
      </c>
      <c r="DY304">
        <v>28.85</v>
      </c>
      <c r="DZ304">
        <v>29.34</v>
      </c>
      <c r="EA304">
        <v>0</v>
      </c>
    </row>
    <row r="305" spans="1:131">
      <c r="A305">
        <v>20420815.10275</v>
      </c>
      <c r="B305">
        <v>1</v>
      </c>
      <c r="C305">
        <v>2.75</v>
      </c>
      <c r="D305">
        <v>20130115</v>
      </c>
      <c r="E305">
        <v>94.765625</v>
      </c>
      <c r="F305">
        <v>94.78125</v>
      </c>
      <c r="G305">
        <v>20420815</v>
      </c>
      <c r="H305">
        <v>29.583333333333332</v>
      </c>
      <c r="I305">
        <v>1.1433419999999999</v>
      </c>
      <c r="K305">
        <v>1.375</v>
      </c>
      <c r="L305">
        <v>1.375</v>
      </c>
      <c r="M305">
        <v>1.375</v>
      </c>
      <c r="N305">
        <v>1.375</v>
      </c>
      <c r="O305">
        <v>1.375</v>
      </c>
      <c r="P305">
        <v>1.375</v>
      </c>
      <c r="Q305">
        <v>1.375</v>
      </c>
      <c r="R305">
        <v>1.375</v>
      </c>
      <c r="S305">
        <v>1.375</v>
      </c>
      <c r="T305">
        <v>1.375</v>
      </c>
      <c r="U305">
        <v>1.375</v>
      </c>
      <c r="V305">
        <v>1.375</v>
      </c>
      <c r="W305">
        <v>1.375</v>
      </c>
      <c r="X305">
        <v>1.375</v>
      </c>
      <c r="Y305">
        <v>1.375</v>
      </c>
      <c r="Z305">
        <v>1.375</v>
      </c>
      <c r="AA305">
        <v>1.375</v>
      </c>
      <c r="AB305">
        <v>1.375</v>
      </c>
      <c r="AC305">
        <v>1.375</v>
      </c>
      <c r="AD305">
        <v>1.375</v>
      </c>
      <c r="AE305">
        <v>1.375</v>
      </c>
      <c r="AF305">
        <v>1.375</v>
      </c>
      <c r="AG305">
        <v>1.375</v>
      </c>
      <c r="AH305">
        <v>1.375</v>
      </c>
      <c r="AI305">
        <v>1.375</v>
      </c>
      <c r="AJ305">
        <v>1.375</v>
      </c>
      <c r="AK305">
        <v>1.375</v>
      </c>
      <c r="AL305">
        <v>1.375</v>
      </c>
      <c r="AM305">
        <v>1.375</v>
      </c>
      <c r="AN305">
        <v>1.375</v>
      </c>
      <c r="AO305">
        <v>1.375</v>
      </c>
      <c r="AP305">
        <v>1.375</v>
      </c>
      <c r="AQ305">
        <v>1.375</v>
      </c>
      <c r="AR305">
        <v>1.375</v>
      </c>
      <c r="AS305">
        <v>1.375</v>
      </c>
      <c r="AT305">
        <v>1.375</v>
      </c>
      <c r="AU305">
        <v>1.375</v>
      </c>
      <c r="AV305">
        <v>1.375</v>
      </c>
      <c r="AW305">
        <v>1.375</v>
      </c>
      <c r="AX305">
        <v>1.375</v>
      </c>
      <c r="AY305">
        <v>1.375</v>
      </c>
      <c r="AZ305">
        <v>1.375</v>
      </c>
      <c r="BA305">
        <v>1.375</v>
      </c>
      <c r="BB305">
        <v>1.375</v>
      </c>
      <c r="BC305">
        <v>1.375</v>
      </c>
      <c r="BD305">
        <v>1.375</v>
      </c>
      <c r="BE305">
        <v>1.375</v>
      </c>
      <c r="BF305">
        <v>1.375</v>
      </c>
      <c r="BG305">
        <v>1.375</v>
      </c>
      <c r="BH305">
        <v>1.375</v>
      </c>
      <c r="BI305">
        <v>1.375</v>
      </c>
      <c r="BJ305">
        <v>1.375</v>
      </c>
      <c r="BK305">
        <v>1.375</v>
      </c>
      <c r="BL305">
        <v>1.375</v>
      </c>
      <c r="BM305">
        <v>1.375</v>
      </c>
      <c r="BN305">
        <v>1.375</v>
      </c>
      <c r="BO305">
        <v>1.375</v>
      </c>
      <c r="BP305">
        <v>1.375</v>
      </c>
      <c r="BQ305">
        <v>1.375</v>
      </c>
      <c r="BR305">
        <v>101.375</v>
      </c>
      <c r="BT305">
        <v>0.08</v>
      </c>
      <c r="BU305">
        <v>0.57999999999999996</v>
      </c>
      <c r="BV305">
        <v>1.08</v>
      </c>
      <c r="BW305">
        <v>1.58</v>
      </c>
      <c r="BX305">
        <v>2.08</v>
      </c>
      <c r="BY305">
        <v>2.58</v>
      </c>
      <c r="BZ305">
        <v>3.08</v>
      </c>
      <c r="CA305">
        <v>3.58</v>
      </c>
      <c r="CB305">
        <v>4.08</v>
      </c>
      <c r="CC305">
        <v>4.58</v>
      </c>
      <c r="CD305">
        <v>5.08</v>
      </c>
      <c r="CE305">
        <v>5.58</v>
      </c>
      <c r="CF305">
        <v>6.08</v>
      </c>
      <c r="CG305">
        <v>6.58</v>
      </c>
      <c r="CH305">
        <v>7.08</v>
      </c>
      <c r="CI305">
        <v>7.58</v>
      </c>
      <c r="CJ305">
        <v>8.09</v>
      </c>
      <c r="CK305">
        <v>8.58</v>
      </c>
      <c r="CL305">
        <v>9.09</v>
      </c>
      <c r="CM305">
        <v>9.58</v>
      </c>
      <c r="CN305">
        <v>10.09</v>
      </c>
      <c r="CO305">
        <v>10.58</v>
      </c>
      <c r="CP305">
        <v>11.09</v>
      </c>
      <c r="CQ305">
        <v>11.58</v>
      </c>
      <c r="CR305">
        <v>12.09</v>
      </c>
      <c r="CS305">
        <v>12.58</v>
      </c>
      <c r="CT305">
        <v>13.09</v>
      </c>
      <c r="CU305">
        <v>13.58</v>
      </c>
      <c r="CV305">
        <v>14.09</v>
      </c>
      <c r="CW305">
        <v>14.58</v>
      </c>
      <c r="CX305">
        <v>15.09</v>
      </c>
      <c r="CY305">
        <v>15.59</v>
      </c>
      <c r="CZ305">
        <v>16.09</v>
      </c>
      <c r="DA305">
        <v>16.59</v>
      </c>
      <c r="DB305">
        <v>17.09</v>
      </c>
      <c r="DC305">
        <v>17.59</v>
      </c>
      <c r="DD305">
        <v>18.09</v>
      </c>
      <c r="DE305">
        <v>18.59</v>
      </c>
      <c r="DF305">
        <v>19.09</v>
      </c>
      <c r="DG305">
        <v>19.59</v>
      </c>
      <c r="DH305">
        <v>20.09</v>
      </c>
      <c r="DI305">
        <v>20.59</v>
      </c>
      <c r="DJ305">
        <v>21.09</v>
      </c>
      <c r="DK305">
        <v>21.59</v>
      </c>
      <c r="DL305">
        <v>22.09</v>
      </c>
      <c r="DM305">
        <v>22.59</v>
      </c>
      <c r="DN305">
        <v>23.09</v>
      </c>
      <c r="DO305">
        <v>23.59</v>
      </c>
      <c r="DP305">
        <v>24.1</v>
      </c>
      <c r="DQ305">
        <v>24.59</v>
      </c>
      <c r="DR305">
        <v>25.1</v>
      </c>
      <c r="DS305">
        <v>25.59</v>
      </c>
      <c r="DT305">
        <v>26.1</v>
      </c>
      <c r="DU305">
        <v>26.59</v>
      </c>
      <c r="DV305">
        <v>27.1</v>
      </c>
      <c r="DW305">
        <v>27.6</v>
      </c>
      <c r="DX305">
        <v>28.1</v>
      </c>
      <c r="DY305">
        <v>28.6</v>
      </c>
      <c r="DZ305">
        <v>29.1</v>
      </c>
      <c r="EA305">
        <v>29.6</v>
      </c>
    </row>
    <row r="306" spans="1:131">
      <c r="A306">
        <v>20421115.10275</v>
      </c>
      <c r="B306">
        <v>1</v>
      </c>
      <c r="C306">
        <v>2.75</v>
      </c>
      <c r="D306">
        <v>20130115</v>
      </c>
      <c r="E306">
        <v>94.570312000000001</v>
      </c>
      <c r="F306">
        <v>94.632812000000001</v>
      </c>
      <c r="G306">
        <v>20421115</v>
      </c>
      <c r="H306">
        <v>29.833333333333332</v>
      </c>
      <c r="I306">
        <v>0.46339799999999998</v>
      </c>
      <c r="K306">
        <v>1.375</v>
      </c>
      <c r="L306">
        <v>1.375</v>
      </c>
      <c r="M306">
        <v>1.375</v>
      </c>
      <c r="N306">
        <v>1.375</v>
      </c>
      <c r="O306">
        <v>1.375</v>
      </c>
      <c r="P306">
        <v>1.375</v>
      </c>
      <c r="Q306">
        <v>1.375</v>
      </c>
      <c r="R306">
        <v>1.375</v>
      </c>
      <c r="S306">
        <v>1.375</v>
      </c>
      <c r="T306">
        <v>1.375</v>
      </c>
      <c r="U306">
        <v>1.375</v>
      </c>
      <c r="V306">
        <v>1.375</v>
      </c>
      <c r="W306">
        <v>1.375</v>
      </c>
      <c r="X306">
        <v>1.375</v>
      </c>
      <c r="Y306">
        <v>1.375</v>
      </c>
      <c r="Z306">
        <v>1.375</v>
      </c>
      <c r="AA306">
        <v>1.375</v>
      </c>
      <c r="AB306">
        <v>1.375</v>
      </c>
      <c r="AC306">
        <v>1.375</v>
      </c>
      <c r="AD306">
        <v>1.375</v>
      </c>
      <c r="AE306">
        <v>1.375</v>
      </c>
      <c r="AF306">
        <v>1.375</v>
      </c>
      <c r="AG306">
        <v>1.375</v>
      </c>
      <c r="AH306">
        <v>1.375</v>
      </c>
      <c r="AI306">
        <v>1.375</v>
      </c>
      <c r="AJ306">
        <v>1.375</v>
      </c>
      <c r="AK306">
        <v>1.375</v>
      </c>
      <c r="AL306">
        <v>1.375</v>
      </c>
      <c r="AM306">
        <v>1.375</v>
      </c>
      <c r="AN306">
        <v>1.375</v>
      </c>
      <c r="AO306">
        <v>1.375</v>
      </c>
      <c r="AP306">
        <v>1.375</v>
      </c>
      <c r="AQ306">
        <v>1.375</v>
      </c>
      <c r="AR306">
        <v>1.375</v>
      </c>
      <c r="AS306">
        <v>1.375</v>
      </c>
      <c r="AT306">
        <v>1.375</v>
      </c>
      <c r="AU306">
        <v>1.375</v>
      </c>
      <c r="AV306">
        <v>1.375</v>
      </c>
      <c r="AW306">
        <v>1.375</v>
      </c>
      <c r="AX306">
        <v>1.375</v>
      </c>
      <c r="AY306">
        <v>1.375</v>
      </c>
      <c r="AZ306">
        <v>1.375</v>
      </c>
      <c r="BA306">
        <v>1.375</v>
      </c>
      <c r="BB306">
        <v>1.375</v>
      </c>
      <c r="BC306">
        <v>1.375</v>
      </c>
      <c r="BD306">
        <v>1.375</v>
      </c>
      <c r="BE306">
        <v>1.375</v>
      </c>
      <c r="BF306">
        <v>1.375</v>
      </c>
      <c r="BG306">
        <v>1.375</v>
      </c>
      <c r="BH306">
        <v>1.375</v>
      </c>
      <c r="BI306">
        <v>1.375</v>
      </c>
      <c r="BJ306">
        <v>1.375</v>
      </c>
      <c r="BK306">
        <v>1.375</v>
      </c>
      <c r="BL306">
        <v>1.375</v>
      </c>
      <c r="BM306">
        <v>1.375</v>
      </c>
      <c r="BN306">
        <v>1.375</v>
      </c>
      <c r="BO306">
        <v>1.375</v>
      </c>
      <c r="BP306">
        <v>1.375</v>
      </c>
      <c r="BQ306">
        <v>1.375</v>
      </c>
      <c r="BR306">
        <v>101.375</v>
      </c>
      <c r="BT306">
        <v>0.32</v>
      </c>
      <c r="BU306">
        <v>0.83</v>
      </c>
      <c r="BV306">
        <v>1.32</v>
      </c>
      <c r="BW306">
        <v>1.83</v>
      </c>
      <c r="BX306">
        <v>2.3199999999999998</v>
      </c>
      <c r="BY306">
        <v>2.83</v>
      </c>
      <c r="BZ306">
        <v>3.33</v>
      </c>
      <c r="CA306">
        <v>3.83</v>
      </c>
      <c r="CB306">
        <v>4.33</v>
      </c>
      <c r="CC306">
        <v>4.83</v>
      </c>
      <c r="CD306">
        <v>5.33</v>
      </c>
      <c r="CE306">
        <v>5.83</v>
      </c>
      <c r="CF306">
        <v>6.33</v>
      </c>
      <c r="CG306">
        <v>6.83</v>
      </c>
      <c r="CH306">
        <v>7.33</v>
      </c>
      <c r="CI306">
        <v>7.83</v>
      </c>
      <c r="CJ306">
        <v>8.33</v>
      </c>
      <c r="CK306">
        <v>8.83</v>
      </c>
      <c r="CL306">
        <v>9.33</v>
      </c>
      <c r="CM306">
        <v>9.83</v>
      </c>
      <c r="CN306">
        <v>10.33</v>
      </c>
      <c r="CO306">
        <v>10.83</v>
      </c>
      <c r="CP306">
        <v>11.33</v>
      </c>
      <c r="CQ306">
        <v>11.84</v>
      </c>
      <c r="CR306">
        <v>12.33</v>
      </c>
      <c r="CS306">
        <v>12.84</v>
      </c>
      <c r="CT306">
        <v>13.33</v>
      </c>
      <c r="CU306">
        <v>13.84</v>
      </c>
      <c r="CV306">
        <v>14.33</v>
      </c>
      <c r="CW306">
        <v>14.84</v>
      </c>
      <c r="CX306">
        <v>15.33</v>
      </c>
      <c r="CY306">
        <v>15.84</v>
      </c>
      <c r="CZ306">
        <v>16.329999999999998</v>
      </c>
      <c r="DA306">
        <v>16.84</v>
      </c>
      <c r="DB306">
        <v>17.329999999999998</v>
      </c>
      <c r="DC306">
        <v>17.84</v>
      </c>
      <c r="DD306">
        <v>18.329999999999998</v>
      </c>
      <c r="DE306">
        <v>18.84</v>
      </c>
      <c r="DF306">
        <v>19.34</v>
      </c>
      <c r="DG306">
        <v>19.84</v>
      </c>
      <c r="DH306">
        <v>20.34</v>
      </c>
      <c r="DI306">
        <v>20.84</v>
      </c>
      <c r="DJ306">
        <v>21.34</v>
      </c>
      <c r="DK306">
        <v>21.84</v>
      </c>
      <c r="DL306">
        <v>22.34</v>
      </c>
      <c r="DM306">
        <v>22.84</v>
      </c>
      <c r="DN306">
        <v>23.34</v>
      </c>
      <c r="DO306">
        <v>23.84</v>
      </c>
      <c r="DP306">
        <v>24.34</v>
      </c>
      <c r="DQ306">
        <v>24.84</v>
      </c>
      <c r="DR306">
        <v>25.34</v>
      </c>
      <c r="DS306">
        <v>25.84</v>
      </c>
      <c r="DT306">
        <v>26.34</v>
      </c>
      <c r="DU306">
        <v>26.84</v>
      </c>
      <c r="DV306">
        <v>27.34</v>
      </c>
      <c r="DW306">
        <v>27.85</v>
      </c>
      <c r="DX306">
        <v>28.34</v>
      </c>
      <c r="DY306">
        <v>28.85</v>
      </c>
      <c r="DZ306">
        <v>29.34</v>
      </c>
      <c r="EA306">
        <v>29.85</v>
      </c>
    </row>
  </sheetData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B050"/>
  </sheetPr>
  <dimension ref="B1:ER365"/>
  <sheetViews>
    <sheetView workbookViewId="0"/>
  </sheetViews>
  <sheetFormatPr baseColWidth="10" defaultColWidth="8.83203125" defaultRowHeight="14" outlineLevelCol="1" x14ac:dyDescent="0"/>
  <cols>
    <col min="2" max="2" width="9.33203125" style="10" bestFit="1" customWidth="1"/>
    <col min="3" max="4" width="9" style="8" bestFit="1" customWidth="1"/>
    <col min="5" max="5" width="10" style="8" bestFit="1" customWidth="1"/>
    <col min="6" max="6" width="10" style="8" customWidth="1"/>
    <col min="7" max="7" width="8.83203125" style="22"/>
    <col min="8" max="12" width="9.1640625" style="22" hidden="1" customWidth="1" outlineLevel="1"/>
    <col min="13" max="13" width="9.6640625" style="22" hidden="1" customWidth="1" outlineLevel="1"/>
    <col min="14" max="65" width="9.1640625" style="22" hidden="1" customWidth="1" outlineLevel="1"/>
    <col min="66" max="66" width="8.83203125" style="22" collapsed="1"/>
    <col min="67" max="67" width="8.83203125" style="20"/>
    <col min="68" max="125" width="9.1640625" style="20" hidden="1" customWidth="1" outlineLevel="1"/>
    <col min="126" max="126" width="8.83203125" style="20" collapsed="1"/>
    <col min="127" max="127" width="8" bestFit="1" customWidth="1"/>
    <col min="128" max="128" width="9.5" bestFit="1" customWidth="1"/>
    <col min="129" max="129" width="5.83203125" customWidth="1"/>
    <col min="130" max="130" width="10" bestFit="1" customWidth="1"/>
    <col min="131" max="131" width="8" style="8" bestFit="1" customWidth="1"/>
    <col min="132" max="132" width="8" bestFit="1" customWidth="1"/>
    <col min="133" max="133" width="8" style="8" bestFit="1" customWidth="1"/>
    <col min="136" max="136" width="10.6640625" bestFit="1" customWidth="1"/>
  </cols>
  <sheetData>
    <row r="1" spans="2:133" s="55" customFormat="1">
      <c r="B1" s="56" t="s">
        <v>327</v>
      </c>
      <c r="O1" s="57"/>
      <c r="P1" s="58"/>
      <c r="Q1" s="59"/>
      <c r="R1" s="60"/>
      <c r="S1" s="58"/>
      <c r="T1" s="58"/>
      <c r="U1" s="58"/>
      <c r="V1" s="58"/>
      <c r="W1" s="58"/>
      <c r="X1" s="58"/>
      <c r="Y1" s="58"/>
      <c r="Z1" s="58"/>
      <c r="AA1" s="58"/>
      <c r="AB1" s="58"/>
      <c r="AD1" s="61"/>
    </row>
    <row r="2" spans="2:133" s="55" customFormat="1">
      <c r="B2" s="62" t="s">
        <v>328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133" s="55" customFormat="1">
      <c r="B3" s="64" t="s">
        <v>330</v>
      </c>
      <c r="O3" s="57"/>
      <c r="P3" s="58"/>
      <c r="Q3" s="59"/>
      <c r="R3" s="60"/>
      <c r="S3" s="58"/>
      <c r="T3" s="58"/>
      <c r="U3" s="58"/>
      <c r="V3" s="58"/>
      <c r="W3" s="58"/>
      <c r="X3" s="58"/>
      <c r="Y3" s="58"/>
      <c r="Z3" s="58"/>
      <c r="AA3" s="58"/>
      <c r="AB3" s="58"/>
      <c r="AD3" s="61"/>
    </row>
    <row r="4" spans="2:133" s="55" customFormat="1">
      <c r="B4" s="62" t="s">
        <v>329</v>
      </c>
      <c r="O4" s="57"/>
      <c r="P4" s="58"/>
      <c r="Q4" s="59"/>
      <c r="R4" s="60"/>
      <c r="S4" s="58"/>
      <c r="T4" s="58"/>
      <c r="U4" s="58"/>
      <c r="V4" s="58"/>
      <c r="W4" s="58"/>
      <c r="X4" s="58"/>
      <c r="Y4" s="58"/>
      <c r="Z4" s="58"/>
      <c r="AA4" s="58"/>
      <c r="AB4" s="58"/>
      <c r="AD4" s="61"/>
    </row>
    <row r="5" spans="2:133" s="55" customFormat="1">
      <c r="B5" s="62" t="s">
        <v>331</v>
      </c>
      <c r="O5" s="57"/>
      <c r="P5" s="58"/>
      <c r="Q5" s="59"/>
      <c r="R5" s="60"/>
      <c r="S5" s="58"/>
      <c r="T5" s="58"/>
      <c r="U5" s="58"/>
      <c r="V5" s="58"/>
      <c r="W5" s="58"/>
      <c r="X5" s="58"/>
      <c r="Y5" s="58"/>
      <c r="Z5" s="58"/>
      <c r="AA5" s="58"/>
      <c r="AB5" s="58"/>
      <c r="AD5" s="61"/>
    </row>
    <row r="6" spans="2:133" s="55" customFormat="1">
      <c r="B6" s="62" t="s">
        <v>332</v>
      </c>
      <c r="O6" s="57"/>
      <c r="P6" s="58"/>
      <c r="Q6" s="59"/>
      <c r="R6" s="60"/>
      <c r="S6" s="58"/>
      <c r="T6" s="58"/>
      <c r="U6" s="58"/>
      <c r="V6" s="58"/>
      <c r="W6" s="58"/>
      <c r="X6" s="58"/>
      <c r="Y6" s="58"/>
      <c r="Z6" s="58"/>
      <c r="AA6" s="58"/>
      <c r="AB6" s="58"/>
      <c r="AD6" s="61"/>
    </row>
    <row r="7" spans="2:133">
      <c r="G7"/>
      <c r="H7"/>
      <c r="I7"/>
      <c r="J7"/>
      <c r="K7"/>
      <c r="L7"/>
      <c r="M7" s="8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EA7"/>
      <c r="EC7"/>
    </row>
    <row r="8" spans="2:133">
      <c r="G8"/>
      <c r="H8"/>
      <c r="I8"/>
      <c r="J8"/>
      <c r="K8"/>
      <c r="L8"/>
      <c r="M8" s="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EA8"/>
      <c r="EC8"/>
    </row>
    <row r="9" spans="2:133" s="20" customFormat="1">
      <c r="B9" s="54"/>
      <c r="C9" s="17"/>
      <c r="D9" s="17"/>
      <c r="E9" s="17"/>
      <c r="F9" s="17"/>
      <c r="M9" s="17"/>
    </row>
    <row r="10" spans="2:133">
      <c r="G10"/>
      <c r="H10"/>
      <c r="I10"/>
      <c r="J10"/>
      <c r="K10"/>
      <c r="L10"/>
      <c r="M10" s="8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EA10"/>
      <c r="EC10"/>
    </row>
    <row r="11" spans="2:133"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</row>
    <row r="12" spans="2:133">
      <c r="B12" s="8" t="s">
        <v>59</v>
      </c>
      <c r="C12" s="92"/>
      <c r="E12"/>
      <c r="F12" s="11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</row>
    <row r="13" spans="2:133">
      <c r="B13" s="8" t="s">
        <v>61</v>
      </c>
      <c r="C13" s="92"/>
      <c r="E13"/>
      <c r="F13" s="11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</row>
    <row r="14" spans="2:133">
      <c r="B14" s="8" t="s">
        <v>60</v>
      </c>
      <c r="C14" s="92"/>
      <c r="E14"/>
      <c r="F14" s="11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X14" s="19" t="e">
        <f>SUM(DX18:DX317)</f>
        <v>#DIV/0!</v>
      </c>
    </row>
    <row r="15" spans="2:133">
      <c r="B15" s="8" t="s">
        <v>55</v>
      </c>
      <c r="C15" s="92"/>
      <c r="E15"/>
      <c r="F15" s="11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</row>
    <row r="16" spans="2:133">
      <c r="G16" s="93" t="s">
        <v>68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  <c r="BM16" s="93"/>
      <c r="BN16" s="93"/>
      <c r="BO16" s="93" t="s">
        <v>67</v>
      </c>
      <c r="BP16" s="93"/>
      <c r="BQ16" s="93"/>
      <c r="BR16" s="93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3"/>
      <c r="CE16" s="93"/>
      <c r="CF16" s="93"/>
      <c r="CG16" s="93"/>
      <c r="CH16" s="93"/>
      <c r="CI16" s="93"/>
      <c r="CJ16" s="93"/>
      <c r="CK16" s="93"/>
      <c r="CL16" s="93"/>
      <c r="CM16" s="93"/>
      <c r="CN16" s="93"/>
      <c r="CO16" s="93"/>
      <c r="CP16" s="93"/>
      <c r="CQ16" s="93"/>
      <c r="CR16" s="93"/>
      <c r="CS16" s="93"/>
      <c r="CT16" s="93"/>
      <c r="CU16" s="93"/>
      <c r="CV16" s="93"/>
      <c r="CW16" s="93"/>
      <c r="CX16" s="93"/>
      <c r="CY16" s="93"/>
      <c r="CZ16" s="93"/>
      <c r="DA16" s="93"/>
      <c r="DB16" s="93"/>
      <c r="DC16" s="93"/>
      <c r="DD16" s="93"/>
      <c r="DE16" s="93"/>
      <c r="DF16" s="93"/>
      <c r="DG16" s="93"/>
      <c r="DH16" s="93"/>
      <c r="DI16" s="93"/>
      <c r="DJ16" s="93"/>
      <c r="DK16" s="93"/>
      <c r="DL16" s="93"/>
      <c r="DM16" s="93"/>
      <c r="DN16" s="93"/>
      <c r="DO16" s="93"/>
      <c r="DP16" s="93"/>
      <c r="DQ16" s="93"/>
      <c r="DR16" s="93"/>
      <c r="DS16" s="93"/>
      <c r="DT16" s="93"/>
      <c r="DU16" s="93"/>
      <c r="DV16" s="93"/>
    </row>
    <row r="17" spans="2:148" s="13" customFormat="1" ht="17">
      <c r="B17" s="12" t="str">
        <f>TIPS_01152013!C5</f>
        <v>Coupon</v>
      </c>
      <c r="C17" s="13" t="str">
        <f>TIPS_01152013!E5</f>
        <v>Bid</v>
      </c>
      <c r="D17" s="13" t="str">
        <f>TIPS_01152013!D5</f>
        <v>Ask</v>
      </c>
      <c r="E17" s="13" t="s">
        <v>18</v>
      </c>
      <c r="F17" s="13" t="s">
        <v>58</v>
      </c>
      <c r="G17" s="23">
        <v>1</v>
      </c>
      <c r="H17" s="23">
        <f>G17+1</f>
        <v>2</v>
      </c>
      <c r="I17" s="23">
        <f t="shared" ref="I17:BN17" si="0">H17+1</f>
        <v>3</v>
      </c>
      <c r="J17" s="23">
        <f t="shared" si="0"/>
        <v>4</v>
      </c>
      <c r="K17" s="23">
        <f t="shared" si="0"/>
        <v>5</v>
      </c>
      <c r="L17" s="23">
        <f t="shared" si="0"/>
        <v>6</v>
      </c>
      <c r="M17" s="23">
        <f t="shared" si="0"/>
        <v>7</v>
      </c>
      <c r="N17" s="23">
        <f t="shared" si="0"/>
        <v>8</v>
      </c>
      <c r="O17" s="23">
        <f t="shared" si="0"/>
        <v>9</v>
      </c>
      <c r="P17" s="23">
        <f t="shared" si="0"/>
        <v>10</v>
      </c>
      <c r="Q17" s="23">
        <f t="shared" si="0"/>
        <v>11</v>
      </c>
      <c r="R17" s="23">
        <f t="shared" si="0"/>
        <v>12</v>
      </c>
      <c r="S17" s="23">
        <f t="shared" si="0"/>
        <v>13</v>
      </c>
      <c r="T17" s="23">
        <f t="shared" si="0"/>
        <v>14</v>
      </c>
      <c r="U17" s="23">
        <f t="shared" si="0"/>
        <v>15</v>
      </c>
      <c r="V17" s="23">
        <f t="shared" si="0"/>
        <v>16</v>
      </c>
      <c r="W17" s="23">
        <f t="shared" si="0"/>
        <v>17</v>
      </c>
      <c r="X17" s="23">
        <f t="shared" si="0"/>
        <v>18</v>
      </c>
      <c r="Y17" s="23">
        <f t="shared" si="0"/>
        <v>19</v>
      </c>
      <c r="Z17" s="23">
        <f t="shared" si="0"/>
        <v>20</v>
      </c>
      <c r="AA17" s="23">
        <f t="shared" si="0"/>
        <v>21</v>
      </c>
      <c r="AB17" s="23">
        <f t="shared" si="0"/>
        <v>22</v>
      </c>
      <c r="AC17" s="23">
        <f t="shared" si="0"/>
        <v>23</v>
      </c>
      <c r="AD17" s="23">
        <f t="shared" si="0"/>
        <v>24</v>
      </c>
      <c r="AE17" s="23">
        <f t="shared" si="0"/>
        <v>25</v>
      </c>
      <c r="AF17" s="23">
        <f t="shared" si="0"/>
        <v>26</v>
      </c>
      <c r="AG17" s="23">
        <f t="shared" si="0"/>
        <v>27</v>
      </c>
      <c r="AH17" s="23">
        <f t="shared" si="0"/>
        <v>28</v>
      </c>
      <c r="AI17" s="23">
        <f t="shared" si="0"/>
        <v>29</v>
      </c>
      <c r="AJ17" s="23">
        <f t="shared" si="0"/>
        <v>30</v>
      </c>
      <c r="AK17" s="23">
        <f t="shared" si="0"/>
        <v>31</v>
      </c>
      <c r="AL17" s="23">
        <f t="shared" si="0"/>
        <v>32</v>
      </c>
      <c r="AM17" s="23">
        <f t="shared" si="0"/>
        <v>33</v>
      </c>
      <c r="AN17" s="23">
        <f t="shared" si="0"/>
        <v>34</v>
      </c>
      <c r="AO17" s="23">
        <f t="shared" si="0"/>
        <v>35</v>
      </c>
      <c r="AP17" s="23">
        <f t="shared" si="0"/>
        <v>36</v>
      </c>
      <c r="AQ17" s="23">
        <f t="shared" si="0"/>
        <v>37</v>
      </c>
      <c r="AR17" s="23">
        <f t="shared" si="0"/>
        <v>38</v>
      </c>
      <c r="AS17" s="23">
        <f t="shared" si="0"/>
        <v>39</v>
      </c>
      <c r="AT17" s="23">
        <f t="shared" si="0"/>
        <v>40</v>
      </c>
      <c r="AU17" s="23">
        <f t="shared" si="0"/>
        <v>41</v>
      </c>
      <c r="AV17" s="23">
        <f t="shared" si="0"/>
        <v>42</v>
      </c>
      <c r="AW17" s="23">
        <f t="shared" si="0"/>
        <v>43</v>
      </c>
      <c r="AX17" s="23">
        <f t="shared" si="0"/>
        <v>44</v>
      </c>
      <c r="AY17" s="23">
        <f t="shared" si="0"/>
        <v>45</v>
      </c>
      <c r="AZ17" s="23">
        <f t="shared" si="0"/>
        <v>46</v>
      </c>
      <c r="BA17" s="23">
        <f t="shared" si="0"/>
        <v>47</v>
      </c>
      <c r="BB17" s="23">
        <f t="shared" si="0"/>
        <v>48</v>
      </c>
      <c r="BC17" s="23">
        <f t="shared" si="0"/>
        <v>49</v>
      </c>
      <c r="BD17" s="23">
        <f t="shared" si="0"/>
        <v>50</v>
      </c>
      <c r="BE17" s="23">
        <f t="shared" si="0"/>
        <v>51</v>
      </c>
      <c r="BF17" s="23">
        <f t="shared" si="0"/>
        <v>52</v>
      </c>
      <c r="BG17" s="23">
        <f t="shared" si="0"/>
        <v>53</v>
      </c>
      <c r="BH17" s="23">
        <f t="shared" si="0"/>
        <v>54</v>
      </c>
      <c r="BI17" s="23">
        <f t="shared" si="0"/>
        <v>55</v>
      </c>
      <c r="BJ17" s="23">
        <f t="shared" si="0"/>
        <v>56</v>
      </c>
      <c r="BK17" s="23">
        <f t="shared" si="0"/>
        <v>57</v>
      </c>
      <c r="BL17" s="23">
        <f t="shared" si="0"/>
        <v>58</v>
      </c>
      <c r="BM17" s="23">
        <f t="shared" si="0"/>
        <v>59</v>
      </c>
      <c r="BN17" s="23">
        <f t="shared" si="0"/>
        <v>60</v>
      </c>
      <c r="BO17" s="21">
        <v>1</v>
      </c>
      <c r="BP17" s="21">
        <f>BO17+1</f>
        <v>2</v>
      </c>
      <c r="BQ17" s="21">
        <f t="shared" ref="BQ17:DV17" si="1">BP17+1</f>
        <v>3</v>
      </c>
      <c r="BR17" s="21">
        <f t="shared" si="1"/>
        <v>4</v>
      </c>
      <c r="BS17" s="21">
        <f t="shared" si="1"/>
        <v>5</v>
      </c>
      <c r="BT17" s="21">
        <f t="shared" si="1"/>
        <v>6</v>
      </c>
      <c r="BU17" s="21">
        <f t="shared" si="1"/>
        <v>7</v>
      </c>
      <c r="BV17" s="21">
        <f t="shared" si="1"/>
        <v>8</v>
      </c>
      <c r="BW17" s="21">
        <f t="shared" si="1"/>
        <v>9</v>
      </c>
      <c r="BX17" s="21">
        <f t="shared" si="1"/>
        <v>10</v>
      </c>
      <c r="BY17" s="21">
        <f t="shared" si="1"/>
        <v>11</v>
      </c>
      <c r="BZ17" s="21">
        <f t="shared" si="1"/>
        <v>12</v>
      </c>
      <c r="CA17" s="21">
        <f t="shared" si="1"/>
        <v>13</v>
      </c>
      <c r="CB17" s="21">
        <f t="shared" si="1"/>
        <v>14</v>
      </c>
      <c r="CC17" s="21">
        <f t="shared" si="1"/>
        <v>15</v>
      </c>
      <c r="CD17" s="21">
        <f t="shared" si="1"/>
        <v>16</v>
      </c>
      <c r="CE17" s="21">
        <f t="shared" si="1"/>
        <v>17</v>
      </c>
      <c r="CF17" s="21">
        <f t="shared" si="1"/>
        <v>18</v>
      </c>
      <c r="CG17" s="21">
        <f t="shared" si="1"/>
        <v>19</v>
      </c>
      <c r="CH17" s="21">
        <f t="shared" si="1"/>
        <v>20</v>
      </c>
      <c r="CI17" s="21">
        <f t="shared" si="1"/>
        <v>21</v>
      </c>
      <c r="CJ17" s="21">
        <f t="shared" si="1"/>
        <v>22</v>
      </c>
      <c r="CK17" s="21">
        <f t="shared" si="1"/>
        <v>23</v>
      </c>
      <c r="CL17" s="21">
        <f t="shared" si="1"/>
        <v>24</v>
      </c>
      <c r="CM17" s="21">
        <f t="shared" si="1"/>
        <v>25</v>
      </c>
      <c r="CN17" s="21">
        <f t="shared" si="1"/>
        <v>26</v>
      </c>
      <c r="CO17" s="21">
        <f t="shared" si="1"/>
        <v>27</v>
      </c>
      <c r="CP17" s="21">
        <f t="shared" si="1"/>
        <v>28</v>
      </c>
      <c r="CQ17" s="21">
        <f t="shared" si="1"/>
        <v>29</v>
      </c>
      <c r="CR17" s="21">
        <f t="shared" si="1"/>
        <v>30</v>
      </c>
      <c r="CS17" s="21">
        <f t="shared" si="1"/>
        <v>31</v>
      </c>
      <c r="CT17" s="21">
        <f t="shared" si="1"/>
        <v>32</v>
      </c>
      <c r="CU17" s="21">
        <f t="shared" si="1"/>
        <v>33</v>
      </c>
      <c r="CV17" s="21">
        <f t="shared" si="1"/>
        <v>34</v>
      </c>
      <c r="CW17" s="21">
        <f t="shared" si="1"/>
        <v>35</v>
      </c>
      <c r="CX17" s="21">
        <f t="shared" si="1"/>
        <v>36</v>
      </c>
      <c r="CY17" s="21">
        <f t="shared" si="1"/>
        <v>37</v>
      </c>
      <c r="CZ17" s="21">
        <f t="shared" si="1"/>
        <v>38</v>
      </c>
      <c r="DA17" s="21">
        <f t="shared" si="1"/>
        <v>39</v>
      </c>
      <c r="DB17" s="21">
        <f t="shared" si="1"/>
        <v>40</v>
      </c>
      <c r="DC17" s="21">
        <f t="shared" si="1"/>
        <v>41</v>
      </c>
      <c r="DD17" s="21">
        <f t="shared" si="1"/>
        <v>42</v>
      </c>
      <c r="DE17" s="21">
        <f t="shared" si="1"/>
        <v>43</v>
      </c>
      <c r="DF17" s="21">
        <f t="shared" si="1"/>
        <v>44</v>
      </c>
      <c r="DG17" s="21">
        <f t="shared" si="1"/>
        <v>45</v>
      </c>
      <c r="DH17" s="21">
        <f t="shared" si="1"/>
        <v>46</v>
      </c>
      <c r="DI17" s="21">
        <f t="shared" si="1"/>
        <v>47</v>
      </c>
      <c r="DJ17" s="21">
        <f t="shared" si="1"/>
        <v>48</v>
      </c>
      <c r="DK17" s="21">
        <f t="shared" si="1"/>
        <v>49</v>
      </c>
      <c r="DL17" s="21">
        <f t="shared" si="1"/>
        <v>50</v>
      </c>
      <c r="DM17" s="21">
        <f t="shared" si="1"/>
        <v>51</v>
      </c>
      <c r="DN17" s="21">
        <f t="shared" si="1"/>
        <v>52</v>
      </c>
      <c r="DO17" s="21">
        <f t="shared" si="1"/>
        <v>53</v>
      </c>
      <c r="DP17" s="21">
        <f t="shared" si="1"/>
        <v>54</v>
      </c>
      <c r="DQ17" s="21">
        <f t="shared" si="1"/>
        <v>55</v>
      </c>
      <c r="DR17" s="21">
        <f t="shared" si="1"/>
        <v>56</v>
      </c>
      <c r="DS17" s="21">
        <f t="shared" si="1"/>
        <v>57</v>
      </c>
      <c r="DT17" s="21">
        <f t="shared" si="1"/>
        <v>58</v>
      </c>
      <c r="DU17" s="21">
        <f t="shared" si="1"/>
        <v>59</v>
      </c>
      <c r="DV17" s="21">
        <f t="shared" si="1"/>
        <v>60</v>
      </c>
      <c r="DW17" s="13" t="s">
        <v>64</v>
      </c>
      <c r="DX17" s="13" t="s">
        <v>63</v>
      </c>
      <c r="DZ17" s="13" t="s">
        <v>18</v>
      </c>
      <c r="EA17" s="13" t="s">
        <v>65</v>
      </c>
      <c r="EB17" s="13" t="s">
        <v>66</v>
      </c>
      <c r="EC17" s="13" t="s">
        <v>69</v>
      </c>
      <c r="ER17"/>
    </row>
    <row r="18" spans="2:148" ht="17">
      <c r="B18" s="10">
        <f>Treasuries_01152013!C7</f>
        <v>0</v>
      </c>
      <c r="C18" s="10">
        <f>Treasuries_01152013!E7</f>
        <v>99.999722000000006</v>
      </c>
      <c r="D18" s="10">
        <f>Treasuries_01152013!F7</f>
        <v>99.999750000000006</v>
      </c>
      <c r="E18" s="8">
        <f>Treasuries_01152013!H7</f>
        <v>5.5555555555555558E-3</v>
      </c>
      <c r="F18" s="8">
        <f>(C18+D18)/2</f>
        <v>99.999736000000013</v>
      </c>
      <c r="G18" s="24">
        <f>IF(Treasuries_01152013!BT7=0,0,theta0+(theta1+theta2)*(1-EXP(-Treasuries_01152013!BT7/la))/(Treasuries_01152013!BT7/la)-theta2*EXP(-Treasuries_01152013!BT7/la))</f>
        <v>0</v>
      </c>
      <c r="H18" s="24">
        <f>IF(Treasuries_01152013!BU7=0,0,theta0+(theta1+theta2)*(1-EXP(-Treasuries_01152013!BU7/la))/(Treasuries_01152013!BU7/la)-theta2*EXP(-Treasuries_01152013!BU7/la))</f>
        <v>0</v>
      </c>
      <c r="I18" s="24">
        <f>IF(Treasuries_01152013!BV7=0,0,theta0+(theta1+theta2)*(1-EXP(-Treasuries_01152013!BV7/la))/(Treasuries_01152013!BV7/la)-theta2*EXP(-Treasuries_01152013!BV7/la))</f>
        <v>0</v>
      </c>
      <c r="J18" s="24">
        <f>IF(Treasuries_01152013!BW7=0,0,theta0+(theta1+theta2)*(1-EXP(-Treasuries_01152013!BW7/la))/(Treasuries_01152013!BW7/la)-theta2*EXP(-Treasuries_01152013!BW7/la))</f>
        <v>0</v>
      </c>
      <c r="K18" s="24">
        <f>IF(Treasuries_01152013!BX7=0,0,theta0+(theta1+theta2)*(1-EXP(-Treasuries_01152013!BX7/la))/(Treasuries_01152013!BX7/la)-theta2*EXP(-Treasuries_01152013!BX7/la))</f>
        <v>0</v>
      </c>
      <c r="L18" s="24">
        <f>IF(Treasuries_01152013!BY7=0,0,theta0+(theta1+theta2)*(1-EXP(-Treasuries_01152013!BY7/la))/(Treasuries_01152013!BY7/la)-theta2*EXP(-Treasuries_01152013!BY7/la))</f>
        <v>0</v>
      </c>
      <c r="M18" s="24">
        <f>IF(Treasuries_01152013!BZ7=0,0,theta0+(theta1+theta2)*(1-EXP(-Treasuries_01152013!BZ7/la))/(Treasuries_01152013!BZ7/la)-theta2*EXP(-Treasuries_01152013!BZ7/la))</f>
        <v>0</v>
      </c>
      <c r="N18" s="24">
        <f>IF(Treasuries_01152013!CA7=0,0,theta0+(theta1+theta2)*(1-EXP(-Treasuries_01152013!CA7/la))/(Treasuries_01152013!CA7/la)-theta2*EXP(-Treasuries_01152013!CA7/la))</f>
        <v>0</v>
      </c>
      <c r="O18" s="24">
        <f>IF(Treasuries_01152013!CB7=0,0,theta0+(theta1+theta2)*(1-EXP(-Treasuries_01152013!CB7/la))/(Treasuries_01152013!CB7/la)-theta2*EXP(-Treasuries_01152013!CB7/la))</f>
        <v>0</v>
      </c>
      <c r="P18" s="24">
        <f>IF(Treasuries_01152013!CC7=0,0,theta0+(theta1+theta2)*(1-EXP(-Treasuries_01152013!CC7/la))/(Treasuries_01152013!CC7/la)-theta2*EXP(-Treasuries_01152013!CC7/la))</f>
        <v>0</v>
      </c>
      <c r="Q18" s="24">
        <f>IF(Treasuries_01152013!CD7=0,0,theta0+(theta1+theta2)*(1-EXP(-Treasuries_01152013!CD7/la))/(Treasuries_01152013!CD7/la)-theta2*EXP(-Treasuries_01152013!CD7/la))</f>
        <v>0</v>
      </c>
      <c r="R18" s="24">
        <f>IF(Treasuries_01152013!CE7=0,0,theta0+(theta1+theta2)*(1-EXP(-Treasuries_01152013!CE7/la))/(Treasuries_01152013!CE7/la)-theta2*EXP(-Treasuries_01152013!CE7/la))</f>
        <v>0</v>
      </c>
      <c r="S18" s="24">
        <f>IF(Treasuries_01152013!CF7=0,0,theta0+(theta1+theta2)*(1-EXP(-Treasuries_01152013!CF7/la))/(Treasuries_01152013!CF7/la)-theta2*EXP(-Treasuries_01152013!CF7/la))</f>
        <v>0</v>
      </c>
      <c r="T18" s="24">
        <f>IF(Treasuries_01152013!CG7=0,0,theta0+(theta1+theta2)*(1-EXP(-Treasuries_01152013!CG7/la))/(Treasuries_01152013!CG7/la)-theta2*EXP(-Treasuries_01152013!CG7/la))</f>
        <v>0</v>
      </c>
      <c r="U18" s="24">
        <f>IF(Treasuries_01152013!CH7=0,0,theta0+(theta1+theta2)*(1-EXP(-Treasuries_01152013!CH7/la))/(Treasuries_01152013!CH7/la)-theta2*EXP(-Treasuries_01152013!CH7/la))</f>
        <v>0</v>
      </c>
      <c r="V18" s="24">
        <f>IF(Treasuries_01152013!CI7=0,0,theta0+(theta1+theta2)*(1-EXP(-Treasuries_01152013!CI7/la))/(Treasuries_01152013!CI7/la)-theta2*EXP(-Treasuries_01152013!CI7/la))</f>
        <v>0</v>
      </c>
      <c r="W18" s="24">
        <f>IF(Treasuries_01152013!CJ7=0,0,theta0+(theta1+theta2)*(1-EXP(-Treasuries_01152013!CJ7/la))/(Treasuries_01152013!CJ7/la)-theta2*EXP(-Treasuries_01152013!CJ7/la))</f>
        <v>0</v>
      </c>
      <c r="X18" s="24">
        <f>IF(Treasuries_01152013!CK7=0,0,theta0+(theta1+theta2)*(1-EXP(-Treasuries_01152013!CK7/la))/(Treasuries_01152013!CK7/la)-theta2*EXP(-Treasuries_01152013!CK7/la))</f>
        <v>0</v>
      </c>
      <c r="Y18" s="24">
        <f>IF(Treasuries_01152013!CL7=0,0,theta0+(theta1+theta2)*(1-EXP(-Treasuries_01152013!CL7/la))/(Treasuries_01152013!CL7/la)-theta2*EXP(-Treasuries_01152013!CL7/la))</f>
        <v>0</v>
      </c>
      <c r="Z18" s="24">
        <f>IF(Treasuries_01152013!CM7=0,0,theta0+(theta1+theta2)*(1-EXP(-Treasuries_01152013!CM7/la))/(Treasuries_01152013!CM7/la)-theta2*EXP(-Treasuries_01152013!CM7/la))</f>
        <v>0</v>
      </c>
      <c r="AA18" s="24">
        <f>IF(Treasuries_01152013!CN7=0,0,theta0+(theta1+theta2)*(1-EXP(-Treasuries_01152013!CN7/la))/(Treasuries_01152013!CN7/la)-theta2*EXP(-Treasuries_01152013!CN7/la))</f>
        <v>0</v>
      </c>
      <c r="AB18" s="24">
        <f>IF(Treasuries_01152013!CO7=0,0,theta0+(theta1+theta2)*(1-EXP(-Treasuries_01152013!CO7/la))/(Treasuries_01152013!CO7/la)-theta2*EXP(-Treasuries_01152013!CO7/la))</f>
        <v>0</v>
      </c>
      <c r="AC18" s="24">
        <f>IF(Treasuries_01152013!CP7=0,0,theta0+(theta1+theta2)*(1-EXP(-Treasuries_01152013!CP7/la))/(Treasuries_01152013!CP7/la)-theta2*EXP(-Treasuries_01152013!CP7/la))</f>
        <v>0</v>
      </c>
      <c r="AD18" s="24">
        <f>IF(Treasuries_01152013!CQ7=0,0,theta0+(theta1+theta2)*(1-EXP(-Treasuries_01152013!CQ7/la))/(Treasuries_01152013!CQ7/la)-theta2*EXP(-Treasuries_01152013!CQ7/la))</f>
        <v>0</v>
      </c>
      <c r="AE18" s="24">
        <f>IF(Treasuries_01152013!CR7=0,0,theta0+(theta1+theta2)*(1-EXP(-Treasuries_01152013!CR7/la))/(Treasuries_01152013!CR7/la)-theta2*EXP(-Treasuries_01152013!CR7/la))</f>
        <v>0</v>
      </c>
      <c r="AF18" s="24">
        <f>IF(Treasuries_01152013!CS7=0,0,theta0+(theta1+theta2)*(1-EXP(-Treasuries_01152013!CS7/la))/(Treasuries_01152013!CS7/la)-theta2*EXP(-Treasuries_01152013!CS7/la))</f>
        <v>0</v>
      </c>
      <c r="AG18" s="24">
        <f>IF(Treasuries_01152013!CT7=0,0,theta0+(theta1+theta2)*(1-EXP(-Treasuries_01152013!CT7/la))/(Treasuries_01152013!CT7/la)-theta2*EXP(-Treasuries_01152013!CT7/la))</f>
        <v>0</v>
      </c>
      <c r="AH18" s="24">
        <f>IF(Treasuries_01152013!CU7=0,0,theta0+(theta1+theta2)*(1-EXP(-Treasuries_01152013!CU7/la))/(Treasuries_01152013!CU7/la)-theta2*EXP(-Treasuries_01152013!CU7/la))</f>
        <v>0</v>
      </c>
      <c r="AI18" s="24">
        <f>IF(Treasuries_01152013!CV7=0,0,theta0+(theta1+theta2)*(1-EXP(-Treasuries_01152013!CV7/la))/(Treasuries_01152013!CV7/la)-theta2*EXP(-Treasuries_01152013!CV7/la))</f>
        <v>0</v>
      </c>
      <c r="AJ18" s="24">
        <f>IF(Treasuries_01152013!CW7=0,0,theta0+(theta1+theta2)*(1-EXP(-Treasuries_01152013!CW7/la))/(Treasuries_01152013!CW7/la)-theta2*EXP(-Treasuries_01152013!CW7/la))</f>
        <v>0</v>
      </c>
      <c r="AK18" s="24">
        <f>IF(Treasuries_01152013!CX7=0,0,theta0+(theta1+theta2)*(1-EXP(-Treasuries_01152013!CX7/la))/(Treasuries_01152013!CX7/la)-theta2*EXP(-Treasuries_01152013!CX7/la))</f>
        <v>0</v>
      </c>
      <c r="AL18" s="24">
        <f>IF(Treasuries_01152013!CY7=0,0,theta0+(theta1+theta2)*(1-EXP(-Treasuries_01152013!CY7/la))/(Treasuries_01152013!CY7/la)-theta2*EXP(-Treasuries_01152013!CY7/la))</f>
        <v>0</v>
      </c>
      <c r="AM18" s="24">
        <f>IF(Treasuries_01152013!CZ7=0,0,theta0+(theta1+theta2)*(1-EXP(-Treasuries_01152013!CZ7/la))/(Treasuries_01152013!CZ7/la)-theta2*EXP(-Treasuries_01152013!CZ7/la))</f>
        <v>0</v>
      </c>
      <c r="AN18" s="24">
        <f>IF(Treasuries_01152013!DA7=0,0,theta0+(theta1+theta2)*(1-EXP(-Treasuries_01152013!DA7/la))/(Treasuries_01152013!DA7/la)-theta2*EXP(-Treasuries_01152013!DA7/la))</f>
        <v>0</v>
      </c>
      <c r="AO18" s="24">
        <f>IF(Treasuries_01152013!DB7=0,0,theta0+(theta1+theta2)*(1-EXP(-Treasuries_01152013!DB7/la))/(Treasuries_01152013!DB7/la)-theta2*EXP(-Treasuries_01152013!DB7/la))</f>
        <v>0</v>
      </c>
      <c r="AP18" s="24">
        <f>IF(Treasuries_01152013!DC7=0,0,theta0+(theta1+theta2)*(1-EXP(-Treasuries_01152013!DC7/la))/(Treasuries_01152013!DC7/la)-theta2*EXP(-Treasuries_01152013!DC7/la))</f>
        <v>0</v>
      </c>
      <c r="AQ18" s="24">
        <f>IF(Treasuries_01152013!DD7=0,0,theta0+(theta1+theta2)*(1-EXP(-Treasuries_01152013!DD7/la))/(Treasuries_01152013!DD7/la)-theta2*EXP(-Treasuries_01152013!DD7/la))</f>
        <v>0</v>
      </c>
      <c r="AR18" s="24">
        <f>IF(Treasuries_01152013!DE7=0,0,theta0+(theta1+theta2)*(1-EXP(-Treasuries_01152013!DE7/la))/(Treasuries_01152013!DE7/la)-theta2*EXP(-Treasuries_01152013!DE7/la))</f>
        <v>0</v>
      </c>
      <c r="AS18" s="24">
        <f>IF(Treasuries_01152013!DF7=0,0,theta0+(theta1+theta2)*(1-EXP(-Treasuries_01152013!DF7/la))/(Treasuries_01152013!DF7/la)-theta2*EXP(-Treasuries_01152013!DF7/la))</f>
        <v>0</v>
      </c>
      <c r="AT18" s="24">
        <f>IF(Treasuries_01152013!DG7=0,0,theta0+(theta1+theta2)*(1-EXP(-Treasuries_01152013!DG7/la))/(Treasuries_01152013!DG7/la)-theta2*EXP(-Treasuries_01152013!DG7/la))</f>
        <v>0</v>
      </c>
      <c r="AU18" s="24">
        <f>IF(Treasuries_01152013!DH7=0,0,theta0+(theta1+theta2)*(1-EXP(-Treasuries_01152013!DH7/la))/(Treasuries_01152013!DH7/la)-theta2*EXP(-Treasuries_01152013!DH7/la))</f>
        <v>0</v>
      </c>
      <c r="AV18" s="24">
        <f>IF(Treasuries_01152013!DI7=0,0,theta0+(theta1+theta2)*(1-EXP(-Treasuries_01152013!DI7/la))/(Treasuries_01152013!DI7/la)-theta2*EXP(-Treasuries_01152013!DI7/la))</f>
        <v>0</v>
      </c>
      <c r="AW18" s="24">
        <f>IF(Treasuries_01152013!DJ7=0,0,theta0+(theta1+theta2)*(1-EXP(-Treasuries_01152013!DJ7/la))/(Treasuries_01152013!DJ7/la)-theta2*EXP(-Treasuries_01152013!DJ7/la))</f>
        <v>0</v>
      </c>
      <c r="AX18" s="24">
        <f>IF(Treasuries_01152013!DK7=0,0,theta0+(theta1+theta2)*(1-EXP(-Treasuries_01152013!DK7/la))/(Treasuries_01152013!DK7/la)-theta2*EXP(-Treasuries_01152013!DK7/la))</f>
        <v>0</v>
      </c>
      <c r="AY18" s="24">
        <f>IF(Treasuries_01152013!DL7=0,0,theta0+(theta1+theta2)*(1-EXP(-Treasuries_01152013!DL7/la))/(Treasuries_01152013!DL7/la)-theta2*EXP(-Treasuries_01152013!DL7/la))</f>
        <v>0</v>
      </c>
      <c r="AZ18" s="24">
        <f>IF(Treasuries_01152013!DM7=0,0,theta0+(theta1+theta2)*(1-EXP(-Treasuries_01152013!DM7/la))/(Treasuries_01152013!DM7/la)-theta2*EXP(-Treasuries_01152013!DM7/la))</f>
        <v>0</v>
      </c>
      <c r="BA18" s="24">
        <f>IF(Treasuries_01152013!DN7=0,0,theta0+(theta1+theta2)*(1-EXP(-Treasuries_01152013!DN7/la))/(Treasuries_01152013!DN7/la)-theta2*EXP(-Treasuries_01152013!DN7/la))</f>
        <v>0</v>
      </c>
      <c r="BB18" s="24">
        <f>IF(Treasuries_01152013!DO7=0,0,theta0+(theta1+theta2)*(1-EXP(-Treasuries_01152013!DO7/la))/(Treasuries_01152013!DO7/la)-theta2*EXP(-Treasuries_01152013!DO7/la))</f>
        <v>0</v>
      </c>
      <c r="BC18" s="24">
        <f>IF(Treasuries_01152013!DP7=0,0,theta0+(theta1+theta2)*(1-EXP(-Treasuries_01152013!DP7/la))/(Treasuries_01152013!DP7/la)-theta2*EXP(-Treasuries_01152013!DP7/la))</f>
        <v>0</v>
      </c>
      <c r="BD18" s="24">
        <f>IF(Treasuries_01152013!DQ7=0,0,theta0+(theta1+theta2)*(1-EXP(-Treasuries_01152013!DQ7/la))/(Treasuries_01152013!DQ7/la)-theta2*EXP(-Treasuries_01152013!DQ7/la))</f>
        <v>0</v>
      </c>
      <c r="BE18" s="24">
        <f>IF(Treasuries_01152013!DR7=0,0,theta0+(theta1+theta2)*(1-EXP(-Treasuries_01152013!DR7/la))/(Treasuries_01152013!DR7/la)-theta2*EXP(-Treasuries_01152013!DR7/la))</f>
        <v>0</v>
      </c>
      <c r="BF18" s="24">
        <f>IF(Treasuries_01152013!DS7=0,0,theta0+(theta1+theta2)*(1-EXP(-Treasuries_01152013!DS7/la))/(Treasuries_01152013!DS7/la)-theta2*EXP(-Treasuries_01152013!DS7/la))</f>
        <v>0</v>
      </c>
      <c r="BG18" s="24">
        <f>IF(Treasuries_01152013!DT7=0,0,theta0+(theta1+theta2)*(1-EXP(-Treasuries_01152013!DT7/la))/(Treasuries_01152013!DT7/la)-theta2*EXP(-Treasuries_01152013!DT7/la))</f>
        <v>0</v>
      </c>
      <c r="BH18" s="24">
        <f>IF(Treasuries_01152013!DU7=0,0,theta0+(theta1+theta2)*(1-EXP(-Treasuries_01152013!DU7/la))/(Treasuries_01152013!DU7/la)-theta2*EXP(-Treasuries_01152013!DU7/la))</f>
        <v>0</v>
      </c>
      <c r="BI18" s="24">
        <f>IF(Treasuries_01152013!DV7=0,0,theta0+(theta1+theta2)*(1-EXP(-Treasuries_01152013!DV7/la))/(Treasuries_01152013!DV7/la)-theta2*EXP(-Treasuries_01152013!DV7/la))</f>
        <v>0</v>
      </c>
      <c r="BJ18" s="24">
        <f>IF(Treasuries_01152013!DW7=0,0,theta0+(theta1+theta2)*(1-EXP(-Treasuries_01152013!DW7/la))/(Treasuries_01152013!DW7/la)-theta2*EXP(-Treasuries_01152013!DW7/la))</f>
        <v>0</v>
      </c>
      <c r="BK18" s="24">
        <f>IF(Treasuries_01152013!DX7=0,0,theta0+(theta1+theta2)*(1-EXP(-Treasuries_01152013!DX7/la))/(Treasuries_01152013!DX7/la)-theta2*EXP(-Treasuries_01152013!DX7/la))</f>
        <v>0</v>
      </c>
      <c r="BL18" s="24">
        <f>IF(Treasuries_01152013!DY7=0,0,theta0+(theta1+theta2)*(1-EXP(-Treasuries_01152013!DY7/la))/(Treasuries_01152013!DY7/la)-theta2*EXP(-Treasuries_01152013!DY7/la))</f>
        <v>0</v>
      </c>
      <c r="BM18" s="24">
        <f>IF(Treasuries_01152013!DZ7=0,0,theta0+(theta1+theta2)*(1-EXP(-Treasuries_01152013!DZ7/la))/(Treasuries_01152013!DZ7/la)-theta2*EXP(-Treasuries_01152013!DZ7/la))</f>
        <v>0</v>
      </c>
      <c r="BN18" s="24">
        <f>IF(Treasuries_01152013!EA7=0,0,theta0+(theta1+theta2)*(1-EXP(-Treasuries_01152013!EA7/la))/(Treasuries_01152013!EA7/la)-theta2*EXP(-Treasuries_01152013!EA7/la))</f>
        <v>0</v>
      </c>
      <c r="BO18" s="17">
        <f>EXP(-Treasuries_01152013!BT7*G18)</f>
        <v>1</v>
      </c>
      <c r="BP18" s="17">
        <f>EXP(-Treasuries_01152013!BU7*H18)</f>
        <v>1</v>
      </c>
      <c r="BQ18" s="17">
        <f>EXP(-Treasuries_01152013!BV7*I18)</f>
        <v>1</v>
      </c>
      <c r="BR18" s="17">
        <f>EXP(-Treasuries_01152013!BW7*J18)</f>
        <v>1</v>
      </c>
      <c r="BS18" s="17">
        <f>EXP(-Treasuries_01152013!BX7*K18)</f>
        <v>1</v>
      </c>
      <c r="BT18" s="17">
        <f>EXP(-Treasuries_01152013!BY7*L18)</f>
        <v>1</v>
      </c>
      <c r="BU18" s="17">
        <f>EXP(-Treasuries_01152013!BZ7*M18)</f>
        <v>1</v>
      </c>
      <c r="BV18" s="17">
        <f>EXP(-Treasuries_01152013!CA7*N18)</f>
        <v>1</v>
      </c>
      <c r="BW18" s="17">
        <f>EXP(-Treasuries_01152013!CB7*O18)</f>
        <v>1</v>
      </c>
      <c r="BX18" s="17">
        <f>EXP(-Treasuries_01152013!CC7*P18)</f>
        <v>1</v>
      </c>
      <c r="BY18" s="17">
        <f>EXP(-Treasuries_01152013!CD7*Q18)</f>
        <v>1</v>
      </c>
      <c r="BZ18" s="17">
        <f>EXP(-Treasuries_01152013!CE7*R18)</f>
        <v>1</v>
      </c>
      <c r="CA18" s="17">
        <f>EXP(-Treasuries_01152013!CF7*S18)</f>
        <v>1</v>
      </c>
      <c r="CB18" s="17">
        <f>EXP(-Treasuries_01152013!CG7*T18)</f>
        <v>1</v>
      </c>
      <c r="CC18" s="17">
        <f>EXP(-Treasuries_01152013!CH7*U18)</f>
        <v>1</v>
      </c>
      <c r="CD18" s="17">
        <f>EXP(-Treasuries_01152013!CI7*V18)</f>
        <v>1</v>
      </c>
      <c r="CE18" s="17">
        <f>EXP(-Treasuries_01152013!CJ7*W18)</f>
        <v>1</v>
      </c>
      <c r="CF18" s="17">
        <f>EXP(-Treasuries_01152013!CK7*X18)</f>
        <v>1</v>
      </c>
      <c r="CG18" s="17">
        <f>EXP(-Treasuries_01152013!CL7*Y18)</f>
        <v>1</v>
      </c>
      <c r="CH18" s="17">
        <f>EXP(-Treasuries_01152013!CM7*Z18)</f>
        <v>1</v>
      </c>
      <c r="CI18" s="17">
        <f>EXP(-Treasuries_01152013!CN7*AA18)</f>
        <v>1</v>
      </c>
      <c r="CJ18" s="17">
        <f>EXP(-Treasuries_01152013!CO7*AB18)</f>
        <v>1</v>
      </c>
      <c r="CK18" s="17">
        <f>EXP(-Treasuries_01152013!CP7*AC18)</f>
        <v>1</v>
      </c>
      <c r="CL18" s="17">
        <f>EXP(-Treasuries_01152013!CQ7*AD18)</f>
        <v>1</v>
      </c>
      <c r="CM18" s="17">
        <f>EXP(-Treasuries_01152013!CR7*AE18)</f>
        <v>1</v>
      </c>
      <c r="CN18" s="17">
        <f>EXP(-Treasuries_01152013!CS7*AF18)</f>
        <v>1</v>
      </c>
      <c r="CO18" s="17">
        <f>EXP(-Treasuries_01152013!CT7*AG18)</f>
        <v>1</v>
      </c>
      <c r="CP18" s="17">
        <f>EXP(-Treasuries_01152013!CU7*AH18)</f>
        <v>1</v>
      </c>
      <c r="CQ18" s="17">
        <f>EXP(-Treasuries_01152013!CV7*AI18)</f>
        <v>1</v>
      </c>
      <c r="CR18" s="17">
        <f>EXP(-Treasuries_01152013!CW7*AJ18)</f>
        <v>1</v>
      </c>
      <c r="CS18" s="17">
        <f>EXP(-Treasuries_01152013!CX7*AK18)</f>
        <v>1</v>
      </c>
      <c r="CT18" s="17">
        <f>EXP(-Treasuries_01152013!CY7*AL18)</f>
        <v>1</v>
      </c>
      <c r="CU18" s="17">
        <f>EXP(-Treasuries_01152013!CZ7*AM18)</f>
        <v>1</v>
      </c>
      <c r="CV18" s="17">
        <f>EXP(-Treasuries_01152013!DA7*AN18)</f>
        <v>1</v>
      </c>
      <c r="CW18" s="17">
        <f>EXP(-Treasuries_01152013!DB7*AO18)</f>
        <v>1</v>
      </c>
      <c r="CX18" s="17">
        <f>EXP(-Treasuries_01152013!DC7*AP18)</f>
        <v>1</v>
      </c>
      <c r="CY18" s="17">
        <f>EXP(-Treasuries_01152013!DD7*AQ18)</f>
        <v>1</v>
      </c>
      <c r="CZ18" s="17">
        <f>EXP(-Treasuries_01152013!DE7*AR18)</f>
        <v>1</v>
      </c>
      <c r="DA18" s="17">
        <f>EXP(-Treasuries_01152013!DF7*AS18)</f>
        <v>1</v>
      </c>
      <c r="DB18" s="17">
        <f>EXP(-Treasuries_01152013!DG7*AT18)</f>
        <v>1</v>
      </c>
      <c r="DC18" s="17">
        <f>EXP(-Treasuries_01152013!DH7*AU18)</f>
        <v>1</v>
      </c>
      <c r="DD18" s="17">
        <f>EXP(-Treasuries_01152013!DI7*AV18)</f>
        <v>1</v>
      </c>
      <c r="DE18" s="17">
        <f>EXP(-Treasuries_01152013!DJ7*AW18)</f>
        <v>1</v>
      </c>
      <c r="DF18" s="17">
        <f>EXP(-Treasuries_01152013!DK7*AX18)</f>
        <v>1</v>
      </c>
      <c r="DG18" s="17">
        <f>EXP(-Treasuries_01152013!DL7*AY18)</f>
        <v>1</v>
      </c>
      <c r="DH18" s="17">
        <f>EXP(-Treasuries_01152013!DM7*AZ18)</f>
        <v>1</v>
      </c>
      <c r="DI18" s="17">
        <f>EXP(-Treasuries_01152013!DN7*BA18)</f>
        <v>1</v>
      </c>
      <c r="DJ18" s="17">
        <f>EXP(-Treasuries_01152013!DO7*BB18)</f>
        <v>1</v>
      </c>
      <c r="DK18" s="17">
        <f>EXP(-Treasuries_01152013!DP7*BC18)</f>
        <v>1</v>
      </c>
      <c r="DL18" s="17">
        <f>EXP(-Treasuries_01152013!DQ7*BD18)</f>
        <v>1</v>
      </c>
      <c r="DM18" s="17">
        <f>EXP(-Treasuries_01152013!DR7*BE18)</f>
        <v>1</v>
      </c>
      <c r="DN18" s="17">
        <f>EXP(-Treasuries_01152013!DS7*BF18)</f>
        <v>1</v>
      </c>
      <c r="DO18" s="17">
        <f>EXP(-Treasuries_01152013!DT7*BG18)</f>
        <v>1</v>
      </c>
      <c r="DP18" s="17">
        <f>EXP(-Treasuries_01152013!DU7*BH18)</f>
        <v>1</v>
      </c>
      <c r="DQ18" s="17">
        <f>EXP(-Treasuries_01152013!DV7*BI18)</f>
        <v>1</v>
      </c>
      <c r="DR18" s="17">
        <f>EXP(-Treasuries_01152013!DW7*BJ18)</f>
        <v>1</v>
      </c>
      <c r="DS18" s="17">
        <f>EXP(-Treasuries_01152013!DX7*BK18)</f>
        <v>1</v>
      </c>
      <c r="DT18" s="17">
        <f>EXP(-Treasuries_01152013!DY7*BL18)</f>
        <v>1</v>
      </c>
      <c r="DU18" s="17">
        <f>EXP(-Treasuries_01152013!DZ7*BM18)</f>
        <v>1</v>
      </c>
      <c r="DV18" s="17">
        <f>EXP(-Treasuries_01152013!EA7*BN18)</f>
        <v>1</v>
      </c>
      <c r="DW18" s="8">
        <f>SUMPRODUCT(BO18:DV18,Treasuries_01152013!K7:BR7)</f>
        <v>100</v>
      </c>
      <c r="DX18" s="11">
        <f>(DW18-F18)^2</f>
        <v>6.9695999993222272E-8</v>
      </c>
      <c r="DZ18" s="8">
        <v>0.5</v>
      </c>
      <c r="EA18" s="67"/>
      <c r="EB18" s="67"/>
      <c r="EC18" s="67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3"/>
    </row>
    <row r="19" spans="2:148">
      <c r="B19" s="10">
        <f>Treasuries_01152013!C8</f>
        <v>0</v>
      </c>
      <c r="C19" s="10">
        <f>Treasuries_01152013!E8</f>
        <v>99.998625000000004</v>
      </c>
      <c r="D19" s="10">
        <f>Treasuries_01152013!F8</f>
        <v>99.998750000000001</v>
      </c>
      <c r="E19" s="8">
        <f>Treasuries_01152013!H8</f>
        <v>2.5000000000000001E-2</v>
      </c>
      <c r="F19" s="8">
        <f t="shared" ref="F19:F41" si="2">(C19+D19)/2</f>
        <v>99.998687500000003</v>
      </c>
      <c r="G19" s="24" t="e">
        <f>IF(Treasuries_01152013!BT8=0,0,theta0+(theta1+theta2)*(1-EXP(-Treasuries_01152013!BT8/la))/(Treasuries_01152013!BT8/la)-theta2*EXP(-Treasuries_01152013!BT8/la))</f>
        <v>#DIV/0!</v>
      </c>
      <c r="H19" s="24">
        <f>IF(Treasuries_01152013!BU8=0,0,theta0+(theta1+theta2)*(1-EXP(-Treasuries_01152013!BU8/la))/(Treasuries_01152013!BU8/la)-theta2*EXP(-Treasuries_01152013!BU8/la))</f>
        <v>0</v>
      </c>
      <c r="I19" s="24">
        <f>IF(Treasuries_01152013!BV8=0,0,theta0+(theta1+theta2)*(1-EXP(-Treasuries_01152013!BV8/la))/(Treasuries_01152013!BV8/la)-theta2*EXP(-Treasuries_01152013!BV8/la))</f>
        <v>0</v>
      </c>
      <c r="J19" s="24">
        <f>IF(Treasuries_01152013!BW8=0,0,theta0+(theta1+theta2)*(1-EXP(-Treasuries_01152013!BW8/la))/(Treasuries_01152013!BW8/la)-theta2*EXP(-Treasuries_01152013!BW8/la))</f>
        <v>0</v>
      </c>
      <c r="K19" s="24">
        <f>IF(Treasuries_01152013!BX8=0,0,theta0+(theta1+theta2)*(1-EXP(-Treasuries_01152013!BX8/la))/(Treasuries_01152013!BX8/la)-theta2*EXP(-Treasuries_01152013!BX8/la))</f>
        <v>0</v>
      </c>
      <c r="L19" s="24">
        <f>IF(Treasuries_01152013!BY8=0,0,theta0+(theta1+theta2)*(1-EXP(-Treasuries_01152013!BY8/la))/(Treasuries_01152013!BY8/la)-theta2*EXP(-Treasuries_01152013!BY8/la))</f>
        <v>0</v>
      </c>
      <c r="M19" s="24">
        <f>IF(Treasuries_01152013!BZ8=0,0,theta0+(theta1+theta2)*(1-EXP(-Treasuries_01152013!BZ8/la))/(Treasuries_01152013!BZ8/la)-theta2*EXP(-Treasuries_01152013!BZ8/la))</f>
        <v>0</v>
      </c>
      <c r="N19" s="24">
        <f>IF(Treasuries_01152013!CA8=0,0,theta0+(theta1+theta2)*(1-EXP(-Treasuries_01152013!CA8/la))/(Treasuries_01152013!CA8/la)-theta2*EXP(-Treasuries_01152013!CA8/la))</f>
        <v>0</v>
      </c>
      <c r="O19" s="24">
        <f>IF(Treasuries_01152013!CB8=0,0,theta0+(theta1+theta2)*(1-EXP(-Treasuries_01152013!CB8/la))/(Treasuries_01152013!CB8/la)-theta2*EXP(-Treasuries_01152013!CB8/la))</f>
        <v>0</v>
      </c>
      <c r="P19" s="24">
        <f>IF(Treasuries_01152013!CC8=0,0,theta0+(theta1+theta2)*(1-EXP(-Treasuries_01152013!CC8/la))/(Treasuries_01152013!CC8/la)-theta2*EXP(-Treasuries_01152013!CC8/la))</f>
        <v>0</v>
      </c>
      <c r="Q19" s="24">
        <f>IF(Treasuries_01152013!CD8=0,0,theta0+(theta1+theta2)*(1-EXP(-Treasuries_01152013!CD8/la))/(Treasuries_01152013!CD8/la)-theta2*EXP(-Treasuries_01152013!CD8/la))</f>
        <v>0</v>
      </c>
      <c r="R19" s="24">
        <f>IF(Treasuries_01152013!CE8=0,0,theta0+(theta1+theta2)*(1-EXP(-Treasuries_01152013!CE8/la))/(Treasuries_01152013!CE8/la)-theta2*EXP(-Treasuries_01152013!CE8/la))</f>
        <v>0</v>
      </c>
      <c r="S19" s="24">
        <f>IF(Treasuries_01152013!CF8=0,0,theta0+(theta1+theta2)*(1-EXP(-Treasuries_01152013!CF8/la))/(Treasuries_01152013!CF8/la)-theta2*EXP(-Treasuries_01152013!CF8/la))</f>
        <v>0</v>
      </c>
      <c r="T19" s="24">
        <f>IF(Treasuries_01152013!CG8=0,0,theta0+(theta1+theta2)*(1-EXP(-Treasuries_01152013!CG8/la))/(Treasuries_01152013!CG8/la)-theta2*EXP(-Treasuries_01152013!CG8/la))</f>
        <v>0</v>
      </c>
      <c r="U19" s="24">
        <f>IF(Treasuries_01152013!CH8=0,0,theta0+(theta1+theta2)*(1-EXP(-Treasuries_01152013!CH8/la))/(Treasuries_01152013!CH8/la)-theta2*EXP(-Treasuries_01152013!CH8/la))</f>
        <v>0</v>
      </c>
      <c r="V19" s="24">
        <f>IF(Treasuries_01152013!CI8=0,0,theta0+(theta1+theta2)*(1-EXP(-Treasuries_01152013!CI8/la))/(Treasuries_01152013!CI8/la)-theta2*EXP(-Treasuries_01152013!CI8/la))</f>
        <v>0</v>
      </c>
      <c r="W19" s="24">
        <f>IF(Treasuries_01152013!CJ8=0,0,theta0+(theta1+theta2)*(1-EXP(-Treasuries_01152013!CJ8/la))/(Treasuries_01152013!CJ8/la)-theta2*EXP(-Treasuries_01152013!CJ8/la))</f>
        <v>0</v>
      </c>
      <c r="X19" s="24">
        <f>IF(Treasuries_01152013!CK8=0,0,theta0+(theta1+theta2)*(1-EXP(-Treasuries_01152013!CK8/la))/(Treasuries_01152013!CK8/la)-theta2*EXP(-Treasuries_01152013!CK8/la))</f>
        <v>0</v>
      </c>
      <c r="Y19" s="24">
        <f>IF(Treasuries_01152013!CL8=0,0,theta0+(theta1+theta2)*(1-EXP(-Treasuries_01152013!CL8/la))/(Treasuries_01152013!CL8/la)-theta2*EXP(-Treasuries_01152013!CL8/la))</f>
        <v>0</v>
      </c>
      <c r="Z19" s="24">
        <f>IF(Treasuries_01152013!CM8=0,0,theta0+(theta1+theta2)*(1-EXP(-Treasuries_01152013!CM8/la))/(Treasuries_01152013!CM8/la)-theta2*EXP(-Treasuries_01152013!CM8/la))</f>
        <v>0</v>
      </c>
      <c r="AA19" s="24">
        <f>IF(Treasuries_01152013!CN8=0,0,theta0+(theta1+theta2)*(1-EXP(-Treasuries_01152013!CN8/la))/(Treasuries_01152013!CN8/la)-theta2*EXP(-Treasuries_01152013!CN8/la))</f>
        <v>0</v>
      </c>
      <c r="AB19" s="24">
        <f>IF(Treasuries_01152013!CO8=0,0,theta0+(theta1+theta2)*(1-EXP(-Treasuries_01152013!CO8/la))/(Treasuries_01152013!CO8/la)-theta2*EXP(-Treasuries_01152013!CO8/la))</f>
        <v>0</v>
      </c>
      <c r="AC19" s="24">
        <f>IF(Treasuries_01152013!CP8=0,0,theta0+(theta1+theta2)*(1-EXP(-Treasuries_01152013!CP8/la))/(Treasuries_01152013!CP8/la)-theta2*EXP(-Treasuries_01152013!CP8/la))</f>
        <v>0</v>
      </c>
      <c r="AD19" s="24">
        <f>IF(Treasuries_01152013!CQ8=0,0,theta0+(theta1+theta2)*(1-EXP(-Treasuries_01152013!CQ8/la))/(Treasuries_01152013!CQ8/la)-theta2*EXP(-Treasuries_01152013!CQ8/la))</f>
        <v>0</v>
      </c>
      <c r="AE19" s="24">
        <f>IF(Treasuries_01152013!CR8=0,0,theta0+(theta1+theta2)*(1-EXP(-Treasuries_01152013!CR8/la))/(Treasuries_01152013!CR8/la)-theta2*EXP(-Treasuries_01152013!CR8/la))</f>
        <v>0</v>
      </c>
      <c r="AF19" s="24">
        <f>IF(Treasuries_01152013!CS8=0,0,theta0+(theta1+theta2)*(1-EXP(-Treasuries_01152013!CS8/la))/(Treasuries_01152013!CS8/la)-theta2*EXP(-Treasuries_01152013!CS8/la))</f>
        <v>0</v>
      </c>
      <c r="AG19" s="24">
        <f>IF(Treasuries_01152013!CT8=0,0,theta0+(theta1+theta2)*(1-EXP(-Treasuries_01152013!CT8/la))/(Treasuries_01152013!CT8/la)-theta2*EXP(-Treasuries_01152013!CT8/la))</f>
        <v>0</v>
      </c>
      <c r="AH19" s="24">
        <f>IF(Treasuries_01152013!CU8=0,0,theta0+(theta1+theta2)*(1-EXP(-Treasuries_01152013!CU8/la))/(Treasuries_01152013!CU8/la)-theta2*EXP(-Treasuries_01152013!CU8/la))</f>
        <v>0</v>
      </c>
      <c r="AI19" s="24">
        <f>IF(Treasuries_01152013!CV8=0,0,theta0+(theta1+theta2)*(1-EXP(-Treasuries_01152013!CV8/la))/(Treasuries_01152013!CV8/la)-theta2*EXP(-Treasuries_01152013!CV8/la))</f>
        <v>0</v>
      </c>
      <c r="AJ19" s="24">
        <f>IF(Treasuries_01152013!CW8=0,0,theta0+(theta1+theta2)*(1-EXP(-Treasuries_01152013!CW8/la))/(Treasuries_01152013!CW8/la)-theta2*EXP(-Treasuries_01152013!CW8/la))</f>
        <v>0</v>
      </c>
      <c r="AK19" s="24">
        <f>IF(Treasuries_01152013!CX8=0,0,theta0+(theta1+theta2)*(1-EXP(-Treasuries_01152013!CX8/la))/(Treasuries_01152013!CX8/la)-theta2*EXP(-Treasuries_01152013!CX8/la))</f>
        <v>0</v>
      </c>
      <c r="AL19" s="24">
        <f>IF(Treasuries_01152013!CY8=0,0,theta0+(theta1+theta2)*(1-EXP(-Treasuries_01152013!CY8/la))/(Treasuries_01152013!CY8/la)-theta2*EXP(-Treasuries_01152013!CY8/la))</f>
        <v>0</v>
      </c>
      <c r="AM19" s="24">
        <f>IF(Treasuries_01152013!CZ8=0,0,theta0+(theta1+theta2)*(1-EXP(-Treasuries_01152013!CZ8/la))/(Treasuries_01152013!CZ8/la)-theta2*EXP(-Treasuries_01152013!CZ8/la))</f>
        <v>0</v>
      </c>
      <c r="AN19" s="24">
        <f>IF(Treasuries_01152013!DA8=0,0,theta0+(theta1+theta2)*(1-EXP(-Treasuries_01152013!DA8/la))/(Treasuries_01152013!DA8/la)-theta2*EXP(-Treasuries_01152013!DA8/la))</f>
        <v>0</v>
      </c>
      <c r="AO19" s="24">
        <f>IF(Treasuries_01152013!DB8=0,0,theta0+(theta1+theta2)*(1-EXP(-Treasuries_01152013!DB8/la))/(Treasuries_01152013!DB8/la)-theta2*EXP(-Treasuries_01152013!DB8/la))</f>
        <v>0</v>
      </c>
      <c r="AP19" s="24">
        <f>IF(Treasuries_01152013!DC8=0,0,theta0+(theta1+theta2)*(1-EXP(-Treasuries_01152013!DC8/la))/(Treasuries_01152013!DC8/la)-theta2*EXP(-Treasuries_01152013!DC8/la))</f>
        <v>0</v>
      </c>
      <c r="AQ19" s="24">
        <f>IF(Treasuries_01152013!DD8=0,0,theta0+(theta1+theta2)*(1-EXP(-Treasuries_01152013!DD8/la))/(Treasuries_01152013!DD8/la)-theta2*EXP(-Treasuries_01152013!DD8/la))</f>
        <v>0</v>
      </c>
      <c r="AR19" s="24">
        <f>IF(Treasuries_01152013!DE8=0,0,theta0+(theta1+theta2)*(1-EXP(-Treasuries_01152013!DE8/la))/(Treasuries_01152013!DE8/la)-theta2*EXP(-Treasuries_01152013!DE8/la))</f>
        <v>0</v>
      </c>
      <c r="AS19" s="24">
        <f>IF(Treasuries_01152013!DF8=0,0,theta0+(theta1+theta2)*(1-EXP(-Treasuries_01152013!DF8/la))/(Treasuries_01152013!DF8/la)-theta2*EXP(-Treasuries_01152013!DF8/la))</f>
        <v>0</v>
      </c>
      <c r="AT19" s="24">
        <f>IF(Treasuries_01152013!DG8=0,0,theta0+(theta1+theta2)*(1-EXP(-Treasuries_01152013!DG8/la))/(Treasuries_01152013!DG8/la)-theta2*EXP(-Treasuries_01152013!DG8/la))</f>
        <v>0</v>
      </c>
      <c r="AU19" s="24">
        <f>IF(Treasuries_01152013!DH8=0,0,theta0+(theta1+theta2)*(1-EXP(-Treasuries_01152013!DH8/la))/(Treasuries_01152013!DH8/la)-theta2*EXP(-Treasuries_01152013!DH8/la))</f>
        <v>0</v>
      </c>
      <c r="AV19" s="24">
        <f>IF(Treasuries_01152013!DI8=0,0,theta0+(theta1+theta2)*(1-EXP(-Treasuries_01152013!DI8/la))/(Treasuries_01152013!DI8/la)-theta2*EXP(-Treasuries_01152013!DI8/la))</f>
        <v>0</v>
      </c>
      <c r="AW19" s="24">
        <f>IF(Treasuries_01152013!DJ8=0,0,theta0+(theta1+theta2)*(1-EXP(-Treasuries_01152013!DJ8/la))/(Treasuries_01152013!DJ8/la)-theta2*EXP(-Treasuries_01152013!DJ8/la))</f>
        <v>0</v>
      </c>
      <c r="AX19" s="24">
        <f>IF(Treasuries_01152013!DK8=0,0,theta0+(theta1+theta2)*(1-EXP(-Treasuries_01152013!DK8/la))/(Treasuries_01152013!DK8/la)-theta2*EXP(-Treasuries_01152013!DK8/la))</f>
        <v>0</v>
      </c>
      <c r="AY19" s="24">
        <f>IF(Treasuries_01152013!DL8=0,0,theta0+(theta1+theta2)*(1-EXP(-Treasuries_01152013!DL8/la))/(Treasuries_01152013!DL8/la)-theta2*EXP(-Treasuries_01152013!DL8/la))</f>
        <v>0</v>
      </c>
      <c r="AZ19" s="24">
        <f>IF(Treasuries_01152013!DM8=0,0,theta0+(theta1+theta2)*(1-EXP(-Treasuries_01152013!DM8/la))/(Treasuries_01152013!DM8/la)-theta2*EXP(-Treasuries_01152013!DM8/la))</f>
        <v>0</v>
      </c>
      <c r="BA19" s="24">
        <f>IF(Treasuries_01152013!DN8=0,0,theta0+(theta1+theta2)*(1-EXP(-Treasuries_01152013!DN8/la))/(Treasuries_01152013!DN8/la)-theta2*EXP(-Treasuries_01152013!DN8/la))</f>
        <v>0</v>
      </c>
      <c r="BB19" s="24">
        <f>IF(Treasuries_01152013!DO8=0,0,theta0+(theta1+theta2)*(1-EXP(-Treasuries_01152013!DO8/la))/(Treasuries_01152013!DO8/la)-theta2*EXP(-Treasuries_01152013!DO8/la))</f>
        <v>0</v>
      </c>
      <c r="BC19" s="24">
        <f>IF(Treasuries_01152013!DP8=0,0,theta0+(theta1+theta2)*(1-EXP(-Treasuries_01152013!DP8/la))/(Treasuries_01152013!DP8/la)-theta2*EXP(-Treasuries_01152013!DP8/la))</f>
        <v>0</v>
      </c>
      <c r="BD19" s="24">
        <f>IF(Treasuries_01152013!DQ8=0,0,theta0+(theta1+theta2)*(1-EXP(-Treasuries_01152013!DQ8/la))/(Treasuries_01152013!DQ8/la)-theta2*EXP(-Treasuries_01152013!DQ8/la))</f>
        <v>0</v>
      </c>
      <c r="BE19" s="24">
        <f>IF(Treasuries_01152013!DR8=0,0,theta0+(theta1+theta2)*(1-EXP(-Treasuries_01152013!DR8/la))/(Treasuries_01152013!DR8/la)-theta2*EXP(-Treasuries_01152013!DR8/la))</f>
        <v>0</v>
      </c>
      <c r="BF19" s="24">
        <f>IF(Treasuries_01152013!DS8=0,0,theta0+(theta1+theta2)*(1-EXP(-Treasuries_01152013!DS8/la))/(Treasuries_01152013!DS8/la)-theta2*EXP(-Treasuries_01152013!DS8/la))</f>
        <v>0</v>
      </c>
      <c r="BG19" s="24">
        <f>IF(Treasuries_01152013!DT8=0,0,theta0+(theta1+theta2)*(1-EXP(-Treasuries_01152013!DT8/la))/(Treasuries_01152013!DT8/la)-theta2*EXP(-Treasuries_01152013!DT8/la))</f>
        <v>0</v>
      </c>
      <c r="BH19" s="24">
        <f>IF(Treasuries_01152013!DU8=0,0,theta0+(theta1+theta2)*(1-EXP(-Treasuries_01152013!DU8/la))/(Treasuries_01152013!DU8/la)-theta2*EXP(-Treasuries_01152013!DU8/la))</f>
        <v>0</v>
      </c>
      <c r="BI19" s="24">
        <f>IF(Treasuries_01152013!DV8=0,0,theta0+(theta1+theta2)*(1-EXP(-Treasuries_01152013!DV8/la))/(Treasuries_01152013!DV8/la)-theta2*EXP(-Treasuries_01152013!DV8/la))</f>
        <v>0</v>
      </c>
      <c r="BJ19" s="24">
        <f>IF(Treasuries_01152013!DW8=0,0,theta0+(theta1+theta2)*(1-EXP(-Treasuries_01152013!DW8/la))/(Treasuries_01152013!DW8/la)-theta2*EXP(-Treasuries_01152013!DW8/la))</f>
        <v>0</v>
      </c>
      <c r="BK19" s="24">
        <f>IF(Treasuries_01152013!DX8=0,0,theta0+(theta1+theta2)*(1-EXP(-Treasuries_01152013!DX8/la))/(Treasuries_01152013!DX8/la)-theta2*EXP(-Treasuries_01152013!DX8/la))</f>
        <v>0</v>
      </c>
      <c r="BL19" s="24">
        <f>IF(Treasuries_01152013!DY8=0,0,theta0+(theta1+theta2)*(1-EXP(-Treasuries_01152013!DY8/la))/(Treasuries_01152013!DY8/la)-theta2*EXP(-Treasuries_01152013!DY8/la))</f>
        <v>0</v>
      </c>
      <c r="BM19" s="24">
        <f>IF(Treasuries_01152013!DZ8=0,0,theta0+(theta1+theta2)*(1-EXP(-Treasuries_01152013!DZ8/la))/(Treasuries_01152013!DZ8/la)-theta2*EXP(-Treasuries_01152013!DZ8/la))</f>
        <v>0</v>
      </c>
      <c r="BN19" s="24">
        <f>IF(Treasuries_01152013!EA8=0,0,theta0+(theta1+theta2)*(1-EXP(-Treasuries_01152013!EA8/la))/(Treasuries_01152013!EA8/la)-theta2*EXP(-Treasuries_01152013!EA8/la))</f>
        <v>0</v>
      </c>
      <c r="BO19" s="17" t="e">
        <f>EXP(-Treasuries_01152013!BT8*G19)</f>
        <v>#DIV/0!</v>
      </c>
      <c r="BP19" s="17">
        <f>EXP(-Treasuries_01152013!BU8*H19)</f>
        <v>1</v>
      </c>
      <c r="BQ19" s="17">
        <f>EXP(-Treasuries_01152013!BV8*I19)</f>
        <v>1</v>
      </c>
      <c r="BR19" s="17">
        <f>EXP(-Treasuries_01152013!BW8*J19)</f>
        <v>1</v>
      </c>
      <c r="BS19" s="17">
        <f>EXP(-Treasuries_01152013!BX8*K19)</f>
        <v>1</v>
      </c>
      <c r="BT19" s="17">
        <f>EXP(-Treasuries_01152013!BY8*L19)</f>
        <v>1</v>
      </c>
      <c r="BU19" s="17">
        <f>EXP(-Treasuries_01152013!BZ8*M19)</f>
        <v>1</v>
      </c>
      <c r="BV19" s="17">
        <f>EXP(-Treasuries_01152013!CA8*N19)</f>
        <v>1</v>
      </c>
      <c r="BW19" s="17">
        <f>EXP(-Treasuries_01152013!CB8*O19)</f>
        <v>1</v>
      </c>
      <c r="BX19" s="17">
        <f>EXP(-Treasuries_01152013!CC8*P19)</f>
        <v>1</v>
      </c>
      <c r="BY19" s="17">
        <f>EXP(-Treasuries_01152013!CD8*Q19)</f>
        <v>1</v>
      </c>
      <c r="BZ19" s="17">
        <f>EXP(-Treasuries_01152013!CE8*R19)</f>
        <v>1</v>
      </c>
      <c r="CA19" s="17">
        <f>EXP(-Treasuries_01152013!CF8*S19)</f>
        <v>1</v>
      </c>
      <c r="CB19" s="17">
        <f>EXP(-Treasuries_01152013!CG8*T19)</f>
        <v>1</v>
      </c>
      <c r="CC19" s="17">
        <f>EXP(-Treasuries_01152013!CH8*U19)</f>
        <v>1</v>
      </c>
      <c r="CD19" s="17">
        <f>EXP(-Treasuries_01152013!CI8*V19)</f>
        <v>1</v>
      </c>
      <c r="CE19" s="17">
        <f>EXP(-Treasuries_01152013!CJ8*W19)</f>
        <v>1</v>
      </c>
      <c r="CF19" s="17">
        <f>EXP(-Treasuries_01152013!CK8*X19)</f>
        <v>1</v>
      </c>
      <c r="CG19" s="17">
        <f>EXP(-Treasuries_01152013!CL8*Y19)</f>
        <v>1</v>
      </c>
      <c r="CH19" s="17">
        <f>EXP(-Treasuries_01152013!CM8*Z19)</f>
        <v>1</v>
      </c>
      <c r="CI19" s="17">
        <f>EXP(-Treasuries_01152013!CN8*AA19)</f>
        <v>1</v>
      </c>
      <c r="CJ19" s="17">
        <f>EXP(-Treasuries_01152013!CO8*AB19)</f>
        <v>1</v>
      </c>
      <c r="CK19" s="17">
        <f>EXP(-Treasuries_01152013!CP8*AC19)</f>
        <v>1</v>
      </c>
      <c r="CL19" s="17">
        <f>EXP(-Treasuries_01152013!CQ8*AD19)</f>
        <v>1</v>
      </c>
      <c r="CM19" s="17">
        <f>EXP(-Treasuries_01152013!CR8*AE19)</f>
        <v>1</v>
      </c>
      <c r="CN19" s="17">
        <f>EXP(-Treasuries_01152013!CS8*AF19)</f>
        <v>1</v>
      </c>
      <c r="CO19" s="17">
        <f>EXP(-Treasuries_01152013!CT8*AG19)</f>
        <v>1</v>
      </c>
      <c r="CP19" s="17">
        <f>EXP(-Treasuries_01152013!CU8*AH19)</f>
        <v>1</v>
      </c>
      <c r="CQ19" s="17">
        <f>EXP(-Treasuries_01152013!CV8*AI19)</f>
        <v>1</v>
      </c>
      <c r="CR19" s="17">
        <f>EXP(-Treasuries_01152013!CW8*AJ19)</f>
        <v>1</v>
      </c>
      <c r="CS19" s="17">
        <f>EXP(-Treasuries_01152013!CX8*AK19)</f>
        <v>1</v>
      </c>
      <c r="CT19" s="17">
        <f>EXP(-Treasuries_01152013!CY8*AL19)</f>
        <v>1</v>
      </c>
      <c r="CU19" s="17">
        <f>EXP(-Treasuries_01152013!CZ8*AM19)</f>
        <v>1</v>
      </c>
      <c r="CV19" s="17">
        <f>EXP(-Treasuries_01152013!DA8*AN19)</f>
        <v>1</v>
      </c>
      <c r="CW19" s="17">
        <f>EXP(-Treasuries_01152013!DB8*AO19)</f>
        <v>1</v>
      </c>
      <c r="CX19" s="17">
        <f>EXP(-Treasuries_01152013!DC8*AP19)</f>
        <v>1</v>
      </c>
      <c r="CY19" s="17">
        <f>EXP(-Treasuries_01152013!DD8*AQ19)</f>
        <v>1</v>
      </c>
      <c r="CZ19" s="17">
        <f>EXP(-Treasuries_01152013!DE8*AR19)</f>
        <v>1</v>
      </c>
      <c r="DA19" s="17">
        <f>EXP(-Treasuries_01152013!DF8*AS19)</f>
        <v>1</v>
      </c>
      <c r="DB19" s="17">
        <f>EXP(-Treasuries_01152013!DG8*AT19)</f>
        <v>1</v>
      </c>
      <c r="DC19" s="17">
        <f>EXP(-Treasuries_01152013!DH8*AU19)</f>
        <v>1</v>
      </c>
      <c r="DD19" s="17">
        <f>EXP(-Treasuries_01152013!DI8*AV19)</f>
        <v>1</v>
      </c>
      <c r="DE19" s="17">
        <f>EXP(-Treasuries_01152013!DJ8*AW19)</f>
        <v>1</v>
      </c>
      <c r="DF19" s="17">
        <f>EXP(-Treasuries_01152013!DK8*AX19)</f>
        <v>1</v>
      </c>
      <c r="DG19" s="17">
        <f>EXP(-Treasuries_01152013!DL8*AY19)</f>
        <v>1</v>
      </c>
      <c r="DH19" s="17">
        <f>EXP(-Treasuries_01152013!DM8*AZ19)</f>
        <v>1</v>
      </c>
      <c r="DI19" s="17">
        <f>EXP(-Treasuries_01152013!DN8*BA19)</f>
        <v>1</v>
      </c>
      <c r="DJ19" s="17">
        <f>EXP(-Treasuries_01152013!DO8*BB19)</f>
        <v>1</v>
      </c>
      <c r="DK19" s="17">
        <f>EXP(-Treasuries_01152013!DP8*BC19)</f>
        <v>1</v>
      </c>
      <c r="DL19" s="17">
        <f>EXP(-Treasuries_01152013!DQ8*BD19)</f>
        <v>1</v>
      </c>
      <c r="DM19" s="17">
        <f>EXP(-Treasuries_01152013!DR8*BE19)</f>
        <v>1</v>
      </c>
      <c r="DN19" s="17">
        <f>EXP(-Treasuries_01152013!DS8*BF19)</f>
        <v>1</v>
      </c>
      <c r="DO19" s="17">
        <f>EXP(-Treasuries_01152013!DT8*BG19)</f>
        <v>1</v>
      </c>
      <c r="DP19" s="17">
        <f>EXP(-Treasuries_01152013!DU8*BH19)</f>
        <v>1</v>
      </c>
      <c r="DQ19" s="17">
        <f>EXP(-Treasuries_01152013!DV8*BI19)</f>
        <v>1</v>
      </c>
      <c r="DR19" s="17">
        <f>EXP(-Treasuries_01152013!DW8*BJ19)</f>
        <v>1</v>
      </c>
      <c r="DS19" s="17">
        <f>EXP(-Treasuries_01152013!DX8*BK19)</f>
        <v>1</v>
      </c>
      <c r="DT19" s="17">
        <f>EXP(-Treasuries_01152013!DY8*BL19)</f>
        <v>1</v>
      </c>
      <c r="DU19" s="17">
        <f>EXP(-Treasuries_01152013!DZ8*BM19)</f>
        <v>1</v>
      </c>
      <c r="DV19" s="17">
        <f>EXP(-Treasuries_01152013!EA8*BN19)</f>
        <v>1</v>
      </c>
      <c r="DW19" s="8" t="e">
        <f>SUMPRODUCT(BO19:DV19,Treasuries_01152013!K8:BR8)</f>
        <v>#DIV/0!</v>
      </c>
      <c r="DX19" s="11" t="e">
        <f t="shared" ref="DX19:DX82" si="3">(DW19-F19)^2</f>
        <v>#DIV/0!</v>
      </c>
      <c r="DZ19" s="14">
        <f t="shared" ref="DZ19:DZ49" si="4">DZ18+0.5</f>
        <v>1</v>
      </c>
      <c r="EA19" s="67"/>
      <c r="EB19" s="67"/>
      <c r="EC19" s="67"/>
      <c r="ED19" s="16"/>
      <c r="EF19" s="15"/>
    </row>
    <row r="20" spans="2:148">
      <c r="B20" s="10">
        <f>Treasuries_01152013!C9</f>
        <v>0.625</v>
      </c>
      <c r="C20" s="10">
        <f>Treasuries_01152013!E9</f>
        <v>100.011719</v>
      </c>
      <c r="D20" s="10">
        <f>Treasuries_01152013!F9</f>
        <v>100.042969</v>
      </c>
      <c r="E20" s="8">
        <f>Treasuries_01152013!H9</f>
        <v>4.4444444444444446E-2</v>
      </c>
      <c r="F20" s="8">
        <f t="shared" si="2"/>
        <v>100.027344</v>
      </c>
      <c r="G20" s="24" t="e">
        <f>IF(Treasuries_01152013!BT9=0,0,theta0+(theta1+theta2)*(1-EXP(-Treasuries_01152013!BT9/la))/(Treasuries_01152013!BT9/la)-theta2*EXP(-Treasuries_01152013!BT9/la))</f>
        <v>#DIV/0!</v>
      </c>
      <c r="H20" s="24">
        <f>IF(Treasuries_01152013!BU9=0,0,theta0+(theta1+theta2)*(1-EXP(-Treasuries_01152013!BU9/la))/(Treasuries_01152013!BU9/la)-theta2*EXP(-Treasuries_01152013!BU9/la))</f>
        <v>0</v>
      </c>
      <c r="I20" s="24">
        <f>IF(Treasuries_01152013!BV9=0,0,theta0+(theta1+theta2)*(1-EXP(-Treasuries_01152013!BV9/la))/(Treasuries_01152013!BV9/la)-theta2*EXP(-Treasuries_01152013!BV9/la))</f>
        <v>0</v>
      </c>
      <c r="J20" s="24">
        <f>IF(Treasuries_01152013!BW9=0,0,theta0+(theta1+theta2)*(1-EXP(-Treasuries_01152013!BW9/la))/(Treasuries_01152013!BW9/la)-theta2*EXP(-Treasuries_01152013!BW9/la))</f>
        <v>0</v>
      </c>
      <c r="K20" s="24">
        <f>IF(Treasuries_01152013!BX9=0,0,theta0+(theta1+theta2)*(1-EXP(-Treasuries_01152013!BX9/la))/(Treasuries_01152013!BX9/la)-theta2*EXP(-Treasuries_01152013!BX9/la))</f>
        <v>0</v>
      </c>
      <c r="L20" s="24">
        <f>IF(Treasuries_01152013!BY9=0,0,theta0+(theta1+theta2)*(1-EXP(-Treasuries_01152013!BY9/la))/(Treasuries_01152013!BY9/la)-theta2*EXP(-Treasuries_01152013!BY9/la))</f>
        <v>0</v>
      </c>
      <c r="M20" s="24">
        <f>IF(Treasuries_01152013!BZ9=0,0,theta0+(theta1+theta2)*(1-EXP(-Treasuries_01152013!BZ9/la))/(Treasuries_01152013!BZ9/la)-theta2*EXP(-Treasuries_01152013!BZ9/la))</f>
        <v>0</v>
      </c>
      <c r="N20" s="24">
        <f>IF(Treasuries_01152013!CA9=0,0,theta0+(theta1+theta2)*(1-EXP(-Treasuries_01152013!CA9/la))/(Treasuries_01152013!CA9/la)-theta2*EXP(-Treasuries_01152013!CA9/la))</f>
        <v>0</v>
      </c>
      <c r="O20" s="24">
        <f>IF(Treasuries_01152013!CB9=0,0,theta0+(theta1+theta2)*(1-EXP(-Treasuries_01152013!CB9/la))/(Treasuries_01152013!CB9/la)-theta2*EXP(-Treasuries_01152013!CB9/la))</f>
        <v>0</v>
      </c>
      <c r="P20" s="24">
        <f>IF(Treasuries_01152013!CC9=0,0,theta0+(theta1+theta2)*(1-EXP(-Treasuries_01152013!CC9/la))/(Treasuries_01152013!CC9/la)-theta2*EXP(-Treasuries_01152013!CC9/la))</f>
        <v>0</v>
      </c>
      <c r="Q20" s="24">
        <f>IF(Treasuries_01152013!CD9=0,0,theta0+(theta1+theta2)*(1-EXP(-Treasuries_01152013!CD9/la))/(Treasuries_01152013!CD9/la)-theta2*EXP(-Treasuries_01152013!CD9/la))</f>
        <v>0</v>
      </c>
      <c r="R20" s="24">
        <f>IF(Treasuries_01152013!CE9=0,0,theta0+(theta1+theta2)*(1-EXP(-Treasuries_01152013!CE9/la))/(Treasuries_01152013!CE9/la)-theta2*EXP(-Treasuries_01152013!CE9/la))</f>
        <v>0</v>
      </c>
      <c r="S20" s="24">
        <f>IF(Treasuries_01152013!CF9=0,0,theta0+(theta1+theta2)*(1-EXP(-Treasuries_01152013!CF9/la))/(Treasuries_01152013!CF9/la)-theta2*EXP(-Treasuries_01152013!CF9/la))</f>
        <v>0</v>
      </c>
      <c r="T20" s="24">
        <f>IF(Treasuries_01152013!CG9=0,0,theta0+(theta1+theta2)*(1-EXP(-Treasuries_01152013!CG9/la))/(Treasuries_01152013!CG9/la)-theta2*EXP(-Treasuries_01152013!CG9/la))</f>
        <v>0</v>
      </c>
      <c r="U20" s="24">
        <f>IF(Treasuries_01152013!CH9=0,0,theta0+(theta1+theta2)*(1-EXP(-Treasuries_01152013!CH9/la))/(Treasuries_01152013!CH9/la)-theta2*EXP(-Treasuries_01152013!CH9/la))</f>
        <v>0</v>
      </c>
      <c r="V20" s="24">
        <f>IF(Treasuries_01152013!CI9=0,0,theta0+(theta1+theta2)*(1-EXP(-Treasuries_01152013!CI9/la))/(Treasuries_01152013!CI9/la)-theta2*EXP(-Treasuries_01152013!CI9/la))</f>
        <v>0</v>
      </c>
      <c r="W20" s="24">
        <f>IF(Treasuries_01152013!CJ9=0,0,theta0+(theta1+theta2)*(1-EXP(-Treasuries_01152013!CJ9/la))/(Treasuries_01152013!CJ9/la)-theta2*EXP(-Treasuries_01152013!CJ9/la))</f>
        <v>0</v>
      </c>
      <c r="X20" s="24">
        <f>IF(Treasuries_01152013!CK9=0,0,theta0+(theta1+theta2)*(1-EXP(-Treasuries_01152013!CK9/la))/(Treasuries_01152013!CK9/la)-theta2*EXP(-Treasuries_01152013!CK9/la))</f>
        <v>0</v>
      </c>
      <c r="Y20" s="24">
        <f>IF(Treasuries_01152013!CL9=0,0,theta0+(theta1+theta2)*(1-EXP(-Treasuries_01152013!CL9/la))/(Treasuries_01152013!CL9/la)-theta2*EXP(-Treasuries_01152013!CL9/la))</f>
        <v>0</v>
      </c>
      <c r="Z20" s="24">
        <f>IF(Treasuries_01152013!CM9=0,0,theta0+(theta1+theta2)*(1-EXP(-Treasuries_01152013!CM9/la))/(Treasuries_01152013!CM9/la)-theta2*EXP(-Treasuries_01152013!CM9/la))</f>
        <v>0</v>
      </c>
      <c r="AA20" s="24">
        <f>IF(Treasuries_01152013!CN9=0,0,theta0+(theta1+theta2)*(1-EXP(-Treasuries_01152013!CN9/la))/(Treasuries_01152013!CN9/la)-theta2*EXP(-Treasuries_01152013!CN9/la))</f>
        <v>0</v>
      </c>
      <c r="AB20" s="24">
        <f>IF(Treasuries_01152013!CO9=0,0,theta0+(theta1+theta2)*(1-EXP(-Treasuries_01152013!CO9/la))/(Treasuries_01152013!CO9/la)-theta2*EXP(-Treasuries_01152013!CO9/la))</f>
        <v>0</v>
      </c>
      <c r="AC20" s="24">
        <f>IF(Treasuries_01152013!CP9=0,0,theta0+(theta1+theta2)*(1-EXP(-Treasuries_01152013!CP9/la))/(Treasuries_01152013!CP9/la)-theta2*EXP(-Treasuries_01152013!CP9/la))</f>
        <v>0</v>
      </c>
      <c r="AD20" s="24">
        <f>IF(Treasuries_01152013!CQ9=0,0,theta0+(theta1+theta2)*(1-EXP(-Treasuries_01152013!CQ9/la))/(Treasuries_01152013!CQ9/la)-theta2*EXP(-Treasuries_01152013!CQ9/la))</f>
        <v>0</v>
      </c>
      <c r="AE20" s="24">
        <f>IF(Treasuries_01152013!CR9=0,0,theta0+(theta1+theta2)*(1-EXP(-Treasuries_01152013!CR9/la))/(Treasuries_01152013!CR9/la)-theta2*EXP(-Treasuries_01152013!CR9/la))</f>
        <v>0</v>
      </c>
      <c r="AF20" s="24">
        <f>IF(Treasuries_01152013!CS9=0,0,theta0+(theta1+theta2)*(1-EXP(-Treasuries_01152013!CS9/la))/(Treasuries_01152013!CS9/la)-theta2*EXP(-Treasuries_01152013!CS9/la))</f>
        <v>0</v>
      </c>
      <c r="AG20" s="24">
        <f>IF(Treasuries_01152013!CT9=0,0,theta0+(theta1+theta2)*(1-EXP(-Treasuries_01152013!CT9/la))/(Treasuries_01152013!CT9/la)-theta2*EXP(-Treasuries_01152013!CT9/la))</f>
        <v>0</v>
      </c>
      <c r="AH20" s="24">
        <f>IF(Treasuries_01152013!CU9=0,0,theta0+(theta1+theta2)*(1-EXP(-Treasuries_01152013!CU9/la))/(Treasuries_01152013!CU9/la)-theta2*EXP(-Treasuries_01152013!CU9/la))</f>
        <v>0</v>
      </c>
      <c r="AI20" s="24">
        <f>IF(Treasuries_01152013!CV9=0,0,theta0+(theta1+theta2)*(1-EXP(-Treasuries_01152013!CV9/la))/(Treasuries_01152013!CV9/la)-theta2*EXP(-Treasuries_01152013!CV9/la))</f>
        <v>0</v>
      </c>
      <c r="AJ20" s="24">
        <f>IF(Treasuries_01152013!CW9=0,0,theta0+(theta1+theta2)*(1-EXP(-Treasuries_01152013!CW9/la))/(Treasuries_01152013!CW9/la)-theta2*EXP(-Treasuries_01152013!CW9/la))</f>
        <v>0</v>
      </c>
      <c r="AK20" s="24">
        <f>IF(Treasuries_01152013!CX9=0,0,theta0+(theta1+theta2)*(1-EXP(-Treasuries_01152013!CX9/la))/(Treasuries_01152013!CX9/la)-theta2*EXP(-Treasuries_01152013!CX9/la))</f>
        <v>0</v>
      </c>
      <c r="AL20" s="24">
        <f>IF(Treasuries_01152013!CY9=0,0,theta0+(theta1+theta2)*(1-EXP(-Treasuries_01152013!CY9/la))/(Treasuries_01152013!CY9/la)-theta2*EXP(-Treasuries_01152013!CY9/la))</f>
        <v>0</v>
      </c>
      <c r="AM20" s="24">
        <f>IF(Treasuries_01152013!CZ9=0,0,theta0+(theta1+theta2)*(1-EXP(-Treasuries_01152013!CZ9/la))/(Treasuries_01152013!CZ9/la)-theta2*EXP(-Treasuries_01152013!CZ9/la))</f>
        <v>0</v>
      </c>
      <c r="AN20" s="24">
        <f>IF(Treasuries_01152013!DA9=0,0,theta0+(theta1+theta2)*(1-EXP(-Treasuries_01152013!DA9/la))/(Treasuries_01152013!DA9/la)-theta2*EXP(-Treasuries_01152013!DA9/la))</f>
        <v>0</v>
      </c>
      <c r="AO20" s="24">
        <f>IF(Treasuries_01152013!DB9=0,0,theta0+(theta1+theta2)*(1-EXP(-Treasuries_01152013!DB9/la))/(Treasuries_01152013!DB9/la)-theta2*EXP(-Treasuries_01152013!DB9/la))</f>
        <v>0</v>
      </c>
      <c r="AP20" s="24">
        <f>IF(Treasuries_01152013!DC9=0,0,theta0+(theta1+theta2)*(1-EXP(-Treasuries_01152013!DC9/la))/(Treasuries_01152013!DC9/la)-theta2*EXP(-Treasuries_01152013!DC9/la))</f>
        <v>0</v>
      </c>
      <c r="AQ20" s="24">
        <f>IF(Treasuries_01152013!DD9=0,0,theta0+(theta1+theta2)*(1-EXP(-Treasuries_01152013!DD9/la))/(Treasuries_01152013!DD9/la)-theta2*EXP(-Treasuries_01152013!DD9/la))</f>
        <v>0</v>
      </c>
      <c r="AR20" s="24">
        <f>IF(Treasuries_01152013!DE9=0,0,theta0+(theta1+theta2)*(1-EXP(-Treasuries_01152013!DE9/la))/(Treasuries_01152013!DE9/la)-theta2*EXP(-Treasuries_01152013!DE9/la))</f>
        <v>0</v>
      </c>
      <c r="AS20" s="24">
        <f>IF(Treasuries_01152013!DF9=0,0,theta0+(theta1+theta2)*(1-EXP(-Treasuries_01152013!DF9/la))/(Treasuries_01152013!DF9/la)-theta2*EXP(-Treasuries_01152013!DF9/la))</f>
        <v>0</v>
      </c>
      <c r="AT20" s="24">
        <f>IF(Treasuries_01152013!DG9=0,0,theta0+(theta1+theta2)*(1-EXP(-Treasuries_01152013!DG9/la))/(Treasuries_01152013!DG9/la)-theta2*EXP(-Treasuries_01152013!DG9/la))</f>
        <v>0</v>
      </c>
      <c r="AU20" s="24">
        <f>IF(Treasuries_01152013!DH9=0,0,theta0+(theta1+theta2)*(1-EXP(-Treasuries_01152013!DH9/la))/(Treasuries_01152013!DH9/la)-theta2*EXP(-Treasuries_01152013!DH9/la))</f>
        <v>0</v>
      </c>
      <c r="AV20" s="24">
        <f>IF(Treasuries_01152013!DI9=0,0,theta0+(theta1+theta2)*(1-EXP(-Treasuries_01152013!DI9/la))/(Treasuries_01152013!DI9/la)-theta2*EXP(-Treasuries_01152013!DI9/la))</f>
        <v>0</v>
      </c>
      <c r="AW20" s="24">
        <f>IF(Treasuries_01152013!DJ9=0,0,theta0+(theta1+theta2)*(1-EXP(-Treasuries_01152013!DJ9/la))/(Treasuries_01152013!DJ9/la)-theta2*EXP(-Treasuries_01152013!DJ9/la))</f>
        <v>0</v>
      </c>
      <c r="AX20" s="24">
        <f>IF(Treasuries_01152013!DK9=0,0,theta0+(theta1+theta2)*(1-EXP(-Treasuries_01152013!DK9/la))/(Treasuries_01152013!DK9/la)-theta2*EXP(-Treasuries_01152013!DK9/la))</f>
        <v>0</v>
      </c>
      <c r="AY20" s="24">
        <f>IF(Treasuries_01152013!DL9=0,0,theta0+(theta1+theta2)*(1-EXP(-Treasuries_01152013!DL9/la))/(Treasuries_01152013!DL9/la)-theta2*EXP(-Treasuries_01152013!DL9/la))</f>
        <v>0</v>
      </c>
      <c r="AZ20" s="24">
        <f>IF(Treasuries_01152013!DM9=0,0,theta0+(theta1+theta2)*(1-EXP(-Treasuries_01152013!DM9/la))/(Treasuries_01152013!DM9/la)-theta2*EXP(-Treasuries_01152013!DM9/la))</f>
        <v>0</v>
      </c>
      <c r="BA20" s="24">
        <f>IF(Treasuries_01152013!DN9=0,0,theta0+(theta1+theta2)*(1-EXP(-Treasuries_01152013!DN9/la))/(Treasuries_01152013!DN9/la)-theta2*EXP(-Treasuries_01152013!DN9/la))</f>
        <v>0</v>
      </c>
      <c r="BB20" s="24">
        <f>IF(Treasuries_01152013!DO9=0,0,theta0+(theta1+theta2)*(1-EXP(-Treasuries_01152013!DO9/la))/(Treasuries_01152013!DO9/la)-theta2*EXP(-Treasuries_01152013!DO9/la))</f>
        <v>0</v>
      </c>
      <c r="BC20" s="24">
        <f>IF(Treasuries_01152013!DP9=0,0,theta0+(theta1+theta2)*(1-EXP(-Treasuries_01152013!DP9/la))/(Treasuries_01152013!DP9/la)-theta2*EXP(-Treasuries_01152013!DP9/la))</f>
        <v>0</v>
      </c>
      <c r="BD20" s="24">
        <f>IF(Treasuries_01152013!DQ9=0,0,theta0+(theta1+theta2)*(1-EXP(-Treasuries_01152013!DQ9/la))/(Treasuries_01152013!DQ9/la)-theta2*EXP(-Treasuries_01152013!DQ9/la))</f>
        <v>0</v>
      </c>
      <c r="BE20" s="24">
        <f>IF(Treasuries_01152013!DR9=0,0,theta0+(theta1+theta2)*(1-EXP(-Treasuries_01152013!DR9/la))/(Treasuries_01152013!DR9/la)-theta2*EXP(-Treasuries_01152013!DR9/la))</f>
        <v>0</v>
      </c>
      <c r="BF20" s="24">
        <f>IF(Treasuries_01152013!DS9=0,0,theta0+(theta1+theta2)*(1-EXP(-Treasuries_01152013!DS9/la))/(Treasuries_01152013!DS9/la)-theta2*EXP(-Treasuries_01152013!DS9/la))</f>
        <v>0</v>
      </c>
      <c r="BG20" s="24">
        <f>IF(Treasuries_01152013!DT9=0,0,theta0+(theta1+theta2)*(1-EXP(-Treasuries_01152013!DT9/la))/(Treasuries_01152013!DT9/la)-theta2*EXP(-Treasuries_01152013!DT9/la))</f>
        <v>0</v>
      </c>
      <c r="BH20" s="24">
        <f>IF(Treasuries_01152013!DU9=0,0,theta0+(theta1+theta2)*(1-EXP(-Treasuries_01152013!DU9/la))/(Treasuries_01152013!DU9/la)-theta2*EXP(-Treasuries_01152013!DU9/la))</f>
        <v>0</v>
      </c>
      <c r="BI20" s="24">
        <f>IF(Treasuries_01152013!DV9=0,0,theta0+(theta1+theta2)*(1-EXP(-Treasuries_01152013!DV9/la))/(Treasuries_01152013!DV9/la)-theta2*EXP(-Treasuries_01152013!DV9/la))</f>
        <v>0</v>
      </c>
      <c r="BJ20" s="24">
        <f>IF(Treasuries_01152013!DW9=0,0,theta0+(theta1+theta2)*(1-EXP(-Treasuries_01152013!DW9/la))/(Treasuries_01152013!DW9/la)-theta2*EXP(-Treasuries_01152013!DW9/la))</f>
        <v>0</v>
      </c>
      <c r="BK20" s="24">
        <f>IF(Treasuries_01152013!DX9=0,0,theta0+(theta1+theta2)*(1-EXP(-Treasuries_01152013!DX9/la))/(Treasuries_01152013!DX9/la)-theta2*EXP(-Treasuries_01152013!DX9/la))</f>
        <v>0</v>
      </c>
      <c r="BL20" s="24">
        <f>IF(Treasuries_01152013!DY9=0,0,theta0+(theta1+theta2)*(1-EXP(-Treasuries_01152013!DY9/la))/(Treasuries_01152013!DY9/la)-theta2*EXP(-Treasuries_01152013!DY9/la))</f>
        <v>0</v>
      </c>
      <c r="BM20" s="24">
        <f>IF(Treasuries_01152013!DZ9=0,0,theta0+(theta1+theta2)*(1-EXP(-Treasuries_01152013!DZ9/la))/(Treasuries_01152013!DZ9/la)-theta2*EXP(-Treasuries_01152013!DZ9/la))</f>
        <v>0</v>
      </c>
      <c r="BN20" s="24">
        <f>IF(Treasuries_01152013!EA9=0,0,theta0+(theta1+theta2)*(1-EXP(-Treasuries_01152013!EA9/la))/(Treasuries_01152013!EA9/la)-theta2*EXP(-Treasuries_01152013!EA9/la))</f>
        <v>0</v>
      </c>
      <c r="BO20" s="17" t="e">
        <f>EXP(-Treasuries_01152013!BT9*G20)</f>
        <v>#DIV/0!</v>
      </c>
      <c r="BP20" s="17">
        <f>EXP(-Treasuries_01152013!BU9*H20)</f>
        <v>1</v>
      </c>
      <c r="BQ20" s="17">
        <f>EXP(-Treasuries_01152013!BV9*I20)</f>
        <v>1</v>
      </c>
      <c r="BR20" s="17">
        <f>EXP(-Treasuries_01152013!BW9*J20)</f>
        <v>1</v>
      </c>
      <c r="BS20" s="17">
        <f>EXP(-Treasuries_01152013!BX9*K20)</f>
        <v>1</v>
      </c>
      <c r="BT20" s="17">
        <f>EXP(-Treasuries_01152013!BY9*L20)</f>
        <v>1</v>
      </c>
      <c r="BU20" s="17">
        <f>EXP(-Treasuries_01152013!BZ9*M20)</f>
        <v>1</v>
      </c>
      <c r="BV20" s="17">
        <f>EXP(-Treasuries_01152013!CA9*N20)</f>
        <v>1</v>
      </c>
      <c r="BW20" s="17">
        <f>EXP(-Treasuries_01152013!CB9*O20)</f>
        <v>1</v>
      </c>
      <c r="BX20" s="17">
        <f>EXP(-Treasuries_01152013!CC9*P20)</f>
        <v>1</v>
      </c>
      <c r="BY20" s="17">
        <f>EXP(-Treasuries_01152013!CD9*Q20)</f>
        <v>1</v>
      </c>
      <c r="BZ20" s="17">
        <f>EXP(-Treasuries_01152013!CE9*R20)</f>
        <v>1</v>
      </c>
      <c r="CA20" s="17">
        <f>EXP(-Treasuries_01152013!CF9*S20)</f>
        <v>1</v>
      </c>
      <c r="CB20" s="17">
        <f>EXP(-Treasuries_01152013!CG9*T20)</f>
        <v>1</v>
      </c>
      <c r="CC20" s="17">
        <f>EXP(-Treasuries_01152013!CH9*U20)</f>
        <v>1</v>
      </c>
      <c r="CD20" s="17">
        <f>EXP(-Treasuries_01152013!CI9*V20)</f>
        <v>1</v>
      </c>
      <c r="CE20" s="17">
        <f>EXP(-Treasuries_01152013!CJ9*W20)</f>
        <v>1</v>
      </c>
      <c r="CF20" s="17">
        <f>EXP(-Treasuries_01152013!CK9*X20)</f>
        <v>1</v>
      </c>
      <c r="CG20" s="17">
        <f>EXP(-Treasuries_01152013!CL9*Y20)</f>
        <v>1</v>
      </c>
      <c r="CH20" s="17">
        <f>EXP(-Treasuries_01152013!CM9*Z20)</f>
        <v>1</v>
      </c>
      <c r="CI20" s="17">
        <f>EXP(-Treasuries_01152013!CN9*AA20)</f>
        <v>1</v>
      </c>
      <c r="CJ20" s="17">
        <f>EXP(-Treasuries_01152013!CO9*AB20)</f>
        <v>1</v>
      </c>
      <c r="CK20" s="17">
        <f>EXP(-Treasuries_01152013!CP9*AC20)</f>
        <v>1</v>
      </c>
      <c r="CL20" s="17">
        <f>EXP(-Treasuries_01152013!CQ9*AD20)</f>
        <v>1</v>
      </c>
      <c r="CM20" s="17">
        <f>EXP(-Treasuries_01152013!CR9*AE20)</f>
        <v>1</v>
      </c>
      <c r="CN20" s="17">
        <f>EXP(-Treasuries_01152013!CS9*AF20)</f>
        <v>1</v>
      </c>
      <c r="CO20" s="17">
        <f>EXP(-Treasuries_01152013!CT9*AG20)</f>
        <v>1</v>
      </c>
      <c r="CP20" s="17">
        <f>EXP(-Treasuries_01152013!CU9*AH20)</f>
        <v>1</v>
      </c>
      <c r="CQ20" s="17">
        <f>EXP(-Treasuries_01152013!CV9*AI20)</f>
        <v>1</v>
      </c>
      <c r="CR20" s="17">
        <f>EXP(-Treasuries_01152013!CW9*AJ20)</f>
        <v>1</v>
      </c>
      <c r="CS20" s="17">
        <f>EXP(-Treasuries_01152013!CX9*AK20)</f>
        <v>1</v>
      </c>
      <c r="CT20" s="17">
        <f>EXP(-Treasuries_01152013!CY9*AL20)</f>
        <v>1</v>
      </c>
      <c r="CU20" s="17">
        <f>EXP(-Treasuries_01152013!CZ9*AM20)</f>
        <v>1</v>
      </c>
      <c r="CV20" s="17">
        <f>EXP(-Treasuries_01152013!DA9*AN20)</f>
        <v>1</v>
      </c>
      <c r="CW20" s="17">
        <f>EXP(-Treasuries_01152013!DB9*AO20)</f>
        <v>1</v>
      </c>
      <c r="CX20" s="17">
        <f>EXP(-Treasuries_01152013!DC9*AP20)</f>
        <v>1</v>
      </c>
      <c r="CY20" s="17">
        <f>EXP(-Treasuries_01152013!DD9*AQ20)</f>
        <v>1</v>
      </c>
      <c r="CZ20" s="17">
        <f>EXP(-Treasuries_01152013!DE9*AR20)</f>
        <v>1</v>
      </c>
      <c r="DA20" s="17">
        <f>EXP(-Treasuries_01152013!DF9*AS20)</f>
        <v>1</v>
      </c>
      <c r="DB20" s="17">
        <f>EXP(-Treasuries_01152013!DG9*AT20)</f>
        <v>1</v>
      </c>
      <c r="DC20" s="17">
        <f>EXP(-Treasuries_01152013!DH9*AU20)</f>
        <v>1</v>
      </c>
      <c r="DD20" s="17">
        <f>EXP(-Treasuries_01152013!DI9*AV20)</f>
        <v>1</v>
      </c>
      <c r="DE20" s="17">
        <f>EXP(-Treasuries_01152013!DJ9*AW20)</f>
        <v>1</v>
      </c>
      <c r="DF20" s="17">
        <f>EXP(-Treasuries_01152013!DK9*AX20)</f>
        <v>1</v>
      </c>
      <c r="DG20" s="17">
        <f>EXP(-Treasuries_01152013!DL9*AY20)</f>
        <v>1</v>
      </c>
      <c r="DH20" s="17">
        <f>EXP(-Treasuries_01152013!DM9*AZ20)</f>
        <v>1</v>
      </c>
      <c r="DI20" s="17">
        <f>EXP(-Treasuries_01152013!DN9*BA20)</f>
        <v>1</v>
      </c>
      <c r="DJ20" s="17">
        <f>EXP(-Treasuries_01152013!DO9*BB20)</f>
        <v>1</v>
      </c>
      <c r="DK20" s="17">
        <f>EXP(-Treasuries_01152013!DP9*BC20)</f>
        <v>1</v>
      </c>
      <c r="DL20" s="17">
        <f>EXP(-Treasuries_01152013!DQ9*BD20)</f>
        <v>1</v>
      </c>
      <c r="DM20" s="17">
        <f>EXP(-Treasuries_01152013!DR9*BE20)</f>
        <v>1</v>
      </c>
      <c r="DN20" s="17">
        <f>EXP(-Treasuries_01152013!DS9*BF20)</f>
        <v>1</v>
      </c>
      <c r="DO20" s="17">
        <f>EXP(-Treasuries_01152013!DT9*BG20)</f>
        <v>1</v>
      </c>
      <c r="DP20" s="17">
        <f>EXP(-Treasuries_01152013!DU9*BH20)</f>
        <v>1</v>
      </c>
      <c r="DQ20" s="17">
        <f>EXP(-Treasuries_01152013!DV9*BI20)</f>
        <v>1</v>
      </c>
      <c r="DR20" s="17">
        <f>EXP(-Treasuries_01152013!DW9*BJ20)</f>
        <v>1</v>
      </c>
      <c r="DS20" s="17">
        <f>EXP(-Treasuries_01152013!DX9*BK20)</f>
        <v>1</v>
      </c>
      <c r="DT20" s="17">
        <f>EXP(-Treasuries_01152013!DY9*BL20)</f>
        <v>1</v>
      </c>
      <c r="DU20" s="17">
        <f>EXP(-Treasuries_01152013!DZ9*BM20)</f>
        <v>1</v>
      </c>
      <c r="DV20" s="17">
        <f>EXP(-Treasuries_01152013!EA9*BN20)</f>
        <v>1</v>
      </c>
      <c r="DW20" s="8" t="e">
        <f>SUMPRODUCT(BO20:DV20,Treasuries_01152013!K9:BR9)</f>
        <v>#DIV/0!</v>
      </c>
      <c r="DX20" s="11" t="e">
        <f t="shared" si="3"/>
        <v>#DIV/0!</v>
      </c>
      <c r="DZ20" s="14">
        <f t="shared" si="4"/>
        <v>1.5</v>
      </c>
      <c r="EA20" s="67"/>
      <c r="EB20" s="67"/>
      <c r="EC20" s="67"/>
      <c r="ED20" s="16"/>
      <c r="EF20" s="15"/>
    </row>
    <row r="21" spans="2:148">
      <c r="B21" s="10">
        <f>Treasuries_01152013!C10</f>
        <v>2.875</v>
      </c>
      <c r="C21" s="10">
        <f>Treasuries_01152013!E10</f>
        <v>100.105469</v>
      </c>
      <c r="D21" s="10">
        <f>Treasuries_01152013!F10</f>
        <v>100.136719</v>
      </c>
      <c r="E21" s="8">
        <f>Treasuries_01152013!H10</f>
        <v>4.4444444444444446E-2</v>
      </c>
      <c r="F21" s="8">
        <f t="shared" si="2"/>
        <v>100.121094</v>
      </c>
      <c r="G21" s="24" t="e">
        <f>IF(Treasuries_01152013!BT10=0,0,theta0+(theta1+theta2)*(1-EXP(-Treasuries_01152013!BT10/la))/(Treasuries_01152013!BT10/la)-theta2*EXP(-Treasuries_01152013!BT10/la))</f>
        <v>#DIV/0!</v>
      </c>
      <c r="H21" s="24">
        <f>IF(Treasuries_01152013!BU10=0,0,theta0+(theta1+theta2)*(1-EXP(-Treasuries_01152013!BU10/la))/(Treasuries_01152013!BU10/la)-theta2*EXP(-Treasuries_01152013!BU10/la))</f>
        <v>0</v>
      </c>
      <c r="I21" s="24">
        <f>IF(Treasuries_01152013!BV10=0,0,theta0+(theta1+theta2)*(1-EXP(-Treasuries_01152013!BV10/la))/(Treasuries_01152013!BV10/la)-theta2*EXP(-Treasuries_01152013!BV10/la))</f>
        <v>0</v>
      </c>
      <c r="J21" s="24">
        <f>IF(Treasuries_01152013!BW10=0,0,theta0+(theta1+theta2)*(1-EXP(-Treasuries_01152013!BW10/la))/(Treasuries_01152013!BW10/la)-theta2*EXP(-Treasuries_01152013!BW10/la))</f>
        <v>0</v>
      </c>
      <c r="K21" s="24">
        <f>IF(Treasuries_01152013!BX10=0,0,theta0+(theta1+theta2)*(1-EXP(-Treasuries_01152013!BX10/la))/(Treasuries_01152013!BX10/la)-theta2*EXP(-Treasuries_01152013!BX10/la))</f>
        <v>0</v>
      </c>
      <c r="L21" s="24">
        <f>IF(Treasuries_01152013!BY10=0,0,theta0+(theta1+theta2)*(1-EXP(-Treasuries_01152013!BY10/la))/(Treasuries_01152013!BY10/la)-theta2*EXP(-Treasuries_01152013!BY10/la))</f>
        <v>0</v>
      </c>
      <c r="M21" s="24">
        <f>IF(Treasuries_01152013!BZ10=0,0,theta0+(theta1+theta2)*(1-EXP(-Treasuries_01152013!BZ10/la))/(Treasuries_01152013!BZ10/la)-theta2*EXP(-Treasuries_01152013!BZ10/la))</f>
        <v>0</v>
      </c>
      <c r="N21" s="24">
        <f>IF(Treasuries_01152013!CA10=0,0,theta0+(theta1+theta2)*(1-EXP(-Treasuries_01152013!CA10/la))/(Treasuries_01152013!CA10/la)-theta2*EXP(-Treasuries_01152013!CA10/la))</f>
        <v>0</v>
      </c>
      <c r="O21" s="24">
        <f>IF(Treasuries_01152013!CB10=0,0,theta0+(theta1+theta2)*(1-EXP(-Treasuries_01152013!CB10/la))/(Treasuries_01152013!CB10/la)-theta2*EXP(-Treasuries_01152013!CB10/la))</f>
        <v>0</v>
      </c>
      <c r="P21" s="24">
        <f>IF(Treasuries_01152013!CC10=0,0,theta0+(theta1+theta2)*(1-EXP(-Treasuries_01152013!CC10/la))/(Treasuries_01152013!CC10/la)-theta2*EXP(-Treasuries_01152013!CC10/la))</f>
        <v>0</v>
      </c>
      <c r="Q21" s="24">
        <f>IF(Treasuries_01152013!CD10=0,0,theta0+(theta1+theta2)*(1-EXP(-Treasuries_01152013!CD10/la))/(Treasuries_01152013!CD10/la)-theta2*EXP(-Treasuries_01152013!CD10/la))</f>
        <v>0</v>
      </c>
      <c r="R21" s="24">
        <f>IF(Treasuries_01152013!CE10=0,0,theta0+(theta1+theta2)*(1-EXP(-Treasuries_01152013!CE10/la))/(Treasuries_01152013!CE10/la)-theta2*EXP(-Treasuries_01152013!CE10/la))</f>
        <v>0</v>
      </c>
      <c r="S21" s="24">
        <f>IF(Treasuries_01152013!CF10=0,0,theta0+(theta1+theta2)*(1-EXP(-Treasuries_01152013!CF10/la))/(Treasuries_01152013!CF10/la)-theta2*EXP(-Treasuries_01152013!CF10/la))</f>
        <v>0</v>
      </c>
      <c r="T21" s="24">
        <f>IF(Treasuries_01152013!CG10=0,0,theta0+(theta1+theta2)*(1-EXP(-Treasuries_01152013!CG10/la))/(Treasuries_01152013!CG10/la)-theta2*EXP(-Treasuries_01152013!CG10/la))</f>
        <v>0</v>
      </c>
      <c r="U21" s="24">
        <f>IF(Treasuries_01152013!CH10=0,0,theta0+(theta1+theta2)*(1-EXP(-Treasuries_01152013!CH10/la))/(Treasuries_01152013!CH10/la)-theta2*EXP(-Treasuries_01152013!CH10/la))</f>
        <v>0</v>
      </c>
      <c r="V21" s="24">
        <f>IF(Treasuries_01152013!CI10=0,0,theta0+(theta1+theta2)*(1-EXP(-Treasuries_01152013!CI10/la))/(Treasuries_01152013!CI10/la)-theta2*EXP(-Treasuries_01152013!CI10/la))</f>
        <v>0</v>
      </c>
      <c r="W21" s="24">
        <f>IF(Treasuries_01152013!CJ10=0,0,theta0+(theta1+theta2)*(1-EXP(-Treasuries_01152013!CJ10/la))/(Treasuries_01152013!CJ10/la)-theta2*EXP(-Treasuries_01152013!CJ10/la))</f>
        <v>0</v>
      </c>
      <c r="X21" s="24">
        <f>IF(Treasuries_01152013!CK10=0,0,theta0+(theta1+theta2)*(1-EXP(-Treasuries_01152013!CK10/la))/(Treasuries_01152013!CK10/la)-theta2*EXP(-Treasuries_01152013!CK10/la))</f>
        <v>0</v>
      </c>
      <c r="Y21" s="24">
        <f>IF(Treasuries_01152013!CL10=0,0,theta0+(theta1+theta2)*(1-EXP(-Treasuries_01152013!CL10/la))/(Treasuries_01152013!CL10/la)-theta2*EXP(-Treasuries_01152013!CL10/la))</f>
        <v>0</v>
      </c>
      <c r="Z21" s="24">
        <f>IF(Treasuries_01152013!CM10=0,0,theta0+(theta1+theta2)*(1-EXP(-Treasuries_01152013!CM10/la))/(Treasuries_01152013!CM10/la)-theta2*EXP(-Treasuries_01152013!CM10/la))</f>
        <v>0</v>
      </c>
      <c r="AA21" s="24">
        <f>IF(Treasuries_01152013!CN10=0,0,theta0+(theta1+theta2)*(1-EXP(-Treasuries_01152013!CN10/la))/(Treasuries_01152013!CN10/la)-theta2*EXP(-Treasuries_01152013!CN10/la))</f>
        <v>0</v>
      </c>
      <c r="AB21" s="24">
        <f>IF(Treasuries_01152013!CO10=0,0,theta0+(theta1+theta2)*(1-EXP(-Treasuries_01152013!CO10/la))/(Treasuries_01152013!CO10/la)-theta2*EXP(-Treasuries_01152013!CO10/la))</f>
        <v>0</v>
      </c>
      <c r="AC21" s="24">
        <f>IF(Treasuries_01152013!CP10=0,0,theta0+(theta1+theta2)*(1-EXP(-Treasuries_01152013!CP10/la))/(Treasuries_01152013!CP10/la)-theta2*EXP(-Treasuries_01152013!CP10/la))</f>
        <v>0</v>
      </c>
      <c r="AD21" s="24">
        <f>IF(Treasuries_01152013!CQ10=0,0,theta0+(theta1+theta2)*(1-EXP(-Treasuries_01152013!CQ10/la))/(Treasuries_01152013!CQ10/la)-theta2*EXP(-Treasuries_01152013!CQ10/la))</f>
        <v>0</v>
      </c>
      <c r="AE21" s="24">
        <f>IF(Treasuries_01152013!CR10=0,0,theta0+(theta1+theta2)*(1-EXP(-Treasuries_01152013!CR10/la))/(Treasuries_01152013!CR10/la)-theta2*EXP(-Treasuries_01152013!CR10/la))</f>
        <v>0</v>
      </c>
      <c r="AF21" s="24">
        <f>IF(Treasuries_01152013!CS10=0,0,theta0+(theta1+theta2)*(1-EXP(-Treasuries_01152013!CS10/la))/(Treasuries_01152013!CS10/la)-theta2*EXP(-Treasuries_01152013!CS10/la))</f>
        <v>0</v>
      </c>
      <c r="AG21" s="24">
        <f>IF(Treasuries_01152013!CT10=0,0,theta0+(theta1+theta2)*(1-EXP(-Treasuries_01152013!CT10/la))/(Treasuries_01152013!CT10/la)-theta2*EXP(-Treasuries_01152013!CT10/la))</f>
        <v>0</v>
      </c>
      <c r="AH21" s="24">
        <f>IF(Treasuries_01152013!CU10=0,0,theta0+(theta1+theta2)*(1-EXP(-Treasuries_01152013!CU10/la))/(Treasuries_01152013!CU10/la)-theta2*EXP(-Treasuries_01152013!CU10/la))</f>
        <v>0</v>
      </c>
      <c r="AI21" s="24">
        <f>IF(Treasuries_01152013!CV10=0,0,theta0+(theta1+theta2)*(1-EXP(-Treasuries_01152013!CV10/la))/(Treasuries_01152013!CV10/la)-theta2*EXP(-Treasuries_01152013!CV10/la))</f>
        <v>0</v>
      </c>
      <c r="AJ21" s="24">
        <f>IF(Treasuries_01152013!CW10=0,0,theta0+(theta1+theta2)*(1-EXP(-Treasuries_01152013!CW10/la))/(Treasuries_01152013!CW10/la)-theta2*EXP(-Treasuries_01152013!CW10/la))</f>
        <v>0</v>
      </c>
      <c r="AK21" s="24">
        <f>IF(Treasuries_01152013!CX10=0,0,theta0+(theta1+theta2)*(1-EXP(-Treasuries_01152013!CX10/la))/(Treasuries_01152013!CX10/la)-theta2*EXP(-Treasuries_01152013!CX10/la))</f>
        <v>0</v>
      </c>
      <c r="AL21" s="24">
        <f>IF(Treasuries_01152013!CY10=0,0,theta0+(theta1+theta2)*(1-EXP(-Treasuries_01152013!CY10/la))/(Treasuries_01152013!CY10/la)-theta2*EXP(-Treasuries_01152013!CY10/la))</f>
        <v>0</v>
      </c>
      <c r="AM21" s="24">
        <f>IF(Treasuries_01152013!CZ10=0,0,theta0+(theta1+theta2)*(1-EXP(-Treasuries_01152013!CZ10/la))/(Treasuries_01152013!CZ10/la)-theta2*EXP(-Treasuries_01152013!CZ10/la))</f>
        <v>0</v>
      </c>
      <c r="AN21" s="24">
        <f>IF(Treasuries_01152013!DA10=0,0,theta0+(theta1+theta2)*(1-EXP(-Treasuries_01152013!DA10/la))/(Treasuries_01152013!DA10/la)-theta2*EXP(-Treasuries_01152013!DA10/la))</f>
        <v>0</v>
      </c>
      <c r="AO21" s="24">
        <f>IF(Treasuries_01152013!DB10=0,0,theta0+(theta1+theta2)*(1-EXP(-Treasuries_01152013!DB10/la))/(Treasuries_01152013!DB10/la)-theta2*EXP(-Treasuries_01152013!DB10/la))</f>
        <v>0</v>
      </c>
      <c r="AP21" s="24">
        <f>IF(Treasuries_01152013!DC10=0,0,theta0+(theta1+theta2)*(1-EXP(-Treasuries_01152013!DC10/la))/(Treasuries_01152013!DC10/la)-theta2*EXP(-Treasuries_01152013!DC10/la))</f>
        <v>0</v>
      </c>
      <c r="AQ21" s="24">
        <f>IF(Treasuries_01152013!DD10=0,0,theta0+(theta1+theta2)*(1-EXP(-Treasuries_01152013!DD10/la))/(Treasuries_01152013!DD10/la)-theta2*EXP(-Treasuries_01152013!DD10/la))</f>
        <v>0</v>
      </c>
      <c r="AR21" s="24">
        <f>IF(Treasuries_01152013!DE10=0,0,theta0+(theta1+theta2)*(1-EXP(-Treasuries_01152013!DE10/la))/(Treasuries_01152013!DE10/la)-theta2*EXP(-Treasuries_01152013!DE10/la))</f>
        <v>0</v>
      </c>
      <c r="AS21" s="24">
        <f>IF(Treasuries_01152013!DF10=0,0,theta0+(theta1+theta2)*(1-EXP(-Treasuries_01152013!DF10/la))/(Treasuries_01152013!DF10/la)-theta2*EXP(-Treasuries_01152013!DF10/la))</f>
        <v>0</v>
      </c>
      <c r="AT21" s="24">
        <f>IF(Treasuries_01152013!DG10=0,0,theta0+(theta1+theta2)*(1-EXP(-Treasuries_01152013!DG10/la))/(Treasuries_01152013!DG10/la)-theta2*EXP(-Treasuries_01152013!DG10/la))</f>
        <v>0</v>
      </c>
      <c r="AU21" s="24">
        <f>IF(Treasuries_01152013!DH10=0,0,theta0+(theta1+theta2)*(1-EXP(-Treasuries_01152013!DH10/la))/(Treasuries_01152013!DH10/la)-theta2*EXP(-Treasuries_01152013!DH10/la))</f>
        <v>0</v>
      </c>
      <c r="AV21" s="24">
        <f>IF(Treasuries_01152013!DI10=0,0,theta0+(theta1+theta2)*(1-EXP(-Treasuries_01152013!DI10/la))/(Treasuries_01152013!DI10/la)-theta2*EXP(-Treasuries_01152013!DI10/la))</f>
        <v>0</v>
      </c>
      <c r="AW21" s="24">
        <f>IF(Treasuries_01152013!DJ10=0,0,theta0+(theta1+theta2)*(1-EXP(-Treasuries_01152013!DJ10/la))/(Treasuries_01152013!DJ10/la)-theta2*EXP(-Treasuries_01152013!DJ10/la))</f>
        <v>0</v>
      </c>
      <c r="AX21" s="24">
        <f>IF(Treasuries_01152013!DK10=0,0,theta0+(theta1+theta2)*(1-EXP(-Treasuries_01152013!DK10/la))/(Treasuries_01152013!DK10/la)-theta2*EXP(-Treasuries_01152013!DK10/la))</f>
        <v>0</v>
      </c>
      <c r="AY21" s="24">
        <f>IF(Treasuries_01152013!DL10=0,0,theta0+(theta1+theta2)*(1-EXP(-Treasuries_01152013!DL10/la))/(Treasuries_01152013!DL10/la)-theta2*EXP(-Treasuries_01152013!DL10/la))</f>
        <v>0</v>
      </c>
      <c r="AZ21" s="24">
        <f>IF(Treasuries_01152013!DM10=0,0,theta0+(theta1+theta2)*(1-EXP(-Treasuries_01152013!DM10/la))/(Treasuries_01152013!DM10/la)-theta2*EXP(-Treasuries_01152013!DM10/la))</f>
        <v>0</v>
      </c>
      <c r="BA21" s="24">
        <f>IF(Treasuries_01152013!DN10=0,0,theta0+(theta1+theta2)*(1-EXP(-Treasuries_01152013!DN10/la))/(Treasuries_01152013!DN10/la)-theta2*EXP(-Treasuries_01152013!DN10/la))</f>
        <v>0</v>
      </c>
      <c r="BB21" s="24">
        <f>IF(Treasuries_01152013!DO10=0,0,theta0+(theta1+theta2)*(1-EXP(-Treasuries_01152013!DO10/la))/(Treasuries_01152013!DO10/la)-theta2*EXP(-Treasuries_01152013!DO10/la))</f>
        <v>0</v>
      </c>
      <c r="BC21" s="24">
        <f>IF(Treasuries_01152013!DP10=0,0,theta0+(theta1+theta2)*(1-EXP(-Treasuries_01152013!DP10/la))/(Treasuries_01152013!DP10/la)-theta2*EXP(-Treasuries_01152013!DP10/la))</f>
        <v>0</v>
      </c>
      <c r="BD21" s="24">
        <f>IF(Treasuries_01152013!DQ10=0,0,theta0+(theta1+theta2)*(1-EXP(-Treasuries_01152013!DQ10/la))/(Treasuries_01152013!DQ10/la)-theta2*EXP(-Treasuries_01152013!DQ10/la))</f>
        <v>0</v>
      </c>
      <c r="BE21" s="24">
        <f>IF(Treasuries_01152013!DR10=0,0,theta0+(theta1+theta2)*(1-EXP(-Treasuries_01152013!DR10/la))/(Treasuries_01152013!DR10/la)-theta2*EXP(-Treasuries_01152013!DR10/la))</f>
        <v>0</v>
      </c>
      <c r="BF21" s="24">
        <f>IF(Treasuries_01152013!DS10=0,0,theta0+(theta1+theta2)*(1-EXP(-Treasuries_01152013!DS10/la))/(Treasuries_01152013!DS10/la)-theta2*EXP(-Treasuries_01152013!DS10/la))</f>
        <v>0</v>
      </c>
      <c r="BG21" s="24">
        <f>IF(Treasuries_01152013!DT10=0,0,theta0+(theta1+theta2)*(1-EXP(-Treasuries_01152013!DT10/la))/(Treasuries_01152013!DT10/la)-theta2*EXP(-Treasuries_01152013!DT10/la))</f>
        <v>0</v>
      </c>
      <c r="BH21" s="24">
        <f>IF(Treasuries_01152013!DU10=0,0,theta0+(theta1+theta2)*(1-EXP(-Treasuries_01152013!DU10/la))/(Treasuries_01152013!DU10/la)-theta2*EXP(-Treasuries_01152013!DU10/la))</f>
        <v>0</v>
      </c>
      <c r="BI21" s="24">
        <f>IF(Treasuries_01152013!DV10=0,0,theta0+(theta1+theta2)*(1-EXP(-Treasuries_01152013!DV10/la))/(Treasuries_01152013!DV10/la)-theta2*EXP(-Treasuries_01152013!DV10/la))</f>
        <v>0</v>
      </c>
      <c r="BJ21" s="24">
        <f>IF(Treasuries_01152013!DW10=0,0,theta0+(theta1+theta2)*(1-EXP(-Treasuries_01152013!DW10/la))/(Treasuries_01152013!DW10/la)-theta2*EXP(-Treasuries_01152013!DW10/la))</f>
        <v>0</v>
      </c>
      <c r="BK21" s="24">
        <f>IF(Treasuries_01152013!DX10=0,0,theta0+(theta1+theta2)*(1-EXP(-Treasuries_01152013!DX10/la))/(Treasuries_01152013!DX10/la)-theta2*EXP(-Treasuries_01152013!DX10/la))</f>
        <v>0</v>
      </c>
      <c r="BL21" s="24">
        <f>IF(Treasuries_01152013!DY10=0,0,theta0+(theta1+theta2)*(1-EXP(-Treasuries_01152013!DY10/la))/(Treasuries_01152013!DY10/la)-theta2*EXP(-Treasuries_01152013!DY10/la))</f>
        <v>0</v>
      </c>
      <c r="BM21" s="24">
        <f>IF(Treasuries_01152013!DZ10=0,0,theta0+(theta1+theta2)*(1-EXP(-Treasuries_01152013!DZ10/la))/(Treasuries_01152013!DZ10/la)-theta2*EXP(-Treasuries_01152013!DZ10/la))</f>
        <v>0</v>
      </c>
      <c r="BN21" s="24">
        <f>IF(Treasuries_01152013!EA10=0,0,theta0+(theta1+theta2)*(1-EXP(-Treasuries_01152013!EA10/la))/(Treasuries_01152013!EA10/la)-theta2*EXP(-Treasuries_01152013!EA10/la))</f>
        <v>0</v>
      </c>
      <c r="BO21" s="17" t="e">
        <f>EXP(-Treasuries_01152013!BT10*G21)</f>
        <v>#DIV/0!</v>
      </c>
      <c r="BP21" s="17">
        <f>EXP(-Treasuries_01152013!BU10*H21)</f>
        <v>1</v>
      </c>
      <c r="BQ21" s="17">
        <f>EXP(-Treasuries_01152013!BV10*I21)</f>
        <v>1</v>
      </c>
      <c r="BR21" s="17">
        <f>EXP(-Treasuries_01152013!BW10*J21)</f>
        <v>1</v>
      </c>
      <c r="BS21" s="17">
        <f>EXP(-Treasuries_01152013!BX10*K21)</f>
        <v>1</v>
      </c>
      <c r="BT21" s="17">
        <f>EXP(-Treasuries_01152013!BY10*L21)</f>
        <v>1</v>
      </c>
      <c r="BU21" s="17">
        <f>EXP(-Treasuries_01152013!BZ10*M21)</f>
        <v>1</v>
      </c>
      <c r="BV21" s="17">
        <f>EXP(-Treasuries_01152013!CA10*N21)</f>
        <v>1</v>
      </c>
      <c r="BW21" s="17">
        <f>EXP(-Treasuries_01152013!CB10*O21)</f>
        <v>1</v>
      </c>
      <c r="BX21" s="17">
        <f>EXP(-Treasuries_01152013!CC10*P21)</f>
        <v>1</v>
      </c>
      <c r="BY21" s="17">
        <f>EXP(-Treasuries_01152013!CD10*Q21)</f>
        <v>1</v>
      </c>
      <c r="BZ21" s="17">
        <f>EXP(-Treasuries_01152013!CE10*R21)</f>
        <v>1</v>
      </c>
      <c r="CA21" s="17">
        <f>EXP(-Treasuries_01152013!CF10*S21)</f>
        <v>1</v>
      </c>
      <c r="CB21" s="17">
        <f>EXP(-Treasuries_01152013!CG10*T21)</f>
        <v>1</v>
      </c>
      <c r="CC21" s="17">
        <f>EXP(-Treasuries_01152013!CH10*U21)</f>
        <v>1</v>
      </c>
      <c r="CD21" s="17">
        <f>EXP(-Treasuries_01152013!CI10*V21)</f>
        <v>1</v>
      </c>
      <c r="CE21" s="17">
        <f>EXP(-Treasuries_01152013!CJ10*W21)</f>
        <v>1</v>
      </c>
      <c r="CF21" s="17">
        <f>EXP(-Treasuries_01152013!CK10*X21)</f>
        <v>1</v>
      </c>
      <c r="CG21" s="17">
        <f>EXP(-Treasuries_01152013!CL10*Y21)</f>
        <v>1</v>
      </c>
      <c r="CH21" s="17">
        <f>EXP(-Treasuries_01152013!CM10*Z21)</f>
        <v>1</v>
      </c>
      <c r="CI21" s="17">
        <f>EXP(-Treasuries_01152013!CN10*AA21)</f>
        <v>1</v>
      </c>
      <c r="CJ21" s="17">
        <f>EXP(-Treasuries_01152013!CO10*AB21)</f>
        <v>1</v>
      </c>
      <c r="CK21" s="17">
        <f>EXP(-Treasuries_01152013!CP10*AC21)</f>
        <v>1</v>
      </c>
      <c r="CL21" s="17">
        <f>EXP(-Treasuries_01152013!CQ10*AD21)</f>
        <v>1</v>
      </c>
      <c r="CM21" s="17">
        <f>EXP(-Treasuries_01152013!CR10*AE21)</f>
        <v>1</v>
      </c>
      <c r="CN21" s="17">
        <f>EXP(-Treasuries_01152013!CS10*AF21)</f>
        <v>1</v>
      </c>
      <c r="CO21" s="17">
        <f>EXP(-Treasuries_01152013!CT10*AG21)</f>
        <v>1</v>
      </c>
      <c r="CP21" s="17">
        <f>EXP(-Treasuries_01152013!CU10*AH21)</f>
        <v>1</v>
      </c>
      <c r="CQ21" s="17">
        <f>EXP(-Treasuries_01152013!CV10*AI21)</f>
        <v>1</v>
      </c>
      <c r="CR21" s="17">
        <f>EXP(-Treasuries_01152013!CW10*AJ21)</f>
        <v>1</v>
      </c>
      <c r="CS21" s="17">
        <f>EXP(-Treasuries_01152013!CX10*AK21)</f>
        <v>1</v>
      </c>
      <c r="CT21" s="17">
        <f>EXP(-Treasuries_01152013!CY10*AL21)</f>
        <v>1</v>
      </c>
      <c r="CU21" s="17">
        <f>EXP(-Treasuries_01152013!CZ10*AM21)</f>
        <v>1</v>
      </c>
      <c r="CV21" s="17">
        <f>EXP(-Treasuries_01152013!DA10*AN21)</f>
        <v>1</v>
      </c>
      <c r="CW21" s="17">
        <f>EXP(-Treasuries_01152013!DB10*AO21)</f>
        <v>1</v>
      </c>
      <c r="CX21" s="17">
        <f>EXP(-Treasuries_01152013!DC10*AP21)</f>
        <v>1</v>
      </c>
      <c r="CY21" s="17">
        <f>EXP(-Treasuries_01152013!DD10*AQ21)</f>
        <v>1</v>
      </c>
      <c r="CZ21" s="17">
        <f>EXP(-Treasuries_01152013!DE10*AR21)</f>
        <v>1</v>
      </c>
      <c r="DA21" s="17">
        <f>EXP(-Treasuries_01152013!DF10*AS21)</f>
        <v>1</v>
      </c>
      <c r="DB21" s="17">
        <f>EXP(-Treasuries_01152013!DG10*AT21)</f>
        <v>1</v>
      </c>
      <c r="DC21" s="17">
        <f>EXP(-Treasuries_01152013!DH10*AU21)</f>
        <v>1</v>
      </c>
      <c r="DD21" s="17">
        <f>EXP(-Treasuries_01152013!DI10*AV21)</f>
        <v>1</v>
      </c>
      <c r="DE21" s="17">
        <f>EXP(-Treasuries_01152013!DJ10*AW21)</f>
        <v>1</v>
      </c>
      <c r="DF21" s="17">
        <f>EXP(-Treasuries_01152013!DK10*AX21)</f>
        <v>1</v>
      </c>
      <c r="DG21" s="17">
        <f>EXP(-Treasuries_01152013!DL10*AY21)</f>
        <v>1</v>
      </c>
      <c r="DH21" s="17">
        <f>EXP(-Treasuries_01152013!DM10*AZ21)</f>
        <v>1</v>
      </c>
      <c r="DI21" s="17">
        <f>EXP(-Treasuries_01152013!DN10*BA21)</f>
        <v>1</v>
      </c>
      <c r="DJ21" s="17">
        <f>EXP(-Treasuries_01152013!DO10*BB21)</f>
        <v>1</v>
      </c>
      <c r="DK21" s="17">
        <f>EXP(-Treasuries_01152013!DP10*BC21)</f>
        <v>1</v>
      </c>
      <c r="DL21" s="17">
        <f>EXP(-Treasuries_01152013!DQ10*BD21)</f>
        <v>1</v>
      </c>
      <c r="DM21" s="17">
        <f>EXP(-Treasuries_01152013!DR10*BE21)</f>
        <v>1</v>
      </c>
      <c r="DN21" s="17">
        <f>EXP(-Treasuries_01152013!DS10*BF21)</f>
        <v>1</v>
      </c>
      <c r="DO21" s="17">
        <f>EXP(-Treasuries_01152013!DT10*BG21)</f>
        <v>1</v>
      </c>
      <c r="DP21" s="17">
        <f>EXP(-Treasuries_01152013!DU10*BH21)</f>
        <v>1</v>
      </c>
      <c r="DQ21" s="17">
        <f>EXP(-Treasuries_01152013!DV10*BI21)</f>
        <v>1</v>
      </c>
      <c r="DR21" s="17">
        <f>EXP(-Treasuries_01152013!DW10*BJ21)</f>
        <v>1</v>
      </c>
      <c r="DS21" s="17">
        <f>EXP(-Treasuries_01152013!DX10*BK21)</f>
        <v>1</v>
      </c>
      <c r="DT21" s="17">
        <f>EXP(-Treasuries_01152013!DY10*BL21)</f>
        <v>1</v>
      </c>
      <c r="DU21" s="17">
        <f>EXP(-Treasuries_01152013!DZ10*BM21)</f>
        <v>1</v>
      </c>
      <c r="DV21" s="17">
        <f>EXP(-Treasuries_01152013!EA10*BN21)</f>
        <v>1</v>
      </c>
      <c r="DW21" s="8" t="e">
        <f>SUMPRODUCT(BO21:DV21,Treasuries_01152013!K10:BR10)</f>
        <v>#DIV/0!</v>
      </c>
      <c r="DX21" s="11" t="e">
        <f t="shared" si="3"/>
        <v>#DIV/0!</v>
      </c>
      <c r="DZ21" s="14">
        <f t="shared" si="4"/>
        <v>2</v>
      </c>
      <c r="EA21" s="67"/>
      <c r="EB21" s="67"/>
      <c r="EC21" s="67"/>
      <c r="ED21" s="16"/>
      <c r="EF21" s="15"/>
    </row>
    <row r="22" spans="2:148">
      <c r="B22" s="10">
        <f>Treasuries_01152013!C11</f>
        <v>0</v>
      </c>
      <c r="C22" s="10">
        <f>Treasuries_01152013!E11</f>
        <v>99.997111000000004</v>
      </c>
      <c r="D22" s="10">
        <f>Treasuries_01152013!F11</f>
        <v>99.997556000000003</v>
      </c>
      <c r="E22" s="8">
        <f>Treasuries_01152013!H11</f>
        <v>4.4444444444444446E-2</v>
      </c>
      <c r="F22" s="8">
        <f t="shared" si="2"/>
        <v>99.997333499999996</v>
      </c>
      <c r="G22" s="24" t="e">
        <f>IF(Treasuries_01152013!BT11=0,0,theta0+(theta1+theta2)*(1-EXP(-Treasuries_01152013!BT11/la))/(Treasuries_01152013!BT11/la)-theta2*EXP(-Treasuries_01152013!BT11/la))</f>
        <v>#DIV/0!</v>
      </c>
      <c r="H22" s="24">
        <f>IF(Treasuries_01152013!BU11=0,0,theta0+(theta1+theta2)*(1-EXP(-Treasuries_01152013!BU11/la))/(Treasuries_01152013!BU11/la)-theta2*EXP(-Treasuries_01152013!BU11/la))</f>
        <v>0</v>
      </c>
      <c r="I22" s="24">
        <f>IF(Treasuries_01152013!BV11=0,0,theta0+(theta1+theta2)*(1-EXP(-Treasuries_01152013!BV11/la))/(Treasuries_01152013!BV11/la)-theta2*EXP(-Treasuries_01152013!BV11/la))</f>
        <v>0</v>
      </c>
      <c r="J22" s="24">
        <f>IF(Treasuries_01152013!BW11=0,0,theta0+(theta1+theta2)*(1-EXP(-Treasuries_01152013!BW11/la))/(Treasuries_01152013!BW11/la)-theta2*EXP(-Treasuries_01152013!BW11/la))</f>
        <v>0</v>
      </c>
      <c r="K22" s="24">
        <f>IF(Treasuries_01152013!BX11=0,0,theta0+(theta1+theta2)*(1-EXP(-Treasuries_01152013!BX11/la))/(Treasuries_01152013!BX11/la)-theta2*EXP(-Treasuries_01152013!BX11/la))</f>
        <v>0</v>
      </c>
      <c r="L22" s="24">
        <f>IF(Treasuries_01152013!BY11=0,0,theta0+(theta1+theta2)*(1-EXP(-Treasuries_01152013!BY11/la))/(Treasuries_01152013!BY11/la)-theta2*EXP(-Treasuries_01152013!BY11/la))</f>
        <v>0</v>
      </c>
      <c r="M22" s="24">
        <f>IF(Treasuries_01152013!BZ11=0,0,theta0+(theta1+theta2)*(1-EXP(-Treasuries_01152013!BZ11/la))/(Treasuries_01152013!BZ11/la)-theta2*EXP(-Treasuries_01152013!BZ11/la))</f>
        <v>0</v>
      </c>
      <c r="N22" s="24">
        <f>IF(Treasuries_01152013!CA11=0,0,theta0+(theta1+theta2)*(1-EXP(-Treasuries_01152013!CA11/la))/(Treasuries_01152013!CA11/la)-theta2*EXP(-Treasuries_01152013!CA11/la))</f>
        <v>0</v>
      </c>
      <c r="O22" s="24">
        <f>IF(Treasuries_01152013!CB11=0,0,theta0+(theta1+theta2)*(1-EXP(-Treasuries_01152013!CB11/la))/(Treasuries_01152013!CB11/la)-theta2*EXP(-Treasuries_01152013!CB11/la))</f>
        <v>0</v>
      </c>
      <c r="P22" s="24">
        <f>IF(Treasuries_01152013!CC11=0,0,theta0+(theta1+theta2)*(1-EXP(-Treasuries_01152013!CC11/la))/(Treasuries_01152013!CC11/la)-theta2*EXP(-Treasuries_01152013!CC11/la))</f>
        <v>0</v>
      </c>
      <c r="Q22" s="24">
        <f>IF(Treasuries_01152013!CD11=0,0,theta0+(theta1+theta2)*(1-EXP(-Treasuries_01152013!CD11/la))/(Treasuries_01152013!CD11/la)-theta2*EXP(-Treasuries_01152013!CD11/la))</f>
        <v>0</v>
      </c>
      <c r="R22" s="24">
        <f>IF(Treasuries_01152013!CE11=0,0,theta0+(theta1+theta2)*(1-EXP(-Treasuries_01152013!CE11/la))/(Treasuries_01152013!CE11/la)-theta2*EXP(-Treasuries_01152013!CE11/la))</f>
        <v>0</v>
      </c>
      <c r="S22" s="24">
        <f>IF(Treasuries_01152013!CF11=0,0,theta0+(theta1+theta2)*(1-EXP(-Treasuries_01152013!CF11/la))/(Treasuries_01152013!CF11/la)-theta2*EXP(-Treasuries_01152013!CF11/la))</f>
        <v>0</v>
      </c>
      <c r="T22" s="24">
        <f>IF(Treasuries_01152013!CG11=0,0,theta0+(theta1+theta2)*(1-EXP(-Treasuries_01152013!CG11/la))/(Treasuries_01152013!CG11/la)-theta2*EXP(-Treasuries_01152013!CG11/la))</f>
        <v>0</v>
      </c>
      <c r="U22" s="24">
        <f>IF(Treasuries_01152013!CH11=0,0,theta0+(theta1+theta2)*(1-EXP(-Treasuries_01152013!CH11/la))/(Treasuries_01152013!CH11/la)-theta2*EXP(-Treasuries_01152013!CH11/la))</f>
        <v>0</v>
      </c>
      <c r="V22" s="24">
        <f>IF(Treasuries_01152013!CI11=0,0,theta0+(theta1+theta2)*(1-EXP(-Treasuries_01152013!CI11/la))/(Treasuries_01152013!CI11/la)-theta2*EXP(-Treasuries_01152013!CI11/la))</f>
        <v>0</v>
      </c>
      <c r="W22" s="24">
        <f>IF(Treasuries_01152013!CJ11=0,0,theta0+(theta1+theta2)*(1-EXP(-Treasuries_01152013!CJ11/la))/(Treasuries_01152013!CJ11/la)-theta2*EXP(-Treasuries_01152013!CJ11/la))</f>
        <v>0</v>
      </c>
      <c r="X22" s="24">
        <f>IF(Treasuries_01152013!CK11=0,0,theta0+(theta1+theta2)*(1-EXP(-Treasuries_01152013!CK11/la))/(Treasuries_01152013!CK11/la)-theta2*EXP(-Treasuries_01152013!CK11/la))</f>
        <v>0</v>
      </c>
      <c r="Y22" s="24">
        <f>IF(Treasuries_01152013!CL11=0,0,theta0+(theta1+theta2)*(1-EXP(-Treasuries_01152013!CL11/la))/(Treasuries_01152013!CL11/la)-theta2*EXP(-Treasuries_01152013!CL11/la))</f>
        <v>0</v>
      </c>
      <c r="Z22" s="24">
        <f>IF(Treasuries_01152013!CM11=0,0,theta0+(theta1+theta2)*(1-EXP(-Treasuries_01152013!CM11/la))/(Treasuries_01152013!CM11/la)-theta2*EXP(-Treasuries_01152013!CM11/la))</f>
        <v>0</v>
      </c>
      <c r="AA22" s="24">
        <f>IF(Treasuries_01152013!CN11=0,0,theta0+(theta1+theta2)*(1-EXP(-Treasuries_01152013!CN11/la))/(Treasuries_01152013!CN11/la)-theta2*EXP(-Treasuries_01152013!CN11/la))</f>
        <v>0</v>
      </c>
      <c r="AB22" s="24">
        <f>IF(Treasuries_01152013!CO11=0,0,theta0+(theta1+theta2)*(1-EXP(-Treasuries_01152013!CO11/la))/(Treasuries_01152013!CO11/la)-theta2*EXP(-Treasuries_01152013!CO11/la))</f>
        <v>0</v>
      </c>
      <c r="AC22" s="24">
        <f>IF(Treasuries_01152013!CP11=0,0,theta0+(theta1+theta2)*(1-EXP(-Treasuries_01152013!CP11/la))/(Treasuries_01152013!CP11/la)-theta2*EXP(-Treasuries_01152013!CP11/la))</f>
        <v>0</v>
      </c>
      <c r="AD22" s="24">
        <f>IF(Treasuries_01152013!CQ11=0,0,theta0+(theta1+theta2)*(1-EXP(-Treasuries_01152013!CQ11/la))/(Treasuries_01152013!CQ11/la)-theta2*EXP(-Treasuries_01152013!CQ11/la))</f>
        <v>0</v>
      </c>
      <c r="AE22" s="24">
        <f>IF(Treasuries_01152013!CR11=0,0,theta0+(theta1+theta2)*(1-EXP(-Treasuries_01152013!CR11/la))/(Treasuries_01152013!CR11/la)-theta2*EXP(-Treasuries_01152013!CR11/la))</f>
        <v>0</v>
      </c>
      <c r="AF22" s="24">
        <f>IF(Treasuries_01152013!CS11=0,0,theta0+(theta1+theta2)*(1-EXP(-Treasuries_01152013!CS11/la))/(Treasuries_01152013!CS11/la)-theta2*EXP(-Treasuries_01152013!CS11/la))</f>
        <v>0</v>
      </c>
      <c r="AG22" s="24">
        <f>IF(Treasuries_01152013!CT11=0,0,theta0+(theta1+theta2)*(1-EXP(-Treasuries_01152013!CT11/la))/(Treasuries_01152013!CT11/la)-theta2*EXP(-Treasuries_01152013!CT11/la))</f>
        <v>0</v>
      </c>
      <c r="AH22" s="24">
        <f>IF(Treasuries_01152013!CU11=0,0,theta0+(theta1+theta2)*(1-EXP(-Treasuries_01152013!CU11/la))/(Treasuries_01152013!CU11/la)-theta2*EXP(-Treasuries_01152013!CU11/la))</f>
        <v>0</v>
      </c>
      <c r="AI22" s="24">
        <f>IF(Treasuries_01152013!CV11=0,0,theta0+(theta1+theta2)*(1-EXP(-Treasuries_01152013!CV11/la))/(Treasuries_01152013!CV11/la)-theta2*EXP(-Treasuries_01152013!CV11/la))</f>
        <v>0</v>
      </c>
      <c r="AJ22" s="24">
        <f>IF(Treasuries_01152013!CW11=0,0,theta0+(theta1+theta2)*(1-EXP(-Treasuries_01152013!CW11/la))/(Treasuries_01152013!CW11/la)-theta2*EXP(-Treasuries_01152013!CW11/la))</f>
        <v>0</v>
      </c>
      <c r="AK22" s="24">
        <f>IF(Treasuries_01152013!CX11=0,0,theta0+(theta1+theta2)*(1-EXP(-Treasuries_01152013!CX11/la))/(Treasuries_01152013!CX11/la)-theta2*EXP(-Treasuries_01152013!CX11/la))</f>
        <v>0</v>
      </c>
      <c r="AL22" s="24">
        <f>IF(Treasuries_01152013!CY11=0,0,theta0+(theta1+theta2)*(1-EXP(-Treasuries_01152013!CY11/la))/(Treasuries_01152013!CY11/la)-theta2*EXP(-Treasuries_01152013!CY11/la))</f>
        <v>0</v>
      </c>
      <c r="AM22" s="24">
        <f>IF(Treasuries_01152013!CZ11=0,0,theta0+(theta1+theta2)*(1-EXP(-Treasuries_01152013!CZ11/la))/(Treasuries_01152013!CZ11/la)-theta2*EXP(-Treasuries_01152013!CZ11/la))</f>
        <v>0</v>
      </c>
      <c r="AN22" s="24">
        <f>IF(Treasuries_01152013!DA11=0,0,theta0+(theta1+theta2)*(1-EXP(-Treasuries_01152013!DA11/la))/(Treasuries_01152013!DA11/la)-theta2*EXP(-Treasuries_01152013!DA11/la))</f>
        <v>0</v>
      </c>
      <c r="AO22" s="24">
        <f>IF(Treasuries_01152013!DB11=0,0,theta0+(theta1+theta2)*(1-EXP(-Treasuries_01152013!DB11/la))/(Treasuries_01152013!DB11/la)-theta2*EXP(-Treasuries_01152013!DB11/la))</f>
        <v>0</v>
      </c>
      <c r="AP22" s="24">
        <f>IF(Treasuries_01152013!DC11=0,0,theta0+(theta1+theta2)*(1-EXP(-Treasuries_01152013!DC11/la))/(Treasuries_01152013!DC11/la)-theta2*EXP(-Treasuries_01152013!DC11/la))</f>
        <v>0</v>
      </c>
      <c r="AQ22" s="24">
        <f>IF(Treasuries_01152013!DD11=0,0,theta0+(theta1+theta2)*(1-EXP(-Treasuries_01152013!DD11/la))/(Treasuries_01152013!DD11/la)-theta2*EXP(-Treasuries_01152013!DD11/la))</f>
        <v>0</v>
      </c>
      <c r="AR22" s="24">
        <f>IF(Treasuries_01152013!DE11=0,0,theta0+(theta1+theta2)*(1-EXP(-Treasuries_01152013!DE11/la))/(Treasuries_01152013!DE11/la)-theta2*EXP(-Treasuries_01152013!DE11/la))</f>
        <v>0</v>
      </c>
      <c r="AS22" s="24">
        <f>IF(Treasuries_01152013!DF11=0,0,theta0+(theta1+theta2)*(1-EXP(-Treasuries_01152013!DF11/la))/(Treasuries_01152013!DF11/la)-theta2*EXP(-Treasuries_01152013!DF11/la))</f>
        <v>0</v>
      </c>
      <c r="AT22" s="24">
        <f>IF(Treasuries_01152013!DG11=0,0,theta0+(theta1+theta2)*(1-EXP(-Treasuries_01152013!DG11/la))/(Treasuries_01152013!DG11/la)-theta2*EXP(-Treasuries_01152013!DG11/la))</f>
        <v>0</v>
      </c>
      <c r="AU22" s="24">
        <f>IF(Treasuries_01152013!DH11=0,0,theta0+(theta1+theta2)*(1-EXP(-Treasuries_01152013!DH11/la))/(Treasuries_01152013!DH11/la)-theta2*EXP(-Treasuries_01152013!DH11/la))</f>
        <v>0</v>
      </c>
      <c r="AV22" s="24">
        <f>IF(Treasuries_01152013!DI11=0,0,theta0+(theta1+theta2)*(1-EXP(-Treasuries_01152013!DI11/la))/(Treasuries_01152013!DI11/la)-theta2*EXP(-Treasuries_01152013!DI11/la))</f>
        <v>0</v>
      </c>
      <c r="AW22" s="24">
        <f>IF(Treasuries_01152013!DJ11=0,0,theta0+(theta1+theta2)*(1-EXP(-Treasuries_01152013!DJ11/la))/(Treasuries_01152013!DJ11/la)-theta2*EXP(-Treasuries_01152013!DJ11/la))</f>
        <v>0</v>
      </c>
      <c r="AX22" s="24">
        <f>IF(Treasuries_01152013!DK11=0,0,theta0+(theta1+theta2)*(1-EXP(-Treasuries_01152013!DK11/la))/(Treasuries_01152013!DK11/la)-theta2*EXP(-Treasuries_01152013!DK11/la))</f>
        <v>0</v>
      </c>
      <c r="AY22" s="24">
        <f>IF(Treasuries_01152013!DL11=0,0,theta0+(theta1+theta2)*(1-EXP(-Treasuries_01152013!DL11/la))/(Treasuries_01152013!DL11/la)-theta2*EXP(-Treasuries_01152013!DL11/la))</f>
        <v>0</v>
      </c>
      <c r="AZ22" s="24">
        <f>IF(Treasuries_01152013!DM11=0,0,theta0+(theta1+theta2)*(1-EXP(-Treasuries_01152013!DM11/la))/(Treasuries_01152013!DM11/la)-theta2*EXP(-Treasuries_01152013!DM11/la))</f>
        <v>0</v>
      </c>
      <c r="BA22" s="24">
        <f>IF(Treasuries_01152013!DN11=0,0,theta0+(theta1+theta2)*(1-EXP(-Treasuries_01152013!DN11/la))/(Treasuries_01152013!DN11/la)-theta2*EXP(-Treasuries_01152013!DN11/la))</f>
        <v>0</v>
      </c>
      <c r="BB22" s="24">
        <f>IF(Treasuries_01152013!DO11=0,0,theta0+(theta1+theta2)*(1-EXP(-Treasuries_01152013!DO11/la))/(Treasuries_01152013!DO11/la)-theta2*EXP(-Treasuries_01152013!DO11/la))</f>
        <v>0</v>
      </c>
      <c r="BC22" s="24">
        <f>IF(Treasuries_01152013!DP11=0,0,theta0+(theta1+theta2)*(1-EXP(-Treasuries_01152013!DP11/la))/(Treasuries_01152013!DP11/la)-theta2*EXP(-Treasuries_01152013!DP11/la))</f>
        <v>0</v>
      </c>
      <c r="BD22" s="24">
        <f>IF(Treasuries_01152013!DQ11=0,0,theta0+(theta1+theta2)*(1-EXP(-Treasuries_01152013!DQ11/la))/(Treasuries_01152013!DQ11/la)-theta2*EXP(-Treasuries_01152013!DQ11/la))</f>
        <v>0</v>
      </c>
      <c r="BE22" s="24">
        <f>IF(Treasuries_01152013!DR11=0,0,theta0+(theta1+theta2)*(1-EXP(-Treasuries_01152013!DR11/la))/(Treasuries_01152013!DR11/la)-theta2*EXP(-Treasuries_01152013!DR11/la))</f>
        <v>0</v>
      </c>
      <c r="BF22" s="24">
        <f>IF(Treasuries_01152013!DS11=0,0,theta0+(theta1+theta2)*(1-EXP(-Treasuries_01152013!DS11/la))/(Treasuries_01152013!DS11/la)-theta2*EXP(-Treasuries_01152013!DS11/la))</f>
        <v>0</v>
      </c>
      <c r="BG22" s="24">
        <f>IF(Treasuries_01152013!DT11=0,0,theta0+(theta1+theta2)*(1-EXP(-Treasuries_01152013!DT11/la))/(Treasuries_01152013!DT11/la)-theta2*EXP(-Treasuries_01152013!DT11/la))</f>
        <v>0</v>
      </c>
      <c r="BH22" s="24">
        <f>IF(Treasuries_01152013!DU11=0,0,theta0+(theta1+theta2)*(1-EXP(-Treasuries_01152013!DU11/la))/(Treasuries_01152013!DU11/la)-theta2*EXP(-Treasuries_01152013!DU11/la))</f>
        <v>0</v>
      </c>
      <c r="BI22" s="24">
        <f>IF(Treasuries_01152013!DV11=0,0,theta0+(theta1+theta2)*(1-EXP(-Treasuries_01152013!DV11/la))/(Treasuries_01152013!DV11/la)-theta2*EXP(-Treasuries_01152013!DV11/la))</f>
        <v>0</v>
      </c>
      <c r="BJ22" s="24">
        <f>IF(Treasuries_01152013!DW11=0,0,theta0+(theta1+theta2)*(1-EXP(-Treasuries_01152013!DW11/la))/(Treasuries_01152013!DW11/la)-theta2*EXP(-Treasuries_01152013!DW11/la))</f>
        <v>0</v>
      </c>
      <c r="BK22" s="24">
        <f>IF(Treasuries_01152013!DX11=0,0,theta0+(theta1+theta2)*(1-EXP(-Treasuries_01152013!DX11/la))/(Treasuries_01152013!DX11/la)-theta2*EXP(-Treasuries_01152013!DX11/la))</f>
        <v>0</v>
      </c>
      <c r="BL22" s="24">
        <f>IF(Treasuries_01152013!DY11=0,0,theta0+(theta1+theta2)*(1-EXP(-Treasuries_01152013!DY11/la))/(Treasuries_01152013!DY11/la)-theta2*EXP(-Treasuries_01152013!DY11/la))</f>
        <v>0</v>
      </c>
      <c r="BM22" s="24">
        <f>IF(Treasuries_01152013!DZ11=0,0,theta0+(theta1+theta2)*(1-EXP(-Treasuries_01152013!DZ11/la))/(Treasuries_01152013!DZ11/la)-theta2*EXP(-Treasuries_01152013!DZ11/la))</f>
        <v>0</v>
      </c>
      <c r="BN22" s="24">
        <f>IF(Treasuries_01152013!EA11=0,0,theta0+(theta1+theta2)*(1-EXP(-Treasuries_01152013!EA11/la))/(Treasuries_01152013!EA11/la)-theta2*EXP(-Treasuries_01152013!EA11/la))</f>
        <v>0</v>
      </c>
      <c r="BO22" s="17" t="e">
        <f>EXP(-Treasuries_01152013!BT11*G22)</f>
        <v>#DIV/0!</v>
      </c>
      <c r="BP22" s="17">
        <f>EXP(-Treasuries_01152013!BU11*H22)</f>
        <v>1</v>
      </c>
      <c r="BQ22" s="17">
        <f>EXP(-Treasuries_01152013!BV11*I22)</f>
        <v>1</v>
      </c>
      <c r="BR22" s="17">
        <f>EXP(-Treasuries_01152013!BW11*J22)</f>
        <v>1</v>
      </c>
      <c r="BS22" s="17">
        <f>EXP(-Treasuries_01152013!BX11*K22)</f>
        <v>1</v>
      </c>
      <c r="BT22" s="17">
        <f>EXP(-Treasuries_01152013!BY11*L22)</f>
        <v>1</v>
      </c>
      <c r="BU22" s="17">
        <f>EXP(-Treasuries_01152013!BZ11*M22)</f>
        <v>1</v>
      </c>
      <c r="BV22" s="17">
        <f>EXP(-Treasuries_01152013!CA11*N22)</f>
        <v>1</v>
      </c>
      <c r="BW22" s="17">
        <f>EXP(-Treasuries_01152013!CB11*O22)</f>
        <v>1</v>
      </c>
      <c r="BX22" s="17">
        <f>EXP(-Treasuries_01152013!CC11*P22)</f>
        <v>1</v>
      </c>
      <c r="BY22" s="17">
        <f>EXP(-Treasuries_01152013!CD11*Q22)</f>
        <v>1</v>
      </c>
      <c r="BZ22" s="17">
        <f>EXP(-Treasuries_01152013!CE11*R22)</f>
        <v>1</v>
      </c>
      <c r="CA22" s="17">
        <f>EXP(-Treasuries_01152013!CF11*S22)</f>
        <v>1</v>
      </c>
      <c r="CB22" s="17">
        <f>EXP(-Treasuries_01152013!CG11*T22)</f>
        <v>1</v>
      </c>
      <c r="CC22" s="17">
        <f>EXP(-Treasuries_01152013!CH11*U22)</f>
        <v>1</v>
      </c>
      <c r="CD22" s="17">
        <f>EXP(-Treasuries_01152013!CI11*V22)</f>
        <v>1</v>
      </c>
      <c r="CE22" s="17">
        <f>EXP(-Treasuries_01152013!CJ11*W22)</f>
        <v>1</v>
      </c>
      <c r="CF22" s="17">
        <f>EXP(-Treasuries_01152013!CK11*X22)</f>
        <v>1</v>
      </c>
      <c r="CG22" s="17">
        <f>EXP(-Treasuries_01152013!CL11*Y22)</f>
        <v>1</v>
      </c>
      <c r="CH22" s="17">
        <f>EXP(-Treasuries_01152013!CM11*Z22)</f>
        <v>1</v>
      </c>
      <c r="CI22" s="17">
        <f>EXP(-Treasuries_01152013!CN11*AA22)</f>
        <v>1</v>
      </c>
      <c r="CJ22" s="17">
        <f>EXP(-Treasuries_01152013!CO11*AB22)</f>
        <v>1</v>
      </c>
      <c r="CK22" s="17">
        <f>EXP(-Treasuries_01152013!CP11*AC22)</f>
        <v>1</v>
      </c>
      <c r="CL22" s="17">
        <f>EXP(-Treasuries_01152013!CQ11*AD22)</f>
        <v>1</v>
      </c>
      <c r="CM22" s="17">
        <f>EXP(-Treasuries_01152013!CR11*AE22)</f>
        <v>1</v>
      </c>
      <c r="CN22" s="17">
        <f>EXP(-Treasuries_01152013!CS11*AF22)</f>
        <v>1</v>
      </c>
      <c r="CO22" s="17">
        <f>EXP(-Treasuries_01152013!CT11*AG22)</f>
        <v>1</v>
      </c>
      <c r="CP22" s="17">
        <f>EXP(-Treasuries_01152013!CU11*AH22)</f>
        <v>1</v>
      </c>
      <c r="CQ22" s="17">
        <f>EXP(-Treasuries_01152013!CV11*AI22)</f>
        <v>1</v>
      </c>
      <c r="CR22" s="17">
        <f>EXP(-Treasuries_01152013!CW11*AJ22)</f>
        <v>1</v>
      </c>
      <c r="CS22" s="17">
        <f>EXP(-Treasuries_01152013!CX11*AK22)</f>
        <v>1</v>
      </c>
      <c r="CT22" s="17">
        <f>EXP(-Treasuries_01152013!CY11*AL22)</f>
        <v>1</v>
      </c>
      <c r="CU22" s="17">
        <f>EXP(-Treasuries_01152013!CZ11*AM22)</f>
        <v>1</v>
      </c>
      <c r="CV22" s="17">
        <f>EXP(-Treasuries_01152013!DA11*AN22)</f>
        <v>1</v>
      </c>
      <c r="CW22" s="17">
        <f>EXP(-Treasuries_01152013!DB11*AO22)</f>
        <v>1</v>
      </c>
      <c r="CX22" s="17">
        <f>EXP(-Treasuries_01152013!DC11*AP22)</f>
        <v>1</v>
      </c>
      <c r="CY22" s="17">
        <f>EXP(-Treasuries_01152013!DD11*AQ22)</f>
        <v>1</v>
      </c>
      <c r="CZ22" s="17">
        <f>EXP(-Treasuries_01152013!DE11*AR22)</f>
        <v>1</v>
      </c>
      <c r="DA22" s="17">
        <f>EXP(-Treasuries_01152013!DF11*AS22)</f>
        <v>1</v>
      </c>
      <c r="DB22" s="17">
        <f>EXP(-Treasuries_01152013!DG11*AT22)</f>
        <v>1</v>
      </c>
      <c r="DC22" s="17">
        <f>EXP(-Treasuries_01152013!DH11*AU22)</f>
        <v>1</v>
      </c>
      <c r="DD22" s="17">
        <f>EXP(-Treasuries_01152013!DI11*AV22)</f>
        <v>1</v>
      </c>
      <c r="DE22" s="17">
        <f>EXP(-Treasuries_01152013!DJ11*AW22)</f>
        <v>1</v>
      </c>
      <c r="DF22" s="17">
        <f>EXP(-Treasuries_01152013!DK11*AX22)</f>
        <v>1</v>
      </c>
      <c r="DG22" s="17">
        <f>EXP(-Treasuries_01152013!DL11*AY22)</f>
        <v>1</v>
      </c>
      <c r="DH22" s="17">
        <f>EXP(-Treasuries_01152013!DM11*AZ22)</f>
        <v>1</v>
      </c>
      <c r="DI22" s="17">
        <f>EXP(-Treasuries_01152013!DN11*BA22)</f>
        <v>1</v>
      </c>
      <c r="DJ22" s="17">
        <f>EXP(-Treasuries_01152013!DO11*BB22)</f>
        <v>1</v>
      </c>
      <c r="DK22" s="17">
        <f>EXP(-Treasuries_01152013!DP11*BC22)</f>
        <v>1</v>
      </c>
      <c r="DL22" s="17">
        <f>EXP(-Treasuries_01152013!DQ11*BD22)</f>
        <v>1</v>
      </c>
      <c r="DM22" s="17">
        <f>EXP(-Treasuries_01152013!DR11*BE22)</f>
        <v>1</v>
      </c>
      <c r="DN22" s="17">
        <f>EXP(-Treasuries_01152013!DS11*BF22)</f>
        <v>1</v>
      </c>
      <c r="DO22" s="17">
        <f>EXP(-Treasuries_01152013!DT11*BG22)</f>
        <v>1</v>
      </c>
      <c r="DP22" s="17">
        <f>EXP(-Treasuries_01152013!DU11*BH22)</f>
        <v>1</v>
      </c>
      <c r="DQ22" s="17">
        <f>EXP(-Treasuries_01152013!DV11*BI22)</f>
        <v>1</v>
      </c>
      <c r="DR22" s="17">
        <f>EXP(-Treasuries_01152013!DW11*BJ22)</f>
        <v>1</v>
      </c>
      <c r="DS22" s="17">
        <f>EXP(-Treasuries_01152013!DX11*BK22)</f>
        <v>1</v>
      </c>
      <c r="DT22" s="17">
        <f>EXP(-Treasuries_01152013!DY11*BL22)</f>
        <v>1</v>
      </c>
      <c r="DU22" s="17">
        <f>EXP(-Treasuries_01152013!DZ11*BM22)</f>
        <v>1</v>
      </c>
      <c r="DV22" s="17">
        <f>EXP(-Treasuries_01152013!EA11*BN22)</f>
        <v>1</v>
      </c>
      <c r="DW22" s="8" t="e">
        <f>SUMPRODUCT(BO22:DV22,Treasuries_01152013!K11:BR11)</f>
        <v>#DIV/0!</v>
      </c>
      <c r="DX22" s="11" t="e">
        <f t="shared" si="3"/>
        <v>#DIV/0!</v>
      </c>
      <c r="DZ22" s="14">
        <f t="shared" si="4"/>
        <v>2.5</v>
      </c>
      <c r="EA22" s="67"/>
      <c r="EB22" s="67"/>
      <c r="EC22" s="67"/>
      <c r="ED22" s="16"/>
      <c r="EF22" s="15"/>
    </row>
    <row r="23" spans="2:148">
      <c r="B23" s="10">
        <f>Treasuries_01152013!C12</f>
        <v>0</v>
      </c>
      <c r="C23" s="10">
        <f>Treasuries_01152013!E12</f>
        <v>99.995846999999998</v>
      </c>
      <c r="D23" s="10">
        <f>Treasuries_01152013!F12</f>
        <v>99.996486000000004</v>
      </c>
      <c r="E23" s="8">
        <f>Treasuries_01152013!H12</f>
        <v>6.1111111111111109E-2</v>
      </c>
      <c r="F23" s="8">
        <f t="shared" si="2"/>
        <v>99.996166500000001</v>
      </c>
      <c r="G23" s="24" t="e">
        <f>IF(Treasuries_01152013!BT12=0,0,theta0+(theta1+theta2)*(1-EXP(-Treasuries_01152013!BT12/la))/(Treasuries_01152013!BT12/la)-theta2*EXP(-Treasuries_01152013!BT12/la))</f>
        <v>#DIV/0!</v>
      </c>
      <c r="H23" s="24">
        <f>IF(Treasuries_01152013!BU12=0,0,theta0+(theta1+theta2)*(1-EXP(-Treasuries_01152013!BU12/la))/(Treasuries_01152013!BU12/la)-theta2*EXP(-Treasuries_01152013!BU12/la))</f>
        <v>0</v>
      </c>
      <c r="I23" s="24">
        <f>IF(Treasuries_01152013!BV12=0,0,theta0+(theta1+theta2)*(1-EXP(-Treasuries_01152013!BV12/la))/(Treasuries_01152013!BV12/la)-theta2*EXP(-Treasuries_01152013!BV12/la))</f>
        <v>0</v>
      </c>
      <c r="J23" s="24">
        <f>IF(Treasuries_01152013!BW12=0,0,theta0+(theta1+theta2)*(1-EXP(-Treasuries_01152013!BW12/la))/(Treasuries_01152013!BW12/la)-theta2*EXP(-Treasuries_01152013!BW12/la))</f>
        <v>0</v>
      </c>
      <c r="K23" s="24">
        <f>IF(Treasuries_01152013!BX12=0,0,theta0+(theta1+theta2)*(1-EXP(-Treasuries_01152013!BX12/la))/(Treasuries_01152013!BX12/la)-theta2*EXP(-Treasuries_01152013!BX12/la))</f>
        <v>0</v>
      </c>
      <c r="L23" s="24">
        <f>IF(Treasuries_01152013!BY12=0,0,theta0+(theta1+theta2)*(1-EXP(-Treasuries_01152013!BY12/la))/(Treasuries_01152013!BY12/la)-theta2*EXP(-Treasuries_01152013!BY12/la))</f>
        <v>0</v>
      </c>
      <c r="M23" s="24">
        <f>IF(Treasuries_01152013!BZ12=0,0,theta0+(theta1+theta2)*(1-EXP(-Treasuries_01152013!BZ12/la))/(Treasuries_01152013!BZ12/la)-theta2*EXP(-Treasuries_01152013!BZ12/la))</f>
        <v>0</v>
      </c>
      <c r="N23" s="24">
        <f>IF(Treasuries_01152013!CA12=0,0,theta0+(theta1+theta2)*(1-EXP(-Treasuries_01152013!CA12/la))/(Treasuries_01152013!CA12/la)-theta2*EXP(-Treasuries_01152013!CA12/la))</f>
        <v>0</v>
      </c>
      <c r="O23" s="24">
        <f>IF(Treasuries_01152013!CB12=0,0,theta0+(theta1+theta2)*(1-EXP(-Treasuries_01152013!CB12/la))/(Treasuries_01152013!CB12/la)-theta2*EXP(-Treasuries_01152013!CB12/la))</f>
        <v>0</v>
      </c>
      <c r="P23" s="24">
        <f>IF(Treasuries_01152013!CC12=0,0,theta0+(theta1+theta2)*(1-EXP(-Treasuries_01152013!CC12/la))/(Treasuries_01152013!CC12/la)-theta2*EXP(-Treasuries_01152013!CC12/la))</f>
        <v>0</v>
      </c>
      <c r="Q23" s="24">
        <f>IF(Treasuries_01152013!CD12=0,0,theta0+(theta1+theta2)*(1-EXP(-Treasuries_01152013!CD12/la))/(Treasuries_01152013!CD12/la)-theta2*EXP(-Treasuries_01152013!CD12/la))</f>
        <v>0</v>
      </c>
      <c r="R23" s="24">
        <f>IF(Treasuries_01152013!CE12=0,0,theta0+(theta1+theta2)*(1-EXP(-Treasuries_01152013!CE12/la))/(Treasuries_01152013!CE12/la)-theta2*EXP(-Treasuries_01152013!CE12/la))</f>
        <v>0</v>
      </c>
      <c r="S23" s="24">
        <f>IF(Treasuries_01152013!CF12=0,0,theta0+(theta1+theta2)*(1-EXP(-Treasuries_01152013!CF12/la))/(Treasuries_01152013!CF12/la)-theta2*EXP(-Treasuries_01152013!CF12/la))</f>
        <v>0</v>
      </c>
      <c r="T23" s="24">
        <f>IF(Treasuries_01152013!CG12=0,0,theta0+(theta1+theta2)*(1-EXP(-Treasuries_01152013!CG12/la))/(Treasuries_01152013!CG12/la)-theta2*EXP(-Treasuries_01152013!CG12/la))</f>
        <v>0</v>
      </c>
      <c r="U23" s="24">
        <f>IF(Treasuries_01152013!CH12=0,0,theta0+(theta1+theta2)*(1-EXP(-Treasuries_01152013!CH12/la))/(Treasuries_01152013!CH12/la)-theta2*EXP(-Treasuries_01152013!CH12/la))</f>
        <v>0</v>
      </c>
      <c r="V23" s="24">
        <f>IF(Treasuries_01152013!CI12=0,0,theta0+(theta1+theta2)*(1-EXP(-Treasuries_01152013!CI12/la))/(Treasuries_01152013!CI12/la)-theta2*EXP(-Treasuries_01152013!CI12/la))</f>
        <v>0</v>
      </c>
      <c r="W23" s="24">
        <f>IF(Treasuries_01152013!CJ12=0,0,theta0+(theta1+theta2)*(1-EXP(-Treasuries_01152013!CJ12/la))/(Treasuries_01152013!CJ12/la)-theta2*EXP(-Treasuries_01152013!CJ12/la))</f>
        <v>0</v>
      </c>
      <c r="X23" s="24">
        <f>IF(Treasuries_01152013!CK12=0,0,theta0+(theta1+theta2)*(1-EXP(-Treasuries_01152013!CK12/la))/(Treasuries_01152013!CK12/la)-theta2*EXP(-Treasuries_01152013!CK12/la))</f>
        <v>0</v>
      </c>
      <c r="Y23" s="24">
        <f>IF(Treasuries_01152013!CL12=0,0,theta0+(theta1+theta2)*(1-EXP(-Treasuries_01152013!CL12/la))/(Treasuries_01152013!CL12/la)-theta2*EXP(-Treasuries_01152013!CL12/la))</f>
        <v>0</v>
      </c>
      <c r="Z23" s="24">
        <f>IF(Treasuries_01152013!CM12=0,0,theta0+(theta1+theta2)*(1-EXP(-Treasuries_01152013!CM12/la))/(Treasuries_01152013!CM12/la)-theta2*EXP(-Treasuries_01152013!CM12/la))</f>
        <v>0</v>
      </c>
      <c r="AA23" s="24">
        <f>IF(Treasuries_01152013!CN12=0,0,theta0+(theta1+theta2)*(1-EXP(-Treasuries_01152013!CN12/la))/(Treasuries_01152013!CN12/la)-theta2*EXP(-Treasuries_01152013!CN12/la))</f>
        <v>0</v>
      </c>
      <c r="AB23" s="24">
        <f>IF(Treasuries_01152013!CO12=0,0,theta0+(theta1+theta2)*(1-EXP(-Treasuries_01152013!CO12/la))/(Treasuries_01152013!CO12/la)-theta2*EXP(-Treasuries_01152013!CO12/la))</f>
        <v>0</v>
      </c>
      <c r="AC23" s="24">
        <f>IF(Treasuries_01152013!CP12=0,0,theta0+(theta1+theta2)*(1-EXP(-Treasuries_01152013!CP12/la))/(Treasuries_01152013!CP12/la)-theta2*EXP(-Treasuries_01152013!CP12/la))</f>
        <v>0</v>
      </c>
      <c r="AD23" s="24">
        <f>IF(Treasuries_01152013!CQ12=0,0,theta0+(theta1+theta2)*(1-EXP(-Treasuries_01152013!CQ12/la))/(Treasuries_01152013!CQ12/la)-theta2*EXP(-Treasuries_01152013!CQ12/la))</f>
        <v>0</v>
      </c>
      <c r="AE23" s="24">
        <f>IF(Treasuries_01152013!CR12=0,0,theta0+(theta1+theta2)*(1-EXP(-Treasuries_01152013!CR12/la))/(Treasuries_01152013!CR12/la)-theta2*EXP(-Treasuries_01152013!CR12/la))</f>
        <v>0</v>
      </c>
      <c r="AF23" s="24">
        <f>IF(Treasuries_01152013!CS12=0,0,theta0+(theta1+theta2)*(1-EXP(-Treasuries_01152013!CS12/la))/(Treasuries_01152013!CS12/la)-theta2*EXP(-Treasuries_01152013!CS12/la))</f>
        <v>0</v>
      </c>
      <c r="AG23" s="24">
        <f>IF(Treasuries_01152013!CT12=0,0,theta0+(theta1+theta2)*(1-EXP(-Treasuries_01152013!CT12/la))/(Treasuries_01152013!CT12/la)-theta2*EXP(-Treasuries_01152013!CT12/la))</f>
        <v>0</v>
      </c>
      <c r="AH23" s="24">
        <f>IF(Treasuries_01152013!CU12=0,0,theta0+(theta1+theta2)*(1-EXP(-Treasuries_01152013!CU12/la))/(Treasuries_01152013!CU12/la)-theta2*EXP(-Treasuries_01152013!CU12/la))</f>
        <v>0</v>
      </c>
      <c r="AI23" s="24">
        <f>IF(Treasuries_01152013!CV12=0,0,theta0+(theta1+theta2)*(1-EXP(-Treasuries_01152013!CV12/la))/(Treasuries_01152013!CV12/la)-theta2*EXP(-Treasuries_01152013!CV12/la))</f>
        <v>0</v>
      </c>
      <c r="AJ23" s="24">
        <f>IF(Treasuries_01152013!CW12=0,0,theta0+(theta1+theta2)*(1-EXP(-Treasuries_01152013!CW12/la))/(Treasuries_01152013!CW12/la)-theta2*EXP(-Treasuries_01152013!CW12/la))</f>
        <v>0</v>
      </c>
      <c r="AK23" s="24">
        <f>IF(Treasuries_01152013!CX12=0,0,theta0+(theta1+theta2)*(1-EXP(-Treasuries_01152013!CX12/la))/(Treasuries_01152013!CX12/la)-theta2*EXP(-Treasuries_01152013!CX12/la))</f>
        <v>0</v>
      </c>
      <c r="AL23" s="24">
        <f>IF(Treasuries_01152013!CY12=0,0,theta0+(theta1+theta2)*(1-EXP(-Treasuries_01152013!CY12/la))/(Treasuries_01152013!CY12/la)-theta2*EXP(-Treasuries_01152013!CY12/la))</f>
        <v>0</v>
      </c>
      <c r="AM23" s="24">
        <f>IF(Treasuries_01152013!CZ12=0,0,theta0+(theta1+theta2)*(1-EXP(-Treasuries_01152013!CZ12/la))/(Treasuries_01152013!CZ12/la)-theta2*EXP(-Treasuries_01152013!CZ12/la))</f>
        <v>0</v>
      </c>
      <c r="AN23" s="24">
        <f>IF(Treasuries_01152013!DA12=0,0,theta0+(theta1+theta2)*(1-EXP(-Treasuries_01152013!DA12/la))/(Treasuries_01152013!DA12/la)-theta2*EXP(-Treasuries_01152013!DA12/la))</f>
        <v>0</v>
      </c>
      <c r="AO23" s="24">
        <f>IF(Treasuries_01152013!DB12=0,0,theta0+(theta1+theta2)*(1-EXP(-Treasuries_01152013!DB12/la))/(Treasuries_01152013!DB12/la)-theta2*EXP(-Treasuries_01152013!DB12/la))</f>
        <v>0</v>
      </c>
      <c r="AP23" s="24">
        <f>IF(Treasuries_01152013!DC12=0,0,theta0+(theta1+theta2)*(1-EXP(-Treasuries_01152013!DC12/la))/(Treasuries_01152013!DC12/la)-theta2*EXP(-Treasuries_01152013!DC12/la))</f>
        <v>0</v>
      </c>
      <c r="AQ23" s="24">
        <f>IF(Treasuries_01152013!DD12=0,0,theta0+(theta1+theta2)*(1-EXP(-Treasuries_01152013!DD12/la))/(Treasuries_01152013!DD12/la)-theta2*EXP(-Treasuries_01152013!DD12/la))</f>
        <v>0</v>
      </c>
      <c r="AR23" s="24">
        <f>IF(Treasuries_01152013!DE12=0,0,theta0+(theta1+theta2)*(1-EXP(-Treasuries_01152013!DE12/la))/(Treasuries_01152013!DE12/la)-theta2*EXP(-Treasuries_01152013!DE12/la))</f>
        <v>0</v>
      </c>
      <c r="AS23" s="24">
        <f>IF(Treasuries_01152013!DF12=0,0,theta0+(theta1+theta2)*(1-EXP(-Treasuries_01152013!DF12/la))/(Treasuries_01152013!DF12/la)-theta2*EXP(-Treasuries_01152013!DF12/la))</f>
        <v>0</v>
      </c>
      <c r="AT23" s="24">
        <f>IF(Treasuries_01152013!DG12=0,0,theta0+(theta1+theta2)*(1-EXP(-Treasuries_01152013!DG12/la))/(Treasuries_01152013!DG12/la)-theta2*EXP(-Treasuries_01152013!DG12/la))</f>
        <v>0</v>
      </c>
      <c r="AU23" s="24">
        <f>IF(Treasuries_01152013!DH12=0,0,theta0+(theta1+theta2)*(1-EXP(-Treasuries_01152013!DH12/la))/(Treasuries_01152013!DH12/la)-theta2*EXP(-Treasuries_01152013!DH12/la))</f>
        <v>0</v>
      </c>
      <c r="AV23" s="24">
        <f>IF(Treasuries_01152013!DI12=0,0,theta0+(theta1+theta2)*(1-EXP(-Treasuries_01152013!DI12/la))/(Treasuries_01152013!DI12/la)-theta2*EXP(-Treasuries_01152013!DI12/la))</f>
        <v>0</v>
      </c>
      <c r="AW23" s="24">
        <f>IF(Treasuries_01152013!DJ12=0,0,theta0+(theta1+theta2)*(1-EXP(-Treasuries_01152013!DJ12/la))/(Treasuries_01152013!DJ12/la)-theta2*EXP(-Treasuries_01152013!DJ12/la))</f>
        <v>0</v>
      </c>
      <c r="AX23" s="24">
        <f>IF(Treasuries_01152013!DK12=0,0,theta0+(theta1+theta2)*(1-EXP(-Treasuries_01152013!DK12/la))/(Treasuries_01152013!DK12/la)-theta2*EXP(-Treasuries_01152013!DK12/la))</f>
        <v>0</v>
      </c>
      <c r="AY23" s="24">
        <f>IF(Treasuries_01152013!DL12=0,0,theta0+(theta1+theta2)*(1-EXP(-Treasuries_01152013!DL12/la))/(Treasuries_01152013!DL12/la)-theta2*EXP(-Treasuries_01152013!DL12/la))</f>
        <v>0</v>
      </c>
      <c r="AZ23" s="24">
        <f>IF(Treasuries_01152013!DM12=0,0,theta0+(theta1+theta2)*(1-EXP(-Treasuries_01152013!DM12/la))/(Treasuries_01152013!DM12/la)-theta2*EXP(-Treasuries_01152013!DM12/la))</f>
        <v>0</v>
      </c>
      <c r="BA23" s="24">
        <f>IF(Treasuries_01152013!DN12=0,0,theta0+(theta1+theta2)*(1-EXP(-Treasuries_01152013!DN12/la))/(Treasuries_01152013!DN12/la)-theta2*EXP(-Treasuries_01152013!DN12/la))</f>
        <v>0</v>
      </c>
      <c r="BB23" s="24">
        <f>IF(Treasuries_01152013!DO12=0,0,theta0+(theta1+theta2)*(1-EXP(-Treasuries_01152013!DO12/la))/(Treasuries_01152013!DO12/la)-theta2*EXP(-Treasuries_01152013!DO12/la))</f>
        <v>0</v>
      </c>
      <c r="BC23" s="24">
        <f>IF(Treasuries_01152013!DP12=0,0,theta0+(theta1+theta2)*(1-EXP(-Treasuries_01152013!DP12/la))/(Treasuries_01152013!DP12/la)-theta2*EXP(-Treasuries_01152013!DP12/la))</f>
        <v>0</v>
      </c>
      <c r="BD23" s="24">
        <f>IF(Treasuries_01152013!DQ12=0,0,theta0+(theta1+theta2)*(1-EXP(-Treasuries_01152013!DQ12/la))/(Treasuries_01152013!DQ12/la)-theta2*EXP(-Treasuries_01152013!DQ12/la))</f>
        <v>0</v>
      </c>
      <c r="BE23" s="24">
        <f>IF(Treasuries_01152013!DR12=0,0,theta0+(theta1+theta2)*(1-EXP(-Treasuries_01152013!DR12/la))/(Treasuries_01152013!DR12/la)-theta2*EXP(-Treasuries_01152013!DR12/la))</f>
        <v>0</v>
      </c>
      <c r="BF23" s="24">
        <f>IF(Treasuries_01152013!DS12=0,0,theta0+(theta1+theta2)*(1-EXP(-Treasuries_01152013!DS12/la))/(Treasuries_01152013!DS12/la)-theta2*EXP(-Treasuries_01152013!DS12/la))</f>
        <v>0</v>
      </c>
      <c r="BG23" s="24">
        <f>IF(Treasuries_01152013!DT12=0,0,theta0+(theta1+theta2)*(1-EXP(-Treasuries_01152013!DT12/la))/(Treasuries_01152013!DT12/la)-theta2*EXP(-Treasuries_01152013!DT12/la))</f>
        <v>0</v>
      </c>
      <c r="BH23" s="24">
        <f>IF(Treasuries_01152013!DU12=0,0,theta0+(theta1+theta2)*(1-EXP(-Treasuries_01152013!DU12/la))/(Treasuries_01152013!DU12/la)-theta2*EXP(-Treasuries_01152013!DU12/la))</f>
        <v>0</v>
      </c>
      <c r="BI23" s="24">
        <f>IF(Treasuries_01152013!DV12=0,0,theta0+(theta1+theta2)*(1-EXP(-Treasuries_01152013!DV12/la))/(Treasuries_01152013!DV12/la)-theta2*EXP(-Treasuries_01152013!DV12/la))</f>
        <v>0</v>
      </c>
      <c r="BJ23" s="24">
        <f>IF(Treasuries_01152013!DW12=0,0,theta0+(theta1+theta2)*(1-EXP(-Treasuries_01152013!DW12/la))/(Treasuries_01152013!DW12/la)-theta2*EXP(-Treasuries_01152013!DW12/la))</f>
        <v>0</v>
      </c>
      <c r="BK23" s="24">
        <f>IF(Treasuries_01152013!DX12=0,0,theta0+(theta1+theta2)*(1-EXP(-Treasuries_01152013!DX12/la))/(Treasuries_01152013!DX12/la)-theta2*EXP(-Treasuries_01152013!DX12/la))</f>
        <v>0</v>
      </c>
      <c r="BL23" s="24">
        <f>IF(Treasuries_01152013!DY12=0,0,theta0+(theta1+theta2)*(1-EXP(-Treasuries_01152013!DY12/la))/(Treasuries_01152013!DY12/la)-theta2*EXP(-Treasuries_01152013!DY12/la))</f>
        <v>0</v>
      </c>
      <c r="BM23" s="24">
        <f>IF(Treasuries_01152013!DZ12=0,0,theta0+(theta1+theta2)*(1-EXP(-Treasuries_01152013!DZ12/la))/(Treasuries_01152013!DZ12/la)-theta2*EXP(-Treasuries_01152013!DZ12/la))</f>
        <v>0</v>
      </c>
      <c r="BN23" s="24">
        <f>IF(Treasuries_01152013!EA12=0,0,theta0+(theta1+theta2)*(1-EXP(-Treasuries_01152013!EA12/la))/(Treasuries_01152013!EA12/la)-theta2*EXP(-Treasuries_01152013!EA12/la))</f>
        <v>0</v>
      </c>
      <c r="BO23" s="17" t="e">
        <f>EXP(-Treasuries_01152013!BT12*G23)</f>
        <v>#DIV/0!</v>
      </c>
      <c r="BP23" s="17">
        <f>EXP(-Treasuries_01152013!BU12*H23)</f>
        <v>1</v>
      </c>
      <c r="BQ23" s="17">
        <f>EXP(-Treasuries_01152013!BV12*I23)</f>
        <v>1</v>
      </c>
      <c r="BR23" s="17">
        <f>EXP(-Treasuries_01152013!BW12*J23)</f>
        <v>1</v>
      </c>
      <c r="BS23" s="17">
        <f>EXP(-Treasuries_01152013!BX12*K23)</f>
        <v>1</v>
      </c>
      <c r="BT23" s="17">
        <f>EXP(-Treasuries_01152013!BY12*L23)</f>
        <v>1</v>
      </c>
      <c r="BU23" s="17">
        <f>EXP(-Treasuries_01152013!BZ12*M23)</f>
        <v>1</v>
      </c>
      <c r="BV23" s="17">
        <f>EXP(-Treasuries_01152013!CA12*N23)</f>
        <v>1</v>
      </c>
      <c r="BW23" s="17">
        <f>EXP(-Treasuries_01152013!CB12*O23)</f>
        <v>1</v>
      </c>
      <c r="BX23" s="17">
        <f>EXP(-Treasuries_01152013!CC12*P23)</f>
        <v>1</v>
      </c>
      <c r="BY23" s="17">
        <f>EXP(-Treasuries_01152013!CD12*Q23)</f>
        <v>1</v>
      </c>
      <c r="BZ23" s="17">
        <f>EXP(-Treasuries_01152013!CE12*R23)</f>
        <v>1</v>
      </c>
      <c r="CA23" s="17">
        <f>EXP(-Treasuries_01152013!CF12*S23)</f>
        <v>1</v>
      </c>
      <c r="CB23" s="17">
        <f>EXP(-Treasuries_01152013!CG12*T23)</f>
        <v>1</v>
      </c>
      <c r="CC23" s="17">
        <f>EXP(-Treasuries_01152013!CH12*U23)</f>
        <v>1</v>
      </c>
      <c r="CD23" s="17">
        <f>EXP(-Treasuries_01152013!CI12*V23)</f>
        <v>1</v>
      </c>
      <c r="CE23" s="17">
        <f>EXP(-Treasuries_01152013!CJ12*W23)</f>
        <v>1</v>
      </c>
      <c r="CF23" s="17">
        <f>EXP(-Treasuries_01152013!CK12*X23)</f>
        <v>1</v>
      </c>
      <c r="CG23" s="17">
        <f>EXP(-Treasuries_01152013!CL12*Y23)</f>
        <v>1</v>
      </c>
      <c r="CH23" s="17">
        <f>EXP(-Treasuries_01152013!CM12*Z23)</f>
        <v>1</v>
      </c>
      <c r="CI23" s="17">
        <f>EXP(-Treasuries_01152013!CN12*AA23)</f>
        <v>1</v>
      </c>
      <c r="CJ23" s="17">
        <f>EXP(-Treasuries_01152013!CO12*AB23)</f>
        <v>1</v>
      </c>
      <c r="CK23" s="17">
        <f>EXP(-Treasuries_01152013!CP12*AC23)</f>
        <v>1</v>
      </c>
      <c r="CL23" s="17">
        <f>EXP(-Treasuries_01152013!CQ12*AD23)</f>
        <v>1</v>
      </c>
      <c r="CM23" s="17">
        <f>EXP(-Treasuries_01152013!CR12*AE23)</f>
        <v>1</v>
      </c>
      <c r="CN23" s="17">
        <f>EXP(-Treasuries_01152013!CS12*AF23)</f>
        <v>1</v>
      </c>
      <c r="CO23" s="17">
        <f>EXP(-Treasuries_01152013!CT12*AG23)</f>
        <v>1</v>
      </c>
      <c r="CP23" s="17">
        <f>EXP(-Treasuries_01152013!CU12*AH23)</f>
        <v>1</v>
      </c>
      <c r="CQ23" s="17">
        <f>EXP(-Treasuries_01152013!CV12*AI23)</f>
        <v>1</v>
      </c>
      <c r="CR23" s="17">
        <f>EXP(-Treasuries_01152013!CW12*AJ23)</f>
        <v>1</v>
      </c>
      <c r="CS23" s="17">
        <f>EXP(-Treasuries_01152013!CX12*AK23)</f>
        <v>1</v>
      </c>
      <c r="CT23" s="17">
        <f>EXP(-Treasuries_01152013!CY12*AL23)</f>
        <v>1</v>
      </c>
      <c r="CU23" s="17">
        <f>EXP(-Treasuries_01152013!CZ12*AM23)</f>
        <v>1</v>
      </c>
      <c r="CV23" s="17">
        <f>EXP(-Treasuries_01152013!DA12*AN23)</f>
        <v>1</v>
      </c>
      <c r="CW23" s="17">
        <f>EXP(-Treasuries_01152013!DB12*AO23)</f>
        <v>1</v>
      </c>
      <c r="CX23" s="17">
        <f>EXP(-Treasuries_01152013!DC12*AP23)</f>
        <v>1</v>
      </c>
      <c r="CY23" s="17">
        <f>EXP(-Treasuries_01152013!DD12*AQ23)</f>
        <v>1</v>
      </c>
      <c r="CZ23" s="17">
        <f>EXP(-Treasuries_01152013!DE12*AR23)</f>
        <v>1</v>
      </c>
      <c r="DA23" s="17">
        <f>EXP(-Treasuries_01152013!DF12*AS23)</f>
        <v>1</v>
      </c>
      <c r="DB23" s="17">
        <f>EXP(-Treasuries_01152013!DG12*AT23)</f>
        <v>1</v>
      </c>
      <c r="DC23" s="17">
        <f>EXP(-Treasuries_01152013!DH12*AU23)</f>
        <v>1</v>
      </c>
      <c r="DD23" s="17">
        <f>EXP(-Treasuries_01152013!DI12*AV23)</f>
        <v>1</v>
      </c>
      <c r="DE23" s="17">
        <f>EXP(-Treasuries_01152013!DJ12*AW23)</f>
        <v>1</v>
      </c>
      <c r="DF23" s="17">
        <f>EXP(-Treasuries_01152013!DK12*AX23)</f>
        <v>1</v>
      </c>
      <c r="DG23" s="17">
        <f>EXP(-Treasuries_01152013!DL12*AY23)</f>
        <v>1</v>
      </c>
      <c r="DH23" s="17">
        <f>EXP(-Treasuries_01152013!DM12*AZ23)</f>
        <v>1</v>
      </c>
      <c r="DI23" s="17">
        <f>EXP(-Treasuries_01152013!DN12*BA23)</f>
        <v>1</v>
      </c>
      <c r="DJ23" s="17">
        <f>EXP(-Treasuries_01152013!DO12*BB23)</f>
        <v>1</v>
      </c>
      <c r="DK23" s="17">
        <f>EXP(-Treasuries_01152013!DP12*BC23)</f>
        <v>1</v>
      </c>
      <c r="DL23" s="17">
        <f>EXP(-Treasuries_01152013!DQ12*BD23)</f>
        <v>1</v>
      </c>
      <c r="DM23" s="17">
        <f>EXP(-Treasuries_01152013!DR12*BE23)</f>
        <v>1</v>
      </c>
      <c r="DN23" s="17">
        <f>EXP(-Treasuries_01152013!DS12*BF23)</f>
        <v>1</v>
      </c>
      <c r="DO23" s="17">
        <f>EXP(-Treasuries_01152013!DT12*BG23)</f>
        <v>1</v>
      </c>
      <c r="DP23" s="17">
        <f>EXP(-Treasuries_01152013!DU12*BH23)</f>
        <v>1</v>
      </c>
      <c r="DQ23" s="17">
        <f>EXP(-Treasuries_01152013!DV12*BI23)</f>
        <v>1</v>
      </c>
      <c r="DR23" s="17">
        <f>EXP(-Treasuries_01152013!DW12*BJ23)</f>
        <v>1</v>
      </c>
      <c r="DS23" s="17">
        <f>EXP(-Treasuries_01152013!DX12*BK23)</f>
        <v>1</v>
      </c>
      <c r="DT23" s="17">
        <f>EXP(-Treasuries_01152013!DY12*BL23)</f>
        <v>1</v>
      </c>
      <c r="DU23" s="17">
        <f>EXP(-Treasuries_01152013!DZ12*BM23)</f>
        <v>1</v>
      </c>
      <c r="DV23" s="17">
        <f>EXP(-Treasuries_01152013!EA12*BN23)</f>
        <v>1</v>
      </c>
      <c r="DW23" s="8" t="e">
        <f>SUMPRODUCT(BO23:DV23,Treasuries_01152013!K12:BR12)</f>
        <v>#DIV/0!</v>
      </c>
      <c r="DX23" s="11" t="e">
        <f t="shared" si="3"/>
        <v>#DIV/0!</v>
      </c>
      <c r="DZ23" s="14">
        <f t="shared" si="4"/>
        <v>3</v>
      </c>
      <c r="EA23" s="67"/>
      <c r="EB23" s="67"/>
      <c r="EC23" s="67"/>
      <c r="ED23" s="16"/>
      <c r="EF23" s="15"/>
    </row>
    <row r="24" spans="2:148">
      <c r="B24" s="10">
        <f>Treasuries_01152013!C13</f>
        <v>0</v>
      </c>
      <c r="C24" s="10">
        <f>Treasuries_01152013!E13</f>
        <v>99.992917000000006</v>
      </c>
      <c r="D24" s="10">
        <f>Treasuries_01152013!F13</f>
        <v>99.993750000000006</v>
      </c>
      <c r="E24" s="8">
        <f>Treasuries_01152013!H13</f>
        <v>8.0555555555555561E-2</v>
      </c>
      <c r="F24" s="8">
        <f t="shared" si="2"/>
        <v>99.993333500000006</v>
      </c>
      <c r="G24" s="24" t="e">
        <f>IF(Treasuries_01152013!BT13=0,0,theta0+(theta1+theta2)*(1-EXP(-Treasuries_01152013!BT13/la))/(Treasuries_01152013!BT13/la)-theta2*EXP(-Treasuries_01152013!BT13/la))</f>
        <v>#DIV/0!</v>
      </c>
      <c r="H24" s="24">
        <f>IF(Treasuries_01152013!BU13=0,0,theta0+(theta1+theta2)*(1-EXP(-Treasuries_01152013!BU13/la))/(Treasuries_01152013!BU13/la)-theta2*EXP(-Treasuries_01152013!BU13/la))</f>
        <v>0</v>
      </c>
      <c r="I24" s="24">
        <f>IF(Treasuries_01152013!BV13=0,0,theta0+(theta1+theta2)*(1-EXP(-Treasuries_01152013!BV13/la))/(Treasuries_01152013!BV13/la)-theta2*EXP(-Treasuries_01152013!BV13/la))</f>
        <v>0</v>
      </c>
      <c r="J24" s="24">
        <f>IF(Treasuries_01152013!BW13=0,0,theta0+(theta1+theta2)*(1-EXP(-Treasuries_01152013!BW13/la))/(Treasuries_01152013!BW13/la)-theta2*EXP(-Treasuries_01152013!BW13/la))</f>
        <v>0</v>
      </c>
      <c r="K24" s="24">
        <f>IF(Treasuries_01152013!BX13=0,0,theta0+(theta1+theta2)*(1-EXP(-Treasuries_01152013!BX13/la))/(Treasuries_01152013!BX13/la)-theta2*EXP(-Treasuries_01152013!BX13/la))</f>
        <v>0</v>
      </c>
      <c r="L24" s="24">
        <f>IF(Treasuries_01152013!BY13=0,0,theta0+(theta1+theta2)*(1-EXP(-Treasuries_01152013!BY13/la))/(Treasuries_01152013!BY13/la)-theta2*EXP(-Treasuries_01152013!BY13/la))</f>
        <v>0</v>
      </c>
      <c r="M24" s="24">
        <f>IF(Treasuries_01152013!BZ13=0,0,theta0+(theta1+theta2)*(1-EXP(-Treasuries_01152013!BZ13/la))/(Treasuries_01152013!BZ13/la)-theta2*EXP(-Treasuries_01152013!BZ13/la))</f>
        <v>0</v>
      </c>
      <c r="N24" s="24">
        <f>IF(Treasuries_01152013!CA13=0,0,theta0+(theta1+theta2)*(1-EXP(-Treasuries_01152013!CA13/la))/(Treasuries_01152013!CA13/la)-theta2*EXP(-Treasuries_01152013!CA13/la))</f>
        <v>0</v>
      </c>
      <c r="O24" s="24">
        <f>IF(Treasuries_01152013!CB13=0,0,theta0+(theta1+theta2)*(1-EXP(-Treasuries_01152013!CB13/la))/(Treasuries_01152013!CB13/la)-theta2*EXP(-Treasuries_01152013!CB13/la))</f>
        <v>0</v>
      </c>
      <c r="P24" s="24">
        <f>IF(Treasuries_01152013!CC13=0,0,theta0+(theta1+theta2)*(1-EXP(-Treasuries_01152013!CC13/la))/(Treasuries_01152013!CC13/la)-theta2*EXP(-Treasuries_01152013!CC13/la))</f>
        <v>0</v>
      </c>
      <c r="Q24" s="24">
        <f>IF(Treasuries_01152013!CD13=0,0,theta0+(theta1+theta2)*(1-EXP(-Treasuries_01152013!CD13/la))/(Treasuries_01152013!CD13/la)-theta2*EXP(-Treasuries_01152013!CD13/la))</f>
        <v>0</v>
      </c>
      <c r="R24" s="24">
        <f>IF(Treasuries_01152013!CE13=0,0,theta0+(theta1+theta2)*(1-EXP(-Treasuries_01152013!CE13/la))/(Treasuries_01152013!CE13/la)-theta2*EXP(-Treasuries_01152013!CE13/la))</f>
        <v>0</v>
      </c>
      <c r="S24" s="24">
        <f>IF(Treasuries_01152013!CF13=0,0,theta0+(theta1+theta2)*(1-EXP(-Treasuries_01152013!CF13/la))/(Treasuries_01152013!CF13/la)-theta2*EXP(-Treasuries_01152013!CF13/la))</f>
        <v>0</v>
      </c>
      <c r="T24" s="24">
        <f>IF(Treasuries_01152013!CG13=0,0,theta0+(theta1+theta2)*(1-EXP(-Treasuries_01152013!CG13/la))/(Treasuries_01152013!CG13/la)-theta2*EXP(-Treasuries_01152013!CG13/la))</f>
        <v>0</v>
      </c>
      <c r="U24" s="24">
        <f>IF(Treasuries_01152013!CH13=0,0,theta0+(theta1+theta2)*(1-EXP(-Treasuries_01152013!CH13/la))/(Treasuries_01152013!CH13/la)-theta2*EXP(-Treasuries_01152013!CH13/la))</f>
        <v>0</v>
      </c>
      <c r="V24" s="24">
        <f>IF(Treasuries_01152013!CI13=0,0,theta0+(theta1+theta2)*(1-EXP(-Treasuries_01152013!CI13/la))/(Treasuries_01152013!CI13/la)-theta2*EXP(-Treasuries_01152013!CI13/la))</f>
        <v>0</v>
      </c>
      <c r="W24" s="24">
        <f>IF(Treasuries_01152013!CJ13=0,0,theta0+(theta1+theta2)*(1-EXP(-Treasuries_01152013!CJ13/la))/(Treasuries_01152013!CJ13/la)-theta2*EXP(-Treasuries_01152013!CJ13/la))</f>
        <v>0</v>
      </c>
      <c r="X24" s="24">
        <f>IF(Treasuries_01152013!CK13=0,0,theta0+(theta1+theta2)*(1-EXP(-Treasuries_01152013!CK13/la))/(Treasuries_01152013!CK13/la)-theta2*EXP(-Treasuries_01152013!CK13/la))</f>
        <v>0</v>
      </c>
      <c r="Y24" s="24">
        <f>IF(Treasuries_01152013!CL13=0,0,theta0+(theta1+theta2)*(1-EXP(-Treasuries_01152013!CL13/la))/(Treasuries_01152013!CL13/la)-theta2*EXP(-Treasuries_01152013!CL13/la))</f>
        <v>0</v>
      </c>
      <c r="Z24" s="24">
        <f>IF(Treasuries_01152013!CM13=0,0,theta0+(theta1+theta2)*(1-EXP(-Treasuries_01152013!CM13/la))/(Treasuries_01152013!CM13/la)-theta2*EXP(-Treasuries_01152013!CM13/la))</f>
        <v>0</v>
      </c>
      <c r="AA24" s="24">
        <f>IF(Treasuries_01152013!CN13=0,0,theta0+(theta1+theta2)*(1-EXP(-Treasuries_01152013!CN13/la))/(Treasuries_01152013!CN13/la)-theta2*EXP(-Treasuries_01152013!CN13/la))</f>
        <v>0</v>
      </c>
      <c r="AB24" s="24">
        <f>IF(Treasuries_01152013!CO13=0,0,theta0+(theta1+theta2)*(1-EXP(-Treasuries_01152013!CO13/la))/(Treasuries_01152013!CO13/la)-theta2*EXP(-Treasuries_01152013!CO13/la))</f>
        <v>0</v>
      </c>
      <c r="AC24" s="24">
        <f>IF(Treasuries_01152013!CP13=0,0,theta0+(theta1+theta2)*(1-EXP(-Treasuries_01152013!CP13/la))/(Treasuries_01152013!CP13/la)-theta2*EXP(-Treasuries_01152013!CP13/la))</f>
        <v>0</v>
      </c>
      <c r="AD24" s="24">
        <f>IF(Treasuries_01152013!CQ13=0,0,theta0+(theta1+theta2)*(1-EXP(-Treasuries_01152013!CQ13/la))/(Treasuries_01152013!CQ13/la)-theta2*EXP(-Treasuries_01152013!CQ13/la))</f>
        <v>0</v>
      </c>
      <c r="AE24" s="24">
        <f>IF(Treasuries_01152013!CR13=0,0,theta0+(theta1+theta2)*(1-EXP(-Treasuries_01152013!CR13/la))/(Treasuries_01152013!CR13/la)-theta2*EXP(-Treasuries_01152013!CR13/la))</f>
        <v>0</v>
      </c>
      <c r="AF24" s="24">
        <f>IF(Treasuries_01152013!CS13=0,0,theta0+(theta1+theta2)*(1-EXP(-Treasuries_01152013!CS13/la))/(Treasuries_01152013!CS13/la)-theta2*EXP(-Treasuries_01152013!CS13/la))</f>
        <v>0</v>
      </c>
      <c r="AG24" s="24">
        <f>IF(Treasuries_01152013!CT13=0,0,theta0+(theta1+theta2)*(1-EXP(-Treasuries_01152013!CT13/la))/(Treasuries_01152013!CT13/la)-theta2*EXP(-Treasuries_01152013!CT13/la))</f>
        <v>0</v>
      </c>
      <c r="AH24" s="24">
        <f>IF(Treasuries_01152013!CU13=0,0,theta0+(theta1+theta2)*(1-EXP(-Treasuries_01152013!CU13/la))/(Treasuries_01152013!CU13/la)-theta2*EXP(-Treasuries_01152013!CU13/la))</f>
        <v>0</v>
      </c>
      <c r="AI24" s="24">
        <f>IF(Treasuries_01152013!CV13=0,0,theta0+(theta1+theta2)*(1-EXP(-Treasuries_01152013!CV13/la))/(Treasuries_01152013!CV13/la)-theta2*EXP(-Treasuries_01152013!CV13/la))</f>
        <v>0</v>
      </c>
      <c r="AJ24" s="24">
        <f>IF(Treasuries_01152013!CW13=0,0,theta0+(theta1+theta2)*(1-EXP(-Treasuries_01152013!CW13/la))/(Treasuries_01152013!CW13/la)-theta2*EXP(-Treasuries_01152013!CW13/la))</f>
        <v>0</v>
      </c>
      <c r="AK24" s="24">
        <f>IF(Treasuries_01152013!CX13=0,0,theta0+(theta1+theta2)*(1-EXP(-Treasuries_01152013!CX13/la))/(Treasuries_01152013!CX13/la)-theta2*EXP(-Treasuries_01152013!CX13/la))</f>
        <v>0</v>
      </c>
      <c r="AL24" s="24">
        <f>IF(Treasuries_01152013!CY13=0,0,theta0+(theta1+theta2)*(1-EXP(-Treasuries_01152013!CY13/la))/(Treasuries_01152013!CY13/la)-theta2*EXP(-Treasuries_01152013!CY13/la))</f>
        <v>0</v>
      </c>
      <c r="AM24" s="24">
        <f>IF(Treasuries_01152013!CZ13=0,0,theta0+(theta1+theta2)*(1-EXP(-Treasuries_01152013!CZ13/la))/(Treasuries_01152013!CZ13/la)-theta2*EXP(-Treasuries_01152013!CZ13/la))</f>
        <v>0</v>
      </c>
      <c r="AN24" s="24">
        <f>IF(Treasuries_01152013!DA13=0,0,theta0+(theta1+theta2)*(1-EXP(-Treasuries_01152013!DA13/la))/(Treasuries_01152013!DA13/la)-theta2*EXP(-Treasuries_01152013!DA13/la))</f>
        <v>0</v>
      </c>
      <c r="AO24" s="24">
        <f>IF(Treasuries_01152013!DB13=0,0,theta0+(theta1+theta2)*(1-EXP(-Treasuries_01152013!DB13/la))/(Treasuries_01152013!DB13/la)-theta2*EXP(-Treasuries_01152013!DB13/la))</f>
        <v>0</v>
      </c>
      <c r="AP24" s="24">
        <f>IF(Treasuries_01152013!DC13=0,0,theta0+(theta1+theta2)*(1-EXP(-Treasuries_01152013!DC13/la))/(Treasuries_01152013!DC13/la)-theta2*EXP(-Treasuries_01152013!DC13/la))</f>
        <v>0</v>
      </c>
      <c r="AQ24" s="24">
        <f>IF(Treasuries_01152013!DD13=0,0,theta0+(theta1+theta2)*(1-EXP(-Treasuries_01152013!DD13/la))/(Treasuries_01152013!DD13/la)-theta2*EXP(-Treasuries_01152013!DD13/la))</f>
        <v>0</v>
      </c>
      <c r="AR24" s="24">
        <f>IF(Treasuries_01152013!DE13=0,0,theta0+(theta1+theta2)*(1-EXP(-Treasuries_01152013!DE13/la))/(Treasuries_01152013!DE13/la)-theta2*EXP(-Treasuries_01152013!DE13/la))</f>
        <v>0</v>
      </c>
      <c r="AS24" s="24">
        <f>IF(Treasuries_01152013!DF13=0,0,theta0+(theta1+theta2)*(1-EXP(-Treasuries_01152013!DF13/la))/(Treasuries_01152013!DF13/la)-theta2*EXP(-Treasuries_01152013!DF13/la))</f>
        <v>0</v>
      </c>
      <c r="AT24" s="24">
        <f>IF(Treasuries_01152013!DG13=0,0,theta0+(theta1+theta2)*(1-EXP(-Treasuries_01152013!DG13/la))/(Treasuries_01152013!DG13/la)-theta2*EXP(-Treasuries_01152013!DG13/la))</f>
        <v>0</v>
      </c>
      <c r="AU24" s="24">
        <f>IF(Treasuries_01152013!DH13=0,0,theta0+(theta1+theta2)*(1-EXP(-Treasuries_01152013!DH13/la))/(Treasuries_01152013!DH13/la)-theta2*EXP(-Treasuries_01152013!DH13/la))</f>
        <v>0</v>
      </c>
      <c r="AV24" s="24">
        <f>IF(Treasuries_01152013!DI13=0,0,theta0+(theta1+theta2)*(1-EXP(-Treasuries_01152013!DI13/la))/(Treasuries_01152013!DI13/la)-theta2*EXP(-Treasuries_01152013!DI13/la))</f>
        <v>0</v>
      </c>
      <c r="AW24" s="24">
        <f>IF(Treasuries_01152013!DJ13=0,0,theta0+(theta1+theta2)*(1-EXP(-Treasuries_01152013!DJ13/la))/(Treasuries_01152013!DJ13/la)-theta2*EXP(-Treasuries_01152013!DJ13/la))</f>
        <v>0</v>
      </c>
      <c r="AX24" s="24">
        <f>IF(Treasuries_01152013!DK13=0,0,theta0+(theta1+theta2)*(1-EXP(-Treasuries_01152013!DK13/la))/(Treasuries_01152013!DK13/la)-theta2*EXP(-Treasuries_01152013!DK13/la))</f>
        <v>0</v>
      </c>
      <c r="AY24" s="24">
        <f>IF(Treasuries_01152013!DL13=0,0,theta0+(theta1+theta2)*(1-EXP(-Treasuries_01152013!DL13/la))/(Treasuries_01152013!DL13/la)-theta2*EXP(-Treasuries_01152013!DL13/la))</f>
        <v>0</v>
      </c>
      <c r="AZ24" s="24">
        <f>IF(Treasuries_01152013!DM13=0,0,theta0+(theta1+theta2)*(1-EXP(-Treasuries_01152013!DM13/la))/(Treasuries_01152013!DM13/la)-theta2*EXP(-Treasuries_01152013!DM13/la))</f>
        <v>0</v>
      </c>
      <c r="BA24" s="24">
        <f>IF(Treasuries_01152013!DN13=0,0,theta0+(theta1+theta2)*(1-EXP(-Treasuries_01152013!DN13/la))/(Treasuries_01152013!DN13/la)-theta2*EXP(-Treasuries_01152013!DN13/la))</f>
        <v>0</v>
      </c>
      <c r="BB24" s="24">
        <f>IF(Treasuries_01152013!DO13=0,0,theta0+(theta1+theta2)*(1-EXP(-Treasuries_01152013!DO13/la))/(Treasuries_01152013!DO13/la)-theta2*EXP(-Treasuries_01152013!DO13/la))</f>
        <v>0</v>
      </c>
      <c r="BC24" s="24">
        <f>IF(Treasuries_01152013!DP13=0,0,theta0+(theta1+theta2)*(1-EXP(-Treasuries_01152013!DP13/la))/(Treasuries_01152013!DP13/la)-theta2*EXP(-Treasuries_01152013!DP13/la))</f>
        <v>0</v>
      </c>
      <c r="BD24" s="24">
        <f>IF(Treasuries_01152013!DQ13=0,0,theta0+(theta1+theta2)*(1-EXP(-Treasuries_01152013!DQ13/la))/(Treasuries_01152013!DQ13/la)-theta2*EXP(-Treasuries_01152013!DQ13/la))</f>
        <v>0</v>
      </c>
      <c r="BE24" s="24">
        <f>IF(Treasuries_01152013!DR13=0,0,theta0+(theta1+theta2)*(1-EXP(-Treasuries_01152013!DR13/la))/(Treasuries_01152013!DR13/la)-theta2*EXP(-Treasuries_01152013!DR13/la))</f>
        <v>0</v>
      </c>
      <c r="BF24" s="24">
        <f>IF(Treasuries_01152013!DS13=0,0,theta0+(theta1+theta2)*(1-EXP(-Treasuries_01152013!DS13/la))/(Treasuries_01152013!DS13/la)-theta2*EXP(-Treasuries_01152013!DS13/la))</f>
        <v>0</v>
      </c>
      <c r="BG24" s="24">
        <f>IF(Treasuries_01152013!DT13=0,0,theta0+(theta1+theta2)*(1-EXP(-Treasuries_01152013!DT13/la))/(Treasuries_01152013!DT13/la)-theta2*EXP(-Treasuries_01152013!DT13/la))</f>
        <v>0</v>
      </c>
      <c r="BH24" s="24">
        <f>IF(Treasuries_01152013!DU13=0,0,theta0+(theta1+theta2)*(1-EXP(-Treasuries_01152013!DU13/la))/(Treasuries_01152013!DU13/la)-theta2*EXP(-Treasuries_01152013!DU13/la))</f>
        <v>0</v>
      </c>
      <c r="BI24" s="24">
        <f>IF(Treasuries_01152013!DV13=0,0,theta0+(theta1+theta2)*(1-EXP(-Treasuries_01152013!DV13/la))/(Treasuries_01152013!DV13/la)-theta2*EXP(-Treasuries_01152013!DV13/la))</f>
        <v>0</v>
      </c>
      <c r="BJ24" s="24">
        <f>IF(Treasuries_01152013!DW13=0,0,theta0+(theta1+theta2)*(1-EXP(-Treasuries_01152013!DW13/la))/(Treasuries_01152013!DW13/la)-theta2*EXP(-Treasuries_01152013!DW13/la))</f>
        <v>0</v>
      </c>
      <c r="BK24" s="24">
        <f>IF(Treasuries_01152013!DX13=0,0,theta0+(theta1+theta2)*(1-EXP(-Treasuries_01152013!DX13/la))/(Treasuries_01152013!DX13/la)-theta2*EXP(-Treasuries_01152013!DX13/la))</f>
        <v>0</v>
      </c>
      <c r="BL24" s="24">
        <f>IF(Treasuries_01152013!DY13=0,0,theta0+(theta1+theta2)*(1-EXP(-Treasuries_01152013!DY13/la))/(Treasuries_01152013!DY13/la)-theta2*EXP(-Treasuries_01152013!DY13/la))</f>
        <v>0</v>
      </c>
      <c r="BM24" s="24">
        <f>IF(Treasuries_01152013!DZ13=0,0,theta0+(theta1+theta2)*(1-EXP(-Treasuries_01152013!DZ13/la))/(Treasuries_01152013!DZ13/la)-theta2*EXP(-Treasuries_01152013!DZ13/la))</f>
        <v>0</v>
      </c>
      <c r="BN24" s="24">
        <f>IF(Treasuries_01152013!EA13=0,0,theta0+(theta1+theta2)*(1-EXP(-Treasuries_01152013!EA13/la))/(Treasuries_01152013!EA13/la)-theta2*EXP(-Treasuries_01152013!EA13/la))</f>
        <v>0</v>
      </c>
      <c r="BO24" s="17" t="e">
        <f>EXP(-Treasuries_01152013!BT13*G24)</f>
        <v>#DIV/0!</v>
      </c>
      <c r="BP24" s="17">
        <f>EXP(-Treasuries_01152013!BU13*H24)</f>
        <v>1</v>
      </c>
      <c r="BQ24" s="17">
        <f>EXP(-Treasuries_01152013!BV13*I24)</f>
        <v>1</v>
      </c>
      <c r="BR24" s="17">
        <f>EXP(-Treasuries_01152013!BW13*J24)</f>
        <v>1</v>
      </c>
      <c r="BS24" s="17">
        <f>EXP(-Treasuries_01152013!BX13*K24)</f>
        <v>1</v>
      </c>
      <c r="BT24" s="17">
        <f>EXP(-Treasuries_01152013!BY13*L24)</f>
        <v>1</v>
      </c>
      <c r="BU24" s="17">
        <f>EXP(-Treasuries_01152013!BZ13*M24)</f>
        <v>1</v>
      </c>
      <c r="BV24" s="17">
        <f>EXP(-Treasuries_01152013!CA13*N24)</f>
        <v>1</v>
      </c>
      <c r="BW24" s="17">
        <f>EXP(-Treasuries_01152013!CB13*O24)</f>
        <v>1</v>
      </c>
      <c r="BX24" s="17">
        <f>EXP(-Treasuries_01152013!CC13*P24)</f>
        <v>1</v>
      </c>
      <c r="BY24" s="17">
        <f>EXP(-Treasuries_01152013!CD13*Q24)</f>
        <v>1</v>
      </c>
      <c r="BZ24" s="17">
        <f>EXP(-Treasuries_01152013!CE13*R24)</f>
        <v>1</v>
      </c>
      <c r="CA24" s="17">
        <f>EXP(-Treasuries_01152013!CF13*S24)</f>
        <v>1</v>
      </c>
      <c r="CB24" s="17">
        <f>EXP(-Treasuries_01152013!CG13*T24)</f>
        <v>1</v>
      </c>
      <c r="CC24" s="17">
        <f>EXP(-Treasuries_01152013!CH13*U24)</f>
        <v>1</v>
      </c>
      <c r="CD24" s="17">
        <f>EXP(-Treasuries_01152013!CI13*V24)</f>
        <v>1</v>
      </c>
      <c r="CE24" s="17">
        <f>EXP(-Treasuries_01152013!CJ13*W24)</f>
        <v>1</v>
      </c>
      <c r="CF24" s="17">
        <f>EXP(-Treasuries_01152013!CK13*X24)</f>
        <v>1</v>
      </c>
      <c r="CG24" s="17">
        <f>EXP(-Treasuries_01152013!CL13*Y24)</f>
        <v>1</v>
      </c>
      <c r="CH24" s="17">
        <f>EXP(-Treasuries_01152013!CM13*Z24)</f>
        <v>1</v>
      </c>
      <c r="CI24" s="17">
        <f>EXP(-Treasuries_01152013!CN13*AA24)</f>
        <v>1</v>
      </c>
      <c r="CJ24" s="17">
        <f>EXP(-Treasuries_01152013!CO13*AB24)</f>
        <v>1</v>
      </c>
      <c r="CK24" s="17">
        <f>EXP(-Treasuries_01152013!CP13*AC24)</f>
        <v>1</v>
      </c>
      <c r="CL24" s="17">
        <f>EXP(-Treasuries_01152013!CQ13*AD24)</f>
        <v>1</v>
      </c>
      <c r="CM24" s="17">
        <f>EXP(-Treasuries_01152013!CR13*AE24)</f>
        <v>1</v>
      </c>
      <c r="CN24" s="17">
        <f>EXP(-Treasuries_01152013!CS13*AF24)</f>
        <v>1</v>
      </c>
      <c r="CO24" s="17">
        <f>EXP(-Treasuries_01152013!CT13*AG24)</f>
        <v>1</v>
      </c>
      <c r="CP24" s="17">
        <f>EXP(-Treasuries_01152013!CU13*AH24)</f>
        <v>1</v>
      </c>
      <c r="CQ24" s="17">
        <f>EXP(-Treasuries_01152013!CV13*AI24)</f>
        <v>1</v>
      </c>
      <c r="CR24" s="17">
        <f>EXP(-Treasuries_01152013!CW13*AJ24)</f>
        <v>1</v>
      </c>
      <c r="CS24" s="17">
        <f>EXP(-Treasuries_01152013!CX13*AK24)</f>
        <v>1</v>
      </c>
      <c r="CT24" s="17">
        <f>EXP(-Treasuries_01152013!CY13*AL24)</f>
        <v>1</v>
      </c>
      <c r="CU24" s="17">
        <f>EXP(-Treasuries_01152013!CZ13*AM24)</f>
        <v>1</v>
      </c>
      <c r="CV24" s="17">
        <f>EXP(-Treasuries_01152013!DA13*AN24)</f>
        <v>1</v>
      </c>
      <c r="CW24" s="17">
        <f>EXP(-Treasuries_01152013!DB13*AO24)</f>
        <v>1</v>
      </c>
      <c r="CX24" s="17">
        <f>EXP(-Treasuries_01152013!DC13*AP24)</f>
        <v>1</v>
      </c>
      <c r="CY24" s="17">
        <f>EXP(-Treasuries_01152013!DD13*AQ24)</f>
        <v>1</v>
      </c>
      <c r="CZ24" s="17">
        <f>EXP(-Treasuries_01152013!DE13*AR24)</f>
        <v>1</v>
      </c>
      <c r="DA24" s="17">
        <f>EXP(-Treasuries_01152013!DF13*AS24)</f>
        <v>1</v>
      </c>
      <c r="DB24" s="17">
        <f>EXP(-Treasuries_01152013!DG13*AT24)</f>
        <v>1</v>
      </c>
      <c r="DC24" s="17">
        <f>EXP(-Treasuries_01152013!DH13*AU24)</f>
        <v>1</v>
      </c>
      <c r="DD24" s="17">
        <f>EXP(-Treasuries_01152013!DI13*AV24)</f>
        <v>1</v>
      </c>
      <c r="DE24" s="17">
        <f>EXP(-Treasuries_01152013!DJ13*AW24)</f>
        <v>1</v>
      </c>
      <c r="DF24" s="17">
        <f>EXP(-Treasuries_01152013!DK13*AX24)</f>
        <v>1</v>
      </c>
      <c r="DG24" s="17">
        <f>EXP(-Treasuries_01152013!DL13*AY24)</f>
        <v>1</v>
      </c>
      <c r="DH24" s="17">
        <f>EXP(-Treasuries_01152013!DM13*AZ24)</f>
        <v>1</v>
      </c>
      <c r="DI24" s="17">
        <f>EXP(-Treasuries_01152013!DN13*BA24)</f>
        <v>1</v>
      </c>
      <c r="DJ24" s="17">
        <f>EXP(-Treasuries_01152013!DO13*BB24)</f>
        <v>1</v>
      </c>
      <c r="DK24" s="17">
        <f>EXP(-Treasuries_01152013!DP13*BC24)</f>
        <v>1</v>
      </c>
      <c r="DL24" s="17">
        <f>EXP(-Treasuries_01152013!DQ13*BD24)</f>
        <v>1</v>
      </c>
      <c r="DM24" s="17">
        <f>EXP(-Treasuries_01152013!DR13*BE24)</f>
        <v>1</v>
      </c>
      <c r="DN24" s="17">
        <f>EXP(-Treasuries_01152013!DS13*BF24)</f>
        <v>1</v>
      </c>
      <c r="DO24" s="17">
        <f>EXP(-Treasuries_01152013!DT13*BG24)</f>
        <v>1</v>
      </c>
      <c r="DP24" s="17">
        <f>EXP(-Treasuries_01152013!DU13*BH24)</f>
        <v>1</v>
      </c>
      <c r="DQ24" s="17">
        <f>EXP(-Treasuries_01152013!DV13*BI24)</f>
        <v>1</v>
      </c>
      <c r="DR24" s="17">
        <f>EXP(-Treasuries_01152013!DW13*BJ24)</f>
        <v>1</v>
      </c>
      <c r="DS24" s="17">
        <f>EXP(-Treasuries_01152013!DX13*BK24)</f>
        <v>1</v>
      </c>
      <c r="DT24" s="17">
        <f>EXP(-Treasuries_01152013!DY13*BL24)</f>
        <v>1</v>
      </c>
      <c r="DU24" s="17">
        <f>EXP(-Treasuries_01152013!DZ13*BM24)</f>
        <v>1</v>
      </c>
      <c r="DV24" s="17">
        <f>EXP(-Treasuries_01152013!EA13*BN24)</f>
        <v>1</v>
      </c>
      <c r="DW24" s="8" t="e">
        <f>SUMPRODUCT(BO24:DV24,Treasuries_01152013!K13:BR13)</f>
        <v>#DIV/0!</v>
      </c>
      <c r="DX24" s="11" t="e">
        <f t="shared" si="3"/>
        <v>#DIV/0!</v>
      </c>
      <c r="DZ24" s="14">
        <f t="shared" si="4"/>
        <v>3.5</v>
      </c>
      <c r="EA24" s="67"/>
      <c r="EB24" s="67"/>
      <c r="EC24" s="67"/>
      <c r="ED24" s="16"/>
      <c r="EF24" s="15"/>
    </row>
    <row r="25" spans="2:148">
      <c r="B25" s="10">
        <f>Treasuries_01152013!C14</f>
        <v>1.375</v>
      </c>
      <c r="C25" s="10">
        <f>Treasuries_01152013!E14</f>
        <v>100.09375</v>
      </c>
      <c r="D25" s="10">
        <f>Treasuries_01152013!F14</f>
        <v>100.125</v>
      </c>
      <c r="E25" s="8">
        <f>Treasuries_01152013!H14</f>
        <v>8.3333333333333329E-2</v>
      </c>
      <c r="F25" s="8">
        <f t="shared" si="2"/>
        <v>100.109375</v>
      </c>
      <c r="G25" s="24" t="e">
        <f>IF(Treasuries_01152013!BT14=0,0,theta0+(theta1+theta2)*(1-EXP(-Treasuries_01152013!BT14/la))/(Treasuries_01152013!BT14/la)-theta2*EXP(-Treasuries_01152013!BT14/la))</f>
        <v>#DIV/0!</v>
      </c>
      <c r="H25" s="24">
        <f>IF(Treasuries_01152013!BU14=0,0,theta0+(theta1+theta2)*(1-EXP(-Treasuries_01152013!BU14/la))/(Treasuries_01152013!BU14/la)-theta2*EXP(-Treasuries_01152013!BU14/la))</f>
        <v>0</v>
      </c>
      <c r="I25" s="24">
        <f>IF(Treasuries_01152013!BV14=0,0,theta0+(theta1+theta2)*(1-EXP(-Treasuries_01152013!BV14/la))/(Treasuries_01152013!BV14/la)-theta2*EXP(-Treasuries_01152013!BV14/la))</f>
        <v>0</v>
      </c>
      <c r="J25" s="24">
        <f>IF(Treasuries_01152013!BW14=0,0,theta0+(theta1+theta2)*(1-EXP(-Treasuries_01152013!BW14/la))/(Treasuries_01152013!BW14/la)-theta2*EXP(-Treasuries_01152013!BW14/la))</f>
        <v>0</v>
      </c>
      <c r="K25" s="24">
        <f>IF(Treasuries_01152013!BX14=0,0,theta0+(theta1+theta2)*(1-EXP(-Treasuries_01152013!BX14/la))/(Treasuries_01152013!BX14/la)-theta2*EXP(-Treasuries_01152013!BX14/la))</f>
        <v>0</v>
      </c>
      <c r="L25" s="24">
        <f>IF(Treasuries_01152013!BY14=0,0,theta0+(theta1+theta2)*(1-EXP(-Treasuries_01152013!BY14/la))/(Treasuries_01152013!BY14/la)-theta2*EXP(-Treasuries_01152013!BY14/la))</f>
        <v>0</v>
      </c>
      <c r="M25" s="24">
        <f>IF(Treasuries_01152013!BZ14=0,0,theta0+(theta1+theta2)*(1-EXP(-Treasuries_01152013!BZ14/la))/(Treasuries_01152013!BZ14/la)-theta2*EXP(-Treasuries_01152013!BZ14/la))</f>
        <v>0</v>
      </c>
      <c r="N25" s="24">
        <f>IF(Treasuries_01152013!CA14=0,0,theta0+(theta1+theta2)*(1-EXP(-Treasuries_01152013!CA14/la))/(Treasuries_01152013!CA14/la)-theta2*EXP(-Treasuries_01152013!CA14/la))</f>
        <v>0</v>
      </c>
      <c r="O25" s="24">
        <f>IF(Treasuries_01152013!CB14=0,0,theta0+(theta1+theta2)*(1-EXP(-Treasuries_01152013!CB14/la))/(Treasuries_01152013!CB14/la)-theta2*EXP(-Treasuries_01152013!CB14/la))</f>
        <v>0</v>
      </c>
      <c r="P25" s="24">
        <f>IF(Treasuries_01152013!CC14=0,0,theta0+(theta1+theta2)*(1-EXP(-Treasuries_01152013!CC14/la))/(Treasuries_01152013!CC14/la)-theta2*EXP(-Treasuries_01152013!CC14/la))</f>
        <v>0</v>
      </c>
      <c r="Q25" s="24">
        <f>IF(Treasuries_01152013!CD14=0,0,theta0+(theta1+theta2)*(1-EXP(-Treasuries_01152013!CD14/la))/(Treasuries_01152013!CD14/la)-theta2*EXP(-Treasuries_01152013!CD14/la))</f>
        <v>0</v>
      </c>
      <c r="R25" s="24">
        <f>IF(Treasuries_01152013!CE14=0,0,theta0+(theta1+theta2)*(1-EXP(-Treasuries_01152013!CE14/la))/(Treasuries_01152013!CE14/la)-theta2*EXP(-Treasuries_01152013!CE14/la))</f>
        <v>0</v>
      </c>
      <c r="S25" s="24">
        <f>IF(Treasuries_01152013!CF14=0,0,theta0+(theta1+theta2)*(1-EXP(-Treasuries_01152013!CF14/la))/(Treasuries_01152013!CF14/la)-theta2*EXP(-Treasuries_01152013!CF14/la))</f>
        <v>0</v>
      </c>
      <c r="T25" s="24">
        <f>IF(Treasuries_01152013!CG14=0,0,theta0+(theta1+theta2)*(1-EXP(-Treasuries_01152013!CG14/la))/(Treasuries_01152013!CG14/la)-theta2*EXP(-Treasuries_01152013!CG14/la))</f>
        <v>0</v>
      </c>
      <c r="U25" s="24">
        <f>IF(Treasuries_01152013!CH14=0,0,theta0+(theta1+theta2)*(1-EXP(-Treasuries_01152013!CH14/la))/(Treasuries_01152013!CH14/la)-theta2*EXP(-Treasuries_01152013!CH14/la))</f>
        <v>0</v>
      </c>
      <c r="V25" s="24">
        <f>IF(Treasuries_01152013!CI14=0,0,theta0+(theta1+theta2)*(1-EXP(-Treasuries_01152013!CI14/la))/(Treasuries_01152013!CI14/la)-theta2*EXP(-Treasuries_01152013!CI14/la))</f>
        <v>0</v>
      </c>
      <c r="W25" s="24">
        <f>IF(Treasuries_01152013!CJ14=0,0,theta0+(theta1+theta2)*(1-EXP(-Treasuries_01152013!CJ14/la))/(Treasuries_01152013!CJ14/la)-theta2*EXP(-Treasuries_01152013!CJ14/la))</f>
        <v>0</v>
      </c>
      <c r="X25" s="24">
        <f>IF(Treasuries_01152013!CK14=0,0,theta0+(theta1+theta2)*(1-EXP(-Treasuries_01152013!CK14/la))/(Treasuries_01152013!CK14/la)-theta2*EXP(-Treasuries_01152013!CK14/la))</f>
        <v>0</v>
      </c>
      <c r="Y25" s="24">
        <f>IF(Treasuries_01152013!CL14=0,0,theta0+(theta1+theta2)*(1-EXP(-Treasuries_01152013!CL14/la))/(Treasuries_01152013!CL14/la)-theta2*EXP(-Treasuries_01152013!CL14/la))</f>
        <v>0</v>
      </c>
      <c r="Z25" s="24">
        <f>IF(Treasuries_01152013!CM14=0,0,theta0+(theta1+theta2)*(1-EXP(-Treasuries_01152013!CM14/la))/(Treasuries_01152013!CM14/la)-theta2*EXP(-Treasuries_01152013!CM14/la))</f>
        <v>0</v>
      </c>
      <c r="AA25" s="24">
        <f>IF(Treasuries_01152013!CN14=0,0,theta0+(theta1+theta2)*(1-EXP(-Treasuries_01152013!CN14/la))/(Treasuries_01152013!CN14/la)-theta2*EXP(-Treasuries_01152013!CN14/la))</f>
        <v>0</v>
      </c>
      <c r="AB25" s="24">
        <f>IF(Treasuries_01152013!CO14=0,0,theta0+(theta1+theta2)*(1-EXP(-Treasuries_01152013!CO14/la))/(Treasuries_01152013!CO14/la)-theta2*EXP(-Treasuries_01152013!CO14/la))</f>
        <v>0</v>
      </c>
      <c r="AC25" s="24">
        <f>IF(Treasuries_01152013!CP14=0,0,theta0+(theta1+theta2)*(1-EXP(-Treasuries_01152013!CP14/la))/(Treasuries_01152013!CP14/la)-theta2*EXP(-Treasuries_01152013!CP14/la))</f>
        <v>0</v>
      </c>
      <c r="AD25" s="24">
        <f>IF(Treasuries_01152013!CQ14=0,0,theta0+(theta1+theta2)*(1-EXP(-Treasuries_01152013!CQ14/la))/(Treasuries_01152013!CQ14/la)-theta2*EXP(-Treasuries_01152013!CQ14/la))</f>
        <v>0</v>
      </c>
      <c r="AE25" s="24">
        <f>IF(Treasuries_01152013!CR14=0,0,theta0+(theta1+theta2)*(1-EXP(-Treasuries_01152013!CR14/la))/(Treasuries_01152013!CR14/la)-theta2*EXP(-Treasuries_01152013!CR14/la))</f>
        <v>0</v>
      </c>
      <c r="AF25" s="24">
        <f>IF(Treasuries_01152013!CS14=0,0,theta0+(theta1+theta2)*(1-EXP(-Treasuries_01152013!CS14/la))/(Treasuries_01152013!CS14/la)-theta2*EXP(-Treasuries_01152013!CS14/la))</f>
        <v>0</v>
      </c>
      <c r="AG25" s="24">
        <f>IF(Treasuries_01152013!CT14=0,0,theta0+(theta1+theta2)*(1-EXP(-Treasuries_01152013!CT14/la))/(Treasuries_01152013!CT14/la)-theta2*EXP(-Treasuries_01152013!CT14/la))</f>
        <v>0</v>
      </c>
      <c r="AH25" s="24">
        <f>IF(Treasuries_01152013!CU14=0,0,theta0+(theta1+theta2)*(1-EXP(-Treasuries_01152013!CU14/la))/(Treasuries_01152013!CU14/la)-theta2*EXP(-Treasuries_01152013!CU14/la))</f>
        <v>0</v>
      </c>
      <c r="AI25" s="24">
        <f>IF(Treasuries_01152013!CV14=0,0,theta0+(theta1+theta2)*(1-EXP(-Treasuries_01152013!CV14/la))/(Treasuries_01152013!CV14/la)-theta2*EXP(-Treasuries_01152013!CV14/la))</f>
        <v>0</v>
      </c>
      <c r="AJ25" s="24">
        <f>IF(Treasuries_01152013!CW14=0,0,theta0+(theta1+theta2)*(1-EXP(-Treasuries_01152013!CW14/la))/(Treasuries_01152013!CW14/la)-theta2*EXP(-Treasuries_01152013!CW14/la))</f>
        <v>0</v>
      </c>
      <c r="AK25" s="24">
        <f>IF(Treasuries_01152013!CX14=0,0,theta0+(theta1+theta2)*(1-EXP(-Treasuries_01152013!CX14/la))/(Treasuries_01152013!CX14/la)-theta2*EXP(-Treasuries_01152013!CX14/la))</f>
        <v>0</v>
      </c>
      <c r="AL25" s="24">
        <f>IF(Treasuries_01152013!CY14=0,0,theta0+(theta1+theta2)*(1-EXP(-Treasuries_01152013!CY14/la))/(Treasuries_01152013!CY14/la)-theta2*EXP(-Treasuries_01152013!CY14/la))</f>
        <v>0</v>
      </c>
      <c r="AM25" s="24">
        <f>IF(Treasuries_01152013!CZ14=0,0,theta0+(theta1+theta2)*(1-EXP(-Treasuries_01152013!CZ14/la))/(Treasuries_01152013!CZ14/la)-theta2*EXP(-Treasuries_01152013!CZ14/la))</f>
        <v>0</v>
      </c>
      <c r="AN25" s="24">
        <f>IF(Treasuries_01152013!DA14=0,0,theta0+(theta1+theta2)*(1-EXP(-Treasuries_01152013!DA14/la))/(Treasuries_01152013!DA14/la)-theta2*EXP(-Treasuries_01152013!DA14/la))</f>
        <v>0</v>
      </c>
      <c r="AO25" s="24">
        <f>IF(Treasuries_01152013!DB14=0,0,theta0+(theta1+theta2)*(1-EXP(-Treasuries_01152013!DB14/la))/(Treasuries_01152013!DB14/la)-theta2*EXP(-Treasuries_01152013!DB14/la))</f>
        <v>0</v>
      </c>
      <c r="AP25" s="24">
        <f>IF(Treasuries_01152013!DC14=0,0,theta0+(theta1+theta2)*(1-EXP(-Treasuries_01152013!DC14/la))/(Treasuries_01152013!DC14/la)-theta2*EXP(-Treasuries_01152013!DC14/la))</f>
        <v>0</v>
      </c>
      <c r="AQ25" s="24">
        <f>IF(Treasuries_01152013!DD14=0,0,theta0+(theta1+theta2)*(1-EXP(-Treasuries_01152013!DD14/la))/(Treasuries_01152013!DD14/la)-theta2*EXP(-Treasuries_01152013!DD14/la))</f>
        <v>0</v>
      </c>
      <c r="AR25" s="24">
        <f>IF(Treasuries_01152013!DE14=0,0,theta0+(theta1+theta2)*(1-EXP(-Treasuries_01152013!DE14/la))/(Treasuries_01152013!DE14/la)-theta2*EXP(-Treasuries_01152013!DE14/la))</f>
        <v>0</v>
      </c>
      <c r="AS25" s="24">
        <f>IF(Treasuries_01152013!DF14=0,0,theta0+(theta1+theta2)*(1-EXP(-Treasuries_01152013!DF14/la))/(Treasuries_01152013!DF14/la)-theta2*EXP(-Treasuries_01152013!DF14/la))</f>
        <v>0</v>
      </c>
      <c r="AT25" s="24">
        <f>IF(Treasuries_01152013!DG14=0,0,theta0+(theta1+theta2)*(1-EXP(-Treasuries_01152013!DG14/la))/(Treasuries_01152013!DG14/la)-theta2*EXP(-Treasuries_01152013!DG14/la))</f>
        <v>0</v>
      </c>
      <c r="AU25" s="24">
        <f>IF(Treasuries_01152013!DH14=0,0,theta0+(theta1+theta2)*(1-EXP(-Treasuries_01152013!DH14/la))/(Treasuries_01152013!DH14/la)-theta2*EXP(-Treasuries_01152013!DH14/la))</f>
        <v>0</v>
      </c>
      <c r="AV25" s="24">
        <f>IF(Treasuries_01152013!DI14=0,0,theta0+(theta1+theta2)*(1-EXP(-Treasuries_01152013!DI14/la))/(Treasuries_01152013!DI14/la)-theta2*EXP(-Treasuries_01152013!DI14/la))</f>
        <v>0</v>
      </c>
      <c r="AW25" s="24">
        <f>IF(Treasuries_01152013!DJ14=0,0,theta0+(theta1+theta2)*(1-EXP(-Treasuries_01152013!DJ14/la))/(Treasuries_01152013!DJ14/la)-theta2*EXP(-Treasuries_01152013!DJ14/la))</f>
        <v>0</v>
      </c>
      <c r="AX25" s="24">
        <f>IF(Treasuries_01152013!DK14=0,0,theta0+(theta1+theta2)*(1-EXP(-Treasuries_01152013!DK14/la))/(Treasuries_01152013!DK14/la)-theta2*EXP(-Treasuries_01152013!DK14/la))</f>
        <v>0</v>
      </c>
      <c r="AY25" s="24">
        <f>IF(Treasuries_01152013!DL14=0,0,theta0+(theta1+theta2)*(1-EXP(-Treasuries_01152013!DL14/la))/(Treasuries_01152013!DL14/la)-theta2*EXP(-Treasuries_01152013!DL14/la))</f>
        <v>0</v>
      </c>
      <c r="AZ25" s="24">
        <f>IF(Treasuries_01152013!DM14=0,0,theta0+(theta1+theta2)*(1-EXP(-Treasuries_01152013!DM14/la))/(Treasuries_01152013!DM14/la)-theta2*EXP(-Treasuries_01152013!DM14/la))</f>
        <v>0</v>
      </c>
      <c r="BA25" s="24">
        <f>IF(Treasuries_01152013!DN14=0,0,theta0+(theta1+theta2)*(1-EXP(-Treasuries_01152013!DN14/la))/(Treasuries_01152013!DN14/la)-theta2*EXP(-Treasuries_01152013!DN14/la))</f>
        <v>0</v>
      </c>
      <c r="BB25" s="24">
        <f>IF(Treasuries_01152013!DO14=0,0,theta0+(theta1+theta2)*(1-EXP(-Treasuries_01152013!DO14/la))/(Treasuries_01152013!DO14/la)-theta2*EXP(-Treasuries_01152013!DO14/la))</f>
        <v>0</v>
      </c>
      <c r="BC25" s="24">
        <f>IF(Treasuries_01152013!DP14=0,0,theta0+(theta1+theta2)*(1-EXP(-Treasuries_01152013!DP14/la))/(Treasuries_01152013!DP14/la)-theta2*EXP(-Treasuries_01152013!DP14/la))</f>
        <v>0</v>
      </c>
      <c r="BD25" s="24">
        <f>IF(Treasuries_01152013!DQ14=0,0,theta0+(theta1+theta2)*(1-EXP(-Treasuries_01152013!DQ14/la))/(Treasuries_01152013!DQ14/la)-theta2*EXP(-Treasuries_01152013!DQ14/la))</f>
        <v>0</v>
      </c>
      <c r="BE25" s="24">
        <f>IF(Treasuries_01152013!DR14=0,0,theta0+(theta1+theta2)*(1-EXP(-Treasuries_01152013!DR14/la))/(Treasuries_01152013!DR14/la)-theta2*EXP(-Treasuries_01152013!DR14/la))</f>
        <v>0</v>
      </c>
      <c r="BF25" s="24">
        <f>IF(Treasuries_01152013!DS14=0,0,theta0+(theta1+theta2)*(1-EXP(-Treasuries_01152013!DS14/la))/(Treasuries_01152013!DS14/la)-theta2*EXP(-Treasuries_01152013!DS14/la))</f>
        <v>0</v>
      </c>
      <c r="BG25" s="24">
        <f>IF(Treasuries_01152013!DT14=0,0,theta0+(theta1+theta2)*(1-EXP(-Treasuries_01152013!DT14/la))/(Treasuries_01152013!DT14/la)-theta2*EXP(-Treasuries_01152013!DT14/la))</f>
        <v>0</v>
      </c>
      <c r="BH25" s="24">
        <f>IF(Treasuries_01152013!DU14=0,0,theta0+(theta1+theta2)*(1-EXP(-Treasuries_01152013!DU14/la))/(Treasuries_01152013!DU14/la)-theta2*EXP(-Treasuries_01152013!DU14/la))</f>
        <v>0</v>
      </c>
      <c r="BI25" s="24">
        <f>IF(Treasuries_01152013!DV14=0,0,theta0+(theta1+theta2)*(1-EXP(-Treasuries_01152013!DV14/la))/(Treasuries_01152013!DV14/la)-theta2*EXP(-Treasuries_01152013!DV14/la))</f>
        <v>0</v>
      </c>
      <c r="BJ25" s="24">
        <f>IF(Treasuries_01152013!DW14=0,0,theta0+(theta1+theta2)*(1-EXP(-Treasuries_01152013!DW14/la))/(Treasuries_01152013!DW14/la)-theta2*EXP(-Treasuries_01152013!DW14/la))</f>
        <v>0</v>
      </c>
      <c r="BK25" s="24">
        <f>IF(Treasuries_01152013!DX14=0,0,theta0+(theta1+theta2)*(1-EXP(-Treasuries_01152013!DX14/la))/(Treasuries_01152013!DX14/la)-theta2*EXP(-Treasuries_01152013!DX14/la))</f>
        <v>0</v>
      </c>
      <c r="BL25" s="24">
        <f>IF(Treasuries_01152013!DY14=0,0,theta0+(theta1+theta2)*(1-EXP(-Treasuries_01152013!DY14/la))/(Treasuries_01152013!DY14/la)-theta2*EXP(-Treasuries_01152013!DY14/la))</f>
        <v>0</v>
      </c>
      <c r="BM25" s="24">
        <f>IF(Treasuries_01152013!DZ14=0,0,theta0+(theta1+theta2)*(1-EXP(-Treasuries_01152013!DZ14/la))/(Treasuries_01152013!DZ14/la)-theta2*EXP(-Treasuries_01152013!DZ14/la))</f>
        <v>0</v>
      </c>
      <c r="BN25" s="24">
        <f>IF(Treasuries_01152013!EA14=0,0,theta0+(theta1+theta2)*(1-EXP(-Treasuries_01152013!EA14/la))/(Treasuries_01152013!EA14/la)-theta2*EXP(-Treasuries_01152013!EA14/la))</f>
        <v>0</v>
      </c>
      <c r="BO25" s="17" t="e">
        <f>EXP(-Treasuries_01152013!BT14*G25)</f>
        <v>#DIV/0!</v>
      </c>
      <c r="BP25" s="17">
        <f>EXP(-Treasuries_01152013!BU14*H25)</f>
        <v>1</v>
      </c>
      <c r="BQ25" s="17">
        <f>EXP(-Treasuries_01152013!BV14*I25)</f>
        <v>1</v>
      </c>
      <c r="BR25" s="17">
        <f>EXP(-Treasuries_01152013!BW14*J25)</f>
        <v>1</v>
      </c>
      <c r="BS25" s="17">
        <f>EXP(-Treasuries_01152013!BX14*K25)</f>
        <v>1</v>
      </c>
      <c r="BT25" s="17">
        <f>EXP(-Treasuries_01152013!BY14*L25)</f>
        <v>1</v>
      </c>
      <c r="BU25" s="17">
        <f>EXP(-Treasuries_01152013!BZ14*M25)</f>
        <v>1</v>
      </c>
      <c r="BV25" s="17">
        <f>EXP(-Treasuries_01152013!CA14*N25)</f>
        <v>1</v>
      </c>
      <c r="BW25" s="17">
        <f>EXP(-Treasuries_01152013!CB14*O25)</f>
        <v>1</v>
      </c>
      <c r="BX25" s="17">
        <f>EXP(-Treasuries_01152013!CC14*P25)</f>
        <v>1</v>
      </c>
      <c r="BY25" s="17">
        <f>EXP(-Treasuries_01152013!CD14*Q25)</f>
        <v>1</v>
      </c>
      <c r="BZ25" s="17">
        <f>EXP(-Treasuries_01152013!CE14*R25)</f>
        <v>1</v>
      </c>
      <c r="CA25" s="17">
        <f>EXP(-Treasuries_01152013!CF14*S25)</f>
        <v>1</v>
      </c>
      <c r="CB25" s="17">
        <f>EXP(-Treasuries_01152013!CG14*T25)</f>
        <v>1</v>
      </c>
      <c r="CC25" s="17">
        <f>EXP(-Treasuries_01152013!CH14*U25)</f>
        <v>1</v>
      </c>
      <c r="CD25" s="17">
        <f>EXP(-Treasuries_01152013!CI14*V25)</f>
        <v>1</v>
      </c>
      <c r="CE25" s="17">
        <f>EXP(-Treasuries_01152013!CJ14*W25)</f>
        <v>1</v>
      </c>
      <c r="CF25" s="17">
        <f>EXP(-Treasuries_01152013!CK14*X25)</f>
        <v>1</v>
      </c>
      <c r="CG25" s="17">
        <f>EXP(-Treasuries_01152013!CL14*Y25)</f>
        <v>1</v>
      </c>
      <c r="CH25" s="17">
        <f>EXP(-Treasuries_01152013!CM14*Z25)</f>
        <v>1</v>
      </c>
      <c r="CI25" s="17">
        <f>EXP(-Treasuries_01152013!CN14*AA25)</f>
        <v>1</v>
      </c>
      <c r="CJ25" s="17">
        <f>EXP(-Treasuries_01152013!CO14*AB25)</f>
        <v>1</v>
      </c>
      <c r="CK25" s="17">
        <f>EXP(-Treasuries_01152013!CP14*AC25)</f>
        <v>1</v>
      </c>
      <c r="CL25" s="17">
        <f>EXP(-Treasuries_01152013!CQ14*AD25)</f>
        <v>1</v>
      </c>
      <c r="CM25" s="17">
        <f>EXP(-Treasuries_01152013!CR14*AE25)</f>
        <v>1</v>
      </c>
      <c r="CN25" s="17">
        <f>EXP(-Treasuries_01152013!CS14*AF25)</f>
        <v>1</v>
      </c>
      <c r="CO25" s="17">
        <f>EXP(-Treasuries_01152013!CT14*AG25)</f>
        <v>1</v>
      </c>
      <c r="CP25" s="17">
        <f>EXP(-Treasuries_01152013!CU14*AH25)</f>
        <v>1</v>
      </c>
      <c r="CQ25" s="17">
        <f>EXP(-Treasuries_01152013!CV14*AI25)</f>
        <v>1</v>
      </c>
      <c r="CR25" s="17">
        <f>EXP(-Treasuries_01152013!CW14*AJ25)</f>
        <v>1</v>
      </c>
      <c r="CS25" s="17">
        <f>EXP(-Treasuries_01152013!CX14*AK25)</f>
        <v>1</v>
      </c>
      <c r="CT25" s="17">
        <f>EXP(-Treasuries_01152013!CY14*AL25)</f>
        <v>1</v>
      </c>
      <c r="CU25" s="17">
        <f>EXP(-Treasuries_01152013!CZ14*AM25)</f>
        <v>1</v>
      </c>
      <c r="CV25" s="17">
        <f>EXP(-Treasuries_01152013!DA14*AN25)</f>
        <v>1</v>
      </c>
      <c r="CW25" s="17">
        <f>EXP(-Treasuries_01152013!DB14*AO25)</f>
        <v>1</v>
      </c>
      <c r="CX25" s="17">
        <f>EXP(-Treasuries_01152013!DC14*AP25)</f>
        <v>1</v>
      </c>
      <c r="CY25" s="17">
        <f>EXP(-Treasuries_01152013!DD14*AQ25)</f>
        <v>1</v>
      </c>
      <c r="CZ25" s="17">
        <f>EXP(-Treasuries_01152013!DE14*AR25)</f>
        <v>1</v>
      </c>
      <c r="DA25" s="17">
        <f>EXP(-Treasuries_01152013!DF14*AS25)</f>
        <v>1</v>
      </c>
      <c r="DB25" s="17">
        <f>EXP(-Treasuries_01152013!DG14*AT25)</f>
        <v>1</v>
      </c>
      <c r="DC25" s="17">
        <f>EXP(-Treasuries_01152013!DH14*AU25)</f>
        <v>1</v>
      </c>
      <c r="DD25" s="17">
        <f>EXP(-Treasuries_01152013!DI14*AV25)</f>
        <v>1</v>
      </c>
      <c r="DE25" s="17">
        <f>EXP(-Treasuries_01152013!DJ14*AW25)</f>
        <v>1</v>
      </c>
      <c r="DF25" s="17">
        <f>EXP(-Treasuries_01152013!DK14*AX25)</f>
        <v>1</v>
      </c>
      <c r="DG25" s="17">
        <f>EXP(-Treasuries_01152013!DL14*AY25)</f>
        <v>1</v>
      </c>
      <c r="DH25" s="17">
        <f>EXP(-Treasuries_01152013!DM14*AZ25)</f>
        <v>1</v>
      </c>
      <c r="DI25" s="17">
        <f>EXP(-Treasuries_01152013!DN14*BA25)</f>
        <v>1</v>
      </c>
      <c r="DJ25" s="17">
        <f>EXP(-Treasuries_01152013!DO14*BB25)</f>
        <v>1</v>
      </c>
      <c r="DK25" s="17">
        <f>EXP(-Treasuries_01152013!DP14*BC25)</f>
        <v>1</v>
      </c>
      <c r="DL25" s="17">
        <f>EXP(-Treasuries_01152013!DQ14*BD25)</f>
        <v>1</v>
      </c>
      <c r="DM25" s="17">
        <f>EXP(-Treasuries_01152013!DR14*BE25)</f>
        <v>1</v>
      </c>
      <c r="DN25" s="17">
        <f>EXP(-Treasuries_01152013!DS14*BF25)</f>
        <v>1</v>
      </c>
      <c r="DO25" s="17">
        <f>EXP(-Treasuries_01152013!DT14*BG25)</f>
        <v>1</v>
      </c>
      <c r="DP25" s="17">
        <f>EXP(-Treasuries_01152013!DU14*BH25)</f>
        <v>1</v>
      </c>
      <c r="DQ25" s="17">
        <f>EXP(-Treasuries_01152013!DV14*BI25)</f>
        <v>1</v>
      </c>
      <c r="DR25" s="17">
        <f>EXP(-Treasuries_01152013!DW14*BJ25)</f>
        <v>1</v>
      </c>
      <c r="DS25" s="17">
        <f>EXP(-Treasuries_01152013!DX14*BK25)</f>
        <v>1</v>
      </c>
      <c r="DT25" s="17">
        <f>EXP(-Treasuries_01152013!DY14*BL25)</f>
        <v>1</v>
      </c>
      <c r="DU25" s="17">
        <f>EXP(-Treasuries_01152013!DZ14*BM25)</f>
        <v>1</v>
      </c>
      <c r="DV25" s="17">
        <f>EXP(-Treasuries_01152013!EA14*BN25)</f>
        <v>1</v>
      </c>
      <c r="DW25" s="8" t="e">
        <f>SUMPRODUCT(BO25:DV25,Treasuries_01152013!K14:BR14)</f>
        <v>#DIV/0!</v>
      </c>
      <c r="DX25" s="11" t="e">
        <f t="shared" si="3"/>
        <v>#DIV/0!</v>
      </c>
      <c r="DZ25" s="14">
        <f t="shared" si="4"/>
        <v>4</v>
      </c>
      <c r="EA25" s="67"/>
      <c r="EB25" s="67"/>
      <c r="EC25" s="67"/>
      <c r="ED25" s="16"/>
      <c r="EF25" s="15"/>
    </row>
    <row r="26" spans="2:148">
      <c r="B26" s="10">
        <f>Treasuries_01152013!C15</f>
        <v>3.875</v>
      </c>
      <c r="C26" s="10">
        <f>Treasuries_01152013!E15</f>
        <v>100.300781</v>
      </c>
      <c r="D26" s="10">
        <f>Treasuries_01152013!F15</f>
        <v>100.332031</v>
      </c>
      <c r="E26" s="8">
        <f>Treasuries_01152013!H15</f>
        <v>8.3333333333333329E-2</v>
      </c>
      <c r="F26" s="8">
        <f t="shared" si="2"/>
        <v>100.316406</v>
      </c>
      <c r="G26" s="24" t="e">
        <f>IF(Treasuries_01152013!BT15=0,0,theta0+(theta1+theta2)*(1-EXP(-Treasuries_01152013!BT15/la))/(Treasuries_01152013!BT15/la)-theta2*EXP(-Treasuries_01152013!BT15/la))</f>
        <v>#DIV/0!</v>
      </c>
      <c r="H26" s="24">
        <f>IF(Treasuries_01152013!BU15=0,0,theta0+(theta1+theta2)*(1-EXP(-Treasuries_01152013!BU15/la))/(Treasuries_01152013!BU15/la)-theta2*EXP(-Treasuries_01152013!BU15/la))</f>
        <v>0</v>
      </c>
      <c r="I26" s="24">
        <f>IF(Treasuries_01152013!BV15=0,0,theta0+(theta1+theta2)*(1-EXP(-Treasuries_01152013!BV15/la))/(Treasuries_01152013!BV15/la)-theta2*EXP(-Treasuries_01152013!BV15/la))</f>
        <v>0</v>
      </c>
      <c r="J26" s="24">
        <f>IF(Treasuries_01152013!BW15=0,0,theta0+(theta1+theta2)*(1-EXP(-Treasuries_01152013!BW15/la))/(Treasuries_01152013!BW15/la)-theta2*EXP(-Treasuries_01152013!BW15/la))</f>
        <v>0</v>
      </c>
      <c r="K26" s="24">
        <f>IF(Treasuries_01152013!BX15=0,0,theta0+(theta1+theta2)*(1-EXP(-Treasuries_01152013!BX15/la))/(Treasuries_01152013!BX15/la)-theta2*EXP(-Treasuries_01152013!BX15/la))</f>
        <v>0</v>
      </c>
      <c r="L26" s="24">
        <f>IF(Treasuries_01152013!BY15=0,0,theta0+(theta1+theta2)*(1-EXP(-Treasuries_01152013!BY15/la))/(Treasuries_01152013!BY15/la)-theta2*EXP(-Treasuries_01152013!BY15/la))</f>
        <v>0</v>
      </c>
      <c r="M26" s="24">
        <f>IF(Treasuries_01152013!BZ15=0,0,theta0+(theta1+theta2)*(1-EXP(-Treasuries_01152013!BZ15/la))/(Treasuries_01152013!BZ15/la)-theta2*EXP(-Treasuries_01152013!BZ15/la))</f>
        <v>0</v>
      </c>
      <c r="N26" s="24">
        <f>IF(Treasuries_01152013!CA15=0,0,theta0+(theta1+theta2)*(1-EXP(-Treasuries_01152013!CA15/la))/(Treasuries_01152013!CA15/la)-theta2*EXP(-Treasuries_01152013!CA15/la))</f>
        <v>0</v>
      </c>
      <c r="O26" s="24">
        <f>IF(Treasuries_01152013!CB15=0,0,theta0+(theta1+theta2)*(1-EXP(-Treasuries_01152013!CB15/la))/(Treasuries_01152013!CB15/la)-theta2*EXP(-Treasuries_01152013!CB15/la))</f>
        <v>0</v>
      </c>
      <c r="P26" s="24">
        <f>IF(Treasuries_01152013!CC15=0,0,theta0+(theta1+theta2)*(1-EXP(-Treasuries_01152013!CC15/la))/(Treasuries_01152013!CC15/la)-theta2*EXP(-Treasuries_01152013!CC15/la))</f>
        <v>0</v>
      </c>
      <c r="Q26" s="24">
        <f>IF(Treasuries_01152013!CD15=0,0,theta0+(theta1+theta2)*(1-EXP(-Treasuries_01152013!CD15/la))/(Treasuries_01152013!CD15/la)-theta2*EXP(-Treasuries_01152013!CD15/la))</f>
        <v>0</v>
      </c>
      <c r="R26" s="24">
        <f>IF(Treasuries_01152013!CE15=0,0,theta0+(theta1+theta2)*(1-EXP(-Treasuries_01152013!CE15/la))/(Treasuries_01152013!CE15/la)-theta2*EXP(-Treasuries_01152013!CE15/la))</f>
        <v>0</v>
      </c>
      <c r="S26" s="24">
        <f>IF(Treasuries_01152013!CF15=0,0,theta0+(theta1+theta2)*(1-EXP(-Treasuries_01152013!CF15/la))/(Treasuries_01152013!CF15/la)-theta2*EXP(-Treasuries_01152013!CF15/la))</f>
        <v>0</v>
      </c>
      <c r="T26" s="24">
        <f>IF(Treasuries_01152013!CG15=0,0,theta0+(theta1+theta2)*(1-EXP(-Treasuries_01152013!CG15/la))/(Treasuries_01152013!CG15/la)-theta2*EXP(-Treasuries_01152013!CG15/la))</f>
        <v>0</v>
      </c>
      <c r="U26" s="24">
        <f>IF(Treasuries_01152013!CH15=0,0,theta0+(theta1+theta2)*(1-EXP(-Treasuries_01152013!CH15/la))/(Treasuries_01152013!CH15/la)-theta2*EXP(-Treasuries_01152013!CH15/la))</f>
        <v>0</v>
      </c>
      <c r="V26" s="24">
        <f>IF(Treasuries_01152013!CI15=0,0,theta0+(theta1+theta2)*(1-EXP(-Treasuries_01152013!CI15/la))/(Treasuries_01152013!CI15/la)-theta2*EXP(-Treasuries_01152013!CI15/la))</f>
        <v>0</v>
      </c>
      <c r="W26" s="24">
        <f>IF(Treasuries_01152013!CJ15=0,0,theta0+(theta1+theta2)*(1-EXP(-Treasuries_01152013!CJ15/la))/(Treasuries_01152013!CJ15/la)-theta2*EXP(-Treasuries_01152013!CJ15/la))</f>
        <v>0</v>
      </c>
      <c r="X26" s="24">
        <f>IF(Treasuries_01152013!CK15=0,0,theta0+(theta1+theta2)*(1-EXP(-Treasuries_01152013!CK15/la))/(Treasuries_01152013!CK15/la)-theta2*EXP(-Treasuries_01152013!CK15/la))</f>
        <v>0</v>
      </c>
      <c r="Y26" s="24">
        <f>IF(Treasuries_01152013!CL15=0,0,theta0+(theta1+theta2)*(1-EXP(-Treasuries_01152013!CL15/la))/(Treasuries_01152013!CL15/la)-theta2*EXP(-Treasuries_01152013!CL15/la))</f>
        <v>0</v>
      </c>
      <c r="Z26" s="24">
        <f>IF(Treasuries_01152013!CM15=0,0,theta0+(theta1+theta2)*(1-EXP(-Treasuries_01152013!CM15/la))/(Treasuries_01152013!CM15/la)-theta2*EXP(-Treasuries_01152013!CM15/la))</f>
        <v>0</v>
      </c>
      <c r="AA26" s="24">
        <f>IF(Treasuries_01152013!CN15=0,0,theta0+(theta1+theta2)*(1-EXP(-Treasuries_01152013!CN15/la))/(Treasuries_01152013!CN15/la)-theta2*EXP(-Treasuries_01152013!CN15/la))</f>
        <v>0</v>
      </c>
      <c r="AB26" s="24">
        <f>IF(Treasuries_01152013!CO15=0,0,theta0+(theta1+theta2)*(1-EXP(-Treasuries_01152013!CO15/la))/(Treasuries_01152013!CO15/la)-theta2*EXP(-Treasuries_01152013!CO15/la))</f>
        <v>0</v>
      </c>
      <c r="AC26" s="24">
        <f>IF(Treasuries_01152013!CP15=0,0,theta0+(theta1+theta2)*(1-EXP(-Treasuries_01152013!CP15/la))/(Treasuries_01152013!CP15/la)-theta2*EXP(-Treasuries_01152013!CP15/la))</f>
        <v>0</v>
      </c>
      <c r="AD26" s="24">
        <f>IF(Treasuries_01152013!CQ15=0,0,theta0+(theta1+theta2)*(1-EXP(-Treasuries_01152013!CQ15/la))/(Treasuries_01152013!CQ15/la)-theta2*EXP(-Treasuries_01152013!CQ15/la))</f>
        <v>0</v>
      </c>
      <c r="AE26" s="24">
        <f>IF(Treasuries_01152013!CR15=0,0,theta0+(theta1+theta2)*(1-EXP(-Treasuries_01152013!CR15/la))/(Treasuries_01152013!CR15/la)-theta2*EXP(-Treasuries_01152013!CR15/la))</f>
        <v>0</v>
      </c>
      <c r="AF26" s="24">
        <f>IF(Treasuries_01152013!CS15=0,0,theta0+(theta1+theta2)*(1-EXP(-Treasuries_01152013!CS15/la))/(Treasuries_01152013!CS15/la)-theta2*EXP(-Treasuries_01152013!CS15/la))</f>
        <v>0</v>
      </c>
      <c r="AG26" s="24">
        <f>IF(Treasuries_01152013!CT15=0,0,theta0+(theta1+theta2)*(1-EXP(-Treasuries_01152013!CT15/la))/(Treasuries_01152013!CT15/la)-theta2*EXP(-Treasuries_01152013!CT15/la))</f>
        <v>0</v>
      </c>
      <c r="AH26" s="24">
        <f>IF(Treasuries_01152013!CU15=0,0,theta0+(theta1+theta2)*(1-EXP(-Treasuries_01152013!CU15/la))/(Treasuries_01152013!CU15/la)-theta2*EXP(-Treasuries_01152013!CU15/la))</f>
        <v>0</v>
      </c>
      <c r="AI26" s="24">
        <f>IF(Treasuries_01152013!CV15=0,0,theta0+(theta1+theta2)*(1-EXP(-Treasuries_01152013!CV15/la))/(Treasuries_01152013!CV15/la)-theta2*EXP(-Treasuries_01152013!CV15/la))</f>
        <v>0</v>
      </c>
      <c r="AJ26" s="24">
        <f>IF(Treasuries_01152013!CW15=0,0,theta0+(theta1+theta2)*(1-EXP(-Treasuries_01152013!CW15/la))/(Treasuries_01152013!CW15/la)-theta2*EXP(-Treasuries_01152013!CW15/la))</f>
        <v>0</v>
      </c>
      <c r="AK26" s="24">
        <f>IF(Treasuries_01152013!CX15=0,0,theta0+(theta1+theta2)*(1-EXP(-Treasuries_01152013!CX15/la))/(Treasuries_01152013!CX15/la)-theta2*EXP(-Treasuries_01152013!CX15/la))</f>
        <v>0</v>
      </c>
      <c r="AL26" s="24">
        <f>IF(Treasuries_01152013!CY15=0,0,theta0+(theta1+theta2)*(1-EXP(-Treasuries_01152013!CY15/la))/(Treasuries_01152013!CY15/la)-theta2*EXP(-Treasuries_01152013!CY15/la))</f>
        <v>0</v>
      </c>
      <c r="AM26" s="24">
        <f>IF(Treasuries_01152013!CZ15=0,0,theta0+(theta1+theta2)*(1-EXP(-Treasuries_01152013!CZ15/la))/(Treasuries_01152013!CZ15/la)-theta2*EXP(-Treasuries_01152013!CZ15/la))</f>
        <v>0</v>
      </c>
      <c r="AN26" s="24">
        <f>IF(Treasuries_01152013!DA15=0,0,theta0+(theta1+theta2)*(1-EXP(-Treasuries_01152013!DA15/la))/(Treasuries_01152013!DA15/la)-theta2*EXP(-Treasuries_01152013!DA15/la))</f>
        <v>0</v>
      </c>
      <c r="AO26" s="24">
        <f>IF(Treasuries_01152013!DB15=0,0,theta0+(theta1+theta2)*(1-EXP(-Treasuries_01152013!DB15/la))/(Treasuries_01152013!DB15/la)-theta2*EXP(-Treasuries_01152013!DB15/la))</f>
        <v>0</v>
      </c>
      <c r="AP26" s="24">
        <f>IF(Treasuries_01152013!DC15=0,0,theta0+(theta1+theta2)*(1-EXP(-Treasuries_01152013!DC15/la))/(Treasuries_01152013!DC15/la)-theta2*EXP(-Treasuries_01152013!DC15/la))</f>
        <v>0</v>
      </c>
      <c r="AQ26" s="24">
        <f>IF(Treasuries_01152013!DD15=0,0,theta0+(theta1+theta2)*(1-EXP(-Treasuries_01152013!DD15/la))/(Treasuries_01152013!DD15/la)-theta2*EXP(-Treasuries_01152013!DD15/la))</f>
        <v>0</v>
      </c>
      <c r="AR26" s="24">
        <f>IF(Treasuries_01152013!DE15=0,0,theta0+(theta1+theta2)*(1-EXP(-Treasuries_01152013!DE15/la))/(Treasuries_01152013!DE15/la)-theta2*EXP(-Treasuries_01152013!DE15/la))</f>
        <v>0</v>
      </c>
      <c r="AS26" s="24">
        <f>IF(Treasuries_01152013!DF15=0,0,theta0+(theta1+theta2)*(1-EXP(-Treasuries_01152013!DF15/la))/(Treasuries_01152013!DF15/la)-theta2*EXP(-Treasuries_01152013!DF15/la))</f>
        <v>0</v>
      </c>
      <c r="AT26" s="24">
        <f>IF(Treasuries_01152013!DG15=0,0,theta0+(theta1+theta2)*(1-EXP(-Treasuries_01152013!DG15/la))/(Treasuries_01152013!DG15/la)-theta2*EXP(-Treasuries_01152013!DG15/la))</f>
        <v>0</v>
      </c>
      <c r="AU26" s="24">
        <f>IF(Treasuries_01152013!DH15=0,0,theta0+(theta1+theta2)*(1-EXP(-Treasuries_01152013!DH15/la))/(Treasuries_01152013!DH15/la)-theta2*EXP(-Treasuries_01152013!DH15/la))</f>
        <v>0</v>
      </c>
      <c r="AV26" s="24">
        <f>IF(Treasuries_01152013!DI15=0,0,theta0+(theta1+theta2)*(1-EXP(-Treasuries_01152013!DI15/la))/(Treasuries_01152013!DI15/la)-theta2*EXP(-Treasuries_01152013!DI15/la))</f>
        <v>0</v>
      </c>
      <c r="AW26" s="24">
        <f>IF(Treasuries_01152013!DJ15=0,0,theta0+(theta1+theta2)*(1-EXP(-Treasuries_01152013!DJ15/la))/(Treasuries_01152013!DJ15/la)-theta2*EXP(-Treasuries_01152013!DJ15/la))</f>
        <v>0</v>
      </c>
      <c r="AX26" s="24">
        <f>IF(Treasuries_01152013!DK15=0,0,theta0+(theta1+theta2)*(1-EXP(-Treasuries_01152013!DK15/la))/(Treasuries_01152013!DK15/la)-theta2*EXP(-Treasuries_01152013!DK15/la))</f>
        <v>0</v>
      </c>
      <c r="AY26" s="24">
        <f>IF(Treasuries_01152013!DL15=0,0,theta0+(theta1+theta2)*(1-EXP(-Treasuries_01152013!DL15/la))/(Treasuries_01152013!DL15/la)-theta2*EXP(-Treasuries_01152013!DL15/la))</f>
        <v>0</v>
      </c>
      <c r="AZ26" s="24">
        <f>IF(Treasuries_01152013!DM15=0,0,theta0+(theta1+theta2)*(1-EXP(-Treasuries_01152013!DM15/la))/(Treasuries_01152013!DM15/la)-theta2*EXP(-Treasuries_01152013!DM15/la))</f>
        <v>0</v>
      </c>
      <c r="BA26" s="24">
        <f>IF(Treasuries_01152013!DN15=0,0,theta0+(theta1+theta2)*(1-EXP(-Treasuries_01152013!DN15/la))/(Treasuries_01152013!DN15/la)-theta2*EXP(-Treasuries_01152013!DN15/la))</f>
        <v>0</v>
      </c>
      <c r="BB26" s="24">
        <f>IF(Treasuries_01152013!DO15=0,0,theta0+(theta1+theta2)*(1-EXP(-Treasuries_01152013!DO15/la))/(Treasuries_01152013!DO15/la)-theta2*EXP(-Treasuries_01152013!DO15/la))</f>
        <v>0</v>
      </c>
      <c r="BC26" s="24">
        <f>IF(Treasuries_01152013!DP15=0,0,theta0+(theta1+theta2)*(1-EXP(-Treasuries_01152013!DP15/la))/(Treasuries_01152013!DP15/la)-theta2*EXP(-Treasuries_01152013!DP15/la))</f>
        <v>0</v>
      </c>
      <c r="BD26" s="24">
        <f>IF(Treasuries_01152013!DQ15=0,0,theta0+(theta1+theta2)*(1-EXP(-Treasuries_01152013!DQ15/la))/(Treasuries_01152013!DQ15/la)-theta2*EXP(-Treasuries_01152013!DQ15/la))</f>
        <v>0</v>
      </c>
      <c r="BE26" s="24">
        <f>IF(Treasuries_01152013!DR15=0,0,theta0+(theta1+theta2)*(1-EXP(-Treasuries_01152013!DR15/la))/(Treasuries_01152013!DR15/la)-theta2*EXP(-Treasuries_01152013!DR15/la))</f>
        <v>0</v>
      </c>
      <c r="BF26" s="24">
        <f>IF(Treasuries_01152013!DS15=0,0,theta0+(theta1+theta2)*(1-EXP(-Treasuries_01152013!DS15/la))/(Treasuries_01152013!DS15/la)-theta2*EXP(-Treasuries_01152013!DS15/la))</f>
        <v>0</v>
      </c>
      <c r="BG26" s="24">
        <f>IF(Treasuries_01152013!DT15=0,0,theta0+(theta1+theta2)*(1-EXP(-Treasuries_01152013!DT15/la))/(Treasuries_01152013!DT15/la)-theta2*EXP(-Treasuries_01152013!DT15/la))</f>
        <v>0</v>
      </c>
      <c r="BH26" s="24">
        <f>IF(Treasuries_01152013!DU15=0,0,theta0+(theta1+theta2)*(1-EXP(-Treasuries_01152013!DU15/la))/(Treasuries_01152013!DU15/la)-theta2*EXP(-Treasuries_01152013!DU15/la))</f>
        <v>0</v>
      </c>
      <c r="BI26" s="24">
        <f>IF(Treasuries_01152013!DV15=0,0,theta0+(theta1+theta2)*(1-EXP(-Treasuries_01152013!DV15/la))/(Treasuries_01152013!DV15/la)-theta2*EXP(-Treasuries_01152013!DV15/la))</f>
        <v>0</v>
      </c>
      <c r="BJ26" s="24">
        <f>IF(Treasuries_01152013!DW15=0,0,theta0+(theta1+theta2)*(1-EXP(-Treasuries_01152013!DW15/la))/(Treasuries_01152013!DW15/la)-theta2*EXP(-Treasuries_01152013!DW15/la))</f>
        <v>0</v>
      </c>
      <c r="BK26" s="24">
        <f>IF(Treasuries_01152013!DX15=0,0,theta0+(theta1+theta2)*(1-EXP(-Treasuries_01152013!DX15/la))/(Treasuries_01152013!DX15/la)-theta2*EXP(-Treasuries_01152013!DX15/la))</f>
        <v>0</v>
      </c>
      <c r="BL26" s="24">
        <f>IF(Treasuries_01152013!DY15=0,0,theta0+(theta1+theta2)*(1-EXP(-Treasuries_01152013!DY15/la))/(Treasuries_01152013!DY15/la)-theta2*EXP(-Treasuries_01152013!DY15/la))</f>
        <v>0</v>
      </c>
      <c r="BM26" s="24">
        <f>IF(Treasuries_01152013!DZ15=0,0,theta0+(theta1+theta2)*(1-EXP(-Treasuries_01152013!DZ15/la))/(Treasuries_01152013!DZ15/la)-theta2*EXP(-Treasuries_01152013!DZ15/la))</f>
        <v>0</v>
      </c>
      <c r="BN26" s="24">
        <f>IF(Treasuries_01152013!EA15=0,0,theta0+(theta1+theta2)*(1-EXP(-Treasuries_01152013!EA15/la))/(Treasuries_01152013!EA15/la)-theta2*EXP(-Treasuries_01152013!EA15/la))</f>
        <v>0</v>
      </c>
      <c r="BO26" s="17" t="e">
        <f>EXP(-Treasuries_01152013!BT15*G26)</f>
        <v>#DIV/0!</v>
      </c>
      <c r="BP26" s="17">
        <f>EXP(-Treasuries_01152013!BU15*H26)</f>
        <v>1</v>
      </c>
      <c r="BQ26" s="17">
        <f>EXP(-Treasuries_01152013!BV15*I26)</f>
        <v>1</v>
      </c>
      <c r="BR26" s="17">
        <f>EXP(-Treasuries_01152013!BW15*J26)</f>
        <v>1</v>
      </c>
      <c r="BS26" s="17">
        <f>EXP(-Treasuries_01152013!BX15*K26)</f>
        <v>1</v>
      </c>
      <c r="BT26" s="17">
        <f>EXP(-Treasuries_01152013!BY15*L26)</f>
        <v>1</v>
      </c>
      <c r="BU26" s="17">
        <f>EXP(-Treasuries_01152013!BZ15*M26)</f>
        <v>1</v>
      </c>
      <c r="BV26" s="17">
        <f>EXP(-Treasuries_01152013!CA15*N26)</f>
        <v>1</v>
      </c>
      <c r="BW26" s="17">
        <f>EXP(-Treasuries_01152013!CB15*O26)</f>
        <v>1</v>
      </c>
      <c r="BX26" s="17">
        <f>EXP(-Treasuries_01152013!CC15*P26)</f>
        <v>1</v>
      </c>
      <c r="BY26" s="17">
        <f>EXP(-Treasuries_01152013!CD15*Q26)</f>
        <v>1</v>
      </c>
      <c r="BZ26" s="17">
        <f>EXP(-Treasuries_01152013!CE15*R26)</f>
        <v>1</v>
      </c>
      <c r="CA26" s="17">
        <f>EXP(-Treasuries_01152013!CF15*S26)</f>
        <v>1</v>
      </c>
      <c r="CB26" s="17">
        <f>EXP(-Treasuries_01152013!CG15*T26)</f>
        <v>1</v>
      </c>
      <c r="CC26" s="17">
        <f>EXP(-Treasuries_01152013!CH15*U26)</f>
        <v>1</v>
      </c>
      <c r="CD26" s="17">
        <f>EXP(-Treasuries_01152013!CI15*V26)</f>
        <v>1</v>
      </c>
      <c r="CE26" s="17">
        <f>EXP(-Treasuries_01152013!CJ15*W26)</f>
        <v>1</v>
      </c>
      <c r="CF26" s="17">
        <f>EXP(-Treasuries_01152013!CK15*X26)</f>
        <v>1</v>
      </c>
      <c r="CG26" s="17">
        <f>EXP(-Treasuries_01152013!CL15*Y26)</f>
        <v>1</v>
      </c>
      <c r="CH26" s="17">
        <f>EXP(-Treasuries_01152013!CM15*Z26)</f>
        <v>1</v>
      </c>
      <c r="CI26" s="17">
        <f>EXP(-Treasuries_01152013!CN15*AA26)</f>
        <v>1</v>
      </c>
      <c r="CJ26" s="17">
        <f>EXP(-Treasuries_01152013!CO15*AB26)</f>
        <v>1</v>
      </c>
      <c r="CK26" s="17">
        <f>EXP(-Treasuries_01152013!CP15*AC26)</f>
        <v>1</v>
      </c>
      <c r="CL26" s="17">
        <f>EXP(-Treasuries_01152013!CQ15*AD26)</f>
        <v>1</v>
      </c>
      <c r="CM26" s="17">
        <f>EXP(-Treasuries_01152013!CR15*AE26)</f>
        <v>1</v>
      </c>
      <c r="CN26" s="17">
        <f>EXP(-Treasuries_01152013!CS15*AF26)</f>
        <v>1</v>
      </c>
      <c r="CO26" s="17">
        <f>EXP(-Treasuries_01152013!CT15*AG26)</f>
        <v>1</v>
      </c>
      <c r="CP26" s="17">
        <f>EXP(-Treasuries_01152013!CU15*AH26)</f>
        <v>1</v>
      </c>
      <c r="CQ26" s="17">
        <f>EXP(-Treasuries_01152013!CV15*AI26)</f>
        <v>1</v>
      </c>
      <c r="CR26" s="17">
        <f>EXP(-Treasuries_01152013!CW15*AJ26)</f>
        <v>1</v>
      </c>
      <c r="CS26" s="17">
        <f>EXP(-Treasuries_01152013!CX15*AK26)</f>
        <v>1</v>
      </c>
      <c r="CT26" s="17">
        <f>EXP(-Treasuries_01152013!CY15*AL26)</f>
        <v>1</v>
      </c>
      <c r="CU26" s="17">
        <f>EXP(-Treasuries_01152013!CZ15*AM26)</f>
        <v>1</v>
      </c>
      <c r="CV26" s="17">
        <f>EXP(-Treasuries_01152013!DA15*AN26)</f>
        <v>1</v>
      </c>
      <c r="CW26" s="17">
        <f>EXP(-Treasuries_01152013!DB15*AO26)</f>
        <v>1</v>
      </c>
      <c r="CX26" s="17">
        <f>EXP(-Treasuries_01152013!DC15*AP26)</f>
        <v>1</v>
      </c>
      <c r="CY26" s="17">
        <f>EXP(-Treasuries_01152013!DD15*AQ26)</f>
        <v>1</v>
      </c>
      <c r="CZ26" s="17">
        <f>EXP(-Treasuries_01152013!DE15*AR26)</f>
        <v>1</v>
      </c>
      <c r="DA26" s="17">
        <f>EXP(-Treasuries_01152013!DF15*AS26)</f>
        <v>1</v>
      </c>
      <c r="DB26" s="17">
        <f>EXP(-Treasuries_01152013!DG15*AT26)</f>
        <v>1</v>
      </c>
      <c r="DC26" s="17">
        <f>EXP(-Treasuries_01152013!DH15*AU26)</f>
        <v>1</v>
      </c>
      <c r="DD26" s="17">
        <f>EXP(-Treasuries_01152013!DI15*AV26)</f>
        <v>1</v>
      </c>
      <c r="DE26" s="17">
        <f>EXP(-Treasuries_01152013!DJ15*AW26)</f>
        <v>1</v>
      </c>
      <c r="DF26" s="17">
        <f>EXP(-Treasuries_01152013!DK15*AX26)</f>
        <v>1</v>
      </c>
      <c r="DG26" s="17">
        <f>EXP(-Treasuries_01152013!DL15*AY26)</f>
        <v>1</v>
      </c>
      <c r="DH26" s="17">
        <f>EXP(-Treasuries_01152013!DM15*AZ26)</f>
        <v>1</v>
      </c>
      <c r="DI26" s="17">
        <f>EXP(-Treasuries_01152013!DN15*BA26)</f>
        <v>1</v>
      </c>
      <c r="DJ26" s="17">
        <f>EXP(-Treasuries_01152013!DO15*BB26)</f>
        <v>1</v>
      </c>
      <c r="DK26" s="17">
        <f>EXP(-Treasuries_01152013!DP15*BC26)</f>
        <v>1</v>
      </c>
      <c r="DL26" s="17">
        <f>EXP(-Treasuries_01152013!DQ15*BD26)</f>
        <v>1</v>
      </c>
      <c r="DM26" s="17">
        <f>EXP(-Treasuries_01152013!DR15*BE26)</f>
        <v>1</v>
      </c>
      <c r="DN26" s="17">
        <f>EXP(-Treasuries_01152013!DS15*BF26)</f>
        <v>1</v>
      </c>
      <c r="DO26" s="17">
        <f>EXP(-Treasuries_01152013!DT15*BG26)</f>
        <v>1</v>
      </c>
      <c r="DP26" s="17">
        <f>EXP(-Treasuries_01152013!DU15*BH26)</f>
        <v>1</v>
      </c>
      <c r="DQ26" s="17">
        <f>EXP(-Treasuries_01152013!DV15*BI26)</f>
        <v>1</v>
      </c>
      <c r="DR26" s="17">
        <f>EXP(-Treasuries_01152013!DW15*BJ26)</f>
        <v>1</v>
      </c>
      <c r="DS26" s="17">
        <f>EXP(-Treasuries_01152013!DX15*BK26)</f>
        <v>1</v>
      </c>
      <c r="DT26" s="17">
        <f>EXP(-Treasuries_01152013!DY15*BL26)</f>
        <v>1</v>
      </c>
      <c r="DU26" s="17">
        <f>EXP(-Treasuries_01152013!DZ15*BM26)</f>
        <v>1</v>
      </c>
      <c r="DV26" s="17">
        <f>EXP(-Treasuries_01152013!EA15*BN26)</f>
        <v>1</v>
      </c>
      <c r="DW26" s="8" t="e">
        <f>SUMPRODUCT(BO26:DV26,Treasuries_01152013!K15:BR15)</f>
        <v>#DIV/0!</v>
      </c>
      <c r="DX26" s="11" t="e">
        <f t="shared" si="3"/>
        <v>#DIV/0!</v>
      </c>
      <c r="DZ26" s="14">
        <f t="shared" si="4"/>
        <v>4.5</v>
      </c>
      <c r="EA26" s="67"/>
      <c r="EB26" s="67"/>
      <c r="EC26" s="67"/>
      <c r="ED26" s="16"/>
      <c r="EF26" s="15"/>
    </row>
    <row r="27" spans="2:148">
      <c r="B27" s="10">
        <f>Treasuries_01152013!C16</f>
        <v>0</v>
      </c>
      <c r="C27" s="10">
        <f>Treasuries_01152013!E16</f>
        <v>99.989722</v>
      </c>
      <c r="D27" s="10">
        <f>Treasuries_01152013!F16</f>
        <v>99.992292000000006</v>
      </c>
      <c r="E27" s="8">
        <f>Treasuries_01152013!H16</f>
        <v>0.1</v>
      </c>
      <c r="F27" s="8">
        <f t="shared" si="2"/>
        <v>99.991006999999996</v>
      </c>
      <c r="G27" s="24" t="e">
        <f>IF(Treasuries_01152013!BT16=0,0,theta0+(theta1+theta2)*(1-EXP(-Treasuries_01152013!BT16/la))/(Treasuries_01152013!BT16/la)-theta2*EXP(-Treasuries_01152013!BT16/la))</f>
        <v>#DIV/0!</v>
      </c>
      <c r="H27" s="24">
        <f>IF(Treasuries_01152013!BU16=0,0,theta0+(theta1+theta2)*(1-EXP(-Treasuries_01152013!BU16/la))/(Treasuries_01152013!BU16/la)-theta2*EXP(-Treasuries_01152013!BU16/la))</f>
        <v>0</v>
      </c>
      <c r="I27" s="24">
        <f>IF(Treasuries_01152013!BV16=0,0,theta0+(theta1+theta2)*(1-EXP(-Treasuries_01152013!BV16/la))/(Treasuries_01152013!BV16/la)-theta2*EXP(-Treasuries_01152013!BV16/la))</f>
        <v>0</v>
      </c>
      <c r="J27" s="24">
        <f>IF(Treasuries_01152013!BW16=0,0,theta0+(theta1+theta2)*(1-EXP(-Treasuries_01152013!BW16/la))/(Treasuries_01152013!BW16/la)-theta2*EXP(-Treasuries_01152013!BW16/la))</f>
        <v>0</v>
      </c>
      <c r="K27" s="24">
        <f>IF(Treasuries_01152013!BX16=0,0,theta0+(theta1+theta2)*(1-EXP(-Treasuries_01152013!BX16/la))/(Treasuries_01152013!BX16/la)-theta2*EXP(-Treasuries_01152013!BX16/la))</f>
        <v>0</v>
      </c>
      <c r="L27" s="24">
        <f>IF(Treasuries_01152013!BY16=0,0,theta0+(theta1+theta2)*(1-EXP(-Treasuries_01152013!BY16/la))/(Treasuries_01152013!BY16/la)-theta2*EXP(-Treasuries_01152013!BY16/la))</f>
        <v>0</v>
      </c>
      <c r="M27" s="24">
        <f>IF(Treasuries_01152013!BZ16=0,0,theta0+(theta1+theta2)*(1-EXP(-Treasuries_01152013!BZ16/la))/(Treasuries_01152013!BZ16/la)-theta2*EXP(-Treasuries_01152013!BZ16/la))</f>
        <v>0</v>
      </c>
      <c r="N27" s="24">
        <f>IF(Treasuries_01152013!CA16=0,0,theta0+(theta1+theta2)*(1-EXP(-Treasuries_01152013!CA16/la))/(Treasuries_01152013!CA16/la)-theta2*EXP(-Treasuries_01152013!CA16/la))</f>
        <v>0</v>
      </c>
      <c r="O27" s="24">
        <f>IF(Treasuries_01152013!CB16=0,0,theta0+(theta1+theta2)*(1-EXP(-Treasuries_01152013!CB16/la))/(Treasuries_01152013!CB16/la)-theta2*EXP(-Treasuries_01152013!CB16/la))</f>
        <v>0</v>
      </c>
      <c r="P27" s="24">
        <f>IF(Treasuries_01152013!CC16=0,0,theta0+(theta1+theta2)*(1-EXP(-Treasuries_01152013!CC16/la))/(Treasuries_01152013!CC16/la)-theta2*EXP(-Treasuries_01152013!CC16/la))</f>
        <v>0</v>
      </c>
      <c r="Q27" s="24">
        <f>IF(Treasuries_01152013!CD16=0,0,theta0+(theta1+theta2)*(1-EXP(-Treasuries_01152013!CD16/la))/(Treasuries_01152013!CD16/la)-theta2*EXP(-Treasuries_01152013!CD16/la))</f>
        <v>0</v>
      </c>
      <c r="R27" s="24">
        <f>IF(Treasuries_01152013!CE16=0,0,theta0+(theta1+theta2)*(1-EXP(-Treasuries_01152013!CE16/la))/(Treasuries_01152013!CE16/la)-theta2*EXP(-Treasuries_01152013!CE16/la))</f>
        <v>0</v>
      </c>
      <c r="S27" s="24">
        <f>IF(Treasuries_01152013!CF16=0,0,theta0+(theta1+theta2)*(1-EXP(-Treasuries_01152013!CF16/la))/(Treasuries_01152013!CF16/la)-theta2*EXP(-Treasuries_01152013!CF16/la))</f>
        <v>0</v>
      </c>
      <c r="T27" s="24">
        <f>IF(Treasuries_01152013!CG16=0,0,theta0+(theta1+theta2)*(1-EXP(-Treasuries_01152013!CG16/la))/(Treasuries_01152013!CG16/la)-theta2*EXP(-Treasuries_01152013!CG16/la))</f>
        <v>0</v>
      </c>
      <c r="U27" s="24">
        <f>IF(Treasuries_01152013!CH16=0,0,theta0+(theta1+theta2)*(1-EXP(-Treasuries_01152013!CH16/la))/(Treasuries_01152013!CH16/la)-theta2*EXP(-Treasuries_01152013!CH16/la))</f>
        <v>0</v>
      </c>
      <c r="V27" s="24">
        <f>IF(Treasuries_01152013!CI16=0,0,theta0+(theta1+theta2)*(1-EXP(-Treasuries_01152013!CI16/la))/(Treasuries_01152013!CI16/la)-theta2*EXP(-Treasuries_01152013!CI16/la))</f>
        <v>0</v>
      </c>
      <c r="W27" s="24">
        <f>IF(Treasuries_01152013!CJ16=0,0,theta0+(theta1+theta2)*(1-EXP(-Treasuries_01152013!CJ16/la))/(Treasuries_01152013!CJ16/la)-theta2*EXP(-Treasuries_01152013!CJ16/la))</f>
        <v>0</v>
      </c>
      <c r="X27" s="24">
        <f>IF(Treasuries_01152013!CK16=0,0,theta0+(theta1+theta2)*(1-EXP(-Treasuries_01152013!CK16/la))/(Treasuries_01152013!CK16/la)-theta2*EXP(-Treasuries_01152013!CK16/la))</f>
        <v>0</v>
      </c>
      <c r="Y27" s="24">
        <f>IF(Treasuries_01152013!CL16=0,0,theta0+(theta1+theta2)*(1-EXP(-Treasuries_01152013!CL16/la))/(Treasuries_01152013!CL16/la)-theta2*EXP(-Treasuries_01152013!CL16/la))</f>
        <v>0</v>
      </c>
      <c r="Z27" s="24">
        <f>IF(Treasuries_01152013!CM16=0,0,theta0+(theta1+theta2)*(1-EXP(-Treasuries_01152013!CM16/la))/(Treasuries_01152013!CM16/la)-theta2*EXP(-Treasuries_01152013!CM16/la))</f>
        <v>0</v>
      </c>
      <c r="AA27" s="24">
        <f>IF(Treasuries_01152013!CN16=0,0,theta0+(theta1+theta2)*(1-EXP(-Treasuries_01152013!CN16/la))/(Treasuries_01152013!CN16/la)-theta2*EXP(-Treasuries_01152013!CN16/la))</f>
        <v>0</v>
      </c>
      <c r="AB27" s="24">
        <f>IF(Treasuries_01152013!CO16=0,0,theta0+(theta1+theta2)*(1-EXP(-Treasuries_01152013!CO16/la))/(Treasuries_01152013!CO16/la)-theta2*EXP(-Treasuries_01152013!CO16/la))</f>
        <v>0</v>
      </c>
      <c r="AC27" s="24">
        <f>IF(Treasuries_01152013!CP16=0,0,theta0+(theta1+theta2)*(1-EXP(-Treasuries_01152013!CP16/la))/(Treasuries_01152013!CP16/la)-theta2*EXP(-Treasuries_01152013!CP16/la))</f>
        <v>0</v>
      </c>
      <c r="AD27" s="24">
        <f>IF(Treasuries_01152013!CQ16=0,0,theta0+(theta1+theta2)*(1-EXP(-Treasuries_01152013!CQ16/la))/(Treasuries_01152013!CQ16/la)-theta2*EXP(-Treasuries_01152013!CQ16/la))</f>
        <v>0</v>
      </c>
      <c r="AE27" s="24">
        <f>IF(Treasuries_01152013!CR16=0,0,theta0+(theta1+theta2)*(1-EXP(-Treasuries_01152013!CR16/la))/(Treasuries_01152013!CR16/la)-theta2*EXP(-Treasuries_01152013!CR16/la))</f>
        <v>0</v>
      </c>
      <c r="AF27" s="24">
        <f>IF(Treasuries_01152013!CS16=0,0,theta0+(theta1+theta2)*(1-EXP(-Treasuries_01152013!CS16/la))/(Treasuries_01152013!CS16/la)-theta2*EXP(-Treasuries_01152013!CS16/la))</f>
        <v>0</v>
      </c>
      <c r="AG27" s="24">
        <f>IF(Treasuries_01152013!CT16=0,0,theta0+(theta1+theta2)*(1-EXP(-Treasuries_01152013!CT16/la))/(Treasuries_01152013!CT16/la)-theta2*EXP(-Treasuries_01152013!CT16/la))</f>
        <v>0</v>
      </c>
      <c r="AH27" s="24">
        <f>IF(Treasuries_01152013!CU16=0,0,theta0+(theta1+theta2)*(1-EXP(-Treasuries_01152013!CU16/la))/(Treasuries_01152013!CU16/la)-theta2*EXP(-Treasuries_01152013!CU16/la))</f>
        <v>0</v>
      </c>
      <c r="AI27" s="24">
        <f>IF(Treasuries_01152013!CV16=0,0,theta0+(theta1+theta2)*(1-EXP(-Treasuries_01152013!CV16/la))/(Treasuries_01152013!CV16/la)-theta2*EXP(-Treasuries_01152013!CV16/la))</f>
        <v>0</v>
      </c>
      <c r="AJ27" s="24">
        <f>IF(Treasuries_01152013!CW16=0,0,theta0+(theta1+theta2)*(1-EXP(-Treasuries_01152013!CW16/la))/(Treasuries_01152013!CW16/la)-theta2*EXP(-Treasuries_01152013!CW16/la))</f>
        <v>0</v>
      </c>
      <c r="AK27" s="24">
        <f>IF(Treasuries_01152013!CX16=0,0,theta0+(theta1+theta2)*(1-EXP(-Treasuries_01152013!CX16/la))/(Treasuries_01152013!CX16/la)-theta2*EXP(-Treasuries_01152013!CX16/la))</f>
        <v>0</v>
      </c>
      <c r="AL27" s="24">
        <f>IF(Treasuries_01152013!CY16=0,0,theta0+(theta1+theta2)*(1-EXP(-Treasuries_01152013!CY16/la))/(Treasuries_01152013!CY16/la)-theta2*EXP(-Treasuries_01152013!CY16/la))</f>
        <v>0</v>
      </c>
      <c r="AM27" s="24">
        <f>IF(Treasuries_01152013!CZ16=0,0,theta0+(theta1+theta2)*(1-EXP(-Treasuries_01152013!CZ16/la))/(Treasuries_01152013!CZ16/la)-theta2*EXP(-Treasuries_01152013!CZ16/la))</f>
        <v>0</v>
      </c>
      <c r="AN27" s="24">
        <f>IF(Treasuries_01152013!DA16=0,0,theta0+(theta1+theta2)*(1-EXP(-Treasuries_01152013!DA16/la))/(Treasuries_01152013!DA16/la)-theta2*EXP(-Treasuries_01152013!DA16/la))</f>
        <v>0</v>
      </c>
      <c r="AO27" s="24">
        <f>IF(Treasuries_01152013!DB16=0,0,theta0+(theta1+theta2)*(1-EXP(-Treasuries_01152013!DB16/la))/(Treasuries_01152013!DB16/la)-theta2*EXP(-Treasuries_01152013!DB16/la))</f>
        <v>0</v>
      </c>
      <c r="AP27" s="24">
        <f>IF(Treasuries_01152013!DC16=0,0,theta0+(theta1+theta2)*(1-EXP(-Treasuries_01152013!DC16/la))/(Treasuries_01152013!DC16/la)-theta2*EXP(-Treasuries_01152013!DC16/la))</f>
        <v>0</v>
      </c>
      <c r="AQ27" s="24">
        <f>IF(Treasuries_01152013!DD16=0,0,theta0+(theta1+theta2)*(1-EXP(-Treasuries_01152013!DD16/la))/(Treasuries_01152013!DD16/la)-theta2*EXP(-Treasuries_01152013!DD16/la))</f>
        <v>0</v>
      </c>
      <c r="AR27" s="24">
        <f>IF(Treasuries_01152013!DE16=0,0,theta0+(theta1+theta2)*(1-EXP(-Treasuries_01152013!DE16/la))/(Treasuries_01152013!DE16/la)-theta2*EXP(-Treasuries_01152013!DE16/la))</f>
        <v>0</v>
      </c>
      <c r="AS27" s="24">
        <f>IF(Treasuries_01152013!DF16=0,0,theta0+(theta1+theta2)*(1-EXP(-Treasuries_01152013!DF16/la))/(Treasuries_01152013!DF16/la)-theta2*EXP(-Treasuries_01152013!DF16/la))</f>
        <v>0</v>
      </c>
      <c r="AT27" s="24">
        <f>IF(Treasuries_01152013!DG16=0,0,theta0+(theta1+theta2)*(1-EXP(-Treasuries_01152013!DG16/la))/(Treasuries_01152013!DG16/la)-theta2*EXP(-Treasuries_01152013!DG16/la))</f>
        <v>0</v>
      </c>
      <c r="AU27" s="24">
        <f>IF(Treasuries_01152013!DH16=0,0,theta0+(theta1+theta2)*(1-EXP(-Treasuries_01152013!DH16/la))/(Treasuries_01152013!DH16/la)-theta2*EXP(-Treasuries_01152013!DH16/la))</f>
        <v>0</v>
      </c>
      <c r="AV27" s="24">
        <f>IF(Treasuries_01152013!DI16=0,0,theta0+(theta1+theta2)*(1-EXP(-Treasuries_01152013!DI16/la))/(Treasuries_01152013!DI16/la)-theta2*EXP(-Treasuries_01152013!DI16/la))</f>
        <v>0</v>
      </c>
      <c r="AW27" s="24">
        <f>IF(Treasuries_01152013!DJ16=0,0,theta0+(theta1+theta2)*(1-EXP(-Treasuries_01152013!DJ16/la))/(Treasuries_01152013!DJ16/la)-theta2*EXP(-Treasuries_01152013!DJ16/la))</f>
        <v>0</v>
      </c>
      <c r="AX27" s="24">
        <f>IF(Treasuries_01152013!DK16=0,0,theta0+(theta1+theta2)*(1-EXP(-Treasuries_01152013!DK16/la))/(Treasuries_01152013!DK16/la)-theta2*EXP(-Treasuries_01152013!DK16/la))</f>
        <v>0</v>
      </c>
      <c r="AY27" s="24">
        <f>IF(Treasuries_01152013!DL16=0,0,theta0+(theta1+theta2)*(1-EXP(-Treasuries_01152013!DL16/la))/(Treasuries_01152013!DL16/la)-theta2*EXP(-Treasuries_01152013!DL16/la))</f>
        <v>0</v>
      </c>
      <c r="AZ27" s="24">
        <f>IF(Treasuries_01152013!DM16=0,0,theta0+(theta1+theta2)*(1-EXP(-Treasuries_01152013!DM16/la))/(Treasuries_01152013!DM16/la)-theta2*EXP(-Treasuries_01152013!DM16/la))</f>
        <v>0</v>
      </c>
      <c r="BA27" s="24">
        <f>IF(Treasuries_01152013!DN16=0,0,theta0+(theta1+theta2)*(1-EXP(-Treasuries_01152013!DN16/la))/(Treasuries_01152013!DN16/la)-theta2*EXP(-Treasuries_01152013!DN16/la))</f>
        <v>0</v>
      </c>
      <c r="BB27" s="24">
        <f>IF(Treasuries_01152013!DO16=0,0,theta0+(theta1+theta2)*(1-EXP(-Treasuries_01152013!DO16/la))/(Treasuries_01152013!DO16/la)-theta2*EXP(-Treasuries_01152013!DO16/la))</f>
        <v>0</v>
      </c>
      <c r="BC27" s="24">
        <f>IF(Treasuries_01152013!DP16=0,0,theta0+(theta1+theta2)*(1-EXP(-Treasuries_01152013!DP16/la))/(Treasuries_01152013!DP16/la)-theta2*EXP(-Treasuries_01152013!DP16/la))</f>
        <v>0</v>
      </c>
      <c r="BD27" s="24">
        <f>IF(Treasuries_01152013!DQ16=0,0,theta0+(theta1+theta2)*(1-EXP(-Treasuries_01152013!DQ16/la))/(Treasuries_01152013!DQ16/la)-theta2*EXP(-Treasuries_01152013!DQ16/la))</f>
        <v>0</v>
      </c>
      <c r="BE27" s="24">
        <f>IF(Treasuries_01152013!DR16=0,0,theta0+(theta1+theta2)*(1-EXP(-Treasuries_01152013!DR16/la))/(Treasuries_01152013!DR16/la)-theta2*EXP(-Treasuries_01152013!DR16/la))</f>
        <v>0</v>
      </c>
      <c r="BF27" s="24">
        <f>IF(Treasuries_01152013!DS16=0,0,theta0+(theta1+theta2)*(1-EXP(-Treasuries_01152013!DS16/la))/(Treasuries_01152013!DS16/la)-theta2*EXP(-Treasuries_01152013!DS16/la))</f>
        <v>0</v>
      </c>
      <c r="BG27" s="24">
        <f>IF(Treasuries_01152013!DT16=0,0,theta0+(theta1+theta2)*(1-EXP(-Treasuries_01152013!DT16/la))/(Treasuries_01152013!DT16/la)-theta2*EXP(-Treasuries_01152013!DT16/la))</f>
        <v>0</v>
      </c>
      <c r="BH27" s="24">
        <f>IF(Treasuries_01152013!DU16=0,0,theta0+(theta1+theta2)*(1-EXP(-Treasuries_01152013!DU16/la))/(Treasuries_01152013!DU16/la)-theta2*EXP(-Treasuries_01152013!DU16/la))</f>
        <v>0</v>
      </c>
      <c r="BI27" s="24">
        <f>IF(Treasuries_01152013!DV16=0,0,theta0+(theta1+theta2)*(1-EXP(-Treasuries_01152013!DV16/la))/(Treasuries_01152013!DV16/la)-theta2*EXP(-Treasuries_01152013!DV16/la))</f>
        <v>0</v>
      </c>
      <c r="BJ27" s="24">
        <f>IF(Treasuries_01152013!DW16=0,0,theta0+(theta1+theta2)*(1-EXP(-Treasuries_01152013!DW16/la))/(Treasuries_01152013!DW16/la)-theta2*EXP(-Treasuries_01152013!DW16/la))</f>
        <v>0</v>
      </c>
      <c r="BK27" s="24">
        <f>IF(Treasuries_01152013!DX16=0,0,theta0+(theta1+theta2)*(1-EXP(-Treasuries_01152013!DX16/la))/(Treasuries_01152013!DX16/la)-theta2*EXP(-Treasuries_01152013!DX16/la))</f>
        <v>0</v>
      </c>
      <c r="BL27" s="24">
        <f>IF(Treasuries_01152013!DY16=0,0,theta0+(theta1+theta2)*(1-EXP(-Treasuries_01152013!DY16/la))/(Treasuries_01152013!DY16/la)-theta2*EXP(-Treasuries_01152013!DY16/la))</f>
        <v>0</v>
      </c>
      <c r="BM27" s="24">
        <f>IF(Treasuries_01152013!DZ16=0,0,theta0+(theta1+theta2)*(1-EXP(-Treasuries_01152013!DZ16/la))/(Treasuries_01152013!DZ16/la)-theta2*EXP(-Treasuries_01152013!DZ16/la))</f>
        <v>0</v>
      </c>
      <c r="BN27" s="24">
        <f>IF(Treasuries_01152013!EA16=0,0,theta0+(theta1+theta2)*(1-EXP(-Treasuries_01152013!EA16/la))/(Treasuries_01152013!EA16/la)-theta2*EXP(-Treasuries_01152013!EA16/la))</f>
        <v>0</v>
      </c>
      <c r="BO27" s="17" t="e">
        <f>EXP(-Treasuries_01152013!BT16*G27)</f>
        <v>#DIV/0!</v>
      </c>
      <c r="BP27" s="17">
        <f>EXP(-Treasuries_01152013!BU16*H27)</f>
        <v>1</v>
      </c>
      <c r="BQ27" s="17">
        <f>EXP(-Treasuries_01152013!BV16*I27)</f>
        <v>1</v>
      </c>
      <c r="BR27" s="17">
        <f>EXP(-Treasuries_01152013!BW16*J27)</f>
        <v>1</v>
      </c>
      <c r="BS27" s="17">
        <f>EXP(-Treasuries_01152013!BX16*K27)</f>
        <v>1</v>
      </c>
      <c r="BT27" s="17">
        <f>EXP(-Treasuries_01152013!BY16*L27)</f>
        <v>1</v>
      </c>
      <c r="BU27" s="17">
        <f>EXP(-Treasuries_01152013!BZ16*M27)</f>
        <v>1</v>
      </c>
      <c r="BV27" s="17">
        <f>EXP(-Treasuries_01152013!CA16*N27)</f>
        <v>1</v>
      </c>
      <c r="BW27" s="17">
        <f>EXP(-Treasuries_01152013!CB16*O27)</f>
        <v>1</v>
      </c>
      <c r="BX27" s="17">
        <f>EXP(-Treasuries_01152013!CC16*P27)</f>
        <v>1</v>
      </c>
      <c r="BY27" s="17">
        <f>EXP(-Treasuries_01152013!CD16*Q27)</f>
        <v>1</v>
      </c>
      <c r="BZ27" s="17">
        <f>EXP(-Treasuries_01152013!CE16*R27)</f>
        <v>1</v>
      </c>
      <c r="CA27" s="17">
        <f>EXP(-Treasuries_01152013!CF16*S27)</f>
        <v>1</v>
      </c>
      <c r="CB27" s="17">
        <f>EXP(-Treasuries_01152013!CG16*T27)</f>
        <v>1</v>
      </c>
      <c r="CC27" s="17">
        <f>EXP(-Treasuries_01152013!CH16*U27)</f>
        <v>1</v>
      </c>
      <c r="CD27" s="17">
        <f>EXP(-Treasuries_01152013!CI16*V27)</f>
        <v>1</v>
      </c>
      <c r="CE27" s="17">
        <f>EXP(-Treasuries_01152013!CJ16*W27)</f>
        <v>1</v>
      </c>
      <c r="CF27" s="17">
        <f>EXP(-Treasuries_01152013!CK16*X27)</f>
        <v>1</v>
      </c>
      <c r="CG27" s="17">
        <f>EXP(-Treasuries_01152013!CL16*Y27)</f>
        <v>1</v>
      </c>
      <c r="CH27" s="17">
        <f>EXP(-Treasuries_01152013!CM16*Z27)</f>
        <v>1</v>
      </c>
      <c r="CI27" s="17">
        <f>EXP(-Treasuries_01152013!CN16*AA27)</f>
        <v>1</v>
      </c>
      <c r="CJ27" s="17">
        <f>EXP(-Treasuries_01152013!CO16*AB27)</f>
        <v>1</v>
      </c>
      <c r="CK27" s="17">
        <f>EXP(-Treasuries_01152013!CP16*AC27)</f>
        <v>1</v>
      </c>
      <c r="CL27" s="17">
        <f>EXP(-Treasuries_01152013!CQ16*AD27)</f>
        <v>1</v>
      </c>
      <c r="CM27" s="17">
        <f>EXP(-Treasuries_01152013!CR16*AE27)</f>
        <v>1</v>
      </c>
      <c r="CN27" s="17">
        <f>EXP(-Treasuries_01152013!CS16*AF27)</f>
        <v>1</v>
      </c>
      <c r="CO27" s="17">
        <f>EXP(-Treasuries_01152013!CT16*AG27)</f>
        <v>1</v>
      </c>
      <c r="CP27" s="17">
        <f>EXP(-Treasuries_01152013!CU16*AH27)</f>
        <v>1</v>
      </c>
      <c r="CQ27" s="17">
        <f>EXP(-Treasuries_01152013!CV16*AI27)</f>
        <v>1</v>
      </c>
      <c r="CR27" s="17">
        <f>EXP(-Treasuries_01152013!CW16*AJ27)</f>
        <v>1</v>
      </c>
      <c r="CS27" s="17">
        <f>EXP(-Treasuries_01152013!CX16*AK27)</f>
        <v>1</v>
      </c>
      <c r="CT27" s="17">
        <f>EXP(-Treasuries_01152013!CY16*AL27)</f>
        <v>1</v>
      </c>
      <c r="CU27" s="17">
        <f>EXP(-Treasuries_01152013!CZ16*AM27)</f>
        <v>1</v>
      </c>
      <c r="CV27" s="17">
        <f>EXP(-Treasuries_01152013!DA16*AN27)</f>
        <v>1</v>
      </c>
      <c r="CW27" s="17">
        <f>EXP(-Treasuries_01152013!DB16*AO27)</f>
        <v>1</v>
      </c>
      <c r="CX27" s="17">
        <f>EXP(-Treasuries_01152013!DC16*AP27)</f>
        <v>1</v>
      </c>
      <c r="CY27" s="17">
        <f>EXP(-Treasuries_01152013!DD16*AQ27)</f>
        <v>1</v>
      </c>
      <c r="CZ27" s="17">
        <f>EXP(-Treasuries_01152013!DE16*AR27)</f>
        <v>1</v>
      </c>
      <c r="DA27" s="17">
        <f>EXP(-Treasuries_01152013!DF16*AS27)</f>
        <v>1</v>
      </c>
      <c r="DB27" s="17">
        <f>EXP(-Treasuries_01152013!DG16*AT27)</f>
        <v>1</v>
      </c>
      <c r="DC27" s="17">
        <f>EXP(-Treasuries_01152013!DH16*AU27)</f>
        <v>1</v>
      </c>
      <c r="DD27" s="17">
        <f>EXP(-Treasuries_01152013!DI16*AV27)</f>
        <v>1</v>
      </c>
      <c r="DE27" s="17">
        <f>EXP(-Treasuries_01152013!DJ16*AW27)</f>
        <v>1</v>
      </c>
      <c r="DF27" s="17">
        <f>EXP(-Treasuries_01152013!DK16*AX27)</f>
        <v>1</v>
      </c>
      <c r="DG27" s="17">
        <f>EXP(-Treasuries_01152013!DL16*AY27)</f>
        <v>1</v>
      </c>
      <c r="DH27" s="17">
        <f>EXP(-Treasuries_01152013!DM16*AZ27)</f>
        <v>1</v>
      </c>
      <c r="DI27" s="17">
        <f>EXP(-Treasuries_01152013!DN16*BA27)</f>
        <v>1</v>
      </c>
      <c r="DJ27" s="17">
        <f>EXP(-Treasuries_01152013!DO16*BB27)</f>
        <v>1</v>
      </c>
      <c r="DK27" s="17">
        <f>EXP(-Treasuries_01152013!DP16*BC27)</f>
        <v>1</v>
      </c>
      <c r="DL27" s="17">
        <f>EXP(-Treasuries_01152013!DQ16*BD27)</f>
        <v>1</v>
      </c>
      <c r="DM27" s="17">
        <f>EXP(-Treasuries_01152013!DR16*BE27)</f>
        <v>1</v>
      </c>
      <c r="DN27" s="17">
        <f>EXP(-Treasuries_01152013!DS16*BF27)</f>
        <v>1</v>
      </c>
      <c r="DO27" s="17">
        <f>EXP(-Treasuries_01152013!DT16*BG27)</f>
        <v>1</v>
      </c>
      <c r="DP27" s="17">
        <f>EXP(-Treasuries_01152013!DU16*BH27)</f>
        <v>1</v>
      </c>
      <c r="DQ27" s="17">
        <f>EXP(-Treasuries_01152013!DV16*BI27)</f>
        <v>1</v>
      </c>
      <c r="DR27" s="17">
        <f>EXP(-Treasuries_01152013!DW16*BJ27)</f>
        <v>1</v>
      </c>
      <c r="DS27" s="17">
        <f>EXP(-Treasuries_01152013!DX16*BK27)</f>
        <v>1</v>
      </c>
      <c r="DT27" s="17">
        <f>EXP(-Treasuries_01152013!DY16*BL27)</f>
        <v>1</v>
      </c>
      <c r="DU27" s="17">
        <f>EXP(-Treasuries_01152013!DZ16*BM27)</f>
        <v>1</v>
      </c>
      <c r="DV27" s="17">
        <f>EXP(-Treasuries_01152013!EA16*BN27)</f>
        <v>1</v>
      </c>
      <c r="DW27" s="8" t="e">
        <f>SUMPRODUCT(BO27:DV27,Treasuries_01152013!K16:BR16)</f>
        <v>#DIV/0!</v>
      </c>
      <c r="DX27" s="11" t="e">
        <f t="shared" si="3"/>
        <v>#DIV/0!</v>
      </c>
      <c r="DZ27" s="14">
        <f t="shared" si="4"/>
        <v>5</v>
      </c>
      <c r="EA27" s="67"/>
      <c r="EB27" s="67"/>
      <c r="EC27" s="67"/>
      <c r="ED27" s="16"/>
      <c r="EF27" s="15"/>
    </row>
    <row r="28" spans="2:148">
      <c r="B28" s="10">
        <f>Treasuries_01152013!C17</f>
        <v>0.625</v>
      </c>
      <c r="C28" s="10">
        <f>Treasuries_01152013!E17</f>
        <v>100.050781</v>
      </c>
      <c r="D28" s="10">
        <f>Treasuries_01152013!F17</f>
        <v>100.082031</v>
      </c>
      <c r="E28" s="8">
        <f>Treasuries_01152013!H17</f>
        <v>0.11944444444444445</v>
      </c>
      <c r="F28" s="8">
        <f t="shared" si="2"/>
        <v>100.066406</v>
      </c>
      <c r="G28" s="24" t="e">
        <f>IF(Treasuries_01152013!BT17=0,0,theta0+(theta1+theta2)*(1-EXP(-Treasuries_01152013!BT17/la))/(Treasuries_01152013!BT17/la)-theta2*EXP(-Treasuries_01152013!BT17/la))</f>
        <v>#DIV/0!</v>
      </c>
      <c r="H28" s="24">
        <f>IF(Treasuries_01152013!BU17=0,0,theta0+(theta1+theta2)*(1-EXP(-Treasuries_01152013!BU17/la))/(Treasuries_01152013!BU17/la)-theta2*EXP(-Treasuries_01152013!BU17/la))</f>
        <v>0</v>
      </c>
      <c r="I28" s="24">
        <f>IF(Treasuries_01152013!BV17=0,0,theta0+(theta1+theta2)*(1-EXP(-Treasuries_01152013!BV17/la))/(Treasuries_01152013!BV17/la)-theta2*EXP(-Treasuries_01152013!BV17/la))</f>
        <v>0</v>
      </c>
      <c r="J28" s="24">
        <f>IF(Treasuries_01152013!BW17=0,0,theta0+(theta1+theta2)*(1-EXP(-Treasuries_01152013!BW17/la))/(Treasuries_01152013!BW17/la)-theta2*EXP(-Treasuries_01152013!BW17/la))</f>
        <v>0</v>
      </c>
      <c r="K28" s="24">
        <f>IF(Treasuries_01152013!BX17=0,0,theta0+(theta1+theta2)*(1-EXP(-Treasuries_01152013!BX17/la))/(Treasuries_01152013!BX17/la)-theta2*EXP(-Treasuries_01152013!BX17/la))</f>
        <v>0</v>
      </c>
      <c r="L28" s="24">
        <f>IF(Treasuries_01152013!BY17=0,0,theta0+(theta1+theta2)*(1-EXP(-Treasuries_01152013!BY17/la))/(Treasuries_01152013!BY17/la)-theta2*EXP(-Treasuries_01152013!BY17/la))</f>
        <v>0</v>
      </c>
      <c r="M28" s="24">
        <f>IF(Treasuries_01152013!BZ17=0,0,theta0+(theta1+theta2)*(1-EXP(-Treasuries_01152013!BZ17/la))/(Treasuries_01152013!BZ17/la)-theta2*EXP(-Treasuries_01152013!BZ17/la))</f>
        <v>0</v>
      </c>
      <c r="N28" s="24">
        <f>IF(Treasuries_01152013!CA17=0,0,theta0+(theta1+theta2)*(1-EXP(-Treasuries_01152013!CA17/la))/(Treasuries_01152013!CA17/la)-theta2*EXP(-Treasuries_01152013!CA17/la))</f>
        <v>0</v>
      </c>
      <c r="O28" s="24">
        <f>IF(Treasuries_01152013!CB17=0,0,theta0+(theta1+theta2)*(1-EXP(-Treasuries_01152013!CB17/la))/(Treasuries_01152013!CB17/la)-theta2*EXP(-Treasuries_01152013!CB17/la))</f>
        <v>0</v>
      </c>
      <c r="P28" s="24">
        <f>IF(Treasuries_01152013!CC17=0,0,theta0+(theta1+theta2)*(1-EXP(-Treasuries_01152013!CC17/la))/(Treasuries_01152013!CC17/la)-theta2*EXP(-Treasuries_01152013!CC17/la))</f>
        <v>0</v>
      </c>
      <c r="Q28" s="24">
        <f>IF(Treasuries_01152013!CD17=0,0,theta0+(theta1+theta2)*(1-EXP(-Treasuries_01152013!CD17/la))/(Treasuries_01152013!CD17/la)-theta2*EXP(-Treasuries_01152013!CD17/la))</f>
        <v>0</v>
      </c>
      <c r="R28" s="24">
        <f>IF(Treasuries_01152013!CE17=0,0,theta0+(theta1+theta2)*(1-EXP(-Treasuries_01152013!CE17/la))/(Treasuries_01152013!CE17/la)-theta2*EXP(-Treasuries_01152013!CE17/la))</f>
        <v>0</v>
      </c>
      <c r="S28" s="24">
        <f>IF(Treasuries_01152013!CF17=0,0,theta0+(theta1+theta2)*(1-EXP(-Treasuries_01152013!CF17/la))/(Treasuries_01152013!CF17/la)-theta2*EXP(-Treasuries_01152013!CF17/la))</f>
        <v>0</v>
      </c>
      <c r="T28" s="24">
        <f>IF(Treasuries_01152013!CG17=0,0,theta0+(theta1+theta2)*(1-EXP(-Treasuries_01152013!CG17/la))/(Treasuries_01152013!CG17/la)-theta2*EXP(-Treasuries_01152013!CG17/la))</f>
        <v>0</v>
      </c>
      <c r="U28" s="24">
        <f>IF(Treasuries_01152013!CH17=0,0,theta0+(theta1+theta2)*(1-EXP(-Treasuries_01152013!CH17/la))/(Treasuries_01152013!CH17/la)-theta2*EXP(-Treasuries_01152013!CH17/la))</f>
        <v>0</v>
      </c>
      <c r="V28" s="24">
        <f>IF(Treasuries_01152013!CI17=0,0,theta0+(theta1+theta2)*(1-EXP(-Treasuries_01152013!CI17/la))/(Treasuries_01152013!CI17/la)-theta2*EXP(-Treasuries_01152013!CI17/la))</f>
        <v>0</v>
      </c>
      <c r="W28" s="24">
        <f>IF(Treasuries_01152013!CJ17=0,0,theta0+(theta1+theta2)*(1-EXP(-Treasuries_01152013!CJ17/la))/(Treasuries_01152013!CJ17/la)-theta2*EXP(-Treasuries_01152013!CJ17/la))</f>
        <v>0</v>
      </c>
      <c r="X28" s="24">
        <f>IF(Treasuries_01152013!CK17=0,0,theta0+(theta1+theta2)*(1-EXP(-Treasuries_01152013!CK17/la))/(Treasuries_01152013!CK17/la)-theta2*EXP(-Treasuries_01152013!CK17/la))</f>
        <v>0</v>
      </c>
      <c r="Y28" s="24">
        <f>IF(Treasuries_01152013!CL17=0,0,theta0+(theta1+theta2)*(1-EXP(-Treasuries_01152013!CL17/la))/(Treasuries_01152013!CL17/la)-theta2*EXP(-Treasuries_01152013!CL17/la))</f>
        <v>0</v>
      </c>
      <c r="Z28" s="24">
        <f>IF(Treasuries_01152013!CM17=0,0,theta0+(theta1+theta2)*(1-EXP(-Treasuries_01152013!CM17/la))/(Treasuries_01152013!CM17/la)-theta2*EXP(-Treasuries_01152013!CM17/la))</f>
        <v>0</v>
      </c>
      <c r="AA28" s="24">
        <f>IF(Treasuries_01152013!CN17=0,0,theta0+(theta1+theta2)*(1-EXP(-Treasuries_01152013!CN17/la))/(Treasuries_01152013!CN17/la)-theta2*EXP(-Treasuries_01152013!CN17/la))</f>
        <v>0</v>
      </c>
      <c r="AB28" s="24">
        <f>IF(Treasuries_01152013!CO17=0,0,theta0+(theta1+theta2)*(1-EXP(-Treasuries_01152013!CO17/la))/(Treasuries_01152013!CO17/la)-theta2*EXP(-Treasuries_01152013!CO17/la))</f>
        <v>0</v>
      </c>
      <c r="AC28" s="24">
        <f>IF(Treasuries_01152013!CP17=0,0,theta0+(theta1+theta2)*(1-EXP(-Treasuries_01152013!CP17/la))/(Treasuries_01152013!CP17/la)-theta2*EXP(-Treasuries_01152013!CP17/la))</f>
        <v>0</v>
      </c>
      <c r="AD28" s="24">
        <f>IF(Treasuries_01152013!CQ17=0,0,theta0+(theta1+theta2)*(1-EXP(-Treasuries_01152013!CQ17/la))/(Treasuries_01152013!CQ17/la)-theta2*EXP(-Treasuries_01152013!CQ17/la))</f>
        <v>0</v>
      </c>
      <c r="AE28" s="24">
        <f>IF(Treasuries_01152013!CR17=0,0,theta0+(theta1+theta2)*(1-EXP(-Treasuries_01152013!CR17/la))/(Treasuries_01152013!CR17/la)-theta2*EXP(-Treasuries_01152013!CR17/la))</f>
        <v>0</v>
      </c>
      <c r="AF28" s="24">
        <f>IF(Treasuries_01152013!CS17=0,0,theta0+(theta1+theta2)*(1-EXP(-Treasuries_01152013!CS17/la))/(Treasuries_01152013!CS17/la)-theta2*EXP(-Treasuries_01152013!CS17/la))</f>
        <v>0</v>
      </c>
      <c r="AG28" s="24">
        <f>IF(Treasuries_01152013!CT17=0,0,theta0+(theta1+theta2)*(1-EXP(-Treasuries_01152013!CT17/la))/(Treasuries_01152013!CT17/la)-theta2*EXP(-Treasuries_01152013!CT17/la))</f>
        <v>0</v>
      </c>
      <c r="AH28" s="24">
        <f>IF(Treasuries_01152013!CU17=0,0,theta0+(theta1+theta2)*(1-EXP(-Treasuries_01152013!CU17/la))/(Treasuries_01152013!CU17/la)-theta2*EXP(-Treasuries_01152013!CU17/la))</f>
        <v>0</v>
      </c>
      <c r="AI28" s="24">
        <f>IF(Treasuries_01152013!CV17=0,0,theta0+(theta1+theta2)*(1-EXP(-Treasuries_01152013!CV17/la))/(Treasuries_01152013!CV17/la)-theta2*EXP(-Treasuries_01152013!CV17/la))</f>
        <v>0</v>
      </c>
      <c r="AJ28" s="24">
        <f>IF(Treasuries_01152013!CW17=0,0,theta0+(theta1+theta2)*(1-EXP(-Treasuries_01152013!CW17/la))/(Treasuries_01152013!CW17/la)-theta2*EXP(-Treasuries_01152013!CW17/la))</f>
        <v>0</v>
      </c>
      <c r="AK28" s="24">
        <f>IF(Treasuries_01152013!CX17=0,0,theta0+(theta1+theta2)*(1-EXP(-Treasuries_01152013!CX17/la))/(Treasuries_01152013!CX17/la)-theta2*EXP(-Treasuries_01152013!CX17/la))</f>
        <v>0</v>
      </c>
      <c r="AL28" s="24">
        <f>IF(Treasuries_01152013!CY17=0,0,theta0+(theta1+theta2)*(1-EXP(-Treasuries_01152013!CY17/la))/(Treasuries_01152013!CY17/la)-theta2*EXP(-Treasuries_01152013!CY17/la))</f>
        <v>0</v>
      </c>
      <c r="AM28" s="24">
        <f>IF(Treasuries_01152013!CZ17=0,0,theta0+(theta1+theta2)*(1-EXP(-Treasuries_01152013!CZ17/la))/(Treasuries_01152013!CZ17/la)-theta2*EXP(-Treasuries_01152013!CZ17/la))</f>
        <v>0</v>
      </c>
      <c r="AN28" s="24">
        <f>IF(Treasuries_01152013!DA17=0,0,theta0+(theta1+theta2)*(1-EXP(-Treasuries_01152013!DA17/la))/(Treasuries_01152013!DA17/la)-theta2*EXP(-Treasuries_01152013!DA17/la))</f>
        <v>0</v>
      </c>
      <c r="AO28" s="24">
        <f>IF(Treasuries_01152013!DB17=0,0,theta0+(theta1+theta2)*(1-EXP(-Treasuries_01152013!DB17/la))/(Treasuries_01152013!DB17/la)-theta2*EXP(-Treasuries_01152013!DB17/la))</f>
        <v>0</v>
      </c>
      <c r="AP28" s="24">
        <f>IF(Treasuries_01152013!DC17=0,0,theta0+(theta1+theta2)*(1-EXP(-Treasuries_01152013!DC17/la))/(Treasuries_01152013!DC17/la)-theta2*EXP(-Treasuries_01152013!DC17/la))</f>
        <v>0</v>
      </c>
      <c r="AQ28" s="24">
        <f>IF(Treasuries_01152013!DD17=0,0,theta0+(theta1+theta2)*(1-EXP(-Treasuries_01152013!DD17/la))/(Treasuries_01152013!DD17/la)-theta2*EXP(-Treasuries_01152013!DD17/la))</f>
        <v>0</v>
      </c>
      <c r="AR28" s="24">
        <f>IF(Treasuries_01152013!DE17=0,0,theta0+(theta1+theta2)*(1-EXP(-Treasuries_01152013!DE17/la))/(Treasuries_01152013!DE17/la)-theta2*EXP(-Treasuries_01152013!DE17/la))</f>
        <v>0</v>
      </c>
      <c r="AS28" s="24">
        <f>IF(Treasuries_01152013!DF17=0,0,theta0+(theta1+theta2)*(1-EXP(-Treasuries_01152013!DF17/la))/(Treasuries_01152013!DF17/la)-theta2*EXP(-Treasuries_01152013!DF17/la))</f>
        <v>0</v>
      </c>
      <c r="AT28" s="24">
        <f>IF(Treasuries_01152013!DG17=0,0,theta0+(theta1+theta2)*(1-EXP(-Treasuries_01152013!DG17/la))/(Treasuries_01152013!DG17/la)-theta2*EXP(-Treasuries_01152013!DG17/la))</f>
        <v>0</v>
      </c>
      <c r="AU28" s="24">
        <f>IF(Treasuries_01152013!DH17=0,0,theta0+(theta1+theta2)*(1-EXP(-Treasuries_01152013!DH17/la))/(Treasuries_01152013!DH17/la)-theta2*EXP(-Treasuries_01152013!DH17/la))</f>
        <v>0</v>
      </c>
      <c r="AV28" s="24">
        <f>IF(Treasuries_01152013!DI17=0,0,theta0+(theta1+theta2)*(1-EXP(-Treasuries_01152013!DI17/la))/(Treasuries_01152013!DI17/la)-theta2*EXP(-Treasuries_01152013!DI17/la))</f>
        <v>0</v>
      </c>
      <c r="AW28" s="24">
        <f>IF(Treasuries_01152013!DJ17=0,0,theta0+(theta1+theta2)*(1-EXP(-Treasuries_01152013!DJ17/la))/(Treasuries_01152013!DJ17/la)-theta2*EXP(-Treasuries_01152013!DJ17/la))</f>
        <v>0</v>
      </c>
      <c r="AX28" s="24">
        <f>IF(Treasuries_01152013!DK17=0,0,theta0+(theta1+theta2)*(1-EXP(-Treasuries_01152013!DK17/la))/(Treasuries_01152013!DK17/la)-theta2*EXP(-Treasuries_01152013!DK17/la))</f>
        <v>0</v>
      </c>
      <c r="AY28" s="24">
        <f>IF(Treasuries_01152013!DL17=0,0,theta0+(theta1+theta2)*(1-EXP(-Treasuries_01152013!DL17/la))/(Treasuries_01152013!DL17/la)-theta2*EXP(-Treasuries_01152013!DL17/la))</f>
        <v>0</v>
      </c>
      <c r="AZ28" s="24">
        <f>IF(Treasuries_01152013!DM17=0,0,theta0+(theta1+theta2)*(1-EXP(-Treasuries_01152013!DM17/la))/(Treasuries_01152013!DM17/la)-theta2*EXP(-Treasuries_01152013!DM17/la))</f>
        <v>0</v>
      </c>
      <c r="BA28" s="24">
        <f>IF(Treasuries_01152013!DN17=0,0,theta0+(theta1+theta2)*(1-EXP(-Treasuries_01152013!DN17/la))/(Treasuries_01152013!DN17/la)-theta2*EXP(-Treasuries_01152013!DN17/la))</f>
        <v>0</v>
      </c>
      <c r="BB28" s="24">
        <f>IF(Treasuries_01152013!DO17=0,0,theta0+(theta1+theta2)*(1-EXP(-Treasuries_01152013!DO17/la))/(Treasuries_01152013!DO17/la)-theta2*EXP(-Treasuries_01152013!DO17/la))</f>
        <v>0</v>
      </c>
      <c r="BC28" s="24">
        <f>IF(Treasuries_01152013!DP17=0,0,theta0+(theta1+theta2)*(1-EXP(-Treasuries_01152013!DP17/la))/(Treasuries_01152013!DP17/la)-theta2*EXP(-Treasuries_01152013!DP17/la))</f>
        <v>0</v>
      </c>
      <c r="BD28" s="24">
        <f>IF(Treasuries_01152013!DQ17=0,0,theta0+(theta1+theta2)*(1-EXP(-Treasuries_01152013!DQ17/la))/(Treasuries_01152013!DQ17/la)-theta2*EXP(-Treasuries_01152013!DQ17/la))</f>
        <v>0</v>
      </c>
      <c r="BE28" s="24">
        <f>IF(Treasuries_01152013!DR17=0,0,theta0+(theta1+theta2)*(1-EXP(-Treasuries_01152013!DR17/la))/(Treasuries_01152013!DR17/la)-theta2*EXP(-Treasuries_01152013!DR17/la))</f>
        <v>0</v>
      </c>
      <c r="BF28" s="24">
        <f>IF(Treasuries_01152013!DS17=0,0,theta0+(theta1+theta2)*(1-EXP(-Treasuries_01152013!DS17/la))/(Treasuries_01152013!DS17/la)-theta2*EXP(-Treasuries_01152013!DS17/la))</f>
        <v>0</v>
      </c>
      <c r="BG28" s="24">
        <f>IF(Treasuries_01152013!DT17=0,0,theta0+(theta1+theta2)*(1-EXP(-Treasuries_01152013!DT17/la))/(Treasuries_01152013!DT17/la)-theta2*EXP(-Treasuries_01152013!DT17/la))</f>
        <v>0</v>
      </c>
      <c r="BH28" s="24">
        <f>IF(Treasuries_01152013!DU17=0,0,theta0+(theta1+theta2)*(1-EXP(-Treasuries_01152013!DU17/la))/(Treasuries_01152013!DU17/la)-theta2*EXP(-Treasuries_01152013!DU17/la))</f>
        <v>0</v>
      </c>
      <c r="BI28" s="24">
        <f>IF(Treasuries_01152013!DV17=0,0,theta0+(theta1+theta2)*(1-EXP(-Treasuries_01152013!DV17/la))/(Treasuries_01152013!DV17/la)-theta2*EXP(-Treasuries_01152013!DV17/la))</f>
        <v>0</v>
      </c>
      <c r="BJ28" s="24">
        <f>IF(Treasuries_01152013!DW17=0,0,theta0+(theta1+theta2)*(1-EXP(-Treasuries_01152013!DW17/la))/(Treasuries_01152013!DW17/la)-theta2*EXP(-Treasuries_01152013!DW17/la))</f>
        <v>0</v>
      </c>
      <c r="BK28" s="24">
        <f>IF(Treasuries_01152013!DX17=0,0,theta0+(theta1+theta2)*(1-EXP(-Treasuries_01152013!DX17/la))/(Treasuries_01152013!DX17/la)-theta2*EXP(-Treasuries_01152013!DX17/la))</f>
        <v>0</v>
      </c>
      <c r="BL28" s="24">
        <f>IF(Treasuries_01152013!DY17=0,0,theta0+(theta1+theta2)*(1-EXP(-Treasuries_01152013!DY17/la))/(Treasuries_01152013!DY17/la)-theta2*EXP(-Treasuries_01152013!DY17/la))</f>
        <v>0</v>
      </c>
      <c r="BM28" s="24">
        <f>IF(Treasuries_01152013!DZ17=0,0,theta0+(theta1+theta2)*(1-EXP(-Treasuries_01152013!DZ17/la))/(Treasuries_01152013!DZ17/la)-theta2*EXP(-Treasuries_01152013!DZ17/la))</f>
        <v>0</v>
      </c>
      <c r="BN28" s="24">
        <f>IF(Treasuries_01152013!EA17=0,0,theta0+(theta1+theta2)*(1-EXP(-Treasuries_01152013!EA17/la))/(Treasuries_01152013!EA17/la)-theta2*EXP(-Treasuries_01152013!EA17/la))</f>
        <v>0</v>
      </c>
      <c r="BO28" s="17" t="e">
        <f>EXP(-Treasuries_01152013!BT17*G28)</f>
        <v>#DIV/0!</v>
      </c>
      <c r="BP28" s="17">
        <f>EXP(-Treasuries_01152013!BU17*H28)</f>
        <v>1</v>
      </c>
      <c r="BQ28" s="17">
        <f>EXP(-Treasuries_01152013!BV17*I28)</f>
        <v>1</v>
      </c>
      <c r="BR28" s="17">
        <f>EXP(-Treasuries_01152013!BW17*J28)</f>
        <v>1</v>
      </c>
      <c r="BS28" s="17">
        <f>EXP(-Treasuries_01152013!BX17*K28)</f>
        <v>1</v>
      </c>
      <c r="BT28" s="17">
        <f>EXP(-Treasuries_01152013!BY17*L28)</f>
        <v>1</v>
      </c>
      <c r="BU28" s="17">
        <f>EXP(-Treasuries_01152013!BZ17*M28)</f>
        <v>1</v>
      </c>
      <c r="BV28" s="17">
        <f>EXP(-Treasuries_01152013!CA17*N28)</f>
        <v>1</v>
      </c>
      <c r="BW28" s="17">
        <f>EXP(-Treasuries_01152013!CB17*O28)</f>
        <v>1</v>
      </c>
      <c r="BX28" s="17">
        <f>EXP(-Treasuries_01152013!CC17*P28)</f>
        <v>1</v>
      </c>
      <c r="BY28" s="17">
        <f>EXP(-Treasuries_01152013!CD17*Q28)</f>
        <v>1</v>
      </c>
      <c r="BZ28" s="17">
        <f>EXP(-Treasuries_01152013!CE17*R28)</f>
        <v>1</v>
      </c>
      <c r="CA28" s="17">
        <f>EXP(-Treasuries_01152013!CF17*S28)</f>
        <v>1</v>
      </c>
      <c r="CB28" s="17">
        <f>EXP(-Treasuries_01152013!CG17*T28)</f>
        <v>1</v>
      </c>
      <c r="CC28" s="17">
        <f>EXP(-Treasuries_01152013!CH17*U28)</f>
        <v>1</v>
      </c>
      <c r="CD28" s="17">
        <f>EXP(-Treasuries_01152013!CI17*V28)</f>
        <v>1</v>
      </c>
      <c r="CE28" s="17">
        <f>EXP(-Treasuries_01152013!CJ17*W28)</f>
        <v>1</v>
      </c>
      <c r="CF28" s="17">
        <f>EXP(-Treasuries_01152013!CK17*X28)</f>
        <v>1</v>
      </c>
      <c r="CG28" s="17">
        <f>EXP(-Treasuries_01152013!CL17*Y28)</f>
        <v>1</v>
      </c>
      <c r="CH28" s="17">
        <f>EXP(-Treasuries_01152013!CM17*Z28)</f>
        <v>1</v>
      </c>
      <c r="CI28" s="17">
        <f>EXP(-Treasuries_01152013!CN17*AA28)</f>
        <v>1</v>
      </c>
      <c r="CJ28" s="17">
        <f>EXP(-Treasuries_01152013!CO17*AB28)</f>
        <v>1</v>
      </c>
      <c r="CK28" s="17">
        <f>EXP(-Treasuries_01152013!CP17*AC28)</f>
        <v>1</v>
      </c>
      <c r="CL28" s="17">
        <f>EXP(-Treasuries_01152013!CQ17*AD28)</f>
        <v>1</v>
      </c>
      <c r="CM28" s="17">
        <f>EXP(-Treasuries_01152013!CR17*AE28)</f>
        <v>1</v>
      </c>
      <c r="CN28" s="17">
        <f>EXP(-Treasuries_01152013!CS17*AF28)</f>
        <v>1</v>
      </c>
      <c r="CO28" s="17">
        <f>EXP(-Treasuries_01152013!CT17*AG28)</f>
        <v>1</v>
      </c>
      <c r="CP28" s="17">
        <f>EXP(-Treasuries_01152013!CU17*AH28)</f>
        <v>1</v>
      </c>
      <c r="CQ28" s="17">
        <f>EXP(-Treasuries_01152013!CV17*AI28)</f>
        <v>1</v>
      </c>
      <c r="CR28" s="17">
        <f>EXP(-Treasuries_01152013!CW17*AJ28)</f>
        <v>1</v>
      </c>
      <c r="CS28" s="17">
        <f>EXP(-Treasuries_01152013!CX17*AK28)</f>
        <v>1</v>
      </c>
      <c r="CT28" s="17">
        <f>EXP(-Treasuries_01152013!CY17*AL28)</f>
        <v>1</v>
      </c>
      <c r="CU28" s="17">
        <f>EXP(-Treasuries_01152013!CZ17*AM28)</f>
        <v>1</v>
      </c>
      <c r="CV28" s="17">
        <f>EXP(-Treasuries_01152013!DA17*AN28)</f>
        <v>1</v>
      </c>
      <c r="CW28" s="17">
        <f>EXP(-Treasuries_01152013!DB17*AO28)</f>
        <v>1</v>
      </c>
      <c r="CX28" s="17">
        <f>EXP(-Treasuries_01152013!DC17*AP28)</f>
        <v>1</v>
      </c>
      <c r="CY28" s="17">
        <f>EXP(-Treasuries_01152013!DD17*AQ28)</f>
        <v>1</v>
      </c>
      <c r="CZ28" s="17">
        <f>EXP(-Treasuries_01152013!DE17*AR28)</f>
        <v>1</v>
      </c>
      <c r="DA28" s="17">
        <f>EXP(-Treasuries_01152013!DF17*AS28)</f>
        <v>1</v>
      </c>
      <c r="DB28" s="17">
        <f>EXP(-Treasuries_01152013!DG17*AT28)</f>
        <v>1</v>
      </c>
      <c r="DC28" s="17">
        <f>EXP(-Treasuries_01152013!DH17*AU28)</f>
        <v>1</v>
      </c>
      <c r="DD28" s="17">
        <f>EXP(-Treasuries_01152013!DI17*AV28)</f>
        <v>1</v>
      </c>
      <c r="DE28" s="17">
        <f>EXP(-Treasuries_01152013!DJ17*AW28)</f>
        <v>1</v>
      </c>
      <c r="DF28" s="17">
        <f>EXP(-Treasuries_01152013!DK17*AX28)</f>
        <v>1</v>
      </c>
      <c r="DG28" s="17">
        <f>EXP(-Treasuries_01152013!DL17*AY28)</f>
        <v>1</v>
      </c>
      <c r="DH28" s="17">
        <f>EXP(-Treasuries_01152013!DM17*AZ28)</f>
        <v>1</v>
      </c>
      <c r="DI28" s="17">
        <f>EXP(-Treasuries_01152013!DN17*BA28)</f>
        <v>1</v>
      </c>
      <c r="DJ28" s="17">
        <f>EXP(-Treasuries_01152013!DO17*BB28)</f>
        <v>1</v>
      </c>
      <c r="DK28" s="17">
        <f>EXP(-Treasuries_01152013!DP17*BC28)</f>
        <v>1</v>
      </c>
      <c r="DL28" s="17">
        <f>EXP(-Treasuries_01152013!DQ17*BD28)</f>
        <v>1</v>
      </c>
      <c r="DM28" s="17">
        <f>EXP(-Treasuries_01152013!DR17*BE28)</f>
        <v>1</v>
      </c>
      <c r="DN28" s="17">
        <f>EXP(-Treasuries_01152013!DS17*BF28)</f>
        <v>1</v>
      </c>
      <c r="DO28" s="17">
        <f>EXP(-Treasuries_01152013!DT17*BG28)</f>
        <v>1</v>
      </c>
      <c r="DP28" s="17">
        <f>EXP(-Treasuries_01152013!DU17*BH28)</f>
        <v>1</v>
      </c>
      <c r="DQ28" s="17">
        <f>EXP(-Treasuries_01152013!DV17*BI28)</f>
        <v>1</v>
      </c>
      <c r="DR28" s="17">
        <f>EXP(-Treasuries_01152013!DW17*BJ28)</f>
        <v>1</v>
      </c>
      <c r="DS28" s="17">
        <f>EXP(-Treasuries_01152013!DX17*BK28)</f>
        <v>1</v>
      </c>
      <c r="DT28" s="17">
        <f>EXP(-Treasuries_01152013!DY17*BL28)</f>
        <v>1</v>
      </c>
      <c r="DU28" s="17">
        <f>EXP(-Treasuries_01152013!DZ17*BM28)</f>
        <v>1</v>
      </c>
      <c r="DV28" s="17">
        <f>EXP(-Treasuries_01152013!EA17*BN28)</f>
        <v>1</v>
      </c>
      <c r="DW28" s="8" t="e">
        <f>SUMPRODUCT(BO28:DV28,Treasuries_01152013!K17:BR17)</f>
        <v>#DIV/0!</v>
      </c>
      <c r="DX28" s="11" t="e">
        <f t="shared" si="3"/>
        <v>#DIV/0!</v>
      </c>
      <c r="DZ28" s="14">
        <f t="shared" si="4"/>
        <v>5.5</v>
      </c>
      <c r="EA28" s="67"/>
      <c r="EB28" s="67"/>
      <c r="EC28" s="67"/>
      <c r="ED28" s="16"/>
      <c r="EF28" s="15"/>
    </row>
    <row r="29" spans="2:148">
      <c r="B29" s="10">
        <f>Treasuries_01152013!C18</f>
        <v>2.75</v>
      </c>
      <c r="C29" s="10">
        <f>Treasuries_01152013!E18</f>
        <v>100.300781</v>
      </c>
      <c r="D29" s="10">
        <f>Treasuries_01152013!F18</f>
        <v>100.332031</v>
      </c>
      <c r="E29" s="8">
        <f>Treasuries_01152013!H18</f>
        <v>0.11944444444444445</v>
      </c>
      <c r="F29" s="8">
        <f t="shared" si="2"/>
        <v>100.316406</v>
      </c>
      <c r="G29" s="24" t="e">
        <f>IF(Treasuries_01152013!BT18=0,0,theta0+(theta1+theta2)*(1-EXP(-Treasuries_01152013!BT18/la))/(Treasuries_01152013!BT18/la)-theta2*EXP(-Treasuries_01152013!BT18/la))</f>
        <v>#DIV/0!</v>
      </c>
      <c r="H29" s="24">
        <f>IF(Treasuries_01152013!BU18=0,0,theta0+(theta1+theta2)*(1-EXP(-Treasuries_01152013!BU18/la))/(Treasuries_01152013!BU18/la)-theta2*EXP(-Treasuries_01152013!BU18/la))</f>
        <v>0</v>
      </c>
      <c r="I29" s="24">
        <f>IF(Treasuries_01152013!BV18=0,0,theta0+(theta1+theta2)*(1-EXP(-Treasuries_01152013!BV18/la))/(Treasuries_01152013!BV18/la)-theta2*EXP(-Treasuries_01152013!BV18/la))</f>
        <v>0</v>
      </c>
      <c r="J29" s="24">
        <f>IF(Treasuries_01152013!BW18=0,0,theta0+(theta1+theta2)*(1-EXP(-Treasuries_01152013!BW18/la))/(Treasuries_01152013!BW18/la)-theta2*EXP(-Treasuries_01152013!BW18/la))</f>
        <v>0</v>
      </c>
      <c r="K29" s="24">
        <f>IF(Treasuries_01152013!BX18=0,0,theta0+(theta1+theta2)*(1-EXP(-Treasuries_01152013!BX18/la))/(Treasuries_01152013!BX18/la)-theta2*EXP(-Treasuries_01152013!BX18/la))</f>
        <v>0</v>
      </c>
      <c r="L29" s="24">
        <f>IF(Treasuries_01152013!BY18=0,0,theta0+(theta1+theta2)*(1-EXP(-Treasuries_01152013!BY18/la))/(Treasuries_01152013!BY18/la)-theta2*EXP(-Treasuries_01152013!BY18/la))</f>
        <v>0</v>
      </c>
      <c r="M29" s="24">
        <f>IF(Treasuries_01152013!BZ18=0,0,theta0+(theta1+theta2)*(1-EXP(-Treasuries_01152013!BZ18/la))/(Treasuries_01152013!BZ18/la)-theta2*EXP(-Treasuries_01152013!BZ18/la))</f>
        <v>0</v>
      </c>
      <c r="N29" s="24">
        <f>IF(Treasuries_01152013!CA18=0,0,theta0+(theta1+theta2)*(1-EXP(-Treasuries_01152013!CA18/la))/(Treasuries_01152013!CA18/la)-theta2*EXP(-Treasuries_01152013!CA18/la))</f>
        <v>0</v>
      </c>
      <c r="O29" s="24">
        <f>IF(Treasuries_01152013!CB18=0,0,theta0+(theta1+theta2)*(1-EXP(-Treasuries_01152013!CB18/la))/(Treasuries_01152013!CB18/la)-theta2*EXP(-Treasuries_01152013!CB18/la))</f>
        <v>0</v>
      </c>
      <c r="P29" s="24">
        <f>IF(Treasuries_01152013!CC18=0,0,theta0+(theta1+theta2)*(1-EXP(-Treasuries_01152013!CC18/la))/(Treasuries_01152013!CC18/la)-theta2*EXP(-Treasuries_01152013!CC18/la))</f>
        <v>0</v>
      </c>
      <c r="Q29" s="24">
        <f>IF(Treasuries_01152013!CD18=0,0,theta0+(theta1+theta2)*(1-EXP(-Treasuries_01152013!CD18/la))/(Treasuries_01152013!CD18/la)-theta2*EXP(-Treasuries_01152013!CD18/la))</f>
        <v>0</v>
      </c>
      <c r="R29" s="24">
        <f>IF(Treasuries_01152013!CE18=0,0,theta0+(theta1+theta2)*(1-EXP(-Treasuries_01152013!CE18/la))/(Treasuries_01152013!CE18/la)-theta2*EXP(-Treasuries_01152013!CE18/la))</f>
        <v>0</v>
      </c>
      <c r="S29" s="24">
        <f>IF(Treasuries_01152013!CF18=0,0,theta0+(theta1+theta2)*(1-EXP(-Treasuries_01152013!CF18/la))/(Treasuries_01152013!CF18/la)-theta2*EXP(-Treasuries_01152013!CF18/la))</f>
        <v>0</v>
      </c>
      <c r="T29" s="24">
        <f>IF(Treasuries_01152013!CG18=0,0,theta0+(theta1+theta2)*(1-EXP(-Treasuries_01152013!CG18/la))/(Treasuries_01152013!CG18/la)-theta2*EXP(-Treasuries_01152013!CG18/la))</f>
        <v>0</v>
      </c>
      <c r="U29" s="24">
        <f>IF(Treasuries_01152013!CH18=0,0,theta0+(theta1+theta2)*(1-EXP(-Treasuries_01152013!CH18/la))/(Treasuries_01152013!CH18/la)-theta2*EXP(-Treasuries_01152013!CH18/la))</f>
        <v>0</v>
      </c>
      <c r="V29" s="24">
        <f>IF(Treasuries_01152013!CI18=0,0,theta0+(theta1+theta2)*(1-EXP(-Treasuries_01152013!CI18/la))/(Treasuries_01152013!CI18/la)-theta2*EXP(-Treasuries_01152013!CI18/la))</f>
        <v>0</v>
      </c>
      <c r="W29" s="24">
        <f>IF(Treasuries_01152013!CJ18=0,0,theta0+(theta1+theta2)*(1-EXP(-Treasuries_01152013!CJ18/la))/(Treasuries_01152013!CJ18/la)-theta2*EXP(-Treasuries_01152013!CJ18/la))</f>
        <v>0</v>
      </c>
      <c r="X29" s="24">
        <f>IF(Treasuries_01152013!CK18=0,0,theta0+(theta1+theta2)*(1-EXP(-Treasuries_01152013!CK18/la))/(Treasuries_01152013!CK18/la)-theta2*EXP(-Treasuries_01152013!CK18/la))</f>
        <v>0</v>
      </c>
      <c r="Y29" s="24">
        <f>IF(Treasuries_01152013!CL18=0,0,theta0+(theta1+theta2)*(1-EXP(-Treasuries_01152013!CL18/la))/(Treasuries_01152013!CL18/la)-theta2*EXP(-Treasuries_01152013!CL18/la))</f>
        <v>0</v>
      </c>
      <c r="Z29" s="24">
        <f>IF(Treasuries_01152013!CM18=0,0,theta0+(theta1+theta2)*(1-EXP(-Treasuries_01152013!CM18/la))/(Treasuries_01152013!CM18/la)-theta2*EXP(-Treasuries_01152013!CM18/la))</f>
        <v>0</v>
      </c>
      <c r="AA29" s="24">
        <f>IF(Treasuries_01152013!CN18=0,0,theta0+(theta1+theta2)*(1-EXP(-Treasuries_01152013!CN18/la))/(Treasuries_01152013!CN18/la)-theta2*EXP(-Treasuries_01152013!CN18/la))</f>
        <v>0</v>
      </c>
      <c r="AB29" s="24">
        <f>IF(Treasuries_01152013!CO18=0,0,theta0+(theta1+theta2)*(1-EXP(-Treasuries_01152013!CO18/la))/(Treasuries_01152013!CO18/la)-theta2*EXP(-Treasuries_01152013!CO18/la))</f>
        <v>0</v>
      </c>
      <c r="AC29" s="24">
        <f>IF(Treasuries_01152013!CP18=0,0,theta0+(theta1+theta2)*(1-EXP(-Treasuries_01152013!CP18/la))/(Treasuries_01152013!CP18/la)-theta2*EXP(-Treasuries_01152013!CP18/la))</f>
        <v>0</v>
      </c>
      <c r="AD29" s="24">
        <f>IF(Treasuries_01152013!CQ18=0,0,theta0+(theta1+theta2)*(1-EXP(-Treasuries_01152013!CQ18/la))/(Treasuries_01152013!CQ18/la)-theta2*EXP(-Treasuries_01152013!CQ18/la))</f>
        <v>0</v>
      </c>
      <c r="AE29" s="24">
        <f>IF(Treasuries_01152013!CR18=0,0,theta0+(theta1+theta2)*(1-EXP(-Treasuries_01152013!CR18/la))/(Treasuries_01152013!CR18/la)-theta2*EXP(-Treasuries_01152013!CR18/la))</f>
        <v>0</v>
      </c>
      <c r="AF29" s="24">
        <f>IF(Treasuries_01152013!CS18=0,0,theta0+(theta1+theta2)*(1-EXP(-Treasuries_01152013!CS18/la))/(Treasuries_01152013!CS18/la)-theta2*EXP(-Treasuries_01152013!CS18/la))</f>
        <v>0</v>
      </c>
      <c r="AG29" s="24">
        <f>IF(Treasuries_01152013!CT18=0,0,theta0+(theta1+theta2)*(1-EXP(-Treasuries_01152013!CT18/la))/(Treasuries_01152013!CT18/la)-theta2*EXP(-Treasuries_01152013!CT18/la))</f>
        <v>0</v>
      </c>
      <c r="AH29" s="24">
        <f>IF(Treasuries_01152013!CU18=0,0,theta0+(theta1+theta2)*(1-EXP(-Treasuries_01152013!CU18/la))/(Treasuries_01152013!CU18/la)-theta2*EXP(-Treasuries_01152013!CU18/la))</f>
        <v>0</v>
      </c>
      <c r="AI29" s="24">
        <f>IF(Treasuries_01152013!CV18=0,0,theta0+(theta1+theta2)*(1-EXP(-Treasuries_01152013!CV18/la))/(Treasuries_01152013!CV18/la)-theta2*EXP(-Treasuries_01152013!CV18/la))</f>
        <v>0</v>
      </c>
      <c r="AJ29" s="24">
        <f>IF(Treasuries_01152013!CW18=0,0,theta0+(theta1+theta2)*(1-EXP(-Treasuries_01152013!CW18/la))/(Treasuries_01152013!CW18/la)-theta2*EXP(-Treasuries_01152013!CW18/la))</f>
        <v>0</v>
      </c>
      <c r="AK29" s="24">
        <f>IF(Treasuries_01152013!CX18=0,0,theta0+(theta1+theta2)*(1-EXP(-Treasuries_01152013!CX18/la))/(Treasuries_01152013!CX18/la)-theta2*EXP(-Treasuries_01152013!CX18/la))</f>
        <v>0</v>
      </c>
      <c r="AL29" s="24">
        <f>IF(Treasuries_01152013!CY18=0,0,theta0+(theta1+theta2)*(1-EXP(-Treasuries_01152013!CY18/la))/(Treasuries_01152013!CY18/la)-theta2*EXP(-Treasuries_01152013!CY18/la))</f>
        <v>0</v>
      </c>
      <c r="AM29" s="24">
        <f>IF(Treasuries_01152013!CZ18=0,0,theta0+(theta1+theta2)*(1-EXP(-Treasuries_01152013!CZ18/la))/(Treasuries_01152013!CZ18/la)-theta2*EXP(-Treasuries_01152013!CZ18/la))</f>
        <v>0</v>
      </c>
      <c r="AN29" s="24">
        <f>IF(Treasuries_01152013!DA18=0,0,theta0+(theta1+theta2)*(1-EXP(-Treasuries_01152013!DA18/la))/(Treasuries_01152013!DA18/la)-theta2*EXP(-Treasuries_01152013!DA18/la))</f>
        <v>0</v>
      </c>
      <c r="AO29" s="24">
        <f>IF(Treasuries_01152013!DB18=0,0,theta0+(theta1+theta2)*(1-EXP(-Treasuries_01152013!DB18/la))/(Treasuries_01152013!DB18/la)-theta2*EXP(-Treasuries_01152013!DB18/la))</f>
        <v>0</v>
      </c>
      <c r="AP29" s="24">
        <f>IF(Treasuries_01152013!DC18=0,0,theta0+(theta1+theta2)*(1-EXP(-Treasuries_01152013!DC18/la))/(Treasuries_01152013!DC18/la)-theta2*EXP(-Treasuries_01152013!DC18/la))</f>
        <v>0</v>
      </c>
      <c r="AQ29" s="24">
        <f>IF(Treasuries_01152013!DD18=0,0,theta0+(theta1+theta2)*(1-EXP(-Treasuries_01152013!DD18/la))/(Treasuries_01152013!DD18/la)-theta2*EXP(-Treasuries_01152013!DD18/la))</f>
        <v>0</v>
      </c>
      <c r="AR29" s="24">
        <f>IF(Treasuries_01152013!DE18=0,0,theta0+(theta1+theta2)*(1-EXP(-Treasuries_01152013!DE18/la))/(Treasuries_01152013!DE18/la)-theta2*EXP(-Treasuries_01152013!DE18/la))</f>
        <v>0</v>
      </c>
      <c r="AS29" s="24">
        <f>IF(Treasuries_01152013!DF18=0,0,theta0+(theta1+theta2)*(1-EXP(-Treasuries_01152013!DF18/la))/(Treasuries_01152013!DF18/la)-theta2*EXP(-Treasuries_01152013!DF18/la))</f>
        <v>0</v>
      </c>
      <c r="AT29" s="24">
        <f>IF(Treasuries_01152013!DG18=0,0,theta0+(theta1+theta2)*(1-EXP(-Treasuries_01152013!DG18/la))/(Treasuries_01152013!DG18/la)-theta2*EXP(-Treasuries_01152013!DG18/la))</f>
        <v>0</v>
      </c>
      <c r="AU29" s="24">
        <f>IF(Treasuries_01152013!DH18=0,0,theta0+(theta1+theta2)*(1-EXP(-Treasuries_01152013!DH18/la))/(Treasuries_01152013!DH18/la)-theta2*EXP(-Treasuries_01152013!DH18/la))</f>
        <v>0</v>
      </c>
      <c r="AV29" s="24">
        <f>IF(Treasuries_01152013!DI18=0,0,theta0+(theta1+theta2)*(1-EXP(-Treasuries_01152013!DI18/la))/(Treasuries_01152013!DI18/la)-theta2*EXP(-Treasuries_01152013!DI18/la))</f>
        <v>0</v>
      </c>
      <c r="AW29" s="24">
        <f>IF(Treasuries_01152013!DJ18=0,0,theta0+(theta1+theta2)*(1-EXP(-Treasuries_01152013!DJ18/la))/(Treasuries_01152013!DJ18/la)-theta2*EXP(-Treasuries_01152013!DJ18/la))</f>
        <v>0</v>
      </c>
      <c r="AX29" s="24">
        <f>IF(Treasuries_01152013!DK18=0,0,theta0+(theta1+theta2)*(1-EXP(-Treasuries_01152013!DK18/la))/(Treasuries_01152013!DK18/la)-theta2*EXP(-Treasuries_01152013!DK18/la))</f>
        <v>0</v>
      </c>
      <c r="AY29" s="24">
        <f>IF(Treasuries_01152013!DL18=0,0,theta0+(theta1+theta2)*(1-EXP(-Treasuries_01152013!DL18/la))/(Treasuries_01152013!DL18/la)-theta2*EXP(-Treasuries_01152013!DL18/la))</f>
        <v>0</v>
      </c>
      <c r="AZ29" s="24">
        <f>IF(Treasuries_01152013!DM18=0,0,theta0+(theta1+theta2)*(1-EXP(-Treasuries_01152013!DM18/la))/(Treasuries_01152013!DM18/la)-theta2*EXP(-Treasuries_01152013!DM18/la))</f>
        <v>0</v>
      </c>
      <c r="BA29" s="24">
        <f>IF(Treasuries_01152013!DN18=0,0,theta0+(theta1+theta2)*(1-EXP(-Treasuries_01152013!DN18/la))/(Treasuries_01152013!DN18/la)-theta2*EXP(-Treasuries_01152013!DN18/la))</f>
        <v>0</v>
      </c>
      <c r="BB29" s="24">
        <f>IF(Treasuries_01152013!DO18=0,0,theta0+(theta1+theta2)*(1-EXP(-Treasuries_01152013!DO18/la))/(Treasuries_01152013!DO18/la)-theta2*EXP(-Treasuries_01152013!DO18/la))</f>
        <v>0</v>
      </c>
      <c r="BC29" s="24">
        <f>IF(Treasuries_01152013!DP18=0,0,theta0+(theta1+theta2)*(1-EXP(-Treasuries_01152013!DP18/la))/(Treasuries_01152013!DP18/la)-theta2*EXP(-Treasuries_01152013!DP18/la))</f>
        <v>0</v>
      </c>
      <c r="BD29" s="24">
        <f>IF(Treasuries_01152013!DQ18=0,0,theta0+(theta1+theta2)*(1-EXP(-Treasuries_01152013!DQ18/la))/(Treasuries_01152013!DQ18/la)-theta2*EXP(-Treasuries_01152013!DQ18/la))</f>
        <v>0</v>
      </c>
      <c r="BE29" s="24">
        <f>IF(Treasuries_01152013!DR18=0,0,theta0+(theta1+theta2)*(1-EXP(-Treasuries_01152013!DR18/la))/(Treasuries_01152013!DR18/la)-theta2*EXP(-Treasuries_01152013!DR18/la))</f>
        <v>0</v>
      </c>
      <c r="BF29" s="24">
        <f>IF(Treasuries_01152013!DS18=0,0,theta0+(theta1+theta2)*(1-EXP(-Treasuries_01152013!DS18/la))/(Treasuries_01152013!DS18/la)-theta2*EXP(-Treasuries_01152013!DS18/la))</f>
        <v>0</v>
      </c>
      <c r="BG29" s="24">
        <f>IF(Treasuries_01152013!DT18=0,0,theta0+(theta1+theta2)*(1-EXP(-Treasuries_01152013!DT18/la))/(Treasuries_01152013!DT18/la)-theta2*EXP(-Treasuries_01152013!DT18/la))</f>
        <v>0</v>
      </c>
      <c r="BH29" s="24">
        <f>IF(Treasuries_01152013!DU18=0,0,theta0+(theta1+theta2)*(1-EXP(-Treasuries_01152013!DU18/la))/(Treasuries_01152013!DU18/la)-theta2*EXP(-Treasuries_01152013!DU18/la))</f>
        <v>0</v>
      </c>
      <c r="BI29" s="24">
        <f>IF(Treasuries_01152013!DV18=0,0,theta0+(theta1+theta2)*(1-EXP(-Treasuries_01152013!DV18/la))/(Treasuries_01152013!DV18/la)-theta2*EXP(-Treasuries_01152013!DV18/la))</f>
        <v>0</v>
      </c>
      <c r="BJ29" s="24">
        <f>IF(Treasuries_01152013!DW18=0,0,theta0+(theta1+theta2)*(1-EXP(-Treasuries_01152013!DW18/la))/(Treasuries_01152013!DW18/la)-theta2*EXP(-Treasuries_01152013!DW18/la))</f>
        <v>0</v>
      </c>
      <c r="BK29" s="24">
        <f>IF(Treasuries_01152013!DX18=0,0,theta0+(theta1+theta2)*(1-EXP(-Treasuries_01152013!DX18/la))/(Treasuries_01152013!DX18/la)-theta2*EXP(-Treasuries_01152013!DX18/la))</f>
        <v>0</v>
      </c>
      <c r="BL29" s="24">
        <f>IF(Treasuries_01152013!DY18=0,0,theta0+(theta1+theta2)*(1-EXP(-Treasuries_01152013!DY18/la))/(Treasuries_01152013!DY18/la)-theta2*EXP(-Treasuries_01152013!DY18/la))</f>
        <v>0</v>
      </c>
      <c r="BM29" s="24">
        <f>IF(Treasuries_01152013!DZ18=0,0,theta0+(theta1+theta2)*(1-EXP(-Treasuries_01152013!DZ18/la))/(Treasuries_01152013!DZ18/la)-theta2*EXP(-Treasuries_01152013!DZ18/la))</f>
        <v>0</v>
      </c>
      <c r="BN29" s="24">
        <f>IF(Treasuries_01152013!EA18=0,0,theta0+(theta1+theta2)*(1-EXP(-Treasuries_01152013!EA18/la))/(Treasuries_01152013!EA18/la)-theta2*EXP(-Treasuries_01152013!EA18/la))</f>
        <v>0</v>
      </c>
      <c r="BO29" s="17" t="e">
        <f>EXP(-Treasuries_01152013!BT18*G29)</f>
        <v>#DIV/0!</v>
      </c>
      <c r="BP29" s="17">
        <f>EXP(-Treasuries_01152013!BU18*H29)</f>
        <v>1</v>
      </c>
      <c r="BQ29" s="17">
        <f>EXP(-Treasuries_01152013!BV18*I29)</f>
        <v>1</v>
      </c>
      <c r="BR29" s="17">
        <f>EXP(-Treasuries_01152013!BW18*J29)</f>
        <v>1</v>
      </c>
      <c r="BS29" s="17">
        <f>EXP(-Treasuries_01152013!BX18*K29)</f>
        <v>1</v>
      </c>
      <c r="BT29" s="17">
        <f>EXP(-Treasuries_01152013!BY18*L29)</f>
        <v>1</v>
      </c>
      <c r="BU29" s="17">
        <f>EXP(-Treasuries_01152013!BZ18*M29)</f>
        <v>1</v>
      </c>
      <c r="BV29" s="17">
        <f>EXP(-Treasuries_01152013!CA18*N29)</f>
        <v>1</v>
      </c>
      <c r="BW29" s="17">
        <f>EXP(-Treasuries_01152013!CB18*O29)</f>
        <v>1</v>
      </c>
      <c r="BX29" s="17">
        <f>EXP(-Treasuries_01152013!CC18*P29)</f>
        <v>1</v>
      </c>
      <c r="BY29" s="17">
        <f>EXP(-Treasuries_01152013!CD18*Q29)</f>
        <v>1</v>
      </c>
      <c r="BZ29" s="17">
        <f>EXP(-Treasuries_01152013!CE18*R29)</f>
        <v>1</v>
      </c>
      <c r="CA29" s="17">
        <f>EXP(-Treasuries_01152013!CF18*S29)</f>
        <v>1</v>
      </c>
      <c r="CB29" s="17">
        <f>EXP(-Treasuries_01152013!CG18*T29)</f>
        <v>1</v>
      </c>
      <c r="CC29" s="17">
        <f>EXP(-Treasuries_01152013!CH18*U29)</f>
        <v>1</v>
      </c>
      <c r="CD29" s="17">
        <f>EXP(-Treasuries_01152013!CI18*V29)</f>
        <v>1</v>
      </c>
      <c r="CE29" s="17">
        <f>EXP(-Treasuries_01152013!CJ18*W29)</f>
        <v>1</v>
      </c>
      <c r="CF29" s="17">
        <f>EXP(-Treasuries_01152013!CK18*X29)</f>
        <v>1</v>
      </c>
      <c r="CG29" s="17">
        <f>EXP(-Treasuries_01152013!CL18*Y29)</f>
        <v>1</v>
      </c>
      <c r="CH29" s="17">
        <f>EXP(-Treasuries_01152013!CM18*Z29)</f>
        <v>1</v>
      </c>
      <c r="CI29" s="17">
        <f>EXP(-Treasuries_01152013!CN18*AA29)</f>
        <v>1</v>
      </c>
      <c r="CJ29" s="17">
        <f>EXP(-Treasuries_01152013!CO18*AB29)</f>
        <v>1</v>
      </c>
      <c r="CK29" s="17">
        <f>EXP(-Treasuries_01152013!CP18*AC29)</f>
        <v>1</v>
      </c>
      <c r="CL29" s="17">
        <f>EXP(-Treasuries_01152013!CQ18*AD29)</f>
        <v>1</v>
      </c>
      <c r="CM29" s="17">
        <f>EXP(-Treasuries_01152013!CR18*AE29)</f>
        <v>1</v>
      </c>
      <c r="CN29" s="17">
        <f>EXP(-Treasuries_01152013!CS18*AF29)</f>
        <v>1</v>
      </c>
      <c r="CO29" s="17">
        <f>EXP(-Treasuries_01152013!CT18*AG29)</f>
        <v>1</v>
      </c>
      <c r="CP29" s="17">
        <f>EXP(-Treasuries_01152013!CU18*AH29)</f>
        <v>1</v>
      </c>
      <c r="CQ29" s="17">
        <f>EXP(-Treasuries_01152013!CV18*AI29)</f>
        <v>1</v>
      </c>
      <c r="CR29" s="17">
        <f>EXP(-Treasuries_01152013!CW18*AJ29)</f>
        <v>1</v>
      </c>
      <c r="CS29" s="17">
        <f>EXP(-Treasuries_01152013!CX18*AK29)</f>
        <v>1</v>
      </c>
      <c r="CT29" s="17">
        <f>EXP(-Treasuries_01152013!CY18*AL29)</f>
        <v>1</v>
      </c>
      <c r="CU29" s="17">
        <f>EXP(-Treasuries_01152013!CZ18*AM29)</f>
        <v>1</v>
      </c>
      <c r="CV29" s="17">
        <f>EXP(-Treasuries_01152013!DA18*AN29)</f>
        <v>1</v>
      </c>
      <c r="CW29" s="17">
        <f>EXP(-Treasuries_01152013!DB18*AO29)</f>
        <v>1</v>
      </c>
      <c r="CX29" s="17">
        <f>EXP(-Treasuries_01152013!DC18*AP29)</f>
        <v>1</v>
      </c>
      <c r="CY29" s="17">
        <f>EXP(-Treasuries_01152013!DD18*AQ29)</f>
        <v>1</v>
      </c>
      <c r="CZ29" s="17">
        <f>EXP(-Treasuries_01152013!DE18*AR29)</f>
        <v>1</v>
      </c>
      <c r="DA29" s="17">
        <f>EXP(-Treasuries_01152013!DF18*AS29)</f>
        <v>1</v>
      </c>
      <c r="DB29" s="17">
        <f>EXP(-Treasuries_01152013!DG18*AT29)</f>
        <v>1</v>
      </c>
      <c r="DC29" s="17">
        <f>EXP(-Treasuries_01152013!DH18*AU29)</f>
        <v>1</v>
      </c>
      <c r="DD29" s="17">
        <f>EXP(-Treasuries_01152013!DI18*AV29)</f>
        <v>1</v>
      </c>
      <c r="DE29" s="17">
        <f>EXP(-Treasuries_01152013!DJ18*AW29)</f>
        <v>1</v>
      </c>
      <c r="DF29" s="17">
        <f>EXP(-Treasuries_01152013!DK18*AX29)</f>
        <v>1</v>
      </c>
      <c r="DG29" s="17">
        <f>EXP(-Treasuries_01152013!DL18*AY29)</f>
        <v>1</v>
      </c>
      <c r="DH29" s="17">
        <f>EXP(-Treasuries_01152013!DM18*AZ29)</f>
        <v>1</v>
      </c>
      <c r="DI29" s="17">
        <f>EXP(-Treasuries_01152013!DN18*BA29)</f>
        <v>1</v>
      </c>
      <c r="DJ29" s="17">
        <f>EXP(-Treasuries_01152013!DO18*BB29)</f>
        <v>1</v>
      </c>
      <c r="DK29" s="17">
        <f>EXP(-Treasuries_01152013!DP18*BC29)</f>
        <v>1</v>
      </c>
      <c r="DL29" s="17">
        <f>EXP(-Treasuries_01152013!DQ18*BD29)</f>
        <v>1</v>
      </c>
      <c r="DM29" s="17">
        <f>EXP(-Treasuries_01152013!DR18*BE29)</f>
        <v>1</v>
      </c>
      <c r="DN29" s="17">
        <f>EXP(-Treasuries_01152013!DS18*BF29)</f>
        <v>1</v>
      </c>
      <c r="DO29" s="17">
        <f>EXP(-Treasuries_01152013!DT18*BG29)</f>
        <v>1</v>
      </c>
      <c r="DP29" s="17">
        <f>EXP(-Treasuries_01152013!DU18*BH29)</f>
        <v>1</v>
      </c>
      <c r="DQ29" s="17">
        <f>EXP(-Treasuries_01152013!DV18*BI29)</f>
        <v>1</v>
      </c>
      <c r="DR29" s="17">
        <f>EXP(-Treasuries_01152013!DW18*BJ29)</f>
        <v>1</v>
      </c>
      <c r="DS29" s="17">
        <f>EXP(-Treasuries_01152013!DX18*BK29)</f>
        <v>1</v>
      </c>
      <c r="DT29" s="17">
        <f>EXP(-Treasuries_01152013!DY18*BL29)</f>
        <v>1</v>
      </c>
      <c r="DU29" s="17">
        <f>EXP(-Treasuries_01152013!DZ18*BM29)</f>
        <v>1</v>
      </c>
      <c r="DV29" s="17">
        <f>EXP(-Treasuries_01152013!EA18*BN29)</f>
        <v>1</v>
      </c>
      <c r="DW29" s="8" t="e">
        <f>SUMPRODUCT(BO29:DV29,Treasuries_01152013!K18:BR18)</f>
        <v>#DIV/0!</v>
      </c>
      <c r="DX29" s="11" t="e">
        <f t="shared" si="3"/>
        <v>#DIV/0!</v>
      </c>
      <c r="DZ29" s="14">
        <f t="shared" si="4"/>
        <v>6</v>
      </c>
      <c r="EA29" s="67"/>
      <c r="EB29" s="67"/>
      <c r="EC29" s="67"/>
      <c r="ED29" s="16"/>
      <c r="EF29" s="15"/>
    </row>
    <row r="30" spans="2:148">
      <c r="B30" s="10">
        <f>Treasuries_01152013!C19</f>
        <v>0</v>
      </c>
      <c r="C30" s="10">
        <f>Treasuries_01152013!E19</f>
        <v>99.985944000000003</v>
      </c>
      <c r="D30" s="10">
        <f>Treasuries_01152013!F19</f>
        <v>99.987166999999999</v>
      </c>
      <c r="E30" s="8">
        <f>Treasuries_01152013!H19</f>
        <v>0.11944444444444445</v>
      </c>
      <c r="F30" s="8">
        <f t="shared" si="2"/>
        <v>99.986555500000009</v>
      </c>
      <c r="G30" s="24" t="e">
        <f>IF(Treasuries_01152013!BT19=0,0,theta0+(theta1+theta2)*(1-EXP(-Treasuries_01152013!BT19/la))/(Treasuries_01152013!BT19/la)-theta2*EXP(-Treasuries_01152013!BT19/la))</f>
        <v>#DIV/0!</v>
      </c>
      <c r="H30" s="24">
        <f>IF(Treasuries_01152013!BU19=0,0,theta0+(theta1+theta2)*(1-EXP(-Treasuries_01152013!BU19/la))/(Treasuries_01152013!BU19/la)-theta2*EXP(-Treasuries_01152013!BU19/la))</f>
        <v>0</v>
      </c>
      <c r="I30" s="24">
        <f>IF(Treasuries_01152013!BV19=0,0,theta0+(theta1+theta2)*(1-EXP(-Treasuries_01152013!BV19/la))/(Treasuries_01152013!BV19/la)-theta2*EXP(-Treasuries_01152013!BV19/la))</f>
        <v>0</v>
      </c>
      <c r="J30" s="24">
        <f>IF(Treasuries_01152013!BW19=0,0,theta0+(theta1+theta2)*(1-EXP(-Treasuries_01152013!BW19/la))/(Treasuries_01152013!BW19/la)-theta2*EXP(-Treasuries_01152013!BW19/la))</f>
        <v>0</v>
      </c>
      <c r="K30" s="24">
        <f>IF(Treasuries_01152013!BX19=0,0,theta0+(theta1+theta2)*(1-EXP(-Treasuries_01152013!BX19/la))/(Treasuries_01152013!BX19/la)-theta2*EXP(-Treasuries_01152013!BX19/la))</f>
        <v>0</v>
      </c>
      <c r="L30" s="24">
        <f>IF(Treasuries_01152013!BY19=0,0,theta0+(theta1+theta2)*(1-EXP(-Treasuries_01152013!BY19/la))/(Treasuries_01152013!BY19/la)-theta2*EXP(-Treasuries_01152013!BY19/la))</f>
        <v>0</v>
      </c>
      <c r="M30" s="24">
        <f>IF(Treasuries_01152013!BZ19=0,0,theta0+(theta1+theta2)*(1-EXP(-Treasuries_01152013!BZ19/la))/(Treasuries_01152013!BZ19/la)-theta2*EXP(-Treasuries_01152013!BZ19/la))</f>
        <v>0</v>
      </c>
      <c r="N30" s="24">
        <f>IF(Treasuries_01152013!CA19=0,0,theta0+(theta1+theta2)*(1-EXP(-Treasuries_01152013!CA19/la))/(Treasuries_01152013!CA19/la)-theta2*EXP(-Treasuries_01152013!CA19/la))</f>
        <v>0</v>
      </c>
      <c r="O30" s="24">
        <f>IF(Treasuries_01152013!CB19=0,0,theta0+(theta1+theta2)*(1-EXP(-Treasuries_01152013!CB19/la))/(Treasuries_01152013!CB19/la)-theta2*EXP(-Treasuries_01152013!CB19/la))</f>
        <v>0</v>
      </c>
      <c r="P30" s="24">
        <f>IF(Treasuries_01152013!CC19=0,0,theta0+(theta1+theta2)*(1-EXP(-Treasuries_01152013!CC19/la))/(Treasuries_01152013!CC19/la)-theta2*EXP(-Treasuries_01152013!CC19/la))</f>
        <v>0</v>
      </c>
      <c r="Q30" s="24">
        <f>IF(Treasuries_01152013!CD19=0,0,theta0+(theta1+theta2)*(1-EXP(-Treasuries_01152013!CD19/la))/(Treasuries_01152013!CD19/la)-theta2*EXP(-Treasuries_01152013!CD19/la))</f>
        <v>0</v>
      </c>
      <c r="R30" s="24">
        <f>IF(Treasuries_01152013!CE19=0,0,theta0+(theta1+theta2)*(1-EXP(-Treasuries_01152013!CE19/la))/(Treasuries_01152013!CE19/la)-theta2*EXP(-Treasuries_01152013!CE19/la))</f>
        <v>0</v>
      </c>
      <c r="S30" s="24">
        <f>IF(Treasuries_01152013!CF19=0,0,theta0+(theta1+theta2)*(1-EXP(-Treasuries_01152013!CF19/la))/(Treasuries_01152013!CF19/la)-theta2*EXP(-Treasuries_01152013!CF19/la))</f>
        <v>0</v>
      </c>
      <c r="T30" s="24">
        <f>IF(Treasuries_01152013!CG19=0,0,theta0+(theta1+theta2)*(1-EXP(-Treasuries_01152013!CG19/la))/(Treasuries_01152013!CG19/la)-theta2*EXP(-Treasuries_01152013!CG19/la))</f>
        <v>0</v>
      </c>
      <c r="U30" s="24">
        <f>IF(Treasuries_01152013!CH19=0,0,theta0+(theta1+theta2)*(1-EXP(-Treasuries_01152013!CH19/la))/(Treasuries_01152013!CH19/la)-theta2*EXP(-Treasuries_01152013!CH19/la))</f>
        <v>0</v>
      </c>
      <c r="V30" s="24">
        <f>IF(Treasuries_01152013!CI19=0,0,theta0+(theta1+theta2)*(1-EXP(-Treasuries_01152013!CI19/la))/(Treasuries_01152013!CI19/la)-theta2*EXP(-Treasuries_01152013!CI19/la))</f>
        <v>0</v>
      </c>
      <c r="W30" s="24">
        <f>IF(Treasuries_01152013!CJ19=0,0,theta0+(theta1+theta2)*(1-EXP(-Treasuries_01152013!CJ19/la))/(Treasuries_01152013!CJ19/la)-theta2*EXP(-Treasuries_01152013!CJ19/la))</f>
        <v>0</v>
      </c>
      <c r="X30" s="24">
        <f>IF(Treasuries_01152013!CK19=0,0,theta0+(theta1+theta2)*(1-EXP(-Treasuries_01152013!CK19/la))/(Treasuries_01152013!CK19/la)-theta2*EXP(-Treasuries_01152013!CK19/la))</f>
        <v>0</v>
      </c>
      <c r="Y30" s="24">
        <f>IF(Treasuries_01152013!CL19=0,0,theta0+(theta1+theta2)*(1-EXP(-Treasuries_01152013!CL19/la))/(Treasuries_01152013!CL19/la)-theta2*EXP(-Treasuries_01152013!CL19/la))</f>
        <v>0</v>
      </c>
      <c r="Z30" s="24">
        <f>IF(Treasuries_01152013!CM19=0,0,theta0+(theta1+theta2)*(1-EXP(-Treasuries_01152013!CM19/la))/(Treasuries_01152013!CM19/la)-theta2*EXP(-Treasuries_01152013!CM19/la))</f>
        <v>0</v>
      </c>
      <c r="AA30" s="24">
        <f>IF(Treasuries_01152013!CN19=0,0,theta0+(theta1+theta2)*(1-EXP(-Treasuries_01152013!CN19/la))/(Treasuries_01152013!CN19/la)-theta2*EXP(-Treasuries_01152013!CN19/la))</f>
        <v>0</v>
      </c>
      <c r="AB30" s="24">
        <f>IF(Treasuries_01152013!CO19=0,0,theta0+(theta1+theta2)*(1-EXP(-Treasuries_01152013!CO19/la))/(Treasuries_01152013!CO19/la)-theta2*EXP(-Treasuries_01152013!CO19/la))</f>
        <v>0</v>
      </c>
      <c r="AC30" s="24">
        <f>IF(Treasuries_01152013!CP19=0,0,theta0+(theta1+theta2)*(1-EXP(-Treasuries_01152013!CP19/la))/(Treasuries_01152013!CP19/la)-theta2*EXP(-Treasuries_01152013!CP19/la))</f>
        <v>0</v>
      </c>
      <c r="AD30" s="24">
        <f>IF(Treasuries_01152013!CQ19=0,0,theta0+(theta1+theta2)*(1-EXP(-Treasuries_01152013!CQ19/la))/(Treasuries_01152013!CQ19/la)-theta2*EXP(-Treasuries_01152013!CQ19/la))</f>
        <v>0</v>
      </c>
      <c r="AE30" s="24">
        <f>IF(Treasuries_01152013!CR19=0,0,theta0+(theta1+theta2)*(1-EXP(-Treasuries_01152013!CR19/la))/(Treasuries_01152013!CR19/la)-theta2*EXP(-Treasuries_01152013!CR19/la))</f>
        <v>0</v>
      </c>
      <c r="AF30" s="24">
        <f>IF(Treasuries_01152013!CS19=0,0,theta0+(theta1+theta2)*(1-EXP(-Treasuries_01152013!CS19/la))/(Treasuries_01152013!CS19/la)-theta2*EXP(-Treasuries_01152013!CS19/la))</f>
        <v>0</v>
      </c>
      <c r="AG30" s="24">
        <f>IF(Treasuries_01152013!CT19=0,0,theta0+(theta1+theta2)*(1-EXP(-Treasuries_01152013!CT19/la))/(Treasuries_01152013!CT19/la)-theta2*EXP(-Treasuries_01152013!CT19/la))</f>
        <v>0</v>
      </c>
      <c r="AH30" s="24">
        <f>IF(Treasuries_01152013!CU19=0,0,theta0+(theta1+theta2)*(1-EXP(-Treasuries_01152013!CU19/la))/(Treasuries_01152013!CU19/la)-theta2*EXP(-Treasuries_01152013!CU19/la))</f>
        <v>0</v>
      </c>
      <c r="AI30" s="24">
        <f>IF(Treasuries_01152013!CV19=0,0,theta0+(theta1+theta2)*(1-EXP(-Treasuries_01152013!CV19/la))/(Treasuries_01152013!CV19/la)-theta2*EXP(-Treasuries_01152013!CV19/la))</f>
        <v>0</v>
      </c>
      <c r="AJ30" s="24">
        <f>IF(Treasuries_01152013!CW19=0,0,theta0+(theta1+theta2)*(1-EXP(-Treasuries_01152013!CW19/la))/(Treasuries_01152013!CW19/la)-theta2*EXP(-Treasuries_01152013!CW19/la))</f>
        <v>0</v>
      </c>
      <c r="AK30" s="24">
        <f>IF(Treasuries_01152013!CX19=0,0,theta0+(theta1+theta2)*(1-EXP(-Treasuries_01152013!CX19/la))/(Treasuries_01152013!CX19/la)-theta2*EXP(-Treasuries_01152013!CX19/la))</f>
        <v>0</v>
      </c>
      <c r="AL30" s="24">
        <f>IF(Treasuries_01152013!CY19=0,0,theta0+(theta1+theta2)*(1-EXP(-Treasuries_01152013!CY19/la))/(Treasuries_01152013!CY19/la)-theta2*EXP(-Treasuries_01152013!CY19/la))</f>
        <v>0</v>
      </c>
      <c r="AM30" s="24">
        <f>IF(Treasuries_01152013!CZ19=0,0,theta0+(theta1+theta2)*(1-EXP(-Treasuries_01152013!CZ19/la))/(Treasuries_01152013!CZ19/la)-theta2*EXP(-Treasuries_01152013!CZ19/la))</f>
        <v>0</v>
      </c>
      <c r="AN30" s="24">
        <f>IF(Treasuries_01152013!DA19=0,0,theta0+(theta1+theta2)*(1-EXP(-Treasuries_01152013!DA19/la))/(Treasuries_01152013!DA19/la)-theta2*EXP(-Treasuries_01152013!DA19/la))</f>
        <v>0</v>
      </c>
      <c r="AO30" s="24">
        <f>IF(Treasuries_01152013!DB19=0,0,theta0+(theta1+theta2)*(1-EXP(-Treasuries_01152013!DB19/la))/(Treasuries_01152013!DB19/la)-theta2*EXP(-Treasuries_01152013!DB19/la))</f>
        <v>0</v>
      </c>
      <c r="AP30" s="24">
        <f>IF(Treasuries_01152013!DC19=0,0,theta0+(theta1+theta2)*(1-EXP(-Treasuries_01152013!DC19/la))/(Treasuries_01152013!DC19/la)-theta2*EXP(-Treasuries_01152013!DC19/la))</f>
        <v>0</v>
      </c>
      <c r="AQ30" s="24">
        <f>IF(Treasuries_01152013!DD19=0,0,theta0+(theta1+theta2)*(1-EXP(-Treasuries_01152013!DD19/la))/(Treasuries_01152013!DD19/la)-theta2*EXP(-Treasuries_01152013!DD19/la))</f>
        <v>0</v>
      </c>
      <c r="AR30" s="24">
        <f>IF(Treasuries_01152013!DE19=0,0,theta0+(theta1+theta2)*(1-EXP(-Treasuries_01152013!DE19/la))/(Treasuries_01152013!DE19/la)-theta2*EXP(-Treasuries_01152013!DE19/la))</f>
        <v>0</v>
      </c>
      <c r="AS30" s="24">
        <f>IF(Treasuries_01152013!DF19=0,0,theta0+(theta1+theta2)*(1-EXP(-Treasuries_01152013!DF19/la))/(Treasuries_01152013!DF19/la)-theta2*EXP(-Treasuries_01152013!DF19/la))</f>
        <v>0</v>
      </c>
      <c r="AT30" s="24">
        <f>IF(Treasuries_01152013!DG19=0,0,theta0+(theta1+theta2)*(1-EXP(-Treasuries_01152013!DG19/la))/(Treasuries_01152013!DG19/la)-theta2*EXP(-Treasuries_01152013!DG19/la))</f>
        <v>0</v>
      </c>
      <c r="AU30" s="24">
        <f>IF(Treasuries_01152013!DH19=0,0,theta0+(theta1+theta2)*(1-EXP(-Treasuries_01152013!DH19/la))/(Treasuries_01152013!DH19/la)-theta2*EXP(-Treasuries_01152013!DH19/la))</f>
        <v>0</v>
      </c>
      <c r="AV30" s="24">
        <f>IF(Treasuries_01152013!DI19=0,0,theta0+(theta1+theta2)*(1-EXP(-Treasuries_01152013!DI19/la))/(Treasuries_01152013!DI19/la)-theta2*EXP(-Treasuries_01152013!DI19/la))</f>
        <v>0</v>
      </c>
      <c r="AW30" s="24">
        <f>IF(Treasuries_01152013!DJ19=0,0,theta0+(theta1+theta2)*(1-EXP(-Treasuries_01152013!DJ19/la))/(Treasuries_01152013!DJ19/la)-theta2*EXP(-Treasuries_01152013!DJ19/la))</f>
        <v>0</v>
      </c>
      <c r="AX30" s="24">
        <f>IF(Treasuries_01152013!DK19=0,0,theta0+(theta1+theta2)*(1-EXP(-Treasuries_01152013!DK19/la))/(Treasuries_01152013!DK19/la)-theta2*EXP(-Treasuries_01152013!DK19/la))</f>
        <v>0</v>
      </c>
      <c r="AY30" s="24">
        <f>IF(Treasuries_01152013!DL19=0,0,theta0+(theta1+theta2)*(1-EXP(-Treasuries_01152013!DL19/la))/(Treasuries_01152013!DL19/la)-theta2*EXP(-Treasuries_01152013!DL19/la))</f>
        <v>0</v>
      </c>
      <c r="AZ30" s="24">
        <f>IF(Treasuries_01152013!DM19=0,0,theta0+(theta1+theta2)*(1-EXP(-Treasuries_01152013!DM19/la))/(Treasuries_01152013!DM19/la)-theta2*EXP(-Treasuries_01152013!DM19/la))</f>
        <v>0</v>
      </c>
      <c r="BA30" s="24">
        <f>IF(Treasuries_01152013!DN19=0,0,theta0+(theta1+theta2)*(1-EXP(-Treasuries_01152013!DN19/la))/(Treasuries_01152013!DN19/la)-theta2*EXP(-Treasuries_01152013!DN19/la))</f>
        <v>0</v>
      </c>
      <c r="BB30" s="24">
        <f>IF(Treasuries_01152013!DO19=0,0,theta0+(theta1+theta2)*(1-EXP(-Treasuries_01152013!DO19/la))/(Treasuries_01152013!DO19/la)-theta2*EXP(-Treasuries_01152013!DO19/la))</f>
        <v>0</v>
      </c>
      <c r="BC30" s="24">
        <f>IF(Treasuries_01152013!DP19=0,0,theta0+(theta1+theta2)*(1-EXP(-Treasuries_01152013!DP19/la))/(Treasuries_01152013!DP19/la)-theta2*EXP(-Treasuries_01152013!DP19/la))</f>
        <v>0</v>
      </c>
      <c r="BD30" s="24">
        <f>IF(Treasuries_01152013!DQ19=0,0,theta0+(theta1+theta2)*(1-EXP(-Treasuries_01152013!DQ19/la))/(Treasuries_01152013!DQ19/la)-theta2*EXP(-Treasuries_01152013!DQ19/la))</f>
        <v>0</v>
      </c>
      <c r="BE30" s="24">
        <f>IF(Treasuries_01152013!DR19=0,0,theta0+(theta1+theta2)*(1-EXP(-Treasuries_01152013!DR19/la))/(Treasuries_01152013!DR19/la)-theta2*EXP(-Treasuries_01152013!DR19/la))</f>
        <v>0</v>
      </c>
      <c r="BF30" s="24">
        <f>IF(Treasuries_01152013!DS19=0,0,theta0+(theta1+theta2)*(1-EXP(-Treasuries_01152013!DS19/la))/(Treasuries_01152013!DS19/la)-theta2*EXP(-Treasuries_01152013!DS19/la))</f>
        <v>0</v>
      </c>
      <c r="BG30" s="24">
        <f>IF(Treasuries_01152013!DT19=0,0,theta0+(theta1+theta2)*(1-EXP(-Treasuries_01152013!DT19/la))/(Treasuries_01152013!DT19/la)-theta2*EXP(-Treasuries_01152013!DT19/la))</f>
        <v>0</v>
      </c>
      <c r="BH30" s="24">
        <f>IF(Treasuries_01152013!DU19=0,0,theta0+(theta1+theta2)*(1-EXP(-Treasuries_01152013!DU19/la))/(Treasuries_01152013!DU19/la)-theta2*EXP(-Treasuries_01152013!DU19/la))</f>
        <v>0</v>
      </c>
      <c r="BI30" s="24">
        <f>IF(Treasuries_01152013!DV19=0,0,theta0+(theta1+theta2)*(1-EXP(-Treasuries_01152013!DV19/la))/(Treasuries_01152013!DV19/la)-theta2*EXP(-Treasuries_01152013!DV19/la))</f>
        <v>0</v>
      </c>
      <c r="BJ30" s="24">
        <f>IF(Treasuries_01152013!DW19=0,0,theta0+(theta1+theta2)*(1-EXP(-Treasuries_01152013!DW19/la))/(Treasuries_01152013!DW19/la)-theta2*EXP(-Treasuries_01152013!DW19/la))</f>
        <v>0</v>
      </c>
      <c r="BK30" s="24">
        <f>IF(Treasuries_01152013!DX19=0,0,theta0+(theta1+theta2)*(1-EXP(-Treasuries_01152013!DX19/la))/(Treasuries_01152013!DX19/la)-theta2*EXP(-Treasuries_01152013!DX19/la))</f>
        <v>0</v>
      </c>
      <c r="BL30" s="24">
        <f>IF(Treasuries_01152013!DY19=0,0,theta0+(theta1+theta2)*(1-EXP(-Treasuries_01152013!DY19/la))/(Treasuries_01152013!DY19/la)-theta2*EXP(-Treasuries_01152013!DY19/la))</f>
        <v>0</v>
      </c>
      <c r="BM30" s="24">
        <f>IF(Treasuries_01152013!DZ19=0,0,theta0+(theta1+theta2)*(1-EXP(-Treasuries_01152013!DZ19/la))/(Treasuries_01152013!DZ19/la)-theta2*EXP(-Treasuries_01152013!DZ19/la))</f>
        <v>0</v>
      </c>
      <c r="BN30" s="24">
        <f>IF(Treasuries_01152013!EA19=0,0,theta0+(theta1+theta2)*(1-EXP(-Treasuries_01152013!EA19/la))/(Treasuries_01152013!EA19/la)-theta2*EXP(-Treasuries_01152013!EA19/la))</f>
        <v>0</v>
      </c>
      <c r="BO30" s="17" t="e">
        <f>EXP(-Treasuries_01152013!BT19*G30)</f>
        <v>#DIV/0!</v>
      </c>
      <c r="BP30" s="17">
        <f>EXP(-Treasuries_01152013!BU19*H30)</f>
        <v>1</v>
      </c>
      <c r="BQ30" s="17">
        <f>EXP(-Treasuries_01152013!BV19*I30)</f>
        <v>1</v>
      </c>
      <c r="BR30" s="17">
        <f>EXP(-Treasuries_01152013!BW19*J30)</f>
        <v>1</v>
      </c>
      <c r="BS30" s="17">
        <f>EXP(-Treasuries_01152013!BX19*K30)</f>
        <v>1</v>
      </c>
      <c r="BT30" s="17">
        <f>EXP(-Treasuries_01152013!BY19*L30)</f>
        <v>1</v>
      </c>
      <c r="BU30" s="17">
        <f>EXP(-Treasuries_01152013!BZ19*M30)</f>
        <v>1</v>
      </c>
      <c r="BV30" s="17">
        <f>EXP(-Treasuries_01152013!CA19*N30)</f>
        <v>1</v>
      </c>
      <c r="BW30" s="17">
        <f>EXP(-Treasuries_01152013!CB19*O30)</f>
        <v>1</v>
      </c>
      <c r="BX30" s="17">
        <f>EXP(-Treasuries_01152013!CC19*P30)</f>
        <v>1</v>
      </c>
      <c r="BY30" s="17">
        <f>EXP(-Treasuries_01152013!CD19*Q30)</f>
        <v>1</v>
      </c>
      <c r="BZ30" s="17">
        <f>EXP(-Treasuries_01152013!CE19*R30)</f>
        <v>1</v>
      </c>
      <c r="CA30" s="17">
        <f>EXP(-Treasuries_01152013!CF19*S30)</f>
        <v>1</v>
      </c>
      <c r="CB30" s="17">
        <f>EXP(-Treasuries_01152013!CG19*T30)</f>
        <v>1</v>
      </c>
      <c r="CC30" s="17">
        <f>EXP(-Treasuries_01152013!CH19*U30)</f>
        <v>1</v>
      </c>
      <c r="CD30" s="17">
        <f>EXP(-Treasuries_01152013!CI19*V30)</f>
        <v>1</v>
      </c>
      <c r="CE30" s="17">
        <f>EXP(-Treasuries_01152013!CJ19*W30)</f>
        <v>1</v>
      </c>
      <c r="CF30" s="17">
        <f>EXP(-Treasuries_01152013!CK19*X30)</f>
        <v>1</v>
      </c>
      <c r="CG30" s="17">
        <f>EXP(-Treasuries_01152013!CL19*Y30)</f>
        <v>1</v>
      </c>
      <c r="CH30" s="17">
        <f>EXP(-Treasuries_01152013!CM19*Z30)</f>
        <v>1</v>
      </c>
      <c r="CI30" s="17">
        <f>EXP(-Treasuries_01152013!CN19*AA30)</f>
        <v>1</v>
      </c>
      <c r="CJ30" s="17">
        <f>EXP(-Treasuries_01152013!CO19*AB30)</f>
        <v>1</v>
      </c>
      <c r="CK30" s="17">
        <f>EXP(-Treasuries_01152013!CP19*AC30)</f>
        <v>1</v>
      </c>
      <c r="CL30" s="17">
        <f>EXP(-Treasuries_01152013!CQ19*AD30)</f>
        <v>1</v>
      </c>
      <c r="CM30" s="17">
        <f>EXP(-Treasuries_01152013!CR19*AE30)</f>
        <v>1</v>
      </c>
      <c r="CN30" s="17">
        <f>EXP(-Treasuries_01152013!CS19*AF30)</f>
        <v>1</v>
      </c>
      <c r="CO30" s="17">
        <f>EXP(-Treasuries_01152013!CT19*AG30)</f>
        <v>1</v>
      </c>
      <c r="CP30" s="17">
        <f>EXP(-Treasuries_01152013!CU19*AH30)</f>
        <v>1</v>
      </c>
      <c r="CQ30" s="17">
        <f>EXP(-Treasuries_01152013!CV19*AI30)</f>
        <v>1</v>
      </c>
      <c r="CR30" s="17">
        <f>EXP(-Treasuries_01152013!CW19*AJ30)</f>
        <v>1</v>
      </c>
      <c r="CS30" s="17">
        <f>EXP(-Treasuries_01152013!CX19*AK30)</f>
        <v>1</v>
      </c>
      <c r="CT30" s="17">
        <f>EXP(-Treasuries_01152013!CY19*AL30)</f>
        <v>1</v>
      </c>
      <c r="CU30" s="17">
        <f>EXP(-Treasuries_01152013!CZ19*AM30)</f>
        <v>1</v>
      </c>
      <c r="CV30" s="17">
        <f>EXP(-Treasuries_01152013!DA19*AN30)</f>
        <v>1</v>
      </c>
      <c r="CW30" s="17">
        <f>EXP(-Treasuries_01152013!DB19*AO30)</f>
        <v>1</v>
      </c>
      <c r="CX30" s="17">
        <f>EXP(-Treasuries_01152013!DC19*AP30)</f>
        <v>1</v>
      </c>
      <c r="CY30" s="17">
        <f>EXP(-Treasuries_01152013!DD19*AQ30)</f>
        <v>1</v>
      </c>
      <c r="CZ30" s="17">
        <f>EXP(-Treasuries_01152013!DE19*AR30)</f>
        <v>1</v>
      </c>
      <c r="DA30" s="17">
        <f>EXP(-Treasuries_01152013!DF19*AS30)</f>
        <v>1</v>
      </c>
      <c r="DB30" s="17">
        <f>EXP(-Treasuries_01152013!DG19*AT30)</f>
        <v>1</v>
      </c>
      <c r="DC30" s="17">
        <f>EXP(-Treasuries_01152013!DH19*AU30)</f>
        <v>1</v>
      </c>
      <c r="DD30" s="17">
        <f>EXP(-Treasuries_01152013!DI19*AV30)</f>
        <v>1</v>
      </c>
      <c r="DE30" s="17">
        <f>EXP(-Treasuries_01152013!DJ19*AW30)</f>
        <v>1</v>
      </c>
      <c r="DF30" s="17">
        <f>EXP(-Treasuries_01152013!DK19*AX30)</f>
        <v>1</v>
      </c>
      <c r="DG30" s="17">
        <f>EXP(-Treasuries_01152013!DL19*AY30)</f>
        <v>1</v>
      </c>
      <c r="DH30" s="17">
        <f>EXP(-Treasuries_01152013!DM19*AZ30)</f>
        <v>1</v>
      </c>
      <c r="DI30" s="17">
        <f>EXP(-Treasuries_01152013!DN19*BA30)</f>
        <v>1</v>
      </c>
      <c r="DJ30" s="17">
        <f>EXP(-Treasuries_01152013!DO19*BB30)</f>
        <v>1</v>
      </c>
      <c r="DK30" s="17">
        <f>EXP(-Treasuries_01152013!DP19*BC30)</f>
        <v>1</v>
      </c>
      <c r="DL30" s="17">
        <f>EXP(-Treasuries_01152013!DQ19*BD30)</f>
        <v>1</v>
      </c>
      <c r="DM30" s="17">
        <f>EXP(-Treasuries_01152013!DR19*BE30)</f>
        <v>1</v>
      </c>
      <c r="DN30" s="17">
        <f>EXP(-Treasuries_01152013!DS19*BF30)</f>
        <v>1</v>
      </c>
      <c r="DO30" s="17">
        <f>EXP(-Treasuries_01152013!DT19*BG30)</f>
        <v>1</v>
      </c>
      <c r="DP30" s="17">
        <f>EXP(-Treasuries_01152013!DU19*BH30)</f>
        <v>1</v>
      </c>
      <c r="DQ30" s="17">
        <f>EXP(-Treasuries_01152013!DV19*BI30)</f>
        <v>1</v>
      </c>
      <c r="DR30" s="17">
        <f>EXP(-Treasuries_01152013!DW19*BJ30)</f>
        <v>1</v>
      </c>
      <c r="DS30" s="17">
        <f>EXP(-Treasuries_01152013!DX19*BK30)</f>
        <v>1</v>
      </c>
      <c r="DT30" s="17">
        <f>EXP(-Treasuries_01152013!DY19*BL30)</f>
        <v>1</v>
      </c>
      <c r="DU30" s="17">
        <f>EXP(-Treasuries_01152013!DZ19*BM30)</f>
        <v>1</v>
      </c>
      <c r="DV30" s="17">
        <f>EXP(-Treasuries_01152013!EA19*BN30)</f>
        <v>1</v>
      </c>
      <c r="DW30" s="8" t="e">
        <f>SUMPRODUCT(BO30:DV30,Treasuries_01152013!K19:BR19)</f>
        <v>#DIV/0!</v>
      </c>
      <c r="DX30" s="11" t="e">
        <f t="shared" si="3"/>
        <v>#DIV/0!</v>
      </c>
      <c r="DZ30" s="14">
        <f t="shared" si="4"/>
        <v>6.5</v>
      </c>
      <c r="EA30" s="67"/>
      <c r="EB30" s="67"/>
      <c r="EC30" s="67"/>
      <c r="ED30" s="16"/>
      <c r="EF30" s="15"/>
    </row>
    <row r="31" spans="2:148">
      <c r="B31" s="10">
        <f>Treasuries_01152013!C20</f>
        <v>0</v>
      </c>
      <c r="C31" s="10">
        <f>Treasuries_01152013!E20</f>
        <v>99.984416999999993</v>
      </c>
      <c r="D31" s="10">
        <f>Treasuries_01152013!F20</f>
        <v>99.985833</v>
      </c>
      <c r="E31" s="8">
        <f>Treasuries_01152013!H20</f>
        <v>0.14444444444444443</v>
      </c>
      <c r="F31" s="8">
        <f t="shared" si="2"/>
        <v>99.985124999999996</v>
      </c>
      <c r="G31" s="24" t="e">
        <f>IF(Treasuries_01152013!BT20=0,0,theta0+(theta1+theta2)*(1-EXP(-Treasuries_01152013!BT20/la))/(Treasuries_01152013!BT20/la)-theta2*EXP(-Treasuries_01152013!BT20/la))</f>
        <v>#DIV/0!</v>
      </c>
      <c r="H31" s="24">
        <f>IF(Treasuries_01152013!BU20=0,0,theta0+(theta1+theta2)*(1-EXP(-Treasuries_01152013!BU20/la))/(Treasuries_01152013!BU20/la)-theta2*EXP(-Treasuries_01152013!BU20/la))</f>
        <v>0</v>
      </c>
      <c r="I31" s="24">
        <f>IF(Treasuries_01152013!BV20=0,0,theta0+(theta1+theta2)*(1-EXP(-Treasuries_01152013!BV20/la))/(Treasuries_01152013!BV20/la)-theta2*EXP(-Treasuries_01152013!BV20/la))</f>
        <v>0</v>
      </c>
      <c r="J31" s="24">
        <f>IF(Treasuries_01152013!BW20=0,0,theta0+(theta1+theta2)*(1-EXP(-Treasuries_01152013!BW20/la))/(Treasuries_01152013!BW20/la)-theta2*EXP(-Treasuries_01152013!BW20/la))</f>
        <v>0</v>
      </c>
      <c r="K31" s="24">
        <f>IF(Treasuries_01152013!BX20=0,0,theta0+(theta1+theta2)*(1-EXP(-Treasuries_01152013!BX20/la))/(Treasuries_01152013!BX20/la)-theta2*EXP(-Treasuries_01152013!BX20/la))</f>
        <v>0</v>
      </c>
      <c r="L31" s="24">
        <f>IF(Treasuries_01152013!BY20=0,0,theta0+(theta1+theta2)*(1-EXP(-Treasuries_01152013!BY20/la))/(Treasuries_01152013!BY20/la)-theta2*EXP(-Treasuries_01152013!BY20/la))</f>
        <v>0</v>
      </c>
      <c r="M31" s="24">
        <f>IF(Treasuries_01152013!BZ20=0,0,theta0+(theta1+theta2)*(1-EXP(-Treasuries_01152013!BZ20/la))/(Treasuries_01152013!BZ20/la)-theta2*EXP(-Treasuries_01152013!BZ20/la))</f>
        <v>0</v>
      </c>
      <c r="N31" s="24">
        <f>IF(Treasuries_01152013!CA20=0,0,theta0+(theta1+theta2)*(1-EXP(-Treasuries_01152013!CA20/la))/(Treasuries_01152013!CA20/la)-theta2*EXP(-Treasuries_01152013!CA20/la))</f>
        <v>0</v>
      </c>
      <c r="O31" s="24">
        <f>IF(Treasuries_01152013!CB20=0,0,theta0+(theta1+theta2)*(1-EXP(-Treasuries_01152013!CB20/la))/(Treasuries_01152013!CB20/la)-theta2*EXP(-Treasuries_01152013!CB20/la))</f>
        <v>0</v>
      </c>
      <c r="P31" s="24">
        <f>IF(Treasuries_01152013!CC20=0,0,theta0+(theta1+theta2)*(1-EXP(-Treasuries_01152013!CC20/la))/(Treasuries_01152013!CC20/la)-theta2*EXP(-Treasuries_01152013!CC20/la))</f>
        <v>0</v>
      </c>
      <c r="Q31" s="24">
        <f>IF(Treasuries_01152013!CD20=0,0,theta0+(theta1+theta2)*(1-EXP(-Treasuries_01152013!CD20/la))/(Treasuries_01152013!CD20/la)-theta2*EXP(-Treasuries_01152013!CD20/la))</f>
        <v>0</v>
      </c>
      <c r="R31" s="24">
        <f>IF(Treasuries_01152013!CE20=0,0,theta0+(theta1+theta2)*(1-EXP(-Treasuries_01152013!CE20/la))/(Treasuries_01152013!CE20/la)-theta2*EXP(-Treasuries_01152013!CE20/la))</f>
        <v>0</v>
      </c>
      <c r="S31" s="24">
        <f>IF(Treasuries_01152013!CF20=0,0,theta0+(theta1+theta2)*(1-EXP(-Treasuries_01152013!CF20/la))/(Treasuries_01152013!CF20/la)-theta2*EXP(-Treasuries_01152013!CF20/la))</f>
        <v>0</v>
      </c>
      <c r="T31" s="24">
        <f>IF(Treasuries_01152013!CG20=0,0,theta0+(theta1+theta2)*(1-EXP(-Treasuries_01152013!CG20/la))/(Treasuries_01152013!CG20/la)-theta2*EXP(-Treasuries_01152013!CG20/la))</f>
        <v>0</v>
      </c>
      <c r="U31" s="24">
        <f>IF(Treasuries_01152013!CH20=0,0,theta0+(theta1+theta2)*(1-EXP(-Treasuries_01152013!CH20/la))/(Treasuries_01152013!CH20/la)-theta2*EXP(-Treasuries_01152013!CH20/la))</f>
        <v>0</v>
      </c>
      <c r="V31" s="24">
        <f>IF(Treasuries_01152013!CI20=0,0,theta0+(theta1+theta2)*(1-EXP(-Treasuries_01152013!CI20/la))/(Treasuries_01152013!CI20/la)-theta2*EXP(-Treasuries_01152013!CI20/la))</f>
        <v>0</v>
      </c>
      <c r="W31" s="24">
        <f>IF(Treasuries_01152013!CJ20=0,0,theta0+(theta1+theta2)*(1-EXP(-Treasuries_01152013!CJ20/la))/(Treasuries_01152013!CJ20/la)-theta2*EXP(-Treasuries_01152013!CJ20/la))</f>
        <v>0</v>
      </c>
      <c r="X31" s="24">
        <f>IF(Treasuries_01152013!CK20=0,0,theta0+(theta1+theta2)*(1-EXP(-Treasuries_01152013!CK20/la))/(Treasuries_01152013!CK20/la)-theta2*EXP(-Treasuries_01152013!CK20/la))</f>
        <v>0</v>
      </c>
      <c r="Y31" s="24">
        <f>IF(Treasuries_01152013!CL20=0,0,theta0+(theta1+theta2)*(1-EXP(-Treasuries_01152013!CL20/la))/(Treasuries_01152013!CL20/la)-theta2*EXP(-Treasuries_01152013!CL20/la))</f>
        <v>0</v>
      </c>
      <c r="Z31" s="24">
        <f>IF(Treasuries_01152013!CM20=0,0,theta0+(theta1+theta2)*(1-EXP(-Treasuries_01152013!CM20/la))/(Treasuries_01152013!CM20/la)-theta2*EXP(-Treasuries_01152013!CM20/la))</f>
        <v>0</v>
      </c>
      <c r="AA31" s="24">
        <f>IF(Treasuries_01152013!CN20=0,0,theta0+(theta1+theta2)*(1-EXP(-Treasuries_01152013!CN20/la))/(Treasuries_01152013!CN20/la)-theta2*EXP(-Treasuries_01152013!CN20/la))</f>
        <v>0</v>
      </c>
      <c r="AB31" s="24">
        <f>IF(Treasuries_01152013!CO20=0,0,theta0+(theta1+theta2)*(1-EXP(-Treasuries_01152013!CO20/la))/(Treasuries_01152013!CO20/la)-theta2*EXP(-Treasuries_01152013!CO20/la))</f>
        <v>0</v>
      </c>
      <c r="AC31" s="24">
        <f>IF(Treasuries_01152013!CP20=0,0,theta0+(theta1+theta2)*(1-EXP(-Treasuries_01152013!CP20/la))/(Treasuries_01152013!CP20/la)-theta2*EXP(-Treasuries_01152013!CP20/la))</f>
        <v>0</v>
      </c>
      <c r="AD31" s="24">
        <f>IF(Treasuries_01152013!CQ20=0,0,theta0+(theta1+theta2)*(1-EXP(-Treasuries_01152013!CQ20/la))/(Treasuries_01152013!CQ20/la)-theta2*EXP(-Treasuries_01152013!CQ20/la))</f>
        <v>0</v>
      </c>
      <c r="AE31" s="24">
        <f>IF(Treasuries_01152013!CR20=0,0,theta0+(theta1+theta2)*(1-EXP(-Treasuries_01152013!CR20/la))/(Treasuries_01152013!CR20/la)-theta2*EXP(-Treasuries_01152013!CR20/la))</f>
        <v>0</v>
      </c>
      <c r="AF31" s="24">
        <f>IF(Treasuries_01152013!CS20=0,0,theta0+(theta1+theta2)*(1-EXP(-Treasuries_01152013!CS20/la))/(Treasuries_01152013!CS20/la)-theta2*EXP(-Treasuries_01152013!CS20/la))</f>
        <v>0</v>
      </c>
      <c r="AG31" s="24">
        <f>IF(Treasuries_01152013!CT20=0,0,theta0+(theta1+theta2)*(1-EXP(-Treasuries_01152013!CT20/la))/(Treasuries_01152013!CT20/la)-theta2*EXP(-Treasuries_01152013!CT20/la))</f>
        <v>0</v>
      </c>
      <c r="AH31" s="24">
        <f>IF(Treasuries_01152013!CU20=0,0,theta0+(theta1+theta2)*(1-EXP(-Treasuries_01152013!CU20/la))/(Treasuries_01152013!CU20/la)-theta2*EXP(-Treasuries_01152013!CU20/la))</f>
        <v>0</v>
      </c>
      <c r="AI31" s="24">
        <f>IF(Treasuries_01152013!CV20=0,0,theta0+(theta1+theta2)*(1-EXP(-Treasuries_01152013!CV20/la))/(Treasuries_01152013!CV20/la)-theta2*EXP(-Treasuries_01152013!CV20/la))</f>
        <v>0</v>
      </c>
      <c r="AJ31" s="24">
        <f>IF(Treasuries_01152013!CW20=0,0,theta0+(theta1+theta2)*(1-EXP(-Treasuries_01152013!CW20/la))/(Treasuries_01152013!CW20/la)-theta2*EXP(-Treasuries_01152013!CW20/la))</f>
        <v>0</v>
      </c>
      <c r="AK31" s="24">
        <f>IF(Treasuries_01152013!CX20=0,0,theta0+(theta1+theta2)*(1-EXP(-Treasuries_01152013!CX20/la))/(Treasuries_01152013!CX20/la)-theta2*EXP(-Treasuries_01152013!CX20/la))</f>
        <v>0</v>
      </c>
      <c r="AL31" s="24">
        <f>IF(Treasuries_01152013!CY20=0,0,theta0+(theta1+theta2)*(1-EXP(-Treasuries_01152013!CY20/la))/(Treasuries_01152013!CY20/la)-theta2*EXP(-Treasuries_01152013!CY20/la))</f>
        <v>0</v>
      </c>
      <c r="AM31" s="24">
        <f>IF(Treasuries_01152013!CZ20=0,0,theta0+(theta1+theta2)*(1-EXP(-Treasuries_01152013!CZ20/la))/(Treasuries_01152013!CZ20/la)-theta2*EXP(-Treasuries_01152013!CZ20/la))</f>
        <v>0</v>
      </c>
      <c r="AN31" s="24">
        <f>IF(Treasuries_01152013!DA20=0,0,theta0+(theta1+theta2)*(1-EXP(-Treasuries_01152013!DA20/la))/(Treasuries_01152013!DA20/la)-theta2*EXP(-Treasuries_01152013!DA20/la))</f>
        <v>0</v>
      </c>
      <c r="AO31" s="24">
        <f>IF(Treasuries_01152013!DB20=0,0,theta0+(theta1+theta2)*(1-EXP(-Treasuries_01152013!DB20/la))/(Treasuries_01152013!DB20/la)-theta2*EXP(-Treasuries_01152013!DB20/la))</f>
        <v>0</v>
      </c>
      <c r="AP31" s="24">
        <f>IF(Treasuries_01152013!DC20=0,0,theta0+(theta1+theta2)*(1-EXP(-Treasuries_01152013!DC20/la))/(Treasuries_01152013!DC20/la)-theta2*EXP(-Treasuries_01152013!DC20/la))</f>
        <v>0</v>
      </c>
      <c r="AQ31" s="24">
        <f>IF(Treasuries_01152013!DD20=0,0,theta0+(theta1+theta2)*(1-EXP(-Treasuries_01152013!DD20/la))/(Treasuries_01152013!DD20/la)-theta2*EXP(-Treasuries_01152013!DD20/la))</f>
        <v>0</v>
      </c>
      <c r="AR31" s="24">
        <f>IF(Treasuries_01152013!DE20=0,0,theta0+(theta1+theta2)*(1-EXP(-Treasuries_01152013!DE20/la))/(Treasuries_01152013!DE20/la)-theta2*EXP(-Treasuries_01152013!DE20/la))</f>
        <v>0</v>
      </c>
      <c r="AS31" s="24">
        <f>IF(Treasuries_01152013!DF20=0,0,theta0+(theta1+theta2)*(1-EXP(-Treasuries_01152013!DF20/la))/(Treasuries_01152013!DF20/la)-theta2*EXP(-Treasuries_01152013!DF20/la))</f>
        <v>0</v>
      </c>
      <c r="AT31" s="24">
        <f>IF(Treasuries_01152013!DG20=0,0,theta0+(theta1+theta2)*(1-EXP(-Treasuries_01152013!DG20/la))/(Treasuries_01152013!DG20/la)-theta2*EXP(-Treasuries_01152013!DG20/la))</f>
        <v>0</v>
      </c>
      <c r="AU31" s="24">
        <f>IF(Treasuries_01152013!DH20=0,0,theta0+(theta1+theta2)*(1-EXP(-Treasuries_01152013!DH20/la))/(Treasuries_01152013!DH20/la)-theta2*EXP(-Treasuries_01152013!DH20/la))</f>
        <v>0</v>
      </c>
      <c r="AV31" s="24">
        <f>IF(Treasuries_01152013!DI20=0,0,theta0+(theta1+theta2)*(1-EXP(-Treasuries_01152013!DI20/la))/(Treasuries_01152013!DI20/la)-theta2*EXP(-Treasuries_01152013!DI20/la))</f>
        <v>0</v>
      </c>
      <c r="AW31" s="24">
        <f>IF(Treasuries_01152013!DJ20=0,0,theta0+(theta1+theta2)*(1-EXP(-Treasuries_01152013!DJ20/la))/(Treasuries_01152013!DJ20/la)-theta2*EXP(-Treasuries_01152013!DJ20/la))</f>
        <v>0</v>
      </c>
      <c r="AX31" s="24">
        <f>IF(Treasuries_01152013!DK20=0,0,theta0+(theta1+theta2)*(1-EXP(-Treasuries_01152013!DK20/la))/(Treasuries_01152013!DK20/la)-theta2*EXP(-Treasuries_01152013!DK20/la))</f>
        <v>0</v>
      </c>
      <c r="AY31" s="24">
        <f>IF(Treasuries_01152013!DL20=0,0,theta0+(theta1+theta2)*(1-EXP(-Treasuries_01152013!DL20/la))/(Treasuries_01152013!DL20/la)-theta2*EXP(-Treasuries_01152013!DL20/la))</f>
        <v>0</v>
      </c>
      <c r="AZ31" s="24">
        <f>IF(Treasuries_01152013!DM20=0,0,theta0+(theta1+theta2)*(1-EXP(-Treasuries_01152013!DM20/la))/(Treasuries_01152013!DM20/la)-theta2*EXP(-Treasuries_01152013!DM20/la))</f>
        <v>0</v>
      </c>
      <c r="BA31" s="24">
        <f>IF(Treasuries_01152013!DN20=0,0,theta0+(theta1+theta2)*(1-EXP(-Treasuries_01152013!DN20/la))/(Treasuries_01152013!DN20/la)-theta2*EXP(-Treasuries_01152013!DN20/la))</f>
        <v>0</v>
      </c>
      <c r="BB31" s="24">
        <f>IF(Treasuries_01152013!DO20=0,0,theta0+(theta1+theta2)*(1-EXP(-Treasuries_01152013!DO20/la))/(Treasuries_01152013!DO20/la)-theta2*EXP(-Treasuries_01152013!DO20/la))</f>
        <v>0</v>
      </c>
      <c r="BC31" s="24">
        <f>IF(Treasuries_01152013!DP20=0,0,theta0+(theta1+theta2)*(1-EXP(-Treasuries_01152013!DP20/la))/(Treasuries_01152013!DP20/la)-theta2*EXP(-Treasuries_01152013!DP20/la))</f>
        <v>0</v>
      </c>
      <c r="BD31" s="24">
        <f>IF(Treasuries_01152013!DQ20=0,0,theta0+(theta1+theta2)*(1-EXP(-Treasuries_01152013!DQ20/la))/(Treasuries_01152013!DQ20/la)-theta2*EXP(-Treasuries_01152013!DQ20/la))</f>
        <v>0</v>
      </c>
      <c r="BE31" s="24">
        <f>IF(Treasuries_01152013!DR20=0,0,theta0+(theta1+theta2)*(1-EXP(-Treasuries_01152013!DR20/la))/(Treasuries_01152013!DR20/la)-theta2*EXP(-Treasuries_01152013!DR20/la))</f>
        <v>0</v>
      </c>
      <c r="BF31" s="24">
        <f>IF(Treasuries_01152013!DS20=0,0,theta0+(theta1+theta2)*(1-EXP(-Treasuries_01152013!DS20/la))/(Treasuries_01152013!DS20/la)-theta2*EXP(-Treasuries_01152013!DS20/la))</f>
        <v>0</v>
      </c>
      <c r="BG31" s="24">
        <f>IF(Treasuries_01152013!DT20=0,0,theta0+(theta1+theta2)*(1-EXP(-Treasuries_01152013!DT20/la))/(Treasuries_01152013!DT20/la)-theta2*EXP(-Treasuries_01152013!DT20/la))</f>
        <v>0</v>
      </c>
      <c r="BH31" s="24">
        <f>IF(Treasuries_01152013!DU20=0,0,theta0+(theta1+theta2)*(1-EXP(-Treasuries_01152013!DU20/la))/(Treasuries_01152013!DU20/la)-theta2*EXP(-Treasuries_01152013!DU20/la))</f>
        <v>0</v>
      </c>
      <c r="BI31" s="24">
        <f>IF(Treasuries_01152013!DV20=0,0,theta0+(theta1+theta2)*(1-EXP(-Treasuries_01152013!DV20/la))/(Treasuries_01152013!DV20/la)-theta2*EXP(-Treasuries_01152013!DV20/la))</f>
        <v>0</v>
      </c>
      <c r="BJ31" s="24">
        <f>IF(Treasuries_01152013!DW20=0,0,theta0+(theta1+theta2)*(1-EXP(-Treasuries_01152013!DW20/la))/(Treasuries_01152013!DW20/la)-theta2*EXP(-Treasuries_01152013!DW20/la))</f>
        <v>0</v>
      </c>
      <c r="BK31" s="24">
        <f>IF(Treasuries_01152013!DX20=0,0,theta0+(theta1+theta2)*(1-EXP(-Treasuries_01152013!DX20/la))/(Treasuries_01152013!DX20/la)-theta2*EXP(-Treasuries_01152013!DX20/la))</f>
        <v>0</v>
      </c>
      <c r="BL31" s="24">
        <f>IF(Treasuries_01152013!DY20=0,0,theta0+(theta1+theta2)*(1-EXP(-Treasuries_01152013!DY20/la))/(Treasuries_01152013!DY20/la)-theta2*EXP(-Treasuries_01152013!DY20/la))</f>
        <v>0</v>
      </c>
      <c r="BM31" s="24">
        <f>IF(Treasuries_01152013!DZ20=0,0,theta0+(theta1+theta2)*(1-EXP(-Treasuries_01152013!DZ20/la))/(Treasuries_01152013!DZ20/la)-theta2*EXP(-Treasuries_01152013!DZ20/la))</f>
        <v>0</v>
      </c>
      <c r="BN31" s="24">
        <f>IF(Treasuries_01152013!EA20=0,0,theta0+(theta1+theta2)*(1-EXP(-Treasuries_01152013!EA20/la))/(Treasuries_01152013!EA20/la)-theta2*EXP(-Treasuries_01152013!EA20/la))</f>
        <v>0</v>
      </c>
      <c r="BO31" s="17" t="e">
        <f>EXP(-Treasuries_01152013!BT20*G31)</f>
        <v>#DIV/0!</v>
      </c>
      <c r="BP31" s="17">
        <f>EXP(-Treasuries_01152013!BU20*H31)</f>
        <v>1</v>
      </c>
      <c r="BQ31" s="17">
        <f>EXP(-Treasuries_01152013!BV20*I31)</f>
        <v>1</v>
      </c>
      <c r="BR31" s="17">
        <f>EXP(-Treasuries_01152013!BW20*J31)</f>
        <v>1</v>
      </c>
      <c r="BS31" s="17">
        <f>EXP(-Treasuries_01152013!BX20*K31)</f>
        <v>1</v>
      </c>
      <c r="BT31" s="17">
        <f>EXP(-Treasuries_01152013!BY20*L31)</f>
        <v>1</v>
      </c>
      <c r="BU31" s="17">
        <f>EXP(-Treasuries_01152013!BZ20*M31)</f>
        <v>1</v>
      </c>
      <c r="BV31" s="17">
        <f>EXP(-Treasuries_01152013!CA20*N31)</f>
        <v>1</v>
      </c>
      <c r="BW31" s="17">
        <f>EXP(-Treasuries_01152013!CB20*O31)</f>
        <v>1</v>
      </c>
      <c r="BX31" s="17">
        <f>EXP(-Treasuries_01152013!CC20*P31)</f>
        <v>1</v>
      </c>
      <c r="BY31" s="17">
        <f>EXP(-Treasuries_01152013!CD20*Q31)</f>
        <v>1</v>
      </c>
      <c r="BZ31" s="17">
        <f>EXP(-Treasuries_01152013!CE20*R31)</f>
        <v>1</v>
      </c>
      <c r="CA31" s="17">
        <f>EXP(-Treasuries_01152013!CF20*S31)</f>
        <v>1</v>
      </c>
      <c r="CB31" s="17">
        <f>EXP(-Treasuries_01152013!CG20*T31)</f>
        <v>1</v>
      </c>
      <c r="CC31" s="17">
        <f>EXP(-Treasuries_01152013!CH20*U31)</f>
        <v>1</v>
      </c>
      <c r="CD31" s="17">
        <f>EXP(-Treasuries_01152013!CI20*V31)</f>
        <v>1</v>
      </c>
      <c r="CE31" s="17">
        <f>EXP(-Treasuries_01152013!CJ20*W31)</f>
        <v>1</v>
      </c>
      <c r="CF31" s="17">
        <f>EXP(-Treasuries_01152013!CK20*X31)</f>
        <v>1</v>
      </c>
      <c r="CG31" s="17">
        <f>EXP(-Treasuries_01152013!CL20*Y31)</f>
        <v>1</v>
      </c>
      <c r="CH31" s="17">
        <f>EXP(-Treasuries_01152013!CM20*Z31)</f>
        <v>1</v>
      </c>
      <c r="CI31" s="17">
        <f>EXP(-Treasuries_01152013!CN20*AA31)</f>
        <v>1</v>
      </c>
      <c r="CJ31" s="17">
        <f>EXP(-Treasuries_01152013!CO20*AB31)</f>
        <v>1</v>
      </c>
      <c r="CK31" s="17">
        <f>EXP(-Treasuries_01152013!CP20*AC31)</f>
        <v>1</v>
      </c>
      <c r="CL31" s="17">
        <f>EXP(-Treasuries_01152013!CQ20*AD31)</f>
        <v>1</v>
      </c>
      <c r="CM31" s="17">
        <f>EXP(-Treasuries_01152013!CR20*AE31)</f>
        <v>1</v>
      </c>
      <c r="CN31" s="17">
        <f>EXP(-Treasuries_01152013!CS20*AF31)</f>
        <v>1</v>
      </c>
      <c r="CO31" s="17">
        <f>EXP(-Treasuries_01152013!CT20*AG31)</f>
        <v>1</v>
      </c>
      <c r="CP31" s="17">
        <f>EXP(-Treasuries_01152013!CU20*AH31)</f>
        <v>1</v>
      </c>
      <c r="CQ31" s="17">
        <f>EXP(-Treasuries_01152013!CV20*AI31)</f>
        <v>1</v>
      </c>
      <c r="CR31" s="17">
        <f>EXP(-Treasuries_01152013!CW20*AJ31)</f>
        <v>1</v>
      </c>
      <c r="CS31" s="17">
        <f>EXP(-Treasuries_01152013!CX20*AK31)</f>
        <v>1</v>
      </c>
      <c r="CT31" s="17">
        <f>EXP(-Treasuries_01152013!CY20*AL31)</f>
        <v>1</v>
      </c>
      <c r="CU31" s="17">
        <f>EXP(-Treasuries_01152013!CZ20*AM31)</f>
        <v>1</v>
      </c>
      <c r="CV31" s="17">
        <f>EXP(-Treasuries_01152013!DA20*AN31)</f>
        <v>1</v>
      </c>
      <c r="CW31" s="17">
        <f>EXP(-Treasuries_01152013!DB20*AO31)</f>
        <v>1</v>
      </c>
      <c r="CX31" s="17">
        <f>EXP(-Treasuries_01152013!DC20*AP31)</f>
        <v>1</v>
      </c>
      <c r="CY31" s="17">
        <f>EXP(-Treasuries_01152013!DD20*AQ31)</f>
        <v>1</v>
      </c>
      <c r="CZ31" s="17">
        <f>EXP(-Treasuries_01152013!DE20*AR31)</f>
        <v>1</v>
      </c>
      <c r="DA31" s="17">
        <f>EXP(-Treasuries_01152013!DF20*AS31)</f>
        <v>1</v>
      </c>
      <c r="DB31" s="17">
        <f>EXP(-Treasuries_01152013!DG20*AT31)</f>
        <v>1</v>
      </c>
      <c r="DC31" s="17">
        <f>EXP(-Treasuries_01152013!DH20*AU31)</f>
        <v>1</v>
      </c>
      <c r="DD31" s="17">
        <f>EXP(-Treasuries_01152013!DI20*AV31)</f>
        <v>1</v>
      </c>
      <c r="DE31" s="17">
        <f>EXP(-Treasuries_01152013!DJ20*AW31)</f>
        <v>1</v>
      </c>
      <c r="DF31" s="17">
        <f>EXP(-Treasuries_01152013!DK20*AX31)</f>
        <v>1</v>
      </c>
      <c r="DG31" s="17">
        <f>EXP(-Treasuries_01152013!DL20*AY31)</f>
        <v>1</v>
      </c>
      <c r="DH31" s="17">
        <f>EXP(-Treasuries_01152013!DM20*AZ31)</f>
        <v>1</v>
      </c>
      <c r="DI31" s="17">
        <f>EXP(-Treasuries_01152013!DN20*BA31)</f>
        <v>1</v>
      </c>
      <c r="DJ31" s="17">
        <f>EXP(-Treasuries_01152013!DO20*BB31)</f>
        <v>1</v>
      </c>
      <c r="DK31" s="17">
        <f>EXP(-Treasuries_01152013!DP20*BC31)</f>
        <v>1</v>
      </c>
      <c r="DL31" s="17">
        <f>EXP(-Treasuries_01152013!DQ20*BD31)</f>
        <v>1</v>
      </c>
      <c r="DM31" s="17">
        <f>EXP(-Treasuries_01152013!DR20*BE31)</f>
        <v>1</v>
      </c>
      <c r="DN31" s="17">
        <f>EXP(-Treasuries_01152013!DS20*BF31)</f>
        <v>1</v>
      </c>
      <c r="DO31" s="17">
        <f>EXP(-Treasuries_01152013!DT20*BG31)</f>
        <v>1</v>
      </c>
      <c r="DP31" s="17">
        <f>EXP(-Treasuries_01152013!DU20*BH31)</f>
        <v>1</v>
      </c>
      <c r="DQ31" s="17">
        <f>EXP(-Treasuries_01152013!DV20*BI31)</f>
        <v>1</v>
      </c>
      <c r="DR31" s="17">
        <f>EXP(-Treasuries_01152013!DW20*BJ31)</f>
        <v>1</v>
      </c>
      <c r="DS31" s="17">
        <f>EXP(-Treasuries_01152013!DX20*BK31)</f>
        <v>1</v>
      </c>
      <c r="DT31" s="17">
        <f>EXP(-Treasuries_01152013!DY20*BL31)</f>
        <v>1</v>
      </c>
      <c r="DU31" s="17">
        <f>EXP(-Treasuries_01152013!DZ20*BM31)</f>
        <v>1</v>
      </c>
      <c r="DV31" s="17">
        <f>EXP(-Treasuries_01152013!EA20*BN31)</f>
        <v>1</v>
      </c>
      <c r="DW31" s="8" t="e">
        <f>SUMPRODUCT(BO31:DV31,Treasuries_01152013!K20:BR20)</f>
        <v>#DIV/0!</v>
      </c>
      <c r="DX31" s="11" t="e">
        <f t="shared" si="3"/>
        <v>#DIV/0!</v>
      </c>
      <c r="DZ31" s="14">
        <f t="shared" si="4"/>
        <v>7</v>
      </c>
      <c r="EA31" s="67"/>
      <c r="EB31" s="67"/>
      <c r="EC31" s="67"/>
      <c r="ED31" s="16"/>
      <c r="EF31" s="15"/>
    </row>
    <row r="32" spans="2:148">
      <c r="B32" s="10">
        <f>Treasuries_01152013!C21</f>
        <v>0</v>
      </c>
      <c r="C32" s="10">
        <f>Treasuries_01152013!E21</f>
        <v>99.983889000000005</v>
      </c>
      <c r="D32" s="10">
        <f>Treasuries_01152013!F21</f>
        <v>99.985500000000002</v>
      </c>
      <c r="E32" s="8">
        <f>Treasuries_01152013!H21</f>
        <v>0.16388888888888889</v>
      </c>
      <c r="F32" s="8">
        <f t="shared" si="2"/>
        <v>99.984694500000003</v>
      </c>
      <c r="G32" s="24" t="e">
        <f>IF(Treasuries_01152013!BT21=0,0,theta0+(theta1+theta2)*(1-EXP(-Treasuries_01152013!BT21/la))/(Treasuries_01152013!BT21/la)-theta2*EXP(-Treasuries_01152013!BT21/la))</f>
        <v>#DIV/0!</v>
      </c>
      <c r="H32" s="24">
        <f>IF(Treasuries_01152013!BU21=0,0,theta0+(theta1+theta2)*(1-EXP(-Treasuries_01152013!BU21/la))/(Treasuries_01152013!BU21/la)-theta2*EXP(-Treasuries_01152013!BU21/la))</f>
        <v>0</v>
      </c>
      <c r="I32" s="24">
        <f>IF(Treasuries_01152013!BV21=0,0,theta0+(theta1+theta2)*(1-EXP(-Treasuries_01152013!BV21/la))/(Treasuries_01152013!BV21/la)-theta2*EXP(-Treasuries_01152013!BV21/la))</f>
        <v>0</v>
      </c>
      <c r="J32" s="24">
        <f>IF(Treasuries_01152013!BW21=0,0,theta0+(theta1+theta2)*(1-EXP(-Treasuries_01152013!BW21/la))/(Treasuries_01152013!BW21/la)-theta2*EXP(-Treasuries_01152013!BW21/la))</f>
        <v>0</v>
      </c>
      <c r="K32" s="24">
        <f>IF(Treasuries_01152013!BX21=0,0,theta0+(theta1+theta2)*(1-EXP(-Treasuries_01152013!BX21/la))/(Treasuries_01152013!BX21/la)-theta2*EXP(-Treasuries_01152013!BX21/la))</f>
        <v>0</v>
      </c>
      <c r="L32" s="24">
        <f>IF(Treasuries_01152013!BY21=0,0,theta0+(theta1+theta2)*(1-EXP(-Treasuries_01152013!BY21/la))/(Treasuries_01152013!BY21/la)-theta2*EXP(-Treasuries_01152013!BY21/la))</f>
        <v>0</v>
      </c>
      <c r="M32" s="24">
        <f>IF(Treasuries_01152013!BZ21=0,0,theta0+(theta1+theta2)*(1-EXP(-Treasuries_01152013!BZ21/la))/(Treasuries_01152013!BZ21/la)-theta2*EXP(-Treasuries_01152013!BZ21/la))</f>
        <v>0</v>
      </c>
      <c r="N32" s="24">
        <f>IF(Treasuries_01152013!CA21=0,0,theta0+(theta1+theta2)*(1-EXP(-Treasuries_01152013!CA21/la))/(Treasuries_01152013!CA21/la)-theta2*EXP(-Treasuries_01152013!CA21/la))</f>
        <v>0</v>
      </c>
      <c r="O32" s="24">
        <f>IF(Treasuries_01152013!CB21=0,0,theta0+(theta1+theta2)*(1-EXP(-Treasuries_01152013!CB21/la))/(Treasuries_01152013!CB21/la)-theta2*EXP(-Treasuries_01152013!CB21/la))</f>
        <v>0</v>
      </c>
      <c r="P32" s="24">
        <f>IF(Treasuries_01152013!CC21=0,0,theta0+(theta1+theta2)*(1-EXP(-Treasuries_01152013!CC21/la))/(Treasuries_01152013!CC21/la)-theta2*EXP(-Treasuries_01152013!CC21/la))</f>
        <v>0</v>
      </c>
      <c r="Q32" s="24">
        <f>IF(Treasuries_01152013!CD21=0,0,theta0+(theta1+theta2)*(1-EXP(-Treasuries_01152013!CD21/la))/(Treasuries_01152013!CD21/la)-theta2*EXP(-Treasuries_01152013!CD21/la))</f>
        <v>0</v>
      </c>
      <c r="R32" s="24">
        <f>IF(Treasuries_01152013!CE21=0,0,theta0+(theta1+theta2)*(1-EXP(-Treasuries_01152013!CE21/la))/(Treasuries_01152013!CE21/la)-theta2*EXP(-Treasuries_01152013!CE21/la))</f>
        <v>0</v>
      </c>
      <c r="S32" s="24">
        <f>IF(Treasuries_01152013!CF21=0,0,theta0+(theta1+theta2)*(1-EXP(-Treasuries_01152013!CF21/la))/(Treasuries_01152013!CF21/la)-theta2*EXP(-Treasuries_01152013!CF21/la))</f>
        <v>0</v>
      </c>
      <c r="T32" s="24">
        <f>IF(Treasuries_01152013!CG21=0,0,theta0+(theta1+theta2)*(1-EXP(-Treasuries_01152013!CG21/la))/(Treasuries_01152013!CG21/la)-theta2*EXP(-Treasuries_01152013!CG21/la))</f>
        <v>0</v>
      </c>
      <c r="U32" s="24">
        <f>IF(Treasuries_01152013!CH21=0,0,theta0+(theta1+theta2)*(1-EXP(-Treasuries_01152013!CH21/la))/(Treasuries_01152013!CH21/la)-theta2*EXP(-Treasuries_01152013!CH21/la))</f>
        <v>0</v>
      </c>
      <c r="V32" s="24">
        <f>IF(Treasuries_01152013!CI21=0,0,theta0+(theta1+theta2)*(1-EXP(-Treasuries_01152013!CI21/la))/(Treasuries_01152013!CI21/la)-theta2*EXP(-Treasuries_01152013!CI21/la))</f>
        <v>0</v>
      </c>
      <c r="W32" s="24">
        <f>IF(Treasuries_01152013!CJ21=0,0,theta0+(theta1+theta2)*(1-EXP(-Treasuries_01152013!CJ21/la))/(Treasuries_01152013!CJ21/la)-theta2*EXP(-Treasuries_01152013!CJ21/la))</f>
        <v>0</v>
      </c>
      <c r="X32" s="24">
        <f>IF(Treasuries_01152013!CK21=0,0,theta0+(theta1+theta2)*(1-EXP(-Treasuries_01152013!CK21/la))/(Treasuries_01152013!CK21/la)-theta2*EXP(-Treasuries_01152013!CK21/la))</f>
        <v>0</v>
      </c>
      <c r="Y32" s="24">
        <f>IF(Treasuries_01152013!CL21=0,0,theta0+(theta1+theta2)*(1-EXP(-Treasuries_01152013!CL21/la))/(Treasuries_01152013!CL21/la)-theta2*EXP(-Treasuries_01152013!CL21/la))</f>
        <v>0</v>
      </c>
      <c r="Z32" s="24">
        <f>IF(Treasuries_01152013!CM21=0,0,theta0+(theta1+theta2)*(1-EXP(-Treasuries_01152013!CM21/la))/(Treasuries_01152013!CM21/la)-theta2*EXP(-Treasuries_01152013!CM21/la))</f>
        <v>0</v>
      </c>
      <c r="AA32" s="24">
        <f>IF(Treasuries_01152013!CN21=0,0,theta0+(theta1+theta2)*(1-EXP(-Treasuries_01152013!CN21/la))/(Treasuries_01152013!CN21/la)-theta2*EXP(-Treasuries_01152013!CN21/la))</f>
        <v>0</v>
      </c>
      <c r="AB32" s="24">
        <f>IF(Treasuries_01152013!CO21=0,0,theta0+(theta1+theta2)*(1-EXP(-Treasuries_01152013!CO21/la))/(Treasuries_01152013!CO21/la)-theta2*EXP(-Treasuries_01152013!CO21/la))</f>
        <v>0</v>
      </c>
      <c r="AC32" s="24">
        <f>IF(Treasuries_01152013!CP21=0,0,theta0+(theta1+theta2)*(1-EXP(-Treasuries_01152013!CP21/la))/(Treasuries_01152013!CP21/la)-theta2*EXP(-Treasuries_01152013!CP21/la))</f>
        <v>0</v>
      </c>
      <c r="AD32" s="24">
        <f>IF(Treasuries_01152013!CQ21=0,0,theta0+(theta1+theta2)*(1-EXP(-Treasuries_01152013!CQ21/la))/(Treasuries_01152013!CQ21/la)-theta2*EXP(-Treasuries_01152013!CQ21/la))</f>
        <v>0</v>
      </c>
      <c r="AE32" s="24">
        <f>IF(Treasuries_01152013!CR21=0,0,theta0+(theta1+theta2)*(1-EXP(-Treasuries_01152013!CR21/la))/(Treasuries_01152013!CR21/la)-theta2*EXP(-Treasuries_01152013!CR21/la))</f>
        <v>0</v>
      </c>
      <c r="AF32" s="24">
        <f>IF(Treasuries_01152013!CS21=0,0,theta0+(theta1+theta2)*(1-EXP(-Treasuries_01152013!CS21/la))/(Treasuries_01152013!CS21/la)-theta2*EXP(-Treasuries_01152013!CS21/la))</f>
        <v>0</v>
      </c>
      <c r="AG32" s="24">
        <f>IF(Treasuries_01152013!CT21=0,0,theta0+(theta1+theta2)*(1-EXP(-Treasuries_01152013!CT21/la))/(Treasuries_01152013!CT21/la)-theta2*EXP(-Treasuries_01152013!CT21/la))</f>
        <v>0</v>
      </c>
      <c r="AH32" s="24">
        <f>IF(Treasuries_01152013!CU21=0,0,theta0+(theta1+theta2)*(1-EXP(-Treasuries_01152013!CU21/la))/(Treasuries_01152013!CU21/la)-theta2*EXP(-Treasuries_01152013!CU21/la))</f>
        <v>0</v>
      </c>
      <c r="AI32" s="24">
        <f>IF(Treasuries_01152013!CV21=0,0,theta0+(theta1+theta2)*(1-EXP(-Treasuries_01152013!CV21/la))/(Treasuries_01152013!CV21/la)-theta2*EXP(-Treasuries_01152013!CV21/la))</f>
        <v>0</v>
      </c>
      <c r="AJ32" s="24">
        <f>IF(Treasuries_01152013!CW21=0,0,theta0+(theta1+theta2)*(1-EXP(-Treasuries_01152013!CW21/la))/(Treasuries_01152013!CW21/la)-theta2*EXP(-Treasuries_01152013!CW21/la))</f>
        <v>0</v>
      </c>
      <c r="AK32" s="24">
        <f>IF(Treasuries_01152013!CX21=0,0,theta0+(theta1+theta2)*(1-EXP(-Treasuries_01152013!CX21/la))/(Treasuries_01152013!CX21/la)-theta2*EXP(-Treasuries_01152013!CX21/la))</f>
        <v>0</v>
      </c>
      <c r="AL32" s="24">
        <f>IF(Treasuries_01152013!CY21=0,0,theta0+(theta1+theta2)*(1-EXP(-Treasuries_01152013!CY21/la))/(Treasuries_01152013!CY21/la)-theta2*EXP(-Treasuries_01152013!CY21/la))</f>
        <v>0</v>
      </c>
      <c r="AM32" s="24">
        <f>IF(Treasuries_01152013!CZ21=0,0,theta0+(theta1+theta2)*(1-EXP(-Treasuries_01152013!CZ21/la))/(Treasuries_01152013!CZ21/la)-theta2*EXP(-Treasuries_01152013!CZ21/la))</f>
        <v>0</v>
      </c>
      <c r="AN32" s="24">
        <f>IF(Treasuries_01152013!DA21=0,0,theta0+(theta1+theta2)*(1-EXP(-Treasuries_01152013!DA21/la))/(Treasuries_01152013!DA21/la)-theta2*EXP(-Treasuries_01152013!DA21/la))</f>
        <v>0</v>
      </c>
      <c r="AO32" s="24">
        <f>IF(Treasuries_01152013!DB21=0,0,theta0+(theta1+theta2)*(1-EXP(-Treasuries_01152013!DB21/la))/(Treasuries_01152013!DB21/la)-theta2*EXP(-Treasuries_01152013!DB21/la))</f>
        <v>0</v>
      </c>
      <c r="AP32" s="24">
        <f>IF(Treasuries_01152013!DC21=0,0,theta0+(theta1+theta2)*(1-EXP(-Treasuries_01152013!DC21/la))/(Treasuries_01152013!DC21/la)-theta2*EXP(-Treasuries_01152013!DC21/la))</f>
        <v>0</v>
      </c>
      <c r="AQ32" s="24">
        <f>IF(Treasuries_01152013!DD21=0,0,theta0+(theta1+theta2)*(1-EXP(-Treasuries_01152013!DD21/la))/(Treasuries_01152013!DD21/la)-theta2*EXP(-Treasuries_01152013!DD21/la))</f>
        <v>0</v>
      </c>
      <c r="AR32" s="24">
        <f>IF(Treasuries_01152013!DE21=0,0,theta0+(theta1+theta2)*(1-EXP(-Treasuries_01152013!DE21/la))/(Treasuries_01152013!DE21/la)-theta2*EXP(-Treasuries_01152013!DE21/la))</f>
        <v>0</v>
      </c>
      <c r="AS32" s="24">
        <f>IF(Treasuries_01152013!DF21=0,0,theta0+(theta1+theta2)*(1-EXP(-Treasuries_01152013!DF21/la))/(Treasuries_01152013!DF21/la)-theta2*EXP(-Treasuries_01152013!DF21/la))</f>
        <v>0</v>
      </c>
      <c r="AT32" s="24">
        <f>IF(Treasuries_01152013!DG21=0,0,theta0+(theta1+theta2)*(1-EXP(-Treasuries_01152013!DG21/la))/(Treasuries_01152013!DG21/la)-theta2*EXP(-Treasuries_01152013!DG21/la))</f>
        <v>0</v>
      </c>
      <c r="AU32" s="24">
        <f>IF(Treasuries_01152013!DH21=0,0,theta0+(theta1+theta2)*(1-EXP(-Treasuries_01152013!DH21/la))/(Treasuries_01152013!DH21/la)-theta2*EXP(-Treasuries_01152013!DH21/la))</f>
        <v>0</v>
      </c>
      <c r="AV32" s="24">
        <f>IF(Treasuries_01152013!DI21=0,0,theta0+(theta1+theta2)*(1-EXP(-Treasuries_01152013!DI21/la))/(Treasuries_01152013!DI21/la)-theta2*EXP(-Treasuries_01152013!DI21/la))</f>
        <v>0</v>
      </c>
      <c r="AW32" s="24">
        <f>IF(Treasuries_01152013!DJ21=0,0,theta0+(theta1+theta2)*(1-EXP(-Treasuries_01152013!DJ21/la))/(Treasuries_01152013!DJ21/la)-theta2*EXP(-Treasuries_01152013!DJ21/la))</f>
        <v>0</v>
      </c>
      <c r="AX32" s="24">
        <f>IF(Treasuries_01152013!DK21=0,0,theta0+(theta1+theta2)*(1-EXP(-Treasuries_01152013!DK21/la))/(Treasuries_01152013!DK21/la)-theta2*EXP(-Treasuries_01152013!DK21/la))</f>
        <v>0</v>
      </c>
      <c r="AY32" s="24">
        <f>IF(Treasuries_01152013!DL21=0,0,theta0+(theta1+theta2)*(1-EXP(-Treasuries_01152013!DL21/la))/(Treasuries_01152013!DL21/la)-theta2*EXP(-Treasuries_01152013!DL21/la))</f>
        <v>0</v>
      </c>
      <c r="AZ32" s="24">
        <f>IF(Treasuries_01152013!DM21=0,0,theta0+(theta1+theta2)*(1-EXP(-Treasuries_01152013!DM21/la))/(Treasuries_01152013!DM21/la)-theta2*EXP(-Treasuries_01152013!DM21/la))</f>
        <v>0</v>
      </c>
      <c r="BA32" s="24">
        <f>IF(Treasuries_01152013!DN21=0,0,theta0+(theta1+theta2)*(1-EXP(-Treasuries_01152013!DN21/la))/(Treasuries_01152013!DN21/la)-theta2*EXP(-Treasuries_01152013!DN21/la))</f>
        <v>0</v>
      </c>
      <c r="BB32" s="24">
        <f>IF(Treasuries_01152013!DO21=0,0,theta0+(theta1+theta2)*(1-EXP(-Treasuries_01152013!DO21/la))/(Treasuries_01152013!DO21/la)-theta2*EXP(-Treasuries_01152013!DO21/la))</f>
        <v>0</v>
      </c>
      <c r="BC32" s="24">
        <f>IF(Treasuries_01152013!DP21=0,0,theta0+(theta1+theta2)*(1-EXP(-Treasuries_01152013!DP21/la))/(Treasuries_01152013!DP21/la)-theta2*EXP(-Treasuries_01152013!DP21/la))</f>
        <v>0</v>
      </c>
      <c r="BD32" s="24">
        <f>IF(Treasuries_01152013!DQ21=0,0,theta0+(theta1+theta2)*(1-EXP(-Treasuries_01152013!DQ21/la))/(Treasuries_01152013!DQ21/la)-theta2*EXP(-Treasuries_01152013!DQ21/la))</f>
        <v>0</v>
      </c>
      <c r="BE32" s="24">
        <f>IF(Treasuries_01152013!DR21=0,0,theta0+(theta1+theta2)*(1-EXP(-Treasuries_01152013!DR21/la))/(Treasuries_01152013!DR21/la)-theta2*EXP(-Treasuries_01152013!DR21/la))</f>
        <v>0</v>
      </c>
      <c r="BF32" s="24">
        <f>IF(Treasuries_01152013!DS21=0,0,theta0+(theta1+theta2)*(1-EXP(-Treasuries_01152013!DS21/la))/(Treasuries_01152013!DS21/la)-theta2*EXP(-Treasuries_01152013!DS21/la))</f>
        <v>0</v>
      </c>
      <c r="BG32" s="24">
        <f>IF(Treasuries_01152013!DT21=0,0,theta0+(theta1+theta2)*(1-EXP(-Treasuries_01152013!DT21/la))/(Treasuries_01152013!DT21/la)-theta2*EXP(-Treasuries_01152013!DT21/la))</f>
        <v>0</v>
      </c>
      <c r="BH32" s="24">
        <f>IF(Treasuries_01152013!DU21=0,0,theta0+(theta1+theta2)*(1-EXP(-Treasuries_01152013!DU21/la))/(Treasuries_01152013!DU21/la)-theta2*EXP(-Treasuries_01152013!DU21/la))</f>
        <v>0</v>
      </c>
      <c r="BI32" s="24">
        <f>IF(Treasuries_01152013!DV21=0,0,theta0+(theta1+theta2)*(1-EXP(-Treasuries_01152013!DV21/la))/(Treasuries_01152013!DV21/la)-theta2*EXP(-Treasuries_01152013!DV21/la))</f>
        <v>0</v>
      </c>
      <c r="BJ32" s="24">
        <f>IF(Treasuries_01152013!DW21=0,0,theta0+(theta1+theta2)*(1-EXP(-Treasuries_01152013!DW21/la))/(Treasuries_01152013!DW21/la)-theta2*EXP(-Treasuries_01152013!DW21/la))</f>
        <v>0</v>
      </c>
      <c r="BK32" s="24">
        <f>IF(Treasuries_01152013!DX21=0,0,theta0+(theta1+theta2)*(1-EXP(-Treasuries_01152013!DX21/la))/(Treasuries_01152013!DX21/la)-theta2*EXP(-Treasuries_01152013!DX21/la))</f>
        <v>0</v>
      </c>
      <c r="BL32" s="24">
        <f>IF(Treasuries_01152013!DY21=0,0,theta0+(theta1+theta2)*(1-EXP(-Treasuries_01152013!DY21/la))/(Treasuries_01152013!DY21/la)-theta2*EXP(-Treasuries_01152013!DY21/la))</f>
        <v>0</v>
      </c>
      <c r="BM32" s="24">
        <f>IF(Treasuries_01152013!DZ21=0,0,theta0+(theta1+theta2)*(1-EXP(-Treasuries_01152013!DZ21/la))/(Treasuries_01152013!DZ21/la)-theta2*EXP(-Treasuries_01152013!DZ21/la))</f>
        <v>0</v>
      </c>
      <c r="BN32" s="24">
        <f>IF(Treasuries_01152013!EA21=0,0,theta0+(theta1+theta2)*(1-EXP(-Treasuries_01152013!EA21/la))/(Treasuries_01152013!EA21/la)-theta2*EXP(-Treasuries_01152013!EA21/la))</f>
        <v>0</v>
      </c>
      <c r="BO32" s="17" t="e">
        <f>EXP(-Treasuries_01152013!BT21*G32)</f>
        <v>#DIV/0!</v>
      </c>
      <c r="BP32" s="17">
        <f>EXP(-Treasuries_01152013!BU21*H32)</f>
        <v>1</v>
      </c>
      <c r="BQ32" s="17">
        <f>EXP(-Treasuries_01152013!BV21*I32)</f>
        <v>1</v>
      </c>
      <c r="BR32" s="17">
        <f>EXP(-Treasuries_01152013!BW21*J32)</f>
        <v>1</v>
      </c>
      <c r="BS32" s="17">
        <f>EXP(-Treasuries_01152013!BX21*K32)</f>
        <v>1</v>
      </c>
      <c r="BT32" s="17">
        <f>EXP(-Treasuries_01152013!BY21*L32)</f>
        <v>1</v>
      </c>
      <c r="BU32" s="17">
        <f>EXP(-Treasuries_01152013!BZ21*M32)</f>
        <v>1</v>
      </c>
      <c r="BV32" s="17">
        <f>EXP(-Treasuries_01152013!CA21*N32)</f>
        <v>1</v>
      </c>
      <c r="BW32" s="17">
        <f>EXP(-Treasuries_01152013!CB21*O32)</f>
        <v>1</v>
      </c>
      <c r="BX32" s="17">
        <f>EXP(-Treasuries_01152013!CC21*P32)</f>
        <v>1</v>
      </c>
      <c r="BY32" s="17">
        <f>EXP(-Treasuries_01152013!CD21*Q32)</f>
        <v>1</v>
      </c>
      <c r="BZ32" s="17">
        <f>EXP(-Treasuries_01152013!CE21*R32)</f>
        <v>1</v>
      </c>
      <c r="CA32" s="17">
        <f>EXP(-Treasuries_01152013!CF21*S32)</f>
        <v>1</v>
      </c>
      <c r="CB32" s="17">
        <f>EXP(-Treasuries_01152013!CG21*T32)</f>
        <v>1</v>
      </c>
      <c r="CC32" s="17">
        <f>EXP(-Treasuries_01152013!CH21*U32)</f>
        <v>1</v>
      </c>
      <c r="CD32" s="17">
        <f>EXP(-Treasuries_01152013!CI21*V32)</f>
        <v>1</v>
      </c>
      <c r="CE32" s="17">
        <f>EXP(-Treasuries_01152013!CJ21*W32)</f>
        <v>1</v>
      </c>
      <c r="CF32" s="17">
        <f>EXP(-Treasuries_01152013!CK21*X32)</f>
        <v>1</v>
      </c>
      <c r="CG32" s="17">
        <f>EXP(-Treasuries_01152013!CL21*Y32)</f>
        <v>1</v>
      </c>
      <c r="CH32" s="17">
        <f>EXP(-Treasuries_01152013!CM21*Z32)</f>
        <v>1</v>
      </c>
      <c r="CI32" s="17">
        <f>EXP(-Treasuries_01152013!CN21*AA32)</f>
        <v>1</v>
      </c>
      <c r="CJ32" s="17">
        <f>EXP(-Treasuries_01152013!CO21*AB32)</f>
        <v>1</v>
      </c>
      <c r="CK32" s="17">
        <f>EXP(-Treasuries_01152013!CP21*AC32)</f>
        <v>1</v>
      </c>
      <c r="CL32" s="17">
        <f>EXP(-Treasuries_01152013!CQ21*AD32)</f>
        <v>1</v>
      </c>
      <c r="CM32" s="17">
        <f>EXP(-Treasuries_01152013!CR21*AE32)</f>
        <v>1</v>
      </c>
      <c r="CN32" s="17">
        <f>EXP(-Treasuries_01152013!CS21*AF32)</f>
        <v>1</v>
      </c>
      <c r="CO32" s="17">
        <f>EXP(-Treasuries_01152013!CT21*AG32)</f>
        <v>1</v>
      </c>
      <c r="CP32" s="17">
        <f>EXP(-Treasuries_01152013!CU21*AH32)</f>
        <v>1</v>
      </c>
      <c r="CQ32" s="17">
        <f>EXP(-Treasuries_01152013!CV21*AI32)</f>
        <v>1</v>
      </c>
      <c r="CR32" s="17">
        <f>EXP(-Treasuries_01152013!CW21*AJ32)</f>
        <v>1</v>
      </c>
      <c r="CS32" s="17">
        <f>EXP(-Treasuries_01152013!CX21*AK32)</f>
        <v>1</v>
      </c>
      <c r="CT32" s="17">
        <f>EXP(-Treasuries_01152013!CY21*AL32)</f>
        <v>1</v>
      </c>
      <c r="CU32" s="17">
        <f>EXP(-Treasuries_01152013!CZ21*AM32)</f>
        <v>1</v>
      </c>
      <c r="CV32" s="17">
        <f>EXP(-Treasuries_01152013!DA21*AN32)</f>
        <v>1</v>
      </c>
      <c r="CW32" s="17">
        <f>EXP(-Treasuries_01152013!DB21*AO32)</f>
        <v>1</v>
      </c>
      <c r="CX32" s="17">
        <f>EXP(-Treasuries_01152013!DC21*AP32)</f>
        <v>1</v>
      </c>
      <c r="CY32" s="17">
        <f>EXP(-Treasuries_01152013!DD21*AQ32)</f>
        <v>1</v>
      </c>
      <c r="CZ32" s="17">
        <f>EXP(-Treasuries_01152013!DE21*AR32)</f>
        <v>1</v>
      </c>
      <c r="DA32" s="17">
        <f>EXP(-Treasuries_01152013!DF21*AS32)</f>
        <v>1</v>
      </c>
      <c r="DB32" s="17">
        <f>EXP(-Treasuries_01152013!DG21*AT32)</f>
        <v>1</v>
      </c>
      <c r="DC32" s="17">
        <f>EXP(-Treasuries_01152013!DH21*AU32)</f>
        <v>1</v>
      </c>
      <c r="DD32" s="17">
        <f>EXP(-Treasuries_01152013!DI21*AV32)</f>
        <v>1</v>
      </c>
      <c r="DE32" s="17">
        <f>EXP(-Treasuries_01152013!DJ21*AW32)</f>
        <v>1</v>
      </c>
      <c r="DF32" s="17">
        <f>EXP(-Treasuries_01152013!DK21*AX32)</f>
        <v>1</v>
      </c>
      <c r="DG32" s="17">
        <f>EXP(-Treasuries_01152013!DL21*AY32)</f>
        <v>1</v>
      </c>
      <c r="DH32" s="17">
        <f>EXP(-Treasuries_01152013!DM21*AZ32)</f>
        <v>1</v>
      </c>
      <c r="DI32" s="17">
        <f>EXP(-Treasuries_01152013!DN21*BA32)</f>
        <v>1</v>
      </c>
      <c r="DJ32" s="17">
        <f>EXP(-Treasuries_01152013!DO21*BB32)</f>
        <v>1</v>
      </c>
      <c r="DK32" s="17">
        <f>EXP(-Treasuries_01152013!DP21*BC32)</f>
        <v>1</v>
      </c>
      <c r="DL32" s="17">
        <f>EXP(-Treasuries_01152013!DQ21*BD32)</f>
        <v>1</v>
      </c>
      <c r="DM32" s="17">
        <f>EXP(-Treasuries_01152013!DR21*BE32)</f>
        <v>1</v>
      </c>
      <c r="DN32" s="17">
        <f>EXP(-Treasuries_01152013!DS21*BF32)</f>
        <v>1</v>
      </c>
      <c r="DO32" s="17">
        <f>EXP(-Treasuries_01152013!DT21*BG32)</f>
        <v>1</v>
      </c>
      <c r="DP32" s="17">
        <f>EXP(-Treasuries_01152013!DU21*BH32)</f>
        <v>1</v>
      </c>
      <c r="DQ32" s="17">
        <f>EXP(-Treasuries_01152013!DV21*BI32)</f>
        <v>1</v>
      </c>
      <c r="DR32" s="17">
        <f>EXP(-Treasuries_01152013!DW21*BJ32)</f>
        <v>1</v>
      </c>
      <c r="DS32" s="17">
        <f>EXP(-Treasuries_01152013!DX21*BK32)</f>
        <v>1</v>
      </c>
      <c r="DT32" s="17">
        <f>EXP(-Treasuries_01152013!DY21*BL32)</f>
        <v>1</v>
      </c>
      <c r="DU32" s="17">
        <f>EXP(-Treasuries_01152013!DZ21*BM32)</f>
        <v>1</v>
      </c>
      <c r="DV32" s="17">
        <f>EXP(-Treasuries_01152013!EA21*BN32)</f>
        <v>1</v>
      </c>
      <c r="DW32" s="8" t="e">
        <f>SUMPRODUCT(BO32:DV32,Treasuries_01152013!K21:BR21)</f>
        <v>#DIV/0!</v>
      </c>
      <c r="DX32" s="11" t="e">
        <f t="shared" si="3"/>
        <v>#DIV/0!</v>
      </c>
      <c r="DZ32" s="14">
        <f t="shared" si="4"/>
        <v>7.5</v>
      </c>
      <c r="EA32" s="67"/>
      <c r="EB32" s="67"/>
      <c r="EC32" s="67"/>
      <c r="ED32" s="16"/>
      <c r="EF32" s="15"/>
    </row>
    <row r="33" spans="2:136">
      <c r="B33" s="10">
        <f>Treasuries_01152013!C22</f>
        <v>1.375</v>
      </c>
      <c r="C33" s="10">
        <f>Treasuries_01152013!E22</f>
        <v>100.195312</v>
      </c>
      <c r="D33" s="10">
        <f>Treasuries_01152013!F22</f>
        <v>100.203125</v>
      </c>
      <c r="E33" s="8">
        <f>Treasuries_01152013!H22</f>
        <v>0.16666666666666666</v>
      </c>
      <c r="F33" s="8">
        <f t="shared" si="2"/>
        <v>100.1992185</v>
      </c>
      <c r="G33" s="24" t="e">
        <f>IF(Treasuries_01152013!BT22=0,0,theta0+(theta1+theta2)*(1-EXP(-Treasuries_01152013!BT22/la))/(Treasuries_01152013!BT22/la)-theta2*EXP(-Treasuries_01152013!BT22/la))</f>
        <v>#DIV/0!</v>
      </c>
      <c r="H33" s="24">
        <f>IF(Treasuries_01152013!BU22=0,0,theta0+(theta1+theta2)*(1-EXP(-Treasuries_01152013!BU22/la))/(Treasuries_01152013!BU22/la)-theta2*EXP(-Treasuries_01152013!BU22/la))</f>
        <v>0</v>
      </c>
      <c r="I33" s="24">
        <f>IF(Treasuries_01152013!BV22=0,0,theta0+(theta1+theta2)*(1-EXP(-Treasuries_01152013!BV22/la))/(Treasuries_01152013!BV22/la)-theta2*EXP(-Treasuries_01152013!BV22/la))</f>
        <v>0</v>
      </c>
      <c r="J33" s="24">
        <f>IF(Treasuries_01152013!BW22=0,0,theta0+(theta1+theta2)*(1-EXP(-Treasuries_01152013!BW22/la))/(Treasuries_01152013!BW22/la)-theta2*EXP(-Treasuries_01152013!BW22/la))</f>
        <v>0</v>
      </c>
      <c r="K33" s="24">
        <f>IF(Treasuries_01152013!BX22=0,0,theta0+(theta1+theta2)*(1-EXP(-Treasuries_01152013!BX22/la))/(Treasuries_01152013!BX22/la)-theta2*EXP(-Treasuries_01152013!BX22/la))</f>
        <v>0</v>
      </c>
      <c r="L33" s="24">
        <f>IF(Treasuries_01152013!BY22=0,0,theta0+(theta1+theta2)*(1-EXP(-Treasuries_01152013!BY22/la))/(Treasuries_01152013!BY22/la)-theta2*EXP(-Treasuries_01152013!BY22/la))</f>
        <v>0</v>
      </c>
      <c r="M33" s="24">
        <f>IF(Treasuries_01152013!BZ22=0,0,theta0+(theta1+theta2)*(1-EXP(-Treasuries_01152013!BZ22/la))/(Treasuries_01152013!BZ22/la)-theta2*EXP(-Treasuries_01152013!BZ22/la))</f>
        <v>0</v>
      </c>
      <c r="N33" s="24">
        <f>IF(Treasuries_01152013!CA22=0,0,theta0+(theta1+theta2)*(1-EXP(-Treasuries_01152013!CA22/la))/(Treasuries_01152013!CA22/la)-theta2*EXP(-Treasuries_01152013!CA22/la))</f>
        <v>0</v>
      </c>
      <c r="O33" s="24">
        <f>IF(Treasuries_01152013!CB22=0,0,theta0+(theta1+theta2)*(1-EXP(-Treasuries_01152013!CB22/la))/(Treasuries_01152013!CB22/la)-theta2*EXP(-Treasuries_01152013!CB22/la))</f>
        <v>0</v>
      </c>
      <c r="P33" s="24">
        <f>IF(Treasuries_01152013!CC22=0,0,theta0+(theta1+theta2)*(1-EXP(-Treasuries_01152013!CC22/la))/(Treasuries_01152013!CC22/la)-theta2*EXP(-Treasuries_01152013!CC22/la))</f>
        <v>0</v>
      </c>
      <c r="Q33" s="24">
        <f>IF(Treasuries_01152013!CD22=0,0,theta0+(theta1+theta2)*(1-EXP(-Treasuries_01152013!CD22/la))/(Treasuries_01152013!CD22/la)-theta2*EXP(-Treasuries_01152013!CD22/la))</f>
        <v>0</v>
      </c>
      <c r="R33" s="24">
        <f>IF(Treasuries_01152013!CE22=0,0,theta0+(theta1+theta2)*(1-EXP(-Treasuries_01152013!CE22/la))/(Treasuries_01152013!CE22/la)-theta2*EXP(-Treasuries_01152013!CE22/la))</f>
        <v>0</v>
      </c>
      <c r="S33" s="24">
        <f>IF(Treasuries_01152013!CF22=0,0,theta0+(theta1+theta2)*(1-EXP(-Treasuries_01152013!CF22/la))/(Treasuries_01152013!CF22/la)-theta2*EXP(-Treasuries_01152013!CF22/la))</f>
        <v>0</v>
      </c>
      <c r="T33" s="24">
        <f>IF(Treasuries_01152013!CG22=0,0,theta0+(theta1+theta2)*(1-EXP(-Treasuries_01152013!CG22/la))/(Treasuries_01152013!CG22/la)-theta2*EXP(-Treasuries_01152013!CG22/la))</f>
        <v>0</v>
      </c>
      <c r="U33" s="24">
        <f>IF(Treasuries_01152013!CH22=0,0,theta0+(theta1+theta2)*(1-EXP(-Treasuries_01152013!CH22/la))/(Treasuries_01152013!CH22/la)-theta2*EXP(-Treasuries_01152013!CH22/la))</f>
        <v>0</v>
      </c>
      <c r="V33" s="24">
        <f>IF(Treasuries_01152013!CI22=0,0,theta0+(theta1+theta2)*(1-EXP(-Treasuries_01152013!CI22/la))/(Treasuries_01152013!CI22/la)-theta2*EXP(-Treasuries_01152013!CI22/la))</f>
        <v>0</v>
      </c>
      <c r="W33" s="24">
        <f>IF(Treasuries_01152013!CJ22=0,0,theta0+(theta1+theta2)*(1-EXP(-Treasuries_01152013!CJ22/la))/(Treasuries_01152013!CJ22/la)-theta2*EXP(-Treasuries_01152013!CJ22/la))</f>
        <v>0</v>
      </c>
      <c r="X33" s="24">
        <f>IF(Treasuries_01152013!CK22=0,0,theta0+(theta1+theta2)*(1-EXP(-Treasuries_01152013!CK22/la))/(Treasuries_01152013!CK22/la)-theta2*EXP(-Treasuries_01152013!CK22/la))</f>
        <v>0</v>
      </c>
      <c r="Y33" s="24">
        <f>IF(Treasuries_01152013!CL22=0,0,theta0+(theta1+theta2)*(1-EXP(-Treasuries_01152013!CL22/la))/(Treasuries_01152013!CL22/la)-theta2*EXP(-Treasuries_01152013!CL22/la))</f>
        <v>0</v>
      </c>
      <c r="Z33" s="24">
        <f>IF(Treasuries_01152013!CM22=0,0,theta0+(theta1+theta2)*(1-EXP(-Treasuries_01152013!CM22/la))/(Treasuries_01152013!CM22/la)-theta2*EXP(-Treasuries_01152013!CM22/la))</f>
        <v>0</v>
      </c>
      <c r="AA33" s="24">
        <f>IF(Treasuries_01152013!CN22=0,0,theta0+(theta1+theta2)*(1-EXP(-Treasuries_01152013!CN22/la))/(Treasuries_01152013!CN22/la)-theta2*EXP(-Treasuries_01152013!CN22/la))</f>
        <v>0</v>
      </c>
      <c r="AB33" s="24">
        <f>IF(Treasuries_01152013!CO22=0,0,theta0+(theta1+theta2)*(1-EXP(-Treasuries_01152013!CO22/la))/(Treasuries_01152013!CO22/la)-theta2*EXP(-Treasuries_01152013!CO22/la))</f>
        <v>0</v>
      </c>
      <c r="AC33" s="24">
        <f>IF(Treasuries_01152013!CP22=0,0,theta0+(theta1+theta2)*(1-EXP(-Treasuries_01152013!CP22/la))/(Treasuries_01152013!CP22/la)-theta2*EXP(-Treasuries_01152013!CP22/la))</f>
        <v>0</v>
      </c>
      <c r="AD33" s="24">
        <f>IF(Treasuries_01152013!CQ22=0,0,theta0+(theta1+theta2)*(1-EXP(-Treasuries_01152013!CQ22/la))/(Treasuries_01152013!CQ22/la)-theta2*EXP(-Treasuries_01152013!CQ22/la))</f>
        <v>0</v>
      </c>
      <c r="AE33" s="24">
        <f>IF(Treasuries_01152013!CR22=0,0,theta0+(theta1+theta2)*(1-EXP(-Treasuries_01152013!CR22/la))/(Treasuries_01152013!CR22/la)-theta2*EXP(-Treasuries_01152013!CR22/la))</f>
        <v>0</v>
      </c>
      <c r="AF33" s="24">
        <f>IF(Treasuries_01152013!CS22=0,0,theta0+(theta1+theta2)*(1-EXP(-Treasuries_01152013!CS22/la))/(Treasuries_01152013!CS22/la)-theta2*EXP(-Treasuries_01152013!CS22/la))</f>
        <v>0</v>
      </c>
      <c r="AG33" s="24">
        <f>IF(Treasuries_01152013!CT22=0,0,theta0+(theta1+theta2)*(1-EXP(-Treasuries_01152013!CT22/la))/(Treasuries_01152013!CT22/la)-theta2*EXP(-Treasuries_01152013!CT22/la))</f>
        <v>0</v>
      </c>
      <c r="AH33" s="24">
        <f>IF(Treasuries_01152013!CU22=0,0,theta0+(theta1+theta2)*(1-EXP(-Treasuries_01152013!CU22/la))/(Treasuries_01152013!CU22/la)-theta2*EXP(-Treasuries_01152013!CU22/la))</f>
        <v>0</v>
      </c>
      <c r="AI33" s="24">
        <f>IF(Treasuries_01152013!CV22=0,0,theta0+(theta1+theta2)*(1-EXP(-Treasuries_01152013!CV22/la))/(Treasuries_01152013!CV22/la)-theta2*EXP(-Treasuries_01152013!CV22/la))</f>
        <v>0</v>
      </c>
      <c r="AJ33" s="24">
        <f>IF(Treasuries_01152013!CW22=0,0,theta0+(theta1+theta2)*(1-EXP(-Treasuries_01152013!CW22/la))/(Treasuries_01152013!CW22/la)-theta2*EXP(-Treasuries_01152013!CW22/la))</f>
        <v>0</v>
      </c>
      <c r="AK33" s="24">
        <f>IF(Treasuries_01152013!CX22=0,0,theta0+(theta1+theta2)*(1-EXP(-Treasuries_01152013!CX22/la))/(Treasuries_01152013!CX22/la)-theta2*EXP(-Treasuries_01152013!CX22/la))</f>
        <v>0</v>
      </c>
      <c r="AL33" s="24">
        <f>IF(Treasuries_01152013!CY22=0,0,theta0+(theta1+theta2)*(1-EXP(-Treasuries_01152013!CY22/la))/(Treasuries_01152013!CY22/la)-theta2*EXP(-Treasuries_01152013!CY22/la))</f>
        <v>0</v>
      </c>
      <c r="AM33" s="24">
        <f>IF(Treasuries_01152013!CZ22=0,0,theta0+(theta1+theta2)*(1-EXP(-Treasuries_01152013!CZ22/la))/(Treasuries_01152013!CZ22/la)-theta2*EXP(-Treasuries_01152013!CZ22/la))</f>
        <v>0</v>
      </c>
      <c r="AN33" s="24">
        <f>IF(Treasuries_01152013!DA22=0,0,theta0+(theta1+theta2)*(1-EXP(-Treasuries_01152013!DA22/la))/(Treasuries_01152013!DA22/la)-theta2*EXP(-Treasuries_01152013!DA22/la))</f>
        <v>0</v>
      </c>
      <c r="AO33" s="24">
        <f>IF(Treasuries_01152013!DB22=0,0,theta0+(theta1+theta2)*(1-EXP(-Treasuries_01152013!DB22/la))/(Treasuries_01152013!DB22/la)-theta2*EXP(-Treasuries_01152013!DB22/la))</f>
        <v>0</v>
      </c>
      <c r="AP33" s="24">
        <f>IF(Treasuries_01152013!DC22=0,0,theta0+(theta1+theta2)*(1-EXP(-Treasuries_01152013!DC22/la))/(Treasuries_01152013!DC22/la)-theta2*EXP(-Treasuries_01152013!DC22/la))</f>
        <v>0</v>
      </c>
      <c r="AQ33" s="24">
        <f>IF(Treasuries_01152013!DD22=0,0,theta0+(theta1+theta2)*(1-EXP(-Treasuries_01152013!DD22/la))/(Treasuries_01152013!DD22/la)-theta2*EXP(-Treasuries_01152013!DD22/la))</f>
        <v>0</v>
      </c>
      <c r="AR33" s="24">
        <f>IF(Treasuries_01152013!DE22=0,0,theta0+(theta1+theta2)*(1-EXP(-Treasuries_01152013!DE22/la))/(Treasuries_01152013!DE22/la)-theta2*EXP(-Treasuries_01152013!DE22/la))</f>
        <v>0</v>
      </c>
      <c r="AS33" s="24">
        <f>IF(Treasuries_01152013!DF22=0,0,theta0+(theta1+theta2)*(1-EXP(-Treasuries_01152013!DF22/la))/(Treasuries_01152013!DF22/la)-theta2*EXP(-Treasuries_01152013!DF22/la))</f>
        <v>0</v>
      </c>
      <c r="AT33" s="24">
        <f>IF(Treasuries_01152013!DG22=0,0,theta0+(theta1+theta2)*(1-EXP(-Treasuries_01152013!DG22/la))/(Treasuries_01152013!DG22/la)-theta2*EXP(-Treasuries_01152013!DG22/la))</f>
        <v>0</v>
      </c>
      <c r="AU33" s="24">
        <f>IF(Treasuries_01152013!DH22=0,0,theta0+(theta1+theta2)*(1-EXP(-Treasuries_01152013!DH22/la))/(Treasuries_01152013!DH22/la)-theta2*EXP(-Treasuries_01152013!DH22/la))</f>
        <v>0</v>
      </c>
      <c r="AV33" s="24">
        <f>IF(Treasuries_01152013!DI22=0,0,theta0+(theta1+theta2)*(1-EXP(-Treasuries_01152013!DI22/la))/(Treasuries_01152013!DI22/la)-theta2*EXP(-Treasuries_01152013!DI22/la))</f>
        <v>0</v>
      </c>
      <c r="AW33" s="24">
        <f>IF(Treasuries_01152013!DJ22=0,0,theta0+(theta1+theta2)*(1-EXP(-Treasuries_01152013!DJ22/la))/(Treasuries_01152013!DJ22/la)-theta2*EXP(-Treasuries_01152013!DJ22/la))</f>
        <v>0</v>
      </c>
      <c r="AX33" s="24">
        <f>IF(Treasuries_01152013!DK22=0,0,theta0+(theta1+theta2)*(1-EXP(-Treasuries_01152013!DK22/la))/(Treasuries_01152013!DK22/la)-theta2*EXP(-Treasuries_01152013!DK22/la))</f>
        <v>0</v>
      </c>
      <c r="AY33" s="24">
        <f>IF(Treasuries_01152013!DL22=0,0,theta0+(theta1+theta2)*(1-EXP(-Treasuries_01152013!DL22/la))/(Treasuries_01152013!DL22/la)-theta2*EXP(-Treasuries_01152013!DL22/la))</f>
        <v>0</v>
      </c>
      <c r="AZ33" s="24">
        <f>IF(Treasuries_01152013!DM22=0,0,theta0+(theta1+theta2)*(1-EXP(-Treasuries_01152013!DM22/la))/(Treasuries_01152013!DM22/la)-theta2*EXP(-Treasuries_01152013!DM22/la))</f>
        <v>0</v>
      </c>
      <c r="BA33" s="24">
        <f>IF(Treasuries_01152013!DN22=0,0,theta0+(theta1+theta2)*(1-EXP(-Treasuries_01152013!DN22/la))/(Treasuries_01152013!DN22/la)-theta2*EXP(-Treasuries_01152013!DN22/la))</f>
        <v>0</v>
      </c>
      <c r="BB33" s="24">
        <f>IF(Treasuries_01152013!DO22=0,0,theta0+(theta1+theta2)*(1-EXP(-Treasuries_01152013!DO22/la))/(Treasuries_01152013!DO22/la)-theta2*EXP(-Treasuries_01152013!DO22/la))</f>
        <v>0</v>
      </c>
      <c r="BC33" s="24">
        <f>IF(Treasuries_01152013!DP22=0,0,theta0+(theta1+theta2)*(1-EXP(-Treasuries_01152013!DP22/la))/(Treasuries_01152013!DP22/la)-theta2*EXP(-Treasuries_01152013!DP22/la))</f>
        <v>0</v>
      </c>
      <c r="BD33" s="24">
        <f>IF(Treasuries_01152013!DQ22=0,0,theta0+(theta1+theta2)*(1-EXP(-Treasuries_01152013!DQ22/la))/(Treasuries_01152013!DQ22/la)-theta2*EXP(-Treasuries_01152013!DQ22/la))</f>
        <v>0</v>
      </c>
      <c r="BE33" s="24">
        <f>IF(Treasuries_01152013!DR22=0,0,theta0+(theta1+theta2)*(1-EXP(-Treasuries_01152013!DR22/la))/(Treasuries_01152013!DR22/la)-theta2*EXP(-Treasuries_01152013!DR22/la))</f>
        <v>0</v>
      </c>
      <c r="BF33" s="24">
        <f>IF(Treasuries_01152013!DS22=0,0,theta0+(theta1+theta2)*(1-EXP(-Treasuries_01152013!DS22/la))/(Treasuries_01152013!DS22/la)-theta2*EXP(-Treasuries_01152013!DS22/la))</f>
        <v>0</v>
      </c>
      <c r="BG33" s="24">
        <f>IF(Treasuries_01152013!DT22=0,0,theta0+(theta1+theta2)*(1-EXP(-Treasuries_01152013!DT22/la))/(Treasuries_01152013!DT22/la)-theta2*EXP(-Treasuries_01152013!DT22/la))</f>
        <v>0</v>
      </c>
      <c r="BH33" s="24">
        <f>IF(Treasuries_01152013!DU22=0,0,theta0+(theta1+theta2)*(1-EXP(-Treasuries_01152013!DU22/la))/(Treasuries_01152013!DU22/la)-theta2*EXP(-Treasuries_01152013!DU22/la))</f>
        <v>0</v>
      </c>
      <c r="BI33" s="24">
        <f>IF(Treasuries_01152013!DV22=0,0,theta0+(theta1+theta2)*(1-EXP(-Treasuries_01152013!DV22/la))/(Treasuries_01152013!DV22/la)-theta2*EXP(-Treasuries_01152013!DV22/la))</f>
        <v>0</v>
      </c>
      <c r="BJ33" s="24">
        <f>IF(Treasuries_01152013!DW22=0,0,theta0+(theta1+theta2)*(1-EXP(-Treasuries_01152013!DW22/la))/(Treasuries_01152013!DW22/la)-theta2*EXP(-Treasuries_01152013!DW22/la))</f>
        <v>0</v>
      </c>
      <c r="BK33" s="24">
        <f>IF(Treasuries_01152013!DX22=0,0,theta0+(theta1+theta2)*(1-EXP(-Treasuries_01152013!DX22/la))/(Treasuries_01152013!DX22/la)-theta2*EXP(-Treasuries_01152013!DX22/la))</f>
        <v>0</v>
      </c>
      <c r="BL33" s="24">
        <f>IF(Treasuries_01152013!DY22=0,0,theta0+(theta1+theta2)*(1-EXP(-Treasuries_01152013!DY22/la))/(Treasuries_01152013!DY22/la)-theta2*EXP(-Treasuries_01152013!DY22/la))</f>
        <v>0</v>
      </c>
      <c r="BM33" s="24">
        <f>IF(Treasuries_01152013!DZ22=0,0,theta0+(theta1+theta2)*(1-EXP(-Treasuries_01152013!DZ22/la))/(Treasuries_01152013!DZ22/la)-theta2*EXP(-Treasuries_01152013!DZ22/la))</f>
        <v>0</v>
      </c>
      <c r="BN33" s="24">
        <f>IF(Treasuries_01152013!EA22=0,0,theta0+(theta1+theta2)*(1-EXP(-Treasuries_01152013!EA22/la))/(Treasuries_01152013!EA22/la)-theta2*EXP(-Treasuries_01152013!EA22/la))</f>
        <v>0</v>
      </c>
      <c r="BO33" s="17" t="e">
        <f>EXP(-Treasuries_01152013!BT22*G33)</f>
        <v>#DIV/0!</v>
      </c>
      <c r="BP33" s="17">
        <f>EXP(-Treasuries_01152013!BU22*H33)</f>
        <v>1</v>
      </c>
      <c r="BQ33" s="17">
        <f>EXP(-Treasuries_01152013!BV22*I33)</f>
        <v>1</v>
      </c>
      <c r="BR33" s="17">
        <f>EXP(-Treasuries_01152013!BW22*J33)</f>
        <v>1</v>
      </c>
      <c r="BS33" s="17">
        <f>EXP(-Treasuries_01152013!BX22*K33)</f>
        <v>1</v>
      </c>
      <c r="BT33" s="17">
        <f>EXP(-Treasuries_01152013!BY22*L33)</f>
        <v>1</v>
      </c>
      <c r="BU33" s="17">
        <f>EXP(-Treasuries_01152013!BZ22*M33)</f>
        <v>1</v>
      </c>
      <c r="BV33" s="17">
        <f>EXP(-Treasuries_01152013!CA22*N33)</f>
        <v>1</v>
      </c>
      <c r="BW33" s="17">
        <f>EXP(-Treasuries_01152013!CB22*O33)</f>
        <v>1</v>
      </c>
      <c r="BX33" s="17">
        <f>EXP(-Treasuries_01152013!CC22*P33)</f>
        <v>1</v>
      </c>
      <c r="BY33" s="17">
        <f>EXP(-Treasuries_01152013!CD22*Q33)</f>
        <v>1</v>
      </c>
      <c r="BZ33" s="17">
        <f>EXP(-Treasuries_01152013!CE22*R33)</f>
        <v>1</v>
      </c>
      <c r="CA33" s="17">
        <f>EXP(-Treasuries_01152013!CF22*S33)</f>
        <v>1</v>
      </c>
      <c r="CB33" s="17">
        <f>EXP(-Treasuries_01152013!CG22*T33)</f>
        <v>1</v>
      </c>
      <c r="CC33" s="17">
        <f>EXP(-Treasuries_01152013!CH22*U33)</f>
        <v>1</v>
      </c>
      <c r="CD33" s="17">
        <f>EXP(-Treasuries_01152013!CI22*V33)</f>
        <v>1</v>
      </c>
      <c r="CE33" s="17">
        <f>EXP(-Treasuries_01152013!CJ22*W33)</f>
        <v>1</v>
      </c>
      <c r="CF33" s="17">
        <f>EXP(-Treasuries_01152013!CK22*X33)</f>
        <v>1</v>
      </c>
      <c r="CG33" s="17">
        <f>EXP(-Treasuries_01152013!CL22*Y33)</f>
        <v>1</v>
      </c>
      <c r="CH33" s="17">
        <f>EXP(-Treasuries_01152013!CM22*Z33)</f>
        <v>1</v>
      </c>
      <c r="CI33" s="17">
        <f>EXP(-Treasuries_01152013!CN22*AA33)</f>
        <v>1</v>
      </c>
      <c r="CJ33" s="17">
        <f>EXP(-Treasuries_01152013!CO22*AB33)</f>
        <v>1</v>
      </c>
      <c r="CK33" s="17">
        <f>EXP(-Treasuries_01152013!CP22*AC33)</f>
        <v>1</v>
      </c>
      <c r="CL33" s="17">
        <f>EXP(-Treasuries_01152013!CQ22*AD33)</f>
        <v>1</v>
      </c>
      <c r="CM33" s="17">
        <f>EXP(-Treasuries_01152013!CR22*AE33)</f>
        <v>1</v>
      </c>
      <c r="CN33" s="17">
        <f>EXP(-Treasuries_01152013!CS22*AF33)</f>
        <v>1</v>
      </c>
      <c r="CO33" s="17">
        <f>EXP(-Treasuries_01152013!CT22*AG33)</f>
        <v>1</v>
      </c>
      <c r="CP33" s="17">
        <f>EXP(-Treasuries_01152013!CU22*AH33)</f>
        <v>1</v>
      </c>
      <c r="CQ33" s="17">
        <f>EXP(-Treasuries_01152013!CV22*AI33)</f>
        <v>1</v>
      </c>
      <c r="CR33" s="17">
        <f>EXP(-Treasuries_01152013!CW22*AJ33)</f>
        <v>1</v>
      </c>
      <c r="CS33" s="17">
        <f>EXP(-Treasuries_01152013!CX22*AK33)</f>
        <v>1</v>
      </c>
      <c r="CT33" s="17">
        <f>EXP(-Treasuries_01152013!CY22*AL33)</f>
        <v>1</v>
      </c>
      <c r="CU33" s="17">
        <f>EXP(-Treasuries_01152013!CZ22*AM33)</f>
        <v>1</v>
      </c>
      <c r="CV33" s="17">
        <f>EXP(-Treasuries_01152013!DA22*AN33)</f>
        <v>1</v>
      </c>
      <c r="CW33" s="17">
        <f>EXP(-Treasuries_01152013!DB22*AO33)</f>
        <v>1</v>
      </c>
      <c r="CX33" s="17">
        <f>EXP(-Treasuries_01152013!DC22*AP33)</f>
        <v>1</v>
      </c>
      <c r="CY33" s="17">
        <f>EXP(-Treasuries_01152013!DD22*AQ33)</f>
        <v>1</v>
      </c>
      <c r="CZ33" s="17">
        <f>EXP(-Treasuries_01152013!DE22*AR33)</f>
        <v>1</v>
      </c>
      <c r="DA33" s="17">
        <f>EXP(-Treasuries_01152013!DF22*AS33)</f>
        <v>1</v>
      </c>
      <c r="DB33" s="17">
        <f>EXP(-Treasuries_01152013!DG22*AT33)</f>
        <v>1</v>
      </c>
      <c r="DC33" s="17">
        <f>EXP(-Treasuries_01152013!DH22*AU33)</f>
        <v>1</v>
      </c>
      <c r="DD33" s="17">
        <f>EXP(-Treasuries_01152013!DI22*AV33)</f>
        <v>1</v>
      </c>
      <c r="DE33" s="17">
        <f>EXP(-Treasuries_01152013!DJ22*AW33)</f>
        <v>1</v>
      </c>
      <c r="DF33" s="17">
        <f>EXP(-Treasuries_01152013!DK22*AX33)</f>
        <v>1</v>
      </c>
      <c r="DG33" s="17">
        <f>EXP(-Treasuries_01152013!DL22*AY33)</f>
        <v>1</v>
      </c>
      <c r="DH33" s="17">
        <f>EXP(-Treasuries_01152013!DM22*AZ33)</f>
        <v>1</v>
      </c>
      <c r="DI33" s="17">
        <f>EXP(-Treasuries_01152013!DN22*BA33)</f>
        <v>1</v>
      </c>
      <c r="DJ33" s="17">
        <f>EXP(-Treasuries_01152013!DO22*BB33)</f>
        <v>1</v>
      </c>
      <c r="DK33" s="17">
        <f>EXP(-Treasuries_01152013!DP22*BC33)</f>
        <v>1</v>
      </c>
      <c r="DL33" s="17">
        <f>EXP(-Treasuries_01152013!DQ22*BD33)</f>
        <v>1</v>
      </c>
      <c r="DM33" s="17">
        <f>EXP(-Treasuries_01152013!DR22*BE33)</f>
        <v>1</v>
      </c>
      <c r="DN33" s="17">
        <f>EXP(-Treasuries_01152013!DS22*BF33)</f>
        <v>1</v>
      </c>
      <c r="DO33" s="17">
        <f>EXP(-Treasuries_01152013!DT22*BG33)</f>
        <v>1</v>
      </c>
      <c r="DP33" s="17">
        <f>EXP(-Treasuries_01152013!DU22*BH33)</f>
        <v>1</v>
      </c>
      <c r="DQ33" s="17">
        <f>EXP(-Treasuries_01152013!DV22*BI33)</f>
        <v>1</v>
      </c>
      <c r="DR33" s="17">
        <f>EXP(-Treasuries_01152013!DW22*BJ33)</f>
        <v>1</v>
      </c>
      <c r="DS33" s="17">
        <f>EXP(-Treasuries_01152013!DX22*BK33)</f>
        <v>1</v>
      </c>
      <c r="DT33" s="17">
        <f>EXP(-Treasuries_01152013!DY22*BL33)</f>
        <v>1</v>
      </c>
      <c r="DU33" s="17">
        <f>EXP(-Treasuries_01152013!DZ22*BM33)</f>
        <v>1</v>
      </c>
      <c r="DV33" s="17">
        <f>EXP(-Treasuries_01152013!EA22*BN33)</f>
        <v>1</v>
      </c>
      <c r="DW33" s="8" t="e">
        <f>SUMPRODUCT(BO33:DV33,Treasuries_01152013!K22:BR22)</f>
        <v>#DIV/0!</v>
      </c>
      <c r="DX33" s="11" t="e">
        <f t="shared" si="3"/>
        <v>#DIV/0!</v>
      </c>
      <c r="DZ33" s="14">
        <f t="shared" si="4"/>
        <v>8</v>
      </c>
      <c r="EA33" s="67"/>
      <c r="EB33" s="67"/>
      <c r="EC33" s="67"/>
      <c r="ED33" s="16"/>
      <c r="EF33" s="15"/>
    </row>
    <row r="34" spans="2:136">
      <c r="B34" s="10">
        <f>Treasuries_01152013!C23</f>
        <v>0</v>
      </c>
      <c r="C34" s="10">
        <f>Treasuries_01152013!E23</f>
        <v>99.981943999999999</v>
      </c>
      <c r="D34" s="10">
        <f>Treasuries_01152013!F23</f>
        <v>99.983750000000001</v>
      </c>
      <c r="E34" s="8">
        <f>Treasuries_01152013!H23</f>
        <v>0.18333333333333332</v>
      </c>
      <c r="F34" s="8">
        <f t="shared" si="2"/>
        <v>99.982846999999992</v>
      </c>
      <c r="G34" s="24" t="e">
        <f>IF(Treasuries_01152013!BT23=0,0,theta0+(theta1+theta2)*(1-EXP(-Treasuries_01152013!BT23/la))/(Treasuries_01152013!BT23/la)-theta2*EXP(-Treasuries_01152013!BT23/la))</f>
        <v>#DIV/0!</v>
      </c>
      <c r="H34" s="24">
        <f>IF(Treasuries_01152013!BU23=0,0,theta0+(theta1+theta2)*(1-EXP(-Treasuries_01152013!BU23/la))/(Treasuries_01152013!BU23/la)-theta2*EXP(-Treasuries_01152013!BU23/la))</f>
        <v>0</v>
      </c>
      <c r="I34" s="24">
        <f>IF(Treasuries_01152013!BV23=0,0,theta0+(theta1+theta2)*(1-EXP(-Treasuries_01152013!BV23/la))/(Treasuries_01152013!BV23/la)-theta2*EXP(-Treasuries_01152013!BV23/la))</f>
        <v>0</v>
      </c>
      <c r="J34" s="24">
        <f>IF(Treasuries_01152013!BW23=0,0,theta0+(theta1+theta2)*(1-EXP(-Treasuries_01152013!BW23/la))/(Treasuries_01152013!BW23/la)-theta2*EXP(-Treasuries_01152013!BW23/la))</f>
        <v>0</v>
      </c>
      <c r="K34" s="24">
        <f>IF(Treasuries_01152013!BX23=0,0,theta0+(theta1+theta2)*(1-EXP(-Treasuries_01152013!BX23/la))/(Treasuries_01152013!BX23/la)-theta2*EXP(-Treasuries_01152013!BX23/la))</f>
        <v>0</v>
      </c>
      <c r="L34" s="24">
        <f>IF(Treasuries_01152013!BY23=0,0,theta0+(theta1+theta2)*(1-EXP(-Treasuries_01152013!BY23/la))/(Treasuries_01152013!BY23/la)-theta2*EXP(-Treasuries_01152013!BY23/la))</f>
        <v>0</v>
      </c>
      <c r="M34" s="24">
        <f>IF(Treasuries_01152013!BZ23=0,0,theta0+(theta1+theta2)*(1-EXP(-Treasuries_01152013!BZ23/la))/(Treasuries_01152013!BZ23/la)-theta2*EXP(-Treasuries_01152013!BZ23/la))</f>
        <v>0</v>
      </c>
      <c r="N34" s="24">
        <f>IF(Treasuries_01152013!CA23=0,0,theta0+(theta1+theta2)*(1-EXP(-Treasuries_01152013!CA23/la))/(Treasuries_01152013!CA23/la)-theta2*EXP(-Treasuries_01152013!CA23/la))</f>
        <v>0</v>
      </c>
      <c r="O34" s="24">
        <f>IF(Treasuries_01152013!CB23=0,0,theta0+(theta1+theta2)*(1-EXP(-Treasuries_01152013!CB23/la))/(Treasuries_01152013!CB23/la)-theta2*EXP(-Treasuries_01152013!CB23/la))</f>
        <v>0</v>
      </c>
      <c r="P34" s="24">
        <f>IF(Treasuries_01152013!CC23=0,0,theta0+(theta1+theta2)*(1-EXP(-Treasuries_01152013!CC23/la))/(Treasuries_01152013!CC23/la)-theta2*EXP(-Treasuries_01152013!CC23/la))</f>
        <v>0</v>
      </c>
      <c r="Q34" s="24">
        <f>IF(Treasuries_01152013!CD23=0,0,theta0+(theta1+theta2)*(1-EXP(-Treasuries_01152013!CD23/la))/(Treasuries_01152013!CD23/la)-theta2*EXP(-Treasuries_01152013!CD23/la))</f>
        <v>0</v>
      </c>
      <c r="R34" s="24">
        <f>IF(Treasuries_01152013!CE23=0,0,theta0+(theta1+theta2)*(1-EXP(-Treasuries_01152013!CE23/la))/(Treasuries_01152013!CE23/la)-theta2*EXP(-Treasuries_01152013!CE23/la))</f>
        <v>0</v>
      </c>
      <c r="S34" s="24">
        <f>IF(Treasuries_01152013!CF23=0,0,theta0+(theta1+theta2)*(1-EXP(-Treasuries_01152013!CF23/la))/(Treasuries_01152013!CF23/la)-theta2*EXP(-Treasuries_01152013!CF23/la))</f>
        <v>0</v>
      </c>
      <c r="T34" s="24">
        <f>IF(Treasuries_01152013!CG23=0,0,theta0+(theta1+theta2)*(1-EXP(-Treasuries_01152013!CG23/la))/(Treasuries_01152013!CG23/la)-theta2*EXP(-Treasuries_01152013!CG23/la))</f>
        <v>0</v>
      </c>
      <c r="U34" s="24">
        <f>IF(Treasuries_01152013!CH23=0,0,theta0+(theta1+theta2)*(1-EXP(-Treasuries_01152013!CH23/la))/(Treasuries_01152013!CH23/la)-theta2*EXP(-Treasuries_01152013!CH23/la))</f>
        <v>0</v>
      </c>
      <c r="V34" s="24">
        <f>IF(Treasuries_01152013!CI23=0,0,theta0+(theta1+theta2)*(1-EXP(-Treasuries_01152013!CI23/la))/(Treasuries_01152013!CI23/la)-theta2*EXP(-Treasuries_01152013!CI23/la))</f>
        <v>0</v>
      </c>
      <c r="W34" s="24">
        <f>IF(Treasuries_01152013!CJ23=0,0,theta0+(theta1+theta2)*(1-EXP(-Treasuries_01152013!CJ23/la))/(Treasuries_01152013!CJ23/la)-theta2*EXP(-Treasuries_01152013!CJ23/la))</f>
        <v>0</v>
      </c>
      <c r="X34" s="24">
        <f>IF(Treasuries_01152013!CK23=0,0,theta0+(theta1+theta2)*(1-EXP(-Treasuries_01152013!CK23/la))/(Treasuries_01152013!CK23/la)-theta2*EXP(-Treasuries_01152013!CK23/la))</f>
        <v>0</v>
      </c>
      <c r="Y34" s="24">
        <f>IF(Treasuries_01152013!CL23=0,0,theta0+(theta1+theta2)*(1-EXP(-Treasuries_01152013!CL23/la))/(Treasuries_01152013!CL23/la)-theta2*EXP(-Treasuries_01152013!CL23/la))</f>
        <v>0</v>
      </c>
      <c r="Z34" s="24">
        <f>IF(Treasuries_01152013!CM23=0,0,theta0+(theta1+theta2)*(1-EXP(-Treasuries_01152013!CM23/la))/(Treasuries_01152013!CM23/la)-theta2*EXP(-Treasuries_01152013!CM23/la))</f>
        <v>0</v>
      </c>
      <c r="AA34" s="24">
        <f>IF(Treasuries_01152013!CN23=0,0,theta0+(theta1+theta2)*(1-EXP(-Treasuries_01152013!CN23/la))/(Treasuries_01152013!CN23/la)-theta2*EXP(-Treasuries_01152013!CN23/la))</f>
        <v>0</v>
      </c>
      <c r="AB34" s="24">
        <f>IF(Treasuries_01152013!CO23=0,0,theta0+(theta1+theta2)*(1-EXP(-Treasuries_01152013!CO23/la))/(Treasuries_01152013!CO23/la)-theta2*EXP(-Treasuries_01152013!CO23/la))</f>
        <v>0</v>
      </c>
      <c r="AC34" s="24">
        <f>IF(Treasuries_01152013!CP23=0,0,theta0+(theta1+theta2)*(1-EXP(-Treasuries_01152013!CP23/la))/(Treasuries_01152013!CP23/la)-theta2*EXP(-Treasuries_01152013!CP23/la))</f>
        <v>0</v>
      </c>
      <c r="AD34" s="24">
        <f>IF(Treasuries_01152013!CQ23=0,0,theta0+(theta1+theta2)*(1-EXP(-Treasuries_01152013!CQ23/la))/(Treasuries_01152013!CQ23/la)-theta2*EXP(-Treasuries_01152013!CQ23/la))</f>
        <v>0</v>
      </c>
      <c r="AE34" s="24">
        <f>IF(Treasuries_01152013!CR23=0,0,theta0+(theta1+theta2)*(1-EXP(-Treasuries_01152013!CR23/la))/(Treasuries_01152013!CR23/la)-theta2*EXP(-Treasuries_01152013!CR23/la))</f>
        <v>0</v>
      </c>
      <c r="AF34" s="24">
        <f>IF(Treasuries_01152013!CS23=0,0,theta0+(theta1+theta2)*(1-EXP(-Treasuries_01152013!CS23/la))/(Treasuries_01152013!CS23/la)-theta2*EXP(-Treasuries_01152013!CS23/la))</f>
        <v>0</v>
      </c>
      <c r="AG34" s="24">
        <f>IF(Treasuries_01152013!CT23=0,0,theta0+(theta1+theta2)*(1-EXP(-Treasuries_01152013!CT23/la))/(Treasuries_01152013!CT23/la)-theta2*EXP(-Treasuries_01152013!CT23/la))</f>
        <v>0</v>
      </c>
      <c r="AH34" s="24">
        <f>IF(Treasuries_01152013!CU23=0,0,theta0+(theta1+theta2)*(1-EXP(-Treasuries_01152013!CU23/la))/(Treasuries_01152013!CU23/la)-theta2*EXP(-Treasuries_01152013!CU23/la))</f>
        <v>0</v>
      </c>
      <c r="AI34" s="24">
        <f>IF(Treasuries_01152013!CV23=0,0,theta0+(theta1+theta2)*(1-EXP(-Treasuries_01152013!CV23/la))/(Treasuries_01152013!CV23/la)-theta2*EXP(-Treasuries_01152013!CV23/la))</f>
        <v>0</v>
      </c>
      <c r="AJ34" s="24">
        <f>IF(Treasuries_01152013!CW23=0,0,theta0+(theta1+theta2)*(1-EXP(-Treasuries_01152013!CW23/la))/(Treasuries_01152013!CW23/la)-theta2*EXP(-Treasuries_01152013!CW23/la))</f>
        <v>0</v>
      </c>
      <c r="AK34" s="24">
        <f>IF(Treasuries_01152013!CX23=0,0,theta0+(theta1+theta2)*(1-EXP(-Treasuries_01152013!CX23/la))/(Treasuries_01152013!CX23/la)-theta2*EXP(-Treasuries_01152013!CX23/la))</f>
        <v>0</v>
      </c>
      <c r="AL34" s="24">
        <f>IF(Treasuries_01152013!CY23=0,0,theta0+(theta1+theta2)*(1-EXP(-Treasuries_01152013!CY23/la))/(Treasuries_01152013!CY23/la)-theta2*EXP(-Treasuries_01152013!CY23/la))</f>
        <v>0</v>
      </c>
      <c r="AM34" s="24">
        <f>IF(Treasuries_01152013!CZ23=0,0,theta0+(theta1+theta2)*(1-EXP(-Treasuries_01152013!CZ23/la))/(Treasuries_01152013!CZ23/la)-theta2*EXP(-Treasuries_01152013!CZ23/la))</f>
        <v>0</v>
      </c>
      <c r="AN34" s="24">
        <f>IF(Treasuries_01152013!DA23=0,0,theta0+(theta1+theta2)*(1-EXP(-Treasuries_01152013!DA23/la))/(Treasuries_01152013!DA23/la)-theta2*EXP(-Treasuries_01152013!DA23/la))</f>
        <v>0</v>
      </c>
      <c r="AO34" s="24">
        <f>IF(Treasuries_01152013!DB23=0,0,theta0+(theta1+theta2)*(1-EXP(-Treasuries_01152013!DB23/la))/(Treasuries_01152013!DB23/la)-theta2*EXP(-Treasuries_01152013!DB23/la))</f>
        <v>0</v>
      </c>
      <c r="AP34" s="24">
        <f>IF(Treasuries_01152013!DC23=0,0,theta0+(theta1+theta2)*(1-EXP(-Treasuries_01152013!DC23/la))/(Treasuries_01152013!DC23/la)-theta2*EXP(-Treasuries_01152013!DC23/la))</f>
        <v>0</v>
      </c>
      <c r="AQ34" s="24">
        <f>IF(Treasuries_01152013!DD23=0,0,theta0+(theta1+theta2)*(1-EXP(-Treasuries_01152013!DD23/la))/(Treasuries_01152013!DD23/la)-theta2*EXP(-Treasuries_01152013!DD23/la))</f>
        <v>0</v>
      </c>
      <c r="AR34" s="24">
        <f>IF(Treasuries_01152013!DE23=0,0,theta0+(theta1+theta2)*(1-EXP(-Treasuries_01152013!DE23/la))/(Treasuries_01152013!DE23/la)-theta2*EXP(-Treasuries_01152013!DE23/la))</f>
        <v>0</v>
      </c>
      <c r="AS34" s="24">
        <f>IF(Treasuries_01152013!DF23=0,0,theta0+(theta1+theta2)*(1-EXP(-Treasuries_01152013!DF23/la))/(Treasuries_01152013!DF23/la)-theta2*EXP(-Treasuries_01152013!DF23/la))</f>
        <v>0</v>
      </c>
      <c r="AT34" s="24">
        <f>IF(Treasuries_01152013!DG23=0,0,theta0+(theta1+theta2)*(1-EXP(-Treasuries_01152013!DG23/la))/(Treasuries_01152013!DG23/la)-theta2*EXP(-Treasuries_01152013!DG23/la))</f>
        <v>0</v>
      </c>
      <c r="AU34" s="24">
        <f>IF(Treasuries_01152013!DH23=0,0,theta0+(theta1+theta2)*(1-EXP(-Treasuries_01152013!DH23/la))/(Treasuries_01152013!DH23/la)-theta2*EXP(-Treasuries_01152013!DH23/la))</f>
        <v>0</v>
      </c>
      <c r="AV34" s="24">
        <f>IF(Treasuries_01152013!DI23=0,0,theta0+(theta1+theta2)*(1-EXP(-Treasuries_01152013!DI23/la))/(Treasuries_01152013!DI23/la)-theta2*EXP(-Treasuries_01152013!DI23/la))</f>
        <v>0</v>
      </c>
      <c r="AW34" s="24">
        <f>IF(Treasuries_01152013!DJ23=0,0,theta0+(theta1+theta2)*(1-EXP(-Treasuries_01152013!DJ23/la))/(Treasuries_01152013!DJ23/la)-theta2*EXP(-Treasuries_01152013!DJ23/la))</f>
        <v>0</v>
      </c>
      <c r="AX34" s="24">
        <f>IF(Treasuries_01152013!DK23=0,0,theta0+(theta1+theta2)*(1-EXP(-Treasuries_01152013!DK23/la))/(Treasuries_01152013!DK23/la)-theta2*EXP(-Treasuries_01152013!DK23/la))</f>
        <v>0</v>
      </c>
      <c r="AY34" s="24">
        <f>IF(Treasuries_01152013!DL23=0,0,theta0+(theta1+theta2)*(1-EXP(-Treasuries_01152013!DL23/la))/(Treasuries_01152013!DL23/la)-theta2*EXP(-Treasuries_01152013!DL23/la))</f>
        <v>0</v>
      </c>
      <c r="AZ34" s="24">
        <f>IF(Treasuries_01152013!DM23=0,0,theta0+(theta1+theta2)*(1-EXP(-Treasuries_01152013!DM23/la))/(Treasuries_01152013!DM23/la)-theta2*EXP(-Treasuries_01152013!DM23/la))</f>
        <v>0</v>
      </c>
      <c r="BA34" s="24">
        <f>IF(Treasuries_01152013!DN23=0,0,theta0+(theta1+theta2)*(1-EXP(-Treasuries_01152013!DN23/la))/(Treasuries_01152013!DN23/la)-theta2*EXP(-Treasuries_01152013!DN23/la))</f>
        <v>0</v>
      </c>
      <c r="BB34" s="24">
        <f>IF(Treasuries_01152013!DO23=0,0,theta0+(theta1+theta2)*(1-EXP(-Treasuries_01152013!DO23/la))/(Treasuries_01152013!DO23/la)-theta2*EXP(-Treasuries_01152013!DO23/la))</f>
        <v>0</v>
      </c>
      <c r="BC34" s="24">
        <f>IF(Treasuries_01152013!DP23=0,0,theta0+(theta1+theta2)*(1-EXP(-Treasuries_01152013!DP23/la))/(Treasuries_01152013!DP23/la)-theta2*EXP(-Treasuries_01152013!DP23/la))</f>
        <v>0</v>
      </c>
      <c r="BD34" s="24">
        <f>IF(Treasuries_01152013!DQ23=0,0,theta0+(theta1+theta2)*(1-EXP(-Treasuries_01152013!DQ23/la))/(Treasuries_01152013!DQ23/la)-theta2*EXP(-Treasuries_01152013!DQ23/la))</f>
        <v>0</v>
      </c>
      <c r="BE34" s="24">
        <f>IF(Treasuries_01152013!DR23=0,0,theta0+(theta1+theta2)*(1-EXP(-Treasuries_01152013!DR23/la))/(Treasuries_01152013!DR23/la)-theta2*EXP(-Treasuries_01152013!DR23/la))</f>
        <v>0</v>
      </c>
      <c r="BF34" s="24">
        <f>IF(Treasuries_01152013!DS23=0,0,theta0+(theta1+theta2)*(1-EXP(-Treasuries_01152013!DS23/la))/(Treasuries_01152013!DS23/la)-theta2*EXP(-Treasuries_01152013!DS23/la))</f>
        <v>0</v>
      </c>
      <c r="BG34" s="24">
        <f>IF(Treasuries_01152013!DT23=0,0,theta0+(theta1+theta2)*(1-EXP(-Treasuries_01152013!DT23/la))/(Treasuries_01152013!DT23/la)-theta2*EXP(-Treasuries_01152013!DT23/la))</f>
        <v>0</v>
      </c>
      <c r="BH34" s="24">
        <f>IF(Treasuries_01152013!DU23=0,0,theta0+(theta1+theta2)*(1-EXP(-Treasuries_01152013!DU23/la))/(Treasuries_01152013!DU23/la)-theta2*EXP(-Treasuries_01152013!DU23/la))</f>
        <v>0</v>
      </c>
      <c r="BI34" s="24">
        <f>IF(Treasuries_01152013!DV23=0,0,theta0+(theta1+theta2)*(1-EXP(-Treasuries_01152013!DV23/la))/(Treasuries_01152013!DV23/la)-theta2*EXP(-Treasuries_01152013!DV23/la))</f>
        <v>0</v>
      </c>
      <c r="BJ34" s="24">
        <f>IF(Treasuries_01152013!DW23=0,0,theta0+(theta1+theta2)*(1-EXP(-Treasuries_01152013!DW23/la))/(Treasuries_01152013!DW23/la)-theta2*EXP(-Treasuries_01152013!DW23/la))</f>
        <v>0</v>
      </c>
      <c r="BK34" s="24">
        <f>IF(Treasuries_01152013!DX23=0,0,theta0+(theta1+theta2)*(1-EXP(-Treasuries_01152013!DX23/la))/(Treasuries_01152013!DX23/la)-theta2*EXP(-Treasuries_01152013!DX23/la))</f>
        <v>0</v>
      </c>
      <c r="BL34" s="24">
        <f>IF(Treasuries_01152013!DY23=0,0,theta0+(theta1+theta2)*(1-EXP(-Treasuries_01152013!DY23/la))/(Treasuries_01152013!DY23/la)-theta2*EXP(-Treasuries_01152013!DY23/la))</f>
        <v>0</v>
      </c>
      <c r="BM34" s="24">
        <f>IF(Treasuries_01152013!DZ23=0,0,theta0+(theta1+theta2)*(1-EXP(-Treasuries_01152013!DZ23/la))/(Treasuries_01152013!DZ23/la)-theta2*EXP(-Treasuries_01152013!DZ23/la))</f>
        <v>0</v>
      </c>
      <c r="BN34" s="24">
        <f>IF(Treasuries_01152013!EA23=0,0,theta0+(theta1+theta2)*(1-EXP(-Treasuries_01152013!EA23/la))/(Treasuries_01152013!EA23/la)-theta2*EXP(-Treasuries_01152013!EA23/la))</f>
        <v>0</v>
      </c>
      <c r="BO34" s="17" t="e">
        <f>EXP(-Treasuries_01152013!BT23*G34)</f>
        <v>#DIV/0!</v>
      </c>
      <c r="BP34" s="17">
        <f>EXP(-Treasuries_01152013!BU23*H34)</f>
        <v>1</v>
      </c>
      <c r="BQ34" s="17">
        <f>EXP(-Treasuries_01152013!BV23*I34)</f>
        <v>1</v>
      </c>
      <c r="BR34" s="17">
        <f>EXP(-Treasuries_01152013!BW23*J34)</f>
        <v>1</v>
      </c>
      <c r="BS34" s="17">
        <f>EXP(-Treasuries_01152013!BX23*K34)</f>
        <v>1</v>
      </c>
      <c r="BT34" s="17">
        <f>EXP(-Treasuries_01152013!BY23*L34)</f>
        <v>1</v>
      </c>
      <c r="BU34" s="17">
        <f>EXP(-Treasuries_01152013!BZ23*M34)</f>
        <v>1</v>
      </c>
      <c r="BV34" s="17">
        <f>EXP(-Treasuries_01152013!CA23*N34)</f>
        <v>1</v>
      </c>
      <c r="BW34" s="17">
        <f>EXP(-Treasuries_01152013!CB23*O34)</f>
        <v>1</v>
      </c>
      <c r="BX34" s="17">
        <f>EXP(-Treasuries_01152013!CC23*P34)</f>
        <v>1</v>
      </c>
      <c r="BY34" s="17">
        <f>EXP(-Treasuries_01152013!CD23*Q34)</f>
        <v>1</v>
      </c>
      <c r="BZ34" s="17">
        <f>EXP(-Treasuries_01152013!CE23*R34)</f>
        <v>1</v>
      </c>
      <c r="CA34" s="17">
        <f>EXP(-Treasuries_01152013!CF23*S34)</f>
        <v>1</v>
      </c>
      <c r="CB34" s="17">
        <f>EXP(-Treasuries_01152013!CG23*T34)</f>
        <v>1</v>
      </c>
      <c r="CC34" s="17">
        <f>EXP(-Treasuries_01152013!CH23*U34)</f>
        <v>1</v>
      </c>
      <c r="CD34" s="17">
        <f>EXP(-Treasuries_01152013!CI23*V34)</f>
        <v>1</v>
      </c>
      <c r="CE34" s="17">
        <f>EXP(-Treasuries_01152013!CJ23*W34)</f>
        <v>1</v>
      </c>
      <c r="CF34" s="17">
        <f>EXP(-Treasuries_01152013!CK23*X34)</f>
        <v>1</v>
      </c>
      <c r="CG34" s="17">
        <f>EXP(-Treasuries_01152013!CL23*Y34)</f>
        <v>1</v>
      </c>
      <c r="CH34" s="17">
        <f>EXP(-Treasuries_01152013!CM23*Z34)</f>
        <v>1</v>
      </c>
      <c r="CI34" s="17">
        <f>EXP(-Treasuries_01152013!CN23*AA34)</f>
        <v>1</v>
      </c>
      <c r="CJ34" s="17">
        <f>EXP(-Treasuries_01152013!CO23*AB34)</f>
        <v>1</v>
      </c>
      <c r="CK34" s="17">
        <f>EXP(-Treasuries_01152013!CP23*AC34)</f>
        <v>1</v>
      </c>
      <c r="CL34" s="17">
        <f>EXP(-Treasuries_01152013!CQ23*AD34)</f>
        <v>1</v>
      </c>
      <c r="CM34" s="17">
        <f>EXP(-Treasuries_01152013!CR23*AE34)</f>
        <v>1</v>
      </c>
      <c r="CN34" s="17">
        <f>EXP(-Treasuries_01152013!CS23*AF34)</f>
        <v>1</v>
      </c>
      <c r="CO34" s="17">
        <f>EXP(-Treasuries_01152013!CT23*AG34)</f>
        <v>1</v>
      </c>
      <c r="CP34" s="17">
        <f>EXP(-Treasuries_01152013!CU23*AH34)</f>
        <v>1</v>
      </c>
      <c r="CQ34" s="17">
        <f>EXP(-Treasuries_01152013!CV23*AI34)</f>
        <v>1</v>
      </c>
      <c r="CR34" s="17">
        <f>EXP(-Treasuries_01152013!CW23*AJ34)</f>
        <v>1</v>
      </c>
      <c r="CS34" s="17">
        <f>EXP(-Treasuries_01152013!CX23*AK34)</f>
        <v>1</v>
      </c>
      <c r="CT34" s="17">
        <f>EXP(-Treasuries_01152013!CY23*AL34)</f>
        <v>1</v>
      </c>
      <c r="CU34" s="17">
        <f>EXP(-Treasuries_01152013!CZ23*AM34)</f>
        <v>1</v>
      </c>
      <c r="CV34" s="17">
        <f>EXP(-Treasuries_01152013!DA23*AN34)</f>
        <v>1</v>
      </c>
      <c r="CW34" s="17">
        <f>EXP(-Treasuries_01152013!DB23*AO34)</f>
        <v>1</v>
      </c>
      <c r="CX34" s="17">
        <f>EXP(-Treasuries_01152013!DC23*AP34)</f>
        <v>1</v>
      </c>
      <c r="CY34" s="17">
        <f>EXP(-Treasuries_01152013!DD23*AQ34)</f>
        <v>1</v>
      </c>
      <c r="CZ34" s="17">
        <f>EXP(-Treasuries_01152013!DE23*AR34)</f>
        <v>1</v>
      </c>
      <c r="DA34" s="17">
        <f>EXP(-Treasuries_01152013!DF23*AS34)</f>
        <v>1</v>
      </c>
      <c r="DB34" s="17">
        <f>EXP(-Treasuries_01152013!DG23*AT34)</f>
        <v>1</v>
      </c>
      <c r="DC34" s="17">
        <f>EXP(-Treasuries_01152013!DH23*AU34)</f>
        <v>1</v>
      </c>
      <c r="DD34" s="17">
        <f>EXP(-Treasuries_01152013!DI23*AV34)</f>
        <v>1</v>
      </c>
      <c r="DE34" s="17">
        <f>EXP(-Treasuries_01152013!DJ23*AW34)</f>
        <v>1</v>
      </c>
      <c r="DF34" s="17">
        <f>EXP(-Treasuries_01152013!DK23*AX34)</f>
        <v>1</v>
      </c>
      <c r="DG34" s="17">
        <f>EXP(-Treasuries_01152013!DL23*AY34)</f>
        <v>1</v>
      </c>
      <c r="DH34" s="17">
        <f>EXP(-Treasuries_01152013!DM23*AZ34)</f>
        <v>1</v>
      </c>
      <c r="DI34" s="17">
        <f>EXP(-Treasuries_01152013!DN23*BA34)</f>
        <v>1</v>
      </c>
      <c r="DJ34" s="17">
        <f>EXP(-Treasuries_01152013!DO23*BB34)</f>
        <v>1</v>
      </c>
      <c r="DK34" s="17">
        <f>EXP(-Treasuries_01152013!DP23*BC34)</f>
        <v>1</v>
      </c>
      <c r="DL34" s="17">
        <f>EXP(-Treasuries_01152013!DQ23*BD34)</f>
        <v>1</v>
      </c>
      <c r="DM34" s="17">
        <f>EXP(-Treasuries_01152013!DR23*BE34)</f>
        <v>1</v>
      </c>
      <c r="DN34" s="17">
        <f>EXP(-Treasuries_01152013!DS23*BF34)</f>
        <v>1</v>
      </c>
      <c r="DO34" s="17">
        <f>EXP(-Treasuries_01152013!DT23*BG34)</f>
        <v>1</v>
      </c>
      <c r="DP34" s="17">
        <f>EXP(-Treasuries_01152013!DU23*BH34)</f>
        <v>1</v>
      </c>
      <c r="DQ34" s="17">
        <f>EXP(-Treasuries_01152013!DV23*BI34)</f>
        <v>1</v>
      </c>
      <c r="DR34" s="17">
        <f>EXP(-Treasuries_01152013!DW23*BJ34)</f>
        <v>1</v>
      </c>
      <c r="DS34" s="17">
        <f>EXP(-Treasuries_01152013!DX23*BK34)</f>
        <v>1</v>
      </c>
      <c r="DT34" s="17">
        <f>EXP(-Treasuries_01152013!DY23*BL34)</f>
        <v>1</v>
      </c>
      <c r="DU34" s="17">
        <f>EXP(-Treasuries_01152013!DZ23*BM34)</f>
        <v>1</v>
      </c>
      <c r="DV34" s="17">
        <f>EXP(-Treasuries_01152013!EA23*BN34)</f>
        <v>1</v>
      </c>
      <c r="DW34" s="8" t="e">
        <f>SUMPRODUCT(BO34:DV34,Treasuries_01152013!K23:BR23)</f>
        <v>#DIV/0!</v>
      </c>
      <c r="DX34" s="11" t="e">
        <f t="shared" si="3"/>
        <v>#DIV/0!</v>
      </c>
      <c r="DZ34" s="14">
        <f t="shared" si="4"/>
        <v>8.5</v>
      </c>
      <c r="EA34" s="67"/>
      <c r="EB34" s="67"/>
      <c r="EC34" s="67"/>
      <c r="ED34" s="16"/>
      <c r="EF34" s="15"/>
    </row>
    <row r="35" spans="2:136">
      <c r="B35" s="10">
        <f>Treasuries_01152013!C24</f>
        <v>0</v>
      </c>
      <c r="C35" s="10">
        <f>Treasuries_01152013!E24</f>
        <v>99.978999999999999</v>
      </c>
      <c r="D35" s="10">
        <f>Treasuries_01152013!F24</f>
        <v>99.980999999999995</v>
      </c>
      <c r="E35" s="8">
        <f>Treasuries_01152013!H24</f>
        <v>0.20277777777777778</v>
      </c>
      <c r="F35" s="8">
        <f t="shared" si="2"/>
        <v>99.97999999999999</v>
      </c>
      <c r="G35" s="24" t="e">
        <f>IF(Treasuries_01152013!BT24=0,0,theta0+(theta1+theta2)*(1-EXP(-Treasuries_01152013!BT24/la))/(Treasuries_01152013!BT24/la)-theta2*EXP(-Treasuries_01152013!BT24/la))</f>
        <v>#DIV/0!</v>
      </c>
      <c r="H35" s="24">
        <f>IF(Treasuries_01152013!BU24=0,0,theta0+(theta1+theta2)*(1-EXP(-Treasuries_01152013!BU24/la))/(Treasuries_01152013!BU24/la)-theta2*EXP(-Treasuries_01152013!BU24/la))</f>
        <v>0</v>
      </c>
      <c r="I35" s="24">
        <f>IF(Treasuries_01152013!BV24=0,0,theta0+(theta1+theta2)*(1-EXP(-Treasuries_01152013!BV24/la))/(Treasuries_01152013!BV24/la)-theta2*EXP(-Treasuries_01152013!BV24/la))</f>
        <v>0</v>
      </c>
      <c r="J35" s="24">
        <f>IF(Treasuries_01152013!BW24=0,0,theta0+(theta1+theta2)*(1-EXP(-Treasuries_01152013!BW24/la))/(Treasuries_01152013!BW24/la)-theta2*EXP(-Treasuries_01152013!BW24/la))</f>
        <v>0</v>
      </c>
      <c r="K35" s="24">
        <f>IF(Treasuries_01152013!BX24=0,0,theta0+(theta1+theta2)*(1-EXP(-Treasuries_01152013!BX24/la))/(Treasuries_01152013!BX24/la)-theta2*EXP(-Treasuries_01152013!BX24/la))</f>
        <v>0</v>
      </c>
      <c r="L35" s="24">
        <f>IF(Treasuries_01152013!BY24=0,0,theta0+(theta1+theta2)*(1-EXP(-Treasuries_01152013!BY24/la))/(Treasuries_01152013!BY24/la)-theta2*EXP(-Treasuries_01152013!BY24/la))</f>
        <v>0</v>
      </c>
      <c r="M35" s="24">
        <f>IF(Treasuries_01152013!BZ24=0,0,theta0+(theta1+theta2)*(1-EXP(-Treasuries_01152013!BZ24/la))/(Treasuries_01152013!BZ24/la)-theta2*EXP(-Treasuries_01152013!BZ24/la))</f>
        <v>0</v>
      </c>
      <c r="N35" s="24">
        <f>IF(Treasuries_01152013!CA24=0,0,theta0+(theta1+theta2)*(1-EXP(-Treasuries_01152013!CA24/la))/(Treasuries_01152013!CA24/la)-theta2*EXP(-Treasuries_01152013!CA24/la))</f>
        <v>0</v>
      </c>
      <c r="O35" s="24">
        <f>IF(Treasuries_01152013!CB24=0,0,theta0+(theta1+theta2)*(1-EXP(-Treasuries_01152013!CB24/la))/(Treasuries_01152013!CB24/la)-theta2*EXP(-Treasuries_01152013!CB24/la))</f>
        <v>0</v>
      </c>
      <c r="P35" s="24">
        <f>IF(Treasuries_01152013!CC24=0,0,theta0+(theta1+theta2)*(1-EXP(-Treasuries_01152013!CC24/la))/(Treasuries_01152013!CC24/la)-theta2*EXP(-Treasuries_01152013!CC24/la))</f>
        <v>0</v>
      </c>
      <c r="Q35" s="24">
        <f>IF(Treasuries_01152013!CD24=0,0,theta0+(theta1+theta2)*(1-EXP(-Treasuries_01152013!CD24/la))/(Treasuries_01152013!CD24/la)-theta2*EXP(-Treasuries_01152013!CD24/la))</f>
        <v>0</v>
      </c>
      <c r="R35" s="24">
        <f>IF(Treasuries_01152013!CE24=0,0,theta0+(theta1+theta2)*(1-EXP(-Treasuries_01152013!CE24/la))/(Treasuries_01152013!CE24/la)-theta2*EXP(-Treasuries_01152013!CE24/la))</f>
        <v>0</v>
      </c>
      <c r="S35" s="24">
        <f>IF(Treasuries_01152013!CF24=0,0,theta0+(theta1+theta2)*(1-EXP(-Treasuries_01152013!CF24/la))/(Treasuries_01152013!CF24/la)-theta2*EXP(-Treasuries_01152013!CF24/la))</f>
        <v>0</v>
      </c>
      <c r="T35" s="24">
        <f>IF(Treasuries_01152013!CG24=0,0,theta0+(theta1+theta2)*(1-EXP(-Treasuries_01152013!CG24/la))/(Treasuries_01152013!CG24/la)-theta2*EXP(-Treasuries_01152013!CG24/la))</f>
        <v>0</v>
      </c>
      <c r="U35" s="24">
        <f>IF(Treasuries_01152013!CH24=0,0,theta0+(theta1+theta2)*(1-EXP(-Treasuries_01152013!CH24/la))/(Treasuries_01152013!CH24/la)-theta2*EXP(-Treasuries_01152013!CH24/la))</f>
        <v>0</v>
      </c>
      <c r="V35" s="24">
        <f>IF(Treasuries_01152013!CI24=0,0,theta0+(theta1+theta2)*(1-EXP(-Treasuries_01152013!CI24/la))/(Treasuries_01152013!CI24/la)-theta2*EXP(-Treasuries_01152013!CI24/la))</f>
        <v>0</v>
      </c>
      <c r="W35" s="24">
        <f>IF(Treasuries_01152013!CJ24=0,0,theta0+(theta1+theta2)*(1-EXP(-Treasuries_01152013!CJ24/la))/(Treasuries_01152013!CJ24/la)-theta2*EXP(-Treasuries_01152013!CJ24/la))</f>
        <v>0</v>
      </c>
      <c r="X35" s="24">
        <f>IF(Treasuries_01152013!CK24=0,0,theta0+(theta1+theta2)*(1-EXP(-Treasuries_01152013!CK24/la))/(Treasuries_01152013!CK24/la)-theta2*EXP(-Treasuries_01152013!CK24/la))</f>
        <v>0</v>
      </c>
      <c r="Y35" s="24">
        <f>IF(Treasuries_01152013!CL24=0,0,theta0+(theta1+theta2)*(1-EXP(-Treasuries_01152013!CL24/la))/(Treasuries_01152013!CL24/la)-theta2*EXP(-Treasuries_01152013!CL24/la))</f>
        <v>0</v>
      </c>
      <c r="Z35" s="24">
        <f>IF(Treasuries_01152013!CM24=0,0,theta0+(theta1+theta2)*(1-EXP(-Treasuries_01152013!CM24/la))/(Treasuries_01152013!CM24/la)-theta2*EXP(-Treasuries_01152013!CM24/la))</f>
        <v>0</v>
      </c>
      <c r="AA35" s="24">
        <f>IF(Treasuries_01152013!CN24=0,0,theta0+(theta1+theta2)*(1-EXP(-Treasuries_01152013!CN24/la))/(Treasuries_01152013!CN24/la)-theta2*EXP(-Treasuries_01152013!CN24/la))</f>
        <v>0</v>
      </c>
      <c r="AB35" s="24">
        <f>IF(Treasuries_01152013!CO24=0,0,theta0+(theta1+theta2)*(1-EXP(-Treasuries_01152013!CO24/la))/(Treasuries_01152013!CO24/la)-theta2*EXP(-Treasuries_01152013!CO24/la))</f>
        <v>0</v>
      </c>
      <c r="AC35" s="24">
        <f>IF(Treasuries_01152013!CP24=0,0,theta0+(theta1+theta2)*(1-EXP(-Treasuries_01152013!CP24/la))/(Treasuries_01152013!CP24/la)-theta2*EXP(-Treasuries_01152013!CP24/la))</f>
        <v>0</v>
      </c>
      <c r="AD35" s="24">
        <f>IF(Treasuries_01152013!CQ24=0,0,theta0+(theta1+theta2)*(1-EXP(-Treasuries_01152013!CQ24/la))/(Treasuries_01152013!CQ24/la)-theta2*EXP(-Treasuries_01152013!CQ24/la))</f>
        <v>0</v>
      </c>
      <c r="AE35" s="24">
        <f>IF(Treasuries_01152013!CR24=0,0,theta0+(theta1+theta2)*(1-EXP(-Treasuries_01152013!CR24/la))/(Treasuries_01152013!CR24/la)-theta2*EXP(-Treasuries_01152013!CR24/la))</f>
        <v>0</v>
      </c>
      <c r="AF35" s="24">
        <f>IF(Treasuries_01152013!CS24=0,0,theta0+(theta1+theta2)*(1-EXP(-Treasuries_01152013!CS24/la))/(Treasuries_01152013!CS24/la)-theta2*EXP(-Treasuries_01152013!CS24/la))</f>
        <v>0</v>
      </c>
      <c r="AG35" s="24">
        <f>IF(Treasuries_01152013!CT24=0,0,theta0+(theta1+theta2)*(1-EXP(-Treasuries_01152013!CT24/la))/(Treasuries_01152013!CT24/la)-theta2*EXP(-Treasuries_01152013!CT24/la))</f>
        <v>0</v>
      </c>
      <c r="AH35" s="24">
        <f>IF(Treasuries_01152013!CU24=0,0,theta0+(theta1+theta2)*(1-EXP(-Treasuries_01152013!CU24/la))/(Treasuries_01152013!CU24/la)-theta2*EXP(-Treasuries_01152013!CU24/la))</f>
        <v>0</v>
      </c>
      <c r="AI35" s="24">
        <f>IF(Treasuries_01152013!CV24=0,0,theta0+(theta1+theta2)*(1-EXP(-Treasuries_01152013!CV24/la))/(Treasuries_01152013!CV24/la)-theta2*EXP(-Treasuries_01152013!CV24/la))</f>
        <v>0</v>
      </c>
      <c r="AJ35" s="24">
        <f>IF(Treasuries_01152013!CW24=0,0,theta0+(theta1+theta2)*(1-EXP(-Treasuries_01152013!CW24/la))/(Treasuries_01152013!CW24/la)-theta2*EXP(-Treasuries_01152013!CW24/la))</f>
        <v>0</v>
      </c>
      <c r="AK35" s="24">
        <f>IF(Treasuries_01152013!CX24=0,0,theta0+(theta1+theta2)*(1-EXP(-Treasuries_01152013!CX24/la))/(Treasuries_01152013!CX24/la)-theta2*EXP(-Treasuries_01152013!CX24/la))</f>
        <v>0</v>
      </c>
      <c r="AL35" s="24">
        <f>IF(Treasuries_01152013!CY24=0,0,theta0+(theta1+theta2)*(1-EXP(-Treasuries_01152013!CY24/la))/(Treasuries_01152013!CY24/la)-theta2*EXP(-Treasuries_01152013!CY24/la))</f>
        <v>0</v>
      </c>
      <c r="AM35" s="24">
        <f>IF(Treasuries_01152013!CZ24=0,0,theta0+(theta1+theta2)*(1-EXP(-Treasuries_01152013!CZ24/la))/(Treasuries_01152013!CZ24/la)-theta2*EXP(-Treasuries_01152013!CZ24/la))</f>
        <v>0</v>
      </c>
      <c r="AN35" s="24">
        <f>IF(Treasuries_01152013!DA24=0,0,theta0+(theta1+theta2)*(1-EXP(-Treasuries_01152013!DA24/la))/(Treasuries_01152013!DA24/la)-theta2*EXP(-Treasuries_01152013!DA24/la))</f>
        <v>0</v>
      </c>
      <c r="AO35" s="24">
        <f>IF(Treasuries_01152013!DB24=0,0,theta0+(theta1+theta2)*(1-EXP(-Treasuries_01152013!DB24/la))/(Treasuries_01152013!DB24/la)-theta2*EXP(-Treasuries_01152013!DB24/la))</f>
        <v>0</v>
      </c>
      <c r="AP35" s="24">
        <f>IF(Treasuries_01152013!DC24=0,0,theta0+(theta1+theta2)*(1-EXP(-Treasuries_01152013!DC24/la))/(Treasuries_01152013!DC24/la)-theta2*EXP(-Treasuries_01152013!DC24/la))</f>
        <v>0</v>
      </c>
      <c r="AQ35" s="24">
        <f>IF(Treasuries_01152013!DD24=0,0,theta0+(theta1+theta2)*(1-EXP(-Treasuries_01152013!DD24/la))/(Treasuries_01152013!DD24/la)-theta2*EXP(-Treasuries_01152013!DD24/la))</f>
        <v>0</v>
      </c>
      <c r="AR35" s="24">
        <f>IF(Treasuries_01152013!DE24=0,0,theta0+(theta1+theta2)*(1-EXP(-Treasuries_01152013!DE24/la))/(Treasuries_01152013!DE24/la)-theta2*EXP(-Treasuries_01152013!DE24/la))</f>
        <v>0</v>
      </c>
      <c r="AS35" s="24">
        <f>IF(Treasuries_01152013!DF24=0,0,theta0+(theta1+theta2)*(1-EXP(-Treasuries_01152013!DF24/la))/(Treasuries_01152013!DF24/la)-theta2*EXP(-Treasuries_01152013!DF24/la))</f>
        <v>0</v>
      </c>
      <c r="AT35" s="24">
        <f>IF(Treasuries_01152013!DG24=0,0,theta0+(theta1+theta2)*(1-EXP(-Treasuries_01152013!DG24/la))/(Treasuries_01152013!DG24/la)-theta2*EXP(-Treasuries_01152013!DG24/la))</f>
        <v>0</v>
      </c>
      <c r="AU35" s="24">
        <f>IF(Treasuries_01152013!DH24=0,0,theta0+(theta1+theta2)*(1-EXP(-Treasuries_01152013!DH24/la))/(Treasuries_01152013!DH24/la)-theta2*EXP(-Treasuries_01152013!DH24/la))</f>
        <v>0</v>
      </c>
      <c r="AV35" s="24">
        <f>IF(Treasuries_01152013!DI24=0,0,theta0+(theta1+theta2)*(1-EXP(-Treasuries_01152013!DI24/la))/(Treasuries_01152013!DI24/la)-theta2*EXP(-Treasuries_01152013!DI24/la))</f>
        <v>0</v>
      </c>
      <c r="AW35" s="24">
        <f>IF(Treasuries_01152013!DJ24=0,0,theta0+(theta1+theta2)*(1-EXP(-Treasuries_01152013!DJ24/la))/(Treasuries_01152013!DJ24/la)-theta2*EXP(-Treasuries_01152013!DJ24/la))</f>
        <v>0</v>
      </c>
      <c r="AX35" s="24">
        <f>IF(Treasuries_01152013!DK24=0,0,theta0+(theta1+theta2)*(1-EXP(-Treasuries_01152013!DK24/la))/(Treasuries_01152013!DK24/la)-theta2*EXP(-Treasuries_01152013!DK24/la))</f>
        <v>0</v>
      </c>
      <c r="AY35" s="24">
        <f>IF(Treasuries_01152013!DL24=0,0,theta0+(theta1+theta2)*(1-EXP(-Treasuries_01152013!DL24/la))/(Treasuries_01152013!DL24/la)-theta2*EXP(-Treasuries_01152013!DL24/la))</f>
        <v>0</v>
      </c>
      <c r="AZ35" s="24">
        <f>IF(Treasuries_01152013!DM24=0,0,theta0+(theta1+theta2)*(1-EXP(-Treasuries_01152013!DM24/la))/(Treasuries_01152013!DM24/la)-theta2*EXP(-Treasuries_01152013!DM24/la))</f>
        <v>0</v>
      </c>
      <c r="BA35" s="24">
        <f>IF(Treasuries_01152013!DN24=0,0,theta0+(theta1+theta2)*(1-EXP(-Treasuries_01152013!DN24/la))/(Treasuries_01152013!DN24/la)-theta2*EXP(-Treasuries_01152013!DN24/la))</f>
        <v>0</v>
      </c>
      <c r="BB35" s="24">
        <f>IF(Treasuries_01152013!DO24=0,0,theta0+(theta1+theta2)*(1-EXP(-Treasuries_01152013!DO24/la))/(Treasuries_01152013!DO24/la)-theta2*EXP(-Treasuries_01152013!DO24/la))</f>
        <v>0</v>
      </c>
      <c r="BC35" s="24">
        <f>IF(Treasuries_01152013!DP24=0,0,theta0+(theta1+theta2)*(1-EXP(-Treasuries_01152013!DP24/la))/(Treasuries_01152013!DP24/la)-theta2*EXP(-Treasuries_01152013!DP24/la))</f>
        <v>0</v>
      </c>
      <c r="BD35" s="24">
        <f>IF(Treasuries_01152013!DQ24=0,0,theta0+(theta1+theta2)*(1-EXP(-Treasuries_01152013!DQ24/la))/(Treasuries_01152013!DQ24/la)-theta2*EXP(-Treasuries_01152013!DQ24/la))</f>
        <v>0</v>
      </c>
      <c r="BE35" s="24">
        <f>IF(Treasuries_01152013!DR24=0,0,theta0+(theta1+theta2)*(1-EXP(-Treasuries_01152013!DR24/la))/(Treasuries_01152013!DR24/la)-theta2*EXP(-Treasuries_01152013!DR24/la))</f>
        <v>0</v>
      </c>
      <c r="BF35" s="24">
        <f>IF(Treasuries_01152013!DS24=0,0,theta0+(theta1+theta2)*(1-EXP(-Treasuries_01152013!DS24/la))/(Treasuries_01152013!DS24/la)-theta2*EXP(-Treasuries_01152013!DS24/la))</f>
        <v>0</v>
      </c>
      <c r="BG35" s="24">
        <f>IF(Treasuries_01152013!DT24=0,0,theta0+(theta1+theta2)*(1-EXP(-Treasuries_01152013!DT24/la))/(Treasuries_01152013!DT24/la)-theta2*EXP(-Treasuries_01152013!DT24/la))</f>
        <v>0</v>
      </c>
      <c r="BH35" s="24">
        <f>IF(Treasuries_01152013!DU24=0,0,theta0+(theta1+theta2)*(1-EXP(-Treasuries_01152013!DU24/la))/(Treasuries_01152013!DU24/la)-theta2*EXP(-Treasuries_01152013!DU24/la))</f>
        <v>0</v>
      </c>
      <c r="BI35" s="24">
        <f>IF(Treasuries_01152013!DV24=0,0,theta0+(theta1+theta2)*(1-EXP(-Treasuries_01152013!DV24/la))/(Treasuries_01152013!DV24/la)-theta2*EXP(-Treasuries_01152013!DV24/la))</f>
        <v>0</v>
      </c>
      <c r="BJ35" s="24">
        <f>IF(Treasuries_01152013!DW24=0,0,theta0+(theta1+theta2)*(1-EXP(-Treasuries_01152013!DW24/la))/(Treasuries_01152013!DW24/la)-theta2*EXP(-Treasuries_01152013!DW24/la))</f>
        <v>0</v>
      </c>
      <c r="BK35" s="24">
        <f>IF(Treasuries_01152013!DX24=0,0,theta0+(theta1+theta2)*(1-EXP(-Treasuries_01152013!DX24/la))/(Treasuries_01152013!DX24/la)-theta2*EXP(-Treasuries_01152013!DX24/la))</f>
        <v>0</v>
      </c>
      <c r="BL35" s="24">
        <f>IF(Treasuries_01152013!DY24=0,0,theta0+(theta1+theta2)*(1-EXP(-Treasuries_01152013!DY24/la))/(Treasuries_01152013!DY24/la)-theta2*EXP(-Treasuries_01152013!DY24/la))</f>
        <v>0</v>
      </c>
      <c r="BM35" s="24">
        <f>IF(Treasuries_01152013!DZ24=0,0,theta0+(theta1+theta2)*(1-EXP(-Treasuries_01152013!DZ24/la))/(Treasuries_01152013!DZ24/la)-theta2*EXP(-Treasuries_01152013!DZ24/la))</f>
        <v>0</v>
      </c>
      <c r="BN35" s="24">
        <f>IF(Treasuries_01152013!EA24=0,0,theta0+(theta1+theta2)*(1-EXP(-Treasuries_01152013!EA24/la))/(Treasuries_01152013!EA24/la)-theta2*EXP(-Treasuries_01152013!EA24/la))</f>
        <v>0</v>
      </c>
      <c r="BO35" s="17" t="e">
        <f>EXP(-Treasuries_01152013!BT24*G35)</f>
        <v>#DIV/0!</v>
      </c>
      <c r="BP35" s="17">
        <f>EXP(-Treasuries_01152013!BU24*H35)</f>
        <v>1</v>
      </c>
      <c r="BQ35" s="17">
        <f>EXP(-Treasuries_01152013!BV24*I35)</f>
        <v>1</v>
      </c>
      <c r="BR35" s="17">
        <f>EXP(-Treasuries_01152013!BW24*J35)</f>
        <v>1</v>
      </c>
      <c r="BS35" s="17">
        <f>EXP(-Treasuries_01152013!BX24*K35)</f>
        <v>1</v>
      </c>
      <c r="BT35" s="17">
        <f>EXP(-Treasuries_01152013!BY24*L35)</f>
        <v>1</v>
      </c>
      <c r="BU35" s="17">
        <f>EXP(-Treasuries_01152013!BZ24*M35)</f>
        <v>1</v>
      </c>
      <c r="BV35" s="17">
        <f>EXP(-Treasuries_01152013!CA24*N35)</f>
        <v>1</v>
      </c>
      <c r="BW35" s="17">
        <f>EXP(-Treasuries_01152013!CB24*O35)</f>
        <v>1</v>
      </c>
      <c r="BX35" s="17">
        <f>EXP(-Treasuries_01152013!CC24*P35)</f>
        <v>1</v>
      </c>
      <c r="BY35" s="17">
        <f>EXP(-Treasuries_01152013!CD24*Q35)</f>
        <v>1</v>
      </c>
      <c r="BZ35" s="17">
        <f>EXP(-Treasuries_01152013!CE24*R35)</f>
        <v>1</v>
      </c>
      <c r="CA35" s="17">
        <f>EXP(-Treasuries_01152013!CF24*S35)</f>
        <v>1</v>
      </c>
      <c r="CB35" s="17">
        <f>EXP(-Treasuries_01152013!CG24*T35)</f>
        <v>1</v>
      </c>
      <c r="CC35" s="17">
        <f>EXP(-Treasuries_01152013!CH24*U35)</f>
        <v>1</v>
      </c>
      <c r="CD35" s="17">
        <f>EXP(-Treasuries_01152013!CI24*V35)</f>
        <v>1</v>
      </c>
      <c r="CE35" s="17">
        <f>EXP(-Treasuries_01152013!CJ24*W35)</f>
        <v>1</v>
      </c>
      <c r="CF35" s="17">
        <f>EXP(-Treasuries_01152013!CK24*X35)</f>
        <v>1</v>
      </c>
      <c r="CG35" s="17">
        <f>EXP(-Treasuries_01152013!CL24*Y35)</f>
        <v>1</v>
      </c>
      <c r="CH35" s="17">
        <f>EXP(-Treasuries_01152013!CM24*Z35)</f>
        <v>1</v>
      </c>
      <c r="CI35" s="17">
        <f>EXP(-Treasuries_01152013!CN24*AA35)</f>
        <v>1</v>
      </c>
      <c r="CJ35" s="17">
        <f>EXP(-Treasuries_01152013!CO24*AB35)</f>
        <v>1</v>
      </c>
      <c r="CK35" s="17">
        <f>EXP(-Treasuries_01152013!CP24*AC35)</f>
        <v>1</v>
      </c>
      <c r="CL35" s="17">
        <f>EXP(-Treasuries_01152013!CQ24*AD35)</f>
        <v>1</v>
      </c>
      <c r="CM35" s="17">
        <f>EXP(-Treasuries_01152013!CR24*AE35)</f>
        <v>1</v>
      </c>
      <c r="CN35" s="17">
        <f>EXP(-Treasuries_01152013!CS24*AF35)</f>
        <v>1</v>
      </c>
      <c r="CO35" s="17">
        <f>EXP(-Treasuries_01152013!CT24*AG35)</f>
        <v>1</v>
      </c>
      <c r="CP35" s="17">
        <f>EXP(-Treasuries_01152013!CU24*AH35)</f>
        <v>1</v>
      </c>
      <c r="CQ35" s="17">
        <f>EXP(-Treasuries_01152013!CV24*AI35)</f>
        <v>1</v>
      </c>
      <c r="CR35" s="17">
        <f>EXP(-Treasuries_01152013!CW24*AJ35)</f>
        <v>1</v>
      </c>
      <c r="CS35" s="17">
        <f>EXP(-Treasuries_01152013!CX24*AK35)</f>
        <v>1</v>
      </c>
      <c r="CT35" s="17">
        <f>EXP(-Treasuries_01152013!CY24*AL35)</f>
        <v>1</v>
      </c>
      <c r="CU35" s="17">
        <f>EXP(-Treasuries_01152013!CZ24*AM35)</f>
        <v>1</v>
      </c>
      <c r="CV35" s="17">
        <f>EXP(-Treasuries_01152013!DA24*AN35)</f>
        <v>1</v>
      </c>
      <c r="CW35" s="17">
        <f>EXP(-Treasuries_01152013!DB24*AO35)</f>
        <v>1</v>
      </c>
      <c r="CX35" s="17">
        <f>EXP(-Treasuries_01152013!DC24*AP35)</f>
        <v>1</v>
      </c>
      <c r="CY35" s="17">
        <f>EXP(-Treasuries_01152013!DD24*AQ35)</f>
        <v>1</v>
      </c>
      <c r="CZ35" s="17">
        <f>EXP(-Treasuries_01152013!DE24*AR35)</f>
        <v>1</v>
      </c>
      <c r="DA35" s="17">
        <f>EXP(-Treasuries_01152013!DF24*AS35)</f>
        <v>1</v>
      </c>
      <c r="DB35" s="17">
        <f>EXP(-Treasuries_01152013!DG24*AT35)</f>
        <v>1</v>
      </c>
      <c r="DC35" s="17">
        <f>EXP(-Treasuries_01152013!DH24*AU35)</f>
        <v>1</v>
      </c>
      <c r="DD35" s="17">
        <f>EXP(-Treasuries_01152013!DI24*AV35)</f>
        <v>1</v>
      </c>
      <c r="DE35" s="17">
        <f>EXP(-Treasuries_01152013!DJ24*AW35)</f>
        <v>1</v>
      </c>
      <c r="DF35" s="17">
        <f>EXP(-Treasuries_01152013!DK24*AX35)</f>
        <v>1</v>
      </c>
      <c r="DG35" s="17">
        <f>EXP(-Treasuries_01152013!DL24*AY35)</f>
        <v>1</v>
      </c>
      <c r="DH35" s="17">
        <f>EXP(-Treasuries_01152013!DM24*AZ35)</f>
        <v>1</v>
      </c>
      <c r="DI35" s="17">
        <f>EXP(-Treasuries_01152013!DN24*BA35)</f>
        <v>1</v>
      </c>
      <c r="DJ35" s="17">
        <f>EXP(-Treasuries_01152013!DO24*BB35)</f>
        <v>1</v>
      </c>
      <c r="DK35" s="17">
        <f>EXP(-Treasuries_01152013!DP24*BC35)</f>
        <v>1</v>
      </c>
      <c r="DL35" s="17">
        <f>EXP(-Treasuries_01152013!DQ24*BD35)</f>
        <v>1</v>
      </c>
      <c r="DM35" s="17">
        <f>EXP(-Treasuries_01152013!DR24*BE35)</f>
        <v>1</v>
      </c>
      <c r="DN35" s="17">
        <f>EXP(-Treasuries_01152013!DS24*BF35)</f>
        <v>1</v>
      </c>
      <c r="DO35" s="17">
        <f>EXP(-Treasuries_01152013!DT24*BG35)</f>
        <v>1</v>
      </c>
      <c r="DP35" s="17">
        <f>EXP(-Treasuries_01152013!DU24*BH35)</f>
        <v>1</v>
      </c>
      <c r="DQ35" s="17">
        <f>EXP(-Treasuries_01152013!DV24*BI35)</f>
        <v>1</v>
      </c>
      <c r="DR35" s="17">
        <f>EXP(-Treasuries_01152013!DW24*BJ35)</f>
        <v>1</v>
      </c>
      <c r="DS35" s="17">
        <f>EXP(-Treasuries_01152013!DX24*BK35)</f>
        <v>1</v>
      </c>
      <c r="DT35" s="17">
        <f>EXP(-Treasuries_01152013!DY24*BL35)</f>
        <v>1</v>
      </c>
      <c r="DU35" s="17">
        <f>EXP(-Treasuries_01152013!DZ24*BM35)</f>
        <v>1</v>
      </c>
      <c r="DV35" s="17">
        <f>EXP(-Treasuries_01152013!EA24*BN35)</f>
        <v>1</v>
      </c>
      <c r="DW35" s="8" t="e">
        <f>SUMPRODUCT(BO35:DV35,Treasuries_01152013!K24:BR24)</f>
        <v>#DIV/0!</v>
      </c>
      <c r="DX35" s="11" t="e">
        <f t="shared" si="3"/>
        <v>#DIV/0!</v>
      </c>
      <c r="DZ35" s="14">
        <f t="shared" si="4"/>
        <v>9</v>
      </c>
      <c r="EA35" s="67"/>
      <c r="EB35" s="67"/>
      <c r="EC35" s="67"/>
      <c r="ED35" s="16"/>
      <c r="EF35" s="15"/>
    </row>
    <row r="36" spans="2:136">
      <c r="B36" s="10">
        <f>Treasuries_01152013!C25</f>
        <v>0.75</v>
      </c>
      <c r="C36" s="10">
        <f>Treasuries_01152013!E25</f>
        <v>100.125</v>
      </c>
      <c r="D36" s="10">
        <f>Treasuries_01152013!F25</f>
        <v>100.132812</v>
      </c>
      <c r="E36" s="8">
        <f>Treasuries_01152013!H25</f>
        <v>0.21111111111111111</v>
      </c>
      <c r="F36" s="8">
        <f t="shared" si="2"/>
        <v>100.128906</v>
      </c>
      <c r="G36" s="24" t="e">
        <f>IF(Treasuries_01152013!BT25=0,0,theta0+(theta1+theta2)*(1-EXP(-Treasuries_01152013!BT25/la))/(Treasuries_01152013!BT25/la)-theta2*EXP(-Treasuries_01152013!BT25/la))</f>
        <v>#DIV/0!</v>
      </c>
      <c r="H36" s="24">
        <f>IF(Treasuries_01152013!BU25=0,0,theta0+(theta1+theta2)*(1-EXP(-Treasuries_01152013!BU25/la))/(Treasuries_01152013!BU25/la)-theta2*EXP(-Treasuries_01152013!BU25/la))</f>
        <v>0</v>
      </c>
      <c r="I36" s="24">
        <f>IF(Treasuries_01152013!BV25=0,0,theta0+(theta1+theta2)*(1-EXP(-Treasuries_01152013!BV25/la))/(Treasuries_01152013!BV25/la)-theta2*EXP(-Treasuries_01152013!BV25/la))</f>
        <v>0</v>
      </c>
      <c r="J36" s="24">
        <f>IF(Treasuries_01152013!BW25=0,0,theta0+(theta1+theta2)*(1-EXP(-Treasuries_01152013!BW25/la))/(Treasuries_01152013!BW25/la)-theta2*EXP(-Treasuries_01152013!BW25/la))</f>
        <v>0</v>
      </c>
      <c r="K36" s="24">
        <f>IF(Treasuries_01152013!BX25=0,0,theta0+(theta1+theta2)*(1-EXP(-Treasuries_01152013!BX25/la))/(Treasuries_01152013!BX25/la)-theta2*EXP(-Treasuries_01152013!BX25/la))</f>
        <v>0</v>
      </c>
      <c r="L36" s="24">
        <f>IF(Treasuries_01152013!BY25=0,0,theta0+(theta1+theta2)*(1-EXP(-Treasuries_01152013!BY25/la))/(Treasuries_01152013!BY25/la)-theta2*EXP(-Treasuries_01152013!BY25/la))</f>
        <v>0</v>
      </c>
      <c r="M36" s="24">
        <f>IF(Treasuries_01152013!BZ25=0,0,theta0+(theta1+theta2)*(1-EXP(-Treasuries_01152013!BZ25/la))/(Treasuries_01152013!BZ25/la)-theta2*EXP(-Treasuries_01152013!BZ25/la))</f>
        <v>0</v>
      </c>
      <c r="N36" s="24">
        <f>IF(Treasuries_01152013!CA25=0,0,theta0+(theta1+theta2)*(1-EXP(-Treasuries_01152013!CA25/la))/(Treasuries_01152013!CA25/la)-theta2*EXP(-Treasuries_01152013!CA25/la))</f>
        <v>0</v>
      </c>
      <c r="O36" s="24">
        <f>IF(Treasuries_01152013!CB25=0,0,theta0+(theta1+theta2)*(1-EXP(-Treasuries_01152013!CB25/la))/(Treasuries_01152013!CB25/la)-theta2*EXP(-Treasuries_01152013!CB25/la))</f>
        <v>0</v>
      </c>
      <c r="P36" s="24">
        <f>IF(Treasuries_01152013!CC25=0,0,theta0+(theta1+theta2)*(1-EXP(-Treasuries_01152013!CC25/la))/(Treasuries_01152013!CC25/la)-theta2*EXP(-Treasuries_01152013!CC25/la))</f>
        <v>0</v>
      </c>
      <c r="Q36" s="24">
        <f>IF(Treasuries_01152013!CD25=0,0,theta0+(theta1+theta2)*(1-EXP(-Treasuries_01152013!CD25/la))/(Treasuries_01152013!CD25/la)-theta2*EXP(-Treasuries_01152013!CD25/la))</f>
        <v>0</v>
      </c>
      <c r="R36" s="24">
        <f>IF(Treasuries_01152013!CE25=0,0,theta0+(theta1+theta2)*(1-EXP(-Treasuries_01152013!CE25/la))/(Treasuries_01152013!CE25/la)-theta2*EXP(-Treasuries_01152013!CE25/la))</f>
        <v>0</v>
      </c>
      <c r="S36" s="24">
        <f>IF(Treasuries_01152013!CF25=0,0,theta0+(theta1+theta2)*(1-EXP(-Treasuries_01152013!CF25/la))/(Treasuries_01152013!CF25/la)-theta2*EXP(-Treasuries_01152013!CF25/la))</f>
        <v>0</v>
      </c>
      <c r="T36" s="24">
        <f>IF(Treasuries_01152013!CG25=0,0,theta0+(theta1+theta2)*(1-EXP(-Treasuries_01152013!CG25/la))/(Treasuries_01152013!CG25/la)-theta2*EXP(-Treasuries_01152013!CG25/la))</f>
        <v>0</v>
      </c>
      <c r="U36" s="24">
        <f>IF(Treasuries_01152013!CH25=0,0,theta0+(theta1+theta2)*(1-EXP(-Treasuries_01152013!CH25/la))/(Treasuries_01152013!CH25/la)-theta2*EXP(-Treasuries_01152013!CH25/la))</f>
        <v>0</v>
      </c>
      <c r="V36" s="24">
        <f>IF(Treasuries_01152013!CI25=0,0,theta0+(theta1+theta2)*(1-EXP(-Treasuries_01152013!CI25/la))/(Treasuries_01152013!CI25/la)-theta2*EXP(-Treasuries_01152013!CI25/la))</f>
        <v>0</v>
      </c>
      <c r="W36" s="24">
        <f>IF(Treasuries_01152013!CJ25=0,0,theta0+(theta1+theta2)*(1-EXP(-Treasuries_01152013!CJ25/la))/(Treasuries_01152013!CJ25/la)-theta2*EXP(-Treasuries_01152013!CJ25/la))</f>
        <v>0</v>
      </c>
      <c r="X36" s="24">
        <f>IF(Treasuries_01152013!CK25=0,0,theta0+(theta1+theta2)*(1-EXP(-Treasuries_01152013!CK25/la))/(Treasuries_01152013!CK25/la)-theta2*EXP(-Treasuries_01152013!CK25/la))</f>
        <v>0</v>
      </c>
      <c r="Y36" s="24">
        <f>IF(Treasuries_01152013!CL25=0,0,theta0+(theta1+theta2)*(1-EXP(-Treasuries_01152013!CL25/la))/(Treasuries_01152013!CL25/la)-theta2*EXP(-Treasuries_01152013!CL25/la))</f>
        <v>0</v>
      </c>
      <c r="Z36" s="24">
        <f>IF(Treasuries_01152013!CM25=0,0,theta0+(theta1+theta2)*(1-EXP(-Treasuries_01152013!CM25/la))/(Treasuries_01152013!CM25/la)-theta2*EXP(-Treasuries_01152013!CM25/la))</f>
        <v>0</v>
      </c>
      <c r="AA36" s="24">
        <f>IF(Treasuries_01152013!CN25=0,0,theta0+(theta1+theta2)*(1-EXP(-Treasuries_01152013!CN25/la))/(Treasuries_01152013!CN25/la)-theta2*EXP(-Treasuries_01152013!CN25/la))</f>
        <v>0</v>
      </c>
      <c r="AB36" s="24">
        <f>IF(Treasuries_01152013!CO25=0,0,theta0+(theta1+theta2)*(1-EXP(-Treasuries_01152013!CO25/la))/(Treasuries_01152013!CO25/la)-theta2*EXP(-Treasuries_01152013!CO25/la))</f>
        <v>0</v>
      </c>
      <c r="AC36" s="24">
        <f>IF(Treasuries_01152013!CP25=0,0,theta0+(theta1+theta2)*(1-EXP(-Treasuries_01152013!CP25/la))/(Treasuries_01152013!CP25/la)-theta2*EXP(-Treasuries_01152013!CP25/la))</f>
        <v>0</v>
      </c>
      <c r="AD36" s="24">
        <f>IF(Treasuries_01152013!CQ25=0,0,theta0+(theta1+theta2)*(1-EXP(-Treasuries_01152013!CQ25/la))/(Treasuries_01152013!CQ25/la)-theta2*EXP(-Treasuries_01152013!CQ25/la))</f>
        <v>0</v>
      </c>
      <c r="AE36" s="24">
        <f>IF(Treasuries_01152013!CR25=0,0,theta0+(theta1+theta2)*(1-EXP(-Treasuries_01152013!CR25/la))/(Treasuries_01152013!CR25/la)-theta2*EXP(-Treasuries_01152013!CR25/la))</f>
        <v>0</v>
      </c>
      <c r="AF36" s="24">
        <f>IF(Treasuries_01152013!CS25=0,0,theta0+(theta1+theta2)*(1-EXP(-Treasuries_01152013!CS25/la))/(Treasuries_01152013!CS25/la)-theta2*EXP(-Treasuries_01152013!CS25/la))</f>
        <v>0</v>
      </c>
      <c r="AG36" s="24">
        <f>IF(Treasuries_01152013!CT25=0,0,theta0+(theta1+theta2)*(1-EXP(-Treasuries_01152013!CT25/la))/(Treasuries_01152013!CT25/la)-theta2*EXP(-Treasuries_01152013!CT25/la))</f>
        <v>0</v>
      </c>
      <c r="AH36" s="24">
        <f>IF(Treasuries_01152013!CU25=0,0,theta0+(theta1+theta2)*(1-EXP(-Treasuries_01152013!CU25/la))/(Treasuries_01152013!CU25/la)-theta2*EXP(-Treasuries_01152013!CU25/la))</f>
        <v>0</v>
      </c>
      <c r="AI36" s="24">
        <f>IF(Treasuries_01152013!CV25=0,0,theta0+(theta1+theta2)*(1-EXP(-Treasuries_01152013!CV25/la))/(Treasuries_01152013!CV25/la)-theta2*EXP(-Treasuries_01152013!CV25/la))</f>
        <v>0</v>
      </c>
      <c r="AJ36" s="24">
        <f>IF(Treasuries_01152013!CW25=0,0,theta0+(theta1+theta2)*(1-EXP(-Treasuries_01152013!CW25/la))/(Treasuries_01152013!CW25/la)-theta2*EXP(-Treasuries_01152013!CW25/la))</f>
        <v>0</v>
      </c>
      <c r="AK36" s="24">
        <f>IF(Treasuries_01152013!CX25=0,0,theta0+(theta1+theta2)*(1-EXP(-Treasuries_01152013!CX25/la))/(Treasuries_01152013!CX25/la)-theta2*EXP(-Treasuries_01152013!CX25/la))</f>
        <v>0</v>
      </c>
      <c r="AL36" s="24">
        <f>IF(Treasuries_01152013!CY25=0,0,theta0+(theta1+theta2)*(1-EXP(-Treasuries_01152013!CY25/la))/(Treasuries_01152013!CY25/la)-theta2*EXP(-Treasuries_01152013!CY25/la))</f>
        <v>0</v>
      </c>
      <c r="AM36" s="24">
        <f>IF(Treasuries_01152013!CZ25=0,0,theta0+(theta1+theta2)*(1-EXP(-Treasuries_01152013!CZ25/la))/(Treasuries_01152013!CZ25/la)-theta2*EXP(-Treasuries_01152013!CZ25/la))</f>
        <v>0</v>
      </c>
      <c r="AN36" s="24">
        <f>IF(Treasuries_01152013!DA25=0,0,theta0+(theta1+theta2)*(1-EXP(-Treasuries_01152013!DA25/la))/(Treasuries_01152013!DA25/la)-theta2*EXP(-Treasuries_01152013!DA25/la))</f>
        <v>0</v>
      </c>
      <c r="AO36" s="24">
        <f>IF(Treasuries_01152013!DB25=0,0,theta0+(theta1+theta2)*(1-EXP(-Treasuries_01152013!DB25/la))/(Treasuries_01152013!DB25/la)-theta2*EXP(-Treasuries_01152013!DB25/la))</f>
        <v>0</v>
      </c>
      <c r="AP36" s="24">
        <f>IF(Treasuries_01152013!DC25=0,0,theta0+(theta1+theta2)*(1-EXP(-Treasuries_01152013!DC25/la))/(Treasuries_01152013!DC25/la)-theta2*EXP(-Treasuries_01152013!DC25/la))</f>
        <v>0</v>
      </c>
      <c r="AQ36" s="24">
        <f>IF(Treasuries_01152013!DD25=0,0,theta0+(theta1+theta2)*(1-EXP(-Treasuries_01152013!DD25/la))/(Treasuries_01152013!DD25/la)-theta2*EXP(-Treasuries_01152013!DD25/la))</f>
        <v>0</v>
      </c>
      <c r="AR36" s="24">
        <f>IF(Treasuries_01152013!DE25=0,0,theta0+(theta1+theta2)*(1-EXP(-Treasuries_01152013!DE25/la))/(Treasuries_01152013!DE25/la)-theta2*EXP(-Treasuries_01152013!DE25/la))</f>
        <v>0</v>
      </c>
      <c r="AS36" s="24">
        <f>IF(Treasuries_01152013!DF25=0,0,theta0+(theta1+theta2)*(1-EXP(-Treasuries_01152013!DF25/la))/(Treasuries_01152013!DF25/la)-theta2*EXP(-Treasuries_01152013!DF25/la))</f>
        <v>0</v>
      </c>
      <c r="AT36" s="24">
        <f>IF(Treasuries_01152013!DG25=0,0,theta0+(theta1+theta2)*(1-EXP(-Treasuries_01152013!DG25/la))/(Treasuries_01152013!DG25/la)-theta2*EXP(-Treasuries_01152013!DG25/la))</f>
        <v>0</v>
      </c>
      <c r="AU36" s="24">
        <f>IF(Treasuries_01152013!DH25=0,0,theta0+(theta1+theta2)*(1-EXP(-Treasuries_01152013!DH25/la))/(Treasuries_01152013!DH25/la)-theta2*EXP(-Treasuries_01152013!DH25/la))</f>
        <v>0</v>
      </c>
      <c r="AV36" s="24">
        <f>IF(Treasuries_01152013!DI25=0,0,theta0+(theta1+theta2)*(1-EXP(-Treasuries_01152013!DI25/la))/(Treasuries_01152013!DI25/la)-theta2*EXP(-Treasuries_01152013!DI25/la))</f>
        <v>0</v>
      </c>
      <c r="AW36" s="24">
        <f>IF(Treasuries_01152013!DJ25=0,0,theta0+(theta1+theta2)*(1-EXP(-Treasuries_01152013!DJ25/la))/(Treasuries_01152013!DJ25/la)-theta2*EXP(-Treasuries_01152013!DJ25/la))</f>
        <v>0</v>
      </c>
      <c r="AX36" s="24">
        <f>IF(Treasuries_01152013!DK25=0,0,theta0+(theta1+theta2)*(1-EXP(-Treasuries_01152013!DK25/la))/(Treasuries_01152013!DK25/la)-theta2*EXP(-Treasuries_01152013!DK25/la))</f>
        <v>0</v>
      </c>
      <c r="AY36" s="24">
        <f>IF(Treasuries_01152013!DL25=0,0,theta0+(theta1+theta2)*(1-EXP(-Treasuries_01152013!DL25/la))/(Treasuries_01152013!DL25/la)-theta2*EXP(-Treasuries_01152013!DL25/la))</f>
        <v>0</v>
      </c>
      <c r="AZ36" s="24">
        <f>IF(Treasuries_01152013!DM25=0,0,theta0+(theta1+theta2)*(1-EXP(-Treasuries_01152013!DM25/la))/(Treasuries_01152013!DM25/la)-theta2*EXP(-Treasuries_01152013!DM25/la))</f>
        <v>0</v>
      </c>
      <c r="BA36" s="24">
        <f>IF(Treasuries_01152013!DN25=0,0,theta0+(theta1+theta2)*(1-EXP(-Treasuries_01152013!DN25/la))/(Treasuries_01152013!DN25/la)-theta2*EXP(-Treasuries_01152013!DN25/la))</f>
        <v>0</v>
      </c>
      <c r="BB36" s="24">
        <f>IF(Treasuries_01152013!DO25=0,0,theta0+(theta1+theta2)*(1-EXP(-Treasuries_01152013!DO25/la))/(Treasuries_01152013!DO25/la)-theta2*EXP(-Treasuries_01152013!DO25/la))</f>
        <v>0</v>
      </c>
      <c r="BC36" s="24">
        <f>IF(Treasuries_01152013!DP25=0,0,theta0+(theta1+theta2)*(1-EXP(-Treasuries_01152013!DP25/la))/(Treasuries_01152013!DP25/la)-theta2*EXP(-Treasuries_01152013!DP25/la))</f>
        <v>0</v>
      </c>
      <c r="BD36" s="24">
        <f>IF(Treasuries_01152013!DQ25=0,0,theta0+(theta1+theta2)*(1-EXP(-Treasuries_01152013!DQ25/la))/(Treasuries_01152013!DQ25/la)-theta2*EXP(-Treasuries_01152013!DQ25/la))</f>
        <v>0</v>
      </c>
      <c r="BE36" s="24">
        <f>IF(Treasuries_01152013!DR25=0,0,theta0+(theta1+theta2)*(1-EXP(-Treasuries_01152013!DR25/la))/(Treasuries_01152013!DR25/la)-theta2*EXP(-Treasuries_01152013!DR25/la))</f>
        <v>0</v>
      </c>
      <c r="BF36" s="24">
        <f>IF(Treasuries_01152013!DS25=0,0,theta0+(theta1+theta2)*(1-EXP(-Treasuries_01152013!DS25/la))/(Treasuries_01152013!DS25/la)-theta2*EXP(-Treasuries_01152013!DS25/la))</f>
        <v>0</v>
      </c>
      <c r="BG36" s="24">
        <f>IF(Treasuries_01152013!DT25=0,0,theta0+(theta1+theta2)*(1-EXP(-Treasuries_01152013!DT25/la))/(Treasuries_01152013!DT25/la)-theta2*EXP(-Treasuries_01152013!DT25/la))</f>
        <v>0</v>
      </c>
      <c r="BH36" s="24">
        <f>IF(Treasuries_01152013!DU25=0,0,theta0+(theta1+theta2)*(1-EXP(-Treasuries_01152013!DU25/la))/(Treasuries_01152013!DU25/la)-theta2*EXP(-Treasuries_01152013!DU25/la))</f>
        <v>0</v>
      </c>
      <c r="BI36" s="24">
        <f>IF(Treasuries_01152013!DV25=0,0,theta0+(theta1+theta2)*(1-EXP(-Treasuries_01152013!DV25/la))/(Treasuries_01152013!DV25/la)-theta2*EXP(-Treasuries_01152013!DV25/la))</f>
        <v>0</v>
      </c>
      <c r="BJ36" s="24">
        <f>IF(Treasuries_01152013!DW25=0,0,theta0+(theta1+theta2)*(1-EXP(-Treasuries_01152013!DW25/la))/(Treasuries_01152013!DW25/la)-theta2*EXP(-Treasuries_01152013!DW25/la))</f>
        <v>0</v>
      </c>
      <c r="BK36" s="24">
        <f>IF(Treasuries_01152013!DX25=0,0,theta0+(theta1+theta2)*(1-EXP(-Treasuries_01152013!DX25/la))/(Treasuries_01152013!DX25/la)-theta2*EXP(-Treasuries_01152013!DX25/la))</f>
        <v>0</v>
      </c>
      <c r="BL36" s="24">
        <f>IF(Treasuries_01152013!DY25=0,0,theta0+(theta1+theta2)*(1-EXP(-Treasuries_01152013!DY25/la))/(Treasuries_01152013!DY25/la)-theta2*EXP(-Treasuries_01152013!DY25/la))</f>
        <v>0</v>
      </c>
      <c r="BM36" s="24">
        <f>IF(Treasuries_01152013!DZ25=0,0,theta0+(theta1+theta2)*(1-EXP(-Treasuries_01152013!DZ25/la))/(Treasuries_01152013!DZ25/la)-theta2*EXP(-Treasuries_01152013!DZ25/la))</f>
        <v>0</v>
      </c>
      <c r="BN36" s="24">
        <f>IF(Treasuries_01152013!EA25=0,0,theta0+(theta1+theta2)*(1-EXP(-Treasuries_01152013!EA25/la))/(Treasuries_01152013!EA25/la)-theta2*EXP(-Treasuries_01152013!EA25/la))</f>
        <v>0</v>
      </c>
      <c r="BO36" s="17" t="e">
        <f>EXP(-Treasuries_01152013!BT25*G36)</f>
        <v>#DIV/0!</v>
      </c>
      <c r="BP36" s="17">
        <f>EXP(-Treasuries_01152013!BU25*H36)</f>
        <v>1</v>
      </c>
      <c r="BQ36" s="17">
        <f>EXP(-Treasuries_01152013!BV25*I36)</f>
        <v>1</v>
      </c>
      <c r="BR36" s="17">
        <f>EXP(-Treasuries_01152013!BW25*J36)</f>
        <v>1</v>
      </c>
      <c r="BS36" s="17">
        <f>EXP(-Treasuries_01152013!BX25*K36)</f>
        <v>1</v>
      </c>
      <c r="BT36" s="17">
        <f>EXP(-Treasuries_01152013!BY25*L36)</f>
        <v>1</v>
      </c>
      <c r="BU36" s="17">
        <f>EXP(-Treasuries_01152013!BZ25*M36)</f>
        <v>1</v>
      </c>
      <c r="BV36" s="17">
        <f>EXP(-Treasuries_01152013!CA25*N36)</f>
        <v>1</v>
      </c>
      <c r="BW36" s="17">
        <f>EXP(-Treasuries_01152013!CB25*O36)</f>
        <v>1</v>
      </c>
      <c r="BX36" s="17">
        <f>EXP(-Treasuries_01152013!CC25*P36)</f>
        <v>1</v>
      </c>
      <c r="BY36" s="17">
        <f>EXP(-Treasuries_01152013!CD25*Q36)</f>
        <v>1</v>
      </c>
      <c r="BZ36" s="17">
        <f>EXP(-Treasuries_01152013!CE25*R36)</f>
        <v>1</v>
      </c>
      <c r="CA36" s="17">
        <f>EXP(-Treasuries_01152013!CF25*S36)</f>
        <v>1</v>
      </c>
      <c r="CB36" s="17">
        <f>EXP(-Treasuries_01152013!CG25*T36)</f>
        <v>1</v>
      </c>
      <c r="CC36" s="17">
        <f>EXP(-Treasuries_01152013!CH25*U36)</f>
        <v>1</v>
      </c>
      <c r="CD36" s="17">
        <f>EXP(-Treasuries_01152013!CI25*V36)</f>
        <v>1</v>
      </c>
      <c r="CE36" s="17">
        <f>EXP(-Treasuries_01152013!CJ25*W36)</f>
        <v>1</v>
      </c>
      <c r="CF36" s="17">
        <f>EXP(-Treasuries_01152013!CK25*X36)</f>
        <v>1</v>
      </c>
      <c r="CG36" s="17">
        <f>EXP(-Treasuries_01152013!CL25*Y36)</f>
        <v>1</v>
      </c>
      <c r="CH36" s="17">
        <f>EXP(-Treasuries_01152013!CM25*Z36)</f>
        <v>1</v>
      </c>
      <c r="CI36" s="17">
        <f>EXP(-Treasuries_01152013!CN25*AA36)</f>
        <v>1</v>
      </c>
      <c r="CJ36" s="17">
        <f>EXP(-Treasuries_01152013!CO25*AB36)</f>
        <v>1</v>
      </c>
      <c r="CK36" s="17">
        <f>EXP(-Treasuries_01152013!CP25*AC36)</f>
        <v>1</v>
      </c>
      <c r="CL36" s="17">
        <f>EXP(-Treasuries_01152013!CQ25*AD36)</f>
        <v>1</v>
      </c>
      <c r="CM36" s="17">
        <f>EXP(-Treasuries_01152013!CR25*AE36)</f>
        <v>1</v>
      </c>
      <c r="CN36" s="17">
        <f>EXP(-Treasuries_01152013!CS25*AF36)</f>
        <v>1</v>
      </c>
      <c r="CO36" s="17">
        <f>EXP(-Treasuries_01152013!CT25*AG36)</f>
        <v>1</v>
      </c>
      <c r="CP36" s="17">
        <f>EXP(-Treasuries_01152013!CU25*AH36)</f>
        <v>1</v>
      </c>
      <c r="CQ36" s="17">
        <f>EXP(-Treasuries_01152013!CV25*AI36)</f>
        <v>1</v>
      </c>
      <c r="CR36" s="17">
        <f>EXP(-Treasuries_01152013!CW25*AJ36)</f>
        <v>1</v>
      </c>
      <c r="CS36" s="17">
        <f>EXP(-Treasuries_01152013!CX25*AK36)</f>
        <v>1</v>
      </c>
      <c r="CT36" s="17">
        <f>EXP(-Treasuries_01152013!CY25*AL36)</f>
        <v>1</v>
      </c>
      <c r="CU36" s="17">
        <f>EXP(-Treasuries_01152013!CZ25*AM36)</f>
        <v>1</v>
      </c>
      <c r="CV36" s="17">
        <f>EXP(-Treasuries_01152013!DA25*AN36)</f>
        <v>1</v>
      </c>
      <c r="CW36" s="17">
        <f>EXP(-Treasuries_01152013!DB25*AO36)</f>
        <v>1</v>
      </c>
      <c r="CX36" s="17">
        <f>EXP(-Treasuries_01152013!DC25*AP36)</f>
        <v>1</v>
      </c>
      <c r="CY36" s="17">
        <f>EXP(-Treasuries_01152013!DD25*AQ36)</f>
        <v>1</v>
      </c>
      <c r="CZ36" s="17">
        <f>EXP(-Treasuries_01152013!DE25*AR36)</f>
        <v>1</v>
      </c>
      <c r="DA36" s="17">
        <f>EXP(-Treasuries_01152013!DF25*AS36)</f>
        <v>1</v>
      </c>
      <c r="DB36" s="17">
        <f>EXP(-Treasuries_01152013!DG25*AT36)</f>
        <v>1</v>
      </c>
      <c r="DC36" s="17">
        <f>EXP(-Treasuries_01152013!DH25*AU36)</f>
        <v>1</v>
      </c>
      <c r="DD36" s="17">
        <f>EXP(-Treasuries_01152013!DI25*AV36)</f>
        <v>1</v>
      </c>
      <c r="DE36" s="17">
        <f>EXP(-Treasuries_01152013!DJ25*AW36)</f>
        <v>1</v>
      </c>
      <c r="DF36" s="17">
        <f>EXP(-Treasuries_01152013!DK25*AX36)</f>
        <v>1</v>
      </c>
      <c r="DG36" s="17">
        <f>EXP(-Treasuries_01152013!DL25*AY36)</f>
        <v>1</v>
      </c>
      <c r="DH36" s="17">
        <f>EXP(-Treasuries_01152013!DM25*AZ36)</f>
        <v>1</v>
      </c>
      <c r="DI36" s="17">
        <f>EXP(-Treasuries_01152013!DN25*BA36)</f>
        <v>1</v>
      </c>
      <c r="DJ36" s="17">
        <f>EXP(-Treasuries_01152013!DO25*BB36)</f>
        <v>1</v>
      </c>
      <c r="DK36" s="17">
        <f>EXP(-Treasuries_01152013!DP25*BC36)</f>
        <v>1</v>
      </c>
      <c r="DL36" s="17">
        <f>EXP(-Treasuries_01152013!DQ25*BD36)</f>
        <v>1</v>
      </c>
      <c r="DM36" s="17">
        <f>EXP(-Treasuries_01152013!DR25*BE36)</f>
        <v>1</v>
      </c>
      <c r="DN36" s="17">
        <f>EXP(-Treasuries_01152013!DS25*BF36)</f>
        <v>1</v>
      </c>
      <c r="DO36" s="17">
        <f>EXP(-Treasuries_01152013!DT25*BG36)</f>
        <v>1</v>
      </c>
      <c r="DP36" s="17">
        <f>EXP(-Treasuries_01152013!DU25*BH36)</f>
        <v>1</v>
      </c>
      <c r="DQ36" s="17">
        <f>EXP(-Treasuries_01152013!DV25*BI36)</f>
        <v>1</v>
      </c>
      <c r="DR36" s="17">
        <f>EXP(-Treasuries_01152013!DW25*BJ36)</f>
        <v>1</v>
      </c>
      <c r="DS36" s="17">
        <f>EXP(-Treasuries_01152013!DX25*BK36)</f>
        <v>1</v>
      </c>
      <c r="DT36" s="17">
        <f>EXP(-Treasuries_01152013!DY25*BL36)</f>
        <v>1</v>
      </c>
      <c r="DU36" s="17">
        <f>EXP(-Treasuries_01152013!DZ25*BM36)</f>
        <v>1</v>
      </c>
      <c r="DV36" s="17">
        <f>EXP(-Treasuries_01152013!EA25*BN36)</f>
        <v>1</v>
      </c>
      <c r="DW36" s="8" t="e">
        <f>SUMPRODUCT(BO36:DV36,Treasuries_01152013!K25:BR25)</f>
        <v>#DIV/0!</v>
      </c>
      <c r="DX36" s="11" t="e">
        <f t="shared" si="3"/>
        <v>#DIV/0!</v>
      </c>
      <c r="DZ36" s="14">
        <f t="shared" si="4"/>
        <v>9.5</v>
      </c>
      <c r="EA36" s="67"/>
      <c r="EB36" s="67"/>
      <c r="EC36" s="67"/>
      <c r="ED36" s="16"/>
      <c r="EF36" s="15"/>
    </row>
    <row r="37" spans="2:136">
      <c r="B37" s="10">
        <f>Treasuries_01152013!C26</f>
        <v>2.5</v>
      </c>
      <c r="C37" s="10">
        <f>Treasuries_01152013!E26</f>
        <v>100.476562</v>
      </c>
      <c r="D37" s="10">
        <f>Treasuries_01152013!F26</f>
        <v>100.507812</v>
      </c>
      <c r="E37" s="8">
        <f>Treasuries_01152013!H26</f>
        <v>0.21111111111111111</v>
      </c>
      <c r="F37" s="8">
        <f t="shared" si="2"/>
        <v>100.492187</v>
      </c>
      <c r="G37" s="24" t="e">
        <f>IF(Treasuries_01152013!BT26=0,0,theta0+(theta1+theta2)*(1-EXP(-Treasuries_01152013!BT26/la))/(Treasuries_01152013!BT26/la)-theta2*EXP(-Treasuries_01152013!BT26/la))</f>
        <v>#DIV/0!</v>
      </c>
      <c r="H37" s="24">
        <f>IF(Treasuries_01152013!BU26=0,0,theta0+(theta1+theta2)*(1-EXP(-Treasuries_01152013!BU26/la))/(Treasuries_01152013!BU26/la)-theta2*EXP(-Treasuries_01152013!BU26/la))</f>
        <v>0</v>
      </c>
      <c r="I37" s="24">
        <f>IF(Treasuries_01152013!BV26=0,0,theta0+(theta1+theta2)*(1-EXP(-Treasuries_01152013!BV26/la))/(Treasuries_01152013!BV26/la)-theta2*EXP(-Treasuries_01152013!BV26/la))</f>
        <v>0</v>
      </c>
      <c r="J37" s="24">
        <f>IF(Treasuries_01152013!BW26=0,0,theta0+(theta1+theta2)*(1-EXP(-Treasuries_01152013!BW26/la))/(Treasuries_01152013!BW26/la)-theta2*EXP(-Treasuries_01152013!BW26/la))</f>
        <v>0</v>
      </c>
      <c r="K37" s="24">
        <f>IF(Treasuries_01152013!BX26=0,0,theta0+(theta1+theta2)*(1-EXP(-Treasuries_01152013!BX26/la))/(Treasuries_01152013!BX26/la)-theta2*EXP(-Treasuries_01152013!BX26/la))</f>
        <v>0</v>
      </c>
      <c r="L37" s="24">
        <f>IF(Treasuries_01152013!BY26=0,0,theta0+(theta1+theta2)*(1-EXP(-Treasuries_01152013!BY26/la))/(Treasuries_01152013!BY26/la)-theta2*EXP(-Treasuries_01152013!BY26/la))</f>
        <v>0</v>
      </c>
      <c r="M37" s="24">
        <f>IF(Treasuries_01152013!BZ26=0,0,theta0+(theta1+theta2)*(1-EXP(-Treasuries_01152013!BZ26/la))/(Treasuries_01152013!BZ26/la)-theta2*EXP(-Treasuries_01152013!BZ26/la))</f>
        <v>0</v>
      </c>
      <c r="N37" s="24">
        <f>IF(Treasuries_01152013!CA26=0,0,theta0+(theta1+theta2)*(1-EXP(-Treasuries_01152013!CA26/la))/(Treasuries_01152013!CA26/la)-theta2*EXP(-Treasuries_01152013!CA26/la))</f>
        <v>0</v>
      </c>
      <c r="O37" s="24">
        <f>IF(Treasuries_01152013!CB26=0,0,theta0+(theta1+theta2)*(1-EXP(-Treasuries_01152013!CB26/la))/(Treasuries_01152013!CB26/la)-theta2*EXP(-Treasuries_01152013!CB26/la))</f>
        <v>0</v>
      </c>
      <c r="P37" s="24">
        <f>IF(Treasuries_01152013!CC26=0,0,theta0+(theta1+theta2)*(1-EXP(-Treasuries_01152013!CC26/la))/(Treasuries_01152013!CC26/la)-theta2*EXP(-Treasuries_01152013!CC26/la))</f>
        <v>0</v>
      </c>
      <c r="Q37" s="24">
        <f>IF(Treasuries_01152013!CD26=0,0,theta0+(theta1+theta2)*(1-EXP(-Treasuries_01152013!CD26/la))/(Treasuries_01152013!CD26/la)-theta2*EXP(-Treasuries_01152013!CD26/la))</f>
        <v>0</v>
      </c>
      <c r="R37" s="24">
        <f>IF(Treasuries_01152013!CE26=0,0,theta0+(theta1+theta2)*(1-EXP(-Treasuries_01152013!CE26/la))/(Treasuries_01152013!CE26/la)-theta2*EXP(-Treasuries_01152013!CE26/la))</f>
        <v>0</v>
      </c>
      <c r="S37" s="24">
        <f>IF(Treasuries_01152013!CF26=0,0,theta0+(theta1+theta2)*(1-EXP(-Treasuries_01152013!CF26/la))/(Treasuries_01152013!CF26/la)-theta2*EXP(-Treasuries_01152013!CF26/la))</f>
        <v>0</v>
      </c>
      <c r="T37" s="24">
        <f>IF(Treasuries_01152013!CG26=0,0,theta0+(theta1+theta2)*(1-EXP(-Treasuries_01152013!CG26/la))/(Treasuries_01152013!CG26/la)-theta2*EXP(-Treasuries_01152013!CG26/la))</f>
        <v>0</v>
      </c>
      <c r="U37" s="24">
        <f>IF(Treasuries_01152013!CH26=0,0,theta0+(theta1+theta2)*(1-EXP(-Treasuries_01152013!CH26/la))/(Treasuries_01152013!CH26/la)-theta2*EXP(-Treasuries_01152013!CH26/la))</f>
        <v>0</v>
      </c>
      <c r="V37" s="24">
        <f>IF(Treasuries_01152013!CI26=0,0,theta0+(theta1+theta2)*(1-EXP(-Treasuries_01152013!CI26/la))/(Treasuries_01152013!CI26/la)-theta2*EXP(-Treasuries_01152013!CI26/la))</f>
        <v>0</v>
      </c>
      <c r="W37" s="24">
        <f>IF(Treasuries_01152013!CJ26=0,0,theta0+(theta1+theta2)*(1-EXP(-Treasuries_01152013!CJ26/la))/(Treasuries_01152013!CJ26/la)-theta2*EXP(-Treasuries_01152013!CJ26/la))</f>
        <v>0</v>
      </c>
      <c r="X37" s="24">
        <f>IF(Treasuries_01152013!CK26=0,0,theta0+(theta1+theta2)*(1-EXP(-Treasuries_01152013!CK26/la))/(Treasuries_01152013!CK26/la)-theta2*EXP(-Treasuries_01152013!CK26/la))</f>
        <v>0</v>
      </c>
      <c r="Y37" s="24">
        <f>IF(Treasuries_01152013!CL26=0,0,theta0+(theta1+theta2)*(1-EXP(-Treasuries_01152013!CL26/la))/(Treasuries_01152013!CL26/la)-theta2*EXP(-Treasuries_01152013!CL26/la))</f>
        <v>0</v>
      </c>
      <c r="Z37" s="24">
        <f>IF(Treasuries_01152013!CM26=0,0,theta0+(theta1+theta2)*(1-EXP(-Treasuries_01152013!CM26/la))/(Treasuries_01152013!CM26/la)-theta2*EXP(-Treasuries_01152013!CM26/la))</f>
        <v>0</v>
      </c>
      <c r="AA37" s="24">
        <f>IF(Treasuries_01152013!CN26=0,0,theta0+(theta1+theta2)*(1-EXP(-Treasuries_01152013!CN26/la))/(Treasuries_01152013!CN26/la)-theta2*EXP(-Treasuries_01152013!CN26/la))</f>
        <v>0</v>
      </c>
      <c r="AB37" s="24">
        <f>IF(Treasuries_01152013!CO26=0,0,theta0+(theta1+theta2)*(1-EXP(-Treasuries_01152013!CO26/la))/(Treasuries_01152013!CO26/la)-theta2*EXP(-Treasuries_01152013!CO26/la))</f>
        <v>0</v>
      </c>
      <c r="AC37" s="24">
        <f>IF(Treasuries_01152013!CP26=0,0,theta0+(theta1+theta2)*(1-EXP(-Treasuries_01152013!CP26/la))/(Treasuries_01152013!CP26/la)-theta2*EXP(-Treasuries_01152013!CP26/la))</f>
        <v>0</v>
      </c>
      <c r="AD37" s="24">
        <f>IF(Treasuries_01152013!CQ26=0,0,theta0+(theta1+theta2)*(1-EXP(-Treasuries_01152013!CQ26/la))/(Treasuries_01152013!CQ26/la)-theta2*EXP(-Treasuries_01152013!CQ26/la))</f>
        <v>0</v>
      </c>
      <c r="AE37" s="24">
        <f>IF(Treasuries_01152013!CR26=0,0,theta0+(theta1+theta2)*(1-EXP(-Treasuries_01152013!CR26/la))/(Treasuries_01152013!CR26/la)-theta2*EXP(-Treasuries_01152013!CR26/la))</f>
        <v>0</v>
      </c>
      <c r="AF37" s="24">
        <f>IF(Treasuries_01152013!CS26=0,0,theta0+(theta1+theta2)*(1-EXP(-Treasuries_01152013!CS26/la))/(Treasuries_01152013!CS26/la)-theta2*EXP(-Treasuries_01152013!CS26/la))</f>
        <v>0</v>
      </c>
      <c r="AG37" s="24">
        <f>IF(Treasuries_01152013!CT26=0,0,theta0+(theta1+theta2)*(1-EXP(-Treasuries_01152013!CT26/la))/(Treasuries_01152013!CT26/la)-theta2*EXP(-Treasuries_01152013!CT26/la))</f>
        <v>0</v>
      </c>
      <c r="AH37" s="24">
        <f>IF(Treasuries_01152013!CU26=0,0,theta0+(theta1+theta2)*(1-EXP(-Treasuries_01152013!CU26/la))/(Treasuries_01152013!CU26/la)-theta2*EXP(-Treasuries_01152013!CU26/la))</f>
        <v>0</v>
      </c>
      <c r="AI37" s="24">
        <f>IF(Treasuries_01152013!CV26=0,0,theta0+(theta1+theta2)*(1-EXP(-Treasuries_01152013!CV26/la))/(Treasuries_01152013!CV26/la)-theta2*EXP(-Treasuries_01152013!CV26/la))</f>
        <v>0</v>
      </c>
      <c r="AJ37" s="24">
        <f>IF(Treasuries_01152013!CW26=0,0,theta0+(theta1+theta2)*(1-EXP(-Treasuries_01152013!CW26/la))/(Treasuries_01152013!CW26/la)-theta2*EXP(-Treasuries_01152013!CW26/la))</f>
        <v>0</v>
      </c>
      <c r="AK37" s="24">
        <f>IF(Treasuries_01152013!CX26=0,0,theta0+(theta1+theta2)*(1-EXP(-Treasuries_01152013!CX26/la))/(Treasuries_01152013!CX26/la)-theta2*EXP(-Treasuries_01152013!CX26/la))</f>
        <v>0</v>
      </c>
      <c r="AL37" s="24">
        <f>IF(Treasuries_01152013!CY26=0,0,theta0+(theta1+theta2)*(1-EXP(-Treasuries_01152013!CY26/la))/(Treasuries_01152013!CY26/la)-theta2*EXP(-Treasuries_01152013!CY26/la))</f>
        <v>0</v>
      </c>
      <c r="AM37" s="24">
        <f>IF(Treasuries_01152013!CZ26=0,0,theta0+(theta1+theta2)*(1-EXP(-Treasuries_01152013!CZ26/la))/(Treasuries_01152013!CZ26/la)-theta2*EXP(-Treasuries_01152013!CZ26/la))</f>
        <v>0</v>
      </c>
      <c r="AN37" s="24">
        <f>IF(Treasuries_01152013!DA26=0,0,theta0+(theta1+theta2)*(1-EXP(-Treasuries_01152013!DA26/la))/(Treasuries_01152013!DA26/la)-theta2*EXP(-Treasuries_01152013!DA26/la))</f>
        <v>0</v>
      </c>
      <c r="AO37" s="24">
        <f>IF(Treasuries_01152013!DB26=0,0,theta0+(theta1+theta2)*(1-EXP(-Treasuries_01152013!DB26/la))/(Treasuries_01152013!DB26/la)-theta2*EXP(-Treasuries_01152013!DB26/la))</f>
        <v>0</v>
      </c>
      <c r="AP37" s="24">
        <f>IF(Treasuries_01152013!DC26=0,0,theta0+(theta1+theta2)*(1-EXP(-Treasuries_01152013!DC26/la))/(Treasuries_01152013!DC26/la)-theta2*EXP(-Treasuries_01152013!DC26/la))</f>
        <v>0</v>
      </c>
      <c r="AQ37" s="24">
        <f>IF(Treasuries_01152013!DD26=0,0,theta0+(theta1+theta2)*(1-EXP(-Treasuries_01152013!DD26/la))/(Treasuries_01152013!DD26/la)-theta2*EXP(-Treasuries_01152013!DD26/la))</f>
        <v>0</v>
      </c>
      <c r="AR37" s="24">
        <f>IF(Treasuries_01152013!DE26=0,0,theta0+(theta1+theta2)*(1-EXP(-Treasuries_01152013!DE26/la))/(Treasuries_01152013!DE26/la)-theta2*EXP(-Treasuries_01152013!DE26/la))</f>
        <v>0</v>
      </c>
      <c r="AS37" s="24">
        <f>IF(Treasuries_01152013!DF26=0,0,theta0+(theta1+theta2)*(1-EXP(-Treasuries_01152013!DF26/la))/(Treasuries_01152013!DF26/la)-theta2*EXP(-Treasuries_01152013!DF26/la))</f>
        <v>0</v>
      </c>
      <c r="AT37" s="24">
        <f>IF(Treasuries_01152013!DG26=0,0,theta0+(theta1+theta2)*(1-EXP(-Treasuries_01152013!DG26/la))/(Treasuries_01152013!DG26/la)-theta2*EXP(-Treasuries_01152013!DG26/la))</f>
        <v>0</v>
      </c>
      <c r="AU37" s="24">
        <f>IF(Treasuries_01152013!DH26=0,0,theta0+(theta1+theta2)*(1-EXP(-Treasuries_01152013!DH26/la))/(Treasuries_01152013!DH26/la)-theta2*EXP(-Treasuries_01152013!DH26/la))</f>
        <v>0</v>
      </c>
      <c r="AV37" s="24">
        <f>IF(Treasuries_01152013!DI26=0,0,theta0+(theta1+theta2)*(1-EXP(-Treasuries_01152013!DI26/la))/(Treasuries_01152013!DI26/la)-theta2*EXP(-Treasuries_01152013!DI26/la))</f>
        <v>0</v>
      </c>
      <c r="AW37" s="24">
        <f>IF(Treasuries_01152013!DJ26=0,0,theta0+(theta1+theta2)*(1-EXP(-Treasuries_01152013!DJ26/la))/(Treasuries_01152013!DJ26/la)-theta2*EXP(-Treasuries_01152013!DJ26/la))</f>
        <v>0</v>
      </c>
      <c r="AX37" s="24">
        <f>IF(Treasuries_01152013!DK26=0,0,theta0+(theta1+theta2)*(1-EXP(-Treasuries_01152013!DK26/la))/(Treasuries_01152013!DK26/la)-theta2*EXP(-Treasuries_01152013!DK26/la))</f>
        <v>0</v>
      </c>
      <c r="AY37" s="24">
        <f>IF(Treasuries_01152013!DL26=0,0,theta0+(theta1+theta2)*(1-EXP(-Treasuries_01152013!DL26/la))/(Treasuries_01152013!DL26/la)-theta2*EXP(-Treasuries_01152013!DL26/la))</f>
        <v>0</v>
      </c>
      <c r="AZ37" s="24">
        <f>IF(Treasuries_01152013!DM26=0,0,theta0+(theta1+theta2)*(1-EXP(-Treasuries_01152013!DM26/la))/(Treasuries_01152013!DM26/la)-theta2*EXP(-Treasuries_01152013!DM26/la))</f>
        <v>0</v>
      </c>
      <c r="BA37" s="24">
        <f>IF(Treasuries_01152013!DN26=0,0,theta0+(theta1+theta2)*(1-EXP(-Treasuries_01152013!DN26/la))/(Treasuries_01152013!DN26/la)-theta2*EXP(-Treasuries_01152013!DN26/la))</f>
        <v>0</v>
      </c>
      <c r="BB37" s="24">
        <f>IF(Treasuries_01152013!DO26=0,0,theta0+(theta1+theta2)*(1-EXP(-Treasuries_01152013!DO26/la))/(Treasuries_01152013!DO26/la)-theta2*EXP(-Treasuries_01152013!DO26/la))</f>
        <v>0</v>
      </c>
      <c r="BC37" s="24">
        <f>IF(Treasuries_01152013!DP26=0,0,theta0+(theta1+theta2)*(1-EXP(-Treasuries_01152013!DP26/la))/(Treasuries_01152013!DP26/la)-theta2*EXP(-Treasuries_01152013!DP26/la))</f>
        <v>0</v>
      </c>
      <c r="BD37" s="24">
        <f>IF(Treasuries_01152013!DQ26=0,0,theta0+(theta1+theta2)*(1-EXP(-Treasuries_01152013!DQ26/la))/(Treasuries_01152013!DQ26/la)-theta2*EXP(-Treasuries_01152013!DQ26/la))</f>
        <v>0</v>
      </c>
      <c r="BE37" s="24">
        <f>IF(Treasuries_01152013!DR26=0,0,theta0+(theta1+theta2)*(1-EXP(-Treasuries_01152013!DR26/la))/(Treasuries_01152013!DR26/la)-theta2*EXP(-Treasuries_01152013!DR26/la))</f>
        <v>0</v>
      </c>
      <c r="BF37" s="24">
        <f>IF(Treasuries_01152013!DS26=0,0,theta0+(theta1+theta2)*(1-EXP(-Treasuries_01152013!DS26/la))/(Treasuries_01152013!DS26/la)-theta2*EXP(-Treasuries_01152013!DS26/la))</f>
        <v>0</v>
      </c>
      <c r="BG37" s="24">
        <f>IF(Treasuries_01152013!DT26=0,0,theta0+(theta1+theta2)*(1-EXP(-Treasuries_01152013!DT26/la))/(Treasuries_01152013!DT26/la)-theta2*EXP(-Treasuries_01152013!DT26/la))</f>
        <v>0</v>
      </c>
      <c r="BH37" s="24">
        <f>IF(Treasuries_01152013!DU26=0,0,theta0+(theta1+theta2)*(1-EXP(-Treasuries_01152013!DU26/la))/(Treasuries_01152013!DU26/la)-theta2*EXP(-Treasuries_01152013!DU26/la))</f>
        <v>0</v>
      </c>
      <c r="BI37" s="24">
        <f>IF(Treasuries_01152013!DV26=0,0,theta0+(theta1+theta2)*(1-EXP(-Treasuries_01152013!DV26/la))/(Treasuries_01152013!DV26/la)-theta2*EXP(-Treasuries_01152013!DV26/la))</f>
        <v>0</v>
      </c>
      <c r="BJ37" s="24">
        <f>IF(Treasuries_01152013!DW26=0,0,theta0+(theta1+theta2)*(1-EXP(-Treasuries_01152013!DW26/la))/(Treasuries_01152013!DW26/la)-theta2*EXP(-Treasuries_01152013!DW26/la))</f>
        <v>0</v>
      </c>
      <c r="BK37" s="24">
        <f>IF(Treasuries_01152013!DX26=0,0,theta0+(theta1+theta2)*(1-EXP(-Treasuries_01152013!DX26/la))/(Treasuries_01152013!DX26/la)-theta2*EXP(-Treasuries_01152013!DX26/la))</f>
        <v>0</v>
      </c>
      <c r="BL37" s="24">
        <f>IF(Treasuries_01152013!DY26=0,0,theta0+(theta1+theta2)*(1-EXP(-Treasuries_01152013!DY26/la))/(Treasuries_01152013!DY26/la)-theta2*EXP(-Treasuries_01152013!DY26/la))</f>
        <v>0</v>
      </c>
      <c r="BM37" s="24">
        <f>IF(Treasuries_01152013!DZ26=0,0,theta0+(theta1+theta2)*(1-EXP(-Treasuries_01152013!DZ26/la))/(Treasuries_01152013!DZ26/la)-theta2*EXP(-Treasuries_01152013!DZ26/la))</f>
        <v>0</v>
      </c>
      <c r="BN37" s="24">
        <f>IF(Treasuries_01152013!EA26=0,0,theta0+(theta1+theta2)*(1-EXP(-Treasuries_01152013!EA26/la))/(Treasuries_01152013!EA26/la)-theta2*EXP(-Treasuries_01152013!EA26/la))</f>
        <v>0</v>
      </c>
      <c r="BO37" s="17" t="e">
        <f>EXP(-Treasuries_01152013!BT26*G37)</f>
        <v>#DIV/0!</v>
      </c>
      <c r="BP37" s="17">
        <f>EXP(-Treasuries_01152013!BU26*H37)</f>
        <v>1</v>
      </c>
      <c r="BQ37" s="17">
        <f>EXP(-Treasuries_01152013!BV26*I37)</f>
        <v>1</v>
      </c>
      <c r="BR37" s="17">
        <f>EXP(-Treasuries_01152013!BW26*J37)</f>
        <v>1</v>
      </c>
      <c r="BS37" s="17">
        <f>EXP(-Treasuries_01152013!BX26*K37)</f>
        <v>1</v>
      </c>
      <c r="BT37" s="17">
        <f>EXP(-Treasuries_01152013!BY26*L37)</f>
        <v>1</v>
      </c>
      <c r="BU37" s="17">
        <f>EXP(-Treasuries_01152013!BZ26*M37)</f>
        <v>1</v>
      </c>
      <c r="BV37" s="17">
        <f>EXP(-Treasuries_01152013!CA26*N37)</f>
        <v>1</v>
      </c>
      <c r="BW37" s="17">
        <f>EXP(-Treasuries_01152013!CB26*O37)</f>
        <v>1</v>
      </c>
      <c r="BX37" s="17">
        <f>EXP(-Treasuries_01152013!CC26*P37)</f>
        <v>1</v>
      </c>
      <c r="BY37" s="17">
        <f>EXP(-Treasuries_01152013!CD26*Q37)</f>
        <v>1</v>
      </c>
      <c r="BZ37" s="17">
        <f>EXP(-Treasuries_01152013!CE26*R37)</f>
        <v>1</v>
      </c>
      <c r="CA37" s="17">
        <f>EXP(-Treasuries_01152013!CF26*S37)</f>
        <v>1</v>
      </c>
      <c r="CB37" s="17">
        <f>EXP(-Treasuries_01152013!CG26*T37)</f>
        <v>1</v>
      </c>
      <c r="CC37" s="17">
        <f>EXP(-Treasuries_01152013!CH26*U37)</f>
        <v>1</v>
      </c>
      <c r="CD37" s="17">
        <f>EXP(-Treasuries_01152013!CI26*V37)</f>
        <v>1</v>
      </c>
      <c r="CE37" s="17">
        <f>EXP(-Treasuries_01152013!CJ26*W37)</f>
        <v>1</v>
      </c>
      <c r="CF37" s="17">
        <f>EXP(-Treasuries_01152013!CK26*X37)</f>
        <v>1</v>
      </c>
      <c r="CG37" s="17">
        <f>EXP(-Treasuries_01152013!CL26*Y37)</f>
        <v>1</v>
      </c>
      <c r="CH37" s="17">
        <f>EXP(-Treasuries_01152013!CM26*Z37)</f>
        <v>1</v>
      </c>
      <c r="CI37" s="17">
        <f>EXP(-Treasuries_01152013!CN26*AA37)</f>
        <v>1</v>
      </c>
      <c r="CJ37" s="17">
        <f>EXP(-Treasuries_01152013!CO26*AB37)</f>
        <v>1</v>
      </c>
      <c r="CK37" s="17">
        <f>EXP(-Treasuries_01152013!CP26*AC37)</f>
        <v>1</v>
      </c>
      <c r="CL37" s="17">
        <f>EXP(-Treasuries_01152013!CQ26*AD37)</f>
        <v>1</v>
      </c>
      <c r="CM37" s="17">
        <f>EXP(-Treasuries_01152013!CR26*AE37)</f>
        <v>1</v>
      </c>
      <c r="CN37" s="17">
        <f>EXP(-Treasuries_01152013!CS26*AF37)</f>
        <v>1</v>
      </c>
      <c r="CO37" s="17">
        <f>EXP(-Treasuries_01152013!CT26*AG37)</f>
        <v>1</v>
      </c>
      <c r="CP37" s="17">
        <f>EXP(-Treasuries_01152013!CU26*AH37)</f>
        <v>1</v>
      </c>
      <c r="CQ37" s="17">
        <f>EXP(-Treasuries_01152013!CV26*AI37)</f>
        <v>1</v>
      </c>
      <c r="CR37" s="17">
        <f>EXP(-Treasuries_01152013!CW26*AJ37)</f>
        <v>1</v>
      </c>
      <c r="CS37" s="17">
        <f>EXP(-Treasuries_01152013!CX26*AK37)</f>
        <v>1</v>
      </c>
      <c r="CT37" s="17">
        <f>EXP(-Treasuries_01152013!CY26*AL37)</f>
        <v>1</v>
      </c>
      <c r="CU37" s="17">
        <f>EXP(-Treasuries_01152013!CZ26*AM37)</f>
        <v>1</v>
      </c>
      <c r="CV37" s="17">
        <f>EXP(-Treasuries_01152013!DA26*AN37)</f>
        <v>1</v>
      </c>
      <c r="CW37" s="17">
        <f>EXP(-Treasuries_01152013!DB26*AO37)</f>
        <v>1</v>
      </c>
      <c r="CX37" s="17">
        <f>EXP(-Treasuries_01152013!DC26*AP37)</f>
        <v>1</v>
      </c>
      <c r="CY37" s="17">
        <f>EXP(-Treasuries_01152013!DD26*AQ37)</f>
        <v>1</v>
      </c>
      <c r="CZ37" s="17">
        <f>EXP(-Treasuries_01152013!DE26*AR37)</f>
        <v>1</v>
      </c>
      <c r="DA37" s="17">
        <f>EXP(-Treasuries_01152013!DF26*AS37)</f>
        <v>1</v>
      </c>
      <c r="DB37" s="17">
        <f>EXP(-Treasuries_01152013!DG26*AT37)</f>
        <v>1</v>
      </c>
      <c r="DC37" s="17">
        <f>EXP(-Treasuries_01152013!DH26*AU37)</f>
        <v>1</v>
      </c>
      <c r="DD37" s="17">
        <f>EXP(-Treasuries_01152013!DI26*AV37)</f>
        <v>1</v>
      </c>
      <c r="DE37" s="17">
        <f>EXP(-Treasuries_01152013!DJ26*AW37)</f>
        <v>1</v>
      </c>
      <c r="DF37" s="17">
        <f>EXP(-Treasuries_01152013!DK26*AX37)</f>
        <v>1</v>
      </c>
      <c r="DG37" s="17">
        <f>EXP(-Treasuries_01152013!DL26*AY37)</f>
        <v>1</v>
      </c>
      <c r="DH37" s="17">
        <f>EXP(-Treasuries_01152013!DM26*AZ37)</f>
        <v>1</v>
      </c>
      <c r="DI37" s="17">
        <f>EXP(-Treasuries_01152013!DN26*BA37)</f>
        <v>1</v>
      </c>
      <c r="DJ37" s="17">
        <f>EXP(-Treasuries_01152013!DO26*BB37)</f>
        <v>1</v>
      </c>
      <c r="DK37" s="17">
        <f>EXP(-Treasuries_01152013!DP26*BC37)</f>
        <v>1</v>
      </c>
      <c r="DL37" s="17">
        <f>EXP(-Treasuries_01152013!DQ26*BD37)</f>
        <v>1</v>
      </c>
      <c r="DM37" s="17">
        <f>EXP(-Treasuries_01152013!DR26*BE37)</f>
        <v>1</v>
      </c>
      <c r="DN37" s="17">
        <f>EXP(-Treasuries_01152013!DS26*BF37)</f>
        <v>1</v>
      </c>
      <c r="DO37" s="17">
        <f>EXP(-Treasuries_01152013!DT26*BG37)</f>
        <v>1</v>
      </c>
      <c r="DP37" s="17">
        <f>EXP(-Treasuries_01152013!DU26*BH37)</f>
        <v>1</v>
      </c>
      <c r="DQ37" s="17">
        <f>EXP(-Treasuries_01152013!DV26*BI37)</f>
        <v>1</v>
      </c>
      <c r="DR37" s="17">
        <f>EXP(-Treasuries_01152013!DW26*BJ37)</f>
        <v>1</v>
      </c>
      <c r="DS37" s="17">
        <f>EXP(-Treasuries_01152013!DX26*BK37)</f>
        <v>1</v>
      </c>
      <c r="DT37" s="17">
        <f>EXP(-Treasuries_01152013!DY26*BL37)</f>
        <v>1</v>
      </c>
      <c r="DU37" s="17">
        <f>EXP(-Treasuries_01152013!DZ26*BM37)</f>
        <v>1</v>
      </c>
      <c r="DV37" s="17">
        <f>EXP(-Treasuries_01152013!EA26*BN37)</f>
        <v>1</v>
      </c>
      <c r="DW37" s="8" t="e">
        <f>SUMPRODUCT(BO37:DV37,Treasuries_01152013!K26:BR26)</f>
        <v>#DIV/0!</v>
      </c>
      <c r="DX37" s="11" t="e">
        <f t="shared" si="3"/>
        <v>#DIV/0!</v>
      </c>
      <c r="DZ37" s="14">
        <f t="shared" si="4"/>
        <v>10</v>
      </c>
      <c r="EA37" s="67"/>
      <c r="EB37" s="67"/>
      <c r="EC37" s="67"/>
      <c r="ED37" s="16"/>
      <c r="EF37" s="15"/>
    </row>
    <row r="38" spans="2:136">
      <c r="B38" s="10">
        <f>Treasuries_01152013!C27</f>
        <v>0</v>
      </c>
      <c r="C38" s="10">
        <f>Treasuries_01152013!E27</f>
        <v>99.982444000000001</v>
      </c>
      <c r="D38" s="10">
        <f>Treasuries_01152013!F27</f>
        <v>99.984639000000001</v>
      </c>
      <c r="E38" s="8">
        <f>Treasuries_01152013!H27</f>
        <v>0.21944444444444444</v>
      </c>
      <c r="F38" s="8">
        <f t="shared" si="2"/>
        <v>99.983541500000001</v>
      </c>
      <c r="G38" s="24" t="e">
        <f>IF(Treasuries_01152013!BT27=0,0,theta0+(theta1+theta2)*(1-EXP(-Treasuries_01152013!BT27/la))/(Treasuries_01152013!BT27/la)-theta2*EXP(-Treasuries_01152013!BT27/la))</f>
        <v>#DIV/0!</v>
      </c>
      <c r="H38" s="24">
        <f>IF(Treasuries_01152013!BU27=0,0,theta0+(theta1+theta2)*(1-EXP(-Treasuries_01152013!BU27/la))/(Treasuries_01152013!BU27/la)-theta2*EXP(-Treasuries_01152013!BU27/la))</f>
        <v>0</v>
      </c>
      <c r="I38" s="24">
        <f>IF(Treasuries_01152013!BV27=0,0,theta0+(theta1+theta2)*(1-EXP(-Treasuries_01152013!BV27/la))/(Treasuries_01152013!BV27/la)-theta2*EXP(-Treasuries_01152013!BV27/la))</f>
        <v>0</v>
      </c>
      <c r="J38" s="24">
        <f>IF(Treasuries_01152013!BW27=0,0,theta0+(theta1+theta2)*(1-EXP(-Treasuries_01152013!BW27/la))/(Treasuries_01152013!BW27/la)-theta2*EXP(-Treasuries_01152013!BW27/la))</f>
        <v>0</v>
      </c>
      <c r="K38" s="24">
        <f>IF(Treasuries_01152013!BX27=0,0,theta0+(theta1+theta2)*(1-EXP(-Treasuries_01152013!BX27/la))/(Treasuries_01152013!BX27/la)-theta2*EXP(-Treasuries_01152013!BX27/la))</f>
        <v>0</v>
      </c>
      <c r="L38" s="24">
        <f>IF(Treasuries_01152013!BY27=0,0,theta0+(theta1+theta2)*(1-EXP(-Treasuries_01152013!BY27/la))/(Treasuries_01152013!BY27/la)-theta2*EXP(-Treasuries_01152013!BY27/la))</f>
        <v>0</v>
      </c>
      <c r="M38" s="24">
        <f>IF(Treasuries_01152013!BZ27=0,0,theta0+(theta1+theta2)*(1-EXP(-Treasuries_01152013!BZ27/la))/(Treasuries_01152013!BZ27/la)-theta2*EXP(-Treasuries_01152013!BZ27/la))</f>
        <v>0</v>
      </c>
      <c r="N38" s="24">
        <f>IF(Treasuries_01152013!CA27=0,0,theta0+(theta1+theta2)*(1-EXP(-Treasuries_01152013!CA27/la))/(Treasuries_01152013!CA27/la)-theta2*EXP(-Treasuries_01152013!CA27/la))</f>
        <v>0</v>
      </c>
      <c r="O38" s="24">
        <f>IF(Treasuries_01152013!CB27=0,0,theta0+(theta1+theta2)*(1-EXP(-Treasuries_01152013!CB27/la))/(Treasuries_01152013!CB27/la)-theta2*EXP(-Treasuries_01152013!CB27/la))</f>
        <v>0</v>
      </c>
      <c r="P38" s="24">
        <f>IF(Treasuries_01152013!CC27=0,0,theta0+(theta1+theta2)*(1-EXP(-Treasuries_01152013!CC27/la))/(Treasuries_01152013!CC27/la)-theta2*EXP(-Treasuries_01152013!CC27/la))</f>
        <v>0</v>
      </c>
      <c r="Q38" s="24">
        <f>IF(Treasuries_01152013!CD27=0,0,theta0+(theta1+theta2)*(1-EXP(-Treasuries_01152013!CD27/la))/(Treasuries_01152013!CD27/la)-theta2*EXP(-Treasuries_01152013!CD27/la))</f>
        <v>0</v>
      </c>
      <c r="R38" s="24">
        <f>IF(Treasuries_01152013!CE27=0,0,theta0+(theta1+theta2)*(1-EXP(-Treasuries_01152013!CE27/la))/(Treasuries_01152013!CE27/la)-theta2*EXP(-Treasuries_01152013!CE27/la))</f>
        <v>0</v>
      </c>
      <c r="S38" s="24">
        <f>IF(Treasuries_01152013!CF27=0,0,theta0+(theta1+theta2)*(1-EXP(-Treasuries_01152013!CF27/la))/(Treasuries_01152013!CF27/la)-theta2*EXP(-Treasuries_01152013!CF27/la))</f>
        <v>0</v>
      </c>
      <c r="T38" s="24">
        <f>IF(Treasuries_01152013!CG27=0,0,theta0+(theta1+theta2)*(1-EXP(-Treasuries_01152013!CG27/la))/(Treasuries_01152013!CG27/la)-theta2*EXP(-Treasuries_01152013!CG27/la))</f>
        <v>0</v>
      </c>
      <c r="U38" s="24">
        <f>IF(Treasuries_01152013!CH27=0,0,theta0+(theta1+theta2)*(1-EXP(-Treasuries_01152013!CH27/la))/(Treasuries_01152013!CH27/la)-theta2*EXP(-Treasuries_01152013!CH27/la))</f>
        <v>0</v>
      </c>
      <c r="V38" s="24">
        <f>IF(Treasuries_01152013!CI27=0,0,theta0+(theta1+theta2)*(1-EXP(-Treasuries_01152013!CI27/la))/(Treasuries_01152013!CI27/la)-theta2*EXP(-Treasuries_01152013!CI27/la))</f>
        <v>0</v>
      </c>
      <c r="W38" s="24">
        <f>IF(Treasuries_01152013!CJ27=0,0,theta0+(theta1+theta2)*(1-EXP(-Treasuries_01152013!CJ27/la))/(Treasuries_01152013!CJ27/la)-theta2*EXP(-Treasuries_01152013!CJ27/la))</f>
        <v>0</v>
      </c>
      <c r="X38" s="24">
        <f>IF(Treasuries_01152013!CK27=0,0,theta0+(theta1+theta2)*(1-EXP(-Treasuries_01152013!CK27/la))/(Treasuries_01152013!CK27/la)-theta2*EXP(-Treasuries_01152013!CK27/la))</f>
        <v>0</v>
      </c>
      <c r="Y38" s="24">
        <f>IF(Treasuries_01152013!CL27=0,0,theta0+(theta1+theta2)*(1-EXP(-Treasuries_01152013!CL27/la))/(Treasuries_01152013!CL27/la)-theta2*EXP(-Treasuries_01152013!CL27/la))</f>
        <v>0</v>
      </c>
      <c r="Z38" s="24">
        <f>IF(Treasuries_01152013!CM27=0,0,theta0+(theta1+theta2)*(1-EXP(-Treasuries_01152013!CM27/la))/(Treasuries_01152013!CM27/la)-theta2*EXP(-Treasuries_01152013!CM27/la))</f>
        <v>0</v>
      </c>
      <c r="AA38" s="24">
        <f>IF(Treasuries_01152013!CN27=0,0,theta0+(theta1+theta2)*(1-EXP(-Treasuries_01152013!CN27/la))/(Treasuries_01152013!CN27/la)-theta2*EXP(-Treasuries_01152013!CN27/la))</f>
        <v>0</v>
      </c>
      <c r="AB38" s="24">
        <f>IF(Treasuries_01152013!CO27=0,0,theta0+(theta1+theta2)*(1-EXP(-Treasuries_01152013!CO27/la))/(Treasuries_01152013!CO27/la)-theta2*EXP(-Treasuries_01152013!CO27/la))</f>
        <v>0</v>
      </c>
      <c r="AC38" s="24">
        <f>IF(Treasuries_01152013!CP27=0,0,theta0+(theta1+theta2)*(1-EXP(-Treasuries_01152013!CP27/la))/(Treasuries_01152013!CP27/la)-theta2*EXP(-Treasuries_01152013!CP27/la))</f>
        <v>0</v>
      </c>
      <c r="AD38" s="24">
        <f>IF(Treasuries_01152013!CQ27=0,0,theta0+(theta1+theta2)*(1-EXP(-Treasuries_01152013!CQ27/la))/(Treasuries_01152013!CQ27/la)-theta2*EXP(-Treasuries_01152013!CQ27/la))</f>
        <v>0</v>
      </c>
      <c r="AE38" s="24">
        <f>IF(Treasuries_01152013!CR27=0,0,theta0+(theta1+theta2)*(1-EXP(-Treasuries_01152013!CR27/la))/(Treasuries_01152013!CR27/la)-theta2*EXP(-Treasuries_01152013!CR27/la))</f>
        <v>0</v>
      </c>
      <c r="AF38" s="24">
        <f>IF(Treasuries_01152013!CS27=0,0,theta0+(theta1+theta2)*(1-EXP(-Treasuries_01152013!CS27/la))/(Treasuries_01152013!CS27/la)-theta2*EXP(-Treasuries_01152013!CS27/la))</f>
        <v>0</v>
      </c>
      <c r="AG38" s="24">
        <f>IF(Treasuries_01152013!CT27=0,0,theta0+(theta1+theta2)*(1-EXP(-Treasuries_01152013!CT27/la))/(Treasuries_01152013!CT27/la)-theta2*EXP(-Treasuries_01152013!CT27/la))</f>
        <v>0</v>
      </c>
      <c r="AH38" s="24">
        <f>IF(Treasuries_01152013!CU27=0,0,theta0+(theta1+theta2)*(1-EXP(-Treasuries_01152013!CU27/la))/(Treasuries_01152013!CU27/la)-theta2*EXP(-Treasuries_01152013!CU27/la))</f>
        <v>0</v>
      </c>
      <c r="AI38" s="24">
        <f>IF(Treasuries_01152013!CV27=0,0,theta0+(theta1+theta2)*(1-EXP(-Treasuries_01152013!CV27/la))/(Treasuries_01152013!CV27/la)-theta2*EXP(-Treasuries_01152013!CV27/la))</f>
        <v>0</v>
      </c>
      <c r="AJ38" s="24">
        <f>IF(Treasuries_01152013!CW27=0,0,theta0+(theta1+theta2)*(1-EXP(-Treasuries_01152013!CW27/la))/(Treasuries_01152013!CW27/la)-theta2*EXP(-Treasuries_01152013!CW27/la))</f>
        <v>0</v>
      </c>
      <c r="AK38" s="24">
        <f>IF(Treasuries_01152013!CX27=0,0,theta0+(theta1+theta2)*(1-EXP(-Treasuries_01152013!CX27/la))/(Treasuries_01152013!CX27/la)-theta2*EXP(-Treasuries_01152013!CX27/la))</f>
        <v>0</v>
      </c>
      <c r="AL38" s="24">
        <f>IF(Treasuries_01152013!CY27=0,0,theta0+(theta1+theta2)*(1-EXP(-Treasuries_01152013!CY27/la))/(Treasuries_01152013!CY27/la)-theta2*EXP(-Treasuries_01152013!CY27/la))</f>
        <v>0</v>
      </c>
      <c r="AM38" s="24">
        <f>IF(Treasuries_01152013!CZ27=0,0,theta0+(theta1+theta2)*(1-EXP(-Treasuries_01152013!CZ27/la))/(Treasuries_01152013!CZ27/la)-theta2*EXP(-Treasuries_01152013!CZ27/la))</f>
        <v>0</v>
      </c>
      <c r="AN38" s="24">
        <f>IF(Treasuries_01152013!DA27=0,0,theta0+(theta1+theta2)*(1-EXP(-Treasuries_01152013!DA27/la))/(Treasuries_01152013!DA27/la)-theta2*EXP(-Treasuries_01152013!DA27/la))</f>
        <v>0</v>
      </c>
      <c r="AO38" s="24">
        <f>IF(Treasuries_01152013!DB27=0,0,theta0+(theta1+theta2)*(1-EXP(-Treasuries_01152013!DB27/la))/(Treasuries_01152013!DB27/la)-theta2*EXP(-Treasuries_01152013!DB27/la))</f>
        <v>0</v>
      </c>
      <c r="AP38" s="24">
        <f>IF(Treasuries_01152013!DC27=0,0,theta0+(theta1+theta2)*(1-EXP(-Treasuries_01152013!DC27/la))/(Treasuries_01152013!DC27/la)-theta2*EXP(-Treasuries_01152013!DC27/la))</f>
        <v>0</v>
      </c>
      <c r="AQ38" s="24">
        <f>IF(Treasuries_01152013!DD27=0,0,theta0+(theta1+theta2)*(1-EXP(-Treasuries_01152013!DD27/la))/(Treasuries_01152013!DD27/la)-theta2*EXP(-Treasuries_01152013!DD27/la))</f>
        <v>0</v>
      </c>
      <c r="AR38" s="24">
        <f>IF(Treasuries_01152013!DE27=0,0,theta0+(theta1+theta2)*(1-EXP(-Treasuries_01152013!DE27/la))/(Treasuries_01152013!DE27/la)-theta2*EXP(-Treasuries_01152013!DE27/la))</f>
        <v>0</v>
      </c>
      <c r="AS38" s="24">
        <f>IF(Treasuries_01152013!DF27=0,0,theta0+(theta1+theta2)*(1-EXP(-Treasuries_01152013!DF27/la))/(Treasuries_01152013!DF27/la)-theta2*EXP(-Treasuries_01152013!DF27/la))</f>
        <v>0</v>
      </c>
      <c r="AT38" s="24">
        <f>IF(Treasuries_01152013!DG27=0,0,theta0+(theta1+theta2)*(1-EXP(-Treasuries_01152013!DG27/la))/(Treasuries_01152013!DG27/la)-theta2*EXP(-Treasuries_01152013!DG27/la))</f>
        <v>0</v>
      </c>
      <c r="AU38" s="24">
        <f>IF(Treasuries_01152013!DH27=0,0,theta0+(theta1+theta2)*(1-EXP(-Treasuries_01152013!DH27/la))/(Treasuries_01152013!DH27/la)-theta2*EXP(-Treasuries_01152013!DH27/la))</f>
        <v>0</v>
      </c>
      <c r="AV38" s="24">
        <f>IF(Treasuries_01152013!DI27=0,0,theta0+(theta1+theta2)*(1-EXP(-Treasuries_01152013!DI27/la))/(Treasuries_01152013!DI27/la)-theta2*EXP(-Treasuries_01152013!DI27/la))</f>
        <v>0</v>
      </c>
      <c r="AW38" s="24">
        <f>IF(Treasuries_01152013!DJ27=0,0,theta0+(theta1+theta2)*(1-EXP(-Treasuries_01152013!DJ27/la))/(Treasuries_01152013!DJ27/la)-theta2*EXP(-Treasuries_01152013!DJ27/la))</f>
        <v>0</v>
      </c>
      <c r="AX38" s="24">
        <f>IF(Treasuries_01152013!DK27=0,0,theta0+(theta1+theta2)*(1-EXP(-Treasuries_01152013!DK27/la))/(Treasuries_01152013!DK27/la)-theta2*EXP(-Treasuries_01152013!DK27/la))</f>
        <v>0</v>
      </c>
      <c r="AY38" s="24">
        <f>IF(Treasuries_01152013!DL27=0,0,theta0+(theta1+theta2)*(1-EXP(-Treasuries_01152013!DL27/la))/(Treasuries_01152013!DL27/la)-theta2*EXP(-Treasuries_01152013!DL27/la))</f>
        <v>0</v>
      </c>
      <c r="AZ38" s="24">
        <f>IF(Treasuries_01152013!DM27=0,0,theta0+(theta1+theta2)*(1-EXP(-Treasuries_01152013!DM27/la))/(Treasuries_01152013!DM27/la)-theta2*EXP(-Treasuries_01152013!DM27/la))</f>
        <v>0</v>
      </c>
      <c r="BA38" s="24">
        <f>IF(Treasuries_01152013!DN27=0,0,theta0+(theta1+theta2)*(1-EXP(-Treasuries_01152013!DN27/la))/(Treasuries_01152013!DN27/la)-theta2*EXP(-Treasuries_01152013!DN27/la))</f>
        <v>0</v>
      </c>
      <c r="BB38" s="24">
        <f>IF(Treasuries_01152013!DO27=0,0,theta0+(theta1+theta2)*(1-EXP(-Treasuries_01152013!DO27/la))/(Treasuries_01152013!DO27/la)-theta2*EXP(-Treasuries_01152013!DO27/la))</f>
        <v>0</v>
      </c>
      <c r="BC38" s="24">
        <f>IF(Treasuries_01152013!DP27=0,0,theta0+(theta1+theta2)*(1-EXP(-Treasuries_01152013!DP27/la))/(Treasuries_01152013!DP27/la)-theta2*EXP(-Treasuries_01152013!DP27/la))</f>
        <v>0</v>
      </c>
      <c r="BD38" s="24">
        <f>IF(Treasuries_01152013!DQ27=0,0,theta0+(theta1+theta2)*(1-EXP(-Treasuries_01152013!DQ27/la))/(Treasuries_01152013!DQ27/la)-theta2*EXP(-Treasuries_01152013!DQ27/la))</f>
        <v>0</v>
      </c>
      <c r="BE38" s="24">
        <f>IF(Treasuries_01152013!DR27=0,0,theta0+(theta1+theta2)*(1-EXP(-Treasuries_01152013!DR27/la))/(Treasuries_01152013!DR27/la)-theta2*EXP(-Treasuries_01152013!DR27/la))</f>
        <v>0</v>
      </c>
      <c r="BF38" s="24">
        <f>IF(Treasuries_01152013!DS27=0,0,theta0+(theta1+theta2)*(1-EXP(-Treasuries_01152013!DS27/la))/(Treasuries_01152013!DS27/la)-theta2*EXP(-Treasuries_01152013!DS27/la))</f>
        <v>0</v>
      </c>
      <c r="BG38" s="24">
        <f>IF(Treasuries_01152013!DT27=0,0,theta0+(theta1+theta2)*(1-EXP(-Treasuries_01152013!DT27/la))/(Treasuries_01152013!DT27/la)-theta2*EXP(-Treasuries_01152013!DT27/la))</f>
        <v>0</v>
      </c>
      <c r="BH38" s="24">
        <f>IF(Treasuries_01152013!DU27=0,0,theta0+(theta1+theta2)*(1-EXP(-Treasuries_01152013!DU27/la))/(Treasuries_01152013!DU27/la)-theta2*EXP(-Treasuries_01152013!DU27/la))</f>
        <v>0</v>
      </c>
      <c r="BI38" s="24">
        <f>IF(Treasuries_01152013!DV27=0,0,theta0+(theta1+theta2)*(1-EXP(-Treasuries_01152013!DV27/la))/(Treasuries_01152013!DV27/la)-theta2*EXP(-Treasuries_01152013!DV27/la))</f>
        <v>0</v>
      </c>
      <c r="BJ38" s="24">
        <f>IF(Treasuries_01152013!DW27=0,0,theta0+(theta1+theta2)*(1-EXP(-Treasuries_01152013!DW27/la))/(Treasuries_01152013!DW27/la)-theta2*EXP(-Treasuries_01152013!DW27/la))</f>
        <v>0</v>
      </c>
      <c r="BK38" s="24">
        <f>IF(Treasuries_01152013!DX27=0,0,theta0+(theta1+theta2)*(1-EXP(-Treasuries_01152013!DX27/la))/(Treasuries_01152013!DX27/la)-theta2*EXP(-Treasuries_01152013!DX27/la))</f>
        <v>0</v>
      </c>
      <c r="BL38" s="24">
        <f>IF(Treasuries_01152013!DY27=0,0,theta0+(theta1+theta2)*(1-EXP(-Treasuries_01152013!DY27/la))/(Treasuries_01152013!DY27/la)-theta2*EXP(-Treasuries_01152013!DY27/la))</f>
        <v>0</v>
      </c>
      <c r="BM38" s="24">
        <f>IF(Treasuries_01152013!DZ27=0,0,theta0+(theta1+theta2)*(1-EXP(-Treasuries_01152013!DZ27/la))/(Treasuries_01152013!DZ27/la)-theta2*EXP(-Treasuries_01152013!DZ27/la))</f>
        <v>0</v>
      </c>
      <c r="BN38" s="24">
        <f>IF(Treasuries_01152013!EA27=0,0,theta0+(theta1+theta2)*(1-EXP(-Treasuries_01152013!EA27/la))/(Treasuries_01152013!EA27/la)-theta2*EXP(-Treasuries_01152013!EA27/la))</f>
        <v>0</v>
      </c>
      <c r="BO38" s="17" t="e">
        <f>EXP(-Treasuries_01152013!BT27*G38)</f>
        <v>#DIV/0!</v>
      </c>
      <c r="BP38" s="17">
        <f>EXP(-Treasuries_01152013!BU27*H38)</f>
        <v>1</v>
      </c>
      <c r="BQ38" s="17">
        <f>EXP(-Treasuries_01152013!BV27*I38)</f>
        <v>1</v>
      </c>
      <c r="BR38" s="17">
        <f>EXP(-Treasuries_01152013!BW27*J38)</f>
        <v>1</v>
      </c>
      <c r="BS38" s="17">
        <f>EXP(-Treasuries_01152013!BX27*K38)</f>
        <v>1</v>
      </c>
      <c r="BT38" s="17">
        <f>EXP(-Treasuries_01152013!BY27*L38)</f>
        <v>1</v>
      </c>
      <c r="BU38" s="17">
        <f>EXP(-Treasuries_01152013!BZ27*M38)</f>
        <v>1</v>
      </c>
      <c r="BV38" s="17">
        <f>EXP(-Treasuries_01152013!CA27*N38)</f>
        <v>1</v>
      </c>
      <c r="BW38" s="17">
        <f>EXP(-Treasuries_01152013!CB27*O38)</f>
        <v>1</v>
      </c>
      <c r="BX38" s="17">
        <f>EXP(-Treasuries_01152013!CC27*P38)</f>
        <v>1</v>
      </c>
      <c r="BY38" s="17">
        <f>EXP(-Treasuries_01152013!CD27*Q38)</f>
        <v>1</v>
      </c>
      <c r="BZ38" s="17">
        <f>EXP(-Treasuries_01152013!CE27*R38)</f>
        <v>1</v>
      </c>
      <c r="CA38" s="17">
        <f>EXP(-Treasuries_01152013!CF27*S38)</f>
        <v>1</v>
      </c>
      <c r="CB38" s="17">
        <f>EXP(-Treasuries_01152013!CG27*T38)</f>
        <v>1</v>
      </c>
      <c r="CC38" s="17">
        <f>EXP(-Treasuries_01152013!CH27*U38)</f>
        <v>1</v>
      </c>
      <c r="CD38" s="17">
        <f>EXP(-Treasuries_01152013!CI27*V38)</f>
        <v>1</v>
      </c>
      <c r="CE38" s="17">
        <f>EXP(-Treasuries_01152013!CJ27*W38)</f>
        <v>1</v>
      </c>
      <c r="CF38" s="17">
        <f>EXP(-Treasuries_01152013!CK27*X38)</f>
        <v>1</v>
      </c>
      <c r="CG38" s="17">
        <f>EXP(-Treasuries_01152013!CL27*Y38)</f>
        <v>1</v>
      </c>
      <c r="CH38" s="17">
        <f>EXP(-Treasuries_01152013!CM27*Z38)</f>
        <v>1</v>
      </c>
      <c r="CI38" s="17">
        <f>EXP(-Treasuries_01152013!CN27*AA38)</f>
        <v>1</v>
      </c>
      <c r="CJ38" s="17">
        <f>EXP(-Treasuries_01152013!CO27*AB38)</f>
        <v>1</v>
      </c>
      <c r="CK38" s="17">
        <f>EXP(-Treasuries_01152013!CP27*AC38)</f>
        <v>1</v>
      </c>
      <c r="CL38" s="17">
        <f>EXP(-Treasuries_01152013!CQ27*AD38)</f>
        <v>1</v>
      </c>
      <c r="CM38" s="17">
        <f>EXP(-Treasuries_01152013!CR27*AE38)</f>
        <v>1</v>
      </c>
      <c r="CN38" s="17">
        <f>EXP(-Treasuries_01152013!CS27*AF38)</f>
        <v>1</v>
      </c>
      <c r="CO38" s="17">
        <f>EXP(-Treasuries_01152013!CT27*AG38)</f>
        <v>1</v>
      </c>
      <c r="CP38" s="17">
        <f>EXP(-Treasuries_01152013!CU27*AH38)</f>
        <v>1</v>
      </c>
      <c r="CQ38" s="17">
        <f>EXP(-Treasuries_01152013!CV27*AI38)</f>
        <v>1</v>
      </c>
      <c r="CR38" s="17">
        <f>EXP(-Treasuries_01152013!CW27*AJ38)</f>
        <v>1</v>
      </c>
      <c r="CS38" s="17">
        <f>EXP(-Treasuries_01152013!CX27*AK38)</f>
        <v>1</v>
      </c>
      <c r="CT38" s="17">
        <f>EXP(-Treasuries_01152013!CY27*AL38)</f>
        <v>1</v>
      </c>
      <c r="CU38" s="17">
        <f>EXP(-Treasuries_01152013!CZ27*AM38)</f>
        <v>1</v>
      </c>
      <c r="CV38" s="17">
        <f>EXP(-Treasuries_01152013!DA27*AN38)</f>
        <v>1</v>
      </c>
      <c r="CW38" s="17">
        <f>EXP(-Treasuries_01152013!DB27*AO38)</f>
        <v>1</v>
      </c>
      <c r="CX38" s="17">
        <f>EXP(-Treasuries_01152013!DC27*AP38)</f>
        <v>1</v>
      </c>
      <c r="CY38" s="17">
        <f>EXP(-Treasuries_01152013!DD27*AQ38)</f>
        <v>1</v>
      </c>
      <c r="CZ38" s="17">
        <f>EXP(-Treasuries_01152013!DE27*AR38)</f>
        <v>1</v>
      </c>
      <c r="DA38" s="17">
        <f>EXP(-Treasuries_01152013!DF27*AS38)</f>
        <v>1</v>
      </c>
      <c r="DB38" s="17">
        <f>EXP(-Treasuries_01152013!DG27*AT38)</f>
        <v>1</v>
      </c>
      <c r="DC38" s="17">
        <f>EXP(-Treasuries_01152013!DH27*AU38)</f>
        <v>1</v>
      </c>
      <c r="DD38" s="17">
        <f>EXP(-Treasuries_01152013!DI27*AV38)</f>
        <v>1</v>
      </c>
      <c r="DE38" s="17">
        <f>EXP(-Treasuries_01152013!DJ27*AW38)</f>
        <v>1</v>
      </c>
      <c r="DF38" s="17">
        <f>EXP(-Treasuries_01152013!DK27*AX38)</f>
        <v>1</v>
      </c>
      <c r="DG38" s="17">
        <f>EXP(-Treasuries_01152013!DL27*AY38)</f>
        <v>1</v>
      </c>
      <c r="DH38" s="17">
        <f>EXP(-Treasuries_01152013!DM27*AZ38)</f>
        <v>1</v>
      </c>
      <c r="DI38" s="17">
        <f>EXP(-Treasuries_01152013!DN27*BA38)</f>
        <v>1</v>
      </c>
      <c r="DJ38" s="17">
        <f>EXP(-Treasuries_01152013!DO27*BB38)</f>
        <v>1</v>
      </c>
      <c r="DK38" s="17">
        <f>EXP(-Treasuries_01152013!DP27*BC38)</f>
        <v>1</v>
      </c>
      <c r="DL38" s="17">
        <f>EXP(-Treasuries_01152013!DQ27*BD38)</f>
        <v>1</v>
      </c>
      <c r="DM38" s="17">
        <f>EXP(-Treasuries_01152013!DR27*BE38)</f>
        <v>1</v>
      </c>
      <c r="DN38" s="17">
        <f>EXP(-Treasuries_01152013!DS27*BF38)</f>
        <v>1</v>
      </c>
      <c r="DO38" s="17">
        <f>EXP(-Treasuries_01152013!DT27*BG38)</f>
        <v>1</v>
      </c>
      <c r="DP38" s="17">
        <f>EXP(-Treasuries_01152013!DU27*BH38)</f>
        <v>1</v>
      </c>
      <c r="DQ38" s="17">
        <f>EXP(-Treasuries_01152013!DV27*BI38)</f>
        <v>1</v>
      </c>
      <c r="DR38" s="17">
        <f>EXP(-Treasuries_01152013!DW27*BJ38)</f>
        <v>1</v>
      </c>
      <c r="DS38" s="17">
        <f>EXP(-Treasuries_01152013!DX27*BK38)</f>
        <v>1</v>
      </c>
      <c r="DT38" s="17">
        <f>EXP(-Treasuries_01152013!DY27*BL38)</f>
        <v>1</v>
      </c>
      <c r="DU38" s="17">
        <f>EXP(-Treasuries_01152013!DZ27*BM38)</f>
        <v>1</v>
      </c>
      <c r="DV38" s="17">
        <f>EXP(-Treasuries_01152013!EA27*BN38)</f>
        <v>1</v>
      </c>
      <c r="DW38" s="8" t="e">
        <f>SUMPRODUCT(BO38:DV38,Treasuries_01152013!K27:BR27)</f>
        <v>#DIV/0!</v>
      </c>
      <c r="DX38" s="11" t="e">
        <f t="shared" si="3"/>
        <v>#DIV/0!</v>
      </c>
      <c r="DZ38" s="14">
        <f t="shared" si="4"/>
        <v>10.5</v>
      </c>
      <c r="EA38" s="67"/>
      <c r="EB38" s="67"/>
      <c r="EC38" s="67"/>
      <c r="ED38" s="16"/>
      <c r="EF38" s="15"/>
    </row>
    <row r="39" spans="2:136">
      <c r="B39" s="10">
        <f>Treasuries_01152013!C28</f>
        <v>0</v>
      </c>
      <c r="C39" s="10">
        <f>Treasuries_01152013!E28</f>
        <v>99.980889000000005</v>
      </c>
      <c r="D39" s="10">
        <f>Treasuries_01152013!F28</f>
        <v>99.983277999999999</v>
      </c>
      <c r="E39" s="8">
        <f>Treasuries_01152013!H28</f>
        <v>0.2388888888888889</v>
      </c>
      <c r="F39" s="8">
        <f t="shared" si="2"/>
        <v>99.982083500000002</v>
      </c>
      <c r="G39" s="24" t="e">
        <f>IF(Treasuries_01152013!BT28=0,0,theta0+(theta1+theta2)*(1-EXP(-Treasuries_01152013!BT28/la))/(Treasuries_01152013!BT28/la)-theta2*EXP(-Treasuries_01152013!BT28/la))</f>
        <v>#DIV/0!</v>
      </c>
      <c r="H39" s="24">
        <f>IF(Treasuries_01152013!BU28=0,0,theta0+(theta1+theta2)*(1-EXP(-Treasuries_01152013!BU28/la))/(Treasuries_01152013!BU28/la)-theta2*EXP(-Treasuries_01152013!BU28/la))</f>
        <v>0</v>
      </c>
      <c r="I39" s="24">
        <f>IF(Treasuries_01152013!BV28=0,0,theta0+(theta1+theta2)*(1-EXP(-Treasuries_01152013!BV28/la))/(Treasuries_01152013!BV28/la)-theta2*EXP(-Treasuries_01152013!BV28/la))</f>
        <v>0</v>
      </c>
      <c r="J39" s="24">
        <f>IF(Treasuries_01152013!BW28=0,0,theta0+(theta1+theta2)*(1-EXP(-Treasuries_01152013!BW28/la))/(Treasuries_01152013!BW28/la)-theta2*EXP(-Treasuries_01152013!BW28/la))</f>
        <v>0</v>
      </c>
      <c r="K39" s="24">
        <f>IF(Treasuries_01152013!BX28=0,0,theta0+(theta1+theta2)*(1-EXP(-Treasuries_01152013!BX28/la))/(Treasuries_01152013!BX28/la)-theta2*EXP(-Treasuries_01152013!BX28/la))</f>
        <v>0</v>
      </c>
      <c r="L39" s="24">
        <f>IF(Treasuries_01152013!BY28=0,0,theta0+(theta1+theta2)*(1-EXP(-Treasuries_01152013!BY28/la))/(Treasuries_01152013!BY28/la)-theta2*EXP(-Treasuries_01152013!BY28/la))</f>
        <v>0</v>
      </c>
      <c r="M39" s="24">
        <f>IF(Treasuries_01152013!BZ28=0,0,theta0+(theta1+theta2)*(1-EXP(-Treasuries_01152013!BZ28/la))/(Treasuries_01152013!BZ28/la)-theta2*EXP(-Treasuries_01152013!BZ28/la))</f>
        <v>0</v>
      </c>
      <c r="N39" s="24">
        <f>IF(Treasuries_01152013!CA28=0,0,theta0+(theta1+theta2)*(1-EXP(-Treasuries_01152013!CA28/la))/(Treasuries_01152013!CA28/la)-theta2*EXP(-Treasuries_01152013!CA28/la))</f>
        <v>0</v>
      </c>
      <c r="O39" s="24">
        <f>IF(Treasuries_01152013!CB28=0,0,theta0+(theta1+theta2)*(1-EXP(-Treasuries_01152013!CB28/la))/(Treasuries_01152013!CB28/la)-theta2*EXP(-Treasuries_01152013!CB28/la))</f>
        <v>0</v>
      </c>
      <c r="P39" s="24">
        <f>IF(Treasuries_01152013!CC28=0,0,theta0+(theta1+theta2)*(1-EXP(-Treasuries_01152013!CC28/la))/(Treasuries_01152013!CC28/la)-theta2*EXP(-Treasuries_01152013!CC28/la))</f>
        <v>0</v>
      </c>
      <c r="Q39" s="24">
        <f>IF(Treasuries_01152013!CD28=0,0,theta0+(theta1+theta2)*(1-EXP(-Treasuries_01152013!CD28/la))/(Treasuries_01152013!CD28/la)-theta2*EXP(-Treasuries_01152013!CD28/la))</f>
        <v>0</v>
      </c>
      <c r="R39" s="24">
        <f>IF(Treasuries_01152013!CE28=0,0,theta0+(theta1+theta2)*(1-EXP(-Treasuries_01152013!CE28/la))/(Treasuries_01152013!CE28/la)-theta2*EXP(-Treasuries_01152013!CE28/la))</f>
        <v>0</v>
      </c>
      <c r="S39" s="24">
        <f>IF(Treasuries_01152013!CF28=0,0,theta0+(theta1+theta2)*(1-EXP(-Treasuries_01152013!CF28/la))/(Treasuries_01152013!CF28/la)-theta2*EXP(-Treasuries_01152013!CF28/la))</f>
        <v>0</v>
      </c>
      <c r="T39" s="24">
        <f>IF(Treasuries_01152013!CG28=0,0,theta0+(theta1+theta2)*(1-EXP(-Treasuries_01152013!CG28/la))/(Treasuries_01152013!CG28/la)-theta2*EXP(-Treasuries_01152013!CG28/la))</f>
        <v>0</v>
      </c>
      <c r="U39" s="24">
        <f>IF(Treasuries_01152013!CH28=0,0,theta0+(theta1+theta2)*(1-EXP(-Treasuries_01152013!CH28/la))/(Treasuries_01152013!CH28/la)-theta2*EXP(-Treasuries_01152013!CH28/la))</f>
        <v>0</v>
      </c>
      <c r="V39" s="24">
        <f>IF(Treasuries_01152013!CI28=0,0,theta0+(theta1+theta2)*(1-EXP(-Treasuries_01152013!CI28/la))/(Treasuries_01152013!CI28/la)-theta2*EXP(-Treasuries_01152013!CI28/la))</f>
        <v>0</v>
      </c>
      <c r="W39" s="24">
        <f>IF(Treasuries_01152013!CJ28=0,0,theta0+(theta1+theta2)*(1-EXP(-Treasuries_01152013!CJ28/la))/(Treasuries_01152013!CJ28/la)-theta2*EXP(-Treasuries_01152013!CJ28/la))</f>
        <v>0</v>
      </c>
      <c r="X39" s="24">
        <f>IF(Treasuries_01152013!CK28=0,0,theta0+(theta1+theta2)*(1-EXP(-Treasuries_01152013!CK28/la))/(Treasuries_01152013!CK28/la)-theta2*EXP(-Treasuries_01152013!CK28/la))</f>
        <v>0</v>
      </c>
      <c r="Y39" s="24">
        <f>IF(Treasuries_01152013!CL28=0,0,theta0+(theta1+theta2)*(1-EXP(-Treasuries_01152013!CL28/la))/(Treasuries_01152013!CL28/la)-theta2*EXP(-Treasuries_01152013!CL28/la))</f>
        <v>0</v>
      </c>
      <c r="Z39" s="24">
        <f>IF(Treasuries_01152013!CM28=0,0,theta0+(theta1+theta2)*(1-EXP(-Treasuries_01152013!CM28/la))/(Treasuries_01152013!CM28/la)-theta2*EXP(-Treasuries_01152013!CM28/la))</f>
        <v>0</v>
      </c>
      <c r="AA39" s="24">
        <f>IF(Treasuries_01152013!CN28=0,0,theta0+(theta1+theta2)*(1-EXP(-Treasuries_01152013!CN28/la))/(Treasuries_01152013!CN28/la)-theta2*EXP(-Treasuries_01152013!CN28/la))</f>
        <v>0</v>
      </c>
      <c r="AB39" s="24">
        <f>IF(Treasuries_01152013!CO28=0,0,theta0+(theta1+theta2)*(1-EXP(-Treasuries_01152013!CO28/la))/(Treasuries_01152013!CO28/la)-theta2*EXP(-Treasuries_01152013!CO28/la))</f>
        <v>0</v>
      </c>
      <c r="AC39" s="24">
        <f>IF(Treasuries_01152013!CP28=0,0,theta0+(theta1+theta2)*(1-EXP(-Treasuries_01152013!CP28/la))/(Treasuries_01152013!CP28/la)-theta2*EXP(-Treasuries_01152013!CP28/la))</f>
        <v>0</v>
      </c>
      <c r="AD39" s="24">
        <f>IF(Treasuries_01152013!CQ28=0,0,theta0+(theta1+theta2)*(1-EXP(-Treasuries_01152013!CQ28/la))/(Treasuries_01152013!CQ28/la)-theta2*EXP(-Treasuries_01152013!CQ28/la))</f>
        <v>0</v>
      </c>
      <c r="AE39" s="24">
        <f>IF(Treasuries_01152013!CR28=0,0,theta0+(theta1+theta2)*(1-EXP(-Treasuries_01152013!CR28/la))/(Treasuries_01152013!CR28/la)-theta2*EXP(-Treasuries_01152013!CR28/la))</f>
        <v>0</v>
      </c>
      <c r="AF39" s="24">
        <f>IF(Treasuries_01152013!CS28=0,0,theta0+(theta1+theta2)*(1-EXP(-Treasuries_01152013!CS28/la))/(Treasuries_01152013!CS28/la)-theta2*EXP(-Treasuries_01152013!CS28/la))</f>
        <v>0</v>
      </c>
      <c r="AG39" s="24">
        <f>IF(Treasuries_01152013!CT28=0,0,theta0+(theta1+theta2)*(1-EXP(-Treasuries_01152013!CT28/la))/(Treasuries_01152013!CT28/la)-theta2*EXP(-Treasuries_01152013!CT28/la))</f>
        <v>0</v>
      </c>
      <c r="AH39" s="24">
        <f>IF(Treasuries_01152013!CU28=0,0,theta0+(theta1+theta2)*(1-EXP(-Treasuries_01152013!CU28/la))/(Treasuries_01152013!CU28/la)-theta2*EXP(-Treasuries_01152013!CU28/la))</f>
        <v>0</v>
      </c>
      <c r="AI39" s="24">
        <f>IF(Treasuries_01152013!CV28=0,0,theta0+(theta1+theta2)*(1-EXP(-Treasuries_01152013!CV28/la))/(Treasuries_01152013!CV28/la)-theta2*EXP(-Treasuries_01152013!CV28/la))</f>
        <v>0</v>
      </c>
      <c r="AJ39" s="24">
        <f>IF(Treasuries_01152013!CW28=0,0,theta0+(theta1+theta2)*(1-EXP(-Treasuries_01152013!CW28/la))/(Treasuries_01152013!CW28/la)-theta2*EXP(-Treasuries_01152013!CW28/la))</f>
        <v>0</v>
      </c>
      <c r="AK39" s="24">
        <f>IF(Treasuries_01152013!CX28=0,0,theta0+(theta1+theta2)*(1-EXP(-Treasuries_01152013!CX28/la))/(Treasuries_01152013!CX28/la)-theta2*EXP(-Treasuries_01152013!CX28/la))</f>
        <v>0</v>
      </c>
      <c r="AL39" s="24">
        <f>IF(Treasuries_01152013!CY28=0,0,theta0+(theta1+theta2)*(1-EXP(-Treasuries_01152013!CY28/la))/(Treasuries_01152013!CY28/la)-theta2*EXP(-Treasuries_01152013!CY28/la))</f>
        <v>0</v>
      </c>
      <c r="AM39" s="24">
        <f>IF(Treasuries_01152013!CZ28=0,0,theta0+(theta1+theta2)*(1-EXP(-Treasuries_01152013!CZ28/la))/(Treasuries_01152013!CZ28/la)-theta2*EXP(-Treasuries_01152013!CZ28/la))</f>
        <v>0</v>
      </c>
      <c r="AN39" s="24">
        <f>IF(Treasuries_01152013!DA28=0,0,theta0+(theta1+theta2)*(1-EXP(-Treasuries_01152013!DA28/la))/(Treasuries_01152013!DA28/la)-theta2*EXP(-Treasuries_01152013!DA28/la))</f>
        <v>0</v>
      </c>
      <c r="AO39" s="24">
        <f>IF(Treasuries_01152013!DB28=0,0,theta0+(theta1+theta2)*(1-EXP(-Treasuries_01152013!DB28/la))/(Treasuries_01152013!DB28/la)-theta2*EXP(-Treasuries_01152013!DB28/la))</f>
        <v>0</v>
      </c>
      <c r="AP39" s="24">
        <f>IF(Treasuries_01152013!DC28=0,0,theta0+(theta1+theta2)*(1-EXP(-Treasuries_01152013!DC28/la))/(Treasuries_01152013!DC28/la)-theta2*EXP(-Treasuries_01152013!DC28/la))</f>
        <v>0</v>
      </c>
      <c r="AQ39" s="24">
        <f>IF(Treasuries_01152013!DD28=0,0,theta0+(theta1+theta2)*(1-EXP(-Treasuries_01152013!DD28/la))/(Treasuries_01152013!DD28/la)-theta2*EXP(-Treasuries_01152013!DD28/la))</f>
        <v>0</v>
      </c>
      <c r="AR39" s="24">
        <f>IF(Treasuries_01152013!DE28=0,0,theta0+(theta1+theta2)*(1-EXP(-Treasuries_01152013!DE28/la))/(Treasuries_01152013!DE28/la)-theta2*EXP(-Treasuries_01152013!DE28/la))</f>
        <v>0</v>
      </c>
      <c r="AS39" s="24">
        <f>IF(Treasuries_01152013!DF28=0,0,theta0+(theta1+theta2)*(1-EXP(-Treasuries_01152013!DF28/la))/(Treasuries_01152013!DF28/la)-theta2*EXP(-Treasuries_01152013!DF28/la))</f>
        <v>0</v>
      </c>
      <c r="AT39" s="24">
        <f>IF(Treasuries_01152013!DG28=0,0,theta0+(theta1+theta2)*(1-EXP(-Treasuries_01152013!DG28/la))/(Treasuries_01152013!DG28/la)-theta2*EXP(-Treasuries_01152013!DG28/la))</f>
        <v>0</v>
      </c>
      <c r="AU39" s="24">
        <f>IF(Treasuries_01152013!DH28=0,0,theta0+(theta1+theta2)*(1-EXP(-Treasuries_01152013!DH28/la))/(Treasuries_01152013!DH28/la)-theta2*EXP(-Treasuries_01152013!DH28/la))</f>
        <v>0</v>
      </c>
      <c r="AV39" s="24">
        <f>IF(Treasuries_01152013!DI28=0,0,theta0+(theta1+theta2)*(1-EXP(-Treasuries_01152013!DI28/la))/(Treasuries_01152013!DI28/la)-theta2*EXP(-Treasuries_01152013!DI28/la))</f>
        <v>0</v>
      </c>
      <c r="AW39" s="24">
        <f>IF(Treasuries_01152013!DJ28=0,0,theta0+(theta1+theta2)*(1-EXP(-Treasuries_01152013!DJ28/la))/(Treasuries_01152013!DJ28/la)-theta2*EXP(-Treasuries_01152013!DJ28/la))</f>
        <v>0</v>
      </c>
      <c r="AX39" s="24">
        <f>IF(Treasuries_01152013!DK28=0,0,theta0+(theta1+theta2)*(1-EXP(-Treasuries_01152013!DK28/la))/(Treasuries_01152013!DK28/la)-theta2*EXP(-Treasuries_01152013!DK28/la))</f>
        <v>0</v>
      </c>
      <c r="AY39" s="24">
        <f>IF(Treasuries_01152013!DL28=0,0,theta0+(theta1+theta2)*(1-EXP(-Treasuries_01152013!DL28/la))/(Treasuries_01152013!DL28/la)-theta2*EXP(-Treasuries_01152013!DL28/la))</f>
        <v>0</v>
      </c>
      <c r="AZ39" s="24">
        <f>IF(Treasuries_01152013!DM28=0,0,theta0+(theta1+theta2)*(1-EXP(-Treasuries_01152013!DM28/la))/(Treasuries_01152013!DM28/la)-theta2*EXP(-Treasuries_01152013!DM28/la))</f>
        <v>0</v>
      </c>
      <c r="BA39" s="24">
        <f>IF(Treasuries_01152013!DN28=0,0,theta0+(theta1+theta2)*(1-EXP(-Treasuries_01152013!DN28/la))/(Treasuries_01152013!DN28/la)-theta2*EXP(-Treasuries_01152013!DN28/la))</f>
        <v>0</v>
      </c>
      <c r="BB39" s="24">
        <f>IF(Treasuries_01152013!DO28=0,0,theta0+(theta1+theta2)*(1-EXP(-Treasuries_01152013!DO28/la))/(Treasuries_01152013!DO28/la)-theta2*EXP(-Treasuries_01152013!DO28/la))</f>
        <v>0</v>
      </c>
      <c r="BC39" s="24">
        <f>IF(Treasuries_01152013!DP28=0,0,theta0+(theta1+theta2)*(1-EXP(-Treasuries_01152013!DP28/la))/(Treasuries_01152013!DP28/la)-theta2*EXP(-Treasuries_01152013!DP28/la))</f>
        <v>0</v>
      </c>
      <c r="BD39" s="24">
        <f>IF(Treasuries_01152013!DQ28=0,0,theta0+(theta1+theta2)*(1-EXP(-Treasuries_01152013!DQ28/la))/(Treasuries_01152013!DQ28/la)-theta2*EXP(-Treasuries_01152013!DQ28/la))</f>
        <v>0</v>
      </c>
      <c r="BE39" s="24">
        <f>IF(Treasuries_01152013!DR28=0,0,theta0+(theta1+theta2)*(1-EXP(-Treasuries_01152013!DR28/la))/(Treasuries_01152013!DR28/la)-theta2*EXP(-Treasuries_01152013!DR28/la))</f>
        <v>0</v>
      </c>
      <c r="BF39" s="24">
        <f>IF(Treasuries_01152013!DS28=0,0,theta0+(theta1+theta2)*(1-EXP(-Treasuries_01152013!DS28/la))/(Treasuries_01152013!DS28/la)-theta2*EXP(-Treasuries_01152013!DS28/la))</f>
        <v>0</v>
      </c>
      <c r="BG39" s="24">
        <f>IF(Treasuries_01152013!DT28=0,0,theta0+(theta1+theta2)*(1-EXP(-Treasuries_01152013!DT28/la))/(Treasuries_01152013!DT28/la)-theta2*EXP(-Treasuries_01152013!DT28/la))</f>
        <v>0</v>
      </c>
      <c r="BH39" s="24">
        <f>IF(Treasuries_01152013!DU28=0,0,theta0+(theta1+theta2)*(1-EXP(-Treasuries_01152013!DU28/la))/(Treasuries_01152013!DU28/la)-theta2*EXP(-Treasuries_01152013!DU28/la))</f>
        <v>0</v>
      </c>
      <c r="BI39" s="24">
        <f>IF(Treasuries_01152013!DV28=0,0,theta0+(theta1+theta2)*(1-EXP(-Treasuries_01152013!DV28/la))/(Treasuries_01152013!DV28/la)-theta2*EXP(-Treasuries_01152013!DV28/la))</f>
        <v>0</v>
      </c>
      <c r="BJ39" s="24">
        <f>IF(Treasuries_01152013!DW28=0,0,theta0+(theta1+theta2)*(1-EXP(-Treasuries_01152013!DW28/la))/(Treasuries_01152013!DW28/la)-theta2*EXP(-Treasuries_01152013!DW28/la))</f>
        <v>0</v>
      </c>
      <c r="BK39" s="24">
        <f>IF(Treasuries_01152013!DX28=0,0,theta0+(theta1+theta2)*(1-EXP(-Treasuries_01152013!DX28/la))/(Treasuries_01152013!DX28/la)-theta2*EXP(-Treasuries_01152013!DX28/la))</f>
        <v>0</v>
      </c>
      <c r="BL39" s="24">
        <f>IF(Treasuries_01152013!DY28=0,0,theta0+(theta1+theta2)*(1-EXP(-Treasuries_01152013!DY28/la))/(Treasuries_01152013!DY28/la)-theta2*EXP(-Treasuries_01152013!DY28/la))</f>
        <v>0</v>
      </c>
      <c r="BM39" s="24">
        <f>IF(Treasuries_01152013!DZ28=0,0,theta0+(theta1+theta2)*(1-EXP(-Treasuries_01152013!DZ28/la))/(Treasuries_01152013!DZ28/la)-theta2*EXP(-Treasuries_01152013!DZ28/la))</f>
        <v>0</v>
      </c>
      <c r="BN39" s="24">
        <f>IF(Treasuries_01152013!EA28=0,0,theta0+(theta1+theta2)*(1-EXP(-Treasuries_01152013!EA28/la))/(Treasuries_01152013!EA28/la)-theta2*EXP(-Treasuries_01152013!EA28/la))</f>
        <v>0</v>
      </c>
      <c r="BO39" s="17" t="e">
        <f>EXP(-Treasuries_01152013!BT28*G39)</f>
        <v>#DIV/0!</v>
      </c>
      <c r="BP39" s="17">
        <f>EXP(-Treasuries_01152013!BU28*H39)</f>
        <v>1</v>
      </c>
      <c r="BQ39" s="17">
        <f>EXP(-Treasuries_01152013!BV28*I39)</f>
        <v>1</v>
      </c>
      <c r="BR39" s="17">
        <f>EXP(-Treasuries_01152013!BW28*J39)</f>
        <v>1</v>
      </c>
      <c r="BS39" s="17">
        <f>EXP(-Treasuries_01152013!BX28*K39)</f>
        <v>1</v>
      </c>
      <c r="BT39" s="17">
        <f>EXP(-Treasuries_01152013!BY28*L39)</f>
        <v>1</v>
      </c>
      <c r="BU39" s="17">
        <f>EXP(-Treasuries_01152013!BZ28*M39)</f>
        <v>1</v>
      </c>
      <c r="BV39" s="17">
        <f>EXP(-Treasuries_01152013!CA28*N39)</f>
        <v>1</v>
      </c>
      <c r="BW39" s="17">
        <f>EXP(-Treasuries_01152013!CB28*O39)</f>
        <v>1</v>
      </c>
      <c r="BX39" s="17">
        <f>EXP(-Treasuries_01152013!CC28*P39)</f>
        <v>1</v>
      </c>
      <c r="BY39" s="17">
        <f>EXP(-Treasuries_01152013!CD28*Q39)</f>
        <v>1</v>
      </c>
      <c r="BZ39" s="17">
        <f>EXP(-Treasuries_01152013!CE28*R39)</f>
        <v>1</v>
      </c>
      <c r="CA39" s="17">
        <f>EXP(-Treasuries_01152013!CF28*S39)</f>
        <v>1</v>
      </c>
      <c r="CB39" s="17">
        <f>EXP(-Treasuries_01152013!CG28*T39)</f>
        <v>1</v>
      </c>
      <c r="CC39" s="17">
        <f>EXP(-Treasuries_01152013!CH28*U39)</f>
        <v>1</v>
      </c>
      <c r="CD39" s="17">
        <f>EXP(-Treasuries_01152013!CI28*V39)</f>
        <v>1</v>
      </c>
      <c r="CE39" s="17">
        <f>EXP(-Treasuries_01152013!CJ28*W39)</f>
        <v>1</v>
      </c>
      <c r="CF39" s="17">
        <f>EXP(-Treasuries_01152013!CK28*X39)</f>
        <v>1</v>
      </c>
      <c r="CG39" s="17">
        <f>EXP(-Treasuries_01152013!CL28*Y39)</f>
        <v>1</v>
      </c>
      <c r="CH39" s="17">
        <f>EXP(-Treasuries_01152013!CM28*Z39)</f>
        <v>1</v>
      </c>
      <c r="CI39" s="17">
        <f>EXP(-Treasuries_01152013!CN28*AA39)</f>
        <v>1</v>
      </c>
      <c r="CJ39" s="17">
        <f>EXP(-Treasuries_01152013!CO28*AB39)</f>
        <v>1</v>
      </c>
      <c r="CK39" s="17">
        <f>EXP(-Treasuries_01152013!CP28*AC39)</f>
        <v>1</v>
      </c>
      <c r="CL39" s="17">
        <f>EXP(-Treasuries_01152013!CQ28*AD39)</f>
        <v>1</v>
      </c>
      <c r="CM39" s="17">
        <f>EXP(-Treasuries_01152013!CR28*AE39)</f>
        <v>1</v>
      </c>
      <c r="CN39" s="17">
        <f>EXP(-Treasuries_01152013!CS28*AF39)</f>
        <v>1</v>
      </c>
      <c r="CO39" s="17">
        <f>EXP(-Treasuries_01152013!CT28*AG39)</f>
        <v>1</v>
      </c>
      <c r="CP39" s="17">
        <f>EXP(-Treasuries_01152013!CU28*AH39)</f>
        <v>1</v>
      </c>
      <c r="CQ39" s="17">
        <f>EXP(-Treasuries_01152013!CV28*AI39)</f>
        <v>1</v>
      </c>
      <c r="CR39" s="17">
        <f>EXP(-Treasuries_01152013!CW28*AJ39)</f>
        <v>1</v>
      </c>
      <c r="CS39" s="17">
        <f>EXP(-Treasuries_01152013!CX28*AK39)</f>
        <v>1</v>
      </c>
      <c r="CT39" s="17">
        <f>EXP(-Treasuries_01152013!CY28*AL39)</f>
        <v>1</v>
      </c>
      <c r="CU39" s="17">
        <f>EXP(-Treasuries_01152013!CZ28*AM39)</f>
        <v>1</v>
      </c>
      <c r="CV39" s="17">
        <f>EXP(-Treasuries_01152013!DA28*AN39)</f>
        <v>1</v>
      </c>
      <c r="CW39" s="17">
        <f>EXP(-Treasuries_01152013!DB28*AO39)</f>
        <v>1</v>
      </c>
      <c r="CX39" s="17">
        <f>EXP(-Treasuries_01152013!DC28*AP39)</f>
        <v>1</v>
      </c>
      <c r="CY39" s="17">
        <f>EXP(-Treasuries_01152013!DD28*AQ39)</f>
        <v>1</v>
      </c>
      <c r="CZ39" s="17">
        <f>EXP(-Treasuries_01152013!DE28*AR39)</f>
        <v>1</v>
      </c>
      <c r="DA39" s="17">
        <f>EXP(-Treasuries_01152013!DF28*AS39)</f>
        <v>1</v>
      </c>
      <c r="DB39" s="17">
        <f>EXP(-Treasuries_01152013!DG28*AT39)</f>
        <v>1</v>
      </c>
      <c r="DC39" s="17">
        <f>EXP(-Treasuries_01152013!DH28*AU39)</f>
        <v>1</v>
      </c>
      <c r="DD39" s="17">
        <f>EXP(-Treasuries_01152013!DI28*AV39)</f>
        <v>1</v>
      </c>
      <c r="DE39" s="17">
        <f>EXP(-Treasuries_01152013!DJ28*AW39)</f>
        <v>1</v>
      </c>
      <c r="DF39" s="17">
        <f>EXP(-Treasuries_01152013!DK28*AX39)</f>
        <v>1</v>
      </c>
      <c r="DG39" s="17">
        <f>EXP(-Treasuries_01152013!DL28*AY39)</f>
        <v>1</v>
      </c>
      <c r="DH39" s="17">
        <f>EXP(-Treasuries_01152013!DM28*AZ39)</f>
        <v>1</v>
      </c>
      <c r="DI39" s="17">
        <f>EXP(-Treasuries_01152013!DN28*BA39)</f>
        <v>1</v>
      </c>
      <c r="DJ39" s="17">
        <f>EXP(-Treasuries_01152013!DO28*BB39)</f>
        <v>1</v>
      </c>
      <c r="DK39" s="17">
        <f>EXP(-Treasuries_01152013!DP28*BC39)</f>
        <v>1</v>
      </c>
      <c r="DL39" s="17">
        <f>EXP(-Treasuries_01152013!DQ28*BD39)</f>
        <v>1</v>
      </c>
      <c r="DM39" s="17">
        <f>EXP(-Treasuries_01152013!DR28*BE39)</f>
        <v>1</v>
      </c>
      <c r="DN39" s="17">
        <f>EXP(-Treasuries_01152013!DS28*BF39)</f>
        <v>1</v>
      </c>
      <c r="DO39" s="17">
        <f>EXP(-Treasuries_01152013!DT28*BG39)</f>
        <v>1</v>
      </c>
      <c r="DP39" s="17">
        <f>EXP(-Treasuries_01152013!DU28*BH39)</f>
        <v>1</v>
      </c>
      <c r="DQ39" s="17">
        <f>EXP(-Treasuries_01152013!DV28*BI39)</f>
        <v>1</v>
      </c>
      <c r="DR39" s="17">
        <f>EXP(-Treasuries_01152013!DW28*BJ39)</f>
        <v>1</v>
      </c>
      <c r="DS39" s="17">
        <f>EXP(-Treasuries_01152013!DX28*BK39)</f>
        <v>1</v>
      </c>
      <c r="DT39" s="17">
        <f>EXP(-Treasuries_01152013!DY28*BL39)</f>
        <v>1</v>
      </c>
      <c r="DU39" s="17">
        <f>EXP(-Treasuries_01152013!DZ28*BM39)</f>
        <v>1</v>
      </c>
      <c r="DV39" s="17">
        <f>EXP(-Treasuries_01152013!EA28*BN39)</f>
        <v>1</v>
      </c>
      <c r="DW39" s="8" t="e">
        <f>SUMPRODUCT(BO39:DV39,Treasuries_01152013!K28:BR28)</f>
        <v>#DIV/0!</v>
      </c>
      <c r="DX39" s="11" t="e">
        <f t="shared" si="3"/>
        <v>#DIV/0!</v>
      </c>
      <c r="DZ39" s="14">
        <f t="shared" si="4"/>
        <v>11</v>
      </c>
      <c r="EA39" s="67"/>
      <c r="EB39" s="67"/>
      <c r="EC39" s="67"/>
      <c r="ED39" s="16"/>
      <c r="EF39" s="15"/>
    </row>
    <row r="40" spans="2:136">
      <c r="B40" s="10">
        <f>Treasuries_01152013!C29</f>
        <v>1.75</v>
      </c>
      <c r="C40" s="10">
        <f>Treasuries_01152013!E29</f>
        <v>100.394531</v>
      </c>
      <c r="D40" s="10">
        <f>Treasuries_01152013!F29</f>
        <v>100.425781</v>
      </c>
      <c r="E40" s="8">
        <f>Treasuries_01152013!H29</f>
        <v>0.25</v>
      </c>
      <c r="F40" s="8">
        <f t="shared" si="2"/>
        <v>100.410156</v>
      </c>
      <c r="G40" s="24" t="e">
        <f>IF(Treasuries_01152013!BT29=0,0,theta0+(theta1+theta2)*(1-EXP(-Treasuries_01152013!BT29/la))/(Treasuries_01152013!BT29/la)-theta2*EXP(-Treasuries_01152013!BT29/la))</f>
        <v>#DIV/0!</v>
      </c>
      <c r="H40" s="24">
        <f>IF(Treasuries_01152013!BU29=0,0,theta0+(theta1+theta2)*(1-EXP(-Treasuries_01152013!BU29/la))/(Treasuries_01152013!BU29/la)-theta2*EXP(-Treasuries_01152013!BU29/la))</f>
        <v>0</v>
      </c>
      <c r="I40" s="24">
        <f>IF(Treasuries_01152013!BV29=0,0,theta0+(theta1+theta2)*(1-EXP(-Treasuries_01152013!BV29/la))/(Treasuries_01152013!BV29/la)-theta2*EXP(-Treasuries_01152013!BV29/la))</f>
        <v>0</v>
      </c>
      <c r="J40" s="24">
        <f>IF(Treasuries_01152013!BW29=0,0,theta0+(theta1+theta2)*(1-EXP(-Treasuries_01152013!BW29/la))/(Treasuries_01152013!BW29/la)-theta2*EXP(-Treasuries_01152013!BW29/la))</f>
        <v>0</v>
      </c>
      <c r="K40" s="24">
        <f>IF(Treasuries_01152013!BX29=0,0,theta0+(theta1+theta2)*(1-EXP(-Treasuries_01152013!BX29/la))/(Treasuries_01152013!BX29/la)-theta2*EXP(-Treasuries_01152013!BX29/la))</f>
        <v>0</v>
      </c>
      <c r="L40" s="24">
        <f>IF(Treasuries_01152013!BY29=0,0,theta0+(theta1+theta2)*(1-EXP(-Treasuries_01152013!BY29/la))/(Treasuries_01152013!BY29/la)-theta2*EXP(-Treasuries_01152013!BY29/la))</f>
        <v>0</v>
      </c>
      <c r="M40" s="24">
        <f>IF(Treasuries_01152013!BZ29=0,0,theta0+(theta1+theta2)*(1-EXP(-Treasuries_01152013!BZ29/la))/(Treasuries_01152013!BZ29/la)-theta2*EXP(-Treasuries_01152013!BZ29/la))</f>
        <v>0</v>
      </c>
      <c r="N40" s="24">
        <f>IF(Treasuries_01152013!CA29=0,0,theta0+(theta1+theta2)*(1-EXP(-Treasuries_01152013!CA29/la))/(Treasuries_01152013!CA29/la)-theta2*EXP(-Treasuries_01152013!CA29/la))</f>
        <v>0</v>
      </c>
      <c r="O40" s="24">
        <f>IF(Treasuries_01152013!CB29=0,0,theta0+(theta1+theta2)*(1-EXP(-Treasuries_01152013!CB29/la))/(Treasuries_01152013!CB29/la)-theta2*EXP(-Treasuries_01152013!CB29/la))</f>
        <v>0</v>
      </c>
      <c r="P40" s="24">
        <f>IF(Treasuries_01152013!CC29=0,0,theta0+(theta1+theta2)*(1-EXP(-Treasuries_01152013!CC29/la))/(Treasuries_01152013!CC29/la)-theta2*EXP(-Treasuries_01152013!CC29/la))</f>
        <v>0</v>
      </c>
      <c r="Q40" s="24">
        <f>IF(Treasuries_01152013!CD29=0,0,theta0+(theta1+theta2)*(1-EXP(-Treasuries_01152013!CD29/la))/(Treasuries_01152013!CD29/la)-theta2*EXP(-Treasuries_01152013!CD29/la))</f>
        <v>0</v>
      </c>
      <c r="R40" s="24">
        <f>IF(Treasuries_01152013!CE29=0,0,theta0+(theta1+theta2)*(1-EXP(-Treasuries_01152013!CE29/la))/(Treasuries_01152013!CE29/la)-theta2*EXP(-Treasuries_01152013!CE29/la))</f>
        <v>0</v>
      </c>
      <c r="S40" s="24">
        <f>IF(Treasuries_01152013!CF29=0,0,theta0+(theta1+theta2)*(1-EXP(-Treasuries_01152013!CF29/la))/(Treasuries_01152013!CF29/la)-theta2*EXP(-Treasuries_01152013!CF29/la))</f>
        <v>0</v>
      </c>
      <c r="T40" s="24">
        <f>IF(Treasuries_01152013!CG29=0,0,theta0+(theta1+theta2)*(1-EXP(-Treasuries_01152013!CG29/la))/(Treasuries_01152013!CG29/la)-theta2*EXP(-Treasuries_01152013!CG29/la))</f>
        <v>0</v>
      </c>
      <c r="U40" s="24">
        <f>IF(Treasuries_01152013!CH29=0,0,theta0+(theta1+theta2)*(1-EXP(-Treasuries_01152013!CH29/la))/(Treasuries_01152013!CH29/la)-theta2*EXP(-Treasuries_01152013!CH29/la))</f>
        <v>0</v>
      </c>
      <c r="V40" s="24">
        <f>IF(Treasuries_01152013!CI29=0,0,theta0+(theta1+theta2)*(1-EXP(-Treasuries_01152013!CI29/la))/(Treasuries_01152013!CI29/la)-theta2*EXP(-Treasuries_01152013!CI29/la))</f>
        <v>0</v>
      </c>
      <c r="W40" s="24">
        <f>IF(Treasuries_01152013!CJ29=0,0,theta0+(theta1+theta2)*(1-EXP(-Treasuries_01152013!CJ29/la))/(Treasuries_01152013!CJ29/la)-theta2*EXP(-Treasuries_01152013!CJ29/la))</f>
        <v>0</v>
      </c>
      <c r="X40" s="24">
        <f>IF(Treasuries_01152013!CK29=0,0,theta0+(theta1+theta2)*(1-EXP(-Treasuries_01152013!CK29/la))/(Treasuries_01152013!CK29/la)-theta2*EXP(-Treasuries_01152013!CK29/la))</f>
        <v>0</v>
      </c>
      <c r="Y40" s="24">
        <f>IF(Treasuries_01152013!CL29=0,0,theta0+(theta1+theta2)*(1-EXP(-Treasuries_01152013!CL29/la))/(Treasuries_01152013!CL29/la)-theta2*EXP(-Treasuries_01152013!CL29/la))</f>
        <v>0</v>
      </c>
      <c r="Z40" s="24">
        <f>IF(Treasuries_01152013!CM29=0,0,theta0+(theta1+theta2)*(1-EXP(-Treasuries_01152013!CM29/la))/(Treasuries_01152013!CM29/la)-theta2*EXP(-Treasuries_01152013!CM29/la))</f>
        <v>0</v>
      </c>
      <c r="AA40" s="24">
        <f>IF(Treasuries_01152013!CN29=0,0,theta0+(theta1+theta2)*(1-EXP(-Treasuries_01152013!CN29/la))/(Treasuries_01152013!CN29/la)-theta2*EXP(-Treasuries_01152013!CN29/la))</f>
        <v>0</v>
      </c>
      <c r="AB40" s="24">
        <f>IF(Treasuries_01152013!CO29=0,0,theta0+(theta1+theta2)*(1-EXP(-Treasuries_01152013!CO29/la))/(Treasuries_01152013!CO29/la)-theta2*EXP(-Treasuries_01152013!CO29/la))</f>
        <v>0</v>
      </c>
      <c r="AC40" s="24">
        <f>IF(Treasuries_01152013!CP29=0,0,theta0+(theta1+theta2)*(1-EXP(-Treasuries_01152013!CP29/la))/(Treasuries_01152013!CP29/la)-theta2*EXP(-Treasuries_01152013!CP29/la))</f>
        <v>0</v>
      </c>
      <c r="AD40" s="24">
        <f>IF(Treasuries_01152013!CQ29=0,0,theta0+(theta1+theta2)*(1-EXP(-Treasuries_01152013!CQ29/la))/(Treasuries_01152013!CQ29/la)-theta2*EXP(-Treasuries_01152013!CQ29/la))</f>
        <v>0</v>
      </c>
      <c r="AE40" s="24">
        <f>IF(Treasuries_01152013!CR29=0,0,theta0+(theta1+theta2)*(1-EXP(-Treasuries_01152013!CR29/la))/(Treasuries_01152013!CR29/la)-theta2*EXP(-Treasuries_01152013!CR29/la))</f>
        <v>0</v>
      </c>
      <c r="AF40" s="24">
        <f>IF(Treasuries_01152013!CS29=0,0,theta0+(theta1+theta2)*(1-EXP(-Treasuries_01152013!CS29/la))/(Treasuries_01152013!CS29/la)-theta2*EXP(-Treasuries_01152013!CS29/la))</f>
        <v>0</v>
      </c>
      <c r="AG40" s="24">
        <f>IF(Treasuries_01152013!CT29=0,0,theta0+(theta1+theta2)*(1-EXP(-Treasuries_01152013!CT29/la))/(Treasuries_01152013!CT29/la)-theta2*EXP(-Treasuries_01152013!CT29/la))</f>
        <v>0</v>
      </c>
      <c r="AH40" s="24">
        <f>IF(Treasuries_01152013!CU29=0,0,theta0+(theta1+theta2)*(1-EXP(-Treasuries_01152013!CU29/la))/(Treasuries_01152013!CU29/la)-theta2*EXP(-Treasuries_01152013!CU29/la))</f>
        <v>0</v>
      </c>
      <c r="AI40" s="24">
        <f>IF(Treasuries_01152013!CV29=0,0,theta0+(theta1+theta2)*(1-EXP(-Treasuries_01152013!CV29/la))/(Treasuries_01152013!CV29/la)-theta2*EXP(-Treasuries_01152013!CV29/la))</f>
        <v>0</v>
      </c>
      <c r="AJ40" s="24">
        <f>IF(Treasuries_01152013!CW29=0,0,theta0+(theta1+theta2)*(1-EXP(-Treasuries_01152013!CW29/la))/(Treasuries_01152013!CW29/la)-theta2*EXP(-Treasuries_01152013!CW29/la))</f>
        <v>0</v>
      </c>
      <c r="AK40" s="24">
        <f>IF(Treasuries_01152013!CX29=0,0,theta0+(theta1+theta2)*(1-EXP(-Treasuries_01152013!CX29/la))/(Treasuries_01152013!CX29/la)-theta2*EXP(-Treasuries_01152013!CX29/la))</f>
        <v>0</v>
      </c>
      <c r="AL40" s="24">
        <f>IF(Treasuries_01152013!CY29=0,0,theta0+(theta1+theta2)*(1-EXP(-Treasuries_01152013!CY29/la))/(Treasuries_01152013!CY29/la)-theta2*EXP(-Treasuries_01152013!CY29/la))</f>
        <v>0</v>
      </c>
      <c r="AM40" s="24">
        <f>IF(Treasuries_01152013!CZ29=0,0,theta0+(theta1+theta2)*(1-EXP(-Treasuries_01152013!CZ29/la))/(Treasuries_01152013!CZ29/la)-theta2*EXP(-Treasuries_01152013!CZ29/la))</f>
        <v>0</v>
      </c>
      <c r="AN40" s="24">
        <f>IF(Treasuries_01152013!DA29=0,0,theta0+(theta1+theta2)*(1-EXP(-Treasuries_01152013!DA29/la))/(Treasuries_01152013!DA29/la)-theta2*EXP(-Treasuries_01152013!DA29/la))</f>
        <v>0</v>
      </c>
      <c r="AO40" s="24">
        <f>IF(Treasuries_01152013!DB29=0,0,theta0+(theta1+theta2)*(1-EXP(-Treasuries_01152013!DB29/la))/(Treasuries_01152013!DB29/la)-theta2*EXP(-Treasuries_01152013!DB29/la))</f>
        <v>0</v>
      </c>
      <c r="AP40" s="24">
        <f>IF(Treasuries_01152013!DC29=0,0,theta0+(theta1+theta2)*(1-EXP(-Treasuries_01152013!DC29/la))/(Treasuries_01152013!DC29/la)-theta2*EXP(-Treasuries_01152013!DC29/la))</f>
        <v>0</v>
      </c>
      <c r="AQ40" s="24">
        <f>IF(Treasuries_01152013!DD29=0,0,theta0+(theta1+theta2)*(1-EXP(-Treasuries_01152013!DD29/la))/(Treasuries_01152013!DD29/la)-theta2*EXP(-Treasuries_01152013!DD29/la))</f>
        <v>0</v>
      </c>
      <c r="AR40" s="24">
        <f>IF(Treasuries_01152013!DE29=0,0,theta0+(theta1+theta2)*(1-EXP(-Treasuries_01152013!DE29/la))/(Treasuries_01152013!DE29/la)-theta2*EXP(-Treasuries_01152013!DE29/la))</f>
        <v>0</v>
      </c>
      <c r="AS40" s="24">
        <f>IF(Treasuries_01152013!DF29=0,0,theta0+(theta1+theta2)*(1-EXP(-Treasuries_01152013!DF29/la))/(Treasuries_01152013!DF29/la)-theta2*EXP(-Treasuries_01152013!DF29/la))</f>
        <v>0</v>
      </c>
      <c r="AT40" s="24">
        <f>IF(Treasuries_01152013!DG29=0,0,theta0+(theta1+theta2)*(1-EXP(-Treasuries_01152013!DG29/la))/(Treasuries_01152013!DG29/la)-theta2*EXP(-Treasuries_01152013!DG29/la))</f>
        <v>0</v>
      </c>
      <c r="AU40" s="24">
        <f>IF(Treasuries_01152013!DH29=0,0,theta0+(theta1+theta2)*(1-EXP(-Treasuries_01152013!DH29/la))/(Treasuries_01152013!DH29/la)-theta2*EXP(-Treasuries_01152013!DH29/la))</f>
        <v>0</v>
      </c>
      <c r="AV40" s="24">
        <f>IF(Treasuries_01152013!DI29=0,0,theta0+(theta1+theta2)*(1-EXP(-Treasuries_01152013!DI29/la))/(Treasuries_01152013!DI29/la)-theta2*EXP(-Treasuries_01152013!DI29/la))</f>
        <v>0</v>
      </c>
      <c r="AW40" s="24">
        <f>IF(Treasuries_01152013!DJ29=0,0,theta0+(theta1+theta2)*(1-EXP(-Treasuries_01152013!DJ29/la))/(Treasuries_01152013!DJ29/la)-theta2*EXP(-Treasuries_01152013!DJ29/la))</f>
        <v>0</v>
      </c>
      <c r="AX40" s="24">
        <f>IF(Treasuries_01152013!DK29=0,0,theta0+(theta1+theta2)*(1-EXP(-Treasuries_01152013!DK29/la))/(Treasuries_01152013!DK29/la)-theta2*EXP(-Treasuries_01152013!DK29/la))</f>
        <v>0</v>
      </c>
      <c r="AY40" s="24">
        <f>IF(Treasuries_01152013!DL29=0,0,theta0+(theta1+theta2)*(1-EXP(-Treasuries_01152013!DL29/la))/(Treasuries_01152013!DL29/la)-theta2*EXP(-Treasuries_01152013!DL29/la))</f>
        <v>0</v>
      </c>
      <c r="AZ40" s="24">
        <f>IF(Treasuries_01152013!DM29=0,0,theta0+(theta1+theta2)*(1-EXP(-Treasuries_01152013!DM29/la))/(Treasuries_01152013!DM29/la)-theta2*EXP(-Treasuries_01152013!DM29/la))</f>
        <v>0</v>
      </c>
      <c r="BA40" s="24">
        <f>IF(Treasuries_01152013!DN29=0,0,theta0+(theta1+theta2)*(1-EXP(-Treasuries_01152013!DN29/la))/(Treasuries_01152013!DN29/la)-theta2*EXP(-Treasuries_01152013!DN29/la))</f>
        <v>0</v>
      </c>
      <c r="BB40" s="24">
        <f>IF(Treasuries_01152013!DO29=0,0,theta0+(theta1+theta2)*(1-EXP(-Treasuries_01152013!DO29/la))/(Treasuries_01152013!DO29/la)-theta2*EXP(-Treasuries_01152013!DO29/la))</f>
        <v>0</v>
      </c>
      <c r="BC40" s="24">
        <f>IF(Treasuries_01152013!DP29=0,0,theta0+(theta1+theta2)*(1-EXP(-Treasuries_01152013!DP29/la))/(Treasuries_01152013!DP29/la)-theta2*EXP(-Treasuries_01152013!DP29/la))</f>
        <v>0</v>
      </c>
      <c r="BD40" s="24">
        <f>IF(Treasuries_01152013!DQ29=0,0,theta0+(theta1+theta2)*(1-EXP(-Treasuries_01152013!DQ29/la))/(Treasuries_01152013!DQ29/la)-theta2*EXP(-Treasuries_01152013!DQ29/la))</f>
        <v>0</v>
      </c>
      <c r="BE40" s="24">
        <f>IF(Treasuries_01152013!DR29=0,0,theta0+(theta1+theta2)*(1-EXP(-Treasuries_01152013!DR29/la))/(Treasuries_01152013!DR29/la)-theta2*EXP(-Treasuries_01152013!DR29/la))</f>
        <v>0</v>
      </c>
      <c r="BF40" s="24">
        <f>IF(Treasuries_01152013!DS29=0,0,theta0+(theta1+theta2)*(1-EXP(-Treasuries_01152013!DS29/la))/(Treasuries_01152013!DS29/la)-theta2*EXP(-Treasuries_01152013!DS29/la))</f>
        <v>0</v>
      </c>
      <c r="BG40" s="24">
        <f>IF(Treasuries_01152013!DT29=0,0,theta0+(theta1+theta2)*(1-EXP(-Treasuries_01152013!DT29/la))/(Treasuries_01152013!DT29/la)-theta2*EXP(-Treasuries_01152013!DT29/la))</f>
        <v>0</v>
      </c>
      <c r="BH40" s="24">
        <f>IF(Treasuries_01152013!DU29=0,0,theta0+(theta1+theta2)*(1-EXP(-Treasuries_01152013!DU29/la))/(Treasuries_01152013!DU29/la)-theta2*EXP(-Treasuries_01152013!DU29/la))</f>
        <v>0</v>
      </c>
      <c r="BI40" s="24">
        <f>IF(Treasuries_01152013!DV29=0,0,theta0+(theta1+theta2)*(1-EXP(-Treasuries_01152013!DV29/la))/(Treasuries_01152013!DV29/la)-theta2*EXP(-Treasuries_01152013!DV29/la))</f>
        <v>0</v>
      </c>
      <c r="BJ40" s="24">
        <f>IF(Treasuries_01152013!DW29=0,0,theta0+(theta1+theta2)*(1-EXP(-Treasuries_01152013!DW29/la))/(Treasuries_01152013!DW29/la)-theta2*EXP(-Treasuries_01152013!DW29/la))</f>
        <v>0</v>
      </c>
      <c r="BK40" s="24">
        <f>IF(Treasuries_01152013!DX29=0,0,theta0+(theta1+theta2)*(1-EXP(-Treasuries_01152013!DX29/la))/(Treasuries_01152013!DX29/la)-theta2*EXP(-Treasuries_01152013!DX29/la))</f>
        <v>0</v>
      </c>
      <c r="BL40" s="24">
        <f>IF(Treasuries_01152013!DY29=0,0,theta0+(theta1+theta2)*(1-EXP(-Treasuries_01152013!DY29/la))/(Treasuries_01152013!DY29/la)-theta2*EXP(-Treasuries_01152013!DY29/la))</f>
        <v>0</v>
      </c>
      <c r="BM40" s="24">
        <f>IF(Treasuries_01152013!DZ29=0,0,theta0+(theta1+theta2)*(1-EXP(-Treasuries_01152013!DZ29/la))/(Treasuries_01152013!DZ29/la)-theta2*EXP(-Treasuries_01152013!DZ29/la))</f>
        <v>0</v>
      </c>
      <c r="BN40" s="24">
        <f>IF(Treasuries_01152013!EA29=0,0,theta0+(theta1+theta2)*(1-EXP(-Treasuries_01152013!EA29/la))/(Treasuries_01152013!EA29/la)-theta2*EXP(-Treasuries_01152013!EA29/la))</f>
        <v>0</v>
      </c>
      <c r="BO40" s="17" t="e">
        <f>EXP(-Treasuries_01152013!BT29*G40)</f>
        <v>#DIV/0!</v>
      </c>
      <c r="BP40" s="17">
        <f>EXP(-Treasuries_01152013!BU29*H40)</f>
        <v>1</v>
      </c>
      <c r="BQ40" s="17">
        <f>EXP(-Treasuries_01152013!BV29*I40)</f>
        <v>1</v>
      </c>
      <c r="BR40" s="17">
        <f>EXP(-Treasuries_01152013!BW29*J40)</f>
        <v>1</v>
      </c>
      <c r="BS40" s="17">
        <f>EXP(-Treasuries_01152013!BX29*K40)</f>
        <v>1</v>
      </c>
      <c r="BT40" s="17">
        <f>EXP(-Treasuries_01152013!BY29*L40)</f>
        <v>1</v>
      </c>
      <c r="BU40" s="17">
        <f>EXP(-Treasuries_01152013!BZ29*M40)</f>
        <v>1</v>
      </c>
      <c r="BV40" s="17">
        <f>EXP(-Treasuries_01152013!CA29*N40)</f>
        <v>1</v>
      </c>
      <c r="BW40" s="17">
        <f>EXP(-Treasuries_01152013!CB29*O40)</f>
        <v>1</v>
      </c>
      <c r="BX40" s="17">
        <f>EXP(-Treasuries_01152013!CC29*P40)</f>
        <v>1</v>
      </c>
      <c r="BY40" s="17">
        <f>EXP(-Treasuries_01152013!CD29*Q40)</f>
        <v>1</v>
      </c>
      <c r="BZ40" s="17">
        <f>EXP(-Treasuries_01152013!CE29*R40)</f>
        <v>1</v>
      </c>
      <c r="CA40" s="17">
        <f>EXP(-Treasuries_01152013!CF29*S40)</f>
        <v>1</v>
      </c>
      <c r="CB40" s="17">
        <f>EXP(-Treasuries_01152013!CG29*T40)</f>
        <v>1</v>
      </c>
      <c r="CC40" s="17">
        <f>EXP(-Treasuries_01152013!CH29*U40)</f>
        <v>1</v>
      </c>
      <c r="CD40" s="17">
        <f>EXP(-Treasuries_01152013!CI29*V40)</f>
        <v>1</v>
      </c>
      <c r="CE40" s="17">
        <f>EXP(-Treasuries_01152013!CJ29*W40)</f>
        <v>1</v>
      </c>
      <c r="CF40" s="17">
        <f>EXP(-Treasuries_01152013!CK29*X40)</f>
        <v>1</v>
      </c>
      <c r="CG40" s="17">
        <f>EXP(-Treasuries_01152013!CL29*Y40)</f>
        <v>1</v>
      </c>
      <c r="CH40" s="17">
        <f>EXP(-Treasuries_01152013!CM29*Z40)</f>
        <v>1</v>
      </c>
      <c r="CI40" s="17">
        <f>EXP(-Treasuries_01152013!CN29*AA40)</f>
        <v>1</v>
      </c>
      <c r="CJ40" s="17">
        <f>EXP(-Treasuries_01152013!CO29*AB40)</f>
        <v>1</v>
      </c>
      <c r="CK40" s="17">
        <f>EXP(-Treasuries_01152013!CP29*AC40)</f>
        <v>1</v>
      </c>
      <c r="CL40" s="17">
        <f>EXP(-Treasuries_01152013!CQ29*AD40)</f>
        <v>1</v>
      </c>
      <c r="CM40" s="17">
        <f>EXP(-Treasuries_01152013!CR29*AE40)</f>
        <v>1</v>
      </c>
      <c r="CN40" s="17">
        <f>EXP(-Treasuries_01152013!CS29*AF40)</f>
        <v>1</v>
      </c>
      <c r="CO40" s="17">
        <f>EXP(-Treasuries_01152013!CT29*AG40)</f>
        <v>1</v>
      </c>
      <c r="CP40" s="17">
        <f>EXP(-Treasuries_01152013!CU29*AH40)</f>
        <v>1</v>
      </c>
      <c r="CQ40" s="17">
        <f>EXP(-Treasuries_01152013!CV29*AI40)</f>
        <v>1</v>
      </c>
      <c r="CR40" s="17">
        <f>EXP(-Treasuries_01152013!CW29*AJ40)</f>
        <v>1</v>
      </c>
      <c r="CS40" s="17">
        <f>EXP(-Treasuries_01152013!CX29*AK40)</f>
        <v>1</v>
      </c>
      <c r="CT40" s="17">
        <f>EXP(-Treasuries_01152013!CY29*AL40)</f>
        <v>1</v>
      </c>
      <c r="CU40" s="17">
        <f>EXP(-Treasuries_01152013!CZ29*AM40)</f>
        <v>1</v>
      </c>
      <c r="CV40" s="17">
        <f>EXP(-Treasuries_01152013!DA29*AN40)</f>
        <v>1</v>
      </c>
      <c r="CW40" s="17">
        <f>EXP(-Treasuries_01152013!DB29*AO40)</f>
        <v>1</v>
      </c>
      <c r="CX40" s="17">
        <f>EXP(-Treasuries_01152013!DC29*AP40)</f>
        <v>1</v>
      </c>
      <c r="CY40" s="17">
        <f>EXP(-Treasuries_01152013!DD29*AQ40)</f>
        <v>1</v>
      </c>
      <c r="CZ40" s="17">
        <f>EXP(-Treasuries_01152013!DE29*AR40)</f>
        <v>1</v>
      </c>
      <c r="DA40" s="17">
        <f>EXP(-Treasuries_01152013!DF29*AS40)</f>
        <v>1</v>
      </c>
      <c r="DB40" s="17">
        <f>EXP(-Treasuries_01152013!DG29*AT40)</f>
        <v>1</v>
      </c>
      <c r="DC40" s="17">
        <f>EXP(-Treasuries_01152013!DH29*AU40)</f>
        <v>1</v>
      </c>
      <c r="DD40" s="17">
        <f>EXP(-Treasuries_01152013!DI29*AV40)</f>
        <v>1</v>
      </c>
      <c r="DE40" s="17">
        <f>EXP(-Treasuries_01152013!DJ29*AW40)</f>
        <v>1</v>
      </c>
      <c r="DF40" s="17">
        <f>EXP(-Treasuries_01152013!DK29*AX40)</f>
        <v>1</v>
      </c>
      <c r="DG40" s="17">
        <f>EXP(-Treasuries_01152013!DL29*AY40)</f>
        <v>1</v>
      </c>
      <c r="DH40" s="17">
        <f>EXP(-Treasuries_01152013!DM29*AZ40)</f>
        <v>1</v>
      </c>
      <c r="DI40" s="17">
        <f>EXP(-Treasuries_01152013!DN29*BA40)</f>
        <v>1</v>
      </c>
      <c r="DJ40" s="17">
        <f>EXP(-Treasuries_01152013!DO29*BB40)</f>
        <v>1</v>
      </c>
      <c r="DK40" s="17">
        <f>EXP(-Treasuries_01152013!DP29*BC40)</f>
        <v>1</v>
      </c>
      <c r="DL40" s="17">
        <f>EXP(-Treasuries_01152013!DQ29*BD40)</f>
        <v>1</v>
      </c>
      <c r="DM40" s="17">
        <f>EXP(-Treasuries_01152013!DR29*BE40)</f>
        <v>1</v>
      </c>
      <c r="DN40" s="17">
        <f>EXP(-Treasuries_01152013!DS29*BF40)</f>
        <v>1</v>
      </c>
      <c r="DO40" s="17">
        <f>EXP(-Treasuries_01152013!DT29*BG40)</f>
        <v>1</v>
      </c>
      <c r="DP40" s="17">
        <f>EXP(-Treasuries_01152013!DU29*BH40)</f>
        <v>1</v>
      </c>
      <c r="DQ40" s="17">
        <f>EXP(-Treasuries_01152013!DV29*BI40)</f>
        <v>1</v>
      </c>
      <c r="DR40" s="17">
        <f>EXP(-Treasuries_01152013!DW29*BJ40)</f>
        <v>1</v>
      </c>
      <c r="DS40" s="17">
        <f>EXP(-Treasuries_01152013!DX29*BK40)</f>
        <v>1</v>
      </c>
      <c r="DT40" s="17">
        <f>EXP(-Treasuries_01152013!DY29*BL40)</f>
        <v>1</v>
      </c>
      <c r="DU40" s="17">
        <f>EXP(-Treasuries_01152013!DZ29*BM40)</f>
        <v>1</v>
      </c>
      <c r="DV40" s="17">
        <f>EXP(-Treasuries_01152013!EA29*BN40)</f>
        <v>1</v>
      </c>
      <c r="DW40" s="8" t="e">
        <f>SUMPRODUCT(BO40:DV40,Treasuries_01152013!K29:BR29)</f>
        <v>#DIV/0!</v>
      </c>
      <c r="DX40" s="11" t="e">
        <f t="shared" si="3"/>
        <v>#DIV/0!</v>
      </c>
      <c r="DZ40" s="14">
        <f t="shared" si="4"/>
        <v>11.5</v>
      </c>
      <c r="EA40" s="67"/>
      <c r="EB40" s="67"/>
      <c r="EC40" s="67"/>
      <c r="ED40" s="16"/>
      <c r="EF40" s="15"/>
    </row>
    <row r="41" spans="2:136">
      <c r="B41" s="10">
        <f>Treasuries_01152013!C30</f>
        <v>0</v>
      </c>
      <c r="C41" s="10">
        <f>Treasuries_01152013!E30</f>
        <v>99.978042000000002</v>
      </c>
      <c r="D41" s="10">
        <f>Treasuries_01152013!F30</f>
        <v>99.980625000000003</v>
      </c>
      <c r="E41" s="8">
        <f>Treasuries_01152013!H30</f>
        <v>0.25833333333333336</v>
      </c>
      <c r="F41" s="8">
        <f t="shared" si="2"/>
        <v>99.979333499999996</v>
      </c>
      <c r="G41" s="24" t="e">
        <f>IF(Treasuries_01152013!BT30=0,0,theta0+(theta1+theta2)*(1-EXP(-Treasuries_01152013!BT30/la))/(Treasuries_01152013!BT30/la)-theta2*EXP(-Treasuries_01152013!BT30/la))</f>
        <v>#DIV/0!</v>
      </c>
      <c r="H41" s="24">
        <f>IF(Treasuries_01152013!BU30=0,0,theta0+(theta1+theta2)*(1-EXP(-Treasuries_01152013!BU30/la))/(Treasuries_01152013!BU30/la)-theta2*EXP(-Treasuries_01152013!BU30/la))</f>
        <v>0</v>
      </c>
      <c r="I41" s="24">
        <f>IF(Treasuries_01152013!BV30=0,0,theta0+(theta1+theta2)*(1-EXP(-Treasuries_01152013!BV30/la))/(Treasuries_01152013!BV30/la)-theta2*EXP(-Treasuries_01152013!BV30/la))</f>
        <v>0</v>
      </c>
      <c r="J41" s="24">
        <f>IF(Treasuries_01152013!BW30=0,0,theta0+(theta1+theta2)*(1-EXP(-Treasuries_01152013!BW30/la))/(Treasuries_01152013!BW30/la)-theta2*EXP(-Treasuries_01152013!BW30/la))</f>
        <v>0</v>
      </c>
      <c r="K41" s="24">
        <f>IF(Treasuries_01152013!BX30=0,0,theta0+(theta1+theta2)*(1-EXP(-Treasuries_01152013!BX30/la))/(Treasuries_01152013!BX30/la)-theta2*EXP(-Treasuries_01152013!BX30/la))</f>
        <v>0</v>
      </c>
      <c r="L41" s="24">
        <f>IF(Treasuries_01152013!BY30=0,0,theta0+(theta1+theta2)*(1-EXP(-Treasuries_01152013!BY30/la))/(Treasuries_01152013!BY30/la)-theta2*EXP(-Treasuries_01152013!BY30/la))</f>
        <v>0</v>
      </c>
      <c r="M41" s="24">
        <f>IF(Treasuries_01152013!BZ30=0,0,theta0+(theta1+theta2)*(1-EXP(-Treasuries_01152013!BZ30/la))/(Treasuries_01152013!BZ30/la)-theta2*EXP(-Treasuries_01152013!BZ30/la))</f>
        <v>0</v>
      </c>
      <c r="N41" s="24">
        <f>IF(Treasuries_01152013!CA30=0,0,theta0+(theta1+theta2)*(1-EXP(-Treasuries_01152013!CA30/la))/(Treasuries_01152013!CA30/la)-theta2*EXP(-Treasuries_01152013!CA30/la))</f>
        <v>0</v>
      </c>
      <c r="O41" s="24">
        <f>IF(Treasuries_01152013!CB30=0,0,theta0+(theta1+theta2)*(1-EXP(-Treasuries_01152013!CB30/la))/(Treasuries_01152013!CB30/la)-theta2*EXP(-Treasuries_01152013!CB30/la))</f>
        <v>0</v>
      </c>
      <c r="P41" s="24">
        <f>IF(Treasuries_01152013!CC30=0,0,theta0+(theta1+theta2)*(1-EXP(-Treasuries_01152013!CC30/la))/(Treasuries_01152013!CC30/la)-theta2*EXP(-Treasuries_01152013!CC30/la))</f>
        <v>0</v>
      </c>
      <c r="Q41" s="24">
        <f>IF(Treasuries_01152013!CD30=0,0,theta0+(theta1+theta2)*(1-EXP(-Treasuries_01152013!CD30/la))/(Treasuries_01152013!CD30/la)-theta2*EXP(-Treasuries_01152013!CD30/la))</f>
        <v>0</v>
      </c>
      <c r="R41" s="24">
        <f>IF(Treasuries_01152013!CE30=0,0,theta0+(theta1+theta2)*(1-EXP(-Treasuries_01152013!CE30/la))/(Treasuries_01152013!CE30/la)-theta2*EXP(-Treasuries_01152013!CE30/la))</f>
        <v>0</v>
      </c>
      <c r="S41" s="24">
        <f>IF(Treasuries_01152013!CF30=0,0,theta0+(theta1+theta2)*(1-EXP(-Treasuries_01152013!CF30/la))/(Treasuries_01152013!CF30/la)-theta2*EXP(-Treasuries_01152013!CF30/la))</f>
        <v>0</v>
      </c>
      <c r="T41" s="24">
        <f>IF(Treasuries_01152013!CG30=0,0,theta0+(theta1+theta2)*(1-EXP(-Treasuries_01152013!CG30/la))/(Treasuries_01152013!CG30/la)-theta2*EXP(-Treasuries_01152013!CG30/la))</f>
        <v>0</v>
      </c>
      <c r="U41" s="24">
        <f>IF(Treasuries_01152013!CH30=0,0,theta0+(theta1+theta2)*(1-EXP(-Treasuries_01152013!CH30/la))/(Treasuries_01152013!CH30/la)-theta2*EXP(-Treasuries_01152013!CH30/la))</f>
        <v>0</v>
      </c>
      <c r="V41" s="24">
        <f>IF(Treasuries_01152013!CI30=0,0,theta0+(theta1+theta2)*(1-EXP(-Treasuries_01152013!CI30/la))/(Treasuries_01152013!CI30/la)-theta2*EXP(-Treasuries_01152013!CI30/la))</f>
        <v>0</v>
      </c>
      <c r="W41" s="24">
        <f>IF(Treasuries_01152013!CJ30=0,0,theta0+(theta1+theta2)*(1-EXP(-Treasuries_01152013!CJ30/la))/(Treasuries_01152013!CJ30/la)-theta2*EXP(-Treasuries_01152013!CJ30/la))</f>
        <v>0</v>
      </c>
      <c r="X41" s="24">
        <f>IF(Treasuries_01152013!CK30=0,0,theta0+(theta1+theta2)*(1-EXP(-Treasuries_01152013!CK30/la))/(Treasuries_01152013!CK30/la)-theta2*EXP(-Treasuries_01152013!CK30/la))</f>
        <v>0</v>
      </c>
      <c r="Y41" s="24">
        <f>IF(Treasuries_01152013!CL30=0,0,theta0+(theta1+theta2)*(1-EXP(-Treasuries_01152013!CL30/la))/(Treasuries_01152013!CL30/la)-theta2*EXP(-Treasuries_01152013!CL30/la))</f>
        <v>0</v>
      </c>
      <c r="Z41" s="24">
        <f>IF(Treasuries_01152013!CM30=0,0,theta0+(theta1+theta2)*(1-EXP(-Treasuries_01152013!CM30/la))/(Treasuries_01152013!CM30/la)-theta2*EXP(-Treasuries_01152013!CM30/la))</f>
        <v>0</v>
      </c>
      <c r="AA41" s="24">
        <f>IF(Treasuries_01152013!CN30=0,0,theta0+(theta1+theta2)*(1-EXP(-Treasuries_01152013!CN30/la))/(Treasuries_01152013!CN30/la)-theta2*EXP(-Treasuries_01152013!CN30/la))</f>
        <v>0</v>
      </c>
      <c r="AB41" s="24">
        <f>IF(Treasuries_01152013!CO30=0,0,theta0+(theta1+theta2)*(1-EXP(-Treasuries_01152013!CO30/la))/(Treasuries_01152013!CO30/la)-theta2*EXP(-Treasuries_01152013!CO30/la))</f>
        <v>0</v>
      </c>
      <c r="AC41" s="24">
        <f>IF(Treasuries_01152013!CP30=0,0,theta0+(theta1+theta2)*(1-EXP(-Treasuries_01152013!CP30/la))/(Treasuries_01152013!CP30/la)-theta2*EXP(-Treasuries_01152013!CP30/la))</f>
        <v>0</v>
      </c>
      <c r="AD41" s="24">
        <f>IF(Treasuries_01152013!CQ30=0,0,theta0+(theta1+theta2)*(1-EXP(-Treasuries_01152013!CQ30/la))/(Treasuries_01152013!CQ30/la)-theta2*EXP(-Treasuries_01152013!CQ30/la))</f>
        <v>0</v>
      </c>
      <c r="AE41" s="24">
        <f>IF(Treasuries_01152013!CR30=0,0,theta0+(theta1+theta2)*(1-EXP(-Treasuries_01152013!CR30/la))/(Treasuries_01152013!CR30/la)-theta2*EXP(-Treasuries_01152013!CR30/la))</f>
        <v>0</v>
      </c>
      <c r="AF41" s="24">
        <f>IF(Treasuries_01152013!CS30=0,0,theta0+(theta1+theta2)*(1-EXP(-Treasuries_01152013!CS30/la))/(Treasuries_01152013!CS30/la)-theta2*EXP(-Treasuries_01152013!CS30/la))</f>
        <v>0</v>
      </c>
      <c r="AG41" s="24">
        <f>IF(Treasuries_01152013!CT30=0,0,theta0+(theta1+theta2)*(1-EXP(-Treasuries_01152013!CT30/la))/(Treasuries_01152013!CT30/la)-theta2*EXP(-Treasuries_01152013!CT30/la))</f>
        <v>0</v>
      </c>
      <c r="AH41" s="24">
        <f>IF(Treasuries_01152013!CU30=0,0,theta0+(theta1+theta2)*(1-EXP(-Treasuries_01152013!CU30/la))/(Treasuries_01152013!CU30/la)-theta2*EXP(-Treasuries_01152013!CU30/la))</f>
        <v>0</v>
      </c>
      <c r="AI41" s="24">
        <f>IF(Treasuries_01152013!CV30=0,0,theta0+(theta1+theta2)*(1-EXP(-Treasuries_01152013!CV30/la))/(Treasuries_01152013!CV30/la)-theta2*EXP(-Treasuries_01152013!CV30/la))</f>
        <v>0</v>
      </c>
      <c r="AJ41" s="24">
        <f>IF(Treasuries_01152013!CW30=0,0,theta0+(theta1+theta2)*(1-EXP(-Treasuries_01152013!CW30/la))/(Treasuries_01152013!CW30/la)-theta2*EXP(-Treasuries_01152013!CW30/la))</f>
        <v>0</v>
      </c>
      <c r="AK41" s="24">
        <f>IF(Treasuries_01152013!CX30=0,0,theta0+(theta1+theta2)*(1-EXP(-Treasuries_01152013!CX30/la))/(Treasuries_01152013!CX30/la)-theta2*EXP(-Treasuries_01152013!CX30/la))</f>
        <v>0</v>
      </c>
      <c r="AL41" s="24">
        <f>IF(Treasuries_01152013!CY30=0,0,theta0+(theta1+theta2)*(1-EXP(-Treasuries_01152013!CY30/la))/(Treasuries_01152013!CY30/la)-theta2*EXP(-Treasuries_01152013!CY30/la))</f>
        <v>0</v>
      </c>
      <c r="AM41" s="24">
        <f>IF(Treasuries_01152013!CZ30=0,0,theta0+(theta1+theta2)*(1-EXP(-Treasuries_01152013!CZ30/la))/(Treasuries_01152013!CZ30/la)-theta2*EXP(-Treasuries_01152013!CZ30/la))</f>
        <v>0</v>
      </c>
      <c r="AN41" s="24">
        <f>IF(Treasuries_01152013!DA30=0,0,theta0+(theta1+theta2)*(1-EXP(-Treasuries_01152013!DA30/la))/(Treasuries_01152013!DA30/la)-theta2*EXP(-Treasuries_01152013!DA30/la))</f>
        <v>0</v>
      </c>
      <c r="AO41" s="24">
        <f>IF(Treasuries_01152013!DB30=0,0,theta0+(theta1+theta2)*(1-EXP(-Treasuries_01152013!DB30/la))/(Treasuries_01152013!DB30/la)-theta2*EXP(-Treasuries_01152013!DB30/la))</f>
        <v>0</v>
      </c>
      <c r="AP41" s="24">
        <f>IF(Treasuries_01152013!DC30=0,0,theta0+(theta1+theta2)*(1-EXP(-Treasuries_01152013!DC30/la))/(Treasuries_01152013!DC30/la)-theta2*EXP(-Treasuries_01152013!DC30/la))</f>
        <v>0</v>
      </c>
      <c r="AQ41" s="24">
        <f>IF(Treasuries_01152013!DD30=0,0,theta0+(theta1+theta2)*(1-EXP(-Treasuries_01152013!DD30/la))/(Treasuries_01152013!DD30/la)-theta2*EXP(-Treasuries_01152013!DD30/la))</f>
        <v>0</v>
      </c>
      <c r="AR41" s="24">
        <f>IF(Treasuries_01152013!DE30=0,0,theta0+(theta1+theta2)*(1-EXP(-Treasuries_01152013!DE30/la))/(Treasuries_01152013!DE30/la)-theta2*EXP(-Treasuries_01152013!DE30/la))</f>
        <v>0</v>
      </c>
      <c r="AS41" s="24">
        <f>IF(Treasuries_01152013!DF30=0,0,theta0+(theta1+theta2)*(1-EXP(-Treasuries_01152013!DF30/la))/(Treasuries_01152013!DF30/la)-theta2*EXP(-Treasuries_01152013!DF30/la))</f>
        <v>0</v>
      </c>
      <c r="AT41" s="24">
        <f>IF(Treasuries_01152013!DG30=0,0,theta0+(theta1+theta2)*(1-EXP(-Treasuries_01152013!DG30/la))/(Treasuries_01152013!DG30/la)-theta2*EXP(-Treasuries_01152013!DG30/la))</f>
        <v>0</v>
      </c>
      <c r="AU41" s="24">
        <f>IF(Treasuries_01152013!DH30=0,0,theta0+(theta1+theta2)*(1-EXP(-Treasuries_01152013!DH30/la))/(Treasuries_01152013!DH30/la)-theta2*EXP(-Treasuries_01152013!DH30/la))</f>
        <v>0</v>
      </c>
      <c r="AV41" s="24">
        <f>IF(Treasuries_01152013!DI30=0,0,theta0+(theta1+theta2)*(1-EXP(-Treasuries_01152013!DI30/la))/(Treasuries_01152013!DI30/la)-theta2*EXP(-Treasuries_01152013!DI30/la))</f>
        <v>0</v>
      </c>
      <c r="AW41" s="24">
        <f>IF(Treasuries_01152013!DJ30=0,0,theta0+(theta1+theta2)*(1-EXP(-Treasuries_01152013!DJ30/la))/(Treasuries_01152013!DJ30/la)-theta2*EXP(-Treasuries_01152013!DJ30/la))</f>
        <v>0</v>
      </c>
      <c r="AX41" s="24">
        <f>IF(Treasuries_01152013!DK30=0,0,theta0+(theta1+theta2)*(1-EXP(-Treasuries_01152013!DK30/la))/(Treasuries_01152013!DK30/la)-theta2*EXP(-Treasuries_01152013!DK30/la))</f>
        <v>0</v>
      </c>
      <c r="AY41" s="24">
        <f>IF(Treasuries_01152013!DL30=0,0,theta0+(theta1+theta2)*(1-EXP(-Treasuries_01152013!DL30/la))/(Treasuries_01152013!DL30/la)-theta2*EXP(-Treasuries_01152013!DL30/la))</f>
        <v>0</v>
      </c>
      <c r="AZ41" s="24">
        <f>IF(Treasuries_01152013!DM30=0,0,theta0+(theta1+theta2)*(1-EXP(-Treasuries_01152013!DM30/la))/(Treasuries_01152013!DM30/la)-theta2*EXP(-Treasuries_01152013!DM30/la))</f>
        <v>0</v>
      </c>
      <c r="BA41" s="24">
        <f>IF(Treasuries_01152013!DN30=0,0,theta0+(theta1+theta2)*(1-EXP(-Treasuries_01152013!DN30/la))/(Treasuries_01152013!DN30/la)-theta2*EXP(-Treasuries_01152013!DN30/la))</f>
        <v>0</v>
      </c>
      <c r="BB41" s="24">
        <f>IF(Treasuries_01152013!DO30=0,0,theta0+(theta1+theta2)*(1-EXP(-Treasuries_01152013!DO30/la))/(Treasuries_01152013!DO30/la)-theta2*EXP(-Treasuries_01152013!DO30/la))</f>
        <v>0</v>
      </c>
      <c r="BC41" s="24">
        <f>IF(Treasuries_01152013!DP30=0,0,theta0+(theta1+theta2)*(1-EXP(-Treasuries_01152013!DP30/la))/(Treasuries_01152013!DP30/la)-theta2*EXP(-Treasuries_01152013!DP30/la))</f>
        <v>0</v>
      </c>
      <c r="BD41" s="24">
        <f>IF(Treasuries_01152013!DQ30=0,0,theta0+(theta1+theta2)*(1-EXP(-Treasuries_01152013!DQ30/la))/(Treasuries_01152013!DQ30/la)-theta2*EXP(-Treasuries_01152013!DQ30/la))</f>
        <v>0</v>
      </c>
      <c r="BE41" s="24">
        <f>IF(Treasuries_01152013!DR30=0,0,theta0+(theta1+theta2)*(1-EXP(-Treasuries_01152013!DR30/la))/(Treasuries_01152013!DR30/la)-theta2*EXP(-Treasuries_01152013!DR30/la))</f>
        <v>0</v>
      </c>
      <c r="BF41" s="24">
        <f>IF(Treasuries_01152013!DS30=0,0,theta0+(theta1+theta2)*(1-EXP(-Treasuries_01152013!DS30/la))/(Treasuries_01152013!DS30/la)-theta2*EXP(-Treasuries_01152013!DS30/la))</f>
        <v>0</v>
      </c>
      <c r="BG41" s="24">
        <f>IF(Treasuries_01152013!DT30=0,0,theta0+(theta1+theta2)*(1-EXP(-Treasuries_01152013!DT30/la))/(Treasuries_01152013!DT30/la)-theta2*EXP(-Treasuries_01152013!DT30/la))</f>
        <v>0</v>
      </c>
      <c r="BH41" s="24">
        <f>IF(Treasuries_01152013!DU30=0,0,theta0+(theta1+theta2)*(1-EXP(-Treasuries_01152013!DU30/la))/(Treasuries_01152013!DU30/la)-theta2*EXP(-Treasuries_01152013!DU30/la))</f>
        <v>0</v>
      </c>
      <c r="BI41" s="24">
        <f>IF(Treasuries_01152013!DV30=0,0,theta0+(theta1+theta2)*(1-EXP(-Treasuries_01152013!DV30/la))/(Treasuries_01152013!DV30/la)-theta2*EXP(-Treasuries_01152013!DV30/la))</f>
        <v>0</v>
      </c>
      <c r="BJ41" s="24">
        <f>IF(Treasuries_01152013!DW30=0,0,theta0+(theta1+theta2)*(1-EXP(-Treasuries_01152013!DW30/la))/(Treasuries_01152013!DW30/la)-theta2*EXP(-Treasuries_01152013!DW30/la))</f>
        <v>0</v>
      </c>
      <c r="BK41" s="24">
        <f>IF(Treasuries_01152013!DX30=0,0,theta0+(theta1+theta2)*(1-EXP(-Treasuries_01152013!DX30/la))/(Treasuries_01152013!DX30/la)-theta2*EXP(-Treasuries_01152013!DX30/la))</f>
        <v>0</v>
      </c>
      <c r="BL41" s="24">
        <f>IF(Treasuries_01152013!DY30=0,0,theta0+(theta1+theta2)*(1-EXP(-Treasuries_01152013!DY30/la))/(Treasuries_01152013!DY30/la)-theta2*EXP(-Treasuries_01152013!DY30/la))</f>
        <v>0</v>
      </c>
      <c r="BM41" s="24">
        <f>IF(Treasuries_01152013!DZ30=0,0,theta0+(theta1+theta2)*(1-EXP(-Treasuries_01152013!DZ30/la))/(Treasuries_01152013!DZ30/la)-theta2*EXP(-Treasuries_01152013!DZ30/la))</f>
        <v>0</v>
      </c>
      <c r="BN41" s="24">
        <f>IF(Treasuries_01152013!EA30=0,0,theta0+(theta1+theta2)*(1-EXP(-Treasuries_01152013!EA30/la))/(Treasuries_01152013!EA30/la)-theta2*EXP(-Treasuries_01152013!EA30/la))</f>
        <v>0</v>
      </c>
      <c r="BO41" s="17" t="e">
        <f>EXP(-Treasuries_01152013!BT30*G41)</f>
        <v>#DIV/0!</v>
      </c>
      <c r="BP41" s="17">
        <f>EXP(-Treasuries_01152013!BU30*H41)</f>
        <v>1</v>
      </c>
      <c r="BQ41" s="17">
        <f>EXP(-Treasuries_01152013!BV30*I41)</f>
        <v>1</v>
      </c>
      <c r="BR41" s="17">
        <f>EXP(-Treasuries_01152013!BW30*J41)</f>
        <v>1</v>
      </c>
      <c r="BS41" s="17">
        <f>EXP(-Treasuries_01152013!BX30*K41)</f>
        <v>1</v>
      </c>
      <c r="BT41" s="17">
        <f>EXP(-Treasuries_01152013!BY30*L41)</f>
        <v>1</v>
      </c>
      <c r="BU41" s="17">
        <f>EXP(-Treasuries_01152013!BZ30*M41)</f>
        <v>1</v>
      </c>
      <c r="BV41" s="17">
        <f>EXP(-Treasuries_01152013!CA30*N41)</f>
        <v>1</v>
      </c>
      <c r="BW41" s="17">
        <f>EXP(-Treasuries_01152013!CB30*O41)</f>
        <v>1</v>
      </c>
      <c r="BX41" s="17">
        <f>EXP(-Treasuries_01152013!CC30*P41)</f>
        <v>1</v>
      </c>
      <c r="BY41" s="17">
        <f>EXP(-Treasuries_01152013!CD30*Q41)</f>
        <v>1</v>
      </c>
      <c r="BZ41" s="17">
        <f>EXP(-Treasuries_01152013!CE30*R41)</f>
        <v>1</v>
      </c>
      <c r="CA41" s="17">
        <f>EXP(-Treasuries_01152013!CF30*S41)</f>
        <v>1</v>
      </c>
      <c r="CB41" s="17">
        <f>EXP(-Treasuries_01152013!CG30*T41)</f>
        <v>1</v>
      </c>
      <c r="CC41" s="17">
        <f>EXP(-Treasuries_01152013!CH30*U41)</f>
        <v>1</v>
      </c>
      <c r="CD41" s="17">
        <f>EXP(-Treasuries_01152013!CI30*V41)</f>
        <v>1</v>
      </c>
      <c r="CE41" s="17">
        <f>EXP(-Treasuries_01152013!CJ30*W41)</f>
        <v>1</v>
      </c>
      <c r="CF41" s="17">
        <f>EXP(-Treasuries_01152013!CK30*X41)</f>
        <v>1</v>
      </c>
      <c r="CG41" s="17">
        <f>EXP(-Treasuries_01152013!CL30*Y41)</f>
        <v>1</v>
      </c>
      <c r="CH41" s="17">
        <f>EXP(-Treasuries_01152013!CM30*Z41)</f>
        <v>1</v>
      </c>
      <c r="CI41" s="17">
        <f>EXP(-Treasuries_01152013!CN30*AA41)</f>
        <v>1</v>
      </c>
      <c r="CJ41" s="17">
        <f>EXP(-Treasuries_01152013!CO30*AB41)</f>
        <v>1</v>
      </c>
      <c r="CK41" s="17">
        <f>EXP(-Treasuries_01152013!CP30*AC41)</f>
        <v>1</v>
      </c>
      <c r="CL41" s="17">
        <f>EXP(-Treasuries_01152013!CQ30*AD41)</f>
        <v>1</v>
      </c>
      <c r="CM41" s="17">
        <f>EXP(-Treasuries_01152013!CR30*AE41)</f>
        <v>1</v>
      </c>
      <c r="CN41" s="17">
        <f>EXP(-Treasuries_01152013!CS30*AF41)</f>
        <v>1</v>
      </c>
      <c r="CO41" s="17">
        <f>EXP(-Treasuries_01152013!CT30*AG41)</f>
        <v>1</v>
      </c>
      <c r="CP41" s="17">
        <f>EXP(-Treasuries_01152013!CU30*AH41)</f>
        <v>1</v>
      </c>
      <c r="CQ41" s="17">
        <f>EXP(-Treasuries_01152013!CV30*AI41)</f>
        <v>1</v>
      </c>
      <c r="CR41" s="17">
        <f>EXP(-Treasuries_01152013!CW30*AJ41)</f>
        <v>1</v>
      </c>
      <c r="CS41" s="17">
        <f>EXP(-Treasuries_01152013!CX30*AK41)</f>
        <v>1</v>
      </c>
      <c r="CT41" s="17">
        <f>EXP(-Treasuries_01152013!CY30*AL41)</f>
        <v>1</v>
      </c>
      <c r="CU41" s="17">
        <f>EXP(-Treasuries_01152013!CZ30*AM41)</f>
        <v>1</v>
      </c>
      <c r="CV41" s="17">
        <f>EXP(-Treasuries_01152013!DA30*AN41)</f>
        <v>1</v>
      </c>
      <c r="CW41" s="17">
        <f>EXP(-Treasuries_01152013!DB30*AO41)</f>
        <v>1</v>
      </c>
      <c r="CX41" s="17">
        <f>EXP(-Treasuries_01152013!DC30*AP41)</f>
        <v>1</v>
      </c>
      <c r="CY41" s="17">
        <f>EXP(-Treasuries_01152013!DD30*AQ41)</f>
        <v>1</v>
      </c>
      <c r="CZ41" s="17">
        <f>EXP(-Treasuries_01152013!DE30*AR41)</f>
        <v>1</v>
      </c>
      <c r="DA41" s="17">
        <f>EXP(-Treasuries_01152013!DF30*AS41)</f>
        <v>1</v>
      </c>
      <c r="DB41" s="17">
        <f>EXP(-Treasuries_01152013!DG30*AT41)</f>
        <v>1</v>
      </c>
      <c r="DC41" s="17">
        <f>EXP(-Treasuries_01152013!DH30*AU41)</f>
        <v>1</v>
      </c>
      <c r="DD41" s="17">
        <f>EXP(-Treasuries_01152013!DI30*AV41)</f>
        <v>1</v>
      </c>
      <c r="DE41" s="17">
        <f>EXP(-Treasuries_01152013!DJ30*AW41)</f>
        <v>1</v>
      </c>
      <c r="DF41" s="17">
        <f>EXP(-Treasuries_01152013!DK30*AX41)</f>
        <v>1</v>
      </c>
      <c r="DG41" s="17">
        <f>EXP(-Treasuries_01152013!DL30*AY41)</f>
        <v>1</v>
      </c>
      <c r="DH41" s="17">
        <f>EXP(-Treasuries_01152013!DM30*AZ41)</f>
        <v>1</v>
      </c>
      <c r="DI41" s="17">
        <f>EXP(-Treasuries_01152013!DN30*BA41)</f>
        <v>1</v>
      </c>
      <c r="DJ41" s="17">
        <f>EXP(-Treasuries_01152013!DO30*BB41)</f>
        <v>1</v>
      </c>
      <c r="DK41" s="17">
        <f>EXP(-Treasuries_01152013!DP30*BC41)</f>
        <v>1</v>
      </c>
      <c r="DL41" s="17">
        <f>EXP(-Treasuries_01152013!DQ30*BD41)</f>
        <v>1</v>
      </c>
      <c r="DM41" s="17">
        <f>EXP(-Treasuries_01152013!DR30*BE41)</f>
        <v>1</v>
      </c>
      <c r="DN41" s="17">
        <f>EXP(-Treasuries_01152013!DS30*BF41)</f>
        <v>1</v>
      </c>
      <c r="DO41" s="17">
        <f>EXP(-Treasuries_01152013!DT30*BG41)</f>
        <v>1</v>
      </c>
      <c r="DP41" s="17">
        <f>EXP(-Treasuries_01152013!DU30*BH41)</f>
        <v>1</v>
      </c>
      <c r="DQ41" s="17">
        <f>EXP(-Treasuries_01152013!DV30*BI41)</f>
        <v>1</v>
      </c>
      <c r="DR41" s="17">
        <f>EXP(-Treasuries_01152013!DW30*BJ41)</f>
        <v>1</v>
      </c>
      <c r="DS41" s="17">
        <f>EXP(-Treasuries_01152013!DX30*BK41)</f>
        <v>1</v>
      </c>
      <c r="DT41" s="17">
        <f>EXP(-Treasuries_01152013!DY30*BL41)</f>
        <v>1</v>
      </c>
      <c r="DU41" s="17">
        <f>EXP(-Treasuries_01152013!DZ30*BM41)</f>
        <v>1</v>
      </c>
      <c r="DV41" s="17">
        <f>EXP(-Treasuries_01152013!EA30*BN41)</f>
        <v>1</v>
      </c>
      <c r="DW41" s="8" t="e">
        <f>SUMPRODUCT(BO41:DV41,Treasuries_01152013!K30:BR30)</f>
        <v>#DIV/0!</v>
      </c>
      <c r="DX41" s="11" t="e">
        <f t="shared" si="3"/>
        <v>#DIV/0!</v>
      </c>
      <c r="DZ41" s="14">
        <f t="shared" si="4"/>
        <v>12</v>
      </c>
      <c r="EA41" s="67"/>
      <c r="EB41" s="67"/>
      <c r="EC41" s="67"/>
      <c r="ED41" s="16"/>
      <c r="EF41" s="15"/>
    </row>
    <row r="42" spans="2:136">
      <c r="B42" s="10">
        <f>Treasuries_01152013!C31</f>
        <v>0</v>
      </c>
      <c r="C42" s="10">
        <f>Treasuries_01152013!E31</f>
        <v>99.976388999999998</v>
      </c>
      <c r="D42" s="10">
        <f>Treasuries_01152013!F31</f>
        <v>99.979167000000004</v>
      </c>
      <c r="E42" s="8">
        <f>Treasuries_01152013!H31</f>
        <v>0.27777777777777779</v>
      </c>
      <c r="F42" s="8">
        <f t="shared" ref="F42:F105" si="5">(C42+D42)/2</f>
        <v>99.977778000000001</v>
      </c>
      <c r="G42" s="24" t="e">
        <f>IF(Treasuries_01152013!BT31=0,0,theta0+(theta1+theta2)*(1-EXP(-Treasuries_01152013!BT31/la))/(Treasuries_01152013!BT31/la)-theta2*EXP(-Treasuries_01152013!BT31/la))</f>
        <v>#DIV/0!</v>
      </c>
      <c r="H42" s="24">
        <f>IF(Treasuries_01152013!BU31=0,0,theta0+(theta1+theta2)*(1-EXP(-Treasuries_01152013!BU31/la))/(Treasuries_01152013!BU31/la)-theta2*EXP(-Treasuries_01152013!BU31/la))</f>
        <v>0</v>
      </c>
      <c r="I42" s="24">
        <f>IF(Treasuries_01152013!BV31=0,0,theta0+(theta1+theta2)*(1-EXP(-Treasuries_01152013!BV31/la))/(Treasuries_01152013!BV31/la)-theta2*EXP(-Treasuries_01152013!BV31/la))</f>
        <v>0</v>
      </c>
      <c r="J42" s="24">
        <f>IF(Treasuries_01152013!BW31=0,0,theta0+(theta1+theta2)*(1-EXP(-Treasuries_01152013!BW31/la))/(Treasuries_01152013!BW31/la)-theta2*EXP(-Treasuries_01152013!BW31/la))</f>
        <v>0</v>
      </c>
      <c r="K42" s="24">
        <f>IF(Treasuries_01152013!BX31=0,0,theta0+(theta1+theta2)*(1-EXP(-Treasuries_01152013!BX31/la))/(Treasuries_01152013!BX31/la)-theta2*EXP(-Treasuries_01152013!BX31/la))</f>
        <v>0</v>
      </c>
      <c r="L42" s="24">
        <f>IF(Treasuries_01152013!BY31=0,0,theta0+(theta1+theta2)*(1-EXP(-Treasuries_01152013!BY31/la))/(Treasuries_01152013!BY31/la)-theta2*EXP(-Treasuries_01152013!BY31/la))</f>
        <v>0</v>
      </c>
      <c r="M42" s="24">
        <f>IF(Treasuries_01152013!BZ31=0,0,theta0+(theta1+theta2)*(1-EXP(-Treasuries_01152013!BZ31/la))/(Treasuries_01152013!BZ31/la)-theta2*EXP(-Treasuries_01152013!BZ31/la))</f>
        <v>0</v>
      </c>
      <c r="N42" s="24">
        <f>IF(Treasuries_01152013!CA31=0,0,theta0+(theta1+theta2)*(1-EXP(-Treasuries_01152013!CA31/la))/(Treasuries_01152013!CA31/la)-theta2*EXP(-Treasuries_01152013!CA31/la))</f>
        <v>0</v>
      </c>
      <c r="O42" s="24">
        <f>IF(Treasuries_01152013!CB31=0,0,theta0+(theta1+theta2)*(1-EXP(-Treasuries_01152013!CB31/la))/(Treasuries_01152013!CB31/la)-theta2*EXP(-Treasuries_01152013!CB31/la))</f>
        <v>0</v>
      </c>
      <c r="P42" s="24">
        <f>IF(Treasuries_01152013!CC31=0,0,theta0+(theta1+theta2)*(1-EXP(-Treasuries_01152013!CC31/la))/(Treasuries_01152013!CC31/la)-theta2*EXP(-Treasuries_01152013!CC31/la))</f>
        <v>0</v>
      </c>
      <c r="Q42" s="24">
        <f>IF(Treasuries_01152013!CD31=0,0,theta0+(theta1+theta2)*(1-EXP(-Treasuries_01152013!CD31/la))/(Treasuries_01152013!CD31/la)-theta2*EXP(-Treasuries_01152013!CD31/la))</f>
        <v>0</v>
      </c>
      <c r="R42" s="24">
        <f>IF(Treasuries_01152013!CE31=0,0,theta0+(theta1+theta2)*(1-EXP(-Treasuries_01152013!CE31/la))/(Treasuries_01152013!CE31/la)-theta2*EXP(-Treasuries_01152013!CE31/la))</f>
        <v>0</v>
      </c>
      <c r="S42" s="24">
        <f>IF(Treasuries_01152013!CF31=0,0,theta0+(theta1+theta2)*(1-EXP(-Treasuries_01152013!CF31/la))/(Treasuries_01152013!CF31/la)-theta2*EXP(-Treasuries_01152013!CF31/la))</f>
        <v>0</v>
      </c>
      <c r="T42" s="24">
        <f>IF(Treasuries_01152013!CG31=0,0,theta0+(theta1+theta2)*(1-EXP(-Treasuries_01152013!CG31/la))/(Treasuries_01152013!CG31/la)-theta2*EXP(-Treasuries_01152013!CG31/la))</f>
        <v>0</v>
      </c>
      <c r="U42" s="24">
        <f>IF(Treasuries_01152013!CH31=0,0,theta0+(theta1+theta2)*(1-EXP(-Treasuries_01152013!CH31/la))/(Treasuries_01152013!CH31/la)-theta2*EXP(-Treasuries_01152013!CH31/la))</f>
        <v>0</v>
      </c>
      <c r="V42" s="24">
        <f>IF(Treasuries_01152013!CI31=0,0,theta0+(theta1+theta2)*(1-EXP(-Treasuries_01152013!CI31/la))/(Treasuries_01152013!CI31/la)-theta2*EXP(-Treasuries_01152013!CI31/la))</f>
        <v>0</v>
      </c>
      <c r="W42" s="24">
        <f>IF(Treasuries_01152013!CJ31=0,0,theta0+(theta1+theta2)*(1-EXP(-Treasuries_01152013!CJ31/la))/(Treasuries_01152013!CJ31/la)-theta2*EXP(-Treasuries_01152013!CJ31/la))</f>
        <v>0</v>
      </c>
      <c r="X42" s="24">
        <f>IF(Treasuries_01152013!CK31=0,0,theta0+(theta1+theta2)*(1-EXP(-Treasuries_01152013!CK31/la))/(Treasuries_01152013!CK31/la)-theta2*EXP(-Treasuries_01152013!CK31/la))</f>
        <v>0</v>
      </c>
      <c r="Y42" s="24">
        <f>IF(Treasuries_01152013!CL31=0,0,theta0+(theta1+theta2)*(1-EXP(-Treasuries_01152013!CL31/la))/(Treasuries_01152013!CL31/la)-theta2*EXP(-Treasuries_01152013!CL31/la))</f>
        <v>0</v>
      </c>
      <c r="Z42" s="24">
        <f>IF(Treasuries_01152013!CM31=0,0,theta0+(theta1+theta2)*(1-EXP(-Treasuries_01152013!CM31/la))/(Treasuries_01152013!CM31/la)-theta2*EXP(-Treasuries_01152013!CM31/la))</f>
        <v>0</v>
      </c>
      <c r="AA42" s="24">
        <f>IF(Treasuries_01152013!CN31=0,0,theta0+(theta1+theta2)*(1-EXP(-Treasuries_01152013!CN31/la))/(Treasuries_01152013!CN31/la)-theta2*EXP(-Treasuries_01152013!CN31/la))</f>
        <v>0</v>
      </c>
      <c r="AB42" s="24">
        <f>IF(Treasuries_01152013!CO31=0,0,theta0+(theta1+theta2)*(1-EXP(-Treasuries_01152013!CO31/la))/(Treasuries_01152013!CO31/la)-theta2*EXP(-Treasuries_01152013!CO31/la))</f>
        <v>0</v>
      </c>
      <c r="AC42" s="24">
        <f>IF(Treasuries_01152013!CP31=0,0,theta0+(theta1+theta2)*(1-EXP(-Treasuries_01152013!CP31/la))/(Treasuries_01152013!CP31/la)-theta2*EXP(-Treasuries_01152013!CP31/la))</f>
        <v>0</v>
      </c>
      <c r="AD42" s="24">
        <f>IF(Treasuries_01152013!CQ31=0,0,theta0+(theta1+theta2)*(1-EXP(-Treasuries_01152013!CQ31/la))/(Treasuries_01152013!CQ31/la)-theta2*EXP(-Treasuries_01152013!CQ31/la))</f>
        <v>0</v>
      </c>
      <c r="AE42" s="24">
        <f>IF(Treasuries_01152013!CR31=0,0,theta0+(theta1+theta2)*(1-EXP(-Treasuries_01152013!CR31/la))/(Treasuries_01152013!CR31/la)-theta2*EXP(-Treasuries_01152013!CR31/la))</f>
        <v>0</v>
      </c>
      <c r="AF42" s="24">
        <f>IF(Treasuries_01152013!CS31=0,0,theta0+(theta1+theta2)*(1-EXP(-Treasuries_01152013!CS31/la))/(Treasuries_01152013!CS31/la)-theta2*EXP(-Treasuries_01152013!CS31/la))</f>
        <v>0</v>
      </c>
      <c r="AG42" s="24">
        <f>IF(Treasuries_01152013!CT31=0,0,theta0+(theta1+theta2)*(1-EXP(-Treasuries_01152013!CT31/la))/(Treasuries_01152013!CT31/la)-theta2*EXP(-Treasuries_01152013!CT31/la))</f>
        <v>0</v>
      </c>
      <c r="AH42" s="24">
        <f>IF(Treasuries_01152013!CU31=0,0,theta0+(theta1+theta2)*(1-EXP(-Treasuries_01152013!CU31/la))/(Treasuries_01152013!CU31/la)-theta2*EXP(-Treasuries_01152013!CU31/la))</f>
        <v>0</v>
      </c>
      <c r="AI42" s="24">
        <f>IF(Treasuries_01152013!CV31=0,0,theta0+(theta1+theta2)*(1-EXP(-Treasuries_01152013!CV31/la))/(Treasuries_01152013!CV31/la)-theta2*EXP(-Treasuries_01152013!CV31/la))</f>
        <v>0</v>
      </c>
      <c r="AJ42" s="24">
        <f>IF(Treasuries_01152013!CW31=0,0,theta0+(theta1+theta2)*(1-EXP(-Treasuries_01152013!CW31/la))/(Treasuries_01152013!CW31/la)-theta2*EXP(-Treasuries_01152013!CW31/la))</f>
        <v>0</v>
      </c>
      <c r="AK42" s="24">
        <f>IF(Treasuries_01152013!CX31=0,0,theta0+(theta1+theta2)*(1-EXP(-Treasuries_01152013!CX31/la))/(Treasuries_01152013!CX31/la)-theta2*EXP(-Treasuries_01152013!CX31/la))</f>
        <v>0</v>
      </c>
      <c r="AL42" s="24">
        <f>IF(Treasuries_01152013!CY31=0,0,theta0+(theta1+theta2)*(1-EXP(-Treasuries_01152013!CY31/la))/(Treasuries_01152013!CY31/la)-theta2*EXP(-Treasuries_01152013!CY31/la))</f>
        <v>0</v>
      </c>
      <c r="AM42" s="24">
        <f>IF(Treasuries_01152013!CZ31=0,0,theta0+(theta1+theta2)*(1-EXP(-Treasuries_01152013!CZ31/la))/(Treasuries_01152013!CZ31/la)-theta2*EXP(-Treasuries_01152013!CZ31/la))</f>
        <v>0</v>
      </c>
      <c r="AN42" s="24">
        <f>IF(Treasuries_01152013!DA31=0,0,theta0+(theta1+theta2)*(1-EXP(-Treasuries_01152013!DA31/la))/(Treasuries_01152013!DA31/la)-theta2*EXP(-Treasuries_01152013!DA31/la))</f>
        <v>0</v>
      </c>
      <c r="AO42" s="24">
        <f>IF(Treasuries_01152013!DB31=0,0,theta0+(theta1+theta2)*(1-EXP(-Treasuries_01152013!DB31/la))/(Treasuries_01152013!DB31/la)-theta2*EXP(-Treasuries_01152013!DB31/la))</f>
        <v>0</v>
      </c>
      <c r="AP42" s="24">
        <f>IF(Treasuries_01152013!DC31=0,0,theta0+(theta1+theta2)*(1-EXP(-Treasuries_01152013!DC31/la))/(Treasuries_01152013!DC31/la)-theta2*EXP(-Treasuries_01152013!DC31/la))</f>
        <v>0</v>
      </c>
      <c r="AQ42" s="24">
        <f>IF(Treasuries_01152013!DD31=0,0,theta0+(theta1+theta2)*(1-EXP(-Treasuries_01152013!DD31/la))/(Treasuries_01152013!DD31/la)-theta2*EXP(-Treasuries_01152013!DD31/la))</f>
        <v>0</v>
      </c>
      <c r="AR42" s="24">
        <f>IF(Treasuries_01152013!DE31=0,0,theta0+(theta1+theta2)*(1-EXP(-Treasuries_01152013!DE31/la))/(Treasuries_01152013!DE31/la)-theta2*EXP(-Treasuries_01152013!DE31/la))</f>
        <v>0</v>
      </c>
      <c r="AS42" s="24">
        <f>IF(Treasuries_01152013!DF31=0,0,theta0+(theta1+theta2)*(1-EXP(-Treasuries_01152013!DF31/la))/(Treasuries_01152013!DF31/la)-theta2*EXP(-Treasuries_01152013!DF31/la))</f>
        <v>0</v>
      </c>
      <c r="AT42" s="24">
        <f>IF(Treasuries_01152013!DG31=0,0,theta0+(theta1+theta2)*(1-EXP(-Treasuries_01152013!DG31/la))/(Treasuries_01152013!DG31/la)-theta2*EXP(-Treasuries_01152013!DG31/la))</f>
        <v>0</v>
      </c>
      <c r="AU42" s="24">
        <f>IF(Treasuries_01152013!DH31=0,0,theta0+(theta1+theta2)*(1-EXP(-Treasuries_01152013!DH31/la))/(Treasuries_01152013!DH31/la)-theta2*EXP(-Treasuries_01152013!DH31/la))</f>
        <v>0</v>
      </c>
      <c r="AV42" s="24">
        <f>IF(Treasuries_01152013!DI31=0,0,theta0+(theta1+theta2)*(1-EXP(-Treasuries_01152013!DI31/la))/(Treasuries_01152013!DI31/la)-theta2*EXP(-Treasuries_01152013!DI31/la))</f>
        <v>0</v>
      </c>
      <c r="AW42" s="24">
        <f>IF(Treasuries_01152013!DJ31=0,0,theta0+(theta1+theta2)*(1-EXP(-Treasuries_01152013!DJ31/la))/(Treasuries_01152013!DJ31/la)-theta2*EXP(-Treasuries_01152013!DJ31/la))</f>
        <v>0</v>
      </c>
      <c r="AX42" s="24">
        <f>IF(Treasuries_01152013!DK31=0,0,theta0+(theta1+theta2)*(1-EXP(-Treasuries_01152013!DK31/la))/(Treasuries_01152013!DK31/la)-theta2*EXP(-Treasuries_01152013!DK31/la))</f>
        <v>0</v>
      </c>
      <c r="AY42" s="24">
        <f>IF(Treasuries_01152013!DL31=0,0,theta0+(theta1+theta2)*(1-EXP(-Treasuries_01152013!DL31/la))/(Treasuries_01152013!DL31/la)-theta2*EXP(-Treasuries_01152013!DL31/la))</f>
        <v>0</v>
      </c>
      <c r="AZ42" s="24">
        <f>IF(Treasuries_01152013!DM31=0,0,theta0+(theta1+theta2)*(1-EXP(-Treasuries_01152013!DM31/la))/(Treasuries_01152013!DM31/la)-theta2*EXP(-Treasuries_01152013!DM31/la))</f>
        <v>0</v>
      </c>
      <c r="BA42" s="24">
        <f>IF(Treasuries_01152013!DN31=0,0,theta0+(theta1+theta2)*(1-EXP(-Treasuries_01152013!DN31/la))/(Treasuries_01152013!DN31/la)-theta2*EXP(-Treasuries_01152013!DN31/la))</f>
        <v>0</v>
      </c>
      <c r="BB42" s="24">
        <f>IF(Treasuries_01152013!DO31=0,0,theta0+(theta1+theta2)*(1-EXP(-Treasuries_01152013!DO31/la))/(Treasuries_01152013!DO31/la)-theta2*EXP(-Treasuries_01152013!DO31/la))</f>
        <v>0</v>
      </c>
      <c r="BC42" s="24">
        <f>IF(Treasuries_01152013!DP31=0,0,theta0+(theta1+theta2)*(1-EXP(-Treasuries_01152013!DP31/la))/(Treasuries_01152013!DP31/la)-theta2*EXP(-Treasuries_01152013!DP31/la))</f>
        <v>0</v>
      </c>
      <c r="BD42" s="24">
        <f>IF(Treasuries_01152013!DQ31=0,0,theta0+(theta1+theta2)*(1-EXP(-Treasuries_01152013!DQ31/la))/(Treasuries_01152013!DQ31/la)-theta2*EXP(-Treasuries_01152013!DQ31/la))</f>
        <v>0</v>
      </c>
      <c r="BE42" s="24">
        <f>IF(Treasuries_01152013!DR31=0,0,theta0+(theta1+theta2)*(1-EXP(-Treasuries_01152013!DR31/la))/(Treasuries_01152013!DR31/la)-theta2*EXP(-Treasuries_01152013!DR31/la))</f>
        <v>0</v>
      </c>
      <c r="BF42" s="24">
        <f>IF(Treasuries_01152013!DS31=0,0,theta0+(theta1+theta2)*(1-EXP(-Treasuries_01152013!DS31/la))/(Treasuries_01152013!DS31/la)-theta2*EXP(-Treasuries_01152013!DS31/la))</f>
        <v>0</v>
      </c>
      <c r="BG42" s="24">
        <f>IF(Treasuries_01152013!DT31=0,0,theta0+(theta1+theta2)*(1-EXP(-Treasuries_01152013!DT31/la))/(Treasuries_01152013!DT31/la)-theta2*EXP(-Treasuries_01152013!DT31/la))</f>
        <v>0</v>
      </c>
      <c r="BH42" s="24">
        <f>IF(Treasuries_01152013!DU31=0,0,theta0+(theta1+theta2)*(1-EXP(-Treasuries_01152013!DU31/la))/(Treasuries_01152013!DU31/la)-theta2*EXP(-Treasuries_01152013!DU31/la))</f>
        <v>0</v>
      </c>
      <c r="BI42" s="24">
        <f>IF(Treasuries_01152013!DV31=0,0,theta0+(theta1+theta2)*(1-EXP(-Treasuries_01152013!DV31/la))/(Treasuries_01152013!DV31/la)-theta2*EXP(-Treasuries_01152013!DV31/la))</f>
        <v>0</v>
      </c>
      <c r="BJ42" s="24">
        <f>IF(Treasuries_01152013!DW31=0,0,theta0+(theta1+theta2)*(1-EXP(-Treasuries_01152013!DW31/la))/(Treasuries_01152013!DW31/la)-theta2*EXP(-Treasuries_01152013!DW31/la))</f>
        <v>0</v>
      </c>
      <c r="BK42" s="24">
        <f>IF(Treasuries_01152013!DX31=0,0,theta0+(theta1+theta2)*(1-EXP(-Treasuries_01152013!DX31/la))/(Treasuries_01152013!DX31/la)-theta2*EXP(-Treasuries_01152013!DX31/la))</f>
        <v>0</v>
      </c>
      <c r="BL42" s="24">
        <f>IF(Treasuries_01152013!DY31=0,0,theta0+(theta1+theta2)*(1-EXP(-Treasuries_01152013!DY31/la))/(Treasuries_01152013!DY31/la)-theta2*EXP(-Treasuries_01152013!DY31/la))</f>
        <v>0</v>
      </c>
      <c r="BM42" s="24">
        <f>IF(Treasuries_01152013!DZ31=0,0,theta0+(theta1+theta2)*(1-EXP(-Treasuries_01152013!DZ31/la))/(Treasuries_01152013!DZ31/la)-theta2*EXP(-Treasuries_01152013!DZ31/la))</f>
        <v>0</v>
      </c>
      <c r="BN42" s="24">
        <f>IF(Treasuries_01152013!EA31=0,0,theta0+(theta1+theta2)*(1-EXP(-Treasuries_01152013!EA31/la))/(Treasuries_01152013!EA31/la)-theta2*EXP(-Treasuries_01152013!EA31/la))</f>
        <v>0</v>
      </c>
      <c r="BO42" s="17" t="e">
        <f>EXP(-Treasuries_01152013!BT31*G42)</f>
        <v>#DIV/0!</v>
      </c>
      <c r="BP42" s="17">
        <f>EXP(-Treasuries_01152013!BU31*H42)</f>
        <v>1</v>
      </c>
      <c r="BQ42" s="17">
        <f>EXP(-Treasuries_01152013!BV31*I42)</f>
        <v>1</v>
      </c>
      <c r="BR42" s="17">
        <f>EXP(-Treasuries_01152013!BW31*J42)</f>
        <v>1</v>
      </c>
      <c r="BS42" s="17">
        <f>EXP(-Treasuries_01152013!BX31*K42)</f>
        <v>1</v>
      </c>
      <c r="BT42" s="17">
        <f>EXP(-Treasuries_01152013!BY31*L42)</f>
        <v>1</v>
      </c>
      <c r="BU42" s="17">
        <f>EXP(-Treasuries_01152013!BZ31*M42)</f>
        <v>1</v>
      </c>
      <c r="BV42" s="17">
        <f>EXP(-Treasuries_01152013!CA31*N42)</f>
        <v>1</v>
      </c>
      <c r="BW42" s="17">
        <f>EXP(-Treasuries_01152013!CB31*O42)</f>
        <v>1</v>
      </c>
      <c r="BX42" s="17">
        <f>EXP(-Treasuries_01152013!CC31*P42)</f>
        <v>1</v>
      </c>
      <c r="BY42" s="17">
        <f>EXP(-Treasuries_01152013!CD31*Q42)</f>
        <v>1</v>
      </c>
      <c r="BZ42" s="17">
        <f>EXP(-Treasuries_01152013!CE31*R42)</f>
        <v>1</v>
      </c>
      <c r="CA42" s="17">
        <f>EXP(-Treasuries_01152013!CF31*S42)</f>
        <v>1</v>
      </c>
      <c r="CB42" s="17">
        <f>EXP(-Treasuries_01152013!CG31*T42)</f>
        <v>1</v>
      </c>
      <c r="CC42" s="17">
        <f>EXP(-Treasuries_01152013!CH31*U42)</f>
        <v>1</v>
      </c>
      <c r="CD42" s="17">
        <f>EXP(-Treasuries_01152013!CI31*V42)</f>
        <v>1</v>
      </c>
      <c r="CE42" s="17">
        <f>EXP(-Treasuries_01152013!CJ31*W42)</f>
        <v>1</v>
      </c>
      <c r="CF42" s="17">
        <f>EXP(-Treasuries_01152013!CK31*X42)</f>
        <v>1</v>
      </c>
      <c r="CG42" s="17">
        <f>EXP(-Treasuries_01152013!CL31*Y42)</f>
        <v>1</v>
      </c>
      <c r="CH42" s="17">
        <f>EXP(-Treasuries_01152013!CM31*Z42)</f>
        <v>1</v>
      </c>
      <c r="CI42" s="17">
        <f>EXP(-Treasuries_01152013!CN31*AA42)</f>
        <v>1</v>
      </c>
      <c r="CJ42" s="17">
        <f>EXP(-Treasuries_01152013!CO31*AB42)</f>
        <v>1</v>
      </c>
      <c r="CK42" s="17">
        <f>EXP(-Treasuries_01152013!CP31*AC42)</f>
        <v>1</v>
      </c>
      <c r="CL42" s="17">
        <f>EXP(-Treasuries_01152013!CQ31*AD42)</f>
        <v>1</v>
      </c>
      <c r="CM42" s="17">
        <f>EXP(-Treasuries_01152013!CR31*AE42)</f>
        <v>1</v>
      </c>
      <c r="CN42" s="17">
        <f>EXP(-Treasuries_01152013!CS31*AF42)</f>
        <v>1</v>
      </c>
      <c r="CO42" s="17">
        <f>EXP(-Treasuries_01152013!CT31*AG42)</f>
        <v>1</v>
      </c>
      <c r="CP42" s="17">
        <f>EXP(-Treasuries_01152013!CU31*AH42)</f>
        <v>1</v>
      </c>
      <c r="CQ42" s="17">
        <f>EXP(-Treasuries_01152013!CV31*AI42)</f>
        <v>1</v>
      </c>
      <c r="CR42" s="17">
        <f>EXP(-Treasuries_01152013!CW31*AJ42)</f>
        <v>1</v>
      </c>
      <c r="CS42" s="17">
        <f>EXP(-Treasuries_01152013!CX31*AK42)</f>
        <v>1</v>
      </c>
      <c r="CT42" s="17">
        <f>EXP(-Treasuries_01152013!CY31*AL42)</f>
        <v>1</v>
      </c>
      <c r="CU42" s="17">
        <f>EXP(-Treasuries_01152013!CZ31*AM42)</f>
        <v>1</v>
      </c>
      <c r="CV42" s="17">
        <f>EXP(-Treasuries_01152013!DA31*AN42)</f>
        <v>1</v>
      </c>
      <c r="CW42" s="17">
        <f>EXP(-Treasuries_01152013!DB31*AO42)</f>
        <v>1</v>
      </c>
      <c r="CX42" s="17">
        <f>EXP(-Treasuries_01152013!DC31*AP42)</f>
        <v>1</v>
      </c>
      <c r="CY42" s="17">
        <f>EXP(-Treasuries_01152013!DD31*AQ42)</f>
        <v>1</v>
      </c>
      <c r="CZ42" s="17">
        <f>EXP(-Treasuries_01152013!DE31*AR42)</f>
        <v>1</v>
      </c>
      <c r="DA42" s="17">
        <f>EXP(-Treasuries_01152013!DF31*AS42)</f>
        <v>1</v>
      </c>
      <c r="DB42" s="17">
        <f>EXP(-Treasuries_01152013!DG31*AT42)</f>
        <v>1</v>
      </c>
      <c r="DC42" s="17">
        <f>EXP(-Treasuries_01152013!DH31*AU42)</f>
        <v>1</v>
      </c>
      <c r="DD42" s="17">
        <f>EXP(-Treasuries_01152013!DI31*AV42)</f>
        <v>1</v>
      </c>
      <c r="DE42" s="17">
        <f>EXP(-Treasuries_01152013!DJ31*AW42)</f>
        <v>1</v>
      </c>
      <c r="DF42" s="17">
        <f>EXP(-Treasuries_01152013!DK31*AX42)</f>
        <v>1</v>
      </c>
      <c r="DG42" s="17">
        <f>EXP(-Treasuries_01152013!DL31*AY42)</f>
        <v>1</v>
      </c>
      <c r="DH42" s="17">
        <f>EXP(-Treasuries_01152013!DM31*AZ42)</f>
        <v>1</v>
      </c>
      <c r="DI42" s="17">
        <f>EXP(-Treasuries_01152013!DN31*BA42)</f>
        <v>1</v>
      </c>
      <c r="DJ42" s="17">
        <f>EXP(-Treasuries_01152013!DO31*BB42)</f>
        <v>1</v>
      </c>
      <c r="DK42" s="17">
        <f>EXP(-Treasuries_01152013!DP31*BC42)</f>
        <v>1</v>
      </c>
      <c r="DL42" s="17">
        <f>EXP(-Treasuries_01152013!DQ31*BD42)</f>
        <v>1</v>
      </c>
      <c r="DM42" s="17">
        <f>EXP(-Treasuries_01152013!DR31*BE42)</f>
        <v>1</v>
      </c>
      <c r="DN42" s="17">
        <f>EXP(-Treasuries_01152013!DS31*BF42)</f>
        <v>1</v>
      </c>
      <c r="DO42" s="17">
        <f>EXP(-Treasuries_01152013!DT31*BG42)</f>
        <v>1</v>
      </c>
      <c r="DP42" s="17">
        <f>EXP(-Treasuries_01152013!DU31*BH42)</f>
        <v>1</v>
      </c>
      <c r="DQ42" s="17">
        <f>EXP(-Treasuries_01152013!DV31*BI42)</f>
        <v>1</v>
      </c>
      <c r="DR42" s="17">
        <f>EXP(-Treasuries_01152013!DW31*BJ42)</f>
        <v>1</v>
      </c>
      <c r="DS42" s="17">
        <f>EXP(-Treasuries_01152013!DX31*BK42)</f>
        <v>1</v>
      </c>
      <c r="DT42" s="17">
        <f>EXP(-Treasuries_01152013!DY31*BL42)</f>
        <v>1</v>
      </c>
      <c r="DU42" s="17">
        <f>EXP(-Treasuries_01152013!DZ31*BM42)</f>
        <v>1</v>
      </c>
      <c r="DV42" s="17">
        <f>EXP(-Treasuries_01152013!EA31*BN42)</f>
        <v>1</v>
      </c>
      <c r="DW42" s="8" t="e">
        <f>SUMPRODUCT(BO42:DV42,Treasuries_01152013!K31:BR31)</f>
        <v>#DIV/0!</v>
      </c>
      <c r="DX42" s="11" t="e">
        <f t="shared" si="3"/>
        <v>#DIV/0!</v>
      </c>
      <c r="DZ42" s="14">
        <f t="shared" si="4"/>
        <v>12.5</v>
      </c>
      <c r="EA42" s="67"/>
      <c r="EB42" s="67"/>
      <c r="EC42" s="67"/>
      <c r="ED42" s="16"/>
      <c r="EF42" s="15"/>
    </row>
    <row r="43" spans="2:136">
      <c r="B43" s="10">
        <f>Treasuries_01152013!C32</f>
        <v>0.625</v>
      </c>
      <c r="C43" s="10">
        <f>Treasuries_01152013!E32</f>
        <v>100.164062</v>
      </c>
      <c r="D43" s="10">
        <f>Treasuries_01152013!F32</f>
        <v>100.171875</v>
      </c>
      <c r="E43" s="8">
        <f>Treasuries_01152013!H32</f>
        <v>0.29166666666666669</v>
      </c>
      <c r="F43" s="8">
        <f t="shared" si="5"/>
        <v>100.1679685</v>
      </c>
      <c r="G43" s="24" t="e">
        <f>IF(Treasuries_01152013!BT32=0,0,theta0+(theta1+theta2)*(1-EXP(-Treasuries_01152013!BT32/la))/(Treasuries_01152013!BT32/la)-theta2*EXP(-Treasuries_01152013!BT32/la))</f>
        <v>#DIV/0!</v>
      </c>
      <c r="H43" s="24">
        <f>IF(Treasuries_01152013!BU32=0,0,theta0+(theta1+theta2)*(1-EXP(-Treasuries_01152013!BU32/la))/(Treasuries_01152013!BU32/la)-theta2*EXP(-Treasuries_01152013!BU32/la))</f>
        <v>0</v>
      </c>
      <c r="I43" s="24">
        <f>IF(Treasuries_01152013!BV32=0,0,theta0+(theta1+theta2)*(1-EXP(-Treasuries_01152013!BV32/la))/(Treasuries_01152013!BV32/la)-theta2*EXP(-Treasuries_01152013!BV32/la))</f>
        <v>0</v>
      </c>
      <c r="J43" s="24">
        <f>IF(Treasuries_01152013!BW32=0,0,theta0+(theta1+theta2)*(1-EXP(-Treasuries_01152013!BW32/la))/(Treasuries_01152013!BW32/la)-theta2*EXP(-Treasuries_01152013!BW32/la))</f>
        <v>0</v>
      </c>
      <c r="K43" s="24">
        <f>IF(Treasuries_01152013!BX32=0,0,theta0+(theta1+theta2)*(1-EXP(-Treasuries_01152013!BX32/la))/(Treasuries_01152013!BX32/la)-theta2*EXP(-Treasuries_01152013!BX32/la))</f>
        <v>0</v>
      </c>
      <c r="L43" s="24">
        <f>IF(Treasuries_01152013!BY32=0,0,theta0+(theta1+theta2)*(1-EXP(-Treasuries_01152013!BY32/la))/(Treasuries_01152013!BY32/la)-theta2*EXP(-Treasuries_01152013!BY32/la))</f>
        <v>0</v>
      </c>
      <c r="M43" s="24">
        <f>IF(Treasuries_01152013!BZ32=0,0,theta0+(theta1+theta2)*(1-EXP(-Treasuries_01152013!BZ32/la))/(Treasuries_01152013!BZ32/la)-theta2*EXP(-Treasuries_01152013!BZ32/la))</f>
        <v>0</v>
      </c>
      <c r="N43" s="24">
        <f>IF(Treasuries_01152013!CA32=0,0,theta0+(theta1+theta2)*(1-EXP(-Treasuries_01152013!CA32/la))/(Treasuries_01152013!CA32/la)-theta2*EXP(-Treasuries_01152013!CA32/la))</f>
        <v>0</v>
      </c>
      <c r="O43" s="24">
        <f>IF(Treasuries_01152013!CB32=0,0,theta0+(theta1+theta2)*(1-EXP(-Treasuries_01152013!CB32/la))/(Treasuries_01152013!CB32/la)-theta2*EXP(-Treasuries_01152013!CB32/la))</f>
        <v>0</v>
      </c>
      <c r="P43" s="24">
        <f>IF(Treasuries_01152013!CC32=0,0,theta0+(theta1+theta2)*(1-EXP(-Treasuries_01152013!CC32/la))/(Treasuries_01152013!CC32/la)-theta2*EXP(-Treasuries_01152013!CC32/la))</f>
        <v>0</v>
      </c>
      <c r="Q43" s="24">
        <f>IF(Treasuries_01152013!CD32=0,0,theta0+(theta1+theta2)*(1-EXP(-Treasuries_01152013!CD32/la))/(Treasuries_01152013!CD32/la)-theta2*EXP(-Treasuries_01152013!CD32/la))</f>
        <v>0</v>
      </c>
      <c r="R43" s="24">
        <f>IF(Treasuries_01152013!CE32=0,0,theta0+(theta1+theta2)*(1-EXP(-Treasuries_01152013!CE32/la))/(Treasuries_01152013!CE32/la)-theta2*EXP(-Treasuries_01152013!CE32/la))</f>
        <v>0</v>
      </c>
      <c r="S43" s="24">
        <f>IF(Treasuries_01152013!CF32=0,0,theta0+(theta1+theta2)*(1-EXP(-Treasuries_01152013!CF32/la))/(Treasuries_01152013!CF32/la)-theta2*EXP(-Treasuries_01152013!CF32/la))</f>
        <v>0</v>
      </c>
      <c r="T43" s="24">
        <f>IF(Treasuries_01152013!CG32=0,0,theta0+(theta1+theta2)*(1-EXP(-Treasuries_01152013!CG32/la))/(Treasuries_01152013!CG32/la)-theta2*EXP(-Treasuries_01152013!CG32/la))</f>
        <v>0</v>
      </c>
      <c r="U43" s="24">
        <f>IF(Treasuries_01152013!CH32=0,0,theta0+(theta1+theta2)*(1-EXP(-Treasuries_01152013!CH32/la))/(Treasuries_01152013!CH32/la)-theta2*EXP(-Treasuries_01152013!CH32/la))</f>
        <v>0</v>
      </c>
      <c r="V43" s="24">
        <f>IF(Treasuries_01152013!CI32=0,0,theta0+(theta1+theta2)*(1-EXP(-Treasuries_01152013!CI32/la))/(Treasuries_01152013!CI32/la)-theta2*EXP(-Treasuries_01152013!CI32/la))</f>
        <v>0</v>
      </c>
      <c r="W43" s="24">
        <f>IF(Treasuries_01152013!CJ32=0,0,theta0+(theta1+theta2)*(1-EXP(-Treasuries_01152013!CJ32/la))/(Treasuries_01152013!CJ32/la)-theta2*EXP(-Treasuries_01152013!CJ32/la))</f>
        <v>0</v>
      </c>
      <c r="X43" s="24">
        <f>IF(Treasuries_01152013!CK32=0,0,theta0+(theta1+theta2)*(1-EXP(-Treasuries_01152013!CK32/la))/(Treasuries_01152013!CK32/la)-theta2*EXP(-Treasuries_01152013!CK32/la))</f>
        <v>0</v>
      </c>
      <c r="Y43" s="24">
        <f>IF(Treasuries_01152013!CL32=0,0,theta0+(theta1+theta2)*(1-EXP(-Treasuries_01152013!CL32/la))/(Treasuries_01152013!CL32/la)-theta2*EXP(-Treasuries_01152013!CL32/la))</f>
        <v>0</v>
      </c>
      <c r="Z43" s="24">
        <f>IF(Treasuries_01152013!CM32=0,0,theta0+(theta1+theta2)*(1-EXP(-Treasuries_01152013!CM32/la))/(Treasuries_01152013!CM32/la)-theta2*EXP(-Treasuries_01152013!CM32/la))</f>
        <v>0</v>
      </c>
      <c r="AA43" s="24">
        <f>IF(Treasuries_01152013!CN32=0,0,theta0+(theta1+theta2)*(1-EXP(-Treasuries_01152013!CN32/la))/(Treasuries_01152013!CN32/la)-theta2*EXP(-Treasuries_01152013!CN32/la))</f>
        <v>0</v>
      </c>
      <c r="AB43" s="24">
        <f>IF(Treasuries_01152013!CO32=0,0,theta0+(theta1+theta2)*(1-EXP(-Treasuries_01152013!CO32/la))/(Treasuries_01152013!CO32/la)-theta2*EXP(-Treasuries_01152013!CO32/la))</f>
        <v>0</v>
      </c>
      <c r="AC43" s="24">
        <f>IF(Treasuries_01152013!CP32=0,0,theta0+(theta1+theta2)*(1-EXP(-Treasuries_01152013!CP32/la))/(Treasuries_01152013!CP32/la)-theta2*EXP(-Treasuries_01152013!CP32/la))</f>
        <v>0</v>
      </c>
      <c r="AD43" s="24">
        <f>IF(Treasuries_01152013!CQ32=0,0,theta0+(theta1+theta2)*(1-EXP(-Treasuries_01152013!CQ32/la))/(Treasuries_01152013!CQ32/la)-theta2*EXP(-Treasuries_01152013!CQ32/la))</f>
        <v>0</v>
      </c>
      <c r="AE43" s="24">
        <f>IF(Treasuries_01152013!CR32=0,0,theta0+(theta1+theta2)*(1-EXP(-Treasuries_01152013!CR32/la))/(Treasuries_01152013!CR32/la)-theta2*EXP(-Treasuries_01152013!CR32/la))</f>
        <v>0</v>
      </c>
      <c r="AF43" s="24">
        <f>IF(Treasuries_01152013!CS32=0,0,theta0+(theta1+theta2)*(1-EXP(-Treasuries_01152013!CS32/la))/(Treasuries_01152013!CS32/la)-theta2*EXP(-Treasuries_01152013!CS32/la))</f>
        <v>0</v>
      </c>
      <c r="AG43" s="24">
        <f>IF(Treasuries_01152013!CT32=0,0,theta0+(theta1+theta2)*(1-EXP(-Treasuries_01152013!CT32/la))/(Treasuries_01152013!CT32/la)-theta2*EXP(-Treasuries_01152013!CT32/la))</f>
        <v>0</v>
      </c>
      <c r="AH43" s="24">
        <f>IF(Treasuries_01152013!CU32=0,0,theta0+(theta1+theta2)*(1-EXP(-Treasuries_01152013!CU32/la))/(Treasuries_01152013!CU32/la)-theta2*EXP(-Treasuries_01152013!CU32/la))</f>
        <v>0</v>
      </c>
      <c r="AI43" s="24">
        <f>IF(Treasuries_01152013!CV32=0,0,theta0+(theta1+theta2)*(1-EXP(-Treasuries_01152013!CV32/la))/(Treasuries_01152013!CV32/la)-theta2*EXP(-Treasuries_01152013!CV32/la))</f>
        <v>0</v>
      </c>
      <c r="AJ43" s="24">
        <f>IF(Treasuries_01152013!CW32=0,0,theta0+(theta1+theta2)*(1-EXP(-Treasuries_01152013!CW32/la))/(Treasuries_01152013!CW32/la)-theta2*EXP(-Treasuries_01152013!CW32/la))</f>
        <v>0</v>
      </c>
      <c r="AK43" s="24">
        <f>IF(Treasuries_01152013!CX32=0,0,theta0+(theta1+theta2)*(1-EXP(-Treasuries_01152013!CX32/la))/(Treasuries_01152013!CX32/la)-theta2*EXP(-Treasuries_01152013!CX32/la))</f>
        <v>0</v>
      </c>
      <c r="AL43" s="24">
        <f>IF(Treasuries_01152013!CY32=0,0,theta0+(theta1+theta2)*(1-EXP(-Treasuries_01152013!CY32/la))/(Treasuries_01152013!CY32/la)-theta2*EXP(-Treasuries_01152013!CY32/la))</f>
        <v>0</v>
      </c>
      <c r="AM43" s="24">
        <f>IF(Treasuries_01152013!CZ32=0,0,theta0+(theta1+theta2)*(1-EXP(-Treasuries_01152013!CZ32/la))/(Treasuries_01152013!CZ32/la)-theta2*EXP(-Treasuries_01152013!CZ32/la))</f>
        <v>0</v>
      </c>
      <c r="AN43" s="24">
        <f>IF(Treasuries_01152013!DA32=0,0,theta0+(theta1+theta2)*(1-EXP(-Treasuries_01152013!DA32/la))/(Treasuries_01152013!DA32/la)-theta2*EXP(-Treasuries_01152013!DA32/la))</f>
        <v>0</v>
      </c>
      <c r="AO43" s="24">
        <f>IF(Treasuries_01152013!DB32=0,0,theta0+(theta1+theta2)*(1-EXP(-Treasuries_01152013!DB32/la))/(Treasuries_01152013!DB32/la)-theta2*EXP(-Treasuries_01152013!DB32/la))</f>
        <v>0</v>
      </c>
      <c r="AP43" s="24">
        <f>IF(Treasuries_01152013!DC32=0,0,theta0+(theta1+theta2)*(1-EXP(-Treasuries_01152013!DC32/la))/(Treasuries_01152013!DC32/la)-theta2*EXP(-Treasuries_01152013!DC32/la))</f>
        <v>0</v>
      </c>
      <c r="AQ43" s="24">
        <f>IF(Treasuries_01152013!DD32=0,0,theta0+(theta1+theta2)*(1-EXP(-Treasuries_01152013!DD32/la))/(Treasuries_01152013!DD32/la)-theta2*EXP(-Treasuries_01152013!DD32/la))</f>
        <v>0</v>
      </c>
      <c r="AR43" s="24">
        <f>IF(Treasuries_01152013!DE32=0,0,theta0+(theta1+theta2)*(1-EXP(-Treasuries_01152013!DE32/la))/(Treasuries_01152013!DE32/la)-theta2*EXP(-Treasuries_01152013!DE32/la))</f>
        <v>0</v>
      </c>
      <c r="AS43" s="24">
        <f>IF(Treasuries_01152013!DF32=0,0,theta0+(theta1+theta2)*(1-EXP(-Treasuries_01152013!DF32/la))/(Treasuries_01152013!DF32/la)-theta2*EXP(-Treasuries_01152013!DF32/la))</f>
        <v>0</v>
      </c>
      <c r="AT43" s="24">
        <f>IF(Treasuries_01152013!DG32=0,0,theta0+(theta1+theta2)*(1-EXP(-Treasuries_01152013!DG32/la))/(Treasuries_01152013!DG32/la)-theta2*EXP(-Treasuries_01152013!DG32/la))</f>
        <v>0</v>
      </c>
      <c r="AU43" s="24">
        <f>IF(Treasuries_01152013!DH32=0,0,theta0+(theta1+theta2)*(1-EXP(-Treasuries_01152013!DH32/la))/(Treasuries_01152013!DH32/la)-theta2*EXP(-Treasuries_01152013!DH32/la))</f>
        <v>0</v>
      </c>
      <c r="AV43" s="24">
        <f>IF(Treasuries_01152013!DI32=0,0,theta0+(theta1+theta2)*(1-EXP(-Treasuries_01152013!DI32/la))/(Treasuries_01152013!DI32/la)-theta2*EXP(-Treasuries_01152013!DI32/la))</f>
        <v>0</v>
      </c>
      <c r="AW43" s="24">
        <f>IF(Treasuries_01152013!DJ32=0,0,theta0+(theta1+theta2)*(1-EXP(-Treasuries_01152013!DJ32/la))/(Treasuries_01152013!DJ32/la)-theta2*EXP(-Treasuries_01152013!DJ32/la))</f>
        <v>0</v>
      </c>
      <c r="AX43" s="24">
        <f>IF(Treasuries_01152013!DK32=0,0,theta0+(theta1+theta2)*(1-EXP(-Treasuries_01152013!DK32/la))/(Treasuries_01152013!DK32/la)-theta2*EXP(-Treasuries_01152013!DK32/la))</f>
        <v>0</v>
      </c>
      <c r="AY43" s="24">
        <f>IF(Treasuries_01152013!DL32=0,0,theta0+(theta1+theta2)*(1-EXP(-Treasuries_01152013!DL32/la))/(Treasuries_01152013!DL32/la)-theta2*EXP(-Treasuries_01152013!DL32/la))</f>
        <v>0</v>
      </c>
      <c r="AZ43" s="24">
        <f>IF(Treasuries_01152013!DM32=0,0,theta0+(theta1+theta2)*(1-EXP(-Treasuries_01152013!DM32/la))/(Treasuries_01152013!DM32/la)-theta2*EXP(-Treasuries_01152013!DM32/la))</f>
        <v>0</v>
      </c>
      <c r="BA43" s="24">
        <f>IF(Treasuries_01152013!DN32=0,0,theta0+(theta1+theta2)*(1-EXP(-Treasuries_01152013!DN32/la))/(Treasuries_01152013!DN32/la)-theta2*EXP(-Treasuries_01152013!DN32/la))</f>
        <v>0</v>
      </c>
      <c r="BB43" s="24">
        <f>IF(Treasuries_01152013!DO32=0,0,theta0+(theta1+theta2)*(1-EXP(-Treasuries_01152013!DO32/la))/(Treasuries_01152013!DO32/la)-theta2*EXP(-Treasuries_01152013!DO32/la))</f>
        <v>0</v>
      </c>
      <c r="BC43" s="24">
        <f>IF(Treasuries_01152013!DP32=0,0,theta0+(theta1+theta2)*(1-EXP(-Treasuries_01152013!DP32/la))/(Treasuries_01152013!DP32/la)-theta2*EXP(-Treasuries_01152013!DP32/la))</f>
        <v>0</v>
      </c>
      <c r="BD43" s="24">
        <f>IF(Treasuries_01152013!DQ32=0,0,theta0+(theta1+theta2)*(1-EXP(-Treasuries_01152013!DQ32/la))/(Treasuries_01152013!DQ32/la)-theta2*EXP(-Treasuries_01152013!DQ32/la))</f>
        <v>0</v>
      </c>
      <c r="BE43" s="24">
        <f>IF(Treasuries_01152013!DR32=0,0,theta0+(theta1+theta2)*(1-EXP(-Treasuries_01152013!DR32/la))/(Treasuries_01152013!DR32/la)-theta2*EXP(-Treasuries_01152013!DR32/la))</f>
        <v>0</v>
      </c>
      <c r="BF43" s="24">
        <f>IF(Treasuries_01152013!DS32=0,0,theta0+(theta1+theta2)*(1-EXP(-Treasuries_01152013!DS32/la))/(Treasuries_01152013!DS32/la)-theta2*EXP(-Treasuries_01152013!DS32/la))</f>
        <v>0</v>
      </c>
      <c r="BG43" s="24">
        <f>IF(Treasuries_01152013!DT32=0,0,theta0+(theta1+theta2)*(1-EXP(-Treasuries_01152013!DT32/la))/(Treasuries_01152013!DT32/la)-theta2*EXP(-Treasuries_01152013!DT32/la))</f>
        <v>0</v>
      </c>
      <c r="BH43" s="24">
        <f>IF(Treasuries_01152013!DU32=0,0,theta0+(theta1+theta2)*(1-EXP(-Treasuries_01152013!DU32/la))/(Treasuries_01152013!DU32/la)-theta2*EXP(-Treasuries_01152013!DU32/la))</f>
        <v>0</v>
      </c>
      <c r="BI43" s="24">
        <f>IF(Treasuries_01152013!DV32=0,0,theta0+(theta1+theta2)*(1-EXP(-Treasuries_01152013!DV32/la))/(Treasuries_01152013!DV32/la)-theta2*EXP(-Treasuries_01152013!DV32/la))</f>
        <v>0</v>
      </c>
      <c r="BJ43" s="24">
        <f>IF(Treasuries_01152013!DW32=0,0,theta0+(theta1+theta2)*(1-EXP(-Treasuries_01152013!DW32/la))/(Treasuries_01152013!DW32/la)-theta2*EXP(-Treasuries_01152013!DW32/la))</f>
        <v>0</v>
      </c>
      <c r="BK43" s="24">
        <f>IF(Treasuries_01152013!DX32=0,0,theta0+(theta1+theta2)*(1-EXP(-Treasuries_01152013!DX32/la))/(Treasuries_01152013!DX32/la)-theta2*EXP(-Treasuries_01152013!DX32/la))</f>
        <v>0</v>
      </c>
      <c r="BL43" s="24">
        <f>IF(Treasuries_01152013!DY32=0,0,theta0+(theta1+theta2)*(1-EXP(-Treasuries_01152013!DY32/la))/(Treasuries_01152013!DY32/la)-theta2*EXP(-Treasuries_01152013!DY32/la))</f>
        <v>0</v>
      </c>
      <c r="BM43" s="24">
        <f>IF(Treasuries_01152013!DZ32=0,0,theta0+(theta1+theta2)*(1-EXP(-Treasuries_01152013!DZ32/la))/(Treasuries_01152013!DZ32/la)-theta2*EXP(-Treasuries_01152013!DZ32/la))</f>
        <v>0</v>
      </c>
      <c r="BN43" s="24">
        <f>IF(Treasuries_01152013!EA32=0,0,theta0+(theta1+theta2)*(1-EXP(-Treasuries_01152013!EA32/la))/(Treasuries_01152013!EA32/la)-theta2*EXP(-Treasuries_01152013!EA32/la))</f>
        <v>0</v>
      </c>
      <c r="BO43" s="17" t="e">
        <f>EXP(-Treasuries_01152013!BT32*G43)</f>
        <v>#DIV/0!</v>
      </c>
      <c r="BP43" s="17">
        <f>EXP(-Treasuries_01152013!BU32*H43)</f>
        <v>1</v>
      </c>
      <c r="BQ43" s="17">
        <f>EXP(-Treasuries_01152013!BV32*I43)</f>
        <v>1</v>
      </c>
      <c r="BR43" s="17">
        <f>EXP(-Treasuries_01152013!BW32*J43)</f>
        <v>1</v>
      </c>
      <c r="BS43" s="17">
        <f>EXP(-Treasuries_01152013!BX32*K43)</f>
        <v>1</v>
      </c>
      <c r="BT43" s="17">
        <f>EXP(-Treasuries_01152013!BY32*L43)</f>
        <v>1</v>
      </c>
      <c r="BU43" s="17">
        <f>EXP(-Treasuries_01152013!BZ32*M43)</f>
        <v>1</v>
      </c>
      <c r="BV43" s="17">
        <f>EXP(-Treasuries_01152013!CA32*N43)</f>
        <v>1</v>
      </c>
      <c r="BW43" s="17">
        <f>EXP(-Treasuries_01152013!CB32*O43)</f>
        <v>1</v>
      </c>
      <c r="BX43" s="17">
        <f>EXP(-Treasuries_01152013!CC32*P43)</f>
        <v>1</v>
      </c>
      <c r="BY43" s="17">
        <f>EXP(-Treasuries_01152013!CD32*Q43)</f>
        <v>1</v>
      </c>
      <c r="BZ43" s="17">
        <f>EXP(-Treasuries_01152013!CE32*R43)</f>
        <v>1</v>
      </c>
      <c r="CA43" s="17">
        <f>EXP(-Treasuries_01152013!CF32*S43)</f>
        <v>1</v>
      </c>
      <c r="CB43" s="17">
        <f>EXP(-Treasuries_01152013!CG32*T43)</f>
        <v>1</v>
      </c>
      <c r="CC43" s="17">
        <f>EXP(-Treasuries_01152013!CH32*U43)</f>
        <v>1</v>
      </c>
      <c r="CD43" s="17">
        <f>EXP(-Treasuries_01152013!CI32*V43)</f>
        <v>1</v>
      </c>
      <c r="CE43" s="17">
        <f>EXP(-Treasuries_01152013!CJ32*W43)</f>
        <v>1</v>
      </c>
      <c r="CF43" s="17">
        <f>EXP(-Treasuries_01152013!CK32*X43)</f>
        <v>1</v>
      </c>
      <c r="CG43" s="17">
        <f>EXP(-Treasuries_01152013!CL32*Y43)</f>
        <v>1</v>
      </c>
      <c r="CH43" s="17">
        <f>EXP(-Treasuries_01152013!CM32*Z43)</f>
        <v>1</v>
      </c>
      <c r="CI43" s="17">
        <f>EXP(-Treasuries_01152013!CN32*AA43)</f>
        <v>1</v>
      </c>
      <c r="CJ43" s="17">
        <f>EXP(-Treasuries_01152013!CO32*AB43)</f>
        <v>1</v>
      </c>
      <c r="CK43" s="17">
        <f>EXP(-Treasuries_01152013!CP32*AC43)</f>
        <v>1</v>
      </c>
      <c r="CL43" s="17">
        <f>EXP(-Treasuries_01152013!CQ32*AD43)</f>
        <v>1</v>
      </c>
      <c r="CM43" s="17">
        <f>EXP(-Treasuries_01152013!CR32*AE43)</f>
        <v>1</v>
      </c>
      <c r="CN43" s="17">
        <f>EXP(-Treasuries_01152013!CS32*AF43)</f>
        <v>1</v>
      </c>
      <c r="CO43" s="17">
        <f>EXP(-Treasuries_01152013!CT32*AG43)</f>
        <v>1</v>
      </c>
      <c r="CP43" s="17">
        <f>EXP(-Treasuries_01152013!CU32*AH43)</f>
        <v>1</v>
      </c>
      <c r="CQ43" s="17">
        <f>EXP(-Treasuries_01152013!CV32*AI43)</f>
        <v>1</v>
      </c>
      <c r="CR43" s="17">
        <f>EXP(-Treasuries_01152013!CW32*AJ43)</f>
        <v>1</v>
      </c>
      <c r="CS43" s="17">
        <f>EXP(-Treasuries_01152013!CX32*AK43)</f>
        <v>1</v>
      </c>
      <c r="CT43" s="17">
        <f>EXP(-Treasuries_01152013!CY32*AL43)</f>
        <v>1</v>
      </c>
      <c r="CU43" s="17">
        <f>EXP(-Treasuries_01152013!CZ32*AM43)</f>
        <v>1</v>
      </c>
      <c r="CV43" s="17">
        <f>EXP(-Treasuries_01152013!DA32*AN43)</f>
        <v>1</v>
      </c>
      <c r="CW43" s="17">
        <f>EXP(-Treasuries_01152013!DB32*AO43)</f>
        <v>1</v>
      </c>
      <c r="CX43" s="17">
        <f>EXP(-Treasuries_01152013!DC32*AP43)</f>
        <v>1</v>
      </c>
      <c r="CY43" s="17">
        <f>EXP(-Treasuries_01152013!DD32*AQ43)</f>
        <v>1</v>
      </c>
      <c r="CZ43" s="17">
        <f>EXP(-Treasuries_01152013!DE32*AR43)</f>
        <v>1</v>
      </c>
      <c r="DA43" s="17">
        <f>EXP(-Treasuries_01152013!DF32*AS43)</f>
        <v>1</v>
      </c>
      <c r="DB43" s="17">
        <f>EXP(-Treasuries_01152013!DG32*AT43)</f>
        <v>1</v>
      </c>
      <c r="DC43" s="17">
        <f>EXP(-Treasuries_01152013!DH32*AU43)</f>
        <v>1</v>
      </c>
      <c r="DD43" s="17">
        <f>EXP(-Treasuries_01152013!DI32*AV43)</f>
        <v>1</v>
      </c>
      <c r="DE43" s="17">
        <f>EXP(-Treasuries_01152013!DJ32*AW43)</f>
        <v>1</v>
      </c>
      <c r="DF43" s="17">
        <f>EXP(-Treasuries_01152013!DK32*AX43)</f>
        <v>1</v>
      </c>
      <c r="DG43" s="17">
        <f>EXP(-Treasuries_01152013!DL32*AY43)</f>
        <v>1</v>
      </c>
      <c r="DH43" s="17">
        <f>EXP(-Treasuries_01152013!DM32*AZ43)</f>
        <v>1</v>
      </c>
      <c r="DI43" s="17">
        <f>EXP(-Treasuries_01152013!DN32*BA43)</f>
        <v>1</v>
      </c>
      <c r="DJ43" s="17">
        <f>EXP(-Treasuries_01152013!DO32*BB43)</f>
        <v>1</v>
      </c>
      <c r="DK43" s="17">
        <f>EXP(-Treasuries_01152013!DP32*BC43)</f>
        <v>1</v>
      </c>
      <c r="DL43" s="17">
        <f>EXP(-Treasuries_01152013!DQ32*BD43)</f>
        <v>1</v>
      </c>
      <c r="DM43" s="17">
        <f>EXP(-Treasuries_01152013!DR32*BE43)</f>
        <v>1</v>
      </c>
      <c r="DN43" s="17">
        <f>EXP(-Treasuries_01152013!DS32*BF43)</f>
        <v>1</v>
      </c>
      <c r="DO43" s="17">
        <f>EXP(-Treasuries_01152013!DT32*BG43)</f>
        <v>1</v>
      </c>
      <c r="DP43" s="17">
        <f>EXP(-Treasuries_01152013!DU32*BH43)</f>
        <v>1</v>
      </c>
      <c r="DQ43" s="17">
        <f>EXP(-Treasuries_01152013!DV32*BI43)</f>
        <v>1</v>
      </c>
      <c r="DR43" s="17">
        <f>EXP(-Treasuries_01152013!DW32*BJ43)</f>
        <v>1</v>
      </c>
      <c r="DS43" s="17">
        <f>EXP(-Treasuries_01152013!DX32*BK43)</f>
        <v>1</v>
      </c>
      <c r="DT43" s="17">
        <f>EXP(-Treasuries_01152013!DY32*BL43)</f>
        <v>1</v>
      </c>
      <c r="DU43" s="17">
        <f>EXP(-Treasuries_01152013!DZ32*BM43)</f>
        <v>1</v>
      </c>
      <c r="DV43" s="17">
        <f>EXP(-Treasuries_01152013!EA32*BN43)</f>
        <v>1</v>
      </c>
      <c r="DW43" s="8" t="e">
        <f>SUMPRODUCT(BO43:DV43,Treasuries_01152013!K32:BR32)</f>
        <v>#DIV/0!</v>
      </c>
      <c r="DX43" s="11" t="e">
        <f t="shared" si="3"/>
        <v>#DIV/0!</v>
      </c>
      <c r="DZ43" s="14">
        <f t="shared" si="4"/>
        <v>13</v>
      </c>
      <c r="EA43" s="67"/>
      <c r="EB43" s="67"/>
      <c r="EC43" s="67"/>
      <c r="ED43" s="16"/>
      <c r="EF43" s="15"/>
    </row>
    <row r="44" spans="2:136">
      <c r="B44" s="10">
        <f>Treasuries_01152013!C33</f>
        <v>3.125</v>
      </c>
      <c r="C44" s="10">
        <f>Treasuries_01152013!E33</f>
        <v>100.875</v>
      </c>
      <c r="D44" s="10">
        <f>Treasuries_01152013!F33</f>
        <v>100.890625</v>
      </c>
      <c r="E44" s="8">
        <f>Treasuries_01152013!H33</f>
        <v>0.29166666666666669</v>
      </c>
      <c r="F44" s="8">
        <f t="shared" si="5"/>
        <v>100.8828125</v>
      </c>
      <c r="G44" s="24" t="e">
        <f>IF(Treasuries_01152013!BT33=0,0,theta0+(theta1+theta2)*(1-EXP(-Treasuries_01152013!BT33/la))/(Treasuries_01152013!BT33/la)-theta2*EXP(-Treasuries_01152013!BT33/la))</f>
        <v>#DIV/0!</v>
      </c>
      <c r="H44" s="24">
        <f>IF(Treasuries_01152013!BU33=0,0,theta0+(theta1+theta2)*(1-EXP(-Treasuries_01152013!BU33/la))/(Treasuries_01152013!BU33/la)-theta2*EXP(-Treasuries_01152013!BU33/la))</f>
        <v>0</v>
      </c>
      <c r="I44" s="24">
        <f>IF(Treasuries_01152013!BV33=0,0,theta0+(theta1+theta2)*(1-EXP(-Treasuries_01152013!BV33/la))/(Treasuries_01152013!BV33/la)-theta2*EXP(-Treasuries_01152013!BV33/la))</f>
        <v>0</v>
      </c>
      <c r="J44" s="24">
        <f>IF(Treasuries_01152013!BW33=0,0,theta0+(theta1+theta2)*(1-EXP(-Treasuries_01152013!BW33/la))/(Treasuries_01152013!BW33/la)-theta2*EXP(-Treasuries_01152013!BW33/la))</f>
        <v>0</v>
      </c>
      <c r="K44" s="24">
        <f>IF(Treasuries_01152013!BX33=0,0,theta0+(theta1+theta2)*(1-EXP(-Treasuries_01152013!BX33/la))/(Treasuries_01152013!BX33/la)-theta2*EXP(-Treasuries_01152013!BX33/la))</f>
        <v>0</v>
      </c>
      <c r="L44" s="24">
        <f>IF(Treasuries_01152013!BY33=0,0,theta0+(theta1+theta2)*(1-EXP(-Treasuries_01152013!BY33/la))/(Treasuries_01152013!BY33/la)-theta2*EXP(-Treasuries_01152013!BY33/la))</f>
        <v>0</v>
      </c>
      <c r="M44" s="24">
        <f>IF(Treasuries_01152013!BZ33=0,0,theta0+(theta1+theta2)*(1-EXP(-Treasuries_01152013!BZ33/la))/(Treasuries_01152013!BZ33/la)-theta2*EXP(-Treasuries_01152013!BZ33/la))</f>
        <v>0</v>
      </c>
      <c r="N44" s="24">
        <f>IF(Treasuries_01152013!CA33=0,0,theta0+(theta1+theta2)*(1-EXP(-Treasuries_01152013!CA33/la))/(Treasuries_01152013!CA33/la)-theta2*EXP(-Treasuries_01152013!CA33/la))</f>
        <v>0</v>
      </c>
      <c r="O44" s="24">
        <f>IF(Treasuries_01152013!CB33=0,0,theta0+(theta1+theta2)*(1-EXP(-Treasuries_01152013!CB33/la))/(Treasuries_01152013!CB33/la)-theta2*EXP(-Treasuries_01152013!CB33/la))</f>
        <v>0</v>
      </c>
      <c r="P44" s="24">
        <f>IF(Treasuries_01152013!CC33=0,0,theta0+(theta1+theta2)*(1-EXP(-Treasuries_01152013!CC33/la))/(Treasuries_01152013!CC33/la)-theta2*EXP(-Treasuries_01152013!CC33/la))</f>
        <v>0</v>
      </c>
      <c r="Q44" s="24">
        <f>IF(Treasuries_01152013!CD33=0,0,theta0+(theta1+theta2)*(1-EXP(-Treasuries_01152013!CD33/la))/(Treasuries_01152013!CD33/la)-theta2*EXP(-Treasuries_01152013!CD33/la))</f>
        <v>0</v>
      </c>
      <c r="R44" s="24">
        <f>IF(Treasuries_01152013!CE33=0,0,theta0+(theta1+theta2)*(1-EXP(-Treasuries_01152013!CE33/la))/(Treasuries_01152013!CE33/la)-theta2*EXP(-Treasuries_01152013!CE33/la))</f>
        <v>0</v>
      </c>
      <c r="S44" s="24">
        <f>IF(Treasuries_01152013!CF33=0,0,theta0+(theta1+theta2)*(1-EXP(-Treasuries_01152013!CF33/la))/(Treasuries_01152013!CF33/la)-theta2*EXP(-Treasuries_01152013!CF33/la))</f>
        <v>0</v>
      </c>
      <c r="T44" s="24">
        <f>IF(Treasuries_01152013!CG33=0,0,theta0+(theta1+theta2)*(1-EXP(-Treasuries_01152013!CG33/la))/(Treasuries_01152013!CG33/la)-theta2*EXP(-Treasuries_01152013!CG33/la))</f>
        <v>0</v>
      </c>
      <c r="U44" s="24">
        <f>IF(Treasuries_01152013!CH33=0,0,theta0+(theta1+theta2)*(1-EXP(-Treasuries_01152013!CH33/la))/(Treasuries_01152013!CH33/la)-theta2*EXP(-Treasuries_01152013!CH33/la))</f>
        <v>0</v>
      </c>
      <c r="V44" s="24">
        <f>IF(Treasuries_01152013!CI33=0,0,theta0+(theta1+theta2)*(1-EXP(-Treasuries_01152013!CI33/la))/(Treasuries_01152013!CI33/la)-theta2*EXP(-Treasuries_01152013!CI33/la))</f>
        <v>0</v>
      </c>
      <c r="W44" s="24">
        <f>IF(Treasuries_01152013!CJ33=0,0,theta0+(theta1+theta2)*(1-EXP(-Treasuries_01152013!CJ33/la))/(Treasuries_01152013!CJ33/la)-theta2*EXP(-Treasuries_01152013!CJ33/la))</f>
        <v>0</v>
      </c>
      <c r="X44" s="24">
        <f>IF(Treasuries_01152013!CK33=0,0,theta0+(theta1+theta2)*(1-EXP(-Treasuries_01152013!CK33/la))/(Treasuries_01152013!CK33/la)-theta2*EXP(-Treasuries_01152013!CK33/la))</f>
        <v>0</v>
      </c>
      <c r="Y44" s="24">
        <f>IF(Treasuries_01152013!CL33=0,0,theta0+(theta1+theta2)*(1-EXP(-Treasuries_01152013!CL33/la))/(Treasuries_01152013!CL33/la)-theta2*EXP(-Treasuries_01152013!CL33/la))</f>
        <v>0</v>
      </c>
      <c r="Z44" s="24">
        <f>IF(Treasuries_01152013!CM33=0,0,theta0+(theta1+theta2)*(1-EXP(-Treasuries_01152013!CM33/la))/(Treasuries_01152013!CM33/la)-theta2*EXP(-Treasuries_01152013!CM33/la))</f>
        <v>0</v>
      </c>
      <c r="AA44" s="24">
        <f>IF(Treasuries_01152013!CN33=0,0,theta0+(theta1+theta2)*(1-EXP(-Treasuries_01152013!CN33/la))/(Treasuries_01152013!CN33/la)-theta2*EXP(-Treasuries_01152013!CN33/la))</f>
        <v>0</v>
      </c>
      <c r="AB44" s="24">
        <f>IF(Treasuries_01152013!CO33=0,0,theta0+(theta1+theta2)*(1-EXP(-Treasuries_01152013!CO33/la))/(Treasuries_01152013!CO33/la)-theta2*EXP(-Treasuries_01152013!CO33/la))</f>
        <v>0</v>
      </c>
      <c r="AC44" s="24">
        <f>IF(Treasuries_01152013!CP33=0,0,theta0+(theta1+theta2)*(1-EXP(-Treasuries_01152013!CP33/la))/(Treasuries_01152013!CP33/la)-theta2*EXP(-Treasuries_01152013!CP33/la))</f>
        <v>0</v>
      </c>
      <c r="AD44" s="24">
        <f>IF(Treasuries_01152013!CQ33=0,0,theta0+(theta1+theta2)*(1-EXP(-Treasuries_01152013!CQ33/la))/(Treasuries_01152013!CQ33/la)-theta2*EXP(-Treasuries_01152013!CQ33/la))</f>
        <v>0</v>
      </c>
      <c r="AE44" s="24">
        <f>IF(Treasuries_01152013!CR33=0,0,theta0+(theta1+theta2)*(1-EXP(-Treasuries_01152013!CR33/la))/(Treasuries_01152013!CR33/la)-theta2*EXP(-Treasuries_01152013!CR33/la))</f>
        <v>0</v>
      </c>
      <c r="AF44" s="24">
        <f>IF(Treasuries_01152013!CS33=0,0,theta0+(theta1+theta2)*(1-EXP(-Treasuries_01152013!CS33/la))/(Treasuries_01152013!CS33/la)-theta2*EXP(-Treasuries_01152013!CS33/la))</f>
        <v>0</v>
      </c>
      <c r="AG44" s="24">
        <f>IF(Treasuries_01152013!CT33=0,0,theta0+(theta1+theta2)*(1-EXP(-Treasuries_01152013!CT33/la))/(Treasuries_01152013!CT33/la)-theta2*EXP(-Treasuries_01152013!CT33/la))</f>
        <v>0</v>
      </c>
      <c r="AH44" s="24">
        <f>IF(Treasuries_01152013!CU33=0,0,theta0+(theta1+theta2)*(1-EXP(-Treasuries_01152013!CU33/la))/(Treasuries_01152013!CU33/la)-theta2*EXP(-Treasuries_01152013!CU33/la))</f>
        <v>0</v>
      </c>
      <c r="AI44" s="24">
        <f>IF(Treasuries_01152013!CV33=0,0,theta0+(theta1+theta2)*(1-EXP(-Treasuries_01152013!CV33/la))/(Treasuries_01152013!CV33/la)-theta2*EXP(-Treasuries_01152013!CV33/la))</f>
        <v>0</v>
      </c>
      <c r="AJ44" s="24">
        <f>IF(Treasuries_01152013!CW33=0,0,theta0+(theta1+theta2)*(1-EXP(-Treasuries_01152013!CW33/la))/(Treasuries_01152013!CW33/la)-theta2*EXP(-Treasuries_01152013!CW33/la))</f>
        <v>0</v>
      </c>
      <c r="AK44" s="24">
        <f>IF(Treasuries_01152013!CX33=0,0,theta0+(theta1+theta2)*(1-EXP(-Treasuries_01152013!CX33/la))/(Treasuries_01152013!CX33/la)-theta2*EXP(-Treasuries_01152013!CX33/la))</f>
        <v>0</v>
      </c>
      <c r="AL44" s="24">
        <f>IF(Treasuries_01152013!CY33=0,0,theta0+(theta1+theta2)*(1-EXP(-Treasuries_01152013!CY33/la))/(Treasuries_01152013!CY33/la)-theta2*EXP(-Treasuries_01152013!CY33/la))</f>
        <v>0</v>
      </c>
      <c r="AM44" s="24">
        <f>IF(Treasuries_01152013!CZ33=0,0,theta0+(theta1+theta2)*(1-EXP(-Treasuries_01152013!CZ33/la))/(Treasuries_01152013!CZ33/la)-theta2*EXP(-Treasuries_01152013!CZ33/la))</f>
        <v>0</v>
      </c>
      <c r="AN44" s="24">
        <f>IF(Treasuries_01152013!DA33=0,0,theta0+(theta1+theta2)*(1-EXP(-Treasuries_01152013!DA33/la))/(Treasuries_01152013!DA33/la)-theta2*EXP(-Treasuries_01152013!DA33/la))</f>
        <v>0</v>
      </c>
      <c r="AO44" s="24">
        <f>IF(Treasuries_01152013!DB33=0,0,theta0+(theta1+theta2)*(1-EXP(-Treasuries_01152013!DB33/la))/(Treasuries_01152013!DB33/la)-theta2*EXP(-Treasuries_01152013!DB33/la))</f>
        <v>0</v>
      </c>
      <c r="AP44" s="24">
        <f>IF(Treasuries_01152013!DC33=0,0,theta0+(theta1+theta2)*(1-EXP(-Treasuries_01152013!DC33/la))/(Treasuries_01152013!DC33/la)-theta2*EXP(-Treasuries_01152013!DC33/la))</f>
        <v>0</v>
      </c>
      <c r="AQ44" s="24">
        <f>IF(Treasuries_01152013!DD33=0,0,theta0+(theta1+theta2)*(1-EXP(-Treasuries_01152013!DD33/la))/(Treasuries_01152013!DD33/la)-theta2*EXP(-Treasuries_01152013!DD33/la))</f>
        <v>0</v>
      </c>
      <c r="AR44" s="24">
        <f>IF(Treasuries_01152013!DE33=0,0,theta0+(theta1+theta2)*(1-EXP(-Treasuries_01152013!DE33/la))/(Treasuries_01152013!DE33/la)-theta2*EXP(-Treasuries_01152013!DE33/la))</f>
        <v>0</v>
      </c>
      <c r="AS44" s="24">
        <f>IF(Treasuries_01152013!DF33=0,0,theta0+(theta1+theta2)*(1-EXP(-Treasuries_01152013!DF33/la))/(Treasuries_01152013!DF33/la)-theta2*EXP(-Treasuries_01152013!DF33/la))</f>
        <v>0</v>
      </c>
      <c r="AT44" s="24">
        <f>IF(Treasuries_01152013!DG33=0,0,theta0+(theta1+theta2)*(1-EXP(-Treasuries_01152013!DG33/la))/(Treasuries_01152013!DG33/la)-theta2*EXP(-Treasuries_01152013!DG33/la))</f>
        <v>0</v>
      </c>
      <c r="AU44" s="24">
        <f>IF(Treasuries_01152013!DH33=0,0,theta0+(theta1+theta2)*(1-EXP(-Treasuries_01152013!DH33/la))/(Treasuries_01152013!DH33/la)-theta2*EXP(-Treasuries_01152013!DH33/la))</f>
        <v>0</v>
      </c>
      <c r="AV44" s="24">
        <f>IF(Treasuries_01152013!DI33=0,0,theta0+(theta1+theta2)*(1-EXP(-Treasuries_01152013!DI33/la))/(Treasuries_01152013!DI33/la)-theta2*EXP(-Treasuries_01152013!DI33/la))</f>
        <v>0</v>
      </c>
      <c r="AW44" s="24">
        <f>IF(Treasuries_01152013!DJ33=0,0,theta0+(theta1+theta2)*(1-EXP(-Treasuries_01152013!DJ33/la))/(Treasuries_01152013!DJ33/la)-theta2*EXP(-Treasuries_01152013!DJ33/la))</f>
        <v>0</v>
      </c>
      <c r="AX44" s="24">
        <f>IF(Treasuries_01152013!DK33=0,0,theta0+(theta1+theta2)*(1-EXP(-Treasuries_01152013!DK33/la))/(Treasuries_01152013!DK33/la)-theta2*EXP(-Treasuries_01152013!DK33/la))</f>
        <v>0</v>
      </c>
      <c r="AY44" s="24">
        <f>IF(Treasuries_01152013!DL33=0,0,theta0+(theta1+theta2)*(1-EXP(-Treasuries_01152013!DL33/la))/(Treasuries_01152013!DL33/la)-theta2*EXP(-Treasuries_01152013!DL33/la))</f>
        <v>0</v>
      </c>
      <c r="AZ44" s="24">
        <f>IF(Treasuries_01152013!DM33=0,0,theta0+(theta1+theta2)*(1-EXP(-Treasuries_01152013!DM33/la))/(Treasuries_01152013!DM33/la)-theta2*EXP(-Treasuries_01152013!DM33/la))</f>
        <v>0</v>
      </c>
      <c r="BA44" s="24">
        <f>IF(Treasuries_01152013!DN33=0,0,theta0+(theta1+theta2)*(1-EXP(-Treasuries_01152013!DN33/la))/(Treasuries_01152013!DN33/la)-theta2*EXP(-Treasuries_01152013!DN33/la))</f>
        <v>0</v>
      </c>
      <c r="BB44" s="24">
        <f>IF(Treasuries_01152013!DO33=0,0,theta0+(theta1+theta2)*(1-EXP(-Treasuries_01152013!DO33/la))/(Treasuries_01152013!DO33/la)-theta2*EXP(-Treasuries_01152013!DO33/la))</f>
        <v>0</v>
      </c>
      <c r="BC44" s="24">
        <f>IF(Treasuries_01152013!DP33=0,0,theta0+(theta1+theta2)*(1-EXP(-Treasuries_01152013!DP33/la))/(Treasuries_01152013!DP33/la)-theta2*EXP(-Treasuries_01152013!DP33/la))</f>
        <v>0</v>
      </c>
      <c r="BD44" s="24">
        <f>IF(Treasuries_01152013!DQ33=0,0,theta0+(theta1+theta2)*(1-EXP(-Treasuries_01152013!DQ33/la))/(Treasuries_01152013!DQ33/la)-theta2*EXP(-Treasuries_01152013!DQ33/la))</f>
        <v>0</v>
      </c>
      <c r="BE44" s="24">
        <f>IF(Treasuries_01152013!DR33=0,0,theta0+(theta1+theta2)*(1-EXP(-Treasuries_01152013!DR33/la))/(Treasuries_01152013!DR33/la)-theta2*EXP(-Treasuries_01152013!DR33/la))</f>
        <v>0</v>
      </c>
      <c r="BF44" s="24">
        <f>IF(Treasuries_01152013!DS33=0,0,theta0+(theta1+theta2)*(1-EXP(-Treasuries_01152013!DS33/la))/(Treasuries_01152013!DS33/la)-theta2*EXP(-Treasuries_01152013!DS33/la))</f>
        <v>0</v>
      </c>
      <c r="BG44" s="24">
        <f>IF(Treasuries_01152013!DT33=0,0,theta0+(theta1+theta2)*(1-EXP(-Treasuries_01152013!DT33/la))/(Treasuries_01152013!DT33/la)-theta2*EXP(-Treasuries_01152013!DT33/la))</f>
        <v>0</v>
      </c>
      <c r="BH44" s="24">
        <f>IF(Treasuries_01152013!DU33=0,0,theta0+(theta1+theta2)*(1-EXP(-Treasuries_01152013!DU33/la))/(Treasuries_01152013!DU33/la)-theta2*EXP(-Treasuries_01152013!DU33/la))</f>
        <v>0</v>
      </c>
      <c r="BI44" s="24">
        <f>IF(Treasuries_01152013!DV33=0,0,theta0+(theta1+theta2)*(1-EXP(-Treasuries_01152013!DV33/la))/(Treasuries_01152013!DV33/la)-theta2*EXP(-Treasuries_01152013!DV33/la))</f>
        <v>0</v>
      </c>
      <c r="BJ44" s="24">
        <f>IF(Treasuries_01152013!DW33=0,0,theta0+(theta1+theta2)*(1-EXP(-Treasuries_01152013!DW33/la))/(Treasuries_01152013!DW33/la)-theta2*EXP(-Treasuries_01152013!DW33/la))</f>
        <v>0</v>
      </c>
      <c r="BK44" s="24">
        <f>IF(Treasuries_01152013!DX33=0,0,theta0+(theta1+theta2)*(1-EXP(-Treasuries_01152013!DX33/la))/(Treasuries_01152013!DX33/la)-theta2*EXP(-Treasuries_01152013!DX33/la))</f>
        <v>0</v>
      </c>
      <c r="BL44" s="24">
        <f>IF(Treasuries_01152013!DY33=0,0,theta0+(theta1+theta2)*(1-EXP(-Treasuries_01152013!DY33/la))/(Treasuries_01152013!DY33/la)-theta2*EXP(-Treasuries_01152013!DY33/la))</f>
        <v>0</v>
      </c>
      <c r="BM44" s="24">
        <f>IF(Treasuries_01152013!DZ33=0,0,theta0+(theta1+theta2)*(1-EXP(-Treasuries_01152013!DZ33/la))/(Treasuries_01152013!DZ33/la)-theta2*EXP(-Treasuries_01152013!DZ33/la))</f>
        <v>0</v>
      </c>
      <c r="BN44" s="24">
        <f>IF(Treasuries_01152013!EA33=0,0,theta0+(theta1+theta2)*(1-EXP(-Treasuries_01152013!EA33/la))/(Treasuries_01152013!EA33/la)-theta2*EXP(-Treasuries_01152013!EA33/la))</f>
        <v>0</v>
      </c>
      <c r="BO44" s="17" t="e">
        <f>EXP(-Treasuries_01152013!BT33*G44)</f>
        <v>#DIV/0!</v>
      </c>
      <c r="BP44" s="17">
        <f>EXP(-Treasuries_01152013!BU33*H44)</f>
        <v>1</v>
      </c>
      <c r="BQ44" s="17">
        <f>EXP(-Treasuries_01152013!BV33*I44)</f>
        <v>1</v>
      </c>
      <c r="BR44" s="17">
        <f>EXP(-Treasuries_01152013!BW33*J44)</f>
        <v>1</v>
      </c>
      <c r="BS44" s="17">
        <f>EXP(-Treasuries_01152013!BX33*K44)</f>
        <v>1</v>
      </c>
      <c r="BT44" s="17">
        <f>EXP(-Treasuries_01152013!BY33*L44)</f>
        <v>1</v>
      </c>
      <c r="BU44" s="17">
        <f>EXP(-Treasuries_01152013!BZ33*M44)</f>
        <v>1</v>
      </c>
      <c r="BV44" s="17">
        <f>EXP(-Treasuries_01152013!CA33*N44)</f>
        <v>1</v>
      </c>
      <c r="BW44" s="17">
        <f>EXP(-Treasuries_01152013!CB33*O44)</f>
        <v>1</v>
      </c>
      <c r="BX44" s="17">
        <f>EXP(-Treasuries_01152013!CC33*P44)</f>
        <v>1</v>
      </c>
      <c r="BY44" s="17">
        <f>EXP(-Treasuries_01152013!CD33*Q44)</f>
        <v>1</v>
      </c>
      <c r="BZ44" s="17">
        <f>EXP(-Treasuries_01152013!CE33*R44)</f>
        <v>1</v>
      </c>
      <c r="CA44" s="17">
        <f>EXP(-Treasuries_01152013!CF33*S44)</f>
        <v>1</v>
      </c>
      <c r="CB44" s="17">
        <f>EXP(-Treasuries_01152013!CG33*T44)</f>
        <v>1</v>
      </c>
      <c r="CC44" s="17">
        <f>EXP(-Treasuries_01152013!CH33*U44)</f>
        <v>1</v>
      </c>
      <c r="CD44" s="17">
        <f>EXP(-Treasuries_01152013!CI33*V44)</f>
        <v>1</v>
      </c>
      <c r="CE44" s="17">
        <f>EXP(-Treasuries_01152013!CJ33*W44)</f>
        <v>1</v>
      </c>
      <c r="CF44" s="17">
        <f>EXP(-Treasuries_01152013!CK33*X44)</f>
        <v>1</v>
      </c>
      <c r="CG44" s="17">
        <f>EXP(-Treasuries_01152013!CL33*Y44)</f>
        <v>1</v>
      </c>
      <c r="CH44" s="17">
        <f>EXP(-Treasuries_01152013!CM33*Z44)</f>
        <v>1</v>
      </c>
      <c r="CI44" s="17">
        <f>EXP(-Treasuries_01152013!CN33*AA44)</f>
        <v>1</v>
      </c>
      <c r="CJ44" s="17">
        <f>EXP(-Treasuries_01152013!CO33*AB44)</f>
        <v>1</v>
      </c>
      <c r="CK44" s="17">
        <f>EXP(-Treasuries_01152013!CP33*AC44)</f>
        <v>1</v>
      </c>
      <c r="CL44" s="17">
        <f>EXP(-Treasuries_01152013!CQ33*AD44)</f>
        <v>1</v>
      </c>
      <c r="CM44" s="17">
        <f>EXP(-Treasuries_01152013!CR33*AE44)</f>
        <v>1</v>
      </c>
      <c r="CN44" s="17">
        <f>EXP(-Treasuries_01152013!CS33*AF44)</f>
        <v>1</v>
      </c>
      <c r="CO44" s="17">
        <f>EXP(-Treasuries_01152013!CT33*AG44)</f>
        <v>1</v>
      </c>
      <c r="CP44" s="17">
        <f>EXP(-Treasuries_01152013!CU33*AH44)</f>
        <v>1</v>
      </c>
      <c r="CQ44" s="17">
        <f>EXP(-Treasuries_01152013!CV33*AI44)</f>
        <v>1</v>
      </c>
      <c r="CR44" s="17">
        <f>EXP(-Treasuries_01152013!CW33*AJ44)</f>
        <v>1</v>
      </c>
      <c r="CS44" s="17">
        <f>EXP(-Treasuries_01152013!CX33*AK44)</f>
        <v>1</v>
      </c>
      <c r="CT44" s="17">
        <f>EXP(-Treasuries_01152013!CY33*AL44)</f>
        <v>1</v>
      </c>
      <c r="CU44" s="17">
        <f>EXP(-Treasuries_01152013!CZ33*AM44)</f>
        <v>1</v>
      </c>
      <c r="CV44" s="17">
        <f>EXP(-Treasuries_01152013!DA33*AN44)</f>
        <v>1</v>
      </c>
      <c r="CW44" s="17">
        <f>EXP(-Treasuries_01152013!DB33*AO44)</f>
        <v>1</v>
      </c>
      <c r="CX44" s="17">
        <f>EXP(-Treasuries_01152013!DC33*AP44)</f>
        <v>1</v>
      </c>
      <c r="CY44" s="17">
        <f>EXP(-Treasuries_01152013!DD33*AQ44)</f>
        <v>1</v>
      </c>
      <c r="CZ44" s="17">
        <f>EXP(-Treasuries_01152013!DE33*AR44)</f>
        <v>1</v>
      </c>
      <c r="DA44" s="17">
        <f>EXP(-Treasuries_01152013!DF33*AS44)</f>
        <v>1</v>
      </c>
      <c r="DB44" s="17">
        <f>EXP(-Treasuries_01152013!DG33*AT44)</f>
        <v>1</v>
      </c>
      <c r="DC44" s="17">
        <f>EXP(-Treasuries_01152013!DH33*AU44)</f>
        <v>1</v>
      </c>
      <c r="DD44" s="17">
        <f>EXP(-Treasuries_01152013!DI33*AV44)</f>
        <v>1</v>
      </c>
      <c r="DE44" s="17">
        <f>EXP(-Treasuries_01152013!DJ33*AW44)</f>
        <v>1</v>
      </c>
      <c r="DF44" s="17">
        <f>EXP(-Treasuries_01152013!DK33*AX44)</f>
        <v>1</v>
      </c>
      <c r="DG44" s="17">
        <f>EXP(-Treasuries_01152013!DL33*AY44)</f>
        <v>1</v>
      </c>
      <c r="DH44" s="17">
        <f>EXP(-Treasuries_01152013!DM33*AZ44)</f>
        <v>1</v>
      </c>
      <c r="DI44" s="17">
        <f>EXP(-Treasuries_01152013!DN33*BA44)</f>
        <v>1</v>
      </c>
      <c r="DJ44" s="17">
        <f>EXP(-Treasuries_01152013!DO33*BB44)</f>
        <v>1</v>
      </c>
      <c r="DK44" s="17">
        <f>EXP(-Treasuries_01152013!DP33*BC44)</f>
        <v>1</v>
      </c>
      <c r="DL44" s="17">
        <f>EXP(-Treasuries_01152013!DQ33*BD44)</f>
        <v>1</v>
      </c>
      <c r="DM44" s="17">
        <f>EXP(-Treasuries_01152013!DR33*BE44)</f>
        <v>1</v>
      </c>
      <c r="DN44" s="17">
        <f>EXP(-Treasuries_01152013!DS33*BF44)</f>
        <v>1</v>
      </c>
      <c r="DO44" s="17">
        <f>EXP(-Treasuries_01152013!DT33*BG44)</f>
        <v>1</v>
      </c>
      <c r="DP44" s="17">
        <f>EXP(-Treasuries_01152013!DU33*BH44)</f>
        <v>1</v>
      </c>
      <c r="DQ44" s="17">
        <f>EXP(-Treasuries_01152013!DV33*BI44)</f>
        <v>1</v>
      </c>
      <c r="DR44" s="17">
        <f>EXP(-Treasuries_01152013!DW33*BJ44)</f>
        <v>1</v>
      </c>
      <c r="DS44" s="17">
        <f>EXP(-Treasuries_01152013!DX33*BK44)</f>
        <v>1</v>
      </c>
      <c r="DT44" s="17">
        <f>EXP(-Treasuries_01152013!DY33*BL44)</f>
        <v>1</v>
      </c>
      <c r="DU44" s="17">
        <f>EXP(-Treasuries_01152013!DZ33*BM44)</f>
        <v>1</v>
      </c>
      <c r="DV44" s="17">
        <f>EXP(-Treasuries_01152013!EA33*BN44)</f>
        <v>1</v>
      </c>
      <c r="DW44" s="8" t="e">
        <f>SUMPRODUCT(BO44:DV44,Treasuries_01152013!K33:BR33)</f>
        <v>#DIV/0!</v>
      </c>
      <c r="DX44" s="11" t="e">
        <f t="shared" si="3"/>
        <v>#DIV/0!</v>
      </c>
      <c r="DZ44" s="14">
        <f t="shared" si="4"/>
        <v>13.5</v>
      </c>
      <c r="EA44" s="67"/>
      <c r="EB44" s="67"/>
      <c r="EC44" s="67"/>
      <c r="ED44" s="16"/>
      <c r="EF44" s="15"/>
    </row>
    <row r="45" spans="2:136">
      <c r="B45" s="10">
        <f>Treasuries_01152013!C34</f>
        <v>0</v>
      </c>
      <c r="C45" s="10">
        <f>Treasuries_01152013!E34</f>
        <v>99.973249999999993</v>
      </c>
      <c r="D45" s="10">
        <f>Treasuries_01152013!F34</f>
        <v>99.976222000000007</v>
      </c>
      <c r="E45" s="8">
        <f>Treasuries_01152013!H34</f>
        <v>0.29722222222222222</v>
      </c>
      <c r="F45" s="8">
        <f t="shared" si="5"/>
        <v>99.974736000000007</v>
      </c>
      <c r="G45" s="24" t="e">
        <f>IF(Treasuries_01152013!BT34=0,0,theta0+(theta1+theta2)*(1-EXP(-Treasuries_01152013!BT34/la))/(Treasuries_01152013!BT34/la)-theta2*EXP(-Treasuries_01152013!BT34/la))</f>
        <v>#DIV/0!</v>
      </c>
      <c r="H45" s="24">
        <f>IF(Treasuries_01152013!BU34=0,0,theta0+(theta1+theta2)*(1-EXP(-Treasuries_01152013!BU34/la))/(Treasuries_01152013!BU34/la)-theta2*EXP(-Treasuries_01152013!BU34/la))</f>
        <v>0</v>
      </c>
      <c r="I45" s="24">
        <f>IF(Treasuries_01152013!BV34=0,0,theta0+(theta1+theta2)*(1-EXP(-Treasuries_01152013!BV34/la))/(Treasuries_01152013!BV34/la)-theta2*EXP(-Treasuries_01152013!BV34/la))</f>
        <v>0</v>
      </c>
      <c r="J45" s="24">
        <f>IF(Treasuries_01152013!BW34=0,0,theta0+(theta1+theta2)*(1-EXP(-Treasuries_01152013!BW34/la))/(Treasuries_01152013!BW34/la)-theta2*EXP(-Treasuries_01152013!BW34/la))</f>
        <v>0</v>
      </c>
      <c r="K45" s="24">
        <f>IF(Treasuries_01152013!BX34=0,0,theta0+(theta1+theta2)*(1-EXP(-Treasuries_01152013!BX34/la))/(Treasuries_01152013!BX34/la)-theta2*EXP(-Treasuries_01152013!BX34/la))</f>
        <v>0</v>
      </c>
      <c r="L45" s="24">
        <f>IF(Treasuries_01152013!BY34=0,0,theta0+(theta1+theta2)*(1-EXP(-Treasuries_01152013!BY34/la))/(Treasuries_01152013!BY34/la)-theta2*EXP(-Treasuries_01152013!BY34/la))</f>
        <v>0</v>
      </c>
      <c r="M45" s="24">
        <f>IF(Treasuries_01152013!BZ34=0,0,theta0+(theta1+theta2)*(1-EXP(-Treasuries_01152013!BZ34/la))/(Treasuries_01152013!BZ34/la)-theta2*EXP(-Treasuries_01152013!BZ34/la))</f>
        <v>0</v>
      </c>
      <c r="N45" s="24">
        <f>IF(Treasuries_01152013!CA34=0,0,theta0+(theta1+theta2)*(1-EXP(-Treasuries_01152013!CA34/la))/(Treasuries_01152013!CA34/la)-theta2*EXP(-Treasuries_01152013!CA34/la))</f>
        <v>0</v>
      </c>
      <c r="O45" s="24">
        <f>IF(Treasuries_01152013!CB34=0,0,theta0+(theta1+theta2)*(1-EXP(-Treasuries_01152013!CB34/la))/(Treasuries_01152013!CB34/la)-theta2*EXP(-Treasuries_01152013!CB34/la))</f>
        <v>0</v>
      </c>
      <c r="P45" s="24">
        <f>IF(Treasuries_01152013!CC34=0,0,theta0+(theta1+theta2)*(1-EXP(-Treasuries_01152013!CC34/la))/(Treasuries_01152013!CC34/la)-theta2*EXP(-Treasuries_01152013!CC34/la))</f>
        <v>0</v>
      </c>
      <c r="Q45" s="24">
        <f>IF(Treasuries_01152013!CD34=0,0,theta0+(theta1+theta2)*(1-EXP(-Treasuries_01152013!CD34/la))/(Treasuries_01152013!CD34/la)-theta2*EXP(-Treasuries_01152013!CD34/la))</f>
        <v>0</v>
      </c>
      <c r="R45" s="24">
        <f>IF(Treasuries_01152013!CE34=0,0,theta0+(theta1+theta2)*(1-EXP(-Treasuries_01152013!CE34/la))/(Treasuries_01152013!CE34/la)-theta2*EXP(-Treasuries_01152013!CE34/la))</f>
        <v>0</v>
      </c>
      <c r="S45" s="24">
        <f>IF(Treasuries_01152013!CF34=0,0,theta0+(theta1+theta2)*(1-EXP(-Treasuries_01152013!CF34/la))/(Treasuries_01152013!CF34/la)-theta2*EXP(-Treasuries_01152013!CF34/la))</f>
        <v>0</v>
      </c>
      <c r="T45" s="24">
        <f>IF(Treasuries_01152013!CG34=0,0,theta0+(theta1+theta2)*(1-EXP(-Treasuries_01152013!CG34/la))/(Treasuries_01152013!CG34/la)-theta2*EXP(-Treasuries_01152013!CG34/la))</f>
        <v>0</v>
      </c>
      <c r="U45" s="24">
        <f>IF(Treasuries_01152013!CH34=0,0,theta0+(theta1+theta2)*(1-EXP(-Treasuries_01152013!CH34/la))/(Treasuries_01152013!CH34/la)-theta2*EXP(-Treasuries_01152013!CH34/la))</f>
        <v>0</v>
      </c>
      <c r="V45" s="24">
        <f>IF(Treasuries_01152013!CI34=0,0,theta0+(theta1+theta2)*(1-EXP(-Treasuries_01152013!CI34/la))/(Treasuries_01152013!CI34/la)-theta2*EXP(-Treasuries_01152013!CI34/la))</f>
        <v>0</v>
      </c>
      <c r="W45" s="24">
        <f>IF(Treasuries_01152013!CJ34=0,0,theta0+(theta1+theta2)*(1-EXP(-Treasuries_01152013!CJ34/la))/(Treasuries_01152013!CJ34/la)-theta2*EXP(-Treasuries_01152013!CJ34/la))</f>
        <v>0</v>
      </c>
      <c r="X45" s="24">
        <f>IF(Treasuries_01152013!CK34=0,0,theta0+(theta1+theta2)*(1-EXP(-Treasuries_01152013!CK34/la))/(Treasuries_01152013!CK34/la)-theta2*EXP(-Treasuries_01152013!CK34/la))</f>
        <v>0</v>
      </c>
      <c r="Y45" s="24">
        <f>IF(Treasuries_01152013!CL34=0,0,theta0+(theta1+theta2)*(1-EXP(-Treasuries_01152013!CL34/la))/(Treasuries_01152013!CL34/la)-theta2*EXP(-Treasuries_01152013!CL34/la))</f>
        <v>0</v>
      </c>
      <c r="Z45" s="24">
        <f>IF(Treasuries_01152013!CM34=0,0,theta0+(theta1+theta2)*(1-EXP(-Treasuries_01152013!CM34/la))/(Treasuries_01152013!CM34/la)-theta2*EXP(-Treasuries_01152013!CM34/la))</f>
        <v>0</v>
      </c>
      <c r="AA45" s="24">
        <f>IF(Treasuries_01152013!CN34=0,0,theta0+(theta1+theta2)*(1-EXP(-Treasuries_01152013!CN34/la))/(Treasuries_01152013!CN34/la)-theta2*EXP(-Treasuries_01152013!CN34/la))</f>
        <v>0</v>
      </c>
      <c r="AB45" s="24">
        <f>IF(Treasuries_01152013!CO34=0,0,theta0+(theta1+theta2)*(1-EXP(-Treasuries_01152013!CO34/la))/(Treasuries_01152013!CO34/la)-theta2*EXP(-Treasuries_01152013!CO34/la))</f>
        <v>0</v>
      </c>
      <c r="AC45" s="24">
        <f>IF(Treasuries_01152013!CP34=0,0,theta0+(theta1+theta2)*(1-EXP(-Treasuries_01152013!CP34/la))/(Treasuries_01152013!CP34/la)-theta2*EXP(-Treasuries_01152013!CP34/la))</f>
        <v>0</v>
      </c>
      <c r="AD45" s="24">
        <f>IF(Treasuries_01152013!CQ34=0,0,theta0+(theta1+theta2)*(1-EXP(-Treasuries_01152013!CQ34/la))/(Treasuries_01152013!CQ34/la)-theta2*EXP(-Treasuries_01152013!CQ34/la))</f>
        <v>0</v>
      </c>
      <c r="AE45" s="24">
        <f>IF(Treasuries_01152013!CR34=0,0,theta0+(theta1+theta2)*(1-EXP(-Treasuries_01152013!CR34/la))/(Treasuries_01152013!CR34/la)-theta2*EXP(-Treasuries_01152013!CR34/la))</f>
        <v>0</v>
      </c>
      <c r="AF45" s="24">
        <f>IF(Treasuries_01152013!CS34=0,0,theta0+(theta1+theta2)*(1-EXP(-Treasuries_01152013!CS34/la))/(Treasuries_01152013!CS34/la)-theta2*EXP(-Treasuries_01152013!CS34/la))</f>
        <v>0</v>
      </c>
      <c r="AG45" s="24">
        <f>IF(Treasuries_01152013!CT34=0,0,theta0+(theta1+theta2)*(1-EXP(-Treasuries_01152013!CT34/la))/(Treasuries_01152013!CT34/la)-theta2*EXP(-Treasuries_01152013!CT34/la))</f>
        <v>0</v>
      </c>
      <c r="AH45" s="24">
        <f>IF(Treasuries_01152013!CU34=0,0,theta0+(theta1+theta2)*(1-EXP(-Treasuries_01152013!CU34/la))/(Treasuries_01152013!CU34/la)-theta2*EXP(-Treasuries_01152013!CU34/la))</f>
        <v>0</v>
      </c>
      <c r="AI45" s="24">
        <f>IF(Treasuries_01152013!CV34=0,0,theta0+(theta1+theta2)*(1-EXP(-Treasuries_01152013!CV34/la))/(Treasuries_01152013!CV34/la)-theta2*EXP(-Treasuries_01152013!CV34/la))</f>
        <v>0</v>
      </c>
      <c r="AJ45" s="24">
        <f>IF(Treasuries_01152013!CW34=0,0,theta0+(theta1+theta2)*(1-EXP(-Treasuries_01152013!CW34/la))/(Treasuries_01152013!CW34/la)-theta2*EXP(-Treasuries_01152013!CW34/la))</f>
        <v>0</v>
      </c>
      <c r="AK45" s="24">
        <f>IF(Treasuries_01152013!CX34=0,0,theta0+(theta1+theta2)*(1-EXP(-Treasuries_01152013!CX34/la))/(Treasuries_01152013!CX34/la)-theta2*EXP(-Treasuries_01152013!CX34/la))</f>
        <v>0</v>
      </c>
      <c r="AL45" s="24">
        <f>IF(Treasuries_01152013!CY34=0,0,theta0+(theta1+theta2)*(1-EXP(-Treasuries_01152013!CY34/la))/(Treasuries_01152013!CY34/la)-theta2*EXP(-Treasuries_01152013!CY34/la))</f>
        <v>0</v>
      </c>
      <c r="AM45" s="24">
        <f>IF(Treasuries_01152013!CZ34=0,0,theta0+(theta1+theta2)*(1-EXP(-Treasuries_01152013!CZ34/la))/(Treasuries_01152013!CZ34/la)-theta2*EXP(-Treasuries_01152013!CZ34/la))</f>
        <v>0</v>
      </c>
      <c r="AN45" s="24">
        <f>IF(Treasuries_01152013!DA34=0,0,theta0+(theta1+theta2)*(1-EXP(-Treasuries_01152013!DA34/la))/(Treasuries_01152013!DA34/la)-theta2*EXP(-Treasuries_01152013!DA34/la))</f>
        <v>0</v>
      </c>
      <c r="AO45" s="24">
        <f>IF(Treasuries_01152013!DB34=0,0,theta0+(theta1+theta2)*(1-EXP(-Treasuries_01152013!DB34/la))/(Treasuries_01152013!DB34/la)-theta2*EXP(-Treasuries_01152013!DB34/la))</f>
        <v>0</v>
      </c>
      <c r="AP45" s="24">
        <f>IF(Treasuries_01152013!DC34=0,0,theta0+(theta1+theta2)*(1-EXP(-Treasuries_01152013!DC34/la))/(Treasuries_01152013!DC34/la)-theta2*EXP(-Treasuries_01152013!DC34/la))</f>
        <v>0</v>
      </c>
      <c r="AQ45" s="24">
        <f>IF(Treasuries_01152013!DD34=0,0,theta0+(theta1+theta2)*(1-EXP(-Treasuries_01152013!DD34/la))/(Treasuries_01152013!DD34/la)-theta2*EXP(-Treasuries_01152013!DD34/la))</f>
        <v>0</v>
      </c>
      <c r="AR45" s="24">
        <f>IF(Treasuries_01152013!DE34=0,0,theta0+(theta1+theta2)*(1-EXP(-Treasuries_01152013!DE34/la))/(Treasuries_01152013!DE34/la)-theta2*EXP(-Treasuries_01152013!DE34/la))</f>
        <v>0</v>
      </c>
      <c r="AS45" s="24">
        <f>IF(Treasuries_01152013!DF34=0,0,theta0+(theta1+theta2)*(1-EXP(-Treasuries_01152013!DF34/la))/(Treasuries_01152013!DF34/la)-theta2*EXP(-Treasuries_01152013!DF34/la))</f>
        <v>0</v>
      </c>
      <c r="AT45" s="24">
        <f>IF(Treasuries_01152013!DG34=0,0,theta0+(theta1+theta2)*(1-EXP(-Treasuries_01152013!DG34/la))/(Treasuries_01152013!DG34/la)-theta2*EXP(-Treasuries_01152013!DG34/la))</f>
        <v>0</v>
      </c>
      <c r="AU45" s="24">
        <f>IF(Treasuries_01152013!DH34=0,0,theta0+(theta1+theta2)*(1-EXP(-Treasuries_01152013!DH34/la))/(Treasuries_01152013!DH34/la)-theta2*EXP(-Treasuries_01152013!DH34/la))</f>
        <v>0</v>
      </c>
      <c r="AV45" s="24">
        <f>IF(Treasuries_01152013!DI34=0,0,theta0+(theta1+theta2)*(1-EXP(-Treasuries_01152013!DI34/la))/(Treasuries_01152013!DI34/la)-theta2*EXP(-Treasuries_01152013!DI34/la))</f>
        <v>0</v>
      </c>
      <c r="AW45" s="24">
        <f>IF(Treasuries_01152013!DJ34=0,0,theta0+(theta1+theta2)*(1-EXP(-Treasuries_01152013!DJ34/la))/(Treasuries_01152013!DJ34/la)-theta2*EXP(-Treasuries_01152013!DJ34/la))</f>
        <v>0</v>
      </c>
      <c r="AX45" s="24">
        <f>IF(Treasuries_01152013!DK34=0,0,theta0+(theta1+theta2)*(1-EXP(-Treasuries_01152013!DK34/la))/(Treasuries_01152013!DK34/la)-theta2*EXP(-Treasuries_01152013!DK34/la))</f>
        <v>0</v>
      </c>
      <c r="AY45" s="24">
        <f>IF(Treasuries_01152013!DL34=0,0,theta0+(theta1+theta2)*(1-EXP(-Treasuries_01152013!DL34/la))/(Treasuries_01152013!DL34/la)-theta2*EXP(-Treasuries_01152013!DL34/la))</f>
        <v>0</v>
      </c>
      <c r="AZ45" s="24">
        <f>IF(Treasuries_01152013!DM34=0,0,theta0+(theta1+theta2)*(1-EXP(-Treasuries_01152013!DM34/la))/(Treasuries_01152013!DM34/la)-theta2*EXP(-Treasuries_01152013!DM34/la))</f>
        <v>0</v>
      </c>
      <c r="BA45" s="24">
        <f>IF(Treasuries_01152013!DN34=0,0,theta0+(theta1+theta2)*(1-EXP(-Treasuries_01152013!DN34/la))/(Treasuries_01152013!DN34/la)-theta2*EXP(-Treasuries_01152013!DN34/la))</f>
        <v>0</v>
      </c>
      <c r="BB45" s="24">
        <f>IF(Treasuries_01152013!DO34=0,0,theta0+(theta1+theta2)*(1-EXP(-Treasuries_01152013!DO34/la))/(Treasuries_01152013!DO34/la)-theta2*EXP(-Treasuries_01152013!DO34/la))</f>
        <v>0</v>
      </c>
      <c r="BC45" s="24">
        <f>IF(Treasuries_01152013!DP34=0,0,theta0+(theta1+theta2)*(1-EXP(-Treasuries_01152013!DP34/la))/(Treasuries_01152013!DP34/la)-theta2*EXP(-Treasuries_01152013!DP34/la))</f>
        <v>0</v>
      </c>
      <c r="BD45" s="24">
        <f>IF(Treasuries_01152013!DQ34=0,0,theta0+(theta1+theta2)*(1-EXP(-Treasuries_01152013!DQ34/la))/(Treasuries_01152013!DQ34/la)-theta2*EXP(-Treasuries_01152013!DQ34/la))</f>
        <v>0</v>
      </c>
      <c r="BE45" s="24">
        <f>IF(Treasuries_01152013!DR34=0,0,theta0+(theta1+theta2)*(1-EXP(-Treasuries_01152013!DR34/la))/(Treasuries_01152013!DR34/la)-theta2*EXP(-Treasuries_01152013!DR34/la))</f>
        <v>0</v>
      </c>
      <c r="BF45" s="24">
        <f>IF(Treasuries_01152013!DS34=0,0,theta0+(theta1+theta2)*(1-EXP(-Treasuries_01152013!DS34/la))/(Treasuries_01152013!DS34/la)-theta2*EXP(-Treasuries_01152013!DS34/la))</f>
        <v>0</v>
      </c>
      <c r="BG45" s="24">
        <f>IF(Treasuries_01152013!DT34=0,0,theta0+(theta1+theta2)*(1-EXP(-Treasuries_01152013!DT34/la))/(Treasuries_01152013!DT34/la)-theta2*EXP(-Treasuries_01152013!DT34/la))</f>
        <v>0</v>
      </c>
      <c r="BH45" s="24">
        <f>IF(Treasuries_01152013!DU34=0,0,theta0+(theta1+theta2)*(1-EXP(-Treasuries_01152013!DU34/la))/(Treasuries_01152013!DU34/la)-theta2*EXP(-Treasuries_01152013!DU34/la))</f>
        <v>0</v>
      </c>
      <c r="BI45" s="24">
        <f>IF(Treasuries_01152013!DV34=0,0,theta0+(theta1+theta2)*(1-EXP(-Treasuries_01152013!DV34/la))/(Treasuries_01152013!DV34/la)-theta2*EXP(-Treasuries_01152013!DV34/la))</f>
        <v>0</v>
      </c>
      <c r="BJ45" s="24">
        <f>IF(Treasuries_01152013!DW34=0,0,theta0+(theta1+theta2)*(1-EXP(-Treasuries_01152013!DW34/la))/(Treasuries_01152013!DW34/la)-theta2*EXP(-Treasuries_01152013!DW34/la))</f>
        <v>0</v>
      </c>
      <c r="BK45" s="24">
        <f>IF(Treasuries_01152013!DX34=0,0,theta0+(theta1+theta2)*(1-EXP(-Treasuries_01152013!DX34/la))/(Treasuries_01152013!DX34/la)-theta2*EXP(-Treasuries_01152013!DX34/la))</f>
        <v>0</v>
      </c>
      <c r="BL45" s="24">
        <f>IF(Treasuries_01152013!DY34=0,0,theta0+(theta1+theta2)*(1-EXP(-Treasuries_01152013!DY34/la))/(Treasuries_01152013!DY34/la)-theta2*EXP(-Treasuries_01152013!DY34/la))</f>
        <v>0</v>
      </c>
      <c r="BM45" s="24">
        <f>IF(Treasuries_01152013!DZ34=0,0,theta0+(theta1+theta2)*(1-EXP(-Treasuries_01152013!DZ34/la))/(Treasuries_01152013!DZ34/la)-theta2*EXP(-Treasuries_01152013!DZ34/la))</f>
        <v>0</v>
      </c>
      <c r="BN45" s="24">
        <f>IF(Treasuries_01152013!EA34=0,0,theta0+(theta1+theta2)*(1-EXP(-Treasuries_01152013!EA34/la))/(Treasuries_01152013!EA34/la)-theta2*EXP(-Treasuries_01152013!EA34/la))</f>
        <v>0</v>
      </c>
      <c r="BO45" s="17" t="e">
        <f>EXP(-Treasuries_01152013!BT34*G45)</f>
        <v>#DIV/0!</v>
      </c>
      <c r="BP45" s="17">
        <f>EXP(-Treasuries_01152013!BU34*H45)</f>
        <v>1</v>
      </c>
      <c r="BQ45" s="17">
        <f>EXP(-Treasuries_01152013!BV34*I45)</f>
        <v>1</v>
      </c>
      <c r="BR45" s="17">
        <f>EXP(-Treasuries_01152013!BW34*J45)</f>
        <v>1</v>
      </c>
      <c r="BS45" s="17">
        <f>EXP(-Treasuries_01152013!BX34*K45)</f>
        <v>1</v>
      </c>
      <c r="BT45" s="17">
        <f>EXP(-Treasuries_01152013!BY34*L45)</f>
        <v>1</v>
      </c>
      <c r="BU45" s="17">
        <f>EXP(-Treasuries_01152013!BZ34*M45)</f>
        <v>1</v>
      </c>
      <c r="BV45" s="17">
        <f>EXP(-Treasuries_01152013!CA34*N45)</f>
        <v>1</v>
      </c>
      <c r="BW45" s="17">
        <f>EXP(-Treasuries_01152013!CB34*O45)</f>
        <v>1</v>
      </c>
      <c r="BX45" s="17">
        <f>EXP(-Treasuries_01152013!CC34*P45)</f>
        <v>1</v>
      </c>
      <c r="BY45" s="17">
        <f>EXP(-Treasuries_01152013!CD34*Q45)</f>
        <v>1</v>
      </c>
      <c r="BZ45" s="17">
        <f>EXP(-Treasuries_01152013!CE34*R45)</f>
        <v>1</v>
      </c>
      <c r="CA45" s="17">
        <f>EXP(-Treasuries_01152013!CF34*S45)</f>
        <v>1</v>
      </c>
      <c r="CB45" s="17">
        <f>EXP(-Treasuries_01152013!CG34*T45)</f>
        <v>1</v>
      </c>
      <c r="CC45" s="17">
        <f>EXP(-Treasuries_01152013!CH34*U45)</f>
        <v>1</v>
      </c>
      <c r="CD45" s="17">
        <f>EXP(-Treasuries_01152013!CI34*V45)</f>
        <v>1</v>
      </c>
      <c r="CE45" s="17">
        <f>EXP(-Treasuries_01152013!CJ34*W45)</f>
        <v>1</v>
      </c>
      <c r="CF45" s="17">
        <f>EXP(-Treasuries_01152013!CK34*X45)</f>
        <v>1</v>
      </c>
      <c r="CG45" s="17">
        <f>EXP(-Treasuries_01152013!CL34*Y45)</f>
        <v>1</v>
      </c>
      <c r="CH45" s="17">
        <f>EXP(-Treasuries_01152013!CM34*Z45)</f>
        <v>1</v>
      </c>
      <c r="CI45" s="17">
        <f>EXP(-Treasuries_01152013!CN34*AA45)</f>
        <v>1</v>
      </c>
      <c r="CJ45" s="17">
        <f>EXP(-Treasuries_01152013!CO34*AB45)</f>
        <v>1</v>
      </c>
      <c r="CK45" s="17">
        <f>EXP(-Treasuries_01152013!CP34*AC45)</f>
        <v>1</v>
      </c>
      <c r="CL45" s="17">
        <f>EXP(-Treasuries_01152013!CQ34*AD45)</f>
        <v>1</v>
      </c>
      <c r="CM45" s="17">
        <f>EXP(-Treasuries_01152013!CR34*AE45)</f>
        <v>1</v>
      </c>
      <c r="CN45" s="17">
        <f>EXP(-Treasuries_01152013!CS34*AF45)</f>
        <v>1</v>
      </c>
      <c r="CO45" s="17">
        <f>EXP(-Treasuries_01152013!CT34*AG45)</f>
        <v>1</v>
      </c>
      <c r="CP45" s="17">
        <f>EXP(-Treasuries_01152013!CU34*AH45)</f>
        <v>1</v>
      </c>
      <c r="CQ45" s="17">
        <f>EXP(-Treasuries_01152013!CV34*AI45)</f>
        <v>1</v>
      </c>
      <c r="CR45" s="17">
        <f>EXP(-Treasuries_01152013!CW34*AJ45)</f>
        <v>1</v>
      </c>
      <c r="CS45" s="17">
        <f>EXP(-Treasuries_01152013!CX34*AK45)</f>
        <v>1</v>
      </c>
      <c r="CT45" s="17">
        <f>EXP(-Treasuries_01152013!CY34*AL45)</f>
        <v>1</v>
      </c>
      <c r="CU45" s="17">
        <f>EXP(-Treasuries_01152013!CZ34*AM45)</f>
        <v>1</v>
      </c>
      <c r="CV45" s="17">
        <f>EXP(-Treasuries_01152013!DA34*AN45)</f>
        <v>1</v>
      </c>
      <c r="CW45" s="17">
        <f>EXP(-Treasuries_01152013!DB34*AO45)</f>
        <v>1</v>
      </c>
      <c r="CX45" s="17">
        <f>EXP(-Treasuries_01152013!DC34*AP45)</f>
        <v>1</v>
      </c>
      <c r="CY45" s="17">
        <f>EXP(-Treasuries_01152013!DD34*AQ45)</f>
        <v>1</v>
      </c>
      <c r="CZ45" s="17">
        <f>EXP(-Treasuries_01152013!DE34*AR45)</f>
        <v>1</v>
      </c>
      <c r="DA45" s="17">
        <f>EXP(-Treasuries_01152013!DF34*AS45)</f>
        <v>1</v>
      </c>
      <c r="DB45" s="17">
        <f>EXP(-Treasuries_01152013!DG34*AT45)</f>
        <v>1</v>
      </c>
      <c r="DC45" s="17">
        <f>EXP(-Treasuries_01152013!DH34*AU45)</f>
        <v>1</v>
      </c>
      <c r="DD45" s="17">
        <f>EXP(-Treasuries_01152013!DI34*AV45)</f>
        <v>1</v>
      </c>
      <c r="DE45" s="17">
        <f>EXP(-Treasuries_01152013!DJ34*AW45)</f>
        <v>1</v>
      </c>
      <c r="DF45" s="17">
        <f>EXP(-Treasuries_01152013!DK34*AX45)</f>
        <v>1</v>
      </c>
      <c r="DG45" s="17">
        <f>EXP(-Treasuries_01152013!DL34*AY45)</f>
        <v>1</v>
      </c>
      <c r="DH45" s="17">
        <f>EXP(-Treasuries_01152013!DM34*AZ45)</f>
        <v>1</v>
      </c>
      <c r="DI45" s="17">
        <f>EXP(-Treasuries_01152013!DN34*BA45)</f>
        <v>1</v>
      </c>
      <c r="DJ45" s="17">
        <f>EXP(-Treasuries_01152013!DO34*BB45)</f>
        <v>1</v>
      </c>
      <c r="DK45" s="17">
        <f>EXP(-Treasuries_01152013!DP34*BC45)</f>
        <v>1</v>
      </c>
      <c r="DL45" s="17">
        <f>EXP(-Treasuries_01152013!DQ34*BD45)</f>
        <v>1</v>
      </c>
      <c r="DM45" s="17">
        <f>EXP(-Treasuries_01152013!DR34*BE45)</f>
        <v>1</v>
      </c>
      <c r="DN45" s="17">
        <f>EXP(-Treasuries_01152013!DS34*BF45)</f>
        <v>1</v>
      </c>
      <c r="DO45" s="17">
        <f>EXP(-Treasuries_01152013!DT34*BG45)</f>
        <v>1</v>
      </c>
      <c r="DP45" s="17">
        <f>EXP(-Treasuries_01152013!DU34*BH45)</f>
        <v>1</v>
      </c>
      <c r="DQ45" s="17">
        <f>EXP(-Treasuries_01152013!DV34*BI45)</f>
        <v>1</v>
      </c>
      <c r="DR45" s="17">
        <f>EXP(-Treasuries_01152013!DW34*BJ45)</f>
        <v>1</v>
      </c>
      <c r="DS45" s="17">
        <f>EXP(-Treasuries_01152013!DX34*BK45)</f>
        <v>1</v>
      </c>
      <c r="DT45" s="17">
        <f>EXP(-Treasuries_01152013!DY34*BL45)</f>
        <v>1</v>
      </c>
      <c r="DU45" s="17">
        <f>EXP(-Treasuries_01152013!DZ34*BM45)</f>
        <v>1</v>
      </c>
      <c r="DV45" s="17">
        <f>EXP(-Treasuries_01152013!EA34*BN45)</f>
        <v>1</v>
      </c>
      <c r="DW45" s="8" t="e">
        <f>SUMPRODUCT(BO45:DV45,Treasuries_01152013!K34:BR34)</f>
        <v>#DIV/0!</v>
      </c>
      <c r="DX45" s="11" t="e">
        <f t="shared" si="3"/>
        <v>#DIV/0!</v>
      </c>
      <c r="DZ45" s="14">
        <f t="shared" si="4"/>
        <v>14</v>
      </c>
      <c r="EA45" s="67"/>
      <c r="EB45" s="67"/>
      <c r="EC45" s="67"/>
      <c r="ED45" s="16"/>
      <c r="EF45" s="15"/>
    </row>
    <row r="46" spans="2:136">
      <c r="B46" s="10">
        <f>Treasuries_01152013!C35</f>
        <v>0</v>
      </c>
      <c r="C46" s="10">
        <f>Treasuries_01152013!E35</f>
        <v>99.976249999999993</v>
      </c>
      <c r="D46" s="10">
        <f>Treasuries_01152013!F35</f>
        <v>99.979416999999998</v>
      </c>
      <c r="E46" s="8">
        <f>Treasuries_01152013!H35</f>
        <v>0.31666666666666665</v>
      </c>
      <c r="F46" s="8">
        <f t="shared" si="5"/>
        <v>99.977833500000003</v>
      </c>
      <c r="G46" s="24" t="e">
        <f>IF(Treasuries_01152013!BT35=0,0,theta0+(theta1+theta2)*(1-EXP(-Treasuries_01152013!BT35/la))/(Treasuries_01152013!BT35/la)-theta2*EXP(-Treasuries_01152013!BT35/la))</f>
        <v>#DIV/0!</v>
      </c>
      <c r="H46" s="24">
        <f>IF(Treasuries_01152013!BU35=0,0,theta0+(theta1+theta2)*(1-EXP(-Treasuries_01152013!BU35/la))/(Treasuries_01152013!BU35/la)-theta2*EXP(-Treasuries_01152013!BU35/la))</f>
        <v>0</v>
      </c>
      <c r="I46" s="24">
        <f>IF(Treasuries_01152013!BV35=0,0,theta0+(theta1+theta2)*(1-EXP(-Treasuries_01152013!BV35/la))/(Treasuries_01152013!BV35/la)-theta2*EXP(-Treasuries_01152013!BV35/la))</f>
        <v>0</v>
      </c>
      <c r="J46" s="24">
        <f>IF(Treasuries_01152013!BW35=0,0,theta0+(theta1+theta2)*(1-EXP(-Treasuries_01152013!BW35/la))/(Treasuries_01152013!BW35/la)-theta2*EXP(-Treasuries_01152013!BW35/la))</f>
        <v>0</v>
      </c>
      <c r="K46" s="24">
        <f>IF(Treasuries_01152013!BX35=0,0,theta0+(theta1+theta2)*(1-EXP(-Treasuries_01152013!BX35/la))/(Treasuries_01152013!BX35/la)-theta2*EXP(-Treasuries_01152013!BX35/la))</f>
        <v>0</v>
      </c>
      <c r="L46" s="24">
        <f>IF(Treasuries_01152013!BY35=0,0,theta0+(theta1+theta2)*(1-EXP(-Treasuries_01152013!BY35/la))/(Treasuries_01152013!BY35/la)-theta2*EXP(-Treasuries_01152013!BY35/la))</f>
        <v>0</v>
      </c>
      <c r="M46" s="24">
        <f>IF(Treasuries_01152013!BZ35=0,0,theta0+(theta1+theta2)*(1-EXP(-Treasuries_01152013!BZ35/la))/(Treasuries_01152013!BZ35/la)-theta2*EXP(-Treasuries_01152013!BZ35/la))</f>
        <v>0</v>
      </c>
      <c r="N46" s="24">
        <f>IF(Treasuries_01152013!CA35=0,0,theta0+(theta1+theta2)*(1-EXP(-Treasuries_01152013!CA35/la))/(Treasuries_01152013!CA35/la)-theta2*EXP(-Treasuries_01152013!CA35/la))</f>
        <v>0</v>
      </c>
      <c r="O46" s="24">
        <f>IF(Treasuries_01152013!CB35=0,0,theta0+(theta1+theta2)*(1-EXP(-Treasuries_01152013!CB35/la))/(Treasuries_01152013!CB35/la)-theta2*EXP(-Treasuries_01152013!CB35/la))</f>
        <v>0</v>
      </c>
      <c r="P46" s="24">
        <f>IF(Treasuries_01152013!CC35=0,0,theta0+(theta1+theta2)*(1-EXP(-Treasuries_01152013!CC35/la))/(Treasuries_01152013!CC35/la)-theta2*EXP(-Treasuries_01152013!CC35/la))</f>
        <v>0</v>
      </c>
      <c r="Q46" s="24">
        <f>IF(Treasuries_01152013!CD35=0,0,theta0+(theta1+theta2)*(1-EXP(-Treasuries_01152013!CD35/la))/(Treasuries_01152013!CD35/la)-theta2*EXP(-Treasuries_01152013!CD35/la))</f>
        <v>0</v>
      </c>
      <c r="R46" s="24">
        <f>IF(Treasuries_01152013!CE35=0,0,theta0+(theta1+theta2)*(1-EXP(-Treasuries_01152013!CE35/la))/(Treasuries_01152013!CE35/la)-theta2*EXP(-Treasuries_01152013!CE35/la))</f>
        <v>0</v>
      </c>
      <c r="S46" s="24">
        <f>IF(Treasuries_01152013!CF35=0,0,theta0+(theta1+theta2)*(1-EXP(-Treasuries_01152013!CF35/la))/(Treasuries_01152013!CF35/la)-theta2*EXP(-Treasuries_01152013!CF35/la))</f>
        <v>0</v>
      </c>
      <c r="T46" s="24">
        <f>IF(Treasuries_01152013!CG35=0,0,theta0+(theta1+theta2)*(1-EXP(-Treasuries_01152013!CG35/la))/(Treasuries_01152013!CG35/la)-theta2*EXP(-Treasuries_01152013!CG35/la))</f>
        <v>0</v>
      </c>
      <c r="U46" s="24">
        <f>IF(Treasuries_01152013!CH35=0,0,theta0+(theta1+theta2)*(1-EXP(-Treasuries_01152013!CH35/la))/(Treasuries_01152013!CH35/la)-theta2*EXP(-Treasuries_01152013!CH35/la))</f>
        <v>0</v>
      </c>
      <c r="V46" s="24">
        <f>IF(Treasuries_01152013!CI35=0,0,theta0+(theta1+theta2)*(1-EXP(-Treasuries_01152013!CI35/la))/(Treasuries_01152013!CI35/la)-theta2*EXP(-Treasuries_01152013!CI35/la))</f>
        <v>0</v>
      </c>
      <c r="W46" s="24">
        <f>IF(Treasuries_01152013!CJ35=0,0,theta0+(theta1+theta2)*(1-EXP(-Treasuries_01152013!CJ35/la))/(Treasuries_01152013!CJ35/la)-theta2*EXP(-Treasuries_01152013!CJ35/la))</f>
        <v>0</v>
      </c>
      <c r="X46" s="24">
        <f>IF(Treasuries_01152013!CK35=0,0,theta0+(theta1+theta2)*(1-EXP(-Treasuries_01152013!CK35/la))/(Treasuries_01152013!CK35/la)-theta2*EXP(-Treasuries_01152013!CK35/la))</f>
        <v>0</v>
      </c>
      <c r="Y46" s="24">
        <f>IF(Treasuries_01152013!CL35=0,0,theta0+(theta1+theta2)*(1-EXP(-Treasuries_01152013!CL35/la))/(Treasuries_01152013!CL35/la)-theta2*EXP(-Treasuries_01152013!CL35/la))</f>
        <v>0</v>
      </c>
      <c r="Z46" s="24">
        <f>IF(Treasuries_01152013!CM35=0,0,theta0+(theta1+theta2)*(1-EXP(-Treasuries_01152013!CM35/la))/(Treasuries_01152013!CM35/la)-theta2*EXP(-Treasuries_01152013!CM35/la))</f>
        <v>0</v>
      </c>
      <c r="AA46" s="24">
        <f>IF(Treasuries_01152013!CN35=0,0,theta0+(theta1+theta2)*(1-EXP(-Treasuries_01152013!CN35/la))/(Treasuries_01152013!CN35/la)-theta2*EXP(-Treasuries_01152013!CN35/la))</f>
        <v>0</v>
      </c>
      <c r="AB46" s="24">
        <f>IF(Treasuries_01152013!CO35=0,0,theta0+(theta1+theta2)*(1-EXP(-Treasuries_01152013!CO35/la))/(Treasuries_01152013!CO35/la)-theta2*EXP(-Treasuries_01152013!CO35/la))</f>
        <v>0</v>
      </c>
      <c r="AC46" s="24">
        <f>IF(Treasuries_01152013!CP35=0,0,theta0+(theta1+theta2)*(1-EXP(-Treasuries_01152013!CP35/la))/(Treasuries_01152013!CP35/la)-theta2*EXP(-Treasuries_01152013!CP35/la))</f>
        <v>0</v>
      </c>
      <c r="AD46" s="24">
        <f>IF(Treasuries_01152013!CQ35=0,0,theta0+(theta1+theta2)*(1-EXP(-Treasuries_01152013!CQ35/la))/(Treasuries_01152013!CQ35/la)-theta2*EXP(-Treasuries_01152013!CQ35/la))</f>
        <v>0</v>
      </c>
      <c r="AE46" s="24">
        <f>IF(Treasuries_01152013!CR35=0,0,theta0+(theta1+theta2)*(1-EXP(-Treasuries_01152013!CR35/la))/(Treasuries_01152013!CR35/la)-theta2*EXP(-Treasuries_01152013!CR35/la))</f>
        <v>0</v>
      </c>
      <c r="AF46" s="24">
        <f>IF(Treasuries_01152013!CS35=0,0,theta0+(theta1+theta2)*(1-EXP(-Treasuries_01152013!CS35/la))/(Treasuries_01152013!CS35/la)-theta2*EXP(-Treasuries_01152013!CS35/la))</f>
        <v>0</v>
      </c>
      <c r="AG46" s="24">
        <f>IF(Treasuries_01152013!CT35=0,0,theta0+(theta1+theta2)*(1-EXP(-Treasuries_01152013!CT35/la))/(Treasuries_01152013!CT35/la)-theta2*EXP(-Treasuries_01152013!CT35/la))</f>
        <v>0</v>
      </c>
      <c r="AH46" s="24">
        <f>IF(Treasuries_01152013!CU35=0,0,theta0+(theta1+theta2)*(1-EXP(-Treasuries_01152013!CU35/la))/(Treasuries_01152013!CU35/la)-theta2*EXP(-Treasuries_01152013!CU35/la))</f>
        <v>0</v>
      </c>
      <c r="AI46" s="24">
        <f>IF(Treasuries_01152013!CV35=0,0,theta0+(theta1+theta2)*(1-EXP(-Treasuries_01152013!CV35/la))/(Treasuries_01152013!CV35/la)-theta2*EXP(-Treasuries_01152013!CV35/la))</f>
        <v>0</v>
      </c>
      <c r="AJ46" s="24">
        <f>IF(Treasuries_01152013!CW35=0,0,theta0+(theta1+theta2)*(1-EXP(-Treasuries_01152013!CW35/la))/(Treasuries_01152013!CW35/la)-theta2*EXP(-Treasuries_01152013!CW35/la))</f>
        <v>0</v>
      </c>
      <c r="AK46" s="24">
        <f>IF(Treasuries_01152013!CX35=0,0,theta0+(theta1+theta2)*(1-EXP(-Treasuries_01152013!CX35/la))/(Treasuries_01152013!CX35/la)-theta2*EXP(-Treasuries_01152013!CX35/la))</f>
        <v>0</v>
      </c>
      <c r="AL46" s="24">
        <f>IF(Treasuries_01152013!CY35=0,0,theta0+(theta1+theta2)*(1-EXP(-Treasuries_01152013!CY35/la))/(Treasuries_01152013!CY35/la)-theta2*EXP(-Treasuries_01152013!CY35/la))</f>
        <v>0</v>
      </c>
      <c r="AM46" s="24">
        <f>IF(Treasuries_01152013!CZ35=0,0,theta0+(theta1+theta2)*(1-EXP(-Treasuries_01152013!CZ35/la))/(Treasuries_01152013!CZ35/la)-theta2*EXP(-Treasuries_01152013!CZ35/la))</f>
        <v>0</v>
      </c>
      <c r="AN46" s="24">
        <f>IF(Treasuries_01152013!DA35=0,0,theta0+(theta1+theta2)*(1-EXP(-Treasuries_01152013!DA35/la))/(Treasuries_01152013!DA35/la)-theta2*EXP(-Treasuries_01152013!DA35/la))</f>
        <v>0</v>
      </c>
      <c r="AO46" s="24">
        <f>IF(Treasuries_01152013!DB35=0,0,theta0+(theta1+theta2)*(1-EXP(-Treasuries_01152013!DB35/la))/(Treasuries_01152013!DB35/la)-theta2*EXP(-Treasuries_01152013!DB35/la))</f>
        <v>0</v>
      </c>
      <c r="AP46" s="24">
        <f>IF(Treasuries_01152013!DC35=0,0,theta0+(theta1+theta2)*(1-EXP(-Treasuries_01152013!DC35/la))/(Treasuries_01152013!DC35/la)-theta2*EXP(-Treasuries_01152013!DC35/la))</f>
        <v>0</v>
      </c>
      <c r="AQ46" s="24">
        <f>IF(Treasuries_01152013!DD35=0,0,theta0+(theta1+theta2)*(1-EXP(-Treasuries_01152013!DD35/la))/(Treasuries_01152013!DD35/la)-theta2*EXP(-Treasuries_01152013!DD35/la))</f>
        <v>0</v>
      </c>
      <c r="AR46" s="24">
        <f>IF(Treasuries_01152013!DE35=0,0,theta0+(theta1+theta2)*(1-EXP(-Treasuries_01152013!DE35/la))/(Treasuries_01152013!DE35/la)-theta2*EXP(-Treasuries_01152013!DE35/la))</f>
        <v>0</v>
      </c>
      <c r="AS46" s="24">
        <f>IF(Treasuries_01152013!DF35=0,0,theta0+(theta1+theta2)*(1-EXP(-Treasuries_01152013!DF35/la))/(Treasuries_01152013!DF35/la)-theta2*EXP(-Treasuries_01152013!DF35/la))</f>
        <v>0</v>
      </c>
      <c r="AT46" s="24">
        <f>IF(Treasuries_01152013!DG35=0,0,theta0+(theta1+theta2)*(1-EXP(-Treasuries_01152013!DG35/la))/(Treasuries_01152013!DG35/la)-theta2*EXP(-Treasuries_01152013!DG35/la))</f>
        <v>0</v>
      </c>
      <c r="AU46" s="24">
        <f>IF(Treasuries_01152013!DH35=0,0,theta0+(theta1+theta2)*(1-EXP(-Treasuries_01152013!DH35/la))/(Treasuries_01152013!DH35/la)-theta2*EXP(-Treasuries_01152013!DH35/la))</f>
        <v>0</v>
      </c>
      <c r="AV46" s="24">
        <f>IF(Treasuries_01152013!DI35=0,0,theta0+(theta1+theta2)*(1-EXP(-Treasuries_01152013!DI35/la))/(Treasuries_01152013!DI35/la)-theta2*EXP(-Treasuries_01152013!DI35/la))</f>
        <v>0</v>
      </c>
      <c r="AW46" s="24">
        <f>IF(Treasuries_01152013!DJ35=0,0,theta0+(theta1+theta2)*(1-EXP(-Treasuries_01152013!DJ35/la))/(Treasuries_01152013!DJ35/la)-theta2*EXP(-Treasuries_01152013!DJ35/la))</f>
        <v>0</v>
      </c>
      <c r="AX46" s="24">
        <f>IF(Treasuries_01152013!DK35=0,0,theta0+(theta1+theta2)*(1-EXP(-Treasuries_01152013!DK35/la))/(Treasuries_01152013!DK35/la)-theta2*EXP(-Treasuries_01152013!DK35/la))</f>
        <v>0</v>
      </c>
      <c r="AY46" s="24">
        <f>IF(Treasuries_01152013!DL35=0,0,theta0+(theta1+theta2)*(1-EXP(-Treasuries_01152013!DL35/la))/(Treasuries_01152013!DL35/la)-theta2*EXP(-Treasuries_01152013!DL35/la))</f>
        <v>0</v>
      </c>
      <c r="AZ46" s="24">
        <f>IF(Treasuries_01152013!DM35=0,0,theta0+(theta1+theta2)*(1-EXP(-Treasuries_01152013!DM35/la))/(Treasuries_01152013!DM35/la)-theta2*EXP(-Treasuries_01152013!DM35/la))</f>
        <v>0</v>
      </c>
      <c r="BA46" s="24">
        <f>IF(Treasuries_01152013!DN35=0,0,theta0+(theta1+theta2)*(1-EXP(-Treasuries_01152013!DN35/la))/(Treasuries_01152013!DN35/la)-theta2*EXP(-Treasuries_01152013!DN35/la))</f>
        <v>0</v>
      </c>
      <c r="BB46" s="24">
        <f>IF(Treasuries_01152013!DO35=0,0,theta0+(theta1+theta2)*(1-EXP(-Treasuries_01152013!DO35/la))/(Treasuries_01152013!DO35/la)-theta2*EXP(-Treasuries_01152013!DO35/la))</f>
        <v>0</v>
      </c>
      <c r="BC46" s="24">
        <f>IF(Treasuries_01152013!DP35=0,0,theta0+(theta1+theta2)*(1-EXP(-Treasuries_01152013!DP35/la))/(Treasuries_01152013!DP35/la)-theta2*EXP(-Treasuries_01152013!DP35/la))</f>
        <v>0</v>
      </c>
      <c r="BD46" s="24">
        <f>IF(Treasuries_01152013!DQ35=0,0,theta0+(theta1+theta2)*(1-EXP(-Treasuries_01152013!DQ35/la))/(Treasuries_01152013!DQ35/la)-theta2*EXP(-Treasuries_01152013!DQ35/la))</f>
        <v>0</v>
      </c>
      <c r="BE46" s="24">
        <f>IF(Treasuries_01152013!DR35=0,0,theta0+(theta1+theta2)*(1-EXP(-Treasuries_01152013!DR35/la))/(Treasuries_01152013!DR35/la)-theta2*EXP(-Treasuries_01152013!DR35/la))</f>
        <v>0</v>
      </c>
      <c r="BF46" s="24">
        <f>IF(Treasuries_01152013!DS35=0,0,theta0+(theta1+theta2)*(1-EXP(-Treasuries_01152013!DS35/la))/(Treasuries_01152013!DS35/la)-theta2*EXP(-Treasuries_01152013!DS35/la))</f>
        <v>0</v>
      </c>
      <c r="BG46" s="24">
        <f>IF(Treasuries_01152013!DT35=0,0,theta0+(theta1+theta2)*(1-EXP(-Treasuries_01152013!DT35/la))/(Treasuries_01152013!DT35/la)-theta2*EXP(-Treasuries_01152013!DT35/la))</f>
        <v>0</v>
      </c>
      <c r="BH46" s="24">
        <f>IF(Treasuries_01152013!DU35=0,0,theta0+(theta1+theta2)*(1-EXP(-Treasuries_01152013!DU35/la))/(Treasuries_01152013!DU35/la)-theta2*EXP(-Treasuries_01152013!DU35/la))</f>
        <v>0</v>
      </c>
      <c r="BI46" s="24">
        <f>IF(Treasuries_01152013!DV35=0,0,theta0+(theta1+theta2)*(1-EXP(-Treasuries_01152013!DV35/la))/(Treasuries_01152013!DV35/la)-theta2*EXP(-Treasuries_01152013!DV35/la))</f>
        <v>0</v>
      </c>
      <c r="BJ46" s="24">
        <f>IF(Treasuries_01152013!DW35=0,0,theta0+(theta1+theta2)*(1-EXP(-Treasuries_01152013!DW35/la))/(Treasuries_01152013!DW35/la)-theta2*EXP(-Treasuries_01152013!DW35/la))</f>
        <v>0</v>
      </c>
      <c r="BK46" s="24">
        <f>IF(Treasuries_01152013!DX35=0,0,theta0+(theta1+theta2)*(1-EXP(-Treasuries_01152013!DX35/la))/(Treasuries_01152013!DX35/la)-theta2*EXP(-Treasuries_01152013!DX35/la))</f>
        <v>0</v>
      </c>
      <c r="BL46" s="24">
        <f>IF(Treasuries_01152013!DY35=0,0,theta0+(theta1+theta2)*(1-EXP(-Treasuries_01152013!DY35/la))/(Treasuries_01152013!DY35/la)-theta2*EXP(-Treasuries_01152013!DY35/la))</f>
        <v>0</v>
      </c>
      <c r="BM46" s="24">
        <f>IF(Treasuries_01152013!DZ35=0,0,theta0+(theta1+theta2)*(1-EXP(-Treasuries_01152013!DZ35/la))/(Treasuries_01152013!DZ35/la)-theta2*EXP(-Treasuries_01152013!DZ35/la))</f>
        <v>0</v>
      </c>
      <c r="BN46" s="24">
        <f>IF(Treasuries_01152013!EA35=0,0,theta0+(theta1+theta2)*(1-EXP(-Treasuries_01152013!EA35/la))/(Treasuries_01152013!EA35/la)-theta2*EXP(-Treasuries_01152013!EA35/la))</f>
        <v>0</v>
      </c>
      <c r="BO46" s="17" t="e">
        <f>EXP(-Treasuries_01152013!BT35*G46)</f>
        <v>#DIV/0!</v>
      </c>
      <c r="BP46" s="17">
        <f>EXP(-Treasuries_01152013!BU35*H46)</f>
        <v>1</v>
      </c>
      <c r="BQ46" s="17">
        <f>EXP(-Treasuries_01152013!BV35*I46)</f>
        <v>1</v>
      </c>
      <c r="BR46" s="17">
        <f>EXP(-Treasuries_01152013!BW35*J46)</f>
        <v>1</v>
      </c>
      <c r="BS46" s="17">
        <f>EXP(-Treasuries_01152013!BX35*K46)</f>
        <v>1</v>
      </c>
      <c r="BT46" s="17">
        <f>EXP(-Treasuries_01152013!BY35*L46)</f>
        <v>1</v>
      </c>
      <c r="BU46" s="17">
        <f>EXP(-Treasuries_01152013!BZ35*M46)</f>
        <v>1</v>
      </c>
      <c r="BV46" s="17">
        <f>EXP(-Treasuries_01152013!CA35*N46)</f>
        <v>1</v>
      </c>
      <c r="BW46" s="17">
        <f>EXP(-Treasuries_01152013!CB35*O46)</f>
        <v>1</v>
      </c>
      <c r="BX46" s="17">
        <f>EXP(-Treasuries_01152013!CC35*P46)</f>
        <v>1</v>
      </c>
      <c r="BY46" s="17">
        <f>EXP(-Treasuries_01152013!CD35*Q46)</f>
        <v>1</v>
      </c>
      <c r="BZ46" s="17">
        <f>EXP(-Treasuries_01152013!CE35*R46)</f>
        <v>1</v>
      </c>
      <c r="CA46" s="17">
        <f>EXP(-Treasuries_01152013!CF35*S46)</f>
        <v>1</v>
      </c>
      <c r="CB46" s="17">
        <f>EXP(-Treasuries_01152013!CG35*T46)</f>
        <v>1</v>
      </c>
      <c r="CC46" s="17">
        <f>EXP(-Treasuries_01152013!CH35*U46)</f>
        <v>1</v>
      </c>
      <c r="CD46" s="17">
        <f>EXP(-Treasuries_01152013!CI35*V46)</f>
        <v>1</v>
      </c>
      <c r="CE46" s="17">
        <f>EXP(-Treasuries_01152013!CJ35*W46)</f>
        <v>1</v>
      </c>
      <c r="CF46" s="17">
        <f>EXP(-Treasuries_01152013!CK35*X46)</f>
        <v>1</v>
      </c>
      <c r="CG46" s="17">
        <f>EXP(-Treasuries_01152013!CL35*Y46)</f>
        <v>1</v>
      </c>
      <c r="CH46" s="17">
        <f>EXP(-Treasuries_01152013!CM35*Z46)</f>
        <v>1</v>
      </c>
      <c r="CI46" s="17">
        <f>EXP(-Treasuries_01152013!CN35*AA46)</f>
        <v>1</v>
      </c>
      <c r="CJ46" s="17">
        <f>EXP(-Treasuries_01152013!CO35*AB46)</f>
        <v>1</v>
      </c>
      <c r="CK46" s="17">
        <f>EXP(-Treasuries_01152013!CP35*AC46)</f>
        <v>1</v>
      </c>
      <c r="CL46" s="17">
        <f>EXP(-Treasuries_01152013!CQ35*AD46)</f>
        <v>1</v>
      </c>
      <c r="CM46" s="17">
        <f>EXP(-Treasuries_01152013!CR35*AE46)</f>
        <v>1</v>
      </c>
      <c r="CN46" s="17">
        <f>EXP(-Treasuries_01152013!CS35*AF46)</f>
        <v>1</v>
      </c>
      <c r="CO46" s="17">
        <f>EXP(-Treasuries_01152013!CT35*AG46)</f>
        <v>1</v>
      </c>
      <c r="CP46" s="17">
        <f>EXP(-Treasuries_01152013!CU35*AH46)</f>
        <v>1</v>
      </c>
      <c r="CQ46" s="17">
        <f>EXP(-Treasuries_01152013!CV35*AI46)</f>
        <v>1</v>
      </c>
      <c r="CR46" s="17">
        <f>EXP(-Treasuries_01152013!CW35*AJ46)</f>
        <v>1</v>
      </c>
      <c r="CS46" s="17">
        <f>EXP(-Treasuries_01152013!CX35*AK46)</f>
        <v>1</v>
      </c>
      <c r="CT46" s="17">
        <f>EXP(-Treasuries_01152013!CY35*AL46)</f>
        <v>1</v>
      </c>
      <c r="CU46" s="17">
        <f>EXP(-Treasuries_01152013!CZ35*AM46)</f>
        <v>1</v>
      </c>
      <c r="CV46" s="17">
        <f>EXP(-Treasuries_01152013!DA35*AN46)</f>
        <v>1</v>
      </c>
      <c r="CW46" s="17">
        <f>EXP(-Treasuries_01152013!DB35*AO46)</f>
        <v>1</v>
      </c>
      <c r="CX46" s="17">
        <f>EXP(-Treasuries_01152013!DC35*AP46)</f>
        <v>1</v>
      </c>
      <c r="CY46" s="17">
        <f>EXP(-Treasuries_01152013!DD35*AQ46)</f>
        <v>1</v>
      </c>
      <c r="CZ46" s="17">
        <f>EXP(-Treasuries_01152013!DE35*AR46)</f>
        <v>1</v>
      </c>
      <c r="DA46" s="17">
        <f>EXP(-Treasuries_01152013!DF35*AS46)</f>
        <v>1</v>
      </c>
      <c r="DB46" s="17">
        <f>EXP(-Treasuries_01152013!DG35*AT46)</f>
        <v>1</v>
      </c>
      <c r="DC46" s="17">
        <f>EXP(-Treasuries_01152013!DH35*AU46)</f>
        <v>1</v>
      </c>
      <c r="DD46" s="17">
        <f>EXP(-Treasuries_01152013!DI35*AV46)</f>
        <v>1</v>
      </c>
      <c r="DE46" s="17">
        <f>EXP(-Treasuries_01152013!DJ35*AW46)</f>
        <v>1</v>
      </c>
      <c r="DF46" s="17">
        <f>EXP(-Treasuries_01152013!DK35*AX46)</f>
        <v>1</v>
      </c>
      <c r="DG46" s="17">
        <f>EXP(-Treasuries_01152013!DL35*AY46)</f>
        <v>1</v>
      </c>
      <c r="DH46" s="17">
        <f>EXP(-Treasuries_01152013!DM35*AZ46)</f>
        <v>1</v>
      </c>
      <c r="DI46" s="17">
        <f>EXP(-Treasuries_01152013!DN35*BA46)</f>
        <v>1</v>
      </c>
      <c r="DJ46" s="17">
        <f>EXP(-Treasuries_01152013!DO35*BB46)</f>
        <v>1</v>
      </c>
      <c r="DK46" s="17">
        <f>EXP(-Treasuries_01152013!DP35*BC46)</f>
        <v>1</v>
      </c>
      <c r="DL46" s="17">
        <f>EXP(-Treasuries_01152013!DQ35*BD46)</f>
        <v>1</v>
      </c>
      <c r="DM46" s="17">
        <f>EXP(-Treasuries_01152013!DR35*BE46)</f>
        <v>1</v>
      </c>
      <c r="DN46" s="17">
        <f>EXP(-Treasuries_01152013!DS35*BF46)</f>
        <v>1</v>
      </c>
      <c r="DO46" s="17">
        <f>EXP(-Treasuries_01152013!DT35*BG46)</f>
        <v>1</v>
      </c>
      <c r="DP46" s="17">
        <f>EXP(-Treasuries_01152013!DU35*BH46)</f>
        <v>1</v>
      </c>
      <c r="DQ46" s="17">
        <f>EXP(-Treasuries_01152013!DV35*BI46)</f>
        <v>1</v>
      </c>
      <c r="DR46" s="17">
        <f>EXP(-Treasuries_01152013!DW35*BJ46)</f>
        <v>1</v>
      </c>
      <c r="DS46" s="17">
        <f>EXP(-Treasuries_01152013!DX35*BK46)</f>
        <v>1</v>
      </c>
      <c r="DT46" s="17">
        <f>EXP(-Treasuries_01152013!DY35*BL46)</f>
        <v>1</v>
      </c>
      <c r="DU46" s="17">
        <f>EXP(-Treasuries_01152013!DZ35*BM46)</f>
        <v>1</v>
      </c>
      <c r="DV46" s="17">
        <f>EXP(-Treasuries_01152013!EA35*BN46)</f>
        <v>1</v>
      </c>
      <c r="DW46" s="8" t="e">
        <f>SUMPRODUCT(BO46:DV46,Treasuries_01152013!K35:BR35)</f>
        <v>#DIV/0!</v>
      </c>
      <c r="DX46" s="11" t="e">
        <f t="shared" si="3"/>
        <v>#DIV/0!</v>
      </c>
      <c r="DZ46" s="14">
        <f t="shared" si="4"/>
        <v>14.5</v>
      </c>
      <c r="EA46" s="67"/>
      <c r="EB46" s="67"/>
      <c r="EC46" s="67"/>
      <c r="ED46" s="16"/>
      <c r="EF46" s="15"/>
    </row>
    <row r="47" spans="2:136">
      <c r="B47" s="10">
        <f>Treasuries_01152013!C36</f>
        <v>1.375</v>
      </c>
      <c r="C47" s="10">
        <f>Treasuries_01152013!E36</f>
        <v>100.414062</v>
      </c>
      <c r="D47" s="10">
        <f>Treasuries_01152013!F36</f>
        <v>100.421875</v>
      </c>
      <c r="E47" s="8">
        <f>Treasuries_01152013!H36</f>
        <v>0.33333333333333331</v>
      </c>
      <c r="F47" s="8">
        <f t="shared" si="5"/>
        <v>100.4179685</v>
      </c>
      <c r="G47" s="24" t="e">
        <f>IF(Treasuries_01152013!BT36=0,0,theta0+(theta1+theta2)*(1-EXP(-Treasuries_01152013!BT36/la))/(Treasuries_01152013!BT36/la)-theta2*EXP(-Treasuries_01152013!BT36/la))</f>
        <v>#DIV/0!</v>
      </c>
      <c r="H47" s="24">
        <f>IF(Treasuries_01152013!BU36=0,0,theta0+(theta1+theta2)*(1-EXP(-Treasuries_01152013!BU36/la))/(Treasuries_01152013!BU36/la)-theta2*EXP(-Treasuries_01152013!BU36/la))</f>
        <v>0</v>
      </c>
      <c r="I47" s="24">
        <f>IF(Treasuries_01152013!BV36=0,0,theta0+(theta1+theta2)*(1-EXP(-Treasuries_01152013!BV36/la))/(Treasuries_01152013!BV36/la)-theta2*EXP(-Treasuries_01152013!BV36/la))</f>
        <v>0</v>
      </c>
      <c r="J47" s="24">
        <f>IF(Treasuries_01152013!BW36=0,0,theta0+(theta1+theta2)*(1-EXP(-Treasuries_01152013!BW36/la))/(Treasuries_01152013!BW36/la)-theta2*EXP(-Treasuries_01152013!BW36/la))</f>
        <v>0</v>
      </c>
      <c r="K47" s="24">
        <f>IF(Treasuries_01152013!BX36=0,0,theta0+(theta1+theta2)*(1-EXP(-Treasuries_01152013!BX36/la))/(Treasuries_01152013!BX36/la)-theta2*EXP(-Treasuries_01152013!BX36/la))</f>
        <v>0</v>
      </c>
      <c r="L47" s="24">
        <f>IF(Treasuries_01152013!BY36=0,0,theta0+(theta1+theta2)*(1-EXP(-Treasuries_01152013!BY36/la))/(Treasuries_01152013!BY36/la)-theta2*EXP(-Treasuries_01152013!BY36/la))</f>
        <v>0</v>
      </c>
      <c r="M47" s="24">
        <f>IF(Treasuries_01152013!BZ36=0,0,theta0+(theta1+theta2)*(1-EXP(-Treasuries_01152013!BZ36/la))/(Treasuries_01152013!BZ36/la)-theta2*EXP(-Treasuries_01152013!BZ36/la))</f>
        <v>0</v>
      </c>
      <c r="N47" s="24">
        <f>IF(Treasuries_01152013!CA36=0,0,theta0+(theta1+theta2)*(1-EXP(-Treasuries_01152013!CA36/la))/(Treasuries_01152013!CA36/la)-theta2*EXP(-Treasuries_01152013!CA36/la))</f>
        <v>0</v>
      </c>
      <c r="O47" s="24">
        <f>IF(Treasuries_01152013!CB36=0,0,theta0+(theta1+theta2)*(1-EXP(-Treasuries_01152013!CB36/la))/(Treasuries_01152013!CB36/la)-theta2*EXP(-Treasuries_01152013!CB36/la))</f>
        <v>0</v>
      </c>
      <c r="P47" s="24">
        <f>IF(Treasuries_01152013!CC36=0,0,theta0+(theta1+theta2)*(1-EXP(-Treasuries_01152013!CC36/la))/(Treasuries_01152013!CC36/la)-theta2*EXP(-Treasuries_01152013!CC36/la))</f>
        <v>0</v>
      </c>
      <c r="Q47" s="24">
        <f>IF(Treasuries_01152013!CD36=0,0,theta0+(theta1+theta2)*(1-EXP(-Treasuries_01152013!CD36/la))/(Treasuries_01152013!CD36/la)-theta2*EXP(-Treasuries_01152013!CD36/la))</f>
        <v>0</v>
      </c>
      <c r="R47" s="24">
        <f>IF(Treasuries_01152013!CE36=0,0,theta0+(theta1+theta2)*(1-EXP(-Treasuries_01152013!CE36/la))/(Treasuries_01152013!CE36/la)-theta2*EXP(-Treasuries_01152013!CE36/la))</f>
        <v>0</v>
      </c>
      <c r="S47" s="24">
        <f>IF(Treasuries_01152013!CF36=0,0,theta0+(theta1+theta2)*(1-EXP(-Treasuries_01152013!CF36/la))/(Treasuries_01152013!CF36/la)-theta2*EXP(-Treasuries_01152013!CF36/la))</f>
        <v>0</v>
      </c>
      <c r="T47" s="24">
        <f>IF(Treasuries_01152013!CG36=0,0,theta0+(theta1+theta2)*(1-EXP(-Treasuries_01152013!CG36/la))/(Treasuries_01152013!CG36/la)-theta2*EXP(-Treasuries_01152013!CG36/la))</f>
        <v>0</v>
      </c>
      <c r="U47" s="24">
        <f>IF(Treasuries_01152013!CH36=0,0,theta0+(theta1+theta2)*(1-EXP(-Treasuries_01152013!CH36/la))/(Treasuries_01152013!CH36/la)-theta2*EXP(-Treasuries_01152013!CH36/la))</f>
        <v>0</v>
      </c>
      <c r="V47" s="24">
        <f>IF(Treasuries_01152013!CI36=0,0,theta0+(theta1+theta2)*(1-EXP(-Treasuries_01152013!CI36/la))/(Treasuries_01152013!CI36/la)-theta2*EXP(-Treasuries_01152013!CI36/la))</f>
        <v>0</v>
      </c>
      <c r="W47" s="24">
        <f>IF(Treasuries_01152013!CJ36=0,0,theta0+(theta1+theta2)*(1-EXP(-Treasuries_01152013!CJ36/la))/(Treasuries_01152013!CJ36/la)-theta2*EXP(-Treasuries_01152013!CJ36/la))</f>
        <v>0</v>
      </c>
      <c r="X47" s="24">
        <f>IF(Treasuries_01152013!CK36=0,0,theta0+(theta1+theta2)*(1-EXP(-Treasuries_01152013!CK36/la))/(Treasuries_01152013!CK36/la)-theta2*EXP(-Treasuries_01152013!CK36/la))</f>
        <v>0</v>
      </c>
      <c r="Y47" s="24">
        <f>IF(Treasuries_01152013!CL36=0,0,theta0+(theta1+theta2)*(1-EXP(-Treasuries_01152013!CL36/la))/(Treasuries_01152013!CL36/la)-theta2*EXP(-Treasuries_01152013!CL36/la))</f>
        <v>0</v>
      </c>
      <c r="Z47" s="24">
        <f>IF(Treasuries_01152013!CM36=0,0,theta0+(theta1+theta2)*(1-EXP(-Treasuries_01152013!CM36/la))/(Treasuries_01152013!CM36/la)-theta2*EXP(-Treasuries_01152013!CM36/la))</f>
        <v>0</v>
      </c>
      <c r="AA47" s="24">
        <f>IF(Treasuries_01152013!CN36=0,0,theta0+(theta1+theta2)*(1-EXP(-Treasuries_01152013!CN36/la))/(Treasuries_01152013!CN36/la)-theta2*EXP(-Treasuries_01152013!CN36/la))</f>
        <v>0</v>
      </c>
      <c r="AB47" s="24">
        <f>IF(Treasuries_01152013!CO36=0,0,theta0+(theta1+theta2)*(1-EXP(-Treasuries_01152013!CO36/la))/(Treasuries_01152013!CO36/la)-theta2*EXP(-Treasuries_01152013!CO36/la))</f>
        <v>0</v>
      </c>
      <c r="AC47" s="24">
        <f>IF(Treasuries_01152013!CP36=0,0,theta0+(theta1+theta2)*(1-EXP(-Treasuries_01152013!CP36/la))/(Treasuries_01152013!CP36/la)-theta2*EXP(-Treasuries_01152013!CP36/la))</f>
        <v>0</v>
      </c>
      <c r="AD47" s="24">
        <f>IF(Treasuries_01152013!CQ36=0,0,theta0+(theta1+theta2)*(1-EXP(-Treasuries_01152013!CQ36/la))/(Treasuries_01152013!CQ36/la)-theta2*EXP(-Treasuries_01152013!CQ36/la))</f>
        <v>0</v>
      </c>
      <c r="AE47" s="24">
        <f>IF(Treasuries_01152013!CR36=0,0,theta0+(theta1+theta2)*(1-EXP(-Treasuries_01152013!CR36/la))/(Treasuries_01152013!CR36/la)-theta2*EXP(-Treasuries_01152013!CR36/la))</f>
        <v>0</v>
      </c>
      <c r="AF47" s="24">
        <f>IF(Treasuries_01152013!CS36=0,0,theta0+(theta1+theta2)*(1-EXP(-Treasuries_01152013!CS36/la))/(Treasuries_01152013!CS36/la)-theta2*EXP(-Treasuries_01152013!CS36/la))</f>
        <v>0</v>
      </c>
      <c r="AG47" s="24">
        <f>IF(Treasuries_01152013!CT36=0,0,theta0+(theta1+theta2)*(1-EXP(-Treasuries_01152013!CT36/la))/(Treasuries_01152013!CT36/la)-theta2*EXP(-Treasuries_01152013!CT36/la))</f>
        <v>0</v>
      </c>
      <c r="AH47" s="24">
        <f>IF(Treasuries_01152013!CU36=0,0,theta0+(theta1+theta2)*(1-EXP(-Treasuries_01152013!CU36/la))/(Treasuries_01152013!CU36/la)-theta2*EXP(-Treasuries_01152013!CU36/la))</f>
        <v>0</v>
      </c>
      <c r="AI47" s="24">
        <f>IF(Treasuries_01152013!CV36=0,0,theta0+(theta1+theta2)*(1-EXP(-Treasuries_01152013!CV36/la))/(Treasuries_01152013!CV36/la)-theta2*EXP(-Treasuries_01152013!CV36/la))</f>
        <v>0</v>
      </c>
      <c r="AJ47" s="24">
        <f>IF(Treasuries_01152013!CW36=0,0,theta0+(theta1+theta2)*(1-EXP(-Treasuries_01152013!CW36/la))/(Treasuries_01152013!CW36/la)-theta2*EXP(-Treasuries_01152013!CW36/la))</f>
        <v>0</v>
      </c>
      <c r="AK47" s="24">
        <f>IF(Treasuries_01152013!CX36=0,0,theta0+(theta1+theta2)*(1-EXP(-Treasuries_01152013!CX36/la))/(Treasuries_01152013!CX36/la)-theta2*EXP(-Treasuries_01152013!CX36/la))</f>
        <v>0</v>
      </c>
      <c r="AL47" s="24">
        <f>IF(Treasuries_01152013!CY36=0,0,theta0+(theta1+theta2)*(1-EXP(-Treasuries_01152013!CY36/la))/(Treasuries_01152013!CY36/la)-theta2*EXP(-Treasuries_01152013!CY36/la))</f>
        <v>0</v>
      </c>
      <c r="AM47" s="24">
        <f>IF(Treasuries_01152013!CZ36=0,0,theta0+(theta1+theta2)*(1-EXP(-Treasuries_01152013!CZ36/la))/(Treasuries_01152013!CZ36/la)-theta2*EXP(-Treasuries_01152013!CZ36/la))</f>
        <v>0</v>
      </c>
      <c r="AN47" s="24">
        <f>IF(Treasuries_01152013!DA36=0,0,theta0+(theta1+theta2)*(1-EXP(-Treasuries_01152013!DA36/la))/(Treasuries_01152013!DA36/la)-theta2*EXP(-Treasuries_01152013!DA36/la))</f>
        <v>0</v>
      </c>
      <c r="AO47" s="24">
        <f>IF(Treasuries_01152013!DB36=0,0,theta0+(theta1+theta2)*(1-EXP(-Treasuries_01152013!DB36/la))/(Treasuries_01152013!DB36/la)-theta2*EXP(-Treasuries_01152013!DB36/la))</f>
        <v>0</v>
      </c>
      <c r="AP47" s="24">
        <f>IF(Treasuries_01152013!DC36=0,0,theta0+(theta1+theta2)*(1-EXP(-Treasuries_01152013!DC36/la))/(Treasuries_01152013!DC36/la)-theta2*EXP(-Treasuries_01152013!DC36/la))</f>
        <v>0</v>
      </c>
      <c r="AQ47" s="24">
        <f>IF(Treasuries_01152013!DD36=0,0,theta0+(theta1+theta2)*(1-EXP(-Treasuries_01152013!DD36/la))/(Treasuries_01152013!DD36/la)-theta2*EXP(-Treasuries_01152013!DD36/la))</f>
        <v>0</v>
      </c>
      <c r="AR47" s="24">
        <f>IF(Treasuries_01152013!DE36=0,0,theta0+(theta1+theta2)*(1-EXP(-Treasuries_01152013!DE36/la))/(Treasuries_01152013!DE36/la)-theta2*EXP(-Treasuries_01152013!DE36/la))</f>
        <v>0</v>
      </c>
      <c r="AS47" s="24">
        <f>IF(Treasuries_01152013!DF36=0,0,theta0+(theta1+theta2)*(1-EXP(-Treasuries_01152013!DF36/la))/(Treasuries_01152013!DF36/la)-theta2*EXP(-Treasuries_01152013!DF36/la))</f>
        <v>0</v>
      </c>
      <c r="AT47" s="24">
        <f>IF(Treasuries_01152013!DG36=0,0,theta0+(theta1+theta2)*(1-EXP(-Treasuries_01152013!DG36/la))/(Treasuries_01152013!DG36/la)-theta2*EXP(-Treasuries_01152013!DG36/la))</f>
        <v>0</v>
      </c>
      <c r="AU47" s="24">
        <f>IF(Treasuries_01152013!DH36=0,0,theta0+(theta1+theta2)*(1-EXP(-Treasuries_01152013!DH36/la))/(Treasuries_01152013!DH36/la)-theta2*EXP(-Treasuries_01152013!DH36/la))</f>
        <v>0</v>
      </c>
      <c r="AV47" s="24">
        <f>IF(Treasuries_01152013!DI36=0,0,theta0+(theta1+theta2)*(1-EXP(-Treasuries_01152013!DI36/la))/(Treasuries_01152013!DI36/la)-theta2*EXP(-Treasuries_01152013!DI36/la))</f>
        <v>0</v>
      </c>
      <c r="AW47" s="24">
        <f>IF(Treasuries_01152013!DJ36=0,0,theta0+(theta1+theta2)*(1-EXP(-Treasuries_01152013!DJ36/la))/(Treasuries_01152013!DJ36/la)-theta2*EXP(-Treasuries_01152013!DJ36/la))</f>
        <v>0</v>
      </c>
      <c r="AX47" s="24">
        <f>IF(Treasuries_01152013!DK36=0,0,theta0+(theta1+theta2)*(1-EXP(-Treasuries_01152013!DK36/la))/(Treasuries_01152013!DK36/la)-theta2*EXP(-Treasuries_01152013!DK36/la))</f>
        <v>0</v>
      </c>
      <c r="AY47" s="24">
        <f>IF(Treasuries_01152013!DL36=0,0,theta0+(theta1+theta2)*(1-EXP(-Treasuries_01152013!DL36/la))/(Treasuries_01152013!DL36/la)-theta2*EXP(-Treasuries_01152013!DL36/la))</f>
        <v>0</v>
      </c>
      <c r="AZ47" s="24">
        <f>IF(Treasuries_01152013!DM36=0,0,theta0+(theta1+theta2)*(1-EXP(-Treasuries_01152013!DM36/la))/(Treasuries_01152013!DM36/la)-theta2*EXP(-Treasuries_01152013!DM36/la))</f>
        <v>0</v>
      </c>
      <c r="BA47" s="24">
        <f>IF(Treasuries_01152013!DN36=0,0,theta0+(theta1+theta2)*(1-EXP(-Treasuries_01152013!DN36/la))/(Treasuries_01152013!DN36/la)-theta2*EXP(-Treasuries_01152013!DN36/la))</f>
        <v>0</v>
      </c>
      <c r="BB47" s="24">
        <f>IF(Treasuries_01152013!DO36=0,0,theta0+(theta1+theta2)*(1-EXP(-Treasuries_01152013!DO36/la))/(Treasuries_01152013!DO36/la)-theta2*EXP(-Treasuries_01152013!DO36/la))</f>
        <v>0</v>
      </c>
      <c r="BC47" s="24">
        <f>IF(Treasuries_01152013!DP36=0,0,theta0+(theta1+theta2)*(1-EXP(-Treasuries_01152013!DP36/la))/(Treasuries_01152013!DP36/la)-theta2*EXP(-Treasuries_01152013!DP36/la))</f>
        <v>0</v>
      </c>
      <c r="BD47" s="24">
        <f>IF(Treasuries_01152013!DQ36=0,0,theta0+(theta1+theta2)*(1-EXP(-Treasuries_01152013!DQ36/la))/(Treasuries_01152013!DQ36/la)-theta2*EXP(-Treasuries_01152013!DQ36/la))</f>
        <v>0</v>
      </c>
      <c r="BE47" s="24">
        <f>IF(Treasuries_01152013!DR36=0,0,theta0+(theta1+theta2)*(1-EXP(-Treasuries_01152013!DR36/la))/(Treasuries_01152013!DR36/la)-theta2*EXP(-Treasuries_01152013!DR36/la))</f>
        <v>0</v>
      </c>
      <c r="BF47" s="24">
        <f>IF(Treasuries_01152013!DS36=0,0,theta0+(theta1+theta2)*(1-EXP(-Treasuries_01152013!DS36/la))/(Treasuries_01152013!DS36/la)-theta2*EXP(-Treasuries_01152013!DS36/la))</f>
        <v>0</v>
      </c>
      <c r="BG47" s="24">
        <f>IF(Treasuries_01152013!DT36=0,0,theta0+(theta1+theta2)*(1-EXP(-Treasuries_01152013!DT36/la))/(Treasuries_01152013!DT36/la)-theta2*EXP(-Treasuries_01152013!DT36/la))</f>
        <v>0</v>
      </c>
      <c r="BH47" s="24">
        <f>IF(Treasuries_01152013!DU36=0,0,theta0+(theta1+theta2)*(1-EXP(-Treasuries_01152013!DU36/la))/(Treasuries_01152013!DU36/la)-theta2*EXP(-Treasuries_01152013!DU36/la))</f>
        <v>0</v>
      </c>
      <c r="BI47" s="24">
        <f>IF(Treasuries_01152013!DV36=0,0,theta0+(theta1+theta2)*(1-EXP(-Treasuries_01152013!DV36/la))/(Treasuries_01152013!DV36/la)-theta2*EXP(-Treasuries_01152013!DV36/la))</f>
        <v>0</v>
      </c>
      <c r="BJ47" s="24">
        <f>IF(Treasuries_01152013!DW36=0,0,theta0+(theta1+theta2)*(1-EXP(-Treasuries_01152013!DW36/la))/(Treasuries_01152013!DW36/la)-theta2*EXP(-Treasuries_01152013!DW36/la))</f>
        <v>0</v>
      </c>
      <c r="BK47" s="24">
        <f>IF(Treasuries_01152013!DX36=0,0,theta0+(theta1+theta2)*(1-EXP(-Treasuries_01152013!DX36/la))/(Treasuries_01152013!DX36/la)-theta2*EXP(-Treasuries_01152013!DX36/la))</f>
        <v>0</v>
      </c>
      <c r="BL47" s="24">
        <f>IF(Treasuries_01152013!DY36=0,0,theta0+(theta1+theta2)*(1-EXP(-Treasuries_01152013!DY36/la))/(Treasuries_01152013!DY36/la)-theta2*EXP(-Treasuries_01152013!DY36/la))</f>
        <v>0</v>
      </c>
      <c r="BM47" s="24">
        <f>IF(Treasuries_01152013!DZ36=0,0,theta0+(theta1+theta2)*(1-EXP(-Treasuries_01152013!DZ36/la))/(Treasuries_01152013!DZ36/la)-theta2*EXP(-Treasuries_01152013!DZ36/la))</f>
        <v>0</v>
      </c>
      <c r="BN47" s="24">
        <f>IF(Treasuries_01152013!EA36=0,0,theta0+(theta1+theta2)*(1-EXP(-Treasuries_01152013!EA36/la))/(Treasuries_01152013!EA36/la)-theta2*EXP(-Treasuries_01152013!EA36/la))</f>
        <v>0</v>
      </c>
      <c r="BO47" s="17" t="e">
        <f>EXP(-Treasuries_01152013!BT36*G47)</f>
        <v>#DIV/0!</v>
      </c>
      <c r="BP47" s="17">
        <f>EXP(-Treasuries_01152013!BU36*H47)</f>
        <v>1</v>
      </c>
      <c r="BQ47" s="17">
        <f>EXP(-Treasuries_01152013!BV36*I47)</f>
        <v>1</v>
      </c>
      <c r="BR47" s="17">
        <f>EXP(-Treasuries_01152013!BW36*J47)</f>
        <v>1</v>
      </c>
      <c r="BS47" s="17">
        <f>EXP(-Treasuries_01152013!BX36*K47)</f>
        <v>1</v>
      </c>
      <c r="BT47" s="17">
        <f>EXP(-Treasuries_01152013!BY36*L47)</f>
        <v>1</v>
      </c>
      <c r="BU47" s="17">
        <f>EXP(-Treasuries_01152013!BZ36*M47)</f>
        <v>1</v>
      </c>
      <c r="BV47" s="17">
        <f>EXP(-Treasuries_01152013!CA36*N47)</f>
        <v>1</v>
      </c>
      <c r="BW47" s="17">
        <f>EXP(-Treasuries_01152013!CB36*O47)</f>
        <v>1</v>
      </c>
      <c r="BX47" s="17">
        <f>EXP(-Treasuries_01152013!CC36*P47)</f>
        <v>1</v>
      </c>
      <c r="BY47" s="17">
        <f>EXP(-Treasuries_01152013!CD36*Q47)</f>
        <v>1</v>
      </c>
      <c r="BZ47" s="17">
        <f>EXP(-Treasuries_01152013!CE36*R47)</f>
        <v>1</v>
      </c>
      <c r="CA47" s="17">
        <f>EXP(-Treasuries_01152013!CF36*S47)</f>
        <v>1</v>
      </c>
      <c r="CB47" s="17">
        <f>EXP(-Treasuries_01152013!CG36*T47)</f>
        <v>1</v>
      </c>
      <c r="CC47" s="17">
        <f>EXP(-Treasuries_01152013!CH36*U47)</f>
        <v>1</v>
      </c>
      <c r="CD47" s="17">
        <f>EXP(-Treasuries_01152013!CI36*V47)</f>
        <v>1</v>
      </c>
      <c r="CE47" s="17">
        <f>EXP(-Treasuries_01152013!CJ36*W47)</f>
        <v>1</v>
      </c>
      <c r="CF47" s="17">
        <f>EXP(-Treasuries_01152013!CK36*X47)</f>
        <v>1</v>
      </c>
      <c r="CG47" s="17">
        <f>EXP(-Treasuries_01152013!CL36*Y47)</f>
        <v>1</v>
      </c>
      <c r="CH47" s="17">
        <f>EXP(-Treasuries_01152013!CM36*Z47)</f>
        <v>1</v>
      </c>
      <c r="CI47" s="17">
        <f>EXP(-Treasuries_01152013!CN36*AA47)</f>
        <v>1</v>
      </c>
      <c r="CJ47" s="17">
        <f>EXP(-Treasuries_01152013!CO36*AB47)</f>
        <v>1</v>
      </c>
      <c r="CK47" s="17">
        <f>EXP(-Treasuries_01152013!CP36*AC47)</f>
        <v>1</v>
      </c>
      <c r="CL47" s="17">
        <f>EXP(-Treasuries_01152013!CQ36*AD47)</f>
        <v>1</v>
      </c>
      <c r="CM47" s="17">
        <f>EXP(-Treasuries_01152013!CR36*AE47)</f>
        <v>1</v>
      </c>
      <c r="CN47" s="17">
        <f>EXP(-Treasuries_01152013!CS36*AF47)</f>
        <v>1</v>
      </c>
      <c r="CO47" s="17">
        <f>EXP(-Treasuries_01152013!CT36*AG47)</f>
        <v>1</v>
      </c>
      <c r="CP47" s="17">
        <f>EXP(-Treasuries_01152013!CU36*AH47)</f>
        <v>1</v>
      </c>
      <c r="CQ47" s="17">
        <f>EXP(-Treasuries_01152013!CV36*AI47)</f>
        <v>1</v>
      </c>
      <c r="CR47" s="17">
        <f>EXP(-Treasuries_01152013!CW36*AJ47)</f>
        <v>1</v>
      </c>
      <c r="CS47" s="17">
        <f>EXP(-Treasuries_01152013!CX36*AK47)</f>
        <v>1</v>
      </c>
      <c r="CT47" s="17">
        <f>EXP(-Treasuries_01152013!CY36*AL47)</f>
        <v>1</v>
      </c>
      <c r="CU47" s="17">
        <f>EXP(-Treasuries_01152013!CZ36*AM47)</f>
        <v>1</v>
      </c>
      <c r="CV47" s="17">
        <f>EXP(-Treasuries_01152013!DA36*AN47)</f>
        <v>1</v>
      </c>
      <c r="CW47" s="17">
        <f>EXP(-Treasuries_01152013!DB36*AO47)</f>
        <v>1</v>
      </c>
      <c r="CX47" s="17">
        <f>EXP(-Treasuries_01152013!DC36*AP47)</f>
        <v>1</v>
      </c>
      <c r="CY47" s="17">
        <f>EXP(-Treasuries_01152013!DD36*AQ47)</f>
        <v>1</v>
      </c>
      <c r="CZ47" s="17">
        <f>EXP(-Treasuries_01152013!DE36*AR47)</f>
        <v>1</v>
      </c>
      <c r="DA47" s="17">
        <f>EXP(-Treasuries_01152013!DF36*AS47)</f>
        <v>1</v>
      </c>
      <c r="DB47" s="17">
        <f>EXP(-Treasuries_01152013!DG36*AT47)</f>
        <v>1</v>
      </c>
      <c r="DC47" s="17">
        <f>EXP(-Treasuries_01152013!DH36*AU47)</f>
        <v>1</v>
      </c>
      <c r="DD47" s="17">
        <f>EXP(-Treasuries_01152013!DI36*AV47)</f>
        <v>1</v>
      </c>
      <c r="DE47" s="17">
        <f>EXP(-Treasuries_01152013!DJ36*AW47)</f>
        <v>1</v>
      </c>
      <c r="DF47" s="17">
        <f>EXP(-Treasuries_01152013!DK36*AX47)</f>
        <v>1</v>
      </c>
      <c r="DG47" s="17">
        <f>EXP(-Treasuries_01152013!DL36*AY47)</f>
        <v>1</v>
      </c>
      <c r="DH47" s="17">
        <f>EXP(-Treasuries_01152013!DM36*AZ47)</f>
        <v>1</v>
      </c>
      <c r="DI47" s="17">
        <f>EXP(-Treasuries_01152013!DN36*BA47)</f>
        <v>1</v>
      </c>
      <c r="DJ47" s="17">
        <f>EXP(-Treasuries_01152013!DO36*BB47)</f>
        <v>1</v>
      </c>
      <c r="DK47" s="17">
        <f>EXP(-Treasuries_01152013!DP36*BC47)</f>
        <v>1</v>
      </c>
      <c r="DL47" s="17">
        <f>EXP(-Treasuries_01152013!DQ36*BD47)</f>
        <v>1</v>
      </c>
      <c r="DM47" s="17">
        <f>EXP(-Treasuries_01152013!DR36*BE47)</f>
        <v>1</v>
      </c>
      <c r="DN47" s="17">
        <f>EXP(-Treasuries_01152013!DS36*BF47)</f>
        <v>1</v>
      </c>
      <c r="DO47" s="17">
        <f>EXP(-Treasuries_01152013!DT36*BG47)</f>
        <v>1</v>
      </c>
      <c r="DP47" s="17">
        <f>EXP(-Treasuries_01152013!DU36*BH47)</f>
        <v>1</v>
      </c>
      <c r="DQ47" s="17">
        <f>EXP(-Treasuries_01152013!DV36*BI47)</f>
        <v>1</v>
      </c>
      <c r="DR47" s="17">
        <f>EXP(-Treasuries_01152013!DW36*BJ47)</f>
        <v>1</v>
      </c>
      <c r="DS47" s="17">
        <f>EXP(-Treasuries_01152013!DX36*BK47)</f>
        <v>1</v>
      </c>
      <c r="DT47" s="17">
        <f>EXP(-Treasuries_01152013!DY36*BL47)</f>
        <v>1</v>
      </c>
      <c r="DU47" s="17">
        <f>EXP(-Treasuries_01152013!DZ36*BM47)</f>
        <v>1</v>
      </c>
      <c r="DV47" s="17">
        <f>EXP(-Treasuries_01152013!EA36*BN47)</f>
        <v>1</v>
      </c>
      <c r="DW47" s="8" t="e">
        <f>SUMPRODUCT(BO47:DV47,Treasuries_01152013!K36:BR36)</f>
        <v>#DIV/0!</v>
      </c>
      <c r="DX47" s="11" t="e">
        <f t="shared" si="3"/>
        <v>#DIV/0!</v>
      </c>
      <c r="DZ47" s="14">
        <f t="shared" si="4"/>
        <v>15</v>
      </c>
      <c r="EA47" s="67"/>
      <c r="EB47" s="67"/>
      <c r="EC47" s="67"/>
      <c r="ED47" s="16"/>
      <c r="EF47" s="15"/>
    </row>
    <row r="48" spans="2:136">
      <c r="B48" s="10">
        <f>Treasuries_01152013!C37</f>
        <v>3.625</v>
      </c>
      <c r="C48" s="10">
        <f>Treasuries_01152013!E37</f>
        <v>101.148438</v>
      </c>
      <c r="D48" s="10">
        <f>Treasuries_01152013!F37</f>
        <v>101.164062</v>
      </c>
      <c r="E48" s="8">
        <f>Treasuries_01152013!H37</f>
        <v>0.33333333333333331</v>
      </c>
      <c r="F48" s="8">
        <f t="shared" si="5"/>
        <v>101.15625</v>
      </c>
      <c r="G48" s="24" t="e">
        <f>IF(Treasuries_01152013!BT37=0,0,theta0+(theta1+theta2)*(1-EXP(-Treasuries_01152013!BT37/la))/(Treasuries_01152013!BT37/la)-theta2*EXP(-Treasuries_01152013!BT37/la))</f>
        <v>#DIV/0!</v>
      </c>
      <c r="H48" s="24">
        <f>IF(Treasuries_01152013!BU37=0,0,theta0+(theta1+theta2)*(1-EXP(-Treasuries_01152013!BU37/la))/(Treasuries_01152013!BU37/la)-theta2*EXP(-Treasuries_01152013!BU37/la))</f>
        <v>0</v>
      </c>
      <c r="I48" s="24">
        <f>IF(Treasuries_01152013!BV37=0,0,theta0+(theta1+theta2)*(1-EXP(-Treasuries_01152013!BV37/la))/(Treasuries_01152013!BV37/la)-theta2*EXP(-Treasuries_01152013!BV37/la))</f>
        <v>0</v>
      </c>
      <c r="J48" s="24">
        <f>IF(Treasuries_01152013!BW37=0,0,theta0+(theta1+theta2)*(1-EXP(-Treasuries_01152013!BW37/la))/(Treasuries_01152013!BW37/la)-theta2*EXP(-Treasuries_01152013!BW37/la))</f>
        <v>0</v>
      </c>
      <c r="K48" s="24">
        <f>IF(Treasuries_01152013!BX37=0,0,theta0+(theta1+theta2)*(1-EXP(-Treasuries_01152013!BX37/la))/(Treasuries_01152013!BX37/la)-theta2*EXP(-Treasuries_01152013!BX37/la))</f>
        <v>0</v>
      </c>
      <c r="L48" s="24">
        <f>IF(Treasuries_01152013!BY37=0,0,theta0+(theta1+theta2)*(1-EXP(-Treasuries_01152013!BY37/la))/(Treasuries_01152013!BY37/la)-theta2*EXP(-Treasuries_01152013!BY37/la))</f>
        <v>0</v>
      </c>
      <c r="M48" s="24">
        <f>IF(Treasuries_01152013!BZ37=0,0,theta0+(theta1+theta2)*(1-EXP(-Treasuries_01152013!BZ37/la))/(Treasuries_01152013!BZ37/la)-theta2*EXP(-Treasuries_01152013!BZ37/la))</f>
        <v>0</v>
      </c>
      <c r="N48" s="24">
        <f>IF(Treasuries_01152013!CA37=0,0,theta0+(theta1+theta2)*(1-EXP(-Treasuries_01152013!CA37/la))/(Treasuries_01152013!CA37/la)-theta2*EXP(-Treasuries_01152013!CA37/la))</f>
        <v>0</v>
      </c>
      <c r="O48" s="24">
        <f>IF(Treasuries_01152013!CB37=0,0,theta0+(theta1+theta2)*(1-EXP(-Treasuries_01152013!CB37/la))/(Treasuries_01152013!CB37/la)-theta2*EXP(-Treasuries_01152013!CB37/la))</f>
        <v>0</v>
      </c>
      <c r="P48" s="24">
        <f>IF(Treasuries_01152013!CC37=0,0,theta0+(theta1+theta2)*(1-EXP(-Treasuries_01152013!CC37/la))/(Treasuries_01152013!CC37/la)-theta2*EXP(-Treasuries_01152013!CC37/la))</f>
        <v>0</v>
      </c>
      <c r="Q48" s="24">
        <f>IF(Treasuries_01152013!CD37=0,0,theta0+(theta1+theta2)*(1-EXP(-Treasuries_01152013!CD37/la))/(Treasuries_01152013!CD37/la)-theta2*EXP(-Treasuries_01152013!CD37/la))</f>
        <v>0</v>
      </c>
      <c r="R48" s="24">
        <f>IF(Treasuries_01152013!CE37=0,0,theta0+(theta1+theta2)*(1-EXP(-Treasuries_01152013!CE37/la))/(Treasuries_01152013!CE37/la)-theta2*EXP(-Treasuries_01152013!CE37/la))</f>
        <v>0</v>
      </c>
      <c r="S48" s="24">
        <f>IF(Treasuries_01152013!CF37=0,0,theta0+(theta1+theta2)*(1-EXP(-Treasuries_01152013!CF37/la))/(Treasuries_01152013!CF37/la)-theta2*EXP(-Treasuries_01152013!CF37/la))</f>
        <v>0</v>
      </c>
      <c r="T48" s="24">
        <f>IF(Treasuries_01152013!CG37=0,0,theta0+(theta1+theta2)*(1-EXP(-Treasuries_01152013!CG37/la))/(Treasuries_01152013!CG37/la)-theta2*EXP(-Treasuries_01152013!CG37/la))</f>
        <v>0</v>
      </c>
      <c r="U48" s="24">
        <f>IF(Treasuries_01152013!CH37=0,0,theta0+(theta1+theta2)*(1-EXP(-Treasuries_01152013!CH37/la))/(Treasuries_01152013!CH37/la)-theta2*EXP(-Treasuries_01152013!CH37/la))</f>
        <v>0</v>
      </c>
      <c r="V48" s="24">
        <f>IF(Treasuries_01152013!CI37=0,0,theta0+(theta1+theta2)*(1-EXP(-Treasuries_01152013!CI37/la))/(Treasuries_01152013!CI37/la)-theta2*EXP(-Treasuries_01152013!CI37/la))</f>
        <v>0</v>
      </c>
      <c r="W48" s="24">
        <f>IF(Treasuries_01152013!CJ37=0,0,theta0+(theta1+theta2)*(1-EXP(-Treasuries_01152013!CJ37/la))/(Treasuries_01152013!CJ37/la)-theta2*EXP(-Treasuries_01152013!CJ37/la))</f>
        <v>0</v>
      </c>
      <c r="X48" s="24">
        <f>IF(Treasuries_01152013!CK37=0,0,theta0+(theta1+theta2)*(1-EXP(-Treasuries_01152013!CK37/la))/(Treasuries_01152013!CK37/la)-theta2*EXP(-Treasuries_01152013!CK37/la))</f>
        <v>0</v>
      </c>
      <c r="Y48" s="24">
        <f>IF(Treasuries_01152013!CL37=0,0,theta0+(theta1+theta2)*(1-EXP(-Treasuries_01152013!CL37/la))/(Treasuries_01152013!CL37/la)-theta2*EXP(-Treasuries_01152013!CL37/la))</f>
        <v>0</v>
      </c>
      <c r="Z48" s="24">
        <f>IF(Treasuries_01152013!CM37=0,0,theta0+(theta1+theta2)*(1-EXP(-Treasuries_01152013!CM37/la))/(Treasuries_01152013!CM37/la)-theta2*EXP(-Treasuries_01152013!CM37/la))</f>
        <v>0</v>
      </c>
      <c r="AA48" s="24">
        <f>IF(Treasuries_01152013!CN37=0,0,theta0+(theta1+theta2)*(1-EXP(-Treasuries_01152013!CN37/la))/(Treasuries_01152013!CN37/la)-theta2*EXP(-Treasuries_01152013!CN37/la))</f>
        <v>0</v>
      </c>
      <c r="AB48" s="24">
        <f>IF(Treasuries_01152013!CO37=0,0,theta0+(theta1+theta2)*(1-EXP(-Treasuries_01152013!CO37/la))/(Treasuries_01152013!CO37/la)-theta2*EXP(-Treasuries_01152013!CO37/la))</f>
        <v>0</v>
      </c>
      <c r="AC48" s="24">
        <f>IF(Treasuries_01152013!CP37=0,0,theta0+(theta1+theta2)*(1-EXP(-Treasuries_01152013!CP37/la))/(Treasuries_01152013!CP37/la)-theta2*EXP(-Treasuries_01152013!CP37/la))</f>
        <v>0</v>
      </c>
      <c r="AD48" s="24">
        <f>IF(Treasuries_01152013!CQ37=0,0,theta0+(theta1+theta2)*(1-EXP(-Treasuries_01152013!CQ37/la))/(Treasuries_01152013!CQ37/la)-theta2*EXP(-Treasuries_01152013!CQ37/la))</f>
        <v>0</v>
      </c>
      <c r="AE48" s="24">
        <f>IF(Treasuries_01152013!CR37=0,0,theta0+(theta1+theta2)*(1-EXP(-Treasuries_01152013!CR37/la))/(Treasuries_01152013!CR37/la)-theta2*EXP(-Treasuries_01152013!CR37/la))</f>
        <v>0</v>
      </c>
      <c r="AF48" s="24">
        <f>IF(Treasuries_01152013!CS37=0,0,theta0+(theta1+theta2)*(1-EXP(-Treasuries_01152013!CS37/la))/(Treasuries_01152013!CS37/la)-theta2*EXP(-Treasuries_01152013!CS37/la))</f>
        <v>0</v>
      </c>
      <c r="AG48" s="24">
        <f>IF(Treasuries_01152013!CT37=0,0,theta0+(theta1+theta2)*(1-EXP(-Treasuries_01152013!CT37/la))/(Treasuries_01152013!CT37/la)-theta2*EXP(-Treasuries_01152013!CT37/la))</f>
        <v>0</v>
      </c>
      <c r="AH48" s="24">
        <f>IF(Treasuries_01152013!CU37=0,0,theta0+(theta1+theta2)*(1-EXP(-Treasuries_01152013!CU37/la))/(Treasuries_01152013!CU37/la)-theta2*EXP(-Treasuries_01152013!CU37/la))</f>
        <v>0</v>
      </c>
      <c r="AI48" s="24">
        <f>IF(Treasuries_01152013!CV37=0,0,theta0+(theta1+theta2)*(1-EXP(-Treasuries_01152013!CV37/la))/(Treasuries_01152013!CV37/la)-theta2*EXP(-Treasuries_01152013!CV37/la))</f>
        <v>0</v>
      </c>
      <c r="AJ48" s="24">
        <f>IF(Treasuries_01152013!CW37=0,0,theta0+(theta1+theta2)*(1-EXP(-Treasuries_01152013!CW37/la))/(Treasuries_01152013!CW37/la)-theta2*EXP(-Treasuries_01152013!CW37/la))</f>
        <v>0</v>
      </c>
      <c r="AK48" s="24">
        <f>IF(Treasuries_01152013!CX37=0,0,theta0+(theta1+theta2)*(1-EXP(-Treasuries_01152013!CX37/la))/(Treasuries_01152013!CX37/la)-theta2*EXP(-Treasuries_01152013!CX37/la))</f>
        <v>0</v>
      </c>
      <c r="AL48" s="24">
        <f>IF(Treasuries_01152013!CY37=0,0,theta0+(theta1+theta2)*(1-EXP(-Treasuries_01152013!CY37/la))/(Treasuries_01152013!CY37/la)-theta2*EXP(-Treasuries_01152013!CY37/la))</f>
        <v>0</v>
      </c>
      <c r="AM48" s="24">
        <f>IF(Treasuries_01152013!CZ37=0,0,theta0+(theta1+theta2)*(1-EXP(-Treasuries_01152013!CZ37/la))/(Treasuries_01152013!CZ37/la)-theta2*EXP(-Treasuries_01152013!CZ37/la))</f>
        <v>0</v>
      </c>
      <c r="AN48" s="24">
        <f>IF(Treasuries_01152013!DA37=0,0,theta0+(theta1+theta2)*(1-EXP(-Treasuries_01152013!DA37/la))/(Treasuries_01152013!DA37/la)-theta2*EXP(-Treasuries_01152013!DA37/la))</f>
        <v>0</v>
      </c>
      <c r="AO48" s="24">
        <f>IF(Treasuries_01152013!DB37=0,0,theta0+(theta1+theta2)*(1-EXP(-Treasuries_01152013!DB37/la))/(Treasuries_01152013!DB37/la)-theta2*EXP(-Treasuries_01152013!DB37/la))</f>
        <v>0</v>
      </c>
      <c r="AP48" s="24">
        <f>IF(Treasuries_01152013!DC37=0,0,theta0+(theta1+theta2)*(1-EXP(-Treasuries_01152013!DC37/la))/(Treasuries_01152013!DC37/la)-theta2*EXP(-Treasuries_01152013!DC37/la))</f>
        <v>0</v>
      </c>
      <c r="AQ48" s="24">
        <f>IF(Treasuries_01152013!DD37=0,0,theta0+(theta1+theta2)*(1-EXP(-Treasuries_01152013!DD37/la))/(Treasuries_01152013!DD37/la)-theta2*EXP(-Treasuries_01152013!DD37/la))</f>
        <v>0</v>
      </c>
      <c r="AR48" s="24">
        <f>IF(Treasuries_01152013!DE37=0,0,theta0+(theta1+theta2)*(1-EXP(-Treasuries_01152013!DE37/la))/(Treasuries_01152013!DE37/la)-theta2*EXP(-Treasuries_01152013!DE37/la))</f>
        <v>0</v>
      </c>
      <c r="AS48" s="24">
        <f>IF(Treasuries_01152013!DF37=0,0,theta0+(theta1+theta2)*(1-EXP(-Treasuries_01152013!DF37/la))/(Treasuries_01152013!DF37/la)-theta2*EXP(-Treasuries_01152013!DF37/la))</f>
        <v>0</v>
      </c>
      <c r="AT48" s="24">
        <f>IF(Treasuries_01152013!DG37=0,0,theta0+(theta1+theta2)*(1-EXP(-Treasuries_01152013!DG37/la))/(Treasuries_01152013!DG37/la)-theta2*EXP(-Treasuries_01152013!DG37/la))</f>
        <v>0</v>
      </c>
      <c r="AU48" s="24">
        <f>IF(Treasuries_01152013!DH37=0,0,theta0+(theta1+theta2)*(1-EXP(-Treasuries_01152013!DH37/la))/(Treasuries_01152013!DH37/la)-theta2*EXP(-Treasuries_01152013!DH37/la))</f>
        <v>0</v>
      </c>
      <c r="AV48" s="24">
        <f>IF(Treasuries_01152013!DI37=0,0,theta0+(theta1+theta2)*(1-EXP(-Treasuries_01152013!DI37/la))/(Treasuries_01152013!DI37/la)-theta2*EXP(-Treasuries_01152013!DI37/la))</f>
        <v>0</v>
      </c>
      <c r="AW48" s="24">
        <f>IF(Treasuries_01152013!DJ37=0,0,theta0+(theta1+theta2)*(1-EXP(-Treasuries_01152013!DJ37/la))/(Treasuries_01152013!DJ37/la)-theta2*EXP(-Treasuries_01152013!DJ37/la))</f>
        <v>0</v>
      </c>
      <c r="AX48" s="24">
        <f>IF(Treasuries_01152013!DK37=0,0,theta0+(theta1+theta2)*(1-EXP(-Treasuries_01152013!DK37/la))/(Treasuries_01152013!DK37/la)-theta2*EXP(-Treasuries_01152013!DK37/la))</f>
        <v>0</v>
      </c>
      <c r="AY48" s="24">
        <f>IF(Treasuries_01152013!DL37=0,0,theta0+(theta1+theta2)*(1-EXP(-Treasuries_01152013!DL37/la))/(Treasuries_01152013!DL37/la)-theta2*EXP(-Treasuries_01152013!DL37/la))</f>
        <v>0</v>
      </c>
      <c r="AZ48" s="24">
        <f>IF(Treasuries_01152013!DM37=0,0,theta0+(theta1+theta2)*(1-EXP(-Treasuries_01152013!DM37/la))/(Treasuries_01152013!DM37/la)-theta2*EXP(-Treasuries_01152013!DM37/la))</f>
        <v>0</v>
      </c>
      <c r="BA48" s="24">
        <f>IF(Treasuries_01152013!DN37=0,0,theta0+(theta1+theta2)*(1-EXP(-Treasuries_01152013!DN37/la))/(Treasuries_01152013!DN37/la)-theta2*EXP(-Treasuries_01152013!DN37/la))</f>
        <v>0</v>
      </c>
      <c r="BB48" s="24">
        <f>IF(Treasuries_01152013!DO37=0,0,theta0+(theta1+theta2)*(1-EXP(-Treasuries_01152013!DO37/la))/(Treasuries_01152013!DO37/la)-theta2*EXP(-Treasuries_01152013!DO37/la))</f>
        <v>0</v>
      </c>
      <c r="BC48" s="24">
        <f>IF(Treasuries_01152013!DP37=0,0,theta0+(theta1+theta2)*(1-EXP(-Treasuries_01152013!DP37/la))/(Treasuries_01152013!DP37/la)-theta2*EXP(-Treasuries_01152013!DP37/la))</f>
        <v>0</v>
      </c>
      <c r="BD48" s="24">
        <f>IF(Treasuries_01152013!DQ37=0,0,theta0+(theta1+theta2)*(1-EXP(-Treasuries_01152013!DQ37/la))/(Treasuries_01152013!DQ37/la)-theta2*EXP(-Treasuries_01152013!DQ37/la))</f>
        <v>0</v>
      </c>
      <c r="BE48" s="24">
        <f>IF(Treasuries_01152013!DR37=0,0,theta0+(theta1+theta2)*(1-EXP(-Treasuries_01152013!DR37/la))/(Treasuries_01152013!DR37/la)-theta2*EXP(-Treasuries_01152013!DR37/la))</f>
        <v>0</v>
      </c>
      <c r="BF48" s="24">
        <f>IF(Treasuries_01152013!DS37=0,0,theta0+(theta1+theta2)*(1-EXP(-Treasuries_01152013!DS37/la))/(Treasuries_01152013!DS37/la)-theta2*EXP(-Treasuries_01152013!DS37/la))</f>
        <v>0</v>
      </c>
      <c r="BG48" s="24">
        <f>IF(Treasuries_01152013!DT37=0,0,theta0+(theta1+theta2)*(1-EXP(-Treasuries_01152013!DT37/la))/(Treasuries_01152013!DT37/la)-theta2*EXP(-Treasuries_01152013!DT37/la))</f>
        <v>0</v>
      </c>
      <c r="BH48" s="24">
        <f>IF(Treasuries_01152013!DU37=0,0,theta0+(theta1+theta2)*(1-EXP(-Treasuries_01152013!DU37/la))/(Treasuries_01152013!DU37/la)-theta2*EXP(-Treasuries_01152013!DU37/la))</f>
        <v>0</v>
      </c>
      <c r="BI48" s="24">
        <f>IF(Treasuries_01152013!DV37=0,0,theta0+(theta1+theta2)*(1-EXP(-Treasuries_01152013!DV37/la))/(Treasuries_01152013!DV37/la)-theta2*EXP(-Treasuries_01152013!DV37/la))</f>
        <v>0</v>
      </c>
      <c r="BJ48" s="24">
        <f>IF(Treasuries_01152013!DW37=0,0,theta0+(theta1+theta2)*(1-EXP(-Treasuries_01152013!DW37/la))/(Treasuries_01152013!DW37/la)-theta2*EXP(-Treasuries_01152013!DW37/la))</f>
        <v>0</v>
      </c>
      <c r="BK48" s="24">
        <f>IF(Treasuries_01152013!DX37=0,0,theta0+(theta1+theta2)*(1-EXP(-Treasuries_01152013!DX37/la))/(Treasuries_01152013!DX37/la)-theta2*EXP(-Treasuries_01152013!DX37/la))</f>
        <v>0</v>
      </c>
      <c r="BL48" s="24">
        <f>IF(Treasuries_01152013!DY37=0,0,theta0+(theta1+theta2)*(1-EXP(-Treasuries_01152013!DY37/la))/(Treasuries_01152013!DY37/la)-theta2*EXP(-Treasuries_01152013!DY37/la))</f>
        <v>0</v>
      </c>
      <c r="BM48" s="24">
        <f>IF(Treasuries_01152013!DZ37=0,0,theta0+(theta1+theta2)*(1-EXP(-Treasuries_01152013!DZ37/la))/(Treasuries_01152013!DZ37/la)-theta2*EXP(-Treasuries_01152013!DZ37/la))</f>
        <v>0</v>
      </c>
      <c r="BN48" s="24">
        <f>IF(Treasuries_01152013!EA37=0,0,theta0+(theta1+theta2)*(1-EXP(-Treasuries_01152013!EA37/la))/(Treasuries_01152013!EA37/la)-theta2*EXP(-Treasuries_01152013!EA37/la))</f>
        <v>0</v>
      </c>
      <c r="BO48" s="17" t="e">
        <f>EXP(-Treasuries_01152013!BT37*G48)</f>
        <v>#DIV/0!</v>
      </c>
      <c r="BP48" s="17">
        <f>EXP(-Treasuries_01152013!BU37*H48)</f>
        <v>1</v>
      </c>
      <c r="BQ48" s="17">
        <f>EXP(-Treasuries_01152013!BV37*I48)</f>
        <v>1</v>
      </c>
      <c r="BR48" s="17">
        <f>EXP(-Treasuries_01152013!BW37*J48)</f>
        <v>1</v>
      </c>
      <c r="BS48" s="17">
        <f>EXP(-Treasuries_01152013!BX37*K48)</f>
        <v>1</v>
      </c>
      <c r="BT48" s="17">
        <f>EXP(-Treasuries_01152013!BY37*L48)</f>
        <v>1</v>
      </c>
      <c r="BU48" s="17">
        <f>EXP(-Treasuries_01152013!BZ37*M48)</f>
        <v>1</v>
      </c>
      <c r="BV48" s="17">
        <f>EXP(-Treasuries_01152013!CA37*N48)</f>
        <v>1</v>
      </c>
      <c r="BW48" s="17">
        <f>EXP(-Treasuries_01152013!CB37*O48)</f>
        <v>1</v>
      </c>
      <c r="BX48" s="17">
        <f>EXP(-Treasuries_01152013!CC37*P48)</f>
        <v>1</v>
      </c>
      <c r="BY48" s="17">
        <f>EXP(-Treasuries_01152013!CD37*Q48)</f>
        <v>1</v>
      </c>
      <c r="BZ48" s="17">
        <f>EXP(-Treasuries_01152013!CE37*R48)</f>
        <v>1</v>
      </c>
      <c r="CA48" s="17">
        <f>EXP(-Treasuries_01152013!CF37*S48)</f>
        <v>1</v>
      </c>
      <c r="CB48" s="17">
        <f>EXP(-Treasuries_01152013!CG37*T48)</f>
        <v>1</v>
      </c>
      <c r="CC48" s="17">
        <f>EXP(-Treasuries_01152013!CH37*U48)</f>
        <v>1</v>
      </c>
      <c r="CD48" s="17">
        <f>EXP(-Treasuries_01152013!CI37*V48)</f>
        <v>1</v>
      </c>
      <c r="CE48" s="17">
        <f>EXP(-Treasuries_01152013!CJ37*W48)</f>
        <v>1</v>
      </c>
      <c r="CF48" s="17">
        <f>EXP(-Treasuries_01152013!CK37*X48)</f>
        <v>1</v>
      </c>
      <c r="CG48" s="17">
        <f>EXP(-Treasuries_01152013!CL37*Y48)</f>
        <v>1</v>
      </c>
      <c r="CH48" s="17">
        <f>EXP(-Treasuries_01152013!CM37*Z48)</f>
        <v>1</v>
      </c>
      <c r="CI48" s="17">
        <f>EXP(-Treasuries_01152013!CN37*AA48)</f>
        <v>1</v>
      </c>
      <c r="CJ48" s="17">
        <f>EXP(-Treasuries_01152013!CO37*AB48)</f>
        <v>1</v>
      </c>
      <c r="CK48" s="17">
        <f>EXP(-Treasuries_01152013!CP37*AC48)</f>
        <v>1</v>
      </c>
      <c r="CL48" s="17">
        <f>EXP(-Treasuries_01152013!CQ37*AD48)</f>
        <v>1</v>
      </c>
      <c r="CM48" s="17">
        <f>EXP(-Treasuries_01152013!CR37*AE48)</f>
        <v>1</v>
      </c>
      <c r="CN48" s="17">
        <f>EXP(-Treasuries_01152013!CS37*AF48)</f>
        <v>1</v>
      </c>
      <c r="CO48" s="17">
        <f>EXP(-Treasuries_01152013!CT37*AG48)</f>
        <v>1</v>
      </c>
      <c r="CP48" s="17">
        <f>EXP(-Treasuries_01152013!CU37*AH48)</f>
        <v>1</v>
      </c>
      <c r="CQ48" s="17">
        <f>EXP(-Treasuries_01152013!CV37*AI48)</f>
        <v>1</v>
      </c>
      <c r="CR48" s="17">
        <f>EXP(-Treasuries_01152013!CW37*AJ48)</f>
        <v>1</v>
      </c>
      <c r="CS48" s="17">
        <f>EXP(-Treasuries_01152013!CX37*AK48)</f>
        <v>1</v>
      </c>
      <c r="CT48" s="17">
        <f>EXP(-Treasuries_01152013!CY37*AL48)</f>
        <v>1</v>
      </c>
      <c r="CU48" s="17">
        <f>EXP(-Treasuries_01152013!CZ37*AM48)</f>
        <v>1</v>
      </c>
      <c r="CV48" s="17">
        <f>EXP(-Treasuries_01152013!DA37*AN48)</f>
        <v>1</v>
      </c>
      <c r="CW48" s="17">
        <f>EXP(-Treasuries_01152013!DB37*AO48)</f>
        <v>1</v>
      </c>
      <c r="CX48" s="17">
        <f>EXP(-Treasuries_01152013!DC37*AP48)</f>
        <v>1</v>
      </c>
      <c r="CY48" s="17">
        <f>EXP(-Treasuries_01152013!DD37*AQ48)</f>
        <v>1</v>
      </c>
      <c r="CZ48" s="17">
        <f>EXP(-Treasuries_01152013!DE37*AR48)</f>
        <v>1</v>
      </c>
      <c r="DA48" s="17">
        <f>EXP(-Treasuries_01152013!DF37*AS48)</f>
        <v>1</v>
      </c>
      <c r="DB48" s="17">
        <f>EXP(-Treasuries_01152013!DG37*AT48)</f>
        <v>1</v>
      </c>
      <c r="DC48" s="17">
        <f>EXP(-Treasuries_01152013!DH37*AU48)</f>
        <v>1</v>
      </c>
      <c r="DD48" s="17">
        <f>EXP(-Treasuries_01152013!DI37*AV48)</f>
        <v>1</v>
      </c>
      <c r="DE48" s="17">
        <f>EXP(-Treasuries_01152013!DJ37*AW48)</f>
        <v>1</v>
      </c>
      <c r="DF48" s="17">
        <f>EXP(-Treasuries_01152013!DK37*AX48)</f>
        <v>1</v>
      </c>
      <c r="DG48" s="17">
        <f>EXP(-Treasuries_01152013!DL37*AY48)</f>
        <v>1</v>
      </c>
      <c r="DH48" s="17">
        <f>EXP(-Treasuries_01152013!DM37*AZ48)</f>
        <v>1</v>
      </c>
      <c r="DI48" s="17">
        <f>EXP(-Treasuries_01152013!DN37*BA48)</f>
        <v>1</v>
      </c>
      <c r="DJ48" s="17">
        <f>EXP(-Treasuries_01152013!DO37*BB48)</f>
        <v>1</v>
      </c>
      <c r="DK48" s="17">
        <f>EXP(-Treasuries_01152013!DP37*BC48)</f>
        <v>1</v>
      </c>
      <c r="DL48" s="17">
        <f>EXP(-Treasuries_01152013!DQ37*BD48)</f>
        <v>1</v>
      </c>
      <c r="DM48" s="17">
        <f>EXP(-Treasuries_01152013!DR37*BE48)</f>
        <v>1</v>
      </c>
      <c r="DN48" s="17">
        <f>EXP(-Treasuries_01152013!DS37*BF48)</f>
        <v>1</v>
      </c>
      <c r="DO48" s="17">
        <f>EXP(-Treasuries_01152013!DT37*BG48)</f>
        <v>1</v>
      </c>
      <c r="DP48" s="17">
        <f>EXP(-Treasuries_01152013!DU37*BH48)</f>
        <v>1</v>
      </c>
      <c r="DQ48" s="17">
        <f>EXP(-Treasuries_01152013!DV37*BI48)</f>
        <v>1</v>
      </c>
      <c r="DR48" s="17">
        <f>EXP(-Treasuries_01152013!DW37*BJ48)</f>
        <v>1</v>
      </c>
      <c r="DS48" s="17">
        <f>EXP(-Treasuries_01152013!DX37*BK48)</f>
        <v>1</v>
      </c>
      <c r="DT48" s="17">
        <f>EXP(-Treasuries_01152013!DY37*BL48)</f>
        <v>1</v>
      </c>
      <c r="DU48" s="17">
        <f>EXP(-Treasuries_01152013!DZ37*BM48)</f>
        <v>1</v>
      </c>
      <c r="DV48" s="17">
        <f>EXP(-Treasuries_01152013!EA37*BN48)</f>
        <v>1</v>
      </c>
      <c r="DW48" s="8" t="e">
        <f>SUMPRODUCT(BO48:DV48,Treasuries_01152013!K37:BR37)</f>
        <v>#DIV/0!</v>
      </c>
      <c r="DX48" s="11" t="e">
        <f t="shared" si="3"/>
        <v>#DIV/0!</v>
      </c>
      <c r="DZ48" s="14">
        <f t="shared" si="4"/>
        <v>15.5</v>
      </c>
      <c r="EA48" s="67"/>
      <c r="EB48" s="67"/>
      <c r="EC48" s="67"/>
      <c r="ED48" s="16"/>
      <c r="EF48" s="15"/>
    </row>
    <row r="49" spans="2:136">
      <c r="B49" s="10">
        <f>Treasuries_01152013!C38</f>
        <v>0</v>
      </c>
      <c r="C49" s="10">
        <f>Treasuries_01152013!E38</f>
        <v>99.968069</v>
      </c>
      <c r="D49" s="10">
        <f>Treasuries_01152013!F38</f>
        <v>99.971430999999995</v>
      </c>
      <c r="E49" s="8">
        <f>Treasuries_01152013!H38</f>
        <v>0.33611111111111114</v>
      </c>
      <c r="F49" s="8">
        <f t="shared" si="5"/>
        <v>99.969750000000005</v>
      </c>
      <c r="G49" s="24" t="e">
        <f>IF(Treasuries_01152013!BT38=0,0,theta0+(theta1+theta2)*(1-EXP(-Treasuries_01152013!BT38/la))/(Treasuries_01152013!BT38/la)-theta2*EXP(-Treasuries_01152013!BT38/la))</f>
        <v>#DIV/0!</v>
      </c>
      <c r="H49" s="24">
        <f>IF(Treasuries_01152013!BU38=0,0,theta0+(theta1+theta2)*(1-EXP(-Treasuries_01152013!BU38/la))/(Treasuries_01152013!BU38/la)-theta2*EXP(-Treasuries_01152013!BU38/la))</f>
        <v>0</v>
      </c>
      <c r="I49" s="24">
        <f>IF(Treasuries_01152013!BV38=0,0,theta0+(theta1+theta2)*(1-EXP(-Treasuries_01152013!BV38/la))/(Treasuries_01152013!BV38/la)-theta2*EXP(-Treasuries_01152013!BV38/la))</f>
        <v>0</v>
      </c>
      <c r="J49" s="24">
        <f>IF(Treasuries_01152013!BW38=0,0,theta0+(theta1+theta2)*(1-EXP(-Treasuries_01152013!BW38/la))/(Treasuries_01152013!BW38/la)-theta2*EXP(-Treasuries_01152013!BW38/la))</f>
        <v>0</v>
      </c>
      <c r="K49" s="24">
        <f>IF(Treasuries_01152013!BX38=0,0,theta0+(theta1+theta2)*(1-EXP(-Treasuries_01152013!BX38/la))/(Treasuries_01152013!BX38/la)-theta2*EXP(-Treasuries_01152013!BX38/la))</f>
        <v>0</v>
      </c>
      <c r="L49" s="24">
        <f>IF(Treasuries_01152013!BY38=0,0,theta0+(theta1+theta2)*(1-EXP(-Treasuries_01152013!BY38/la))/(Treasuries_01152013!BY38/la)-theta2*EXP(-Treasuries_01152013!BY38/la))</f>
        <v>0</v>
      </c>
      <c r="M49" s="24">
        <f>IF(Treasuries_01152013!BZ38=0,0,theta0+(theta1+theta2)*(1-EXP(-Treasuries_01152013!BZ38/la))/(Treasuries_01152013!BZ38/la)-theta2*EXP(-Treasuries_01152013!BZ38/la))</f>
        <v>0</v>
      </c>
      <c r="N49" s="24">
        <f>IF(Treasuries_01152013!CA38=0,0,theta0+(theta1+theta2)*(1-EXP(-Treasuries_01152013!CA38/la))/(Treasuries_01152013!CA38/la)-theta2*EXP(-Treasuries_01152013!CA38/la))</f>
        <v>0</v>
      </c>
      <c r="O49" s="24">
        <f>IF(Treasuries_01152013!CB38=0,0,theta0+(theta1+theta2)*(1-EXP(-Treasuries_01152013!CB38/la))/(Treasuries_01152013!CB38/la)-theta2*EXP(-Treasuries_01152013!CB38/la))</f>
        <v>0</v>
      </c>
      <c r="P49" s="24">
        <f>IF(Treasuries_01152013!CC38=0,0,theta0+(theta1+theta2)*(1-EXP(-Treasuries_01152013!CC38/la))/(Treasuries_01152013!CC38/la)-theta2*EXP(-Treasuries_01152013!CC38/la))</f>
        <v>0</v>
      </c>
      <c r="Q49" s="24">
        <f>IF(Treasuries_01152013!CD38=0,0,theta0+(theta1+theta2)*(1-EXP(-Treasuries_01152013!CD38/la))/(Treasuries_01152013!CD38/la)-theta2*EXP(-Treasuries_01152013!CD38/la))</f>
        <v>0</v>
      </c>
      <c r="R49" s="24">
        <f>IF(Treasuries_01152013!CE38=0,0,theta0+(theta1+theta2)*(1-EXP(-Treasuries_01152013!CE38/la))/(Treasuries_01152013!CE38/la)-theta2*EXP(-Treasuries_01152013!CE38/la))</f>
        <v>0</v>
      </c>
      <c r="S49" s="24">
        <f>IF(Treasuries_01152013!CF38=0,0,theta0+(theta1+theta2)*(1-EXP(-Treasuries_01152013!CF38/la))/(Treasuries_01152013!CF38/la)-theta2*EXP(-Treasuries_01152013!CF38/la))</f>
        <v>0</v>
      </c>
      <c r="T49" s="24">
        <f>IF(Treasuries_01152013!CG38=0,0,theta0+(theta1+theta2)*(1-EXP(-Treasuries_01152013!CG38/la))/(Treasuries_01152013!CG38/la)-theta2*EXP(-Treasuries_01152013!CG38/la))</f>
        <v>0</v>
      </c>
      <c r="U49" s="24">
        <f>IF(Treasuries_01152013!CH38=0,0,theta0+(theta1+theta2)*(1-EXP(-Treasuries_01152013!CH38/la))/(Treasuries_01152013!CH38/la)-theta2*EXP(-Treasuries_01152013!CH38/la))</f>
        <v>0</v>
      </c>
      <c r="V49" s="24">
        <f>IF(Treasuries_01152013!CI38=0,0,theta0+(theta1+theta2)*(1-EXP(-Treasuries_01152013!CI38/la))/(Treasuries_01152013!CI38/la)-theta2*EXP(-Treasuries_01152013!CI38/la))</f>
        <v>0</v>
      </c>
      <c r="W49" s="24">
        <f>IF(Treasuries_01152013!CJ38=0,0,theta0+(theta1+theta2)*(1-EXP(-Treasuries_01152013!CJ38/la))/(Treasuries_01152013!CJ38/la)-theta2*EXP(-Treasuries_01152013!CJ38/la))</f>
        <v>0</v>
      </c>
      <c r="X49" s="24">
        <f>IF(Treasuries_01152013!CK38=0,0,theta0+(theta1+theta2)*(1-EXP(-Treasuries_01152013!CK38/la))/(Treasuries_01152013!CK38/la)-theta2*EXP(-Treasuries_01152013!CK38/la))</f>
        <v>0</v>
      </c>
      <c r="Y49" s="24">
        <f>IF(Treasuries_01152013!CL38=0,0,theta0+(theta1+theta2)*(1-EXP(-Treasuries_01152013!CL38/la))/(Treasuries_01152013!CL38/la)-theta2*EXP(-Treasuries_01152013!CL38/la))</f>
        <v>0</v>
      </c>
      <c r="Z49" s="24">
        <f>IF(Treasuries_01152013!CM38=0,0,theta0+(theta1+theta2)*(1-EXP(-Treasuries_01152013!CM38/la))/(Treasuries_01152013!CM38/la)-theta2*EXP(-Treasuries_01152013!CM38/la))</f>
        <v>0</v>
      </c>
      <c r="AA49" s="24">
        <f>IF(Treasuries_01152013!CN38=0,0,theta0+(theta1+theta2)*(1-EXP(-Treasuries_01152013!CN38/la))/(Treasuries_01152013!CN38/la)-theta2*EXP(-Treasuries_01152013!CN38/la))</f>
        <v>0</v>
      </c>
      <c r="AB49" s="24">
        <f>IF(Treasuries_01152013!CO38=0,0,theta0+(theta1+theta2)*(1-EXP(-Treasuries_01152013!CO38/la))/(Treasuries_01152013!CO38/la)-theta2*EXP(-Treasuries_01152013!CO38/la))</f>
        <v>0</v>
      </c>
      <c r="AC49" s="24">
        <f>IF(Treasuries_01152013!CP38=0,0,theta0+(theta1+theta2)*(1-EXP(-Treasuries_01152013!CP38/la))/(Treasuries_01152013!CP38/la)-theta2*EXP(-Treasuries_01152013!CP38/la))</f>
        <v>0</v>
      </c>
      <c r="AD49" s="24">
        <f>IF(Treasuries_01152013!CQ38=0,0,theta0+(theta1+theta2)*(1-EXP(-Treasuries_01152013!CQ38/la))/(Treasuries_01152013!CQ38/la)-theta2*EXP(-Treasuries_01152013!CQ38/la))</f>
        <v>0</v>
      </c>
      <c r="AE49" s="24">
        <f>IF(Treasuries_01152013!CR38=0,0,theta0+(theta1+theta2)*(1-EXP(-Treasuries_01152013!CR38/la))/(Treasuries_01152013!CR38/la)-theta2*EXP(-Treasuries_01152013!CR38/la))</f>
        <v>0</v>
      </c>
      <c r="AF49" s="24">
        <f>IF(Treasuries_01152013!CS38=0,0,theta0+(theta1+theta2)*(1-EXP(-Treasuries_01152013!CS38/la))/(Treasuries_01152013!CS38/la)-theta2*EXP(-Treasuries_01152013!CS38/la))</f>
        <v>0</v>
      </c>
      <c r="AG49" s="24">
        <f>IF(Treasuries_01152013!CT38=0,0,theta0+(theta1+theta2)*(1-EXP(-Treasuries_01152013!CT38/la))/(Treasuries_01152013!CT38/la)-theta2*EXP(-Treasuries_01152013!CT38/la))</f>
        <v>0</v>
      </c>
      <c r="AH49" s="24">
        <f>IF(Treasuries_01152013!CU38=0,0,theta0+(theta1+theta2)*(1-EXP(-Treasuries_01152013!CU38/la))/(Treasuries_01152013!CU38/la)-theta2*EXP(-Treasuries_01152013!CU38/la))</f>
        <v>0</v>
      </c>
      <c r="AI49" s="24">
        <f>IF(Treasuries_01152013!CV38=0,0,theta0+(theta1+theta2)*(1-EXP(-Treasuries_01152013!CV38/la))/(Treasuries_01152013!CV38/la)-theta2*EXP(-Treasuries_01152013!CV38/la))</f>
        <v>0</v>
      </c>
      <c r="AJ49" s="24">
        <f>IF(Treasuries_01152013!CW38=0,0,theta0+(theta1+theta2)*(1-EXP(-Treasuries_01152013!CW38/la))/(Treasuries_01152013!CW38/la)-theta2*EXP(-Treasuries_01152013!CW38/la))</f>
        <v>0</v>
      </c>
      <c r="AK49" s="24">
        <f>IF(Treasuries_01152013!CX38=0,0,theta0+(theta1+theta2)*(1-EXP(-Treasuries_01152013!CX38/la))/(Treasuries_01152013!CX38/la)-theta2*EXP(-Treasuries_01152013!CX38/la))</f>
        <v>0</v>
      </c>
      <c r="AL49" s="24">
        <f>IF(Treasuries_01152013!CY38=0,0,theta0+(theta1+theta2)*(1-EXP(-Treasuries_01152013!CY38/la))/(Treasuries_01152013!CY38/la)-theta2*EXP(-Treasuries_01152013!CY38/la))</f>
        <v>0</v>
      </c>
      <c r="AM49" s="24">
        <f>IF(Treasuries_01152013!CZ38=0,0,theta0+(theta1+theta2)*(1-EXP(-Treasuries_01152013!CZ38/la))/(Treasuries_01152013!CZ38/la)-theta2*EXP(-Treasuries_01152013!CZ38/la))</f>
        <v>0</v>
      </c>
      <c r="AN49" s="24">
        <f>IF(Treasuries_01152013!DA38=0,0,theta0+(theta1+theta2)*(1-EXP(-Treasuries_01152013!DA38/la))/(Treasuries_01152013!DA38/la)-theta2*EXP(-Treasuries_01152013!DA38/la))</f>
        <v>0</v>
      </c>
      <c r="AO49" s="24">
        <f>IF(Treasuries_01152013!DB38=0,0,theta0+(theta1+theta2)*(1-EXP(-Treasuries_01152013!DB38/la))/(Treasuries_01152013!DB38/la)-theta2*EXP(-Treasuries_01152013!DB38/la))</f>
        <v>0</v>
      </c>
      <c r="AP49" s="24">
        <f>IF(Treasuries_01152013!DC38=0,0,theta0+(theta1+theta2)*(1-EXP(-Treasuries_01152013!DC38/la))/(Treasuries_01152013!DC38/la)-theta2*EXP(-Treasuries_01152013!DC38/la))</f>
        <v>0</v>
      </c>
      <c r="AQ49" s="24">
        <f>IF(Treasuries_01152013!DD38=0,0,theta0+(theta1+theta2)*(1-EXP(-Treasuries_01152013!DD38/la))/(Treasuries_01152013!DD38/la)-theta2*EXP(-Treasuries_01152013!DD38/la))</f>
        <v>0</v>
      </c>
      <c r="AR49" s="24">
        <f>IF(Treasuries_01152013!DE38=0,0,theta0+(theta1+theta2)*(1-EXP(-Treasuries_01152013!DE38/la))/(Treasuries_01152013!DE38/la)-theta2*EXP(-Treasuries_01152013!DE38/la))</f>
        <v>0</v>
      </c>
      <c r="AS49" s="24">
        <f>IF(Treasuries_01152013!DF38=0,0,theta0+(theta1+theta2)*(1-EXP(-Treasuries_01152013!DF38/la))/(Treasuries_01152013!DF38/la)-theta2*EXP(-Treasuries_01152013!DF38/la))</f>
        <v>0</v>
      </c>
      <c r="AT49" s="24">
        <f>IF(Treasuries_01152013!DG38=0,0,theta0+(theta1+theta2)*(1-EXP(-Treasuries_01152013!DG38/la))/(Treasuries_01152013!DG38/la)-theta2*EXP(-Treasuries_01152013!DG38/la))</f>
        <v>0</v>
      </c>
      <c r="AU49" s="24">
        <f>IF(Treasuries_01152013!DH38=0,0,theta0+(theta1+theta2)*(1-EXP(-Treasuries_01152013!DH38/la))/(Treasuries_01152013!DH38/la)-theta2*EXP(-Treasuries_01152013!DH38/la))</f>
        <v>0</v>
      </c>
      <c r="AV49" s="24">
        <f>IF(Treasuries_01152013!DI38=0,0,theta0+(theta1+theta2)*(1-EXP(-Treasuries_01152013!DI38/la))/(Treasuries_01152013!DI38/la)-theta2*EXP(-Treasuries_01152013!DI38/la))</f>
        <v>0</v>
      </c>
      <c r="AW49" s="24">
        <f>IF(Treasuries_01152013!DJ38=0,0,theta0+(theta1+theta2)*(1-EXP(-Treasuries_01152013!DJ38/la))/(Treasuries_01152013!DJ38/la)-theta2*EXP(-Treasuries_01152013!DJ38/la))</f>
        <v>0</v>
      </c>
      <c r="AX49" s="24">
        <f>IF(Treasuries_01152013!DK38=0,0,theta0+(theta1+theta2)*(1-EXP(-Treasuries_01152013!DK38/la))/(Treasuries_01152013!DK38/la)-theta2*EXP(-Treasuries_01152013!DK38/la))</f>
        <v>0</v>
      </c>
      <c r="AY49" s="24">
        <f>IF(Treasuries_01152013!DL38=0,0,theta0+(theta1+theta2)*(1-EXP(-Treasuries_01152013!DL38/la))/(Treasuries_01152013!DL38/la)-theta2*EXP(-Treasuries_01152013!DL38/la))</f>
        <v>0</v>
      </c>
      <c r="AZ49" s="24">
        <f>IF(Treasuries_01152013!DM38=0,0,theta0+(theta1+theta2)*(1-EXP(-Treasuries_01152013!DM38/la))/(Treasuries_01152013!DM38/la)-theta2*EXP(-Treasuries_01152013!DM38/la))</f>
        <v>0</v>
      </c>
      <c r="BA49" s="24">
        <f>IF(Treasuries_01152013!DN38=0,0,theta0+(theta1+theta2)*(1-EXP(-Treasuries_01152013!DN38/la))/(Treasuries_01152013!DN38/la)-theta2*EXP(-Treasuries_01152013!DN38/la))</f>
        <v>0</v>
      </c>
      <c r="BB49" s="24">
        <f>IF(Treasuries_01152013!DO38=0,0,theta0+(theta1+theta2)*(1-EXP(-Treasuries_01152013!DO38/la))/(Treasuries_01152013!DO38/la)-theta2*EXP(-Treasuries_01152013!DO38/la))</f>
        <v>0</v>
      </c>
      <c r="BC49" s="24">
        <f>IF(Treasuries_01152013!DP38=0,0,theta0+(theta1+theta2)*(1-EXP(-Treasuries_01152013!DP38/la))/(Treasuries_01152013!DP38/la)-theta2*EXP(-Treasuries_01152013!DP38/la))</f>
        <v>0</v>
      </c>
      <c r="BD49" s="24">
        <f>IF(Treasuries_01152013!DQ38=0,0,theta0+(theta1+theta2)*(1-EXP(-Treasuries_01152013!DQ38/la))/(Treasuries_01152013!DQ38/la)-theta2*EXP(-Treasuries_01152013!DQ38/la))</f>
        <v>0</v>
      </c>
      <c r="BE49" s="24">
        <f>IF(Treasuries_01152013!DR38=0,0,theta0+(theta1+theta2)*(1-EXP(-Treasuries_01152013!DR38/la))/(Treasuries_01152013!DR38/la)-theta2*EXP(-Treasuries_01152013!DR38/la))</f>
        <v>0</v>
      </c>
      <c r="BF49" s="24">
        <f>IF(Treasuries_01152013!DS38=0,0,theta0+(theta1+theta2)*(1-EXP(-Treasuries_01152013!DS38/la))/(Treasuries_01152013!DS38/la)-theta2*EXP(-Treasuries_01152013!DS38/la))</f>
        <v>0</v>
      </c>
      <c r="BG49" s="24">
        <f>IF(Treasuries_01152013!DT38=0,0,theta0+(theta1+theta2)*(1-EXP(-Treasuries_01152013!DT38/la))/(Treasuries_01152013!DT38/la)-theta2*EXP(-Treasuries_01152013!DT38/la))</f>
        <v>0</v>
      </c>
      <c r="BH49" s="24">
        <f>IF(Treasuries_01152013!DU38=0,0,theta0+(theta1+theta2)*(1-EXP(-Treasuries_01152013!DU38/la))/(Treasuries_01152013!DU38/la)-theta2*EXP(-Treasuries_01152013!DU38/la))</f>
        <v>0</v>
      </c>
      <c r="BI49" s="24">
        <f>IF(Treasuries_01152013!DV38=0,0,theta0+(theta1+theta2)*(1-EXP(-Treasuries_01152013!DV38/la))/(Treasuries_01152013!DV38/la)-theta2*EXP(-Treasuries_01152013!DV38/la))</f>
        <v>0</v>
      </c>
      <c r="BJ49" s="24">
        <f>IF(Treasuries_01152013!DW38=0,0,theta0+(theta1+theta2)*(1-EXP(-Treasuries_01152013!DW38/la))/(Treasuries_01152013!DW38/la)-theta2*EXP(-Treasuries_01152013!DW38/la))</f>
        <v>0</v>
      </c>
      <c r="BK49" s="24">
        <f>IF(Treasuries_01152013!DX38=0,0,theta0+(theta1+theta2)*(1-EXP(-Treasuries_01152013!DX38/la))/(Treasuries_01152013!DX38/la)-theta2*EXP(-Treasuries_01152013!DX38/la))</f>
        <v>0</v>
      </c>
      <c r="BL49" s="24">
        <f>IF(Treasuries_01152013!DY38=0,0,theta0+(theta1+theta2)*(1-EXP(-Treasuries_01152013!DY38/la))/(Treasuries_01152013!DY38/la)-theta2*EXP(-Treasuries_01152013!DY38/la))</f>
        <v>0</v>
      </c>
      <c r="BM49" s="24">
        <f>IF(Treasuries_01152013!DZ38=0,0,theta0+(theta1+theta2)*(1-EXP(-Treasuries_01152013!DZ38/la))/(Treasuries_01152013!DZ38/la)-theta2*EXP(-Treasuries_01152013!DZ38/la))</f>
        <v>0</v>
      </c>
      <c r="BN49" s="24">
        <f>IF(Treasuries_01152013!EA38=0,0,theta0+(theta1+theta2)*(1-EXP(-Treasuries_01152013!EA38/la))/(Treasuries_01152013!EA38/la)-theta2*EXP(-Treasuries_01152013!EA38/la))</f>
        <v>0</v>
      </c>
      <c r="BO49" s="17" t="e">
        <f>EXP(-Treasuries_01152013!BT38*G49)</f>
        <v>#DIV/0!</v>
      </c>
      <c r="BP49" s="17">
        <f>EXP(-Treasuries_01152013!BU38*H49)</f>
        <v>1</v>
      </c>
      <c r="BQ49" s="17">
        <f>EXP(-Treasuries_01152013!BV38*I49)</f>
        <v>1</v>
      </c>
      <c r="BR49" s="17">
        <f>EXP(-Treasuries_01152013!BW38*J49)</f>
        <v>1</v>
      </c>
      <c r="BS49" s="17">
        <f>EXP(-Treasuries_01152013!BX38*K49)</f>
        <v>1</v>
      </c>
      <c r="BT49" s="17">
        <f>EXP(-Treasuries_01152013!BY38*L49)</f>
        <v>1</v>
      </c>
      <c r="BU49" s="17">
        <f>EXP(-Treasuries_01152013!BZ38*M49)</f>
        <v>1</v>
      </c>
      <c r="BV49" s="17">
        <f>EXP(-Treasuries_01152013!CA38*N49)</f>
        <v>1</v>
      </c>
      <c r="BW49" s="17">
        <f>EXP(-Treasuries_01152013!CB38*O49)</f>
        <v>1</v>
      </c>
      <c r="BX49" s="17">
        <f>EXP(-Treasuries_01152013!CC38*P49)</f>
        <v>1</v>
      </c>
      <c r="BY49" s="17">
        <f>EXP(-Treasuries_01152013!CD38*Q49)</f>
        <v>1</v>
      </c>
      <c r="BZ49" s="17">
        <f>EXP(-Treasuries_01152013!CE38*R49)</f>
        <v>1</v>
      </c>
      <c r="CA49" s="17">
        <f>EXP(-Treasuries_01152013!CF38*S49)</f>
        <v>1</v>
      </c>
      <c r="CB49" s="17">
        <f>EXP(-Treasuries_01152013!CG38*T49)</f>
        <v>1</v>
      </c>
      <c r="CC49" s="17">
        <f>EXP(-Treasuries_01152013!CH38*U49)</f>
        <v>1</v>
      </c>
      <c r="CD49" s="17">
        <f>EXP(-Treasuries_01152013!CI38*V49)</f>
        <v>1</v>
      </c>
      <c r="CE49" s="17">
        <f>EXP(-Treasuries_01152013!CJ38*W49)</f>
        <v>1</v>
      </c>
      <c r="CF49" s="17">
        <f>EXP(-Treasuries_01152013!CK38*X49)</f>
        <v>1</v>
      </c>
      <c r="CG49" s="17">
        <f>EXP(-Treasuries_01152013!CL38*Y49)</f>
        <v>1</v>
      </c>
      <c r="CH49" s="17">
        <f>EXP(-Treasuries_01152013!CM38*Z49)</f>
        <v>1</v>
      </c>
      <c r="CI49" s="17">
        <f>EXP(-Treasuries_01152013!CN38*AA49)</f>
        <v>1</v>
      </c>
      <c r="CJ49" s="17">
        <f>EXP(-Treasuries_01152013!CO38*AB49)</f>
        <v>1</v>
      </c>
      <c r="CK49" s="17">
        <f>EXP(-Treasuries_01152013!CP38*AC49)</f>
        <v>1</v>
      </c>
      <c r="CL49" s="17">
        <f>EXP(-Treasuries_01152013!CQ38*AD49)</f>
        <v>1</v>
      </c>
      <c r="CM49" s="17">
        <f>EXP(-Treasuries_01152013!CR38*AE49)</f>
        <v>1</v>
      </c>
      <c r="CN49" s="17">
        <f>EXP(-Treasuries_01152013!CS38*AF49)</f>
        <v>1</v>
      </c>
      <c r="CO49" s="17">
        <f>EXP(-Treasuries_01152013!CT38*AG49)</f>
        <v>1</v>
      </c>
      <c r="CP49" s="17">
        <f>EXP(-Treasuries_01152013!CU38*AH49)</f>
        <v>1</v>
      </c>
      <c r="CQ49" s="17">
        <f>EXP(-Treasuries_01152013!CV38*AI49)</f>
        <v>1</v>
      </c>
      <c r="CR49" s="17">
        <f>EXP(-Treasuries_01152013!CW38*AJ49)</f>
        <v>1</v>
      </c>
      <c r="CS49" s="17">
        <f>EXP(-Treasuries_01152013!CX38*AK49)</f>
        <v>1</v>
      </c>
      <c r="CT49" s="17">
        <f>EXP(-Treasuries_01152013!CY38*AL49)</f>
        <v>1</v>
      </c>
      <c r="CU49" s="17">
        <f>EXP(-Treasuries_01152013!CZ38*AM49)</f>
        <v>1</v>
      </c>
      <c r="CV49" s="17">
        <f>EXP(-Treasuries_01152013!DA38*AN49)</f>
        <v>1</v>
      </c>
      <c r="CW49" s="17">
        <f>EXP(-Treasuries_01152013!DB38*AO49)</f>
        <v>1</v>
      </c>
      <c r="CX49" s="17">
        <f>EXP(-Treasuries_01152013!DC38*AP49)</f>
        <v>1</v>
      </c>
      <c r="CY49" s="17">
        <f>EXP(-Treasuries_01152013!DD38*AQ49)</f>
        <v>1</v>
      </c>
      <c r="CZ49" s="17">
        <f>EXP(-Treasuries_01152013!DE38*AR49)</f>
        <v>1</v>
      </c>
      <c r="DA49" s="17">
        <f>EXP(-Treasuries_01152013!DF38*AS49)</f>
        <v>1</v>
      </c>
      <c r="DB49" s="17">
        <f>EXP(-Treasuries_01152013!DG38*AT49)</f>
        <v>1</v>
      </c>
      <c r="DC49" s="17">
        <f>EXP(-Treasuries_01152013!DH38*AU49)</f>
        <v>1</v>
      </c>
      <c r="DD49" s="17">
        <f>EXP(-Treasuries_01152013!DI38*AV49)</f>
        <v>1</v>
      </c>
      <c r="DE49" s="17">
        <f>EXP(-Treasuries_01152013!DJ38*AW49)</f>
        <v>1</v>
      </c>
      <c r="DF49" s="17">
        <f>EXP(-Treasuries_01152013!DK38*AX49)</f>
        <v>1</v>
      </c>
      <c r="DG49" s="17">
        <f>EXP(-Treasuries_01152013!DL38*AY49)</f>
        <v>1</v>
      </c>
      <c r="DH49" s="17">
        <f>EXP(-Treasuries_01152013!DM38*AZ49)</f>
        <v>1</v>
      </c>
      <c r="DI49" s="17">
        <f>EXP(-Treasuries_01152013!DN38*BA49)</f>
        <v>1</v>
      </c>
      <c r="DJ49" s="17">
        <f>EXP(-Treasuries_01152013!DO38*BB49)</f>
        <v>1</v>
      </c>
      <c r="DK49" s="17">
        <f>EXP(-Treasuries_01152013!DP38*BC49)</f>
        <v>1</v>
      </c>
      <c r="DL49" s="17">
        <f>EXP(-Treasuries_01152013!DQ38*BD49)</f>
        <v>1</v>
      </c>
      <c r="DM49" s="17">
        <f>EXP(-Treasuries_01152013!DR38*BE49)</f>
        <v>1</v>
      </c>
      <c r="DN49" s="17">
        <f>EXP(-Treasuries_01152013!DS38*BF49)</f>
        <v>1</v>
      </c>
      <c r="DO49" s="17">
        <f>EXP(-Treasuries_01152013!DT38*BG49)</f>
        <v>1</v>
      </c>
      <c r="DP49" s="17">
        <f>EXP(-Treasuries_01152013!DU38*BH49)</f>
        <v>1</v>
      </c>
      <c r="DQ49" s="17">
        <f>EXP(-Treasuries_01152013!DV38*BI49)</f>
        <v>1</v>
      </c>
      <c r="DR49" s="17">
        <f>EXP(-Treasuries_01152013!DW38*BJ49)</f>
        <v>1</v>
      </c>
      <c r="DS49" s="17">
        <f>EXP(-Treasuries_01152013!DX38*BK49)</f>
        <v>1</v>
      </c>
      <c r="DT49" s="17">
        <f>EXP(-Treasuries_01152013!DY38*BL49)</f>
        <v>1</v>
      </c>
      <c r="DU49" s="17">
        <f>EXP(-Treasuries_01152013!DZ38*BM49)</f>
        <v>1</v>
      </c>
      <c r="DV49" s="17">
        <f>EXP(-Treasuries_01152013!EA38*BN49)</f>
        <v>1</v>
      </c>
      <c r="DW49" s="8" t="e">
        <f>SUMPRODUCT(BO49:DV49,Treasuries_01152013!K38:BR38)</f>
        <v>#DIV/0!</v>
      </c>
      <c r="DX49" s="11" t="e">
        <f t="shared" si="3"/>
        <v>#DIV/0!</v>
      </c>
      <c r="DZ49" s="14">
        <f t="shared" si="4"/>
        <v>16</v>
      </c>
      <c r="EA49" s="67"/>
      <c r="EB49" s="67"/>
      <c r="EC49" s="67"/>
      <c r="ED49" s="16"/>
      <c r="EF49" s="15"/>
    </row>
    <row r="50" spans="2:136">
      <c r="B50" s="10">
        <f>Treasuries_01152013!C39</f>
        <v>0</v>
      </c>
      <c r="C50" s="10">
        <f>Treasuries_01152013!E39</f>
        <v>99.973332999999997</v>
      </c>
      <c r="D50" s="10">
        <f>Treasuries_01152013!F39</f>
        <v>99.976889</v>
      </c>
      <c r="E50" s="8">
        <f>Treasuries_01152013!H39</f>
        <v>0.35555555555555557</v>
      </c>
      <c r="F50" s="8">
        <f t="shared" si="5"/>
        <v>99.975110999999998</v>
      </c>
      <c r="G50" s="24" t="e">
        <f>IF(Treasuries_01152013!BT39=0,0,theta0+(theta1+theta2)*(1-EXP(-Treasuries_01152013!BT39/la))/(Treasuries_01152013!BT39/la)-theta2*EXP(-Treasuries_01152013!BT39/la))</f>
        <v>#DIV/0!</v>
      </c>
      <c r="H50" s="24">
        <f>IF(Treasuries_01152013!BU39=0,0,theta0+(theta1+theta2)*(1-EXP(-Treasuries_01152013!BU39/la))/(Treasuries_01152013!BU39/la)-theta2*EXP(-Treasuries_01152013!BU39/la))</f>
        <v>0</v>
      </c>
      <c r="I50" s="24">
        <f>IF(Treasuries_01152013!BV39=0,0,theta0+(theta1+theta2)*(1-EXP(-Treasuries_01152013!BV39/la))/(Treasuries_01152013!BV39/la)-theta2*EXP(-Treasuries_01152013!BV39/la))</f>
        <v>0</v>
      </c>
      <c r="J50" s="24">
        <f>IF(Treasuries_01152013!BW39=0,0,theta0+(theta1+theta2)*(1-EXP(-Treasuries_01152013!BW39/la))/(Treasuries_01152013!BW39/la)-theta2*EXP(-Treasuries_01152013!BW39/la))</f>
        <v>0</v>
      </c>
      <c r="K50" s="24">
        <f>IF(Treasuries_01152013!BX39=0,0,theta0+(theta1+theta2)*(1-EXP(-Treasuries_01152013!BX39/la))/(Treasuries_01152013!BX39/la)-theta2*EXP(-Treasuries_01152013!BX39/la))</f>
        <v>0</v>
      </c>
      <c r="L50" s="24">
        <f>IF(Treasuries_01152013!BY39=0,0,theta0+(theta1+theta2)*(1-EXP(-Treasuries_01152013!BY39/la))/(Treasuries_01152013!BY39/la)-theta2*EXP(-Treasuries_01152013!BY39/la))</f>
        <v>0</v>
      </c>
      <c r="M50" s="24">
        <f>IF(Treasuries_01152013!BZ39=0,0,theta0+(theta1+theta2)*(1-EXP(-Treasuries_01152013!BZ39/la))/(Treasuries_01152013!BZ39/la)-theta2*EXP(-Treasuries_01152013!BZ39/la))</f>
        <v>0</v>
      </c>
      <c r="N50" s="24">
        <f>IF(Treasuries_01152013!CA39=0,0,theta0+(theta1+theta2)*(1-EXP(-Treasuries_01152013!CA39/la))/(Treasuries_01152013!CA39/la)-theta2*EXP(-Treasuries_01152013!CA39/la))</f>
        <v>0</v>
      </c>
      <c r="O50" s="24">
        <f>IF(Treasuries_01152013!CB39=0,0,theta0+(theta1+theta2)*(1-EXP(-Treasuries_01152013!CB39/la))/(Treasuries_01152013!CB39/la)-theta2*EXP(-Treasuries_01152013!CB39/la))</f>
        <v>0</v>
      </c>
      <c r="P50" s="24">
        <f>IF(Treasuries_01152013!CC39=0,0,theta0+(theta1+theta2)*(1-EXP(-Treasuries_01152013!CC39/la))/(Treasuries_01152013!CC39/la)-theta2*EXP(-Treasuries_01152013!CC39/la))</f>
        <v>0</v>
      </c>
      <c r="Q50" s="24">
        <f>IF(Treasuries_01152013!CD39=0,0,theta0+(theta1+theta2)*(1-EXP(-Treasuries_01152013!CD39/la))/(Treasuries_01152013!CD39/la)-theta2*EXP(-Treasuries_01152013!CD39/la))</f>
        <v>0</v>
      </c>
      <c r="R50" s="24">
        <f>IF(Treasuries_01152013!CE39=0,0,theta0+(theta1+theta2)*(1-EXP(-Treasuries_01152013!CE39/la))/(Treasuries_01152013!CE39/la)-theta2*EXP(-Treasuries_01152013!CE39/la))</f>
        <v>0</v>
      </c>
      <c r="S50" s="24">
        <f>IF(Treasuries_01152013!CF39=0,0,theta0+(theta1+theta2)*(1-EXP(-Treasuries_01152013!CF39/la))/(Treasuries_01152013!CF39/la)-theta2*EXP(-Treasuries_01152013!CF39/la))</f>
        <v>0</v>
      </c>
      <c r="T50" s="24">
        <f>IF(Treasuries_01152013!CG39=0,0,theta0+(theta1+theta2)*(1-EXP(-Treasuries_01152013!CG39/la))/(Treasuries_01152013!CG39/la)-theta2*EXP(-Treasuries_01152013!CG39/la))</f>
        <v>0</v>
      </c>
      <c r="U50" s="24">
        <f>IF(Treasuries_01152013!CH39=0,0,theta0+(theta1+theta2)*(1-EXP(-Treasuries_01152013!CH39/la))/(Treasuries_01152013!CH39/la)-theta2*EXP(-Treasuries_01152013!CH39/la))</f>
        <v>0</v>
      </c>
      <c r="V50" s="24">
        <f>IF(Treasuries_01152013!CI39=0,0,theta0+(theta1+theta2)*(1-EXP(-Treasuries_01152013!CI39/la))/(Treasuries_01152013!CI39/la)-theta2*EXP(-Treasuries_01152013!CI39/la))</f>
        <v>0</v>
      </c>
      <c r="W50" s="24">
        <f>IF(Treasuries_01152013!CJ39=0,0,theta0+(theta1+theta2)*(1-EXP(-Treasuries_01152013!CJ39/la))/(Treasuries_01152013!CJ39/la)-theta2*EXP(-Treasuries_01152013!CJ39/la))</f>
        <v>0</v>
      </c>
      <c r="X50" s="24">
        <f>IF(Treasuries_01152013!CK39=0,0,theta0+(theta1+theta2)*(1-EXP(-Treasuries_01152013!CK39/la))/(Treasuries_01152013!CK39/la)-theta2*EXP(-Treasuries_01152013!CK39/la))</f>
        <v>0</v>
      </c>
      <c r="Y50" s="24">
        <f>IF(Treasuries_01152013!CL39=0,0,theta0+(theta1+theta2)*(1-EXP(-Treasuries_01152013!CL39/la))/(Treasuries_01152013!CL39/la)-theta2*EXP(-Treasuries_01152013!CL39/la))</f>
        <v>0</v>
      </c>
      <c r="Z50" s="24">
        <f>IF(Treasuries_01152013!CM39=0,0,theta0+(theta1+theta2)*(1-EXP(-Treasuries_01152013!CM39/la))/(Treasuries_01152013!CM39/la)-theta2*EXP(-Treasuries_01152013!CM39/la))</f>
        <v>0</v>
      </c>
      <c r="AA50" s="24">
        <f>IF(Treasuries_01152013!CN39=0,0,theta0+(theta1+theta2)*(1-EXP(-Treasuries_01152013!CN39/la))/(Treasuries_01152013!CN39/la)-theta2*EXP(-Treasuries_01152013!CN39/la))</f>
        <v>0</v>
      </c>
      <c r="AB50" s="24">
        <f>IF(Treasuries_01152013!CO39=0,0,theta0+(theta1+theta2)*(1-EXP(-Treasuries_01152013!CO39/la))/(Treasuries_01152013!CO39/la)-theta2*EXP(-Treasuries_01152013!CO39/la))</f>
        <v>0</v>
      </c>
      <c r="AC50" s="24">
        <f>IF(Treasuries_01152013!CP39=0,0,theta0+(theta1+theta2)*(1-EXP(-Treasuries_01152013!CP39/la))/(Treasuries_01152013!CP39/la)-theta2*EXP(-Treasuries_01152013!CP39/la))</f>
        <v>0</v>
      </c>
      <c r="AD50" s="24">
        <f>IF(Treasuries_01152013!CQ39=0,0,theta0+(theta1+theta2)*(1-EXP(-Treasuries_01152013!CQ39/la))/(Treasuries_01152013!CQ39/la)-theta2*EXP(-Treasuries_01152013!CQ39/la))</f>
        <v>0</v>
      </c>
      <c r="AE50" s="24">
        <f>IF(Treasuries_01152013!CR39=0,0,theta0+(theta1+theta2)*(1-EXP(-Treasuries_01152013!CR39/la))/(Treasuries_01152013!CR39/la)-theta2*EXP(-Treasuries_01152013!CR39/la))</f>
        <v>0</v>
      </c>
      <c r="AF50" s="24">
        <f>IF(Treasuries_01152013!CS39=0,0,theta0+(theta1+theta2)*(1-EXP(-Treasuries_01152013!CS39/la))/(Treasuries_01152013!CS39/la)-theta2*EXP(-Treasuries_01152013!CS39/la))</f>
        <v>0</v>
      </c>
      <c r="AG50" s="24">
        <f>IF(Treasuries_01152013!CT39=0,0,theta0+(theta1+theta2)*(1-EXP(-Treasuries_01152013!CT39/la))/(Treasuries_01152013!CT39/la)-theta2*EXP(-Treasuries_01152013!CT39/la))</f>
        <v>0</v>
      </c>
      <c r="AH50" s="24">
        <f>IF(Treasuries_01152013!CU39=0,0,theta0+(theta1+theta2)*(1-EXP(-Treasuries_01152013!CU39/la))/(Treasuries_01152013!CU39/la)-theta2*EXP(-Treasuries_01152013!CU39/la))</f>
        <v>0</v>
      </c>
      <c r="AI50" s="24">
        <f>IF(Treasuries_01152013!CV39=0,0,theta0+(theta1+theta2)*(1-EXP(-Treasuries_01152013!CV39/la))/(Treasuries_01152013!CV39/la)-theta2*EXP(-Treasuries_01152013!CV39/la))</f>
        <v>0</v>
      </c>
      <c r="AJ50" s="24">
        <f>IF(Treasuries_01152013!CW39=0,0,theta0+(theta1+theta2)*(1-EXP(-Treasuries_01152013!CW39/la))/(Treasuries_01152013!CW39/la)-theta2*EXP(-Treasuries_01152013!CW39/la))</f>
        <v>0</v>
      </c>
      <c r="AK50" s="24">
        <f>IF(Treasuries_01152013!CX39=0,0,theta0+(theta1+theta2)*(1-EXP(-Treasuries_01152013!CX39/la))/(Treasuries_01152013!CX39/la)-theta2*EXP(-Treasuries_01152013!CX39/la))</f>
        <v>0</v>
      </c>
      <c r="AL50" s="24">
        <f>IF(Treasuries_01152013!CY39=0,0,theta0+(theta1+theta2)*(1-EXP(-Treasuries_01152013!CY39/la))/(Treasuries_01152013!CY39/la)-theta2*EXP(-Treasuries_01152013!CY39/la))</f>
        <v>0</v>
      </c>
      <c r="AM50" s="24">
        <f>IF(Treasuries_01152013!CZ39=0,0,theta0+(theta1+theta2)*(1-EXP(-Treasuries_01152013!CZ39/la))/(Treasuries_01152013!CZ39/la)-theta2*EXP(-Treasuries_01152013!CZ39/la))</f>
        <v>0</v>
      </c>
      <c r="AN50" s="24">
        <f>IF(Treasuries_01152013!DA39=0,0,theta0+(theta1+theta2)*(1-EXP(-Treasuries_01152013!DA39/la))/(Treasuries_01152013!DA39/la)-theta2*EXP(-Treasuries_01152013!DA39/la))</f>
        <v>0</v>
      </c>
      <c r="AO50" s="24">
        <f>IF(Treasuries_01152013!DB39=0,0,theta0+(theta1+theta2)*(1-EXP(-Treasuries_01152013!DB39/la))/(Treasuries_01152013!DB39/la)-theta2*EXP(-Treasuries_01152013!DB39/la))</f>
        <v>0</v>
      </c>
      <c r="AP50" s="24">
        <f>IF(Treasuries_01152013!DC39=0,0,theta0+(theta1+theta2)*(1-EXP(-Treasuries_01152013!DC39/la))/(Treasuries_01152013!DC39/la)-theta2*EXP(-Treasuries_01152013!DC39/la))</f>
        <v>0</v>
      </c>
      <c r="AQ50" s="24">
        <f>IF(Treasuries_01152013!DD39=0,0,theta0+(theta1+theta2)*(1-EXP(-Treasuries_01152013!DD39/la))/(Treasuries_01152013!DD39/la)-theta2*EXP(-Treasuries_01152013!DD39/la))</f>
        <v>0</v>
      </c>
      <c r="AR50" s="24">
        <f>IF(Treasuries_01152013!DE39=0,0,theta0+(theta1+theta2)*(1-EXP(-Treasuries_01152013!DE39/la))/(Treasuries_01152013!DE39/la)-theta2*EXP(-Treasuries_01152013!DE39/la))</f>
        <v>0</v>
      </c>
      <c r="AS50" s="24">
        <f>IF(Treasuries_01152013!DF39=0,0,theta0+(theta1+theta2)*(1-EXP(-Treasuries_01152013!DF39/la))/(Treasuries_01152013!DF39/la)-theta2*EXP(-Treasuries_01152013!DF39/la))</f>
        <v>0</v>
      </c>
      <c r="AT50" s="24">
        <f>IF(Treasuries_01152013!DG39=0,0,theta0+(theta1+theta2)*(1-EXP(-Treasuries_01152013!DG39/la))/(Treasuries_01152013!DG39/la)-theta2*EXP(-Treasuries_01152013!DG39/la))</f>
        <v>0</v>
      </c>
      <c r="AU50" s="24">
        <f>IF(Treasuries_01152013!DH39=0,0,theta0+(theta1+theta2)*(1-EXP(-Treasuries_01152013!DH39/la))/(Treasuries_01152013!DH39/la)-theta2*EXP(-Treasuries_01152013!DH39/la))</f>
        <v>0</v>
      </c>
      <c r="AV50" s="24">
        <f>IF(Treasuries_01152013!DI39=0,0,theta0+(theta1+theta2)*(1-EXP(-Treasuries_01152013!DI39/la))/(Treasuries_01152013!DI39/la)-theta2*EXP(-Treasuries_01152013!DI39/la))</f>
        <v>0</v>
      </c>
      <c r="AW50" s="24">
        <f>IF(Treasuries_01152013!DJ39=0,0,theta0+(theta1+theta2)*(1-EXP(-Treasuries_01152013!DJ39/la))/(Treasuries_01152013!DJ39/la)-theta2*EXP(-Treasuries_01152013!DJ39/la))</f>
        <v>0</v>
      </c>
      <c r="AX50" s="24">
        <f>IF(Treasuries_01152013!DK39=0,0,theta0+(theta1+theta2)*(1-EXP(-Treasuries_01152013!DK39/la))/(Treasuries_01152013!DK39/la)-theta2*EXP(-Treasuries_01152013!DK39/la))</f>
        <v>0</v>
      </c>
      <c r="AY50" s="24">
        <f>IF(Treasuries_01152013!DL39=0,0,theta0+(theta1+theta2)*(1-EXP(-Treasuries_01152013!DL39/la))/(Treasuries_01152013!DL39/la)-theta2*EXP(-Treasuries_01152013!DL39/la))</f>
        <v>0</v>
      </c>
      <c r="AZ50" s="24">
        <f>IF(Treasuries_01152013!DM39=0,0,theta0+(theta1+theta2)*(1-EXP(-Treasuries_01152013!DM39/la))/(Treasuries_01152013!DM39/la)-theta2*EXP(-Treasuries_01152013!DM39/la))</f>
        <v>0</v>
      </c>
      <c r="BA50" s="24">
        <f>IF(Treasuries_01152013!DN39=0,0,theta0+(theta1+theta2)*(1-EXP(-Treasuries_01152013!DN39/la))/(Treasuries_01152013!DN39/la)-theta2*EXP(-Treasuries_01152013!DN39/la))</f>
        <v>0</v>
      </c>
      <c r="BB50" s="24">
        <f>IF(Treasuries_01152013!DO39=0,0,theta0+(theta1+theta2)*(1-EXP(-Treasuries_01152013!DO39/la))/(Treasuries_01152013!DO39/la)-theta2*EXP(-Treasuries_01152013!DO39/la))</f>
        <v>0</v>
      </c>
      <c r="BC50" s="24">
        <f>IF(Treasuries_01152013!DP39=0,0,theta0+(theta1+theta2)*(1-EXP(-Treasuries_01152013!DP39/la))/(Treasuries_01152013!DP39/la)-theta2*EXP(-Treasuries_01152013!DP39/la))</f>
        <v>0</v>
      </c>
      <c r="BD50" s="24">
        <f>IF(Treasuries_01152013!DQ39=0,0,theta0+(theta1+theta2)*(1-EXP(-Treasuries_01152013!DQ39/la))/(Treasuries_01152013!DQ39/la)-theta2*EXP(-Treasuries_01152013!DQ39/la))</f>
        <v>0</v>
      </c>
      <c r="BE50" s="24">
        <f>IF(Treasuries_01152013!DR39=0,0,theta0+(theta1+theta2)*(1-EXP(-Treasuries_01152013!DR39/la))/(Treasuries_01152013!DR39/la)-theta2*EXP(-Treasuries_01152013!DR39/la))</f>
        <v>0</v>
      </c>
      <c r="BF50" s="24">
        <f>IF(Treasuries_01152013!DS39=0,0,theta0+(theta1+theta2)*(1-EXP(-Treasuries_01152013!DS39/la))/(Treasuries_01152013!DS39/la)-theta2*EXP(-Treasuries_01152013!DS39/la))</f>
        <v>0</v>
      </c>
      <c r="BG50" s="24">
        <f>IF(Treasuries_01152013!DT39=0,0,theta0+(theta1+theta2)*(1-EXP(-Treasuries_01152013!DT39/la))/(Treasuries_01152013!DT39/la)-theta2*EXP(-Treasuries_01152013!DT39/la))</f>
        <v>0</v>
      </c>
      <c r="BH50" s="24">
        <f>IF(Treasuries_01152013!DU39=0,0,theta0+(theta1+theta2)*(1-EXP(-Treasuries_01152013!DU39/la))/(Treasuries_01152013!DU39/la)-theta2*EXP(-Treasuries_01152013!DU39/la))</f>
        <v>0</v>
      </c>
      <c r="BI50" s="24">
        <f>IF(Treasuries_01152013!DV39=0,0,theta0+(theta1+theta2)*(1-EXP(-Treasuries_01152013!DV39/la))/(Treasuries_01152013!DV39/la)-theta2*EXP(-Treasuries_01152013!DV39/la))</f>
        <v>0</v>
      </c>
      <c r="BJ50" s="24">
        <f>IF(Treasuries_01152013!DW39=0,0,theta0+(theta1+theta2)*(1-EXP(-Treasuries_01152013!DW39/la))/(Treasuries_01152013!DW39/la)-theta2*EXP(-Treasuries_01152013!DW39/la))</f>
        <v>0</v>
      </c>
      <c r="BK50" s="24">
        <f>IF(Treasuries_01152013!DX39=0,0,theta0+(theta1+theta2)*(1-EXP(-Treasuries_01152013!DX39/la))/(Treasuries_01152013!DX39/la)-theta2*EXP(-Treasuries_01152013!DX39/la))</f>
        <v>0</v>
      </c>
      <c r="BL50" s="24">
        <f>IF(Treasuries_01152013!DY39=0,0,theta0+(theta1+theta2)*(1-EXP(-Treasuries_01152013!DY39/la))/(Treasuries_01152013!DY39/la)-theta2*EXP(-Treasuries_01152013!DY39/la))</f>
        <v>0</v>
      </c>
      <c r="BM50" s="24">
        <f>IF(Treasuries_01152013!DZ39=0,0,theta0+(theta1+theta2)*(1-EXP(-Treasuries_01152013!DZ39/la))/(Treasuries_01152013!DZ39/la)-theta2*EXP(-Treasuries_01152013!DZ39/la))</f>
        <v>0</v>
      </c>
      <c r="BN50" s="24">
        <f>IF(Treasuries_01152013!EA39=0,0,theta0+(theta1+theta2)*(1-EXP(-Treasuries_01152013!EA39/la))/(Treasuries_01152013!EA39/la)-theta2*EXP(-Treasuries_01152013!EA39/la))</f>
        <v>0</v>
      </c>
      <c r="BO50" s="17" t="e">
        <f>EXP(-Treasuries_01152013!BT39*G50)</f>
        <v>#DIV/0!</v>
      </c>
      <c r="BP50" s="17">
        <f>EXP(-Treasuries_01152013!BU39*H50)</f>
        <v>1</v>
      </c>
      <c r="BQ50" s="17">
        <f>EXP(-Treasuries_01152013!BV39*I50)</f>
        <v>1</v>
      </c>
      <c r="BR50" s="17">
        <f>EXP(-Treasuries_01152013!BW39*J50)</f>
        <v>1</v>
      </c>
      <c r="BS50" s="17">
        <f>EXP(-Treasuries_01152013!BX39*K50)</f>
        <v>1</v>
      </c>
      <c r="BT50" s="17">
        <f>EXP(-Treasuries_01152013!BY39*L50)</f>
        <v>1</v>
      </c>
      <c r="BU50" s="17">
        <f>EXP(-Treasuries_01152013!BZ39*M50)</f>
        <v>1</v>
      </c>
      <c r="BV50" s="17">
        <f>EXP(-Treasuries_01152013!CA39*N50)</f>
        <v>1</v>
      </c>
      <c r="BW50" s="17">
        <f>EXP(-Treasuries_01152013!CB39*O50)</f>
        <v>1</v>
      </c>
      <c r="BX50" s="17">
        <f>EXP(-Treasuries_01152013!CC39*P50)</f>
        <v>1</v>
      </c>
      <c r="BY50" s="17">
        <f>EXP(-Treasuries_01152013!CD39*Q50)</f>
        <v>1</v>
      </c>
      <c r="BZ50" s="17">
        <f>EXP(-Treasuries_01152013!CE39*R50)</f>
        <v>1</v>
      </c>
      <c r="CA50" s="17">
        <f>EXP(-Treasuries_01152013!CF39*S50)</f>
        <v>1</v>
      </c>
      <c r="CB50" s="17">
        <f>EXP(-Treasuries_01152013!CG39*T50)</f>
        <v>1</v>
      </c>
      <c r="CC50" s="17">
        <f>EXP(-Treasuries_01152013!CH39*U50)</f>
        <v>1</v>
      </c>
      <c r="CD50" s="17">
        <f>EXP(-Treasuries_01152013!CI39*V50)</f>
        <v>1</v>
      </c>
      <c r="CE50" s="17">
        <f>EXP(-Treasuries_01152013!CJ39*W50)</f>
        <v>1</v>
      </c>
      <c r="CF50" s="17">
        <f>EXP(-Treasuries_01152013!CK39*X50)</f>
        <v>1</v>
      </c>
      <c r="CG50" s="17">
        <f>EXP(-Treasuries_01152013!CL39*Y50)</f>
        <v>1</v>
      </c>
      <c r="CH50" s="17">
        <f>EXP(-Treasuries_01152013!CM39*Z50)</f>
        <v>1</v>
      </c>
      <c r="CI50" s="17">
        <f>EXP(-Treasuries_01152013!CN39*AA50)</f>
        <v>1</v>
      </c>
      <c r="CJ50" s="17">
        <f>EXP(-Treasuries_01152013!CO39*AB50)</f>
        <v>1</v>
      </c>
      <c r="CK50" s="17">
        <f>EXP(-Treasuries_01152013!CP39*AC50)</f>
        <v>1</v>
      </c>
      <c r="CL50" s="17">
        <f>EXP(-Treasuries_01152013!CQ39*AD50)</f>
        <v>1</v>
      </c>
      <c r="CM50" s="17">
        <f>EXP(-Treasuries_01152013!CR39*AE50)</f>
        <v>1</v>
      </c>
      <c r="CN50" s="17">
        <f>EXP(-Treasuries_01152013!CS39*AF50)</f>
        <v>1</v>
      </c>
      <c r="CO50" s="17">
        <f>EXP(-Treasuries_01152013!CT39*AG50)</f>
        <v>1</v>
      </c>
      <c r="CP50" s="17">
        <f>EXP(-Treasuries_01152013!CU39*AH50)</f>
        <v>1</v>
      </c>
      <c r="CQ50" s="17">
        <f>EXP(-Treasuries_01152013!CV39*AI50)</f>
        <v>1</v>
      </c>
      <c r="CR50" s="17">
        <f>EXP(-Treasuries_01152013!CW39*AJ50)</f>
        <v>1</v>
      </c>
      <c r="CS50" s="17">
        <f>EXP(-Treasuries_01152013!CX39*AK50)</f>
        <v>1</v>
      </c>
      <c r="CT50" s="17">
        <f>EXP(-Treasuries_01152013!CY39*AL50)</f>
        <v>1</v>
      </c>
      <c r="CU50" s="17">
        <f>EXP(-Treasuries_01152013!CZ39*AM50)</f>
        <v>1</v>
      </c>
      <c r="CV50" s="17">
        <f>EXP(-Treasuries_01152013!DA39*AN50)</f>
        <v>1</v>
      </c>
      <c r="CW50" s="17">
        <f>EXP(-Treasuries_01152013!DB39*AO50)</f>
        <v>1</v>
      </c>
      <c r="CX50" s="17">
        <f>EXP(-Treasuries_01152013!DC39*AP50)</f>
        <v>1</v>
      </c>
      <c r="CY50" s="17">
        <f>EXP(-Treasuries_01152013!DD39*AQ50)</f>
        <v>1</v>
      </c>
      <c r="CZ50" s="17">
        <f>EXP(-Treasuries_01152013!DE39*AR50)</f>
        <v>1</v>
      </c>
      <c r="DA50" s="17">
        <f>EXP(-Treasuries_01152013!DF39*AS50)</f>
        <v>1</v>
      </c>
      <c r="DB50" s="17">
        <f>EXP(-Treasuries_01152013!DG39*AT50)</f>
        <v>1</v>
      </c>
      <c r="DC50" s="17">
        <f>EXP(-Treasuries_01152013!DH39*AU50)</f>
        <v>1</v>
      </c>
      <c r="DD50" s="17">
        <f>EXP(-Treasuries_01152013!DI39*AV50)</f>
        <v>1</v>
      </c>
      <c r="DE50" s="17">
        <f>EXP(-Treasuries_01152013!DJ39*AW50)</f>
        <v>1</v>
      </c>
      <c r="DF50" s="17">
        <f>EXP(-Treasuries_01152013!DK39*AX50)</f>
        <v>1</v>
      </c>
      <c r="DG50" s="17">
        <f>EXP(-Treasuries_01152013!DL39*AY50)</f>
        <v>1</v>
      </c>
      <c r="DH50" s="17">
        <f>EXP(-Treasuries_01152013!DM39*AZ50)</f>
        <v>1</v>
      </c>
      <c r="DI50" s="17">
        <f>EXP(-Treasuries_01152013!DN39*BA50)</f>
        <v>1</v>
      </c>
      <c r="DJ50" s="17">
        <f>EXP(-Treasuries_01152013!DO39*BB50)</f>
        <v>1</v>
      </c>
      <c r="DK50" s="17">
        <f>EXP(-Treasuries_01152013!DP39*BC50)</f>
        <v>1</v>
      </c>
      <c r="DL50" s="17">
        <f>EXP(-Treasuries_01152013!DQ39*BD50)</f>
        <v>1</v>
      </c>
      <c r="DM50" s="17">
        <f>EXP(-Treasuries_01152013!DR39*BE50)</f>
        <v>1</v>
      </c>
      <c r="DN50" s="17">
        <f>EXP(-Treasuries_01152013!DS39*BF50)</f>
        <v>1</v>
      </c>
      <c r="DO50" s="17">
        <f>EXP(-Treasuries_01152013!DT39*BG50)</f>
        <v>1</v>
      </c>
      <c r="DP50" s="17">
        <f>EXP(-Treasuries_01152013!DU39*BH50)</f>
        <v>1</v>
      </c>
      <c r="DQ50" s="17">
        <f>EXP(-Treasuries_01152013!DV39*BI50)</f>
        <v>1</v>
      </c>
      <c r="DR50" s="17">
        <f>EXP(-Treasuries_01152013!DW39*BJ50)</f>
        <v>1</v>
      </c>
      <c r="DS50" s="17">
        <f>EXP(-Treasuries_01152013!DX39*BK50)</f>
        <v>1</v>
      </c>
      <c r="DT50" s="17">
        <f>EXP(-Treasuries_01152013!DY39*BL50)</f>
        <v>1</v>
      </c>
      <c r="DU50" s="17">
        <f>EXP(-Treasuries_01152013!DZ39*BM50)</f>
        <v>1</v>
      </c>
      <c r="DV50" s="17">
        <f>EXP(-Treasuries_01152013!EA39*BN50)</f>
        <v>1</v>
      </c>
      <c r="DW50" s="8" t="e">
        <f>SUMPRODUCT(BO50:DV50,Treasuries_01152013!K39:BR39)</f>
        <v>#DIV/0!</v>
      </c>
      <c r="DX50" s="11" t="e">
        <f t="shared" si="3"/>
        <v>#DIV/0!</v>
      </c>
      <c r="DZ50" s="14">
        <f t="shared" ref="DZ50:DZ77" si="6">DZ49+0.5</f>
        <v>16.5</v>
      </c>
      <c r="EA50" s="67"/>
      <c r="EB50" s="67"/>
      <c r="EC50" s="67"/>
      <c r="EF50" s="15"/>
    </row>
    <row r="51" spans="2:136">
      <c r="B51" s="10">
        <f>Treasuries_01152013!C40</f>
        <v>0</v>
      </c>
      <c r="C51" s="10">
        <f>Treasuries_01152013!E40</f>
        <v>99.964375000000004</v>
      </c>
      <c r="D51" s="10">
        <f>Treasuries_01152013!F40</f>
        <v>99.968125000000001</v>
      </c>
      <c r="E51" s="8">
        <f>Treasuries_01152013!H40</f>
        <v>0.375</v>
      </c>
      <c r="F51" s="8">
        <f t="shared" si="5"/>
        <v>99.966250000000002</v>
      </c>
      <c r="G51" s="24" t="e">
        <f>IF(Treasuries_01152013!BT40=0,0,theta0+(theta1+theta2)*(1-EXP(-Treasuries_01152013!BT40/la))/(Treasuries_01152013!BT40/la)-theta2*EXP(-Treasuries_01152013!BT40/la))</f>
        <v>#DIV/0!</v>
      </c>
      <c r="H51" s="24">
        <f>IF(Treasuries_01152013!BU40=0,0,theta0+(theta1+theta2)*(1-EXP(-Treasuries_01152013!BU40/la))/(Treasuries_01152013!BU40/la)-theta2*EXP(-Treasuries_01152013!BU40/la))</f>
        <v>0</v>
      </c>
      <c r="I51" s="24">
        <f>IF(Treasuries_01152013!BV40=0,0,theta0+(theta1+theta2)*(1-EXP(-Treasuries_01152013!BV40/la))/(Treasuries_01152013!BV40/la)-theta2*EXP(-Treasuries_01152013!BV40/la))</f>
        <v>0</v>
      </c>
      <c r="J51" s="24">
        <f>IF(Treasuries_01152013!BW40=0,0,theta0+(theta1+theta2)*(1-EXP(-Treasuries_01152013!BW40/la))/(Treasuries_01152013!BW40/la)-theta2*EXP(-Treasuries_01152013!BW40/la))</f>
        <v>0</v>
      </c>
      <c r="K51" s="24">
        <f>IF(Treasuries_01152013!BX40=0,0,theta0+(theta1+theta2)*(1-EXP(-Treasuries_01152013!BX40/la))/(Treasuries_01152013!BX40/la)-theta2*EXP(-Treasuries_01152013!BX40/la))</f>
        <v>0</v>
      </c>
      <c r="L51" s="24">
        <f>IF(Treasuries_01152013!BY40=0,0,theta0+(theta1+theta2)*(1-EXP(-Treasuries_01152013!BY40/la))/(Treasuries_01152013!BY40/la)-theta2*EXP(-Treasuries_01152013!BY40/la))</f>
        <v>0</v>
      </c>
      <c r="M51" s="24">
        <f>IF(Treasuries_01152013!BZ40=0,0,theta0+(theta1+theta2)*(1-EXP(-Treasuries_01152013!BZ40/la))/(Treasuries_01152013!BZ40/la)-theta2*EXP(-Treasuries_01152013!BZ40/la))</f>
        <v>0</v>
      </c>
      <c r="N51" s="24">
        <f>IF(Treasuries_01152013!CA40=0,0,theta0+(theta1+theta2)*(1-EXP(-Treasuries_01152013!CA40/la))/(Treasuries_01152013!CA40/la)-theta2*EXP(-Treasuries_01152013!CA40/la))</f>
        <v>0</v>
      </c>
      <c r="O51" s="24">
        <f>IF(Treasuries_01152013!CB40=0,0,theta0+(theta1+theta2)*(1-EXP(-Treasuries_01152013!CB40/la))/(Treasuries_01152013!CB40/la)-theta2*EXP(-Treasuries_01152013!CB40/la))</f>
        <v>0</v>
      </c>
      <c r="P51" s="24">
        <f>IF(Treasuries_01152013!CC40=0,0,theta0+(theta1+theta2)*(1-EXP(-Treasuries_01152013!CC40/la))/(Treasuries_01152013!CC40/la)-theta2*EXP(-Treasuries_01152013!CC40/la))</f>
        <v>0</v>
      </c>
      <c r="Q51" s="24">
        <f>IF(Treasuries_01152013!CD40=0,0,theta0+(theta1+theta2)*(1-EXP(-Treasuries_01152013!CD40/la))/(Treasuries_01152013!CD40/la)-theta2*EXP(-Treasuries_01152013!CD40/la))</f>
        <v>0</v>
      </c>
      <c r="R51" s="24">
        <f>IF(Treasuries_01152013!CE40=0,0,theta0+(theta1+theta2)*(1-EXP(-Treasuries_01152013!CE40/la))/(Treasuries_01152013!CE40/la)-theta2*EXP(-Treasuries_01152013!CE40/la))</f>
        <v>0</v>
      </c>
      <c r="S51" s="24">
        <f>IF(Treasuries_01152013!CF40=0,0,theta0+(theta1+theta2)*(1-EXP(-Treasuries_01152013!CF40/la))/(Treasuries_01152013!CF40/la)-theta2*EXP(-Treasuries_01152013!CF40/la))</f>
        <v>0</v>
      </c>
      <c r="T51" s="24">
        <f>IF(Treasuries_01152013!CG40=0,0,theta0+(theta1+theta2)*(1-EXP(-Treasuries_01152013!CG40/la))/(Treasuries_01152013!CG40/la)-theta2*EXP(-Treasuries_01152013!CG40/la))</f>
        <v>0</v>
      </c>
      <c r="U51" s="24">
        <f>IF(Treasuries_01152013!CH40=0,0,theta0+(theta1+theta2)*(1-EXP(-Treasuries_01152013!CH40/la))/(Treasuries_01152013!CH40/la)-theta2*EXP(-Treasuries_01152013!CH40/la))</f>
        <v>0</v>
      </c>
      <c r="V51" s="24">
        <f>IF(Treasuries_01152013!CI40=0,0,theta0+(theta1+theta2)*(1-EXP(-Treasuries_01152013!CI40/la))/(Treasuries_01152013!CI40/la)-theta2*EXP(-Treasuries_01152013!CI40/la))</f>
        <v>0</v>
      </c>
      <c r="W51" s="24">
        <f>IF(Treasuries_01152013!CJ40=0,0,theta0+(theta1+theta2)*(1-EXP(-Treasuries_01152013!CJ40/la))/(Treasuries_01152013!CJ40/la)-theta2*EXP(-Treasuries_01152013!CJ40/la))</f>
        <v>0</v>
      </c>
      <c r="X51" s="24">
        <f>IF(Treasuries_01152013!CK40=0,0,theta0+(theta1+theta2)*(1-EXP(-Treasuries_01152013!CK40/la))/(Treasuries_01152013!CK40/la)-theta2*EXP(-Treasuries_01152013!CK40/la))</f>
        <v>0</v>
      </c>
      <c r="Y51" s="24">
        <f>IF(Treasuries_01152013!CL40=0,0,theta0+(theta1+theta2)*(1-EXP(-Treasuries_01152013!CL40/la))/(Treasuries_01152013!CL40/la)-theta2*EXP(-Treasuries_01152013!CL40/la))</f>
        <v>0</v>
      </c>
      <c r="Z51" s="24">
        <f>IF(Treasuries_01152013!CM40=0,0,theta0+(theta1+theta2)*(1-EXP(-Treasuries_01152013!CM40/la))/(Treasuries_01152013!CM40/la)-theta2*EXP(-Treasuries_01152013!CM40/la))</f>
        <v>0</v>
      </c>
      <c r="AA51" s="24">
        <f>IF(Treasuries_01152013!CN40=0,0,theta0+(theta1+theta2)*(1-EXP(-Treasuries_01152013!CN40/la))/(Treasuries_01152013!CN40/la)-theta2*EXP(-Treasuries_01152013!CN40/la))</f>
        <v>0</v>
      </c>
      <c r="AB51" s="24">
        <f>IF(Treasuries_01152013!CO40=0,0,theta0+(theta1+theta2)*(1-EXP(-Treasuries_01152013!CO40/la))/(Treasuries_01152013!CO40/la)-theta2*EXP(-Treasuries_01152013!CO40/la))</f>
        <v>0</v>
      </c>
      <c r="AC51" s="24">
        <f>IF(Treasuries_01152013!CP40=0,0,theta0+(theta1+theta2)*(1-EXP(-Treasuries_01152013!CP40/la))/(Treasuries_01152013!CP40/la)-theta2*EXP(-Treasuries_01152013!CP40/la))</f>
        <v>0</v>
      </c>
      <c r="AD51" s="24">
        <f>IF(Treasuries_01152013!CQ40=0,0,theta0+(theta1+theta2)*(1-EXP(-Treasuries_01152013!CQ40/la))/(Treasuries_01152013!CQ40/la)-theta2*EXP(-Treasuries_01152013!CQ40/la))</f>
        <v>0</v>
      </c>
      <c r="AE51" s="24">
        <f>IF(Treasuries_01152013!CR40=0,0,theta0+(theta1+theta2)*(1-EXP(-Treasuries_01152013!CR40/la))/(Treasuries_01152013!CR40/la)-theta2*EXP(-Treasuries_01152013!CR40/la))</f>
        <v>0</v>
      </c>
      <c r="AF51" s="24">
        <f>IF(Treasuries_01152013!CS40=0,0,theta0+(theta1+theta2)*(1-EXP(-Treasuries_01152013!CS40/la))/(Treasuries_01152013!CS40/la)-theta2*EXP(-Treasuries_01152013!CS40/la))</f>
        <v>0</v>
      </c>
      <c r="AG51" s="24">
        <f>IF(Treasuries_01152013!CT40=0,0,theta0+(theta1+theta2)*(1-EXP(-Treasuries_01152013!CT40/la))/(Treasuries_01152013!CT40/la)-theta2*EXP(-Treasuries_01152013!CT40/la))</f>
        <v>0</v>
      </c>
      <c r="AH51" s="24">
        <f>IF(Treasuries_01152013!CU40=0,0,theta0+(theta1+theta2)*(1-EXP(-Treasuries_01152013!CU40/la))/(Treasuries_01152013!CU40/la)-theta2*EXP(-Treasuries_01152013!CU40/la))</f>
        <v>0</v>
      </c>
      <c r="AI51" s="24">
        <f>IF(Treasuries_01152013!CV40=0,0,theta0+(theta1+theta2)*(1-EXP(-Treasuries_01152013!CV40/la))/(Treasuries_01152013!CV40/la)-theta2*EXP(-Treasuries_01152013!CV40/la))</f>
        <v>0</v>
      </c>
      <c r="AJ51" s="24">
        <f>IF(Treasuries_01152013!CW40=0,0,theta0+(theta1+theta2)*(1-EXP(-Treasuries_01152013!CW40/la))/(Treasuries_01152013!CW40/la)-theta2*EXP(-Treasuries_01152013!CW40/la))</f>
        <v>0</v>
      </c>
      <c r="AK51" s="24">
        <f>IF(Treasuries_01152013!CX40=0,0,theta0+(theta1+theta2)*(1-EXP(-Treasuries_01152013!CX40/la))/(Treasuries_01152013!CX40/la)-theta2*EXP(-Treasuries_01152013!CX40/la))</f>
        <v>0</v>
      </c>
      <c r="AL51" s="24">
        <f>IF(Treasuries_01152013!CY40=0,0,theta0+(theta1+theta2)*(1-EXP(-Treasuries_01152013!CY40/la))/(Treasuries_01152013!CY40/la)-theta2*EXP(-Treasuries_01152013!CY40/la))</f>
        <v>0</v>
      </c>
      <c r="AM51" s="24">
        <f>IF(Treasuries_01152013!CZ40=0,0,theta0+(theta1+theta2)*(1-EXP(-Treasuries_01152013!CZ40/la))/(Treasuries_01152013!CZ40/la)-theta2*EXP(-Treasuries_01152013!CZ40/la))</f>
        <v>0</v>
      </c>
      <c r="AN51" s="24">
        <f>IF(Treasuries_01152013!DA40=0,0,theta0+(theta1+theta2)*(1-EXP(-Treasuries_01152013!DA40/la))/(Treasuries_01152013!DA40/la)-theta2*EXP(-Treasuries_01152013!DA40/la))</f>
        <v>0</v>
      </c>
      <c r="AO51" s="24">
        <f>IF(Treasuries_01152013!DB40=0,0,theta0+(theta1+theta2)*(1-EXP(-Treasuries_01152013!DB40/la))/(Treasuries_01152013!DB40/la)-theta2*EXP(-Treasuries_01152013!DB40/la))</f>
        <v>0</v>
      </c>
      <c r="AP51" s="24">
        <f>IF(Treasuries_01152013!DC40=0,0,theta0+(theta1+theta2)*(1-EXP(-Treasuries_01152013!DC40/la))/(Treasuries_01152013!DC40/la)-theta2*EXP(-Treasuries_01152013!DC40/la))</f>
        <v>0</v>
      </c>
      <c r="AQ51" s="24">
        <f>IF(Treasuries_01152013!DD40=0,0,theta0+(theta1+theta2)*(1-EXP(-Treasuries_01152013!DD40/la))/(Treasuries_01152013!DD40/la)-theta2*EXP(-Treasuries_01152013!DD40/la))</f>
        <v>0</v>
      </c>
      <c r="AR51" s="24">
        <f>IF(Treasuries_01152013!DE40=0,0,theta0+(theta1+theta2)*(1-EXP(-Treasuries_01152013!DE40/la))/(Treasuries_01152013!DE40/la)-theta2*EXP(-Treasuries_01152013!DE40/la))</f>
        <v>0</v>
      </c>
      <c r="AS51" s="24">
        <f>IF(Treasuries_01152013!DF40=0,0,theta0+(theta1+theta2)*(1-EXP(-Treasuries_01152013!DF40/la))/(Treasuries_01152013!DF40/la)-theta2*EXP(-Treasuries_01152013!DF40/la))</f>
        <v>0</v>
      </c>
      <c r="AT51" s="24">
        <f>IF(Treasuries_01152013!DG40=0,0,theta0+(theta1+theta2)*(1-EXP(-Treasuries_01152013!DG40/la))/(Treasuries_01152013!DG40/la)-theta2*EXP(-Treasuries_01152013!DG40/la))</f>
        <v>0</v>
      </c>
      <c r="AU51" s="24">
        <f>IF(Treasuries_01152013!DH40=0,0,theta0+(theta1+theta2)*(1-EXP(-Treasuries_01152013!DH40/la))/(Treasuries_01152013!DH40/la)-theta2*EXP(-Treasuries_01152013!DH40/la))</f>
        <v>0</v>
      </c>
      <c r="AV51" s="24">
        <f>IF(Treasuries_01152013!DI40=0,0,theta0+(theta1+theta2)*(1-EXP(-Treasuries_01152013!DI40/la))/(Treasuries_01152013!DI40/la)-theta2*EXP(-Treasuries_01152013!DI40/la))</f>
        <v>0</v>
      </c>
      <c r="AW51" s="24">
        <f>IF(Treasuries_01152013!DJ40=0,0,theta0+(theta1+theta2)*(1-EXP(-Treasuries_01152013!DJ40/la))/(Treasuries_01152013!DJ40/la)-theta2*EXP(-Treasuries_01152013!DJ40/la))</f>
        <v>0</v>
      </c>
      <c r="AX51" s="24">
        <f>IF(Treasuries_01152013!DK40=0,0,theta0+(theta1+theta2)*(1-EXP(-Treasuries_01152013!DK40/la))/(Treasuries_01152013!DK40/la)-theta2*EXP(-Treasuries_01152013!DK40/la))</f>
        <v>0</v>
      </c>
      <c r="AY51" s="24">
        <f>IF(Treasuries_01152013!DL40=0,0,theta0+(theta1+theta2)*(1-EXP(-Treasuries_01152013!DL40/la))/(Treasuries_01152013!DL40/la)-theta2*EXP(-Treasuries_01152013!DL40/la))</f>
        <v>0</v>
      </c>
      <c r="AZ51" s="24">
        <f>IF(Treasuries_01152013!DM40=0,0,theta0+(theta1+theta2)*(1-EXP(-Treasuries_01152013!DM40/la))/(Treasuries_01152013!DM40/la)-theta2*EXP(-Treasuries_01152013!DM40/la))</f>
        <v>0</v>
      </c>
      <c r="BA51" s="24">
        <f>IF(Treasuries_01152013!DN40=0,0,theta0+(theta1+theta2)*(1-EXP(-Treasuries_01152013!DN40/la))/(Treasuries_01152013!DN40/la)-theta2*EXP(-Treasuries_01152013!DN40/la))</f>
        <v>0</v>
      </c>
      <c r="BB51" s="24">
        <f>IF(Treasuries_01152013!DO40=0,0,theta0+(theta1+theta2)*(1-EXP(-Treasuries_01152013!DO40/la))/(Treasuries_01152013!DO40/la)-theta2*EXP(-Treasuries_01152013!DO40/la))</f>
        <v>0</v>
      </c>
      <c r="BC51" s="24">
        <f>IF(Treasuries_01152013!DP40=0,0,theta0+(theta1+theta2)*(1-EXP(-Treasuries_01152013!DP40/la))/(Treasuries_01152013!DP40/la)-theta2*EXP(-Treasuries_01152013!DP40/la))</f>
        <v>0</v>
      </c>
      <c r="BD51" s="24">
        <f>IF(Treasuries_01152013!DQ40=0,0,theta0+(theta1+theta2)*(1-EXP(-Treasuries_01152013!DQ40/la))/(Treasuries_01152013!DQ40/la)-theta2*EXP(-Treasuries_01152013!DQ40/la))</f>
        <v>0</v>
      </c>
      <c r="BE51" s="24">
        <f>IF(Treasuries_01152013!DR40=0,0,theta0+(theta1+theta2)*(1-EXP(-Treasuries_01152013!DR40/la))/(Treasuries_01152013!DR40/la)-theta2*EXP(-Treasuries_01152013!DR40/la))</f>
        <v>0</v>
      </c>
      <c r="BF51" s="24">
        <f>IF(Treasuries_01152013!DS40=0,0,theta0+(theta1+theta2)*(1-EXP(-Treasuries_01152013!DS40/la))/(Treasuries_01152013!DS40/la)-theta2*EXP(-Treasuries_01152013!DS40/la))</f>
        <v>0</v>
      </c>
      <c r="BG51" s="24">
        <f>IF(Treasuries_01152013!DT40=0,0,theta0+(theta1+theta2)*(1-EXP(-Treasuries_01152013!DT40/la))/(Treasuries_01152013!DT40/la)-theta2*EXP(-Treasuries_01152013!DT40/la))</f>
        <v>0</v>
      </c>
      <c r="BH51" s="24">
        <f>IF(Treasuries_01152013!DU40=0,0,theta0+(theta1+theta2)*(1-EXP(-Treasuries_01152013!DU40/la))/(Treasuries_01152013!DU40/la)-theta2*EXP(-Treasuries_01152013!DU40/la))</f>
        <v>0</v>
      </c>
      <c r="BI51" s="24">
        <f>IF(Treasuries_01152013!DV40=0,0,theta0+(theta1+theta2)*(1-EXP(-Treasuries_01152013!DV40/la))/(Treasuries_01152013!DV40/la)-theta2*EXP(-Treasuries_01152013!DV40/la))</f>
        <v>0</v>
      </c>
      <c r="BJ51" s="24">
        <f>IF(Treasuries_01152013!DW40=0,0,theta0+(theta1+theta2)*(1-EXP(-Treasuries_01152013!DW40/la))/(Treasuries_01152013!DW40/la)-theta2*EXP(-Treasuries_01152013!DW40/la))</f>
        <v>0</v>
      </c>
      <c r="BK51" s="24">
        <f>IF(Treasuries_01152013!DX40=0,0,theta0+(theta1+theta2)*(1-EXP(-Treasuries_01152013!DX40/la))/(Treasuries_01152013!DX40/la)-theta2*EXP(-Treasuries_01152013!DX40/la))</f>
        <v>0</v>
      </c>
      <c r="BL51" s="24">
        <f>IF(Treasuries_01152013!DY40=0,0,theta0+(theta1+theta2)*(1-EXP(-Treasuries_01152013!DY40/la))/(Treasuries_01152013!DY40/la)-theta2*EXP(-Treasuries_01152013!DY40/la))</f>
        <v>0</v>
      </c>
      <c r="BM51" s="24">
        <f>IF(Treasuries_01152013!DZ40=0,0,theta0+(theta1+theta2)*(1-EXP(-Treasuries_01152013!DZ40/la))/(Treasuries_01152013!DZ40/la)-theta2*EXP(-Treasuries_01152013!DZ40/la))</f>
        <v>0</v>
      </c>
      <c r="BN51" s="24">
        <f>IF(Treasuries_01152013!EA40=0,0,theta0+(theta1+theta2)*(1-EXP(-Treasuries_01152013!EA40/la))/(Treasuries_01152013!EA40/la)-theta2*EXP(-Treasuries_01152013!EA40/la))</f>
        <v>0</v>
      </c>
      <c r="BO51" s="17" t="e">
        <f>EXP(-Treasuries_01152013!BT40*G51)</f>
        <v>#DIV/0!</v>
      </c>
      <c r="BP51" s="17">
        <f>EXP(-Treasuries_01152013!BU40*H51)</f>
        <v>1</v>
      </c>
      <c r="BQ51" s="17">
        <f>EXP(-Treasuries_01152013!BV40*I51)</f>
        <v>1</v>
      </c>
      <c r="BR51" s="17">
        <f>EXP(-Treasuries_01152013!BW40*J51)</f>
        <v>1</v>
      </c>
      <c r="BS51" s="17">
        <f>EXP(-Treasuries_01152013!BX40*K51)</f>
        <v>1</v>
      </c>
      <c r="BT51" s="17">
        <f>EXP(-Treasuries_01152013!BY40*L51)</f>
        <v>1</v>
      </c>
      <c r="BU51" s="17">
        <f>EXP(-Treasuries_01152013!BZ40*M51)</f>
        <v>1</v>
      </c>
      <c r="BV51" s="17">
        <f>EXP(-Treasuries_01152013!CA40*N51)</f>
        <v>1</v>
      </c>
      <c r="BW51" s="17">
        <f>EXP(-Treasuries_01152013!CB40*O51)</f>
        <v>1</v>
      </c>
      <c r="BX51" s="17">
        <f>EXP(-Treasuries_01152013!CC40*P51)</f>
        <v>1</v>
      </c>
      <c r="BY51" s="17">
        <f>EXP(-Treasuries_01152013!CD40*Q51)</f>
        <v>1</v>
      </c>
      <c r="BZ51" s="17">
        <f>EXP(-Treasuries_01152013!CE40*R51)</f>
        <v>1</v>
      </c>
      <c r="CA51" s="17">
        <f>EXP(-Treasuries_01152013!CF40*S51)</f>
        <v>1</v>
      </c>
      <c r="CB51" s="17">
        <f>EXP(-Treasuries_01152013!CG40*T51)</f>
        <v>1</v>
      </c>
      <c r="CC51" s="17">
        <f>EXP(-Treasuries_01152013!CH40*U51)</f>
        <v>1</v>
      </c>
      <c r="CD51" s="17">
        <f>EXP(-Treasuries_01152013!CI40*V51)</f>
        <v>1</v>
      </c>
      <c r="CE51" s="17">
        <f>EXP(-Treasuries_01152013!CJ40*W51)</f>
        <v>1</v>
      </c>
      <c r="CF51" s="17">
        <f>EXP(-Treasuries_01152013!CK40*X51)</f>
        <v>1</v>
      </c>
      <c r="CG51" s="17">
        <f>EXP(-Treasuries_01152013!CL40*Y51)</f>
        <v>1</v>
      </c>
      <c r="CH51" s="17">
        <f>EXP(-Treasuries_01152013!CM40*Z51)</f>
        <v>1</v>
      </c>
      <c r="CI51" s="17">
        <f>EXP(-Treasuries_01152013!CN40*AA51)</f>
        <v>1</v>
      </c>
      <c r="CJ51" s="17">
        <f>EXP(-Treasuries_01152013!CO40*AB51)</f>
        <v>1</v>
      </c>
      <c r="CK51" s="17">
        <f>EXP(-Treasuries_01152013!CP40*AC51)</f>
        <v>1</v>
      </c>
      <c r="CL51" s="17">
        <f>EXP(-Treasuries_01152013!CQ40*AD51)</f>
        <v>1</v>
      </c>
      <c r="CM51" s="17">
        <f>EXP(-Treasuries_01152013!CR40*AE51)</f>
        <v>1</v>
      </c>
      <c r="CN51" s="17">
        <f>EXP(-Treasuries_01152013!CS40*AF51)</f>
        <v>1</v>
      </c>
      <c r="CO51" s="17">
        <f>EXP(-Treasuries_01152013!CT40*AG51)</f>
        <v>1</v>
      </c>
      <c r="CP51" s="17">
        <f>EXP(-Treasuries_01152013!CU40*AH51)</f>
        <v>1</v>
      </c>
      <c r="CQ51" s="17">
        <f>EXP(-Treasuries_01152013!CV40*AI51)</f>
        <v>1</v>
      </c>
      <c r="CR51" s="17">
        <f>EXP(-Treasuries_01152013!CW40*AJ51)</f>
        <v>1</v>
      </c>
      <c r="CS51" s="17">
        <f>EXP(-Treasuries_01152013!CX40*AK51)</f>
        <v>1</v>
      </c>
      <c r="CT51" s="17">
        <f>EXP(-Treasuries_01152013!CY40*AL51)</f>
        <v>1</v>
      </c>
      <c r="CU51" s="17">
        <f>EXP(-Treasuries_01152013!CZ40*AM51)</f>
        <v>1</v>
      </c>
      <c r="CV51" s="17">
        <f>EXP(-Treasuries_01152013!DA40*AN51)</f>
        <v>1</v>
      </c>
      <c r="CW51" s="17">
        <f>EXP(-Treasuries_01152013!DB40*AO51)</f>
        <v>1</v>
      </c>
      <c r="CX51" s="17">
        <f>EXP(-Treasuries_01152013!DC40*AP51)</f>
        <v>1</v>
      </c>
      <c r="CY51" s="17">
        <f>EXP(-Treasuries_01152013!DD40*AQ51)</f>
        <v>1</v>
      </c>
      <c r="CZ51" s="17">
        <f>EXP(-Treasuries_01152013!DE40*AR51)</f>
        <v>1</v>
      </c>
      <c r="DA51" s="17">
        <f>EXP(-Treasuries_01152013!DF40*AS51)</f>
        <v>1</v>
      </c>
      <c r="DB51" s="17">
        <f>EXP(-Treasuries_01152013!DG40*AT51)</f>
        <v>1</v>
      </c>
      <c r="DC51" s="17">
        <f>EXP(-Treasuries_01152013!DH40*AU51)</f>
        <v>1</v>
      </c>
      <c r="DD51" s="17">
        <f>EXP(-Treasuries_01152013!DI40*AV51)</f>
        <v>1</v>
      </c>
      <c r="DE51" s="17">
        <f>EXP(-Treasuries_01152013!DJ40*AW51)</f>
        <v>1</v>
      </c>
      <c r="DF51" s="17">
        <f>EXP(-Treasuries_01152013!DK40*AX51)</f>
        <v>1</v>
      </c>
      <c r="DG51" s="17">
        <f>EXP(-Treasuries_01152013!DL40*AY51)</f>
        <v>1</v>
      </c>
      <c r="DH51" s="17">
        <f>EXP(-Treasuries_01152013!DM40*AZ51)</f>
        <v>1</v>
      </c>
      <c r="DI51" s="17">
        <f>EXP(-Treasuries_01152013!DN40*BA51)</f>
        <v>1</v>
      </c>
      <c r="DJ51" s="17">
        <f>EXP(-Treasuries_01152013!DO40*BB51)</f>
        <v>1</v>
      </c>
      <c r="DK51" s="17">
        <f>EXP(-Treasuries_01152013!DP40*BC51)</f>
        <v>1</v>
      </c>
      <c r="DL51" s="17">
        <f>EXP(-Treasuries_01152013!DQ40*BD51)</f>
        <v>1</v>
      </c>
      <c r="DM51" s="17">
        <f>EXP(-Treasuries_01152013!DR40*BE51)</f>
        <v>1</v>
      </c>
      <c r="DN51" s="17">
        <f>EXP(-Treasuries_01152013!DS40*BF51)</f>
        <v>1</v>
      </c>
      <c r="DO51" s="17">
        <f>EXP(-Treasuries_01152013!DT40*BG51)</f>
        <v>1</v>
      </c>
      <c r="DP51" s="17">
        <f>EXP(-Treasuries_01152013!DU40*BH51)</f>
        <v>1</v>
      </c>
      <c r="DQ51" s="17">
        <f>EXP(-Treasuries_01152013!DV40*BI51)</f>
        <v>1</v>
      </c>
      <c r="DR51" s="17">
        <f>EXP(-Treasuries_01152013!DW40*BJ51)</f>
        <v>1</v>
      </c>
      <c r="DS51" s="17">
        <f>EXP(-Treasuries_01152013!DX40*BK51)</f>
        <v>1</v>
      </c>
      <c r="DT51" s="17">
        <f>EXP(-Treasuries_01152013!DY40*BL51)</f>
        <v>1</v>
      </c>
      <c r="DU51" s="17">
        <f>EXP(-Treasuries_01152013!DZ40*BM51)</f>
        <v>1</v>
      </c>
      <c r="DV51" s="17">
        <f>EXP(-Treasuries_01152013!EA40*BN51)</f>
        <v>1</v>
      </c>
      <c r="DW51" s="8" t="e">
        <f>SUMPRODUCT(BO51:DV51,Treasuries_01152013!K40:BR40)</f>
        <v>#DIV/0!</v>
      </c>
      <c r="DX51" s="11" t="e">
        <f t="shared" si="3"/>
        <v>#DIV/0!</v>
      </c>
      <c r="DZ51" s="14">
        <f t="shared" si="6"/>
        <v>17</v>
      </c>
      <c r="EA51" s="67"/>
      <c r="EB51" s="67"/>
      <c r="EC51" s="67"/>
      <c r="EF51" s="15"/>
    </row>
    <row r="52" spans="2:136">
      <c r="B52" s="10">
        <f>Treasuries_01152013!C41</f>
        <v>0.5</v>
      </c>
      <c r="C52" s="10">
        <f>Treasuries_01152013!E41</f>
        <v>100.148438</v>
      </c>
      <c r="D52" s="10">
        <f>Treasuries_01152013!F41</f>
        <v>100.15625</v>
      </c>
      <c r="E52" s="8">
        <f>Treasuries_01152013!H41</f>
        <v>0.37777777777777777</v>
      </c>
      <c r="F52" s="8">
        <f t="shared" si="5"/>
        <v>100.152344</v>
      </c>
      <c r="G52" s="24" t="e">
        <f>IF(Treasuries_01152013!BT41=0,0,theta0+(theta1+theta2)*(1-EXP(-Treasuries_01152013!BT41/la))/(Treasuries_01152013!BT41/la)-theta2*EXP(-Treasuries_01152013!BT41/la))</f>
        <v>#DIV/0!</v>
      </c>
      <c r="H52" s="24">
        <f>IF(Treasuries_01152013!BU41=0,0,theta0+(theta1+theta2)*(1-EXP(-Treasuries_01152013!BU41/la))/(Treasuries_01152013!BU41/la)-theta2*EXP(-Treasuries_01152013!BU41/la))</f>
        <v>0</v>
      </c>
      <c r="I52" s="24">
        <f>IF(Treasuries_01152013!BV41=0,0,theta0+(theta1+theta2)*(1-EXP(-Treasuries_01152013!BV41/la))/(Treasuries_01152013!BV41/la)-theta2*EXP(-Treasuries_01152013!BV41/la))</f>
        <v>0</v>
      </c>
      <c r="J52" s="24">
        <f>IF(Treasuries_01152013!BW41=0,0,theta0+(theta1+theta2)*(1-EXP(-Treasuries_01152013!BW41/la))/(Treasuries_01152013!BW41/la)-theta2*EXP(-Treasuries_01152013!BW41/la))</f>
        <v>0</v>
      </c>
      <c r="K52" s="24">
        <f>IF(Treasuries_01152013!BX41=0,0,theta0+(theta1+theta2)*(1-EXP(-Treasuries_01152013!BX41/la))/(Treasuries_01152013!BX41/la)-theta2*EXP(-Treasuries_01152013!BX41/la))</f>
        <v>0</v>
      </c>
      <c r="L52" s="24">
        <f>IF(Treasuries_01152013!BY41=0,0,theta0+(theta1+theta2)*(1-EXP(-Treasuries_01152013!BY41/la))/(Treasuries_01152013!BY41/la)-theta2*EXP(-Treasuries_01152013!BY41/la))</f>
        <v>0</v>
      </c>
      <c r="M52" s="24">
        <f>IF(Treasuries_01152013!BZ41=0,0,theta0+(theta1+theta2)*(1-EXP(-Treasuries_01152013!BZ41/la))/(Treasuries_01152013!BZ41/la)-theta2*EXP(-Treasuries_01152013!BZ41/la))</f>
        <v>0</v>
      </c>
      <c r="N52" s="24">
        <f>IF(Treasuries_01152013!CA41=0,0,theta0+(theta1+theta2)*(1-EXP(-Treasuries_01152013!CA41/la))/(Treasuries_01152013!CA41/la)-theta2*EXP(-Treasuries_01152013!CA41/la))</f>
        <v>0</v>
      </c>
      <c r="O52" s="24">
        <f>IF(Treasuries_01152013!CB41=0,0,theta0+(theta1+theta2)*(1-EXP(-Treasuries_01152013!CB41/la))/(Treasuries_01152013!CB41/la)-theta2*EXP(-Treasuries_01152013!CB41/la))</f>
        <v>0</v>
      </c>
      <c r="P52" s="24">
        <f>IF(Treasuries_01152013!CC41=0,0,theta0+(theta1+theta2)*(1-EXP(-Treasuries_01152013!CC41/la))/(Treasuries_01152013!CC41/la)-theta2*EXP(-Treasuries_01152013!CC41/la))</f>
        <v>0</v>
      </c>
      <c r="Q52" s="24">
        <f>IF(Treasuries_01152013!CD41=0,0,theta0+(theta1+theta2)*(1-EXP(-Treasuries_01152013!CD41/la))/(Treasuries_01152013!CD41/la)-theta2*EXP(-Treasuries_01152013!CD41/la))</f>
        <v>0</v>
      </c>
      <c r="R52" s="24">
        <f>IF(Treasuries_01152013!CE41=0,0,theta0+(theta1+theta2)*(1-EXP(-Treasuries_01152013!CE41/la))/(Treasuries_01152013!CE41/la)-theta2*EXP(-Treasuries_01152013!CE41/la))</f>
        <v>0</v>
      </c>
      <c r="S52" s="24">
        <f>IF(Treasuries_01152013!CF41=0,0,theta0+(theta1+theta2)*(1-EXP(-Treasuries_01152013!CF41/la))/(Treasuries_01152013!CF41/la)-theta2*EXP(-Treasuries_01152013!CF41/la))</f>
        <v>0</v>
      </c>
      <c r="T52" s="24">
        <f>IF(Treasuries_01152013!CG41=0,0,theta0+(theta1+theta2)*(1-EXP(-Treasuries_01152013!CG41/la))/(Treasuries_01152013!CG41/la)-theta2*EXP(-Treasuries_01152013!CG41/la))</f>
        <v>0</v>
      </c>
      <c r="U52" s="24">
        <f>IF(Treasuries_01152013!CH41=0,0,theta0+(theta1+theta2)*(1-EXP(-Treasuries_01152013!CH41/la))/(Treasuries_01152013!CH41/la)-theta2*EXP(-Treasuries_01152013!CH41/la))</f>
        <v>0</v>
      </c>
      <c r="V52" s="24">
        <f>IF(Treasuries_01152013!CI41=0,0,theta0+(theta1+theta2)*(1-EXP(-Treasuries_01152013!CI41/la))/(Treasuries_01152013!CI41/la)-theta2*EXP(-Treasuries_01152013!CI41/la))</f>
        <v>0</v>
      </c>
      <c r="W52" s="24">
        <f>IF(Treasuries_01152013!CJ41=0,0,theta0+(theta1+theta2)*(1-EXP(-Treasuries_01152013!CJ41/la))/(Treasuries_01152013!CJ41/la)-theta2*EXP(-Treasuries_01152013!CJ41/la))</f>
        <v>0</v>
      </c>
      <c r="X52" s="24">
        <f>IF(Treasuries_01152013!CK41=0,0,theta0+(theta1+theta2)*(1-EXP(-Treasuries_01152013!CK41/la))/(Treasuries_01152013!CK41/la)-theta2*EXP(-Treasuries_01152013!CK41/la))</f>
        <v>0</v>
      </c>
      <c r="Y52" s="24">
        <f>IF(Treasuries_01152013!CL41=0,0,theta0+(theta1+theta2)*(1-EXP(-Treasuries_01152013!CL41/la))/(Treasuries_01152013!CL41/la)-theta2*EXP(-Treasuries_01152013!CL41/la))</f>
        <v>0</v>
      </c>
      <c r="Z52" s="24">
        <f>IF(Treasuries_01152013!CM41=0,0,theta0+(theta1+theta2)*(1-EXP(-Treasuries_01152013!CM41/la))/(Treasuries_01152013!CM41/la)-theta2*EXP(-Treasuries_01152013!CM41/la))</f>
        <v>0</v>
      </c>
      <c r="AA52" s="24">
        <f>IF(Treasuries_01152013!CN41=0,0,theta0+(theta1+theta2)*(1-EXP(-Treasuries_01152013!CN41/la))/(Treasuries_01152013!CN41/la)-theta2*EXP(-Treasuries_01152013!CN41/la))</f>
        <v>0</v>
      </c>
      <c r="AB52" s="24">
        <f>IF(Treasuries_01152013!CO41=0,0,theta0+(theta1+theta2)*(1-EXP(-Treasuries_01152013!CO41/la))/(Treasuries_01152013!CO41/la)-theta2*EXP(-Treasuries_01152013!CO41/la))</f>
        <v>0</v>
      </c>
      <c r="AC52" s="24">
        <f>IF(Treasuries_01152013!CP41=0,0,theta0+(theta1+theta2)*(1-EXP(-Treasuries_01152013!CP41/la))/(Treasuries_01152013!CP41/la)-theta2*EXP(-Treasuries_01152013!CP41/la))</f>
        <v>0</v>
      </c>
      <c r="AD52" s="24">
        <f>IF(Treasuries_01152013!CQ41=0,0,theta0+(theta1+theta2)*(1-EXP(-Treasuries_01152013!CQ41/la))/(Treasuries_01152013!CQ41/la)-theta2*EXP(-Treasuries_01152013!CQ41/la))</f>
        <v>0</v>
      </c>
      <c r="AE52" s="24">
        <f>IF(Treasuries_01152013!CR41=0,0,theta0+(theta1+theta2)*(1-EXP(-Treasuries_01152013!CR41/la))/(Treasuries_01152013!CR41/la)-theta2*EXP(-Treasuries_01152013!CR41/la))</f>
        <v>0</v>
      </c>
      <c r="AF52" s="24">
        <f>IF(Treasuries_01152013!CS41=0,0,theta0+(theta1+theta2)*(1-EXP(-Treasuries_01152013!CS41/la))/(Treasuries_01152013!CS41/la)-theta2*EXP(-Treasuries_01152013!CS41/la))</f>
        <v>0</v>
      </c>
      <c r="AG52" s="24">
        <f>IF(Treasuries_01152013!CT41=0,0,theta0+(theta1+theta2)*(1-EXP(-Treasuries_01152013!CT41/la))/(Treasuries_01152013!CT41/la)-theta2*EXP(-Treasuries_01152013!CT41/la))</f>
        <v>0</v>
      </c>
      <c r="AH52" s="24">
        <f>IF(Treasuries_01152013!CU41=0,0,theta0+(theta1+theta2)*(1-EXP(-Treasuries_01152013!CU41/la))/(Treasuries_01152013!CU41/la)-theta2*EXP(-Treasuries_01152013!CU41/la))</f>
        <v>0</v>
      </c>
      <c r="AI52" s="24">
        <f>IF(Treasuries_01152013!CV41=0,0,theta0+(theta1+theta2)*(1-EXP(-Treasuries_01152013!CV41/la))/(Treasuries_01152013!CV41/la)-theta2*EXP(-Treasuries_01152013!CV41/la))</f>
        <v>0</v>
      </c>
      <c r="AJ52" s="24">
        <f>IF(Treasuries_01152013!CW41=0,0,theta0+(theta1+theta2)*(1-EXP(-Treasuries_01152013!CW41/la))/(Treasuries_01152013!CW41/la)-theta2*EXP(-Treasuries_01152013!CW41/la))</f>
        <v>0</v>
      </c>
      <c r="AK52" s="24">
        <f>IF(Treasuries_01152013!CX41=0,0,theta0+(theta1+theta2)*(1-EXP(-Treasuries_01152013!CX41/la))/(Treasuries_01152013!CX41/la)-theta2*EXP(-Treasuries_01152013!CX41/la))</f>
        <v>0</v>
      </c>
      <c r="AL52" s="24">
        <f>IF(Treasuries_01152013!CY41=0,0,theta0+(theta1+theta2)*(1-EXP(-Treasuries_01152013!CY41/la))/(Treasuries_01152013!CY41/la)-theta2*EXP(-Treasuries_01152013!CY41/la))</f>
        <v>0</v>
      </c>
      <c r="AM52" s="24">
        <f>IF(Treasuries_01152013!CZ41=0,0,theta0+(theta1+theta2)*(1-EXP(-Treasuries_01152013!CZ41/la))/(Treasuries_01152013!CZ41/la)-theta2*EXP(-Treasuries_01152013!CZ41/la))</f>
        <v>0</v>
      </c>
      <c r="AN52" s="24">
        <f>IF(Treasuries_01152013!DA41=0,0,theta0+(theta1+theta2)*(1-EXP(-Treasuries_01152013!DA41/la))/(Treasuries_01152013!DA41/la)-theta2*EXP(-Treasuries_01152013!DA41/la))</f>
        <v>0</v>
      </c>
      <c r="AO52" s="24">
        <f>IF(Treasuries_01152013!DB41=0,0,theta0+(theta1+theta2)*(1-EXP(-Treasuries_01152013!DB41/la))/(Treasuries_01152013!DB41/la)-theta2*EXP(-Treasuries_01152013!DB41/la))</f>
        <v>0</v>
      </c>
      <c r="AP52" s="24">
        <f>IF(Treasuries_01152013!DC41=0,0,theta0+(theta1+theta2)*(1-EXP(-Treasuries_01152013!DC41/la))/(Treasuries_01152013!DC41/la)-theta2*EXP(-Treasuries_01152013!DC41/la))</f>
        <v>0</v>
      </c>
      <c r="AQ52" s="24">
        <f>IF(Treasuries_01152013!DD41=0,0,theta0+(theta1+theta2)*(1-EXP(-Treasuries_01152013!DD41/la))/(Treasuries_01152013!DD41/la)-theta2*EXP(-Treasuries_01152013!DD41/la))</f>
        <v>0</v>
      </c>
      <c r="AR52" s="24">
        <f>IF(Treasuries_01152013!DE41=0,0,theta0+(theta1+theta2)*(1-EXP(-Treasuries_01152013!DE41/la))/(Treasuries_01152013!DE41/la)-theta2*EXP(-Treasuries_01152013!DE41/la))</f>
        <v>0</v>
      </c>
      <c r="AS52" s="24">
        <f>IF(Treasuries_01152013!DF41=0,0,theta0+(theta1+theta2)*(1-EXP(-Treasuries_01152013!DF41/la))/(Treasuries_01152013!DF41/la)-theta2*EXP(-Treasuries_01152013!DF41/la))</f>
        <v>0</v>
      </c>
      <c r="AT52" s="24">
        <f>IF(Treasuries_01152013!DG41=0,0,theta0+(theta1+theta2)*(1-EXP(-Treasuries_01152013!DG41/la))/(Treasuries_01152013!DG41/la)-theta2*EXP(-Treasuries_01152013!DG41/la))</f>
        <v>0</v>
      </c>
      <c r="AU52" s="24">
        <f>IF(Treasuries_01152013!DH41=0,0,theta0+(theta1+theta2)*(1-EXP(-Treasuries_01152013!DH41/la))/(Treasuries_01152013!DH41/la)-theta2*EXP(-Treasuries_01152013!DH41/la))</f>
        <v>0</v>
      </c>
      <c r="AV52" s="24">
        <f>IF(Treasuries_01152013!DI41=0,0,theta0+(theta1+theta2)*(1-EXP(-Treasuries_01152013!DI41/la))/(Treasuries_01152013!DI41/la)-theta2*EXP(-Treasuries_01152013!DI41/la))</f>
        <v>0</v>
      </c>
      <c r="AW52" s="24">
        <f>IF(Treasuries_01152013!DJ41=0,0,theta0+(theta1+theta2)*(1-EXP(-Treasuries_01152013!DJ41/la))/(Treasuries_01152013!DJ41/la)-theta2*EXP(-Treasuries_01152013!DJ41/la))</f>
        <v>0</v>
      </c>
      <c r="AX52" s="24">
        <f>IF(Treasuries_01152013!DK41=0,0,theta0+(theta1+theta2)*(1-EXP(-Treasuries_01152013!DK41/la))/(Treasuries_01152013!DK41/la)-theta2*EXP(-Treasuries_01152013!DK41/la))</f>
        <v>0</v>
      </c>
      <c r="AY52" s="24">
        <f>IF(Treasuries_01152013!DL41=0,0,theta0+(theta1+theta2)*(1-EXP(-Treasuries_01152013!DL41/la))/(Treasuries_01152013!DL41/la)-theta2*EXP(-Treasuries_01152013!DL41/la))</f>
        <v>0</v>
      </c>
      <c r="AZ52" s="24">
        <f>IF(Treasuries_01152013!DM41=0,0,theta0+(theta1+theta2)*(1-EXP(-Treasuries_01152013!DM41/la))/(Treasuries_01152013!DM41/la)-theta2*EXP(-Treasuries_01152013!DM41/la))</f>
        <v>0</v>
      </c>
      <c r="BA52" s="24">
        <f>IF(Treasuries_01152013!DN41=0,0,theta0+(theta1+theta2)*(1-EXP(-Treasuries_01152013!DN41/la))/(Treasuries_01152013!DN41/la)-theta2*EXP(-Treasuries_01152013!DN41/la))</f>
        <v>0</v>
      </c>
      <c r="BB52" s="24">
        <f>IF(Treasuries_01152013!DO41=0,0,theta0+(theta1+theta2)*(1-EXP(-Treasuries_01152013!DO41/la))/(Treasuries_01152013!DO41/la)-theta2*EXP(-Treasuries_01152013!DO41/la))</f>
        <v>0</v>
      </c>
      <c r="BC52" s="24">
        <f>IF(Treasuries_01152013!DP41=0,0,theta0+(theta1+theta2)*(1-EXP(-Treasuries_01152013!DP41/la))/(Treasuries_01152013!DP41/la)-theta2*EXP(-Treasuries_01152013!DP41/la))</f>
        <v>0</v>
      </c>
      <c r="BD52" s="24">
        <f>IF(Treasuries_01152013!DQ41=0,0,theta0+(theta1+theta2)*(1-EXP(-Treasuries_01152013!DQ41/la))/(Treasuries_01152013!DQ41/la)-theta2*EXP(-Treasuries_01152013!DQ41/la))</f>
        <v>0</v>
      </c>
      <c r="BE52" s="24">
        <f>IF(Treasuries_01152013!DR41=0,0,theta0+(theta1+theta2)*(1-EXP(-Treasuries_01152013!DR41/la))/(Treasuries_01152013!DR41/la)-theta2*EXP(-Treasuries_01152013!DR41/la))</f>
        <v>0</v>
      </c>
      <c r="BF52" s="24">
        <f>IF(Treasuries_01152013!DS41=0,0,theta0+(theta1+theta2)*(1-EXP(-Treasuries_01152013!DS41/la))/(Treasuries_01152013!DS41/la)-theta2*EXP(-Treasuries_01152013!DS41/la))</f>
        <v>0</v>
      </c>
      <c r="BG52" s="24">
        <f>IF(Treasuries_01152013!DT41=0,0,theta0+(theta1+theta2)*(1-EXP(-Treasuries_01152013!DT41/la))/(Treasuries_01152013!DT41/la)-theta2*EXP(-Treasuries_01152013!DT41/la))</f>
        <v>0</v>
      </c>
      <c r="BH52" s="24">
        <f>IF(Treasuries_01152013!DU41=0,0,theta0+(theta1+theta2)*(1-EXP(-Treasuries_01152013!DU41/la))/(Treasuries_01152013!DU41/la)-theta2*EXP(-Treasuries_01152013!DU41/la))</f>
        <v>0</v>
      </c>
      <c r="BI52" s="24">
        <f>IF(Treasuries_01152013!DV41=0,0,theta0+(theta1+theta2)*(1-EXP(-Treasuries_01152013!DV41/la))/(Treasuries_01152013!DV41/la)-theta2*EXP(-Treasuries_01152013!DV41/la))</f>
        <v>0</v>
      </c>
      <c r="BJ52" s="24">
        <f>IF(Treasuries_01152013!DW41=0,0,theta0+(theta1+theta2)*(1-EXP(-Treasuries_01152013!DW41/la))/(Treasuries_01152013!DW41/la)-theta2*EXP(-Treasuries_01152013!DW41/la))</f>
        <v>0</v>
      </c>
      <c r="BK52" s="24">
        <f>IF(Treasuries_01152013!DX41=0,0,theta0+(theta1+theta2)*(1-EXP(-Treasuries_01152013!DX41/la))/(Treasuries_01152013!DX41/la)-theta2*EXP(-Treasuries_01152013!DX41/la))</f>
        <v>0</v>
      </c>
      <c r="BL52" s="24">
        <f>IF(Treasuries_01152013!DY41=0,0,theta0+(theta1+theta2)*(1-EXP(-Treasuries_01152013!DY41/la))/(Treasuries_01152013!DY41/la)-theta2*EXP(-Treasuries_01152013!DY41/la))</f>
        <v>0</v>
      </c>
      <c r="BM52" s="24">
        <f>IF(Treasuries_01152013!DZ41=0,0,theta0+(theta1+theta2)*(1-EXP(-Treasuries_01152013!DZ41/la))/(Treasuries_01152013!DZ41/la)-theta2*EXP(-Treasuries_01152013!DZ41/la))</f>
        <v>0</v>
      </c>
      <c r="BN52" s="24">
        <f>IF(Treasuries_01152013!EA41=0,0,theta0+(theta1+theta2)*(1-EXP(-Treasuries_01152013!EA41/la))/(Treasuries_01152013!EA41/la)-theta2*EXP(-Treasuries_01152013!EA41/la))</f>
        <v>0</v>
      </c>
      <c r="BO52" s="17" t="e">
        <f>EXP(-Treasuries_01152013!BT41*G52)</f>
        <v>#DIV/0!</v>
      </c>
      <c r="BP52" s="17">
        <f>EXP(-Treasuries_01152013!BU41*H52)</f>
        <v>1</v>
      </c>
      <c r="BQ52" s="17">
        <f>EXP(-Treasuries_01152013!BV41*I52)</f>
        <v>1</v>
      </c>
      <c r="BR52" s="17">
        <f>EXP(-Treasuries_01152013!BW41*J52)</f>
        <v>1</v>
      </c>
      <c r="BS52" s="17">
        <f>EXP(-Treasuries_01152013!BX41*K52)</f>
        <v>1</v>
      </c>
      <c r="BT52" s="17">
        <f>EXP(-Treasuries_01152013!BY41*L52)</f>
        <v>1</v>
      </c>
      <c r="BU52" s="17">
        <f>EXP(-Treasuries_01152013!BZ41*M52)</f>
        <v>1</v>
      </c>
      <c r="BV52" s="17">
        <f>EXP(-Treasuries_01152013!CA41*N52)</f>
        <v>1</v>
      </c>
      <c r="BW52" s="17">
        <f>EXP(-Treasuries_01152013!CB41*O52)</f>
        <v>1</v>
      </c>
      <c r="BX52" s="17">
        <f>EXP(-Treasuries_01152013!CC41*P52)</f>
        <v>1</v>
      </c>
      <c r="BY52" s="17">
        <f>EXP(-Treasuries_01152013!CD41*Q52)</f>
        <v>1</v>
      </c>
      <c r="BZ52" s="17">
        <f>EXP(-Treasuries_01152013!CE41*R52)</f>
        <v>1</v>
      </c>
      <c r="CA52" s="17">
        <f>EXP(-Treasuries_01152013!CF41*S52)</f>
        <v>1</v>
      </c>
      <c r="CB52" s="17">
        <f>EXP(-Treasuries_01152013!CG41*T52)</f>
        <v>1</v>
      </c>
      <c r="CC52" s="17">
        <f>EXP(-Treasuries_01152013!CH41*U52)</f>
        <v>1</v>
      </c>
      <c r="CD52" s="17">
        <f>EXP(-Treasuries_01152013!CI41*V52)</f>
        <v>1</v>
      </c>
      <c r="CE52" s="17">
        <f>EXP(-Treasuries_01152013!CJ41*W52)</f>
        <v>1</v>
      </c>
      <c r="CF52" s="17">
        <f>EXP(-Treasuries_01152013!CK41*X52)</f>
        <v>1</v>
      </c>
      <c r="CG52" s="17">
        <f>EXP(-Treasuries_01152013!CL41*Y52)</f>
        <v>1</v>
      </c>
      <c r="CH52" s="17">
        <f>EXP(-Treasuries_01152013!CM41*Z52)</f>
        <v>1</v>
      </c>
      <c r="CI52" s="17">
        <f>EXP(-Treasuries_01152013!CN41*AA52)</f>
        <v>1</v>
      </c>
      <c r="CJ52" s="17">
        <f>EXP(-Treasuries_01152013!CO41*AB52)</f>
        <v>1</v>
      </c>
      <c r="CK52" s="17">
        <f>EXP(-Treasuries_01152013!CP41*AC52)</f>
        <v>1</v>
      </c>
      <c r="CL52" s="17">
        <f>EXP(-Treasuries_01152013!CQ41*AD52)</f>
        <v>1</v>
      </c>
      <c r="CM52" s="17">
        <f>EXP(-Treasuries_01152013!CR41*AE52)</f>
        <v>1</v>
      </c>
      <c r="CN52" s="17">
        <f>EXP(-Treasuries_01152013!CS41*AF52)</f>
        <v>1</v>
      </c>
      <c r="CO52" s="17">
        <f>EXP(-Treasuries_01152013!CT41*AG52)</f>
        <v>1</v>
      </c>
      <c r="CP52" s="17">
        <f>EXP(-Treasuries_01152013!CU41*AH52)</f>
        <v>1</v>
      </c>
      <c r="CQ52" s="17">
        <f>EXP(-Treasuries_01152013!CV41*AI52)</f>
        <v>1</v>
      </c>
      <c r="CR52" s="17">
        <f>EXP(-Treasuries_01152013!CW41*AJ52)</f>
        <v>1</v>
      </c>
      <c r="CS52" s="17">
        <f>EXP(-Treasuries_01152013!CX41*AK52)</f>
        <v>1</v>
      </c>
      <c r="CT52" s="17">
        <f>EXP(-Treasuries_01152013!CY41*AL52)</f>
        <v>1</v>
      </c>
      <c r="CU52" s="17">
        <f>EXP(-Treasuries_01152013!CZ41*AM52)</f>
        <v>1</v>
      </c>
      <c r="CV52" s="17">
        <f>EXP(-Treasuries_01152013!DA41*AN52)</f>
        <v>1</v>
      </c>
      <c r="CW52" s="17">
        <f>EXP(-Treasuries_01152013!DB41*AO52)</f>
        <v>1</v>
      </c>
      <c r="CX52" s="17">
        <f>EXP(-Treasuries_01152013!DC41*AP52)</f>
        <v>1</v>
      </c>
      <c r="CY52" s="17">
        <f>EXP(-Treasuries_01152013!DD41*AQ52)</f>
        <v>1</v>
      </c>
      <c r="CZ52" s="17">
        <f>EXP(-Treasuries_01152013!DE41*AR52)</f>
        <v>1</v>
      </c>
      <c r="DA52" s="17">
        <f>EXP(-Treasuries_01152013!DF41*AS52)</f>
        <v>1</v>
      </c>
      <c r="DB52" s="17">
        <f>EXP(-Treasuries_01152013!DG41*AT52)</f>
        <v>1</v>
      </c>
      <c r="DC52" s="17">
        <f>EXP(-Treasuries_01152013!DH41*AU52)</f>
        <v>1</v>
      </c>
      <c r="DD52" s="17">
        <f>EXP(-Treasuries_01152013!DI41*AV52)</f>
        <v>1</v>
      </c>
      <c r="DE52" s="17">
        <f>EXP(-Treasuries_01152013!DJ41*AW52)</f>
        <v>1</v>
      </c>
      <c r="DF52" s="17">
        <f>EXP(-Treasuries_01152013!DK41*AX52)</f>
        <v>1</v>
      </c>
      <c r="DG52" s="17">
        <f>EXP(-Treasuries_01152013!DL41*AY52)</f>
        <v>1</v>
      </c>
      <c r="DH52" s="17">
        <f>EXP(-Treasuries_01152013!DM41*AZ52)</f>
        <v>1</v>
      </c>
      <c r="DI52" s="17">
        <f>EXP(-Treasuries_01152013!DN41*BA52)</f>
        <v>1</v>
      </c>
      <c r="DJ52" s="17">
        <f>EXP(-Treasuries_01152013!DO41*BB52)</f>
        <v>1</v>
      </c>
      <c r="DK52" s="17">
        <f>EXP(-Treasuries_01152013!DP41*BC52)</f>
        <v>1</v>
      </c>
      <c r="DL52" s="17">
        <f>EXP(-Treasuries_01152013!DQ41*BD52)</f>
        <v>1</v>
      </c>
      <c r="DM52" s="17">
        <f>EXP(-Treasuries_01152013!DR41*BE52)</f>
        <v>1</v>
      </c>
      <c r="DN52" s="17">
        <f>EXP(-Treasuries_01152013!DS41*BF52)</f>
        <v>1</v>
      </c>
      <c r="DO52" s="17">
        <f>EXP(-Treasuries_01152013!DT41*BG52)</f>
        <v>1</v>
      </c>
      <c r="DP52" s="17">
        <f>EXP(-Treasuries_01152013!DU41*BH52)</f>
        <v>1</v>
      </c>
      <c r="DQ52" s="17">
        <f>EXP(-Treasuries_01152013!DV41*BI52)</f>
        <v>1</v>
      </c>
      <c r="DR52" s="17">
        <f>EXP(-Treasuries_01152013!DW41*BJ52)</f>
        <v>1</v>
      </c>
      <c r="DS52" s="17">
        <f>EXP(-Treasuries_01152013!DX41*BK52)</f>
        <v>1</v>
      </c>
      <c r="DT52" s="17">
        <f>EXP(-Treasuries_01152013!DY41*BL52)</f>
        <v>1</v>
      </c>
      <c r="DU52" s="17">
        <f>EXP(-Treasuries_01152013!DZ41*BM52)</f>
        <v>1</v>
      </c>
      <c r="DV52" s="17">
        <f>EXP(-Treasuries_01152013!EA41*BN52)</f>
        <v>1</v>
      </c>
      <c r="DW52" s="8" t="e">
        <f>SUMPRODUCT(BO52:DV52,Treasuries_01152013!K41:BR41)</f>
        <v>#DIV/0!</v>
      </c>
      <c r="DX52" s="11" t="e">
        <f t="shared" si="3"/>
        <v>#DIV/0!</v>
      </c>
      <c r="DZ52" s="14">
        <f t="shared" si="6"/>
        <v>17.5</v>
      </c>
      <c r="EA52" s="67"/>
      <c r="EB52" s="67"/>
      <c r="EC52" s="67"/>
      <c r="EF52" s="15"/>
    </row>
    <row r="53" spans="2:136">
      <c r="B53" s="10">
        <f>Treasuries_01152013!C42</f>
        <v>3.5</v>
      </c>
      <c r="C53" s="10">
        <f>Treasuries_01152013!E42</f>
        <v>101.257812</v>
      </c>
      <c r="D53" s="10">
        <f>Treasuries_01152013!F42</f>
        <v>101.265625</v>
      </c>
      <c r="E53" s="8">
        <f>Treasuries_01152013!H42</f>
        <v>0.37777777777777777</v>
      </c>
      <c r="F53" s="8">
        <f t="shared" si="5"/>
        <v>101.2617185</v>
      </c>
      <c r="G53" s="24" t="e">
        <f>IF(Treasuries_01152013!BT42=0,0,theta0+(theta1+theta2)*(1-EXP(-Treasuries_01152013!BT42/la))/(Treasuries_01152013!BT42/la)-theta2*EXP(-Treasuries_01152013!BT42/la))</f>
        <v>#DIV/0!</v>
      </c>
      <c r="H53" s="24">
        <f>IF(Treasuries_01152013!BU42=0,0,theta0+(theta1+theta2)*(1-EXP(-Treasuries_01152013!BU42/la))/(Treasuries_01152013!BU42/la)-theta2*EXP(-Treasuries_01152013!BU42/la))</f>
        <v>0</v>
      </c>
      <c r="I53" s="24">
        <f>IF(Treasuries_01152013!BV42=0,0,theta0+(theta1+theta2)*(1-EXP(-Treasuries_01152013!BV42/la))/(Treasuries_01152013!BV42/la)-theta2*EXP(-Treasuries_01152013!BV42/la))</f>
        <v>0</v>
      </c>
      <c r="J53" s="24">
        <f>IF(Treasuries_01152013!BW42=0,0,theta0+(theta1+theta2)*(1-EXP(-Treasuries_01152013!BW42/la))/(Treasuries_01152013!BW42/la)-theta2*EXP(-Treasuries_01152013!BW42/la))</f>
        <v>0</v>
      </c>
      <c r="K53" s="24">
        <f>IF(Treasuries_01152013!BX42=0,0,theta0+(theta1+theta2)*(1-EXP(-Treasuries_01152013!BX42/la))/(Treasuries_01152013!BX42/la)-theta2*EXP(-Treasuries_01152013!BX42/la))</f>
        <v>0</v>
      </c>
      <c r="L53" s="24">
        <f>IF(Treasuries_01152013!BY42=0,0,theta0+(theta1+theta2)*(1-EXP(-Treasuries_01152013!BY42/la))/(Treasuries_01152013!BY42/la)-theta2*EXP(-Treasuries_01152013!BY42/la))</f>
        <v>0</v>
      </c>
      <c r="M53" s="24">
        <f>IF(Treasuries_01152013!BZ42=0,0,theta0+(theta1+theta2)*(1-EXP(-Treasuries_01152013!BZ42/la))/(Treasuries_01152013!BZ42/la)-theta2*EXP(-Treasuries_01152013!BZ42/la))</f>
        <v>0</v>
      </c>
      <c r="N53" s="24">
        <f>IF(Treasuries_01152013!CA42=0,0,theta0+(theta1+theta2)*(1-EXP(-Treasuries_01152013!CA42/la))/(Treasuries_01152013!CA42/la)-theta2*EXP(-Treasuries_01152013!CA42/la))</f>
        <v>0</v>
      </c>
      <c r="O53" s="24">
        <f>IF(Treasuries_01152013!CB42=0,0,theta0+(theta1+theta2)*(1-EXP(-Treasuries_01152013!CB42/la))/(Treasuries_01152013!CB42/la)-theta2*EXP(-Treasuries_01152013!CB42/la))</f>
        <v>0</v>
      </c>
      <c r="P53" s="24">
        <f>IF(Treasuries_01152013!CC42=0,0,theta0+(theta1+theta2)*(1-EXP(-Treasuries_01152013!CC42/la))/(Treasuries_01152013!CC42/la)-theta2*EXP(-Treasuries_01152013!CC42/la))</f>
        <v>0</v>
      </c>
      <c r="Q53" s="24">
        <f>IF(Treasuries_01152013!CD42=0,0,theta0+(theta1+theta2)*(1-EXP(-Treasuries_01152013!CD42/la))/(Treasuries_01152013!CD42/la)-theta2*EXP(-Treasuries_01152013!CD42/la))</f>
        <v>0</v>
      </c>
      <c r="R53" s="24">
        <f>IF(Treasuries_01152013!CE42=0,0,theta0+(theta1+theta2)*(1-EXP(-Treasuries_01152013!CE42/la))/(Treasuries_01152013!CE42/la)-theta2*EXP(-Treasuries_01152013!CE42/la))</f>
        <v>0</v>
      </c>
      <c r="S53" s="24">
        <f>IF(Treasuries_01152013!CF42=0,0,theta0+(theta1+theta2)*(1-EXP(-Treasuries_01152013!CF42/la))/(Treasuries_01152013!CF42/la)-theta2*EXP(-Treasuries_01152013!CF42/la))</f>
        <v>0</v>
      </c>
      <c r="T53" s="24">
        <f>IF(Treasuries_01152013!CG42=0,0,theta0+(theta1+theta2)*(1-EXP(-Treasuries_01152013!CG42/la))/(Treasuries_01152013!CG42/la)-theta2*EXP(-Treasuries_01152013!CG42/la))</f>
        <v>0</v>
      </c>
      <c r="U53" s="24">
        <f>IF(Treasuries_01152013!CH42=0,0,theta0+(theta1+theta2)*(1-EXP(-Treasuries_01152013!CH42/la))/(Treasuries_01152013!CH42/la)-theta2*EXP(-Treasuries_01152013!CH42/la))</f>
        <v>0</v>
      </c>
      <c r="V53" s="24">
        <f>IF(Treasuries_01152013!CI42=0,0,theta0+(theta1+theta2)*(1-EXP(-Treasuries_01152013!CI42/la))/(Treasuries_01152013!CI42/la)-theta2*EXP(-Treasuries_01152013!CI42/la))</f>
        <v>0</v>
      </c>
      <c r="W53" s="24">
        <f>IF(Treasuries_01152013!CJ42=0,0,theta0+(theta1+theta2)*(1-EXP(-Treasuries_01152013!CJ42/la))/(Treasuries_01152013!CJ42/la)-theta2*EXP(-Treasuries_01152013!CJ42/la))</f>
        <v>0</v>
      </c>
      <c r="X53" s="24">
        <f>IF(Treasuries_01152013!CK42=0,0,theta0+(theta1+theta2)*(1-EXP(-Treasuries_01152013!CK42/la))/(Treasuries_01152013!CK42/la)-theta2*EXP(-Treasuries_01152013!CK42/la))</f>
        <v>0</v>
      </c>
      <c r="Y53" s="24">
        <f>IF(Treasuries_01152013!CL42=0,0,theta0+(theta1+theta2)*(1-EXP(-Treasuries_01152013!CL42/la))/(Treasuries_01152013!CL42/la)-theta2*EXP(-Treasuries_01152013!CL42/la))</f>
        <v>0</v>
      </c>
      <c r="Z53" s="24">
        <f>IF(Treasuries_01152013!CM42=0,0,theta0+(theta1+theta2)*(1-EXP(-Treasuries_01152013!CM42/la))/(Treasuries_01152013!CM42/la)-theta2*EXP(-Treasuries_01152013!CM42/la))</f>
        <v>0</v>
      </c>
      <c r="AA53" s="24">
        <f>IF(Treasuries_01152013!CN42=0,0,theta0+(theta1+theta2)*(1-EXP(-Treasuries_01152013!CN42/la))/(Treasuries_01152013!CN42/la)-theta2*EXP(-Treasuries_01152013!CN42/la))</f>
        <v>0</v>
      </c>
      <c r="AB53" s="24">
        <f>IF(Treasuries_01152013!CO42=0,0,theta0+(theta1+theta2)*(1-EXP(-Treasuries_01152013!CO42/la))/(Treasuries_01152013!CO42/la)-theta2*EXP(-Treasuries_01152013!CO42/la))</f>
        <v>0</v>
      </c>
      <c r="AC53" s="24">
        <f>IF(Treasuries_01152013!CP42=0,0,theta0+(theta1+theta2)*(1-EXP(-Treasuries_01152013!CP42/la))/(Treasuries_01152013!CP42/la)-theta2*EXP(-Treasuries_01152013!CP42/la))</f>
        <v>0</v>
      </c>
      <c r="AD53" s="24">
        <f>IF(Treasuries_01152013!CQ42=0,0,theta0+(theta1+theta2)*(1-EXP(-Treasuries_01152013!CQ42/la))/(Treasuries_01152013!CQ42/la)-theta2*EXP(-Treasuries_01152013!CQ42/la))</f>
        <v>0</v>
      </c>
      <c r="AE53" s="24">
        <f>IF(Treasuries_01152013!CR42=0,0,theta0+(theta1+theta2)*(1-EXP(-Treasuries_01152013!CR42/la))/(Treasuries_01152013!CR42/la)-theta2*EXP(-Treasuries_01152013!CR42/la))</f>
        <v>0</v>
      </c>
      <c r="AF53" s="24">
        <f>IF(Treasuries_01152013!CS42=0,0,theta0+(theta1+theta2)*(1-EXP(-Treasuries_01152013!CS42/la))/(Treasuries_01152013!CS42/la)-theta2*EXP(-Treasuries_01152013!CS42/la))</f>
        <v>0</v>
      </c>
      <c r="AG53" s="24">
        <f>IF(Treasuries_01152013!CT42=0,0,theta0+(theta1+theta2)*(1-EXP(-Treasuries_01152013!CT42/la))/(Treasuries_01152013!CT42/la)-theta2*EXP(-Treasuries_01152013!CT42/la))</f>
        <v>0</v>
      </c>
      <c r="AH53" s="24">
        <f>IF(Treasuries_01152013!CU42=0,0,theta0+(theta1+theta2)*(1-EXP(-Treasuries_01152013!CU42/la))/(Treasuries_01152013!CU42/la)-theta2*EXP(-Treasuries_01152013!CU42/la))</f>
        <v>0</v>
      </c>
      <c r="AI53" s="24">
        <f>IF(Treasuries_01152013!CV42=0,0,theta0+(theta1+theta2)*(1-EXP(-Treasuries_01152013!CV42/la))/(Treasuries_01152013!CV42/la)-theta2*EXP(-Treasuries_01152013!CV42/la))</f>
        <v>0</v>
      </c>
      <c r="AJ53" s="24">
        <f>IF(Treasuries_01152013!CW42=0,0,theta0+(theta1+theta2)*(1-EXP(-Treasuries_01152013!CW42/la))/(Treasuries_01152013!CW42/la)-theta2*EXP(-Treasuries_01152013!CW42/la))</f>
        <v>0</v>
      </c>
      <c r="AK53" s="24">
        <f>IF(Treasuries_01152013!CX42=0,0,theta0+(theta1+theta2)*(1-EXP(-Treasuries_01152013!CX42/la))/(Treasuries_01152013!CX42/la)-theta2*EXP(-Treasuries_01152013!CX42/la))</f>
        <v>0</v>
      </c>
      <c r="AL53" s="24">
        <f>IF(Treasuries_01152013!CY42=0,0,theta0+(theta1+theta2)*(1-EXP(-Treasuries_01152013!CY42/la))/(Treasuries_01152013!CY42/la)-theta2*EXP(-Treasuries_01152013!CY42/la))</f>
        <v>0</v>
      </c>
      <c r="AM53" s="24">
        <f>IF(Treasuries_01152013!CZ42=0,0,theta0+(theta1+theta2)*(1-EXP(-Treasuries_01152013!CZ42/la))/(Treasuries_01152013!CZ42/la)-theta2*EXP(-Treasuries_01152013!CZ42/la))</f>
        <v>0</v>
      </c>
      <c r="AN53" s="24">
        <f>IF(Treasuries_01152013!DA42=0,0,theta0+(theta1+theta2)*(1-EXP(-Treasuries_01152013!DA42/la))/(Treasuries_01152013!DA42/la)-theta2*EXP(-Treasuries_01152013!DA42/la))</f>
        <v>0</v>
      </c>
      <c r="AO53" s="24">
        <f>IF(Treasuries_01152013!DB42=0,0,theta0+(theta1+theta2)*(1-EXP(-Treasuries_01152013!DB42/la))/(Treasuries_01152013!DB42/la)-theta2*EXP(-Treasuries_01152013!DB42/la))</f>
        <v>0</v>
      </c>
      <c r="AP53" s="24">
        <f>IF(Treasuries_01152013!DC42=0,0,theta0+(theta1+theta2)*(1-EXP(-Treasuries_01152013!DC42/la))/(Treasuries_01152013!DC42/la)-theta2*EXP(-Treasuries_01152013!DC42/la))</f>
        <v>0</v>
      </c>
      <c r="AQ53" s="24">
        <f>IF(Treasuries_01152013!DD42=0,0,theta0+(theta1+theta2)*(1-EXP(-Treasuries_01152013!DD42/la))/(Treasuries_01152013!DD42/la)-theta2*EXP(-Treasuries_01152013!DD42/la))</f>
        <v>0</v>
      </c>
      <c r="AR53" s="24">
        <f>IF(Treasuries_01152013!DE42=0,0,theta0+(theta1+theta2)*(1-EXP(-Treasuries_01152013!DE42/la))/(Treasuries_01152013!DE42/la)-theta2*EXP(-Treasuries_01152013!DE42/la))</f>
        <v>0</v>
      </c>
      <c r="AS53" s="24">
        <f>IF(Treasuries_01152013!DF42=0,0,theta0+(theta1+theta2)*(1-EXP(-Treasuries_01152013!DF42/la))/(Treasuries_01152013!DF42/la)-theta2*EXP(-Treasuries_01152013!DF42/la))</f>
        <v>0</v>
      </c>
      <c r="AT53" s="24">
        <f>IF(Treasuries_01152013!DG42=0,0,theta0+(theta1+theta2)*(1-EXP(-Treasuries_01152013!DG42/la))/(Treasuries_01152013!DG42/la)-theta2*EXP(-Treasuries_01152013!DG42/la))</f>
        <v>0</v>
      </c>
      <c r="AU53" s="24">
        <f>IF(Treasuries_01152013!DH42=0,0,theta0+(theta1+theta2)*(1-EXP(-Treasuries_01152013!DH42/la))/(Treasuries_01152013!DH42/la)-theta2*EXP(-Treasuries_01152013!DH42/la))</f>
        <v>0</v>
      </c>
      <c r="AV53" s="24">
        <f>IF(Treasuries_01152013!DI42=0,0,theta0+(theta1+theta2)*(1-EXP(-Treasuries_01152013!DI42/la))/(Treasuries_01152013!DI42/la)-theta2*EXP(-Treasuries_01152013!DI42/la))</f>
        <v>0</v>
      </c>
      <c r="AW53" s="24">
        <f>IF(Treasuries_01152013!DJ42=0,0,theta0+(theta1+theta2)*(1-EXP(-Treasuries_01152013!DJ42/la))/(Treasuries_01152013!DJ42/la)-theta2*EXP(-Treasuries_01152013!DJ42/la))</f>
        <v>0</v>
      </c>
      <c r="AX53" s="24">
        <f>IF(Treasuries_01152013!DK42=0,0,theta0+(theta1+theta2)*(1-EXP(-Treasuries_01152013!DK42/la))/(Treasuries_01152013!DK42/la)-theta2*EXP(-Treasuries_01152013!DK42/la))</f>
        <v>0</v>
      </c>
      <c r="AY53" s="24">
        <f>IF(Treasuries_01152013!DL42=0,0,theta0+(theta1+theta2)*(1-EXP(-Treasuries_01152013!DL42/la))/(Treasuries_01152013!DL42/la)-theta2*EXP(-Treasuries_01152013!DL42/la))</f>
        <v>0</v>
      </c>
      <c r="AZ53" s="24">
        <f>IF(Treasuries_01152013!DM42=0,0,theta0+(theta1+theta2)*(1-EXP(-Treasuries_01152013!DM42/la))/(Treasuries_01152013!DM42/la)-theta2*EXP(-Treasuries_01152013!DM42/la))</f>
        <v>0</v>
      </c>
      <c r="BA53" s="24">
        <f>IF(Treasuries_01152013!DN42=0,0,theta0+(theta1+theta2)*(1-EXP(-Treasuries_01152013!DN42/la))/(Treasuries_01152013!DN42/la)-theta2*EXP(-Treasuries_01152013!DN42/la))</f>
        <v>0</v>
      </c>
      <c r="BB53" s="24">
        <f>IF(Treasuries_01152013!DO42=0,0,theta0+(theta1+theta2)*(1-EXP(-Treasuries_01152013!DO42/la))/(Treasuries_01152013!DO42/la)-theta2*EXP(-Treasuries_01152013!DO42/la))</f>
        <v>0</v>
      </c>
      <c r="BC53" s="24">
        <f>IF(Treasuries_01152013!DP42=0,0,theta0+(theta1+theta2)*(1-EXP(-Treasuries_01152013!DP42/la))/(Treasuries_01152013!DP42/la)-theta2*EXP(-Treasuries_01152013!DP42/la))</f>
        <v>0</v>
      </c>
      <c r="BD53" s="24">
        <f>IF(Treasuries_01152013!DQ42=0,0,theta0+(theta1+theta2)*(1-EXP(-Treasuries_01152013!DQ42/la))/(Treasuries_01152013!DQ42/la)-theta2*EXP(-Treasuries_01152013!DQ42/la))</f>
        <v>0</v>
      </c>
      <c r="BE53" s="24">
        <f>IF(Treasuries_01152013!DR42=0,0,theta0+(theta1+theta2)*(1-EXP(-Treasuries_01152013!DR42/la))/(Treasuries_01152013!DR42/la)-theta2*EXP(-Treasuries_01152013!DR42/la))</f>
        <v>0</v>
      </c>
      <c r="BF53" s="24">
        <f>IF(Treasuries_01152013!DS42=0,0,theta0+(theta1+theta2)*(1-EXP(-Treasuries_01152013!DS42/la))/(Treasuries_01152013!DS42/la)-theta2*EXP(-Treasuries_01152013!DS42/la))</f>
        <v>0</v>
      </c>
      <c r="BG53" s="24">
        <f>IF(Treasuries_01152013!DT42=0,0,theta0+(theta1+theta2)*(1-EXP(-Treasuries_01152013!DT42/la))/(Treasuries_01152013!DT42/la)-theta2*EXP(-Treasuries_01152013!DT42/la))</f>
        <v>0</v>
      </c>
      <c r="BH53" s="24">
        <f>IF(Treasuries_01152013!DU42=0,0,theta0+(theta1+theta2)*(1-EXP(-Treasuries_01152013!DU42/la))/(Treasuries_01152013!DU42/la)-theta2*EXP(-Treasuries_01152013!DU42/la))</f>
        <v>0</v>
      </c>
      <c r="BI53" s="24">
        <f>IF(Treasuries_01152013!DV42=0,0,theta0+(theta1+theta2)*(1-EXP(-Treasuries_01152013!DV42/la))/(Treasuries_01152013!DV42/la)-theta2*EXP(-Treasuries_01152013!DV42/la))</f>
        <v>0</v>
      </c>
      <c r="BJ53" s="24">
        <f>IF(Treasuries_01152013!DW42=0,0,theta0+(theta1+theta2)*(1-EXP(-Treasuries_01152013!DW42/la))/(Treasuries_01152013!DW42/la)-theta2*EXP(-Treasuries_01152013!DW42/la))</f>
        <v>0</v>
      </c>
      <c r="BK53" s="24">
        <f>IF(Treasuries_01152013!DX42=0,0,theta0+(theta1+theta2)*(1-EXP(-Treasuries_01152013!DX42/la))/(Treasuries_01152013!DX42/la)-theta2*EXP(-Treasuries_01152013!DX42/la))</f>
        <v>0</v>
      </c>
      <c r="BL53" s="24">
        <f>IF(Treasuries_01152013!DY42=0,0,theta0+(theta1+theta2)*(1-EXP(-Treasuries_01152013!DY42/la))/(Treasuries_01152013!DY42/la)-theta2*EXP(-Treasuries_01152013!DY42/la))</f>
        <v>0</v>
      </c>
      <c r="BM53" s="24">
        <f>IF(Treasuries_01152013!DZ42=0,0,theta0+(theta1+theta2)*(1-EXP(-Treasuries_01152013!DZ42/la))/(Treasuries_01152013!DZ42/la)-theta2*EXP(-Treasuries_01152013!DZ42/la))</f>
        <v>0</v>
      </c>
      <c r="BN53" s="24">
        <f>IF(Treasuries_01152013!EA42=0,0,theta0+(theta1+theta2)*(1-EXP(-Treasuries_01152013!EA42/la))/(Treasuries_01152013!EA42/la)-theta2*EXP(-Treasuries_01152013!EA42/la))</f>
        <v>0</v>
      </c>
      <c r="BO53" s="17" t="e">
        <f>EXP(-Treasuries_01152013!BT42*G53)</f>
        <v>#DIV/0!</v>
      </c>
      <c r="BP53" s="17">
        <f>EXP(-Treasuries_01152013!BU42*H53)</f>
        <v>1</v>
      </c>
      <c r="BQ53" s="17">
        <f>EXP(-Treasuries_01152013!BV42*I53)</f>
        <v>1</v>
      </c>
      <c r="BR53" s="17">
        <f>EXP(-Treasuries_01152013!BW42*J53)</f>
        <v>1</v>
      </c>
      <c r="BS53" s="17">
        <f>EXP(-Treasuries_01152013!BX42*K53)</f>
        <v>1</v>
      </c>
      <c r="BT53" s="17">
        <f>EXP(-Treasuries_01152013!BY42*L53)</f>
        <v>1</v>
      </c>
      <c r="BU53" s="17">
        <f>EXP(-Treasuries_01152013!BZ42*M53)</f>
        <v>1</v>
      </c>
      <c r="BV53" s="17">
        <f>EXP(-Treasuries_01152013!CA42*N53)</f>
        <v>1</v>
      </c>
      <c r="BW53" s="17">
        <f>EXP(-Treasuries_01152013!CB42*O53)</f>
        <v>1</v>
      </c>
      <c r="BX53" s="17">
        <f>EXP(-Treasuries_01152013!CC42*P53)</f>
        <v>1</v>
      </c>
      <c r="BY53" s="17">
        <f>EXP(-Treasuries_01152013!CD42*Q53)</f>
        <v>1</v>
      </c>
      <c r="BZ53" s="17">
        <f>EXP(-Treasuries_01152013!CE42*R53)</f>
        <v>1</v>
      </c>
      <c r="CA53" s="17">
        <f>EXP(-Treasuries_01152013!CF42*S53)</f>
        <v>1</v>
      </c>
      <c r="CB53" s="17">
        <f>EXP(-Treasuries_01152013!CG42*T53)</f>
        <v>1</v>
      </c>
      <c r="CC53" s="17">
        <f>EXP(-Treasuries_01152013!CH42*U53)</f>
        <v>1</v>
      </c>
      <c r="CD53" s="17">
        <f>EXP(-Treasuries_01152013!CI42*V53)</f>
        <v>1</v>
      </c>
      <c r="CE53" s="17">
        <f>EXP(-Treasuries_01152013!CJ42*W53)</f>
        <v>1</v>
      </c>
      <c r="CF53" s="17">
        <f>EXP(-Treasuries_01152013!CK42*X53)</f>
        <v>1</v>
      </c>
      <c r="CG53" s="17">
        <f>EXP(-Treasuries_01152013!CL42*Y53)</f>
        <v>1</v>
      </c>
      <c r="CH53" s="17">
        <f>EXP(-Treasuries_01152013!CM42*Z53)</f>
        <v>1</v>
      </c>
      <c r="CI53" s="17">
        <f>EXP(-Treasuries_01152013!CN42*AA53)</f>
        <v>1</v>
      </c>
      <c r="CJ53" s="17">
        <f>EXP(-Treasuries_01152013!CO42*AB53)</f>
        <v>1</v>
      </c>
      <c r="CK53" s="17">
        <f>EXP(-Treasuries_01152013!CP42*AC53)</f>
        <v>1</v>
      </c>
      <c r="CL53" s="17">
        <f>EXP(-Treasuries_01152013!CQ42*AD53)</f>
        <v>1</v>
      </c>
      <c r="CM53" s="17">
        <f>EXP(-Treasuries_01152013!CR42*AE53)</f>
        <v>1</v>
      </c>
      <c r="CN53" s="17">
        <f>EXP(-Treasuries_01152013!CS42*AF53)</f>
        <v>1</v>
      </c>
      <c r="CO53" s="17">
        <f>EXP(-Treasuries_01152013!CT42*AG53)</f>
        <v>1</v>
      </c>
      <c r="CP53" s="17">
        <f>EXP(-Treasuries_01152013!CU42*AH53)</f>
        <v>1</v>
      </c>
      <c r="CQ53" s="17">
        <f>EXP(-Treasuries_01152013!CV42*AI53)</f>
        <v>1</v>
      </c>
      <c r="CR53" s="17">
        <f>EXP(-Treasuries_01152013!CW42*AJ53)</f>
        <v>1</v>
      </c>
      <c r="CS53" s="17">
        <f>EXP(-Treasuries_01152013!CX42*AK53)</f>
        <v>1</v>
      </c>
      <c r="CT53" s="17">
        <f>EXP(-Treasuries_01152013!CY42*AL53)</f>
        <v>1</v>
      </c>
      <c r="CU53" s="17">
        <f>EXP(-Treasuries_01152013!CZ42*AM53)</f>
        <v>1</v>
      </c>
      <c r="CV53" s="17">
        <f>EXP(-Treasuries_01152013!DA42*AN53)</f>
        <v>1</v>
      </c>
      <c r="CW53" s="17">
        <f>EXP(-Treasuries_01152013!DB42*AO53)</f>
        <v>1</v>
      </c>
      <c r="CX53" s="17">
        <f>EXP(-Treasuries_01152013!DC42*AP53)</f>
        <v>1</v>
      </c>
      <c r="CY53" s="17">
        <f>EXP(-Treasuries_01152013!DD42*AQ53)</f>
        <v>1</v>
      </c>
      <c r="CZ53" s="17">
        <f>EXP(-Treasuries_01152013!DE42*AR53)</f>
        <v>1</v>
      </c>
      <c r="DA53" s="17">
        <f>EXP(-Treasuries_01152013!DF42*AS53)</f>
        <v>1</v>
      </c>
      <c r="DB53" s="17">
        <f>EXP(-Treasuries_01152013!DG42*AT53)</f>
        <v>1</v>
      </c>
      <c r="DC53" s="17">
        <f>EXP(-Treasuries_01152013!DH42*AU53)</f>
        <v>1</v>
      </c>
      <c r="DD53" s="17">
        <f>EXP(-Treasuries_01152013!DI42*AV53)</f>
        <v>1</v>
      </c>
      <c r="DE53" s="17">
        <f>EXP(-Treasuries_01152013!DJ42*AW53)</f>
        <v>1</v>
      </c>
      <c r="DF53" s="17">
        <f>EXP(-Treasuries_01152013!DK42*AX53)</f>
        <v>1</v>
      </c>
      <c r="DG53" s="17">
        <f>EXP(-Treasuries_01152013!DL42*AY53)</f>
        <v>1</v>
      </c>
      <c r="DH53" s="17">
        <f>EXP(-Treasuries_01152013!DM42*AZ53)</f>
        <v>1</v>
      </c>
      <c r="DI53" s="17">
        <f>EXP(-Treasuries_01152013!DN42*BA53)</f>
        <v>1</v>
      </c>
      <c r="DJ53" s="17">
        <f>EXP(-Treasuries_01152013!DO42*BB53)</f>
        <v>1</v>
      </c>
      <c r="DK53" s="17">
        <f>EXP(-Treasuries_01152013!DP42*BC53)</f>
        <v>1</v>
      </c>
      <c r="DL53" s="17">
        <f>EXP(-Treasuries_01152013!DQ42*BD53)</f>
        <v>1</v>
      </c>
      <c r="DM53" s="17">
        <f>EXP(-Treasuries_01152013!DR42*BE53)</f>
        <v>1</v>
      </c>
      <c r="DN53" s="17">
        <f>EXP(-Treasuries_01152013!DS42*BF53)</f>
        <v>1</v>
      </c>
      <c r="DO53" s="17">
        <f>EXP(-Treasuries_01152013!DT42*BG53)</f>
        <v>1</v>
      </c>
      <c r="DP53" s="17">
        <f>EXP(-Treasuries_01152013!DU42*BH53)</f>
        <v>1</v>
      </c>
      <c r="DQ53" s="17">
        <f>EXP(-Treasuries_01152013!DV42*BI53)</f>
        <v>1</v>
      </c>
      <c r="DR53" s="17">
        <f>EXP(-Treasuries_01152013!DW42*BJ53)</f>
        <v>1</v>
      </c>
      <c r="DS53" s="17">
        <f>EXP(-Treasuries_01152013!DX42*BK53)</f>
        <v>1</v>
      </c>
      <c r="DT53" s="17">
        <f>EXP(-Treasuries_01152013!DY42*BL53)</f>
        <v>1</v>
      </c>
      <c r="DU53" s="17">
        <f>EXP(-Treasuries_01152013!DZ42*BM53)</f>
        <v>1</v>
      </c>
      <c r="DV53" s="17">
        <f>EXP(-Treasuries_01152013!EA42*BN53)</f>
        <v>1</v>
      </c>
      <c r="DW53" s="8" t="e">
        <f>SUMPRODUCT(BO53:DV53,Treasuries_01152013!K42:BR42)</f>
        <v>#DIV/0!</v>
      </c>
      <c r="DX53" s="11" t="e">
        <f t="shared" si="3"/>
        <v>#DIV/0!</v>
      </c>
      <c r="DZ53" s="14">
        <f t="shared" si="6"/>
        <v>18</v>
      </c>
      <c r="EA53" s="67"/>
      <c r="EB53" s="67"/>
      <c r="EC53" s="67"/>
      <c r="EF53" s="15"/>
    </row>
    <row r="54" spans="2:136">
      <c r="B54" s="10">
        <f>Treasuries_01152013!C43</f>
        <v>0</v>
      </c>
      <c r="C54" s="10">
        <f>Treasuries_01152013!E43</f>
        <v>99.964500000000001</v>
      </c>
      <c r="D54" s="10">
        <f>Treasuries_01152013!F43</f>
        <v>99.966471999999996</v>
      </c>
      <c r="E54" s="8">
        <f>Treasuries_01152013!H43</f>
        <v>0.39166666666666666</v>
      </c>
      <c r="F54" s="8">
        <f t="shared" si="5"/>
        <v>99.965485999999999</v>
      </c>
      <c r="G54" s="24" t="e">
        <f>IF(Treasuries_01152013!BT43=0,0,theta0+(theta1+theta2)*(1-EXP(-Treasuries_01152013!BT43/la))/(Treasuries_01152013!BT43/la)-theta2*EXP(-Treasuries_01152013!BT43/la))</f>
        <v>#DIV/0!</v>
      </c>
      <c r="H54" s="24">
        <f>IF(Treasuries_01152013!BU43=0,0,theta0+(theta1+theta2)*(1-EXP(-Treasuries_01152013!BU43/la))/(Treasuries_01152013!BU43/la)-theta2*EXP(-Treasuries_01152013!BU43/la))</f>
        <v>0</v>
      </c>
      <c r="I54" s="24">
        <f>IF(Treasuries_01152013!BV43=0,0,theta0+(theta1+theta2)*(1-EXP(-Treasuries_01152013!BV43/la))/(Treasuries_01152013!BV43/la)-theta2*EXP(-Treasuries_01152013!BV43/la))</f>
        <v>0</v>
      </c>
      <c r="J54" s="24">
        <f>IF(Treasuries_01152013!BW43=0,0,theta0+(theta1+theta2)*(1-EXP(-Treasuries_01152013!BW43/la))/(Treasuries_01152013!BW43/la)-theta2*EXP(-Treasuries_01152013!BW43/la))</f>
        <v>0</v>
      </c>
      <c r="K54" s="24">
        <f>IF(Treasuries_01152013!BX43=0,0,theta0+(theta1+theta2)*(1-EXP(-Treasuries_01152013!BX43/la))/(Treasuries_01152013!BX43/la)-theta2*EXP(-Treasuries_01152013!BX43/la))</f>
        <v>0</v>
      </c>
      <c r="L54" s="24">
        <f>IF(Treasuries_01152013!BY43=0,0,theta0+(theta1+theta2)*(1-EXP(-Treasuries_01152013!BY43/la))/(Treasuries_01152013!BY43/la)-theta2*EXP(-Treasuries_01152013!BY43/la))</f>
        <v>0</v>
      </c>
      <c r="M54" s="24">
        <f>IF(Treasuries_01152013!BZ43=0,0,theta0+(theta1+theta2)*(1-EXP(-Treasuries_01152013!BZ43/la))/(Treasuries_01152013!BZ43/la)-theta2*EXP(-Treasuries_01152013!BZ43/la))</f>
        <v>0</v>
      </c>
      <c r="N54" s="24">
        <f>IF(Treasuries_01152013!CA43=0,0,theta0+(theta1+theta2)*(1-EXP(-Treasuries_01152013!CA43/la))/(Treasuries_01152013!CA43/la)-theta2*EXP(-Treasuries_01152013!CA43/la))</f>
        <v>0</v>
      </c>
      <c r="O54" s="24">
        <f>IF(Treasuries_01152013!CB43=0,0,theta0+(theta1+theta2)*(1-EXP(-Treasuries_01152013!CB43/la))/(Treasuries_01152013!CB43/la)-theta2*EXP(-Treasuries_01152013!CB43/la))</f>
        <v>0</v>
      </c>
      <c r="P54" s="24">
        <f>IF(Treasuries_01152013!CC43=0,0,theta0+(theta1+theta2)*(1-EXP(-Treasuries_01152013!CC43/la))/(Treasuries_01152013!CC43/la)-theta2*EXP(-Treasuries_01152013!CC43/la))</f>
        <v>0</v>
      </c>
      <c r="Q54" s="24">
        <f>IF(Treasuries_01152013!CD43=0,0,theta0+(theta1+theta2)*(1-EXP(-Treasuries_01152013!CD43/la))/(Treasuries_01152013!CD43/la)-theta2*EXP(-Treasuries_01152013!CD43/la))</f>
        <v>0</v>
      </c>
      <c r="R54" s="24">
        <f>IF(Treasuries_01152013!CE43=0,0,theta0+(theta1+theta2)*(1-EXP(-Treasuries_01152013!CE43/la))/(Treasuries_01152013!CE43/la)-theta2*EXP(-Treasuries_01152013!CE43/la))</f>
        <v>0</v>
      </c>
      <c r="S54" s="24">
        <f>IF(Treasuries_01152013!CF43=0,0,theta0+(theta1+theta2)*(1-EXP(-Treasuries_01152013!CF43/la))/(Treasuries_01152013!CF43/la)-theta2*EXP(-Treasuries_01152013!CF43/la))</f>
        <v>0</v>
      </c>
      <c r="T54" s="24">
        <f>IF(Treasuries_01152013!CG43=0,0,theta0+(theta1+theta2)*(1-EXP(-Treasuries_01152013!CG43/la))/(Treasuries_01152013!CG43/la)-theta2*EXP(-Treasuries_01152013!CG43/la))</f>
        <v>0</v>
      </c>
      <c r="U54" s="24">
        <f>IF(Treasuries_01152013!CH43=0,0,theta0+(theta1+theta2)*(1-EXP(-Treasuries_01152013!CH43/la))/(Treasuries_01152013!CH43/la)-theta2*EXP(-Treasuries_01152013!CH43/la))</f>
        <v>0</v>
      </c>
      <c r="V54" s="24">
        <f>IF(Treasuries_01152013!CI43=0,0,theta0+(theta1+theta2)*(1-EXP(-Treasuries_01152013!CI43/la))/(Treasuries_01152013!CI43/la)-theta2*EXP(-Treasuries_01152013!CI43/la))</f>
        <v>0</v>
      </c>
      <c r="W54" s="24">
        <f>IF(Treasuries_01152013!CJ43=0,0,theta0+(theta1+theta2)*(1-EXP(-Treasuries_01152013!CJ43/la))/(Treasuries_01152013!CJ43/la)-theta2*EXP(-Treasuries_01152013!CJ43/la))</f>
        <v>0</v>
      </c>
      <c r="X54" s="24">
        <f>IF(Treasuries_01152013!CK43=0,0,theta0+(theta1+theta2)*(1-EXP(-Treasuries_01152013!CK43/la))/(Treasuries_01152013!CK43/la)-theta2*EXP(-Treasuries_01152013!CK43/la))</f>
        <v>0</v>
      </c>
      <c r="Y54" s="24">
        <f>IF(Treasuries_01152013!CL43=0,0,theta0+(theta1+theta2)*(1-EXP(-Treasuries_01152013!CL43/la))/(Treasuries_01152013!CL43/la)-theta2*EXP(-Treasuries_01152013!CL43/la))</f>
        <v>0</v>
      </c>
      <c r="Z54" s="24">
        <f>IF(Treasuries_01152013!CM43=0,0,theta0+(theta1+theta2)*(1-EXP(-Treasuries_01152013!CM43/la))/(Treasuries_01152013!CM43/la)-theta2*EXP(-Treasuries_01152013!CM43/la))</f>
        <v>0</v>
      </c>
      <c r="AA54" s="24">
        <f>IF(Treasuries_01152013!CN43=0,0,theta0+(theta1+theta2)*(1-EXP(-Treasuries_01152013!CN43/la))/(Treasuries_01152013!CN43/la)-theta2*EXP(-Treasuries_01152013!CN43/la))</f>
        <v>0</v>
      </c>
      <c r="AB54" s="24">
        <f>IF(Treasuries_01152013!CO43=0,0,theta0+(theta1+theta2)*(1-EXP(-Treasuries_01152013!CO43/la))/(Treasuries_01152013!CO43/la)-theta2*EXP(-Treasuries_01152013!CO43/la))</f>
        <v>0</v>
      </c>
      <c r="AC54" s="24">
        <f>IF(Treasuries_01152013!CP43=0,0,theta0+(theta1+theta2)*(1-EXP(-Treasuries_01152013!CP43/la))/(Treasuries_01152013!CP43/la)-theta2*EXP(-Treasuries_01152013!CP43/la))</f>
        <v>0</v>
      </c>
      <c r="AD54" s="24">
        <f>IF(Treasuries_01152013!CQ43=0,0,theta0+(theta1+theta2)*(1-EXP(-Treasuries_01152013!CQ43/la))/(Treasuries_01152013!CQ43/la)-theta2*EXP(-Treasuries_01152013!CQ43/la))</f>
        <v>0</v>
      </c>
      <c r="AE54" s="24">
        <f>IF(Treasuries_01152013!CR43=0,0,theta0+(theta1+theta2)*(1-EXP(-Treasuries_01152013!CR43/la))/(Treasuries_01152013!CR43/la)-theta2*EXP(-Treasuries_01152013!CR43/la))</f>
        <v>0</v>
      </c>
      <c r="AF54" s="24">
        <f>IF(Treasuries_01152013!CS43=0,0,theta0+(theta1+theta2)*(1-EXP(-Treasuries_01152013!CS43/la))/(Treasuries_01152013!CS43/la)-theta2*EXP(-Treasuries_01152013!CS43/la))</f>
        <v>0</v>
      </c>
      <c r="AG54" s="24">
        <f>IF(Treasuries_01152013!CT43=0,0,theta0+(theta1+theta2)*(1-EXP(-Treasuries_01152013!CT43/la))/(Treasuries_01152013!CT43/la)-theta2*EXP(-Treasuries_01152013!CT43/la))</f>
        <v>0</v>
      </c>
      <c r="AH54" s="24">
        <f>IF(Treasuries_01152013!CU43=0,0,theta0+(theta1+theta2)*(1-EXP(-Treasuries_01152013!CU43/la))/(Treasuries_01152013!CU43/la)-theta2*EXP(-Treasuries_01152013!CU43/la))</f>
        <v>0</v>
      </c>
      <c r="AI54" s="24">
        <f>IF(Treasuries_01152013!CV43=0,0,theta0+(theta1+theta2)*(1-EXP(-Treasuries_01152013!CV43/la))/(Treasuries_01152013!CV43/la)-theta2*EXP(-Treasuries_01152013!CV43/la))</f>
        <v>0</v>
      </c>
      <c r="AJ54" s="24">
        <f>IF(Treasuries_01152013!CW43=0,0,theta0+(theta1+theta2)*(1-EXP(-Treasuries_01152013!CW43/la))/(Treasuries_01152013!CW43/la)-theta2*EXP(-Treasuries_01152013!CW43/la))</f>
        <v>0</v>
      </c>
      <c r="AK54" s="24">
        <f>IF(Treasuries_01152013!CX43=0,0,theta0+(theta1+theta2)*(1-EXP(-Treasuries_01152013!CX43/la))/(Treasuries_01152013!CX43/la)-theta2*EXP(-Treasuries_01152013!CX43/la))</f>
        <v>0</v>
      </c>
      <c r="AL54" s="24">
        <f>IF(Treasuries_01152013!CY43=0,0,theta0+(theta1+theta2)*(1-EXP(-Treasuries_01152013!CY43/la))/(Treasuries_01152013!CY43/la)-theta2*EXP(-Treasuries_01152013!CY43/la))</f>
        <v>0</v>
      </c>
      <c r="AM54" s="24">
        <f>IF(Treasuries_01152013!CZ43=0,0,theta0+(theta1+theta2)*(1-EXP(-Treasuries_01152013!CZ43/la))/(Treasuries_01152013!CZ43/la)-theta2*EXP(-Treasuries_01152013!CZ43/la))</f>
        <v>0</v>
      </c>
      <c r="AN54" s="24">
        <f>IF(Treasuries_01152013!DA43=0,0,theta0+(theta1+theta2)*(1-EXP(-Treasuries_01152013!DA43/la))/(Treasuries_01152013!DA43/la)-theta2*EXP(-Treasuries_01152013!DA43/la))</f>
        <v>0</v>
      </c>
      <c r="AO54" s="24">
        <f>IF(Treasuries_01152013!DB43=0,0,theta0+(theta1+theta2)*(1-EXP(-Treasuries_01152013!DB43/la))/(Treasuries_01152013!DB43/la)-theta2*EXP(-Treasuries_01152013!DB43/la))</f>
        <v>0</v>
      </c>
      <c r="AP54" s="24">
        <f>IF(Treasuries_01152013!DC43=0,0,theta0+(theta1+theta2)*(1-EXP(-Treasuries_01152013!DC43/la))/(Treasuries_01152013!DC43/la)-theta2*EXP(-Treasuries_01152013!DC43/la))</f>
        <v>0</v>
      </c>
      <c r="AQ54" s="24">
        <f>IF(Treasuries_01152013!DD43=0,0,theta0+(theta1+theta2)*(1-EXP(-Treasuries_01152013!DD43/la))/(Treasuries_01152013!DD43/la)-theta2*EXP(-Treasuries_01152013!DD43/la))</f>
        <v>0</v>
      </c>
      <c r="AR54" s="24">
        <f>IF(Treasuries_01152013!DE43=0,0,theta0+(theta1+theta2)*(1-EXP(-Treasuries_01152013!DE43/la))/(Treasuries_01152013!DE43/la)-theta2*EXP(-Treasuries_01152013!DE43/la))</f>
        <v>0</v>
      </c>
      <c r="AS54" s="24">
        <f>IF(Treasuries_01152013!DF43=0,0,theta0+(theta1+theta2)*(1-EXP(-Treasuries_01152013!DF43/la))/(Treasuries_01152013!DF43/la)-theta2*EXP(-Treasuries_01152013!DF43/la))</f>
        <v>0</v>
      </c>
      <c r="AT54" s="24">
        <f>IF(Treasuries_01152013!DG43=0,0,theta0+(theta1+theta2)*(1-EXP(-Treasuries_01152013!DG43/la))/(Treasuries_01152013!DG43/la)-theta2*EXP(-Treasuries_01152013!DG43/la))</f>
        <v>0</v>
      </c>
      <c r="AU54" s="24">
        <f>IF(Treasuries_01152013!DH43=0,0,theta0+(theta1+theta2)*(1-EXP(-Treasuries_01152013!DH43/la))/(Treasuries_01152013!DH43/la)-theta2*EXP(-Treasuries_01152013!DH43/la))</f>
        <v>0</v>
      </c>
      <c r="AV54" s="24">
        <f>IF(Treasuries_01152013!DI43=0,0,theta0+(theta1+theta2)*(1-EXP(-Treasuries_01152013!DI43/la))/(Treasuries_01152013!DI43/la)-theta2*EXP(-Treasuries_01152013!DI43/la))</f>
        <v>0</v>
      </c>
      <c r="AW54" s="24">
        <f>IF(Treasuries_01152013!DJ43=0,0,theta0+(theta1+theta2)*(1-EXP(-Treasuries_01152013!DJ43/la))/(Treasuries_01152013!DJ43/la)-theta2*EXP(-Treasuries_01152013!DJ43/la))</f>
        <v>0</v>
      </c>
      <c r="AX54" s="24">
        <f>IF(Treasuries_01152013!DK43=0,0,theta0+(theta1+theta2)*(1-EXP(-Treasuries_01152013!DK43/la))/(Treasuries_01152013!DK43/la)-theta2*EXP(-Treasuries_01152013!DK43/la))</f>
        <v>0</v>
      </c>
      <c r="AY54" s="24">
        <f>IF(Treasuries_01152013!DL43=0,0,theta0+(theta1+theta2)*(1-EXP(-Treasuries_01152013!DL43/la))/(Treasuries_01152013!DL43/la)-theta2*EXP(-Treasuries_01152013!DL43/la))</f>
        <v>0</v>
      </c>
      <c r="AZ54" s="24">
        <f>IF(Treasuries_01152013!DM43=0,0,theta0+(theta1+theta2)*(1-EXP(-Treasuries_01152013!DM43/la))/(Treasuries_01152013!DM43/la)-theta2*EXP(-Treasuries_01152013!DM43/la))</f>
        <v>0</v>
      </c>
      <c r="BA54" s="24">
        <f>IF(Treasuries_01152013!DN43=0,0,theta0+(theta1+theta2)*(1-EXP(-Treasuries_01152013!DN43/la))/(Treasuries_01152013!DN43/la)-theta2*EXP(-Treasuries_01152013!DN43/la))</f>
        <v>0</v>
      </c>
      <c r="BB54" s="24">
        <f>IF(Treasuries_01152013!DO43=0,0,theta0+(theta1+theta2)*(1-EXP(-Treasuries_01152013!DO43/la))/(Treasuries_01152013!DO43/la)-theta2*EXP(-Treasuries_01152013!DO43/la))</f>
        <v>0</v>
      </c>
      <c r="BC54" s="24">
        <f>IF(Treasuries_01152013!DP43=0,0,theta0+(theta1+theta2)*(1-EXP(-Treasuries_01152013!DP43/la))/(Treasuries_01152013!DP43/la)-theta2*EXP(-Treasuries_01152013!DP43/la))</f>
        <v>0</v>
      </c>
      <c r="BD54" s="24">
        <f>IF(Treasuries_01152013!DQ43=0,0,theta0+(theta1+theta2)*(1-EXP(-Treasuries_01152013!DQ43/la))/(Treasuries_01152013!DQ43/la)-theta2*EXP(-Treasuries_01152013!DQ43/la))</f>
        <v>0</v>
      </c>
      <c r="BE54" s="24">
        <f>IF(Treasuries_01152013!DR43=0,0,theta0+(theta1+theta2)*(1-EXP(-Treasuries_01152013!DR43/la))/(Treasuries_01152013!DR43/la)-theta2*EXP(-Treasuries_01152013!DR43/la))</f>
        <v>0</v>
      </c>
      <c r="BF54" s="24">
        <f>IF(Treasuries_01152013!DS43=0,0,theta0+(theta1+theta2)*(1-EXP(-Treasuries_01152013!DS43/la))/(Treasuries_01152013!DS43/la)-theta2*EXP(-Treasuries_01152013!DS43/la))</f>
        <v>0</v>
      </c>
      <c r="BG54" s="24">
        <f>IF(Treasuries_01152013!DT43=0,0,theta0+(theta1+theta2)*(1-EXP(-Treasuries_01152013!DT43/la))/(Treasuries_01152013!DT43/la)-theta2*EXP(-Treasuries_01152013!DT43/la))</f>
        <v>0</v>
      </c>
      <c r="BH54" s="24">
        <f>IF(Treasuries_01152013!DU43=0,0,theta0+(theta1+theta2)*(1-EXP(-Treasuries_01152013!DU43/la))/(Treasuries_01152013!DU43/la)-theta2*EXP(-Treasuries_01152013!DU43/la))</f>
        <v>0</v>
      </c>
      <c r="BI54" s="24">
        <f>IF(Treasuries_01152013!DV43=0,0,theta0+(theta1+theta2)*(1-EXP(-Treasuries_01152013!DV43/la))/(Treasuries_01152013!DV43/la)-theta2*EXP(-Treasuries_01152013!DV43/la))</f>
        <v>0</v>
      </c>
      <c r="BJ54" s="24">
        <f>IF(Treasuries_01152013!DW43=0,0,theta0+(theta1+theta2)*(1-EXP(-Treasuries_01152013!DW43/la))/(Treasuries_01152013!DW43/la)-theta2*EXP(-Treasuries_01152013!DW43/la))</f>
        <v>0</v>
      </c>
      <c r="BK54" s="24">
        <f>IF(Treasuries_01152013!DX43=0,0,theta0+(theta1+theta2)*(1-EXP(-Treasuries_01152013!DX43/la))/(Treasuries_01152013!DX43/la)-theta2*EXP(-Treasuries_01152013!DX43/la))</f>
        <v>0</v>
      </c>
      <c r="BL54" s="24">
        <f>IF(Treasuries_01152013!DY43=0,0,theta0+(theta1+theta2)*(1-EXP(-Treasuries_01152013!DY43/la))/(Treasuries_01152013!DY43/la)-theta2*EXP(-Treasuries_01152013!DY43/la))</f>
        <v>0</v>
      </c>
      <c r="BM54" s="24">
        <f>IF(Treasuries_01152013!DZ43=0,0,theta0+(theta1+theta2)*(1-EXP(-Treasuries_01152013!DZ43/la))/(Treasuries_01152013!DZ43/la)-theta2*EXP(-Treasuries_01152013!DZ43/la))</f>
        <v>0</v>
      </c>
      <c r="BN54" s="24">
        <f>IF(Treasuries_01152013!EA43=0,0,theta0+(theta1+theta2)*(1-EXP(-Treasuries_01152013!EA43/la))/(Treasuries_01152013!EA43/la)-theta2*EXP(-Treasuries_01152013!EA43/la))</f>
        <v>0</v>
      </c>
      <c r="BO54" s="17" t="e">
        <f>EXP(-Treasuries_01152013!BT43*G54)</f>
        <v>#DIV/0!</v>
      </c>
      <c r="BP54" s="17">
        <f>EXP(-Treasuries_01152013!BU43*H54)</f>
        <v>1</v>
      </c>
      <c r="BQ54" s="17">
        <f>EXP(-Treasuries_01152013!BV43*I54)</f>
        <v>1</v>
      </c>
      <c r="BR54" s="17">
        <f>EXP(-Treasuries_01152013!BW43*J54)</f>
        <v>1</v>
      </c>
      <c r="BS54" s="17">
        <f>EXP(-Treasuries_01152013!BX43*K54)</f>
        <v>1</v>
      </c>
      <c r="BT54" s="17">
        <f>EXP(-Treasuries_01152013!BY43*L54)</f>
        <v>1</v>
      </c>
      <c r="BU54" s="17">
        <f>EXP(-Treasuries_01152013!BZ43*M54)</f>
        <v>1</v>
      </c>
      <c r="BV54" s="17">
        <f>EXP(-Treasuries_01152013!CA43*N54)</f>
        <v>1</v>
      </c>
      <c r="BW54" s="17">
        <f>EXP(-Treasuries_01152013!CB43*O54)</f>
        <v>1</v>
      </c>
      <c r="BX54" s="17">
        <f>EXP(-Treasuries_01152013!CC43*P54)</f>
        <v>1</v>
      </c>
      <c r="BY54" s="17">
        <f>EXP(-Treasuries_01152013!CD43*Q54)</f>
        <v>1</v>
      </c>
      <c r="BZ54" s="17">
        <f>EXP(-Treasuries_01152013!CE43*R54)</f>
        <v>1</v>
      </c>
      <c r="CA54" s="17">
        <f>EXP(-Treasuries_01152013!CF43*S54)</f>
        <v>1</v>
      </c>
      <c r="CB54" s="17">
        <f>EXP(-Treasuries_01152013!CG43*T54)</f>
        <v>1</v>
      </c>
      <c r="CC54" s="17">
        <f>EXP(-Treasuries_01152013!CH43*U54)</f>
        <v>1</v>
      </c>
      <c r="CD54" s="17">
        <f>EXP(-Treasuries_01152013!CI43*V54)</f>
        <v>1</v>
      </c>
      <c r="CE54" s="17">
        <f>EXP(-Treasuries_01152013!CJ43*W54)</f>
        <v>1</v>
      </c>
      <c r="CF54" s="17">
        <f>EXP(-Treasuries_01152013!CK43*X54)</f>
        <v>1</v>
      </c>
      <c r="CG54" s="17">
        <f>EXP(-Treasuries_01152013!CL43*Y54)</f>
        <v>1</v>
      </c>
      <c r="CH54" s="17">
        <f>EXP(-Treasuries_01152013!CM43*Z54)</f>
        <v>1</v>
      </c>
      <c r="CI54" s="17">
        <f>EXP(-Treasuries_01152013!CN43*AA54)</f>
        <v>1</v>
      </c>
      <c r="CJ54" s="17">
        <f>EXP(-Treasuries_01152013!CO43*AB54)</f>
        <v>1</v>
      </c>
      <c r="CK54" s="17">
        <f>EXP(-Treasuries_01152013!CP43*AC54)</f>
        <v>1</v>
      </c>
      <c r="CL54" s="17">
        <f>EXP(-Treasuries_01152013!CQ43*AD54)</f>
        <v>1</v>
      </c>
      <c r="CM54" s="17">
        <f>EXP(-Treasuries_01152013!CR43*AE54)</f>
        <v>1</v>
      </c>
      <c r="CN54" s="17">
        <f>EXP(-Treasuries_01152013!CS43*AF54)</f>
        <v>1</v>
      </c>
      <c r="CO54" s="17">
        <f>EXP(-Treasuries_01152013!CT43*AG54)</f>
        <v>1</v>
      </c>
      <c r="CP54" s="17">
        <f>EXP(-Treasuries_01152013!CU43*AH54)</f>
        <v>1</v>
      </c>
      <c r="CQ54" s="17">
        <f>EXP(-Treasuries_01152013!CV43*AI54)</f>
        <v>1</v>
      </c>
      <c r="CR54" s="17">
        <f>EXP(-Treasuries_01152013!CW43*AJ54)</f>
        <v>1</v>
      </c>
      <c r="CS54" s="17">
        <f>EXP(-Treasuries_01152013!CX43*AK54)</f>
        <v>1</v>
      </c>
      <c r="CT54" s="17">
        <f>EXP(-Treasuries_01152013!CY43*AL54)</f>
        <v>1</v>
      </c>
      <c r="CU54" s="17">
        <f>EXP(-Treasuries_01152013!CZ43*AM54)</f>
        <v>1</v>
      </c>
      <c r="CV54" s="17">
        <f>EXP(-Treasuries_01152013!DA43*AN54)</f>
        <v>1</v>
      </c>
      <c r="CW54" s="17">
        <f>EXP(-Treasuries_01152013!DB43*AO54)</f>
        <v>1</v>
      </c>
      <c r="CX54" s="17">
        <f>EXP(-Treasuries_01152013!DC43*AP54)</f>
        <v>1</v>
      </c>
      <c r="CY54" s="17">
        <f>EXP(-Treasuries_01152013!DD43*AQ54)</f>
        <v>1</v>
      </c>
      <c r="CZ54" s="17">
        <f>EXP(-Treasuries_01152013!DE43*AR54)</f>
        <v>1</v>
      </c>
      <c r="DA54" s="17">
        <f>EXP(-Treasuries_01152013!DF43*AS54)</f>
        <v>1</v>
      </c>
      <c r="DB54" s="17">
        <f>EXP(-Treasuries_01152013!DG43*AT54)</f>
        <v>1</v>
      </c>
      <c r="DC54" s="17">
        <f>EXP(-Treasuries_01152013!DH43*AU54)</f>
        <v>1</v>
      </c>
      <c r="DD54" s="17">
        <f>EXP(-Treasuries_01152013!DI43*AV54)</f>
        <v>1</v>
      </c>
      <c r="DE54" s="17">
        <f>EXP(-Treasuries_01152013!DJ43*AW54)</f>
        <v>1</v>
      </c>
      <c r="DF54" s="17">
        <f>EXP(-Treasuries_01152013!DK43*AX54)</f>
        <v>1</v>
      </c>
      <c r="DG54" s="17">
        <f>EXP(-Treasuries_01152013!DL43*AY54)</f>
        <v>1</v>
      </c>
      <c r="DH54" s="17">
        <f>EXP(-Treasuries_01152013!DM43*AZ54)</f>
        <v>1</v>
      </c>
      <c r="DI54" s="17">
        <f>EXP(-Treasuries_01152013!DN43*BA54)</f>
        <v>1</v>
      </c>
      <c r="DJ54" s="17">
        <f>EXP(-Treasuries_01152013!DO43*BB54)</f>
        <v>1</v>
      </c>
      <c r="DK54" s="17">
        <f>EXP(-Treasuries_01152013!DP43*BC54)</f>
        <v>1</v>
      </c>
      <c r="DL54" s="17">
        <f>EXP(-Treasuries_01152013!DQ43*BD54)</f>
        <v>1</v>
      </c>
      <c r="DM54" s="17">
        <f>EXP(-Treasuries_01152013!DR43*BE54)</f>
        <v>1</v>
      </c>
      <c r="DN54" s="17">
        <f>EXP(-Treasuries_01152013!DS43*BF54)</f>
        <v>1</v>
      </c>
      <c r="DO54" s="17">
        <f>EXP(-Treasuries_01152013!DT43*BG54)</f>
        <v>1</v>
      </c>
      <c r="DP54" s="17">
        <f>EXP(-Treasuries_01152013!DU43*BH54)</f>
        <v>1</v>
      </c>
      <c r="DQ54" s="17">
        <f>EXP(-Treasuries_01152013!DV43*BI54)</f>
        <v>1</v>
      </c>
      <c r="DR54" s="17">
        <f>EXP(-Treasuries_01152013!DW43*BJ54)</f>
        <v>1</v>
      </c>
      <c r="DS54" s="17">
        <f>EXP(-Treasuries_01152013!DX43*BK54)</f>
        <v>1</v>
      </c>
      <c r="DT54" s="17">
        <f>EXP(-Treasuries_01152013!DY43*BL54)</f>
        <v>1</v>
      </c>
      <c r="DU54" s="17">
        <f>EXP(-Treasuries_01152013!DZ43*BM54)</f>
        <v>1</v>
      </c>
      <c r="DV54" s="17">
        <f>EXP(-Treasuries_01152013!EA43*BN54)</f>
        <v>1</v>
      </c>
      <c r="DW54" s="8" t="e">
        <f>SUMPRODUCT(BO54:DV54,Treasuries_01152013!K43:BR43)</f>
        <v>#DIV/0!</v>
      </c>
      <c r="DX54" s="11" t="e">
        <f t="shared" si="3"/>
        <v>#DIV/0!</v>
      </c>
      <c r="DZ54" s="14">
        <f t="shared" si="6"/>
        <v>18.5</v>
      </c>
      <c r="EA54" s="67"/>
      <c r="EB54" s="67"/>
      <c r="EC54" s="67"/>
      <c r="EF54" s="15"/>
    </row>
    <row r="55" spans="2:136">
      <c r="B55" s="10">
        <f>Treasuries_01152013!C44</f>
        <v>0</v>
      </c>
      <c r="C55" s="10">
        <f>Treasuries_01152013!E44</f>
        <v>99.960680999999994</v>
      </c>
      <c r="D55" s="10">
        <f>Treasuries_01152013!F44</f>
        <v>99.964819000000006</v>
      </c>
      <c r="E55" s="8">
        <f>Treasuries_01152013!H44</f>
        <v>0.41111111111111109</v>
      </c>
      <c r="F55" s="8">
        <f t="shared" si="5"/>
        <v>99.96275</v>
      </c>
      <c r="G55" s="24" t="e">
        <f>IF(Treasuries_01152013!BT44=0,0,theta0+(theta1+theta2)*(1-EXP(-Treasuries_01152013!BT44/la))/(Treasuries_01152013!BT44/la)-theta2*EXP(-Treasuries_01152013!BT44/la))</f>
        <v>#DIV/0!</v>
      </c>
      <c r="H55" s="24">
        <f>IF(Treasuries_01152013!BU44=0,0,theta0+(theta1+theta2)*(1-EXP(-Treasuries_01152013!BU44/la))/(Treasuries_01152013!BU44/la)-theta2*EXP(-Treasuries_01152013!BU44/la))</f>
        <v>0</v>
      </c>
      <c r="I55" s="24">
        <f>IF(Treasuries_01152013!BV44=0,0,theta0+(theta1+theta2)*(1-EXP(-Treasuries_01152013!BV44/la))/(Treasuries_01152013!BV44/la)-theta2*EXP(-Treasuries_01152013!BV44/la))</f>
        <v>0</v>
      </c>
      <c r="J55" s="24">
        <f>IF(Treasuries_01152013!BW44=0,0,theta0+(theta1+theta2)*(1-EXP(-Treasuries_01152013!BW44/la))/(Treasuries_01152013!BW44/la)-theta2*EXP(-Treasuries_01152013!BW44/la))</f>
        <v>0</v>
      </c>
      <c r="K55" s="24">
        <f>IF(Treasuries_01152013!BX44=0,0,theta0+(theta1+theta2)*(1-EXP(-Treasuries_01152013!BX44/la))/(Treasuries_01152013!BX44/la)-theta2*EXP(-Treasuries_01152013!BX44/la))</f>
        <v>0</v>
      </c>
      <c r="L55" s="24">
        <f>IF(Treasuries_01152013!BY44=0,0,theta0+(theta1+theta2)*(1-EXP(-Treasuries_01152013!BY44/la))/(Treasuries_01152013!BY44/la)-theta2*EXP(-Treasuries_01152013!BY44/la))</f>
        <v>0</v>
      </c>
      <c r="M55" s="24">
        <f>IF(Treasuries_01152013!BZ44=0,0,theta0+(theta1+theta2)*(1-EXP(-Treasuries_01152013!BZ44/la))/(Treasuries_01152013!BZ44/la)-theta2*EXP(-Treasuries_01152013!BZ44/la))</f>
        <v>0</v>
      </c>
      <c r="N55" s="24">
        <f>IF(Treasuries_01152013!CA44=0,0,theta0+(theta1+theta2)*(1-EXP(-Treasuries_01152013!CA44/la))/(Treasuries_01152013!CA44/la)-theta2*EXP(-Treasuries_01152013!CA44/la))</f>
        <v>0</v>
      </c>
      <c r="O55" s="24">
        <f>IF(Treasuries_01152013!CB44=0,0,theta0+(theta1+theta2)*(1-EXP(-Treasuries_01152013!CB44/la))/(Treasuries_01152013!CB44/la)-theta2*EXP(-Treasuries_01152013!CB44/la))</f>
        <v>0</v>
      </c>
      <c r="P55" s="24">
        <f>IF(Treasuries_01152013!CC44=0,0,theta0+(theta1+theta2)*(1-EXP(-Treasuries_01152013!CC44/la))/(Treasuries_01152013!CC44/la)-theta2*EXP(-Treasuries_01152013!CC44/la))</f>
        <v>0</v>
      </c>
      <c r="Q55" s="24">
        <f>IF(Treasuries_01152013!CD44=0,0,theta0+(theta1+theta2)*(1-EXP(-Treasuries_01152013!CD44/la))/(Treasuries_01152013!CD44/la)-theta2*EXP(-Treasuries_01152013!CD44/la))</f>
        <v>0</v>
      </c>
      <c r="R55" s="24">
        <f>IF(Treasuries_01152013!CE44=0,0,theta0+(theta1+theta2)*(1-EXP(-Treasuries_01152013!CE44/la))/(Treasuries_01152013!CE44/la)-theta2*EXP(-Treasuries_01152013!CE44/la))</f>
        <v>0</v>
      </c>
      <c r="S55" s="24">
        <f>IF(Treasuries_01152013!CF44=0,0,theta0+(theta1+theta2)*(1-EXP(-Treasuries_01152013!CF44/la))/(Treasuries_01152013!CF44/la)-theta2*EXP(-Treasuries_01152013!CF44/la))</f>
        <v>0</v>
      </c>
      <c r="T55" s="24">
        <f>IF(Treasuries_01152013!CG44=0,0,theta0+(theta1+theta2)*(1-EXP(-Treasuries_01152013!CG44/la))/(Treasuries_01152013!CG44/la)-theta2*EXP(-Treasuries_01152013!CG44/la))</f>
        <v>0</v>
      </c>
      <c r="U55" s="24">
        <f>IF(Treasuries_01152013!CH44=0,0,theta0+(theta1+theta2)*(1-EXP(-Treasuries_01152013!CH44/la))/(Treasuries_01152013!CH44/la)-theta2*EXP(-Treasuries_01152013!CH44/la))</f>
        <v>0</v>
      </c>
      <c r="V55" s="24">
        <f>IF(Treasuries_01152013!CI44=0,0,theta0+(theta1+theta2)*(1-EXP(-Treasuries_01152013!CI44/la))/(Treasuries_01152013!CI44/la)-theta2*EXP(-Treasuries_01152013!CI44/la))</f>
        <v>0</v>
      </c>
      <c r="W55" s="24">
        <f>IF(Treasuries_01152013!CJ44=0,0,theta0+(theta1+theta2)*(1-EXP(-Treasuries_01152013!CJ44/la))/(Treasuries_01152013!CJ44/la)-theta2*EXP(-Treasuries_01152013!CJ44/la))</f>
        <v>0</v>
      </c>
      <c r="X55" s="24">
        <f>IF(Treasuries_01152013!CK44=0,0,theta0+(theta1+theta2)*(1-EXP(-Treasuries_01152013!CK44/la))/(Treasuries_01152013!CK44/la)-theta2*EXP(-Treasuries_01152013!CK44/la))</f>
        <v>0</v>
      </c>
      <c r="Y55" s="24">
        <f>IF(Treasuries_01152013!CL44=0,0,theta0+(theta1+theta2)*(1-EXP(-Treasuries_01152013!CL44/la))/(Treasuries_01152013!CL44/la)-theta2*EXP(-Treasuries_01152013!CL44/la))</f>
        <v>0</v>
      </c>
      <c r="Z55" s="24">
        <f>IF(Treasuries_01152013!CM44=0,0,theta0+(theta1+theta2)*(1-EXP(-Treasuries_01152013!CM44/la))/(Treasuries_01152013!CM44/la)-theta2*EXP(-Treasuries_01152013!CM44/la))</f>
        <v>0</v>
      </c>
      <c r="AA55" s="24">
        <f>IF(Treasuries_01152013!CN44=0,0,theta0+(theta1+theta2)*(1-EXP(-Treasuries_01152013!CN44/la))/(Treasuries_01152013!CN44/la)-theta2*EXP(-Treasuries_01152013!CN44/la))</f>
        <v>0</v>
      </c>
      <c r="AB55" s="24">
        <f>IF(Treasuries_01152013!CO44=0,0,theta0+(theta1+theta2)*(1-EXP(-Treasuries_01152013!CO44/la))/(Treasuries_01152013!CO44/la)-theta2*EXP(-Treasuries_01152013!CO44/la))</f>
        <v>0</v>
      </c>
      <c r="AC55" s="24">
        <f>IF(Treasuries_01152013!CP44=0,0,theta0+(theta1+theta2)*(1-EXP(-Treasuries_01152013!CP44/la))/(Treasuries_01152013!CP44/la)-theta2*EXP(-Treasuries_01152013!CP44/la))</f>
        <v>0</v>
      </c>
      <c r="AD55" s="24">
        <f>IF(Treasuries_01152013!CQ44=0,0,theta0+(theta1+theta2)*(1-EXP(-Treasuries_01152013!CQ44/la))/(Treasuries_01152013!CQ44/la)-theta2*EXP(-Treasuries_01152013!CQ44/la))</f>
        <v>0</v>
      </c>
      <c r="AE55" s="24">
        <f>IF(Treasuries_01152013!CR44=0,0,theta0+(theta1+theta2)*(1-EXP(-Treasuries_01152013!CR44/la))/(Treasuries_01152013!CR44/la)-theta2*EXP(-Treasuries_01152013!CR44/la))</f>
        <v>0</v>
      </c>
      <c r="AF55" s="24">
        <f>IF(Treasuries_01152013!CS44=0,0,theta0+(theta1+theta2)*(1-EXP(-Treasuries_01152013!CS44/la))/(Treasuries_01152013!CS44/la)-theta2*EXP(-Treasuries_01152013!CS44/la))</f>
        <v>0</v>
      </c>
      <c r="AG55" s="24">
        <f>IF(Treasuries_01152013!CT44=0,0,theta0+(theta1+theta2)*(1-EXP(-Treasuries_01152013!CT44/la))/(Treasuries_01152013!CT44/la)-theta2*EXP(-Treasuries_01152013!CT44/la))</f>
        <v>0</v>
      </c>
      <c r="AH55" s="24">
        <f>IF(Treasuries_01152013!CU44=0,0,theta0+(theta1+theta2)*(1-EXP(-Treasuries_01152013!CU44/la))/(Treasuries_01152013!CU44/la)-theta2*EXP(-Treasuries_01152013!CU44/la))</f>
        <v>0</v>
      </c>
      <c r="AI55" s="24">
        <f>IF(Treasuries_01152013!CV44=0,0,theta0+(theta1+theta2)*(1-EXP(-Treasuries_01152013!CV44/la))/(Treasuries_01152013!CV44/la)-theta2*EXP(-Treasuries_01152013!CV44/la))</f>
        <v>0</v>
      </c>
      <c r="AJ55" s="24">
        <f>IF(Treasuries_01152013!CW44=0,0,theta0+(theta1+theta2)*(1-EXP(-Treasuries_01152013!CW44/la))/(Treasuries_01152013!CW44/la)-theta2*EXP(-Treasuries_01152013!CW44/la))</f>
        <v>0</v>
      </c>
      <c r="AK55" s="24">
        <f>IF(Treasuries_01152013!CX44=0,0,theta0+(theta1+theta2)*(1-EXP(-Treasuries_01152013!CX44/la))/(Treasuries_01152013!CX44/la)-theta2*EXP(-Treasuries_01152013!CX44/la))</f>
        <v>0</v>
      </c>
      <c r="AL55" s="24">
        <f>IF(Treasuries_01152013!CY44=0,0,theta0+(theta1+theta2)*(1-EXP(-Treasuries_01152013!CY44/la))/(Treasuries_01152013!CY44/la)-theta2*EXP(-Treasuries_01152013!CY44/la))</f>
        <v>0</v>
      </c>
      <c r="AM55" s="24">
        <f>IF(Treasuries_01152013!CZ44=0,0,theta0+(theta1+theta2)*(1-EXP(-Treasuries_01152013!CZ44/la))/(Treasuries_01152013!CZ44/la)-theta2*EXP(-Treasuries_01152013!CZ44/la))</f>
        <v>0</v>
      </c>
      <c r="AN55" s="24">
        <f>IF(Treasuries_01152013!DA44=0,0,theta0+(theta1+theta2)*(1-EXP(-Treasuries_01152013!DA44/la))/(Treasuries_01152013!DA44/la)-theta2*EXP(-Treasuries_01152013!DA44/la))</f>
        <v>0</v>
      </c>
      <c r="AO55" s="24">
        <f>IF(Treasuries_01152013!DB44=0,0,theta0+(theta1+theta2)*(1-EXP(-Treasuries_01152013!DB44/la))/(Treasuries_01152013!DB44/la)-theta2*EXP(-Treasuries_01152013!DB44/la))</f>
        <v>0</v>
      </c>
      <c r="AP55" s="24">
        <f>IF(Treasuries_01152013!DC44=0,0,theta0+(theta1+theta2)*(1-EXP(-Treasuries_01152013!DC44/la))/(Treasuries_01152013!DC44/la)-theta2*EXP(-Treasuries_01152013!DC44/la))</f>
        <v>0</v>
      </c>
      <c r="AQ55" s="24">
        <f>IF(Treasuries_01152013!DD44=0,0,theta0+(theta1+theta2)*(1-EXP(-Treasuries_01152013!DD44/la))/(Treasuries_01152013!DD44/la)-theta2*EXP(-Treasuries_01152013!DD44/la))</f>
        <v>0</v>
      </c>
      <c r="AR55" s="24">
        <f>IF(Treasuries_01152013!DE44=0,0,theta0+(theta1+theta2)*(1-EXP(-Treasuries_01152013!DE44/la))/(Treasuries_01152013!DE44/la)-theta2*EXP(-Treasuries_01152013!DE44/la))</f>
        <v>0</v>
      </c>
      <c r="AS55" s="24">
        <f>IF(Treasuries_01152013!DF44=0,0,theta0+(theta1+theta2)*(1-EXP(-Treasuries_01152013!DF44/la))/(Treasuries_01152013!DF44/la)-theta2*EXP(-Treasuries_01152013!DF44/la))</f>
        <v>0</v>
      </c>
      <c r="AT55" s="24">
        <f>IF(Treasuries_01152013!DG44=0,0,theta0+(theta1+theta2)*(1-EXP(-Treasuries_01152013!DG44/la))/(Treasuries_01152013!DG44/la)-theta2*EXP(-Treasuries_01152013!DG44/la))</f>
        <v>0</v>
      </c>
      <c r="AU55" s="24">
        <f>IF(Treasuries_01152013!DH44=0,0,theta0+(theta1+theta2)*(1-EXP(-Treasuries_01152013!DH44/la))/(Treasuries_01152013!DH44/la)-theta2*EXP(-Treasuries_01152013!DH44/la))</f>
        <v>0</v>
      </c>
      <c r="AV55" s="24">
        <f>IF(Treasuries_01152013!DI44=0,0,theta0+(theta1+theta2)*(1-EXP(-Treasuries_01152013!DI44/la))/(Treasuries_01152013!DI44/la)-theta2*EXP(-Treasuries_01152013!DI44/la))</f>
        <v>0</v>
      </c>
      <c r="AW55" s="24">
        <f>IF(Treasuries_01152013!DJ44=0,0,theta0+(theta1+theta2)*(1-EXP(-Treasuries_01152013!DJ44/la))/(Treasuries_01152013!DJ44/la)-theta2*EXP(-Treasuries_01152013!DJ44/la))</f>
        <v>0</v>
      </c>
      <c r="AX55" s="24">
        <f>IF(Treasuries_01152013!DK44=0,0,theta0+(theta1+theta2)*(1-EXP(-Treasuries_01152013!DK44/la))/(Treasuries_01152013!DK44/la)-theta2*EXP(-Treasuries_01152013!DK44/la))</f>
        <v>0</v>
      </c>
      <c r="AY55" s="24">
        <f>IF(Treasuries_01152013!DL44=0,0,theta0+(theta1+theta2)*(1-EXP(-Treasuries_01152013!DL44/la))/(Treasuries_01152013!DL44/la)-theta2*EXP(-Treasuries_01152013!DL44/la))</f>
        <v>0</v>
      </c>
      <c r="AZ55" s="24">
        <f>IF(Treasuries_01152013!DM44=0,0,theta0+(theta1+theta2)*(1-EXP(-Treasuries_01152013!DM44/la))/(Treasuries_01152013!DM44/la)-theta2*EXP(-Treasuries_01152013!DM44/la))</f>
        <v>0</v>
      </c>
      <c r="BA55" s="24">
        <f>IF(Treasuries_01152013!DN44=0,0,theta0+(theta1+theta2)*(1-EXP(-Treasuries_01152013!DN44/la))/(Treasuries_01152013!DN44/la)-theta2*EXP(-Treasuries_01152013!DN44/la))</f>
        <v>0</v>
      </c>
      <c r="BB55" s="24">
        <f>IF(Treasuries_01152013!DO44=0,0,theta0+(theta1+theta2)*(1-EXP(-Treasuries_01152013!DO44/la))/(Treasuries_01152013!DO44/la)-theta2*EXP(-Treasuries_01152013!DO44/la))</f>
        <v>0</v>
      </c>
      <c r="BC55" s="24">
        <f>IF(Treasuries_01152013!DP44=0,0,theta0+(theta1+theta2)*(1-EXP(-Treasuries_01152013!DP44/la))/(Treasuries_01152013!DP44/la)-theta2*EXP(-Treasuries_01152013!DP44/la))</f>
        <v>0</v>
      </c>
      <c r="BD55" s="24">
        <f>IF(Treasuries_01152013!DQ44=0,0,theta0+(theta1+theta2)*(1-EXP(-Treasuries_01152013!DQ44/la))/(Treasuries_01152013!DQ44/la)-theta2*EXP(-Treasuries_01152013!DQ44/la))</f>
        <v>0</v>
      </c>
      <c r="BE55" s="24">
        <f>IF(Treasuries_01152013!DR44=0,0,theta0+(theta1+theta2)*(1-EXP(-Treasuries_01152013!DR44/la))/(Treasuries_01152013!DR44/la)-theta2*EXP(-Treasuries_01152013!DR44/la))</f>
        <v>0</v>
      </c>
      <c r="BF55" s="24">
        <f>IF(Treasuries_01152013!DS44=0,0,theta0+(theta1+theta2)*(1-EXP(-Treasuries_01152013!DS44/la))/(Treasuries_01152013!DS44/la)-theta2*EXP(-Treasuries_01152013!DS44/la))</f>
        <v>0</v>
      </c>
      <c r="BG55" s="24">
        <f>IF(Treasuries_01152013!DT44=0,0,theta0+(theta1+theta2)*(1-EXP(-Treasuries_01152013!DT44/la))/(Treasuries_01152013!DT44/la)-theta2*EXP(-Treasuries_01152013!DT44/la))</f>
        <v>0</v>
      </c>
      <c r="BH55" s="24">
        <f>IF(Treasuries_01152013!DU44=0,0,theta0+(theta1+theta2)*(1-EXP(-Treasuries_01152013!DU44/la))/(Treasuries_01152013!DU44/la)-theta2*EXP(-Treasuries_01152013!DU44/la))</f>
        <v>0</v>
      </c>
      <c r="BI55" s="24">
        <f>IF(Treasuries_01152013!DV44=0,0,theta0+(theta1+theta2)*(1-EXP(-Treasuries_01152013!DV44/la))/(Treasuries_01152013!DV44/la)-theta2*EXP(-Treasuries_01152013!DV44/la))</f>
        <v>0</v>
      </c>
      <c r="BJ55" s="24">
        <f>IF(Treasuries_01152013!DW44=0,0,theta0+(theta1+theta2)*(1-EXP(-Treasuries_01152013!DW44/la))/(Treasuries_01152013!DW44/la)-theta2*EXP(-Treasuries_01152013!DW44/la))</f>
        <v>0</v>
      </c>
      <c r="BK55" s="24">
        <f>IF(Treasuries_01152013!DX44=0,0,theta0+(theta1+theta2)*(1-EXP(-Treasuries_01152013!DX44/la))/(Treasuries_01152013!DX44/la)-theta2*EXP(-Treasuries_01152013!DX44/la))</f>
        <v>0</v>
      </c>
      <c r="BL55" s="24">
        <f>IF(Treasuries_01152013!DY44=0,0,theta0+(theta1+theta2)*(1-EXP(-Treasuries_01152013!DY44/la))/(Treasuries_01152013!DY44/la)-theta2*EXP(-Treasuries_01152013!DY44/la))</f>
        <v>0</v>
      </c>
      <c r="BM55" s="24">
        <f>IF(Treasuries_01152013!DZ44=0,0,theta0+(theta1+theta2)*(1-EXP(-Treasuries_01152013!DZ44/la))/(Treasuries_01152013!DZ44/la)-theta2*EXP(-Treasuries_01152013!DZ44/la))</f>
        <v>0</v>
      </c>
      <c r="BN55" s="24">
        <f>IF(Treasuries_01152013!EA44=0,0,theta0+(theta1+theta2)*(1-EXP(-Treasuries_01152013!EA44/la))/(Treasuries_01152013!EA44/la)-theta2*EXP(-Treasuries_01152013!EA44/la))</f>
        <v>0</v>
      </c>
      <c r="BO55" s="17" t="e">
        <f>EXP(-Treasuries_01152013!BT44*G55)</f>
        <v>#DIV/0!</v>
      </c>
      <c r="BP55" s="17">
        <f>EXP(-Treasuries_01152013!BU44*H55)</f>
        <v>1</v>
      </c>
      <c r="BQ55" s="17">
        <f>EXP(-Treasuries_01152013!BV44*I55)</f>
        <v>1</v>
      </c>
      <c r="BR55" s="17">
        <f>EXP(-Treasuries_01152013!BW44*J55)</f>
        <v>1</v>
      </c>
      <c r="BS55" s="17">
        <f>EXP(-Treasuries_01152013!BX44*K55)</f>
        <v>1</v>
      </c>
      <c r="BT55" s="17">
        <f>EXP(-Treasuries_01152013!BY44*L55)</f>
        <v>1</v>
      </c>
      <c r="BU55" s="17">
        <f>EXP(-Treasuries_01152013!BZ44*M55)</f>
        <v>1</v>
      </c>
      <c r="BV55" s="17">
        <f>EXP(-Treasuries_01152013!CA44*N55)</f>
        <v>1</v>
      </c>
      <c r="BW55" s="17">
        <f>EXP(-Treasuries_01152013!CB44*O55)</f>
        <v>1</v>
      </c>
      <c r="BX55" s="17">
        <f>EXP(-Treasuries_01152013!CC44*P55)</f>
        <v>1</v>
      </c>
      <c r="BY55" s="17">
        <f>EXP(-Treasuries_01152013!CD44*Q55)</f>
        <v>1</v>
      </c>
      <c r="BZ55" s="17">
        <f>EXP(-Treasuries_01152013!CE44*R55)</f>
        <v>1</v>
      </c>
      <c r="CA55" s="17">
        <f>EXP(-Treasuries_01152013!CF44*S55)</f>
        <v>1</v>
      </c>
      <c r="CB55" s="17">
        <f>EXP(-Treasuries_01152013!CG44*T55)</f>
        <v>1</v>
      </c>
      <c r="CC55" s="17">
        <f>EXP(-Treasuries_01152013!CH44*U55)</f>
        <v>1</v>
      </c>
      <c r="CD55" s="17">
        <f>EXP(-Treasuries_01152013!CI44*V55)</f>
        <v>1</v>
      </c>
      <c r="CE55" s="17">
        <f>EXP(-Treasuries_01152013!CJ44*W55)</f>
        <v>1</v>
      </c>
      <c r="CF55" s="17">
        <f>EXP(-Treasuries_01152013!CK44*X55)</f>
        <v>1</v>
      </c>
      <c r="CG55" s="17">
        <f>EXP(-Treasuries_01152013!CL44*Y55)</f>
        <v>1</v>
      </c>
      <c r="CH55" s="17">
        <f>EXP(-Treasuries_01152013!CM44*Z55)</f>
        <v>1</v>
      </c>
      <c r="CI55" s="17">
        <f>EXP(-Treasuries_01152013!CN44*AA55)</f>
        <v>1</v>
      </c>
      <c r="CJ55" s="17">
        <f>EXP(-Treasuries_01152013!CO44*AB55)</f>
        <v>1</v>
      </c>
      <c r="CK55" s="17">
        <f>EXP(-Treasuries_01152013!CP44*AC55)</f>
        <v>1</v>
      </c>
      <c r="CL55" s="17">
        <f>EXP(-Treasuries_01152013!CQ44*AD55)</f>
        <v>1</v>
      </c>
      <c r="CM55" s="17">
        <f>EXP(-Treasuries_01152013!CR44*AE55)</f>
        <v>1</v>
      </c>
      <c r="CN55" s="17">
        <f>EXP(-Treasuries_01152013!CS44*AF55)</f>
        <v>1</v>
      </c>
      <c r="CO55" s="17">
        <f>EXP(-Treasuries_01152013!CT44*AG55)</f>
        <v>1</v>
      </c>
      <c r="CP55" s="17">
        <f>EXP(-Treasuries_01152013!CU44*AH55)</f>
        <v>1</v>
      </c>
      <c r="CQ55" s="17">
        <f>EXP(-Treasuries_01152013!CV44*AI55)</f>
        <v>1</v>
      </c>
      <c r="CR55" s="17">
        <f>EXP(-Treasuries_01152013!CW44*AJ55)</f>
        <v>1</v>
      </c>
      <c r="CS55" s="17">
        <f>EXP(-Treasuries_01152013!CX44*AK55)</f>
        <v>1</v>
      </c>
      <c r="CT55" s="17">
        <f>EXP(-Treasuries_01152013!CY44*AL55)</f>
        <v>1</v>
      </c>
      <c r="CU55" s="17">
        <f>EXP(-Treasuries_01152013!CZ44*AM55)</f>
        <v>1</v>
      </c>
      <c r="CV55" s="17">
        <f>EXP(-Treasuries_01152013!DA44*AN55)</f>
        <v>1</v>
      </c>
      <c r="CW55" s="17">
        <f>EXP(-Treasuries_01152013!DB44*AO55)</f>
        <v>1</v>
      </c>
      <c r="CX55" s="17">
        <f>EXP(-Treasuries_01152013!DC44*AP55)</f>
        <v>1</v>
      </c>
      <c r="CY55" s="17">
        <f>EXP(-Treasuries_01152013!DD44*AQ55)</f>
        <v>1</v>
      </c>
      <c r="CZ55" s="17">
        <f>EXP(-Treasuries_01152013!DE44*AR55)</f>
        <v>1</v>
      </c>
      <c r="DA55" s="17">
        <f>EXP(-Treasuries_01152013!DF44*AS55)</f>
        <v>1</v>
      </c>
      <c r="DB55" s="17">
        <f>EXP(-Treasuries_01152013!DG44*AT55)</f>
        <v>1</v>
      </c>
      <c r="DC55" s="17">
        <f>EXP(-Treasuries_01152013!DH44*AU55)</f>
        <v>1</v>
      </c>
      <c r="DD55" s="17">
        <f>EXP(-Treasuries_01152013!DI44*AV55)</f>
        <v>1</v>
      </c>
      <c r="DE55" s="17">
        <f>EXP(-Treasuries_01152013!DJ44*AW55)</f>
        <v>1</v>
      </c>
      <c r="DF55" s="17">
        <f>EXP(-Treasuries_01152013!DK44*AX55)</f>
        <v>1</v>
      </c>
      <c r="DG55" s="17">
        <f>EXP(-Treasuries_01152013!DL44*AY55)</f>
        <v>1</v>
      </c>
      <c r="DH55" s="17">
        <f>EXP(-Treasuries_01152013!DM44*AZ55)</f>
        <v>1</v>
      </c>
      <c r="DI55" s="17">
        <f>EXP(-Treasuries_01152013!DN44*BA55)</f>
        <v>1</v>
      </c>
      <c r="DJ55" s="17">
        <f>EXP(-Treasuries_01152013!DO44*BB55)</f>
        <v>1</v>
      </c>
      <c r="DK55" s="17">
        <f>EXP(-Treasuries_01152013!DP44*BC55)</f>
        <v>1</v>
      </c>
      <c r="DL55" s="17">
        <f>EXP(-Treasuries_01152013!DQ44*BD55)</f>
        <v>1</v>
      </c>
      <c r="DM55" s="17">
        <f>EXP(-Treasuries_01152013!DR44*BE55)</f>
        <v>1</v>
      </c>
      <c r="DN55" s="17">
        <f>EXP(-Treasuries_01152013!DS44*BF55)</f>
        <v>1</v>
      </c>
      <c r="DO55" s="17">
        <f>EXP(-Treasuries_01152013!DT44*BG55)</f>
        <v>1</v>
      </c>
      <c r="DP55" s="17">
        <f>EXP(-Treasuries_01152013!DU44*BH55)</f>
        <v>1</v>
      </c>
      <c r="DQ55" s="17">
        <f>EXP(-Treasuries_01152013!DV44*BI55)</f>
        <v>1</v>
      </c>
      <c r="DR55" s="17">
        <f>EXP(-Treasuries_01152013!DW44*BJ55)</f>
        <v>1</v>
      </c>
      <c r="DS55" s="17">
        <f>EXP(-Treasuries_01152013!DX44*BK55)</f>
        <v>1</v>
      </c>
      <c r="DT55" s="17">
        <f>EXP(-Treasuries_01152013!DY44*BL55)</f>
        <v>1</v>
      </c>
      <c r="DU55" s="17">
        <f>EXP(-Treasuries_01152013!DZ44*BM55)</f>
        <v>1</v>
      </c>
      <c r="DV55" s="17">
        <f>EXP(-Treasuries_01152013!EA44*BN55)</f>
        <v>1</v>
      </c>
      <c r="DW55" s="8" t="e">
        <f>SUMPRODUCT(BO55:DV55,Treasuries_01152013!K44:BR44)</f>
        <v>#DIV/0!</v>
      </c>
      <c r="DX55" s="11" t="e">
        <f t="shared" si="3"/>
        <v>#DIV/0!</v>
      </c>
      <c r="DZ55" s="14">
        <f t="shared" si="6"/>
        <v>19</v>
      </c>
      <c r="EA55" s="67"/>
      <c r="EB55" s="67"/>
      <c r="EC55" s="67"/>
      <c r="EF55" s="15"/>
    </row>
    <row r="56" spans="2:136">
      <c r="B56" s="10">
        <f>Treasuries_01152013!C45</f>
        <v>1.125</v>
      </c>
      <c r="C56" s="10">
        <f>Treasuries_01152013!E45</f>
        <v>100.390625</v>
      </c>
      <c r="D56" s="10">
        <f>Treasuries_01152013!F45</f>
        <v>100.414062</v>
      </c>
      <c r="E56" s="8">
        <f>Treasuries_01152013!H45</f>
        <v>0.41666666666666669</v>
      </c>
      <c r="F56" s="8">
        <f t="shared" si="5"/>
        <v>100.4023435</v>
      </c>
      <c r="G56" s="24" t="e">
        <f>IF(Treasuries_01152013!BT45=0,0,theta0+(theta1+theta2)*(1-EXP(-Treasuries_01152013!BT45/la))/(Treasuries_01152013!BT45/la)-theta2*EXP(-Treasuries_01152013!BT45/la))</f>
        <v>#DIV/0!</v>
      </c>
      <c r="H56" s="24">
        <f>IF(Treasuries_01152013!BU45=0,0,theta0+(theta1+theta2)*(1-EXP(-Treasuries_01152013!BU45/la))/(Treasuries_01152013!BU45/la)-theta2*EXP(-Treasuries_01152013!BU45/la))</f>
        <v>0</v>
      </c>
      <c r="I56" s="24">
        <f>IF(Treasuries_01152013!BV45=0,0,theta0+(theta1+theta2)*(1-EXP(-Treasuries_01152013!BV45/la))/(Treasuries_01152013!BV45/la)-theta2*EXP(-Treasuries_01152013!BV45/la))</f>
        <v>0</v>
      </c>
      <c r="J56" s="24">
        <f>IF(Treasuries_01152013!BW45=0,0,theta0+(theta1+theta2)*(1-EXP(-Treasuries_01152013!BW45/la))/(Treasuries_01152013!BW45/la)-theta2*EXP(-Treasuries_01152013!BW45/la))</f>
        <v>0</v>
      </c>
      <c r="K56" s="24">
        <f>IF(Treasuries_01152013!BX45=0,0,theta0+(theta1+theta2)*(1-EXP(-Treasuries_01152013!BX45/la))/(Treasuries_01152013!BX45/la)-theta2*EXP(-Treasuries_01152013!BX45/la))</f>
        <v>0</v>
      </c>
      <c r="L56" s="24">
        <f>IF(Treasuries_01152013!BY45=0,0,theta0+(theta1+theta2)*(1-EXP(-Treasuries_01152013!BY45/la))/(Treasuries_01152013!BY45/la)-theta2*EXP(-Treasuries_01152013!BY45/la))</f>
        <v>0</v>
      </c>
      <c r="M56" s="24">
        <f>IF(Treasuries_01152013!BZ45=0,0,theta0+(theta1+theta2)*(1-EXP(-Treasuries_01152013!BZ45/la))/(Treasuries_01152013!BZ45/la)-theta2*EXP(-Treasuries_01152013!BZ45/la))</f>
        <v>0</v>
      </c>
      <c r="N56" s="24">
        <f>IF(Treasuries_01152013!CA45=0,0,theta0+(theta1+theta2)*(1-EXP(-Treasuries_01152013!CA45/la))/(Treasuries_01152013!CA45/la)-theta2*EXP(-Treasuries_01152013!CA45/la))</f>
        <v>0</v>
      </c>
      <c r="O56" s="24">
        <f>IF(Treasuries_01152013!CB45=0,0,theta0+(theta1+theta2)*(1-EXP(-Treasuries_01152013!CB45/la))/(Treasuries_01152013!CB45/la)-theta2*EXP(-Treasuries_01152013!CB45/la))</f>
        <v>0</v>
      </c>
      <c r="P56" s="24">
        <f>IF(Treasuries_01152013!CC45=0,0,theta0+(theta1+theta2)*(1-EXP(-Treasuries_01152013!CC45/la))/(Treasuries_01152013!CC45/la)-theta2*EXP(-Treasuries_01152013!CC45/la))</f>
        <v>0</v>
      </c>
      <c r="Q56" s="24">
        <f>IF(Treasuries_01152013!CD45=0,0,theta0+(theta1+theta2)*(1-EXP(-Treasuries_01152013!CD45/la))/(Treasuries_01152013!CD45/la)-theta2*EXP(-Treasuries_01152013!CD45/la))</f>
        <v>0</v>
      </c>
      <c r="R56" s="24">
        <f>IF(Treasuries_01152013!CE45=0,0,theta0+(theta1+theta2)*(1-EXP(-Treasuries_01152013!CE45/la))/(Treasuries_01152013!CE45/la)-theta2*EXP(-Treasuries_01152013!CE45/la))</f>
        <v>0</v>
      </c>
      <c r="S56" s="24">
        <f>IF(Treasuries_01152013!CF45=0,0,theta0+(theta1+theta2)*(1-EXP(-Treasuries_01152013!CF45/la))/(Treasuries_01152013!CF45/la)-theta2*EXP(-Treasuries_01152013!CF45/la))</f>
        <v>0</v>
      </c>
      <c r="T56" s="24">
        <f>IF(Treasuries_01152013!CG45=0,0,theta0+(theta1+theta2)*(1-EXP(-Treasuries_01152013!CG45/la))/(Treasuries_01152013!CG45/la)-theta2*EXP(-Treasuries_01152013!CG45/la))</f>
        <v>0</v>
      </c>
      <c r="U56" s="24">
        <f>IF(Treasuries_01152013!CH45=0,0,theta0+(theta1+theta2)*(1-EXP(-Treasuries_01152013!CH45/la))/(Treasuries_01152013!CH45/la)-theta2*EXP(-Treasuries_01152013!CH45/la))</f>
        <v>0</v>
      </c>
      <c r="V56" s="24">
        <f>IF(Treasuries_01152013!CI45=0,0,theta0+(theta1+theta2)*(1-EXP(-Treasuries_01152013!CI45/la))/(Treasuries_01152013!CI45/la)-theta2*EXP(-Treasuries_01152013!CI45/la))</f>
        <v>0</v>
      </c>
      <c r="W56" s="24">
        <f>IF(Treasuries_01152013!CJ45=0,0,theta0+(theta1+theta2)*(1-EXP(-Treasuries_01152013!CJ45/la))/(Treasuries_01152013!CJ45/la)-theta2*EXP(-Treasuries_01152013!CJ45/la))</f>
        <v>0</v>
      </c>
      <c r="X56" s="24">
        <f>IF(Treasuries_01152013!CK45=0,0,theta0+(theta1+theta2)*(1-EXP(-Treasuries_01152013!CK45/la))/(Treasuries_01152013!CK45/la)-theta2*EXP(-Treasuries_01152013!CK45/la))</f>
        <v>0</v>
      </c>
      <c r="Y56" s="24">
        <f>IF(Treasuries_01152013!CL45=0,0,theta0+(theta1+theta2)*(1-EXP(-Treasuries_01152013!CL45/la))/(Treasuries_01152013!CL45/la)-theta2*EXP(-Treasuries_01152013!CL45/la))</f>
        <v>0</v>
      </c>
      <c r="Z56" s="24">
        <f>IF(Treasuries_01152013!CM45=0,0,theta0+(theta1+theta2)*(1-EXP(-Treasuries_01152013!CM45/la))/(Treasuries_01152013!CM45/la)-theta2*EXP(-Treasuries_01152013!CM45/la))</f>
        <v>0</v>
      </c>
      <c r="AA56" s="24">
        <f>IF(Treasuries_01152013!CN45=0,0,theta0+(theta1+theta2)*(1-EXP(-Treasuries_01152013!CN45/la))/(Treasuries_01152013!CN45/la)-theta2*EXP(-Treasuries_01152013!CN45/la))</f>
        <v>0</v>
      </c>
      <c r="AB56" s="24">
        <f>IF(Treasuries_01152013!CO45=0,0,theta0+(theta1+theta2)*(1-EXP(-Treasuries_01152013!CO45/la))/(Treasuries_01152013!CO45/la)-theta2*EXP(-Treasuries_01152013!CO45/la))</f>
        <v>0</v>
      </c>
      <c r="AC56" s="24">
        <f>IF(Treasuries_01152013!CP45=0,0,theta0+(theta1+theta2)*(1-EXP(-Treasuries_01152013!CP45/la))/(Treasuries_01152013!CP45/la)-theta2*EXP(-Treasuries_01152013!CP45/la))</f>
        <v>0</v>
      </c>
      <c r="AD56" s="24">
        <f>IF(Treasuries_01152013!CQ45=0,0,theta0+(theta1+theta2)*(1-EXP(-Treasuries_01152013!CQ45/la))/(Treasuries_01152013!CQ45/la)-theta2*EXP(-Treasuries_01152013!CQ45/la))</f>
        <v>0</v>
      </c>
      <c r="AE56" s="24">
        <f>IF(Treasuries_01152013!CR45=0,0,theta0+(theta1+theta2)*(1-EXP(-Treasuries_01152013!CR45/la))/(Treasuries_01152013!CR45/la)-theta2*EXP(-Treasuries_01152013!CR45/la))</f>
        <v>0</v>
      </c>
      <c r="AF56" s="24">
        <f>IF(Treasuries_01152013!CS45=0,0,theta0+(theta1+theta2)*(1-EXP(-Treasuries_01152013!CS45/la))/(Treasuries_01152013!CS45/la)-theta2*EXP(-Treasuries_01152013!CS45/la))</f>
        <v>0</v>
      </c>
      <c r="AG56" s="24">
        <f>IF(Treasuries_01152013!CT45=0,0,theta0+(theta1+theta2)*(1-EXP(-Treasuries_01152013!CT45/la))/(Treasuries_01152013!CT45/la)-theta2*EXP(-Treasuries_01152013!CT45/la))</f>
        <v>0</v>
      </c>
      <c r="AH56" s="24">
        <f>IF(Treasuries_01152013!CU45=0,0,theta0+(theta1+theta2)*(1-EXP(-Treasuries_01152013!CU45/la))/(Treasuries_01152013!CU45/la)-theta2*EXP(-Treasuries_01152013!CU45/la))</f>
        <v>0</v>
      </c>
      <c r="AI56" s="24">
        <f>IF(Treasuries_01152013!CV45=0,0,theta0+(theta1+theta2)*(1-EXP(-Treasuries_01152013!CV45/la))/(Treasuries_01152013!CV45/la)-theta2*EXP(-Treasuries_01152013!CV45/la))</f>
        <v>0</v>
      </c>
      <c r="AJ56" s="24">
        <f>IF(Treasuries_01152013!CW45=0,0,theta0+(theta1+theta2)*(1-EXP(-Treasuries_01152013!CW45/la))/(Treasuries_01152013!CW45/la)-theta2*EXP(-Treasuries_01152013!CW45/la))</f>
        <v>0</v>
      </c>
      <c r="AK56" s="24">
        <f>IF(Treasuries_01152013!CX45=0,0,theta0+(theta1+theta2)*(1-EXP(-Treasuries_01152013!CX45/la))/(Treasuries_01152013!CX45/la)-theta2*EXP(-Treasuries_01152013!CX45/la))</f>
        <v>0</v>
      </c>
      <c r="AL56" s="24">
        <f>IF(Treasuries_01152013!CY45=0,0,theta0+(theta1+theta2)*(1-EXP(-Treasuries_01152013!CY45/la))/(Treasuries_01152013!CY45/la)-theta2*EXP(-Treasuries_01152013!CY45/la))</f>
        <v>0</v>
      </c>
      <c r="AM56" s="24">
        <f>IF(Treasuries_01152013!CZ45=0,0,theta0+(theta1+theta2)*(1-EXP(-Treasuries_01152013!CZ45/la))/(Treasuries_01152013!CZ45/la)-theta2*EXP(-Treasuries_01152013!CZ45/la))</f>
        <v>0</v>
      </c>
      <c r="AN56" s="24">
        <f>IF(Treasuries_01152013!DA45=0,0,theta0+(theta1+theta2)*(1-EXP(-Treasuries_01152013!DA45/la))/(Treasuries_01152013!DA45/la)-theta2*EXP(-Treasuries_01152013!DA45/la))</f>
        <v>0</v>
      </c>
      <c r="AO56" s="24">
        <f>IF(Treasuries_01152013!DB45=0,0,theta0+(theta1+theta2)*(1-EXP(-Treasuries_01152013!DB45/la))/(Treasuries_01152013!DB45/la)-theta2*EXP(-Treasuries_01152013!DB45/la))</f>
        <v>0</v>
      </c>
      <c r="AP56" s="24">
        <f>IF(Treasuries_01152013!DC45=0,0,theta0+(theta1+theta2)*(1-EXP(-Treasuries_01152013!DC45/la))/(Treasuries_01152013!DC45/la)-theta2*EXP(-Treasuries_01152013!DC45/la))</f>
        <v>0</v>
      </c>
      <c r="AQ56" s="24">
        <f>IF(Treasuries_01152013!DD45=0,0,theta0+(theta1+theta2)*(1-EXP(-Treasuries_01152013!DD45/la))/(Treasuries_01152013!DD45/la)-theta2*EXP(-Treasuries_01152013!DD45/la))</f>
        <v>0</v>
      </c>
      <c r="AR56" s="24">
        <f>IF(Treasuries_01152013!DE45=0,0,theta0+(theta1+theta2)*(1-EXP(-Treasuries_01152013!DE45/la))/(Treasuries_01152013!DE45/la)-theta2*EXP(-Treasuries_01152013!DE45/la))</f>
        <v>0</v>
      </c>
      <c r="AS56" s="24">
        <f>IF(Treasuries_01152013!DF45=0,0,theta0+(theta1+theta2)*(1-EXP(-Treasuries_01152013!DF45/la))/(Treasuries_01152013!DF45/la)-theta2*EXP(-Treasuries_01152013!DF45/la))</f>
        <v>0</v>
      </c>
      <c r="AT56" s="24">
        <f>IF(Treasuries_01152013!DG45=0,0,theta0+(theta1+theta2)*(1-EXP(-Treasuries_01152013!DG45/la))/(Treasuries_01152013!DG45/la)-theta2*EXP(-Treasuries_01152013!DG45/la))</f>
        <v>0</v>
      </c>
      <c r="AU56" s="24">
        <f>IF(Treasuries_01152013!DH45=0,0,theta0+(theta1+theta2)*(1-EXP(-Treasuries_01152013!DH45/la))/(Treasuries_01152013!DH45/la)-theta2*EXP(-Treasuries_01152013!DH45/la))</f>
        <v>0</v>
      </c>
      <c r="AV56" s="24">
        <f>IF(Treasuries_01152013!DI45=0,0,theta0+(theta1+theta2)*(1-EXP(-Treasuries_01152013!DI45/la))/(Treasuries_01152013!DI45/la)-theta2*EXP(-Treasuries_01152013!DI45/la))</f>
        <v>0</v>
      </c>
      <c r="AW56" s="24">
        <f>IF(Treasuries_01152013!DJ45=0,0,theta0+(theta1+theta2)*(1-EXP(-Treasuries_01152013!DJ45/la))/(Treasuries_01152013!DJ45/la)-theta2*EXP(-Treasuries_01152013!DJ45/la))</f>
        <v>0</v>
      </c>
      <c r="AX56" s="24">
        <f>IF(Treasuries_01152013!DK45=0,0,theta0+(theta1+theta2)*(1-EXP(-Treasuries_01152013!DK45/la))/(Treasuries_01152013!DK45/la)-theta2*EXP(-Treasuries_01152013!DK45/la))</f>
        <v>0</v>
      </c>
      <c r="AY56" s="24">
        <f>IF(Treasuries_01152013!DL45=0,0,theta0+(theta1+theta2)*(1-EXP(-Treasuries_01152013!DL45/la))/(Treasuries_01152013!DL45/la)-theta2*EXP(-Treasuries_01152013!DL45/la))</f>
        <v>0</v>
      </c>
      <c r="AZ56" s="24">
        <f>IF(Treasuries_01152013!DM45=0,0,theta0+(theta1+theta2)*(1-EXP(-Treasuries_01152013!DM45/la))/(Treasuries_01152013!DM45/la)-theta2*EXP(-Treasuries_01152013!DM45/la))</f>
        <v>0</v>
      </c>
      <c r="BA56" s="24">
        <f>IF(Treasuries_01152013!DN45=0,0,theta0+(theta1+theta2)*(1-EXP(-Treasuries_01152013!DN45/la))/(Treasuries_01152013!DN45/la)-theta2*EXP(-Treasuries_01152013!DN45/la))</f>
        <v>0</v>
      </c>
      <c r="BB56" s="24">
        <f>IF(Treasuries_01152013!DO45=0,0,theta0+(theta1+theta2)*(1-EXP(-Treasuries_01152013!DO45/la))/(Treasuries_01152013!DO45/la)-theta2*EXP(-Treasuries_01152013!DO45/la))</f>
        <v>0</v>
      </c>
      <c r="BC56" s="24">
        <f>IF(Treasuries_01152013!DP45=0,0,theta0+(theta1+theta2)*(1-EXP(-Treasuries_01152013!DP45/la))/(Treasuries_01152013!DP45/la)-theta2*EXP(-Treasuries_01152013!DP45/la))</f>
        <v>0</v>
      </c>
      <c r="BD56" s="24">
        <f>IF(Treasuries_01152013!DQ45=0,0,theta0+(theta1+theta2)*(1-EXP(-Treasuries_01152013!DQ45/la))/(Treasuries_01152013!DQ45/la)-theta2*EXP(-Treasuries_01152013!DQ45/la))</f>
        <v>0</v>
      </c>
      <c r="BE56" s="24">
        <f>IF(Treasuries_01152013!DR45=0,0,theta0+(theta1+theta2)*(1-EXP(-Treasuries_01152013!DR45/la))/(Treasuries_01152013!DR45/la)-theta2*EXP(-Treasuries_01152013!DR45/la))</f>
        <v>0</v>
      </c>
      <c r="BF56" s="24">
        <f>IF(Treasuries_01152013!DS45=0,0,theta0+(theta1+theta2)*(1-EXP(-Treasuries_01152013!DS45/la))/(Treasuries_01152013!DS45/la)-theta2*EXP(-Treasuries_01152013!DS45/la))</f>
        <v>0</v>
      </c>
      <c r="BG56" s="24">
        <f>IF(Treasuries_01152013!DT45=0,0,theta0+(theta1+theta2)*(1-EXP(-Treasuries_01152013!DT45/la))/(Treasuries_01152013!DT45/la)-theta2*EXP(-Treasuries_01152013!DT45/la))</f>
        <v>0</v>
      </c>
      <c r="BH56" s="24">
        <f>IF(Treasuries_01152013!DU45=0,0,theta0+(theta1+theta2)*(1-EXP(-Treasuries_01152013!DU45/la))/(Treasuries_01152013!DU45/la)-theta2*EXP(-Treasuries_01152013!DU45/la))</f>
        <v>0</v>
      </c>
      <c r="BI56" s="24">
        <f>IF(Treasuries_01152013!DV45=0,0,theta0+(theta1+theta2)*(1-EXP(-Treasuries_01152013!DV45/la))/(Treasuries_01152013!DV45/la)-theta2*EXP(-Treasuries_01152013!DV45/la))</f>
        <v>0</v>
      </c>
      <c r="BJ56" s="24">
        <f>IF(Treasuries_01152013!DW45=0,0,theta0+(theta1+theta2)*(1-EXP(-Treasuries_01152013!DW45/la))/(Treasuries_01152013!DW45/la)-theta2*EXP(-Treasuries_01152013!DW45/la))</f>
        <v>0</v>
      </c>
      <c r="BK56" s="24">
        <f>IF(Treasuries_01152013!DX45=0,0,theta0+(theta1+theta2)*(1-EXP(-Treasuries_01152013!DX45/la))/(Treasuries_01152013!DX45/la)-theta2*EXP(-Treasuries_01152013!DX45/la))</f>
        <v>0</v>
      </c>
      <c r="BL56" s="24">
        <f>IF(Treasuries_01152013!DY45=0,0,theta0+(theta1+theta2)*(1-EXP(-Treasuries_01152013!DY45/la))/(Treasuries_01152013!DY45/la)-theta2*EXP(-Treasuries_01152013!DY45/la))</f>
        <v>0</v>
      </c>
      <c r="BM56" s="24">
        <f>IF(Treasuries_01152013!DZ45=0,0,theta0+(theta1+theta2)*(1-EXP(-Treasuries_01152013!DZ45/la))/(Treasuries_01152013!DZ45/la)-theta2*EXP(-Treasuries_01152013!DZ45/la))</f>
        <v>0</v>
      </c>
      <c r="BN56" s="24">
        <f>IF(Treasuries_01152013!EA45=0,0,theta0+(theta1+theta2)*(1-EXP(-Treasuries_01152013!EA45/la))/(Treasuries_01152013!EA45/la)-theta2*EXP(-Treasuries_01152013!EA45/la))</f>
        <v>0</v>
      </c>
      <c r="BO56" s="17" t="e">
        <f>EXP(-Treasuries_01152013!BT45*G56)</f>
        <v>#DIV/0!</v>
      </c>
      <c r="BP56" s="17">
        <f>EXP(-Treasuries_01152013!BU45*H56)</f>
        <v>1</v>
      </c>
      <c r="BQ56" s="17">
        <f>EXP(-Treasuries_01152013!BV45*I56)</f>
        <v>1</v>
      </c>
      <c r="BR56" s="17">
        <f>EXP(-Treasuries_01152013!BW45*J56)</f>
        <v>1</v>
      </c>
      <c r="BS56" s="17">
        <f>EXP(-Treasuries_01152013!BX45*K56)</f>
        <v>1</v>
      </c>
      <c r="BT56" s="17">
        <f>EXP(-Treasuries_01152013!BY45*L56)</f>
        <v>1</v>
      </c>
      <c r="BU56" s="17">
        <f>EXP(-Treasuries_01152013!BZ45*M56)</f>
        <v>1</v>
      </c>
      <c r="BV56" s="17">
        <f>EXP(-Treasuries_01152013!CA45*N56)</f>
        <v>1</v>
      </c>
      <c r="BW56" s="17">
        <f>EXP(-Treasuries_01152013!CB45*O56)</f>
        <v>1</v>
      </c>
      <c r="BX56" s="17">
        <f>EXP(-Treasuries_01152013!CC45*P56)</f>
        <v>1</v>
      </c>
      <c r="BY56" s="17">
        <f>EXP(-Treasuries_01152013!CD45*Q56)</f>
        <v>1</v>
      </c>
      <c r="BZ56" s="17">
        <f>EXP(-Treasuries_01152013!CE45*R56)</f>
        <v>1</v>
      </c>
      <c r="CA56" s="17">
        <f>EXP(-Treasuries_01152013!CF45*S56)</f>
        <v>1</v>
      </c>
      <c r="CB56" s="17">
        <f>EXP(-Treasuries_01152013!CG45*T56)</f>
        <v>1</v>
      </c>
      <c r="CC56" s="17">
        <f>EXP(-Treasuries_01152013!CH45*U56)</f>
        <v>1</v>
      </c>
      <c r="CD56" s="17">
        <f>EXP(-Treasuries_01152013!CI45*V56)</f>
        <v>1</v>
      </c>
      <c r="CE56" s="17">
        <f>EXP(-Treasuries_01152013!CJ45*W56)</f>
        <v>1</v>
      </c>
      <c r="CF56" s="17">
        <f>EXP(-Treasuries_01152013!CK45*X56)</f>
        <v>1</v>
      </c>
      <c r="CG56" s="17">
        <f>EXP(-Treasuries_01152013!CL45*Y56)</f>
        <v>1</v>
      </c>
      <c r="CH56" s="17">
        <f>EXP(-Treasuries_01152013!CM45*Z56)</f>
        <v>1</v>
      </c>
      <c r="CI56" s="17">
        <f>EXP(-Treasuries_01152013!CN45*AA56)</f>
        <v>1</v>
      </c>
      <c r="CJ56" s="17">
        <f>EXP(-Treasuries_01152013!CO45*AB56)</f>
        <v>1</v>
      </c>
      <c r="CK56" s="17">
        <f>EXP(-Treasuries_01152013!CP45*AC56)</f>
        <v>1</v>
      </c>
      <c r="CL56" s="17">
        <f>EXP(-Treasuries_01152013!CQ45*AD56)</f>
        <v>1</v>
      </c>
      <c r="CM56" s="17">
        <f>EXP(-Treasuries_01152013!CR45*AE56)</f>
        <v>1</v>
      </c>
      <c r="CN56" s="17">
        <f>EXP(-Treasuries_01152013!CS45*AF56)</f>
        <v>1</v>
      </c>
      <c r="CO56" s="17">
        <f>EXP(-Treasuries_01152013!CT45*AG56)</f>
        <v>1</v>
      </c>
      <c r="CP56" s="17">
        <f>EXP(-Treasuries_01152013!CU45*AH56)</f>
        <v>1</v>
      </c>
      <c r="CQ56" s="17">
        <f>EXP(-Treasuries_01152013!CV45*AI56)</f>
        <v>1</v>
      </c>
      <c r="CR56" s="17">
        <f>EXP(-Treasuries_01152013!CW45*AJ56)</f>
        <v>1</v>
      </c>
      <c r="CS56" s="17">
        <f>EXP(-Treasuries_01152013!CX45*AK56)</f>
        <v>1</v>
      </c>
      <c r="CT56" s="17">
        <f>EXP(-Treasuries_01152013!CY45*AL56)</f>
        <v>1</v>
      </c>
      <c r="CU56" s="17">
        <f>EXP(-Treasuries_01152013!CZ45*AM56)</f>
        <v>1</v>
      </c>
      <c r="CV56" s="17">
        <f>EXP(-Treasuries_01152013!DA45*AN56)</f>
        <v>1</v>
      </c>
      <c r="CW56" s="17">
        <f>EXP(-Treasuries_01152013!DB45*AO56)</f>
        <v>1</v>
      </c>
      <c r="CX56" s="17">
        <f>EXP(-Treasuries_01152013!DC45*AP56)</f>
        <v>1</v>
      </c>
      <c r="CY56" s="17">
        <f>EXP(-Treasuries_01152013!DD45*AQ56)</f>
        <v>1</v>
      </c>
      <c r="CZ56" s="17">
        <f>EXP(-Treasuries_01152013!DE45*AR56)</f>
        <v>1</v>
      </c>
      <c r="DA56" s="17">
        <f>EXP(-Treasuries_01152013!DF45*AS56)</f>
        <v>1</v>
      </c>
      <c r="DB56" s="17">
        <f>EXP(-Treasuries_01152013!DG45*AT56)</f>
        <v>1</v>
      </c>
      <c r="DC56" s="17">
        <f>EXP(-Treasuries_01152013!DH45*AU56)</f>
        <v>1</v>
      </c>
      <c r="DD56" s="17">
        <f>EXP(-Treasuries_01152013!DI45*AV56)</f>
        <v>1</v>
      </c>
      <c r="DE56" s="17">
        <f>EXP(-Treasuries_01152013!DJ45*AW56)</f>
        <v>1</v>
      </c>
      <c r="DF56" s="17">
        <f>EXP(-Treasuries_01152013!DK45*AX56)</f>
        <v>1</v>
      </c>
      <c r="DG56" s="17">
        <f>EXP(-Treasuries_01152013!DL45*AY56)</f>
        <v>1</v>
      </c>
      <c r="DH56" s="17">
        <f>EXP(-Treasuries_01152013!DM45*AZ56)</f>
        <v>1</v>
      </c>
      <c r="DI56" s="17">
        <f>EXP(-Treasuries_01152013!DN45*BA56)</f>
        <v>1</v>
      </c>
      <c r="DJ56" s="17">
        <f>EXP(-Treasuries_01152013!DO45*BB56)</f>
        <v>1</v>
      </c>
      <c r="DK56" s="17">
        <f>EXP(-Treasuries_01152013!DP45*BC56)</f>
        <v>1</v>
      </c>
      <c r="DL56" s="17">
        <f>EXP(-Treasuries_01152013!DQ45*BD56)</f>
        <v>1</v>
      </c>
      <c r="DM56" s="17">
        <f>EXP(-Treasuries_01152013!DR45*BE56)</f>
        <v>1</v>
      </c>
      <c r="DN56" s="17">
        <f>EXP(-Treasuries_01152013!DS45*BF56)</f>
        <v>1</v>
      </c>
      <c r="DO56" s="17">
        <f>EXP(-Treasuries_01152013!DT45*BG56)</f>
        <v>1</v>
      </c>
      <c r="DP56" s="17">
        <f>EXP(-Treasuries_01152013!DU45*BH56)</f>
        <v>1</v>
      </c>
      <c r="DQ56" s="17">
        <f>EXP(-Treasuries_01152013!DV45*BI56)</f>
        <v>1</v>
      </c>
      <c r="DR56" s="17">
        <f>EXP(-Treasuries_01152013!DW45*BJ56)</f>
        <v>1</v>
      </c>
      <c r="DS56" s="17">
        <f>EXP(-Treasuries_01152013!DX45*BK56)</f>
        <v>1</v>
      </c>
      <c r="DT56" s="17">
        <f>EXP(-Treasuries_01152013!DY45*BL56)</f>
        <v>1</v>
      </c>
      <c r="DU56" s="17">
        <f>EXP(-Treasuries_01152013!DZ45*BM56)</f>
        <v>1</v>
      </c>
      <c r="DV56" s="17">
        <f>EXP(-Treasuries_01152013!EA45*BN56)</f>
        <v>1</v>
      </c>
      <c r="DW56" s="8" t="e">
        <f>SUMPRODUCT(BO56:DV56,Treasuries_01152013!K45:BR45)</f>
        <v>#DIV/0!</v>
      </c>
      <c r="DX56" s="11" t="e">
        <f t="shared" si="3"/>
        <v>#DIV/0!</v>
      </c>
      <c r="DZ56" s="14">
        <f t="shared" si="6"/>
        <v>19.5</v>
      </c>
      <c r="EA56" s="67"/>
      <c r="EB56" s="67"/>
      <c r="EC56" s="67"/>
      <c r="EF56" s="15"/>
    </row>
    <row r="57" spans="2:136">
      <c r="B57" s="10">
        <f>Treasuries_01152013!C46</f>
        <v>0</v>
      </c>
      <c r="C57" s="10">
        <f>Treasuries_01152013!E46</f>
        <v>99.956666999999996</v>
      </c>
      <c r="D57" s="10">
        <f>Treasuries_01152013!F46</f>
        <v>99.960999999999999</v>
      </c>
      <c r="E57" s="8">
        <f>Treasuries_01152013!H46</f>
        <v>0.43055555555555558</v>
      </c>
      <c r="F57" s="8">
        <f t="shared" si="5"/>
        <v>99.958833499999997</v>
      </c>
      <c r="G57" s="24" t="e">
        <f>IF(Treasuries_01152013!BT46=0,0,theta0+(theta1+theta2)*(1-EXP(-Treasuries_01152013!BT46/la))/(Treasuries_01152013!BT46/la)-theta2*EXP(-Treasuries_01152013!BT46/la))</f>
        <v>#DIV/0!</v>
      </c>
      <c r="H57" s="24">
        <f>IF(Treasuries_01152013!BU46=0,0,theta0+(theta1+theta2)*(1-EXP(-Treasuries_01152013!BU46/la))/(Treasuries_01152013!BU46/la)-theta2*EXP(-Treasuries_01152013!BU46/la))</f>
        <v>0</v>
      </c>
      <c r="I57" s="24">
        <f>IF(Treasuries_01152013!BV46=0,0,theta0+(theta1+theta2)*(1-EXP(-Treasuries_01152013!BV46/la))/(Treasuries_01152013!BV46/la)-theta2*EXP(-Treasuries_01152013!BV46/la))</f>
        <v>0</v>
      </c>
      <c r="J57" s="24">
        <f>IF(Treasuries_01152013!BW46=0,0,theta0+(theta1+theta2)*(1-EXP(-Treasuries_01152013!BW46/la))/(Treasuries_01152013!BW46/la)-theta2*EXP(-Treasuries_01152013!BW46/la))</f>
        <v>0</v>
      </c>
      <c r="K57" s="24">
        <f>IF(Treasuries_01152013!BX46=0,0,theta0+(theta1+theta2)*(1-EXP(-Treasuries_01152013!BX46/la))/(Treasuries_01152013!BX46/la)-theta2*EXP(-Treasuries_01152013!BX46/la))</f>
        <v>0</v>
      </c>
      <c r="L57" s="24">
        <f>IF(Treasuries_01152013!BY46=0,0,theta0+(theta1+theta2)*(1-EXP(-Treasuries_01152013!BY46/la))/(Treasuries_01152013!BY46/la)-theta2*EXP(-Treasuries_01152013!BY46/la))</f>
        <v>0</v>
      </c>
      <c r="M57" s="24">
        <f>IF(Treasuries_01152013!BZ46=0,0,theta0+(theta1+theta2)*(1-EXP(-Treasuries_01152013!BZ46/la))/(Treasuries_01152013!BZ46/la)-theta2*EXP(-Treasuries_01152013!BZ46/la))</f>
        <v>0</v>
      </c>
      <c r="N57" s="24">
        <f>IF(Treasuries_01152013!CA46=0,0,theta0+(theta1+theta2)*(1-EXP(-Treasuries_01152013!CA46/la))/(Treasuries_01152013!CA46/la)-theta2*EXP(-Treasuries_01152013!CA46/la))</f>
        <v>0</v>
      </c>
      <c r="O57" s="24">
        <f>IF(Treasuries_01152013!CB46=0,0,theta0+(theta1+theta2)*(1-EXP(-Treasuries_01152013!CB46/la))/(Treasuries_01152013!CB46/la)-theta2*EXP(-Treasuries_01152013!CB46/la))</f>
        <v>0</v>
      </c>
      <c r="P57" s="24">
        <f>IF(Treasuries_01152013!CC46=0,0,theta0+(theta1+theta2)*(1-EXP(-Treasuries_01152013!CC46/la))/(Treasuries_01152013!CC46/la)-theta2*EXP(-Treasuries_01152013!CC46/la))</f>
        <v>0</v>
      </c>
      <c r="Q57" s="24">
        <f>IF(Treasuries_01152013!CD46=0,0,theta0+(theta1+theta2)*(1-EXP(-Treasuries_01152013!CD46/la))/(Treasuries_01152013!CD46/la)-theta2*EXP(-Treasuries_01152013!CD46/la))</f>
        <v>0</v>
      </c>
      <c r="R57" s="24">
        <f>IF(Treasuries_01152013!CE46=0,0,theta0+(theta1+theta2)*(1-EXP(-Treasuries_01152013!CE46/la))/(Treasuries_01152013!CE46/la)-theta2*EXP(-Treasuries_01152013!CE46/la))</f>
        <v>0</v>
      </c>
      <c r="S57" s="24">
        <f>IF(Treasuries_01152013!CF46=0,0,theta0+(theta1+theta2)*(1-EXP(-Treasuries_01152013!CF46/la))/(Treasuries_01152013!CF46/la)-theta2*EXP(-Treasuries_01152013!CF46/la))</f>
        <v>0</v>
      </c>
      <c r="T57" s="24">
        <f>IF(Treasuries_01152013!CG46=0,0,theta0+(theta1+theta2)*(1-EXP(-Treasuries_01152013!CG46/la))/(Treasuries_01152013!CG46/la)-theta2*EXP(-Treasuries_01152013!CG46/la))</f>
        <v>0</v>
      </c>
      <c r="U57" s="24">
        <f>IF(Treasuries_01152013!CH46=0,0,theta0+(theta1+theta2)*(1-EXP(-Treasuries_01152013!CH46/la))/(Treasuries_01152013!CH46/la)-theta2*EXP(-Treasuries_01152013!CH46/la))</f>
        <v>0</v>
      </c>
      <c r="V57" s="24">
        <f>IF(Treasuries_01152013!CI46=0,0,theta0+(theta1+theta2)*(1-EXP(-Treasuries_01152013!CI46/la))/(Treasuries_01152013!CI46/la)-theta2*EXP(-Treasuries_01152013!CI46/la))</f>
        <v>0</v>
      </c>
      <c r="W57" s="24">
        <f>IF(Treasuries_01152013!CJ46=0,0,theta0+(theta1+theta2)*(1-EXP(-Treasuries_01152013!CJ46/la))/(Treasuries_01152013!CJ46/la)-theta2*EXP(-Treasuries_01152013!CJ46/la))</f>
        <v>0</v>
      </c>
      <c r="X57" s="24">
        <f>IF(Treasuries_01152013!CK46=0,0,theta0+(theta1+theta2)*(1-EXP(-Treasuries_01152013!CK46/la))/(Treasuries_01152013!CK46/la)-theta2*EXP(-Treasuries_01152013!CK46/la))</f>
        <v>0</v>
      </c>
      <c r="Y57" s="24">
        <f>IF(Treasuries_01152013!CL46=0,0,theta0+(theta1+theta2)*(1-EXP(-Treasuries_01152013!CL46/la))/(Treasuries_01152013!CL46/la)-theta2*EXP(-Treasuries_01152013!CL46/la))</f>
        <v>0</v>
      </c>
      <c r="Z57" s="24">
        <f>IF(Treasuries_01152013!CM46=0,0,theta0+(theta1+theta2)*(1-EXP(-Treasuries_01152013!CM46/la))/(Treasuries_01152013!CM46/la)-theta2*EXP(-Treasuries_01152013!CM46/la))</f>
        <v>0</v>
      </c>
      <c r="AA57" s="24">
        <f>IF(Treasuries_01152013!CN46=0,0,theta0+(theta1+theta2)*(1-EXP(-Treasuries_01152013!CN46/la))/(Treasuries_01152013!CN46/la)-theta2*EXP(-Treasuries_01152013!CN46/la))</f>
        <v>0</v>
      </c>
      <c r="AB57" s="24">
        <f>IF(Treasuries_01152013!CO46=0,0,theta0+(theta1+theta2)*(1-EXP(-Treasuries_01152013!CO46/la))/(Treasuries_01152013!CO46/la)-theta2*EXP(-Treasuries_01152013!CO46/la))</f>
        <v>0</v>
      </c>
      <c r="AC57" s="24">
        <f>IF(Treasuries_01152013!CP46=0,0,theta0+(theta1+theta2)*(1-EXP(-Treasuries_01152013!CP46/la))/(Treasuries_01152013!CP46/la)-theta2*EXP(-Treasuries_01152013!CP46/la))</f>
        <v>0</v>
      </c>
      <c r="AD57" s="24">
        <f>IF(Treasuries_01152013!CQ46=0,0,theta0+(theta1+theta2)*(1-EXP(-Treasuries_01152013!CQ46/la))/(Treasuries_01152013!CQ46/la)-theta2*EXP(-Treasuries_01152013!CQ46/la))</f>
        <v>0</v>
      </c>
      <c r="AE57" s="24">
        <f>IF(Treasuries_01152013!CR46=0,0,theta0+(theta1+theta2)*(1-EXP(-Treasuries_01152013!CR46/la))/(Treasuries_01152013!CR46/la)-theta2*EXP(-Treasuries_01152013!CR46/la))</f>
        <v>0</v>
      </c>
      <c r="AF57" s="24">
        <f>IF(Treasuries_01152013!CS46=0,0,theta0+(theta1+theta2)*(1-EXP(-Treasuries_01152013!CS46/la))/(Treasuries_01152013!CS46/la)-theta2*EXP(-Treasuries_01152013!CS46/la))</f>
        <v>0</v>
      </c>
      <c r="AG57" s="24">
        <f>IF(Treasuries_01152013!CT46=0,0,theta0+(theta1+theta2)*(1-EXP(-Treasuries_01152013!CT46/la))/(Treasuries_01152013!CT46/la)-theta2*EXP(-Treasuries_01152013!CT46/la))</f>
        <v>0</v>
      </c>
      <c r="AH57" s="24">
        <f>IF(Treasuries_01152013!CU46=0,0,theta0+(theta1+theta2)*(1-EXP(-Treasuries_01152013!CU46/la))/(Treasuries_01152013!CU46/la)-theta2*EXP(-Treasuries_01152013!CU46/la))</f>
        <v>0</v>
      </c>
      <c r="AI57" s="24">
        <f>IF(Treasuries_01152013!CV46=0,0,theta0+(theta1+theta2)*(1-EXP(-Treasuries_01152013!CV46/la))/(Treasuries_01152013!CV46/la)-theta2*EXP(-Treasuries_01152013!CV46/la))</f>
        <v>0</v>
      </c>
      <c r="AJ57" s="24">
        <f>IF(Treasuries_01152013!CW46=0,0,theta0+(theta1+theta2)*(1-EXP(-Treasuries_01152013!CW46/la))/(Treasuries_01152013!CW46/la)-theta2*EXP(-Treasuries_01152013!CW46/la))</f>
        <v>0</v>
      </c>
      <c r="AK57" s="24">
        <f>IF(Treasuries_01152013!CX46=0,0,theta0+(theta1+theta2)*(1-EXP(-Treasuries_01152013!CX46/la))/(Treasuries_01152013!CX46/la)-theta2*EXP(-Treasuries_01152013!CX46/la))</f>
        <v>0</v>
      </c>
      <c r="AL57" s="24">
        <f>IF(Treasuries_01152013!CY46=0,0,theta0+(theta1+theta2)*(1-EXP(-Treasuries_01152013!CY46/la))/(Treasuries_01152013!CY46/la)-theta2*EXP(-Treasuries_01152013!CY46/la))</f>
        <v>0</v>
      </c>
      <c r="AM57" s="24">
        <f>IF(Treasuries_01152013!CZ46=0,0,theta0+(theta1+theta2)*(1-EXP(-Treasuries_01152013!CZ46/la))/(Treasuries_01152013!CZ46/la)-theta2*EXP(-Treasuries_01152013!CZ46/la))</f>
        <v>0</v>
      </c>
      <c r="AN57" s="24">
        <f>IF(Treasuries_01152013!DA46=0,0,theta0+(theta1+theta2)*(1-EXP(-Treasuries_01152013!DA46/la))/(Treasuries_01152013!DA46/la)-theta2*EXP(-Treasuries_01152013!DA46/la))</f>
        <v>0</v>
      </c>
      <c r="AO57" s="24">
        <f>IF(Treasuries_01152013!DB46=0,0,theta0+(theta1+theta2)*(1-EXP(-Treasuries_01152013!DB46/la))/(Treasuries_01152013!DB46/la)-theta2*EXP(-Treasuries_01152013!DB46/la))</f>
        <v>0</v>
      </c>
      <c r="AP57" s="24">
        <f>IF(Treasuries_01152013!DC46=0,0,theta0+(theta1+theta2)*(1-EXP(-Treasuries_01152013!DC46/la))/(Treasuries_01152013!DC46/la)-theta2*EXP(-Treasuries_01152013!DC46/la))</f>
        <v>0</v>
      </c>
      <c r="AQ57" s="24">
        <f>IF(Treasuries_01152013!DD46=0,0,theta0+(theta1+theta2)*(1-EXP(-Treasuries_01152013!DD46/la))/(Treasuries_01152013!DD46/la)-theta2*EXP(-Treasuries_01152013!DD46/la))</f>
        <v>0</v>
      </c>
      <c r="AR57" s="24">
        <f>IF(Treasuries_01152013!DE46=0,0,theta0+(theta1+theta2)*(1-EXP(-Treasuries_01152013!DE46/la))/(Treasuries_01152013!DE46/la)-theta2*EXP(-Treasuries_01152013!DE46/la))</f>
        <v>0</v>
      </c>
      <c r="AS57" s="24">
        <f>IF(Treasuries_01152013!DF46=0,0,theta0+(theta1+theta2)*(1-EXP(-Treasuries_01152013!DF46/la))/(Treasuries_01152013!DF46/la)-theta2*EXP(-Treasuries_01152013!DF46/la))</f>
        <v>0</v>
      </c>
      <c r="AT57" s="24">
        <f>IF(Treasuries_01152013!DG46=0,0,theta0+(theta1+theta2)*(1-EXP(-Treasuries_01152013!DG46/la))/(Treasuries_01152013!DG46/la)-theta2*EXP(-Treasuries_01152013!DG46/la))</f>
        <v>0</v>
      </c>
      <c r="AU57" s="24">
        <f>IF(Treasuries_01152013!DH46=0,0,theta0+(theta1+theta2)*(1-EXP(-Treasuries_01152013!DH46/la))/(Treasuries_01152013!DH46/la)-theta2*EXP(-Treasuries_01152013!DH46/la))</f>
        <v>0</v>
      </c>
      <c r="AV57" s="24">
        <f>IF(Treasuries_01152013!DI46=0,0,theta0+(theta1+theta2)*(1-EXP(-Treasuries_01152013!DI46/la))/(Treasuries_01152013!DI46/la)-theta2*EXP(-Treasuries_01152013!DI46/la))</f>
        <v>0</v>
      </c>
      <c r="AW57" s="24">
        <f>IF(Treasuries_01152013!DJ46=0,0,theta0+(theta1+theta2)*(1-EXP(-Treasuries_01152013!DJ46/la))/(Treasuries_01152013!DJ46/la)-theta2*EXP(-Treasuries_01152013!DJ46/la))</f>
        <v>0</v>
      </c>
      <c r="AX57" s="24">
        <f>IF(Treasuries_01152013!DK46=0,0,theta0+(theta1+theta2)*(1-EXP(-Treasuries_01152013!DK46/la))/(Treasuries_01152013!DK46/la)-theta2*EXP(-Treasuries_01152013!DK46/la))</f>
        <v>0</v>
      </c>
      <c r="AY57" s="24">
        <f>IF(Treasuries_01152013!DL46=0,0,theta0+(theta1+theta2)*(1-EXP(-Treasuries_01152013!DL46/la))/(Treasuries_01152013!DL46/la)-theta2*EXP(-Treasuries_01152013!DL46/la))</f>
        <v>0</v>
      </c>
      <c r="AZ57" s="24">
        <f>IF(Treasuries_01152013!DM46=0,0,theta0+(theta1+theta2)*(1-EXP(-Treasuries_01152013!DM46/la))/(Treasuries_01152013!DM46/la)-theta2*EXP(-Treasuries_01152013!DM46/la))</f>
        <v>0</v>
      </c>
      <c r="BA57" s="24">
        <f>IF(Treasuries_01152013!DN46=0,0,theta0+(theta1+theta2)*(1-EXP(-Treasuries_01152013!DN46/la))/(Treasuries_01152013!DN46/la)-theta2*EXP(-Treasuries_01152013!DN46/la))</f>
        <v>0</v>
      </c>
      <c r="BB57" s="24">
        <f>IF(Treasuries_01152013!DO46=0,0,theta0+(theta1+theta2)*(1-EXP(-Treasuries_01152013!DO46/la))/(Treasuries_01152013!DO46/la)-theta2*EXP(-Treasuries_01152013!DO46/la))</f>
        <v>0</v>
      </c>
      <c r="BC57" s="24">
        <f>IF(Treasuries_01152013!DP46=0,0,theta0+(theta1+theta2)*(1-EXP(-Treasuries_01152013!DP46/la))/(Treasuries_01152013!DP46/la)-theta2*EXP(-Treasuries_01152013!DP46/la))</f>
        <v>0</v>
      </c>
      <c r="BD57" s="24">
        <f>IF(Treasuries_01152013!DQ46=0,0,theta0+(theta1+theta2)*(1-EXP(-Treasuries_01152013!DQ46/la))/(Treasuries_01152013!DQ46/la)-theta2*EXP(-Treasuries_01152013!DQ46/la))</f>
        <v>0</v>
      </c>
      <c r="BE57" s="24">
        <f>IF(Treasuries_01152013!DR46=0,0,theta0+(theta1+theta2)*(1-EXP(-Treasuries_01152013!DR46/la))/(Treasuries_01152013!DR46/la)-theta2*EXP(-Treasuries_01152013!DR46/la))</f>
        <v>0</v>
      </c>
      <c r="BF57" s="24">
        <f>IF(Treasuries_01152013!DS46=0,0,theta0+(theta1+theta2)*(1-EXP(-Treasuries_01152013!DS46/la))/(Treasuries_01152013!DS46/la)-theta2*EXP(-Treasuries_01152013!DS46/la))</f>
        <v>0</v>
      </c>
      <c r="BG57" s="24">
        <f>IF(Treasuries_01152013!DT46=0,0,theta0+(theta1+theta2)*(1-EXP(-Treasuries_01152013!DT46/la))/(Treasuries_01152013!DT46/la)-theta2*EXP(-Treasuries_01152013!DT46/la))</f>
        <v>0</v>
      </c>
      <c r="BH57" s="24">
        <f>IF(Treasuries_01152013!DU46=0,0,theta0+(theta1+theta2)*(1-EXP(-Treasuries_01152013!DU46/la))/(Treasuries_01152013!DU46/la)-theta2*EXP(-Treasuries_01152013!DU46/la))</f>
        <v>0</v>
      </c>
      <c r="BI57" s="24">
        <f>IF(Treasuries_01152013!DV46=0,0,theta0+(theta1+theta2)*(1-EXP(-Treasuries_01152013!DV46/la))/(Treasuries_01152013!DV46/la)-theta2*EXP(-Treasuries_01152013!DV46/la))</f>
        <v>0</v>
      </c>
      <c r="BJ57" s="24">
        <f>IF(Treasuries_01152013!DW46=0,0,theta0+(theta1+theta2)*(1-EXP(-Treasuries_01152013!DW46/la))/(Treasuries_01152013!DW46/la)-theta2*EXP(-Treasuries_01152013!DW46/la))</f>
        <v>0</v>
      </c>
      <c r="BK57" s="24">
        <f>IF(Treasuries_01152013!DX46=0,0,theta0+(theta1+theta2)*(1-EXP(-Treasuries_01152013!DX46/la))/(Treasuries_01152013!DX46/la)-theta2*EXP(-Treasuries_01152013!DX46/la))</f>
        <v>0</v>
      </c>
      <c r="BL57" s="24">
        <f>IF(Treasuries_01152013!DY46=0,0,theta0+(theta1+theta2)*(1-EXP(-Treasuries_01152013!DY46/la))/(Treasuries_01152013!DY46/la)-theta2*EXP(-Treasuries_01152013!DY46/la))</f>
        <v>0</v>
      </c>
      <c r="BM57" s="24">
        <f>IF(Treasuries_01152013!DZ46=0,0,theta0+(theta1+theta2)*(1-EXP(-Treasuries_01152013!DZ46/la))/(Treasuries_01152013!DZ46/la)-theta2*EXP(-Treasuries_01152013!DZ46/la))</f>
        <v>0</v>
      </c>
      <c r="BN57" s="24">
        <f>IF(Treasuries_01152013!EA46=0,0,theta0+(theta1+theta2)*(1-EXP(-Treasuries_01152013!EA46/la))/(Treasuries_01152013!EA46/la)-theta2*EXP(-Treasuries_01152013!EA46/la))</f>
        <v>0</v>
      </c>
      <c r="BO57" s="17" t="e">
        <f>EXP(-Treasuries_01152013!BT46*G57)</f>
        <v>#DIV/0!</v>
      </c>
      <c r="BP57" s="17">
        <f>EXP(-Treasuries_01152013!BU46*H57)</f>
        <v>1</v>
      </c>
      <c r="BQ57" s="17">
        <f>EXP(-Treasuries_01152013!BV46*I57)</f>
        <v>1</v>
      </c>
      <c r="BR57" s="17">
        <f>EXP(-Treasuries_01152013!BW46*J57)</f>
        <v>1</v>
      </c>
      <c r="BS57" s="17">
        <f>EXP(-Treasuries_01152013!BX46*K57)</f>
        <v>1</v>
      </c>
      <c r="BT57" s="17">
        <f>EXP(-Treasuries_01152013!BY46*L57)</f>
        <v>1</v>
      </c>
      <c r="BU57" s="17">
        <f>EXP(-Treasuries_01152013!BZ46*M57)</f>
        <v>1</v>
      </c>
      <c r="BV57" s="17">
        <f>EXP(-Treasuries_01152013!CA46*N57)</f>
        <v>1</v>
      </c>
      <c r="BW57" s="17">
        <f>EXP(-Treasuries_01152013!CB46*O57)</f>
        <v>1</v>
      </c>
      <c r="BX57" s="17">
        <f>EXP(-Treasuries_01152013!CC46*P57)</f>
        <v>1</v>
      </c>
      <c r="BY57" s="17">
        <f>EXP(-Treasuries_01152013!CD46*Q57)</f>
        <v>1</v>
      </c>
      <c r="BZ57" s="17">
        <f>EXP(-Treasuries_01152013!CE46*R57)</f>
        <v>1</v>
      </c>
      <c r="CA57" s="17">
        <f>EXP(-Treasuries_01152013!CF46*S57)</f>
        <v>1</v>
      </c>
      <c r="CB57" s="17">
        <f>EXP(-Treasuries_01152013!CG46*T57)</f>
        <v>1</v>
      </c>
      <c r="CC57" s="17">
        <f>EXP(-Treasuries_01152013!CH46*U57)</f>
        <v>1</v>
      </c>
      <c r="CD57" s="17">
        <f>EXP(-Treasuries_01152013!CI46*V57)</f>
        <v>1</v>
      </c>
      <c r="CE57" s="17">
        <f>EXP(-Treasuries_01152013!CJ46*W57)</f>
        <v>1</v>
      </c>
      <c r="CF57" s="17">
        <f>EXP(-Treasuries_01152013!CK46*X57)</f>
        <v>1</v>
      </c>
      <c r="CG57" s="17">
        <f>EXP(-Treasuries_01152013!CL46*Y57)</f>
        <v>1</v>
      </c>
      <c r="CH57" s="17">
        <f>EXP(-Treasuries_01152013!CM46*Z57)</f>
        <v>1</v>
      </c>
      <c r="CI57" s="17">
        <f>EXP(-Treasuries_01152013!CN46*AA57)</f>
        <v>1</v>
      </c>
      <c r="CJ57" s="17">
        <f>EXP(-Treasuries_01152013!CO46*AB57)</f>
        <v>1</v>
      </c>
      <c r="CK57" s="17">
        <f>EXP(-Treasuries_01152013!CP46*AC57)</f>
        <v>1</v>
      </c>
      <c r="CL57" s="17">
        <f>EXP(-Treasuries_01152013!CQ46*AD57)</f>
        <v>1</v>
      </c>
      <c r="CM57" s="17">
        <f>EXP(-Treasuries_01152013!CR46*AE57)</f>
        <v>1</v>
      </c>
      <c r="CN57" s="17">
        <f>EXP(-Treasuries_01152013!CS46*AF57)</f>
        <v>1</v>
      </c>
      <c r="CO57" s="17">
        <f>EXP(-Treasuries_01152013!CT46*AG57)</f>
        <v>1</v>
      </c>
      <c r="CP57" s="17">
        <f>EXP(-Treasuries_01152013!CU46*AH57)</f>
        <v>1</v>
      </c>
      <c r="CQ57" s="17">
        <f>EXP(-Treasuries_01152013!CV46*AI57)</f>
        <v>1</v>
      </c>
      <c r="CR57" s="17">
        <f>EXP(-Treasuries_01152013!CW46*AJ57)</f>
        <v>1</v>
      </c>
      <c r="CS57" s="17">
        <f>EXP(-Treasuries_01152013!CX46*AK57)</f>
        <v>1</v>
      </c>
      <c r="CT57" s="17">
        <f>EXP(-Treasuries_01152013!CY46*AL57)</f>
        <v>1</v>
      </c>
      <c r="CU57" s="17">
        <f>EXP(-Treasuries_01152013!CZ46*AM57)</f>
        <v>1</v>
      </c>
      <c r="CV57" s="17">
        <f>EXP(-Treasuries_01152013!DA46*AN57)</f>
        <v>1</v>
      </c>
      <c r="CW57" s="17">
        <f>EXP(-Treasuries_01152013!DB46*AO57)</f>
        <v>1</v>
      </c>
      <c r="CX57" s="17">
        <f>EXP(-Treasuries_01152013!DC46*AP57)</f>
        <v>1</v>
      </c>
      <c r="CY57" s="17">
        <f>EXP(-Treasuries_01152013!DD46*AQ57)</f>
        <v>1</v>
      </c>
      <c r="CZ57" s="17">
        <f>EXP(-Treasuries_01152013!DE46*AR57)</f>
        <v>1</v>
      </c>
      <c r="DA57" s="17">
        <f>EXP(-Treasuries_01152013!DF46*AS57)</f>
        <v>1</v>
      </c>
      <c r="DB57" s="17">
        <f>EXP(-Treasuries_01152013!DG46*AT57)</f>
        <v>1</v>
      </c>
      <c r="DC57" s="17">
        <f>EXP(-Treasuries_01152013!DH46*AU57)</f>
        <v>1</v>
      </c>
      <c r="DD57" s="17">
        <f>EXP(-Treasuries_01152013!DI46*AV57)</f>
        <v>1</v>
      </c>
      <c r="DE57" s="17">
        <f>EXP(-Treasuries_01152013!DJ46*AW57)</f>
        <v>1</v>
      </c>
      <c r="DF57" s="17">
        <f>EXP(-Treasuries_01152013!DK46*AX57)</f>
        <v>1</v>
      </c>
      <c r="DG57" s="17">
        <f>EXP(-Treasuries_01152013!DL46*AY57)</f>
        <v>1</v>
      </c>
      <c r="DH57" s="17">
        <f>EXP(-Treasuries_01152013!DM46*AZ57)</f>
        <v>1</v>
      </c>
      <c r="DI57" s="17">
        <f>EXP(-Treasuries_01152013!DN46*BA57)</f>
        <v>1</v>
      </c>
      <c r="DJ57" s="17">
        <f>EXP(-Treasuries_01152013!DO46*BB57)</f>
        <v>1</v>
      </c>
      <c r="DK57" s="17">
        <f>EXP(-Treasuries_01152013!DP46*BC57)</f>
        <v>1</v>
      </c>
      <c r="DL57" s="17">
        <f>EXP(-Treasuries_01152013!DQ46*BD57)</f>
        <v>1</v>
      </c>
      <c r="DM57" s="17">
        <f>EXP(-Treasuries_01152013!DR46*BE57)</f>
        <v>1</v>
      </c>
      <c r="DN57" s="17">
        <f>EXP(-Treasuries_01152013!DS46*BF57)</f>
        <v>1</v>
      </c>
      <c r="DO57" s="17">
        <f>EXP(-Treasuries_01152013!DT46*BG57)</f>
        <v>1</v>
      </c>
      <c r="DP57" s="17">
        <f>EXP(-Treasuries_01152013!DU46*BH57)</f>
        <v>1</v>
      </c>
      <c r="DQ57" s="17">
        <f>EXP(-Treasuries_01152013!DV46*BI57)</f>
        <v>1</v>
      </c>
      <c r="DR57" s="17">
        <f>EXP(-Treasuries_01152013!DW46*BJ57)</f>
        <v>1</v>
      </c>
      <c r="DS57" s="17">
        <f>EXP(-Treasuries_01152013!DX46*BK57)</f>
        <v>1</v>
      </c>
      <c r="DT57" s="17">
        <f>EXP(-Treasuries_01152013!DY46*BL57)</f>
        <v>1</v>
      </c>
      <c r="DU57" s="17">
        <f>EXP(-Treasuries_01152013!DZ46*BM57)</f>
        <v>1</v>
      </c>
      <c r="DV57" s="17">
        <f>EXP(-Treasuries_01152013!EA46*BN57)</f>
        <v>1</v>
      </c>
      <c r="DW57" s="8" t="e">
        <f>SUMPRODUCT(BO57:DV57,Treasuries_01152013!K46:BR46)</f>
        <v>#DIV/0!</v>
      </c>
      <c r="DX57" s="11" t="e">
        <f t="shared" si="3"/>
        <v>#DIV/0!</v>
      </c>
      <c r="DZ57" s="14">
        <f t="shared" si="6"/>
        <v>20</v>
      </c>
      <c r="EA57" s="67"/>
      <c r="EB57" s="67"/>
      <c r="EC57" s="67"/>
      <c r="EF57" s="15"/>
    </row>
    <row r="58" spans="2:136">
      <c r="B58" s="10">
        <f>Treasuries_01152013!C47</f>
        <v>0</v>
      </c>
      <c r="C58" s="10">
        <f>Treasuries_01152013!E47</f>
        <v>99.954722000000004</v>
      </c>
      <c r="D58" s="10">
        <f>Treasuries_01152013!F47</f>
        <v>99.959249999999997</v>
      </c>
      <c r="E58" s="8">
        <f>Treasuries_01152013!H47</f>
        <v>0.45</v>
      </c>
      <c r="F58" s="8">
        <f t="shared" si="5"/>
        <v>99.956986000000001</v>
      </c>
      <c r="G58" s="24" t="e">
        <f>IF(Treasuries_01152013!BT47=0,0,theta0+(theta1+theta2)*(1-EXP(-Treasuries_01152013!BT47/la))/(Treasuries_01152013!BT47/la)-theta2*EXP(-Treasuries_01152013!BT47/la))</f>
        <v>#DIV/0!</v>
      </c>
      <c r="H58" s="24">
        <f>IF(Treasuries_01152013!BU47=0,0,theta0+(theta1+theta2)*(1-EXP(-Treasuries_01152013!BU47/la))/(Treasuries_01152013!BU47/la)-theta2*EXP(-Treasuries_01152013!BU47/la))</f>
        <v>0</v>
      </c>
      <c r="I58" s="24">
        <f>IF(Treasuries_01152013!BV47=0,0,theta0+(theta1+theta2)*(1-EXP(-Treasuries_01152013!BV47/la))/(Treasuries_01152013!BV47/la)-theta2*EXP(-Treasuries_01152013!BV47/la))</f>
        <v>0</v>
      </c>
      <c r="J58" s="24">
        <f>IF(Treasuries_01152013!BW47=0,0,theta0+(theta1+theta2)*(1-EXP(-Treasuries_01152013!BW47/la))/(Treasuries_01152013!BW47/la)-theta2*EXP(-Treasuries_01152013!BW47/la))</f>
        <v>0</v>
      </c>
      <c r="K58" s="24">
        <f>IF(Treasuries_01152013!BX47=0,0,theta0+(theta1+theta2)*(1-EXP(-Treasuries_01152013!BX47/la))/(Treasuries_01152013!BX47/la)-theta2*EXP(-Treasuries_01152013!BX47/la))</f>
        <v>0</v>
      </c>
      <c r="L58" s="24">
        <f>IF(Treasuries_01152013!BY47=0,0,theta0+(theta1+theta2)*(1-EXP(-Treasuries_01152013!BY47/la))/(Treasuries_01152013!BY47/la)-theta2*EXP(-Treasuries_01152013!BY47/la))</f>
        <v>0</v>
      </c>
      <c r="M58" s="24">
        <f>IF(Treasuries_01152013!BZ47=0,0,theta0+(theta1+theta2)*(1-EXP(-Treasuries_01152013!BZ47/la))/(Treasuries_01152013!BZ47/la)-theta2*EXP(-Treasuries_01152013!BZ47/la))</f>
        <v>0</v>
      </c>
      <c r="N58" s="24">
        <f>IF(Treasuries_01152013!CA47=0,0,theta0+(theta1+theta2)*(1-EXP(-Treasuries_01152013!CA47/la))/(Treasuries_01152013!CA47/la)-theta2*EXP(-Treasuries_01152013!CA47/la))</f>
        <v>0</v>
      </c>
      <c r="O58" s="24">
        <f>IF(Treasuries_01152013!CB47=0,0,theta0+(theta1+theta2)*(1-EXP(-Treasuries_01152013!CB47/la))/(Treasuries_01152013!CB47/la)-theta2*EXP(-Treasuries_01152013!CB47/la))</f>
        <v>0</v>
      </c>
      <c r="P58" s="24">
        <f>IF(Treasuries_01152013!CC47=0,0,theta0+(theta1+theta2)*(1-EXP(-Treasuries_01152013!CC47/la))/(Treasuries_01152013!CC47/la)-theta2*EXP(-Treasuries_01152013!CC47/la))</f>
        <v>0</v>
      </c>
      <c r="Q58" s="24">
        <f>IF(Treasuries_01152013!CD47=0,0,theta0+(theta1+theta2)*(1-EXP(-Treasuries_01152013!CD47/la))/(Treasuries_01152013!CD47/la)-theta2*EXP(-Treasuries_01152013!CD47/la))</f>
        <v>0</v>
      </c>
      <c r="R58" s="24">
        <f>IF(Treasuries_01152013!CE47=0,0,theta0+(theta1+theta2)*(1-EXP(-Treasuries_01152013!CE47/la))/(Treasuries_01152013!CE47/la)-theta2*EXP(-Treasuries_01152013!CE47/la))</f>
        <v>0</v>
      </c>
      <c r="S58" s="24">
        <f>IF(Treasuries_01152013!CF47=0,0,theta0+(theta1+theta2)*(1-EXP(-Treasuries_01152013!CF47/la))/(Treasuries_01152013!CF47/la)-theta2*EXP(-Treasuries_01152013!CF47/la))</f>
        <v>0</v>
      </c>
      <c r="T58" s="24">
        <f>IF(Treasuries_01152013!CG47=0,0,theta0+(theta1+theta2)*(1-EXP(-Treasuries_01152013!CG47/la))/(Treasuries_01152013!CG47/la)-theta2*EXP(-Treasuries_01152013!CG47/la))</f>
        <v>0</v>
      </c>
      <c r="U58" s="24">
        <f>IF(Treasuries_01152013!CH47=0,0,theta0+(theta1+theta2)*(1-EXP(-Treasuries_01152013!CH47/la))/(Treasuries_01152013!CH47/la)-theta2*EXP(-Treasuries_01152013!CH47/la))</f>
        <v>0</v>
      </c>
      <c r="V58" s="24">
        <f>IF(Treasuries_01152013!CI47=0,0,theta0+(theta1+theta2)*(1-EXP(-Treasuries_01152013!CI47/la))/(Treasuries_01152013!CI47/la)-theta2*EXP(-Treasuries_01152013!CI47/la))</f>
        <v>0</v>
      </c>
      <c r="W58" s="24">
        <f>IF(Treasuries_01152013!CJ47=0,0,theta0+(theta1+theta2)*(1-EXP(-Treasuries_01152013!CJ47/la))/(Treasuries_01152013!CJ47/la)-theta2*EXP(-Treasuries_01152013!CJ47/la))</f>
        <v>0</v>
      </c>
      <c r="X58" s="24">
        <f>IF(Treasuries_01152013!CK47=0,0,theta0+(theta1+theta2)*(1-EXP(-Treasuries_01152013!CK47/la))/(Treasuries_01152013!CK47/la)-theta2*EXP(-Treasuries_01152013!CK47/la))</f>
        <v>0</v>
      </c>
      <c r="Y58" s="24">
        <f>IF(Treasuries_01152013!CL47=0,0,theta0+(theta1+theta2)*(1-EXP(-Treasuries_01152013!CL47/la))/(Treasuries_01152013!CL47/la)-theta2*EXP(-Treasuries_01152013!CL47/la))</f>
        <v>0</v>
      </c>
      <c r="Z58" s="24">
        <f>IF(Treasuries_01152013!CM47=0,0,theta0+(theta1+theta2)*(1-EXP(-Treasuries_01152013!CM47/la))/(Treasuries_01152013!CM47/la)-theta2*EXP(-Treasuries_01152013!CM47/la))</f>
        <v>0</v>
      </c>
      <c r="AA58" s="24">
        <f>IF(Treasuries_01152013!CN47=0,0,theta0+(theta1+theta2)*(1-EXP(-Treasuries_01152013!CN47/la))/(Treasuries_01152013!CN47/la)-theta2*EXP(-Treasuries_01152013!CN47/la))</f>
        <v>0</v>
      </c>
      <c r="AB58" s="24">
        <f>IF(Treasuries_01152013!CO47=0,0,theta0+(theta1+theta2)*(1-EXP(-Treasuries_01152013!CO47/la))/(Treasuries_01152013!CO47/la)-theta2*EXP(-Treasuries_01152013!CO47/la))</f>
        <v>0</v>
      </c>
      <c r="AC58" s="24">
        <f>IF(Treasuries_01152013!CP47=0,0,theta0+(theta1+theta2)*(1-EXP(-Treasuries_01152013!CP47/la))/(Treasuries_01152013!CP47/la)-theta2*EXP(-Treasuries_01152013!CP47/la))</f>
        <v>0</v>
      </c>
      <c r="AD58" s="24">
        <f>IF(Treasuries_01152013!CQ47=0,0,theta0+(theta1+theta2)*(1-EXP(-Treasuries_01152013!CQ47/la))/(Treasuries_01152013!CQ47/la)-theta2*EXP(-Treasuries_01152013!CQ47/la))</f>
        <v>0</v>
      </c>
      <c r="AE58" s="24">
        <f>IF(Treasuries_01152013!CR47=0,0,theta0+(theta1+theta2)*(1-EXP(-Treasuries_01152013!CR47/la))/(Treasuries_01152013!CR47/la)-theta2*EXP(-Treasuries_01152013!CR47/la))</f>
        <v>0</v>
      </c>
      <c r="AF58" s="24">
        <f>IF(Treasuries_01152013!CS47=0,0,theta0+(theta1+theta2)*(1-EXP(-Treasuries_01152013!CS47/la))/(Treasuries_01152013!CS47/la)-theta2*EXP(-Treasuries_01152013!CS47/la))</f>
        <v>0</v>
      </c>
      <c r="AG58" s="24">
        <f>IF(Treasuries_01152013!CT47=0,0,theta0+(theta1+theta2)*(1-EXP(-Treasuries_01152013!CT47/la))/(Treasuries_01152013!CT47/la)-theta2*EXP(-Treasuries_01152013!CT47/la))</f>
        <v>0</v>
      </c>
      <c r="AH58" s="24">
        <f>IF(Treasuries_01152013!CU47=0,0,theta0+(theta1+theta2)*(1-EXP(-Treasuries_01152013!CU47/la))/(Treasuries_01152013!CU47/la)-theta2*EXP(-Treasuries_01152013!CU47/la))</f>
        <v>0</v>
      </c>
      <c r="AI58" s="24">
        <f>IF(Treasuries_01152013!CV47=0,0,theta0+(theta1+theta2)*(1-EXP(-Treasuries_01152013!CV47/la))/(Treasuries_01152013!CV47/la)-theta2*EXP(-Treasuries_01152013!CV47/la))</f>
        <v>0</v>
      </c>
      <c r="AJ58" s="24">
        <f>IF(Treasuries_01152013!CW47=0,0,theta0+(theta1+theta2)*(1-EXP(-Treasuries_01152013!CW47/la))/(Treasuries_01152013!CW47/la)-theta2*EXP(-Treasuries_01152013!CW47/la))</f>
        <v>0</v>
      </c>
      <c r="AK58" s="24">
        <f>IF(Treasuries_01152013!CX47=0,0,theta0+(theta1+theta2)*(1-EXP(-Treasuries_01152013!CX47/la))/(Treasuries_01152013!CX47/la)-theta2*EXP(-Treasuries_01152013!CX47/la))</f>
        <v>0</v>
      </c>
      <c r="AL58" s="24">
        <f>IF(Treasuries_01152013!CY47=0,0,theta0+(theta1+theta2)*(1-EXP(-Treasuries_01152013!CY47/la))/(Treasuries_01152013!CY47/la)-theta2*EXP(-Treasuries_01152013!CY47/la))</f>
        <v>0</v>
      </c>
      <c r="AM58" s="24">
        <f>IF(Treasuries_01152013!CZ47=0,0,theta0+(theta1+theta2)*(1-EXP(-Treasuries_01152013!CZ47/la))/(Treasuries_01152013!CZ47/la)-theta2*EXP(-Treasuries_01152013!CZ47/la))</f>
        <v>0</v>
      </c>
      <c r="AN58" s="24">
        <f>IF(Treasuries_01152013!DA47=0,0,theta0+(theta1+theta2)*(1-EXP(-Treasuries_01152013!DA47/la))/(Treasuries_01152013!DA47/la)-theta2*EXP(-Treasuries_01152013!DA47/la))</f>
        <v>0</v>
      </c>
      <c r="AO58" s="24">
        <f>IF(Treasuries_01152013!DB47=0,0,theta0+(theta1+theta2)*(1-EXP(-Treasuries_01152013!DB47/la))/(Treasuries_01152013!DB47/la)-theta2*EXP(-Treasuries_01152013!DB47/la))</f>
        <v>0</v>
      </c>
      <c r="AP58" s="24">
        <f>IF(Treasuries_01152013!DC47=0,0,theta0+(theta1+theta2)*(1-EXP(-Treasuries_01152013!DC47/la))/(Treasuries_01152013!DC47/la)-theta2*EXP(-Treasuries_01152013!DC47/la))</f>
        <v>0</v>
      </c>
      <c r="AQ58" s="24">
        <f>IF(Treasuries_01152013!DD47=0,0,theta0+(theta1+theta2)*(1-EXP(-Treasuries_01152013!DD47/la))/(Treasuries_01152013!DD47/la)-theta2*EXP(-Treasuries_01152013!DD47/la))</f>
        <v>0</v>
      </c>
      <c r="AR58" s="24">
        <f>IF(Treasuries_01152013!DE47=0,0,theta0+(theta1+theta2)*(1-EXP(-Treasuries_01152013!DE47/la))/(Treasuries_01152013!DE47/la)-theta2*EXP(-Treasuries_01152013!DE47/la))</f>
        <v>0</v>
      </c>
      <c r="AS58" s="24">
        <f>IF(Treasuries_01152013!DF47=0,0,theta0+(theta1+theta2)*(1-EXP(-Treasuries_01152013!DF47/la))/(Treasuries_01152013!DF47/la)-theta2*EXP(-Treasuries_01152013!DF47/la))</f>
        <v>0</v>
      </c>
      <c r="AT58" s="24">
        <f>IF(Treasuries_01152013!DG47=0,0,theta0+(theta1+theta2)*(1-EXP(-Treasuries_01152013!DG47/la))/(Treasuries_01152013!DG47/la)-theta2*EXP(-Treasuries_01152013!DG47/la))</f>
        <v>0</v>
      </c>
      <c r="AU58" s="24">
        <f>IF(Treasuries_01152013!DH47=0,0,theta0+(theta1+theta2)*(1-EXP(-Treasuries_01152013!DH47/la))/(Treasuries_01152013!DH47/la)-theta2*EXP(-Treasuries_01152013!DH47/la))</f>
        <v>0</v>
      </c>
      <c r="AV58" s="24">
        <f>IF(Treasuries_01152013!DI47=0,0,theta0+(theta1+theta2)*(1-EXP(-Treasuries_01152013!DI47/la))/(Treasuries_01152013!DI47/la)-theta2*EXP(-Treasuries_01152013!DI47/la))</f>
        <v>0</v>
      </c>
      <c r="AW58" s="24">
        <f>IF(Treasuries_01152013!DJ47=0,0,theta0+(theta1+theta2)*(1-EXP(-Treasuries_01152013!DJ47/la))/(Treasuries_01152013!DJ47/la)-theta2*EXP(-Treasuries_01152013!DJ47/la))</f>
        <v>0</v>
      </c>
      <c r="AX58" s="24">
        <f>IF(Treasuries_01152013!DK47=0,0,theta0+(theta1+theta2)*(1-EXP(-Treasuries_01152013!DK47/la))/(Treasuries_01152013!DK47/la)-theta2*EXP(-Treasuries_01152013!DK47/la))</f>
        <v>0</v>
      </c>
      <c r="AY58" s="24">
        <f>IF(Treasuries_01152013!DL47=0,0,theta0+(theta1+theta2)*(1-EXP(-Treasuries_01152013!DL47/la))/(Treasuries_01152013!DL47/la)-theta2*EXP(-Treasuries_01152013!DL47/la))</f>
        <v>0</v>
      </c>
      <c r="AZ58" s="24">
        <f>IF(Treasuries_01152013!DM47=0,0,theta0+(theta1+theta2)*(1-EXP(-Treasuries_01152013!DM47/la))/(Treasuries_01152013!DM47/la)-theta2*EXP(-Treasuries_01152013!DM47/la))</f>
        <v>0</v>
      </c>
      <c r="BA58" s="24">
        <f>IF(Treasuries_01152013!DN47=0,0,theta0+(theta1+theta2)*(1-EXP(-Treasuries_01152013!DN47/la))/(Treasuries_01152013!DN47/la)-theta2*EXP(-Treasuries_01152013!DN47/la))</f>
        <v>0</v>
      </c>
      <c r="BB58" s="24">
        <f>IF(Treasuries_01152013!DO47=0,0,theta0+(theta1+theta2)*(1-EXP(-Treasuries_01152013!DO47/la))/(Treasuries_01152013!DO47/la)-theta2*EXP(-Treasuries_01152013!DO47/la))</f>
        <v>0</v>
      </c>
      <c r="BC58" s="24">
        <f>IF(Treasuries_01152013!DP47=0,0,theta0+(theta1+theta2)*(1-EXP(-Treasuries_01152013!DP47/la))/(Treasuries_01152013!DP47/la)-theta2*EXP(-Treasuries_01152013!DP47/la))</f>
        <v>0</v>
      </c>
      <c r="BD58" s="24">
        <f>IF(Treasuries_01152013!DQ47=0,0,theta0+(theta1+theta2)*(1-EXP(-Treasuries_01152013!DQ47/la))/(Treasuries_01152013!DQ47/la)-theta2*EXP(-Treasuries_01152013!DQ47/la))</f>
        <v>0</v>
      </c>
      <c r="BE58" s="24">
        <f>IF(Treasuries_01152013!DR47=0,0,theta0+(theta1+theta2)*(1-EXP(-Treasuries_01152013!DR47/la))/(Treasuries_01152013!DR47/la)-theta2*EXP(-Treasuries_01152013!DR47/la))</f>
        <v>0</v>
      </c>
      <c r="BF58" s="24">
        <f>IF(Treasuries_01152013!DS47=0,0,theta0+(theta1+theta2)*(1-EXP(-Treasuries_01152013!DS47/la))/(Treasuries_01152013!DS47/la)-theta2*EXP(-Treasuries_01152013!DS47/la))</f>
        <v>0</v>
      </c>
      <c r="BG58" s="24">
        <f>IF(Treasuries_01152013!DT47=0,0,theta0+(theta1+theta2)*(1-EXP(-Treasuries_01152013!DT47/la))/(Treasuries_01152013!DT47/la)-theta2*EXP(-Treasuries_01152013!DT47/la))</f>
        <v>0</v>
      </c>
      <c r="BH58" s="24">
        <f>IF(Treasuries_01152013!DU47=0,0,theta0+(theta1+theta2)*(1-EXP(-Treasuries_01152013!DU47/la))/(Treasuries_01152013!DU47/la)-theta2*EXP(-Treasuries_01152013!DU47/la))</f>
        <v>0</v>
      </c>
      <c r="BI58" s="24">
        <f>IF(Treasuries_01152013!DV47=0,0,theta0+(theta1+theta2)*(1-EXP(-Treasuries_01152013!DV47/la))/(Treasuries_01152013!DV47/la)-theta2*EXP(-Treasuries_01152013!DV47/la))</f>
        <v>0</v>
      </c>
      <c r="BJ58" s="24">
        <f>IF(Treasuries_01152013!DW47=0,0,theta0+(theta1+theta2)*(1-EXP(-Treasuries_01152013!DW47/la))/(Treasuries_01152013!DW47/la)-theta2*EXP(-Treasuries_01152013!DW47/la))</f>
        <v>0</v>
      </c>
      <c r="BK58" s="24">
        <f>IF(Treasuries_01152013!DX47=0,0,theta0+(theta1+theta2)*(1-EXP(-Treasuries_01152013!DX47/la))/(Treasuries_01152013!DX47/la)-theta2*EXP(-Treasuries_01152013!DX47/la))</f>
        <v>0</v>
      </c>
      <c r="BL58" s="24">
        <f>IF(Treasuries_01152013!DY47=0,0,theta0+(theta1+theta2)*(1-EXP(-Treasuries_01152013!DY47/la))/(Treasuries_01152013!DY47/la)-theta2*EXP(-Treasuries_01152013!DY47/la))</f>
        <v>0</v>
      </c>
      <c r="BM58" s="24">
        <f>IF(Treasuries_01152013!DZ47=0,0,theta0+(theta1+theta2)*(1-EXP(-Treasuries_01152013!DZ47/la))/(Treasuries_01152013!DZ47/la)-theta2*EXP(-Treasuries_01152013!DZ47/la))</f>
        <v>0</v>
      </c>
      <c r="BN58" s="24">
        <f>IF(Treasuries_01152013!EA47=0,0,theta0+(theta1+theta2)*(1-EXP(-Treasuries_01152013!EA47/la))/(Treasuries_01152013!EA47/la)-theta2*EXP(-Treasuries_01152013!EA47/la))</f>
        <v>0</v>
      </c>
      <c r="BO58" s="17" t="e">
        <f>EXP(-Treasuries_01152013!BT47*G58)</f>
        <v>#DIV/0!</v>
      </c>
      <c r="BP58" s="17">
        <f>EXP(-Treasuries_01152013!BU47*H58)</f>
        <v>1</v>
      </c>
      <c r="BQ58" s="17">
        <f>EXP(-Treasuries_01152013!BV47*I58)</f>
        <v>1</v>
      </c>
      <c r="BR58" s="17">
        <f>EXP(-Treasuries_01152013!BW47*J58)</f>
        <v>1</v>
      </c>
      <c r="BS58" s="17">
        <f>EXP(-Treasuries_01152013!BX47*K58)</f>
        <v>1</v>
      </c>
      <c r="BT58" s="17">
        <f>EXP(-Treasuries_01152013!BY47*L58)</f>
        <v>1</v>
      </c>
      <c r="BU58" s="17">
        <f>EXP(-Treasuries_01152013!BZ47*M58)</f>
        <v>1</v>
      </c>
      <c r="BV58" s="17">
        <f>EXP(-Treasuries_01152013!CA47*N58)</f>
        <v>1</v>
      </c>
      <c r="BW58" s="17">
        <f>EXP(-Treasuries_01152013!CB47*O58)</f>
        <v>1</v>
      </c>
      <c r="BX58" s="17">
        <f>EXP(-Treasuries_01152013!CC47*P58)</f>
        <v>1</v>
      </c>
      <c r="BY58" s="17">
        <f>EXP(-Treasuries_01152013!CD47*Q58)</f>
        <v>1</v>
      </c>
      <c r="BZ58" s="17">
        <f>EXP(-Treasuries_01152013!CE47*R58)</f>
        <v>1</v>
      </c>
      <c r="CA58" s="17">
        <f>EXP(-Treasuries_01152013!CF47*S58)</f>
        <v>1</v>
      </c>
      <c r="CB58" s="17">
        <f>EXP(-Treasuries_01152013!CG47*T58)</f>
        <v>1</v>
      </c>
      <c r="CC58" s="17">
        <f>EXP(-Treasuries_01152013!CH47*U58)</f>
        <v>1</v>
      </c>
      <c r="CD58" s="17">
        <f>EXP(-Treasuries_01152013!CI47*V58)</f>
        <v>1</v>
      </c>
      <c r="CE58" s="17">
        <f>EXP(-Treasuries_01152013!CJ47*W58)</f>
        <v>1</v>
      </c>
      <c r="CF58" s="17">
        <f>EXP(-Treasuries_01152013!CK47*X58)</f>
        <v>1</v>
      </c>
      <c r="CG58" s="17">
        <f>EXP(-Treasuries_01152013!CL47*Y58)</f>
        <v>1</v>
      </c>
      <c r="CH58" s="17">
        <f>EXP(-Treasuries_01152013!CM47*Z58)</f>
        <v>1</v>
      </c>
      <c r="CI58" s="17">
        <f>EXP(-Treasuries_01152013!CN47*AA58)</f>
        <v>1</v>
      </c>
      <c r="CJ58" s="17">
        <f>EXP(-Treasuries_01152013!CO47*AB58)</f>
        <v>1</v>
      </c>
      <c r="CK58" s="17">
        <f>EXP(-Treasuries_01152013!CP47*AC58)</f>
        <v>1</v>
      </c>
      <c r="CL58" s="17">
        <f>EXP(-Treasuries_01152013!CQ47*AD58)</f>
        <v>1</v>
      </c>
      <c r="CM58" s="17">
        <f>EXP(-Treasuries_01152013!CR47*AE58)</f>
        <v>1</v>
      </c>
      <c r="CN58" s="17">
        <f>EXP(-Treasuries_01152013!CS47*AF58)</f>
        <v>1</v>
      </c>
      <c r="CO58" s="17">
        <f>EXP(-Treasuries_01152013!CT47*AG58)</f>
        <v>1</v>
      </c>
      <c r="CP58" s="17">
        <f>EXP(-Treasuries_01152013!CU47*AH58)</f>
        <v>1</v>
      </c>
      <c r="CQ58" s="17">
        <f>EXP(-Treasuries_01152013!CV47*AI58)</f>
        <v>1</v>
      </c>
      <c r="CR58" s="17">
        <f>EXP(-Treasuries_01152013!CW47*AJ58)</f>
        <v>1</v>
      </c>
      <c r="CS58" s="17">
        <f>EXP(-Treasuries_01152013!CX47*AK58)</f>
        <v>1</v>
      </c>
      <c r="CT58" s="17">
        <f>EXP(-Treasuries_01152013!CY47*AL58)</f>
        <v>1</v>
      </c>
      <c r="CU58" s="17">
        <f>EXP(-Treasuries_01152013!CZ47*AM58)</f>
        <v>1</v>
      </c>
      <c r="CV58" s="17">
        <f>EXP(-Treasuries_01152013!DA47*AN58)</f>
        <v>1</v>
      </c>
      <c r="CW58" s="17">
        <f>EXP(-Treasuries_01152013!DB47*AO58)</f>
        <v>1</v>
      </c>
      <c r="CX58" s="17">
        <f>EXP(-Treasuries_01152013!DC47*AP58)</f>
        <v>1</v>
      </c>
      <c r="CY58" s="17">
        <f>EXP(-Treasuries_01152013!DD47*AQ58)</f>
        <v>1</v>
      </c>
      <c r="CZ58" s="17">
        <f>EXP(-Treasuries_01152013!DE47*AR58)</f>
        <v>1</v>
      </c>
      <c r="DA58" s="17">
        <f>EXP(-Treasuries_01152013!DF47*AS58)</f>
        <v>1</v>
      </c>
      <c r="DB58" s="17">
        <f>EXP(-Treasuries_01152013!DG47*AT58)</f>
        <v>1</v>
      </c>
      <c r="DC58" s="17">
        <f>EXP(-Treasuries_01152013!DH47*AU58)</f>
        <v>1</v>
      </c>
      <c r="DD58" s="17">
        <f>EXP(-Treasuries_01152013!DI47*AV58)</f>
        <v>1</v>
      </c>
      <c r="DE58" s="17">
        <f>EXP(-Treasuries_01152013!DJ47*AW58)</f>
        <v>1</v>
      </c>
      <c r="DF58" s="17">
        <f>EXP(-Treasuries_01152013!DK47*AX58)</f>
        <v>1</v>
      </c>
      <c r="DG58" s="17">
        <f>EXP(-Treasuries_01152013!DL47*AY58)</f>
        <v>1</v>
      </c>
      <c r="DH58" s="17">
        <f>EXP(-Treasuries_01152013!DM47*AZ58)</f>
        <v>1</v>
      </c>
      <c r="DI58" s="17">
        <f>EXP(-Treasuries_01152013!DN47*BA58)</f>
        <v>1</v>
      </c>
      <c r="DJ58" s="17">
        <f>EXP(-Treasuries_01152013!DO47*BB58)</f>
        <v>1</v>
      </c>
      <c r="DK58" s="17">
        <f>EXP(-Treasuries_01152013!DP47*BC58)</f>
        <v>1</v>
      </c>
      <c r="DL58" s="17">
        <f>EXP(-Treasuries_01152013!DQ47*BD58)</f>
        <v>1</v>
      </c>
      <c r="DM58" s="17">
        <f>EXP(-Treasuries_01152013!DR47*BE58)</f>
        <v>1</v>
      </c>
      <c r="DN58" s="17">
        <f>EXP(-Treasuries_01152013!DS47*BF58)</f>
        <v>1</v>
      </c>
      <c r="DO58" s="17">
        <f>EXP(-Treasuries_01152013!DT47*BG58)</f>
        <v>1</v>
      </c>
      <c r="DP58" s="17">
        <f>EXP(-Treasuries_01152013!DU47*BH58)</f>
        <v>1</v>
      </c>
      <c r="DQ58" s="17">
        <f>EXP(-Treasuries_01152013!DV47*BI58)</f>
        <v>1</v>
      </c>
      <c r="DR58" s="17">
        <f>EXP(-Treasuries_01152013!DW47*BJ58)</f>
        <v>1</v>
      </c>
      <c r="DS58" s="17">
        <f>EXP(-Treasuries_01152013!DX47*BK58)</f>
        <v>1</v>
      </c>
      <c r="DT58" s="17">
        <f>EXP(-Treasuries_01152013!DY47*BL58)</f>
        <v>1</v>
      </c>
      <c r="DU58" s="17">
        <f>EXP(-Treasuries_01152013!DZ47*BM58)</f>
        <v>1</v>
      </c>
      <c r="DV58" s="17">
        <f>EXP(-Treasuries_01152013!EA47*BN58)</f>
        <v>1</v>
      </c>
      <c r="DW58" s="8" t="e">
        <f>SUMPRODUCT(BO58:DV58,Treasuries_01152013!K47:BR47)</f>
        <v>#DIV/0!</v>
      </c>
      <c r="DX58" s="11" t="e">
        <f t="shared" si="3"/>
        <v>#DIV/0!</v>
      </c>
      <c r="DZ58" s="14">
        <f t="shared" si="6"/>
        <v>20.5</v>
      </c>
      <c r="EA58" s="67"/>
      <c r="EB58" s="67"/>
      <c r="EC58" s="67"/>
      <c r="EF58" s="15"/>
    </row>
    <row r="59" spans="2:136">
      <c r="B59" s="10">
        <f>Treasuries_01152013!C48</f>
        <v>0.375</v>
      </c>
      <c r="C59" s="10">
        <f>Treasuries_01152013!E48</f>
        <v>100.117188</v>
      </c>
      <c r="D59" s="10">
        <f>Treasuries_01152013!F48</f>
        <v>100.148438</v>
      </c>
      <c r="E59" s="8">
        <f>Treasuries_01152013!H48</f>
        <v>0.45833333333333331</v>
      </c>
      <c r="F59" s="8">
        <f t="shared" si="5"/>
        <v>100.132813</v>
      </c>
      <c r="G59" s="24" t="e">
        <f>IF(Treasuries_01152013!BT48=0,0,theta0+(theta1+theta2)*(1-EXP(-Treasuries_01152013!BT48/la))/(Treasuries_01152013!BT48/la)-theta2*EXP(-Treasuries_01152013!BT48/la))</f>
        <v>#DIV/0!</v>
      </c>
      <c r="H59" s="24">
        <f>IF(Treasuries_01152013!BU48=0,0,theta0+(theta1+theta2)*(1-EXP(-Treasuries_01152013!BU48/la))/(Treasuries_01152013!BU48/la)-theta2*EXP(-Treasuries_01152013!BU48/la))</f>
        <v>0</v>
      </c>
      <c r="I59" s="24">
        <f>IF(Treasuries_01152013!BV48=0,0,theta0+(theta1+theta2)*(1-EXP(-Treasuries_01152013!BV48/la))/(Treasuries_01152013!BV48/la)-theta2*EXP(-Treasuries_01152013!BV48/la))</f>
        <v>0</v>
      </c>
      <c r="J59" s="24">
        <f>IF(Treasuries_01152013!BW48=0,0,theta0+(theta1+theta2)*(1-EXP(-Treasuries_01152013!BW48/la))/(Treasuries_01152013!BW48/la)-theta2*EXP(-Treasuries_01152013!BW48/la))</f>
        <v>0</v>
      </c>
      <c r="K59" s="24">
        <f>IF(Treasuries_01152013!BX48=0,0,theta0+(theta1+theta2)*(1-EXP(-Treasuries_01152013!BX48/la))/(Treasuries_01152013!BX48/la)-theta2*EXP(-Treasuries_01152013!BX48/la))</f>
        <v>0</v>
      </c>
      <c r="L59" s="24">
        <f>IF(Treasuries_01152013!BY48=0,0,theta0+(theta1+theta2)*(1-EXP(-Treasuries_01152013!BY48/la))/(Treasuries_01152013!BY48/la)-theta2*EXP(-Treasuries_01152013!BY48/la))</f>
        <v>0</v>
      </c>
      <c r="M59" s="24">
        <f>IF(Treasuries_01152013!BZ48=0,0,theta0+(theta1+theta2)*(1-EXP(-Treasuries_01152013!BZ48/la))/(Treasuries_01152013!BZ48/la)-theta2*EXP(-Treasuries_01152013!BZ48/la))</f>
        <v>0</v>
      </c>
      <c r="N59" s="24">
        <f>IF(Treasuries_01152013!CA48=0,0,theta0+(theta1+theta2)*(1-EXP(-Treasuries_01152013!CA48/la))/(Treasuries_01152013!CA48/la)-theta2*EXP(-Treasuries_01152013!CA48/la))</f>
        <v>0</v>
      </c>
      <c r="O59" s="24">
        <f>IF(Treasuries_01152013!CB48=0,0,theta0+(theta1+theta2)*(1-EXP(-Treasuries_01152013!CB48/la))/(Treasuries_01152013!CB48/la)-theta2*EXP(-Treasuries_01152013!CB48/la))</f>
        <v>0</v>
      </c>
      <c r="P59" s="24">
        <f>IF(Treasuries_01152013!CC48=0,0,theta0+(theta1+theta2)*(1-EXP(-Treasuries_01152013!CC48/la))/(Treasuries_01152013!CC48/la)-theta2*EXP(-Treasuries_01152013!CC48/la))</f>
        <v>0</v>
      </c>
      <c r="Q59" s="24">
        <f>IF(Treasuries_01152013!CD48=0,0,theta0+(theta1+theta2)*(1-EXP(-Treasuries_01152013!CD48/la))/(Treasuries_01152013!CD48/la)-theta2*EXP(-Treasuries_01152013!CD48/la))</f>
        <v>0</v>
      </c>
      <c r="R59" s="24">
        <f>IF(Treasuries_01152013!CE48=0,0,theta0+(theta1+theta2)*(1-EXP(-Treasuries_01152013!CE48/la))/(Treasuries_01152013!CE48/la)-theta2*EXP(-Treasuries_01152013!CE48/la))</f>
        <v>0</v>
      </c>
      <c r="S59" s="24">
        <f>IF(Treasuries_01152013!CF48=0,0,theta0+(theta1+theta2)*(1-EXP(-Treasuries_01152013!CF48/la))/(Treasuries_01152013!CF48/la)-theta2*EXP(-Treasuries_01152013!CF48/la))</f>
        <v>0</v>
      </c>
      <c r="T59" s="24">
        <f>IF(Treasuries_01152013!CG48=0,0,theta0+(theta1+theta2)*(1-EXP(-Treasuries_01152013!CG48/la))/(Treasuries_01152013!CG48/la)-theta2*EXP(-Treasuries_01152013!CG48/la))</f>
        <v>0</v>
      </c>
      <c r="U59" s="24">
        <f>IF(Treasuries_01152013!CH48=0,0,theta0+(theta1+theta2)*(1-EXP(-Treasuries_01152013!CH48/la))/(Treasuries_01152013!CH48/la)-theta2*EXP(-Treasuries_01152013!CH48/la))</f>
        <v>0</v>
      </c>
      <c r="V59" s="24">
        <f>IF(Treasuries_01152013!CI48=0,0,theta0+(theta1+theta2)*(1-EXP(-Treasuries_01152013!CI48/la))/(Treasuries_01152013!CI48/la)-theta2*EXP(-Treasuries_01152013!CI48/la))</f>
        <v>0</v>
      </c>
      <c r="W59" s="24">
        <f>IF(Treasuries_01152013!CJ48=0,0,theta0+(theta1+theta2)*(1-EXP(-Treasuries_01152013!CJ48/la))/(Treasuries_01152013!CJ48/la)-theta2*EXP(-Treasuries_01152013!CJ48/la))</f>
        <v>0</v>
      </c>
      <c r="X59" s="24">
        <f>IF(Treasuries_01152013!CK48=0,0,theta0+(theta1+theta2)*(1-EXP(-Treasuries_01152013!CK48/la))/(Treasuries_01152013!CK48/la)-theta2*EXP(-Treasuries_01152013!CK48/la))</f>
        <v>0</v>
      </c>
      <c r="Y59" s="24">
        <f>IF(Treasuries_01152013!CL48=0,0,theta0+(theta1+theta2)*(1-EXP(-Treasuries_01152013!CL48/la))/(Treasuries_01152013!CL48/la)-theta2*EXP(-Treasuries_01152013!CL48/la))</f>
        <v>0</v>
      </c>
      <c r="Z59" s="24">
        <f>IF(Treasuries_01152013!CM48=0,0,theta0+(theta1+theta2)*(1-EXP(-Treasuries_01152013!CM48/la))/(Treasuries_01152013!CM48/la)-theta2*EXP(-Treasuries_01152013!CM48/la))</f>
        <v>0</v>
      </c>
      <c r="AA59" s="24">
        <f>IF(Treasuries_01152013!CN48=0,0,theta0+(theta1+theta2)*(1-EXP(-Treasuries_01152013!CN48/la))/(Treasuries_01152013!CN48/la)-theta2*EXP(-Treasuries_01152013!CN48/la))</f>
        <v>0</v>
      </c>
      <c r="AB59" s="24">
        <f>IF(Treasuries_01152013!CO48=0,0,theta0+(theta1+theta2)*(1-EXP(-Treasuries_01152013!CO48/la))/(Treasuries_01152013!CO48/la)-theta2*EXP(-Treasuries_01152013!CO48/la))</f>
        <v>0</v>
      </c>
      <c r="AC59" s="24">
        <f>IF(Treasuries_01152013!CP48=0,0,theta0+(theta1+theta2)*(1-EXP(-Treasuries_01152013!CP48/la))/(Treasuries_01152013!CP48/la)-theta2*EXP(-Treasuries_01152013!CP48/la))</f>
        <v>0</v>
      </c>
      <c r="AD59" s="24">
        <f>IF(Treasuries_01152013!CQ48=0,0,theta0+(theta1+theta2)*(1-EXP(-Treasuries_01152013!CQ48/la))/(Treasuries_01152013!CQ48/la)-theta2*EXP(-Treasuries_01152013!CQ48/la))</f>
        <v>0</v>
      </c>
      <c r="AE59" s="24">
        <f>IF(Treasuries_01152013!CR48=0,0,theta0+(theta1+theta2)*(1-EXP(-Treasuries_01152013!CR48/la))/(Treasuries_01152013!CR48/la)-theta2*EXP(-Treasuries_01152013!CR48/la))</f>
        <v>0</v>
      </c>
      <c r="AF59" s="24">
        <f>IF(Treasuries_01152013!CS48=0,0,theta0+(theta1+theta2)*(1-EXP(-Treasuries_01152013!CS48/la))/(Treasuries_01152013!CS48/la)-theta2*EXP(-Treasuries_01152013!CS48/la))</f>
        <v>0</v>
      </c>
      <c r="AG59" s="24">
        <f>IF(Treasuries_01152013!CT48=0,0,theta0+(theta1+theta2)*(1-EXP(-Treasuries_01152013!CT48/la))/(Treasuries_01152013!CT48/la)-theta2*EXP(-Treasuries_01152013!CT48/la))</f>
        <v>0</v>
      </c>
      <c r="AH59" s="24">
        <f>IF(Treasuries_01152013!CU48=0,0,theta0+(theta1+theta2)*(1-EXP(-Treasuries_01152013!CU48/la))/(Treasuries_01152013!CU48/la)-theta2*EXP(-Treasuries_01152013!CU48/la))</f>
        <v>0</v>
      </c>
      <c r="AI59" s="24">
        <f>IF(Treasuries_01152013!CV48=0,0,theta0+(theta1+theta2)*(1-EXP(-Treasuries_01152013!CV48/la))/(Treasuries_01152013!CV48/la)-theta2*EXP(-Treasuries_01152013!CV48/la))</f>
        <v>0</v>
      </c>
      <c r="AJ59" s="24">
        <f>IF(Treasuries_01152013!CW48=0,0,theta0+(theta1+theta2)*(1-EXP(-Treasuries_01152013!CW48/la))/(Treasuries_01152013!CW48/la)-theta2*EXP(-Treasuries_01152013!CW48/la))</f>
        <v>0</v>
      </c>
      <c r="AK59" s="24">
        <f>IF(Treasuries_01152013!CX48=0,0,theta0+(theta1+theta2)*(1-EXP(-Treasuries_01152013!CX48/la))/(Treasuries_01152013!CX48/la)-theta2*EXP(-Treasuries_01152013!CX48/la))</f>
        <v>0</v>
      </c>
      <c r="AL59" s="24">
        <f>IF(Treasuries_01152013!CY48=0,0,theta0+(theta1+theta2)*(1-EXP(-Treasuries_01152013!CY48/la))/(Treasuries_01152013!CY48/la)-theta2*EXP(-Treasuries_01152013!CY48/la))</f>
        <v>0</v>
      </c>
      <c r="AM59" s="24">
        <f>IF(Treasuries_01152013!CZ48=0,0,theta0+(theta1+theta2)*(1-EXP(-Treasuries_01152013!CZ48/la))/(Treasuries_01152013!CZ48/la)-theta2*EXP(-Treasuries_01152013!CZ48/la))</f>
        <v>0</v>
      </c>
      <c r="AN59" s="24">
        <f>IF(Treasuries_01152013!DA48=0,0,theta0+(theta1+theta2)*(1-EXP(-Treasuries_01152013!DA48/la))/(Treasuries_01152013!DA48/la)-theta2*EXP(-Treasuries_01152013!DA48/la))</f>
        <v>0</v>
      </c>
      <c r="AO59" s="24">
        <f>IF(Treasuries_01152013!DB48=0,0,theta0+(theta1+theta2)*(1-EXP(-Treasuries_01152013!DB48/la))/(Treasuries_01152013!DB48/la)-theta2*EXP(-Treasuries_01152013!DB48/la))</f>
        <v>0</v>
      </c>
      <c r="AP59" s="24">
        <f>IF(Treasuries_01152013!DC48=0,0,theta0+(theta1+theta2)*(1-EXP(-Treasuries_01152013!DC48/la))/(Treasuries_01152013!DC48/la)-theta2*EXP(-Treasuries_01152013!DC48/la))</f>
        <v>0</v>
      </c>
      <c r="AQ59" s="24">
        <f>IF(Treasuries_01152013!DD48=0,0,theta0+(theta1+theta2)*(1-EXP(-Treasuries_01152013!DD48/la))/(Treasuries_01152013!DD48/la)-theta2*EXP(-Treasuries_01152013!DD48/la))</f>
        <v>0</v>
      </c>
      <c r="AR59" s="24">
        <f>IF(Treasuries_01152013!DE48=0,0,theta0+(theta1+theta2)*(1-EXP(-Treasuries_01152013!DE48/la))/(Treasuries_01152013!DE48/la)-theta2*EXP(-Treasuries_01152013!DE48/la))</f>
        <v>0</v>
      </c>
      <c r="AS59" s="24">
        <f>IF(Treasuries_01152013!DF48=0,0,theta0+(theta1+theta2)*(1-EXP(-Treasuries_01152013!DF48/la))/(Treasuries_01152013!DF48/la)-theta2*EXP(-Treasuries_01152013!DF48/la))</f>
        <v>0</v>
      </c>
      <c r="AT59" s="24">
        <f>IF(Treasuries_01152013!DG48=0,0,theta0+(theta1+theta2)*(1-EXP(-Treasuries_01152013!DG48/la))/(Treasuries_01152013!DG48/la)-theta2*EXP(-Treasuries_01152013!DG48/la))</f>
        <v>0</v>
      </c>
      <c r="AU59" s="24">
        <f>IF(Treasuries_01152013!DH48=0,0,theta0+(theta1+theta2)*(1-EXP(-Treasuries_01152013!DH48/la))/(Treasuries_01152013!DH48/la)-theta2*EXP(-Treasuries_01152013!DH48/la))</f>
        <v>0</v>
      </c>
      <c r="AV59" s="24">
        <f>IF(Treasuries_01152013!DI48=0,0,theta0+(theta1+theta2)*(1-EXP(-Treasuries_01152013!DI48/la))/(Treasuries_01152013!DI48/la)-theta2*EXP(-Treasuries_01152013!DI48/la))</f>
        <v>0</v>
      </c>
      <c r="AW59" s="24">
        <f>IF(Treasuries_01152013!DJ48=0,0,theta0+(theta1+theta2)*(1-EXP(-Treasuries_01152013!DJ48/la))/(Treasuries_01152013!DJ48/la)-theta2*EXP(-Treasuries_01152013!DJ48/la))</f>
        <v>0</v>
      </c>
      <c r="AX59" s="24">
        <f>IF(Treasuries_01152013!DK48=0,0,theta0+(theta1+theta2)*(1-EXP(-Treasuries_01152013!DK48/la))/(Treasuries_01152013!DK48/la)-theta2*EXP(-Treasuries_01152013!DK48/la))</f>
        <v>0</v>
      </c>
      <c r="AY59" s="24">
        <f>IF(Treasuries_01152013!DL48=0,0,theta0+(theta1+theta2)*(1-EXP(-Treasuries_01152013!DL48/la))/(Treasuries_01152013!DL48/la)-theta2*EXP(-Treasuries_01152013!DL48/la))</f>
        <v>0</v>
      </c>
      <c r="AZ59" s="24">
        <f>IF(Treasuries_01152013!DM48=0,0,theta0+(theta1+theta2)*(1-EXP(-Treasuries_01152013!DM48/la))/(Treasuries_01152013!DM48/la)-theta2*EXP(-Treasuries_01152013!DM48/la))</f>
        <v>0</v>
      </c>
      <c r="BA59" s="24">
        <f>IF(Treasuries_01152013!DN48=0,0,theta0+(theta1+theta2)*(1-EXP(-Treasuries_01152013!DN48/la))/(Treasuries_01152013!DN48/la)-theta2*EXP(-Treasuries_01152013!DN48/la))</f>
        <v>0</v>
      </c>
      <c r="BB59" s="24">
        <f>IF(Treasuries_01152013!DO48=0,0,theta0+(theta1+theta2)*(1-EXP(-Treasuries_01152013!DO48/la))/(Treasuries_01152013!DO48/la)-theta2*EXP(-Treasuries_01152013!DO48/la))</f>
        <v>0</v>
      </c>
      <c r="BC59" s="24">
        <f>IF(Treasuries_01152013!DP48=0,0,theta0+(theta1+theta2)*(1-EXP(-Treasuries_01152013!DP48/la))/(Treasuries_01152013!DP48/la)-theta2*EXP(-Treasuries_01152013!DP48/la))</f>
        <v>0</v>
      </c>
      <c r="BD59" s="24">
        <f>IF(Treasuries_01152013!DQ48=0,0,theta0+(theta1+theta2)*(1-EXP(-Treasuries_01152013!DQ48/la))/(Treasuries_01152013!DQ48/la)-theta2*EXP(-Treasuries_01152013!DQ48/la))</f>
        <v>0</v>
      </c>
      <c r="BE59" s="24">
        <f>IF(Treasuries_01152013!DR48=0,0,theta0+(theta1+theta2)*(1-EXP(-Treasuries_01152013!DR48/la))/(Treasuries_01152013!DR48/la)-theta2*EXP(-Treasuries_01152013!DR48/la))</f>
        <v>0</v>
      </c>
      <c r="BF59" s="24">
        <f>IF(Treasuries_01152013!DS48=0,0,theta0+(theta1+theta2)*(1-EXP(-Treasuries_01152013!DS48/la))/(Treasuries_01152013!DS48/la)-theta2*EXP(-Treasuries_01152013!DS48/la))</f>
        <v>0</v>
      </c>
      <c r="BG59" s="24">
        <f>IF(Treasuries_01152013!DT48=0,0,theta0+(theta1+theta2)*(1-EXP(-Treasuries_01152013!DT48/la))/(Treasuries_01152013!DT48/la)-theta2*EXP(-Treasuries_01152013!DT48/la))</f>
        <v>0</v>
      </c>
      <c r="BH59" s="24">
        <f>IF(Treasuries_01152013!DU48=0,0,theta0+(theta1+theta2)*(1-EXP(-Treasuries_01152013!DU48/la))/(Treasuries_01152013!DU48/la)-theta2*EXP(-Treasuries_01152013!DU48/la))</f>
        <v>0</v>
      </c>
      <c r="BI59" s="24">
        <f>IF(Treasuries_01152013!DV48=0,0,theta0+(theta1+theta2)*(1-EXP(-Treasuries_01152013!DV48/la))/(Treasuries_01152013!DV48/la)-theta2*EXP(-Treasuries_01152013!DV48/la))</f>
        <v>0</v>
      </c>
      <c r="BJ59" s="24">
        <f>IF(Treasuries_01152013!DW48=0,0,theta0+(theta1+theta2)*(1-EXP(-Treasuries_01152013!DW48/la))/(Treasuries_01152013!DW48/la)-theta2*EXP(-Treasuries_01152013!DW48/la))</f>
        <v>0</v>
      </c>
      <c r="BK59" s="24">
        <f>IF(Treasuries_01152013!DX48=0,0,theta0+(theta1+theta2)*(1-EXP(-Treasuries_01152013!DX48/la))/(Treasuries_01152013!DX48/la)-theta2*EXP(-Treasuries_01152013!DX48/la))</f>
        <v>0</v>
      </c>
      <c r="BL59" s="24">
        <f>IF(Treasuries_01152013!DY48=0,0,theta0+(theta1+theta2)*(1-EXP(-Treasuries_01152013!DY48/la))/(Treasuries_01152013!DY48/la)-theta2*EXP(-Treasuries_01152013!DY48/la))</f>
        <v>0</v>
      </c>
      <c r="BM59" s="24">
        <f>IF(Treasuries_01152013!DZ48=0,0,theta0+(theta1+theta2)*(1-EXP(-Treasuries_01152013!DZ48/la))/(Treasuries_01152013!DZ48/la)-theta2*EXP(-Treasuries_01152013!DZ48/la))</f>
        <v>0</v>
      </c>
      <c r="BN59" s="24">
        <f>IF(Treasuries_01152013!EA48=0,0,theta0+(theta1+theta2)*(1-EXP(-Treasuries_01152013!EA48/la))/(Treasuries_01152013!EA48/la)-theta2*EXP(-Treasuries_01152013!EA48/la))</f>
        <v>0</v>
      </c>
      <c r="BO59" s="17" t="e">
        <f>EXP(-Treasuries_01152013!BT48*G59)</f>
        <v>#DIV/0!</v>
      </c>
      <c r="BP59" s="17">
        <f>EXP(-Treasuries_01152013!BU48*H59)</f>
        <v>1</v>
      </c>
      <c r="BQ59" s="17">
        <f>EXP(-Treasuries_01152013!BV48*I59)</f>
        <v>1</v>
      </c>
      <c r="BR59" s="17">
        <f>EXP(-Treasuries_01152013!BW48*J59)</f>
        <v>1</v>
      </c>
      <c r="BS59" s="17">
        <f>EXP(-Treasuries_01152013!BX48*K59)</f>
        <v>1</v>
      </c>
      <c r="BT59" s="17">
        <f>EXP(-Treasuries_01152013!BY48*L59)</f>
        <v>1</v>
      </c>
      <c r="BU59" s="17">
        <f>EXP(-Treasuries_01152013!BZ48*M59)</f>
        <v>1</v>
      </c>
      <c r="BV59" s="17">
        <f>EXP(-Treasuries_01152013!CA48*N59)</f>
        <v>1</v>
      </c>
      <c r="BW59" s="17">
        <f>EXP(-Treasuries_01152013!CB48*O59)</f>
        <v>1</v>
      </c>
      <c r="BX59" s="17">
        <f>EXP(-Treasuries_01152013!CC48*P59)</f>
        <v>1</v>
      </c>
      <c r="BY59" s="17">
        <f>EXP(-Treasuries_01152013!CD48*Q59)</f>
        <v>1</v>
      </c>
      <c r="BZ59" s="17">
        <f>EXP(-Treasuries_01152013!CE48*R59)</f>
        <v>1</v>
      </c>
      <c r="CA59" s="17">
        <f>EXP(-Treasuries_01152013!CF48*S59)</f>
        <v>1</v>
      </c>
      <c r="CB59" s="17">
        <f>EXP(-Treasuries_01152013!CG48*T59)</f>
        <v>1</v>
      </c>
      <c r="CC59" s="17">
        <f>EXP(-Treasuries_01152013!CH48*U59)</f>
        <v>1</v>
      </c>
      <c r="CD59" s="17">
        <f>EXP(-Treasuries_01152013!CI48*V59)</f>
        <v>1</v>
      </c>
      <c r="CE59" s="17">
        <f>EXP(-Treasuries_01152013!CJ48*W59)</f>
        <v>1</v>
      </c>
      <c r="CF59" s="17">
        <f>EXP(-Treasuries_01152013!CK48*X59)</f>
        <v>1</v>
      </c>
      <c r="CG59" s="17">
        <f>EXP(-Treasuries_01152013!CL48*Y59)</f>
        <v>1</v>
      </c>
      <c r="CH59" s="17">
        <f>EXP(-Treasuries_01152013!CM48*Z59)</f>
        <v>1</v>
      </c>
      <c r="CI59" s="17">
        <f>EXP(-Treasuries_01152013!CN48*AA59)</f>
        <v>1</v>
      </c>
      <c r="CJ59" s="17">
        <f>EXP(-Treasuries_01152013!CO48*AB59)</f>
        <v>1</v>
      </c>
      <c r="CK59" s="17">
        <f>EXP(-Treasuries_01152013!CP48*AC59)</f>
        <v>1</v>
      </c>
      <c r="CL59" s="17">
        <f>EXP(-Treasuries_01152013!CQ48*AD59)</f>
        <v>1</v>
      </c>
      <c r="CM59" s="17">
        <f>EXP(-Treasuries_01152013!CR48*AE59)</f>
        <v>1</v>
      </c>
      <c r="CN59" s="17">
        <f>EXP(-Treasuries_01152013!CS48*AF59)</f>
        <v>1</v>
      </c>
      <c r="CO59" s="17">
        <f>EXP(-Treasuries_01152013!CT48*AG59)</f>
        <v>1</v>
      </c>
      <c r="CP59" s="17">
        <f>EXP(-Treasuries_01152013!CU48*AH59)</f>
        <v>1</v>
      </c>
      <c r="CQ59" s="17">
        <f>EXP(-Treasuries_01152013!CV48*AI59)</f>
        <v>1</v>
      </c>
      <c r="CR59" s="17">
        <f>EXP(-Treasuries_01152013!CW48*AJ59)</f>
        <v>1</v>
      </c>
      <c r="CS59" s="17">
        <f>EXP(-Treasuries_01152013!CX48*AK59)</f>
        <v>1</v>
      </c>
      <c r="CT59" s="17">
        <f>EXP(-Treasuries_01152013!CY48*AL59)</f>
        <v>1</v>
      </c>
      <c r="CU59" s="17">
        <f>EXP(-Treasuries_01152013!CZ48*AM59)</f>
        <v>1</v>
      </c>
      <c r="CV59" s="17">
        <f>EXP(-Treasuries_01152013!DA48*AN59)</f>
        <v>1</v>
      </c>
      <c r="CW59" s="17">
        <f>EXP(-Treasuries_01152013!DB48*AO59)</f>
        <v>1</v>
      </c>
      <c r="CX59" s="17">
        <f>EXP(-Treasuries_01152013!DC48*AP59)</f>
        <v>1</v>
      </c>
      <c r="CY59" s="17">
        <f>EXP(-Treasuries_01152013!DD48*AQ59)</f>
        <v>1</v>
      </c>
      <c r="CZ59" s="17">
        <f>EXP(-Treasuries_01152013!DE48*AR59)</f>
        <v>1</v>
      </c>
      <c r="DA59" s="17">
        <f>EXP(-Treasuries_01152013!DF48*AS59)</f>
        <v>1</v>
      </c>
      <c r="DB59" s="17">
        <f>EXP(-Treasuries_01152013!DG48*AT59)</f>
        <v>1</v>
      </c>
      <c r="DC59" s="17">
        <f>EXP(-Treasuries_01152013!DH48*AU59)</f>
        <v>1</v>
      </c>
      <c r="DD59" s="17">
        <f>EXP(-Treasuries_01152013!DI48*AV59)</f>
        <v>1</v>
      </c>
      <c r="DE59" s="17">
        <f>EXP(-Treasuries_01152013!DJ48*AW59)</f>
        <v>1</v>
      </c>
      <c r="DF59" s="17">
        <f>EXP(-Treasuries_01152013!DK48*AX59)</f>
        <v>1</v>
      </c>
      <c r="DG59" s="17">
        <f>EXP(-Treasuries_01152013!DL48*AY59)</f>
        <v>1</v>
      </c>
      <c r="DH59" s="17">
        <f>EXP(-Treasuries_01152013!DM48*AZ59)</f>
        <v>1</v>
      </c>
      <c r="DI59" s="17">
        <f>EXP(-Treasuries_01152013!DN48*BA59)</f>
        <v>1</v>
      </c>
      <c r="DJ59" s="17">
        <f>EXP(-Treasuries_01152013!DO48*BB59)</f>
        <v>1</v>
      </c>
      <c r="DK59" s="17">
        <f>EXP(-Treasuries_01152013!DP48*BC59)</f>
        <v>1</v>
      </c>
      <c r="DL59" s="17">
        <f>EXP(-Treasuries_01152013!DQ48*BD59)</f>
        <v>1</v>
      </c>
      <c r="DM59" s="17">
        <f>EXP(-Treasuries_01152013!DR48*BE59)</f>
        <v>1</v>
      </c>
      <c r="DN59" s="17">
        <f>EXP(-Treasuries_01152013!DS48*BF59)</f>
        <v>1</v>
      </c>
      <c r="DO59" s="17">
        <f>EXP(-Treasuries_01152013!DT48*BG59)</f>
        <v>1</v>
      </c>
      <c r="DP59" s="17">
        <f>EXP(-Treasuries_01152013!DU48*BH59)</f>
        <v>1</v>
      </c>
      <c r="DQ59" s="17">
        <f>EXP(-Treasuries_01152013!DV48*BI59)</f>
        <v>1</v>
      </c>
      <c r="DR59" s="17">
        <f>EXP(-Treasuries_01152013!DW48*BJ59)</f>
        <v>1</v>
      </c>
      <c r="DS59" s="17">
        <f>EXP(-Treasuries_01152013!DX48*BK59)</f>
        <v>1</v>
      </c>
      <c r="DT59" s="17">
        <f>EXP(-Treasuries_01152013!DY48*BL59)</f>
        <v>1</v>
      </c>
      <c r="DU59" s="17">
        <f>EXP(-Treasuries_01152013!DZ48*BM59)</f>
        <v>1</v>
      </c>
      <c r="DV59" s="17">
        <f>EXP(-Treasuries_01152013!EA48*BN59)</f>
        <v>1</v>
      </c>
      <c r="DW59" s="8" t="e">
        <f>SUMPRODUCT(BO59:DV59,Treasuries_01152013!K48:BR48)</f>
        <v>#DIV/0!</v>
      </c>
      <c r="DX59" s="11" t="e">
        <f t="shared" si="3"/>
        <v>#DIV/0!</v>
      </c>
      <c r="DZ59" s="14">
        <f t="shared" si="6"/>
        <v>21</v>
      </c>
      <c r="EA59" s="67"/>
      <c r="EB59" s="67"/>
      <c r="EC59" s="67"/>
      <c r="EF59" s="15"/>
    </row>
    <row r="60" spans="2:136">
      <c r="B60" s="10">
        <f>Treasuries_01152013!C49</f>
        <v>3.375</v>
      </c>
      <c r="C60" s="10">
        <f>Treasuries_01152013!E49</f>
        <v>101.46875</v>
      </c>
      <c r="D60" s="10">
        <f>Treasuries_01152013!F49</f>
        <v>101.5</v>
      </c>
      <c r="E60" s="8">
        <f>Treasuries_01152013!H49</f>
        <v>0.45833333333333331</v>
      </c>
      <c r="F60" s="8">
        <f t="shared" si="5"/>
        <v>101.484375</v>
      </c>
      <c r="G60" s="24" t="e">
        <f>IF(Treasuries_01152013!BT49=0,0,theta0+(theta1+theta2)*(1-EXP(-Treasuries_01152013!BT49/la))/(Treasuries_01152013!BT49/la)-theta2*EXP(-Treasuries_01152013!BT49/la))</f>
        <v>#DIV/0!</v>
      </c>
      <c r="H60" s="24">
        <f>IF(Treasuries_01152013!BU49=0,0,theta0+(theta1+theta2)*(1-EXP(-Treasuries_01152013!BU49/la))/(Treasuries_01152013!BU49/la)-theta2*EXP(-Treasuries_01152013!BU49/la))</f>
        <v>0</v>
      </c>
      <c r="I60" s="24">
        <f>IF(Treasuries_01152013!BV49=0,0,theta0+(theta1+theta2)*(1-EXP(-Treasuries_01152013!BV49/la))/(Treasuries_01152013!BV49/la)-theta2*EXP(-Treasuries_01152013!BV49/la))</f>
        <v>0</v>
      </c>
      <c r="J60" s="24">
        <f>IF(Treasuries_01152013!BW49=0,0,theta0+(theta1+theta2)*(1-EXP(-Treasuries_01152013!BW49/la))/(Treasuries_01152013!BW49/la)-theta2*EXP(-Treasuries_01152013!BW49/la))</f>
        <v>0</v>
      </c>
      <c r="K60" s="24">
        <f>IF(Treasuries_01152013!BX49=0,0,theta0+(theta1+theta2)*(1-EXP(-Treasuries_01152013!BX49/la))/(Treasuries_01152013!BX49/la)-theta2*EXP(-Treasuries_01152013!BX49/la))</f>
        <v>0</v>
      </c>
      <c r="L60" s="24">
        <f>IF(Treasuries_01152013!BY49=0,0,theta0+(theta1+theta2)*(1-EXP(-Treasuries_01152013!BY49/la))/(Treasuries_01152013!BY49/la)-theta2*EXP(-Treasuries_01152013!BY49/la))</f>
        <v>0</v>
      </c>
      <c r="M60" s="24">
        <f>IF(Treasuries_01152013!BZ49=0,0,theta0+(theta1+theta2)*(1-EXP(-Treasuries_01152013!BZ49/la))/(Treasuries_01152013!BZ49/la)-theta2*EXP(-Treasuries_01152013!BZ49/la))</f>
        <v>0</v>
      </c>
      <c r="N60" s="24">
        <f>IF(Treasuries_01152013!CA49=0,0,theta0+(theta1+theta2)*(1-EXP(-Treasuries_01152013!CA49/la))/(Treasuries_01152013!CA49/la)-theta2*EXP(-Treasuries_01152013!CA49/la))</f>
        <v>0</v>
      </c>
      <c r="O60" s="24">
        <f>IF(Treasuries_01152013!CB49=0,0,theta0+(theta1+theta2)*(1-EXP(-Treasuries_01152013!CB49/la))/(Treasuries_01152013!CB49/la)-theta2*EXP(-Treasuries_01152013!CB49/la))</f>
        <v>0</v>
      </c>
      <c r="P60" s="24">
        <f>IF(Treasuries_01152013!CC49=0,0,theta0+(theta1+theta2)*(1-EXP(-Treasuries_01152013!CC49/la))/(Treasuries_01152013!CC49/la)-theta2*EXP(-Treasuries_01152013!CC49/la))</f>
        <v>0</v>
      </c>
      <c r="Q60" s="24">
        <f>IF(Treasuries_01152013!CD49=0,0,theta0+(theta1+theta2)*(1-EXP(-Treasuries_01152013!CD49/la))/(Treasuries_01152013!CD49/la)-theta2*EXP(-Treasuries_01152013!CD49/la))</f>
        <v>0</v>
      </c>
      <c r="R60" s="24">
        <f>IF(Treasuries_01152013!CE49=0,0,theta0+(theta1+theta2)*(1-EXP(-Treasuries_01152013!CE49/la))/(Treasuries_01152013!CE49/la)-theta2*EXP(-Treasuries_01152013!CE49/la))</f>
        <v>0</v>
      </c>
      <c r="S60" s="24">
        <f>IF(Treasuries_01152013!CF49=0,0,theta0+(theta1+theta2)*(1-EXP(-Treasuries_01152013!CF49/la))/(Treasuries_01152013!CF49/la)-theta2*EXP(-Treasuries_01152013!CF49/la))</f>
        <v>0</v>
      </c>
      <c r="T60" s="24">
        <f>IF(Treasuries_01152013!CG49=0,0,theta0+(theta1+theta2)*(1-EXP(-Treasuries_01152013!CG49/la))/(Treasuries_01152013!CG49/la)-theta2*EXP(-Treasuries_01152013!CG49/la))</f>
        <v>0</v>
      </c>
      <c r="U60" s="24">
        <f>IF(Treasuries_01152013!CH49=0,0,theta0+(theta1+theta2)*(1-EXP(-Treasuries_01152013!CH49/la))/(Treasuries_01152013!CH49/la)-theta2*EXP(-Treasuries_01152013!CH49/la))</f>
        <v>0</v>
      </c>
      <c r="V60" s="24">
        <f>IF(Treasuries_01152013!CI49=0,0,theta0+(theta1+theta2)*(1-EXP(-Treasuries_01152013!CI49/la))/(Treasuries_01152013!CI49/la)-theta2*EXP(-Treasuries_01152013!CI49/la))</f>
        <v>0</v>
      </c>
      <c r="W60" s="24">
        <f>IF(Treasuries_01152013!CJ49=0,0,theta0+(theta1+theta2)*(1-EXP(-Treasuries_01152013!CJ49/la))/(Treasuries_01152013!CJ49/la)-theta2*EXP(-Treasuries_01152013!CJ49/la))</f>
        <v>0</v>
      </c>
      <c r="X60" s="24">
        <f>IF(Treasuries_01152013!CK49=0,0,theta0+(theta1+theta2)*(1-EXP(-Treasuries_01152013!CK49/la))/(Treasuries_01152013!CK49/la)-theta2*EXP(-Treasuries_01152013!CK49/la))</f>
        <v>0</v>
      </c>
      <c r="Y60" s="24">
        <f>IF(Treasuries_01152013!CL49=0,0,theta0+(theta1+theta2)*(1-EXP(-Treasuries_01152013!CL49/la))/(Treasuries_01152013!CL49/la)-theta2*EXP(-Treasuries_01152013!CL49/la))</f>
        <v>0</v>
      </c>
      <c r="Z60" s="24">
        <f>IF(Treasuries_01152013!CM49=0,0,theta0+(theta1+theta2)*(1-EXP(-Treasuries_01152013!CM49/la))/(Treasuries_01152013!CM49/la)-theta2*EXP(-Treasuries_01152013!CM49/la))</f>
        <v>0</v>
      </c>
      <c r="AA60" s="24">
        <f>IF(Treasuries_01152013!CN49=0,0,theta0+(theta1+theta2)*(1-EXP(-Treasuries_01152013!CN49/la))/(Treasuries_01152013!CN49/la)-theta2*EXP(-Treasuries_01152013!CN49/la))</f>
        <v>0</v>
      </c>
      <c r="AB60" s="24">
        <f>IF(Treasuries_01152013!CO49=0,0,theta0+(theta1+theta2)*(1-EXP(-Treasuries_01152013!CO49/la))/(Treasuries_01152013!CO49/la)-theta2*EXP(-Treasuries_01152013!CO49/la))</f>
        <v>0</v>
      </c>
      <c r="AC60" s="24">
        <f>IF(Treasuries_01152013!CP49=0,0,theta0+(theta1+theta2)*(1-EXP(-Treasuries_01152013!CP49/la))/(Treasuries_01152013!CP49/la)-theta2*EXP(-Treasuries_01152013!CP49/la))</f>
        <v>0</v>
      </c>
      <c r="AD60" s="24">
        <f>IF(Treasuries_01152013!CQ49=0,0,theta0+(theta1+theta2)*(1-EXP(-Treasuries_01152013!CQ49/la))/(Treasuries_01152013!CQ49/la)-theta2*EXP(-Treasuries_01152013!CQ49/la))</f>
        <v>0</v>
      </c>
      <c r="AE60" s="24">
        <f>IF(Treasuries_01152013!CR49=0,0,theta0+(theta1+theta2)*(1-EXP(-Treasuries_01152013!CR49/la))/(Treasuries_01152013!CR49/la)-theta2*EXP(-Treasuries_01152013!CR49/la))</f>
        <v>0</v>
      </c>
      <c r="AF60" s="24">
        <f>IF(Treasuries_01152013!CS49=0,0,theta0+(theta1+theta2)*(1-EXP(-Treasuries_01152013!CS49/la))/(Treasuries_01152013!CS49/la)-theta2*EXP(-Treasuries_01152013!CS49/la))</f>
        <v>0</v>
      </c>
      <c r="AG60" s="24">
        <f>IF(Treasuries_01152013!CT49=0,0,theta0+(theta1+theta2)*(1-EXP(-Treasuries_01152013!CT49/la))/(Treasuries_01152013!CT49/la)-theta2*EXP(-Treasuries_01152013!CT49/la))</f>
        <v>0</v>
      </c>
      <c r="AH60" s="24">
        <f>IF(Treasuries_01152013!CU49=0,0,theta0+(theta1+theta2)*(1-EXP(-Treasuries_01152013!CU49/la))/(Treasuries_01152013!CU49/la)-theta2*EXP(-Treasuries_01152013!CU49/la))</f>
        <v>0</v>
      </c>
      <c r="AI60" s="24">
        <f>IF(Treasuries_01152013!CV49=0,0,theta0+(theta1+theta2)*(1-EXP(-Treasuries_01152013!CV49/la))/(Treasuries_01152013!CV49/la)-theta2*EXP(-Treasuries_01152013!CV49/la))</f>
        <v>0</v>
      </c>
      <c r="AJ60" s="24">
        <f>IF(Treasuries_01152013!CW49=0,0,theta0+(theta1+theta2)*(1-EXP(-Treasuries_01152013!CW49/la))/(Treasuries_01152013!CW49/la)-theta2*EXP(-Treasuries_01152013!CW49/la))</f>
        <v>0</v>
      </c>
      <c r="AK60" s="24">
        <f>IF(Treasuries_01152013!CX49=0,0,theta0+(theta1+theta2)*(1-EXP(-Treasuries_01152013!CX49/la))/(Treasuries_01152013!CX49/la)-theta2*EXP(-Treasuries_01152013!CX49/la))</f>
        <v>0</v>
      </c>
      <c r="AL60" s="24">
        <f>IF(Treasuries_01152013!CY49=0,0,theta0+(theta1+theta2)*(1-EXP(-Treasuries_01152013!CY49/la))/(Treasuries_01152013!CY49/la)-theta2*EXP(-Treasuries_01152013!CY49/la))</f>
        <v>0</v>
      </c>
      <c r="AM60" s="24">
        <f>IF(Treasuries_01152013!CZ49=0,0,theta0+(theta1+theta2)*(1-EXP(-Treasuries_01152013!CZ49/la))/(Treasuries_01152013!CZ49/la)-theta2*EXP(-Treasuries_01152013!CZ49/la))</f>
        <v>0</v>
      </c>
      <c r="AN60" s="24">
        <f>IF(Treasuries_01152013!DA49=0,0,theta0+(theta1+theta2)*(1-EXP(-Treasuries_01152013!DA49/la))/(Treasuries_01152013!DA49/la)-theta2*EXP(-Treasuries_01152013!DA49/la))</f>
        <v>0</v>
      </c>
      <c r="AO60" s="24">
        <f>IF(Treasuries_01152013!DB49=0,0,theta0+(theta1+theta2)*(1-EXP(-Treasuries_01152013!DB49/la))/(Treasuries_01152013!DB49/la)-theta2*EXP(-Treasuries_01152013!DB49/la))</f>
        <v>0</v>
      </c>
      <c r="AP60" s="24">
        <f>IF(Treasuries_01152013!DC49=0,0,theta0+(theta1+theta2)*(1-EXP(-Treasuries_01152013!DC49/la))/(Treasuries_01152013!DC49/la)-theta2*EXP(-Treasuries_01152013!DC49/la))</f>
        <v>0</v>
      </c>
      <c r="AQ60" s="24">
        <f>IF(Treasuries_01152013!DD49=0,0,theta0+(theta1+theta2)*(1-EXP(-Treasuries_01152013!DD49/la))/(Treasuries_01152013!DD49/la)-theta2*EXP(-Treasuries_01152013!DD49/la))</f>
        <v>0</v>
      </c>
      <c r="AR60" s="24">
        <f>IF(Treasuries_01152013!DE49=0,0,theta0+(theta1+theta2)*(1-EXP(-Treasuries_01152013!DE49/la))/(Treasuries_01152013!DE49/la)-theta2*EXP(-Treasuries_01152013!DE49/la))</f>
        <v>0</v>
      </c>
      <c r="AS60" s="24">
        <f>IF(Treasuries_01152013!DF49=0,0,theta0+(theta1+theta2)*(1-EXP(-Treasuries_01152013!DF49/la))/(Treasuries_01152013!DF49/la)-theta2*EXP(-Treasuries_01152013!DF49/la))</f>
        <v>0</v>
      </c>
      <c r="AT60" s="24">
        <f>IF(Treasuries_01152013!DG49=0,0,theta0+(theta1+theta2)*(1-EXP(-Treasuries_01152013!DG49/la))/(Treasuries_01152013!DG49/la)-theta2*EXP(-Treasuries_01152013!DG49/la))</f>
        <v>0</v>
      </c>
      <c r="AU60" s="24">
        <f>IF(Treasuries_01152013!DH49=0,0,theta0+(theta1+theta2)*(1-EXP(-Treasuries_01152013!DH49/la))/(Treasuries_01152013!DH49/la)-theta2*EXP(-Treasuries_01152013!DH49/la))</f>
        <v>0</v>
      </c>
      <c r="AV60" s="24">
        <f>IF(Treasuries_01152013!DI49=0,0,theta0+(theta1+theta2)*(1-EXP(-Treasuries_01152013!DI49/la))/(Treasuries_01152013!DI49/la)-theta2*EXP(-Treasuries_01152013!DI49/la))</f>
        <v>0</v>
      </c>
      <c r="AW60" s="24">
        <f>IF(Treasuries_01152013!DJ49=0,0,theta0+(theta1+theta2)*(1-EXP(-Treasuries_01152013!DJ49/la))/(Treasuries_01152013!DJ49/la)-theta2*EXP(-Treasuries_01152013!DJ49/la))</f>
        <v>0</v>
      </c>
      <c r="AX60" s="24">
        <f>IF(Treasuries_01152013!DK49=0,0,theta0+(theta1+theta2)*(1-EXP(-Treasuries_01152013!DK49/la))/(Treasuries_01152013!DK49/la)-theta2*EXP(-Treasuries_01152013!DK49/la))</f>
        <v>0</v>
      </c>
      <c r="AY60" s="24">
        <f>IF(Treasuries_01152013!DL49=0,0,theta0+(theta1+theta2)*(1-EXP(-Treasuries_01152013!DL49/la))/(Treasuries_01152013!DL49/la)-theta2*EXP(-Treasuries_01152013!DL49/la))</f>
        <v>0</v>
      </c>
      <c r="AZ60" s="24">
        <f>IF(Treasuries_01152013!DM49=0,0,theta0+(theta1+theta2)*(1-EXP(-Treasuries_01152013!DM49/la))/(Treasuries_01152013!DM49/la)-theta2*EXP(-Treasuries_01152013!DM49/la))</f>
        <v>0</v>
      </c>
      <c r="BA60" s="24">
        <f>IF(Treasuries_01152013!DN49=0,0,theta0+(theta1+theta2)*(1-EXP(-Treasuries_01152013!DN49/la))/(Treasuries_01152013!DN49/la)-theta2*EXP(-Treasuries_01152013!DN49/la))</f>
        <v>0</v>
      </c>
      <c r="BB60" s="24">
        <f>IF(Treasuries_01152013!DO49=0,0,theta0+(theta1+theta2)*(1-EXP(-Treasuries_01152013!DO49/la))/(Treasuries_01152013!DO49/la)-theta2*EXP(-Treasuries_01152013!DO49/la))</f>
        <v>0</v>
      </c>
      <c r="BC60" s="24">
        <f>IF(Treasuries_01152013!DP49=0,0,theta0+(theta1+theta2)*(1-EXP(-Treasuries_01152013!DP49/la))/(Treasuries_01152013!DP49/la)-theta2*EXP(-Treasuries_01152013!DP49/la))</f>
        <v>0</v>
      </c>
      <c r="BD60" s="24">
        <f>IF(Treasuries_01152013!DQ49=0,0,theta0+(theta1+theta2)*(1-EXP(-Treasuries_01152013!DQ49/la))/(Treasuries_01152013!DQ49/la)-theta2*EXP(-Treasuries_01152013!DQ49/la))</f>
        <v>0</v>
      </c>
      <c r="BE60" s="24">
        <f>IF(Treasuries_01152013!DR49=0,0,theta0+(theta1+theta2)*(1-EXP(-Treasuries_01152013!DR49/la))/(Treasuries_01152013!DR49/la)-theta2*EXP(-Treasuries_01152013!DR49/la))</f>
        <v>0</v>
      </c>
      <c r="BF60" s="24">
        <f>IF(Treasuries_01152013!DS49=0,0,theta0+(theta1+theta2)*(1-EXP(-Treasuries_01152013!DS49/la))/(Treasuries_01152013!DS49/la)-theta2*EXP(-Treasuries_01152013!DS49/la))</f>
        <v>0</v>
      </c>
      <c r="BG60" s="24">
        <f>IF(Treasuries_01152013!DT49=0,0,theta0+(theta1+theta2)*(1-EXP(-Treasuries_01152013!DT49/la))/(Treasuries_01152013!DT49/la)-theta2*EXP(-Treasuries_01152013!DT49/la))</f>
        <v>0</v>
      </c>
      <c r="BH60" s="24">
        <f>IF(Treasuries_01152013!DU49=0,0,theta0+(theta1+theta2)*(1-EXP(-Treasuries_01152013!DU49/la))/(Treasuries_01152013!DU49/la)-theta2*EXP(-Treasuries_01152013!DU49/la))</f>
        <v>0</v>
      </c>
      <c r="BI60" s="24">
        <f>IF(Treasuries_01152013!DV49=0,0,theta0+(theta1+theta2)*(1-EXP(-Treasuries_01152013!DV49/la))/(Treasuries_01152013!DV49/la)-theta2*EXP(-Treasuries_01152013!DV49/la))</f>
        <v>0</v>
      </c>
      <c r="BJ60" s="24">
        <f>IF(Treasuries_01152013!DW49=0,0,theta0+(theta1+theta2)*(1-EXP(-Treasuries_01152013!DW49/la))/(Treasuries_01152013!DW49/la)-theta2*EXP(-Treasuries_01152013!DW49/la))</f>
        <v>0</v>
      </c>
      <c r="BK60" s="24">
        <f>IF(Treasuries_01152013!DX49=0,0,theta0+(theta1+theta2)*(1-EXP(-Treasuries_01152013!DX49/la))/(Treasuries_01152013!DX49/la)-theta2*EXP(-Treasuries_01152013!DX49/la))</f>
        <v>0</v>
      </c>
      <c r="BL60" s="24">
        <f>IF(Treasuries_01152013!DY49=0,0,theta0+(theta1+theta2)*(1-EXP(-Treasuries_01152013!DY49/la))/(Treasuries_01152013!DY49/la)-theta2*EXP(-Treasuries_01152013!DY49/la))</f>
        <v>0</v>
      </c>
      <c r="BM60" s="24">
        <f>IF(Treasuries_01152013!DZ49=0,0,theta0+(theta1+theta2)*(1-EXP(-Treasuries_01152013!DZ49/la))/(Treasuries_01152013!DZ49/la)-theta2*EXP(-Treasuries_01152013!DZ49/la))</f>
        <v>0</v>
      </c>
      <c r="BN60" s="24">
        <f>IF(Treasuries_01152013!EA49=0,0,theta0+(theta1+theta2)*(1-EXP(-Treasuries_01152013!EA49/la))/(Treasuries_01152013!EA49/la)-theta2*EXP(-Treasuries_01152013!EA49/la))</f>
        <v>0</v>
      </c>
      <c r="BO60" s="17" t="e">
        <f>EXP(-Treasuries_01152013!BT49*G60)</f>
        <v>#DIV/0!</v>
      </c>
      <c r="BP60" s="17">
        <f>EXP(-Treasuries_01152013!BU49*H60)</f>
        <v>1</v>
      </c>
      <c r="BQ60" s="17">
        <f>EXP(-Treasuries_01152013!BV49*I60)</f>
        <v>1</v>
      </c>
      <c r="BR60" s="17">
        <f>EXP(-Treasuries_01152013!BW49*J60)</f>
        <v>1</v>
      </c>
      <c r="BS60" s="17">
        <f>EXP(-Treasuries_01152013!BX49*K60)</f>
        <v>1</v>
      </c>
      <c r="BT60" s="17">
        <f>EXP(-Treasuries_01152013!BY49*L60)</f>
        <v>1</v>
      </c>
      <c r="BU60" s="17">
        <f>EXP(-Treasuries_01152013!BZ49*M60)</f>
        <v>1</v>
      </c>
      <c r="BV60" s="17">
        <f>EXP(-Treasuries_01152013!CA49*N60)</f>
        <v>1</v>
      </c>
      <c r="BW60" s="17">
        <f>EXP(-Treasuries_01152013!CB49*O60)</f>
        <v>1</v>
      </c>
      <c r="BX60" s="17">
        <f>EXP(-Treasuries_01152013!CC49*P60)</f>
        <v>1</v>
      </c>
      <c r="BY60" s="17">
        <f>EXP(-Treasuries_01152013!CD49*Q60)</f>
        <v>1</v>
      </c>
      <c r="BZ60" s="17">
        <f>EXP(-Treasuries_01152013!CE49*R60)</f>
        <v>1</v>
      </c>
      <c r="CA60" s="17">
        <f>EXP(-Treasuries_01152013!CF49*S60)</f>
        <v>1</v>
      </c>
      <c r="CB60" s="17">
        <f>EXP(-Treasuries_01152013!CG49*T60)</f>
        <v>1</v>
      </c>
      <c r="CC60" s="17">
        <f>EXP(-Treasuries_01152013!CH49*U60)</f>
        <v>1</v>
      </c>
      <c r="CD60" s="17">
        <f>EXP(-Treasuries_01152013!CI49*V60)</f>
        <v>1</v>
      </c>
      <c r="CE60" s="17">
        <f>EXP(-Treasuries_01152013!CJ49*W60)</f>
        <v>1</v>
      </c>
      <c r="CF60" s="17">
        <f>EXP(-Treasuries_01152013!CK49*X60)</f>
        <v>1</v>
      </c>
      <c r="CG60" s="17">
        <f>EXP(-Treasuries_01152013!CL49*Y60)</f>
        <v>1</v>
      </c>
      <c r="CH60" s="17">
        <f>EXP(-Treasuries_01152013!CM49*Z60)</f>
        <v>1</v>
      </c>
      <c r="CI60" s="17">
        <f>EXP(-Treasuries_01152013!CN49*AA60)</f>
        <v>1</v>
      </c>
      <c r="CJ60" s="17">
        <f>EXP(-Treasuries_01152013!CO49*AB60)</f>
        <v>1</v>
      </c>
      <c r="CK60" s="17">
        <f>EXP(-Treasuries_01152013!CP49*AC60)</f>
        <v>1</v>
      </c>
      <c r="CL60" s="17">
        <f>EXP(-Treasuries_01152013!CQ49*AD60)</f>
        <v>1</v>
      </c>
      <c r="CM60" s="17">
        <f>EXP(-Treasuries_01152013!CR49*AE60)</f>
        <v>1</v>
      </c>
      <c r="CN60" s="17">
        <f>EXP(-Treasuries_01152013!CS49*AF60)</f>
        <v>1</v>
      </c>
      <c r="CO60" s="17">
        <f>EXP(-Treasuries_01152013!CT49*AG60)</f>
        <v>1</v>
      </c>
      <c r="CP60" s="17">
        <f>EXP(-Treasuries_01152013!CU49*AH60)</f>
        <v>1</v>
      </c>
      <c r="CQ60" s="17">
        <f>EXP(-Treasuries_01152013!CV49*AI60)</f>
        <v>1</v>
      </c>
      <c r="CR60" s="17">
        <f>EXP(-Treasuries_01152013!CW49*AJ60)</f>
        <v>1</v>
      </c>
      <c r="CS60" s="17">
        <f>EXP(-Treasuries_01152013!CX49*AK60)</f>
        <v>1</v>
      </c>
      <c r="CT60" s="17">
        <f>EXP(-Treasuries_01152013!CY49*AL60)</f>
        <v>1</v>
      </c>
      <c r="CU60" s="17">
        <f>EXP(-Treasuries_01152013!CZ49*AM60)</f>
        <v>1</v>
      </c>
      <c r="CV60" s="17">
        <f>EXP(-Treasuries_01152013!DA49*AN60)</f>
        <v>1</v>
      </c>
      <c r="CW60" s="17">
        <f>EXP(-Treasuries_01152013!DB49*AO60)</f>
        <v>1</v>
      </c>
      <c r="CX60" s="17">
        <f>EXP(-Treasuries_01152013!DC49*AP60)</f>
        <v>1</v>
      </c>
      <c r="CY60" s="17">
        <f>EXP(-Treasuries_01152013!DD49*AQ60)</f>
        <v>1</v>
      </c>
      <c r="CZ60" s="17">
        <f>EXP(-Treasuries_01152013!DE49*AR60)</f>
        <v>1</v>
      </c>
      <c r="DA60" s="17">
        <f>EXP(-Treasuries_01152013!DF49*AS60)</f>
        <v>1</v>
      </c>
      <c r="DB60" s="17">
        <f>EXP(-Treasuries_01152013!DG49*AT60)</f>
        <v>1</v>
      </c>
      <c r="DC60" s="17">
        <f>EXP(-Treasuries_01152013!DH49*AU60)</f>
        <v>1</v>
      </c>
      <c r="DD60" s="17">
        <f>EXP(-Treasuries_01152013!DI49*AV60)</f>
        <v>1</v>
      </c>
      <c r="DE60" s="17">
        <f>EXP(-Treasuries_01152013!DJ49*AW60)</f>
        <v>1</v>
      </c>
      <c r="DF60" s="17">
        <f>EXP(-Treasuries_01152013!DK49*AX60)</f>
        <v>1</v>
      </c>
      <c r="DG60" s="17">
        <f>EXP(-Treasuries_01152013!DL49*AY60)</f>
        <v>1</v>
      </c>
      <c r="DH60" s="17">
        <f>EXP(-Treasuries_01152013!DM49*AZ60)</f>
        <v>1</v>
      </c>
      <c r="DI60" s="17">
        <f>EXP(-Treasuries_01152013!DN49*BA60)</f>
        <v>1</v>
      </c>
      <c r="DJ60" s="17">
        <f>EXP(-Treasuries_01152013!DO49*BB60)</f>
        <v>1</v>
      </c>
      <c r="DK60" s="17">
        <f>EXP(-Treasuries_01152013!DP49*BC60)</f>
        <v>1</v>
      </c>
      <c r="DL60" s="17">
        <f>EXP(-Treasuries_01152013!DQ49*BD60)</f>
        <v>1</v>
      </c>
      <c r="DM60" s="17">
        <f>EXP(-Treasuries_01152013!DR49*BE60)</f>
        <v>1</v>
      </c>
      <c r="DN60" s="17">
        <f>EXP(-Treasuries_01152013!DS49*BF60)</f>
        <v>1</v>
      </c>
      <c r="DO60" s="17">
        <f>EXP(-Treasuries_01152013!DT49*BG60)</f>
        <v>1</v>
      </c>
      <c r="DP60" s="17">
        <f>EXP(-Treasuries_01152013!DU49*BH60)</f>
        <v>1</v>
      </c>
      <c r="DQ60" s="17">
        <f>EXP(-Treasuries_01152013!DV49*BI60)</f>
        <v>1</v>
      </c>
      <c r="DR60" s="17">
        <f>EXP(-Treasuries_01152013!DW49*BJ60)</f>
        <v>1</v>
      </c>
      <c r="DS60" s="17">
        <f>EXP(-Treasuries_01152013!DX49*BK60)</f>
        <v>1</v>
      </c>
      <c r="DT60" s="17">
        <f>EXP(-Treasuries_01152013!DY49*BL60)</f>
        <v>1</v>
      </c>
      <c r="DU60" s="17">
        <f>EXP(-Treasuries_01152013!DZ49*BM60)</f>
        <v>1</v>
      </c>
      <c r="DV60" s="17">
        <f>EXP(-Treasuries_01152013!EA49*BN60)</f>
        <v>1</v>
      </c>
      <c r="DW60" s="8" t="e">
        <f>SUMPRODUCT(BO60:DV60,Treasuries_01152013!K49:BR49)</f>
        <v>#DIV/0!</v>
      </c>
      <c r="DX60" s="11" t="e">
        <f t="shared" si="3"/>
        <v>#DIV/0!</v>
      </c>
      <c r="DZ60" s="14">
        <f t="shared" si="6"/>
        <v>21.5</v>
      </c>
      <c r="EA60" s="67"/>
      <c r="EB60" s="67"/>
      <c r="EC60" s="67"/>
      <c r="EF60" s="15"/>
    </row>
    <row r="61" spans="2:136">
      <c r="B61" s="10">
        <f>Treasuries_01152013!C50</f>
        <v>0</v>
      </c>
      <c r="C61" s="10">
        <f>Treasuries_01152013!E50</f>
        <v>99.959625000000003</v>
      </c>
      <c r="D61" s="10">
        <f>Treasuries_01152013!F50</f>
        <v>99.964375000000004</v>
      </c>
      <c r="E61" s="8">
        <f>Treasuries_01152013!H50</f>
        <v>0.47222222222222221</v>
      </c>
      <c r="F61" s="8">
        <f t="shared" si="5"/>
        <v>99.962000000000003</v>
      </c>
      <c r="G61" s="24" t="e">
        <f>IF(Treasuries_01152013!BT50=0,0,theta0+(theta1+theta2)*(1-EXP(-Treasuries_01152013!BT50/la))/(Treasuries_01152013!BT50/la)-theta2*EXP(-Treasuries_01152013!BT50/la))</f>
        <v>#DIV/0!</v>
      </c>
      <c r="H61" s="24">
        <f>IF(Treasuries_01152013!BU50=0,0,theta0+(theta1+theta2)*(1-EXP(-Treasuries_01152013!BU50/la))/(Treasuries_01152013!BU50/la)-theta2*EXP(-Treasuries_01152013!BU50/la))</f>
        <v>0</v>
      </c>
      <c r="I61" s="24">
        <f>IF(Treasuries_01152013!BV50=0,0,theta0+(theta1+theta2)*(1-EXP(-Treasuries_01152013!BV50/la))/(Treasuries_01152013!BV50/la)-theta2*EXP(-Treasuries_01152013!BV50/la))</f>
        <v>0</v>
      </c>
      <c r="J61" s="24">
        <f>IF(Treasuries_01152013!BW50=0,0,theta0+(theta1+theta2)*(1-EXP(-Treasuries_01152013!BW50/la))/(Treasuries_01152013!BW50/la)-theta2*EXP(-Treasuries_01152013!BW50/la))</f>
        <v>0</v>
      </c>
      <c r="K61" s="24">
        <f>IF(Treasuries_01152013!BX50=0,0,theta0+(theta1+theta2)*(1-EXP(-Treasuries_01152013!BX50/la))/(Treasuries_01152013!BX50/la)-theta2*EXP(-Treasuries_01152013!BX50/la))</f>
        <v>0</v>
      </c>
      <c r="L61" s="24">
        <f>IF(Treasuries_01152013!BY50=0,0,theta0+(theta1+theta2)*(1-EXP(-Treasuries_01152013!BY50/la))/(Treasuries_01152013!BY50/la)-theta2*EXP(-Treasuries_01152013!BY50/la))</f>
        <v>0</v>
      </c>
      <c r="M61" s="24">
        <f>IF(Treasuries_01152013!BZ50=0,0,theta0+(theta1+theta2)*(1-EXP(-Treasuries_01152013!BZ50/la))/(Treasuries_01152013!BZ50/la)-theta2*EXP(-Treasuries_01152013!BZ50/la))</f>
        <v>0</v>
      </c>
      <c r="N61" s="24">
        <f>IF(Treasuries_01152013!CA50=0,0,theta0+(theta1+theta2)*(1-EXP(-Treasuries_01152013!CA50/la))/(Treasuries_01152013!CA50/la)-theta2*EXP(-Treasuries_01152013!CA50/la))</f>
        <v>0</v>
      </c>
      <c r="O61" s="24">
        <f>IF(Treasuries_01152013!CB50=0,0,theta0+(theta1+theta2)*(1-EXP(-Treasuries_01152013!CB50/la))/(Treasuries_01152013!CB50/la)-theta2*EXP(-Treasuries_01152013!CB50/la))</f>
        <v>0</v>
      </c>
      <c r="P61" s="24">
        <f>IF(Treasuries_01152013!CC50=0,0,theta0+(theta1+theta2)*(1-EXP(-Treasuries_01152013!CC50/la))/(Treasuries_01152013!CC50/la)-theta2*EXP(-Treasuries_01152013!CC50/la))</f>
        <v>0</v>
      </c>
      <c r="Q61" s="24">
        <f>IF(Treasuries_01152013!CD50=0,0,theta0+(theta1+theta2)*(1-EXP(-Treasuries_01152013!CD50/la))/(Treasuries_01152013!CD50/la)-theta2*EXP(-Treasuries_01152013!CD50/la))</f>
        <v>0</v>
      </c>
      <c r="R61" s="24">
        <f>IF(Treasuries_01152013!CE50=0,0,theta0+(theta1+theta2)*(1-EXP(-Treasuries_01152013!CE50/la))/(Treasuries_01152013!CE50/la)-theta2*EXP(-Treasuries_01152013!CE50/la))</f>
        <v>0</v>
      </c>
      <c r="S61" s="24">
        <f>IF(Treasuries_01152013!CF50=0,0,theta0+(theta1+theta2)*(1-EXP(-Treasuries_01152013!CF50/la))/(Treasuries_01152013!CF50/la)-theta2*EXP(-Treasuries_01152013!CF50/la))</f>
        <v>0</v>
      </c>
      <c r="T61" s="24">
        <f>IF(Treasuries_01152013!CG50=0,0,theta0+(theta1+theta2)*(1-EXP(-Treasuries_01152013!CG50/la))/(Treasuries_01152013!CG50/la)-theta2*EXP(-Treasuries_01152013!CG50/la))</f>
        <v>0</v>
      </c>
      <c r="U61" s="24">
        <f>IF(Treasuries_01152013!CH50=0,0,theta0+(theta1+theta2)*(1-EXP(-Treasuries_01152013!CH50/la))/(Treasuries_01152013!CH50/la)-theta2*EXP(-Treasuries_01152013!CH50/la))</f>
        <v>0</v>
      </c>
      <c r="V61" s="24">
        <f>IF(Treasuries_01152013!CI50=0,0,theta0+(theta1+theta2)*(1-EXP(-Treasuries_01152013!CI50/la))/(Treasuries_01152013!CI50/la)-theta2*EXP(-Treasuries_01152013!CI50/la))</f>
        <v>0</v>
      </c>
      <c r="W61" s="24">
        <f>IF(Treasuries_01152013!CJ50=0,0,theta0+(theta1+theta2)*(1-EXP(-Treasuries_01152013!CJ50/la))/(Treasuries_01152013!CJ50/la)-theta2*EXP(-Treasuries_01152013!CJ50/la))</f>
        <v>0</v>
      </c>
      <c r="X61" s="24">
        <f>IF(Treasuries_01152013!CK50=0,0,theta0+(theta1+theta2)*(1-EXP(-Treasuries_01152013!CK50/la))/(Treasuries_01152013!CK50/la)-theta2*EXP(-Treasuries_01152013!CK50/la))</f>
        <v>0</v>
      </c>
      <c r="Y61" s="24">
        <f>IF(Treasuries_01152013!CL50=0,0,theta0+(theta1+theta2)*(1-EXP(-Treasuries_01152013!CL50/la))/(Treasuries_01152013!CL50/la)-theta2*EXP(-Treasuries_01152013!CL50/la))</f>
        <v>0</v>
      </c>
      <c r="Z61" s="24">
        <f>IF(Treasuries_01152013!CM50=0,0,theta0+(theta1+theta2)*(1-EXP(-Treasuries_01152013!CM50/la))/(Treasuries_01152013!CM50/la)-theta2*EXP(-Treasuries_01152013!CM50/la))</f>
        <v>0</v>
      </c>
      <c r="AA61" s="24">
        <f>IF(Treasuries_01152013!CN50=0,0,theta0+(theta1+theta2)*(1-EXP(-Treasuries_01152013!CN50/la))/(Treasuries_01152013!CN50/la)-theta2*EXP(-Treasuries_01152013!CN50/la))</f>
        <v>0</v>
      </c>
      <c r="AB61" s="24">
        <f>IF(Treasuries_01152013!CO50=0,0,theta0+(theta1+theta2)*(1-EXP(-Treasuries_01152013!CO50/la))/(Treasuries_01152013!CO50/la)-theta2*EXP(-Treasuries_01152013!CO50/la))</f>
        <v>0</v>
      </c>
      <c r="AC61" s="24">
        <f>IF(Treasuries_01152013!CP50=0,0,theta0+(theta1+theta2)*(1-EXP(-Treasuries_01152013!CP50/la))/(Treasuries_01152013!CP50/la)-theta2*EXP(-Treasuries_01152013!CP50/la))</f>
        <v>0</v>
      </c>
      <c r="AD61" s="24">
        <f>IF(Treasuries_01152013!CQ50=0,0,theta0+(theta1+theta2)*(1-EXP(-Treasuries_01152013!CQ50/la))/(Treasuries_01152013!CQ50/la)-theta2*EXP(-Treasuries_01152013!CQ50/la))</f>
        <v>0</v>
      </c>
      <c r="AE61" s="24">
        <f>IF(Treasuries_01152013!CR50=0,0,theta0+(theta1+theta2)*(1-EXP(-Treasuries_01152013!CR50/la))/(Treasuries_01152013!CR50/la)-theta2*EXP(-Treasuries_01152013!CR50/la))</f>
        <v>0</v>
      </c>
      <c r="AF61" s="24">
        <f>IF(Treasuries_01152013!CS50=0,0,theta0+(theta1+theta2)*(1-EXP(-Treasuries_01152013!CS50/la))/(Treasuries_01152013!CS50/la)-theta2*EXP(-Treasuries_01152013!CS50/la))</f>
        <v>0</v>
      </c>
      <c r="AG61" s="24">
        <f>IF(Treasuries_01152013!CT50=0,0,theta0+(theta1+theta2)*(1-EXP(-Treasuries_01152013!CT50/la))/(Treasuries_01152013!CT50/la)-theta2*EXP(-Treasuries_01152013!CT50/la))</f>
        <v>0</v>
      </c>
      <c r="AH61" s="24">
        <f>IF(Treasuries_01152013!CU50=0,0,theta0+(theta1+theta2)*(1-EXP(-Treasuries_01152013!CU50/la))/(Treasuries_01152013!CU50/la)-theta2*EXP(-Treasuries_01152013!CU50/la))</f>
        <v>0</v>
      </c>
      <c r="AI61" s="24">
        <f>IF(Treasuries_01152013!CV50=0,0,theta0+(theta1+theta2)*(1-EXP(-Treasuries_01152013!CV50/la))/(Treasuries_01152013!CV50/la)-theta2*EXP(-Treasuries_01152013!CV50/la))</f>
        <v>0</v>
      </c>
      <c r="AJ61" s="24">
        <f>IF(Treasuries_01152013!CW50=0,0,theta0+(theta1+theta2)*(1-EXP(-Treasuries_01152013!CW50/la))/(Treasuries_01152013!CW50/la)-theta2*EXP(-Treasuries_01152013!CW50/la))</f>
        <v>0</v>
      </c>
      <c r="AK61" s="24">
        <f>IF(Treasuries_01152013!CX50=0,0,theta0+(theta1+theta2)*(1-EXP(-Treasuries_01152013!CX50/la))/(Treasuries_01152013!CX50/la)-theta2*EXP(-Treasuries_01152013!CX50/la))</f>
        <v>0</v>
      </c>
      <c r="AL61" s="24">
        <f>IF(Treasuries_01152013!CY50=0,0,theta0+(theta1+theta2)*(1-EXP(-Treasuries_01152013!CY50/la))/(Treasuries_01152013!CY50/la)-theta2*EXP(-Treasuries_01152013!CY50/la))</f>
        <v>0</v>
      </c>
      <c r="AM61" s="24">
        <f>IF(Treasuries_01152013!CZ50=0,0,theta0+(theta1+theta2)*(1-EXP(-Treasuries_01152013!CZ50/la))/(Treasuries_01152013!CZ50/la)-theta2*EXP(-Treasuries_01152013!CZ50/la))</f>
        <v>0</v>
      </c>
      <c r="AN61" s="24">
        <f>IF(Treasuries_01152013!DA50=0,0,theta0+(theta1+theta2)*(1-EXP(-Treasuries_01152013!DA50/la))/(Treasuries_01152013!DA50/la)-theta2*EXP(-Treasuries_01152013!DA50/la))</f>
        <v>0</v>
      </c>
      <c r="AO61" s="24">
        <f>IF(Treasuries_01152013!DB50=0,0,theta0+(theta1+theta2)*(1-EXP(-Treasuries_01152013!DB50/la))/(Treasuries_01152013!DB50/la)-theta2*EXP(-Treasuries_01152013!DB50/la))</f>
        <v>0</v>
      </c>
      <c r="AP61" s="24">
        <f>IF(Treasuries_01152013!DC50=0,0,theta0+(theta1+theta2)*(1-EXP(-Treasuries_01152013!DC50/la))/(Treasuries_01152013!DC50/la)-theta2*EXP(-Treasuries_01152013!DC50/la))</f>
        <v>0</v>
      </c>
      <c r="AQ61" s="24">
        <f>IF(Treasuries_01152013!DD50=0,0,theta0+(theta1+theta2)*(1-EXP(-Treasuries_01152013!DD50/la))/(Treasuries_01152013!DD50/la)-theta2*EXP(-Treasuries_01152013!DD50/la))</f>
        <v>0</v>
      </c>
      <c r="AR61" s="24">
        <f>IF(Treasuries_01152013!DE50=0,0,theta0+(theta1+theta2)*(1-EXP(-Treasuries_01152013!DE50/la))/(Treasuries_01152013!DE50/la)-theta2*EXP(-Treasuries_01152013!DE50/la))</f>
        <v>0</v>
      </c>
      <c r="AS61" s="24">
        <f>IF(Treasuries_01152013!DF50=0,0,theta0+(theta1+theta2)*(1-EXP(-Treasuries_01152013!DF50/la))/(Treasuries_01152013!DF50/la)-theta2*EXP(-Treasuries_01152013!DF50/la))</f>
        <v>0</v>
      </c>
      <c r="AT61" s="24">
        <f>IF(Treasuries_01152013!DG50=0,0,theta0+(theta1+theta2)*(1-EXP(-Treasuries_01152013!DG50/la))/(Treasuries_01152013!DG50/la)-theta2*EXP(-Treasuries_01152013!DG50/la))</f>
        <v>0</v>
      </c>
      <c r="AU61" s="24">
        <f>IF(Treasuries_01152013!DH50=0,0,theta0+(theta1+theta2)*(1-EXP(-Treasuries_01152013!DH50/la))/(Treasuries_01152013!DH50/la)-theta2*EXP(-Treasuries_01152013!DH50/la))</f>
        <v>0</v>
      </c>
      <c r="AV61" s="24">
        <f>IF(Treasuries_01152013!DI50=0,0,theta0+(theta1+theta2)*(1-EXP(-Treasuries_01152013!DI50/la))/(Treasuries_01152013!DI50/la)-theta2*EXP(-Treasuries_01152013!DI50/la))</f>
        <v>0</v>
      </c>
      <c r="AW61" s="24">
        <f>IF(Treasuries_01152013!DJ50=0,0,theta0+(theta1+theta2)*(1-EXP(-Treasuries_01152013!DJ50/la))/(Treasuries_01152013!DJ50/la)-theta2*EXP(-Treasuries_01152013!DJ50/la))</f>
        <v>0</v>
      </c>
      <c r="AX61" s="24">
        <f>IF(Treasuries_01152013!DK50=0,0,theta0+(theta1+theta2)*(1-EXP(-Treasuries_01152013!DK50/la))/(Treasuries_01152013!DK50/la)-theta2*EXP(-Treasuries_01152013!DK50/la))</f>
        <v>0</v>
      </c>
      <c r="AY61" s="24">
        <f>IF(Treasuries_01152013!DL50=0,0,theta0+(theta1+theta2)*(1-EXP(-Treasuries_01152013!DL50/la))/(Treasuries_01152013!DL50/la)-theta2*EXP(-Treasuries_01152013!DL50/la))</f>
        <v>0</v>
      </c>
      <c r="AZ61" s="24">
        <f>IF(Treasuries_01152013!DM50=0,0,theta0+(theta1+theta2)*(1-EXP(-Treasuries_01152013!DM50/la))/(Treasuries_01152013!DM50/la)-theta2*EXP(-Treasuries_01152013!DM50/la))</f>
        <v>0</v>
      </c>
      <c r="BA61" s="24">
        <f>IF(Treasuries_01152013!DN50=0,0,theta0+(theta1+theta2)*(1-EXP(-Treasuries_01152013!DN50/la))/(Treasuries_01152013!DN50/la)-theta2*EXP(-Treasuries_01152013!DN50/la))</f>
        <v>0</v>
      </c>
      <c r="BB61" s="24">
        <f>IF(Treasuries_01152013!DO50=0,0,theta0+(theta1+theta2)*(1-EXP(-Treasuries_01152013!DO50/la))/(Treasuries_01152013!DO50/la)-theta2*EXP(-Treasuries_01152013!DO50/la))</f>
        <v>0</v>
      </c>
      <c r="BC61" s="24">
        <f>IF(Treasuries_01152013!DP50=0,0,theta0+(theta1+theta2)*(1-EXP(-Treasuries_01152013!DP50/la))/(Treasuries_01152013!DP50/la)-theta2*EXP(-Treasuries_01152013!DP50/la))</f>
        <v>0</v>
      </c>
      <c r="BD61" s="24">
        <f>IF(Treasuries_01152013!DQ50=0,0,theta0+(theta1+theta2)*(1-EXP(-Treasuries_01152013!DQ50/la))/(Treasuries_01152013!DQ50/la)-theta2*EXP(-Treasuries_01152013!DQ50/la))</f>
        <v>0</v>
      </c>
      <c r="BE61" s="24">
        <f>IF(Treasuries_01152013!DR50=0,0,theta0+(theta1+theta2)*(1-EXP(-Treasuries_01152013!DR50/la))/(Treasuries_01152013!DR50/la)-theta2*EXP(-Treasuries_01152013!DR50/la))</f>
        <v>0</v>
      </c>
      <c r="BF61" s="24">
        <f>IF(Treasuries_01152013!DS50=0,0,theta0+(theta1+theta2)*(1-EXP(-Treasuries_01152013!DS50/la))/(Treasuries_01152013!DS50/la)-theta2*EXP(-Treasuries_01152013!DS50/la))</f>
        <v>0</v>
      </c>
      <c r="BG61" s="24">
        <f>IF(Treasuries_01152013!DT50=0,0,theta0+(theta1+theta2)*(1-EXP(-Treasuries_01152013!DT50/la))/(Treasuries_01152013!DT50/la)-theta2*EXP(-Treasuries_01152013!DT50/la))</f>
        <v>0</v>
      </c>
      <c r="BH61" s="24">
        <f>IF(Treasuries_01152013!DU50=0,0,theta0+(theta1+theta2)*(1-EXP(-Treasuries_01152013!DU50/la))/(Treasuries_01152013!DU50/la)-theta2*EXP(-Treasuries_01152013!DU50/la))</f>
        <v>0</v>
      </c>
      <c r="BI61" s="24">
        <f>IF(Treasuries_01152013!DV50=0,0,theta0+(theta1+theta2)*(1-EXP(-Treasuries_01152013!DV50/la))/(Treasuries_01152013!DV50/la)-theta2*EXP(-Treasuries_01152013!DV50/la))</f>
        <v>0</v>
      </c>
      <c r="BJ61" s="24">
        <f>IF(Treasuries_01152013!DW50=0,0,theta0+(theta1+theta2)*(1-EXP(-Treasuries_01152013!DW50/la))/(Treasuries_01152013!DW50/la)-theta2*EXP(-Treasuries_01152013!DW50/la))</f>
        <v>0</v>
      </c>
      <c r="BK61" s="24">
        <f>IF(Treasuries_01152013!DX50=0,0,theta0+(theta1+theta2)*(1-EXP(-Treasuries_01152013!DX50/la))/(Treasuries_01152013!DX50/la)-theta2*EXP(-Treasuries_01152013!DX50/la))</f>
        <v>0</v>
      </c>
      <c r="BL61" s="24">
        <f>IF(Treasuries_01152013!DY50=0,0,theta0+(theta1+theta2)*(1-EXP(-Treasuries_01152013!DY50/la))/(Treasuries_01152013!DY50/la)-theta2*EXP(-Treasuries_01152013!DY50/la))</f>
        <v>0</v>
      </c>
      <c r="BM61" s="24">
        <f>IF(Treasuries_01152013!DZ50=0,0,theta0+(theta1+theta2)*(1-EXP(-Treasuries_01152013!DZ50/la))/(Treasuries_01152013!DZ50/la)-theta2*EXP(-Treasuries_01152013!DZ50/la))</f>
        <v>0</v>
      </c>
      <c r="BN61" s="24">
        <f>IF(Treasuries_01152013!EA50=0,0,theta0+(theta1+theta2)*(1-EXP(-Treasuries_01152013!EA50/la))/(Treasuries_01152013!EA50/la)-theta2*EXP(-Treasuries_01152013!EA50/la))</f>
        <v>0</v>
      </c>
      <c r="BO61" s="17" t="e">
        <f>EXP(-Treasuries_01152013!BT50*G61)</f>
        <v>#DIV/0!</v>
      </c>
      <c r="BP61" s="17">
        <f>EXP(-Treasuries_01152013!BU50*H61)</f>
        <v>1</v>
      </c>
      <c r="BQ61" s="17">
        <f>EXP(-Treasuries_01152013!BV50*I61)</f>
        <v>1</v>
      </c>
      <c r="BR61" s="17">
        <f>EXP(-Treasuries_01152013!BW50*J61)</f>
        <v>1</v>
      </c>
      <c r="BS61" s="17">
        <f>EXP(-Treasuries_01152013!BX50*K61)</f>
        <v>1</v>
      </c>
      <c r="BT61" s="17">
        <f>EXP(-Treasuries_01152013!BY50*L61)</f>
        <v>1</v>
      </c>
      <c r="BU61" s="17">
        <f>EXP(-Treasuries_01152013!BZ50*M61)</f>
        <v>1</v>
      </c>
      <c r="BV61" s="17">
        <f>EXP(-Treasuries_01152013!CA50*N61)</f>
        <v>1</v>
      </c>
      <c r="BW61" s="17">
        <f>EXP(-Treasuries_01152013!CB50*O61)</f>
        <v>1</v>
      </c>
      <c r="BX61" s="17">
        <f>EXP(-Treasuries_01152013!CC50*P61)</f>
        <v>1</v>
      </c>
      <c r="BY61" s="17">
        <f>EXP(-Treasuries_01152013!CD50*Q61)</f>
        <v>1</v>
      </c>
      <c r="BZ61" s="17">
        <f>EXP(-Treasuries_01152013!CE50*R61)</f>
        <v>1</v>
      </c>
      <c r="CA61" s="17">
        <f>EXP(-Treasuries_01152013!CF50*S61)</f>
        <v>1</v>
      </c>
      <c r="CB61" s="17">
        <f>EXP(-Treasuries_01152013!CG50*T61)</f>
        <v>1</v>
      </c>
      <c r="CC61" s="17">
        <f>EXP(-Treasuries_01152013!CH50*U61)</f>
        <v>1</v>
      </c>
      <c r="CD61" s="17">
        <f>EXP(-Treasuries_01152013!CI50*V61)</f>
        <v>1</v>
      </c>
      <c r="CE61" s="17">
        <f>EXP(-Treasuries_01152013!CJ50*W61)</f>
        <v>1</v>
      </c>
      <c r="CF61" s="17">
        <f>EXP(-Treasuries_01152013!CK50*X61)</f>
        <v>1</v>
      </c>
      <c r="CG61" s="17">
        <f>EXP(-Treasuries_01152013!CL50*Y61)</f>
        <v>1</v>
      </c>
      <c r="CH61" s="17">
        <f>EXP(-Treasuries_01152013!CM50*Z61)</f>
        <v>1</v>
      </c>
      <c r="CI61" s="17">
        <f>EXP(-Treasuries_01152013!CN50*AA61)</f>
        <v>1</v>
      </c>
      <c r="CJ61" s="17">
        <f>EXP(-Treasuries_01152013!CO50*AB61)</f>
        <v>1</v>
      </c>
      <c r="CK61" s="17">
        <f>EXP(-Treasuries_01152013!CP50*AC61)</f>
        <v>1</v>
      </c>
      <c r="CL61" s="17">
        <f>EXP(-Treasuries_01152013!CQ50*AD61)</f>
        <v>1</v>
      </c>
      <c r="CM61" s="17">
        <f>EXP(-Treasuries_01152013!CR50*AE61)</f>
        <v>1</v>
      </c>
      <c r="CN61" s="17">
        <f>EXP(-Treasuries_01152013!CS50*AF61)</f>
        <v>1</v>
      </c>
      <c r="CO61" s="17">
        <f>EXP(-Treasuries_01152013!CT50*AG61)</f>
        <v>1</v>
      </c>
      <c r="CP61" s="17">
        <f>EXP(-Treasuries_01152013!CU50*AH61)</f>
        <v>1</v>
      </c>
      <c r="CQ61" s="17">
        <f>EXP(-Treasuries_01152013!CV50*AI61)</f>
        <v>1</v>
      </c>
      <c r="CR61" s="17">
        <f>EXP(-Treasuries_01152013!CW50*AJ61)</f>
        <v>1</v>
      </c>
      <c r="CS61" s="17">
        <f>EXP(-Treasuries_01152013!CX50*AK61)</f>
        <v>1</v>
      </c>
      <c r="CT61" s="17">
        <f>EXP(-Treasuries_01152013!CY50*AL61)</f>
        <v>1</v>
      </c>
      <c r="CU61" s="17">
        <f>EXP(-Treasuries_01152013!CZ50*AM61)</f>
        <v>1</v>
      </c>
      <c r="CV61" s="17">
        <f>EXP(-Treasuries_01152013!DA50*AN61)</f>
        <v>1</v>
      </c>
      <c r="CW61" s="17">
        <f>EXP(-Treasuries_01152013!DB50*AO61)</f>
        <v>1</v>
      </c>
      <c r="CX61" s="17">
        <f>EXP(-Treasuries_01152013!DC50*AP61)</f>
        <v>1</v>
      </c>
      <c r="CY61" s="17">
        <f>EXP(-Treasuries_01152013!DD50*AQ61)</f>
        <v>1</v>
      </c>
      <c r="CZ61" s="17">
        <f>EXP(-Treasuries_01152013!DE50*AR61)</f>
        <v>1</v>
      </c>
      <c r="DA61" s="17">
        <f>EXP(-Treasuries_01152013!DF50*AS61)</f>
        <v>1</v>
      </c>
      <c r="DB61" s="17">
        <f>EXP(-Treasuries_01152013!DG50*AT61)</f>
        <v>1</v>
      </c>
      <c r="DC61" s="17">
        <f>EXP(-Treasuries_01152013!DH50*AU61)</f>
        <v>1</v>
      </c>
      <c r="DD61" s="17">
        <f>EXP(-Treasuries_01152013!DI50*AV61)</f>
        <v>1</v>
      </c>
      <c r="DE61" s="17">
        <f>EXP(-Treasuries_01152013!DJ50*AW61)</f>
        <v>1</v>
      </c>
      <c r="DF61" s="17">
        <f>EXP(-Treasuries_01152013!DK50*AX61)</f>
        <v>1</v>
      </c>
      <c r="DG61" s="17">
        <f>EXP(-Treasuries_01152013!DL50*AY61)</f>
        <v>1</v>
      </c>
      <c r="DH61" s="17">
        <f>EXP(-Treasuries_01152013!DM50*AZ61)</f>
        <v>1</v>
      </c>
      <c r="DI61" s="17">
        <f>EXP(-Treasuries_01152013!DN50*BA61)</f>
        <v>1</v>
      </c>
      <c r="DJ61" s="17">
        <f>EXP(-Treasuries_01152013!DO50*BB61)</f>
        <v>1</v>
      </c>
      <c r="DK61" s="17">
        <f>EXP(-Treasuries_01152013!DP50*BC61)</f>
        <v>1</v>
      </c>
      <c r="DL61" s="17">
        <f>EXP(-Treasuries_01152013!DQ50*BD61)</f>
        <v>1</v>
      </c>
      <c r="DM61" s="17">
        <f>EXP(-Treasuries_01152013!DR50*BE61)</f>
        <v>1</v>
      </c>
      <c r="DN61" s="17">
        <f>EXP(-Treasuries_01152013!DS50*BF61)</f>
        <v>1</v>
      </c>
      <c r="DO61" s="17">
        <f>EXP(-Treasuries_01152013!DT50*BG61)</f>
        <v>1</v>
      </c>
      <c r="DP61" s="17">
        <f>EXP(-Treasuries_01152013!DU50*BH61)</f>
        <v>1</v>
      </c>
      <c r="DQ61" s="17">
        <f>EXP(-Treasuries_01152013!DV50*BI61)</f>
        <v>1</v>
      </c>
      <c r="DR61" s="17">
        <f>EXP(-Treasuries_01152013!DW50*BJ61)</f>
        <v>1</v>
      </c>
      <c r="DS61" s="17">
        <f>EXP(-Treasuries_01152013!DX50*BK61)</f>
        <v>1</v>
      </c>
      <c r="DT61" s="17">
        <f>EXP(-Treasuries_01152013!DY50*BL61)</f>
        <v>1</v>
      </c>
      <c r="DU61" s="17">
        <f>EXP(-Treasuries_01152013!DZ50*BM61)</f>
        <v>1</v>
      </c>
      <c r="DV61" s="17">
        <f>EXP(-Treasuries_01152013!EA50*BN61)</f>
        <v>1</v>
      </c>
      <c r="DW61" s="8" t="e">
        <f>SUMPRODUCT(BO61:DV61,Treasuries_01152013!K50:BR50)</f>
        <v>#DIV/0!</v>
      </c>
      <c r="DX61" s="11" t="e">
        <f t="shared" si="3"/>
        <v>#DIV/0!</v>
      </c>
      <c r="DZ61" s="14">
        <f t="shared" si="6"/>
        <v>22</v>
      </c>
      <c r="EA61" s="67"/>
      <c r="EB61" s="67"/>
      <c r="EC61" s="67"/>
      <c r="EF61" s="15"/>
    </row>
    <row r="62" spans="2:136">
      <c r="B62" s="10">
        <f>Treasuries_01152013!C51</f>
        <v>0</v>
      </c>
      <c r="C62" s="10">
        <f>Treasuries_01152013!E51</f>
        <v>99.948374999999999</v>
      </c>
      <c r="D62" s="10">
        <f>Treasuries_01152013!F51</f>
        <v>99.953292000000005</v>
      </c>
      <c r="E62" s="8">
        <f>Treasuries_01152013!H51</f>
        <v>0.48888888888888887</v>
      </c>
      <c r="F62" s="8">
        <f t="shared" si="5"/>
        <v>99.950833500000002</v>
      </c>
      <c r="G62" s="24" t="e">
        <f>IF(Treasuries_01152013!BT51=0,0,theta0+(theta1+theta2)*(1-EXP(-Treasuries_01152013!BT51/la))/(Treasuries_01152013!BT51/la)-theta2*EXP(-Treasuries_01152013!BT51/la))</f>
        <v>#DIV/0!</v>
      </c>
      <c r="H62" s="24">
        <f>IF(Treasuries_01152013!BU51=0,0,theta0+(theta1+theta2)*(1-EXP(-Treasuries_01152013!BU51/la))/(Treasuries_01152013!BU51/la)-theta2*EXP(-Treasuries_01152013!BU51/la))</f>
        <v>0</v>
      </c>
      <c r="I62" s="24">
        <f>IF(Treasuries_01152013!BV51=0,0,theta0+(theta1+theta2)*(1-EXP(-Treasuries_01152013!BV51/la))/(Treasuries_01152013!BV51/la)-theta2*EXP(-Treasuries_01152013!BV51/la))</f>
        <v>0</v>
      </c>
      <c r="J62" s="24">
        <f>IF(Treasuries_01152013!BW51=0,0,theta0+(theta1+theta2)*(1-EXP(-Treasuries_01152013!BW51/la))/(Treasuries_01152013!BW51/la)-theta2*EXP(-Treasuries_01152013!BW51/la))</f>
        <v>0</v>
      </c>
      <c r="K62" s="24">
        <f>IF(Treasuries_01152013!BX51=0,0,theta0+(theta1+theta2)*(1-EXP(-Treasuries_01152013!BX51/la))/(Treasuries_01152013!BX51/la)-theta2*EXP(-Treasuries_01152013!BX51/la))</f>
        <v>0</v>
      </c>
      <c r="L62" s="24">
        <f>IF(Treasuries_01152013!BY51=0,0,theta0+(theta1+theta2)*(1-EXP(-Treasuries_01152013!BY51/la))/(Treasuries_01152013!BY51/la)-theta2*EXP(-Treasuries_01152013!BY51/la))</f>
        <v>0</v>
      </c>
      <c r="M62" s="24">
        <f>IF(Treasuries_01152013!BZ51=0,0,theta0+(theta1+theta2)*(1-EXP(-Treasuries_01152013!BZ51/la))/(Treasuries_01152013!BZ51/la)-theta2*EXP(-Treasuries_01152013!BZ51/la))</f>
        <v>0</v>
      </c>
      <c r="N62" s="24">
        <f>IF(Treasuries_01152013!CA51=0,0,theta0+(theta1+theta2)*(1-EXP(-Treasuries_01152013!CA51/la))/(Treasuries_01152013!CA51/la)-theta2*EXP(-Treasuries_01152013!CA51/la))</f>
        <v>0</v>
      </c>
      <c r="O62" s="24">
        <f>IF(Treasuries_01152013!CB51=0,0,theta0+(theta1+theta2)*(1-EXP(-Treasuries_01152013!CB51/la))/(Treasuries_01152013!CB51/la)-theta2*EXP(-Treasuries_01152013!CB51/la))</f>
        <v>0</v>
      </c>
      <c r="P62" s="24">
        <f>IF(Treasuries_01152013!CC51=0,0,theta0+(theta1+theta2)*(1-EXP(-Treasuries_01152013!CC51/la))/(Treasuries_01152013!CC51/la)-theta2*EXP(-Treasuries_01152013!CC51/la))</f>
        <v>0</v>
      </c>
      <c r="Q62" s="24">
        <f>IF(Treasuries_01152013!CD51=0,0,theta0+(theta1+theta2)*(1-EXP(-Treasuries_01152013!CD51/la))/(Treasuries_01152013!CD51/la)-theta2*EXP(-Treasuries_01152013!CD51/la))</f>
        <v>0</v>
      </c>
      <c r="R62" s="24">
        <f>IF(Treasuries_01152013!CE51=0,0,theta0+(theta1+theta2)*(1-EXP(-Treasuries_01152013!CE51/la))/(Treasuries_01152013!CE51/la)-theta2*EXP(-Treasuries_01152013!CE51/la))</f>
        <v>0</v>
      </c>
      <c r="S62" s="24">
        <f>IF(Treasuries_01152013!CF51=0,0,theta0+(theta1+theta2)*(1-EXP(-Treasuries_01152013!CF51/la))/(Treasuries_01152013!CF51/la)-theta2*EXP(-Treasuries_01152013!CF51/la))</f>
        <v>0</v>
      </c>
      <c r="T62" s="24">
        <f>IF(Treasuries_01152013!CG51=0,0,theta0+(theta1+theta2)*(1-EXP(-Treasuries_01152013!CG51/la))/(Treasuries_01152013!CG51/la)-theta2*EXP(-Treasuries_01152013!CG51/la))</f>
        <v>0</v>
      </c>
      <c r="U62" s="24">
        <f>IF(Treasuries_01152013!CH51=0,0,theta0+(theta1+theta2)*(1-EXP(-Treasuries_01152013!CH51/la))/(Treasuries_01152013!CH51/la)-theta2*EXP(-Treasuries_01152013!CH51/la))</f>
        <v>0</v>
      </c>
      <c r="V62" s="24">
        <f>IF(Treasuries_01152013!CI51=0,0,theta0+(theta1+theta2)*(1-EXP(-Treasuries_01152013!CI51/la))/(Treasuries_01152013!CI51/la)-theta2*EXP(-Treasuries_01152013!CI51/la))</f>
        <v>0</v>
      </c>
      <c r="W62" s="24">
        <f>IF(Treasuries_01152013!CJ51=0,0,theta0+(theta1+theta2)*(1-EXP(-Treasuries_01152013!CJ51/la))/(Treasuries_01152013!CJ51/la)-theta2*EXP(-Treasuries_01152013!CJ51/la))</f>
        <v>0</v>
      </c>
      <c r="X62" s="24">
        <f>IF(Treasuries_01152013!CK51=0,0,theta0+(theta1+theta2)*(1-EXP(-Treasuries_01152013!CK51/la))/(Treasuries_01152013!CK51/la)-theta2*EXP(-Treasuries_01152013!CK51/la))</f>
        <v>0</v>
      </c>
      <c r="Y62" s="24">
        <f>IF(Treasuries_01152013!CL51=0,0,theta0+(theta1+theta2)*(1-EXP(-Treasuries_01152013!CL51/la))/(Treasuries_01152013!CL51/la)-theta2*EXP(-Treasuries_01152013!CL51/la))</f>
        <v>0</v>
      </c>
      <c r="Z62" s="24">
        <f>IF(Treasuries_01152013!CM51=0,0,theta0+(theta1+theta2)*(1-EXP(-Treasuries_01152013!CM51/la))/(Treasuries_01152013!CM51/la)-theta2*EXP(-Treasuries_01152013!CM51/la))</f>
        <v>0</v>
      </c>
      <c r="AA62" s="24">
        <f>IF(Treasuries_01152013!CN51=0,0,theta0+(theta1+theta2)*(1-EXP(-Treasuries_01152013!CN51/la))/(Treasuries_01152013!CN51/la)-theta2*EXP(-Treasuries_01152013!CN51/la))</f>
        <v>0</v>
      </c>
      <c r="AB62" s="24">
        <f>IF(Treasuries_01152013!CO51=0,0,theta0+(theta1+theta2)*(1-EXP(-Treasuries_01152013!CO51/la))/(Treasuries_01152013!CO51/la)-theta2*EXP(-Treasuries_01152013!CO51/la))</f>
        <v>0</v>
      </c>
      <c r="AC62" s="24">
        <f>IF(Treasuries_01152013!CP51=0,0,theta0+(theta1+theta2)*(1-EXP(-Treasuries_01152013!CP51/la))/(Treasuries_01152013!CP51/la)-theta2*EXP(-Treasuries_01152013!CP51/la))</f>
        <v>0</v>
      </c>
      <c r="AD62" s="24">
        <f>IF(Treasuries_01152013!CQ51=0,0,theta0+(theta1+theta2)*(1-EXP(-Treasuries_01152013!CQ51/la))/(Treasuries_01152013!CQ51/la)-theta2*EXP(-Treasuries_01152013!CQ51/la))</f>
        <v>0</v>
      </c>
      <c r="AE62" s="24">
        <f>IF(Treasuries_01152013!CR51=0,0,theta0+(theta1+theta2)*(1-EXP(-Treasuries_01152013!CR51/la))/(Treasuries_01152013!CR51/la)-theta2*EXP(-Treasuries_01152013!CR51/la))</f>
        <v>0</v>
      </c>
      <c r="AF62" s="24">
        <f>IF(Treasuries_01152013!CS51=0,0,theta0+(theta1+theta2)*(1-EXP(-Treasuries_01152013!CS51/la))/(Treasuries_01152013!CS51/la)-theta2*EXP(-Treasuries_01152013!CS51/la))</f>
        <v>0</v>
      </c>
      <c r="AG62" s="24">
        <f>IF(Treasuries_01152013!CT51=0,0,theta0+(theta1+theta2)*(1-EXP(-Treasuries_01152013!CT51/la))/(Treasuries_01152013!CT51/la)-theta2*EXP(-Treasuries_01152013!CT51/la))</f>
        <v>0</v>
      </c>
      <c r="AH62" s="24">
        <f>IF(Treasuries_01152013!CU51=0,0,theta0+(theta1+theta2)*(1-EXP(-Treasuries_01152013!CU51/la))/(Treasuries_01152013!CU51/la)-theta2*EXP(-Treasuries_01152013!CU51/la))</f>
        <v>0</v>
      </c>
      <c r="AI62" s="24">
        <f>IF(Treasuries_01152013!CV51=0,0,theta0+(theta1+theta2)*(1-EXP(-Treasuries_01152013!CV51/la))/(Treasuries_01152013!CV51/la)-theta2*EXP(-Treasuries_01152013!CV51/la))</f>
        <v>0</v>
      </c>
      <c r="AJ62" s="24">
        <f>IF(Treasuries_01152013!CW51=0,0,theta0+(theta1+theta2)*(1-EXP(-Treasuries_01152013!CW51/la))/(Treasuries_01152013!CW51/la)-theta2*EXP(-Treasuries_01152013!CW51/la))</f>
        <v>0</v>
      </c>
      <c r="AK62" s="24">
        <f>IF(Treasuries_01152013!CX51=0,0,theta0+(theta1+theta2)*(1-EXP(-Treasuries_01152013!CX51/la))/(Treasuries_01152013!CX51/la)-theta2*EXP(-Treasuries_01152013!CX51/la))</f>
        <v>0</v>
      </c>
      <c r="AL62" s="24">
        <f>IF(Treasuries_01152013!CY51=0,0,theta0+(theta1+theta2)*(1-EXP(-Treasuries_01152013!CY51/la))/(Treasuries_01152013!CY51/la)-theta2*EXP(-Treasuries_01152013!CY51/la))</f>
        <v>0</v>
      </c>
      <c r="AM62" s="24">
        <f>IF(Treasuries_01152013!CZ51=0,0,theta0+(theta1+theta2)*(1-EXP(-Treasuries_01152013!CZ51/la))/(Treasuries_01152013!CZ51/la)-theta2*EXP(-Treasuries_01152013!CZ51/la))</f>
        <v>0</v>
      </c>
      <c r="AN62" s="24">
        <f>IF(Treasuries_01152013!DA51=0,0,theta0+(theta1+theta2)*(1-EXP(-Treasuries_01152013!DA51/la))/(Treasuries_01152013!DA51/la)-theta2*EXP(-Treasuries_01152013!DA51/la))</f>
        <v>0</v>
      </c>
      <c r="AO62" s="24">
        <f>IF(Treasuries_01152013!DB51=0,0,theta0+(theta1+theta2)*(1-EXP(-Treasuries_01152013!DB51/la))/(Treasuries_01152013!DB51/la)-theta2*EXP(-Treasuries_01152013!DB51/la))</f>
        <v>0</v>
      </c>
      <c r="AP62" s="24">
        <f>IF(Treasuries_01152013!DC51=0,0,theta0+(theta1+theta2)*(1-EXP(-Treasuries_01152013!DC51/la))/(Treasuries_01152013!DC51/la)-theta2*EXP(-Treasuries_01152013!DC51/la))</f>
        <v>0</v>
      </c>
      <c r="AQ62" s="24">
        <f>IF(Treasuries_01152013!DD51=0,0,theta0+(theta1+theta2)*(1-EXP(-Treasuries_01152013!DD51/la))/(Treasuries_01152013!DD51/la)-theta2*EXP(-Treasuries_01152013!DD51/la))</f>
        <v>0</v>
      </c>
      <c r="AR62" s="24">
        <f>IF(Treasuries_01152013!DE51=0,0,theta0+(theta1+theta2)*(1-EXP(-Treasuries_01152013!DE51/la))/(Treasuries_01152013!DE51/la)-theta2*EXP(-Treasuries_01152013!DE51/la))</f>
        <v>0</v>
      </c>
      <c r="AS62" s="24">
        <f>IF(Treasuries_01152013!DF51=0,0,theta0+(theta1+theta2)*(1-EXP(-Treasuries_01152013!DF51/la))/(Treasuries_01152013!DF51/la)-theta2*EXP(-Treasuries_01152013!DF51/la))</f>
        <v>0</v>
      </c>
      <c r="AT62" s="24">
        <f>IF(Treasuries_01152013!DG51=0,0,theta0+(theta1+theta2)*(1-EXP(-Treasuries_01152013!DG51/la))/(Treasuries_01152013!DG51/la)-theta2*EXP(-Treasuries_01152013!DG51/la))</f>
        <v>0</v>
      </c>
      <c r="AU62" s="24">
        <f>IF(Treasuries_01152013!DH51=0,0,theta0+(theta1+theta2)*(1-EXP(-Treasuries_01152013!DH51/la))/(Treasuries_01152013!DH51/la)-theta2*EXP(-Treasuries_01152013!DH51/la))</f>
        <v>0</v>
      </c>
      <c r="AV62" s="24">
        <f>IF(Treasuries_01152013!DI51=0,0,theta0+(theta1+theta2)*(1-EXP(-Treasuries_01152013!DI51/la))/(Treasuries_01152013!DI51/la)-theta2*EXP(-Treasuries_01152013!DI51/la))</f>
        <v>0</v>
      </c>
      <c r="AW62" s="24">
        <f>IF(Treasuries_01152013!DJ51=0,0,theta0+(theta1+theta2)*(1-EXP(-Treasuries_01152013!DJ51/la))/(Treasuries_01152013!DJ51/la)-theta2*EXP(-Treasuries_01152013!DJ51/la))</f>
        <v>0</v>
      </c>
      <c r="AX62" s="24">
        <f>IF(Treasuries_01152013!DK51=0,0,theta0+(theta1+theta2)*(1-EXP(-Treasuries_01152013!DK51/la))/(Treasuries_01152013!DK51/la)-theta2*EXP(-Treasuries_01152013!DK51/la))</f>
        <v>0</v>
      </c>
      <c r="AY62" s="24">
        <f>IF(Treasuries_01152013!DL51=0,0,theta0+(theta1+theta2)*(1-EXP(-Treasuries_01152013!DL51/la))/(Treasuries_01152013!DL51/la)-theta2*EXP(-Treasuries_01152013!DL51/la))</f>
        <v>0</v>
      </c>
      <c r="AZ62" s="24">
        <f>IF(Treasuries_01152013!DM51=0,0,theta0+(theta1+theta2)*(1-EXP(-Treasuries_01152013!DM51/la))/(Treasuries_01152013!DM51/la)-theta2*EXP(-Treasuries_01152013!DM51/la))</f>
        <v>0</v>
      </c>
      <c r="BA62" s="24">
        <f>IF(Treasuries_01152013!DN51=0,0,theta0+(theta1+theta2)*(1-EXP(-Treasuries_01152013!DN51/la))/(Treasuries_01152013!DN51/la)-theta2*EXP(-Treasuries_01152013!DN51/la))</f>
        <v>0</v>
      </c>
      <c r="BB62" s="24">
        <f>IF(Treasuries_01152013!DO51=0,0,theta0+(theta1+theta2)*(1-EXP(-Treasuries_01152013!DO51/la))/(Treasuries_01152013!DO51/la)-theta2*EXP(-Treasuries_01152013!DO51/la))</f>
        <v>0</v>
      </c>
      <c r="BC62" s="24">
        <f>IF(Treasuries_01152013!DP51=0,0,theta0+(theta1+theta2)*(1-EXP(-Treasuries_01152013!DP51/la))/(Treasuries_01152013!DP51/la)-theta2*EXP(-Treasuries_01152013!DP51/la))</f>
        <v>0</v>
      </c>
      <c r="BD62" s="24">
        <f>IF(Treasuries_01152013!DQ51=0,0,theta0+(theta1+theta2)*(1-EXP(-Treasuries_01152013!DQ51/la))/(Treasuries_01152013!DQ51/la)-theta2*EXP(-Treasuries_01152013!DQ51/la))</f>
        <v>0</v>
      </c>
      <c r="BE62" s="24">
        <f>IF(Treasuries_01152013!DR51=0,0,theta0+(theta1+theta2)*(1-EXP(-Treasuries_01152013!DR51/la))/(Treasuries_01152013!DR51/la)-theta2*EXP(-Treasuries_01152013!DR51/la))</f>
        <v>0</v>
      </c>
      <c r="BF62" s="24">
        <f>IF(Treasuries_01152013!DS51=0,0,theta0+(theta1+theta2)*(1-EXP(-Treasuries_01152013!DS51/la))/(Treasuries_01152013!DS51/la)-theta2*EXP(-Treasuries_01152013!DS51/la))</f>
        <v>0</v>
      </c>
      <c r="BG62" s="24">
        <f>IF(Treasuries_01152013!DT51=0,0,theta0+(theta1+theta2)*(1-EXP(-Treasuries_01152013!DT51/la))/(Treasuries_01152013!DT51/la)-theta2*EXP(-Treasuries_01152013!DT51/la))</f>
        <v>0</v>
      </c>
      <c r="BH62" s="24">
        <f>IF(Treasuries_01152013!DU51=0,0,theta0+(theta1+theta2)*(1-EXP(-Treasuries_01152013!DU51/la))/(Treasuries_01152013!DU51/la)-theta2*EXP(-Treasuries_01152013!DU51/la))</f>
        <v>0</v>
      </c>
      <c r="BI62" s="24">
        <f>IF(Treasuries_01152013!DV51=0,0,theta0+(theta1+theta2)*(1-EXP(-Treasuries_01152013!DV51/la))/(Treasuries_01152013!DV51/la)-theta2*EXP(-Treasuries_01152013!DV51/la))</f>
        <v>0</v>
      </c>
      <c r="BJ62" s="24">
        <f>IF(Treasuries_01152013!DW51=0,0,theta0+(theta1+theta2)*(1-EXP(-Treasuries_01152013!DW51/la))/(Treasuries_01152013!DW51/la)-theta2*EXP(-Treasuries_01152013!DW51/la))</f>
        <v>0</v>
      </c>
      <c r="BK62" s="24">
        <f>IF(Treasuries_01152013!DX51=0,0,theta0+(theta1+theta2)*(1-EXP(-Treasuries_01152013!DX51/la))/(Treasuries_01152013!DX51/la)-theta2*EXP(-Treasuries_01152013!DX51/la))</f>
        <v>0</v>
      </c>
      <c r="BL62" s="24">
        <f>IF(Treasuries_01152013!DY51=0,0,theta0+(theta1+theta2)*(1-EXP(-Treasuries_01152013!DY51/la))/(Treasuries_01152013!DY51/la)-theta2*EXP(-Treasuries_01152013!DY51/la))</f>
        <v>0</v>
      </c>
      <c r="BM62" s="24">
        <f>IF(Treasuries_01152013!DZ51=0,0,theta0+(theta1+theta2)*(1-EXP(-Treasuries_01152013!DZ51/la))/(Treasuries_01152013!DZ51/la)-theta2*EXP(-Treasuries_01152013!DZ51/la))</f>
        <v>0</v>
      </c>
      <c r="BN62" s="24">
        <f>IF(Treasuries_01152013!EA51=0,0,theta0+(theta1+theta2)*(1-EXP(-Treasuries_01152013!EA51/la))/(Treasuries_01152013!EA51/la)-theta2*EXP(-Treasuries_01152013!EA51/la))</f>
        <v>0</v>
      </c>
      <c r="BO62" s="17" t="e">
        <f>EXP(-Treasuries_01152013!BT51*G62)</f>
        <v>#DIV/0!</v>
      </c>
      <c r="BP62" s="17">
        <f>EXP(-Treasuries_01152013!BU51*H62)</f>
        <v>1</v>
      </c>
      <c r="BQ62" s="17">
        <f>EXP(-Treasuries_01152013!BV51*I62)</f>
        <v>1</v>
      </c>
      <c r="BR62" s="17">
        <f>EXP(-Treasuries_01152013!BW51*J62)</f>
        <v>1</v>
      </c>
      <c r="BS62" s="17">
        <f>EXP(-Treasuries_01152013!BX51*K62)</f>
        <v>1</v>
      </c>
      <c r="BT62" s="17">
        <f>EXP(-Treasuries_01152013!BY51*L62)</f>
        <v>1</v>
      </c>
      <c r="BU62" s="17">
        <f>EXP(-Treasuries_01152013!BZ51*M62)</f>
        <v>1</v>
      </c>
      <c r="BV62" s="17">
        <f>EXP(-Treasuries_01152013!CA51*N62)</f>
        <v>1</v>
      </c>
      <c r="BW62" s="17">
        <f>EXP(-Treasuries_01152013!CB51*O62)</f>
        <v>1</v>
      </c>
      <c r="BX62" s="17">
        <f>EXP(-Treasuries_01152013!CC51*P62)</f>
        <v>1</v>
      </c>
      <c r="BY62" s="17">
        <f>EXP(-Treasuries_01152013!CD51*Q62)</f>
        <v>1</v>
      </c>
      <c r="BZ62" s="17">
        <f>EXP(-Treasuries_01152013!CE51*R62)</f>
        <v>1</v>
      </c>
      <c r="CA62" s="17">
        <f>EXP(-Treasuries_01152013!CF51*S62)</f>
        <v>1</v>
      </c>
      <c r="CB62" s="17">
        <f>EXP(-Treasuries_01152013!CG51*T62)</f>
        <v>1</v>
      </c>
      <c r="CC62" s="17">
        <f>EXP(-Treasuries_01152013!CH51*U62)</f>
        <v>1</v>
      </c>
      <c r="CD62" s="17">
        <f>EXP(-Treasuries_01152013!CI51*V62)</f>
        <v>1</v>
      </c>
      <c r="CE62" s="17">
        <f>EXP(-Treasuries_01152013!CJ51*W62)</f>
        <v>1</v>
      </c>
      <c r="CF62" s="17">
        <f>EXP(-Treasuries_01152013!CK51*X62)</f>
        <v>1</v>
      </c>
      <c r="CG62" s="17">
        <f>EXP(-Treasuries_01152013!CL51*Y62)</f>
        <v>1</v>
      </c>
      <c r="CH62" s="17">
        <f>EXP(-Treasuries_01152013!CM51*Z62)</f>
        <v>1</v>
      </c>
      <c r="CI62" s="17">
        <f>EXP(-Treasuries_01152013!CN51*AA62)</f>
        <v>1</v>
      </c>
      <c r="CJ62" s="17">
        <f>EXP(-Treasuries_01152013!CO51*AB62)</f>
        <v>1</v>
      </c>
      <c r="CK62" s="17">
        <f>EXP(-Treasuries_01152013!CP51*AC62)</f>
        <v>1</v>
      </c>
      <c r="CL62" s="17">
        <f>EXP(-Treasuries_01152013!CQ51*AD62)</f>
        <v>1</v>
      </c>
      <c r="CM62" s="17">
        <f>EXP(-Treasuries_01152013!CR51*AE62)</f>
        <v>1</v>
      </c>
      <c r="CN62" s="17">
        <f>EXP(-Treasuries_01152013!CS51*AF62)</f>
        <v>1</v>
      </c>
      <c r="CO62" s="17">
        <f>EXP(-Treasuries_01152013!CT51*AG62)</f>
        <v>1</v>
      </c>
      <c r="CP62" s="17">
        <f>EXP(-Treasuries_01152013!CU51*AH62)</f>
        <v>1</v>
      </c>
      <c r="CQ62" s="17">
        <f>EXP(-Treasuries_01152013!CV51*AI62)</f>
        <v>1</v>
      </c>
      <c r="CR62" s="17">
        <f>EXP(-Treasuries_01152013!CW51*AJ62)</f>
        <v>1</v>
      </c>
      <c r="CS62" s="17">
        <f>EXP(-Treasuries_01152013!CX51*AK62)</f>
        <v>1</v>
      </c>
      <c r="CT62" s="17">
        <f>EXP(-Treasuries_01152013!CY51*AL62)</f>
        <v>1</v>
      </c>
      <c r="CU62" s="17">
        <f>EXP(-Treasuries_01152013!CZ51*AM62)</f>
        <v>1</v>
      </c>
      <c r="CV62" s="17">
        <f>EXP(-Treasuries_01152013!DA51*AN62)</f>
        <v>1</v>
      </c>
      <c r="CW62" s="17">
        <f>EXP(-Treasuries_01152013!DB51*AO62)</f>
        <v>1</v>
      </c>
      <c r="CX62" s="17">
        <f>EXP(-Treasuries_01152013!DC51*AP62)</f>
        <v>1</v>
      </c>
      <c r="CY62" s="17">
        <f>EXP(-Treasuries_01152013!DD51*AQ62)</f>
        <v>1</v>
      </c>
      <c r="CZ62" s="17">
        <f>EXP(-Treasuries_01152013!DE51*AR62)</f>
        <v>1</v>
      </c>
      <c r="DA62" s="17">
        <f>EXP(-Treasuries_01152013!DF51*AS62)</f>
        <v>1</v>
      </c>
      <c r="DB62" s="17">
        <f>EXP(-Treasuries_01152013!DG51*AT62)</f>
        <v>1</v>
      </c>
      <c r="DC62" s="17">
        <f>EXP(-Treasuries_01152013!DH51*AU62)</f>
        <v>1</v>
      </c>
      <c r="DD62" s="17">
        <f>EXP(-Treasuries_01152013!DI51*AV62)</f>
        <v>1</v>
      </c>
      <c r="DE62" s="17">
        <f>EXP(-Treasuries_01152013!DJ51*AW62)</f>
        <v>1</v>
      </c>
      <c r="DF62" s="17">
        <f>EXP(-Treasuries_01152013!DK51*AX62)</f>
        <v>1</v>
      </c>
      <c r="DG62" s="17">
        <f>EXP(-Treasuries_01152013!DL51*AY62)</f>
        <v>1</v>
      </c>
      <c r="DH62" s="17">
        <f>EXP(-Treasuries_01152013!DM51*AZ62)</f>
        <v>1</v>
      </c>
      <c r="DI62" s="17">
        <f>EXP(-Treasuries_01152013!DN51*BA62)</f>
        <v>1</v>
      </c>
      <c r="DJ62" s="17">
        <f>EXP(-Treasuries_01152013!DO51*BB62)</f>
        <v>1</v>
      </c>
      <c r="DK62" s="17">
        <f>EXP(-Treasuries_01152013!DP51*BC62)</f>
        <v>1</v>
      </c>
      <c r="DL62" s="17">
        <f>EXP(-Treasuries_01152013!DQ51*BD62)</f>
        <v>1</v>
      </c>
      <c r="DM62" s="17">
        <f>EXP(-Treasuries_01152013!DR51*BE62)</f>
        <v>1</v>
      </c>
      <c r="DN62" s="17">
        <f>EXP(-Treasuries_01152013!DS51*BF62)</f>
        <v>1</v>
      </c>
      <c r="DO62" s="17">
        <f>EXP(-Treasuries_01152013!DT51*BG62)</f>
        <v>1</v>
      </c>
      <c r="DP62" s="17">
        <f>EXP(-Treasuries_01152013!DU51*BH62)</f>
        <v>1</v>
      </c>
      <c r="DQ62" s="17">
        <f>EXP(-Treasuries_01152013!DV51*BI62)</f>
        <v>1</v>
      </c>
      <c r="DR62" s="17">
        <f>EXP(-Treasuries_01152013!DW51*BJ62)</f>
        <v>1</v>
      </c>
      <c r="DS62" s="17">
        <f>EXP(-Treasuries_01152013!DX51*BK62)</f>
        <v>1</v>
      </c>
      <c r="DT62" s="17">
        <f>EXP(-Treasuries_01152013!DY51*BL62)</f>
        <v>1</v>
      </c>
      <c r="DU62" s="17">
        <f>EXP(-Treasuries_01152013!DZ51*BM62)</f>
        <v>1</v>
      </c>
      <c r="DV62" s="17">
        <f>EXP(-Treasuries_01152013!EA51*BN62)</f>
        <v>1</v>
      </c>
      <c r="DW62" s="8" t="e">
        <f>SUMPRODUCT(BO62:DV62,Treasuries_01152013!K51:BR51)</f>
        <v>#DIV/0!</v>
      </c>
      <c r="DX62" s="11" t="e">
        <f t="shared" si="3"/>
        <v>#DIV/0!</v>
      </c>
      <c r="DZ62" s="14">
        <f t="shared" si="6"/>
        <v>22.5</v>
      </c>
      <c r="EA62" s="67"/>
      <c r="EB62" s="67"/>
      <c r="EC62" s="67"/>
      <c r="EF62" s="15"/>
    </row>
    <row r="63" spans="2:136">
      <c r="B63" s="10">
        <f>Treasuries_01152013!C52</f>
        <v>1</v>
      </c>
      <c r="C63" s="10">
        <f>Treasuries_01152013!E52</f>
        <v>100.421875</v>
      </c>
      <c r="D63" s="10">
        <f>Treasuries_01152013!F52</f>
        <v>100.4375</v>
      </c>
      <c r="E63" s="8">
        <f>Treasuries_01152013!H52</f>
        <v>0.5</v>
      </c>
      <c r="F63" s="8">
        <f t="shared" si="5"/>
        <v>100.4296875</v>
      </c>
      <c r="G63" s="24" t="e">
        <f>IF(Treasuries_01152013!BT52=0,0,theta0+(theta1+theta2)*(1-EXP(-Treasuries_01152013!BT52/la))/(Treasuries_01152013!BT52/la)-theta2*EXP(-Treasuries_01152013!BT52/la))</f>
        <v>#DIV/0!</v>
      </c>
      <c r="H63" s="24">
        <f>IF(Treasuries_01152013!BU52=0,0,theta0+(theta1+theta2)*(1-EXP(-Treasuries_01152013!BU52/la))/(Treasuries_01152013!BU52/la)-theta2*EXP(-Treasuries_01152013!BU52/la))</f>
        <v>0</v>
      </c>
      <c r="I63" s="24">
        <f>IF(Treasuries_01152013!BV52=0,0,theta0+(theta1+theta2)*(1-EXP(-Treasuries_01152013!BV52/la))/(Treasuries_01152013!BV52/la)-theta2*EXP(-Treasuries_01152013!BV52/la))</f>
        <v>0</v>
      </c>
      <c r="J63" s="24">
        <f>IF(Treasuries_01152013!BW52=0,0,theta0+(theta1+theta2)*(1-EXP(-Treasuries_01152013!BW52/la))/(Treasuries_01152013!BW52/la)-theta2*EXP(-Treasuries_01152013!BW52/la))</f>
        <v>0</v>
      </c>
      <c r="K63" s="24">
        <f>IF(Treasuries_01152013!BX52=0,0,theta0+(theta1+theta2)*(1-EXP(-Treasuries_01152013!BX52/la))/(Treasuries_01152013!BX52/la)-theta2*EXP(-Treasuries_01152013!BX52/la))</f>
        <v>0</v>
      </c>
      <c r="L63" s="24">
        <f>IF(Treasuries_01152013!BY52=0,0,theta0+(theta1+theta2)*(1-EXP(-Treasuries_01152013!BY52/la))/(Treasuries_01152013!BY52/la)-theta2*EXP(-Treasuries_01152013!BY52/la))</f>
        <v>0</v>
      </c>
      <c r="M63" s="24">
        <f>IF(Treasuries_01152013!BZ52=0,0,theta0+(theta1+theta2)*(1-EXP(-Treasuries_01152013!BZ52/la))/(Treasuries_01152013!BZ52/la)-theta2*EXP(-Treasuries_01152013!BZ52/la))</f>
        <v>0</v>
      </c>
      <c r="N63" s="24">
        <f>IF(Treasuries_01152013!CA52=0,0,theta0+(theta1+theta2)*(1-EXP(-Treasuries_01152013!CA52/la))/(Treasuries_01152013!CA52/la)-theta2*EXP(-Treasuries_01152013!CA52/la))</f>
        <v>0</v>
      </c>
      <c r="O63" s="24">
        <f>IF(Treasuries_01152013!CB52=0,0,theta0+(theta1+theta2)*(1-EXP(-Treasuries_01152013!CB52/la))/(Treasuries_01152013!CB52/la)-theta2*EXP(-Treasuries_01152013!CB52/la))</f>
        <v>0</v>
      </c>
      <c r="P63" s="24">
        <f>IF(Treasuries_01152013!CC52=0,0,theta0+(theta1+theta2)*(1-EXP(-Treasuries_01152013!CC52/la))/(Treasuries_01152013!CC52/la)-theta2*EXP(-Treasuries_01152013!CC52/la))</f>
        <v>0</v>
      </c>
      <c r="Q63" s="24">
        <f>IF(Treasuries_01152013!CD52=0,0,theta0+(theta1+theta2)*(1-EXP(-Treasuries_01152013!CD52/la))/(Treasuries_01152013!CD52/la)-theta2*EXP(-Treasuries_01152013!CD52/la))</f>
        <v>0</v>
      </c>
      <c r="R63" s="24">
        <f>IF(Treasuries_01152013!CE52=0,0,theta0+(theta1+theta2)*(1-EXP(-Treasuries_01152013!CE52/la))/(Treasuries_01152013!CE52/la)-theta2*EXP(-Treasuries_01152013!CE52/la))</f>
        <v>0</v>
      </c>
      <c r="S63" s="24">
        <f>IF(Treasuries_01152013!CF52=0,0,theta0+(theta1+theta2)*(1-EXP(-Treasuries_01152013!CF52/la))/(Treasuries_01152013!CF52/la)-theta2*EXP(-Treasuries_01152013!CF52/la))</f>
        <v>0</v>
      </c>
      <c r="T63" s="24">
        <f>IF(Treasuries_01152013!CG52=0,0,theta0+(theta1+theta2)*(1-EXP(-Treasuries_01152013!CG52/la))/(Treasuries_01152013!CG52/la)-theta2*EXP(-Treasuries_01152013!CG52/la))</f>
        <v>0</v>
      </c>
      <c r="U63" s="24">
        <f>IF(Treasuries_01152013!CH52=0,0,theta0+(theta1+theta2)*(1-EXP(-Treasuries_01152013!CH52/la))/(Treasuries_01152013!CH52/la)-theta2*EXP(-Treasuries_01152013!CH52/la))</f>
        <v>0</v>
      </c>
      <c r="V63" s="24">
        <f>IF(Treasuries_01152013!CI52=0,0,theta0+(theta1+theta2)*(1-EXP(-Treasuries_01152013!CI52/la))/(Treasuries_01152013!CI52/la)-theta2*EXP(-Treasuries_01152013!CI52/la))</f>
        <v>0</v>
      </c>
      <c r="W63" s="24">
        <f>IF(Treasuries_01152013!CJ52=0,0,theta0+(theta1+theta2)*(1-EXP(-Treasuries_01152013!CJ52/la))/(Treasuries_01152013!CJ52/la)-theta2*EXP(-Treasuries_01152013!CJ52/la))</f>
        <v>0</v>
      </c>
      <c r="X63" s="24">
        <f>IF(Treasuries_01152013!CK52=0,0,theta0+(theta1+theta2)*(1-EXP(-Treasuries_01152013!CK52/la))/(Treasuries_01152013!CK52/la)-theta2*EXP(-Treasuries_01152013!CK52/la))</f>
        <v>0</v>
      </c>
      <c r="Y63" s="24">
        <f>IF(Treasuries_01152013!CL52=0,0,theta0+(theta1+theta2)*(1-EXP(-Treasuries_01152013!CL52/la))/(Treasuries_01152013!CL52/la)-theta2*EXP(-Treasuries_01152013!CL52/la))</f>
        <v>0</v>
      </c>
      <c r="Z63" s="24">
        <f>IF(Treasuries_01152013!CM52=0,0,theta0+(theta1+theta2)*(1-EXP(-Treasuries_01152013!CM52/la))/(Treasuries_01152013!CM52/la)-theta2*EXP(-Treasuries_01152013!CM52/la))</f>
        <v>0</v>
      </c>
      <c r="AA63" s="24">
        <f>IF(Treasuries_01152013!CN52=0,0,theta0+(theta1+theta2)*(1-EXP(-Treasuries_01152013!CN52/la))/(Treasuries_01152013!CN52/la)-theta2*EXP(-Treasuries_01152013!CN52/la))</f>
        <v>0</v>
      </c>
      <c r="AB63" s="24">
        <f>IF(Treasuries_01152013!CO52=0,0,theta0+(theta1+theta2)*(1-EXP(-Treasuries_01152013!CO52/la))/(Treasuries_01152013!CO52/la)-theta2*EXP(-Treasuries_01152013!CO52/la))</f>
        <v>0</v>
      </c>
      <c r="AC63" s="24">
        <f>IF(Treasuries_01152013!CP52=0,0,theta0+(theta1+theta2)*(1-EXP(-Treasuries_01152013!CP52/la))/(Treasuries_01152013!CP52/la)-theta2*EXP(-Treasuries_01152013!CP52/la))</f>
        <v>0</v>
      </c>
      <c r="AD63" s="24">
        <f>IF(Treasuries_01152013!CQ52=0,0,theta0+(theta1+theta2)*(1-EXP(-Treasuries_01152013!CQ52/la))/(Treasuries_01152013!CQ52/la)-theta2*EXP(-Treasuries_01152013!CQ52/la))</f>
        <v>0</v>
      </c>
      <c r="AE63" s="24">
        <f>IF(Treasuries_01152013!CR52=0,0,theta0+(theta1+theta2)*(1-EXP(-Treasuries_01152013!CR52/la))/(Treasuries_01152013!CR52/la)-theta2*EXP(-Treasuries_01152013!CR52/la))</f>
        <v>0</v>
      </c>
      <c r="AF63" s="24">
        <f>IF(Treasuries_01152013!CS52=0,0,theta0+(theta1+theta2)*(1-EXP(-Treasuries_01152013!CS52/la))/(Treasuries_01152013!CS52/la)-theta2*EXP(-Treasuries_01152013!CS52/la))</f>
        <v>0</v>
      </c>
      <c r="AG63" s="24">
        <f>IF(Treasuries_01152013!CT52=0,0,theta0+(theta1+theta2)*(1-EXP(-Treasuries_01152013!CT52/la))/(Treasuries_01152013!CT52/la)-theta2*EXP(-Treasuries_01152013!CT52/la))</f>
        <v>0</v>
      </c>
      <c r="AH63" s="24">
        <f>IF(Treasuries_01152013!CU52=0,0,theta0+(theta1+theta2)*(1-EXP(-Treasuries_01152013!CU52/la))/(Treasuries_01152013!CU52/la)-theta2*EXP(-Treasuries_01152013!CU52/la))</f>
        <v>0</v>
      </c>
      <c r="AI63" s="24">
        <f>IF(Treasuries_01152013!CV52=0,0,theta0+(theta1+theta2)*(1-EXP(-Treasuries_01152013!CV52/la))/(Treasuries_01152013!CV52/la)-theta2*EXP(-Treasuries_01152013!CV52/la))</f>
        <v>0</v>
      </c>
      <c r="AJ63" s="24">
        <f>IF(Treasuries_01152013!CW52=0,0,theta0+(theta1+theta2)*(1-EXP(-Treasuries_01152013!CW52/la))/(Treasuries_01152013!CW52/la)-theta2*EXP(-Treasuries_01152013!CW52/la))</f>
        <v>0</v>
      </c>
      <c r="AK63" s="24">
        <f>IF(Treasuries_01152013!CX52=0,0,theta0+(theta1+theta2)*(1-EXP(-Treasuries_01152013!CX52/la))/(Treasuries_01152013!CX52/la)-theta2*EXP(-Treasuries_01152013!CX52/la))</f>
        <v>0</v>
      </c>
      <c r="AL63" s="24">
        <f>IF(Treasuries_01152013!CY52=0,0,theta0+(theta1+theta2)*(1-EXP(-Treasuries_01152013!CY52/la))/(Treasuries_01152013!CY52/la)-theta2*EXP(-Treasuries_01152013!CY52/la))</f>
        <v>0</v>
      </c>
      <c r="AM63" s="24">
        <f>IF(Treasuries_01152013!CZ52=0,0,theta0+(theta1+theta2)*(1-EXP(-Treasuries_01152013!CZ52/la))/(Treasuries_01152013!CZ52/la)-theta2*EXP(-Treasuries_01152013!CZ52/la))</f>
        <v>0</v>
      </c>
      <c r="AN63" s="24">
        <f>IF(Treasuries_01152013!DA52=0,0,theta0+(theta1+theta2)*(1-EXP(-Treasuries_01152013!DA52/la))/(Treasuries_01152013!DA52/la)-theta2*EXP(-Treasuries_01152013!DA52/la))</f>
        <v>0</v>
      </c>
      <c r="AO63" s="24">
        <f>IF(Treasuries_01152013!DB52=0,0,theta0+(theta1+theta2)*(1-EXP(-Treasuries_01152013!DB52/la))/(Treasuries_01152013!DB52/la)-theta2*EXP(-Treasuries_01152013!DB52/la))</f>
        <v>0</v>
      </c>
      <c r="AP63" s="24">
        <f>IF(Treasuries_01152013!DC52=0,0,theta0+(theta1+theta2)*(1-EXP(-Treasuries_01152013!DC52/la))/(Treasuries_01152013!DC52/la)-theta2*EXP(-Treasuries_01152013!DC52/la))</f>
        <v>0</v>
      </c>
      <c r="AQ63" s="24">
        <f>IF(Treasuries_01152013!DD52=0,0,theta0+(theta1+theta2)*(1-EXP(-Treasuries_01152013!DD52/la))/(Treasuries_01152013!DD52/la)-theta2*EXP(-Treasuries_01152013!DD52/la))</f>
        <v>0</v>
      </c>
      <c r="AR63" s="24">
        <f>IF(Treasuries_01152013!DE52=0,0,theta0+(theta1+theta2)*(1-EXP(-Treasuries_01152013!DE52/la))/(Treasuries_01152013!DE52/la)-theta2*EXP(-Treasuries_01152013!DE52/la))</f>
        <v>0</v>
      </c>
      <c r="AS63" s="24">
        <f>IF(Treasuries_01152013!DF52=0,0,theta0+(theta1+theta2)*(1-EXP(-Treasuries_01152013!DF52/la))/(Treasuries_01152013!DF52/la)-theta2*EXP(-Treasuries_01152013!DF52/la))</f>
        <v>0</v>
      </c>
      <c r="AT63" s="24">
        <f>IF(Treasuries_01152013!DG52=0,0,theta0+(theta1+theta2)*(1-EXP(-Treasuries_01152013!DG52/la))/(Treasuries_01152013!DG52/la)-theta2*EXP(-Treasuries_01152013!DG52/la))</f>
        <v>0</v>
      </c>
      <c r="AU63" s="24">
        <f>IF(Treasuries_01152013!DH52=0,0,theta0+(theta1+theta2)*(1-EXP(-Treasuries_01152013!DH52/la))/(Treasuries_01152013!DH52/la)-theta2*EXP(-Treasuries_01152013!DH52/la))</f>
        <v>0</v>
      </c>
      <c r="AV63" s="24">
        <f>IF(Treasuries_01152013!DI52=0,0,theta0+(theta1+theta2)*(1-EXP(-Treasuries_01152013!DI52/la))/(Treasuries_01152013!DI52/la)-theta2*EXP(-Treasuries_01152013!DI52/la))</f>
        <v>0</v>
      </c>
      <c r="AW63" s="24">
        <f>IF(Treasuries_01152013!DJ52=0,0,theta0+(theta1+theta2)*(1-EXP(-Treasuries_01152013!DJ52/la))/(Treasuries_01152013!DJ52/la)-theta2*EXP(-Treasuries_01152013!DJ52/la))</f>
        <v>0</v>
      </c>
      <c r="AX63" s="24">
        <f>IF(Treasuries_01152013!DK52=0,0,theta0+(theta1+theta2)*(1-EXP(-Treasuries_01152013!DK52/la))/(Treasuries_01152013!DK52/la)-theta2*EXP(-Treasuries_01152013!DK52/la))</f>
        <v>0</v>
      </c>
      <c r="AY63" s="24">
        <f>IF(Treasuries_01152013!DL52=0,0,theta0+(theta1+theta2)*(1-EXP(-Treasuries_01152013!DL52/la))/(Treasuries_01152013!DL52/la)-theta2*EXP(-Treasuries_01152013!DL52/la))</f>
        <v>0</v>
      </c>
      <c r="AZ63" s="24">
        <f>IF(Treasuries_01152013!DM52=0,0,theta0+(theta1+theta2)*(1-EXP(-Treasuries_01152013!DM52/la))/(Treasuries_01152013!DM52/la)-theta2*EXP(-Treasuries_01152013!DM52/la))</f>
        <v>0</v>
      </c>
      <c r="BA63" s="24">
        <f>IF(Treasuries_01152013!DN52=0,0,theta0+(theta1+theta2)*(1-EXP(-Treasuries_01152013!DN52/la))/(Treasuries_01152013!DN52/la)-theta2*EXP(-Treasuries_01152013!DN52/la))</f>
        <v>0</v>
      </c>
      <c r="BB63" s="24">
        <f>IF(Treasuries_01152013!DO52=0,0,theta0+(theta1+theta2)*(1-EXP(-Treasuries_01152013!DO52/la))/(Treasuries_01152013!DO52/la)-theta2*EXP(-Treasuries_01152013!DO52/la))</f>
        <v>0</v>
      </c>
      <c r="BC63" s="24">
        <f>IF(Treasuries_01152013!DP52=0,0,theta0+(theta1+theta2)*(1-EXP(-Treasuries_01152013!DP52/la))/(Treasuries_01152013!DP52/la)-theta2*EXP(-Treasuries_01152013!DP52/la))</f>
        <v>0</v>
      </c>
      <c r="BD63" s="24">
        <f>IF(Treasuries_01152013!DQ52=0,0,theta0+(theta1+theta2)*(1-EXP(-Treasuries_01152013!DQ52/la))/(Treasuries_01152013!DQ52/la)-theta2*EXP(-Treasuries_01152013!DQ52/la))</f>
        <v>0</v>
      </c>
      <c r="BE63" s="24">
        <f>IF(Treasuries_01152013!DR52=0,0,theta0+(theta1+theta2)*(1-EXP(-Treasuries_01152013!DR52/la))/(Treasuries_01152013!DR52/la)-theta2*EXP(-Treasuries_01152013!DR52/la))</f>
        <v>0</v>
      </c>
      <c r="BF63" s="24">
        <f>IF(Treasuries_01152013!DS52=0,0,theta0+(theta1+theta2)*(1-EXP(-Treasuries_01152013!DS52/la))/(Treasuries_01152013!DS52/la)-theta2*EXP(-Treasuries_01152013!DS52/la))</f>
        <v>0</v>
      </c>
      <c r="BG63" s="24">
        <f>IF(Treasuries_01152013!DT52=0,0,theta0+(theta1+theta2)*(1-EXP(-Treasuries_01152013!DT52/la))/(Treasuries_01152013!DT52/la)-theta2*EXP(-Treasuries_01152013!DT52/la))</f>
        <v>0</v>
      </c>
      <c r="BH63" s="24">
        <f>IF(Treasuries_01152013!DU52=0,0,theta0+(theta1+theta2)*(1-EXP(-Treasuries_01152013!DU52/la))/(Treasuries_01152013!DU52/la)-theta2*EXP(-Treasuries_01152013!DU52/la))</f>
        <v>0</v>
      </c>
      <c r="BI63" s="24">
        <f>IF(Treasuries_01152013!DV52=0,0,theta0+(theta1+theta2)*(1-EXP(-Treasuries_01152013!DV52/la))/(Treasuries_01152013!DV52/la)-theta2*EXP(-Treasuries_01152013!DV52/la))</f>
        <v>0</v>
      </c>
      <c r="BJ63" s="24">
        <f>IF(Treasuries_01152013!DW52=0,0,theta0+(theta1+theta2)*(1-EXP(-Treasuries_01152013!DW52/la))/(Treasuries_01152013!DW52/la)-theta2*EXP(-Treasuries_01152013!DW52/la))</f>
        <v>0</v>
      </c>
      <c r="BK63" s="24">
        <f>IF(Treasuries_01152013!DX52=0,0,theta0+(theta1+theta2)*(1-EXP(-Treasuries_01152013!DX52/la))/(Treasuries_01152013!DX52/la)-theta2*EXP(-Treasuries_01152013!DX52/la))</f>
        <v>0</v>
      </c>
      <c r="BL63" s="24">
        <f>IF(Treasuries_01152013!DY52=0,0,theta0+(theta1+theta2)*(1-EXP(-Treasuries_01152013!DY52/la))/(Treasuries_01152013!DY52/la)-theta2*EXP(-Treasuries_01152013!DY52/la))</f>
        <v>0</v>
      </c>
      <c r="BM63" s="24">
        <f>IF(Treasuries_01152013!DZ52=0,0,theta0+(theta1+theta2)*(1-EXP(-Treasuries_01152013!DZ52/la))/(Treasuries_01152013!DZ52/la)-theta2*EXP(-Treasuries_01152013!DZ52/la))</f>
        <v>0</v>
      </c>
      <c r="BN63" s="24">
        <f>IF(Treasuries_01152013!EA52=0,0,theta0+(theta1+theta2)*(1-EXP(-Treasuries_01152013!EA52/la))/(Treasuries_01152013!EA52/la)-theta2*EXP(-Treasuries_01152013!EA52/la))</f>
        <v>0</v>
      </c>
      <c r="BO63" s="17" t="e">
        <f>EXP(-Treasuries_01152013!BT52*G63)</f>
        <v>#DIV/0!</v>
      </c>
      <c r="BP63" s="17">
        <f>EXP(-Treasuries_01152013!BU52*H63)</f>
        <v>1</v>
      </c>
      <c r="BQ63" s="17">
        <f>EXP(-Treasuries_01152013!BV52*I63)</f>
        <v>1</v>
      </c>
      <c r="BR63" s="17">
        <f>EXP(-Treasuries_01152013!BW52*J63)</f>
        <v>1</v>
      </c>
      <c r="BS63" s="17">
        <f>EXP(-Treasuries_01152013!BX52*K63)</f>
        <v>1</v>
      </c>
      <c r="BT63" s="17">
        <f>EXP(-Treasuries_01152013!BY52*L63)</f>
        <v>1</v>
      </c>
      <c r="BU63" s="17">
        <f>EXP(-Treasuries_01152013!BZ52*M63)</f>
        <v>1</v>
      </c>
      <c r="BV63" s="17">
        <f>EXP(-Treasuries_01152013!CA52*N63)</f>
        <v>1</v>
      </c>
      <c r="BW63" s="17">
        <f>EXP(-Treasuries_01152013!CB52*O63)</f>
        <v>1</v>
      </c>
      <c r="BX63" s="17">
        <f>EXP(-Treasuries_01152013!CC52*P63)</f>
        <v>1</v>
      </c>
      <c r="BY63" s="17">
        <f>EXP(-Treasuries_01152013!CD52*Q63)</f>
        <v>1</v>
      </c>
      <c r="BZ63" s="17">
        <f>EXP(-Treasuries_01152013!CE52*R63)</f>
        <v>1</v>
      </c>
      <c r="CA63" s="17">
        <f>EXP(-Treasuries_01152013!CF52*S63)</f>
        <v>1</v>
      </c>
      <c r="CB63" s="17">
        <f>EXP(-Treasuries_01152013!CG52*T63)</f>
        <v>1</v>
      </c>
      <c r="CC63" s="17">
        <f>EXP(-Treasuries_01152013!CH52*U63)</f>
        <v>1</v>
      </c>
      <c r="CD63" s="17">
        <f>EXP(-Treasuries_01152013!CI52*V63)</f>
        <v>1</v>
      </c>
      <c r="CE63" s="17">
        <f>EXP(-Treasuries_01152013!CJ52*W63)</f>
        <v>1</v>
      </c>
      <c r="CF63" s="17">
        <f>EXP(-Treasuries_01152013!CK52*X63)</f>
        <v>1</v>
      </c>
      <c r="CG63" s="17">
        <f>EXP(-Treasuries_01152013!CL52*Y63)</f>
        <v>1</v>
      </c>
      <c r="CH63" s="17">
        <f>EXP(-Treasuries_01152013!CM52*Z63)</f>
        <v>1</v>
      </c>
      <c r="CI63" s="17">
        <f>EXP(-Treasuries_01152013!CN52*AA63)</f>
        <v>1</v>
      </c>
      <c r="CJ63" s="17">
        <f>EXP(-Treasuries_01152013!CO52*AB63)</f>
        <v>1</v>
      </c>
      <c r="CK63" s="17">
        <f>EXP(-Treasuries_01152013!CP52*AC63)</f>
        <v>1</v>
      </c>
      <c r="CL63" s="17">
        <f>EXP(-Treasuries_01152013!CQ52*AD63)</f>
        <v>1</v>
      </c>
      <c r="CM63" s="17">
        <f>EXP(-Treasuries_01152013!CR52*AE63)</f>
        <v>1</v>
      </c>
      <c r="CN63" s="17">
        <f>EXP(-Treasuries_01152013!CS52*AF63)</f>
        <v>1</v>
      </c>
      <c r="CO63" s="17">
        <f>EXP(-Treasuries_01152013!CT52*AG63)</f>
        <v>1</v>
      </c>
      <c r="CP63" s="17">
        <f>EXP(-Treasuries_01152013!CU52*AH63)</f>
        <v>1</v>
      </c>
      <c r="CQ63" s="17">
        <f>EXP(-Treasuries_01152013!CV52*AI63)</f>
        <v>1</v>
      </c>
      <c r="CR63" s="17">
        <f>EXP(-Treasuries_01152013!CW52*AJ63)</f>
        <v>1</v>
      </c>
      <c r="CS63" s="17">
        <f>EXP(-Treasuries_01152013!CX52*AK63)</f>
        <v>1</v>
      </c>
      <c r="CT63" s="17">
        <f>EXP(-Treasuries_01152013!CY52*AL63)</f>
        <v>1</v>
      </c>
      <c r="CU63" s="17">
        <f>EXP(-Treasuries_01152013!CZ52*AM63)</f>
        <v>1</v>
      </c>
      <c r="CV63" s="17">
        <f>EXP(-Treasuries_01152013!DA52*AN63)</f>
        <v>1</v>
      </c>
      <c r="CW63" s="17">
        <f>EXP(-Treasuries_01152013!DB52*AO63)</f>
        <v>1</v>
      </c>
      <c r="CX63" s="17">
        <f>EXP(-Treasuries_01152013!DC52*AP63)</f>
        <v>1</v>
      </c>
      <c r="CY63" s="17">
        <f>EXP(-Treasuries_01152013!DD52*AQ63)</f>
        <v>1</v>
      </c>
      <c r="CZ63" s="17">
        <f>EXP(-Treasuries_01152013!DE52*AR63)</f>
        <v>1</v>
      </c>
      <c r="DA63" s="17">
        <f>EXP(-Treasuries_01152013!DF52*AS63)</f>
        <v>1</v>
      </c>
      <c r="DB63" s="17">
        <f>EXP(-Treasuries_01152013!DG52*AT63)</f>
        <v>1</v>
      </c>
      <c r="DC63" s="17">
        <f>EXP(-Treasuries_01152013!DH52*AU63)</f>
        <v>1</v>
      </c>
      <c r="DD63" s="17">
        <f>EXP(-Treasuries_01152013!DI52*AV63)</f>
        <v>1</v>
      </c>
      <c r="DE63" s="17">
        <f>EXP(-Treasuries_01152013!DJ52*AW63)</f>
        <v>1</v>
      </c>
      <c r="DF63" s="17">
        <f>EXP(-Treasuries_01152013!DK52*AX63)</f>
        <v>1</v>
      </c>
      <c r="DG63" s="17">
        <f>EXP(-Treasuries_01152013!DL52*AY63)</f>
        <v>1</v>
      </c>
      <c r="DH63" s="17">
        <f>EXP(-Treasuries_01152013!DM52*AZ63)</f>
        <v>1</v>
      </c>
      <c r="DI63" s="17">
        <f>EXP(-Treasuries_01152013!DN52*BA63)</f>
        <v>1</v>
      </c>
      <c r="DJ63" s="17">
        <f>EXP(-Treasuries_01152013!DO52*BB63)</f>
        <v>1</v>
      </c>
      <c r="DK63" s="17">
        <f>EXP(-Treasuries_01152013!DP52*BC63)</f>
        <v>1</v>
      </c>
      <c r="DL63" s="17">
        <f>EXP(-Treasuries_01152013!DQ52*BD63)</f>
        <v>1</v>
      </c>
      <c r="DM63" s="17">
        <f>EXP(-Treasuries_01152013!DR52*BE63)</f>
        <v>1</v>
      </c>
      <c r="DN63" s="17">
        <f>EXP(-Treasuries_01152013!DS52*BF63)</f>
        <v>1</v>
      </c>
      <c r="DO63" s="17">
        <f>EXP(-Treasuries_01152013!DT52*BG63)</f>
        <v>1</v>
      </c>
      <c r="DP63" s="17">
        <f>EXP(-Treasuries_01152013!DU52*BH63)</f>
        <v>1</v>
      </c>
      <c r="DQ63" s="17">
        <f>EXP(-Treasuries_01152013!DV52*BI63)</f>
        <v>1</v>
      </c>
      <c r="DR63" s="17">
        <f>EXP(-Treasuries_01152013!DW52*BJ63)</f>
        <v>1</v>
      </c>
      <c r="DS63" s="17">
        <f>EXP(-Treasuries_01152013!DX52*BK63)</f>
        <v>1</v>
      </c>
      <c r="DT63" s="17">
        <f>EXP(-Treasuries_01152013!DY52*BL63)</f>
        <v>1</v>
      </c>
      <c r="DU63" s="17">
        <f>EXP(-Treasuries_01152013!DZ52*BM63)</f>
        <v>1</v>
      </c>
      <c r="DV63" s="17">
        <f>EXP(-Treasuries_01152013!EA52*BN63)</f>
        <v>1</v>
      </c>
      <c r="DW63" s="8" t="e">
        <f>SUMPRODUCT(BO63:DV63,Treasuries_01152013!K52:BR52)</f>
        <v>#DIV/0!</v>
      </c>
      <c r="DX63" s="11" t="e">
        <f t="shared" si="3"/>
        <v>#DIV/0!</v>
      </c>
      <c r="DZ63" s="14">
        <f t="shared" si="6"/>
        <v>23</v>
      </c>
      <c r="EA63" s="67"/>
      <c r="EB63" s="67"/>
      <c r="EC63" s="67"/>
      <c r="EF63" s="15"/>
    </row>
    <row r="64" spans="2:136">
      <c r="B64" s="10">
        <f>Treasuries_01152013!C53</f>
        <v>0</v>
      </c>
      <c r="C64" s="10">
        <f>Treasuries_01152013!E53</f>
        <v>99.941221999999996</v>
      </c>
      <c r="D64" s="10">
        <f>Treasuries_01152013!F53</f>
        <v>99.946332999999996</v>
      </c>
      <c r="E64" s="8">
        <f>Treasuries_01152013!H53</f>
        <v>0.5083333333333333</v>
      </c>
      <c r="F64" s="8">
        <f t="shared" si="5"/>
        <v>99.943777499999996</v>
      </c>
      <c r="G64" s="24">
        <f>IF(Treasuries_01152013!BT53=0,0,theta0+(theta1+theta2)*(1-EXP(-Treasuries_01152013!BT53/la))/(Treasuries_01152013!BT53/la)-theta2*EXP(-Treasuries_01152013!BT53/la))</f>
        <v>0</v>
      </c>
      <c r="H64" s="24" t="e">
        <f>IF(Treasuries_01152013!BU53=0,0,theta0+(theta1+theta2)*(1-EXP(-Treasuries_01152013!BU53/la))/(Treasuries_01152013!BU53/la)-theta2*EXP(-Treasuries_01152013!BU53/la))</f>
        <v>#DIV/0!</v>
      </c>
      <c r="I64" s="24">
        <f>IF(Treasuries_01152013!BV53=0,0,theta0+(theta1+theta2)*(1-EXP(-Treasuries_01152013!BV53/la))/(Treasuries_01152013!BV53/la)-theta2*EXP(-Treasuries_01152013!BV53/la))</f>
        <v>0</v>
      </c>
      <c r="J64" s="24">
        <f>IF(Treasuries_01152013!BW53=0,0,theta0+(theta1+theta2)*(1-EXP(-Treasuries_01152013!BW53/la))/(Treasuries_01152013!BW53/la)-theta2*EXP(-Treasuries_01152013!BW53/la))</f>
        <v>0</v>
      </c>
      <c r="K64" s="24">
        <f>IF(Treasuries_01152013!BX53=0,0,theta0+(theta1+theta2)*(1-EXP(-Treasuries_01152013!BX53/la))/(Treasuries_01152013!BX53/la)-theta2*EXP(-Treasuries_01152013!BX53/la))</f>
        <v>0</v>
      </c>
      <c r="L64" s="24">
        <f>IF(Treasuries_01152013!BY53=0,0,theta0+(theta1+theta2)*(1-EXP(-Treasuries_01152013!BY53/la))/(Treasuries_01152013!BY53/la)-theta2*EXP(-Treasuries_01152013!BY53/la))</f>
        <v>0</v>
      </c>
      <c r="M64" s="24">
        <f>IF(Treasuries_01152013!BZ53=0,0,theta0+(theta1+theta2)*(1-EXP(-Treasuries_01152013!BZ53/la))/(Treasuries_01152013!BZ53/la)-theta2*EXP(-Treasuries_01152013!BZ53/la))</f>
        <v>0</v>
      </c>
      <c r="N64" s="24">
        <f>IF(Treasuries_01152013!CA53=0,0,theta0+(theta1+theta2)*(1-EXP(-Treasuries_01152013!CA53/la))/(Treasuries_01152013!CA53/la)-theta2*EXP(-Treasuries_01152013!CA53/la))</f>
        <v>0</v>
      </c>
      <c r="O64" s="24">
        <f>IF(Treasuries_01152013!CB53=0,0,theta0+(theta1+theta2)*(1-EXP(-Treasuries_01152013!CB53/la))/(Treasuries_01152013!CB53/la)-theta2*EXP(-Treasuries_01152013!CB53/la))</f>
        <v>0</v>
      </c>
      <c r="P64" s="24">
        <f>IF(Treasuries_01152013!CC53=0,0,theta0+(theta1+theta2)*(1-EXP(-Treasuries_01152013!CC53/la))/(Treasuries_01152013!CC53/la)-theta2*EXP(-Treasuries_01152013!CC53/la))</f>
        <v>0</v>
      </c>
      <c r="Q64" s="24">
        <f>IF(Treasuries_01152013!CD53=0,0,theta0+(theta1+theta2)*(1-EXP(-Treasuries_01152013!CD53/la))/(Treasuries_01152013!CD53/la)-theta2*EXP(-Treasuries_01152013!CD53/la))</f>
        <v>0</v>
      </c>
      <c r="R64" s="24">
        <f>IF(Treasuries_01152013!CE53=0,0,theta0+(theta1+theta2)*(1-EXP(-Treasuries_01152013!CE53/la))/(Treasuries_01152013!CE53/la)-theta2*EXP(-Treasuries_01152013!CE53/la))</f>
        <v>0</v>
      </c>
      <c r="S64" s="24">
        <f>IF(Treasuries_01152013!CF53=0,0,theta0+(theta1+theta2)*(1-EXP(-Treasuries_01152013!CF53/la))/(Treasuries_01152013!CF53/la)-theta2*EXP(-Treasuries_01152013!CF53/la))</f>
        <v>0</v>
      </c>
      <c r="T64" s="24">
        <f>IF(Treasuries_01152013!CG53=0,0,theta0+(theta1+theta2)*(1-EXP(-Treasuries_01152013!CG53/la))/(Treasuries_01152013!CG53/la)-theta2*EXP(-Treasuries_01152013!CG53/la))</f>
        <v>0</v>
      </c>
      <c r="U64" s="24">
        <f>IF(Treasuries_01152013!CH53=0,0,theta0+(theta1+theta2)*(1-EXP(-Treasuries_01152013!CH53/la))/(Treasuries_01152013!CH53/la)-theta2*EXP(-Treasuries_01152013!CH53/la))</f>
        <v>0</v>
      </c>
      <c r="V64" s="24">
        <f>IF(Treasuries_01152013!CI53=0,0,theta0+(theta1+theta2)*(1-EXP(-Treasuries_01152013!CI53/la))/(Treasuries_01152013!CI53/la)-theta2*EXP(-Treasuries_01152013!CI53/la))</f>
        <v>0</v>
      </c>
      <c r="W64" s="24">
        <f>IF(Treasuries_01152013!CJ53=0,0,theta0+(theta1+theta2)*(1-EXP(-Treasuries_01152013!CJ53/la))/(Treasuries_01152013!CJ53/la)-theta2*EXP(-Treasuries_01152013!CJ53/la))</f>
        <v>0</v>
      </c>
      <c r="X64" s="24">
        <f>IF(Treasuries_01152013!CK53=0,0,theta0+(theta1+theta2)*(1-EXP(-Treasuries_01152013!CK53/la))/(Treasuries_01152013!CK53/la)-theta2*EXP(-Treasuries_01152013!CK53/la))</f>
        <v>0</v>
      </c>
      <c r="Y64" s="24">
        <f>IF(Treasuries_01152013!CL53=0,0,theta0+(theta1+theta2)*(1-EXP(-Treasuries_01152013!CL53/la))/(Treasuries_01152013!CL53/la)-theta2*EXP(-Treasuries_01152013!CL53/la))</f>
        <v>0</v>
      </c>
      <c r="Z64" s="24">
        <f>IF(Treasuries_01152013!CM53=0,0,theta0+(theta1+theta2)*(1-EXP(-Treasuries_01152013!CM53/la))/(Treasuries_01152013!CM53/la)-theta2*EXP(-Treasuries_01152013!CM53/la))</f>
        <v>0</v>
      </c>
      <c r="AA64" s="24">
        <f>IF(Treasuries_01152013!CN53=0,0,theta0+(theta1+theta2)*(1-EXP(-Treasuries_01152013!CN53/la))/(Treasuries_01152013!CN53/la)-theta2*EXP(-Treasuries_01152013!CN53/la))</f>
        <v>0</v>
      </c>
      <c r="AB64" s="24">
        <f>IF(Treasuries_01152013!CO53=0,0,theta0+(theta1+theta2)*(1-EXP(-Treasuries_01152013!CO53/la))/(Treasuries_01152013!CO53/la)-theta2*EXP(-Treasuries_01152013!CO53/la))</f>
        <v>0</v>
      </c>
      <c r="AC64" s="24">
        <f>IF(Treasuries_01152013!CP53=0,0,theta0+(theta1+theta2)*(1-EXP(-Treasuries_01152013!CP53/la))/(Treasuries_01152013!CP53/la)-theta2*EXP(-Treasuries_01152013!CP53/la))</f>
        <v>0</v>
      </c>
      <c r="AD64" s="24">
        <f>IF(Treasuries_01152013!CQ53=0,0,theta0+(theta1+theta2)*(1-EXP(-Treasuries_01152013!CQ53/la))/(Treasuries_01152013!CQ53/la)-theta2*EXP(-Treasuries_01152013!CQ53/la))</f>
        <v>0</v>
      </c>
      <c r="AE64" s="24">
        <f>IF(Treasuries_01152013!CR53=0,0,theta0+(theta1+theta2)*(1-EXP(-Treasuries_01152013!CR53/la))/(Treasuries_01152013!CR53/la)-theta2*EXP(-Treasuries_01152013!CR53/la))</f>
        <v>0</v>
      </c>
      <c r="AF64" s="24">
        <f>IF(Treasuries_01152013!CS53=0,0,theta0+(theta1+theta2)*(1-EXP(-Treasuries_01152013!CS53/la))/(Treasuries_01152013!CS53/la)-theta2*EXP(-Treasuries_01152013!CS53/la))</f>
        <v>0</v>
      </c>
      <c r="AG64" s="24">
        <f>IF(Treasuries_01152013!CT53=0,0,theta0+(theta1+theta2)*(1-EXP(-Treasuries_01152013!CT53/la))/(Treasuries_01152013!CT53/la)-theta2*EXP(-Treasuries_01152013!CT53/la))</f>
        <v>0</v>
      </c>
      <c r="AH64" s="24">
        <f>IF(Treasuries_01152013!CU53=0,0,theta0+(theta1+theta2)*(1-EXP(-Treasuries_01152013!CU53/la))/(Treasuries_01152013!CU53/la)-theta2*EXP(-Treasuries_01152013!CU53/la))</f>
        <v>0</v>
      </c>
      <c r="AI64" s="24">
        <f>IF(Treasuries_01152013!CV53=0,0,theta0+(theta1+theta2)*(1-EXP(-Treasuries_01152013!CV53/la))/(Treasuries_01152013!CV53/la)-theta2*EXP(-Treasuries_01152013!CV53/la))</f>
        <v>0</v>
      </c>
      <c r="AJ64" s="24">
        <f>IF(Treasuries_01152013!CW53=0,0,theta0+(theta1+theta2)*(1-EXP(-Treasuries_01152013!CW53/la))/(Treasuries_01152013!CW53/la)-theta2*EXP(-Treasuries_01152013!CW53/la))</f>
        <v>0</v>
      </c>
      <c r="AK64" s="24">
        <f>IF(Treasuries_01152013!CX53=0,0,theta0+(theta1+theta2)*(1-EXP(-Treasuries_01152013!CX53/la))/(Treasuries_01152013!CX53/la)-theta2*EXP(-Treasuries_01152013!CX53/la))</f>
        <v>0</v>
      </c>
      <c r="AL64" s="24">
        <f>IF(Treasuries_01152013!CY53=0,0,theta0+(theta1+theta2)*(1-EXP(-Treasuries_01152013!CY53/la))/(Treasuries_01152013!CY53/la)-theta2*EXP(-Treasuries_01152013!CY53/la))</f>
        <v>0</v>
      </c>
      <c r="AM64" s="24">
        <f>IF(Treasuries_01152013!CZ53=0,0,theta0+(theta1+theta2)*(1-EXP(-Treasuries_01152013!CZ53/la))/(Treasuries_01152013!CZ53/la)-theta2*EXP(-Treasuries_01152013!CZ53/la))</f>
        <v>0</v>
      </c>
      <c r="AN64" s="24">
        <f>IF(Treasuries_01152013!DA53=0,0,theta0+(theta1+theta2)*(1-EXP(-Treasuries_01152013!DA53/la))/(Treasuries_01152013!DA53/la)-theta2*EXP(-Treasuries_01152013!DA53/la))</f>
        <v>0</v>
      </c>
      <c r="AO64" s="24">
        <f>IF(Treasuries_01152013!DB53=0,0,theta0+(theta1+theta2)*(1-EXP(-Treasuries_01152013!DB53/la))/(Treasuries_01152013!DB53/la)-theta2*EXP(-Treasuries_01152013!DB53/la))</f>
        <v>0</v>
      </c>
      <c r="AP64" s="24">
        <f>IF(Treasuries_01152013!DC53=0,0,theta0+(theta1+theta2)*(1-EXP(-Treasuries_01152013!DC53/la))/(Treasuries_01152013!DC53/la)-theta2*EXP(-Treasuries_01152013!DC53/la))</f>
        <v>0</v>
      </c>
      <c r="AQ64" s="24">
        <f>IF(Treasuries_01152013!DD53=0,0,theta0+(theta1+theta2)*(1-EXP(-Treasuries_01152013!DD53/la))/(Treasuries_01152013!DD53/la)-theta2*EXP(-Treasuries_01152013!DD53/la))</f>
        <v>0</v>
      </c>
      <c r="AR64" s="24">
        <f>IF(Treasuries_01152013!DE53=0,0,theta0+(theta1+theta2)*(1-EXP(-Treasuries_01152013!DE53/la))/(Treasuries_01152013!DE53/la)-theta2*EXP(-Treasuries_01152013!DE53/la))</f>
        <v>0</v>
      </c>
      <c r="AS64" s="24">
        <f>IF(Treasuries_01152013!DF53=0,0,theta0+(theta1+theta2)*(1-EXP(-Treasuries_01152013!DF53/la))/(Treasuries_01152013!DF53/la)-theta2*EXP(-Treasuries_01152013!DF53/la))</f>
        <v>0</v>
      </c>
      <c r="AT64" s="24">
        <f>IF(Treasuries_01152013!DG53=0,0,theta0+(theta1+theta2)*(1-EXP(-Treasuries_01152013!DG53/la))/(Treasuries_01152013!DG53/la)-theta2*EXP(-Treasuries_01152013!DG53/la))</f>
        <v>0</v>
      </c>
      <c r="AU64" s="24">
        <f>IF(Treasuries_01152013!DH53=0,0,theta0+(theta1+theta2)*(1-EXP(-Treasuries_01152013!DH53/la))/(Treasuries_01152013!DH53/la)-theta2*EXP(-Treasuries_01152013!DH53/la))</f>
        <v>0</v>
      </c>
      <c r="AV64" s="24">
        <f>IF(Treasuries_01152013!DI53=0,0,theta0+(theta1+theta2)*(1-EXP(-Treasuries_01152013!DI53/la))/(Treasuries_01152013!DI53/la)-theta2*EXP(-Treasuries_01152013!DI53/la))</f>
        <v>0</v>
      </c>
      <c r="AW64" s="24">
        <f>IF(Treasuries_01152013!DJ53=0,0,theta0+(theta1+theta2)*(1-EXP(-Treasuries_01152013!DJ53/la))/(Treasuries_01152013!DJ53/la)-theta2*EXP(-Treasuries_01152013!DJ53/la))</f>
        <v>0</v>
      </c>
      <c r="AX64" s="24">
        <f>IF(Treasuries_01152013!DK53=0,0,theta0+(theta1+theta2)*(1-EXP(-Treasuries_01152013!DK53/la))/(Treasuries_01152013!DK53/la)-theta2*EXP(-Treasuries_01152013!DK53/la))</f>
        <v>0</v>
      </c>
      <c r="AY64" s="24">
        <f>IF(Treasuries_01152013!DL53=0,0,theta0+(theta1+theta2)*(1-EXP(-Treasuries_01152013!DL53/la))/(Treasuries_01152013!DL53/la)-theta2*EXP(-Treasuries_01152013!DL53/la))</f>
        <v>0</v>
      </c>
      <c r="AZ64" s="24">
        <f>IF(Treasuries_01152013!DM53=0,0,theta0+(theta1+theta2)*(1-EXP(-Treasuries_01152013!DM53/la))/(Treasuries_01152013!DM53/la)-theta2*EXP(-Treasuries_01152013!DM53/la))</f>
        <v>0</v>
      </c>
      <c r="BA64" s="24">
        <f>IF(Treasuries_01152013!DN53=0,0,theta0+(theta1+theta2)*(1-EXP(-Treasuries_01152013!DN53/la))/(Treasuries_01152013!DN53/la)-theta2*EXP(-Treasuries_01152013!DN53/la))</f>
        <v>0</v>
      </c>
      <c r="BB64" s="24">
        <f>IF(Treasuries_01152013!DO53=0,0,theta0+(theta1+theta2)*(1-EXP(-Treasuries_01152013!DO53/la))/(Treasuries_01152013!DO53/la)-theta2*EXP(-Treasuries_01152013!DO53/la))</f>
        <v>0</v>
      </c>
      <c r="BC64" s="24">
        <f>IF(Treasuries_01152013!DP53=0,0,theta0+(theta1+theta2)*(1-EXP(-Treasuries_01152013!DP53/la))/(Treasuries_01152013!DP53/la)-theta2*EXP(-Treasuries_01152013!DP53/la))</f>
        <v>0</v>
      </c>
      <c r="BD64" s="24">
        <f>IF(Treasuries_01152013!DQ53=0,0,theta0+(theta1+theta2)*(1-EXP(-Treasuries_01152013!DQ53/la))/(Treasuries_01152013!DQ53/la)-theta2*EXP(-Treasuries_01152013!DQ53/la))</f>
        <v>0</v>
      </c>
      <c r="BE64" s="24">
        <f>IF(Treasuries_01152013!DR53=0,0,theta0+(theta1+theta2)*(1-EXP(-Treasuries_01152013!DR53/la))/(Treasuries_01152013!DR53/la)-theta2*EXP(-Treasuries_01152013!DR53/la))</f>
        <v>0</v>
      </c>
      <c r="BF64" s="24">
        <f>IF(Treasuries_01152013!DS53=0,0,theta0+(theta1+theta2)*(1-EXP(-Treasuries_01152013!DS53/la))/(Treasuries_01152013!DS53/la)-theta2*EXP(-Treasuries_01152013!DS53/la))</f>
        <v>0</v>
      </c>
      <c r="BG64" s="24">
        <f>IF(Treasuries_01152013!DT53=0,0,theta0+(theta1+theta2)*(1-EXP(-Treasuries_01152013!DT53/la))/(Treasuries_01152013!DT53/la)-theta2*EXP(-Treasuries_01152013!DT53/la))</f>
        <v>0</v>
      </c>
      <c r="BH64" s="24">
        <f>IF(Treasuries_01152013!DU53=0,0,theta0+(theta1+theta2)*(1-EXP(-Treasuries_01152013!DU53/la))/(Treasuries_01152013!DU53/la)-theta2*EXP(-Treasuries_01152013!DU53/la))</f>
        <v>0</v>
      </c>
      <c r="BI64" s="24">
        <f>IF(Treasuries_01152013!DV53=0,0,theta0+(theta1+theta2)*(1-EXP(-Treasuries_01152013!DV53/la))/(Treasuries_01152013!DV53/la)-theta2*EXP(-Treasuries_01152013!DV53/la))</f>
        <v>0</v>
      </c>
      <c r="BJ64" s="24">
        <f>IF(Treasuries_01152013!DW53=0,0,theta0+(theta1+theta2)*(1-EXP(-Treasuries_01152013!DW53/la))/(Treasuries_01152013!DW53/la)-theta2*EXP(-Treasuries_01152013!DW53/la))</f>
        <v>0</v>
      </c>
      <c r="BK64" s="24">
        <f>IF(Treasuries_01152013!DX53=0,0,theta0+(theta1+theta2)*(1-EXP(-Treasuries_01152013!DX53/la))/(Treasuries_01152013!DX53/la)-theta2*EXP(-Treasuries_01152013!DX53/la))</f>
        <v>0</v>
      </c>
      <c r="BL64" s="24">
        <f>IF(Treasuries_01152013!DY53=0,0,theta0+(theta1+theta2)*(1-EXP(-Treasuries_01152013!DY53/la))/(Treasuries_01152013!DY53/la)-theta2*EXP(-Treasuries_01152013!DY53/la))</f>
        <v>0</v>
      </c>
      <c r="BM64" s="24">
        <f>IF(Treasuries_01152013!DZ53=0,0,theta0+(theta1+theta2)*(1-EXP(-Treasuries_01152013!DZ53/la))/(Treasuries_01152013!DZ53/la)-theta2*EXP(-Treasuries_01152013!DZ53/la))</f>
        <v>0</v>
      </c>
      <c r="BN64" s="24">
        <f>IF(Treasuries_01152013!EA53=0,0,theta0+(theta1+theta2)*(1-EXP(-Treasuries_01152013!EA53/la))/(Treasuries_01152013!EA53/la)-theta2*EXP(-Treasuries_01152013!EA53/la))</f>
        <v>0</v>
      </c>
      <c r="BO64" s="17">
        <f>EXP(-Treasuries_01152013!BT53*G64)</f>
        <v>1</v>
      </c>
      <c r="BP64" s="17" t="e">
        <f>EXP(-Treasuries_01152013!BU53*H64)</f>
        <v>#DIV/0!</v>
      </c>
      <c r="BQ64" s="17">
        <f>EXP(-Treasuries_01152013!BV53*I64)</f>
        <v>1</v>
      </c>
      <c r="BR64" s="17">
        <f>EXP(-Treasuries_01152013!BW53*J64)</f>
        <v>1</v>
      </c>
      <c r="BS64" s="17">
        <f>EXP(-Treasuries_01152013!BX53*K64)</f>
        <v>1</v>
      </c>
      <c r="BT64" s="17">
        <f>EXP(-Treasuries_01152013!BY53*L64)</f>
        <v>1</v>
      </c>
      <c r="BU64" s="17">
        <f>EXP(-Treasuries_01152013!BZ53*M64)</f>
        <v>1</v>
      </c>
      <c r="BV64" s="17">
        <f>EXP(-Treasuries_01152013!CA53*N64)</f>
        <v>1</v>
      </c>
      <c r="BW64" s="17">
        <f>EXP(-Treasuries_01152013!CB53*O64)</f>
        <v>1</v>
      </c>
      <c r="BX64" s="17">
        <f>EXP(-Treasuries_01152013!CC53*P64)</f>
        <v>1</v>
      </c>
      <c r="BY64" s="17">
        <f>EXP(-Treasuries_01152013!CD53*Q64)</f>
        <v>1</v>
      </c>
      <c r="BZ64" s="17">
        <f>EXP(-Treasuries_01152013!CE53*R64)</f>
        <v>1</v>
      </c>
      <c r="CA64" s="17">
        <f>EXP(-Treasuries_01152013!CF53*S64)</f>
        <v>1</v>
      </c>
      <c r="CB64" s="17">
        <f>EXP(-Treasuries_01152013!CG53*T64)</f>
        <v>1</v>
      </c>
      <c r="CC64" s="17">
        <f>EXP(-Treasuries_01152013!CH53*U64)</f>
        <v>1</v>
      </c>
      <c r="CD64" s="17">
        <f>EXP(-Treasuries_01152013!CI53*V64)</f>
        <v>1</v>
      </c>
      <c r="CE64" s="17">
        <f>EXP(-Treasuries_01152013!CJ53*W64)</f>
        <v>1</v>
      </c>
      <c r="CF64" s="17">
        <f>EXP(-Treasuries_01152013!CK53*X64)</f>
        <v>1</v>
      </c>
      <c r="CG64" s="17">
        <f>EXP(-Treasuries_01152013!CL53*Y64)</f>
        <v>1</v>
      </c>
      <c r="CH64" s="17">
        <f>EXP(-Treasuries_01152013!CM53*Z64)</f>
        <v>1</v>
      </c>
      <c r="CI64" s="17">
        <f>EXP(-Treasuries_01152013!CN53*AA64)</f>
        <v>1</v>
      </c>
      <c r="CJ64" s="17">
        <f>EXP(-Treasuries_01152013!CO53*AB64)</f>
        <v>1</v>
      </c>
      <c r="CK64" s="17">
        <f>EXP(-Treasuries_01152013!CP53*AC64)</f>
        <v>1</v>
      </c>
      <c r="CL64" s="17">
        <f>EXP(-Treasuries_01152013!CQ53*AD64)</f>
        <v>1</v>
      </c>
      <c r="CM64" s="17">
        <f>EXP(-Treasuries_01152013!CR53*AE64)</f>
        <v>1</v>
      </c>
      <c r="CN64" s="17">
        <f>EXP(-Treasuries_01152013!CS53*AF64)</f>
        <v>1</v>
      </c>
      <c r="CO64" s="17">
        <f>EXP(-Treasuries_01152013!CT53*AG64)</f>
        <v>1</v>
      </c>
      <c r="CP64" s="17">
        <f>EXP(-Treasuries_01152013!CU53*AH64)</f>
        <v>1</v>
      </c>
      <c r="CQ64" s="17">
        <f>EXP(-Treasuries_01152013!CV53*AI64)</f>
        <v>1</v>
      </c>
      <c r="CR64" s="17">
        <f>EXP(-Treasuries_01152013!CW53*AJ64)</f>
        <v>1</v>
      </c>
      <c r="CS64" s="17">
        <f>EXP(-Treasuries_01152013!CX53*AK64)</f>
        <v>1</v>
      </c>
      <c r="CT64" s="17">
        <f>EXP(-Treasuries_01152013!CY53*AL64)</f>
        <v>1</v>
      </c>
      <c r="CU64" s="17">
        <f>EXP(-Treasuries_01152013!CZ53*AM64)</f>
        <v>1</v>
      </c>
      <c r="CV64" s="17">
        <f>EXP(-Treasuries_01152013!DA53*AN64)</f>
        <v>1</v>
      </c>
      <c r="CW64" s="17">
        <f>EXP(-Treasuries_01152013!DB53*AO64)</f>
        <v>1</v>
      </c>
      <c r="CX64" s="17">
        <f>EXP(-Treasuries_01152013!DC53*AP64)</f>
        <v>1</v>
      </c>
      <c r="CY64" s="17">
        <f>EXP(-Treasuries_01152013!DD53*AQ64)</f>
        <v>1</v>
      </c>
      <c r="CZ64" s="17">
        <f>EXP(-Treasuries_01152013!DE53*AR64)</f>
        <v>1</v>
      </c>
      <c r="DA64" s="17">
        <f>EXP(-Treasuries_01152013!DF53*AS64)</f>
        <v>1</v>
      </c>
      <c r="DB64" s="17">
        <f>EXP(-Treasuries_01152013!DG53*AT64)</f>
        <v>1</v>
      </c>
      <c r="DC64" s="17">
        <f>EXP(-Treasuries_01152013!DH53*AU64)</f>
        <v>1</v>
      </c>
      <c r="DD64" s="17">
        <f>EXP(-Treasuries_01152013!DI53*AV64)</f>
        <v>1</v>
      </c>
      <c r="DE64" s="17">
        <f>EXP(-Treasuries_01152013!DJ53*AW64)</f>
        <v>1</v>
      </c>
      <c r="DF64" s="17">
        <f>EXP(-Treasuries_01152013!DK53*AX64)</f>
        <v>1</v>
      </c>
      <c r="DG64" s="17">
        <f>EXP(-Treasuries_01152013!DL53*AY64)</f>
        <v>1</v>
      </c>
      <c r="DH64" s="17">
        <f>EXP(-Treasuries_01152013!DM53*AZ64)</f>
        <v>1</v>
      </c>
      <c r="DI64" s="17">
        <f>EXP(-Treasuries_01152013!DN53*BA64)</f>
        <v>1</v>
      </c>
      <c r="DJ64" s="17">
        <f>EXP(-Treasuries_01152013!DO53*BB64)</f>
        <v>1</v>
      </c>
      <c r="DK64" s="17">
        <f>EXP(-Treasuries_01152013!DP53*BC64)</f>
        <v>1</v>
      </c>
      <c r="DL64" s="17">
        <f>EXP(-Treasuries_01152013!DQ53*BD64)</f>
        <v>1</v>
      </c>
      <c r="DM64" s="17">
        <f>EXP(-Treasuries_01152013!DR53*BE64)</f>
        <v>1</v>
      </c>
      <c r="DN64" s="17">
        <f>EXP(-Treasuries_01152013!DS53*BF64)</f>
        <v>1</v>
      </c>
      <c r="DO64" s="17">
        <f>EXP(-Treasuries_01152013!DT53*BG64)</f>
        <v>1</v>
      </c>
      <c r="DP64" s="17">
        <f>EXP(-Treasuries_01152013!DU53*BH64)</f>
        <v>1</v>
      </c>
      <c r="DQ64" s="17">
        <f>EXP(-Treasuries_01152013!DV53*BI64)</f>
        <v>1</v>
      </c>
      <c r="DR64" s="17">
        <f>EXP(-Treasuries_01152013!DW53*BJ64)</f>
        <v>1</v>
      </c>
      <c r="DS64" s="17">
        <f>EXP(-Treasuries_01152013!DX53*BK64)</f>
        <v>1</v>
      </c>
      <c r="DT64" s="17">
        <f>EXP(-Treasuries_01152013!DY53*BL64)</f>
        <v>1</v>
      </c>
      <c r="DU64" s="17">
        <f>EXP(-Treasuries_01152013!DZ53*BM64)</f>
        <v>1</v>
      </c>
      <c r="DV64" s="17">
        <f>EXP(-Treasuries_01152013!EA53*BN64)</f>
        <v>1</v>
      </c>
      <c r="DW64" s="8" t="e">
        <f>SUMPRODUCT(BO64:DV64,Treasuries_01152013!K53:BR53)</f>
        <v>#DIV/0!</v>
      </c>
      <c r="DX64" s="11" t="e">
        <f t="shared" si="3"/>
        <v>#DIV/0!</v>
      </c>
      <c r="DZ64" s="14">
        <f t="shared" si="6"/>
        <v>23.5</v>
      </c>
      <c r="EA64" s="67"/>
      <c r="EB64" s="67"/>
      <c r="EC64" s="67"/>
      <c r="EF64" s="15"/>
    </row>
    <row r="65" spans="2:136">
      <c r="B65" s="10">
        <f>Treasuries_01152013!C54</f>
        <v>0</v>
      </c>
      <c r="C65" s="10">
        <f>Treasuries_01152013!E54</f>
        <v>99.952250000000006</v>
      </c>
      <c r="D65" s="10">
        <f>Treasuries_01152013!F54</f>
        <v>99.957555999999997</v>
      </c>
      <c r="E65" s="8">
        <f>Treasuries_01152013!H54</f>
        <v>0.52777777777777779</v>
      </c>
      <c r="F65" s="8">
        <f t="shared" si="5"/>
        <v>99.954903000000002</v>
      </c>
      <c r="G65" s="24" t="e">
        <f>IF(Treasuries_01152013!BT54=0,0,theta0+(theta1+theta2)*(1-EXP(-Treasuries_01152013!BT54/la))/(Treasuries_01152013!BT54/la)-theta2*EXP(-Treasuries_01152013!BT54/la))</f>
        <v>#DIV/0!</v>
      </c>
      <c r="H65" s="24" t="e">
        <f>IF(Treasuries_01152013!BU54=0,0,theta0+(theta1+theta2)*(1-EXP(-Treasuries_01152013!BU54/la))/(Treasuries_01152013!BU54/la)-theta2*EXP(-Treasuries_01152013!BU54/la))</f>
        <v>#DIV/0!</v>
      </c>
      <c r="I65" s="24">
        <f>IF(Treasuries_01152013!BV54=0,0,theta0+(theta1+theta2)*(1-EXP(-Treasuries_01152013!BV54/la))/(Treasuries_01152013!BV54/la)-theta2*EXP(-Treasuries_01152013!BV54/la))</f>
        <v>0</v>
      </c>
      <c r="J65" s="24">
        <f>IF(Treasuries_01152013!BW54=0,0,theta0+(theta1+theta2)*(1-EXP(-Treasuries_01152013!BW54/la))/(Treasuries_01152013!BW54/la)-theta2*EXP(-Treasuries_01152013!BW54/la))</f>
        <v>0</v>
      </c>
      <c r="K65" s="24">
        <f>IF(Treasuries_01152013!BX54=0,0,theta0+(theta1+theta2)*(1-EXP(-Treasuries_01152013!BX54/la))/(Treasuries_01152013!BX54/la)-theta2*EXP(-Treasuries_01152013!BX54/la))</f>
        <v>0</v>
      </c>
      <c r="L65" s="24">
        <f>IF(Treasuries_01152013!BY54=0,0,theta0+(theta1+theta2)*(1-EXP(-Treasuries_01152013!BY54/la))/(Treasuries_01152013!BY54/la)-theta2*EXP(-Treasuries_01152013!BY54/la))</f>
        <v>0</v>
      </c>
      <c r="M65" s="24">
        <f>IF(Treasuries_01152013!BZ54=0,0,theta0+(theta1+theta2)*(1-EXP(-Treasuries_01152013!BZ54/la))/(Treasuries_01152013!BZ54/la)-theta2*EXP(-Treasuries_01152013!BZ54/la))</f>
        <v>0</v>
      </c>
      <c r="N65" s="24">
        <f>IF(Treasuries_01152013!CA54=0,0,theta0+(theta1+theta2)*(1-EXP(-Treasuries_01152013!CA54/la))/(Treasuries_01152013!CA54/la)-theta2*EXP(-Treasuries_01152013!CA54/la))</f>
        <v>0</v>
      </c>
      <c r="O65" s="24">
        <f>IF(Treasuries_01152013!CB54=0,0,theta0+(theta1+theta2)*(1-EXP(-Treasuries_01152013!CB54/la))/(Treasuries_01152013!CB54/la)-theta2*EXP(-Treasuries_01152013!CB54/la))</f>
        <v>0</v>
      </c>
      <c r="P65" s="24">
        <f>IF(Treasuries_01152013!CC54=0,0,theta0+(theta1+theta2)*(1-EXP(-Treasuries_01152013!CC54/la))/(Treasuries_01152013!CC54/la)-theta2*EXP(-Treasuries_01152013!CC54/la))</f>
        <v>0</v>
      </c>
      <c r="Q65" s="24">
        <f>IF(Treasuries_01152013!CD54=0,0,theta0+(theta1+theta2)*(1-EXP(-Treasuries_01152013!CD54/la))/(Treasuries_01152013!CD54/la)-theta2*EXP(-Treasuries_01152013!CD54/la))</f>
        <v>0</v>
      </c>
      <c r="R65" s="24">
        <f>IF(Treasuries_01152013!CE54=0,0,theta0+(theta1+theta2)*(1-EXP(-Treasuries_01152013!CE54/la))/(Treasuries_01152013!CE54/la)-theta2*EXP(-Treasuries_01152013!CE54/la))</f>
        <v>0</v>
      </c>
      <c r="S65" s="24">
        <f>IF(Treasuries_01152013!CF54=0,0,theta0+(theta1+theta2)*(1-EXP(-Treasuries_01152013!CF54/la))/(Treasuries_01152013!CF54/la)-theta2*EXP(-Treasuries_01152013!CF54/la))</f>
        <v>0</v>
      </c>
      <c r="T65" s="24">
        <f>IF(Treasuries_01152013!CG54=0,0,theta0+(theta1+theta2)*(1-EXP(-Treasuries_01152013!CG54/la))/(Treasuries_01152013!CG54/la)-theta2*EXP(-Treasuries_01152013!CG54/la))</f>
        <v>0</v>
      </c>
      <c r="U65" s="24">
        <f>IF(Treasuries_01152013!CH54=0,0,theta0+(theta1+theta2)*(1-EXP(-Treasuries_01152013!CH54/la))/(Treasuries_01152013!CH54/la)-theta2*EXP(-Treasuries_01152013!CH54/la))</f>
        <v>0</v>
      </c>
      <c r="V65" s="24">
        <f>IF(Treasuries_01152013!CI54=0,0,theta0+(theta1+theta2)*(1-EXP(-Treasuries_01152013!CI54/la))/(Treasuries_01152013!CI54/la)-theta2*EXP(-Treasuries_01152013!CI54/la))</f>
        <v>0</v>
      </c>
      <c r="W65" s="24">
        <f>IF(Treasuries_01152013!CJ54=0,0,theta0+(theta1+theta2)*(1-EXP(-Treasuries_01152013!CJ54/la))/(Treasuries_01152013!CJ54/la)-theta2*EXP(-Treasuries_01152013!CJ54/la))</f>
        <v>0</v>
      </c>
      <c r="X65" s="24">
        <f>IF(Treasuries_01152013!CK54=0,0,theta0+(theta1+theta2)*(1-EXP(-Treasuries_01152013!CK54/la))/(Treasuries_01152013!CK54/la)-theta2*EXP(-Treasuries_01152013!CK54/la))</f>
        <v>0</v>
      </c>
      <c r="Y65" s="24">
        <f>IF(Treasuries_01152013!CL54=0,0,theta0+(theta1+theta2)*(1-EXP(-Treasuries_01152013!CL54/la))/(Treasuries_01152013!CL54/la)-theta2*EXP(-Treasuries_01152013!CL54/la))</f>
        <v>0</v>
      </c>
      <c r="Z65" s="24">
        <f>IF(Treasuries_01152013!CM54=0,0,theta0+(theta1+theta2)*(1-EXP(-Treasuries_01152013!CM54/la))/(Treasuries_01152013!CM54/la)-theta2*EXP(-Treasuries_01152013!CM54/la))</f>
        <v>0</v>
      </c>
      <c r="AA65" s="24">
        <f>IF(Treasuries_01152013!CN54=0,0,theta0+(theta1+theta2)*(1-EXP(-Treasuries_01152013!CN54/la))/(Treasuries_01152013!CN54/la)-theta2*EXP(-Treasuries_01152013!CN54/la))</f>
        <v>0</v>
      </c>
      <c r="AB65" s="24">
        <f>IF(Treasuries_01152013!CO54=0,0,theta0+(theta1+theta2)*(1-EXP(-Treasuries_01152013!CO54/la))/(Treasuries_01152013!CO54/la)-theta2*EXP(-Treasuries_01152013!CO54/la))</f>
        <v>0</v>
      </c>
      <c r="AC65" s="24">
        <f>IF(Treasuries_01152013!CP54=0,0,theta0+(theta1+theta2)*(1-EXP(-Treasuries_01152013!CP54/la))/(Treasuries_01152013!CP54/la)-theta2*EXP(-Treasuries_01152013!CP54/la))</f>
        <v>0</v>
      </c>
      <c r="AD65" s="24">
        <f>IF(Treasuries_01152013!CQ54=0,0,theta0+(theta1+theta2)*(1-EXP(-Treasuries_01152013!CQ54/la))/(Treasuries_01152013!CQ54/la)-theta2*EXP(-Treasuries_01152013!CQ54/la))</f>
        <v>0</v>
      </c>
      <c r="AE65" s="24">
        <f>IF(Treasuries_01152013!CR54=0,0,theta0+(theta1+theta2)*(1-EXP(-Treasuries_01152013!CR54/la))/(Treasuries_01152013!CR54/la)-theta2*EXP(-Treasuries_01152013!CR54/la))</f>
        <v>0</v>
      </c>
      <c r="AF65" s="24">
        <f>IF(Treasuries_01152013!CS54=0,0,theta0+(theta1+theta2)*(1-EXP(-Treasuries_01152013!CS54/la))/(Treasuries_01152013!CS54/la)-theta2*EXP(-Treasuries_01152013!CS54/la))</f>
        <v>0</v>
      </c>
      <c r="AG65" s="24">
        <f>IF(Treasuries_01152013!CT54=0,0,theta0+(theta1+theta2)*(1-EXP(-Treasuries_01152013!CT54/la))/(Treasuries_01152013!CT54/la)-theta2*EXP(-Treasuries_01152013!CT54/la))</f>
        <v>0</v>
      </c>
      <c r="AH65" s="24">
        <f>IF(Treasuries_01152013!CU54=0,0,theta0+(theta1+theta2)*(1-EXP(-Treasuries_01152013!CU54/la))/(Treasuries_01152013!CU54/la)-theta2*EXP(-Treasuries_01152013!CU54/la))</f>
        <v>0</v>
      </c>
      <c r="AI65" s="24">
        <f>IF(Treasuries_01152013!CV54=0,0,theta0+(theta1+theta2)*(1-EXP(-Treasuries_01152013!CV54/la))/(Treasuries_01152013!CV54/la)-theta2*EXP(-Treasuries_01152013!CV54/la))</f>
        <v>0</v>
      </c>
      <c r="AJ65" s="24">
        <f>IF(Treasuries_01152013!CW54=0,0,theta0+(theta1+theta2)*(1-EXP(-Treasuries_01152013!CW54/la))/(Treasuries_01152013!CW54/la)-theta2*EXP(-Treasuries_01152013!CW54/la))</f>
        <v>0</v>
      </c>
      <c r="AK65" s="24">
        <f>IF(Treasuries_01152013!CX54=0,0,theta0+(theta1+theta2)*(1-EXP(-Treasuries_01152013!CX54/la))/(Treasuries_01152013!CX54/la)-theta2*EXP(-Treasuries_01152013!CX54/la))</f>
        <v>0</v>
      </c>
      <c r="AL65" s="24">
        <f>IF(Treasuries_01152013!CY54=0,0,theta0+(theta1+theta2)*(1-EXP(-Treasuries_01152013!CY54/la))/(Treasuries_01152013!CY54/la)-theta2*EXP(-Treasuries_01152013!CY54/la))</f>
        <v>0</v>
      </c>
      <c r="AM65" s="24">
        <f>IF(Treasuries_01152013!CZ54=0,0,theta0+(theta1+theta2)*(1-EXP(-Treasuries_01152013!CZ54/la))/(Treasuries_01152013!CZ54/la)-theta2*EXP(-Treasuries_01152013!CZ54/la))</f>
        <v>0</v>
      </c>
      <c r="AN65" s="24">
        <f>IF(Treasuries_01152013!DA54=0,0,theta0+(theta1+theta2)*(1-EXP(-Treasuries_01152013!DA54/la))/(Treasuries_01152013!DA54/la)-theta2*EXP(-Treasuries_01152013!DA54/la))</f>
        <v>0</v>
      </c>
      <c r="AO65" s="24">
        <f>IF(Treasuries_01152013!DB54=0,0,theta0+(theta1+theta2)*(1-EXP(-Treasuries_01152013!DB54/la))/(Treasuries_01152013!DB54/la)-theta2*EXP(-Treasuries_01152013!DB54/la))</f>
        <v>0</v>
      </c>
      <c r="AP65" s="24">
        <f>IF(Treasuries_01152013!DC54=0,0,theta0+(theta1+theta2)*(1-EXP(-Treasuries_01152013!DC54/la))/(Treasuries_01152013!DC54/la)-theta2*EXP(-Treasuries_01152013!DC54/la))</f>
        <v>0</v>
      </c>
      <c r="AQ65" s="24">
        <f>IF(Treasuries_01152013!DD54=0,0,theta0+(theta1+theta2)*(1-EXP(-Treasuries_01152013!DD54/la))/(Treasuries_01152013!DD54/la)-theta2*EXP(-Treasuries_01152013!DD54/la))</f>
        <v>0</v>
      </c>
      <c r="AR65" s="24">
        <f>IF(Treasuries_01152013!DE54=0,0,theta0+(theta1+theta2)*(1-EXP(-Treasuries_01152013!DE54/la))/(Treasuries_01152013!DE54/la)-theta2*EXP(-Treasuries_01152013!DE54/la))</f>
        <v>0</v>
      </c>
      <c r="AS65" s="24">
        <f>IF(Treasuries_01152013!DF54=0,0,theta0+(theta1+theta2)*(1-EXP(-Treasuries_01152013!DF54/la))/(Treasuries_01152013!DF54/la)-theta2*EXP(-Treasuries_01152013!DF54/la))</f>
        <v>0</v>
      </c>
      <c r="AT65" s="24">
        <f>IF(Treasuries_01152013!DG54=0,0,theta0+(theta1+theta2)*(1-EXP(-Treasuries_01152013!DG54/la))/(Treasuries_01152013!DG54/la)-theta2*EXP(-Treasuries_01152013!DG54/la))</f>
        <v>0</v>
      </c>
      <c r="AU65" s="24">
        <f>IF(Treasuries_01152013!DH54=0,0,theta0+(theta1+theta2)*(1-EXP(-Treasuries_01152013!DH54/la))/(Treasuries_01152013!DH54/la)-theta2*EXP(-Treasuries_01152013!DH54/la))</f>
        <v>0</v>
      </c>
      <c r="AV65" s="24">
        <f>IF(Treasuries_01152013!DI54=0,0,theta0+(theta1+theta2)*(1-EXP(-Treasuries_01152013!DI54/la))/(Treasuries_01152013!DI54/la)-theta2*EXP(-Treasuries_01152013!DI54/la))</f>
        <v>0</v>
      </c>
      <c r="AW65" s="24">
        <f>IF(Treasuries_01152013!DJ54=0,0,theta0+(theta1+theta2)*(1-EXP(-Treasuries_01152013!DJ54/la))/(Treasuries_01152013!DJ54/la)-theta2*EXP(-Treasuries_01152013!DJ54/la))</f>
        <v>0</v>
      </c>
      <c r="AX65" s="24">
        <f>IF(Treasuries_01152013!DK54=0,0,theta0+(theta1+theta2)*(1-EXP(-Treasuries_01152013!DK54/la))/(Treasuries_01152013!DK54/la)-theta2*EXP(-Treasuries_01152013!DK54/la))</f>
        <v>0</v>
      </c>
      <c r="AY65" s="24">
        <f>IF(Treasuries_01152013!DL54=0,0,theta0+(theta1+theta2)*(1-EXP(-Treasuries_01152013!DL54/la))/(Treasuries_01152013!DL54/la)-theta2*EXP(-Treasuries_01152013!DL54/la))</f>
        <v>0</v>
      </c>
      <c r="AZ65" s="24">
        <f>IF(Treasuries_01152013!DM54=0,0,theta0+(theta1+theta2)*(1-EXP(-Treasuries_01152013!DM54/la))/(Treasuries_01152013!DM54/la)-theta2*EXP(-Treasuries_01152013!DM54/la))</f>
        <v>0</v>
      </c>
      <c r="BA65" s="24">
        <f>IF(Treasuries_01152013!DN54=0,0,theta0+(theta1+theta2)*(1-EXP(-Treasuries_01152013!DN54/la))/(Treasuries_01152013!DN54/la)-theta2*EXP(-Treasuries_01152013!DN54/la))</f>
        <v>0</v>
      </c>
      <c r="BB65" s="24">
        <f>IF(Treasuries_01152013!DO54=0,0,theta0+(theta1+theta2)*(1-EXP(-Treasuries_01152013!DO54/la))/(Treasuries_01152013!DO54/la)-theta2*EXP(-Treasuries_01152013!DO54/la))</f>
        <v>0</v>
      </c>
      <c r="BC65" s="24">
        <f>IF(Treasuries_01152013!DP54=0,0,theta0+(theta1+theta2)*(1-EXP(-Treasuries_01152013!DP54/la))/(Treasuries_01152013!DP54/la)-theta2*EXP(-Treasuries_01152013!DP54/la))</f>
        <v>0</v>
      </c>
      <c r="BD65" s="24">
        <f>IF(Treasuries_01152013!DQ54=0,0,theta0+(theta1+theta2)*(1-EXP(-Treasuries_01152013!DQ54/la))/(Treasuries_01152013!DQ54/la)-theta2*EXP(-Treasuries_01152013!DQ54/la))</f>
        <v>0</v>
      </c>
      <c r="BE65" s="24">
        <f>IF(Treasuries_01152013!DR54=0,0,theta0+(theta1+theta2)*(1-EXP(-Treasuries_01152013!DR54/la))/(Treasuries_01152013!DR54/la)-theta2*EXP(-Treasuries_01152013!DR54/la))</f>
        <v>0</v>
      </c>
      <c r="BF65" s="24">
        <f>IF(Treasuries_01152013!DS54=0,0,theta0+(theta1+theta2)*(1-EXP(-Treasuries_01152013!DS54/la))/(Treasuries_01152013!DS54/la)-theta2*EXP(-Treasuries_01152013!DS54/la))</f>
        <v>0</v>
      </c>
      <c r="BG65" s="24">
        <f>IF(Treasuries_01152013!DT54=0,0,theta0+(theta1+theta2)*(1-EXP(-Treasuries_01152013!DT54/la))/(Treasuries_01152013!DT54/la)-theta2*EXP(-Treasuries_01152013!DT54/la))</f>
        <v>0</v>
      </c>
      <c r="BH65" s="24">
        <f>IF(Treasuries_01152013!DU54=0,0,theta0+(theta1+theta2)*(1-EXP(-Treasuries_01152013!DU54/la))/(Treasuries_01152013!DU54/la)-theta2*EXP(-Treasuries_01152013!DU54/la))</f>
        <v>0</v>
      </c>
      <c r="BI65" s="24">
        <f>IF(Treasuries_01152013!DV54=0,0,theta0+(theta1+theta2)*(1-EXP(-Treasuries_01152013!DV54/la))/(Treasuries_01152013!DV54/la)-theta2*EXP(-Treasuries_01152013!DV54/la))</f>
        <v>0</v>
      </c>
      <c r="BJ65" s="24">
        <f>IF(Treasuries_01152013!DW54=0,0,theta0+(theta1+theta2)*(1-EXP(-Treasuries_01152013!DW54/la))/(Treasuries_01152013!DW54/la)-theta2*EXP(-Treasuries_01152013!DW54/la))</f>
        <v>0</v>
      </c>
      <c r="BK65" s="24">
        <f>IF(Treasuries_01152013!DX54=0,0,theta0+(theta1+theta2)*(1-EXP(-Treasuries_01152013!DX54/la))/(Treasuries_01152013!DX54/la)-theta2*EXP(-Treasuries_01152013!DX54/la))</f>
        <v>0</v>
      </c>
      <c r="BL65" s="24">
        <f>IF(Treasuries_01152013!DY54=0,0,theta0+(theta1+theta2)*(1-EXP(-Treasuries_01152013!DY54/la))/(Treasuries_01152013!DY54/la)-theta2*EXP(-Treasuries_01152013!DY54/la))</f>
        <v>0</v>
      </c>
      <c r="BM65" s="24">
        <f>IF(Treasuries_01152013!DZ54=0,0,theta0+(theta1+theta2)*(1-EXP(-Treasuries_01152013!DZ54/la))/(Treasuries_01152013!DZ54/la)-theta2*EXP(-Treasuries_01152013!DZ54/la))</f>
        <v>0</v>
      </c>
      <c r="BN65" s="24">
        <f>IF(Treasuries_01152013!EA54=0,0,theta0+(theta1+theta2)*(1-EXP(-Treasuries_01152013!EA54/la))/(Treasuries_01152013!EA54/la)-theta2*EXP(-Treasuries_01152013!EA54/la))</f>
        <v>0</v>
      </c>
      <c r="BO65" s="17" t="e">
        <f>EXP(-Treasuries_01152013!BT54*G65)</f>
        <v>#DIV/0!</v>
      </c>
      <c r="BP65" s="17" t="e">
        <f>EXP(-Treasuries_01152013!BU54*H65)</f>
        <v>#DIV/0!</v>
      </c>
      <c r="BQ65" s="17">
        <f>EXP(-Treasuries_01152013!BV54*I65)</f>
        <v>1</v>
      </c>
      <c r="BR65" s="17">
        <f>EXP(-Treasuries_01152013!BW54*J65)</f>
        <v>1</v>
      </c>
      <c r="BS65" s="17">
        <f>EXP(-Treasuries_01152013!BX54*K65)</f>
        <v>1</v>
      </c>
      <c r="BT65" s="17">
        <f>EXP(-Treasuries_01152013!BY54*L65)</f>
        <v>1</v>
      </c>
      <c r="BU65" s="17">
        <f>EXP(-Treasuries_01152013!BZ54*M65)</f>
        <v>1</v>
      </c>
      <c r="BV65" s="17">
        <f>EXP(-Treasuries_01152013!CA54*N65)</f>
        <v>1</v>
      </c>
      <c r="BW65" s="17">
        <f>EXP(-Treasuries_01152013!CB54*O65)</f>
        <v>1</v>
      </c>
      <c r="BX65" s="17">
        <f>EXP(-Treasuries_01152013!CC54*P65)</f>
        <v>1</v>
      </c>
      <c r="BY65" s="17">
        <f>EXP(-Treasuries_01152013!CD54*Q65)</f>
        <v>1</v>
      </c>
      <c r="BZ65" s="17">
        <f>EXP(-Treasuries_01152013!CE54*R65)</f>
        <v>1</v>
      </c>
      <c r="CA65" s="17">
        <f>EXP(-Treasuries_01152013!CF54*S65)</f>
        <v>1</v>
      </c>
      <c r="CB65" s="17">
        <f>EXP(-Treasuries_01152013!CG54*T65)</f>
        <v>1</v>
      </c>
      <c r="CC65" s="17">
        <f>EXP(-Treasuries_01152013!CH54*U65)</f>
        <v>1</v>
      </c>
      <c r="CD65" s="17">
        <f>EXP(-Treasuries_01152013!CI54*V65)</f>
        <v>1</v>
      </c>
      <c r="CE65" s="17">
        <f>EXP(-Treasuries_01152013!CJ54*W65)</f>
        <v>1</v>
      </c>
      <c r="CF65" s="17">
        <f>EXP(-Treasuries_01152013!CK54*X65)</f>
        <v>1</v>
      </c>
      <c r="CG65" s="17">
        <f>EXP(-Treasuries_01152013!CL54*Y65)</f>
        <v>1</v>
      </c>
      <c r="CH65" s="17">
        <f>EXP(-Treasuries_01152013!CM54*Z65)</f>
        <v>1</v>
      </c>
      <c r="CI65" s="17">
        <f>EXP(-Treasuries_01152013!CN54*AA65)</f>
        <v>1</v>
      </c>
      <c r="CJ65" s="17">
        <f>EXP(-Treasuries_01152013!CO54*AB65)</f>
        <v>1</v>
      </c>
      <c r="CK65" s="17">
        <f>EXP(-Treasuries_01152013!CP54*AC65)</f>
        <v>1</v>
      </c>
      <c r="CL65" s="17">
        <f>EXP(-Treasuries_01152013!CQ54*AD65)</f>
        <v>1</v>
      </c>
      <c r="CM65" s="17">
        <f>EXP(-Treasuries_01152013!CR54*AE65)</f>
        <v>1</v>
      </c>
      <c r="CN65" s="17">
        <f>EXP(-Treasuries_01152013!CS54*AF65)</f>
        <v>1</v>
      </c>
      <c r="CO65" s="17">
        <f>EXP(-Treasuries_01152013!CT54*AG65)</f>
        <v>1</v>
      </c>
      <c r="CP65" s="17">
        <f>EXP(-Treasuries_01152013!CU54*AH65)</f>
        <v>1</v>
      </c>
      <c r="CQ65" s="17">
        <f>EXP(-Treasuries_01152013!CV54*AI65)</f>
        <v>1</v>
      </c>
      <c r="CR65" s="17">
        <f>EXP(-Treasuries_01152013!CW54*AJ65)</f>
        <v>1</v>
      </c>
      <c r="CS65" s="17">
        <f>EXP(-Treasuries_01152013!CX54*AK65)</f>
        <v>1</v>
      </c>
      <c r="CT65" s="17">
        <f>EXP(-Treasuries_01152013!CY54*AL65)</f>
        <v>1</v>
      </c>
      <c r="CU65" s="17">
        <f>EXP(-Treasuries_01152013!CZ54*AM65)</f>
        <v>1</v>
      </c>
      <c r="CV65" s="17">
        <f>EXP(-Treasuries_01152013!DA54*AN65)</f>
        <v>1</v>
      </c>
      <c r="CW65" s="17">
        <f>EXP(-Treasuries_01152013!DB54*AO65)</f>
        <v>1</v>
      </c>
      <c r="CX65" s="17">
        <f>EXP(-Treasuries_01152013!DC54*AP65)</f>
        <v>1</v>
      </c>
      <c r="CY65" s="17">
        <f>EXP(-Treasuries_01152013!DD54*AQ65)</f>
        <v>1</v>
      </c>
      <c r="CZ65" s="17">
        <f>EXP(-Treasuries_01152013!DE54*AR65)</f>
        <v>1</v>
      </c>
      <c r="DA65" s="17">
        <f>EXP(-Treasuries_01152013!DF54*AS65)</f>
        <v>1</v>
      </c>
      <c r="DB65" s="17">
        <f>EXP(-Treasuries_01152013!DG54*AT65)</f>
        <v>1</v>
      </c>
      <c r="DC65" s="17">
        <f>EXP(-Treasuries_01152013!DH54*AU65)</f>
        <v>1</v>
      </c>
      <c r="DD65" s="17">
        <f>EXP(-Treasuries_01152013!DI54*AV65)</f>
        <v>1</v>
      </c>
      <c r="DE65" s="17">
        <f>EXP(-Treasuries_01152013!DJ54*AW65)</f>
        <v>1</v>
      </c>
      <c r="DF65" s="17">
        <f>EXP(-Treasuries_01152013!DK54*AX65)</f>
        <v>1</v>
      </c>
      <c r="DG65" s="17">
        <f>EXP(-Treasuries_01152013!DL54*AY65)</f>
        <v>1</v>
      </c>
      <c r="DH65" s="17">
        <f>EXP(-Treasuries_01152013!DM54*AZ65)</f>
        <v>1</v>
      </c>
      <c r="DI65" s="17">
        <f>EXP(-Treasuries_01152013!DN54*BA65)</f>
        <v>1</v>
      </c>
      <c r="DJ65" s="17">
        <f>EXP(-Treasuries_01152013!DO54*BB65)</f>
        <v>1</v>
      </c>
      <c r="DK65" s="17">
        <f>EXP(-Treasuries_01152013!DP54*BC65)</f>
        <v>1</v>
      </c>
      <c r="DL65" s="17">
        <f>EXP(-Treasuries_01152013!DQ54*BD65)</f>
        <v>1</v>
      </c>
      <c r="DM65" s="17">
        <f>EXP(-Treasuries_01152013!DR54*BE65)</f>
        <v>1</v>
      </c>
      <c r="DN65" s="17">
        <f>EXP(-Treasuries_01152013!DS54*BF65)</f>
        <v>1</v>
      </c>
      <c r="DO65" s="17">
        <f>EXP(-Treasuries_01152013!DT54*BG65)</f>
        <v>1</v>
      </c>
      <c r="DP65" s="17">
        <f>EXP(-Treasuries_01152013!DU54*BH65)</f>
        <v>1</v>
      </c>
      <c r="DQ65" s="17">
        <f>EXP(-Treasuries_01152013!DV54*BI65)</f>
        <v>1</v>
      </c>
      <c r="DR65" s="17">
        <f>EXP(-Treasuries_01152013!DW54*BJ65)</f>
        <v>1</v>
      </c>
      <c r="DS65" s="17">
        <f>EXP(-Treasuries_01152013!DX54*BK65)</f>
        <v>1</v>
      </c>
      <c r="DT65" s="17">
        <f>EXP(-Treasuries_01152013!DY54*BL65)</f>
        <v>1</v>
      </c>
      <c r="DU65" s="17">
        <f>EXP(-Treasuries_01152013!DZ54*BM65)</f>
        <v>1</v>
      </c>
      <c r="DV65" s="17">
        <f>EXP(-Treasuries_01152013!EA54*BN65)</f>
        <v>1</v>
      </c>
      <c r="DW65" s="8" t="e">
        <f>SUMPRODUCT(BO65:DV65,Treasuries_01152013!K54:BR54)</f>
        <v>#DIV/0!</v>
      </c>
      <c r="DX65" s="11" t="e">
        <f t="shared" si="3"/>
        <v>#DIV/0!</v>
      </c>
      <c r="DZ65" s="14">
        <f t="shared" si="6"/>
        <v>24</v>
      </c>
      <c r="EA65" s="67"/>
      <c r="EB65" s="67"/>
      <c r="EC65" s="67"/>
      <c r="EF65" s="15"/>
    </row>
    <row r="66" spans="2:136">
      <c r="B66" s="10">
        <f>Treasuries_01152013!C55</f>
        <v>0.375</v>
      </c>
      <c r="C66" s="10">
        <f>Treasuries_01152013!E55</f>
        <v>100.132812</v>
      </c>
      <c r="D66" s="10">
        <f>Treasuries_01152013!F55</f>
        <v>100.140625</v>
      </c>
      <c r="E66" s="8">
        <f>Treasuries_01152013!H55</f>
        <v>0.5444444444444444</v>
      </c>
      <c r="F66" s="8">
        <f t="shared" si="5"/>
        <v>100.1367185</v>
      </c>
      <c r="G66" s="24" t="e">
        <f>IF(Treasuries_01152013!BT55=0,0,theta0+(theta1+theta2)*(1-EXP(-Treasuries_01152013!BT55/la))/(Treasuries_01152013!BT55/la)-theta2*EXP(-Treasuries_01152013!BT55/la))</f>
        <v>#DIV/0!</v>
      </c>
      <c r="H66" s="24" t="e">
        <f>IF(Treasuries_01152013!BU55=0,0,theta0+(theta1+theta2)*(1-EXP(-Treasuries_01152013!BU55/la))/(Treasuries_01152013!BU55/la)-theta2*EXP(-Treasuries_01152013!BU55/la))</f>
        <v>#DIV/0!</v>
      </c>
      <c r="I66" s="24">
        <f>IF(Treasuries_01152013!BV55=0,0,theta0+(theta1+theta2)*(1-EXP(-Treasuries_01152013!BV55/la))/(Treasuries_01152013!BV55/la)-theta2*EXP(-Treasuries_01152013!BV55/la))</f>
        <v>0</v>
      </c>
      <c r="J66" s="24">
        <f>IF(Treasuries_01152013!BW55=0,0,theta0+(theta1+theta2)*(1-EXP(-Treasuries_01152013!BW55/la))/(Treasuries_01152013!BW55/la)-theta2*EXP(-Treasuries_01152013!BW55/la))</f>
        <v>0</v>
      </c>
      <c r="K66" s="24">
        <f>IF(Treasuries_01152013!BX55=0,0,theta0+(theta1+theta2)*(1-EXP(-Treasuries_01152013!BX55/la))/(Treasuries_01152013!BX55/la)-theta2*EXP(-Treasuries_01152013!BX55/la))</f>
        <v>0</v>
      </c>
      <c r="L66" s="24">
        <f>IF(Treasuries_01152013!BY55=0,0,theta0+(theta1+theta2)*(1-EXP(-Treasuries_01152013!BY55/la))/(Treasuries_01152013!BY55/la)-theta2*EXP(-Treasuries_01152013!BY55/la))</f>
        <v>0</v>
      </c>
      <c r="M66" s="24">
        <f>IF(Treasuries_01152013!BZ55=0,0,theta0+(theta1+theta2)*(1-EXP(-Treasuries_01152013!BZ55/la))/(Treasuries_01152013!BZ55/la)-theta2*EXP(-Treasuries_01152013!BZ55/la))</f>
        <v>0</v>
      </c>
      <c r="N66" s="24">
        <f>IF(Treasuries_01152013!CA55=0,0,theta0+(theta1+theta2)*(1-EXP(-Treasuries_01152013!CA55/la))/(Treasuries_01152013!CA55/la)-theta2*EXP(-Treasuries_01152013!CA55/la))</f>
        <v>0</v>
      </c>
      <c r="O66" s="24">
        <f>IF(Treasuries_01152013!CB55=0,0,theta0+(theta1+theta2)*(1-EXP(-Treasuries_01152013!CB55/la))/(Treasuries_01152013!CB55/la)-theta2*EXP(-Treasuries_01152013!CB55/la))</f>
        <v>0</v>
      </c>
      <c r="P66" s="24">
        <f>IF(Treasuries_01152013!CC55=0,0,theta0+(theta1+theta2)*(1-EXP(-Treasuries_01152013!CC55/la))/(Treasuries_01152013!CC55/la)-theta2*EXP(-Treasuries_01152013!CC55/la))</f>
        <v>0</v>
      </c>
      <c r="Q66" s="24">
        <f>IF(Treasuries_01152013!CD55=0,0,theta0+(theta1+theta2)*(1-EXP(-Treasuries_01152013!CD55/la))/(Treasuries_01152013!CD55/la)-theta2*EXP(-Treasuries_01152013!CD55/la))</f>
        <v>0</v>
      </c>
      <c r="R66" s="24">
        <f>IF(Treasuries_01152013!CE55=0,0,theta0+(theta1+theta2)*(1-EXP(-Treasuries_01152013!CE55/la))/(Treasuries_01152013!CE55/la)-theta2*EXP(-Treasuries_01152013!CE55/la))</f>
        <v>0</v>
      </c>
      <c r="S66" s="24">
        <f>IF(Treasuries_01152013!CF55=0,0,theta0+(theta1+theta2)*(1-EXP(-Treasuries_01152013!CF55/la))/(Treasuries_01152013!CF55/la)-theta2*EXP(-Treasuries_01152013!CF55/la))</f>
        <v>0</v>
      </c>
      <c r="T66" s="24">
        <f>IF(Treasuries_01152013!CG55=0,0,theta0+(theta1+theta2)*(1-EXP(-Treasuries_01152013!CG55/la))/(Treasuries_01152013!CG55/la)-theta2*EXP(-Treasuries_01152013!CG55/la))</f>
        <v>0</v>
      </c>
      <c r="U66" s="24">
        <f>IF(Treasuries_01152013!CH55=0,0,theta0+(theta1+theta2)*(1-EXP(-Treasuries_01152013!CH55/la))/(Treasuries_01152013!CH55/la)-theta2*EXP(-Treasuries_01152013!CH55/la))</f>
        <v>0</v>
      </c>
      <c r="V66" s="24">
        <f>IF(Treasuries_01152013!CI55=0,0,theta0+(theta1+theta2)*(1-EXP(-Treasuries_01152013!CI55/la))/(Treasuries_01152013!CI55/la)-theta2*EXP(-Treasuries_01152013!CI55/la))</f>
        <v>0</v>
      </c>
      <c r="W66" s="24">
        <f>IF(Treasuries_01152013!CJ55=0,0,theta0+(theta1+theta2)*(1-EXP(-Treasuries_01152013!CJ55/la))/(Treasuries_01152013!CJ55/la)-theta2*EXP(-Treasuries_01152013!CJ55/la))</f>
        <v>0</v>
      </c>
      <c r="X66" s="24">
        <f>IF(Treasuries_01152013!CK55=0,0,theta0+(theta1+theta2)*(1-EXP(-Treasuries_01152013!CK55/la))/(Treasuries_01152013!CK55/la)-theta2*EXP(-Treasuries_01152013!CK55/la))</f>
        <v>0</v>
      </c>
      <c r="Y66" s="24">
        <f>IF(Treasuries_01152013!CL55=0,0,theta0+(theta1+theta2)*(1-EXP(-Treasuries_01152013!CL55/la))/(Treasuries_01152013!CL55/la)-theta2*EXP(-Treasuries_01152013!CL55/la))</f>
        <v>0</v>
      </c>
      <c r="Z66" s="24">
        <f>IF(Treasuries_01152013!CM55=0,0,theta0+(theta1+theta2)*(1-EXP(-Treasuries_01152013!CM55/la))/(Treasuries_01152013!CM55/la)-theta2*EXP(-Treasuries_01152013!CM55/la))</f>
        <v>0</v>
      </c>
      <c r="AA66" s="24">
        <f>IF(Treasuries_01152013!CN55=0,0,theta0+(theta1+theta2)*(1-EXP(-Treasuries_01152013!CN55/la))/(Treasuries_01152013!CN55/la)-theta2*EXP(-Treasuries_01152013!CN55/la))</f>
        <v>0</v>
      </c>
      <c r="AB66" s="24">
        <f>IF(Treasuries_01152013!CO55=0,0,theta0+(theta1+theta2)*(1-EXP(-Treasuries_01152013!CO55/la))/(Treasuries_01152013!CO55/la)-theta2*EXP(-Treasuries_01152013!CO55/la))</f>
        <v>0</v>
      </c>
      <c r="AC66" s="24">
        <f>IF(Treasuries_01152013!CP55=0,0,theta0+(theta1+theta2)*(1-EXP(-Treasuries_01152013!CP55/la))/(Treasuries_01152013!CP55/la)-theta2*EXP(-Treasuries_01152013!CP55/la))</f>
        <v>0</v>
      </c>
      <c r="AD66" s="24">
        <f>IF(Treasuries_01152013!CQ55=0,0,theta0+(theta1+theta2)*(1-EXP(-Treasuries_01152013!CQ55/la))/(Treasuries_01152013!CQ55/la)-theta2*EXP(-Treasuries_01152013!CQ55/la))</f>
        <v>0</v>
      </c>
      <c r="AE66" s="24">
        <f>IF(Treasuries_01152013!CR55=0,0,theta0+(theta1+theta2)*(1-EXP(-Treasuries_01152013!CR55/la))/(Treasuries_01152013!CR55/la)-theta2*EXP(-Treasuries_01152013!CR55/la))</f>
        <v>0</v>
      </c>
      <c r="AF66" s="24">
        <f>IF(Treasuries_01152013!CS55=0,0,theta0+(theta1+theta2)*(1-EXP(-Treasuries_01152013!CS55/la))/(Treasuries_01152013!CS55/la)-theta2*EXP(-Treasuries_01152013!CS55/la))</f>
        <v>0</v>
      </c>
      <c r="AG66" s="24">
        <f>IF(Treasuries_01152013!CT55=0,0,theta0+(theta1+theta2)*(1-EXP(-Treasuries_01152013!CT55/la))/(Treasuries_01152013!CT55/la)-theta2*EXP(-Treasuries_01152013!CT55/la))</f>
        <v>0</v>
      </c>
      <c r="AH66" s="24">
        <f>IF(Treasuries_01152013!CU55=0,0,theta0+(theta1+theta2)*(1-EXP(-Treasuries_01152013!CU55/la))/(Treasuries_01152013!CU55/la)-theta2*EXP(-Treasuries_01152013!CU55/la))</f>
        <v>0</v>
      </c>
      <c r="AI66" s="24">
        <f>IF(Treasuries_01152013!CV55=0,0,theta0+(theta1+theta2)*(1-EXP(-Treasuries_01152013!CV55/la))/(Treasuries_01152013!CV55/la)-theta2*EXP(-Treasuries_01152013!CV55/la))</f>
        <v>0</v>
      </c>
      <c r="AJ66" s="24">
        <f>IF(Treasuries_01152013!CW55=0,0,theta0+(theta1+theta2)*(1-EXP(-Treasuries_01152013!CW55/la))/(Treasuries_01152013!CW55/la)-theta2*EXP(-Treasuries_01152013!CW55/la))</f>
        <v>0</v>
      </c>
      <c r="AK66" s="24">
        <f>IF(Treasuries_01152013!CX55=0,0,theta0+(theta1+theta2)*(1-EXP(-Treasuries_01152013!CX55/la))/(Treasuries_01152013!CX55/la)-theta2*EXP(-Treasuries_01152013!CX55/la))</f>
        <v>0</v>
      </c>
      <c r="AL66" s="24">
        <f>IF(Treasuries_01152013!CY55=0,0,theta0+(theta1+theta2)*(1-EXP(-Treasuries_01152013!CY55/la))/(Treasuries_01152013!CY55/la)-theta2*EXP(-Treasuries_01152013!CY55/la))</f>
        <v>0</v>
      </c>
      <c r="AM66" s="24">
        <f>IF(Treasuries_01152013!CZ55=0,0,theta0+(theta1+theta2)*(1-EXP(-Treasuries_01152013!CZ55/la))/(Treasuries_01152013!CZ55/la)-theta2*EXP(-Treasuries_01152013!CZ55/la))</f>
        <v>0</v>
      </c>
      <c r="AN66" s="24">
        <f>IF(Treasuries_01152013!DA55=0,0,theta0+(theta1+theta2)*(1-EXP(-Treasuries_01152013!DA55/la))/(Treasuries_01152013!DA55/la)-theta2*EXP(-Treasuries_01152013!DA55/la))</f>
        <v>0</v>
      </c>
      <c r="AO66" s="24">
        <f>IF(Treasuries_01152013!DB55=0,0,theta0+(theta1+theta2)*(1-EXP(-Treasuries_01152013!DB55/la))/(Treasuries_01152013!DB55/la)-theta2*EXP(-Treasuries_01152013!DB55/la))</f>
        <v>0</v>
      </c>
      <c r="AP66" s="24">
        <f>IF(Treasuries_01152013!DC55=0,0,theta0+(theta1+theta2)*(1-EXP(-Treasuries_01152013!DC55/la))/(Treasuries_01152013!DC55/la)-theta2*EXP(-Treasuries_01152013!DC55/la))</f>
        <v>0</v>
      </c>
      <c r="AQ66" s="24">
        <f>IF(Treasuries_01152013!DD55=0,0,theta0+(theta1+theta2)*(1-EXP(-Treasuries_01152013!DD55/la))/(Treasuries_01152013!DD55/la)-theta2*EXP(-Treasuries_01152013!DD55/la))</f>
        <v>0</v>
      </c>
      <c r="AR66" s="24">
        <f>IF(Treasuries_01152013!DE55=0,0,theta0+(theta1+theta2)*(1-EXP(-Treasuries_01152013!DE55/la))/(Treasuries_01152013!DE55/la)-theta2*EXP(-Treasuries_01152013!DE55/la))</f>
        <v>0</v>
      </c>
      <c r="AS66" s="24">
        <f>IF(Treasuries_01152013!DF55=0,0,theta0+(theta1+theta2)*(1-EXP(-Treasuries_01152013!DF55/la))/(Treasuries_01152013!DF55/la)-theta2*EXP(-Treasuries_01152013!DF55/la))</f>
        <v>0</v>
      </c>
      <c r="AT66" s="24">
        <f>IF(Treasuries_01152013!DG55=0,0,theta0+(theta1+theta2)*(1-EXP(-Treasuries_01152013!DG55/la))/(Treasuries_01152013!DG55/la)-theta2*EXP(-Treasuries_01152013!DG55/la))</f>
        <v>0</v>
      </c>
      <c r="AU66" s="24">
        <f>IF(Treasuries_01152013!DH55=0,0,theta0+(theta1+theta2)*(1-EXP(-Treasuries_01152013!DH55/la))/(Treasuries_01152013!DH55/la)-theta2*EXP(-Treasuries_01152013!DH55/la))</f>
        <v>0</v>
      </c>
      <c r="AV66" s="24">
        <f>IF(Treasuries_01152013!DI55=0,0,theta0+(theta1+theta2)*(1-EXP(-Treasuries_01152013!DI55/la))/(Treasuries_01152013!DI55/la)-theta2*EXP(-Treasuries_01152013!DI55/la))</f>
        <v>0</v>
      </c>
      <c r="AW66" s="24">
        <f>IF(Treasuries_01152013!DJ55=0,0,theta0+(theta1+theta2)*(1-EXP(-Treasuries_01152013!DJ55/la))/(Treasuries_01152013!DJ55/la)-theta2*EXP(-Treasuries_01152013!DJ55/la))</f>
        <v>0</v>
      </c>
      <c r="AX66" s="24">
        <f>IF(Treasuries_01152013!DK55=0,0,theta0+(theta1+theta2)*(1-EXP(-Treasuries_01152013!DK55/la))/(Treasuries_01152013!DK55/la)-theta2*EXP(-Treasuries_01152013!DK55/la))</f>
        <v>0</v>
      </c>
      <c r="AY66" s="24">
        <f>IF(Treasuries_01152013!DL55=0,0,theta0+(theta1+theta2)*(1-EXP(-Treasuries_01152013!DL55/la))/(Treasuries_01152013!DL55/la)-theta2*EXP(-Treasuries_01152013!DL55/la))</f>
        <v>0</v>
      </c>
      <c r="AZ66" s="24">
        <f>IF(Treasuries_01152013!DM55=0,0,theta0+(theta1+theta2)*(1-EXP(-Treasuries_01152013!DM55/la))/(Treasuries_01152013!DM55/la)-theta2*EXP(-Treasuries_01152013!DM55/la))</f>
        <v>0</v>
      </c>
      <c r="BA66" s="24">
        <f>IF(Treasuries_01152013!DN55=0,0,theta0+(theta1+theta2)*(1-EXP(-Treasuries_01152013!DN55/la))/(Treasuries_01152013!DN55/la)-theta2*EXP(-Treasuries_01152013!DN55/la))</f>
        <v>0</v>
      </c>
      <c r="BB66" s="24">
        <f>IF(Treasuries_01152013!DO55=0,0,theta0+(theta1+theta2)*(1-EXP(-Treasuries_01152013!DO55/la))/(Treasuries_01152013!DO55/la)-theta2*EXP(-Treasuries_01152013!DO55/la))</f>
        <v>0</v>
      </c>
      <c r="BC66" s="24">
        <f>IF(Treasuries_01152013!DP55=0,0,theta0+(theta1+theta2)*(1-EXP(-Treasuries_01152013!DP55/la))/(Treasuries_01152013!DP55/la)-theta2*EXP(-Treasuries_01152013!DP55/la))</f>
        <v>0</v>
      </c>
      <c r="BD66" s="24">
        <f>IF(Treasuries_01152013!DQ55=0,0,theta0+(theta1+theta2)*(1-EXP(-Treasuries_01152013!DQ55/la))/(Treasuries_01152013!DQ55/la)-theta2*EXP(-Treasuries_01152013!DQ55/la))</f>
        <v>0</v>
      </c>
      <c r="BE66" s="24">
        <f>IF(Treasuries_01152013!DR55=0,0,theta0+(theta1+theta2)*(1-EXP(-Treasuries_01152013!DR55/la))/(Treasuries_01152013!DR55/la)-theta2*EXP(-Treasuries_01152013!DR55/la))</f>
        <v>0</v>
      </c>
      <c r="BF66" s="24">
        <f>IF(Treasuries_01152013!DS55=0,0,theta0+(theta1+theta2)*(1-EXP(-Treasuries_01152013!DS55/la))/(Treasuries_01152013!DS55/la)-theta2*EXP(-Treasuries_01152013!DS55/la))</f>
        <v>0</v>
      </c>
      <c r="BG66" s="24">
        <f>IF(Treasuries_01152013!DT55=0,0,theta0+(theta1+theta2)*(1-EXP(-Treasuries_01152013!DT55/la))/(Treasuries_01152013!DT55/la)-theta2*EXP(-Treasuries_01152013!DT55/la))</f>
        <v>0</v>
      </c>
      <c r="BH66" s="24">
        <f>IF(Treasuries_01152013!DU55=0,0,theta0+(theta1+theta2)*(1-EXP(-Treasuries_01152013!DU55/la))/(Treasuries_01152013!DU55/la)-theta2*EXP(-Treasuries_01152013!DU55/la))</f>
        <v>0</v>
      </c>
      <c r="BI66" s="24">
        <f>IF(Treasuries_01152013!DV55=0,0,theta0+(theta1+theta2)*(1-EXP(-Treasuries_01152013!DV55/la))/(Treasuries_01152013!DV55/la)-theta2*EXP(-Treasuries_01152013!DV55/la))</f>
        <v>0</v>
      </c>
      <c r="BJ66" s="24">
        <f>IF(Treasuries_01152013!DW55=0,0,theta0+(theta1+theta2)*(1-EXP(-Treasuries_01152013!DW55/la))/(Treasuries_01152013!DW55/la)-theta2*EXP(-Treasuries_01152013!DW55/la))</f>
        <v>0</v>
      </c>
      <c r="BK66" s="24">
        <f>IF(Treasuries_01152013!DX55=0,0,theta0+(theta1+theta2)*(1-EXP(-Treasuries_01152013!DX55/la))/(Treasuries_01152013!DX55/la)-theta2*EXP(-Treasuries_01152013!DX55/la))</f>
        <v>0</v>
      </c>
      <c r="BL66" s="24">
        <f>IF(Treasuries_01152013!DY55=0,0,theta0+(theta1+theta2)*(1-EXP(-Treasuries_01152013!DY55/la))/(Treasuries_01152013!DY55/la)-theta2*EXP(-Treasuries_01152013!DY55/la))</f>
        <v>0</v>
      </c>
      <c r="BM66" s="24">
        <f>IF(Treasuries_01152013!DZ55=0,0,theta0+(theta1+theta2)*(1-EXP(-Treasuries_01152013!DZ55/la))/(Treasuries_01152013!DZ55/la)-theta2*EXP(-Treasuries_01152013!DZ55/la))</f>
        <v>0</v>
      </c>
      <c r="BN66" s="24">
        <f>IF(Treasuries_01152013!EA55=0,0,theta0+(theta1+theta2)*(1-EXP(-Treasuries_01152013!EA55/la))/(Treasuries_01152013!EA55/la)-theta2*EXP(-Treasuries_01152013!EA55/la))</f>
        <v>0</v>
      </c>
      <c r="BO66" s="17" t="e">
        <f>EXP(-Treasuries_01152013!BT55*G66)</f>
        <v>#DIV/0!</v>
      </c>
      <c r="BP66" s="17" t="e">
        <f>EXP(-Treasuries_01152013!BU55*H66)</f>
        <v>#DIV/0!</v>
      </c>
      <c r="BQ66" s="17">
        <f>EXP(-Treasuries_01152013!BV55*I66)</f>
        <v>1</v>
      </c>
      <c r="BR66" s="17">
        <f>EXP(-Treasuries_01152013!BW55*J66)</f>
        <v>1</v>
      </c>
      <c r="BS66" s="17">
        <f>EXP(-Treasuries_01152013!BX55*K66)</f>
        <v>1</v>
      </c>
      <c r="BT66" s="17">
        <f>EXP(-Treasuries_01152013!BY55*L66)</f>
        <v>1</v>
      </c>
      <c r="BU66" s="17">
        <f>EXP(-Treasuries_01152013!BZ55*M66)</f>
        <v>1</v>
      </c>
      <c r="BV66" s="17">
        <f>EXP(-Treasuries_01152013!CA55*N66)</f>
        <v>1</v>
      </c>
      <c r="BW66" s="17">
        <f>EXP(-Treasuries_01152013!CB55*O66)</f>
        <v>1</v>
      </c>
      <c r="BX66" s="17">
        <f>EXP(-Treasuries_01152013!CC55*P66)</f>
        <v>1</v>
      </c>
      <c r="BY66" s="17">
        <f>EXP(-Treasuries_01152013!CD55*Q66)</f>
        <v>1</v>
      </c>
      <c r="BZ66" s="17">
        <f>EXP(-Treasuries_01152013!CE55*R66)</f>
        <v>1</v>
      </c>
      <c r="CA66" s="17">
        <f>EXP(-Treasuries_01152013!CF55*S66)</f>
        <v>1</v>
      </c>
      <c r="CB66" s="17">
        <f>EXP(-Treasuries_01152013!CG55*T66)</f>
        <v>1</v>
      </c>
      <c r="CC66" s="17">
        <f>EXP(-Treasuries_01152013!CH55*U66)</f>
        <v>1</v>
      </c>
      <c r="CD66" s="17">
        <f>EXP(-Treasuries_01152013!CI55*V66)</f>
        <v>1</v>
      </c>
      <c r="CE66" s="17">
        <f>EXP(-Treasuries_01152013!CJ55*W66)</f>
        <v>1</v>
      </c>
      <c r="CF66" s="17">
        <f>EXP(-Treasuries_01152013!CK55*X66)</f>
        <v>1</v>
      </c>
      <c r="CG66" s="17">
        <f>EXP(-Treasuries_01152013!CL55*Y66)</f>
        <v>1</v>
      </c>
      <c r="CH66" s="17">
        <f>EXP(-Treasuries_01152013!CM55*Z66)</f>
        <v>1</v>
      </c>
      <c r="CI66" s="17">
        <f>EXP(-Treasuries_01152013!CN55*AA66)</f>
        <v>1</v>
      </c>
      <c r="CJ66" s="17">
        <f>EXP(-Treasuries_01152013!CO55*AB66)</f>
        <v>1</v>
      </c>
      <c r="CK66" s="17">
        <f>EXP(-Treasuries_01152013!CP55*AC66)</f>
        <v>1</v>
      </c>
      <c r="CL66" s="17">
        <f>EXP(-Treasuries_01152013!CQ55*AD66)</f>
        <v>1</v>
      </c>
      <c r="CM66" s="17">
        <f>EXP(-Treasuries_01152013!CR55*AE66)</f>
        <v>1</v>
      </c>
      <c r="CN66" s="17">
        <f>EXP(-Treasuries_01152013!CS55*AF66)</f>
        <v>1</v>
      </c>
      <c r="CO66" s="17">
        <f>EXP(-Treasuries_01152013!CT55*AG66)</f>
        <v>1</v>
      </c>
      <c r="CP66" s="17">
        <f>EXP(-Treasuries_01152013!CU55*AH66)</f>
        <v>1</v>
      </c>
      <c r="CQ66" s="17">
        <f>EXP(-Treasuries_01152013!CV55*AI66)</f>
        <v>1</v>
      </c>
      <c r="CR66" s="17">
        <f>EXP(-Treasuries_01152013!CW55*AJ66)</f>
        <v>1</v>
      </c>
      <c r="CS66" s="17">
        <f>EXP(-Treasuries_01152013!CX55*AK66)</f>
        <v>1</v>
      </c>
      <c r="CT66" s="17">
        <f>EXP(-Treasuries_01152013!CY55*AL66)</f>
        <v>1</v>
      </c>
      <c r="CU66" s="17">
        <f>EXP(-Treasuries_01152013!CZ55*AM66)</f>
        <v>1</v>
      </c>
      <c r="CV66" s="17">
        <f>EXP(-Treasuries_01152013!DA55*AN66)</f>
        <v>1</v>
      </c>
      <c r="CW66" s="17">
        <f>EXP(-Treasuries_01152013!DB55*AO66)</f>
        <v>1</v>
      </c>
      <c r="CX66" s="17">
        <f>EXP(-Treasuries_01152013!DC55*AP66)</f>
        <v>1</v>
      </c>
      <c r="CY66" s="17">
        <f>EXP(-Treasuries_01152013!DD55*AQ66)</f>
        <v>1</v>
      </c>
      <c r="CZ66" s="17">
        <f>EXP(-Treasuries_01152013!DE55*AR66)</f>
        <v>1</v>
      </c>
      <c r="DA66" s="17">
        <f>EXP(-Treasuries_01152013!DF55*AS66)</f>
        <v>1</v>
      </c>
      <c r="DB66" s="17">
        <f>EXP(-Treasuries_01152013!DG55*AT66)</f>
        <v>1</v>
      </c>
      <c r="DC66" s="17">
        <f>EXP(-Treasuries_01152013!DH55*AU66)</f>
        <v>1</v>
      </c>
      <c r="DD66" s="17">
        <f>EXP(-Treasuries_01152013!DI55*AV66)</f>
        <v>1</v>
      </c>
      <c r="DE66" s="17">
        <f>EXP(-Treasuries_01152013!DJ55*AW66)</f>
        <v>1</v>
      </c>
      <c r="DF66" s="17">
        <f>EXP(-Treasuries_01152013!DK55*AX66)</f>
        <v>1</v>
      </c>
      <c r="DG66" s="17">
        <f>EXP(-Treasuries_01152013!DL55*AY66)</f>
        <v>1</v>
      </c>
      <c r="DH66" s="17">
        <f>EXP(-Treasuries_01152013!DM55*AZ66)</f>
        <v>1</v>
      </c>
      <c r="DI66" s="17">
        <f>EXP(-Treasuries_01152013!DN55*BA66)</f>
        <v>1</v>
      </c>
      <c r="DJ66" s="17">
        <f>EXP(-Treasuries_01152013!DO55*BB66)</f>
        <v>1</v>
      </c>
      <c r="DK66" s="17">
        <f>EXP(-Treasuries_01152013!DP55*BC66)</f>
        <v>1</v>
      </c>
      <c r="DL66" s="17">
        <f>EXP(-Treasuries_01152013!DQ55*BD66)</f>
        <v>1</v>
      </c>
      <c r="DM66" s="17">
        <f>EXP(-Treasuries_01152013!DR55*BE66)</f>
        <v>1</v>
      </c>
      <c r="DN66" s="17">
        <f>EXP(-Treasuries_01152013!DS55*BF66)</f>
        <v>1</v>
      </c>
      <c r="DO66" s="17">
        <f>EXP(-Treasuries_01152013!DT55*BG66)</f>
        <v>1</v>
      </c>
      <c r="DP66" s="17">
        <f>EXP(-Treasuries_01152013!DU55*BH66)</f>
        <v>1</v>
      </c>
      <c r="DQ66" s="17">
        <f>EXP(-Treasuries_01152013!DV55*BI66)</f>
        <v>1</v>
      </c>
      <c r="DR66" s="17">
        <f>EXP(-Treasuries_01152013!DW55*BJ66)</f>
        <v>1</v>
      </c>
      <c r="DS66" s="17">
        <f>EXP(-Treasuries_01152013!DX55*BK66)</f>
        <v>1</v>
      </c>
      <c r="DT66" s="17">
        <f>EXP(-Treasuries_01152013!DY55*BL66)</f>
        <v>1</v>
      </c>
      <c r="DU66" s="17">
        <f>EXP(-Treasuries_01152013!DZ55*BM66)</f>
        <v>1</v>
      </c>
      <c r="DV66" s="17">
        <f>EXP(-Treasuries_01152013!EA55*BN66)</f>
        <v>1</v>
      </c>
      <c r="DW66" s="8" t="e">
        <f>SUMPRODUCT(BO66:DV66,Treasuries_01152013!K55:BR55)</f>
        <v>#DIV/0!</v>
      </c>
      <c r="DX66" s="11" t="e">
        <f t="shared" si="3"/>
        <v>#DIV/0!</v>
      </c>
      <c r="DZ66" s="14">
        <f t="shared" si="6"/>
        <v>24.5</v>
      </c>
      <c r="EA66" s="67"/>
      <c r="EB66" s="67"/>
      <c r="EC66" s="67"/>
      <c r="EF66" s="15"/>
    </row>
    <row r="67" spans="2:136">
      <c r="B67" s="10">
        <f>Treasuries_01152013!C56</f>
        <v>3.375</v>
      </c>
      <c r="C67" s="10">
        <f>Treasuries_01152013!E56</f>
        <v>101.757812</v>
      </c>
      <c r="D67" s="10">
        <f>Treasuries_01152013!F56</f>
        <v>101.78125</v>
      </c>
      <c r="E67" s="8">
        <f>Treasuries_01152013!H56</f>
        <v>0.5444444444444444</v>
      </c>
      <c r="F67" s="8">
        <f t="shared" si="5"/>
        <v>101.769531</v>
      </c>
      <c r="G67" s="24" t="e">
        <f>IF(Treasuries_01152013!BT56=0,0,theta0+(theta1+theta2)*(1-EXP(-Treasuries_01152013!BT56/la))/(Treasuries_01152013!BT56/la)-theta2*EXP(-Treasuries_01152013!BT56/la))</f>
        <v>#DIV/0!</v>
      </c>
      <c r="H67" s="24" t="e">
        <f>IF(Treasuries_01152013!BU56=0,0,theta0+(theta1+theta2)*(1-EXP(-Treasuries_01152013!BU56/la))/(Treasuries_01152013!BU56/la)-theta2*EXP(-Treasuries_01152013!BU56/la))</f>
        <v>#DIV/0!</v>
      </c>
      <c r="I67" s="24">
        <f>IF(Treasuries_01152013!BV56=0,0,theta0+(theta1+theta2)*(1-EXP(-Treasuries_01152013!BV56/la))/(Treasuries_01152013!BV56/la)-theta2*EXP(-Treasuries_01152013!BV56/la))</f>
        <v>0</v>
      </c>
      <c r="J67" s="24">
        <f>IF(Treasuries_01152013!BW56=0,0,theta0+(theta1+theta2)*(1-EXP(-Treasuries_01152013!BW56/la))/(Treasuries_01152013!BW56/la)-theta2*EXP(-Treasuries_01152013!BW56/la))</f>
        <v>0</v>
      </c>
      <c r="K67" s="24">
        <f>IF(Treasuries_01152013!BX56=0,0,theta0+(theta1+theta2)*(1-EXP(-Treasuries_01152013!BX56/la))/(Treasuries_01152013!BX56/la)-theta2*EXP(-Treasuries_01152013!BX56/la))</f>
        <v>0</v>
      </c>
      <c r="L67" s="24">
        <f>IF(Treasuries_01152013!BY56=0,0,theta0+(theta1+theta2)*(1-EXP(-Treasuries_01152013!BY56/la))/(Treasuries_01152013!BY56/la)-theta2*EXP(-Treasuries_01152013!BY56/la))</f>
        <v>0</v>
      </c>
      <c r="M67" s="24">
        <f>IF(Treasuries_01152013!BZ56=0,0,theta0+(theta1+theta2)*(1-EXP(-Treasuries_01152013!BZ56/la))/(Treasuries_01152013!BZ56/la)-theta2*EXP(-Treasuries_01152013!BZ56/la))</f>
        <v>0</v>
      </c>
      <c r="N67" s="24">
        <f>IF(Treasuries_01152013!CA56=0,0,theta0+(theta1+theta2)*(1-EXP(-Treasuries_01152013!CA56/la))/(Treasuries_01152013!CA56/la)-theta2*EXP(-Treasuries_01152013!CA56/la))</f>
        <v>0</v>
      </c>
      <c r="O67" s="24">
        <f>IF(Treasuries_01152013!CB56=0,0,theta0+(theta1+theta2)*(1-EXP(-Treasuries_01152013!CB56/la))/(Treasuries_01152013!CB56/la)-theta2*EXP(-Treasuries_01152013!CB56/la))</f>
        <v>0</v>
      </c>
      <c r="P67" s="24">
        <f>IF(Treasuries_01152013!CC56=0,0,theta0+(theta1+theta2)*(1-EXP(-Treasuries_01152013!CC56/la))/(Treasuries_01152013!CC56/la)-theta2*EXP(-Treasuries_01152013!CC56/la))</f>
        <v>0</v>
      </c>
      <c r="Q67" s="24">
        <f>IF(Treasuries_01152013!CD56=0,0,theta0+(theta1+theta2)*(1-EXP(-Treasuries_01152013!CD56/la))/(Treasuries_01152013!CD56/la)-theta2*EXP(-Treasuries_01152013!CD56/la))</f>
        <v>0</v>
      </c>
      <c r="R67" s="24">
        <f>IF(Treasuries_01152013!CE56=0,0,theta0+(theta1+theta2)*(1-EXP(-Treasuries_01152013!CE56/la))/(Treasuries_01152013!CE56/la)-theta2*EXP(-Treasuries_01152013!CE56/la))</f>
        <v>0</v>
      </c>
      <c r="S67" s="24">
        <f>IF(Treasuries_01152013!CF56=0,0,theta0+(theta1+theta2)*(1-EXP(-Treasuries_01152013!CF56/la))/(Treasuries_01152013!CF56/la)-theta2*EXP(-Treasuries_01152013!CF56/la))</f>
        <v>0</v>
      </c>
      <c r="T67" s="24">
        <f>IF(Treasuries_01152013!CG56=0,0,theta0+(theta1+theta2)*(1-EXP(-Treasuries_01152013!CG56/la))/(Treasuries_01152013!CG56/la)-theta2*EXP(-Treasuries_01152013!CG56/la))</f>
        <v>0</v>
      </c>
      <c r="U67" s="24">
        <f>IF(Treasuries_01152013!CH56=0,0,theta0+(theta1+theta2)*(1-EXP(-Treasuries_01152013!CH56/la))/(Treasuries_01152013!CH56/la)-theta2*EXP(-Treasuries_01152013!CH56/la))</f>
        <v>0</v>
      </c>
      <c r="V67" s="24">
        <f>IF(Treasuries_01152013!CI56=0,0,theta0+(theta1+theta2)*(1-EXP(-Treasuries_01152013!CI56/la))/(Treasuries_01152013!CI56/la)-theta2*EXP(-Treasuries_01152013!CI56/la))</f>
        <v>0</v>
      </c>
      <c r="W67" s="24">
        <f>IF(Treasuries_01152013!CJ56=0,0,theta0+(theta1+theta2)*(1-EXP(-Treasuries_01152013!CJ56/la))/(Treasuries_01152013!CJ56/la)-theta2*EXP(-Treasuries_01152013!CJ56/la))</f>
        <v>0</v>
      </c>
      <c r="X67" s="24">
        <f>IF(Treasuries_01152013!CK56=0,0,theta0+(theta1+theta2)*(1-EXP(-Treasuries_01152013!CK56/la))/(Treasuries_01152013!CK56/la)-theta2*EXP(-Treasuries_01152013!CK56/la))</f>
        <v>0</v>
      </c>
      <c r="Y67" s="24">
        <f>IF(Treasuries_01152013!CL56=0,0,theta0+(theta1+theta2)*(1-EXP(-Treasuries_01152013!CL56/la))/(Treasuries_01152013!CL56/la)-theta2*EXP(-Treasuries_01152013!CL56/la))</f>
        <v>0</v>
      </c>
      <c r="Z67" s="24">
        <f>IF(Treasuries_01152013!CM56=0,0,theta0+(theta1+theta2)*(1-EXP(-Treasuries_01152013!CM56/la))/(Treasuries_01152013!CM56/la)-theta2*EXP(-Treasuries_01152013!CM56/la))</f>
        <v>0</v>
      </c>
      <c r="AA67" s="24">
        <f>IF(Treasuries_01152013!CN56=0,0,theta0+(theta1+theta2)*(1-EXP(-Treasuries_01152013!CN56/la))/(Treasuries_01152013!CN56/la)-theta2*EXP(-Treasuries_01152013!CN56/la))</f>
        <v>0</v>
      </c>
      <c r="AB67" s="24">
        <f>IF(Treasuries_01152013!CO56=0,0,theta0+(theta1+theta2)*(1-EXP(-Treasuries_01152013!CO56/la))/(Treasuries_01152013!CO56/la)-theta2*EXP(-Treasuries_01152013!CO56/la))</f>
        <v>0</v>
      </c>
      <c r="AC67" s="24">
        <f>IF(Treasuries_01152013!CP56=0,0,theta0+(theta1+theta2)*(1-EXP(-Treasuries_01152013!CP56/la))/(Treasuries_01152013!CP56/la)-theta2*EXP(-Treasuries_01152013!CP56/la))</f>
        <v>0</v>
      </c>
      <c r="AD67" s="24">
        <f>IF(Treasuries_01152013!CQ56=0,0,theta0+(theta1+theta2)*(1-EXP(-Treasuries_01152013!CQ56/la))/(Treasuries_01152013!CQ56/la)-theta2*EXP(-Treasuries_01152013!CQ56/la))</f>
        <v>0</v>
      </c>
      <c r="AE67" s="24">
        <f>IF(Treasuries_01152013!CR56=0,0,theta0+(theta1+theta2)*(1-EXP(-Treasuries_01152013!CR56/la))/(Treasuries_01152013!CR56/la)-theta2*EXP(-Treasuries_01152013!CR56/la))</f>
        <v>0</v>
      </c>
      <c r="AF67" s="24">
        <f>IF(Treasuries_01152013!CS56=0,0,theta0+(theta1+theta2)*(1-EXP(-Treasuries_01152013!CS56/la))/(Treasuries_01152013!CS56/la)-theta2*EXP(-Treasuries_01152013!CS56/la))</f>
        <v>0</v>
      </c>
      <c r="AG67" s="24">
        <f>IF(Treasuries_01152013!CT56=0,0,theta0+(theta1+theta2)*(1-EXP(-Treasuries_01152013!CT56/la))/(Treasuries_01152013!CT56/la)-theta2*EXP(-Treasuries_01152013!CT56/la))</f>
        <v>0</v>
      </c>
      <c r="AH67" s="24">
        <f>IF(Treasuries_01152013!CU56=0,0,theta0+(theta1+theta2)*(1-EXP(-Treasuries_01152013!CU56/la))/(Treasuries_01152013!CU56/la)-theta2*EXP(-Treasuries_01152013!CU56/la))</f>
        <v>0</v>
      </c>
      <c r="AI67" s="24">
        <f>IF(Treasuries_01152013!CV56=0,0,theta0+(theta1+theta2)*(1-EXP(-Treasuries_01152013!CV56/la))/(Treasuries_01152013!CV56/la)-theta2*EXP(-Treasuries_01152013!CV56/la))</f>
        <v>0</v>
      </c>
      <c r="AJ67" s="24">
        <f>IF(Treasuries_01152013!CW56=0,0,theta0+(theta1+theta2)*(1-EXP(-Treasuries_01152013!CW56/la))/(Treasuries_01152013!CW56/la)-theta2*EXP(-Treasuries_01152013!CW56/la))</f>
        <v>0</v>
      </c>
      <c r="AK67" s="24">
        <f>IF(Treasuries_01152013!CX56=0,0,theta0+(theta1+theta2)*(1-EXP(-Treasuries_01152013!CX56/la))/(Treasuries_01152013!CX56/la)-theta2*EXP(-Treasuries_01152013!CX56/la))</f>
        <v>0</v>
      </c>
      <c r="AL67" s="24">
        <f>IF(Treasuries_01152013!CY56=0,0,theta0+(theta1+theta2)*(1-EXP(-Treasuries_01152013!CY56/la))/(Treasuries_01152013!CY56/la)-theta2*EXP(-Treasuries_01152013!CY56/la))</f>
        <v>0</v>
      </c>
      <c r="AM67" s="24">
        <f>IF(Treasuries_01152013!CZ56=0,0,theta0+(theta1+theta2)*(1-EXP(-Treasuries_01152013!CZ56/la))/(Treasuries_01152013!CZ56/la)-theta2*EXP(-Treasuries_01152013!CZ56/la))</f>
        <v>0</v>
      </c>
      <c r="AN67" s="24">
        <f>IF(Treasuries_01152013!DA56=0,0,theta0+(theta1+theta2)*(1-EXP(-Treasuries_01152013!DA56/la))/(Treasuries_01152013!DA56/la)-theta2*EXP(-Treasuries_01152013!DA56/la))</f>
        <v>0</v>
      </c>
      <c r="AO67" s="24">
        <f>IF(Treasuries_01152013!DB56=0,0,theta0+(theta1+theta2)*(1-EXP(-Treasuries_01152013!DB56/la))/(Treasuries_01152013!DB56/la)-theta2*EXP(-Treasuries_01152013!DB56/la))</f>
        <v>0</v>
      </c>
      <c r="AP67" s="24">
        <f>IF(Treasuries_01152013!DC56=0,0,theta0+(theta1+theta2)*(1-EXP(-Treasuries_01152013!DC56/la))/(Treasuries_01152013!DC56/la)-theta2*EXP(-Treasuries_01152013!DC56/la))</f>
        <v>0</v>
      </c>
      <c r="AQ67" s="24">
        <f>IF(Treasuries_01152013!DD56=0,0,theta0+(theta1+theta2)*(1-EXP(-Treasuries_01152013!DD56/la))/(Treasuries_01152013!DD56/la)-theta2*EXP(-Treasuries_01152013!DD56/la))</f>
        <v>0</v>
      </c>
      <c r="AR67" s="24">
        <f>IF(Treasuries_01152013!DE56=0,0,theta0+(theta1+theta2)*(1-EXP(-Treasuries_01152013!DE56/la))/(Treasuries_01152013!DE56/la)-theta2*EXP(-Treasuries_01152013!DE56/la))</f>
        <v>0</v>
      </c>
      <c r="AS67" s="24">
        <f>IF(Treasuries_01152013!DF56=0,0,theta0+(theta1+theta2)*(1-EXP(-Treasuries_01152013!DF56/la))/(Treasuries_01152013!DF56/la)-theta2*EXP(-Treasuries_01152013!DF56/la))</f>
        <v>0</v>
      </c>
      <c r="AT67" s="24">
        <f>IF(Treasuries_01152013!DG56=0,0,theta0+(theta1+theta2)*(1-EXP(-Treasuries_01152013!DG56/la))/(Treasuries_01152013!DG56/la)-theta2*EXP(-Treasuries_01152013!DG56/la))</f>
        <v>0</v>
      </c>
      <c r="AU67" s="24">
        <f>IF(Treasuries_01152013!DH56=0,0,theta0+(theta1+theta2)*(1-EXP(-Treasuries_01152013!DH56/la))/(Treasuries_01152013!DH56/la)-theta2*EXP(-Treasuries_01152013!DH56/la))</f>
        <v>0</v>
      </c>
      <c r="AV67" s="24">
        <f>IF(Treasuries_01152013!DI56=0,0,theta0+(theta1+theta2)*(1-EXP(-Treasuries_01152013!DI56/la))/(Treasuries_01152013!DI56/la)-theta2*EXP(-Treasuries_01152013!DI56/la))</f>
        <v>0</v>
      </c>
      <c r="AW67" s="24">
        <f>IF(Treasuries_01152013!DJ56=0,0,theta0+(theta1+theta2)*(1-EXP(-Treasuries_01152013!DJ56/la))/(Treasuries_01152013!DJ56/la)-theta2*EXP(-Treasuries_01152013!DJ56/la))</f>
        <v>0</v>
      </c>
      <c r="AX67" s="24">
        <f>IF(Treasuries_01152013!DK56=0,0,theta0+(theta1+theta2)*(1-EXP(-Treasuries_01152013!DK56/la))/(Treasuries_01152013!DK56/la)-theta2*EXP(-Treasuries_01152013!DK56/la))</f>
        <v>0</v>
      </c>
      <c r="AY67" s="24">
        <f>IF(Treasuries_01152013!DL56=0,0,theta0+(theta1+theta2)*(1-EXP(-Treasuries_01152013!DL56/la))/(Treasuries_01152013!DL56/la)-theta2*EXP(-Treasuries_01152013!DL56/la))</f>
        <v>0</v>
      </c>
      <c r="AZ67" s="24">
        <f>IF(Treasuries_01152013!DM56=0,0,theta0+(theta1+theta2)*(1-EXP(-Treasuries_01152013!DM56/la))/(Treasuries_01152013!DM56/la)-theta2*EXP(-Treasuries_01152013!DM56/la))</f>
        <v>0</v>
      </c>
      <c r="BA67" s="24">
        <f>IF(Treasuries_01152013!DN56=0,0,theta0+(theta1+theta2)*(1-EXP(-Treasuries_01152013!DN56/la))/(Treasuries_01152013!DN56/la)-theta2*EXP(-Treasuries_01152013!DN56/la))</f>
        <v>0</v>
      </c>
      <c r="BB67" s="24">
        <f>IF(Treasuries_01152013!DO56=0,0,theta0+(theta1+theta2)*(1-EXP(-Treasuries_01152013!DO56/la))/(Treasuries_01152013!DO56/la)-theta2*EXP(-Treasuries_01152013!DO56/la))</f>
        <v>0</v>
      </c>
      <c r="BC67" s="24">
        <f>IF(Treasuries_01152013!DP56=0,0,theta0+(theta1+theta2)*(1-EXP(-Treasuries_01152013!DP56/la))/(Treasuries_01152013!DP56/la)-theta2*EXP(-Treasuries_01152013!DP56/la))</f>
        <v>0</v>
      </c>
      <c r="BD67" s="24">
        <f>IF(Treasuries_01152013!DQ56=0,0,theta0+(theta1+theta2)*(1-EXP(-Treasuries_01152013!DQ56/la))/(Treasuries_01152013!DQ56/la)-theta2*EXP(-Treasuries_01152013!DQ56/la))</f>
        <v>0</v>
      </c>
      <c r="BE67" s="24">
        <f>IF(Treasuries_01152013!DR56=0,0,theta0+(theta1+theta2)*(1-EXP(-Treasuries_01152013!DR56/la))/(Treasuries_01152013!DR56/la)-theta2*EXP(-Treasuries_01152013!DR56/la))</f>
        <v>0</v>
      </c>
      <c r="BF67" s="24">
        <f>IF(Treasuries_01152013!DS56=0,0,theta0+(theta1+theta2)*(1-EXP(-Treasuries_01152013!DS56/la))/(Treasuries_01152013!DS56/la)-theta2*EXP(-Treasuries_01152013!DS56/la))</f>
        <v>0</v>
      </c>
      <c r="BG67" s="24">
        <f>IF(Treasuries_01152013!DT56=0,0,theta0+(theta1+theta2)*(1-EXP(-Treasuries_01152013!DT56/la))/(Treasuries_01152013!DT56/la)-theta2*EXP(-Treasuries_01152013!DT56/la))</f>
        <v>0</v>
      </c>
      <c r="BH67" s="24">
        <f>IF(Treasuries_01152013!DU56=0,0,theta0+(theta1+theta2)*(1-EXP(-Treasuries_01152013!DU56/la))/(Treasuries_01152013!DU56/la)-theta2*EXP(-Treasuries_01152013!DU56/la))</f>
        <v>0</v>
      </c>
      <c r="BI67" s="24">
        <f>IF(Treasuries_01152013!DV56=0,0,theta0+(theta1+theta2)*(1-EXP(-Treasuries_01152013!DV56/la))/(Treasuries_01152013!DV56/la)-theta2*EXP(-Treasuries_01152013!DV56/la))</f>
        <v>0</v>
      </c>
      <c r="BJ67" s="24">
        <f>IF(Treasuries_01152013!DW56=0,0,theta0+(theta1+theta2)*(1-EXP(-Treasuries_01152013!DW56/la))/(Treasuries_01152013!DW56/la)-theta2*EXP(-Treasuries_01152013!DW56/la))</f>
        <v>0</v>
      </c>
      <c r="BK67" s="24">
        <f>IF(Treasuries_01152013!DX56=0,0,theta0+(theta1+theta2)*(1-EXP(-Treasuries_01152013!DX56/la))/(Treasuries_01152013!DX56/la)-theta2*EXP(-Treasuries_01152013!DX56/la))</f>
        <v>0</v>
      </c>
      <c r="BL67" s="24">
        <f>IF(Treasuries_01152013!DY56=0,0,theta0+(theta1+theta2)*(1-EXP(-Treasuries_01152013!DY56/la))/(Treasuries_01152013!DY56/la)-theta2*EXP(-Treasuries_01152013!DY56/la))</f>
        <v>0</v>
      </c>
      <c r="BM67" s="24">
        <f>IF(Treasuries_01152013!DZ56=0,0,theta0+(theta1+theta2)*(1-EXP(-Treasuries_01152013!DZ56/la))/(Treasuries_01152013!DZ56/la)-theta2*EXP(-Treasuries_01152013!DZ56/la))</f>
        <v>0</v>
      </c>
      <c r="BN67" s="24">
        <f>IF(Treasuries_01152013!EA56=0,0,theta0+(theta1+theta2)*(1-EXP(-Treasuries_01152013!EA56/la))/(Treasuries_01152013!EA56/la)-theta2*EXP(-Treasuries_01152013!EA56/la))</f>
        <v>0</v>
      </c>
      <c r="BO67" s="17" t="e">
        <f>EXP(-Treasuries_01152013!BT56*G67)</f>
        <v>#DIV/0!</v>
      </c>
      <c r="BP67" s="17" t="e">
        <f>EXP(-Treasuries_01152013!BU56*H67)</f>
        <v>#DIV/0!</v>
      </c>
      <c r="BQ67" s="17">
        <f>EXP(-Treasuries_01152013!BV56*I67)</f>
        <v>1</v>
      </c>
      <c r="BR67" s="17">
        <f>EXP(-Treasuries_01152013!BW56*J67)</f>
        <v>1</v>
      </c>
      <c r="BS67" s="17">
        <f>EXP(-Treasuries_01152013!BX56*K67)</f>
        <v>1</v>
      </c>
      <c r="BT67" s="17">
        <f>EXP(-Treasuries_01152013!BY56*L67)</f>
        <v>1</v>
      </c>
      <c r="BU67" s="17">
        <f>EXP(-Treasuries_01152013!BZ56*M67)</f>
        <v>1</v>
      </c>
      <c r="BV67" s="17">
        <f>EXP(-Treasuries_01152013!CA56*N67)</f>
        <v>1</v>
      </c>
      <c r="BW67" s="17">
        <f>EXP(-Treasuries_01152013!CB56*O67)</f>
        <v>1</v>
      </c>
      <c r="BX67" s="17">
        <f>EXP(-Treasuries_01152013!CC56*P67)</f>
        <v>1</v>
      </c>
      <c r="BY67" s="17">
        <f>EXP(-Treasuries_01152013!CD56*Q67)</f>
        <v>1</v>
      </c>
      <c r="BZ67" s="17">
        <f>EXP(-Treasuries_01152013!CE56*R67)</f>
        <v>1</v>
      </c>
      <c r="CA67" s="17">
        <f>EXP(-Treasuries_01152013!CF56*S67)</f>
        <v>1</v>
      </c>
      <c r="CB67" s="17">
        <f>EXP(-Treasuries_01152013!CG56*T67)</f>
        <v>1</v>
      </c>
      <c r="CC67" s="17">
        <f>EXP(-Treasuries_01152013!CH56*U67)</f>
        <v>1</v>
      </c>
      <c r="CD67" s="17">
        <f>EXP(-Treasuries_01152013!CI56*V67)</f>
        <v>1</v>
      </c>
      <c r="CE67" s="17">
        <f>EXP(-Treasuries_01152013!CJ56*W67)</f>
        <v>1</v>
      </c>
      <c r="CF67" s="17">
        <f>EXP(-Treasuries_01152013!CK56*X67)</f>
        <v>1</v>
      </c>
      <c r="CG67" s="17">
        <f>EXP(-Treasuries_01152013!CL56*Y67)</f>
        <v>1</v>
      </c>
      <c r="CH67" s="17">
        <f>EXP(-Treasuries_01152013!CM56*Z67)</f>
        <v>1</v>
      </c>
      <c r="CI67" s="17">
        <f>EXP(-Treasuries_01152013!CN56*AA67)</f>
        <v>1</v>
      </c>
      <c r="CJ67" s="17">
        <f>EXP(-Treasuries_01152013!CO56*AB67)</f>
        <v>1</v>
      </c>
      <c r="CK67" s="17">
        <f>EXP(-Treasuries_01152013!CP56*AC67)</f>
        <v>1</v>
      </c>
      <c r="CL67" s="17">
        <f>EXP(-Treasuries_01152013!CQ56*AD67)</f>
        <v>1</v>
      </c>
      <c r="CM67" s="17">
        <f>EXP(-Treasuries_01152013!CR56*AE67)</f>
        <v>1</v>
      </c>
      <c r="CN67" s="17">
        <f>EXP(-Treasuries_01152013!CS56*AF67)</f>
        <v>1</v>
      </c>
      <c r="CO67" s="17">
        <f>EXP(-Treasuries_01152013!CT56*AG67)</f>
        <v>1</v>
      </c>
      <c r="CP67" s="17">
        <f>EXP(-Treasuries_01152013!CU56*AH67)</f>
        <v>1</v>
      </c>
      <c r="CQ67" s="17">
        <f>EXP(-Treasuries_01152013!CV56*AI67)</f>
        <v>1</v>
      </c>
      <c r="CR67" s="17">
        <f>EXP(-Treasuries_01152013!CW56*AJ67)</f>
        <v>1</v>
      </c>
      <c r="CS67" s="17">
        <f>EXP(-Treasuries_01152013!CX56*AK67)</f>
        <v>1</v>
      </c>
      <c r="CT67" s="17">
        <f>EXP(-Treasuries_01152013!CY56*AL67)</f>
        <v>1</v>
      </c>
      <c r="CU67" s="17">
        <f>EXP(-Treasuries_01152013!CZ56*AM67)</f>
        <v>1</v>
      </c>
      <c r="CV67" s="17">
        <f>EXP(-Treasuries_01152013!DA56*AN67)</f>
        <v>1</v>
      </c>
      <c r="CW67" s="17">
        <f>EXP(-Treasuries_01152013!DB56*AO67)</f>
        <v>1</v>
      </c>
      <c r="CX67" s="17">
        <f>EXP(-Treasuries_01152013!DC56*AP67)</f>
        <v>1</v>
      </c>
      <c r="CY67" s="17">
        <f>EXP(-Treasuries_01152013!DD56*AQ67)</f>
        <v>1</v>
      </c>
      <c r="CZ67" s="17">
        <f>EXP(-Treasuries_01152013!DE56*AR67)</f>
        <v>1</v>
      </c>
      <c r="DA67" s="17">
        <f>EXP(-Treasuries_01152013!DF56*AS67)</f>
        <v>1</v>
      </c>
      <c r="DB67" s="17">
        <f>EXP(-Treasuries_01152013!DG56*AT67)</f>
        <v>1</v>
      </c>
      <c r="DC67" s="17">
        <f>EXP(-Treasuries_01152013!DH56*AU67)</f>
        <v>1</v>
      </c>
      <c r="DD67" s="17">
        <f>EXP(-Treasuries_01152013!DI56*AV67)</f>
        <v>1</v>
      </c>
      <c r="DE67" s="17">
        <f>EXP(-Treasuries_01152013!DJ56*AW67)</f>
        <v>1</v>
      </c>
      <c r="DF67" s="17">
        <f>EXP(-Treasuries_01152013!DK56*AX67)</f>
        <v>1</v>
      </c>
      <c r="DG67" s="17">
        <f>EXP(-Treasuries_01152013!DL56*AY67)</f>
        <v>1</v>
      </c>
      <c r="DH67" s="17">
        <f>EXP(-Treasuries_01152013!DM56*AZ67)</f>
        <v>1</v>
      </c>
      <c r="DI67" s="17">
        <f>EXP(-Treasuries_01152013!DN56*BA67)</f>
        <v>1</v>
      </c>
      <c r="DJ67" s="17">
        <f>EXP(-Treasuries_01152013!DO56*BB67)</f>
        <v>1</v>
      </c>
      <c r="DK67" s="17">
        <f>EXP(-Treasuries_01152013!DP56*BC67)</f>
        <v>1</v>
      </c>
      <c r="DL67" s="17">
        <f>EXP(-Treasuries_01152013!DQ56*BD67)</f>
        <v>1</v>
      </c>
      <c r="DM67" s="17">
        <f>EXP(-Treasuries_01152013!DR56*BE67)</f>
        <v>1</v>
      </c>
      <c r="DN67" s="17">
        <f>EXP(-Treasuries_01152013!DS56*BF67)</f>
        <v>1</v>
      </c>
      <c r="DO67" s="17">
        <f>EXP(-Treasuries_01152013!DT56*BG67)</f>
        <v>1</v>
      </c>
      <c r="DP67" s="17">
        <f>EXP(-Treasuries_01152013!DU56*BH67)</f>
        <v>1</v>
      </c>
      <c r="DQ67" s="17">
        <f>EXP(-Treasuries_01152013!DV56*BI67)</f>
        <v>1</v>
      </c>
      <c r="DR67" s="17">
        <f>EXP(-Treasuries_01152013!DW56*BJ67)</f>
        <v>1</v>
      </c>
      <c r="DS67" s="17">
        <f>EXP(-Treasuries_01152013!DX56*BK67)</f>
        <v>1</v>
      </c>
      <c r="DT67" s="17">
        <f>EXP(-Treasuries_01152013!DY56*BL67)</f>
        <v>1</v>
      </c>
      <c r="DU67" s="17">
        <f>EXP(-Treasuries_01152013!DZ56*BM67)</f>
        <v>1</v>
      </c>
      <c r="DV67" s="17">
        <f>EXP(-Treasuries_01152013!EA56*BN67)</f>
        <v>1</v>
      </c>
      <c r="DW67" s="8" t="e">
        <f>SUMPRODUCT(BO67:DV67,Treasuries_01152013!K56:BR56)</f>
        <v>#DIV/0!</v>
      </c>
      <c r="DX67" s="11" t="e">
        <f t="shared" si="3"/>
        <v>#DIV/0!</v>
      </c>
      <c r="DZ67" s="14">
        <f t="shared" si="6"/>
        <v>25</v>
      </c>
      <c r="EA67" s="67"/>
      <c r="EB67" s="67"/>
      <c r="EC67" s="67"/>
      <c r="EF67" s="15"/>
    </row>
    <row r="68" spans="2:136">
      <c r="B68" s="10">
        <f>Treasuries_01152013!C57</f>
        <v>0.75</v>
      </c>
      <c r="C68" s="10">
        <f>Treasuries_01152013!E57</f>
        <v>100.351562</v>
      </c>
      <c r="D68" s="10">
        <f>Treasuries_01152013!F57</f>
        <v>100.359375</v>
      </c>
      <c r="E68" s="8">
        <f>Treasuries_01152013!H57</f>
        <v>0.58333333333333337</v>
      </c>
      <c r="F68" s="8">
        <f t="shared" si="5"/>
        <v>100.3554685</v>
      </c>
      <c r="G68" s="24" t="e">
        <f>IF(Treasuries_01152013!BT57=0,0,theta0+(theta1+theta2)*(1-EXP(-Treasuries_01152013!BT57/la))/(Treasuries_01152013!BT57/la)-theta2*EXP(-Treasuries_01152013!BT57/la))</f>
        <v>#DIV/0!</v>
      </c>
      <c r="H68" s="24" t="e">
        <f>IF(Treasuries_01152013!BU57=0,0,theta0+(theta1+theta2)*(1-EXP(-Treasuries_01152013!BU57/la))/(Treasuries_01152013!BU57/la)-theta2*EXP(-Treasuries_01152013!BU57/la))</f>
        <v>#DIV/0!</v>
      </c>
      <c r="I68" s="24">
        <f>IF(Treasuries_01152013!BV57=0,0,theta0+(theta1+theta2)*(1-EXP(-Treasuries_01152013!BV57/la))/(Treasuries_01152013!BV57/la)-theta2*EXP(-Treasuries_01152013!BV57/la))</f>
        <v>0</v>
      </c>
      <c r="J68" s="24">
        <f>IF(Treasuries_01152013!BW57=0,0,theta0+(theta1+theta2)*(1-EXP(-Treasuries_01152013!BW57/la))/(Treasuries_01152013!BW57/la)-theta2*EXP(-Treasuries_01152013!BW57/la))</f>
        <v>0</v>
      </c>
      <c r="K68" s="24">
        <f>IF(Treasuries_01152013!BX57=0,0,theta0+(theta1+theta2)*(1-EXP(-Treasuries_01152013!BX57/la))/(Treasuries_01152013!BX57/la)-theta2*EXP(-Treasuries_01152013!BX57/la))</f>
        <v>0</v>
      </c>
      <c r="L68" s="24">
        <f>IF(Treasuries_01152013!BY57=0,0,theta0+(theta1+theta2)*(1-EXP(-Treasuries_01152013!BY57/la))/(Treasuries_01152013!BY57/la)-theta2*EXP(-Treasuries_01152013!BY57/la))</f>
        <v>0</v>
      </c>
      <c r="M68" s="24">
        <f>IF(Treasuries_01152013!BZ57=0,0,theta0+(theta1+theta2)*(1-EXP(-Treasuries_01152013!BZ57/la))/(Treasuries_01152013!BZ57/la)-theta2*EXP(-Treasuries_01152013!BZ57/la))</f>
        <v>0</v>
      </c>
      <c r="N68" s="24">
        <f>IF(Treasuries_01152013!CA57=0,0,theta0+(theta1+theta2)*(1-EXP(-Treasuries_01152013!CA57/la))/(Treasuries_01152013!CA57/la)-theta2*EXP(-Treasuries_01152013!CA57/la))</f>
        <v>0</v>
      </c>
      <c r="O68" s="24">
        <f>IF(Treasuries_01152013!CB57=0,0,theta0+(theta1+theta2)*(1-EXP(-Treasuries_01152013!CB57/la))/(Treasuries_01152013!CB57/la)-theta2*EXP(-Treasuries_01152013!CB57/la))</f>
        <v>0</v>
      </c>
      <c r="P68" s="24">
        <f>IF(Treasuries_01152013!CC57=0,0,theta0+(theta1+theta2)*(1-EXP(-Treasuries_01152013!CC57/la))/(Treasuries_01152013!CC57/la)-theta2*EXP(-Treasuries_01152013!CC57/la))</f>
        <v>0</v>
      </c>
      <c r="Q68" s="24">
        <f>IF(Treasuries_01152013!CD57=0,0,theta0+(theta1+theta2)*(1-EXP(-Treasuries_01152013!CD57/la))/(Treasuries_01152013!CD57/la)-theta2*EXP(-Treasuries_01152013!CD57/la))</f>
        <v>0</v>
      </c>
      <c r="R68" s="24">
        <f>IF(Treasuries_01152013!CE57=0,0,theta0+(theta1+theta2)*(1-EXP(-Treasuries_01152013!CE57/la))/(Treasuries_01152013!CE57/la)-theta2*EXP(-Treasuries_01152013!CE57/la))</f>
        <v>0</v>
      </c>
      <c r="S68" s="24">
        <f>IF(Treasuries_01152013!CF57=0,0,theta0+(theta1+theta2)*(1-EXP(-Treasuries_01152013!CF57/la))/(Treasuries_01152013!CF57/la)-theta2*EXP(-Treasuries_01152013!CF57/la))</f>
        <v>0</v>
      </c>
      <c r="T68" s="24">
        <f>IF(Treasuries_01152013!CG57=0,0,theta0+(theta1+theta2)*(1-EXP(-Treasuries_01152013!CG57/la))/(Treasuries_01152013!CG57/la)-theta2*EXP(-Treasuries_01152013!CG57/la))</f>
        <v>0</v>
      </c>
      <c r="U68" s="24">
        <f>IF(Treasuries_01152013!CH57=0,0,theta0+(theta1+theta2)*(1-EXP(-Treasuries_01152013!CH57/la))/(Treasuries_01152013!CH57/la)-theta2*EXP(-Treasuries_01152013!CH57/la))</f>
        <v>0</v>
      </c>
      <c r="V68" s="24">
        <f>IF(Treasuries_01152013!CI57=0,0,theta0+(theta1+theta2)*(1-EXP(-Treasuries_01152013!CI57/la))/(Treasuries_01152013!CI57/la)-theta2*EXP(-Treasuries_01152013!CI57/la))</f>
        <v>0</v>
      </c>
      <c r="W68" s="24">
        <f>IF(Treasuries_01152013!CJ57=0,0,theta0+(theta1+theta2)*(1-EXP(-Treasuries_01152013!CJ57/la))/(Treasuries_01152013!CJ57/la)-theta2*EXP(-Treasuries_01152013!CJ57/la))</f>
        <v>0</v>
      </c>
      <c r="X68" s="24">
        <f>IF(Treasuries_01152013!CK57=0,0,theta0+(theta1+theta2)*(1-EXP(-Treasuries_01152013!CK57/la))/(Treasuries_01152013!CK57/la)-theta2*EXP(-Treasuries_01152013!CK57/la))</f>
        <v>0</v>
      </c>
      <c r="Y68" s="24">
        <f>IF(Treasuries_01152013!CL57=0,0,theta0+(theta1+theta2)*(1-EXP(-Treasuries_01152013!CL57/la))/(Treasuries_01152013!CL57/la)-theta2*EXP(-Treasuries_01152013!CL57/la))</f>
        <v>0</v>
      </c>
      <c r="Z68" s="24">
        <f>IF(Treasuries_01152013!CM57=0,0,theta0+(theta1+theta2)*(1-EXP(-Treasuries_01152013!CM57/la))/(Treasuries_01152013!CM57/la)-theta2*EXP(-Treasuries_01152013!CM57/la))</f>
        <v>0</v>
      </c>
      <c r="AA68" s="24">
        <f>IF(Treasuries_01152013!CN57=0,0,theta0+(theta1+theta2)*(1-EXP(-Treasuries_01152013!CN57/la))/(Treasuries_01152013!CN57/la)-theta2*EXP(-Treasuries_01152013!CN57/la))</f>
        <v>0</v>
      </c>
      <c r="AB68" s="24">
        <f>IF(Treasuries_01152013!CO57=0,0,theta0+(theta1+theta2)*(1-EXP(-Treasuries_01152013!CO57/la))/(Treasuries_01152013!CO57/la)-theta2*EXP(-Treasuries_01152013!CO57/la))</f>
        <v>0</v>
      </c>
      <c r="AC68" s="24">
        <f>IF(Treasuries_01152013!CP57=0,0,theta0+(theta1+theta2)*(1-EXP(-Treasuries_01152013!CP57/la))/(Treasuries_01152013!CP57/la)-theta2*EXP(-Treasuries_01152013!CP57/la))</f>
        <v>0</v>
      </c>
      <c r="AD68" s="24">
        <f>IF(Treasuries_01152013!CQ57=0,0,theta0+(theta1+theta2)*(1-EXP(-Treasuries_01152013!CQ57/la))/(Treasuries_01152013!CQ57/la)-theta2*EXP(-Treasuries_01152013!CQ57/la))</f>
        <v>0</v>
      </c>
      <c r="AE68" s="24">
        <f>IF(Treasuries_01152013!CR57=0,0,theta0+(theta1+theta2)*(1-EXP(-Treasuries_01152013!CR57/la))/(Treasuries_01152013!CR57/la)-theta2*EXP(-Treasuries_01152013!CR57/la))</f>
        <v>0</v>
      </c>
      <c r="AF68" s="24">
        <f>IF(Treasuries_01152013!CS57=0,0,theta0+(theta1+theta2)*(1-EXP(-Treasuries_01152013!CS57/la))/(Treasuries_01152013!CS57/la)-theta2*EXP(-Treasuries_01152013!CS57/la))</f>
        <v>0</v>
      </c>
      <c r="AG68" s="24">
        <f>IF(Treasuries_01152013!CT57=0,0,theta0+(theta1+theta2)*(1-EXP(-Treasuries_01152013!CT57/la))/(Treasuries_01152013!CT57/la)-theta2*EXP(-Treasuries_01152013!CT57/la))</f>
        <v>0</v>
      </c>
      <c r="AH68" s="24">
        <f>IF(Treasuries_01152013!CU57=0,0,theta0+(theta1+theta2)*(1-EXP(-Treasuries_01152013!CU57/la))/(Treasuries_01152013!CU57/la)-theta2*EXP(-Treasuries_01152013!CU57/la))</f>
        <v>0</v>
      </c>
      <c r="AI68" s="24">
        <f>IF(Treasuries_01152013!CV57=0,0,theta0+(theta1+theta2)*(1-EXP(-Treasuries_01152013!CV57/la))/(Treasuries_01152013!CV57/la)-theta2*EXP(-Treasuries_01152013!CV57/la))</f>
        <v>0</v>
      </c>
      <c r="AJ68" s="24">
        <f>IF(Treasuries_01152013!CW57=0,0,theta0+(theta1+theta2)*(1-EXP(-Treasuries_01152013!CW57/la))/(Treasuries_01152013!CW57/la)-theta2*EXP(-Treasuries_01152013!CW57/la))</f>
        <v>0</v>
      </c>
      <c r="AK68" s="24">
        <f>IF(Treasuries_01152013!CX57=0,0,theta0+(theta1+theta2)*(1-EXP(-Treasuries_01152013!CX57/la))/(Treasuries_01152013!CX57/la)-theta2*EXP(-Treasuries_01152013!CX57/la))</f>
        <v>0</v>
      </c>
      <c r="AL68" s="24">
        <f>IF(Treasuries_01152013!CY57=0,0,theta0+(theta1+theta2)*(1-EXP(-Treasuries_01152013!CY57/la))/(Treasuries_01152013!CY57/la)-theta2*EXP(-Treasuries_01152013!CY57/la))</f>
        <v>0</v>
      </c>
      <c r="AM68" s="24">
        <f>IF(Treasuries_01152013!CZ57=0,0,theta0+(theta1+theta2)*(1-EXP(-Treasuries_01152013!CZ57/la))/(Treasuries_01152013!CZ57/la)-theta2*EXP(-Treasuries_01152013!CZ57/la))</f>
        <v>0</v>
      </c>
      <c r="AN68" s="24">
        <f>IF(Treasuries_01152013!DA57=0,0,theta0+(theta1+theta2)*(1-EXP(-Treasuries_01152013!DA57/la))/(Treasuries_01152013!DA57/la)-theta2*EXP(-Treasuries_01152013!DA57/la))</f>
        <v>0</v>
      </c>
      <c r="AO68" s="24">
        <f>IF(Treasuries_01152013!DB57=0,0,theta0+(theta1+theta2)*(1-EXP(-Treasuries_01152013!DB57/la))/(Treasuries_01152013!DB57/la)-theta2*EXP(-Treasuries_01152013!DB57/la))</f>
        <v>0</v>
      </c>
      <c r="AP68" s="24">
        <f>IF(Treasuries_01152013!DC57=0,0,theta0+(theta1+theta2)*(1-EXP(-Treasuries_01152013!DC57/la))/(Treasuries_01152013!DC57/la)-theta2*EXP(-Treasuries_01152013!DC57/la))</f>
        <v>0</v>
      </c>
      <c r="AQ68" s="24">
        <f>IF(Treasuries_01152013!DD57=0,0,theta0+(theta1+theta2)*(1-EXP(-Treasuries_01152013!DD57/la))/(Treasuries_01152013!DD57/la)-theta2*EXP(-Treasuries_01152013!DD57/la))</f>
        <v>0</v>
      </c>
      <c r="AR68" s="24">
        <f>IF(Treasuries_01152013!DE57=0,0,theta0+(theta1+theta2)*(1-EXP(-Treasuries_01152013!DE57/la))/(Treasuries_01152013!DE57/la)-theta2*EXP(-Treasuries_01152013!DE57/la))</f>
        <v>0</v>
      </c>
      <c r="AS68" s="24">
        <f>IF(Treasuries_01152013!DF57=0,0,theta0+(theta1+theta2)*(1-EXP(-Treasuries_01152013!DF57/la))/(Treasuries_01152013!DF57/la)-theta2*EXP(-Treasuries_01152013!DF57/la))</f>
        <v>0</v>
      </c>
      <c r="AT68" s="24">
        <f>IF(Treasuries_01152013!DG57=0,0,theta0+(theta1+theta2)*(1-EXP(-Treasuries_01152013!DG57/la))/(Treasuries_01152013!DG57/la)-theta2*EXP(-Treasuries_01152013!DG57/la))</f>
        <v>0</v>
      </c>
      <c r="AU68" s="24">
        <f>IF(Treasuries_01152013!DH57=0,0,theta0+(theta1+theta2)*(1-EXP(-Treasuries_01152013!DH57/la))/(Treasuries_01152013!DH57/la)-theta2*EXP(-Treasuries_01152013!DH57/la))</f>
        <v>0</v>
      </c>
      <c r="AV68" s="24">
        <f>IF(Treasuries_01152013!DI57=0,0,theta0+(theta1+theta2)*(1-EXP(-Treasuries_01152013!DI57/la))/(Treasuries_01152013!DI57/la)-theta2*EXP(-Treasuries_01152013!DI57/la))</f>
        <v>0</v>
      </c>
      <c r="AW68" s="24">
        <f>IF(Treasuries_01152013!DJ57=0,0,theta0+(theta1+theta2)*(1-EXP(-Treasuries_01152013!DJ57/la))/(Treasuries_01152013!DJ57/la)-theta2*EXP(-Treasuries_01152013!DJ57/la))</f>
        <v>0</v>
      </c>
      <c r="AX68" s="24">
        <f>IF(Treasuries_01152013!DK57=0,0,theta0+(theta1+theta2)*(1-EXP(-Treasuries_01152013!DK57/la))/(Treasuries_01152013!DK57/la)-theta2*EXP(-Treasuries_01152013!DK57/la))</f>
        <v>0</v>
      </c>
      <c r="AY68" s="24">
        <f>IF(Treasuries_01152013!DL57=0,0,theta0+(theta1+theta2)*(1-EXP(-Treasuries_01152013!DL57/la))/(Treasuries_01152013!DL57/la)-theta2*EXP(-Treasuries_01152013!DL57/la))</f>
        <v>0</v>
      </c>
      <c r="AZ68" s="24">
        <f>IF(Treasuries_01152013!DM57=0,0,theta0+(theta1+theta2)*(1-EXP(-Treasuries_01152013!DM57/la))/(Treasuries_01152013!DM57/la)-theta2*EXP(-Treasuries_01152013!DM57/la))</f>
        <v>0</v>
      </c>
      <c r="BA68" s="24">
        <f>IF(Treasuries_01152013!DN57=0,0,theta0+(theta1+theta2)*(1-EXP(-Treasuries_01152013!DN57/la))/(Treasuries_01152013!DN57/la)-theta2*EXP(-Treasuries_01152013!DN57/la))</f>
        <v>0</v>
      </c>
      <c r="BB68" s="24">
        <f>IF(Treasuries_01152013!DO57=0,0,theta0+(theta1+theta2)*(1-EXP(-Treasuries_01152013!DO57/la))/(Treasuries_01152013!DO57/la)-theta2*EXP(-Treasuries_01152013!DO57/la))</f>
        <v>0</v>
      </c>
      <c r="BC68" s="24">
        <f>IF(Treasuries_01152013!DP57=0,0,theta0+(theta1+theta2)*(1-EXP(-Treasuries_01152013!DP57/la))/(Treasuries_01152013!DP57/la)-theta2*EXP(-Treasuries_01152013!DP57/la))</f>
        <v>0</v>
      </c>
      <c r="BD68" s="24">
        <f>IF(Treasuries_01152013!DQ57=0,0,theta0+(theta1+theta2)*(1-EXP(-Treasuries_01152013!DQ57/la))/(Treasuries_01152013!DQ57/la)-theta2*EXP(-Treasuries_01152013!DQ57/la))</f>
        <v>0</v>
      </c>
      <c r="BE68" s="24">
        <f>IF(Treasuries_01152013!DR57=0,0,theta0+(theta1+theta2)*(1-EXP(-Treasuries_01152013!DR57/la))/(Treasuries_01152013!DR57/la)-theta2*EXP(-Treasuries_01152013!DR57/la))</f>
        <v>0</v>
      </c>
      <c r="BF68" s="24">
        <f>IF(Treasuries_01152013!DS57=0,0,theta0+(theta1+theta2)*(1-EXP(-Treasuries_01152013!DS57/la))/(Treasuries_01152013!DS57/la)-theta2*EXP(-Treasuries_01152013!DS57/la))</f>
        <v>0</v>
      </c>
      <c r="BG68" s="24">
        <f>IF(Treasuries_01152013!DT57=0,0,theta0+(theta1+theta2)*(1-EXP(-Treasuries_01152013!DT57/la))/(Treasuries_01152013!DT57/la)-theta2*EXP(-Treasuries_01152013!DT57/la))</f>
        <v>0</v>
      </c>
      <c r="BH68" s="24">
        <f>IF(Treasuries_01152013!DU57=0,0,theta0+(theta1+theta2)*(1-EXP(-Treasuries_01152013!DU57/la))/(Treasuries_01152013!DU57/la)-theta2*EXP(-Treasuries_01152013!DU57/la))</f>
        <v>0</v>
      </c>
      <c r="BI68" s="24">
        <f>IF(Treasuries_01152013!DV57=0,0,theta0+(theta1+theta2)*(1-EXP(-Treasuries_01152013!DV57/la))/(Treasuries_01152013!DV57/la)-theta2*EXP(-Treasuries_01152013!DV57/la))</f>
        <v>0</v>
      </c>
      <c r="BJ68" s="24">
        <f>IF(Treasuries_01152013!DW57=0,0,theta0+(theta1+theta2)*(1-EXP(-Treasuries_01152013!DW57/la))/(Treasuries_01152013!DW57/la)-theta2*EXP(-Treasuries_01152013!DW57/la))</f>
        <v>0</v>
      </c>
      <c r="BK68" s="24">
        <f>IF(Treasuries_01152013!DX57=0,0,theta0+(theta1+theta2)*(1-EXP(-Treasuries_01152013!DX57/la))/(Treasuries_01152013!DX57/la)-theta2*EXP(-Treasuries_01152013!DX57/la))</f>
        <v>0</v>
      </c>
      <c r="BL68" s="24">
        <f>IF(Treasuries_01152013!DY57=0,0,theta0+(theta1+theta2)*(1-EXP(-Treasuries_01152013!DY57/la))/(Treasuries_01152013!DY57/la)-theta2*EXP(-Treasuries_01152013!DY57/la))</f>
        <v>0</v>
      </c>
      <c r="BM68" s="24">
        <f>IF(Treasuries_01152013!DZ57=0,0,theta0+(theta1+theta2)*(1-EXP(-Treasuries_01152013!DZ57/la))/(Treasuries_01152013!DZ57/la)-theta2*EXP(-Treasuries_01152013!DZ57/la))</f>
        <v>0</v>
      </c>
      <c r="BN68" s="24">
        <f>IF(Treasuries_01152013!EA57=0,0,theta0+(theta1+theta2)*(1-EXP(-Treasuries_01152013!EA57/la))/(Treasuries_01152013!EA57/la)-theta2*EXP(-Treasuries_01152013!EA57/la))</f>
        <v>0</v>
      </c>
      <c r="BO68" s="17" t="e">
        <f>EXP(-Treasuries_01152013!BT57*G68)</f>
        <v>#DIV/0!</v>
      </c>
      <c r="BP68" s="17" t="e">
        <f>EXP(-Treasuries_01152013!BU57*H68)</f>
        <v>#DIV/0!</v>
      </c>
      <c r="BQ68" s="17">
        <f>EXP(-Treasuries_01152013!BV57*I68)</f>
        <v>1</v>
      </c>
      <c r="BR68" s="17">
        <f>EXP(-Treasuries_01152013!BW57*J68)</f>
        <v>1</v>
      </c>
      <c r="BS68" s="17">
        <f>EXP(-Treasuries_01152013!BX57*K68)</f>
        <v>1</v>
      </c>
      <c r="BT68" s="17">
        <f>EXP(-Treasuries_01152013!BY57*L68)</f>
        <v>1</v>
      </c>
      <c r="BU68" s="17">
        <f>EXP(-Treasuries_01152013!BZ57*M68)</f>
        <v>1</v>
      </c>
      <c r="BV68" s="17">
        <f>EXP(-Treasuries_01152013!CA57*N68)</f>
        <v>1</v>
      </c>
      <c r="BW68" s="17">
        <f>EXP(-Treasuries_01152013!CB57*O68)</f>
        <v>1</v>
      </c>
      <c r="BX68" s="17">
        <f>EXP(-Treasuries_01152013!CC57*P68)</f>
        <v>1</v>
      </c>
      <c r="BY68" s="17">
        <f>EXP(-Treasuries_01152013!CD57*Q68)</f>
        <v>1</v>
      </c>
      <c r="BZ68" s="17">
        <f>EXP(-Treasuries_01152013!CE57*R68)</f>
        <v>1</v>
      </c>
      <c r="CA68" s="17">
        <f>EXP(-Treasuries_01152013!CF57*S68)</f>
        <v>1</v>
      </c>
      <c r="CB68" s="17">
        <f>EXP(-Treasuries_01152013!CG57*T68)</f>
        <v>1</v>
      </c>
      <c r="CC68" s="17">
        <f>EXP(-Treasuries_01152013!CH57*U68)</f>
        <v>1</v>
      </c>
      <c r="CD68" s="17">
        <f>EXP(-Treasuries_01152013!CI57*V68)</f>
        <v>1</v>
      </c>
      <c r="CE68" s="17">
        <f>EXP(-Treasuries_01152013!CJ57*W68)</f>
        <v>1</v>
      </c>
      <c r="CF68" s="17">
        <f>EXP(-Treasuries_01152013!CK57*X68)</f>
        <v>1</v>
      </c>
      <c r="CG68" s="17">
        <f>EXP(-Treasuries_01152013!CL57*Y68)</f>
        <v>1</v>
      </c>
      <c r="CH68" s="17">
        <f>EXP(-Treasuries_01152013!CM57*Z68)</f>
        <v>1</v>
      </c>
      <c r="CI68" s="17">
        <f>EXP(-Treasuries_01152013!CN57*AA68)</f>
        <v>1</v>
      </c>
      <c r="CJ68" s="17">
        <f>EXP(-Treasuries_01152013!CO57*AB68)</f>
        <v>1</v>
      </c>
      <c r="CK68" s="17">
        <f>EXP(-Treasuries_01152013!CP57*AC68)</f>
        <v>1</v>
      </c>
      <c r="CL68" s="17">
        <f>EXP(-Treasuries_01152013!CQ57*AD68)</f>
        <v>1</v>
      </c>
      <c r="CM68" s="17">
        <f>EXP(-Treasuries_01152013!CR57*AE68)</f>
        <v>1</v>
      </c>
      <c r="CN68" s="17">
        <f>EXP(-Treasuries_01152013!CS57*AF68)</f>
        <v>1</v>
      </c>
      <c r="CO68" s="17">
        <f>EXP(-Treasuries_01152013!CT57*AG68)</f>
        <v>1</v>
      </c>
      <c r="CP68" s="17">
        <f>EXP(-Treasuries_01152013!CU57*AH68)</f>
        <v>1</v>
      </c>
      <c r="CQ68" s="17">
        <f>EXP(-Treasuries_01152013!CV57*AI68)</f>
        <v>1</v>
      </c>
      <c r="CR68" s="17">
        <f>EXP(-Treasuries_01152013!CW57*AJ68)</f>
        <v>1</v>
      </c>
      <c r="CS68" s="17">
        <f>EXP(-Treasuries_01152013!CX57*AK68)</f>
        <v>1</v>
      </c>
      <c r="CT68" s="17">
        <f>EXP(-Treasuries_01152013!CY57*AL68)</f>
        <v>1</v>
      </c>
      <c r="CU68" s="17">
        <f>EXP(-Treasuries_01152013!CZ57*AM68)</f>
        <v>1</v>
      </c>
      <c r="CV68" s="17">
        <f>EXP(-Treasuries_01152013!DA57*AN68)</f>
        <v>1</v>
      </c>
      <c r="CW68" s="17">
        <f>EXP(-Treasuries_01152013!DB57*AO68)</f>
        <v>1</v>
      </c>
      <c r="CX68" s="17">
        <f>EXP(-Treasuries_01152013!DC57*AP68)</f>
        <v>1</v>
      </c>
      <c r="CY68" s="17">
        <f>EXP(-Treasuries_01152013!DD57*AQ68)</f>
        <v>1</v>
      </c>
      <c r="CZ68" s="17">
        <f>EXP(-Treasuries_01152013!DE57*AR68)</f>
        <v>1</v>
      </c>
      <c r="DA68" s="17">
        <f>EXP(-Treasuries_01152013!DF57*AS68)</f>
        <v>1</v>
      </c>
      <c r="DB68" s="17">
        <f>EXP(-Treasuries_01152013!DG57*AT68)</f>
        <v>1</v>
      </c>
      <c r="DC68" s="17">
        <f>EXP(-Treasuries_01152013!DH57*AU68)</f>
        <v>1</v>
      </c>
      <c r="DD68" s="17">
        <f>EXP(-Treasuries_01152013!DI57*AV68)</f>
        <v>1</v>
      </c>
      <c r="DE68" s="17">
        <f>EXP(-Treasuries_01152013!DJ57*AW68)</f>
        <v>1</v>
      </c>
      <c r="DF68" s="17">
        <f>EXP(-Treasuries_01152013!DK57*AX68)</f>
        <v>1</v>
      </c>
      <c r="DG68" s="17">
        <f>EXP(-Treasuries_01152013!DL57*AY68)</f>
        <v>1</v>
      </c>
      <c r="DH68" s="17">
        <f>EXP(-Treasuries_01152013!DM57*AZ68)</f>
        <v>1</v>
      </c>
      <c r="DI68" s="17">
        <f>EXP(-Treasuries_01152013!DN57*BA68)</f>
        <v>1</v>
      </c>
      <c r="DJ68" s="17">
        <f>EXP(-Treasuries_01152013!DO57*BB68)</f>
        <v>1</v>
      </c>
      <c r="DK68" s="17">
        <f>EXP(-Treasuries_01152013!DP57*BC68)</f>
        <v>1</v>
      </c>
      <c r="DL68" s="17">
        <f>EXP(-Treasuries_01152013!DQ57*BD68)</f>
        <v>1</v>
      </c>
      <c r="DM68" s="17">
        <f>EXP(-Treasuries_01152013!DR57*BE68)</f>
        <v>1</v>
      </c>
      <c r="DN68" s="17">
        <f>EXP(-Treasuries_01152013!DS57*BF68)</f>
        <v>1</v>
      </c>
      <c r="DO68" s="17">
        <f>EXP(-Treasuries_01152013!DT57*BG68)</f>
        <v>1</v>
      </c>
      <c r="DP68" s="17">
        <f>EXP(-Treasuries_01152013!DU57*BH68)</f>
        <v>1</v>
      </c>
      <c r="DQ68" s="17">
        <f>EXP(-Treasuries_01152013!DV57*BI68)</f>
        <v>1</v>
      </c>
      <c r="DR68" s="17">
        <f>EXP(-Treasuries_01152013!DW57*BJ68)</f>
        <v>1</v>
      </c>
      <c r="DS68" s="17">
        <f>EXP(-Treasuries_01152013!DX57*BK68)</f>
        <v>1</v>
      </c>
      <c r="DT68" s="17">
        <f>EXP(-Treasuries_01152013!DY57*BL68)</f>
        <v>1</v>
      </c>
      <c r="DU68" s="17">
        <f>EXP(-Treasuries_01152013!DZ57*BM68)</f>
        <v>1</v>
      </c>
      <c r="DV68" s="17">
        <f>EXP(-Treasuries_01152013!EA57*BN68)</f>
        <v>1</v>
      </c>
      <c r="DW68" s="8" t="e">
        <f>SUMPRODUCT(BO68:DV68,Treasuries_01152013!K57:BR57)</f>
        <v>#DIV/0!</v>
      </c>
      <c r="DX68" s="11" t="e">
        <f t="shared" si="3"/>
        <v>#DIV/0!</v>
      </c>
      <c r="DZ68" s="14">
        <f t="shared" si="6"/>
        <v>25.5</v>
      </c>
      <c r="EA68" s="67"/>
      <c r="EB68" s="67"/>
      <c r="EC68" s="67"/>
      <c r="EF68" s="15"/>
    </row>
    <row r="69" spans="2:136">
      <c r="B69" s="10">
        <f>Treasuries_01152013!C58</f>
        <v>4.25</v>
      </c>
      <c r="C69" s="10">
        <f>Treasuries_01152013!E58</f>
        <v>102.390625</v>
      </c>
      <c r="D69" s="10">
        <f>Treasuries_01152013!F58</f>
        <v>102.398438</v>
      </c>
      <c r="E69" s="8">
        <f>Treasuries_01152013!H58</f>
        <v>0.58333333333333337</v>
      </c>
      <c r="F69" s="8">
        <f t="shared" si="5"/>
        <v>102.3945315</v>
      </c>
      <c r="G69" s="24" t="e">
        <f>IF(Treasuries_01152013!BT58=0,0,theta0+(theta1+theta2)*(1-EXP(-Treasuries_01152013!BT58/la))/(Treasuries_01152013!BT58/la)-theta2*EXP(-Treasuries_01152013!BT58/la))</f>
        <v>#DIV/0!</v>
      </c>
      <c r="H69" s="24" t="e">
        <f>IF(Treasuries_01152013!BU58=0,0,theta0+(theta1+theta2)*(1-EXP(-Treasuries_01152013!BU58/la))/(Treasuries_01152013!BU58/la)-theta2*EXP(-Treasuries_01152013!BU58/la))</f>
        <v>#DIV/0!</v>
      </c>
      <c r="I69" s="24">
        <f>IF(Treasuries_01152013!BV58=0,0,theta0+(theta1+theta2)*(1-EXP(-Treasuries_01152013!BV58/la))/(Treasuries_01152013!BV58/la)-theta2*EXP(-Treasuries_01152013!BV58/la))</f>
        <v>0</v>
      </c>
      <c r="J69" s="24">
        <f>IF(Treasuries_01152013!BW58=0,0,theta0+(theta1+theta2)*(1-EXP(-Treasuries_01152013!BW58/la))/(Treasuries_01152013!BW58/la)-theta2*EXP(-Treasuries_01152013!BW58/la))</f>
        <v>0</v>
      </c>
      <c r="K69" s="24">
        <f>IF(Treasuries_01152013!BX58=0,0,theta0+(theta1+theta2)*(1-EXP(-Treasuries_01152013!BX58/la))/(Treasuries_01152013!BX58/la)-theta2*EXP(-Treasuries_01152013!BX58/la))</f>
        <v>0</v>
      </c>
      <c r="L69" s="24">
        <f>IF(Treasuries_01152013!BY58=0,0,theta0+(theta1+theta2)*(1-EXP(-Treasuries_01152013!BY58/la))/(Treasuries_01152013!BY58/la)-theta2*EXP(-Treasuries_01152013!BY58/la))</f>
        <v>0</v>
      </c>
      <c r="M69" s="24">
        <f>IF(Treasuries_01152013!BZ58=0,0,theta0+(theta1+theta2)*(1-EXP(-Treasuries_01152013!BZ58/la))/(Treasuries_01152013!BZ58/la)-theta2*EXP(-Treasuries_01152013!BZ58/la))</f>
        <v>0</v>
      </c>
      <c r="N69" s="24">
        <f>IF(Treasuries_01152013!CA58=0,0,theta0+(theta1+theta2)*(1-EXP(-Treasuries_01152013!CA58/la))/(Treasuries_01152013!CA58/la)-theta2*EXP(-Treasuries_01152013!CA58/la))</f>
        <v>0</v>
      </c>
      <c r="O69" s="24">
        <f>IF(Treasuries_01152013!CB58=0,0,theta0+(theta1+theta2)*(1-EXP(-Treasuries_01152013!CB58/la))/(Treasuries_01152013!CB58/la)-theta2*EXP(-Treasuries_01152013!CB58/la))</f>
        <v>0</v>
      </c>
      <c r="P69" s="24">
        <f>IF(Treasuries_01152013!CC58=0,0,theta0+(theta1+theta2)*(1-EXP(-Treasuries_01152013!CC58/la))/(Treasuries_01152013!CC58/la)-theta2*EXP(-Treasuries_01152013!CC58/la))</f>
        <v>0</v>
      </c>
      <c r="Q69" s="24">
        <f>IF(Treasuries_01152013!CD58=0,0,theta0+(theta1+theta2)*(1-EXP(-Treasuries_01152013!CD58/la))/(Treasuries_01152013!CD58/la)-theta2*EXP(-Treasuries_01152013!CD58/la))</f>
        <v>0</v>
      </c>
      <c r="R69" s="24">
        <f>IF(Treasuries_01152013!CE58=0,0,theta0+(theta1+theta2)*(1-EXP(-Treasuries_01152013!CE58/la))/(Treasuries_01152013!CE58/la)-theta2*EXP(-Treasuries_01152013!CE58/la))</f>
        <v>0</v>
      </c>
      <c r="S69" s="24">
        <f>IF(Treasuries_01152013!CF58=0,0,theta0+(theta1+theta2)*(1-EXP(-Treasuries_01152013!CF58/la))/(Treasuries_01152013!CF58/la)-theta2*EXP(-Treasuries_01152013!CF58/la))</f>
        <v>0</v>
      </c>
      <c r="T69" s="24">
        <f>IF(Treasuries_01152013!CG58=0,0,theta0+(theta1+theta2)*(1-EXP(-Treasuries_01152013!CG58/la))/(Treasuries_01152013!CG58/la)-theta2*EXP(-Treasuries_01152013!CG58/la))</f>
        <v>0</v>
      </c>
      <c r="U69" s="24">
        <f>IF(Treasuries_01152013!CH58=0,0,theta0+(theta1+theta2)*(1-EXP(-Treasuries_01152013!CH58/la))/(Treasuries_01152013!CH58/la)-theta2*EXP(-Treasuries_01152013!CH58/la))</f>
        <v>0</v>
      </c>
      <c r="V69" s="24">
        <f>IF(Treasuries_01152013!CI58=0,0,theta0+(theta1+theta2)*(1-EXP(-Treasuries_01152013!CI58/la))/(Treasuries_01152013!CI58/la)-theta2*EXP(-Treasuries_01152013!CI58/la))</f>
        <v>0</v>
      </c>
      <c r="W69" s="24">
        <f>IF(Treasuries_01152013!CJ58=0,0,theta0+(theta1+theta2)*(1-EXP(-Treasuries_01152013!CJ58/la))/(Treasuries_01152013!CJ58/la)-theta2*EXP(-Treasuries_01152013!CJ58/la))</f>
        <v>0</v>
      </c>
      <c r="X69" s="24">
        <f>IF(Treasuries_01152013!CK58=0,0,theta0+(theta1+theta2)*(1-EXP(-Treasuries_01152013!CK58/la))/(Treasuries_01152013!CK58/la)-theta2*EXP(-Treasuries_01152013!CK58/la))</f>
        <v>0</v>
      </c>
      <c r="Y69" s="24">
        <f>IF(Treasuries_01152013!CL58=0,0,theta0+(theta1+theta2)*(1-EXP(-Treasuries_01152013!CL58/la))/(Treasuries_01152013!CL58/la)-theta2*EXP(-Treasuries_01152013!CL58/la))</f>
        <v>0</v>
      </c>
      <c r="Z69" s="24">
        <f>IF(Treasuries_01152013!CM58=0,0,theta0+(theta1+theta2)*(1-EXP(-Treasuries_01152013!CM58/la))/(Treasuries_01152013!CM58/la)-theta2*EXP(-Treasuries_01152013!CM58/la))</f>
        <v>0</v>
      </c>
      <c r="AA69" s="24">
        <f>IF(Treasuries_01152013!CN58=0,0,theta0+(theta1+theta2)*(1-EXP(-Treasuries_01152013!CN58/la))/(Treasuries_01152013!CN58/la)-theta2*EXP(-Treasuries_01152013!CN58/la))</f>
        <v>0</v>
      </c>
      <c r="AB69" s="24">
        <f>IF(Treasuries_01152013!CO58=0,0,theta0+(theta1+theta2)*(1-EXP(-Treasuries_01152013!CO58/la))/(Treasuries_01152013!CO58/la)-theta2*EXP(-Treasuries_01152013!CO58/la))</f>
        <v>0</v>
      </c>
      <c r="AC69" s="24">
        <f>IF(Treasuries_01152013!CP58=0,0,theta0+(theta1+theta2)*(1-EXP(-Treasuries_01152013!CP58/la))/(Treasuries_01152013!CP58/la)-theta2*EXP(-Treasuries_01152013!CP58/la))</f>
        <v>0</v>
      </c>
      <c r="AD69" s="24">
        <f>IF(Treasuries_01152013!CQ58=0,0,theta0+(theta1+theta2)*(1-EXP(-Treasuries_01152013!CQ58/la))/(Treasuries_01152013!CQ58/la)-theta2*EXP(-Treasuries_01152013!CQ58/la))</f>
        <v>0</v>
      </c>
      <c r="AE69" s="24">
        <f>IF(Treasuries_01152013!CR58=0,0,theta0+(theta1+theta2)*(1-EXP(-Treasuries_01152013!CR58/la))/(Treasuries_01152013!CR58/la)-theta2*EXP(-Treasuries_01152013!CR58/la))</f>
        <v>0</v>
      </c>
      <c r="AF69" s="24">
        <f>IF(Treasuries_01152013!CS58=0,0,theta0+(theta1+theta2)*(1-EXP(-Treasuries_01152013!CS58/la))/(Treasuries_01152013!CS58/la)-theta2*EXP(-Treasuries_01152013!CS58/la))</f>
        <v>0</v>
      </c>
      <c r="AG69" s="24">
        <f>IF(Treasuries_01152013!CT58=0,0,theta0+(theta1+theta2)*(1-EXP(-Treasuries_01152013!CT58/la))/(Treasuries_01152013!CT58/la)-theta2*EXP(-Treasuries_01152013!CT58/la))</f>
        <v>0</v>
      </c>
      <c r="AH69" s="24">
        <f>IF(Treasuries_01152013!CU58=0,0,theta0+(theta1+theta2)*(1-EXP(-Treasuries_01152013!CU58/la))/(Treasuries_01152013!CU58/la)-theta2*EXP(-Treasuries_01152013!CU58/la))</f>
        <v>0</v>
      </c>
      <c r="AI69" s="24">
        <f>IF(Treasuries_01152013!CV58=0,0,theta0+(theta1+theta2)*(1-EXP(-Treasuries_01152013!CV58/la))/(Treasuries_01152013!CV58/la)-theta2*EXP(-Treasuries_01152013!CV58/la))</f>
        <v>0</v>
      </c>
      <c r="AJ69" s="24">
        <f>IF(Treasuries_01152013!CW58=0,0,theta0+(theta1+theta2)*(1-EXP(-Treasuries_01152013!CW58/la))/(Treasuries_01152013!CW58/la)-theta2*EXP(-Treasuries_01152013!CW58/la))</f>
        <v>0</v>
      </c>
      <c r="AK69" s="24">
        <f>IF(Treasuries_01152013!CX58=0,0,theta0+(theta1+theta2)*(1-EXP(-Treasuries_01152013!CX58/la))/(Treasuries_01152013!CX58/la)-theta2*EXP(-Treasuries_01152013!CX58/la))</f>
        <v>0</v>
      </c>
      <c r="AL69" s="24">
        <f>IF(Treasuries_01152013!CY58=0,0,theta0+(theta1+theta2)*(1-EXP(-Treasuries_01152013!CY58/la))/(Treasuries_01152013!CY58/la)-theta2*EXP(-Treasuries_01152013!CY58/la))</f>
        <v>0</v>
      </c>
      <c r="AM69" s="24">
        <f>IF(Treasuries_01152013!CZ58=0,0,theta0+(theta1+theta2)*(1-EXP(-Treasuries_01152013!CZ58/la))/(Treasuries_01152013!CZ58/la)-theta2*EXP(-Treasuries_01152013!CZ58/la))</f>
        <v>0</v>
      </c>
      <c r="AN69" s="24">
        <f>IF(Treasuries_01152013!DA58=0,0,theta0+(theta1+theta2)*(1-EXP(-Treasuries_01152013!DA58/la))/(Treasuries_01152013!DA58/la)-theta2*EXP(-Treasuries_01152013!DA58/la))</f>
        <v>0</v>
      </c>
      <c r="AO69" s="24">
        <f>IF(Treasuries_01152013!DB58=0,0,theta0+(theta1+theta2)*(1-EXP(-Treasuries_01152013!DB58/la))/(Treasuries_01152013!DB58/la)-theta2*EXP(-Treasuries_01152013!DB58/la))</f>
        <v>0</v>
      </c>
      <c r="AP69" s="24">
        <f>IF(Treasuries_01152013!DC58=0,0,theta0+(theta1+theta2)*(1-EXP(-Treasuries_01152013!DC58/la))/(Treasuries_01152013!DC58/la)-theta2*EXP(-Treasuries_01152013!DC58/la))</f>
        <v>0</v>
      </c>
      <c r="AQ69" s="24">
        <f>IF(Treasuries_01152013!DD58=0,0,theta0+(theta1+theta2)*(1-EXP(-Treasuries_01152013!DD58/la))/(Treasuries_01152013!DD58/la)-theta2*EXP(-Treasuries_01152013!DD58/la))</f>
        <v>0</v>
      </c>
      <c r="AR69" s="24">
        <f>IF(Treasuries_01152013!DE58=0,0,theta0+(theta1+theta2)*(1-EXP(-Treasuries_01152013!DE58/la))/(Treasuries_01152013!DE58/la)-theta2*EXP(-Treasuries_01152013!DE58/la))</f>
        <v>0</v>
      </c>
      <c r="AS69" s="24">
        <f>IF(Treasuries_01152013!DF58=0,0,theta0+(theta1+theta2)*(1-EXP(-Treasuries_01152013!DF58/la))/(Treasuries_01152013!DF58/la)-theta2*EXP(-Treasuries_01152013!DF58/la))</f>
        <v>0</v>
      </c>
      <c r="AT69" s="24">
        <f>IF(Treasuries_01152013!DG58=0,0,theta0+(theta1+theta2)*(1-EXP(-Treasuries_01152013!DG58/la))/(Treasuries_01152013!DG58/la)-theta2*EXP(-Treasuries_01152013!DG58/la))</f>
        <v>0</v>
      </c>
      <c r="AU69" s="24">
        <f>IF(Treasuries_01152013!DH58=0,0,theta0+(theta1+theta2)*(1-EXP(-Treasuries_01152013!DH58/la))/(Treasuries_01152013!DH58/la)-theta2*EXP(-Treasuries_01152013!DH58/la))</f>
        <v>0</v>
      </c>
      <c r="AV69" s="24">
        <f>IF(Treasuries_01152013!DI58=0,0,theta0+(theta1+theta2)*(1-EXP(-Treasuries_01152013!DI58/la))/(Treasuries_01152013!DI58/la)-theta2*EXP(-Treasuries_01152013!DI58/la))</f>
        <v>0</v>
      </c>
      <c r="AW69" s="24">
        <f>IF(Treasuries_01152013!DJ58=0,0,theta0+(theta1+theta2)*(1-EXP(-Treasuries_01152013!DJ58/la))/(Treasuries_01152013!DJ58/la)-theta2*EXP(-Treasuries_01152013!DJ58/la))</f>
        <v>0</v>
      </c>
      <c r="AX69" s="24">
        <f>IF(Treasuries_01152013!DK58=0,0,theta0+(theta1+theta2)*(1-EXP(-Treasuries_01152013!DK58/la))/(Treasuries_01152013!DK58/la)-theta2*EXP(-Treasuries_01152013!DK58/la))</f>
        <v>0</v>
      </c>
      <c r="AY69" s="24">
        <f>IF(Treasuries_01152013!DL58=0,0,theta0+(theta1+theta2)*(1-EXP(-Treasuries_01152013!DL58/la))/(Treasuries_01152013!DL58/la)-theta2*EXP(-Treasuries_01152013!DL58/la))</f>
        <v>0</v>
      </c>
      <c r="AZ69" s="24">
        <f>IF(Treasuries_01152013!DM58=0,0,theta0+(theta1+theta2)*(1-EXP(-Treasuries_01152013!DM58/la))/(Treasuries_01152013!DM58/la)-theta2*EXP(-Treasuries_01152013!DM58/la))</f>
        <v>0</v>
      </c>
      <c r="BA69" s="24">
        <f>IF(Treasuries_01152013!DN58=0,0,theta0+(theta1+theta2)*(1-EXP(-Treasuries_01152013!DN58/la))/(Treasuries_01152013!DN58/la)-theta2*EXP(-Treasuries_01152013!DN58/la))</f>
        <v>0</v>
      </c>
      <c r="BB69" s="24">
        <f>IF(Treasuries_01152013!DO58=0,0,theta0+(theta1+theta2)*(1-EXP(-Treasuries_01152013!DO58/la))/(Treasuries_01152013!DO58/la)-theta2*EXP(-Treasuries_01152013!DO58/la))</f>
        <v>0</v>
      </c>
      <c r="BC69" s="24">
        <f>IF(Treasuries_01152013!DP58=0,0,theta0+(theta1+theta2)*(1-EXP(-Treasuries_01152013!DP58/la))/(Treasuries_01152013!DP58/la)-theta2*EXP(-Treasuries_01152013!DP58/la))</f>
        <v>0</v>
      </c>
      <c r="BD69" s="24">
        <f>IF(Treasuries_01152013!DQ58=0,0,theta0+(theta1+theta2)*(1-EXP(-Treasuries_01152013!DQ58/la))/(Treasuries_01152013!DQ58/la)-theta2*EXP(-Treasuries_01152013!DQ58/la))</f>
        <v>0</v>
      </c>
      <c r="BE69" s="24">
        <f>IF(Treasuries_01152013!DR58=0,0,theta0+(theta1+theta2)*(1-EXP(-Treasuries_01152013!DR58/la))/(Treasuries_01152013!DR58/la)-theta2*EXP(-Treasuries_01152013!DR58/la))</f>
        <v>0</v>
      </c>
      <c r="BF69" s="24">
        <f>IF(Treasuries_01152013!DS58=0,0,theta0+(theta1+theta2)*(1-EXP(-Treasuries_01152013!DS58/la))/(Treasuries_01152013!DS58/la)-theta2*EXP(-Treasuries_01152013!DS58/la))</f>
        <v>0</v>
      </c>
      <c r="BG69" s="24">
        <f>IF(Treasuries_01152013!DT58=0,0,theta0+(theta1+theta2)*(1-EXP(-Treasuries_01152013!DT58/la))/(Treasuries_01152013!DT58/la)-theta2*EXP(-Treasuries_01152013!DT58/la))</f>
        <v>0</v>
      </c>
      <c r="BH69" s="24">
        <f>IF(Treasuries_01152013!DU58=0,0,theta0+(theta1+theta2)*(1-EXP(-Treasuries_01152013!DU58/la))/(Treasuries_01152013!DU58/la)-theta2*EXP(-Treasuries_01152013!DU58/la))</f>
        <v>0</v>
      </c>
      <c r="BI69" s="24">
        <f>IF(Treasuries_01152013!DV58=0,0,theta0+(theta1+theta2)*(1-EXP(-Treasuries_01152013!DV58/la))/(Treasuries_01152013!DV58/la)-theta2*EXP(-Treasuries_01152013!DV58/la))</f>
        <v>0</v>
      </c>
      <c r="BJ69" s="24">
        <f>IF(Treasuries_01152013!DW58=0,0,theta0+(theta1+theta2)*(1-EXP(-Treasuries_01152013!DW58/la))/(Treasuries_01152013!DW58/la)-theta2*EXP(-Treasuries_01152013!DW58/la))</f>
        <v>0</v>
      </c>
      <c r="BK69" s="24">
        <f>IF(Treasuries_01152013!DX58=0,0,theta0+(theta1+theta2)*(1-EXP(-Treasuries_01152013!DX58/la))/(Treasuries_01152013!DX58/la)-theta2*EXP(-Treasuries_01152013!DX58/la))</f>
        <v>0</v>
      </c>
      <c r="BL69" s="24">
        <f>IF(Treasuries_01152013!DY58=0,0,theta0+(theta1+theta2)*(1-EXP(-Treasuries_01152013!DY58/la))/(Treasuries_01152013!DY58/la)-theta2*EXP(-Treasuries_01152013!DY58/la))</f>
        <v>0</v>
      </c>
      <c r="BM69" s="24">
        <f>IF(Treasuries_01152013!DZ58=0,0,theta0+(theta1+theta2)*(1-EXP(-Treasuries_01152013!DZ58/la))/(Treasuries_01152013!DZ58/la)-theta2*EXP(-Treasuries_01152013!DZ58/la))</f>
        <v>0</v>
      </c>
      <c r="BN69" s="24">
        <f>IF(Treasuries_01152013!EA58=0,0,theta0+(theta1+theta2)*(1-EXP(-Treasuries_01152013!EA58/la))/(Treasuries_01152013!EA58/la)-theta2*EXP(-Treasuries_01152013!EA58/la))</f>
        <v>0</v>
      </c>
      <c r="BO69" s="17" t="e">
        <f>EXP(-Treasuries_01152013!BT58*G69)</f>
        <v>#DIV/0!</v>
      </c>
      <c r="BP69" s="17" t="e">
        <f>EXP(-Treasuries_01152013!BU58*H69)</f>
        <v>#DIV/0!</v>
      </c>
      <c r="BQ69" s="17">
        <f>EXP(-Treasuries_01152013!BV58*I69)</f>
        <v>1</v>
      </c>
      <c r="BR69" s="17">
        <f>EXP(-Treasuries_01152013!BW58*J69)</f>
        <v>1</v>
      </c>
      <c r="BS69" s="17">
        <f>EXP(-Treasuries_01152013!BX58*K69)</f>
        <v>1</v>
      </c>
      <c r="BT69" s="17">
        <f>EXP(-Treasuries_01152013!BY58*L69)</f>
        <v>1</v>
      </c>
      <c r="BU69" s="17">
        <f>EXP(-Treasuries_01152013!BZ58*M69)</f>
        <v>1</v>
      </c>
      <c r="BV69" s="17">
        <f>EXP(-Treasuries_01152013!CA58*N69)</f>
        <v>1</v>
      </c>
      <c r="BW69" s="17">
        <f>EXP(-Treasuries_01152013!CB58*O69)</f>
        <v>1</v>
      </c>
      <c r="BX69" s="17">
        <f>EXP(-Treasuries_01152013!CC58*P69)</f>
        <v>1</v>
      </c>
      <c r="BY69" s="17">
        <f>EXP(-Treasuries_01152013!CD58*Q69)</f>
        <v>1</v>
      </c>
      <c r="BZ69" s="17">
        <f>EXP(-Treasuries_01152013!CE58*R69)</f>
        <v>1</v>
      </c>
      <c r="CA69" s="17">
        <f>EXP(-Treasuries_01152013!CF58*S69)</f>
        <v>1</v>
      </c>
      <c r="CB69" s="17">
        <f>EXP(-Treasuries_01152013!CG58*T69)</f>
        <v>1</v>
      </c>
      <c r="CC69" s="17">
        <f>EXP(-Treasuries_01152013!CH58*U69)</f>
        <v>1</v>
      </c>
      <c r="CD69" s="17">
        <f>EXP(-Treasuries_01152013!CI58*V69)</f>
        <v>1</v>
      </c>
      <c r="CE69" s="17">
        <f>EXP(-Treasuries_01152013!CJ58*W69)</f>
        <v>1</v>
      </c>
      <c r="CF69" s="17">
        <f>EXP(-Treasuries_01152013!CK58*X69)</f>
        <v>1</v>
      </c>
      <c r="CG69" s="17">
        <f>EXP(-Treasuries_01152013!CL58*Y69)</f>
        <v>1</v>
      </c>
      <c r="CH69" s="17">
        <f>EXP(-Treasuries_01152013!CM58*Z69)</f>
        <v>1</v>
      </c>
      <c r="CI69" s="17">
        <f>EXP(-Treasuries_01152013!CN58*AA69)</f>
        <v>1</v>
      </c>
      <c r="CJ69" s="17">
        <f>EXP(-Treasuries_01152013!CO58*AB69)</f>
        <v>1</v>
      </c>
      <c r="CK69" s="17">
        <f>EXP(-Treasuries_01152013!CP58*AC69)</f>
        <v>1</v>
      </c>
      <c r="CL69" s="17">
        <f>EXP(-Treasuries_01152013!CQ58*AD69)</f>
        <v>1</v>
      </c>
      <c r="CM69" s="17">
        <f>EXP(-Treasuries_01152013!CR58*AE69)</f>
        <v>1</v>
      </c>
      <c r="CN69" s="17">
        <f>EXP(-Treasuries_01152013!CS58*AF69)</f>
        <v>1</v>
      </c>
      <c r="CO69" s="17">
        <f>EXP(-Treasuries_01152013!CT58*AG69)</f>
        <v>1</v>
      </c>
      <c r="CP69" s="17">
        <f>EXP(-Treasuries_01152013!CU58*AH69)</f>
        <v>1</v>
      </c>
      <c r="CQ69" s="17">
        <f>EXP(-Treasuries_01152013!CV58*AI69)</f>
        <v>1</v>
      </c>
      <c r="CR69" s="17">
        <f>EXP(-Treasuries_01152013!CW58*AJ69)</f>
        <v>1</v>
      </c>
      <c r="CS69" s="17">
        <f>EXP(-Treasuries_01152013!CX58*AK69)</f>
        <v>1</v>
      </c>
      <c r="CT69" s="17">
        <f>EXP(-Treasuries_01152013!CY58*AL69)</f>
        <v>1</v>
      </c>
      <c r="CU69" s="17">
        <f>EXP(-Treasuries_01152013!CZ58*AM69)</f>
        <v>1</v>
      </c>
      <c r="CV69" s="17">
        <f>EXP(-Treasuries_01152013!DA58*AN69)</f>
        <v>1</v>
      </c>
      <c r="CW69" s="17">
        <f>EXP(-Treasuries_01152013!DB58*AO69)</f>
        <v>1</v>
      </c>
      <c r="CX69" s="17">
        <f>EXP(-Treasuries_01152013!DC58*AP69)</f>
        <v>1</v>
      </c>
      <c r="CY69" s="17">
        <f>EXP(-Treasuries_01152013!DD58*AQ69)</f>
        <v>1</v>
      </c>
      <c r="CZ69" s="17">
        <f>EXP(-Treasuries_01152013!DE58*AR69)</f>
        <v>1</v>
      </c>
      <c r="DA69" s="17">
        <f>EXP(-Treasuries_01152013!DF58*AS69)</f>
        <v>1</v>
      </c>
      <c r="DB69" s="17">
        <f>EXP(-Treasuries_01152013!DG58*AT69)</f>
        <v>1</v>
      </c>
      <c r="DC69" s="17">
        <f>EXP(-Treasuries_01152013!DH58*AU69)</f>
        <v>1</v>
      </c>
      <c r="DD69" s="17">
        <f>EXP(-Treasuries_01152013!DI58*AV69)</f>
        <v>1</v>
      </c>
      <c r="DE69" s="17">
        <f>EXP(-Treasuries_01152013!DJ58*AW69)</f>
        <v>1</v>
      </c>
      <c r="DF69" s="17">
        <f>EXP(-Treasuries_01152013!DK58*AX69)</f>
        <v>1</v>
      </c>
      <c r="DG69" s="17">
        <f>EXP(-Treasuries_01152013!DL58*AY69)</f>
        <v>1</v>
      </c>
      <c r="DH69" s="17">
        <f>EXP(-Treasuries_01152013!DM58*AZ69)</f>
        <v>1</v>
      </c>
      <c r="DI69" s="17">
        <f>EXP(-Treasuries_01152013!DN58*BA69)</f>
        <v>1</v>
      </c>
      <c r="DJ69" s="17">
        <f>EXP(-Treasuries_01152013!DO58*BB69)</f>
        <v>1</v>
      </c>
      <c r="DK69" s="17">
        <f>EXP(-Treasuries_01152013!DP58*BC69)</f>
        <v>1</v>
      </c>
      <c r="DL69" s="17">
        <f>EXP(-Treasuries_01152013!DQ58*BD69)</f>
        <v>1</v>
      </c>
      <c r="DM69" s="17">
        <f>EXP(-Treasuries_01152013!DR58*BE69)</f>
        <v>1</v>
      </c>
      <c r="DN69" s="17">
        <f>EXP(-Treasuries_01152013!DS58*BF69)</f>
        <v>1</v>
      </c>
      <c r="DO69" s="17">
        <f>EXP(-Treasuries_01152013!DT58*BG69)</f>
        <v>1</v>
      </c>
      <c r="DP69" s="17">
        <f>EXP(-Treasuries_01152013!DU58*BH69)</f>
        <v>1</v>
      </c>
      <c r="DQ69" s="17">
        <f>EXP(-Treasuries_01152013!DV58*BI69)</f>
        <v>1</v>
      </c>
      <c r="DR69" s="17">
        <f>EXP(-Treasuries_01152013!DW58*BJ69)</f>
        <v>1</v>
      </c>
      <c r="DS69" s="17">
        <f>EXP(-Treasuries_01152013!DX58*BK69)</f>
        <v>1</v>
      </c>
      <c r="DT69" s="17">
        <f>EXP(-Treasuries_01152013!DY58*BL69)</f>
        <v>1</v>
      </c>
      <c r="DU69" s="17">
        <f>EXP(-Treasuries_01152013!DZ58*BM69)</f>
        <v>1</v>
      </c>
      <c r="DV69" s="17">
        <f>EXP(-Treasuries_01152013!EA58*BN69)</f>
        <v>1</v>
      </c>
      <c r="DW69" s="8" t="e">
        <f>SUMPRODUCT(BO69:DV69,Treasuries_01152013!K58:BR58)</f>
        <v>#DIV/0!</v>
      </c>
      <c r="DX69" s="11" t="e">
        <f t="shared" si="3"/>
        <v>#DIV/0!</v>
      </c>
      <c r="DZ69" s="14">
        <f t="shared" si="6"/>
        <v>26</v>
      </c>
      <c r="EA69" s="67"/>
      <c r="EB69" s="67"/>
      <c r="EC69" s="67"/>
      <c r="EF69" s="15"/>
    </row>
    <row r="70" spans="2:136">
      <c r="B70" s="10">
        <f>Treasuries_01152013!C59</f>
        <v>0</v>
      </c>
      <c r="C70" s="10">
        <f>Treasuries_01152013!E59</f>
        <v>99.933082999999996</v>
      </c>
      <c r="D70" s="10">
        <f>Treasuries_01152013!F59</f>
        <v>99.936125000000004</v>
      </c>
      <c r="E70" s="8">
        <f>Treasuries_01152013!H59</f>
        <v>0.60277777777777775</v>
      </c>
      <c r="F70" s="8">
        <f t="shared" si="5"/>
        <v>99.934604000000007</v>
      </c>
      <c r="G70" s="24" t="e">
        <f>IF(Treasuries_01152013!BT59=0,0,theta0+(theta1+theta2)*(1-EXP(-Treasuries_01152013!BT59/la))/(Treasuries_01152013!BT59/la)-theta2*EXP(-Treasuries_01152013!BT59/la))</f>
        <v>#DIV/0!</v>
      </c>
      <c r="H70" s="24" t="e">
        <f>IF(Treasuries_01152013!BU59=0,0,theta0+(theta1+theta2)*(1-EXP(-Treasuries_01152013!BU59/la))/(Treasuries_01152013!BU59/la)-theta2*EXP(-Treasuries_01152013!BU59/la))</f>
        <v>#DIV/0!</v>
      </c>
      <c r="I70" s="24">
        <f>IF(Treasuries_01152013!BV59=0,0,theta0+(theta1+theta2)*(1-EXP(-Treasuries_01152013!BV59/la))/(Treasuries_01152013!BV59/la)-theta2*EXP(-Treasuries_01152013!BV59/la))</f>
        <v>0</v>
      </c>
      <c r="J70" s="24">
        <f>IF(Treasuries_01152013!BW59=0,0,theta0+(theta1+theta2)*(1-EXP(-Treasuries_01152013!BW59/la))/(Treasuries_01152013!BW59/la)-theta2*EXP(-Treasuries_01152013!BW59/la))</f>
        <v>0</v>
      </c>
      <c r="K70" s="24">
        <f>IF(Treasuries_01152013!BX59=0,0,theta0+(theta1+theta2)*(1-EXP(-Treasuries_01152013!BX59/la))/(Treasuries_01152013!BX59/la)-theta2*EXP(-Treasuries_01152013!BX59/la))</f>
        <v>0</v>
      </c>
      <c r="L70" s="24">
        <f>IF(Treasuries_01152013!BY59=0,0,theta0+(theta1+theta2)*(1-EXP(-Treasuries_01152013!BY59/la))/(Treasuries_01152013!BY59/la)-theta2*EXP(-Treasuries_01152013!BY59/la))</f>
        <v>0</v>
      </c>
      <c r="M70" s="24">
        <f>IF(Treasuries_01152013!BZ59=0,0,theta0+(theta1+theta2)*(1-EXP(-Treasuries_01152013!BZ59/la))/(Treasuries_01152013!BZ59/la)-theta2*EXP(-Treasuries_01152013!BZ59/la))</f>
        <v>0</v>
      </c>
      <c r="N70" s="24">
        <f>IF(Treasuries_01152013!CA59=0,0,theta0+(theta1+theta2)*(1-EXP(-Treasuries_01152013!CA59/la))/(Treasuries_01152013!CA59/la)-theta2*EXP(-Treasuries_01152013!CA59/la))</f>
        <v>0</v>
      </c>
      <c r="O70" s="24">
        <f>IF(Treasuries_01152013!CB59=0,0,theta0+(theta1+theta2)*(1-EXP(-Treasuries_01152013!CB59/la))/(Treasuries_01152013!CB59/la)-theta2*EXP(-Treasuries_01152013!CB59/la))</f>
        <v>0</v>
      </c>
      <c r="P70" s="24">
        <f>IF(Treasuries_01152013!CC59=0,0,theta0+(theta1+theta2)*(1-EXP(-Treasuries_01152013!CC59/la))/(Treasuries_01152013!CC59/la)-theta2*EXP(-Treasuries_01152013!CC59/la))</f>
        <v>0</v>
      </c>
      <c r="Q70" s="24">
        <f>IF(Treasuries_01152013!CD59=0,0,theta0+(theta1+theta2)*(1-EXP(-Treasuries_01152013!CD59/la))/(Treasuries_01152013!CD59/la)-theta2*EXP(-Treasuries_01152013!CD59/la))</f>
        <v>0</v>
      </c>
      <c r="R70" s="24">
        <f>IF(Treasuries_01152013!CE59=0,0,theta0+(theta1+theta2)*(1-EXP(-Treasuries_01152013!CE59/la))/(Treasuries_01152013!CE59/la)-theta2*EXP(-Treasuries_01152013!CE59/la))</f>
        <v>0</v>
      </c>
      <c r="S70" s="24">
        <f>IF(Treasuries_01152013!CF59=0,0,theta0+(theta1+theta2)*(1-EXP(-Treasuries_01152013!CF59/la))/(Treasuries_01152013!CF59/la)-theta2*EXP(-Treasuries_01152013!CF59/la))</f>
        <v>0</v>
      </c>
      <c r="T70" s="24">
        <f>IF(Treasuries_01152013!CG59=0,0,theta0+(theta1+theta2)*(1-EXP(-Treasuries_01152013!CG59/la))/(Treasuries_01152013!CG59/la)-theta2*EXP(-Treasuries_01152013!CG59/la))</f>
        <v>0</v>
      </c>
      <c r="U70" s="24">
        <f>IF(Treasuries_01152013!CH59=0,0,theta0+(theta1+theta2)*(1-EXP(-Treasuries_01152013!CH59/la))/(Treasuries_01152013!CH59/la)-theta2*EXP(-Treasuries_01152013!CH59/la))</f>
        <v>0</v>
      </c>
      <c r="V70" s="24">
        <f>IF(Treasuries_01152013!CI59=0,0,theta0+(theta1+theta2)*(1-EXP(-Treasuries_01152013!CI59/la))/(Treasuries_01152013!CI59/la)-theta2*EXP(-Treasuries_01152013!CI59/la))</f>
        <v>0</v>
      </c>
      <c r="W70" s="24">
        <f>IF(Treasuries_01152013!CJ59=0,0,theta0+(theta1+theta2)*(1-EXP(-Treasuries_01152013!CJ59/la))/(Treasuries_01152013!CJ59/la)-theta2*EXP(-Treasuries_01152013!CJ59/la))</f>
        <v>0</v>
      </c>
      <c r="X70" s="24">
        <f>IF(Treasuries_01152013!CK59=0,0,theta0+(theta1+theta2)*(1-EXP(-Treasuries_01152013!CK59/la))/(Treasuries_01152013!CK59/la)-theta2*EXP(-Treasuries_01152013!CK59/la))</f>
        <v>0</v>
      </c>
      <c r="Y70" s="24">
        <f>IF(Treasuries_01152013!CL59=0,0,theta0+(theta1+theta2)*(1-EXP(-Treasuries_01152013!CL59/la))/(Treasuries_01152013!CL59/la)-theta2*EXP(-Treasuries_01152013!CL59/la))</f>
        <v>0</v>
      </c>
      <c r="Z70" s="24">
        <f>IF(Treasuries_01152013!CM59=0,0,theta0+(theta1+theta2)*(1-EXP(-Treasuries_01152013!CM59/la))/(Treasuries_01152013!CM59/la)-theta2*EXP(-Treasuries_01152013!CM59/la))</f>
        <v>0</v>
      </c>
      <c r="AA70" s="24">
        <f>IF(Treasuries_01152013!CN59=0,0,theta0+(theta1+theta2)*(1-EXP(-Treasuries_01152013!CN59/la))/(Treasuries_01152013!CN59/la)-theta2*EXP(-Treasuries_01152013!CN59/la))</f>
        <v>0</v>
      </c>
      <c r="AB70" s="24">
        <f>IF(Treasuries_01152013!CO59=0,0,theta0+(theta1+theta2)*(1-EXP(-Treasuries_01152013!CO59/la))/(Treasuries_01152013!CO59/la)-theta2*EXP(-Treasuries_01152013!CO59/la))</f>
        <v>0</v>
      </c>
      <c r="AC70" s="24">
        <f>IF(Treasuries_01152013!CP59=0,0,theta0+(theta1+theta2)*(1-EXP(-Treasuries_01152013!CP59/la))/(Treasuries_01152013!CP59/la)-theta2*EXP(-Treasuries_01152013!CP59/la))</f>
        <v>0</v>
      </c>
      <c r="AD70" s="24">
        <f>IF(Treasuries_01152013!CQ59=0,0,theta0+(theta1+theta2)*(1-EXP(-Treasuries_01152013!CQ59/la))/(Treasuries_01152013!CQ59/la)-theta2*EXP(-Treasuries_01152013!CQ59/la))</f>
        <v>0</v>
      </c>
      <c r="AE70" s="24">
        <f>IF(Treasuries_01152013!CR59=0,0,theta0+(theta1+theta2)*(1-EXP(-Treasuries_01152013!CR59/la))/(Treasuries_01152013!CR59/la)-theta2*EXP(-Treasuries_01152013!CR59/la))</f>
        <v>0</v>
      </c>
      <c r="AF70" s="24">
        <f>IF(Treasuries_01152013!CS59=0,0,theta0+(theta1+theta2)*(1-EXP(-Treasuries_01152013!CS59/la))/(Treasuries_01152013!CS59/la)-theta2*EXP(-Treasuries_01152013!CS59/la))</f>
        <v>0</v>
      </c>
      <c r="AG70" s="24">
        <f>IF(Treasuries_01152013!CT59=0,0,theta0+(theta1+theta2)*(1-EXP(-Treasuries_01152013!CT59/la))/(Treasuries_01152013!CT59/la)-theta2*EXP(-Treasuries_01152013!CT59/la))</f>
        <v>0</v>
      </c>
      <c r="AH70" s="24">
        <f>IF(Treasuries_01152013!CU59=0,0,theta0+(theta1+theta2)*(1-EXP(-Treasuries_01152013!CU59/la))/(Treasuries_01152013!CU59/la)-theta2*EXP(-Treasuries_01152013!CU59/la))</f>
        <v>0</v>
      </c>
      <c r="AI70" s="24">
        <f>IF(Treasuries_01152013!CV59=0,0,theta0+(theta1+theta2)*(1-EXP(-Treasuries_01152013!CV59/la))/(Treasuries_01152013!CV59/la)-theta2*EXP(-Treasuries_01152013!CV59/la))</f>
        <v>0</v>
      </c>
      <c r="AJ70" s="24">
        <f>IF(Treasuries_01152013!CW59=0,0,theta0+(theta1+theta2)*(1-EXP(-Treasuries_01152013!CW59/la))/(Treasuries_01152013!CW59/la)-theta2*EXP(-Treasuries_01152013!CW59/la))</f>
        <v>0</v>
      </c>
      <c r="AK70" s="24">
        <f>IF(Treasuries_01152013!CX59=0,0,theta0+(theta1+theta2)*(1-EXP(-Treasuries_01152013!CX59/la))/(Treasuries_01152013!CX59/la)-theta2*EXP(-Treasuries_01152013!CX59/la))</f>
        <v>0</v>
      </c>
      <c r="AL70" s="24">
        <f>IF(Treasuries_01152013!CY59=0,0,theta0+(theta1+theta2)*(1-EXP(-Treasuries_01152013!CY59/la))/(Treasuries_01152013!CY59/la)-theta2*EXP(-Treasuries_01152013!CY59/la))</f>
        <v>0</v>
      </c>
      <c r="AM70" s="24">
        <f>IF(Treasuries_01152013!CZ59=0,0,theta0+(theta1+theta2)*(1-EXP(-Treasuries_01152013!CZ59/la))/(Treasuries_01152013!CZ59/la)-theta2*EXP(-Treasuries_01152013!CZ59/la))</f>
        <v>0</v>
      </c>
      <c r="AN70" s="24">
        <f>IF(Treasuries_01152013!DA59=0,0,theta0+(theta1+theta2)*(1-EXP(-Treasuries_01152013!DA59/la))/(Treasuries_01152013!DA59/la)-theta2*EXP(-Treasuries_01152013!DA59/la))</f>
        <v>0</v>
      </c>
      <c r="AO70" s="24">
        <f>IF(Treasuries_01152013!DB59=0,0,theta0+(theta1+theta2)*(1-EXP(-Treasuries_01152013!DB59/la))/(Treasuries_01152013!DB59/la)-theta2*EXP(-Treasuries_01152013!DB59/la))</f>
        <v>0</v>
      </c>
      <c r="AP70" s="24">
        <f>IF(Treasuries_01152013!DC59=0,0,theta0+(theta1+theta2)*(1-EXP(-Treasuries_01152013!DC59/la))/(Treasuries_01152013!DC59/la)-theta2*EXP(-Treasuries_01152013!DC59/la))</f>
        <v>0</v>
      </c>
      <c r="AQ70" s="24">
        <f>IF(Treasuries_01152013!DD59=0,0,theta0+(theta1+theta2)*(1-EXP(-Treasuries_01152013!DD59/la))/(Treasuries_01152013!DD59/la)-theta2*EXP(-Treasuries_01152013!DD59/la))</f>
        <v>0</v>
      </c>
      <c r="AR70" s="24">
        <f>IF(Treasuries_01152013!DE59=0,0,theta0+(theta1+theta2)*(1-EXP(-Treasuries_01152013!DE59/la))/(Treasuries_01152013!DE59/la)-theta2*EXP(-Treasuries_01152013!DE59/la))</f>
        <v>0</v>
      </c>
      <c r="AS70" s="24">
        <f>IF(Treasuries_01152013!DF59=0,0,theta0+(theta1+theta2)*(1-EXP(-Treasuries_01152013!DF59/la))/(Treasuries_01152013!DF59/la)-theta2*EXP(-Treasuries_01152013!DF59/la))</f>
        <v>0</v>
      </c>
      <c r="AT70" s="24">
        <f>IF(Treasuries_01152013!DG59=0,0,theta0+(theta1+theta2)*(1-EXP(-Treasuries_01152013!DG59/la))/(Treasuries_01152013!DG59/la)-theta2*EXP(-Treasuries_01152013!DG59/la))</f>
        <v>0</v>
      </c>
      <c r="AU70" s="24">
        <f>IF(Treasuries_01152013!DH59=0,0,theta0+(theta1+theta2)*(1-EXP(-Treasuries_01152013!DH59/la))/(Treasuries_01152013!DH59/la)-theta2*EXP(-Treasuries_01152013!DH59/la))</f>
        <v>0</v>
      </c>
      <c r="AV70" s="24">
        <f>IF(Treasuries_01152013!DI59=0,0,theta0+(theta1+theta2)*(1-EXP(-Treasuries_01152013!DI59/la))/(Treasuries_01152013!DI59/la)-theta2*EXP(-Treasuries_01152013!DI59/la))</f>
        <v>0</v>
      </c>
      <c r="AW70" s="24">
        <f>IF(Treasuries_01152013!DJ59=0,0,theta0+(theta1+theta2)*(1-EXP(-Treasuries_01152013!DJ59/la))/(Treasuries_01152013!DJ59/la)-theta2*EXP(-Treasuries_01152013!DJ59/la))</f>
        <v>0</v>
      </c>
      <c r="AX70" s="24">
        <f>IF(Treasuries_01152013!DK59=0,0,theta0+(theta1+theta2)*(1-EXP(-Treasuries_01152013!DK59/la))/(Treasuries_01152013!DK59/la)-theta2*EXP(-Treasuries_01152013!DK59/la))</f>
        <v>0</v>
      </c>
      <c r="AY70" s="24">
        <f>IF(Treasuries_01152013!DL59=0,0,theta0+(theta1+theta2)*(1-EXP(-Treasuries_01152013!DL59/la))/(Treasuries_01152013!DL59/la)-theta2*EXP(-Treasuries_01152013!DL59/la))</f>
        <v>0</v>
      </c>
      <c r="AZ70" s="24">
        <f>IF(Treasuries_01152013!DM59=0,0,theta0+(theta1+theta2)*(1-EXP(-Treasuries_01152013!DM59/la))/(Treasuries_01152013!DM59/la)-theta2*EXP(-Treasuries_01152013!DM59/la))</f>
        <v>0</v>
      </c>
      <c r="BA70" s="24">
        <f>IF(Treasuries_01152013!DN59=0,0,theta0+(theta1+theta2)*(1-EXP(-Treasuries_01152013!DN59/la))/(Treasuries_01152013!DN59/la)-theta2*EXP(-Treasuries_01152013!DN59/la))</f>
        <v>0</v>
      </c>
      <c r="BB70" s="24">
        <f>IF(Treasuries_01152013!DO59=0,0,theta0+(theta1+theta2)*(1-EXP(-Treasuries_01152013!DO59/la))/(Treasuries_01152013!DO59/la)-theta2*EXP(-Treasuries_01152013!DO59/la))</f>
        <v>0</v>
      </c>
      <c r="BC70" s="24">
        <f>IF(Treasuries_01152013!DP59=0,0,theta0+(theta1+theta2)*(1-EXP(-Treasuries_01152013!DP59/la))/(Treasuries_01152013!DP59/la)-theta2*EXP(-Treasuries_01152013!DP59/la))</f>
        <v>0</v>
      </c>
      <c r="BD70" s="24">
        <f>IF(Treasuries_01152013!DQ59=0,0,theta0+(theta1+theta2)*(1-EXP(-Treasuries_01152013!DQ59/la))/(Treasuries_01152013!DQ59/la)-theta2*EXP(-Treasuries_01152013!DQ59/la))</f>
        <v>0</v>
      </c>
      <c r="BE70" s="24">
        <f>IF(Treasuries_01152013!DR59=0,0,theta0+(theta1+theta2)*(1-EXP(-Treasuries_01152013!DR59/la))/(Treasuries_01152013!DR59/la)-theta2*EXP(-Treasuries_01152013!DR59/la))</f>
        <v>0</v>
      </c>
      <c r="BF70" s="24">
        <f>IF(Treasuries_01152013!DS59=0,0,theta0+(theta1+theta2)*(1-EXP(-Treasuries_01152013!DS59/la))/(Treasuries_01152013!DS59/la)-theta2*EXP(-Treasuries_01152013!DS59/la))</f>
        <v>0</v>
      </c>
      <c r="BG70" s="24">
        <f>IF(Treasuries_01152013!DT59=0,0,theta0+(theta1+theta2)*(1-EXP(-Treasuries_01152013!DT59/la))/(Treasuries_01152013!DT59/la)-theta2*EXP(-Treasuries_01152013!DT59/la))</f>
        <v>0</v>
      </c>
      <c r="BH70" s="24">
        <f>IF(Treasuries_01152013!DU59=0,0,theta0+(theta1+theta2)*(1-EXP(-Treasuries_01152013!DU59/la))/(Treasuries_01152013!DU59/la)-theta2*EXP(-Treasuries_01152013!DU59/la))</f>
        <v>0</v>
      </c>
      <c r="BI70" s="24">
        <f>IF(Treasuries_01152013!DV59=0,0,theta0+(theta1+theta2)*(1-EXP(-Treasuries_01152013!DV59/la))/(Treasuries_01152013!DV59/la)-theta2*EXP(-Treasuries_01152013!DV59/la))</f>
        <v>0</v>
      </c>
      <c r="BJ70" s="24">
        <f>IF(Treasuries_01152013!DW59=0,0,theta0+(theta1+theta2)*(1-EXP(-Treasuries_01152013!DW59/la))/(Treasuries_01152013!DW59/la)-theta2*EXP(-Treasuries_01152013!DW59/la))</f>
        <v>0</v>
      </c>
      <c r="BK70" s="24">
        <f>IF(Treasuries_01152013!DX59=0,0,theta0+(theta1+theta2)*(1-EXP(-Treasuries_01152013!DX59/la))/(Treasuries_01152013!DX59/la)-theta2*EXP(-Treasuries_01152013!DX59/la))</f>
        <v>0</v>
      </c>
      <c r="BL70" s="24">
        <f>IF(Treasuries_01152013!DY59=0,0,theta0+(theta1+theta2)*(1-EXP(-Treasuries_01152013!DY59/la))/(Treasuries_01152013!DY59/la)-theta2*EXP(-Treasuries_01152013!DY59/la))</f>
        <v>0</v>
      </c>
      <c r="BM70" s="24">
        <f>IF(Treasuries_01152013!DZ59=0,0,theta0+(theta1+theta2)*(1-EXP(-Treasuries_01152013!DZ59/la))/(Treasuries_01152013!DZ59/la)-theta2*EXP(-Treasuries_01152013!DZ59/la))</f>
        <v>0</v>
      </c>
      <c r="BN70" s="24">
        <f>IF(Treasuries_01152013!EA59=0,0,theta0+(theta1+theta2)*(1-EXP(-Treasuries_01152013!EA59/la))/(Treasuries_01152013!EA59/la)-theta2*EXP(-Treasuries_01152013!EA59/la))</f>
        <v>0</v>
      </c>
      <c r="BO70" s="17" t="e">
        <f>EXP(-Treasuries_01152013!BT59*G70)</f>
        <v>#DIV/0!</v>
      </c>
      <c r="BP70" s="17" t="e">
        <f>EXP(-Treasuries_01152013!BU59*H70)</f>
        <v>#DIV/0!</v>
      </c>
      <c r="BQ70" s="17">
        <f>EXP(-Treasuries_01152013!BV59*I70)</f>
        <v>1</v>
      </c>
      <c r="BR70" s="17">
        <f>EXP(-Treasuries_01152013!BW59*J70)</f>
        <v>1</v>
      </c>
      <c r="BS70" s="17">
        <f>EXP(-Treasuries_01152013!BX59*K70)</f>
        <v>1</v>
      </c>
      <c r="BT70" s="17">
        <f>EXP(-Treasuries_01152013!BY59*L70)</f>
        <v>1</v>
      </c>
      <c r="BU70" s="17">
        <f>EXP(-Treasuries_01152013!BZ59*M70)</f>
        <v>1</v>
      </c>
      <c r="BV70" s="17">
        <f>EXP(-Treasuries_01152013!CA59*N70)</f>
        <v>1</v>
      </c>
      <c r="BW70" s="17">
        <f>EXP(-Treasuries_01152013!CB59*O70)</f>
        <v>1</v>
      </c>
      <c r="BX70" s="17">
        <f>EXP(-Treasuries_01152013!CC59*P70)</f>
        <v>1</v>
      </c>
      <c r="BY70" s="17">
        <f>EXP(-Treasuries_01152013!CD59*Q70)</f>
        <v>1</v>
      </c>
      <c r="BZ70" s="17">
        <f>EXP(-Treasuries_01152013!CE59*R70)</f>
        <v>1</v>
      </c>
      <c r="CA70" s="17">
        <f>EXP(-Treasuries_01152013!CF59*S70)</f>
        <v>1</v>
      </c>
      <c r="CB70" s="17">
        <f>EXP(-Treasuries_01152013!CG59*T70)</f>
        <v>1</v>
      </c>
      <c r="CC70" s="17">
        <f>EXP(-Treasuries_01152013!CH59*U70)</f>
        <v>1</v>
      </c>
      <c r="CD70" s="17">
        <f>EXP(-Treasuries_01152013!CI59*V70)</f>
        <v>1</v>
      </c>
      <c r="CE70" s="17">
        <f>EXP(-Treasuries_01152013!CJ59*W70)</f>
        <v>1</v>
      </c>
      <c r="CF70" s="17">
        <f>EXP(-Treasuries_01152013!CK59*X70)</f>
        <v>1</v>
      </c>
      <c r="CG70" s="17">
        <f>EXP(-Treasuries_01152013!CL59*Y70)</f>
        <v>1</v>
      </c>
      <c r="CH70" s="17">
        <f>EXP(-Treasuries_01152013!CM59*Z70)</f>
        <v>1</v>
      </c>
      <c r="CI70" s="17">
        <f>EXP(-Treasuries_01152013!CN59*AA70)</f>
        <v>1</v>
      </c>
      <c r="CJ70" s="17">
        <f>EXP(-Treasuries_01152013!CO59*AB70)</f>
        <v>1</v>
      </c>
      <c r="CK70" s="17">
        <f>EXP(-Treasuries_01152013!CP59*AC70)</f>
        <v>1</v>
      </c>
      <c r="CL70" s="17">
        <f>EXP(-Treasuries_01152013!CQ59*AD70)</f>
        <v>1</v>
      </c>
      <c r="CM70" s="17">
        <f>EXP(-Treasuries_01152013!CR59*AE70)</f>
        <v>1</v>
      </c>
      <c r="CN70" s="17">
        <f>EXP(-Treasuries_01152013!CS59*AF70)</f>
        <v>1</v>
      </c>
      <c r="CO70" s="17">
        <f>EXP(-Treasuries_01152013!CT59*AG70)</f>
        <v>1</v>
      </c>
      <c r="CP70" s="17">
        <f>EXP(-Treasuries_01152013!CU59*AH70)</f>
        <v>1</v>
      </c>
      <c r="CQ70" s="17">
        <f>EXP(-Treasuries_01152013!CV59*AI70)</f>
        <v>1</v>
      </c>
      <c r="CR70" s="17">
        <f>EXP(-Treasuries_01152013!CW59*AJ70)</f>
        <v>1</v>
      </c>
      <c r="CS70" s="17">
        <f>EXP(-Treasuries_01152013!CX59*AK70)</f>
        <v>1</v>
      </c>
      <c r="CT70" s="17">
        <f>EXP(-Treasuries_01152013!CY59*AL70)</f>
        <v>1</v>
      </c>
      <c r="CU70" s="17">
        <f>EXP(-Treasuries_01152013!CZ59*AM70)</f>
        <v>1</v>
      </c>
      <c r="CV70" s="17">
        <f>EXP(-Treasuries_01152013!DA59*AN70)</f>
        <v>1</v>
      </c>
      <c r="CW70" s="17">
        <f>EXP(-Treasuries_01152013!DB59*AO70)</f>
        <v>1</v>
      </c>
      <c r="CX70" s="17">
        <f>EXP(-Treasuries_01152013!DC59*AP70)</f>
        <v>1</v>
      </c>
      <c r="CY70" s="17">
        <f>EXP(-Treasuries_01152013!DD59*AQ70)</f>
        <v>1</v>
      </c>
      <c r="CZ70" s="17">
        <f>EXP(-Treasuries_01152013!DE59*AR70)</f>
        <v>1</v>
      </c>
      <c r="DA70" s="17">
        <f>EXP(-Treasuries_01152013!DF59*AS70)</f>
        <v>1</v>
      </c>
      <c r="DB70" s="17">
        <f>EXP(-Treasuries_01152013!DG59*AT70)</f>
        <v>1</v>
      </c>
      <c r="DC70" s="17">
        <f>EXP(-Treasuries_01152013!DH59*AU70)</f>
        <v>1</v>
      </c>
      <c r="DD70" s="17">
        <f>EXP(-Treasuries_01152013!DI59*AV70)</f>
        <v>1</v>
      </c>
      <c r="DE70" s="17">
        <f>EXP(-Treasuries_01152013!DJ59*AW70)</f>
        <v>1</v>
      </c>
      <c r="DF70" s="17">
        <f>EXP(-Treasuries_01152013!DK59*AX70)</f>
        <v>1</v>
      </c>
      <c r="DG70" s="17">
        <f>EXP(-Treasuries_01152013!DL59*AY70)</f>
        <v>1</v>
      </c>
      <c r="DH70" s="17">
        <f>EXP(-Treasuries_01152013!DM59*AZ70)</f>
        <v>1</v>
      </c>
      <c r="DI70" s="17">
        <f>EXP(-Treasuries_01152013!DN59*BA70)</f>
        <v>1</v>
      </c>
      <c r="DJ70" s="17">
        <f>EXP(-Treasuries_01152013!DO59*BB70)</f>
        <v>1</v>
      </c>
      <c r="DK70" s="17">
        <f>EXP(-Treasuries_01152013!DP59*BC70)</f>
        <v>1</v>
      </c>
      <c r="DL70" s="17">
        <f>EXP(-Treasuries_01152013!DQ59*BD70)</f>
        <v>1</v>
      </c>
      <c r="DM70" s="17">
        <f>EXP(-Treasuries_01152013!DR59*BE70)</f>
        <v>1</v>
      </c>
      <c r="DN70" s="17">
        <f>EXP(-Treasuries_01152013!DS59*BF70)</f>
        <v>1</v>
      </c>
      <c r="DO70" s="17">
        <f>EXP(-Treasuries_01152013!DT59*BG70)</f>
        <v>1</v>
      </c>
      <c r="DP70" s="17">
        <f>EXP(-Treasuries_01152013!DU59*BH70)</f>
        <v>1</v>
      </c>
      <c r="DQ70" s="17">
        <f>EXP(-Treasuries_01152013!DV59*BI70)</f>
        <v>1</v>
      </c>
      <c r="DR70" s="17">
        <f>EXP(-Treasuries_01152013!DW59*BJ70)</f>
        <v>1</v>
      </c>
      <c r="DS70" s="17">
        <f>EXP(-Treasuries_01152013!DX59*BK70)</f>
        <v>1</v>
      </c>
      <c r="DT70" s="17">
        <f>EXP(-Treasuries_01152013!DY59*BL70)</f>
        <v>1</v>
      </c>
      <c r="DU70" s="17">
        <f>EXP(-Treasuries_01152013!DZ59*BM70)</f>
        <v>1</v>
      </c>
      <c r="DV70" s="17">
        <f>EXP(-Treasuries_01152013!EA59*BN70)</f>
        <v>1</v>
      </c>
      <c r="DW70" s="8" t="e">
        <f>SUMPRODUCT(BO70:DV70,Treasuries_01152013!K59:BR59)</f>
        <v>#DIV/0!</v>
      </c>
      <c r="DX70" s="11" t="e">
        <f t="shared" si="3"/>
        <v>#DIV/0!</v>
      </c>
      <c r="DZ70" s="14">
        <f t="shared" si="6"/>
        <v>26.5</v>
      </c>
      <c r="EA70" s="67"/>
      <c r="EB70" s="67"/>
      <c r="EC70" s="67"/>
      <c r="EF70" s="15"/>
    </row>
    <row r="71" spans="2:136">
      <c r="B71" s="10">
        <f>Treasuries_01152013!C60</f>
        <v>0.125</v>
      </c>
      <c r="C71" s="10">
        <f>Treasuries_01152013!E60</f>
        <v>99.976562000000001</v>
      </c>
      <c r="D71" s="10">
        <f>Treasuries_01152013!F60</f>
        <v>100</v>
      </c>
      <c r="E71" s="8">
        <f>Treasuries_01152013!H60</f>
        <v>0.62777777777777777</v>
      </c>
      <c r="F71" s="8">
        <f t="shared" si="5"/>
        <v>99.988281000000001</v>
      </c>
      <c r="G71" s="24" t="e">
        <f>IF(Treasuries_01152013!BT60=0,0,theta0+(theta1+theta2)*(1-EXP(-Treasuries_01152013!BT60/la))/(Treasuries_01152013!BT60/la)-theta2*EXP(-Treasuries_01152013!BT60/la))</f>
        <v>#DIV/0!</v>
      </c>
      <c r="H71" s="24" t="e">
        <f>IF(Treasuries_01152013!BU60=0,0,theta0+(theta1+theta2)*(1-EXP(-Treasuries_01152013!BU60/la))/(Treasuries_01152013!BU60/la)-theta2*EXP(-Treasuries_01152013!BU60/la))</f>
        <v>#DIV/0!</v>
      </c>
      <c r="I71" s="24">
        <f>IF(Treasuries_01152013!BV60=0,0,theta0+(theta1+theta2)*(1-EXP(-Treasuries_01152013!BV60/la))/(Treasuries_01152013!BV60/la)-theta2*EXP(-Treasuries_01152013!BV60/la))</f>
        <v>0</v>
      </c>
      <c r="J71" s="24">
        <f>IF(Treasuries_01152013!BW60=0,0,theta0+(theta1+theta2)*(1-EXP(-Treasuries_01152013!BW60/la))/(Treasuries_01152013!BW60/la)-theta2*EXP(-Treasuries_01152013!BW60/la))</f>
        <v>0</v>
      </c>
      <c r="K71" s="24">
        <f>IF(Treasuries_01152013!BX60=0,0,theta0+(theta1+theta2)*(1-EXP(-Treasuries_01152013!BX60/la))/(Treasuries_01152013!BX60/la)-theta2*EXP(-Treasuries_01152013!BX60/la))</f>
        <v>0</v>
      </c>
      <c r="L71" s="24">
        <f>IF(Treasuries_01152013!BY60=0,0,theta0+(theta1+theta2)*(1-EXP(-Treasuries_01152013!BY60/la))/(Treasuries_01152013!BY60/la)-theta2*EXP(-Treasuries_01152013!BY60/la))</f>
        <v>0</v>
      </c>
      <c r="M71" s="24">
        <f>IF(Treasuries_01152013!BZ60=0,0,theta0+(theta1+theta2)*(1-EXP(-Treasuries_01152013!BZ60/la))/(Treasuries_01152013!BZ60/la)-theta2*EXP(-Treasuries_01152013!BZ60/la))</f>
        <v>0</v>
      </c>
      <c r="N71" s="24">
        <f>IF(Treasuries_01152013!CA60=0,0,theta0+(theta1+theta2)*(1-EXP(-Treasuries_01152013!CA60/la))/(Treasuries_01152013!CA60/la)-theta2*EXP(-Treasuries_01152013!CA60/la))</f>
        <v>0</v>
      </c>
      <c r="O71" s="24">
        <f>IF(Treasuries_01152013!CB60=0,0,theta0+(theta1+theta2)*(1-EXP(-Treasuries_01152013!CB60/la))/(Treasuries_01152013!CB60/la)-theta2*EXP(-Treasuries_01152013!CB60/la))</f>
        <v>0</v>
      </c>
      <c r="P71" s="24">
        <f>IF(Treasuries_01152013!CC60=0,0,theta0+(theta1+theta2)*(1-EXP(-Treasuries_01152013!CC60/la))/(Treasuries_01152013!CC60/la)-theta2*EXP(-Treasuries_01152013!CC60/la))</f>
        <v>0</v>
      </c>
      <c r="Q71" s="24">
        <f>IF(Treasuries_01152013!CD60=0,0,theta0+(theta1+theta2)*(1-EXP(-Treasuries_01152013!CD60/la))/(Treasuries_01152013!CD60/la)-theta2*EXP(-Treasuries_01152013!CD60/la))</f>
        <v>0</v>
      </c>
      <c r="R71" s="24">
        <f>IF(Treasuries_01152013!CE60=0,0,theta0+(theta1+theta2)*(1-EXP(-Treasuries_01152013!CE60/la))/(Treasuries_01152013!CE60/la)-theta2*EXP(-Treasuries_01152013!CE60/la))</f>
        <v>0</v>
      </c>
      <c r="S71" s="24">
        <f>IF(Treasuries_01152013!CF60=0,0,theta0+(theta1+theta2)*(1-EXP(-Treasuries_01152013!CF60/la))/(Treasuries_01152013!CF60/la)-theta2*EXP(-Treasuries_01152013!CF60/la))</f>
        <v>0</v>
      </c>
      <c r="T71" s="24">
        <f>IF(Treasuries_01152013!CG60=0,0,theta0+(theta1+theta2)*(1-EXP(-Treasuries_01152013!CG60/la))/(Treasuries_01152013!CG60/la)-theta2*EXP(-Treasuries_01152013!CG60/la))</f>
        <v>0</v>
      </c>
      <c r="U71" s="24">
        <f>IF(Treasuries_01152013!CH60=0,0,theta0+(theta1+theta2)*(1-EXP(-Treasuries_01152013!CH60/la))/(Treasuries_01152013!CH60/la)-theta2*EXP(-Treasuries_01152013!CH60/la))</f>
        <v>0</v>
      </c>
      <c r="V71" s="24">
        <f>IF(Treasuries_01152013!CI60=0,0,theta0+(theta1+theta2)*(1-EXP(-Treasuries_01152013!CI60/la))/(Treasuries_01152013!CI60/la)-theta2*EXP(-Treasuries_01152013!CI60/la))</f>
        <v>0</v>
      </c>
      <c r="W71" s="24">
        <f>IF(Treasuries_01152013!CJ60=0,0,theta0+(theta1+theta2)*(1-EXP(-Treasuries_01152013!CJ60/la))/(Treasuries_01152013!CJ60/la)-theta2*EXP(-Treasuries_01152013!CJ60/la))</f>
        <v>0</v>
      </c>
      <c r="X71" s="24">
        <f>IF(Treasuries_01152013!CK60=0,0,theta0+(theta1+theta2)*(1-EXP(-Treasuries_01152013!CK60/la))/(Treasuries_01152013!CK60/la)-theta2*EXP(-Treasuries_01152013!CK60/la))</f>
        <v>0</v>
      </c>
      <c r="Y71" s="24">
        <f>IF(Treasuries_01152013!CL60=0,0,theta0+(theta1+theta2)*(1-EXP(-Treasuries_01152013!CL60/la))/(Treasuries_01152013!CL60/la)-theta2*EXP(-Treasuries_01152013!CL60/la))</f>
        <v>0</v>
      </c>
      <c r="Z71" s="24">
        <f>IF(Treasuries_01152013!CM60=0,0,theta0+(theta1+theta2)*(1-EXP(-Treasuries_01152013!CM60/la))/(Treasuries_01152013!CM60/la)-theta2*EXP(-Treasuries_01152013!CM60/la))</f>
        <v>0</v>
      </c>
      <c r="AA71" s="24">
        <f>IF(Treasuries_01152013!CN60=0,0,theta0+(theta1+theta2)*(1-EXP(-Treasuries_01152013!CN60/la))/(Treasuries_01152013!CN60/la)-theta2*EXP(-Treasuries_01152013!CN60/la))</f>
        <v>0</v>
      </c>
      <c r="AB71" s="24">
        <f>IF(Treasuries_01152013!CO60=0,0,theta0+(theta1+theta2)*(1-EXP(-Treasuries_01152013!CO60/la))/(Treasuries_01152013!CO60/la)-theta2*EXP(-Treasuries_01152013!CO60/la))</f>
        <v>0</v>
      </c>
      <c r="AC71" s="24">
        <f>IF(Treasuries_01152013!CP60=0,0,theta0+(theta1+theta2)*(1-EXP(-Treasuries_01152013!CP60/la))/(Treasuries_01152013!CP60/la)-theta2*EXP(-Treasuries_01152013!CP60/la))</f>
        <v>0</v>
      </c>
      <c r="AD71" s="24">
        <f>IF(Treasuries_01152013!CQ60=0,0,theta0+(theta1+theta2)*(1-EXP(-Treasuries_01152013!CQ60/la))/(Treasuries_01152013!CQ60/la)-theta2*EXP(-Treasuries_01152013!CQ60/la))</f>
        <v>0</v>
      </c>
      <c r="AE71" s="24">
        <f>IF(Treasuries_01152013!CR60=0,0,theta0+(theta1+theta2)*(1-EXP(-Treasuries_01152013!CR60/la))/(Treasuries_01152013!CR60/la)-theta2*EXP(-Treasuries_01152013!CR60/la))</f>
        <v>0</v>
      </c>
      <c r="AF71" s="24">
        <f>IF(Treasuries_01152013!CS60=0,0,theta0+(theta1+theta2)*(1-EXP(-Treasuries_01152013!CS60/la))/(Treasuries_01152013!CS60/la)-theta2*EXP(-Treasuries_01152013!CS60/la))</f>
        <v>0</v>
      </c>
      <c r="AG71" s="24">
        <f>IF(Treasuries_01152013!CT60=0,0,theta0+(theta1+theta2)*(1-EXP(-Treasuries_01152013!CT60/la))/(Treasuries_01152013!CT60/la)-theta2*EXP(-Treasuries_01152013!CT60/la))</f>
        <v>0</v>
      </c>
      <c r="AH71" s="24">
        <f>IF(Treasuries_01152013!CU60=0,0,theta0+(theta1+theta2)*(1-EXP(-Treasuries_01152013!CU60/la))/(Treasuries_01152013!CU60/la)-theta2*EXP(-Treasuries_01152013!CU60/la))</f>
        <v>0</v>
      </c>
      <c r="AI71" s="24">
        <f>IF(Treasuries_01152013!CV60=0,0,theta0+(theta1+theta2)*(1-EXP(-Treasuries_01152013!CV60/la))/(Treasuries_01152013!CV60/la)-theta2*EXP(-Treasuries_01152013!CV60/la))</f>
        <v>0</v>
      </c>
      <c r="AJ71" s="24">
        <f>IF(Treasuries_01152013!CW60=0,0,theta0+(theta1+theta2)*(1-EXP(-Treasuries_01152013!CW60/la))/(Treasuries_01152013!CW60/la)-theta2*EXP(-Treasuries_01152013!CW60/la))</f>
        <v>0</v>
      </c>
      <c r="AK71" s="24">
        <f>IF(Treasuries_01152013!CX60=0,0,theta0+(theta1+theta2)*(1-EXP(-Treasuries_01152013!CX60/la))/(Treasuries_01152013!CX60/la)-theta2*EXP(-Treasuries_01152013!CX60/la))</f>
        <v>0</v>
      </c>
      <c r="AL71" s="24">
        <f>IF(Treasuries_01152013!CY60=0,0,theta0+(theta1+theta2)*(1-EXP(-Treasuries_01152013!CY60/la))/(Treasuries_01152013!CY60/la)-theta2*EXP(-Treasuries_01152013!CY60/la))</f>
        <v>0</v>
      </c>
      <c r="AM71" s="24">
        <f>IF(Treasuries_01152013!CZ60=0,0,theta0+(theta1+theta2)*(1-EXP(-Treasuries_01152013!CZ60/la))/(Treasuries_01152013!CZ60/la)-theta2*EXP(-Treasuries_01152013!CZ60/la))</f>
        <v>0</v>
      </c>
      <c r="AN71" s="24">
        <f>IF(Treasuries_01152013!DA60=0,0,theta0+(theta1+theta2)*(1-EXP(-Treasuries_01152013!DA60/la))/(Treasuries_01152013!DA60/la)-theta2*EXP(-Treasuries_01152013!DA60/la))</f>
        <v>0</v>
      </c>
      <c r="AO71" s="24">
        <f>IF(Treasuries_01152013!DB60=0,0,theta0+(theta1+theta2)*(1-EXP(-Treasuries_01152013!DB60/la))/(Treasuries_01152013!DB60/la)-theta2*EXP(-Treasuries_01152013!DB60/la))</f>
        <v>0</v>
      </c>
      <c r="AP71" s="24">
        <f>IF(Treasuries_01152013!DC60=0,0,theta0+(theta1+theta2)*(1-EXP(-Treasuries_01152013!DC60/la))/(Treasuries_01152013!DC60/la)-theta2*EXP(-Treasuries_01152013!DC60/la))</f>
        <v>0</v>
      </c>
      <c r="AQ71" s="24">
        <f>IF(Treasuries_01152013!DD60=0,0,theta0+(theta1+theta2)*(1-EXP(-Treasuries_01152013!DD60/la))/(Treasuries_01152013!DD60/la)-theta2*EXP(-Treasuries_01152013!DD60/la))</f>
        <v>0</v>
      </c>
      <c r="AR71" s="24">
        <f>IF(Treasuries_01152013!DE60=0,0,theta0+(theta1+theta2)*(1-EXP(-Treasuries_01152013!DE60/la))/(Treasuries_01152013!DE60/la)-theta2*EXP(-Treasuries_01152013!DE60/la))</f>
        <v>0</v>
      </c>
      <c r="AS71" s="24">
        <f>IF(Treasuries_01152013!DF60=0,0,theta0+(theta1+theta2)*(1-EXP(-Treasuries_01152013!DF60/la))/(Treasuries_01152013!DF60/la)-theta2*EXP(-Treasuries_01152013!DF60/la))</f>
        <v>0</v>
      </c>
      <c r="AT71" s="24">
        <f>IF(Treasuries_01152013!DG60=0,0,theta0+(theta1+theta2)*(1-EXP(-Treasuries_01152013!DG60/la))/(Treasuries_01152013!DG60/la)-theta2*EXP(-Treasuries_01152013!DG60/la))</f>
        <v>0</v>
      </c>
      <c r="AU71" s="24">
        <f>IF(Treasuries_01152013!DH60=0,0,theta0+(theta1+theta2)*(1-EXP(-Treasuries_01152013!DH60/la))/(Treasuries_01152013!DH60/la)-theta2*EXP(-Treasuries_01152013!DH60/la))</f>
        <v>0</v>
      </c>
      <c r="AV71" s="24">
        <f>IF(Treasuries_01152013!DI60=0,0,theta0+(theta1+theta2)*(1-EXP(-Treasuries_01152013!DI60/la))/(Treasuries_01152013!DI60/la)-theta2*EXP(-Treasuries_01152013!DI60/la))</f>
        <v>0</v>
      </c>
      <c r="AW71" s="24">
        <f>IF(Treasuries_01152013!DJ60=0,0,theta0+(theta1+theta2)*(1-EXP(-Treasuries_01152013!DJ60/la))/(Treasuries_01152013!DJ60/la)-theta2*EXP(-Treasuries_01152013!DJ60/la))</f>
        <v>0</v>
      </c>
      <c r="AX71" s="24">
        <f>IF(Treasuries_01152013!DK60=0,0,theta0+(theta1+theta2)*(1-EXP(-Treasuries_01152013!DK60/la))/(Treasuries_01152013!DK60/la)-theta2*EXP(-Treasuries_01152013!DK60/la))</f>
        <v>0</v>
      </c>
      <c r="AY71" s="24">
        <f>IF(Treasuries_01152013!DL60=0,0,theta0+(theta1+theta2)*(1-EXP(-Treasuries_01152013!DL60/la))/(Treasuries_01152013!DL60/la)-theta2*EXP(-Treasuries_01152013!DL60/la))</f>
        <v>0</v>
      </c>
      <c r="AZ71" s="24">
        <f>IF(Treasuries_01152013!DM60=0,0,theta0+(theta1+theta2)*(1-EXP(-Treasuries_01152013!DM60/la))/(Treasuries_01152013!DM60/la)-theta2*EXP(-Treasuries_01152013!DM60/la))</f>
        <v>0</v>
      </c>
      <c r="BA71" s="24">
        <f>IF(Treasuries_01152013!DN60=0,0,theta0+(theta1+theta2)*(1-EXP(-Treasuries_01152013!DN60/la))/(Treasuries_01152013!DN60/la)-theta2*EXP(-Treasuries_01152013!DN60/la))</f>
        <v>0</v>
      </c>
      <c r="BB71" s="24">
        <f>IF(Treasuries_01152013!DO60=0,0,theta0+(theta1+theta2)*(1-EXP(-Treasuries_01152013!DO60/la))/(Treasuries_01152013!DO60/la)-theta2*EXP(-Treasuries_01152013!DO60/la))</f>
        <v>0</v>
      </c>
      <c r="BC71" s="24">
        <f>IF(Treasuries_01152013!DP60=0,0,theta0+(theta1+theta2)*(1-EXP(-Treasuries_01152013!DP60/la))/(Treasuries_01152013!DP60/la)-theta2*EXP(-Treasuries_01152013!DP60/la))</f>
        <v>0</v>
      </c>
      <c r="BD71" s="24">
        <f>IF(Treasuries_01152013!DQ60=0,0,theta0+(theta1+theta2)*(1-EXP(-Treasuries_01152013!DQ60/la))/(Treasuries_01152013!DQ60/la)-theta2*EXP(-Treasuries_01152013!DQ60/la))</f>
        <v>0</v>
      </c>
      <c r="BE71" s="24">
        <f>IF(Treasuries_01152013!DR60=0,0,theta0+(theta1+theta2)*(1-EXP(-Treasuries_01152013!DR60/la))/(Treasuries_01152013!DR60/la)-theta2*EXP(-Treasuries_01152013!DR60/la))</f>
        <v>0</v>
      </c>
      <c r="BF71" s="24">
        <f>IF(Treasuries_01152013!DS60=0,0,theta0+(theta1+theta2)*(1-EXP(-Treasuries_01152013!DS60/la))/(Treasuries_01152013!DS60/la)-theta2*EXP(-Treasuries_01152013!DS60/la))</f>
        <v>0</v>
      </c>
      <c r="BG71" s="24">
        <f>IF(Treasuries_01152013!DT60=0,0,theta0+(theta1+theta2)*(1-EXP(-Treasuries_01152013!DT60/la))/(Treasuries_01152013!DT60/la)-theta2*EXP(-Treasuries_01152013!DT60/la))</f>
        <v>0</v>
      </c>
      <c r="BH71" s="24">
        <f>IF(Treasuries_01152013!DU60=0,0,theta0+(theta1+theta2)*(1-EXP(-Treasuries_01152013!DU60/la))/(Treasuries_01152013!DU60/la)-theta2*EXP(-Treasuries_01152013!DU60/la))</f>
        <v>0</v>
      </c>
      <c r="BI71" s="24">
        <f>IF(Treasuries_01152013!DV60=0,0,theta0+(theta1+theta2)*(1-EXP(-Treasuries_01152013!DV60/la))/(Treasuries_01152013!DV60/la)-theta2*EXP(-Treasuries_01152013!DV60/la))</f>
        <v>0</v>
      </c>
      <c r="BJ71" s="24">
        <f>IF(Treasuries_01152013!DW60=0,0,theta0+(theta1+theta2)*(1-EXP(-Treasuries_01152013!DW60/la))/(Treasuries_01152013!DW60/la)-theta2*EXP(-Treasuries_01152013!DW60/la))</f>
        <v>0</v>
      </c>
      <c r="BK71" s="24">
        <f>IF(Treasuries_01152013!DX60=0,0,theta0+(theta1+theta2)*(1-EXP(-Treasuries_01152013!DX60/la))/(Treasuries_01152013!DX60/la)-theta2*EXP(-Treasuries_01152013!DX60/la))</f>
        <v>0</v>
      </c>
      <c r="BL71" s="24">
        <f>IF(Treasuries_01152013!DY60=0,0,theta0+(theta1+theta2)*(1-EXP(-Treasuries_01152013!DY60/la))/(Treasuries_01152013!DY60/la)-theta2*EXP(-Treasuries_01152013!DY60/la))</f>
        <v>0</v>
      </c>
      <c r="BM71" s="24">
        <f>IF(Treasuries_01152013!DZ60=0,0,theta0+(theta1+theta2)*(1-EXP(-Treasuries_01152013!DZ60/la))/(Treasuries_01152013!DZ60/la)-theta2*EXP(-Treasuries_01152013!DZ60/la))</f>
        <v>0</v>
      </c>
      <c r="BN71" s="24">
        <f>IF(Treasuries_01152013!EA60=0,0,theta0+(theta1+theta2)*(1-EXP(-Treasuries_01152013!EA60/la))/(Treasuries_01152013!EA60/la)-theta2*EXP(-Treasuries_01152013!EA60/la))</f>
        <v>0</v>
      </c>
      <c r="BO71" s="17" t="e">
        <f>EXP(-Treasuries_01152013!BT60*G71)</f>
        <v>#DIV/0!</v>
      </c>
      <c r="BP71" s="17" t="e">
        <f>EXP(-Treasuries_01152013!BU60*H71)</f>
        <v>#DIV/0!</v>
      </c>
      <c r="BQ71" s="17">
        <f>EXP(-Treasuries_01152013!BV60*I71)</f>
        <v>1</v>
      </c>
      <c r="BR71" s="17">
        <f>EXP(-Treasuries_01152013!BW60*J71)</f>
        <v>1</v>
      </c>
      <c r="BS71" s="17">
        <f>EXP(-Treasuries_01152013!BX60*K71)</f>
        <v>1</v>
      </c>
      <c r="BT71" s="17">
        <f>EXP(-Treasuries_01152013!BY60*L71)</f>
        <v>1</v>
      </c>
      <c r="BU71" s="17">
        <f>EXP(-Treasuries_01152013!BZ60*M71)</f>
        <v>1</v>
      </c>
      <c r="BV71" s="17">
        <f>EXP(-Treasuries_01152013!CA60*N71)</f>
        <v>1</v>
      </c>
      <c r="BW71" s="17">
        <f>EXP(-Treasuries_01152013!CB60*O71)</f>
        <v>1</v>
      </c>
      <c r="BX71" s="17">
        <f>EXP(-Treasuries_01152013!CC60*P71)</f>
        <v>1</v>
      </c>
      <c r="BY71" s="17">
        <f>EXP(-Treasuries_01152013!CD60*Q71)</f>
        <v>1</v>
      </c>
      <c r="BZ71" s="17">
        <f>EXP(-Treasuries_01152013!CE60*R71)</f>
        <v>1</v>
      </c>
      <c r="CA71" s="17">
        <f>EXP(-Treasuries_01152013!CF60*S71)</f>
        <v>1</v>
      </c>
      <c r="CB71" s="17">
        <f>EXP(-Treasuries_01152013!CG60*T71)</f>
        <v>1</v>
      </c>
      <c r="CC71" s="17">
        <f>EXP(-Treasuries_01152013!CH60*U71)</f>
        <v>1</v>
      </c>
      <c r="CD71" s="17">
        <f>EXP(-Treasuries_01152013!CI60*V71)</f>
        <v>1</v>
      </c>
      <c r="CE71" s="17">
        <f>EXP(-Treasuries_01152013!CJ60*W71)</f>
        <v>1</v>
      </c>
      <c r="CF71" s="17">
        <f>EXP(-Treasuries_01152013!CK60*X71)</f>
        <v>1</v>
      </c>
      <c r="CG71" s="17">
        <f>EXP(-Treasuries_01152013!CL60*Y71)</f>
        <v>1</v>
      </c>
      <c r="CH71" s="17">
        <f>EXP(-Treasuries_01152013!CM60*Z71)</f>
        <v>1</v>
      </c>
      <c r="CI71" s="17">
        <f>EXP(-Treasuries_01152013!CN60*AA71)</f>
        <v>1</v>
      </c>
      <c r="CJ71" s="17">
        <f>EXP(-Treasuries_01152013!CO60*AB71)</f>
        <v>1</v>
      </c>
      <c r="CK71" s="17">
        <f>EXP(-Treasuries_01152013!CP60*AC71)</f>
        <v>1</v>
      </c>
      <c r="CL71" s="17">
        <f>EXP(-Treasuries_01152013!CQ60*AD71)</f>
        <v>1</v>
      </c>
      <c r="CM71" s="17">
        <f>EXP(-Treasuries_01152013!CR60*AE71)</f>
        <v>1</v>
      </c>
      <c r="CN71" s="17">
        <f>EXP(-Treasuries_01152013!CS60*AF71)</f>
        <v>1</v>
      </c>
      <c r="CO71" s="17">
        <f>EXP(-Treasuries_01152013!CT60*AG71)</f>
        <v>1</v>
      </c>
      <c r="CP71" s="17">
        <f>EXP(-Treasuries_01152013!CU60*AH71)</f>
        <v>1</v>
      </c>
      <c r="CQ71" s="17">
        <f>EXP(-Treasuries_01152013!CV60*AI71)</f>
        <v>1</v>
      </c>
      <c r="CR71" s="17">
        <f>EXP(-Treasuries_01152013!CW60*AJ71)</f>
        <v>1</v>
      </c>
      <c r="CS71" s="17">
        <f>EXP(-Treasuries_01152013!CX60*AK71)</f>
        <v>1</v>
      </c>
      <c r="CT71" s="17">
        <f>EXP(-Treasuries_01152013!CY60*AL71)</f>
        <v>1</v>
      </c>
      <c r="CU71" s="17">
        <f>EXP(-Treasuries_01152013!CZ60*AM71)</f>
        <v>1</v>
      </c>
      <c r="CV71" s="17">
        <f>EXP(-Treasuries_01152013!DA60*AN71)</f>
        <v>1</v>
      </c>
      <c r="CW71" s="17">
        <f>EXP(-Treasuries_01152013!DB60*AO71)</f>
        <v>1</v>
      </c>
      <c r="CX71" s="17">
        <f>EXP(-Treasuries_01152013!DC60*AP71)</f>
        <v>1</v>
      </c>
      <c r="CY71" s="17">
        <f>EXP(-Treasuries_01152013!DD60*AQ71)</f>
        <v>1</v>
      </c>
      <c r="CZ71" s="17">
        <f>EXP(-Treasuries_01152013!DE60*AR71)</f>
        <v>1</v>
      </c>
      <c r="DA71" s="17">
        <f>EXP(-Treasuries_01152013!DF60*AS71)</f>
        <v>1</v>
      </c>
      <c r="DB71" s="17">
        <f>EXP(-Treasuries_01152013!DG60*AT71)</f>
        <v>1</v>
      </c>
      <c r="DC71" s="17">
        <f>EXP(-Treasuries_01152013!DH60*AU71)</f>
        <v>1</v>
      </c>
      <c r="DD71" s="17">
        <f>EXP(-Treasuries_01152013!DI60*AV71)</f>
        <v>1</v>
      </c>
      <c r="DE71" s="17">
        <f>EXP(-Treasuries_01152013!DJ60*AW71)</f>
        <v>1</v>
      </c>
      <c r="DF71" s="17">
        <f>EXP(-Treasuries_01152013!DK60*AX71)</f>
        <v>1</v>
      </c>
      <c r="DG71" s="17">
        <f>EXP(-Treasuries_01152013!DL60*AY71)</f>
        <v>1</v>
      </c>
      <c r="DH71" s="17">
        <f>EXP(-Treasuries_01152013!DM60*AZ71)</f>
        <v>1</v>
      </c>
      <c r="DI71" s="17">
        <f>EXP(-Treasuries_01152013!DN60*BA71)</f>
        <v>1</v>
      </c>
      <c r="DJ71" s="17">
        <f>EXP(-Treasuries_01152013!DO60*BB71)</f>
        <v>1</v>
      </c>
      <c r="DK71" s="17">
        <f>EXP(-Treasuries_01152013!DP60*BC71)</f>
        <v>1</v>
      </c>
      <c r="DL71" s="17">
        <f>EXP(-Treasuries_01152013!DQ60*BD71)</f>
        <v>1</v>
      </c>
      <c r="DM71" s="17">
        <f>EXP(-Treasuries_01152013!DR60*BE71)</f>
        <v>1</v>
      </c>
      <c r="DN71" s="17">
        <f>EXP(-Treasuries_01152013!DS60*BF71)</f>
        <v>1</v>
      </c>
      <c r="DO71" s="17">
        <f>EXP(-Treasuries_01152013!DT60*BG71)</f>
        <v>1</v>
      </c>
      <c r="DP71" s="17">
        <f>EXP(-Treasuries_01152013!DU60*BH71)</f>
        <v>1</v>
      </c>
      <c r="DQ71" s="17">
        <f>EXP(-Treasuries_01152013!DV60*BI71)</f>
        <v>1</v>
      </c>
      <c r="DR71" s="17">
        <f>EXP(-Treasuries_01152013!DW60*BJ71)</f>
        <v>1</v>
      </c>
      <c r="DS71" s="17">
        <f>EXP(-Treasuries_01152013!DX60*BK71)</f>
        <v>1</v>
      </c>
      <c r="DT71" s="17">
        <f>EXP(-Treasuries_01152013!DY60*BL71)</f>
        <v>1</v>
      </c>
      <c r="DU71" s="17">
        <f>EXP(-Treasuries_01152013!DZ60*BM71)</f>
        <v>1</v>
      </c>
      <c r="DV71" s="17">
        <f>EXP(-Treasuries_01152013!EA60*BN71)</f>
        <v>1</v>
      </c>
      <c r="DW71" s="8" t="e">
        <f>SUMPRODUCT(BO71:DV71,Treasuries_01152013!K60:BR60)</f>
        <v>#DIV/0!</v>
      </c>
      <c r="DX71" s="11" t="e">
        <f t="shared" si="3"/>
        <v>#DIV/0!</v>
      </c>
      <c r="DZ71" s="14">
        <f t="shared" si="6"/>
        <v>27</v>
      </c>
      <c r="EA71" s="67"/>
      <c r="EB71" s="67"/>
      <c r="EC71" s="67"/>
      <c r="EF71" s="15"/>
    </row>
    <row r="72" spans="2:136">
      <c r="B72" s="10">
        <f>Treasuries_01152013!C61</f>
        <v>3.125</v>
      </c>
      <c r="C72" s="10">
        <f>Treasuries_01152013!E61</f>
        <v>101.84375</v>
      </c>
      <c r="D72" s="10">
        <f>Treasuries_01152013!F61</f>
        <v>101.851562</v>
      </c>
      <c r="E72" s="8">
        <f>Treasuries_01152013!H61</f>
        <v>0.62777777777777777</v>
      </c>
      <c r="F72" s="8">
        <f t="shared" si="5"/>
        <v>101.847656</v>
      </c>
      <c r="G72" s="24" t="e">
        <f>IF(Treasuries_01152013!BT61=0,0,theta0+(theta1+theta2)*(1-EXP(-Treasuries_01152013!BT61/la))/(Treasuries_01152013!BT61/la)-theta2*EXP(-Treasuries_01152013!BT61/la))</f>
        <v>#DIV/0!</v>
      </c>
      <c r="H72" s="24" t="e">
        <f>IF(Treasuries_01152013!BU61=0,0,theta0+(theta1+theta2)*(1-EXP(-Treasuries_01152013!BU61/la))/(Treasuries_01152013!BU61/la)-theta2*EXP(-Treasuries_01152013!BU61/la))</f>
        <v>#DIV/0!</v>
      </c>
      <c r="I72" s="24">
        <f>IF(Treasuries_01152013!BV61=0,0,theta0+(theta1+theta2)*(1-EXP(-Treasuries_01152013!BV61/la))/(Treasuries_01152013!BV61/la)-theta2*EXP(-Treasuries_01152013!BV61/la))</f>
        <v>0</v>
      </c>
      <c r="J72" s="24">
        <f>IF(Treasuries_01152013!BW61=0,0,theta0+(theta1+theta2)*(1-EXP(-Treasuries_01152013!BW61/la))/(Treasuries_01152013!BW61/la)-theta2*EXP(-Treasuries_01152013!BW61/la))</f>
        <v>0</v>
      </c>
      <c r="K72" s="24">
        <f>IF(Treasuries_01152013!BX61=0,0,theta0+(theta1+theta2)*(1-EXP(-Treasuries_01152013!BX61/la))/(Treasuries_01152013!BX61/la)-theta2*EXP(-Treasuries_01152013!BX61/la))</f>
        <v>0</v>
      </c>
      <c r="L72" s="24">
        <f>IF(Treasuries_01152013!BY61=0,0,theta0+(theta1+theta2)*(1-EXP(-Treasuries_01152013!BY61/la))/(Treasuries_01152013!BY61/la)-theta2*EXP(-Treasuries_01152013!BY61/la))</f>
        <v>0</v>
      </c>
      <c r="M72" s="24">
        <f>IF(Treasuries_01152013!BZ61=0,0,theta0+(theta1+theta2)*(1-EXP(-Treasuries_01152013!BZ61/la))/(Treasuries_01152013!BZ61/la)-theta2*EXP(-Treasuries_01152013!BZ61/la))</f>
        <v>0</v>
      </c>
      <c r="N72" s="24">
        <f>IF(Treasuries_01152013!CA61=0,0,theta0+(theta1+theta2)*(1-EXP(-Treasuries_01152013!CA61/la))/(Treasuries_01152013!CA61/la)-theta2*EXP(-Treasuries_01152013!CA61/la))</f>
        <v>0</v>
      </c>
      <c r="O72" s="24">
        <f>IF(Treasuries_01152013!CB61=0,0,theta0+(theta1+theta2)*(1-EXP(-Treasuries_01152013!CB61/la))/(Treasuries_01152013!CB61/la)-theta2*EXP(-Treasuries_01152013!CB61/la))</f>
        <v>0</v>
      </c>
      <c r="P72" s="24">
        <f>IF(Treasuries_01152013!CC61=0,0,theta0+(theta1+theta2)*(1-EXP(-Treasuries_01152013!CC61/la))/(Treasuries_01152013!CC61/la)-theta2*EXP(-Treasuries_01152013!CC61/la))</f>
        <v>0</v>
      </c>
      <c r="Q72" s="24">
        <f>IF(Treasuries_01152013!CD61=0,0,theta0+(theta1+theta2)*(1-EXP(-Treasuries_01152013!CD61/la))/(Treasuries_01152013!CD61/la)-theta2*EXP(-Treasuries_01152013!CD61/la))</f>
        <v>0</v>
      </c>
      <c r="R72" s="24">
        <f>IF(Treasuries_01152013!CE61=0,0,theta0+(theta1+theta2)*(1-EXP(-Treasuries_01152013!CE61/la))/(Treasuries_01152013!CE61/la)-theta2*EXP(-Treasuries_01152013!CE61/la))</f>
        <v>0</v>
      </c>
      <c r="S72" s="24">
        <f>IF(Treasuries_01152013!CF61=0,0,theta0+(theta1+theta2)*(1-EXP(-Treasuries_01152013!CF61/la))/(Treasuries_01152013!CF61/la)-theta2*EXP(-Treasuries_01152013!CF61/la))</f>
        <v>0</v>
      </c>
      <c r="T72" s="24">
        <f>IF(Treasuries_01152013!CG61=0,0,theta0+(theta1+theta2)*(1-EXP(-Treasuries_01152013!CG61/la))/(Treasuries_01152013!CG61/la)-theta2*EXP(-Treasuries_01152013!CG61/la))</f>
        <v>0</v>
      </c>
      <c r="U72" s="24">
        <f>IF(Treasuries_01152013!CH61=0,0,theta0+(theta1+theta2)*(1-EXP(-Treasuries_01152013!CH61/la))/(Treasuries_01152013!CH61/la)-theta2*EXP(-Treasuries_01152013!CH61/la))</f>
        <v>0</v>
      </c>
      <c r="V72" s="24">
        <f>IF(Treasuries_01152013!CI61=0,0,theta0+(theta1+theta2)*(1-EXP(-Treasuries_01152013!CI61/la))/(Treasuries_01152013!CI61/la)-theta2*EXP(-Treasuries_01152013!CI61/la))</f>
        <v>0</v>
      </c>
      <c r="W72" s="24">
        <f>IF(Treasuries_01152013!CJ61=0,0,theta0+(theta1+theta2)*(1-EXP(-Treasuries_01152013!CJ61/la))/(Treasuries_01152013!CJ61/la)-theta2*EXP(-Treasuries_01152013!CJ61/la))</f>
        <v>0</v>
      </c>
      <c r="X72" s="24">
        <f>IF(Treasuries_01152013!CK61=0,0,theta0+(theta1+theta2)*(1-EXP(-Treasuries_01152013!CK61/la))/(Treasuries_01152013!CK61/la)-theta2*EXP(-Treasuries_01152013!CK61/la))</f>
        <v>0</v>
      </c>
      <c r="Y72" s="24">
        <f>IF(Treasuries_01152013!CL61=0,0,theta0+(theta1+theta2)*(1-EXP(-Treasuries_01152013!CL61/la))/(Treasuries_01152013!CL61/la)-theta2*EXP(-Treasuries_01152013!CL61/la))</f>
        <v>0</v>
      </c>
      <c r="Z72" s="24">
        <f>IF(Treasuries_01152013!CM61=0,0,theta0+(theta1+theta2)*(1-EXP(-Treasuries_01152013!CM61/la))/(Treasuries_01152013!CM61/la)-theta2*EXP(-Treasuries_01152013!CM61/la))</f>
        <v>0</v>
      </c>
      <c r="AA72" s="24">
        <f>IF(Treasuries_01152013!CN61=0,0,theta0+(theta1+theta2)*(1-EXP(-Treasuries_01152013!CN61/la))/(Treasuries_01152013!CN61/la)-theta2*EXP(-Treasuries_01152013!CN61/la))</f>
        <v>0</v>
      </c>
      <c r="AB72" s="24">
        <f>IF(Treasuries_01152013!CO61=0,0,theta0+(theta1+theta2)*(1-EXP(-Treasuries_01152013!CO61/la))/(Treasuries_01152013!CO61/la)-theta2*EXP(-Treasuries_01152013!CO61/la))</f>
        <v>0</v>
      </c>
      <c r="AC72" s="24">
        <f>IF(Treasuries_01152013!CP61=0,0,theta0+(theta1+theta2)*(1-EXP(-Treasuries_01152013!CP61/la))/(Treasuries_01152013!CP61/la)-theta2*EXP(-Treasuries_01152013!CP61/la))</f>
        <v>0</v>
      </c>
      <c r="AD72" s="24">
        <f>IF(Treasuries_01152013!CQ61=0,0,theta0+(theta1+theta2)*(1-EXP(-Treasuries_01152013!CQ61/la))/(Treasuries_01152013!CQ61/la)-theta2*EXP(-Treasuries_01152013!CQ61/la))</f>
        <v>0</v>
      </c>
      <c r="AE72" s="24">
        <f>IF(Treasuries_01152013!CR61=0,0,theta0+(theta1+theta2)*(1-EXP(-Treasuries_01152013!CR61/la))/(Treasuries_01152013!CR61/la)-theta2*EXP(-Treasuries_01152013!CR61/la))</f>
        <v>0</v>
      </c>
      <c r="AF72" s="24">
        <f>IF(Treasuries_01152013!CS61=0,0,theta0+(theta1+theta2)*(1-EXP(-Treasuries_01152013!CS61/la))/(Treasuries_01152013!CS61/la)-theta2*EXP(-Treasuries_01152013!CS61/la))</f>
        <v>0</v>
      </c>
      <c r="AG72" s="24">
        <f>IF(Treasuries_01152013!CT61=0,0,theta0+(theta1+theta2)*(1-EXP(-Treasuries_01152013!CT61/la))/(Treasuries_01152013!CT61/la)-theta2*EXP(-Treasuries_01152013!CT61/la))</f>
        <v>0</v>
      </c>
      <c r="AH72" s="24">
        <f>IF(Treasuries_01152013!CU61=0,0,theta0+(theta1+theta2)*(1-EXP(-Treasuries_01152013!CU61/la))/(Treasuries_01152013!CU61/la)-theta2*EXP(-Treasuries_01152013!CU61/la))</f>
        <v>0</v>
      </c>
      <c r="AI72" s="24">
        <f>IF(Treasuries_01152013!CV61=0,0,theta0+(theta1+theta2)*(1-EXP(-Treasuries_01152013!CV61/la))/(Treasuries_01152013!CV61/la)-theta2*EXP(-Treasuries_01152013!CV61/la))</f>
        <v>0</v>
      </c>
      <c r="AJ72" s="24">
        <f>IF(Treasuries_01152013!CW61=0,0,theta0+(theta1+theta2)*(1-EXP(-Treasuries_01152013!CW61/la))/(Treasuries_01152013!CW61/la)-theta2*EXP(-Treasuries_01152013!CW61/la))</f>
        <v>0</v>
      </c>
      <c r="AK72" s="24">
        <f>IF(Treasuries_01152013!CX61=0,0,theta0+(theta1+theta2)*(1-EXP(-Treasuries_01152013!CX61/la))/(Treasuries_01152013!CX61/la)-theta2*EXP(-Treasuries_01152013!CX61/la))</f>
        <v>0</v>
      </c>
      <c r="AL72" s="24">
        <f>IF(Treasuries_01152013!CY61=0,0,theta0+(theta1+theta2)*(1-EXP(-Treasuries_01152013!CY61/la))/(Treasuries_01152013!CY61/la)-theta2*EXP(-Treasuries_01152013!CY61/la))</f>
        <v>0</v>
      </c>
      <c r="AM72" s="24">
        <f>IF(Treasuries_01152013!CZ61=0,0,theta0+(theta1+theta2)*(1-EXP(-Treasuries_01152013!CZ61/la))/(Treasuries_01152013!CZ61/la)-theta2*EXP(-Treasuries_01152013!CZ61/la))</f>
        <v>0</v>
      </c>
      <c r="AN72" s="24">
        <f>IF(Treasuries_01152013!DA61=0,0,theta0+(theta1+theta2)*(1-EXP(-Treasuries_01152013!DA61/la))/(Treasuries_01152013!DA61/la)-theta2*EXP(-Treasuries_01152013!DA61/la))</f>
        <v>0</v>
      </c>
      <c r="AO72" s="24">
        <f>IF(Treasuries_01152013!DB61=0,0,theta0+(theta1+theta2)*(1-EXP(-Treasuries_01152013!DB61/la))/(Treasuries_01152013!DB61/la)-theta2*EXP(-Treasuries_01152013!DB61/la))</f>
        <v>0</v>
      </c>
      <c r="AP72" s="24">
        <f>IF(Treasuries_01152013!DC61=0,0,theta0+(theta1+theta2)*(1-EXP(-Treasuries_01152013!DC61/la))/(Treasuries_01152013!DC61/la)-theta2*EXP(-Treasuries_01152013!DC61/la))</f>
        <v>0</v>
      </c>
      <c r="AQ72" s="24">
        <f>IF(Treasuries_01152013!DD61=0,0,theta0+(theta1+theta2)*(1-EXP(-Treasuries_01152013!DD61/la))/(Treasuries_01152013!DD61/la)-theta2*EXP(-Treasuries_01152013!DD61/la))</f>
        <v>0</v>
      </c>
      <c r="AR72" s="24">
        <f>IF(Treasuries_01152013!DE61=0,0,theta0+(theta1+theta2)*(1-EXP(-Treasuries_01152013!DE61/la))/(Treasuries_01152013!DE61/la)-theta2*EXP(-Treasuries_01152013!DE61/la))</f>
        <v>0</v>
      </c>
      <c r="AS72" s="24">
        <f>IF(Treasuries_01152013!DF61=0,0,theta0+(theta1+theta2)*(1-EXP(-Treasuries_01152013!DF61/la))/(Treasuries_01152013!DF61/la)-theta2*EXP(-Treasuries_01152013!DF61/la))</f>
        <v>0</v>
      </c>
      <c r="AT72" s="24">
        <f>IF(Treasuries_01152013!DG61=0,0,theta0+(theta1+theta2)*(1-EXP(-Treasuries_01152013!DG61/la))/(Treasuries_01152013!DG61/la)-theta2*EXP(-Treasuries_01152013!DG61/la))</f>
        <v>0</v>
      </c>
      <c r="AU72" s="24">
        <f>IF(Treasuries_01152013!DH61=0,0,theta0+(theta1+theta2)*(1-EXP(-Treasuries_01152013!DH61/la))/(Treasuries_01152013!DH61/la)-theta2*EXP(-Treasuries_01152013!DH61/la))</f>
        <v>0</v>
      </c>
      <c r="AV72" s="24">
        <f>IF(Treasuries_01152013!DI61=0,0,theta0+(theta1+theta2)*(1-EXP(-Treasuries_01152013!DI61/la))/(Treasuries_01152013!DI61/la)-theta2*EXP(-Treasuries_01152013!DI61/la))</f>
        <v>0</v>
      </c>
      <c r="AW72" s="24">
        <f>IF(Treasuries_01152013!DJ61=0,0,theta0+(theta1+theta2)*(1-EXP(-Treasuries_01152013!DJ61/la))/(Treasuries_01152013!DJ61/la)-theta2*EXP(-Treasuries_01152013!DJ61/la))</f>
        <v>0</v>
      </c>
      <c r="AX72" s="24">
        <f>IF(Treasuries_01152013!DK61=0,0,theta0+(theta1+theta2)*(1-EXP(-Treasuries_01152013!DK61/la))/(Treasuries_01152013!DK61/la)-theta2*EXP(-Treasuries_01152013!DK61/la))</f>
        <v>0</v>
      </c>
      <c r="AY72" s="24">
        <f>IF(Treasuries_01152013!DL61=0,0,theta0+(theta1+theta2)*(1-EXP(-Treasuries_01152013!DL61/la))/(Treasuries_01152013!DL61/la)-theta2*EXP(-Treasuries_01152013!DL61/la))</f>
        <v>0</v>
      </c>
      <c r="AZ72" s="24">
        <f>IF(Treasuries_01152013!DM61=0,0,theta0+(theta1+theta2)*(1-EXP(-Treasuries_01152013!DM61/la))/(Treasuries_01152013!DM61/la)-theta2*EXP(-Treasuries_01152013!DM61/la))</f>
        <v>0</v>
      </c>
      <c r="BA72" s="24">
        <f>IF(Treasuries_01152013!DN61=0,0,theta0+(theta1+theta2)*(1-EXP(-Treasuries_01152013!DN61/la))/(Treasuries_01152013!DN61/la)-theta2*EXP(-Treasuries_01152013!DN61/la))</f>
        <v>0</v>
      </c>
      <c r="BB72" s="24">
        <f>IF(Treasuries_01152013!DO61=0,0,theta0+(theta1+theta2)*(1-EXP(-Treasuries_01152013!DO61/la))/(Treasuries_01152013!DO61/la)-theta2*EXP(-Treasuries_01152013!DO61/la))</f>
        <v>0</v>
      </c>
      <c r="BC72" s="24">
        <f>IF(Treasuries_01152013!DP61=0,0,theta0+(theta1+theta2)*(1-EXP(-Treasuries_01152013!DP61/la))/(Treasuries_01152013!DP61/la)-theta2*EXP(-Treasuries_01152013!DP61/la))</f>
        <v>0</v>
      </c>
      <c r="BD72" s="24">
        <f>IF(Treasuries_01152013!DQ61=0,0,theta0+(theta1+theta2)*(1-EXP(-Treasuries_01152013!DQ61/la))/(Treasuries_01152013!DQ61/la)-theta2*EXP(-Treasuries_01152013!DQ61/la))</f>
        <v>0</v>
      </c>
      <c r="BE72" s="24">
        <f>IF(Treasuries_01152013!DR61=0,0,theta0+(theta1+theta2)*(1-EXP(-Treasuries_01152013!DR61/la))/(Treasuries_01152013!DR61/la)-theta2*EXP(-Treasuries_01152013!DR61/la))</f>
        <v>0</v>
      </c>
      <c r="BF72" s="24">
        <f>IF(Treasuries_01152013!DS61=0,0,theta0+(theta1+theta2)*(1-EXP(-Treasuries_01152013!DS61/la))/(Treasuries_01152013!DS61/la)-theta2*EXP(-Treasuries_01152013!DS61/la))</f>
        <v>0</v>
      </c>
      <c r="BG72" s="24">
        <f>IF(Treasuries_01152013!DT61=0,0,theta0+(theta1+theta2)*(1-EXP(-Treasuries_01152013!DT61/la))/(Treasuries_01152013!DT61/la)-theta2*EXP(-Treasuries_01152013!DT61/la))</f>
        <v>0</v>
      </c>
      <c r="BH72" s="24">
        <f>IF(Treasuries_01152013!DU61=0,0,theta0+(theta1+theta2)*(1-EXP(-Treasuries_01152013!DU61/la))/(Treasuries_01152013!DU61/la)-theta2*EXP(-Treasuries_01152013!DU61/la))</f>
        <v>0</v>
      </c>
      <c r="BI72" s="24">
        <f>IF(Treasuries_01152013!DV61=0,0,theta0+(theta1+theta2)*(1-EXP(-Treasuries_01152013!DV61/la))/(Treasuries_01152013!DV61/la)-theta2*EXP(-Treasuries_01152013!DV61/la))</f>
        <v>0</v>
      </c>
      <c r="BJ72" s="24">
        <f>IF(Treasuries_01152013!DW61=0,0,theta0+(theta1+theta2)*(1-EXP(-Treasuries_01152013!DW61/la))/(Treasuries_01152013!DW61/la)-theta2*EXP(-Treasuries_01152013!DW61/la))</f>
        <v>0</v>
      </c>
      <c r="BK72" s="24">
        <f>IF(Treasuries_01152013!DX61=0,0,theta0+(theta1+theta2)*(1-EXP(-Treasuries_01152013!DX61/la))/(Treasuries_01152013!DX61/la)-theta2*EXP(-Treasuries_01152013!DX61/la))</f>
        <v>0</v>
      </c>
      <c r="BL72" s="24">
        <f>IF(Treasuries_01152013!DY61=0,0,theta0+(theta1+theta2)*(1-EXP(-Treasuries_01152013!DY61/la))/(Treasuries_01152013!DY61/la)-theta2*EXP(-Treasuries_01152013!DY61/la))</f>
        <v>0</v>
      </c>
      <c r="BM72" s="24">
        <f>IF(Treasuries_01152013!DZ61=0,0,theta0+(theta1+theta2)*(1-EXP(-Treasuries_01152013!DZ61/la))/(Treasuries_01152013!DZ61/la)-theta2*EXP(-Treasuries_01152013!DZ61/la))</f>
        <v>0</v>
      </c>
      <c r="BN72" s="24">
        <f>IF(Treasuries_01152013!EA61=0,0,theta0+(theta1+theta2)*(1-EXP(-Treasuries_01152013!EA61/la))/(Treasuries_01152013!EA61/la)-theta2*EXP(-Treasuries_01152013!EA61/la))</f>
        <v>0</v>
      </c>
      <c r="BO72" s="17" t="e">
        <f>EXP(-Treasuries_01152013!BT61*G72)</f>
        <v>#DIV/0!</v>
      </c>
      <c r="BP72" s="17" t="e">
        <f>EXP(-Treasuries_01152013!BU61*H72)</f>
        <v>#DIV/0!</v>
      </c>
      <c r="BQ72" s="17">
        <f>EXP(-Treasuries_01152013!BV61*I72)</f>
        <v>1</v>
      </c>
      <c r="BR72" s="17">
        <f>EXP(-Treasuries_01152013!BW61*J72)</f>
        <v>1</v>
      </c>
      <c r="BS72" s="17">
        <f>EXP(-Treasuries_01152013!BX61*K72)</f>
        <v>1</v>
      </c>
      <c r="BT72" s="17">
        <f>EXP(-Treasuries_01152013!BY61*L72)</f>
        <v>1</v>
      </c>
      <c r="BU72" s="17">
        <f>EXP(-Treasuries_01152013!BZ61*M72)</f>
        <v>1</v>
      </c>
      <c r="BV72" s="17">
        <f>EXP(-Treasuries_01152013!CA61*N72)</f>
        <v>1</v>
      </c>
      <c r="BW72" s="17">
        <f>EXP(-Treasuries_01152013!CB61*O72)</f>
        <v>1</v>
      </c>
      <c r="BX72" s="17">
        <f>EXP(-Treasuries_01152013!CC61*P72)</f>
        <v>1</v>
      </c>
      <c r="BY72" s="17">
        <f>EXP(-Treasuries_01152013!CD61*Q72)</f>
        <v>1</v>
      </c>
      <c r="BZ72" s="17">
        <f>EXP(-Treasuries_01152013!CE61*R72)</f>
        <v>1</v>
      </c>
      <c r="CA72" s="17">
        <f>EXP(-Treasuries_01152013!CF61*S72)</f>
        <v>1</v>
      </c>
      <c r="CB72" s="17">
        <f>EXP(-Treasuries_01152013!CG61*T72)</f>
        <v>1</v>
      </c>
      <c r="CC72" s="17">
        <f>EXP(-Treasuries_01152013!CH61*U72)</f>
        <v>1</v>
      </c>
      <c r="CD72" s="17">
        <f>EXP(-Treasuries_01152013!CI61*V72)</f>
        <v>1</v>
      </c>
      <c r="CE72" s="17">
        <f>EXP(-Treasuries_01152013!CJ61*W72)</f>
        <v>1</v>
      </c>
      <c r="CF72" s="17">
        <f>EXP(-Treasuries_01152013!CK61*X72)</f>
        <v>1</v>
      </c>
      <c r="CG72" s="17">
        <f>EXP(-Treasuries_01152013!CL61*Y72)</f>
        <v>1</v>
      </c>
      <c r="CH72" s="17">
        <f>EXP(-Treasuries_01152013!CM61*Z72)</f>
        <v>1</v>
      </c>
      <c r="CI72" s="17">
        <f>EXP(-Treasuries_01152013!CN61*AA72)</f>
        <v>1</v>
      </c>
      <c r="CJ72" s="17">
        <f>EXP(-Treasuries_01152013!CO61*AB72)</f>
        <v>1</v>
      </c>
      <c r="CK72" s="17">
        <f>EXP(-Treasuries_01152013!CP61*AC72)</f>
        <v>1</v>
      </c>
      <c r="CL72" s="17">
        <f>EXP(-Treasuries_01152013!CQ61*AD72)</f>
        <v>1</v>
      </c>
      <c r="CM72" s="17">
        <f>EXP(-Treasuries_01152013!CR61*AE72)</f>
        <v>1</v>
      </c>
      <c r="CN72" s="17">
        <f>EXP(-Treasuries_01152013!CS61*AF72)</f>
        <v>1</v>
      </c>
      <c r="CO72" s="17">
        <f>EXP(-Treasuries_01152013!CT61*AG72)</f>
        <v>1</v>
      </c>
      <c r="CP72" s="17">
        <f>EXP(-Treasuries_01152013!CU61*AH72)</f>
        <v>1</v>
      </c>
      <c r="CQ72" s="17">
        <f>EXP(-Treasuries_01152013!CV61*AI72)</f>
        <v>1</v>
      </c>
      <c r="CR72" s="17">
        <f>EXP(-Treasuries_01152013!CW61*AJ72)</f>
        <v>1</v>
      </c>
      <c r="CS72" s="17">
        <f>EXP(-Treasuries_01152013!CX61*AK72)</f>
        <v>1</v>
      </c>
      <c r="CT72" s="17">
        <f>EXP(-Treasuries_01152013!CY61*AL72)</f>
        <v>1</v>
      </c>
      <c r="CU72" s="17">
        <f>EXP(-Treasuries_01152013!CZ61*AM72)</f>
        <v>1</v>
      </c>
      <c r="CV72" s="17">
        <f>EXP(-Treasuries_01152013!DA61*AN72)</f>
        <v>1</v>
      </c>
      <c r="CW72" s="17">
        <f>EXP(-Treasuries_01152013!DB61*AO72)</f>
        <v>1</v>
      </c>
      <c r="CX72" s="17">
        <f>EXP(-Treasuries_01152013!DC61*AP72)</f>
        <v>1</v>
      </c>
      <c r="CY72" s="17">
        <f>EXP(-Treasuries_01152013!DD61*AQ72)</f>
        <v>1</v>
      </c>
      <c r="CZ72" s="17">
        <f>EXP(-Treasuries_01152013!DE61*AR72)</f>
        <v>1</v>
      </c>
      <c r="DA72" s="17">
        <f>EXP(-Treasuries_01152013!DF61*AS72)</f>
        <v>1</v>
      </c>
      <c r="DB72" s="17">
        <f>EXP(-Treasuries_01152013!DG61*AT72)</f>
        <v>1</v>
      </c>
      <c r="DC72" s="17">
        <f>EXP(-Treasuries_01152013!DH61*AU72)</f>
        <v>1</v>
      </c>
      <c r="DD72" s="17">
        <f>EXP(-Treasuries_01152013!DI61*AV72)</f>
        <v>1</v>
      </c>
      <c r="DE72" s="17">
        <f>EXP(-Treasuries_01152013!DJ61*AW72)</f>
        <v>1</v>
      </c>
      <c r="DF72" s="17">
        <f>EXP(-Treasuries_01152013!DK61*AX72)</f>
        <v>1</v>
      </c>
      <c r="DG72" s="17">
        <f>EXP(-Treasuries_01152013!DL61*AY72)</f>
        <v>1</v>
      </c>
      <c r="DH72" s="17">
        <f>EXP(-Treasuries_01152013!DM61*AZ72)</f>
        <v>1</v>
      </c>
      <c r="DI72" s="17">
        <f>EXP(-Treasuries_01152013!DN61*BA72)</f>
        <v>1</v>
      </c>
      <c r="DJ72" s="17">
        <f>EXP(-Treasuries_01152013!DO61*BB72)</f>
        <v>1</v>
      </c>
      <c r="DK72" s="17">
        <f>EXP(-Treasuries_01152013!DP61*BC72)</f>
        <v>1</v>
      </c>
      <c r="DL72" s="17">
        <f>EXP(-Treasuries_01152013!DQ61*BD72)</f>
        <v>1</v>
      </c>
      <c r="DM72" s="17">
        <f>EXP(-Treasuries_01152013!DR61*BE72)</f>
        <v>1</v>
      </c>
      <c r="DN72" s="17">
        <f>EXP(-Treasuries_01152013!DS61*BF72)</f>
        <v>1</v>
      </c>
      <c r="DO72" s="17">
        <f>EXP(-Treasuries_01152013!DT61*BG72)</f>
        <v>1</v>
      </c>
      <c r="DP72" s="17">
        <f>EXP(-Treasuries_01152013!DU61*BH72)</f>
        <v>1</v>
      </c>
      <c r="DQ72" s="17">
        <f>EXP(-Treasuries_01152013!DV61*BI72)</f>
        <v>1</v>
      </c>
      <c r="DR72" s="17">
        <f>EXP(-Treasuries_01152013!DW61*BJ72)</f>
        <v>1</v>
      </c>
      <c r="DS72" s="17">
        <f>EXP(-Treasuries_01152013!DX61*BK72)</f>
        <v>1</v>
      </c>
      <c r="DT72" s="17">
        <f>EXP(-Treasuries_01152013!DY61*BL72)</f>
        <v>1</v>
      </c>
      <c r="DU72" s="17">
        <f>EXP(-Treasuries_01152013!DZ61*BM72)</f>
        <v>1</v>
      </c>
      <c r="DV72" s="17">
        <f>EXP(-Treasuries_01152013!EA61*BN72)</f>
        <v>1</v>
      </c>
      <c r="DW72" s="8" t="e">
        <f>SUMPRODUCT(BO72:DV72,Treasuries_01152013!K61:BR61)</f>
        <v>#DIV/0!</v>
      </c>
      <c r="DX72" s="11" t="e">
        <f t="shared" si="3"/>
        <v>#DIV/0!</v>
      </c>
      <c r="DZ72" s="14">
        <f t="shared" si="6"/>
        <v>27.5</v>
      </c>
      <c r="EA72" s="67"/>
      <c r="EB72" s="67"/>
      <c r="EC72" s="67"/>
      <c r="EF72" s="15"/>
    </row>
    <row r="73" spans="2:136">
      <c r="B73" s="10">
        <f>Treasuries_01152013!C62</f>
        <v>0.75</v>
      </c>
      <c r="C73" s="10">
        <f>Treasuries_01152013!E62</f>
        <v>100.382812</v>
      </c>
      <c r="D73" s="10">
        <f>Treasuries_01152013!F62</f>
        <v>100.40625</v>
      </c>
      <c r="E73" s="8">
        <f>Treasuries_01152013!H62</f>
        <v>0.66666666666666663</v>
      </c>
      <c r="F73" s="8">
        <f t="shared" si="5"/>
        <v>100.394531</v>
      </c>
      <c r="G73" s="24" t="e">
        <f>IF(Treasuries_01152013!BT62=0,0,theta0+(theta1+theta2)*(1-EXP(-Treasuries_01152013!BT62/la))/(Treasuries_01152013!BT62/la)-theta2*EXP(-Treasuries_01152013!BT62/la))</f>
        <v>#DIV/0!</v>
      </c>
      <c r="H73" s="24" t="e">
        <f>IF(Treasuries_01152013!BU62=0,0,theta0+(theta1+theta2)*(1-EXP(-Treasuries_01152013!BU62/la))/(Treasuries_01152013!BU62/la)-theta2*EXP(-Treasuries_01152013!BU62/la))</f>
        <v>#DIV/0!</v>
      </c>
      <c r="I73" s="24">
        <f>IF(Treasuries_01152013!BV62=0,0,theta0+(theta1+theta2)*(1-EXP(-Treasuries_01152013!BV62/la))/(Treasuries_01152013!BV62/la)-theta2*EXP(-Treasuries_01152013!BV62/la))</f>
        <v>0</v>
      </c>
      <c r="J73" s="24">
        <f>IF(Treasuries_01152013!BW62=0,0,theta0+(theta1+theta2)*(1-EXP(-Treasuries_01152013!BW62/la))/(Treasuries_01152013!BW62/la)-theta2*EXP(-Treasuries_01152013!BW62/la))</f>
        <v>0</v>
      </c>
      <c r="K73" s="24">
        <f>IF(Treasuries_01152013!BX62=0,0,theta0+(theta1+theta2)*(1-EXP(-Treasuries_01152013!BX62/la))/(Treasuries_01152013!BX62/la)-theta2*EXP(-Treasuries_01152013!BX62/la))</f>
        <v>0</v>
      </c>
      <c r="L73" s="24">
        <f>IF(Treasuries_01152013!BY62=0,0,theta0+(theta1+theta2)*(1-EXP(-Treasuries_01152013!BY62/la))/(Treasuries_01152013!BY62/la)-theta2*EXP(-Treasuries_01152013!BY62/la))</f>
        <v>0</v>
      </c>
      <c r="M73" s="24">
        <f>IF(Treasuries_01152013!BZ62=0,0,theta0+(theta1+theta2)*(1-EXP(-Treasuries_01152013!BZ62/la))/(Treasuries_01152013!BZ62/la)-theta2*EXP(-Treasuries_01152013!BZ62/la))</f>
        <v>0</v>
      </c>
      <c r="N73" s="24">
        <f>IF(Treasuries_01152013!CA62=0,0,theta0+(theta1+theta2)*(1-EXP(-Treasuries_01152013!CA62/la))/(Treasuries_01152013!CA62/la)-theta2*EXP(-Treasuries_01152013!CA62/la))</f>
        <v>0</v>
      </c>
      <c r="O73" s="24">
        <f>IF(Treasuries_01152013!CB62=0,0,theta0+(theta1+theta2)*(1-EXP(-Treasuries_01152013!CB62/la))/(Treasuries_01152013!CB62/la)-theta2*EXP(-Treasuries_01152013!CB62/la))</f>
        <v>0</v>
      </c>
      <c r="P73" s="24">
        <f>IF(Treasuries_01152013!CC62=0,0,theta0+(theta1+theta2)*(1-EXP(-Treasuries_01152013!CC62/la))/(Treasuries_01152013!CC62/la)-theta2*EXP(-Treasuries_01152013!CC62/la))</f>
        <v>0</v>
      </c>
      <c r="Q73" s="24">
        <f>IF(Treasuries_01152013!CD62=0,0,theta0+(theta1+theta2)*(1-EXP(-Treasuries_01152013!CD62/la))/(Treasuries_01152013!CD62/la)-theta2*EXP(-Treasuries_01152013!CD62/la))</f>
        <v>0</v>
      </c>
      <c r="R73" s="24">
        <f>IF(Treasuries_01152013!CE62=0,0,theta0+(theta1+theta2)*(1-EXP(-Treasuries_01152013!CE62/la))/(Treasuries_01152013!CE62/la)-theta2*EXP(-Treasuries_01152013!CE62/la))</f>
        <v>0</v>
      </c>
      <c r="S73" s="24">
        <f>IF(Treasuries_01152013!CF62=0,0,theta0+(theta1+theta2)*(1-EXP(-Treasuries_01152013!CF62/la))/(Treasuries_01152013!CF62/la)-theta2*EXP(-Treasuries_01152013!CF62/la))</f>
        <v>0</v>
      </c>
      <c r="T73" s="24">
        <f>IF(Treasuries_01152013!CG62=0,0,theta0+(theta1+theta2)*(1-EXP(-Treasuries_01152013!CG62/la))/(Treasuries_01152013!CG62/la)-theta2*EXP(-Treasuries_01152013!CG62/la))</f>
        <v>0</v>
      </c>
      <c r="U73" s="24">
        <f>IF(Treasuries_01152013!CH62=0,0,theta0+(theta1+theta2)*(1-EXP(-Treasuries_01152013!CH62/la))/(Treasuries_01152013!CH62/la)-theta2*EXP(-Treasuries_01152013!CH62/la))</f>
        <v>0</v>
      </c>
      <c r="V73" s="24">
        <f>IF(Treasuries_01152013!CI62=0,0,theta0+(theta1+theta2)*(1-EXP(-Treasuries_01152013!CI62/la))/(Treasuries_01152013!CI62/la)-theta2*EXP(-Treasuries_01152013!CI62/la))</f>
        <v>0</v>
      </c>
      <c r="W73" s="24">
        <f>IF(Treasuries_01152013!CJ62=0,0,theta0+(theta1+theta2)*(1-EXP(-Treasuries_01152013!CJ62/la))/(Treasuries_01152013!CJ62/la)-theta2*EXP(-Treasuries_01152013!CJ62/la))</f>
        <v>0</v>
      </c>
      <c r="X73" s="24">
        <f>IF(Treasuries_01152013!CK62=0,0,theta0+(theta1+theta2)*(1-EXP(-Treasuries_01152013!CK62/la))/(Treasuries_01152013!CK62/la)-theta2*EXP(-Treasuries_01152013!CK62/la))</f>
        <v>0</v>
      </c>
      <c r="Y73" s="24">
        <f>IF(Treasuries_01152013!CL62=0,0,theta0+(theta1+theta2)*(1-EXP(-Treasuries_01152013!CL62/la))/(Treasuries_01152013!CL62/la)-theta2*EXP(-Treasuries_01152013!CL62/la))</f>
        <v>0</v>
      </c>
      <c r="Z73" s="24">
        <f>IF(Treasuries_01152013!CM62=0,0,theta0+(theta1+theta2)*(1-EXP(-Treasuries_01152013!CM62/la))/(Treasuries_01152013!CM62/la)-theta2*EXP(-Treasuries_01152013!CM62/la))</f>
        <v>0</v>
      </c>
      <c r="AA73" s="24">
        <f>IF(Treasuries_01152013!CN62=0,0,theta0+(theta1+theta2)*(1-EXP(-Treasuries_01152013!CN62/la))/(Treasuries_01152013!CN62/la)-theta2*EXP(-Treasuries_01152013!CN62/la))</f>
        <v>0</v>
      </c>
      <c r="AB73" s="24">
        <f>IF(Treasuries_01152013!CO62=0,0,theta0+(theta1+theta2)*(1-EXP(-Treasuries_01152013!CO62/la))/(Treasuries_01152013!CO62/la)-theta2*EXP(-Treasuries_01152013!CO62/la))</f>
        <v>0</v>
      </c>
      <c r="AC73" s="24">
        <f>IF(Treasuries_01152013!CP62=0,0,theta0+(theta1+theta2)*(1-EXP(-Treasuries_01152013!CP62/la))/(Treasuries_01152013!CP62/la)-theta2*EXP(-Treasuries_01152013!CP62/la))</f>
        <v>0</v>
      </c>
      <c r="AD73" s="24">
        <f>IF(Treasuries_01152013!CQ62=0,0,theta0+(theta1+theta2)*(1-EXP(-Treasuries_01152013!CQ62/la))/(Treasuries_01152013!CQ62/la)-theta2*EXP(-Treasuries_01152013!CQ62/la))</f>
        <v>0</v>
      </c>
      <c r="AE73" s="24">
        <f>IF(Treasuries_01152013!CR62=0,0,theta0+(theta1+theta2)*(1-EXP(-Treasuries_01152013!CR62/la))/(Treasuries_01152013!CR62/la)-theta2*EXP(-Treasuries_01152013!CR62/la))</f>
        <v>0</v>
      </c>
      <c r="AF73" s="24">
        <f>IF(Treasuries_01152013!CS62=0,0,theta0+(theta1+theta2)*(1-EXP(-Treasuries_01152013!CS62/la))/(Treasuries_01152013!CS62/la)-theta2*EXP(-Treasuries_01152013!CS62/la))</f>
        <v>0</v>
      </c>
      <c r="AG73" s="24">
        <f>IF(Treasuries_01152013!CT62=0,0,theta0+(theta1+theta2)*(1-EXP(-Treasuries_01152013!CT62/la))/(Treasuries_01152013!CT62/la)-theta2*EXP(-Treasuries_01152013!CT62/la))</f>
        <v>0</v>
      </c>
      <c r="AH73" s="24">
        <f>IF(Treasuries_01152013!CU62=0,0,theta0+(theta1+theta2)*(1-EXP(-Treasuries_01152013!CU62/la))/(Treasuries_01152013!CU62/la)-theta2*EXP(-Treasuries_01152013!CU62/la))</f>
        <v>0</v>
      </c>
      <c r="AI73" s="24">
        <f>IF(Treasuries_01152013!CV62=0,0,theta0+(theta1+theta2)*(1-EXP(-Treasuries_01152013!CV62/la))/(Treasuries_01152013!CV62/la)-theta2*EXP(-Treasuries_01152013!CV62/la))</f>
        <v>0</v>
      </c>
      <c r="AJ73" s="24">
        <f>IF(Treasuries_01152013!CW62=0,0,theta0+(theta1+theta2)*(1-EXP(-Treasuries_01152013!CW62/la))/(Treasuries_01152013!CW62/la)-theta2*EXP(-Treasuries_01152013!CW62/la))</f>
        <v>0</v>
      </c>
      <c r="AK73" s="24">
        <f>IF(Treasuries_01152013!CX62=0,0,theta0+(theta1+theta2)*(1-EXP(-Treasuries_01152013!CX62/la))/(Treasuries_01152013!CX62/la)-theta2*EXP(-Treasuries_01152013!CX62/la))</f>
        <v>0</v>
      </c>
      <c r="AL73" s="24">
        <f>IF(Treasuries_01152013!CY62=0,0,theta0+(theta1+theta2)*(1-EXP(-Treasuries_01152013!CY62/la))/(Treasuries_01152013!CY62/la)-theta2*EXP(-Treasuries_01152013!CY62/la))</f>
        <v>0</v>
      </c>
      <c r="AM73" s="24">
        <f>IF(Treasuries_01152013!CZ62=0,0,theta0+(theta1+theta2)*(1-EXP(-Treasuries_01152013!CZ62/la))/(Treasuries_01152013!CZ62/la)-theta2*EXP(-Treasuries_01152013!CZ62/la))</f>
        <v>0</v>
      </c>
      <c r="AN73" s="24">
        <f>IF(Treasuries_01152013!DA62=0,0,theta0+(theta1+theta2)*(1-EXP(-Treasuries_01152013!DA62/la))/(Treasuries_01152013!DA62/la)-theta2*EXP(-Treasuries_01152013!DA62/la))</f>
        <v>0</v>
      </c>
      <c r="AO73" s="24">
        <f>IF(Treasuries_01152013!DB62=0,0,theta0+(theta1+theta2)*(1-EXP(-Treasuries_01152013!DB62/la))/(Treasuries_01152013!DB62/la)-theta2*EXP(-Treasuries_01152013!DB62/la))</f>
        <v>0</v>
      </c>
      <c r="AP73" s="24">
        <f>IF(Treasuries_01152013!DC62=0,0,theta0+(theta1+theta2)*(1-EXP(-Treasuries_01152013!DC62/la))/(Treasuries_01152013!DC62/la)-theta2*EXP(-Treasuries_01152013!DC62/la))</f>
        <v>0</v>
      </c>
      <c r="AQ73" s="24">
        <f>IF(Treasuries_01152013!DD62=0,0,theta0+(theta1+theta2)*(1-EXP(-Treasuries_01152013!DD62/la))/(Treasuries_01152013!DD62/la)-theta2*EXP(-Treasuries_01152013!DD62/la))</f>
        <v>0</v>
      </c>
      <c r="AR73" s="24">
        <f>IF(Treasuries_01152013!DE62=0,0,theta0+(theta1+theta2)*(1-EXP(-Treasuries_01152013!DE62/la))/(Treasuries_01152013!DE62/la)-theta2*EXP(-Treasuries_01152013!DE62/la))</f>
        <v>0</v>
      </c>
      <c r="AS73" s="24">
        <f>IF(Treasuries_01152013!DF62=0,0,theta0+(theta1+theta2)*(1-EXP(-Treasuries_01152013!DF62/la))/(Treasuries_01152013!DF62/la)-theta2*EXP(-Treasuries_01152013!DF62/la))</f>
        <v>0</v>
      </c>
      <c r="AT73" s="24">
        <f>IF(Treasuries_01152013!DG62=0,0,theta0+(theta1+theta2)*(1-EXP(-Treasuries_01152013!DG62/la))/(Treasuries_01152013!DG62/la)-theta2*EXP(-Treasuries_01152013!DG62/la))</f>
        <v>0</v>
      </c>
      <c r="AU73" s="24">
        <f>IF(Treasuries_01152013!DH62=0,0,theta0+(theta1+theta2)*(1-EXP(-Treasuries_01152013!DH62/la))/(Treasuries_01152013!DH62/la)-theta2*EXP(-Treasuries_01152013!DH62/la))</f>
        <v>0</v>
      </c>
      <c r="AV73" s="24">
        <f>IF(Treasuries_01152013!DI62=0,0,theta0+(theta1+theta2)*(1-EXP(-Treasuries_01152013!DI62/la))/(Treasuries_01152013!DI62/la)-theta2*EXP(-Treasuries_01152013!DI62/la))</f>
        <v>0</v>
      </c>
      <c r="AW73" s="24">
        <f>IF(Treasuries_01152013!DJ62=0,0,theta0+(theta1+theta2)*(1-EXP(-Treasuries_01152013!DJ62/la))/(Treasuries_01152013!DJ62/la)-theta2*EXP(-Treasuries_01152013!DJ62/la))</f>
        <v>0</v>
      </c>
      <c r="AX73" s="24">
        <f>IF(Treasuries_01152013!DK62=0,0,theta0+(theta1+theta2)*(1-EXP(-Treasuries_01152013!DK62/la))/(Treasuries_01152013!DK62/la)-theta2*EXP(-Treasuries_01152013!DK62/la))</f>
        <v>0</v>
      </c>
      <c r="AY73" s="24">
        <f>IF(Treasuries_01152013!DL62=0,0,theta0+(theta1+theta2)*(1-EXP(-Treasuries_01152013!DL62/la))/(Treasuries_01152013!DL62/la)-theta2*EXP(-Treasuries_01152013!DL62/la))</f>
        <v>0</v>
      </c>
      <c r="AZ73" s="24">
        <f>IF(Treasuries_01152013!DM62=0,0,theta0+(theta1+theta2)*(1-EXP(-Treasuries_01152013!DM62/la))/(Treasuries_01152013!DM62/la)-theta2*EXP(-Treasuries_01152013!DM62/la))</f>
        <v>0</v>
      </c>
      <c r="BA73" s="24">
        <f>IF(Treasuries_01152013!DN62=0,0,theta0+(theta1+theta2)*(1-EXP(-Treasuries_01152013!DN62/la))/(Treasuries_01152013!DN62/la)-theta2*EXP(-Treasuries_01152013!DN62/la))</f>
        <v>0</v>
      </c>
      <c r="BB73" s="24">
        <f>IF(Treasuries_01152013!DO62=0,0,theta0+(theta1+theta2)*(1-EXP(-Treasuries_01152013!DO62/la))/(Treasuries_01152013!DO62/la)-theta2*EXP(-Treasuries_01152013!DO62/la))</f>
        <v>0</v>
      </c>
      <c r="BC73" s="24">
        <f>IF(Treasuries_01152013!DP62=0,0,theta0+(theta1+theta2)*(1-EXP(-Treasuries_01152013!DP62/la))/(Treasuries_01152013!DP62/la)-theta2*EXP(-Treasuries_01152013!DP62/la))</f>
        <v>0</v>
      </c>
      <c r="BD73" s="24">
        <f>IF(Treasuries_01152013!DQ62=0,0,theta0+(theta1+theta2)*(1-EXP(-Treasuries_01152013!DQ62/la))/(Treasuries_01152013!DQ62/la)-theta2*EXP(-Treasuries_01152013!DQ62/la))</f>
        <v>0</v>
      </c>
      <c r="BE73" s="24">
        <f>IF(Treasuries_01152013!DR62=0,0,theta0+(theta1+theta2)*(1-EXP(-Treasuries_01152013!DR62/la))/(Treasuries_01152013!DR62/la)-theta2*EXP(-Treasuries_01152013!DR62/la))</f>
        <v>0</v>
      </c>
      <c r="BF73" s="24">
        <f>IF(Treasuries_01152013!DS62=0,0,theta0+(theta1+theta2)*(1-EXP(-Treasuries_01152013!DS62/la))/(Treasuries_01152013!DS62/la)-theta2*EXP(-Treasuries_01152013!DS62/la))</f>
        <v>0</v>
      </c>
      <c r="BG73" s="24">
        <f>IF(Treasuries_01152013!DT62=0,0,theta0+(theta1+theta2)*(1-EXP(-Treasuries_01152013!DT62/la))/(Treasuries_01152013!DT62/la)-theta2*EXP(-Treasuries_01152013!DT62/la))</f>
        <v>0</v>
      </c>
      <c r="BH73" s="24">
        <f>IF(Treasuries_01152013!DU62=0,0,theta0+(theta1+theta2)*(1-EXP(-Treasuries_01152013!DU62/la))/(Treasuries_01152013!DU62/la)-theta2*EXP(-Treasuries_01152013!DU62/la))</f>
        <v>0</v>
      </c>
      <c r="BI73" s="24">
        <f>IF(Treasuries_01152013!DV62=0,0,theta0+(theta1+theta2)*(1-EXP(-Treasuries_01152013!DV62/la))/(Treasuries_01152013!DV62/la)-theta2*EXP(-Treasuries_01152013!DV62/la))</f>
        <v>0</v>
      </c>
      <c r="BJ73" s="24">
        <f>IF(Treasuries_01152013!DW62=0,0,theta0+(theta1+theta2)*(1-EXP(-Treasuries_01152013!DW62/la))/(Treasuries_01152013!DW62/la)-theta2*EXP(-Treasuries_01152013!DW62/la))</f>
        <v>0</v>
      </c>
      <c r="BK73" s="24">
        <f>IF(Treasuries_01152013!DX62=0,0,theta0+(theta1+theta2)*(1-EXP(-Treasuries_01152013!DX62/la))/(Treasuries_01152013!DX62/la)-theta2*EXP(-Treasuries_01152013!DX62/la))</f>
        <v>0</v>
      </c>
      <c r="BL73" s="24">
        <f>IF(Treasuries_01152013!DY62=0,0,theta0+(theta1+theta2)*(1-EXP(-Treasuries_01152013!DY62/la))/(Treasuries_01152013!DY62/la)-theta2*EXP(-Treasuries_01152013!DY62/la))</f>
        <v>0</v>
      </c>
      <c r="BM73" s="24">
        <f>IF(Treasuries_01152013!DZ62=0,0,theta0+(theta1+theta2)*(1-EXP(-Treasuries_01152013!DZ62/la))/(Treasuries_01152013!DZ62/la)-theta2*EXP(-Treasuries_01152013!DZ62/la))</f>
        <v>0</v>
      </c>
      <c r="BN73" s="24">
        <f>IF(Treasuries_01152013!EA62=0,0,theta0+(theta1+theta2)*(1-EXP(-Treasuries_01152013!EA62/la))/(Treasuries_01152013!EA62/la)-theta2*EXP(-Treasuries_01152013!EA62/la))</f>
        <v>0</v>
      </c>
      <c r="BO73" s="17" t="e">
        <f>EXP(-Treasuries_01152013!BT62*G73)</f>
        <v>#DIV/0!</v>
      </c>
      <c r="BP73" s="17" t="e">
        <f>EXP(-Treasuries_01152013!BU62*H73)</f>
        <v>#DIV/0!</v>
      </c>
      <c r="BQ73" s="17">
        <f>EXP(-Treasuries_01152013!BV62*I73)</f>
        <v>1</v>
      </c>
      <c r="BR73" s="17">
        <f>EXP(-Treasuries_01152013!BW62*J73)</f>
        <v>1</v>
      </c>
      <c r="BS73" s="17">
        <f>EXP(-Treasuries_01152013!BX62*K73)</f>
        <v>1</v>
      </c>
      <c r="BT73" s="17">
        <f>EXP(-Treasuries_01152013!BY62*L73)</f>
        <v>1</v>
      </c>
      <c r="BU73" s="17">
        <f>EXP(-Treasuries_01152013!BZ62*M73)</f>
        <v>1</v>
      </c>
      <c r="BV73" s="17">
        <f>EXP(-Treasuries_01152013!CA62*N73)</f>
        <v>1</v>
      </c>
      <c r="BW73" s="17">
        <f>EXP(-Treasuries_01152013!CB62*O73)</f>
        <v>1</v>
      </c>
      <c r="BX73" s="17">
        <f>EXP(-Treasuries_01152013!CC62*P73)</f>
        <v>1</v>
      </c>
      <c r="BY73" s="17">
        <f>EXP(-Treasuries_01152013!CD62*Q73)</f>
        <v>1</v>
      </c>
      <c r="BZ73" s="17">
        <f>EXP(-Treasuries_01152013!CE62*R73)</f>
        <v>1</v>
      </c>
      <c r="CA73" s="17">
        <f>EXP(-Treasuries_01152013!CF62*S73)</f>
        <v>1</v>
      </c>
      <c r="CB73" s="17">
        <f>EXP(-Treasuries_01152013!CG62*T73)</f>
        <v>1</v>
      </c>
      <c r="CC73" s="17">
        <f>EXP(-Treasuries_01152013!CH62*U73)</f>
        <v>1</v>
      </c>
      <c r="CD73" s="17">
        <f>EXP(-Treasuries_01152013!CI62*V73)</f>
        <v>1</v>
      </c>
      <c r="CE73" s="17">
        <f>EXP(-Treasuries_01152013!CJ62*W73)</f>
        <v>1</v>
      </c>
      <c r="CF73" s="17">
        <f>EXP(-Treasuries_01152013!CK62*X73)</f>
        <v>1</v>
      </c>
      <c r="CG73" s="17">
        <f>EXP(-Treasuries_01152013!CL62*Y73)</f>
        <v>1</v>
      </c>
      <c r="CH73" s="17">
        <f>EXP(-Treasuries_01152013!CM62*Z73)</f>
        <v>1</v>
      </c>
      <c r="CI73" s="17">
        <f>EXP(-Treasuries_01152013!CN62*AA73)</f>
        <v>1</v>
      </c>
      <c r="CJ73" s="17">
        <f>EXP(-Treasuries_01152013!CO62*AB73)</f>
        <v>1</v>
      </c>
      <c r="CK73" s="17">
        <f>EXP(-Treasuries_01152013!CP62*AC73)</f>
        <v>1</v>
      </c>
      <c r="CL73" s="17">
        <f>EXP(-Treasuries_01152013!CQ62*AD73)</f>
        <v>1</v>
      </c>
      <c r="CM73" s="17">
        <f>EXP(-Treasuries_01152013!CR62*AE73)</f>
        <v>1</v>
      </c>
      <c r="CN73" s="17">
        <f>EXP(-Treasuries_01152013!CS62*AF73)</f>
        <v>1</v>
      </c>
      <c r="CO73" s="17">
        <f>EXP(-Treasuries_01152013!CT62*AG73)</f>
        <v>1</v>
      </c>
      <c r="CP73" s="17">
        <f>EXP(-Treasuries_01152013!CU62*AH73)</f>
        <v>1</v>
      </c>
      <c r="CQ73" s="17">
        <f>EXP(-Treasuries_01152013!CV62*AI73)</f>
        <v>1</v>
      </c>
      <c r="CR73" s="17">
        <f>EXP(-Treasuries_01152013!CW62*AJ73)</f>
        <v>1</v>
      </c>
      <c r="CS73" s="17">
        <f>EXP(-Treasuries_01152013!CX62*AK73)</f>
        <v>1</v>
      </c>
      <c r="CT73" s="17">
        <f>EXP(-Treasuries_01152013!CY62*AL73)</f>
        <v>1</v>
      </c>
      <c r="CU73" s="17">
        <f>EXP(-Treasuries_01152013!CZ62*AM73)</f>
        <v>1</v>
      </c>
      <c r="CV73" s="17">
        <f>EXP(-Treasuries_01152013!DA62*AN73)</f>
        <v>1</v>
      </c>
      <c r="CW73" s="17">
        <f>EXP(-Treasuries_01152013!DB62*AO73)</f>
        <v>1</v>
      </c>
      <c r="CX73" s="17">
        <f>EXP(-Treasuries_01152013!DC62*AP73)</f>
        <v>1</v>
      </c>
      <c r="CY73" s="17">
        <f>EXP(-Treasuries_01152013!DD62*AQ73)</f>
        <v>1</v>
      </c>
      <c r="CZ73" s="17">
        <f>EXP(-Treasuries_01152013!DE62*AR73)</f>
        <v>1</v>
      </c>
      <c r="DA73" s="17">
        <f>EXP(-Treasuries_01152013!DF62*AS73)</f>
        <v>1</v>
      </c>
      <c r="DB73" s="17">
        <f>EXP(-Treasuries_01152013!DG62*AT73)</f>
        <v>1</v>
      </c>
      <c r="DC73" s="17">
        <f>EXP(-Treasuries_01152013!DH62*AU73)</f>
        <v>1</v>
      </c>
      <c r="DD73" s="17">
        <f>EXP(-Treasuries_01152013!DI62*AV73)</f>
        <v>1</v>
      </c>
      <c r="DE73" s="17">
        <f>EXP(-Treasuries_01152013!DJ62*AW73)</f>
        <v>1</v>
      </c>
      <c r="DF73" s="17">
        <f>EXP(-Treasuries_01152013!DK62*AX73)</f>
        <v>1</v>
      </c>
      <c r="DG73" s="17">
        <f>EXP(-Treasuries_01152013!DL62*AY73)</f>
        <v>1</v>
      </c>
      <c r="DH73" s="17">
        <f>EXP(-Treasuries_01152013!DM62*AZ73)</f>
        <v>1</v>
      </c>
      <c r="DI73" s="17">
        <f>EXP(-Treasuries_01152013!DN62*BA73)</f>
        <v>1</v>
      </c>
      <c r="DJ73" s="17">
        <f>EXP(-Treasuries_01152013!DO62*BB73)</f>
        <v>1</v>
      </c>
      <c r="DK73" s="17">
        <f>EXP(-Treasuries_01152013!DP62*BC73)</f>
        <v>1</v>
      </c>
      <c r="DL73" s="17">
        <f>EXP(-Treasuries_01152013!DQ62*BD73)</f>
        <v>1</v>
      </c>
      <c r="DM73" s="17">
        <f>EXP(-Treasuries_01152013!DR62*BE73)</f>
        <v>1</v>
      </c>
      <c r="DN73" s="17">
        <f>EXP(-Treasuries_01152013!DS62*BF73)</f>
        <v>1</v>
      </c>
      <c r="DO73" s="17">
        <f>EXP(-Treasuries_01152013!DT62*BG73)</f>
        <v>1</v>
      </c>
      <c r="DP73" s="17">
        <f>EXP(-Treasuries_01152013!DU62*BH73)</f>
        <v>1</v>
      </c>
      <c r="DQ73" s="17">
        <f>EXP(-Treasuries_01152013!DV62*BI73)</f>
        <v>1</v>
      </c>
      <c r="DR73" s="17">
        <f>EXP(-Treasuries_01152013!DW62*BJ73)</f>
        <v>1</v>
      </c>
      <c r="DS73" s="17">
        <f>EXP(-Treasuries_01152013!DX62*BK73)</f>
        <v>1</v>
      </c>
      <c r="DT73" s="17">
        <f>EXP(-Treasuries_01152013!DY62*BL73)</f>
        <v>1</v>
      </c>
      <c r="DU73" s="17">
        <f>EXP(-Treasuries_01152013!DZ62*BM73)</f>
        <v>1</v>
      </c>
      <c r="DV73" s="17">
        <f>EXP(-Treasuries_01152013!EA62*BN73)</f>
        <v>1</v>
      </c>
      <c r="DW73" s="8" t="e">
        <f>SUMPRODUCT(BO73:DV73,Treasuries_01152013!K62:BR62)</f>
        <v>#DIV/0!</v>
      </c>
      <c r="DX73" s="11" t="e">
        <f t="shared" si="3"/>
        <v>#DIV/0!</v>
      </c>
      <c r="DZ73" s="14">
        <f t="shared" si="6"/>
        <v>28</v>
      </c>
      <c r="EA73" s="67"/>
      <c r="EB73" s="67"/>
      <c r="EC73" s="67"/>
      <c r="EF73" s="15"/>
    </row>
    <row r="74" spans="2:136">
      <c r="B74" s="10">
        <f>Treasuries_01152013!C63</f>
        <v>0</v>
      </c>
      <c r="C74" s="10">
        <f>Treasuries_01152013!E63</f>
        <v>99.924527999999995</v>
      </c>
      <c r="D74" s="10">
        <f>Treasuries_01152013!F63</f>
        <v>99.931388999999996</v>
      </c>
      <c r="E74" s="8">
        <f>Treasuries_01152013!H63</f>
        <v>0.67777777777777781</v>
      </c>
      <c r="F74" s="8">
        <f t="shared" si="5"/>
        <v>99.927958499999988</v>
      </c>
      <c r="G74" s="24" t="e">
        <f>IF(Treasuries_01152013!BT63=0,0,theta0+(theta1+theta2)*(1-EXP(-Treasuries_01152013!BT63/la))/(Treasuries_01152013!BT63/la)-theta2*EXP(-Treasuries_01152013!BT63/la))</f>
        <v>#DIV/0!</v>
      </c>
      <c r="H74" s="24" t="e">
        <f>IF(Treasuries_01152013!BU63=0,0,theta0+(theta1+theta2)*(1-EXP(-Treasuries_01152013!BU63/la))/(Treasuries_01152013!BU63/la)-theta2*EXP(-Treasuries_01152013!BU63/la))</f>
        <v>#DIV/0!</v>
      </c>
      <c r="I74" s="24">
        <f>IF(Treasuries_01152013!BV63=0,0,theta0+(theta1+theta2)*(1-EXP(-Treasuries_01152013!BV63/la))/(Treasuries_01152013!BV63/la)-theta2*EXP(-Treasuries_01152013!BV63/la))</f>
        <v>0</v>
      </c>
      <c r="J74" s="24">
        <f>IF(Treasuries_01152013!BW63=0,0,theta0+(theta1+theta2)*(1-EXP(-Treasuries_01152013!BW63/la))/(Treasuries_01152013!BW63/la)-theta2*EXP(-Treasuries_01152013!BW63/la))</f>
        <v>0</v>
      </c>
      <c r="K74" s="24">
        <f>IF(Treasuries_01152013!BX63=0,0,theta0+(theta1+theta2)*(1-EXP(-Treasuries_01152013!BX63/la))/(Treasuries_01152013!BX63/la)-theta2*EXP(-Treasuries_01152013!BX63/la))</f>
        <v>0</v>
      </c>
      <c r="L74" s="24">
        <f>IF(Treasuries_01152013!BY63=0,0,theta0+(theta1+theta2)*(1-EXP(-Treasuries_01152013!BY63/la))/(Treasuries_01152013!BY63/la)-theta2*EXP(-Treasuries_01152013!BY63/la))</f>
        <v>0</v>
      </c>
      <c r="M74" s="24">
        <f>IF(Treasuries_01152013!BZ63=0,0,theta0+(theta1+theta2)*(1-EXP(-Treasuries_01152013!BZ63/la))/(Treasuries_01152013!BZ63/la)-theta2*EXP(-Treasuries_01152013!BZ63/la))</f>
        <v>0</v>
      </c>
      <c r="N74" s="24">
        <f>IF(Treasuries_01152013!CA63=0,0,theta0+(theta1+theta2)*(1-EXP(-Treasuries_01152013!CA63/la))/(Treasuries_01152013!CA63/la)-theta2*EXP(-Treasuries_01152013!CA63/la))</f>
        <v>0</v>
      </c>
      <c r="O74" s="24">
        <f>IF(Treasuries_01152013!CB63=0,0,theta0+(theta1+theta2)*(1-EXP(-Treasuries_01152013!CB63/la))/(Treasuries_01152013!CB63/la)-theta2*EXP(-Treasuries_01152013!CB63/la))</f>
        <v>0</v>
      </c>
      <c r="P74" s="24">
        <f>IF(Treasuries_01152013!CC63=0,0,theta0+(theta1+theta2)*(1-EXP(-Treasuries_01152013!CC63/la))/(Treasuries_01152013!CC63/la)-theta2*EXP(-Treasuries_01152013!CC63/la))</f>
        <v>0</v>
      </c>
      <c r="Q74" s="24">
        <f>IF(Treasuries_01152013!CD63=0,0,theta0+(theta1+theta2)*(1-EXP(-Treasuries_01152013!CD63/la))/(Treasuries_01152013!CD63/la)-theta2*EXP(-Treasuries_01152013!CD63/la))</f>
        <v>0</v>
      </c>
      <c r="R74" s="24">
        <f>IF(Treasuries_01152013!CE63=0,0,theta0+(theta1+theta2)*(1-EXP(-Treasuries_01152013!CE63/la))/(Treasuries_01152013!CE63/la)-theta2*EXP(-Treasuries_01152013!CE63/la))</f>
        <v>0</v>
      </c>
      <c r="S74" s="24">
        <f>IF(Treasuries_01152013!CF63=0,0,theta0+(theta1+theta2)*(1-EXP(-Treasuries_01152013!CF63/la))/(Treasuries_01152013!CF63/la)-theta2*EXP(-Treasuries_01152013!CF63/la))</f>
        <v>0</v>
      </c>
      <c r="T74" s="24">
        <f>IF(Treasuries_01152013!CG63=0,0,theta0+(theta1+theta2)*(1-EXP(-Treasuries_01152013!CG63/la))/(Treasuries_01152013!CG63/la)-theta2*EXP(-Treasuries_01152013!CG63/la))</f>
        <v>0</v>
      </c>
      <c r="U74" s="24">
        <f>IF(Treasuries_01152013!CH63=0,0,theta0+(theta1+theta2)*(1-EXP(-Treasuries_01152013!CH63/la))/(Treasuries_01152013!CH63/la)-theta2*EXP(-Treasuries_01152013!CH63/la))</f>
        <v>0</v>
      </c>
      <c r="V74" s="24">
        <f>IF(Treasuries_01152013!CI63=0,0,theta0+(theta1+theta2)*(1-EXP(-Treasuries_01152013!CI63/la))/(Treasuries_01152013!CI63/la)-theta2*EXP(-Treasuries_01152013!CI63/la))</f>
        <v>0</v>
      </c>
      <c r="W74" s="24">
        <f>IF(Treasuries_01152013!CJ63=0,0,theta0+(theta1+theta2)*(1-EXP(-Treasuries_01152013!CJ63/la))/(Treasuries_01152013!CJ63/la)-theta2*EXP(-Treasuries_01152013!CJ63/la))</f>
        <v>0</v>
      </c>
      <c r="X74" s="24">
        <f>IF(Treasuries_01152013!CK63=0,0,theta0+(theta1+theta2)*(1-EXP(-Treasuries_01152013!CK63/la))/(Treasuries_01152013!CK63/la)-theta2*EXP(-Treasuries_01152013!CK63/la))</f>
        <v>0</v>
      </c>
      <c r="Y74" s="24">
        <f>IF(Treasuries_01152013!CL63=0,0,theta0+(theta1+theta2)*(1-EXP(-Treasuries_01152013!CL63/la))/(Treasuries_01152013!CL63/la)-theta2*EXP(-Treasuries_01152013!CL63/la))</f>
        <v>0</v>
      </c>
      <c r="Z74" s="24">
        <f>IF(Treasuries_01152013!CM63=0,0,theta0+(theta1+theta2)*(1-EXP(-Treasuries_01152013!CM63/la))/(Treasuries_01152013!CM63/la)-theta2*EXP(-Treasuries_01152013!CM63/la))</f>
        <v>0</v>
      </c>
      <c r="AA74" s="24">
        <f>IF(Treasuries_01152013!CN63=0,0,theta0+(theta1+theta2)*(1-EXP(-Treasuries_01152013!CN63/la))/(Treasuries_01152013!CN63/la)-theta2*EXP(-Treasuries_01152013!CN63/la))</f>
        <v>0</v>
      </c>
      <c r="AB74" s="24">
        <f>IF(Treasuries_01152013!CO63=0,0,theta0+(theta1+theta2)*(1-EXP(-Treasuries_01152013!CO63/la))/(Treasuries_01152013!CO63/la)-theta2*EXP(-Treasuries_01152013!CO63/la))</f>
        <v>0</v>
      </c>
      <c r="AC74" s="24">
        <f>IF(Treasuries_01152013!CP63=0,0,theta0+(theta1+theta2)*(1-EXP(-Treasuries_01152013!CP63/la))/(Treasuries_01152013!CP63/la)-theta2*EXP(-Treasuries_01152013!CP63/la))</f>
        <v>0</v>
      </c>
      <c r="AD74" s="24">
        <f>IF(Treasuries_01152013!CQ63=0,0,theta0+(theta1+theta2)*(1-EXP(-Treasuries_01152013!CQ63/la))/(Treasuries_01152013!CQ63/la)-theta2*EXP(-Treasuries_01152013!CQ63/la))</f>
        <v>0</v>
      </c>
      <c r="AE74" s="24">
        <f>IF(Treasuries_01152013!CR63=0,0,theta0+(theta1+theta2)*(1-EXP(-Treasuries_01152013!CR63/la))/(Treasuries_01152013!CR63/la)-theta2*EXP(-Treasuries_01152013!CR63/la))</f>
        <v>0</v>
      </c>
      <c r="AF74" s="24">
        <f>IF(Treasuries_01152013!CS63=0,0,theta0+(theta1+theta2)*(1-EXP(-Treasuries_01152013!CS63/la))/(Treasuries_01152013!CS63/la)-theta2*EXP(-Treasuries_01152013!CS63/la))</f>
        <v>0</v>
      </c>
      <c r="AG74" s="24">
        <f>IF(Treasuries_01152013!CT63=0,0,theta0+(theta1+theta2)*(1-EXP(-Treasuries_01152013!CT63/la))/(Treasuries_01152013!CT63/la)-theta2*EXP(-Treasuries_01152013!CT63/la))</f>
        <v>0</v>
      </c>
      <c r="AH74" s="24">
        <f>IF(Treasuries_01152013!CU63=0,0,theta0+(theta1+theta2)*(1-EXP(-Treasuries_01152013!CU63/la))/(Treasuries_01152013!CU63/la)-theta2*EXP(-Treasuries_01152013!CU63/la))</f>
        <v>0</v>
      </c>
      <c r="AI74" s="24">
        <f>IF(Treasuries_01152013!CV63=0,0,theta0+(theta1+theta2)*(1-EXP(-Treasuries_01152013!CV63/la))/(Treasuries_01152013!CV63/la)-theta2*EXP(-Treasuries_01152013!CV63/la))</f>
        <v>0</v>
      </c>
      <c r="AJ74" s="24">
        <f>IF(Treasuries_01152013!CW63=0,0,theta0+(theta1+theta2)*(1-EXP(-Treasuries_01152013!CW63/la))/(Treasuries_01152013!CW63/la)-theta2*EXP(-Treasuries_01152013!CW63/la))</f>
        <v>0</v>
      </c>
      <c r="AK74" s="24">
        <f>IF(Treasuries_01152013!CX63=0,0,theta0+(theta1+theta2)*(1-EXP(-Treasuries_01152013!CX63/la))/(Treasuries_01152013!CX63/la)-theta2*EXP(-Treasuries_01152013!CX63/la))</f>
        <v>0</v>
      </c>
      <c r="AL74" s="24">
        <f>IF(Treasuries_01152013!CY63=0,0,theta0+(theta1+theta2)*(1-EXP(-Treasuries_01152013!CY63/la))/(Treasuries_01152013!CY63/la)-theta2*EXP(-Treasuries_01152013!CY63/la))</f>
        <v>0</v>
      </c>
      <c r="AM74" s="24">
        <f>IF(Treasuries_01152013!CZ63=0,0,theta0+(theta1+theta2)*(1-EXP(-Treasuries_01152013!CZ63/la))/(Treasuries_01152013!CZ63/la)-theta2*EXP(-Treasuries_01152013!CZ63/la))</f>
        <v>0</v>
      </c>
      <c r="AN74" s="24">
        <f>IF(Treasuries_01152013!DA63=0,0,theta0+(theta1+theta2)*(1-EXP(-Treasuries_01152013!DA63/la))/(Treasuries_01152013!DA63/la)-theta2*EXP(-Treasuries_01152013!DA63/la))</f>
        <v>0</v>
      </c>
      <c r="AO74" s="24">
        <f>IF(Treasuries_01152013!DB63=0,0,theta0+(theta1+theta2)*(1-EXP(-Treasuries_01152013!DB63/la))/(Treasuries_01152013!DB63/la)-theta2*EXP(-Treasuries_01152013!DB63/la))</f>
        <v>0</v>
      </c>
      <c r="AP74" s="24">
        <f>IF(Treasuries_01152013!DC63=0,0,theta0+(theta1+theta2)*(1-EXP(-Treasuries_01152013!DC63/la))/(Treasuries_01152013!DC63/la)-theta2*EXP(-Treasuries_01152013!DC63/la))</f>
        <v>0</v>
      </c>
      <c r="AQ74" s="24">
        <f>IF(Treasuries_01152013!DD63=0,0,theta0+(theta1+theta2)*(1-EXP(-Treasuries_01152013!DD63/la))/(Treasuries_01152013!DD63/la)-theta2*EXP(-Treasuries_01152013!DD63/la))</f>
        <v>0</v>
      </c>
      <c r="AR74" s="24">
        <f>IF(Treasuries_01152013!DE63=0,0,theta0+(theta1+theta2)*(1-EXP(-Treasuries_01152013!DE63/la))/(Treasuries_01152013!DE63/la)-theta2*EXP(-Treasuries_01152013!DE63/la))</f>
        <v>0</v>
      </c>
      <c r="AS74" s="24">
        <f>IF(Treasuries_01152013!DF63=0,0,theta0+(theta1+theta2)*(1-EXP(-Treasuries_01152013!DF63/la))/(Treasuries_01152013!DF63/la)-theta2*EXP(-Treasuries_01152013!DF63/la))</f>
        <v>0</v>
      </c>
      <c r="AT74" s="24">
        <f>IF(Treasuries_01152013!DG63=0,0,theta0+(theta1+theta2)*(1-EXP(-Treasuries_01152013!DG63/la))/(Treasuries_01152013!DG63/la)-theta2*EXP(-Treasuries_01152013!DG63/la))</f>
        <v>0</v>
      </c>
      <c r="AU74" s="24">
        <f>IF(Treasuries_01152013!DH63=0,0,theta0+(theta1+theta2)*(1-EXP(-Treasuries_01152013!DH63/la))/(Treasuries_01152013!DH63/la)-theta2*EXP(-Treasuries_01152013!DH63/la))</f>
        <v>0</v>
      </c>
      <c r="AV74" s="24">
        <f>IF(Treasuries_01152013!DI63=0,0,theta0+(theta1+theta2)*(1-EXP(-Treasuries_01152013!DI63/la))/(Treasuries_01152013!DI63/la)-theta2*EXP(-Treasuries_01152013!DI63/la))</f>
        <v>0</v>
      </c>
      <c r="AW74" s="24">
        <f>IF(Treasuries_01152013!DJ63=0,0,theta0+(theta1+theta2)*(1-EXP(-Treasuries_01152013!DJ63/la))/(Treasuries_01152013!DJ63/la)-theta2*EXP(-Treasuries_01152013!DJ63/la))</f>
        <v>0</v>
      </c>
      <c r="AX74" s="24">
        <f>IF(Treasuries_01152013!DK63=0,0,theta0+(theta1+theta2)*(1-EXP(-Treasuries_01152013!DK63/la))/(Treasuries_01152013!DK63/la)-theta2*EXP(-Treasuries_01152013!DK63/la))</f>
        <v>0</v>
      </c>
      <c r="AY74" s="24">
        <f>IF(Treasuries_01152013!DL63=0,0,theta0+(theta1+theta2)*(1-EXP(-Treasuries_01152013!DL63/la))/(Treasuries_01152013!DL63/la)-theta2*EXP(-Treasuries_01152013!DL63/la))</f>
        <v>0</v>
      </c>
      <c r="AZ74" s="24">
        <f>IF(Treasuries_01152013!DM63=0,0,theta0+(theta1+theta2)*(1-EXP(-Treasuries_01152013!DM63/la))/(Treasuries_01152013!DM63/la)-theta2*EXP(-Treasuries_01152013!DM63/la))</f>
        <v>0</v>
      </c>
      <c r="BA74" s="24">
        <f>IF(Treasuries_01152013!DN63=0,0,theta0+(theta1+theta2)*(1-EXP(-Treasuries_01152013!DN63/la))/(Treasuries_01152013!DN63/la)-theta2*EXP(-Treasuries_01152013!DN63/la))</f>
        <v>0</v>
      </c>
      <c r="BB74" s="24">
        <f>IF(Treasuries_01152013!DO63=0,0,theta0+(theta1+theta2)*(1-EXP(-Treasuries_01152013!DO63/la))/(Treasuries_01152013!DO63/la)-theta2*EXP(-Treasuries_01152013!DO63/la))</f>
        <v>0</v>
      </c>
      <c r="BC74" s="24">
        <f>IF(Treasuries_01152013!DP63=0,0,theta0+(theta1+theta2)*(1-EXP(-Treasuries_01152013!DP63/la))/(Treasuries_01152013!DP63/la)-theta2*EXP(-Treasuries_01152013!DP63/la))</f>
        <v>0</v>
      </c>
      <c r="BD74" s="24">
        <f>IF(Treasuries_01152013!DQ63=0,0,theta0+(theta1+theta2)*(1-EXP(-Treasuries_01152013!DQ63/la))/(Treasuries_01152013!DQ63/la)-theta2*EXP(-Treasuries_01152013!DQ63/la))</f>
        <v>0</v>
      </c>
      <c r="BE74" s="24">
        <f>IF(Treasuries_01152013!DR63=0,0,theta0+(theta1+theta2)*(1-EXP(-Treasuries_01152013!DR63/la))/(Treasuries_01152013!DR63/la)-theta2*EXP(-Treasuries_01152013!DR63/la))</f>
        <v>0</v>
      </c>
      <c r="BF74" s="24">
        <f>IF(Treasuries_01152013!DS63=0,0,theta0+(theta1+theta2)*(1-EXP(-Treasuries_01152013!DS63/la))/(Treasuries_01152013!DS63/la)-theta2*EXP(-Treasuries_01152013!DS63/la))</f>
        <v>0</v>
      </c>
      <c r="BG74" s="24">
        <f>IF(Treasuries_01152013!DT63=0,0,theta0+(theta1+theta2)*(1-EXP(-Treasuries_01152013!DT63/la))/(Treasuries_01152013!DT63/la)-theta2*EXP(-Treasuries_01152013!DT63/la))</f>
        <v>0</v>
      </c>
      <c r="BH74" s="24">
        <f>IF(Treasuries_01152013!DU63=0,0,theta0+(theta1+theta2)*(1-EXP(-Treasuries_01152013!DU63/la))/(Treasuries_01152013!DU63/la)-theta2*EXP(-Treasuries_01152013!DU63/la))</f>
        <v>0</v>
      </c>
      <c r="BI74" s="24">
        <f>IF(Treasuries_01152013!DV63=0,0,theta0+(theta1+theta2)*(1-EXP(-Treasuries_01152013!DV63/la))/(Treasuries_01152013!DV63/la)-theta2*EXP(-Treasuries_01152013!DV63/la))</f>
        <v>0</v>
      </c>
      <c r="BJ74" s="24">
        <f>IF(Treasuries_01152013!DW63=0,0,theta0+(theta1+theta2)*(1-EXP(-Treasuries_01152013!DW63/la))/(Treasuries_01152013!DW63/la)-theta2*EXP(-Treasuries_01152013!DW63/la))</f>
        <v>0</v>
      </c>
      <c r="BK74" s="24">
        <f>IF(Treasuries_01152013!DX63=0,0,theta0+(theta1+theta2)*(1-EXP(-Treasuries_01152013!DX63/la))/(Treasuries_01152013!DX63/la)-theta2*EXP(-Treasuries_01152013!DX63/la))</f>
        <v>0</v>
      </c>
      <c r="BL74" s="24">
        <f>IF(Treasuries_01152013!DY63=0,0,theta0+(theta1+theta2)*(1-EXP(-Treasuries_01152013!DY63/la))/(Treasuries_01152013!DY63/la)-theta2*EXP(-Treasuries_01152013!DY63/la))</f>
        <v>0</v>
      </c>
      <c r="BM74" s="24">
        <f>IF(Treasuries_01152013!DZ63=0,0,theta0+(theta1+theta2)*(1-EXP(-Treasuries_01152013!DZ63/la))/(Treasuries_01152013!DZ63/la)-theta2*EXP(-Treasuries_01152013!DZ63/la))</f>
        <v>0</v>
      </c>
      <c r="BN74" s="24">
        <f>IF(Treasuries_01152013!EA63=0,0,theta0+(theta1+theta2)*(1-EXP(-Treasuries_01152013!EA63/la))/(Treasuries_01152013!EA63/la)-theta2*EXP(-Treasuries_01152013!EA63/la))</f>
        <v>0</v>
      </c>
      <c r="BO74" s="17" t="e">
        <f>EXP(-Treasuries_01152013!BT63*G74)</f>
        <v>#DIV/0!</v>
      </c>
      <c r="BP74" s="17" t="e">
        <f>EXP(-Treasuries_01152013!BU63*H74)</f>
        <v>#DIV/0!</v>
      </c>
      <c r="BQ74" s="17">
        <f>EXP(-Treasuries_01152013!BV63*I74)</f>
        <v>1</v>
      </c>
      <c r="BR74" s="17">
        <f>EXP(-Treasuries_01152013!BW63*J74)</f>
        <v>1</v>
      </c>
      <c r="BS74" s="17">
        <f>EXP(-Treasuries_01152013!BX63*K74)</f>
        <v>1</v>
      </c>
      <c r="BT74" s="17">
        <f>EXP(-Treasuries_01152013!BY63*L74)</f>
        <v>1</v>
      </c>
      <c r="BU74" s="17">
        <f>EXP(-Treasuries_01152013!BZ63*M74)</f>
        <v>1</v>
      </c>
      <c r="BV74" s="17">
        <f>EXP(-Treasuries_01152013!CA63*N74)</f>
        <v>1</v>
      </c>
      <c r="BW74" s="17">
        <f>EXP(-Treasuries_01152013!CB63*O74)</f>
        <v>1</v>
      </c>
      <c r="BX74" s="17">
        <f>EXP(-Treasuries_01152013!CC63*P74)</f>
        <v>1</v>
      </c>
      <c r="BY74" s="17">
        <f>EXP(-Treasuries_01152013!CD63*Q74)</f>
        <v>1</v>
      </c>
      <c r="BZ74" s="17">
        <f>EXP(-Treasuries_01152013!CE63*R74)</f>
        <v>1</v>
      </c>
      <c r="CA74" s="17">
        <f>EXP(-Treasuries_01152013!CF63*S74)</f>
        <v>1</v>
      </c>
      <c r="CB74" s="17">
        <f>EXP(-Treasuries_01152013!CG63*T74)</f>
        <v>1</v>
      </c>
      <c r="CC74" s="17">
        <f>EXP(-Treasuries_01152013!CH63*U74)</f>
        <v>1</v>
      </c>
      <c r="CD74" s="17">
        <f>EXP(-Treasuries_01152013!CI63*V74)</f>
        <v>1</v>
      </c>
      <c r="CE74" s="17">
        <f>EXP(-Treasuries_01152013!CJ63*W74)</f>
        <v>1</v>
      </c>
      <c r="CF74" s="17">
        <f>EXP(-Treasuries_01152013!CK63*X74)</f>
        <v>1</v>
      </c>
      <c r="CG74" s="17">
        <f>EXP(-Treasuries_01152013!CL63*Y74)</f>
        <v>1</v>
      </c>
      <c r="CH74" s="17">
        <f>EXP(-Treasuries_01152013!CM63*Z74)</f>
        <v>1</v>
      </c>
      <c r="CI74" s="17">
        <f>EXP(-Treasuries_01152013!CN63*AA74)</f>
        <v>1</v>
      </c>
      <c r="CJ74" s="17">
        <f>EXP(-Treasuries_01152013!CO63*AB74)</f>
        <v>1</v>
      </c>
      <c r="CK74" s="17">
        <f>EXP(-Treasuries_01152013!CP63*AC74)</f>
        <v>1</v>
      </c>
      <c r="CL74" s="17">
        <f>EXP(-Treasuries_01152013!CQ63*AD74)</f>
        <v>1</v>
      </c>
      <c r="CM74" s="17">
        <f>EXP(-Treasuries_01152013!CR63*AE74)</f>
        <v>1</v>
      </c>
      <c r="CN74" s="17">
        <f>EXP(-Treasuries_01152013!CS63*AF74)</f>
        <v>1</v>
      </c>
      <c r="CO74" s="17">
        <f>EXP(-Treasuries_01152013!CT63*AG74)</f>
        <v>1</v>
      </c>
      <c r="CP74" s="17">
        <f>EXP(-Treasuries_01152013!CU63*AH74)</f>
        <v>1</v>
      </c>
      <c r="CQ74" s="17">
        <f>EXP(-Treasuries_01152013!CV63*AI74)</f>
        <v>1</v>
      </c>
      <c r="CR74" s="17">
        <f>EXP(-Treasuries_01152013!CW63*AJ74)</f>
        <v>1</v>
      </c>
      <c r="CS74" s="17">
        <f>EXP(-Treasuries_01152013!CX63*AK74)</f>
        <v>1</v>
      </c>
      <c r="CT74" s="17">
        <f>EXP(-Treasuries_01152013!CY63*AL74)</f>
        <v>1</v>
      </c>
      <c r="CU74" s="17">
        <f>EXP(-Treasuries_01152013!CZ63*AM74)</f>
        <v>1</v>
      </c>
      <c r="CV74" s="17">
        <f>EXP(-Treasuries_01152013!DA63*AN74)</f>
        <v>1</v>
      </c>
      <c r="CW74" s="17">
        <f>EXP(-Treasuries_01152013!DB63*AO74)</f>
        <v>1</v>
      </c>
      <c r="CX74" s="17">
        <f>EXP(-Treasuries_01152013!DC63*AP74)</f>
        <v>1</v>
      </c>
      <c r="CY74" s="17">
        <f>EXP(-Treasuries_01152013!DD63*AQ74)</f>
        <v>1</v>
      </c>
      <c r="CZ74" s="17">
        <f>EXP(-Treasuries_01152013!DE63*AR74)</f>
        <v>1</v>
      </c>
      <c r="DA74" s="17">
        <f>EXP(-Treasuries_01152013!DF63*AS74)</f>
        <v>1</v>
      </c>
      <c r="DB74" s="17">
        <f>EXP(-Treasuries_01152013!DG63*AT74)</f>
        <v>1</v>
      </c>
      <c r="DC74" s="17">
        <f>EXP(-Treasuries_01152013!DH63*AU74)</f>
        <v>1</v>
      </c>
      <c r="DD74" s="17">
        <f>EXP(-Treasuries_01152013!DI63*AV74)</f>
        <v>1</v>
      </c>
      <c r="DE74" s="17">
        <f>EXP(-Treasuries_01152013!DJ63*AW74)</f>
        <v>1</v>
      </c>
      <c r="DF74" s="17">
        <f>EXP(-Treasuries_01152013!DK63*AX74)</f>
        <v>1</v>
      </c>
      <c r="DG74" s="17">
        <f>EXP(-Treasuries_01152013!DL63*AY74)</f>
        <v>1</v>
      </c>
      <c r="DH74" s="17">
        <f>EXP(-Treasuries_01152013!DM63*AZ74)</f>
        <v>1</v>
      </c>
      <c r="DI74" s="17">
        <f>EXP(-Treasuries_01152013!DN63*BA74)</f>
        <v>1</v>
      </c>
      <c r="DJ74" s="17">
        <f>EXP(-Treasuries_01152013!DO63*BB74)</f>
        <v>1</v>
      </c>
      <c r="DK74" s="17">
        <f>EXP(-Treasuries_01152013!DP63*BC74)</f>
        <v>1</v>
      </c>
      <c r="DL74" s="17">
        <f>EXP(-Treasuries_01152013!DQ63*BD74)</f>
        <v>1</v>
      </c>
      <c r="DM74" s="17">
        <f>EXP(-Treasuries_01152013!DR63*BE74)</f>
        <v>1</v>
      </c>
      <c r="DN74" s="17">
        <f>EXP(-Treasuries_01152013!DS63*BF74)</f>
        <v>1</v>
      </c>
      <c r="DO74" s="17">
        <f>EXP(-Treasuries_01152013!DT63*BG74)</f>
        <v>1</v>
      </c>
      <c r="DP74" s="17">
        <f>EXP(-Treasuries_01152013!DU63*BH74)</f>
        <v>1</v>
      </c>
      <c r="DQ74" s="17">
        <f>EXP(-Treasuries_01152013!DV63*BI74)</f>
        <v>1</v>
      </c>
      <c r="DR74" s="17">
        <f>EXP(-Treasuries_01152013!DW63*BJ74)</f>
        <v>1</v>
      </c>
      <c r="DS74" s="17">
        <f>EXP(-Treasuries_01152013!DX63*BK74)</f>
        <v>1</v>
      </c>
      <c r="DT74" s="17">
        <f>EXP(-Treasuries_01152013!DY63*BL74)</f>
        <v>1</v>
      </c>
      <c r="DU74" s="17">
        <f>EXP(-Treasuries_01152013!DZ63*BM74)</f>
        <v>1</v>
      </c>
      <c r="DV74" s="17">
        <f>EXP(-Treasuries_01152013!EA63*BN74)</f>
        <v>1</v>
      </c>
      <c r="DW74" s="8" t="e">
        <f>SUMPRODUCT(BO74:DV74,Treasuries_01152013!K63:BR63)</f>
        <v>#DIV/0!</v>
      </c>
      <c r="DX74" s="11" t="e">
        <f t="shared" si="3"/>
        <v>#DIV/0!</v>
      </c>
      <c r="DZ74" s="14">
        <f t="shared" si="6"/>
        <v>28.5</v>
      </c>
      <c r="EA74" s="67"/>
      <c r="EB74" s="67"/>
      <c r="EC74" s="67"/>
      <c r="EF74" s="15"/>
    </row>
    <row r="75" spans="2:136">
      <c r="B75" s="10">
        <f>Treasuries_01152013!C64</f>
        <v>0.125</v>
      </c>
      <c r="C75" s="10">
        <f>Treasuries_01152013!E64</f>
        <v>99.984375</v>
      </c>
      <c r="D75" s="10">
        <f>Treasuries_01152013!F64</f>
        <v>99.992187999999999</v>
      </c>
      <c r="E75" s="8">
        <f>Treasuries_01152013!H64</f>
        <v>0.70833333333333337</v>
      </c>
      <c r="F75" s="8">
        <f t="shared" si="5"/>
        <v>99.988281499999999</v>
      </c>
      <c r="G75" s="24" t="e">
        <f>IF(Treasuries_01152013!BT64=0,0,theta0+(theta1+theta2)*(1-EXP(-Treasuries_01152013!BT64/la))/(Treasuries_01152013!BT64/la)-theta2*EXP(-Treasuries_01152013!BT64/la))</f>
        <v>#DIV/0!</v>
      </c>
      <c r="H75" s="24" t="e">
        <f>IF(Treasuries_01152013!BU64=0,0,theta0+(theta1+theta2)*(1-EXP(-Treasuries_01152013!BU64/la))/(Treasuries_01152013!BU64/la)-theta2*EXP(-Treasuries_01152013!BU64/la))</f>
        <v>#DIV/0!</v>
      </c>
      <c r="I75" s="24">
        <f>IF(Treasuries_01152013!BV64=0,0,theta0+(theta1+theta2)*(1-EXP(-Treasuries_01152013!BV64/la))/(Treasuries_01152013!BV64/la)-theta2*EXP(-Treasuries_01152013!BV64/la))</f>
        <v>0</v>
      </c>
      <c r="J75" s="24">
        <f>IF(Treasuries_01152013!BW64=0,0,theta0+(theta1+theta2)*(1-EXP(-Treasuries_01152013!BW64/la))/(Treasuries_01152013!BW64/la)-theta2*EXP(-Treasuries_01152013!BW64/la))</f>
        <v>0</v>
      </c>
      <c r="K75" s="24">
        <f>IF(Treasuries_01152013!BX64=0,0,theta0+(theta1+theta2)*(1-EXP(-Treasuries_01152013!BX64/la))/(Treasuries_01152013!BX64/la)-theta2*EXP(-Treasuries_01152013!BX64/la))</f>
        <v>0</v>
      </c>
      <c r="L75" s="24">
        <f>IF(Treasuries_01152013!BY64=0,0,theta0+(theta1+theta2)*(1-EXP(-Treasuries_01152013!BY64/la))/(Treasuries_01152013!BY64/la)-theta2*EXP(-Treasuries_01152013!BY64/la))</f>
        <v>0</v>
      </c>
      <c r="M75" s="24">
        <f>IF(Treasuries_01152013!BZ64=0,0,theta0+(theta1+theta2)*(1-EXP(-Treasuries_01152013!BZ64/la))/(Treasuries_01152013!BZ64/la)-theta2*EXP(-Treasuries_01152013!BZ64/la))</f>
        <v>0</v>
      </c>
      <c r="N75" s="24">
        <f>IF(Treasuries_01152013!CA64=0,0,theta0+(theta1+theta2)*(1-EXP(-Treasuries_01152013!CA64/la))/(Treasuries_01152013!CA64/la)-theta2*EXP(-Treasuries_01152013!CA64/la))</f>
        <v>0</v>
      </c>
      <c r="O75" s="24">
        <f>IF(Treasuries_01152013!CB64=0,0,theta0+(theta1+theta2)*(1-EXP(-Treasuries_01152013!CB64/la))/(Treasuries_01152013!CB64/la)-theta2*EXP(-Treasuries_01152013!CB64/la))</f>
        <v>0</v>
      </c>
      <c r="P75" s="24">
        <f>IF(Treasuries_01152013!CC64=0,0,theta0+(theta1+theta2)*(1-EXP(-Treasuries_01152013!CC64/la))/(Treasuries_01152013!CC64/la)-theta2*EXP(-Treasuries_01152013!CC64/la))</f>
        <v>0</v>
      </c>
      <c r="Q75" s="24">
        <f>IF(Treasuries_01152013!CD64=0,0,theta0+(theta1+theta2)*(1-EXP(-Treasuries_01152013!CD64/la))/(Treasuries_01152013!CD64/la)-theta2*EXP(-Treasuries_01152013!CD64/la))</f>
        <v>0</v>
      </c>
      <c r="R75" s="24">
        <f>IF(Treasuries_01152013!CE64=0,0,theta0+(theta1+theta2)*(1-EXP(-Treasuries_01152013!CE64/la))/(Treasuries_01152013!CE64/la)-theta2*EXP(-Treasuries_01152013!CE64/la))</f>
        <v>0</v>
      </c>
      <c r="S75" s="24">
        <f>IF(Treasuries_01152013!CF64=0,0,theta0+(theta1+theta2)*(1-EXP(-Treasuries_01152013!CF64/la))/(Treasuries_01152013!CF64/la)-theta2*EXP(-Treasuries_01152013!CF64/la))</f>
        <v>0</v>
      </c>
      <c r="T75" s="24">
        <f>IF(Treasuries_01152013!CG64=0,0,theta0+(theta1+theta2)*(1-EXP(-Treasuries_01152013!CG64/la))/(Treasuries_01152013!CG64/la)-theta2*EXP(-Treasuries_01152013!CG64/la))</f>
        <v>0</v>
      </c>
      <c r="U75" s="24">
        <f>IF(Treasuries_01152013!CH64=0,0,theta0+(theta1+theta2)*(1-EXP(-Treasuries_01152013!CH64/la))/(Treasuries_01152013!CH64/la)-theta2*EXP(-Treasuries_01152013!CH64/la))</f>
        <v>0</v>
      </c>
      <c r="V75" s="24">
        <f>IF(Treasuries_01152013!CI64=0,0,theta0+(theta1+theta2)*(1-EXP(-Treasuries_01152013!CI64/la))/(Treasuries_01152013!CI64/la)-theta2*EXP(-Treasuries_01152013!CI64/la))</f>
        <v>0</v>
      </c>
      <c r="W75" s="24">
        <f>IF(Treasuries_01152013!CJ64=0,0,theta0+(theta1+theta2)*(1-EXP(-Treasuries_01152013!CJ64/la))/(Treasuries_01152013!CJ64/la)-theta2*EXP(-Treasuries_01152013!CJ64/la))</f>
        <v>0</v>
      </c>
      <c r="X75" s="24">
        <f>IF(Treasuries_01152013!CK64=0,0,theta0+(theta1+theta2)*(1-EXP(-Treasuries_01152013!CK64/la))/(Treasuries_01152013!CK64/la)-theta2*EXP(-Treasuries_01152013!CK64/la))</f>
        <v>0</v>
      </c>
      <c r="Y75" s="24">
        <f>IF(Treasuries_01152013!CL64=0,0,theta0+(theta1+theta2)*(1-EXP(-Treasuries_01152013!CL64/la))/(Treasuries_01152013!CL64/la)-theta2*EXP(-Treasuries_01152013!CL64/la))</f>
        <v>0</v>
      </c>
      <c r="Z75" s="24">
        <f>IF(Treasuries_01152013!CM64=0,0,theta0+(theta1+theta2)*(1-EXP(-Treasuries_01152013!CM64/la))/(Treasuries_01152013!CM64/la)-theta2*EXP(-Treasuries_01152013!CM64/la))</f>
        <v>0</v>
      </c>
      <c r="AA75" s="24">
        <f>IF(Treasuries_01152013!CN64=0,0,theta0+(theta1+theta2)*(1-EXP(-Treasuries_01152013!CN64/la))/(Treasuries_01152013!CN64/la)-theta2*EXP(-Treasuries_01152013!CN64/la))</f>
        <v>0</v>
      </c>
      <c r="AB75" s="24">
        <f>IF(Treasuries_01152013!CO64=0,0,theta0+(theta1+theta2)*(1-EXP(-Treasuries_01152013!CO64/la))/(Treasuries_01152013!CO64/la)-theta2*EXP(-Treasuries_01152013!CO64/la))</f>
        <v>0</v>
      </c>
      <c r="AC75" s="24">
        <f>IF(Treasuries_01152013!CP64=0,0,theta0+(theta1+theta2)*(1-EXP(-Treasuries_01152013!CP64/la))/(Treasuries_01152013!CP64/la)-theta2*EXP(-Treasuries_01152013!CP64/la))</f>
        <v>0</v>
      </c>
      <c r="AD75" s="24">
        <f>IF(Treasuries_01152013!CQ64=0,0,theta0+(theta1+theta2)*(1-EXP(-Treasuries_01152013!CQ64/la))/(Treasuries_01152013!CQ64/la)-theta2*EXP(-Treasuries_01152013!CQ64/la))</f>
        <v>0</v>
      </c>
      <c r="AE75" s="24">
        <f>IF(Treasuries_01152013!CR64=0,0,theta0+(theta1+theta2)*(1-EXP(-Treasuries_01152013!CR64/la))/(Treasuries_01152013!CR64/la)-theta2*EXP(-Treasuries_01152013!CR64/la))</f>
        <v>0</v>
      </c>
      <c r="AF75" s="24">
        <f>IF(Treasuries_01152013!CS64=0,0,theta0+(theta1+theta2)*(1-EXP(-Treasuries_01152013!CS64/la))/(Treasuries_01152013!CS64/la)-theta2*EXP(-Treasuries_01152013!CS64/la))</f>
        <v>0</v>
      </c>
      <c r="AG75" s="24">
        <f>IF(Treasuries_01152013!CT64=0,0,theta0+(theta1+theta2)*(1-EXP(-Treasuries_01152013!CT64/la))/(Treasuries_01152013!CT64/la)-theta2*EXP(-Treasuries_01152013!CT64/la))</f>
        <v>0</v>
      </c>
      <c r="AH75" s="24">
        <f>IF(Treasuries_01152013!CU64=0,0,theta0+(theta1+theta2)*(1-EXP(-Treasuries_01152013!CU64/la))/(Treasuries_01152013!CU64/la)-theta2*EXP(-Treasuries_01152013!CU64/la))</f>
        <v>0</v>
      </c>
      <c r="AI75" s="24">
        <f>IF(Treasuries_01152013!CV64=0,0,theta0+(theta1+theta2)*(1-EXP(-Treasuries_01152013!CV64/la))/(Treasuries_01152013!CV64/la)-theta2*EXP(-Treasuries_01152013!CV64/la))</f>
        <v>0</v>
      </c>
      <c r="AJ75" s="24">
        <f>IF(Treasuries_01152013!CW64=0,0,theta0+(theta1+theta2)*(1-EXP(-Treasuries_01152013!CW64/la))/(Treasuries_01152013!CW64/la)-theta2*EXP(-Treasuries_01152013!CW64/la))</f>
        <v>0</v>
      </c>
      <c r="AK75" s="24">
        <f>IF(Treasuries_01152013!CX64=0,0,theta0+(theta1+theta2)*(1-EXP(-Treasuries_01152013!CX64/la))/(Treasuries_01152013!CX64/la)-theta2*EXP(-Treasuries_01152013!CX64/la))</f>
        <v>0</v>
      </c>
      <c r="AL75" s="24">
        <f>IF(Treasuries_01152013!CY64=0,0,theta0+(theta1+theta2)*(1-EXP(-Treasuries_01152013!CY64/la))/(Treasuries_01152013!CY64/la)-theta2*EXP(-Treasuries_01152013!CY64/la))</f>
        <v>0</v>
      </c>
      <c r="AM75" s="24">
        <f>IF(Treasuries_01152013!CZ64=0,0,theta0+(theta1+theta2)*(1-EXP(-Treasuries_01152013!CZ64/la))/(Treasuries_01152013!CZ64/la)-theta2*EXP(-Treasuries_01152013!CZ64/la))</f>
        <v>0</v>
      </c>
      <c r="AN75" s="24">
        <f>IF(Treasuries_01152013!DA64=0,0,theta0+(theta1+theta2)*(1-EXP(-Treasuries_01152013!DA64/la))/(Treasuries_01152013!DA64/la)-theta2*EXP(-Treasuries_01152013!DA64/la))</f>
        <v>0</v>
      </c>
      <c r="AO75" s="24">
        <f>IF(Treasuries_01152013!DB64=0,0,theta0+(theta1+theta2)*(1-EXP(-Treasuries_01152013!DB64/la))/(Treasuries_01152013!DB64/la)-theta2*EXP(-Treasuries_01152013!DB64/la))</f>
        <v>0</v>
      </c>
      <c r="AP75" s="24">
        <f>IF(Treasuries_01152013!DC64=0,0,theta0+(theta1+theta2)*(1-EXP(-Treasuries_01152013!DC64/la))/(Treasuries_01152013!DC64/la)-theta2*EXP(-Treasuries_01152013!DC64/la))</f>
        <v>0</v>
      </c>
      <c r="AQ75" s="24">
        <f>IF(Treasuries_01152013!DD64=0,0,theta0+(theta1+theta2)*(1-EXP(-Treasuries_01152013!DD64/la))/(Treasuries_01152013!DD64/la)-theta2*EXP(-Treasuries_01152013!DD64/la))</f>
        <v>0</v>
      </c>
      <c r="AR75" s="24">
        <f>IF(Treasuries_01152013!DE64=0,0,theta0+(theta1+theta2)*(1-EXP(-Treasuries_01152013!DE64/la))/(Treasuries_01152013!DE64/la)-theta2*EXP(-Treasuries_01152013!DE64/la))</f>
        <v>0</v>
      </c>
      <c r="AS75" s="24">
        <f>IF(Treasuries_01152013!DF64=0,0,theta0+(theta1+theta2)*(1-EXP(-Treasuries_01152013!DF64/la))/(Treasuries_01152013!DF64/la)-theta2*EXP(-Treasuries_01152013!DF64/la))</f>
        <v>0</v>
      </c>
      <c r="AT75" s="24">
        <f>IF(Treasuries_01152013!DG64=0,0,theta0+(theta1+theta2)*(1-EXP(-Treasuries_01152013!DG64/la))/(Treasuries_01152013!DG64/la)-theta2*EXP(-Treasuries_01152013!DG64/la))</f>
        <v>0</v>
      </c>
      <c r="AU75" s="24">
        <f>IF(Treasuries_01152013!DH64=0,0,theta0+(theta1+theta2)*(1-EXP(-Treasuries_01152013!DH64/la))/(Treasuries_01152013!DH64/la)-theta2*EXP(-Treasuries_01152013!DH64/la))</f>
        <v>0</v>
      </c>
      <c r="AV75" s="24">
        <f>IF(Treasuries_01152013!DI64=0,0,theta0+(theta1+theta2)*(1-EXP(-Treasuries_01152013!DI64/la))/(Treasuries_01152013!DI64/la)-theta2*EXP(-Treasuries_01152013!DI64/la))</f>
        <v>0</v>
      </c>
      <c r="AW75" s="24">
        <f>IF(Treasuries_01152013!DJ64=0,0,theta0+(theta1+theta2)*(1-EXP(-Treasuries_01152013!DJ64/la))/(Treasuries_01152013!DJ64/la)-theta2*EXP(-Treasuries_01152013!DJ64/la))</f>
        <v>0</v>
      </c>
      <c r="AX75" s="24">
        <f>IF(Treasuries_01152013!DK64=0,0,theta0+(theta1+theta2)*(1-EXP(-Treasuries_01152013!DK64/la))/(Treasuries_01152013!DK64/la)-theta2*EXP(-Treasuries_01152013!DK64/la))</f>
        <v>0</v>
      </c>
      <c r="AY75" s="24">
        <f>IF(Treasuries_01152013!DL64=0,0,theta0+(theta1+theta2)*(1-EXP(-Treasuries_01152013!DL64/la))/(Treasuries_01152013!DL64/la)-theta2*EXP(-Treasuries_01152013!DL64/la))</f>
        <v>0</v>
      </c>
      <c r="AZ75" s="24">
        <f>IF(Treasuries_01152013!DM64=0,0,theta0+(theta1+theta2)*(1-EXP(-Treasuries_01152013!DM64/la))/(Treasuries_01152013!DM64/la)-theta2*EXP(-Treasuries_01152013!DM64/la))</f>
        <v>0</v>
      </c>
      <c r="BA75" s="24">
        <f>IF(Treasuries_01152013!DN64=0,0,theta0+(theta1+theta2)*(1-EXP(-Treasuries_01152013!DN64/la))/(Treasuries_01152013!DN64/la)-theta2*EXP(-Treasuries_01152013!DN64/la))</f>
        <v>0</v>
      </c>
      <c r="BB75" s="24">
        <f>IF(Treasuries_01152013!DO64=0,0,theta0+(theta1+theta2)*(1-EXP(-Treasuries_01152013!DO64/la))/(Treasuries_01152013!DO64/la)-theta2*EXP(-Treasuries_01152013!DO64/la))</f>
        <v>0</v>
      </c>
      <c r="BC75" s="24">
        <f>IF(Treasuries_01152013!DP64=0,0,theta0+(theta1+theta2)*(1-EXP(-Treasuries_01152013!DP64/la))/(Treasuries_01152013!DP64/la)-theta2*EXP(-Treasuries_01152013!DP64/la))</f>
        <v>0</v>
      </c>
      <c r="BD75" s="24">
        <f>IF(Treasuries_01152013!DQ64=0,0,theta0+(theta1+theta2)*(1-EXP(-Treasuries_01152013!DQ64/la))/(Treasuries_01152013!DQ64/la)-theta2*EXP(-Treasuries_01152013!DQ64/la))</f>
        <v>0</v>
      </c>
      <c r="BE75" s="24">
        <f>IF(Treasuries_01152013!DR64=0,0,theta0+(theta1+theta2)*(1-EXP(-Treasuries_01152013!DR64/la))/(Treasuries_01152013!DR64/la)-theta2*EXP(-Treasuries_01152013!DR64/la))</f>
        <v>0</v>
      </c>
      <c r="BF75" s="24">
        <f>IF(Treasuries_01152013!DS64=0,0,theta0+(theta1+theta2)*(1-EXP(-Treasuries_01152013!DS64/la))/(Treasuries_01152013!DS64/la)-theta2*EXP(-Treasuries_01152013!DS64/la))</f>
        <v>0</v>
      </c>
      <c r="BG75" s="24">
        <f>IF(Treasuries_01152013!DT64=0,0,theta0+(theta1+theta2)*(1-EXP(-Treasuries_01152013!DT64/la))/(Treasuries_01152013!DT64/la)-theta2*EXP(-Treasuries_01152013!DT64/la))</f>
        <v>0</v>
      </c>
      <c r="BH75" s="24">
        <f>IF(Treasuries_01152013!DU64=0,0,theta0+(theta1+theta2)*(1-EXP(-Treasuries_01152013!DU64/la))/(Treasuries_01152013!DU64/la)-theta2*EXP(-Treasuries_01152013!DU64/la))</f>
        <v>0</v>
      </c>
      <c r="BI75" s="24">
        <f>IF(Treasuries_01152013!DV64=0,0,theta0+(theta1+theta2)*(1-EXP(-Treasuries_01152013!DV64/la))/(Treasuries_01152013!DV64/la)-theta2*EXP(-Treasuries_01152013!DV64/la))</f>
        <v>0</v>
      </c>
      <c r="BJ75" s="24">
        <f>IF(Treasuries_01152013!DW64=0,0,theta0+(theta1+theta2)*(1-EXP(-Treasuries_01152013!DW64/la))/(Treasuries_01152013!DW64/la)-theta2*EXP(-Treasuries_01152013!DW64/la))</f>
        <v>0</v>
      </c>
      <c r="BK75" s="24">
        <f>IF(Treasuries_01152013!DX64=0,0,theta0+(theta1+theta2)*(1-EXP(-Treasuries_01152013!DX64/la))/(Treasuries_01152013!DX64/la)-theta2*EXP(-Treasuries_01152013!DX64/la))</f>
        <v>0</v>
      </c>
      <c r="BL75" s="24">
        <f>IF(Treasuries_01152013!DY64=0,0,theta0+(theta1+theta2)*(1-EXP(-Treasuries_01152013!DY64/la))/(Treasuries_01152013!DY64/la)-theta2*EXP(-Treasuries_01152013!DY64/la))</f>
        <v>0</v>
      </c>
      <c r="BM75" s="24">
        <f>IF(Treasuries_01152013!DZ64=0,0,theta0+(theta1+theta2)*(1-EXP(-Treasuries_01152013!DZ64/la))/(Treasuries_01152013!DZ64/la)-theta2*EXP(-Treasuries_01152013!DZ64/la))</f>
        <v>0</v>
      </c>
      <c r="BN75" s="24">
        <f>IF(Treasuries_01152013!EA64=0,0,theta0+(theta1+theta2)*(1-EXP(-Treasuries_01152013!EA64/la))/(Treasuries_01152013!EA64/la)-theta2*EXP(-Treasuries_01152013!EA64/la))</f>
        <v>0</v>
      </c>
      <c r="BO75" s="17" t="e">
        <f>EXP(-Treasuries_01152013!BT64*G75)</f>
        <v>#DIV/0!</v>
      </c>
      <c r="BP75" s="17" t="e">
        <f>EXP(-Treasuries_01152013!BU64*H75)</f>
        <v>#DIV/0!</v>
      </c>
      <c r="BQ75" s="17">
        <f>EXP(-Treasuries_01152013!BV64*I75)</f>
        <v>1</v>
      </c>
      <c r="BR75" s="17">
        <f>EXP(-Treasuries_01152013!BW64*J75)</f>
        <v>1</v>
      </c>
      <c r="BS75" s="17">
        <f>EXP(-Treasuries_01152013!BX64*K75)</f>
        <v>1</v>
      </c>
      <c r="BT75" s="17">
        <f>EXP(-Treasuries_01152013!BY64*L75)</f>
        <v>1</v>
      </c>
      <c r="BU75" s="17">
        <f>EXP(-Treasuries_01152013!BZ64*M75)</f>
        <v>1</v>
      </c>
      <c r="BV75" s="17">
        <f>EXP(-Treasuries_01152013!CA64*N75)</f>
        <v>1</v>
      </c>
      <c r="BW75" s="17">
        <f>EXP(-Treasuries_01152013!CB64*O75)</f>
        <v>1</v>
      </c>
      <c r="BX75" s="17">
        <f>EXP(-Treasuries_01152013!CC64*P75)</f>
        <v>1</v>
      </c>
      <c r="BY75" s="17">
        <f>EXP(-Treasuries_01152013!CD64*Q75)</f>
        <v>1</v>
      </c>
      <c r="BZ75" s="17">
        <f>EXP(-Treasuries_01152013!CE64*R75)</f>
        <v>1</v>
      </c>
      <c r="CA75" s="17">
        <f>EXP(-Treasuries_01152013!CF64*S75)</f>
        <v>1</v>
      </c>
      <c r="CB75" s="17">
        <f>EXP(-Treasuries_01152013!CG64*T75)</f>
        <v>1</v>
      </c>
      <c r="CC75" s="17">
        <f>EXP(-Treasuries_01152013!CH64*U75)</f>
        <v>1</v>
      </c>
      <c r="CD75" s="17">
        <f>EXP(-Treasuries_01152013!CI64*V75)</f>
        <v>1</v>
      </c>
      <c r="CE75" s="17">
        <f>EXP(-Treasuries_01152013!CJ64*W75)</f>
        <v>1</v>
      </c>
      <c r="CF75" s="17">
        <f>EXP(-Treasuries_01152013!CK64*X75)</f>
        <v>1</v>
      </c>
      <c r="CG75" s="17">
        <f>EXP(-Treasuries_01152013!CL64*Y75)</f>
        <v>1</v>
      </c>
      <c r="CH75" s="17">
        <f>EXP(-Treasuries_01152013!CM64*Z75)</f>
        <v>1</v>
      </c>
      <c r="CI75" s="17">
        <f>EXP(-Treasuries_01152013!CN64*AA75)</f>
        <v>1</v>
      </c>
      <c r="CJ75" s="17">
        <f>EXP(-Treasuries_01152013!CO64*AB75)</f>
        <v>1</v>
      </c>
      <c r="CK75" s="17">
        <f>EXP(-Treasuries_01152013!CP64*AC75)</f>
        <v>1</v>
      </c>
      <c r="CL75" s="17">
        <f>EXP(-Treasuries_01152013!CQ64*AD75)</f>
        <v>1</v>
      </c>
      <c r="CM75" s="17">
        <f>EXP(-Treasuries_01152013!CR64*AE75)</f>
        <v>1</v>
      </c>
      <c r="CN75" s="17">
        <f>EXP(-Treasuries_01152013!CS64*AF75)</f>
        <v>1</v>
      </c>
      <c r="CO75" s="17">
        <f>EXP(-Treasuries_01152013!CT64*AG75)</f>
        <v>1</v>
      </c>
      <c r="CP75" s="17">
        <f>EXP(-Treasuries_01152013!CU64*AH75)</f>
        <v>1</v>
      </c>
      <c r="CQ75" s="17">
        <f>EXP(-Treasuries_01152013!CV64*AI75)</f>
        <v>1</v>
      </c>
      <c r="CR75" s="17">
        <f>EXP(-Treasuries_01152013!CW64*AJ75)</f>
        <v>1</v>
      </c>
      <c r="CS75" s="17">
        <f>EXP(-Treasuries_01152013!CX64*AK75)</f>
        <v>1</v>
      </c>
      <c r="CT75" s="17">
        <f>EXP(-Treasuries_01152013!CY64*AL75)</f>
        <v>1</v>
      </c>
      <c r="CU75" s="17">
        <f>EXP(-Treasuries_01152013!CZ64*AM75)</f>
        <v>1</v>
      </c>
      <c r="CV75" s="17">
        <f>EXP(-Treasuries_01152013!DA64*AN75)</f>
        <v>1</v>
      </c>
      <c r="CW75" s="17">
        <f>EXP(-Treasuries_01152013!DB64*AO75)</f>
        <v>1</v>
      </c>
      <c r="CX75" s="17">
        <f>EXP(-Treasuries_01152013!DC64*AP75)</f>
        <v>1</v>
      </c>
      <c r="CY75" s="17">
        <f>EXP(-Treasuries_01152013!DD64*AQ75)</f>
        <v>1</v>
      </c>
      <c r="CZ75" s="17">
        <f>EXP(-Treasuries_01152013!DE64*AR75)</f>
        <v>1</v>
      </c>
      <c r="DA75" s="17">
        <f>EXP(-Treasuries_01152013!DF64*AS75)</f>
        <v>1</v>
      </c>
      <c r="DB75" s="17">
        <f>EXP(-Treasuries_01152013!DG64*AT75)</f>
        <v>1</v>
      </c>
      <c r="DC75" s="17">
        <f>EXP(-Treasuries_01152013!DH64*AU75)</f>
        <v>1</v>
      </c>
      <c r="DD75" s="17">
        <f>EXP(-Treasuries_01152013!DI64*AV75)</f>
        <v>1</v>
      </c>
      <c r="DE75" s="17">
        <f>EXP(-Treasuries_01152013!DJ64*AW75)</f>
        <v>1</v>
      </c>
      <c r="DF75" s="17">
        <f>EXP(-Treasuries_01152013!DK64*AX75)</f>
        <v>1</v>
      </c>
      <c r="DG75" s="17">
        <f>EXP(-Treasuries_01152013!DL64*AY75)</f>
        <v>1</v>
      </c>
      <c r="DH75" s="17">
        <f>EXP(-Treasuries_01152013!DM64*AZ75)</f>
        <v>1</v>
      </c>
      <c r="DI75" s="17">
        <f>EXP(-Treasuries_01152013!DN64*BA75)</f>
        <v>1</v>
      </c>
      <c r="DJ75" s="17">
        <f>EXP(-Treasuries_01152013!DO64*BB75)</f>
        <v>1</v>
      </c>
      <c r="DK75" s="17">
        <f>EXP(-Treasuries_01152013!DP64*BC75)</f>
        <v>1</v>
      </c>
      <c r="DL75" s="17">
        <f>EXP(-Treasuries_01152013!DQ64*BD75)</f>
        <v>1</v>
      </c>
      <c r="DM75" s="17">
        <f>EXP(-Treasuries_01152013!DR64*BE75)</f>
        <v>1</v>
      </c>
      <c r="DN75" s="17">
        <f>EXP(-Treasuries_01152013!DS64*BF75)</f>
        <v>1</v>
      </c>
      <c r="DO75" s="17">
        <f>EXP(-Treasuries_01152013!DT64*BG75)</f>
        <v>1</v>
      </c>
      <c r="DP75" s="17">
        <f>EXP(-Treasuries_01152013!DU64*BH75)</f>
        <v>1</v>
      </c>
      <c r="DQ75" s="17">
        <f>EXP(-Treasuries_01152013!DV64*BI75)</f>
        <v>1</v>
      </c>
      <c r="DR75" s="17">
        <f>EXP(-Treasuries_01152013!DW64*BJ75)</f>
        <v>1</v>
      </c>
      <c r="DS75" s="17">
        <f>EXP(-Treasuries_01152013!DX64*BK75)</f>
        <v>1</v>
      </c>
      <c r="DT75" s="17">
        <f>EXP(-Treasuries_01152013!DY64*BL75)</f>
        <v>1</v>
      </c>
      <c r="DU75" s="17">
        <f>EXP(-Treasuries_01152013!DZ64*BM75)</f>
        <v>1</v>
      </c>
      <c r="DV75" s="17">
        <f>EXP(-Treasuries_01152013!EA64*BN75)</f>
        <v>1</v>
      </c>
      <c r="DW75" s="8" t="e">
        <f>SUMPRODUCT(BO75:DV75,Treasuries_01152013!K64:BR64)</f>
        <v>#DIV/0!</v>
      </c>
      <c r="DX75" s="11" t="e">
        <f t="shared" si="3"/>
        <v>#DIV/0!</v>
      </c>
      <c r="DZ75" s="14">
        <f t="shared" si="6"/>
        <v>29</v>
      </c>
      <c r="EA75" s="67"/>
      <c r="EB75" s="67"/>
      <c r="EC75" s="67"/>
      <c r="EF75" s="15"/>
    </row>
    <row r="76" spans="2:136">
      <c r="B76" s="10">
        <f>Treasuries_01152013!C65</f>
        <v>3.125</v>
      </c>
      <c r="C76" s="10">
        <f>Treasuries_01152013!E65</f>
        <v>102.078125</v>
      </c>
      <c r="D76" s="10">
        <f>Treasuries_01152013!F65</f>
        <v>102.109375</v>
      </c>
      <c r="E76" s="8">
        <f>Treasuries_01152013!H65</f>
        <v>0.70833333333333337</v>
      </c>
      <c r="F76" s="8">
        <f t="shared" si="5"/>
        <v>102.09375</v>
      </c>
      <c r="G76" s="24" t="e">
        <f>IF(Treasuries_01152013!BT65=0,0,theta0+(theta1+theta2)*(1-EXP(-Treasuries_01152013!BT65/la))/(Treasuries_01152013!BT65/la)-theta2*EXP(-Treasuries_01152013!BT65/la))</f>
        <v>#DIV/0!</v>
      </c>
      <c r="H76" s="24" t="e">
        <f>IF(Treasuries_01152013!BU65=0,0,theta0+(theta1+theta2)*(1-EXP(-Treasuries_01152013!BU65/la))/(Treasuries_01152013!BU65/la)-theta2*EXP(-Treasuries_01152013!BU65/la))</f>
        <v>#DIV/0!</v>
      </c>
      <c r="I76" s="24">
        <f>IF(Treasuries_01152013!BV65=0,0,theta0+(theta1+theta2)*(1-EXP(-Treasuries_01152013!BV65/la))/(Treasuries_01152013!BV65/la)-theta2*EXP(-Treasuries_01152013!BV65/la))</f>
        <v>0</v>
      </c>
      <c r="J76" s="24">
        <f>IF(Treasuries_01152013!BW65=0,0,theta0+(theta1+theta2)*(1-EXP(-Treasuries_01152013!BW65/la))/(Treasuries_01152013!BW65/la)-theta2*EXP(-Treasuries_01152013!BW65/la))</f>
        <v>0</v>
      </c>
      <c r="K76" s="24">
        <f>IF(Treasuries_01152013!BX65=0,0,theta0+(theta1+theta2)*(1-EXP(-Treasuries_01152013!BX65/la))/(Treasuries_01152013!BX65/la)-theta2*EXP(-Treasuries_01152013!BX65/la))</f>
        <v>0</v>
      </c>
      <c r="L76" s="24">
        <f>IF(Treasuries_01152013!BY65=0,0,theta0+(theta1+theta2)*(1-EXP(-Treasuries_01152013!BY65/la))/(Treasuries_01152013!BY65/la)-theta2*EXP(-Treasuries_01152013!BY65/la))</f>
        <v>0</v>
      </c>
      <c r="M76" s="24">
        <f>IF(Treasuries_01152013!BZ65=0,0,theta0+(theta1+theta2)*(1-EXP(-Treasuries_01152013!BZ65/la))/(Treasuries_01152013!BZ65/la)-theta2*EXP(-Treasuries_01152013!BZ65/la))</f>
        <v>0</v>
      </c>
      <c r="N76" s="24">
        <f>IF(Treasuries_01152013!CA65=0,0,theta0+(theta1+theta2)*(1-EXP(-Treasuries_01152013!CA65/la))/(Treasuries_01152013!CA65/la)-theta2*EXP(-Treasuries_01152013!CA65/la))</f>
        <v>0</v>
      </c>
      <c r="O76" s="24">
        <f>IF(Treasuries_01152013!CB65=0,0,theta0+(theta1+theta2)*(1-EXP(-Treasuries_01152013!CB65/la))/(Treasuries_01152013!CB65/la)-theta2*EXP(-Treasuries_01152013!CB65/la))</f>
        <v>0</v>
      </c>
      <c r="P76" s="24">
        <f>IF(Treasuries_01152013!CC65=0,0,theta0+(theta1+theta2)*(1-EXP(-Treasuries_01152013!CC65/la))/(Treasuries_01152013!CC65/la)-theta2*EXP(-Treasuries_01152013!CC65/la))</f>
        <v>0</v>
      </c>
      <c r="Q76" s="24">
        <f>IF(Treasuries_01152013!CD65=0,0,theta0+(theta1+theta2)*(1-EXP(-Treasuries_01152013!CD65/la))/(Treasuries_01152013!CD65/la)-theta2*EXP(-Treasuries_01152013!CD65/la))</f>
        <v>0</v>
      </c>
      <c r="R76" s="24">
        <f>IF(Treasuries_01152013!CE65=0,0,theta0+(theta1+theta2)*(1-EXP(-Treasuries_01152013!CE65/la))/(Treasuries_01152013!CE65/la)-theta2*EXP(-Treasuries_01152013!CE65/la))</f>
        <v>0</v>
      </c>
      <c r="S76" s="24">
        <f>IF(Treasuries_01152013!CF65=0,0,theta0+(theta1+theta2)*(1-EXP(-Treasuries_01152013!CF65/la))/(Treasuries_01152013!CF65/la)-theta2*EXP(-Treasuries_01152013!CF65/la))</f>
        <v>0</v>
      </c>
      <c r="T76" s="24">
        <f>IF(Treasuries_01152013!CG65=0,0,theta0+(theta1+theta2)*(1-EXP(-Treasuries_01152013!CG65/la))/(Treasuries_01152013!CG65/la)-theta2*EXP(-Treasuries_01152013!CG65/la))</f>
        <v>0</v>
      </c>
      <c r="U76" s="24">
        <f>IF(Treasuries_01152013!CH65=0,0,theta0+(theta1+theta2)*(1-EXP(-Treasuries_01152013!CH65/la))/(Treasuries_01152013!CH65/la)-theta2*EXP(-Treasuries_01152013!CH65/la))</f>
        <v>0</v>
      </c>
      <c r="V76" s="24">
        <f>IF(Treasuries_01152013!CI65=0,0,theta0+(theta1+theta2)*(1-EXP(-Treasuries_01152013!CI65/la))/(Treasuries_01152013!CI65/la)-theta2*EXP(-Treasuries_01152013!CI65/la))</f>
        <v>0</v>
      </c>
      <c r="W76" s="24">
        <f>IF(Treasuries_01152013!CJ65=0,0,theta0+(theta1+theta2)*(1-EXP(-Treasuries_01152013!CJ65/la))/(Treasuries_01152013!CJ65/la)-theta2*EXP(-Treasuries_01152013!CJ65/la))</f>
        <v>0</v>
      </c>
      <c r="X76" s="24">
        <f>IF(Treasuries_01152013!CK65=0,0,theta0+(theta1+theta2)*(1-EXP(-Treasuries_01152013!CK65/la))/(Treasuries_01152013!CK65/la)-theta2*EXP(-Treasuries_01152013!CK65/la))</f>
        <v>0</v>
      </c>
      <c r="Y76" s="24">
        <f>IF(Treasuries_01152013!CL65=0,0,theta0+(theta1+theta2)*(1-EXP(-Treasuries_01152013!CL65/la))/(Treasuries_01152013!CL65/la)-theta2*EXP(-Treasuries_01152013!CL65/la))</f>
        <v>0</v>
      </c>
      <c r="Z76" s="24">
        <f>IF(Treasuries_01152013!CM65=0,0,theta0+(theta1+theta2)*(1-EXP(-Treasuries_01152013!CM65/la))/(Treasuries_01152013!CM65/la)-theta2*EXP(-Treasuries_01152013!CM65/la))</f>
        <v>0</v>
      </c>
      <c r="AA76" s="24">
        <f>IF(Treasuries_01152013!CN65=0,0,theta0+(theta1+theta2)*(1-EXP(-Treasuries_01152013!CN65/la))/(Treasuries_01152013!CN65/la)-theta2*EXP(-Treasuries_01152013!CN65/la))</f>
        <v>0</v>
      </c>
      <c r="AB76" s="24">
        <f>IF(Treasuries_01152013!CO65=0,0,theta0+(theta1+theta2)*(1-EXP(-Treasuries_01152013!CO65/la))/(Treasuries_01152013!CO65/la)-theta2*EXP(-Treasuries_01152013!CO65/la))</f>
        <v>0</v>
      </c>
      <c r="AC76" s="24">
        <f>IF(Treasuries_01152013!CP65=0,0,theta0+(theta1+theta2)*(1-EXP(-Treasuries_01152013!CP65/la))/(Treasuries_01152013!CP65/la)-theta2*EXP(-Treasuries_01152013!CP65/la))</f>
        <v>0</v>
      </c>
      <c r="AD76" s="24">
        <f>IF(Treasuries_01152013!CQ65=0,0,theta0+(theta1+theta2)*(1-EXP(-Treasuries_01152013!CQ65/la))/(Treasuries_01152013!CQ65/la)-theta2*EXP(-Treasuries_01152013!CQ65/la))</f>
        <v>0</v>
      </c>
      <c r="AE76" s="24">
        <f>IF(Treasuries_01152013!CR65=0,0,theta0+(theta1+theta2)*(1-EXP(-Treasuries_01152013!CR65/la))/(Treasuries_01152013!CR65/la)-theta2*EXP(-Treasuries_01152013!CR65/la))</f>
        <v>0</v>
      </c>
      <c r="AF76" s="24">
        <f>IF(Treasuries_01152013!CS65=0,0,theta0+(theta1+theta2)*(1-EXP(-Treasuries_01152013!CS65/la))/(Treasuries_01152013!CS65/la)-theta2*EXP(-Treasuries_01152013!CS65/la))</f>
        <v>0</v>
      </c>
      <c r="AG76" s="24">
        <f>IF(Treasuries_01152013!CT65=0,0,theta0+(theta1+theta2)*(1-EXP(-Treasuries_01152013!CT65/la))/(Treasuries_01152013!CT65/la)-theta2*EXP(-Treasuries_01152013!CT65/la))</f>
        <v>0</v>
      </c>
      <c r="AH76" s="24">
        <f>IF(Treasuries_01152013!CU65=0,0,theta0+(theta1+theta2)*(1-EXP(-Treasuries_01152013!CU65/la))/(Treasuries_01152013!CU65/la)-theta2*EXP(-Treasuries_01152013!CU65/la))</f>
        <v>0</v>
      </c>
      <c r="AI76" s="24">
        <f>IF(Treasuries_01152013!CV65=0,0,theta0+(theta1+theta2)*(1-EXP(-Treasuries_01152013!CV65/la))/(Treasuries_01152013!CV65/la)-theta2*EXP(-Treasuries_01152013!CV65/la))</f>
        <v>0</v>
      </c>
      <c r="AJ76" s="24">
        <f>IF(Treasuries_01152013!CW65=0,0,theta0+(theta1+theta2)*(1-EXP(-Treasuries_01152013!CW65/la))/(Treasuries_01152013!CW65/la)-theta2*EXP(-Treasuries_01152013!CW65/la))</f>
        <v>0</v>
      </c>
      <c r="AK76" s="24">
        <f>IF(Treasuries_01152013!CX65=0,0,theta0+(theta1+theta2)*(1-EXP(-Treasuries_01152013!CX65/la))/(Treasuries_01152013!CX65/la)-theta2*EXP(-Treasuries_01152013!CX65/la))</f>
        <v>0</v>
      </c>
      <c r="AL76" s="24">
        <f>IF(Treasuries_01152013!CY65=0,0,theta0+(theta1+theta2)*(1-EXP(-Treasuries_01152013!CY65/la))/(Treasuries_01152013!CY65/la)-theta2*EXP(-Treasuries_01152013!CY65/la))</f>
        <v>0</v>
      </c>
      <c r="AM76" s="24">
        <f>IF(Treasuries_01152013!CZ65=0,0,theta0+(theta1+theta2)*(1-EXP(-Treasuries_01152013!CZ65/la))/(Treasuries_01152013!CZ65/la)-theta2*EXP(-Treasuries_01152013!CZ65/la))</f>
        <v>0</v>
      </c>
      <c r="AN76" s="24">
        <f>IF(Treasuries_01152013!DA65=0,0,theta0+(theta1+theta2)*(1-EXP(-Treasuries_01152013!DA65/la))/(Treasuries_01152013!DA65/la)-theta2*EXP(-Treasuries_01152013!DA65/la))</f>
        <v>0</v>
      </c>
      <c r="AO76" s="24">
        <f>IF(Treasuries_01152013!DB65=0,0,theta0+(theta1+theta2)*(1-EXP(-Treasuries_01152013!DB65/la))/(Treasuries_01152013!DB65/la)-theta2*EXP(-Treasuries_01152013!DB65/la))</f>
        <v>0</v>
      </c>
      <c r="AP76" s="24">
        <f>IF(Treasuries_01152013!DC65=0,0,theta0+(theta1+theta2)*(1-EXP(-Treasuries_01152013!DC65/la))/(Treasuries_01152013!DC65/la)-theta2*EXP(-Treasuries_01152013!DC65/la))</f>
        <v>0</v>
      </c>
      <c r="AQ76" s="24">
        <f>IF(Treasuries_01152013!DD65=0,0,theta0+(theta1+theta2)*(1-EXP(-Treasuries_01152013!DD65/la))/(Treasuries_01152013!DD65/la)-theta2*EXP(-Treasuries_01152013!DD65/la))</f>
        <v>0</v>
      </c>
      <c r="AR76" s="24">
        <f>IF(Treasuries_01152013!DE65=0,0,theta0+(theta1+theta2)*(1-EXP(-Treasuries_01152013!DE65/la))/(Treasuries_01152013!DE65/la)-theta2*EXP(-Treasuries_01152013!DE65/la))</f>
        <v>0</v>
      </c>
      <c r="AS76" s="24">
        <f>IF(Treasuries_01152013!DF65=0,0,theta0+(theta1+theta2)*(1-EXP(-Treasuries_01152013!DF65/la))/(Treasuries_01152013!DF65/la)-theta2*EXP(-Treasuries_01152013!DF65/la))</f>
        <v>0</v>
      </c>
      <c r="AT76" s="24">
        <f>IF(Treasuries_01152013!DG65=0,0,theta0+(theta1+theta2)*(1-EXP(-Treasuries_01152013!DG65/la))/(Treasuries_01152013!DG65/la)-theta2*EXP(-Treasuries_01152013!DG65/la))</f>
        <v>0</v>
      </c>
      <c r="AU76" s="24">
        <f>IF(Treasuries_01152013!DH65=0,0,theta0+(theta1+theta2)*(1-EXP(-Treasuries_01152013!DH65/la))/(Treasuries_01152013!DH65/la)-theta2*EXP(-Treasuries_01152013!DH65/la))</f>
        <v>0</v>
      </c>
      <c r="AV76" s="24">
        <f>IF(Treasuries_01152013!DI65=0,0,theta0+(theta1+theta2)*(1-EXP(-Treasuries_01152013!DI65/la))/(Treasuries_01152013!DI65/la)-theta2*EXP(-Treasuries_01152013!DI65/la))</f>
        <v>0</v>
      </c>
      <c r="AW76" s="24">
        <f>IF(Treasuries_01152013!DJ65=0,0,theta0+(theta1+theta2)*(1-EXP(-Treasuries_01152013!DJ65/la))/(Treasuries_01152013!DJ65/la)-theta2*EXP(-Treasuries_01152013!DJ65/la))</f>
        <v>0</v>
      </c>
      <c r="AX76" s="24">
        <f>IF(Treasuries_01152013!DK65=0,0,theta0+(theta1+theta2)*(1-EXP(-Treasuries_01152013!DK65/la))/(Treasuries_01152013!DK65/la)-theta2*EXP(-Treasuries_01152013!DK65/la))</f>
        <v>0</v>
      </c>
      <c r="AY76" s="24">
        <f>IF(Treasuries_01152013!DL65=0,0,theta0+(theta1+theta2)*(1-EXP(-Treasuries_01152013!DL65/la))/(Treasuries_01152013!DL65/la)-theta2*EXP(-Treasuries_01152013!DL65/la))</f>
        <v>0</v>
      </c>
      <c r="AZ76" s="24">
        <f>IF(Treasuries_01152013!DM65=0,0,theta0+(theta1+theta2)*(1-EXP(-Treasuries_01152013!DM65/la))/(Treasuries_01152013!DM65/la)-theta2*EXP(-Treasuries_01152013!DM65/la))</f>
        <v>0</v>
      </c>
      <c r="BA76" s="24">
        <f>IF(Treasuries_01152013!DN65=0,0,theta0+(theta1+theta2)*(1-EXP(-Treasuries_01152013!DN65/la))/(Treasuries_01152013!DN65/la)-theta2*EXP(-Treasuries_01152013!DN65/la))</f>
        <v>0</v>
      </c>
      <c r="BB76" s="24">
        <f>IF(Treasuries_01152013!DO65=0,0,theta0+(theta1+theta2)*(1-EXP(-Treasuries_01152013!DO65/la))/(Treasuries_01152013!DO65/la)-theta2*EXP(-Treasuries_01152013!DO65/la))</f>
        <v>0</v>
      </c>
      <c r="BC76" s="24">
        <f>IF(Treasuries_01152013!DP65=0,0,theta0+(theta1+theta2)*(1-EXP(-Treasuries_01152013!DP65/la))/(Treasuries_01152013!DP65/la)-theta2*EXP(-Treasuries_01152013!DP65/la))</f>
        <v>0</v>
      </c>
      <c r="BD76" s="24">
        <f>IF(Treasuries_01152013!DQ65=0,0,theta0+(theta1+theta2)*(1-EXP(-Treasuries_01152013!DQ65/la))/(Treasuries_01152013!DQ65/la)-theta2*EXP(-Treasuries_01152013!DQ65/la))</f>
        <v>0</v>
      </c>
      <c r="BE76" s="24">
        <f>IF(Treasuries_01152013!DR65=0,0,theta0+(theta1+theta2)*(1-EXP(-Treasuries_01152013!DR65/la))/(Treasuries_01152013!DR65/la)-theta2*EXP(-Treasuries_01152013!DR65/la))</f>
        <v>0</v>
      </c>
      <c r="BF76" s="24">
        <f>IF(Treasuries_01152013!DS65=0,0,theta0+(theta1+theta2)*(1-EXP(-Treasuries_01152013!DS65/la))/(Treasuries_01152013!DS65/la)-theta2*EXP(-Treasuries_01152013!DS65/la))</f>
        <v>0</v>
      </c>
      <c r="BG76" s="24">
        <f>IF(Treasuries_01152013!DT65=0,0,theta0+(theta1+theta2)*(1-EXP(-Treasuries_01152013!DT65/la))/(Treasuries_01152013!DT65/la)-theta2*EXP(-Treasuries_01152013!DT65/la))</f>
        <v>0</v>
      </c>
      <c r="BH76" s="24">
        <f>IF(Treasuries_01152013!DU65=0,0,theta0+(theta1+theta2)*(1-EXP(-Treasuries_01152013!DU65/la))/(Treasuries_01152013!DU65/la)-theta2*EXP(-Treasuries_01152013!DU65/la))</f>
        <v>0</v>
      </c>
      <c r="BI76" s="24">
        <f>IF(Treasuries_01152013!DV65=0,0,theta0+(theta1+theta2)*(1-EXP(-Treasuries_01152013!DV65/la))/(Treasuries_01152013!DV65/la)-theta2*EXP(-Treasuries_01152013!DV65/la))</f>
        <v>0</v>
      </c>
      <c r="BJ76" s="24">
        <f>IF(Treasuries_01152013!DW65=0,0,theta0+(theta1+theta2)*(1-EXP(-Treasuries_01152013!DW65/la))/(Treasuries_01152013!DW65/la)-theta2*EXP(-Treasuries_01152013!DW65/la))</f>
        <v>0</v>
      </c>
      <c r="BK76" s="24">
        <f>IF(Treasuries_01152013!DX65=0,0,theta0+(theta1+theta2)*(1-EXP(-Treasuries_01152013!DX65/la))/(Treasuries_01152013!DX65/la)-theta2*EXP(-Treasuries_01152013!DX65/la))</f>
        <v>0</v>
      </c>
      <c r="BL76" s="24">
        <f>IF(Treasuries_01152013!DY65=0,0,theta0+(theta1+theta2)*(1-EXP(-Treasuries_01152013!DY65/la))/(Treasuries_01152013!DY65/la)-theta2*EXP(-Treasuries_01152013!DY65/la))</f>
        <v>0</v>
      </c>
      <c r="BM76" s="24">
        <f>IF(Treasuries_01152013!DZ65=0,0,theta0+(theta1+theta2)*(1-EXP(-Treasuries_01152013!DZ65/la))/(Treasuries_01152013!DZ65/la)-theta2*EXP(-Treasuries_01152013!DZ65/la))</f>
        <v>0</v>
      </c>
      <c r="BN76" s="24">
        <f>IF(Treasuries_01152013!EA65=0,0,theta0+(theta1+theta2)*(1-EXP(-Treasuries_01152013!EA65/la))/(Treasuries_01152013!EA65/la)-theta2*EXP(-Treasuries_01152013!EA65/la))</f>
        <v>0</v>
      </c>
      <c r="BO76" s="17" t="e">
        <f>EXP(-Treasuries_01152013!BT65*G76)</f>
        <v>#DIV/0!</v>
      </c>
      <c r="BP76" s="17" t="e">
        <f>EXP(-Treasuries_01152013!BU65*H76)</f>
        <v>#DIV/0!</v>
      </c>
      <c r="BQ76" s="17">
        <f>EXP(-Treasuries_01152013!BV65*I76)</f>
        <v>1</v>
      </c>
      <c r="BR76" s="17">
        <f>EXP(-Treasuries_01152013!BW65*J76)</f>
        <v>1</v>
      </c>
      <c r="BS76" s="17">
        <f>EXP(-Treasuries_01152013!BX65*K76)</f>
        <v>1</v>
      </c>
      <c r="BT76" s="17">
        <f>EXP(-Treasuries_01152013!BY65*L76)</f>
        <v>1</v>
      </c>
      <c r="BU76" s="17">
        <f>EXP(-Treasuries_01152013!BZ65*M76)</f>
        <v>1</v>
      </c>
      <c r="BV76" s="17">
        <f>EXP(-Treasuries_01152013!CA65*N76)</f>
        <v>1</v>
      </c>
      <c r="BW76" s="17">
        <f>EXP(-Treasuries_01152013!CB65*O76)</f>
        <v>1</v>
      </c>
      <c r="BX76" s="17">
        <f>EXP(-Treasuries_01152013!CC65*P76)</f>
        <v>1</v>
      </c>
      <c r="BY76" s="17">
        <f>EXP(-Treasuries_01152013!CD65*Q76)</f>
        <v>1</v>
      </c>
      <c r="BZ76" s="17">
        <f>EXP(-Treasuries_01152013!CE65*R76)</f>
        <v>1</v>
      </c>
      <c r="CA76" s="17">
        <f>EXP(-Treasuries_01152013!CF65*S76)</f>
        <v>1</v>
      </c>
      <c r="CB76" s="17">
        <f>EXP(-Treasuries_01152013!CG65*T76)</f>
        <v>1</v>
      </c>
      <c r="CC76" s="17">
        <f>EXP(-Treasuries_01152013!CH65*U76)</f>
        <v>1</v>
      </c>
      <c r="CD76" s="17">
        <f>EXP(-Treasuries_01152013!CI65*V76)</f>
        <v>1</v>
      </c>
      <c r="CE76" s="17">
        <f>EXP(-Treasuries_01152013!CJ65*W76)</f>
        <v>1</v>
      </c>
      <c r="CF76" s="17">
        <f>EXP(-Treasuries_01152013!CK65*X76)</f>
        <v>1</v>
      </c>
      <c r="CG76" s="17">
        <f>EXP(-Treasuries_01152013!CL65*Y76)</f>
        <v>1</v>
      </c>
      <c r="CH76" s="17">
        <f>EXP(-Treasuries_01152013!CM65*Z76)</f>
        <v>1</v>
      </c>
      <c r="CI76" s="17">
        <f>EXP(-Treasuries_01152013!CN65*AA76)</f>
        <v>1</v>
      </c>
      <c r="CJ76" s="17">
        <f>EXP(-Treasuries_01152013!CO65*AB76)</f>
        <v>1</v>
      </c>
      <c r="CK76" s="17">
        <f>EXP(-Treasuries_01152013!CP65*AC76)</f>
        <v>1</v>
      </c>
      <c r="CL76" s="17">
        <f>EXP(-Treasuries_01152013!CQ65*AD76)</f>
        <v>1</v>
      </c>
      <c r="CM76" s="17">
        <f>EXP(-Treasuries_01152013!CR65*AE76)</f>
        <v>1</v>
      </c>
      <c r="CN76" s="17">
        <f>EXP(-Treasuries_01152013!CS65*AF76)</f>
        <v>1</v>
      </c>
      <c r="CO76" s="17">
        <f>EXP(-Treasuries_01152013!CT65*AG76)</f>
        <v>1</v>
      </c>
      <c r="CP76" s="17">
        <f>EXP(-Treasuries_01152013!CU65*AH76)</f>
        <v>1</v>
      </c>
      <c r="CQ76" s="17">
        <f>EXP(-Treasuries_01152013!CV65*AI76)</f>
        <v>1</v>
      </c>
      <c r="CR76" s="17">
        <f>EXP(-Treasuries_01152013!CW65*AJ76)</f>
        <v>1</v>
      </c>
      <c r="CS76" s="17">
        <f>EXP(-Treasuries_01152013!CX65*AK76)</f>
        <v>1</v>
      </c>
      <c r="CT76" s="17">
        <f>EXP(-Treasuries_01152013!CY65*AL76)</f>
        <v>1</v>
      </c>
      <c r="CU76" s="17">
        <f>EXP(-Treasuries_01152013!CZ65*AM76)</f>
        <v>1</v>
      </c>
      <c r="CV76" s="17">
        <f>EXP(-Treasuries_01152013!DA65*AN76)</f>
        <v>1</v>
      </c>
      <c r="CW76" s="17">
        <f>EXP(-Treasuries_01152013!DB65*AO76)</f>
        <v>1</v>
      </c>
      <c r="CX76" s="17">
        <f>EXP(-Treasuries_01152013!DC65*AP76)</f>
        <v>1</v>
      </c>
      <c r="CY76" s="17">
        <f>EXP(-Treasuries_01152013!DD65*AQ76)</f>
        <v>1</v>
      </c>
      <c r="CZ76" s="17">
        <f>EXP(-Treasuries_01152013!DE65*AR76)</f>
        <v>1</v>
      </c>
      <c r="DA76" s="17">
        <f>EXP(-Treasuries_01152013!DF65*AS76)</f>
        <v>1</v>
      </c>
      <c r="DB76" s="17">
        <f>EXP(-Treasuries_01152013!DG65*AT76)</f>
        <v>1</v>
      </c>
      <c r="DC76" s="17">
        <f>EXP(-Treasuries_01152013!DH65*AU76)</f>
        <v>1</v>
      </c>
      <c r="DD76" s="17">
        <f>EXP(-Treasuries_01152013!DI65*AV76)</f>
        <v>1</v>
      </c>
      <c r="DE76" s="17">
        <f>EXP(-Treasuries_01152013!DJ65*AW76)</f>
        <v>1</v>
      </c>
      <c r="DF76" s="17">
        <f>EXP(-Treasuries_01152013!DK65*AX76)</f>
        <v>1</v>
      </c>
      <c r="DG76" s="17">
        <f>EXP(-Treasuries_01152013!DL65*AY76)</f>
        <v>1</v>
      </c>
      <c r="DH76" s="17">
        <f>EXP(-Treasuries_01152013!DM65*AZ76)</f>
        <v>1</v>
      </c>
      <c r="DI76" s="17">
        <f>EXP(-Treasuries_01152013!DN65*BA76)</f>
        <v>1</v>
      </c>
      <c r="DJ76" s="17">
        <f>EXP(-Treasuries_01152013!DO65*BB76)</f>
        <v>1</v>
      </c>
      <c r="DK76" s="17">
        <f>EXP(-Treasuries_01152013!DP65*BC76)</f>
        <v>1</v>
      </c>
      <c r="DL76" s="17">
        <f>EXP(-Treasuries_01152013!DQ65*BD76)</f>
        <v>1</v>
      </c>
      <c r="DM76" s="17">
        <f>EXP(-Treasuries_01152013!DR65*BE76)</f>
        <v>1</v>
      </c>
      <c r="DN76" s="17">
        <f>EXP(-Treasuries_01152013!DS65*BF76)</f>
        <v>1</v>
      </c>
      <c r="DO76" s="17">
        <f>EXP(-Treasuries_01152013!DT65*BG76)</f>
        <v>1</v>
      </c>
      <c r="DP76" s="17">
        <f>EXP(-Treasuries_01152013!DU65*BH76)</f>
        <v>1</v>
      </c>
      <c r="DQ76" s="17">
        <f>EXP(-Treasuries_01152013!DV65*BI76)</f>
        <v>1</v>
      </c>
      <c r="DR76" s="17">
        <f>EXP(-Treasuries_01152013!DW65*BJ76)</f>
        <v>1</v>
      </c>
      <c r="DS76" s="17">
        <f>EXP(-Treasuries_01152013!DX65*BK76)</f>
        <v>1</v>
      </c>
      <c r="DT76" s="17">
        <f>EXP(-Treasuries_01152013!DY65*BL76)</f>
        <v>1</v>
      </c>
      <c r="DU76" s="17">
        <f>EXP(-Treasuries_01152013!DZ65*BM76)</f>
        <v>1</v>
      </c>
      <c r="DV76" s="17">
        <f>EXP(-Treasuries_01152013!EA65*BN76)</f>
        <v>1</v>
      </c>
      <c r="DW76" s="8" t="e">
        <f>SUMPRODUCT(BO76:DV76,Treasuries_01152013!K65:BR65)</f>
        <v>#DIV/0!</v>
      </c>
      <c r="DX76" s="11" t="e">
        <f t="shared" si="3"/>
        <v>#DIV/0!</v>
      </c>
      <c r="DZ76" s="14">
        <f t="shared" si="6"/>
        <v>29.5</v>
      </c>
      <c r="EA76" s="67"/>
      <c r="EB76" s="67"/>
      <c r="EC76" s="67"/>
      <c r="EF76" s="15"/>
    </row>
    <row r="77" spans="2:136">
      <c r="B77" s="10">
        <f>Treasuries_01152013!C66</f>
        <v>0.5</v>
      </c>
      <c r="C77" s="10">
        <f>Treasuries_01152013!E66</f>
        <v>100.257812</v>
      </c>
      <c r="D77" s="10">
        <f>Treasuries_01152013!F66</f>
        <v>100.265625</v>
      </c>
      <c r="E77" s="8">
        <f>Treasuries_01152013!H66</f>
        <v>0.75</v>
      </c>
      <c r="F77" s="8">
        <f t="shared" si="5"/>
        <v>100.2617185</v>
      </c>
      <c r="G77" s="24" t="e">
        <f>IF(Treasuries_01152013!BT66=0,0,theta0+(theta1+theta2)*(1-EXP(-Treasuries_01152013!BT66/la))/(Treasuries_01152013!BT66/la)-theta2*EXP(-Treasuries_01152013!BT66/la))</f>
        <v>#DIV/0!</v>
      </c>
      <c r="H77" s="24" t="e">
        <f>IF(Treasuries_01152013!BU66=0,0,theta0+(theta1+theta2)*(1-EXP(-Treasuries_01152013!BU66/la))/(Treasuries_01152013!BU66/la)-theta2*EXP(-Treasuries_01152013!BU66/la))</f>
        <v>#DIV/0!</v>
      </c>
      <c r="I77" s="24">
        <f>IF(Treasuries_01152013!BV66=0,0,theta0+(theta1+theta2)*(1-EXP(-Treasuries_01152013!BV66/la))/(Treasuries_01152013!BV66/la)-theta2*EXP(-Treasuries_01152013!BV66/la))</f>
        <v>0</v>
      </c>
      <c r="J77" s="24">
        <f>IF(Treasuries_01152013!BW66=0,0,theta0+(theta1+theta2)*(1-EXP(-Treasuries_01152013!BW66/la))/(Treasuries_01152013!BW66/la)-theta2*EXP(-Treasuries_01152013!BW66/la))</f>
        <v>0</v>
      </c>
      <c r="K77" s="24">
        <f>IF(Treasuries_01152013!BX66=0,0,theta0+(theta1+theta2)*(1-EXP(-Treasuries_01152013!BX66/la))/(Treasuries_01152013!BX66/la)-theta2*EXP(-Treasuries_01152013!BX66/la))</f>
        <v>0</v>
      </c>
      <c r="L77" s="24">
        <f>IF(Treasuries_01152013!BY66=0,0,theta0+(theta1+theta2)*(1-EXP(-Treasuries_01152013!BY66/la))/(Treasuries_01152013!BY66/la)-theta2*EXP(-Treasuries_01152013!BY66/la))</f>
        <v>0</v>
      </c>
      <c r="M77" s="24">
        <f>IF(Treasuries_01152013!BZ66=0,0,theta0+(theta1+theta2)*(1-EXP(-Treasuries_01152013!BZ66/la))/(Treasuries_01152013!BZ66/la)-theta2*EXP(-Treasuries_01152013!BZ66/la))</f>
        <v>0</v>
      </c>
      <c r="N77" s="24">
        <f>IF(Treasuries_01152013!CA66=0,0,theta0+(theta1+theta2)*(1-EXP(-Treasuries_01152013!CA66/la))/(Treasuries_01152013!CA66/la)-theta2*EXP(-Treasuries_01152013!CA66/la))</f>
        <v>0</v>
      </c>
      <c r="O77" s="24">
        <f>IF(Treasuries_01152013!CB66=0,0,theta0+(theta1+theta2)*(1-EXP(-Treasuries_01152013!CB66/la))/(Treasuries_01152013!CB66/la)-theta2*EXP(-Treasuries_01152013!CB66/la))</f>
        <v>0</v>
      </c>
      <c r="P77" s="24">
        <f>IF(Treasuries_01152013!CC66=0,0,theta0+(theta1+theta2)*(1-EXP(-Treasuries_01152013!CC66/la))/(Treasuries_01152013!CC66/la)-theta2*EXP(-Treasuries_01152013!CC66/la))</f>
        <v>0</v>
      </c>
      <c r="Q77" s="24">
        <f>IF(Treasuries_01152013!CD66=0,0,theta0+(theta1+theta2)*(1-EXP(-Treasuries_01152013!CD66/la))/(Treasuries_01152013!CD66/la)-theta2*EXP(-Treasuries_01152013!CD66/la))</f>
        <v>0</v>
      </c>
      <c r="R77" s="24">
        <f>IF(Treasuries_01152013!CE66=0,0,theta0+(theta1+theta2)*(1-EXP(-Treasuries_01152013!CE66/la))/(Treasuries_01152013!CE66/la)-theta2*EXP(-Treasuries_01152013!CE66/la))</f>
        <v>0</v>
      </c>
      <c r="S77" s="24">
        <f>IF(Treasuries_01152013!CF66=0,0,theta0+(theta1+theta2)*(1-EXP(-Treasuries_01152013!CF66/la))/(Treasuries_01152013!CF66/la)-theta2*EXP(-Treasuries_01152013!CF66/la))</f>
        <v>0</v>
      </c>
      <c r="T77" s="24">
        <f>IF(Treasuries_01152013!CG66=0,0,theta0+(theta1+theta2)*(1-EXP(-Treasuries_01152013!CG66/la))/(Treasuries_01152013!CG66/la)-theta2*EXP(-Treasuries_01152013!CG66/la))</f>
        <v>0</v>
      </c>
      <c r="U77" s="24">
        <f>IF(Treasuries_01152013!CH66=0,0,theta0+(theta1+theta2)*(1-EXP(-Treasuries_01152013!CH66/la))/(Treasuries_01152013!CH66/la)-theta2*EXP(-Treasuries_01152013!CH66/la))</f>
        <v>0</v>
      </c>
      <c r="V77" s="24">
        <f>IF(Treasuries_01152013!CI66=0,0,theta0+(theta1+theta2)*(1-EXP(-Treasuries_01152013!CI66/la))/(Treasuries_01152013!CI66/la)-theta2*EXP(-Treasuries_01152013!CI66/la))</f>
        <v>0</v>
      </c>
      <c r="W77" s="24">
        <f>IF(Treasuries_01152013!CJ66=0,0,theta0+(theta1+theta2)*(1-EXP(-Treasuries_01152013!CJ66/la))/(Treasuries_01152013!CJ66/la)-theta2*EXP(-Treasuries_01152013!CJ66/la))</f>
        <v>0</v>
      </c>
      <c r="X77" s="24">
        <f>IF(Treasuries_01152013!CK66=0,0,theta0+(theta1+theta2)*(1-EXP(-Treasuries_01152013!CK66/la))/(Treasuries_01152013!CK66/la)-theta2*EXP(-Treasuries_01152013!CK66/la))</f>
        <v>0</v>
      </c>
      <c r="Y77" s="24">
        <f>IF(Treasuries_01152013!CL66=0,0,theta0+(theta1+theta2)*(1-EXP(-Treasuries_01152013!CL66/la))/(Treasuries_01152013!CL66/la)-theta2*EXP(-Treasuries_01152013!CL66/la))</f>
        <v>0</v>
      </c>
      <c r="Z77" s="24">
        <f>IF(Treasuries_01152013!CM66=0,0,theta0+(theta1+theta2)*(1-EXP(-Treasuries_01152013!CM66/la))/(Treasuries_01152013!CM66/la)-theta2*EXP(-Treasuries_01152013!CM66/la))</f>
        <v>0</v>
      </c>
      <c r="AA77" s="24">
        <f>IF(Treasuries_01152013!CN66=0,0,theta0+(theta1+theta2)*(1-EXP(-Treasuries_01152013!CN66/la))/(Treasuries_01152013!CN66/la)-theta2*EXP(-Treasuries_01152013!CN66/la))</f>
        <v>0</v>
      </c>
      <c r="AB77" s="24">
        <f>IF(Treasuries_01152013!CO66=0,0,theta0+(theta1+theta2)*(1-EXP(-Treasuries_01152013!CO66/la))/(Treasuries_01152013!CO66/la)-theta2*EXP(-Treasuries_01152013!CO66/la))</f>
        <v>0</v>
      </c>
      <c r="AC77" s="24">
        <f>IF(Treasuries_01152013!CP66=0,0,theta0+(theta1+theta2)*(1-EXP(-Treasuries_01152013!CP66/la))/(Treasuries_01152013!CP66/la)-theta2*EXP(-Treasuries_01152013!CP66/la))</f>
        <v>0</v>
      </c>
      <c r="AD77" s="24">
        <f>IF(Treasuries_01152013!CQ66=0,0,theta0+(theta1+theta2)*(1-EXP(-Treasuries_01152013!CQ66/la))/(Treasuries_01152013!CQ66/la)-theta2*EXP(-Treasuries_01152013!CQ66/la))</f>
        <v>0</v>
      </c>
      <c r="AE77" s="24">
        <f>IF(Treasuries_01152013!CR66=0,0,theta0+(theta1+theta2)*(1-EXP(-Treasuries_01152013!CR66/la))/(Treasuries_01152013!CR66/la)-theta2*EXP(-Treasuries_01152013!CR66/la))</f>
        <v>0</v>
      </c>
      <c r="AF77" s="24">
        <f>IF(Treasuries_01152013!CS66=0,0,theta0+(theta1+theta2)*(1-EXP(-Treasuries_01152013!CS66/la))/(Treasuries_01152013!CS66/la)-theta2*EXP(-Treasuries_01152013!CS66/la))</f>
        <v>0</v>
      </c>
      <c r="AG77" s="24">
        <f>IF(Treasuries_01152013!CT66=0,0,theta0+(theta1+theta2)*(1-EXP(-Treasuries_01152013!CT66/la))/(Treasuries_01152013!CT66/la)-theta2*EXP(-Treasuries_01152013!CT66/la))</f>
        <v>0</v>
      </c>
      <c r="AH77" s="24">
        <f>IF(Treasuries_01152013!CU66=0,0,theta0+(theta1+theta2)*(1-EXP(-Treasuries_01152013!CU66/la))/(Treasuries_01152013!CU66/la)-theta2*EXP(-Treasuries_01152013!CU66/la))</f>
        <v>0</v>
      </c>
      <c r="AI77" s="24">
        <f>IF(Treasuries_01152013!CV66=0,0,theta0+(theta1+theta2)*(1-EXP(-Treasuries_01152013!CV66/la))/(Treasuries_01152013!CV66/la)-theta2*EXP(-Treasuries_01152013!CV66/la))</f>
        <v>0</v>
      </c>
      <c r="AJ77" s="24">
        <f>IF(Treasuries_01152013!CW66=0,0,theta0+(theta1+theta2)*(1-EXP(-Treasuries_01152013!CW66/la))/(Treasuries_01152013!CW66/la)-theta2*EXP(-Treasuries_01152013!CW66/la))</f>
        <v>0</v>
      </c>
      <c r="AK77" s="24">
        <f>IF(Treasuries_01152013!CX66=0,0,theta0+(theta1+theta2)*(1-EXP(-Treasuries_01152013!CX66/la))/(Treasuries_01152013!CX66/la)-theta2*EXP(-Treasuries_01152013!CX66/la))</f>
        <v>0</v>
      </c>
      <c r="AL77" s="24">
        <f>IF(Treasuries_01152013!CY66=0,0,theta0+(theta1+theta2)*(1-EXP(-Treasuries_01152013!CY66/la))/(Treasuries_01152013!CY66/la)-theta2*EXP(-Treasuries_01152013!CY66/la))</f>
        <v>0</v>
      </c>
      <c r="AM77" s="24">
        <f>IF(Treasuries_01152013!CZ66=0,0,theta0+(theta1+theta2)*(1-EXP(-Treasuries_01152013!CZ66/la))/(Treasuries_01152013!CZ66/la)-theta2*EXP(-Treasuries_01152013!CZ66/la))</f>
        <v>0</v>
      </c>
      <c r="AN77" s="24">
        <f>IF(Treasuries_01152013!DA66=0,0,theta0+(theta1+theta2)*(1-EXP(-Treasuries_01152013!DA66/la))/(Treasuries_01152013!DA66/la)-theta2*EXP(-Treasuries_01152013!DA66/la))</f>
        <v>0</v>
      </c>
      <c r="AO77" s="24">
        <f>IF(Treasuries_01152013!DB66=0,0,theta0+(theta1+theta2)*(1-EXP(-Treasuries_01152013!DB66/la))/(Treasuries_01152013!DB66/la)-theta2*EXP(-Treasuries_01152013!DB66/la))</f>
        <v>0</v>
      </c>
      <c r="AP77" s="24">
        <f>IF(Treasuries_01152013!DC66=0,0,theta0+(theta1+theta2)*(1-EXP(-Treasuries_01152013!DC66/la))/(Treasuries_01152013!DC66/la)-theta2*EXP(-Treasuries_01152013!DC66/la))</f>
        <v>0</v>
      </c>
      <c r="AQ77" s="24">
        <f>IF(Treasuries_01152013!DD66=0,0,theta0+(theta1+theta2)*(1-EXP(-Treasuries_01152013!DD66/la))/(Treasuries_01152013!DD66/la)-theta2*EXP(-Treasuries_01152013!DD66/la))</f>
        <v>0</v>
      </c>
      <c r="AR77" s="24">
        <f>IF(Treasuries_01152013!DE66=0,0,theta0+(theta1+theta2)*(1-EXP(-Treasuries_01152013!DE66/la))/(Treasuries_01152013!DE66/la)-theta2*EXP(-Treasuries_01152013!DE66/la))</f>
        <v>0</v>
      </c>
      <c r="AS77" s="24">
        <f>IF(Treasuries_01152013!DF66=0,0,theta0+(theta1+theta2)*(1-EXP(-Treasuries_01152013!DF66/la))/(Treasuries_01152013!DF66/la)-theta2*EXP(-Treasuries_01152013!DF66/la))</f>
        <v>0</v>
      </c>
      <c r="AT77" s="24">
        <f>IF(Treasuries_01152013!DG66=0,0,theta0+(theta1+theta2)*(1-EXP(-Treasuries_01152013!DG66/la))/(Treasuries_01152013!DG66/la)-theta2*EXP(-Treasuries_01152013!DG66/la))</f>
        <v>0</v>
      </c>
      <c r="AU77" s="24">
        <f>IF(Treasuries_01152013!DH66=0,0,theta0+(theta1+theta2)*(1-EXP(-Treasuries_01152013!DH66/la))/(Treasuries_01152013!DH66/la)-theta2*EXP(-Treasuries_01152013!DH66/la))</f>
        <v>0</v>
      </c>
      <c r="AV77" s="24">
        <f>IF(Treasuries_01152013!DI66=0,0,theta0+(theta1+theta2)*(1-EXP(-Treasuries_01152013!DI66/la))/(Treasuries_01152013!DI66/la)-theta2*EXP(-Treasuries_01152013!DI66/la))</f>
        <v>0</v>
      </c>
      <c r="AW77" s="24">
        <f>IF(Treasuries_01152013!DJ66=0,0,theta0+(theta1+theta2)*(1-EXP(-Treasuries_01152013!DJ66/la))/(Treasuries_01152013!DJ66/la)-theta2*EXP(-Treasuries_01152013!DJ66/la))</f>
        <v>0</v>
      </c>
      <c r="AX77" s="24">
        <f>IF(Treasuries_01152013!DK66=0,0,theta0+(theta1+theta2)*(1-EXP(-Treasuries_01152013!DK66/la))/(Treasuries_01152013!DK66/la)-theta2*EXP(-Treasuries_01152013!DK66/la))</f>
        <v>0</v>
      </c>
      <c r="AY77" s="24">
        <f>IF(Treasuries_01152013!DL66=0,0,theta0+(theta1+theta2)*(1-EXP(-Treasuries_01152013!DL66/la))/(Treasuries_01152013!DL66/la)-theta2*EXP(-Treasuries_01152013!DL66/la))</f>
        <v>0</v>
      </c>
      <c r="AZ77" s="24">
        <f>IF(Treasuries_01152013!DM66=0,0,theta0+(theta1+theta2)*(1-EXP(-Treasuries_01152013!DM66/la))/(Treasuries_01152013!DM66/la)-theta2*EXP(-Treasuries_01152013!DM66/la))</f>
        <v>0</v>
      </c>
      <c r="BA77" s="24">
        <f>IF(Treasuries_01152013!DN66=0,0,theta0+(theta1+theta2)*(1-EXP(-Treasuries_01152013!DN66/la))/(Treasuries_01152013!DN66/la)-theta2*EXP(-Treasuries_01152013!DN66/la))</f>
        <v>0</v>
      </c>
      <c r="BB77" s="24">
        <f>IF(Treasuries_01152013!DO66=0,0,theta0+(theta1+theta2)*(1-EXP(-Treasuries_01152013!DO66/la))/(Treasuries_01152013!DO66/la)-theta2*EXP(-Treasuries_01152013!DO66/la))</f>
        <v>0</v>
      </c>
      <c r="BC77" s="24">
        <f>IF(Treasuries_01152013!DP66=0,0,theta0+(theta1+theta2)*(1-EXP(-Treasuries_01152013!DP66/la))/(Treasuries_01152013!DP66/la)-theta2*EXP(-Treasuries_01152013!DP66/la))</f>
        <v>0</v>
      </c>
      <c r="BD77" s="24">
        <f>IF(Treasuries_01152013!DQ66=0,0,theta0+(theta1+theta2)*(1-EXP(-Treasuries_01152013!DQ66/la))/(Treasuries_01152013!DQ66/la)-theta2*EXP(-Treasuries_01152013!DQ66/la))</f>
        <v>0</v>
      </c>
      <c r="BE77" s="24">
        <f>IF(Treasuries_01152013!DR66=0,0,theta0+(theta1+theta2)*(1-EXP(-Treasuries_01152013!DR66/la))/(Treasuries_01152013!DR66/la)-theta2*EXP(-Treasuries_01152013!DR66/la))</f>
        <v>0</v>
      </c>
      <c r="BF77" s="24">
        <f>IF(Treasuries_01152013!DS66=0,0,theta0+(theta1+theta2)*(1-EXP(-Treasuries_01152013!DS66/la))/(Treasuries_01152013!DS66/la)-theta2*EXP(-Treasuries_01152013!DS66/la))</f>
        <v>0</v>
      </c>
      <c r="BG77" s="24">
        <f>IF(Treasuries_01152013!DT66=0,0,theta0+(theta1+theta2)*(1-EXP(-Treasuries_01152013!DT66/la))/(Treasuries_01152013!DT66/la)-theta2*EXP(-Treasuries_01152013!DT66/la))</f>
        <v>0</v>
      </c>
      <c r="BH77" s="24">
        <f>IF(Treasuries_01152013!DU66=0,0,theta0+(theta1+theta2)*(1-EXP(-Treasuries_01152013!DU66/la))/(Treasuries_01152013!DU66/la)-theta2*EXP(-Treasuries_01152013!DU66/la))</f>
        <v>0</v>
      </c>
      <c r="BI77" s="24">
        <f>IF(Treasuries_01152013!DV66=0,0,theta0+(theta1+theta2)*(1-EXP(-Treasuries_01152013!DV66/la))/(Treasuries_01152013!DV66/la)-theta2*EXP(-Treasuries_01152013!DV66/la))</f>
        <v>0</v>
      </c>
      <c r="BJ77" s="24">
        <f>IF(Treasuries_01152013!DW66=0,0,theta0+(theta1+theta2)*(1-EXP(-Treasuries_01152013!DW66/la))/(Treasuries_01152013!DW66/la)-theta2*EXP(-Treasuries_01152013!DW66/la))</f>
        <v>0</v>
      </c>
      <c r="BK77" s="24">
        <f>IF(Treasuries_01152013!DX66=0,0,theta0+(theta1+theta2)*(1-EXP(-Treasuries_01152013!DX66/la))/(Treasuries_01152013!DX66/la)-theta2*EXP(-Treasuries_01152013!DX66/la))</f>
        <v>0</v>
      </c>
      <c r="BL77" s="24">
        <f>IF(Treasuries_01152013!DY66=0,0,theta0+(theta1+theta2)*(1-EXP(-Treasuries_01152013!DY66/la))/(Treasuries_01152013!DY66/la)-theta2*EXP(-Treasuries_01152013!DY66/la))</f>
        <v>0</v>
      </c>
      <c r="BM77" s="24">
        <f>IF(Treasuries_01152013!DZ66=0,0,theta0+(theta1+theta2)*(1-EXP(-Treasuries_01152013!DZ66/la))/(Treasuries_01152013!DZ66/la)-theta2*EXP(-Treasuries_01152013!DZ66/la))</f>
        <v>0</v>
      </c>
      <c r="BN77" s="24">
        <f>IF(Treasuries_01152013!EA66=0,0,theta0+(theta1+theta2)*(1-EXP(-Treasuries_01152013!EA66/la))/(Treasuries_01152013!EA66/la)-theta2*EXP(-Treasuries_01152013!EA66/la))</f>
        <v>0</v>
      </c>
      <c r="BO77" s="17" t="e">
        <f>EXP(-Treasuries_01152013!BT66*G77)</f>
        <v>#DIV/0!</v>
      </c>
      <c r="BP77" s="17" t="e">
        <f>EXP(-Treasuries_01152013!BU66*H77)</f>
        <v>#DIV/0!</v>
      </c>
      <c r="BQ77" s="17">
        <f>EXP(-Treasuries_01152013!BV66*I77)</f>
        <v>1</v>
      </c>
      <c r="BR77" s="17">
        <f>EXP(-Treasuries_01152013!BW66*J77)</f>
        <v>1</v>
      </c>
      <c r="BS77" s="17">
        <f>EXP(-Treasuries_01152013!BX66*K77)</f>
        <v>1</v>
      </c>
      <c r="BT77" s="17">
        <f>EXP(-Treasuries_01152013!BY66*L77)</f>
        <v>1</v>
      </c>
      <c r="BU77" s="17">
        <f>EXP(-Treasuries_01152013!BZ66*M77)</f>
        <v>1</v>
      </c>
      <c r="BV77" s="17">
        <f>EXP(-Treasuries_01152013!CA66*N77)</f>
        <v>1</v>
      </c>
      <c r="BW77" s="17">
        <f>EXP(-Treasuries_01152013!CB66*O77)</f>
        <v>1</v>
      </c>
      <c r="BX77" s="17">
        <f>EXP(-Treasuries_01152013!CC66*P77)</f>
        <v>1</v>
      </c>
      <c r="BY77" s="17">
        <f>EXP(-Treasuries_01152013!CD66*Q77)</f>
        <v>1</v>
      </c>
      <c r="BZ77" s="17">
        <f>EXP(-Treasuries_01152013!CE66*R77)</f>
        <v>1</v>
      </c>
      <c r="CA77" s="17">
        <f>EXP(-Treasuries_01152013!CF66*S77)</f>
        <v>1</v>
      </c>
      <c r="CB77" s="17">
        <f>EXP(-Treasuries_01152013!CG66*T77)</f>
        <v>1</v>
      </c>
      <c r="CC77" s="17">
        <f>EXP(-Treasuries_01152013!CH66*U77)</f>
        <v>1</v>
      </c>
      <c r="CD77" s="17">
        <f>EXP(-Treasuries_01152013!CI66*V77)</f>
        <v>1</v>
      </c>
      <c r="CE77" s="17">
        <f>EXP(-Treasuries_01152013!CJ66*W77)</f>
        <v>1</v>
      </c>
      <c r="CF77" s="17">
        <f>EXP(-Treasuries_01152013!CK66*X77)</f>
        <v>1</v>
      </c>
      <c r="CG77" s="17">
        <f>EXP(-Treasuries_01152013!CL66*Y77)</f>
        <v>1</v>
      </c>
      <c r="CH77" s="17">
        <f>EXP(-Treasuries_01152013!CM66*Z77)</f>
        <v>1</v>
      </c>
      <c r="CI77" s="17">
        <f>EXP(-Treasuries_01152013!CN66*AA77)</f>
        <v>1</v>
      </c>
      <c r="CJ77" s="17">
        <f>EXP(-Treasuries_01152013!CO66*AB77)</f>
        <v>1</v>
      </c>
      <c r="CK77" s="17">
        <f>EXP(-Treasuries_01152013!CP66*AC77)</f>
        <v>1</v>
      </c>
      <c r="CL77" s="17">
        <f>EXP(-Treasuries_01152013!CQ66*AD77)</f>
        <v>1</v>
      </c>
      <c r="CM77" s="17">
        <f>EXP(-Treasuries_01152013!CR66*AE77)</f>
        <v>1</v>
      </c>
      <c r="CN77" s="17">
        <f>EXP(-Treasuries_01152013!CS66*AF77)</f>
        <v>1</v>
      </c>
      <c r="CO77" s="17">
        <f>EXP(-Treasuries_01152013!CT66*AG77)</f>
        <v>1</v>
      </c>
      <c r="CP77" s="17">
        <f>EXP(-Treasuries_01152013!CU66*AH77)</f>
        <v>1</v>
      </c>
      <c r="CQ77" s="17">
        <f>EXP(-Treasuries_01152013!CV66*AI77)</f>
        <v>1</v>
      </c>
      <c r="CR77" s="17">
        <f>EXP(-Treasuries_01152013!CW66*AJ77)</f>
        <v>1</v>
      </c>
      <c r="CS77" s="17">
        <f>EXP(-Treasuries_01152013!CX66*AK77)</f>
        <v>1</v>
      </c>
      <c r="CT77" s="17">
        <f>EXP(-Treasuries_01152013!CY66*AL77)</f>
        <v>1</v>
      </c>
      <c r="CU77" s="17">
        <f>EXP(-Treasuries_01152013!CZ66*AM77)</f>
        <v>1</v>
      </c>
      <c r="CV77" s="17">
        <f>EXP(-Treasuries_01152013!DA66*AN77)</f>
        <v>1</v>
      </c>
      <c r="CW77" s="17">
        <f>EXP(-Treasuries_01152013!DB66*AO77)</f>
        <v>1</v>
      </c>
      <c r="CX77" s="17">
        <f>EXP(-Treasuries_01152013!DC66*AP77)</f>
        <v>1</v>
      </c>
      <c r="CY77" s="17">
        <f>EXP(-Treasuries_01152013!DD66*AQ77)</f>
        <v>1</v>
      </c>
      <c r="CZ77" s="17">
        <f>EXP(-Treasuries_01152013!DE66*AR77)</f>
        <v>1</v>
      </c>
      <c r="DA77" s="17">
        <f>EXP(-Treasuries_01152013!DF66*AS77)</f>
        <v>1</v>
      </c>
      <c r="DB77" s="17">
        <f>EXP(-Treasuries_01152013!DG66*AT77)</f>
        <v>1</v>
      </c>
      <c r="DC77" s="17">
        <f>EXP(-Treasuries_01152013!DH66*AU77)</f>
        <v>1</v>
      </c>
      <c r="DD77" s="17">
        <f>EXP(-Treasuries_01152013!DI66*AV77)</f>
        <v>1</v>
      </c>
      <c r="DE77" s="17">
        <f>EXP(-Treasuries_01152013!DJ66*AW77)</f>
        <v>1</v>
      </c>
      <c r="DF77" s="17">
        <f>EXP(-Treasuries_01152013!DK66*AX77)</f>
        <v>1</v>
      </c>
      <c r="DG77" s="17">
        <f>EXP(-Treasuries_01152013!DL66*AY77)</f>
        <v>1</v>
      </c>
      <c r="DH77" s="17">
        <f>EXP(-Treasuries_01152013!DM66*AZ77)</f>
        <v>1</v>
      </c>
      <c r="DI77" s="17">
        <f>EXP(-Treasuries_01152013!DN66*BA77)</f>
        <v>1</v>
      </c>
      <c r="DJ77" s="17">
        <f>EXP(-Treasuries_01152013!DO66*BB77)</f>
        <v>1</v>
      </c>
      <c r="DK77" s="17">
        <f>EXP(-Treasuries_01152013!DP66*BC77)</f>
        <v>1</v>
      </c>
      <c r="DL77" s="17">
        <f>EXP(-Treasuries_01152013!DQ66*BD77)</f>
        <v>1</v>
      </c>
      <c r="DM77" s="17">
        <f>EXP(-Treasuries_01152013!DR66*BE77)</f>
        <v>1</v>
      </c>
      <c r="DN77" s="17">
        <f>EXP(-Treasuries_01152013!DS66*BF77)</f>
        <v>1</v>
      </c>
      <c r="DO77" s="17">
        <f>EXP(-Treasuries_01152013!DT66*BG77)</f>
        <v>1</v>
      </c>
      <c r="DP77" s="17">
        <f>EXP(-Treasuries_01152013!DU66*BH77)</f>
        <v>1</v>
      </c>
      <c r="DQ77" s="17">
        <f>EXP(-Treasuries_01152013!DV66*BI77)</f>
        <v>1</v>
      </c>
      <c r="DR77" s="17">
        <f>EXP(-Treasuries_01152013!DW66*BJ77)</f>
        <v>1</v>
      </c>
      <c r="DS77" s="17">
        <f>EXP(-Treasuries_01152013!DX66*BK77)</f>
        <v>1</v>
      </c>
      <c r="DT77" s="17">
        <f>EXP(-Treasuries_01152013!DY66*BL77)</f>
        <v>1</v>
      </c>
      <c r="DU77" s="17">
        <f>EXP(-Treasuries_01152013!DZ66*BM77)</f>
        <v>1</v>
      </c>
      <c r="DV77" s="17">
        <f>EXP(-Treasuries_01152013!EA66*BN77)</f>
        <v>1</v>
      </c>
      <c r="DW77" s="8" t="e">
        <f>SUMPRODUCT(BO77:DV77,Treasuries_01152013!K66:BR66)</f>
        <v>#DIV/0!</v>
      </c>
      <c r="DX77" s="11" t="e">
        <f t="shared" si="3"/>
        <v>#DIV/0!</v>
      </c>
      <c r="DZ77" s="14">
        <f t="shared" si="6"/>
        <v>30</v>
      </c>
      <c r="EA77" s="67"/>
      <c r="EB77" s="67"/>
      <c r="EC77" s="67"/>
      <c r="EF77" s="15"/>
    </row>
    <row r="78" spans="2:136">
      <c r="B78" s="10">
        <f>Treasuries_01152013!C67</f>
        <v>0</v>
      </c>
      <c r="C78" s="10">
        <f>Treasuries_01152013!E67</f>
        <v>99.908332999999999</v>
      </c>
      <c r="D78" s="10">
        <f>Treasuries_01152013!F67</f>
        <v>99.915971999999996</v>
      </c>
      <c r="E78" s="8">
        <f>Treasuries_01152013!H67</f>
        <v>0.75555555555555554</v>
      </c>
      <c r="F78" s="8">
        <f t="shared" si="5"/>
        <v>99.912152499999991</v>
      </c>
      <c r="G78" s="24" t="e">
        <f>IF(Treasuries_01152013!BT67=0,0,theta0+(theta1+theta2)*(1-EXP(-Treasuries_01152013!BT67/la))/(Treasuries_01152013!BT67/la)-theta2*EXP(-Treasuries_01152013!BT67/la))</f>
        <v>#DIV/0!</v>
      </c>
      <c r="H78" s="24" t="e">
        <f>IF(Treasuries_01152013!BU67=0,0,theta0+(theta1+theta2)*(1-EXP(-Treasuries_01152013!BU67/la))/(Treasuries_01152013!BU67/la)-theta2*EXP(-Treasuries_01152013!BU67/la))</f>
        <v>#DIV/0!</v>
      </c>
      <c r="I78" s="24">
        <f>IF(Treasuries_01152013!BV67=0,0,theta0+(theta1+theta2)*(1-EXP(-Treasuries_01152013!BV67/la))/(Treasuries_01152013!BV67/la)-theta2*EXP(-Treasuries_01152013!BV67/la))</f>
        <v>0</v>
      </c>
      <c r="J78" s="24">
        <f>IF(Treasuries_01152013!BW67=0,0,theta0+(theta1+theta2)*(1-EXP(-Treasuries_01152013!BW67/la))/(Treasuries_01152013!BW67/la)-theta2*EXP(-Treasuries_01152013!BW67/la))</f>
        <v>0</v>
      </c>
      <c r="K78" s="24">
        <f>IF(Treasuries_01152013!BX67=0,0,theta0+(theta1+theta2)*(1-EXP(-Treasuries_01152013!BX67/la))/(Treasuries_01152013!BX67/la)-theta2*EXP(-Treasuries_01152013!BX67/la))</f>
        <v>0</v>
      </c>
      <c r="L78" s="24">
        <f>IF(Treasuries_01152013!BY67=0,0,theta0+(theta1+theta2)*(1-EXP(-Treasuries_01152013!BY67/la))/(Treasuries_01152013!BY67/la)-theta2*EXP(-Treasuries_01152013!BY67/la))</f>
        <v>0</v>
      </c>
      <c r="M78" s="24">
        <f>IF(Treasuries_01152013!BZ67=0,0,theta0+(theta1+theta2)*(1-EXP(-Treasuries_01152013!BZ67/la))/(Treasuries_01152013!BZ67/la)-theta2*EXP(-Treasuries_01152013!BZ67/la))</f>
        <v>0</v>
      </c>
      <c r="N78" s="24">
        <f>IF(Treasuries_01152013!CA67=0,0,theta0+(theta1+theta2)*(1-EXP(-Treasuries_01152013!CA67/la))/(Treasuries_01152013!CA67/la)-theta2*EXP(-Treasuries_01152013!CA67/la))</f>
        <v>0</v>
      </c>
      <c r="O78" s="24">
        <f>IF(Treasuries_01152013!CB67=0,0,theta0+(theta1+theta2)*(1-EXP(-Treasuries_01152013!CB67/la))/(Treasuries_01152013!CB67/la)-theta2*EXP(-Treasuries_01152013!CB67/la))</f>
        <v>0</v>
      </c>
      <c r="P78" s="24">
        <f>IF(Treasuries_01152013!CC67=0,0,theta0+(theta1+theta2)*(1-EXP(-Treasuries_01152013!CC67/la))/(Treasuries_01152013!CC67/la)-theta2*EXP(-Treasuries_01152013!CC67/la))</f>
        <v>0</v>
      </c>
      <c r="Q78" s="24">
        <f>IF(Treasuries_01152013!CD67=0,0,theta0+(theta1+theta2)*(1-EXP(-Treasuries_01152013!CD67/la))/(Treasuries_01152013!CD67/la)-theta2*EXP(-Treasuries_01152013!CD67/la))</f>
        <v>0</v>
      </c>
      <c r="R78" s="24">
        <f>IF(Treasuries_01152013!CE67=0,0,theta0+(theta1+theta2)*(1-EXP(-Treasuries_01152013!CE67/la))/(Treasuries_01152013!CE67/la)-theta2*EXP(-Treasuries_01152013!CE67/la))</f>
        <v>0</v>
      </c>
      <c r="S78" s="24">
        <f>IF(Treasuries_01152013!CF67=0,0,theta0+(theta1+theta2)*(1-EXP(-Treasuries_01152013!CF67/la))/(Treasuries_01152013!CF67/la)-theta2*EXP(-Treasuries_01152013!CF67/la))</f>
        <v>0</v>
      </c>
      <c r="T78" s="24">
        <f>IF(Treasuries_01152013!CG67=0,0,theta0+(theta1+theta2)*(1-EXP(-Treasuries_01152013!CG67/la))/(Treasuries_01152013!CG67/la)-theta2*EXP(-Treasuries_01152013!CG67/la))</f>
        <v>0</v>
      </c>
      <c r="U78" s="24">
        <f>IF(Treasuries_01152013!CH67=0,0,theta0+(theta1+theta2)*(1-EXP(-Treasuries_01152013!CH67/la))/(Treasuries_01152013!CH67/la)-theta2*EXP(-Treasuries_01152013!CH67/la))</f>
        <v>0</v>
      </c>
      <c r="V78" s="24">
        <f>IF(Treasuries_01152013!CI67=0,0,theta0+(theta1+theta2)*(1-EXP(-Treasuries_01152013!CI67/la))/(Treasuries_01152013!CI67/la)-theta2*EXP(-Treasuries_01152013!CI67/la))</f>
        <v>0</v>
      </c>
      <c r="W78" s="24">
        <f>IF(Treasuries_01152013!CJ67=0,0,theta0+(theta1+theta2)*(1-EXP(-Treasuries_01152013!CJ67/la))/(Treasuries_01152013!CJ67/la)-theta2*EXP(-Treasuries_01152013!CJ67/la))</f>
        <v>0</v>
      </c>
      <c r="X78" s="24">
        <f>IF(Treasuries_01152013!CK67=0,0,theta0+(theta1+theta2)*(1-EXP(-Treasuries_01152013!CK67/la))/(Treasuries_01152013!CK67/la)-theta2*EXP(-Treasuries_01152013!CK67/la))</f>
        <v>0</v>
      </c>
      <c r="Y78" s="24">
        <f>IF(Treasuries_01152013!CL67=0,0,theta0+(theta1+theta2)*(1-EXP(-Treasuries_01152013!CL67/la))/(Treasuries_01152013!CL67/la)-theta2*EXP(-Treasuries_01152013!CL67/la))</f>
        <v>0</v>
      </c>
      <c r="Z78" s="24">
        <f>IF(Treasuries_01152013!CM67=0,0,theta0+(theta1+theta2)*(1-EXP(-Treasuries_01152013!CM67/la))/(Treasuries_01152013!CM67/la)-theta2*EXP(-Treasuries_01152013!CM67/la))</f>
        <v>0</v>
      </c>
      <c r="AA78" s="24">
        <f>IF(Treasuries_01152013!CN67=0,0,theta0+(theta1+theta2)*(1-EXP(-Treasuries_01152013!CN67/la))/(Treasuries_01152013!CN67/la)-theta2*EXP(-Treasuries_01152013!CN67/la))</f>
        <v>0</v>
      </c>
      <c r="AB78" s="24">
        <f>IF(Treasuries_01152013!CO67=0,0,theta0+(theta1+theta2)*(1-EXP(-Treasuries_01152013!CO67/la))/(Treasuries_01152013!CO67/la)-theta2*EXP(-Treasuries_01152013!CO67/la))</f>
        <v>0</v>
      </c>
      <c r="AC78" s="24">
        <f>IF(Treasuries_01152013!CP67=0,0,theta0+(theta1+theta2)*(1-EXP(-Treasuries_01152013!CP67/la))/(Treasuries_01152013!CP67/la)-theta2*EXP(-Treasuries_01152013!CP67/la))</f>
        <v>0</v>
      </c>
      <c r="AD78" s="24">
        <f>IF(Treasuries_01152013!CQ67=0,0,theta0+(theta1+theta2)*(1-EXP(-Treasuries_01152013!CQ67/la))/(Treasuries_01152013!CQ67/la)-theta2*EXP(-Treasuries_01152013!CQ67/la))</f>
        <v>0</v>
      </c>
      <c r="AE78" s="24">
        <f>IF(Treasuries_01152013!CR67=0,0,theta0+(theta1+theta2)*(1-EXP(-Treasuries_01152013!CR67/la))/(Treasuries_01152013!CR67/la)-theta2*EXP(-Treasuries_01152013!CR67/la))</f>
        <v>0</v>
      </c>
      <c r="AF78" s="24">
        <f>IF(Treasuries_01152013!CS67=0,0,theta0+(theta1+theta2)*(1-EXP(-Treasuries_01152013!CS67/la))/(Treasuries_01152013!CS67/la)-theta2*EXP(-Treasuries_01152013!CS67/la))</f>
        <v>0</v>
      </c>
      <c r="AG78" s="24">
        <f>IF(Treasuries_01152013!CT67=0,0,theta0+(theta1+theta2)*(1-EXP(-Treasuries_01152013!CT67/la))/(Treasuries_01152013!CT67/la)-theta2*EXP(-Treasuries_01152013!CT67/la))</f>
        <v>0</v>
      </c>
      <c r="AH78" s="24">
        <f>IF(Treasuries_01152013!CU67=0,0,theta0+(theta1+theta2)*(1-EXP(-Treasuries_01152013!CU67/la))/(Treasuries_01152013!CU67/la)-theta2*EXP(-Treasuries_01152013!CU67/la))</f>
        <v>0</v>
      </c>
      <c r="AI78" s="24">
        <f>IF(Treasuries_01152013!CV67=0,0,theta0+(theta1+theta2)*(1-EXP(-Treasuries_01152013!CV67/la))/(Treasuries_01152013!CV67/la)-theta2*EXP(-Treasuries_01152013!CV67/la))</f>
        <v>0</v>
      </c>
      <c r="AJ78" s="24">
        <f>IF(Treasuries_01152013!CW67=0,0,theta0+(theta1+theta2)*(1-EXP(-Treasuries_01152013!CW67/la))/(Treasuries_01152013!CW67/la)-theta2*EXP(-Treasuries_01152013!CW67/la))</f>
        <v>0</v>
      </c>
      <c r="AK78" s="24">
        <f>IF(Treasuries_01152013!CX67=0,0,theta0+(theta1+theta2)*(1-EXP(-Treasuries_01152013!CX67/la))/(Treasuries_01152013!CX67/la)-theta2*EXP(-Treasuries_01152013!CX67/la))</f>
        <v>0</v>
      </c>
      <c r="AL78" s="24">
        <f>IF(Treasuries_01152013!CY67=0,0,theta0+(theta1+theta2)*(1-EXP(-Treasuries_01152013!CY67/la))/(Treasuries_01152013!CY67/la)-theta2*EXP(-Treasuries_01152013!CY67/la))</f>
        <v>0</v>
      </c>
      <c r="AM78" s="24">
        <f>IF(Treasuries_01152013!CZ67=0,0,theta0+(theta1+theta2)*(1-EXP(-Treasuries_01152013!CZ67/la))/(Treasuries_01152013!CZ67/la)-theta2*EXP(-Treasuries_01152013!CZ67/la))</f>
        <v>0</v>
      </c>
      <c r="AN78" s="24">
        <f>IF(Treasuries_01152013!DA67=0,0,theta0+(theta1+theta2)*(1-EXP(-Treasuries_01152013!DA67/la))/(Treasuries_01152013!DA67/la)-theta2*EXP(-Treasuries_01152013!DA67/la))</f>
        <v>0</v>
      </c>
      <c r="AO78" s="24">
        <f>IF(Treasuries_01152013!DB67=0,0,theta0+(theta1+theta2)*(1-EXP(-Treasuries_01152013!DB67/la))/(Treasuries_01152013!DB67/la)-theta2*EXP(-Treasuries_01152013!DB67/la))</f>
        <v>0</v>
      </c>
      <c r="AP78" s="24">
        <f>IF(Treasuries_01152013!DC67=0,0,theta0+(theta1+theta2)*(1-EXP(-Treasuries_01152013!DC67/la))/(Treasuries_01152013!DC67/la)-theta2*EXP(-Treasuries_01152013!DC67/la))</f>
        <v>0</v>
      </c>
      <c r="AQ78" s="24">
        <f>IF(Treasuries_01152013!DD67=0,0,theta0+(theta1+theta2)*(1-EXP(-Treasuries_01152013!DD67/la))/(Treasuries_01152013!DD67/la)-theta2*EXP(-Treasuries_01152013!DD67/la))</f>
        <v>0</v>
      </c>
      <c r="AR78" s="24">
        <f>IF(Treasuries_01152013!DE67=0,0,theta0+(theta1+theta2)*(1-EXP(-Treasuries_01152013!DE67/la))/(Treasuries_01152013!DE67/la)-theta2*EXP(-Treasuries_01152013!DE67/la))</f>
        <v>0</v>
      </c>
      <c r="AS78" s="24">
        <f>IF(Treasuries_01152013!DF67=0,0,theta0+(theta1+theta2)*(1-EXP(-Treasuries_01152013!DF67/la))/(Treasuries_01152013!DF67/la)-theta2*EXP(-Treasuries_01152013!DF67/la))</f>
        <v>0</v>
      </c>
      <c r="AT78" s="24">
        <f>IF(Treasuries_01152013!DG67=0,0,theta0+(theta1+theta2)*(1-EXP(-Treasuries_01152013!DG67/la))/(Treasuries_01152013!DG67/la)-theta2*EXP(-Treasuries_01152013!DG67/la))</f>
        <v>0</v>
      </c>
      <c r="AU78" s="24">
        <f>IF(Treasuries_01152013!DH67=0,0,theta0+(theta1+theta2)*(1-EXP(-Treasuries_01152013!DH67/la))/(Treasuries_01152013!DH67/la)-theta2*EXP(-Treasuries_01152013!DH67/la))</f>
        <v>0</v>
      </c>
      <c r="AV78" s="24">
        <f>IF(Treasuries_01152013!DI67=0,0,theta0+(theta1+theta2)*(1-EXP(-Treasuries_01152013!DI67/la))/(Treasuries_01152013!DI67/la)-theta2*EXP(-Treasuries_01152013!DI67/la))</f>
        <v>0</v>
      </c>
      <c r="AW78" s="24">
        <f>IF(Treasuries_01152013!DJ67=0,0,theta0+(theta1+theta2)*(1-EXP(-Treasuries_01152013!DJ67/la))/(Treasuries_01152013!DJ67/la)-theta2*EXP(-Treasuries_01152013!DJ67/la))</f>
        <v>0</v>
      </c>
      <c r="AX78" s="24">
        <f>IF(Treasuries_01152013!DK67=0,0,theta0+(theta1+theta2)*(1-EXP(-Treasuries_01152013!DK67/la))/(Treasuries_01152013!DK67/la)-theta2*EXP(-Treasuries_01152013!DK67/la))</f>
        <v>0</v>
      </c>
      <c r="AY78" s="24">
        <f>IF(Treasuries_01152013!DL67=0,0,theta0+(theta1+theta2)*(1-EXP(-Treasuries_01152013!DL67/la))/(Treasuries_01152013!DL67/la)-theta2*EXP(-Treasuries_01152013!DL67/la))</f>
        <v>0</v>
      </c>
      <c r="AZ78" s="24">
        <f>IF(Treasuries_01152013!DM67=0,0,theta0+(theta1+theta2)*(1-EXP(-Treasuries_01152013!DM67/la))/(Treasuries_01152013!DM67/la)-theta2*EXP(-Treasuries_01152013!DM67/la))</f>
        <v>0</v>
      </c>
      <c r="BA78" s="24">
        <f>IF(Treasuries_01152013!DN67=0,0,theta0+(theta1+theta2)*(1-EXP(-Treasuries_01152013!DN67/la))/(Treasuries_01152013!DN67/la)-theta2*EXP(-Treasuries_01152013!DN67/la))</f>
        <v>0</v>
      </c>
      <c r="BB78" s="24">
        <f>IF(Treasuries_01152013!DO67=0,0,theta0+(theta1+theta2)*(1-EXP(-Treasuries_01152013!DO67/la))/(Treasuries_01152013!DO67/la)-theta2*EXP(-Treasuries_01152013!DO67/la))</f>
        <v>0</v>
      </c>
      <c r="BC78" s="24">
        <f>IF(Treasuries_01152013!DP67=0,0,theta0+(theta1+theta2)*(1-EXP(-Treasuries_01152013!DP67/la))/(Treasuries_01152013!DP67/la)-theta2*EXP(-Treasuries_01152013!DP67/la))</f>
        <v>0</v>
      </c>
      <c r="BD78" s="24">
        <f>IF(Treasuries_01152013!DQ67=0,0,theta0+(theta1+theta2)*(1-EXP(-Treasuries_01152013!DQ67/la))/(Treasuries_01152013!DQ67/la)-theta2*EXP(-Treasuries_01152013!DQ67/la))</f>
        <v>0</v>
      </c>
      <c r="BE78" s="24">
        <f>IF(Treasuries_01152013!DR67=0,0,theta0+(theta1+theta2)*(1-EXP(-Treasuries_01152013!DR67/la))/(Treasuries_01152013!DR67/la)-theta2*EXP(-Treasuries_01152013!DR67/la))</f>
        <v>0</v>
      </c>
      <c r="BF78" s="24">
        <f>IF(Treasuries_01152013!DS67=0,0,theta0+(theta1+theta2)*(1-EXP(-Treasuries_01152013!DS67/la))/(Treasuries_01152013!DS67/la)-theta2*EXP(-Treasuries_01152013!DS67/la))</f>
        <v>0</v>
      </c>
      <c r="BG78" s="24">
        <f>IF(Treasuries_01152013!DT67=0,0,theta0+(theta1+theta2)*(1-EXP(-Treasuries_01152013!DT67/la))/(Treasuries_01152013!DT67/la)-theta2*EXP(-Treasuries_01152013!DT67/la))</f>
        <v>0</v>
      </c>
      <c r="BH78" s="24">
        <f>IF(Treasuries_01152013!DU67=0,0,theta0+(theta1+theta2)*(1-EXP(-Treasuries_01152013!DU67/la))/(Treasuries_01152013!DU67/la)-theta2*EXP(-Treasuries_01152013!DU67/la))</f>
        <v>0</v>
      </c>
      <c r="BI78" s="24">
        <f>IF(Treasuries_01152013!DV67=0,0,theta0+(theta1+theta2)*(1-EXP(-Treasuries_01152013!DV67/la))/(Treasuries_01152013!DV67/la)-theta2*EXP(-Treasuries_01152013!DV67/la))</f>
        <v>0</v>
      </c>
      <c r="BJ78" s="24">
        <f>IF(Treasuries_01152013!DW67=0,0,theta0+(theta1+theta2)*(1-EXP(-Treasuries_01152013!DW67/la))/(Treasuries_01152013!DW67/la)-theta2*EXP(-Treasuries_01152013!DW67/la))</f>
        <v>0</v>
      </c>
      <c r="BK78" s="24">
        <f>IF(Treasuries_01152013!DX67=0,0,theta0+(theta1+theta2)*(1-EXP(-Treasuries_01152013!DX67/la))/(Treasuries_01152013!DX67/la)-theta2*EXP(-Treasuries_01152013!DX67/la))</f>
        <v>0</v>
      </c>
      <c r="BL78" s="24">
        <f>IF(Treasuries_01152013!DY67=0,0,theta0+(theta1+theta2)*(1-EXP(-Treasuries_01152013!DY67/la))/(Treasuries_01152013!DY67/la)-theta2*EXP(-Treasuries_01152013!DY67/la))</f>
        <v>0</v>
      </c>
      <c r="BM78" s="24">
        <f>IF(Treasuries_01152013!DZ67=0,0,theta0+(theta1+theta2)*(1-EXP(-Treasuries_01152013!DZ67/la))/(Treasuries_01152013!DZ67/la)-theta2*EXP(-Treasuries_01152013!DZ67/la))</f>
        <v>0</v>
      </c>
      <c r="BN78" s="24">
        <f>IF(Treasuries_01152013!EA67=0,0,theta0+(theta1+theta2)*(1-EXP(-Treasuries_01152013!EA67/la))/(Treasuries_01152013!EA67/la)-theta2*EXP(-Treasuries_01152013!EA67/la))</f>
        <v>0</v>
      </c>
      <c r="BO78" s="17" t="e">
        <f>EXP(-Treasuries_01152013!BT67*G78)</f>
        <v>#DIV/0!</v>
      </c>
      <c r="BP78" s="17" t="e">
        <f>EXP(-Treasuries_01152013!BU67*H78)</f>
        <v>#DIV/0!</v>
      </c>
      <c r="BQ78" s="17">
        <f>EXP(-Treasuries_01152013!BV67*I78)</f>
        <v>1</v>
      </c>
      <c r="BR78" s="17">
        <f>EXP(-Treasuries_01152013!BW67*J78)</f>
        <v>1</v>
      </c>
      <c r="BS78" s="17">
        <f>EXP(-Treasuries_01152013!BX67*K78)</f>
        <v>1</v>
      </c>
      <c r="BT78" s="17">
        <f>EXP(-Treasuries_01152013!BY67*L78)</f>
        <v>1</v>
      </c>
      <c r="BU78" s="17">
        <f>EXP(-Treasuries_01152013!BZ67*M78)</f>
        <v>1</v>
      </c>
      <c r="BV78" s="17">
        <f>EXP(-Treasuries_01152013!CA67*N78)</f>
        <v>1</v>
      </c>
      <c r="BW78" s="17">
        <f>EXP(-Treasuries_01152013!CB67*O78)</f>
        <v>1</v>
      </c>
      <c r="BX78" s="17">
        <f>EXP(-Treasuries_01152013!CC67*P78)</f>
        <v>1</v>
      </c>
      <c r="BY78" s="17">
        <f>EXP(-Treasuries_01152013!CD67*Q78)</f>
        <v>1</v>
      </c>
      <c r="BZ78" s="17">
        <f>EXP(-Treasuries_01152013!CE67*R78)</f>
        <v>1</v>
      </c>
      <c r="CA78" s="17">
        <f>EXP(-Treasuries_01152013!CF67*S78)</f>
        <v>1</v>
      </c>
      <c r="CB78" s="17">
        <f>EXP(-Treasuries_01152013!CG67*T78)</f>
        <v>1</v>
      </c>
      <c r="CC78" s="17">
        <f>EXP(-Treasuries_01152013!CH67*U78)</f>
        <v>1</v>
      </c>
      <c r="CD78" s="17">
        <f>EXP(-Treasuries_01152013!CI67*V78)</f>
        <v>1</v>
      </c>
      <c r="CE78" s="17">
        <f>EXP(-Treasuries_01152013!CJ67*W78)</f>
        <v>1</v>
      </c>
      <c r="CF78" s="17">
        <f>EXP(-Treasuries_01152013!CK67*X78)</f>
        <v>1</v>
      </c>
      <c r="CG78" s="17">
        <f>EXP(-Treasuries_01152013!CL67*Y78)</f>
        <v>1</v>
      </c>
      <c r="CH78" s="17">
        <f>EXP(-Treasuries_01152013!CM67*Z78)</f>
        <v>1</v>
      </c>
      <c r="CI78" s="17">
        <f>EXP(-Treasuries_01152013!CN67*AA78)</f>
        <v>1</v>
      </c>
      <c r="CJ78" s="17">
        <f>EXP(-Treasuries_01152013!CO67*AB78)</f>
        <v>1</v>
      </c>
      <c r="CK78" s="17">
        <f>EXP(-Treasuries_01152013!CP67*AC78)</f>
        <v>1</v>
      </c>
      <c r="CL78" s="17">
        <f>EXP(-Treasuries_01152013!CQ67*AD78)</f>
        <v>1</v>
      </c>
      <c r="CM78" s="17">
        <f>EXP(-Treasuries_01152013!CR67*AE78)</f>
        <v>1</v>
      </c>
      <c r="CN78" s="17">
        <f>EXP(-Treasuries_01152013!CS67*AF78)</f>
        <v>1</v>
      </c>
      <c r="CO78" s="17">
        <f>EXP(-Treasuries_01152013!CT67*AG78)</f>
        <v>1</v>
      </c>
      <c r="CP78" s="17">
        <f>EXP(-Treasuries_01152013!CU67*AH78)</f>
        <v>1</v>
      </c>
      <c r="CQ78" s="17">
        <f>EXP(-Treasuries_01152013!CV67*AI78)</f>
        <v>1</v>
      </c>
      <c r="CR78" s="17">
        <f>EXP(-Treasuries_01152013!CW67*AJ78)</f>
        <v>1</v>
      </c>
      <c r="CS78" s="17">
        <f>EXP(-Treasuries_01152013!CX67*AK78)</f>
        <v>1</v>
      </c>
      <c r="CT78" s="17">
        <f>EXP(-Treasuries_01152013!CY67*AL78)</f>
        <v>1</v>
      </c>
      <c r="CU78" s="17">
        <f>EXP(-Treasuries_01152013!CZ67*AM78)</f>
        <v>1</v>
      </c>
      <c r="CV78" s="17">
        <f>EXP(-Treasuries_01152013!DA67*AN78)</f>
        <v>1</v>
      </c>
      <c r="CW78" s="17">
        <f>EXP(-Treasuries_01152013!DB67*AO78)</f>
        <v>1</v>
      </c>
      <c r="CX78" s="17">
        <f>EXP(-Treasuries_01152013!DC67*AP78)</f>
        <v>1</v>
      </c>
      <c r="CY78" s="17">
        <f>EXP(-Treasuries_01152013!DD67*AQ78)</f>
        <v>1</v>
      </c>
      <c r="CZ78" s="17">
        <f>EXP(-Treasuries_01152013!DE67*AR78)</f>
        <v>1</v>
      </c>
      <c r="DA78" s="17">
        <f>EXP(-Treasuries_01152013!DF67*AS78)</f>
        <v>1</v>
      </c>
      <c r="DB78" s="17">
        <f>EXP(-Treasuries_01152013!DG67*AT78)</f>
        <v>1</v>
      </c>
      <c r="DC78" s="17">
        <f>EXP(-Treasuries_01152013!DH67*AU78)</f>
        <v>1</v>
      </c>
      <c r="DD78" s="17">
        <f>EXP(-Treasuries_01152013!DI67*AV78)</f>
        <v>1</v>
      </c>
      <c r="DE78" s="17">
        <f>EXP(-Treasuries_01152013!DJ67*AW78)</f>
        <v>1</v>
      </c>
      <c r="DF78" s="17">
        <f>EXP(-Treasuries_01152013!DK67*AX78)</f>
        <v>1</v>
      </c>
      <c r="DG78" s="17">
        <f>EXP(-Treasuries_01152013!DL67*AY78)</f>
        <v>1</v>
      </c>
      <c r="DH78" s="17">
        <f>EXP(-Treasuries_01152013!DM67*AZ78)</f>
        <v>1</v>
      </c>
      <c r="DI78" s="17">
        <f>EXP(-Treasuries_01152013!DN67*BA78)</f>
        <v>1</v>
      </c>
      <c r="DJ78" s="17">
        <f>EXP(-Treasuries_01152013!DO67*BB78)</f>
        <v>1</v>
      </c>
      <c r="DK78" s="17">
        <f>EXP(-Treasuries_01152013!DP67*BC78)</f>
        <v>1</v>
      </c>
      <c r="DL78" s="17">
        <f>EXP(-Treasuries_01152013!DQ67*BD78)</f>
        <v>1</v>
      </c>
      <c r="DM78" s="17">
        <f>EXP(-Treasuries_01152013!DR67*BE78)</f>
        <v>1</v>
      </c>
      <c r="DN78" s="17">
        <f>EXP(-Treasuries_01152013!DS67*BF78)</f>
        <v>1</v>
      </c>
      <c r="DO78" s="17">
        <f>EXP(-Treasuries_01152013!DT67*BG78)</f>
        <v>1</v>
      </c>
      <c r="DP78" s="17">
        <f>EXP(-Treasuries_01152013!DU67*BH78)</f>
        <v>1</v>
      </c>
      <c r="DQ78" s="17">
        <f>EXP(-Treasuries_01152013!DV67*BI78)</f>
        <v>1</v>
      </c>
      <c r="DR78" s="17">
        <f>EXP(-Treasuries_01152013!DW67*BJ78)</f>
        <v>1</v>
      </c>
      <c r="DS78" s="17">
        <f>EXP(-Treasuries_01152013!DX67*BK78)</f>
        <v>1</v>
      </c>
      <c r="DT78" s="17">
        <f>EXP(-Treasuries_01152013!DY67*BL78)</f>
        <v>1</v>
      </c>
      <c r="DU78" s="17">
        <f>EXP(-Treasuries_01152013!DZ67*BM78)</f>
        <v>1</v>
      </c>
      <c r="DV78" s="17">
        <f>EXP(-Treasuries_01152013!EA67*BN78)</f>
        <v>1</v>
      </c>
      <c r="DW78" s="8" t="e">
        <f>SUMPRODUCT(BO78:DV78,Treasuries_01152013!K67:BR67)</f>
        <v>#DIV/0!</v>
      </c>
      <c r="DX78" s="11" t="e">
        <f t="shared" si="3"/>
        <v>#DIV/0!</v>
      </c>
      <c r="DZ78" s="14"/>
      <c r="EA78" s="11"/>
      <c r="EB78" s="11"/>
      <c r="EC78" s="11"/>
    </row>
    <row r="79" spans="2:136">
      <c r="B79" s="10">
        <f>Treasuries_01152013!C68</f>
        <v>0.25</v>
      </c>
      <c r="C79" s="10">
        <f>Treasuries_01152013!E68</f>
        <v>100.0625</v>
      </c>
      <c r="D79" s="10">
        <f>Treasuries_01152013!F68</f>
        <v>100.085938</v>
      </c>
      <c r="E79" s="8">
        <f>Treasuries_01152013!H68</f>
        <v>0.7944444444444444</v>
      </c>
      <c r="F79" s="8">
        <f t="shared" si="5"/>
        <v>100.074219</v>
      </c>
      <c r="G79" s="24" t="e">
        <f>IF(Treasuries_01152013!BT68=0,0,theta0+(theta1+theta2)*(1-EXP(-Treasuries_01152013!BT68/la))/(Treasuries_01152013!BT68/la)-theta2*EXP(-Treasuries_01152013!BT68/la))</f>
        <v>#DIV/0!</v>
      </c>
      <c r="H79" s="24" t="e">
        <f>IF(Treasuries_01152013!BU68=0,0,theta0+(theta1+theta2)*(1-EXP(-Treasuries_01152013!BU68/la))/(Treasuries_01152013!BU68/la)-theta2*EXP(-Treasuries_01152013!BU68/la))</f>
        <v>#DIV/0!</v>
      </c>
      <c r="I79" s="24">
        <f>IF(Treasuries_01152013!BV68=0,0,theta0+(theta1+theta2)*(1-EXP(-Treasuries_01152013!BV68/la))/(Treasuries_01152013!BV68/la)-theta2*EXP(-Treasuries_01152013!BV68/la))</f>
        <v>0</v>
      </c>
      <c r="J79" s="24">
        <f>IF(Treasuries_01152013!BW68=0,0,theta0+(theta1+theta2)*(1-EXP(-Treasuries_01152013!BW68/la))/(Treasuries_01152013!BW68/la)-theta2*EXP(-Treasuries_01152013!BW68/la))</f>
        <v>0</v>
      </c>
      <c r="K79" s="24">
        <f>IF(Treasuries_01152013!BX68=0,0,theta0+(theta1+theta2)*(1-EXP(-Treasuries_01152013!BX68/la))/(Treasuries_01152013!BX68/la)-theta2*EXP(-Treasuries_01152013!BX68/la))</f>
        <v>0</v>
      </c>
      <c r="L79" s="24">
        <f>IF(Treasuries_01152013!BY68=0,0,theta0+(theta1+theta2)*(1-EXP(-Treasuries_01152013!BY68/la))/(Treasuries_01152013!BY68/la)-theta2*EXP(-Treasuries_01152013!BY68/la))</f>
        <v>0</v>
      </c>
      <c r="M79" s="24">
        <f>IF(Treasuries_01152013!BZ68=0,0,theta0+(theta1+theta2)*(1-EXP(-Treasuries_01152013!BZ68/la))/(Treasuries_01152013!BZ68/la)-theta2*EXP(-Treasuries_01152013!BZ68/la))</f>
        <v>0</v>
      </c>
      <c r="N79" s="24">
        <f>IF(Treasuries_01152013!CA68=0,0,theta0+(theta1+theta2)*(1-EXP(-Treasuries_01152013!CA68/la))/(Treasuries_01152013!CA68/la)-theta2*EXP(-Treasuries_01152013!CA68/la))</f>
        <v>0</v>
      </c>
      <c r="O79" s="24">
        <f>IF(Treasuries_01152013!CB68=0,0,theta0+(theta1+theta2)*(1-EXP(-Treasuries_01152013!CB68/la))/(Treasuries_01152013!CB68/la)-theta2*EXP(-Treasuries_01152013!CB68/la))</f>
        <v>0</v>
      </c>
      <c r="P79" s="24">
        <f>IF(Treasuries_01152013!CC68=0,0,theta0+(theta1+theta2)*(1-EXP(-Treasuries_01152013!CC68/la))/(Treasuries_01152013!CC68/la)-theta2*EXP(-Treasuries_01152013!CC68/la))</f>
        <v>0</v>
      </c>
      <c r="Q79" s="24">
        <f>IF(Treasuries_01152013!CD68=0,0,theta0+(theta1+theta2)*(1-EXP(-Treasuries_01152013!CD68/la))/(Treasuries_01152013!CD68/la)-theta2*EXP(-Treasuries_01152013!CD68/la))</f>
        <v>0</v>
      </c>
      <c r="R79" s="24">
        <f>IF(Treasuries_01152013!CE68=0,0,theta0+(theta1+theta2)*(1-EXP(-Treasuries_01152013!CE68/la))/(Treasuries_01152013!CE68/la)-theta2*EXP(-Treasuries_01152013!CE68/la))</f>
        <v>0</v>
      </c>
      <c r="S79" s="24">
        <f>IF(Treasuries_01152013!CF68=0,0,theta0+(theta1+theta2)*(1-EXP(-Treasuries_01152013!CF68/la))/(Treasuries_01152013!CF68/la)-theta2*EXP(-Treasuries_01152013!CF68/la))</f>
        <v>0</v>
      </c>
      <c r="T79" s="24">
        <f>IF(Treasuries_01152013!CG68=0,0,theta0+(theta1+theta2)*(1-EXP(-Treasuries_01152013!CG68/la))/(Treasuries_01152013!CG68/la)-theta2*EXP(-Treasuries_01152013!CG68/la))</f>
        <v>0</v>
      </c>
      <c r="U79" s="24">
        <f>IF(Treasuries_01152013!CH68=0,0,theta0+(theta1+theta2)*(1-EXP(-Treasuries_01152013!CH68/la))/(Treasuries_01152013!CH68/la)-theta2*EXP(-Treasuries_01152013!CH68/la))</f>
        <v>0</v>
      </c>
      <c r="V79" s="24">
        <f>IF(Treasuries_01152013!CI68=0,0,theta0+(theta1+theta2)*(1-EXP(-Treasuries_01152013!CI68/la))/(Treasuries_01152013!CI68/la)-theta2*EXP(-Treasuries_01152013!CI68/la))</f>
        <v>0</v>
      </c>
      <c r="W79" s="24">
        <f>IF(Treasuries_01152013!CJ68=0,0,theta0+(theta1+theta2)*(1-EXP(-Treasuries_01152013!CJ68/la))/(Treasuries_01152013!CJ68/la)-theta2*EXP(-Treasuries_01152013!CJ68/la))</f>
        <v>0</v>
      </c>
      <c r="X79" s="24">
        <f>IF(Treasuries_01152013!CK68=0,0,theta0+(theta1+theta2)*(1-EXP(-Treasuries_01152013!CK68/la))/(Treasuries_01152013!CK68/la)-theta2*EXP(-Treasuries_01152013!CK68/la))</f>
        <v>0</v>
      </c>
      <c r="Y79" s="24">
        <f>IF(Treasuries_01152013!CL68=0,0,theta0+(theta1+theta2)*(1-EXP(-Treasuries_01152013!CL68/la))/(Treasuries_01152013!CL68/la)-theta2*EXP(-Treasuries_01152013!CL68/la))</f>
        <v>0</v>
      </c>
      <c r="Z79" s="24">
        <f>IF(Treasuries_01152013!CM68=0,0,theta0+(theta1+theta2)*(1-EXP(-Treasuries_01152013!CM68/la))/(Treasuries_01152013!CM68/la)-theta2*EXP(-Treasuries_01152013!CM68/la))</f>
        <v>0</v>
      </c>
      <c r="AA79" s="24">
        <f>IF(Treasuries_01152013!CN68=0,0,theta0+(theta1+theta2)*(1-EXP(-Treasuries_01152013!CN68/la))/(Treasuries_01152013!CN68/la)-theta2*EXP(-Treasuries_01152013!CN68/la))</f>
        <v>0</v>
      </c>
      <c r="AB79" s="24">
        <f>IF(Treasuries_01152013!CO68=0,0,theta0+(theta1+theta2)*(1-EXP(-Treasuries_01152013!CO68/la))/(Treasuries_01152013!CO68/la)-theta2*EXP(-Treasuries_01152013!CO68/la))</f>
        <v>0</v>
      </c>
      <c r="AC79" s="24">
        <f>IF(Treasuries_01152013!CP68=0,0,theta0+(theta1+theta2)*(1-EXP(-Treasuries_01152013!CP68/la))/(Treasuries_01152013!CP68/la)-theta2*EXP(-Treasuries_01152013!CP68/la))</f>
        <v>0</v>
      </c>
      <c r="AD79" s="24">
        <f>IF(Treasuries_01152013!CQ68=0,0,theta0+(theta1+theta2)*(1-EXP(-Treasuries_01152013!CQ68/la))/(Treasuries_01152013!CQ68/la)-theta2*EXP(-Treasuries_01152013!CQ68/la))</f>
        <v>0</v>
      </c>
      <c r="AE79" s="24">
        <f>IF(Treasuries_01152013!CR68=0,0,theta0+(theta1+theta2)*(1-EXP(-Treasuries_01152013!CR68/la))/(Treasuries_01152013!CR68/la)-theta2*EXP(-Treasuries_01152013!CR68/la))</f>
        <v>0</v>
      </c>
      <c r="AF79" s="24">
        <f>IF(Treasuries_01152013!CS68=0,0,theta0+(theta1+theta2)*(1-EXP(-Treasuries_01152013!CS68/la))/(Treasuries_01152013!CS68/la)-theta2*EXP(-Treasuries_01152013!CS68/la))</f>
        <v>0</v>
      </c>
      <c r="AG79" s="24">
        <f>IF(Treasuries_01152013!CT68=0,0,theta0+(theta1+theta2)*(1-EXP(-Treasuries_01152013!CT68/la))/(Treasuries_01152013!CT68/la)-theta2*EXP(-Treasuries_01152013!CT68/la))</f>
        <v>0</v>
      </c>
      <c r="AH79" s="24">
        <f>IF(Treasuries_01152013!CU68=0,0,theta0+(theta1+theta2)*(1-EXP(-Treasuries_01152013!CU68/la))/(Treasuries_01152013!CU68/la)-theta2*EXP(-Treasuries_01152013!CU68/la))</f>
        <v>0</v>
      </c>
      <c r="AI79" s="24">
        <f>IF(Treasuries_01152013!CV68=0,0,theta0+(theta1+theta2)*(1-EXP(-Treasuries_01152013!CV68/la))/(Treasuries_01152013!CV68/la)-theta2*EXP(-Treasuries_01152013!CV68/la))</f>
        <v>0</v>
      </c>
      <c r="AJ79" s="24">
        <f>IF(Treasuries_01152013!CW68=0,0,theta0+(theta1+theta2)*(1-EXP(-Treasuries_01152013!CW68/la))/(Treasuries_01152013!CW68/la)-theta2*EXP(-Treasuries_01152013!CW68/la))</f>
        <v>0</v>
      </c>
      <c r="AK79" s="24">
        <f>IF(Treasuries_01152013!CX68=0,0,theta0+(theta1+theta2)*(1-EXP(-Treasuries_01152013!CX68/la))/(Treasuries_01152013!CX68/la)-theta2*EXP(-Treasuries_01152013!CX68/la))</f>
        <v>0</v>
      </c>
      <c r="AL79" s="24">
        <f>IF(Treasuries_01152013!CY68=0,0,theta0+(theta1+theta2)*(1-EXP(-Treasuries_01152013!CY68/la))/(Treasuries_01152013!CY68/la)-theta2*EXP(-Treasuries_01152013!CY68/la))</f>
        <v>0</v>
      </c>
      <c r="AM79" s="24">
        <f>IF(Treasuries_01152013!CZ68=0,0,theta0+(theta1+theta2)*(1-EXP(-Treasuries_01152013!CZ68/la))/(Treasuries_01152013!CZ68/la)-theta2*EXP(-Treasuries_01152013!CZ68/la))</f>
        <v>0</v>
      </c>
      <c r="AN79" s="24">
        <f>IF(Treasuries_01152013!DA68=0,0,theta0+(theta1+theta2)*(1-EXP(-Treasuries_01152013!DA68/la))/(Treasuries_01152013!DA68/la)-theta2*EXP(-Treasuries_01152013!DA68/la))</f>
        <v>0</v>
      </c>
      <c r="AO79" s="24">
        <f>IF(Treasuries_01152013!DB68=0,0,theta0+(theta1+theta2)*(1-EXP(-Treasuries_01152013!DB68/la))/(Treasuries_01152013!DB68/la)-theta2*EXP(-Treasuries_01152013!DB68/la))</f>
        <v>0</v>
      </c>
      <c r="AP79" s="24">
        <f>IF(Treasuries_01152013!DC68=0,0,theta0+(theta1+theta2)*(1-EXP(-Treasuries_01152013!DC68/la))/(Treasuries_01152013!DC68/la)-theta2*EXP(-Treasuries_01152013!DC68/la))</f>
        <v>0</v>
      </c>
      <c r="AQ79" s="24">
        <f>IF(Treasuries_01152013!DD68=0,0,theta0+(theta1+theta2)*(1-EXP(-Treasuries_01152013!DD68/la))/(Treasuries_01152013!DD68/la)-theta2*EXP(-Treasuries_01152013!DD68/la))</f>
        <v>0</v>
      </c>
      <c r="AR79" s="24">
        <f>IF(Treasuries_01152013!DE68=0,0,theta0+(theta1+theta2)*(1-EXP(-Treasuries_01152013!DE68/la))/(Treasuries_01152013!DE68/la)-theta2*EXP(-Treasuries_01152013!DE68/la))</f>
        <v>0</v>
      </c>
      <c r="AS79" s="24">
        <f>IF(Treasuries_01152013!DF68=0,0,theta0+(theta1+theta2)*(1-EXP(-Treasuries_01152013!DF68/la))/(Treasuries_01152013!DF68/la)-theta2*EXP(-Treasuries_01152013!DF68/la))</f>
        <v>0</v>
      </c>
      <c r="AT79" s="24">
        <f>IF(Treasuries_01152013!DG68=0,0,theta0+(theta1+theta2)*(1-EXP(-Treasuries_01152013!DG68/la))/(Treasuries_01152013!DG68/la)-theta2*EXP(-Treasuries_01152013!DG68/la))</f>
        <v>0</v>
      </c>
      <c r="AU79" s="24">
        <f>IF(Treasuries_01152013!DH68=0,0,theta0+(theta1+theta2)*(1-EXP(-Treasuries_01152013!DH68/la))/(Treasuries_01152013!DH68/la)-theta2*EXP(-Treasuries_01152013!DH68/la))</f>
        <v>0</v>
      </c>
      <c r="AV79" s="24">
        <f>IF(Treasuries_01152013!DI68=0,0,theta0+(theta1+theta2)*(1-EXP(-Treasuries_01152013!DI68/la))/(Treasuries_01152013!DI68/la)-theta2*EXP(-Treasuries_01152013!DI68/la))</f>
        <v>0</v>
      </c>
      <c r="AW79" s="24">
        <f>IF(Treasuries_01152013!DJ68=0,0,theta0+(theta1+theta2)*(1-EXP(-Treasuries_01152013!DJ68/la))/(Treasuries_01152013!DJ68/la)-theta2*EXP(-Treasuries_01152013!DJ68/la))</f>
        <v>0</v>
      </c>
      <c r="AX79" s="24">
        <f>IF(Treasuries_01152013!DK68=0,0,theta0+(theta1+theta2)*(1-EXP(-Treasuries_01152013!DK68/la))/(Treasuries_01152013!DK68/la)-theta2*EXP(-Treasuries_01152013!DK68/la))</f>
        <v>0</v>
      </c>
      <c r="AY79" s="24">
        <f>IF(Treasuries_01152013!DL68=0,0,theta0+(theta1+theta2)*(1-EXP(-Treasuries_01152013!DL68/la))/(Treasuries_01152013!DL68/la)-theta2*EXP(-Treasuries_01152013!DL68/la))</f>
        <v>0</v>
      </c>
      <c r="AZ79" s="24">
        <f>IF(Treasuries_01152013!DM68=0,0,theta0+(theta1+theta2)*(1-EXP(-Treasuries_01152013!DM68/la))/(Treasuries_01152013!DM68/la)-theta2*EXP(-Treasuries_01152013!DM68/la))</f>
        <v>0</v>
      </c>
      <c r="BA79" s="24">
        <f>IF(Treasuries_01152013!DN68=0,0,theta0+(theta1+theta2)*(1-EXP(-Treasuries_01152013!DN68/la))/(Treasuries_01152013!DN68/la)-theta2*EXP(-Treasuries_01152013!DN68/la))</f>
        <v>0</v>
      </c>
      <c r="BB79" s="24">
        <f>IF(Treasuries_01152013!DO68=0,0,theta0+(theta1+theta2)*(1-EXP(-Treasuries_01152013!DO68/la))/(Treasuries_01152013!DO68/la)-theta2*EXP(-Treasuries_01152013!DO68/la))</f>
        <v>0</v>
      </c>
      <c r="BC79" s="24">
        <f>IF(Treasuries_01152013!DP68=0,0,theta0+(theta1+theta2)*(1-EXP(-Treasuries_01152013!DP68/la))/(Treasuries_01152013!DP68/la)-theta2*EXP(-Treasuries_01152013!DP68/la))</f>
        <v>0</v>
      </c>
      <c r="BD79" s="24">
        <f>IF(Treasuries_01152013!DQ68=0,0,theta0+(theta1+theta2)*(1-EXP(-Treasuries_01152013!DQ68/la))/(Treasuries_01152013!DQ68/la)-theta2*EXP(-Treasuries_01152013!DQ68/la))</f>
        <v>0</v>
      </c>
      <c r="BE79" s="24">
        <f>IF(Treasuries_01152013!DR68=0,0,theta0+(theta1+theta2)*(1-EXP(-Treasuries_01152013!DR68/la))/(Treasuries_01152013!DR68/la)-theta2*EXP(-Treasuries_01152013!DR68/la))</f>
        <v>0</v>
      </c>
      <c r="BF79" s="24">
        <f>IF(Treasuries_01152013!DS68=0,0,theta0+(theta1+theta2)*(1-EXP(-Treasuries_01152013!DS68/la))/(Treasuries_01152013!DS68/la)-theta2*EXP(-Treasuries_01152013!DS68/la))</f>
        <v>0</v>
      </c>
      <c r="BG79" s="24">
        <f>IF(Treasuries_01152013!DT68=0,0,theta0+(theta1+theta2)*(1-EXP(-Treasuries_01152013!DT68/la))/(Treasuries_01152013!DT68/la)-theta2*EXP(-Treasuries_01152013!DT68/la))</f>
        <v>0</v>
      </c>
      <c r="BH79" s="24">
        <f>IF(Treasuries_01152013!DU68=0,0,theta0+(theta1+theta2)*(1-EXP(-Treasuries_01152013!DU68/la))/(Treasuries_01152013!DU68/la)-theta2*EXP(-Treasuries_01152013!DU68/la))</f>
        <v>0</v>
      </c>
      <c r="BI79" s="24">
        <f>IF(Treasuries_01152013!DV68=0,0,theta0+(theta1+theta2)*(1-EXP(-Treasuries_01152013!DV68/la))/(Treasuries_01152013!DV68/la)-theta2*EXP(-Treasuries_01152013!DV68/la))</f>
        <v>0</v>
      </c>
      <c r="BJ79" s="24">
        <f>IF(Treasuries_01152013!DW68=0,0,theta0+(theta1+theta2)*(1-EXP(-Treasuries_01152013!DW68/la))/(Treasuries_01152013!DW68/la)-theta2*EXP(-Treasuries_01152013!DW68/la))</f>
        <v>0</v>
      </c>
      <c r="BK79" s="24">
        <f>IF(Treasuries_01152013!DX68=0,0,theta0+(theta1+theta2)*(1-EXP(-Treasuries_01152013!DX68/la))/(Treasuries_01152013!DX68/la)-theta2*EXP(-Treasuries_01152013!DX68/la))</f>
        <v>0</v>
      </c>
      <c r="BL79" s="24">
        <f>IF(Treasuries_01152013!DY68=0,0,theta0+(theta1+theta2)*(1-EXP(-Treasuries_01152013!DY68/la))/(Treasuries_01152013!DY68/la)-theta2*EXP(-Treasuries_01152013!DY68/la))</f>
        <v>0</v>
      </c>
      <c r="BM79" s="24">
        <f>IF(Treasuries_01152013!DZ68=0,0,theta0+(theta1+theta2)*(1-EXP(-Treasuries_01152013!DZ68/la))/(Treasuries_01152013!DZ68/la)-theta2*EXP(-Treasuries_01152013!DZ68/la))</f>
        <v>0</v>
      </c>
      <c r="BN79" s="24">
        <f>IF(Treasuries_01152013!EA68=0,0,theta0+(theta1+theta2)*(1-EXP(-Treasuries_01152013!EA68/la))/(Treasuries_01152013!EA68/la)-theta2*EXP(-Treasuries_01152013!EA68/la))</f>
        <v>0</v>
      </c>
      <c r="BO79" s="17" t="e">
        <f>EXP(-Treasuries_01152013!BT68*G79)</f>
        <v>#DIV/0!</v>
      </c>
      <c r="BP79" s="17" t="e">
        <f>EXP(-Treasuries_01152013!BU68*H79)</f>
        <v>#DIV/0!</v>
      </c>
      <c r="BQ79" s="17">
        <f>EXP(-Treasuries_01152013!BV68*I79)</f>
        <v>1</v>
      </c>
      <c r="BR79" s="17">
        <f>EXP(-Treasuries_01152013!BW68*J79)</f>
        <v>1</v>
      </c>
      <c r="BS79" s="17">
        <f>EXP(-Treasuries_01152013!BX68*K79)</f>
        <v>1</v>
      </c>
      <c r="BT79" s="17">
        <f>EXP(-Treasuries_01152013!BY68*L79)</f>
        <v>1</v>
      </c>
      <c r="BU79" s="17">
        <f>EXP(-Treasuries_01152013!BZ68*M79)</f>
        <v>1</v>
      </c>
      <c r="BV79" s="17">
        <f>EXP(-Treasuries_01152013!CA68*N79)</f>
        <v>1</v>
      </c>
      <c r="BW79" s="17">
        <f>EXP(-Treasuries_01152013!CB68*O79)</f>
        <v>1</v>
      </c>
      <c r="BX79" s="17">
        <f>EXP(-Treasuries_01152013!CC68*P79)</f>
        <v>1</v>
      </c>
      <c r="BY79" s="17">
        <f>EXP(-Treasuries_01152013!CD68*Q79)</f>
        <v>1</v>
      </c>
      <c r="BZ79" s="17">
        <f>EXP(-Treasuries_01152013!CE68*R79)</f>
        <v>1</v>
      </c>
      <c r="CA79" s="17">
        <f>EXP(-Treasuries_01152013!CF68*S79)</f>
        <v>1</v>
      </c>
      <c r="CB79" s="17">
        <f>EXP(-Treasuries_01152013!CG68*T79)</f>
        <v>1</v>
      </c>
      <c r="CC79" s="17">
        <f>EXP(-Treasuries_01152013!CH68*U79)</f>
        <v>1</v>
      </c>
      <c r="CD79" s="17">
        <f>EXP(-Treasuries_01152013!CI68*V79)</f>
        <v>1</v>
      </c>
      <c r="CE79" s="17">
        <f>EXP(-Treasuries_01152013!CJ68*W79)</f>
        <v>1</v>
      </c>
      <c r="CF79" s="17">
        <f>EXP(-Treasuries_01152013!CK68*X79)</f>
        <v>1</v>
      </c>
      <c r="CG79" s="17">
        <f>EXP(-Treasuries_01152013!CL68*Y79)</f>
        <v>1</v>
      </c>
      <c r="CH79" s="17">
        <f>EXP(-Treasuries_01152013!CM68*Z79)</f>
        <v>1</v>
      </c>
      <c r="CI79" s="17">
        <f>EXP(-Treasuries_01152013!CN68*AA79)</f>
        <v>1</v>
      </c>
      <c r="CJ79" s="17">
        <f>EXP(-Treasuries_01152013!CO68*AB79)</f>
        <v>1</v>
      </c>
      <c r="CK79" s="17">
        <f>EXP(-Treasuries_01152013!CP68*AC79)</f>
        <v>1</v>
      </c>
      <c r="CL79" s="17">
        <f>EXP(-Treasuries_01152013!CQ68*AD79)</f>
        <v>1</v>
      </c>
      <c r="CM79" s="17">
        <f>EXP(-Treasuries_01152013!CR68*AE79)</f>
        <v>1</v>
      </c>
      <c r="CN79" s="17">
        <f>EXP(-Treasuries_01152013!CS68*AF79)</f>
        <v>1</v>
      </c>
      <c r="CO79" s="17">
        <f>EXP(-Treasuries_01152013!CT68*AG79)</f>
        <v>1</v>
      </c>
      <c r="CP79" s="17">
        <f>EXP(-Treasuries_01152013!CU68*AH79)</f>
        <v>1</v>
      </c>
      <c r="CQ79" s="17">
        <f>EXP(-Treasuries_01152013!CV68*AI79)</f>
        <v>1</v>
      </c>
      <c r="CR79" s="17">
        <f>EXP(-Treasuries_01152013!CW68*AJ79)</f>
        <v>1</v>
      </c>
      <c r="CS79" s="17">
        <f>EXP(-Treasuries_01152013!CX68*AK79)</f>
        <v>1</v>
      </c>
      <c r="CT79" s="17">
        <f>EXP(-Treasuries_01152013!CY68*AL79)</f>
        <v>1</v>
      </c>
      <c r="CU79" s="17">
        <f>EXP(-Treasuries_01152013!CZ68*AM79)</f>
        <v>1</v>
      </c>
      <c r="CV79" s="17">
        <f>EXP(-Treasuries_01152013!DA68*AN79)</f>
        <v>1</v>
      </c>
      <c r="CW79" s="17">
        <f>EXP(-Treasuries_01152013!DB68*AO79)</f>
        <v>1</v>
      </c>
      <c r="CX79" s="17">
        <f>EXP(-Treasuries_01152013!DC68*AP79)</f>
        <v>1</v>
      </c>
      <c r="CY79" s="17">
        <f>EXP(-Treasuries_01152013!DD68*AQ79)</f>
        <v>1</v>
      </c>
      <c r="CZ79" s="17">
        <f>EXP(-Treasuries_01152013!DE68*AR79)</f>
        <v>1</v>
      </c>
      <c r="DA79" s="17">
        <f>EXP(-Treasuries_01152013!DF68*AS79)</f>
        <v>1</v>
      </c>
      <c r="DB79" s="17">
        <f>EXP(-Treasuries_01152013!DG68*AT79)</f>
        <v>1</v>
      </c>
      <c r="DC79" s="17">
        <f>EXP(-Treasuries_01152013!DH68*AU79)</f>
        <v>1</v>
      </c>
      <c r="DD79" s="17">
        <f>EXP(-Treasuries_01152013!DI68*AV79)</f>
        <v>1</v>
      </c>
      <c r="DE79" s="17">
        <f>EXP(-Treasuries_01152013!DJ68*AW79)</f>
        <v>1</v>
      </c>
      <c r="DF79" s="17">
        <f>EXP(-Treasuries_01152013!DK68*AX79)</f>
        <v>1</v>
      </c>
      <c r="DG79" s="17">
        <f>EXP(-Treasuries_01152013!DL68*AY79)</f>
        <v>1</v>
      </c>
      <c r="DH79" s="17">
        <f>EXP(-Treasuries_01152013!DM68*AZ79)</f>
        <v>1</v>
      </c>
      <c r="DI79" s="17">
        <f>EXP(-Treasuries_01152013!DN68*BA79)</f>
        <v>1</v>
      </c>
      <c r="DJ79" s="17">
        <f>EXP(-Treasuries_01152013!DO68*BB79)</f>
        <v>1</v>
      </c>
      <c r="DK79" s="17">
        <f>EXP(-Treasuries_01152013!DP68*BC79)</f>
        <v>1</v>
      </c>
      <c r="DL79" s="17">
        <f>EXP(-Treasuries_01152013!DQ68*BD79)</f>
        <v>1</v>
      </c>
      <c r="DM79" s="17">
        <f>EXP(-Treasuries_01152013!DR68*BE79)</f>
        <v>1</v>
      </c>
      <c r="DN79" s="17">
        <f>EXP(-Treasuries_01152013!DS68*BF79)</f>
        <v>1</v>
      </c>
      <c r="DO79" s="17">
        <f>EXP(-Treasuries_01152013!DT68*BG79)</f>
        <v>1</v>
      </c>
      <c r="DP79" s="17">
        <f>EXP(-Treasuries_01152013!DU68*BH79)</f>
        <v>1</v>
      </c>
      <c r="DQ79" s="17">
        <f>EXP(-Treasuries_01152013!DV68*BI79)</f>
        <v>1</v>
      </c>
      <c r="DR79" s="17">
        <f>EXP(-Treasuries_01152013!DW68*BJ79)</f>
        <v>1</v>
      </c>
      <c r="DS79" s="17">
        <f>EXP(-Treasuries_01152013!DX68*BK79)</f>
        <v>1</v>
      </c>
      <c r="DT79" s="17">
        <f>EXP(-Treasuries_01152013!DY68*BL79)</f>
        <v>1</v>
      </c>
      <c r="DU79" s="17">
        <f>EXP(-Treasuries_01152013!DZ68*BM79)</f>
        <v>1</v>
      </c>
      <c r="DV79" s="17">
        <f>EXP(-Treasuries_01152013!EA68*BN79)</f>
        <v>1</v>
      </c>
      <c r="DW79" s="8" t="e">
        <f>SUMPRODUCT(BO79:DV79,Treasuries_01152013!K68:BR68)</f>
        <v>#DIV/0!</v>
      </c>
      <c r="DX79" s="11" t="e">
        <f t="shared" si="3"/>
        <v>#DIV/0!</v>
      </c>
      <c r="DZ79" s="14"/>
      <c r="EA79" s="11"/>
      <c r="EB79" s="11"/>
      <c r="EC79" s="11"/>
    </row>
    <row r="80" spans="2:136">
      <c r="B80" s="10">
        <f>Treasuries_01152013!C69</f>
        <v>2.75</v>
      </c>
      <c r="C80" s="10">
        <f>Treasuries_01152013!E69</f>
        <v>102.03125</v>
      </c>
      <c r="D80" s="10">
        <f>Treasuries_01152013!F69</f>
        <v>102.039062</v>
      </c>
      <c r="E80" s="8">
        <f>Treasuries_01152013!H69</f>
        <v>0.7944444444444444</v>
      </c>
      <c r="F80" s="8">
        <f t="shared" si="5"/>
        <v>102.035156</v>
      </c>
      <c r="G80" s="24" t="e">
        <f>IF(Treasuries_01152013!BT69=0,0,theta0+(theta1+theta2)*(1-EXP(-Treasuries_01152013!BT69/la))/(Treasuries_01152013!BT69/la)-theta2*EXP(-Treasuries_01152013!BT69/la))</f>
        <v>#DIV/0!</v>
      </c>
      <c r="H80" s="24" t="e">
        <f>IF(Treasuries_01152013!BU69=0,0,theta0+(theta1+theta2)*(1-EXP(-Treasuries_01152013!BU69/la))/(Treasuries_01152013!BU69/la)-theta2*EXP(-Treasuries_01152013!BU69/la))</f>
        <v>#DIV/0!</v>
      </c>
      <c r="I80" s="24">
        <f>IF(Treasuries_01152013!BV69=0,0,theta0+(theta1+theta2)*(1-EXP(-Treasuries_01152013!BV69/la))/(Treasuries_01152013!BV69/la)-theta2*EXP(-Treasuries_01152013!BV69/la))</f>
        <v>0</v>
      </c>
      <c r="J80" s="24">
        <f>IF(Treasuries_01152013!BW69=0,0,theta0+(theta1+theta2)*(1-EXP(-Treasuries_01152013!BW69/la))/(Treasuries_01152013!BW69/la)-theta2*EXP(-Treasuries_01152013!BW69/la))</f>
        <v>0</v>
      </c>
      <c r="K80" s="24">
        <f>IF(Treasuries_01152013!BX69=0,0,theta0+(theta1+theta2)*(1-EXP(-Treasuries_01152013!BX69/la))/(Treasuries_01152013!BX69/la)-theta2*EXP(-Treasuries_01152013!BX69/la))</f>
        <v>0</v>
      </c>
      <c r="L80" s="24">
        <f>IF(Treasuries_01152013!BY69=0,0,theta0+(theta1+theta2)*(1-EXP(-Treasuries_01152013!BY69/la))/(Treasuries_01152013!BY69/la)-theta2*EXP(-Treasuries_01152013!BY69/la))</f>
        <v>0</v>
      </c>
      <c r="M80" s="24">
        <f>IF(Treasuries_01152013!BZ69=0,0,theta0+(theta1+theta2)*(1-EXP(-Treasuries_01152013!BZ69/la))/(Treasuries_01152013!BZ69/la)-theta2*EXP(-Treasuries_01152013!BZ69/la))</f>
        <v>0</v>
      </c>
      <c r="N80" s="24">
        <f>IF(Treasuries_01152013!CA69=0,0,theta0+(theta1+theta2)*(1-EXP(-Treasuries_01152013!CA69/la))/(Treasuries_01152013!CA69/la)-theta2*EXP(-Treasuries_01152013!CA69/la))</f>
        <v>0</v>
      </c>
      <c r="O80" s="24">
        <f>IF(Treasuries_01152013!CB69=0,0,theta0+(theta1+theta2)*(1-EXP(-Treasuries_01152013!CB69/la))/(Treasuries_01152013!CB69/la)-theta2*EXP(-Treasuries_01152013!CB69/la))</f>
        <v>0</v>
      </c>
      <c r="P80" s="24">
        <f>IF(Treasuries_01152013!CC69=0,0,theta0+(theta1+theta2)*(1-EXP(-Treasuries_01152013!CC69/la))/(Treasuries_01152013!CC69/la)-theta2*EXP(-Treasuries_01152013!CC69/la))</f>
        <v>0</v>
      </c>
      <c r="Q80" s="24">
        <f>IF(Treasuries_01152013!CD69=0,0,theta0+(theta1+theta2)*(1-EXP(-Treasuries_01152013!CD69/la))/(Treasuries_01152013!CD69/la)-theta2*EXP(-Treasuries_01152013!CD69/la))</f>
        <v>0</v>
      </c>
      <c r="R80" s="24">
        <f>IF(Treasuries_01152013!CE69=0,0,theta0+(theta1+theta2)*(1-EXP(-Treasuries_01152013!CE69/la))/(Treasuries_01152013!CE69/la)-theta2*EXP(-Treasuries_01152013!CE69/la))</f>
        <v>0</v>
      </c>
      <c r="S80" s="24">
        <f>IF(Treasuries_01152013!CF69=0,0,theta0+(theta1+theta2)*(1-EXP(-Treasuries_01152013!CF69/la))/(Treasuries_01152013!CF69/la)-theta2*EXP(-Treasuries_01152013!CF69/la))</f>
        <v>0</v>
      </c>
      <c r="T80" s="24">
        <f>IF(Treasuries_01152013!CG69=0,0,theta0+(theta1+theta2)*(1-EXP(-Treasuries_01152013!CG69/la))/(Treasuries_01152013!CG69/la)-theta2*EXP(-Treasuries_01152013!CG69/la))</f>
        <v>0</v>
      </c>
      <c r="U80" s="24">
        <f>IF(Treasuries_01152013!CH69=0,0,theta0+(theta1+theta2)*(1-EXP(-Treasuries_01152013!CH69/la))/(Treasuries_01152013!CH69/la)-theta2*EXP(-Treasuries_01152013!CH69/la))</f>
        <v>0</v>
      </c>
      <c r="V80" s="24">
        <f>IF(Treasuries_01152013!CI69=0,0,theta0+(theta1+theta2)*(1-EXP(-Treasuries_01152013!CI69/la))/(Treasuries_01152013!CI69/la)-theta2*EXP(-Treasuries_01152013!CI69/la))</f>
        <v>0</v>
      </c>
      <c r="W80" s="24">
        <f>IF(Treasuries_01152013!CJ69=0,0,theta0+(theta1+theta2)*(1-EXP(-Treasuries_01152013!CJ69/la))/(Treasuries_01152013!CJ69/la)-theta2*EXP(-Treasuries_01152013!CJ69/la))</f>
        <v>0</v>
      </c>
      <c r="X80" s="24">
        <f>IF(Treasuries_01152013!CK69=0,0,theta0+(theta1+theta2)*(1-EXP(-Treasuries_01152013!CK69/la))/(Treasuries_01152013!CK69/la)-theta2*EXP(-Treasuries_01152013!CK69/la))</f>
        <v>0</v>
      </c>
      <c r="Y80" s="24">
        <f>IF(Treasuries_01152013!CL69=0,0,theta0+(theta1+theta2)*(1-EXP(-Treasuries_01152013!CL69/la))/(Treasuries_01152013!CL69/la)-theta2*EXP(-Treasuries_01152013!CL69/la))</f>
        <v>0</v>
      </c>
      <c r="Z80" s="24">
        <f>IF(Treasuries_01152013!CM69=0,0,theta0+(theta1+theta2)*(1-EXP(-Treasuries_01152013!CM69/la))/(Treasuries_01152013!CM69/la)-theta2*EXP(-Treasuries_01152013!CM69/la))</f>
        <v>0</v>
      </c>
      <c r="AA80" s="24">
        <f>IF(Treasuries_01152013!CN69=0,0,theta0+(theta1+theta2)*(1-EXP(-Treasuries_01152013!CN69/la))/(Treasuries_01152013!CN69/la)-theta2*EXP(-Treasuries_01152013!CN69/la))</f>
        <v>0</v>
      </c>
      <c r="AB80" s="24">
        <f>IF(Treasuries_01152013!CO69=0,0,theta0+(theta1+theta2)*(1-EXP(-Treasuries_01152013!CO69/la))/(Treasuries_01152013!CO69/la)-theta2*EXP(-Treasuries_01152013!CO69/la))</f>
        <v>0</v>
      </c>
      <c r="AC80" s="24">
        <f>IF(Treasuries_01152013!CP69=0,0,theta0+(theta1+theta2)*(1-EXP(-Treasuries_01152013!CP69/la))/(Treasuries_01152013!CP69/la)-theta2*EXP(-Treasuries_01152013!CP69/la))</f>
        <v>0</v>
      </c>
      <c r="AD80" s="24">
        <f>IF(Treasuries_01152013!CQ69=0,0,theta0+(theta1+theta2)*(1-EXP(-Treasuries_01152013!CQ69/la))/(Treasuries_01152013!CQ69/la)-theta2*EXP(-Treasuries_01152013!CQ69/la))</f>
        <v>0</v>
      </c>
      <c r="AE80" s="24">
        <f>IF(Treasuries_01152013!CR69=0,0,theta0+(theta1+theta2)*(1-EXP(-Treasuries_01152013!CR69/la))/(Treasuries_01152013!CR69/la)-theta2*EXP(-Treasuries_01152013!CR69/la))</f>
        <v>0</v>
      </c>
      <c r="AF80" s="24">
        <f>IF(Treasuries_01152013!CS69=0,0,theta0+(theta1+theta2)*(1-EXP(-Treasuries_01152013!CS69/la))/(Treasuries_01152013!CS69/la)-theta2*EXP(-Treasuries_01152013!CS69/la))</f>
        <v>0</v>
      </c>
      <c r="AG80" s="24">
        <f>IF(Treasuries_01152013!CT69=0,0,theta0+(theta1+theta2)*(1-EXP(-Treasuries_01152013!CT69/la))/(Treasuries_01152013!CT69/la)-theta2*EXP(-Treasuries_01152013!CT69/la))</f>
        <v>0</v>
      </c>
      <c r="AH80" s="24">
        <f>IF(Treasuries_01152013!CU69=0,0,theta0+(theta1+theta2)*(1-EXP(-Treasuries_01152013!CU69/la))/(Treasuries_01152013!CU69/la)-theta2*EXP(-Treasuries_01152013!CU69/la))</f>
        <v>0</v>
      </c>
      <c r="AI80" s="24">
        <f>IF(Treasuries_01152013!CV69=0,0,theta0+(theta1+theta2)*(1-EXP(-Treasuries_01152013!CV69/la))/(Treasuries_01152013!CV69/la)-theta2*EXP(-Treasuries_01152013!CV69/la))</f>
        <v>0</v>
      </c>
      <c r="AJ80" s="24">
        <f>IF(Treasuries_01152013!CW69=0,0,theta0+(theta1+theta2)*(1-EXP(-Treasuries_01152013!CW69/la))/(Treasuries_01152013!CW69/la)-theta2*EXP(-Treasuries_01152013!CW69/la))</f>
        <v>0</v>
      </c>
      <c r="AK80" s="24">
        <f>IF(Treasuries_01152013!CX69=0,0,theta0+(theta1+theta2)*(1-EXP(-Treasuries_01152013!CX69/la))/(Treasuries_01152013!CX69/la)-theta2*EXP(-Treasuries_01152013!CX69/la))</f>
        <v>0</v>
      </c>
      <c r="AL80" s="24">
        <f>IF(Treasuries_01152013!CY69=0,0,theta0+(theta1+theta2)*(1-EXP(-Treasuries_01152013!CY69/la))/(Treasuries_01152013!CY69/la)-theta2*EXP(-Treasuries_01152013!CY69/la))</f>
        <v>0</v>
      </c>
      <c r="AM80" s="24">
        <f>IF(Treasuries_01152013!CZ69=0,0,theta0+(theta1+theta2)*(1-EXP(-Treasuries_01152013!CZ69/la))/(Treasuries_01152013!CZ69/la)-theta2*EXP(-Treasuries_01152013!CZ69/la))</f>
        <v>0</v>
      </c>
      <c r="AN80" s="24">
        <f>IF(Treasuries_01152013!DA69=0,0,theta0+(theta1+theta2)*(1-EXP(-Treasuries_01152013!DA69/la))/(Treasuries_01152013!DA69/la)-theta2*EXP(-Treasuries_01152013!DA69/la))</f>
        <v>0</v>
      </c>
      <c r="AO80" s="24">
        <f>IF(Treasuries_01152013!DB69=0,0,theta0+(theta1+theta2)*(1-EXP(-Treasuries_01152013!DB69/la))/(Treasuries_01152013!DB69/la)-theta2*EXP(-Treasuries_01152013!DB69/la))</f>
        <v>0</v>
      </c>
      <c r="AP80" s="24">
        <f>IF(Treasuries_01152013!DC69=0,0,theta0+(theta1+theta2)*(1-EXP(-Treasuries_01152013!DC69/la))/(Treasuries_01152013!DC69/la)-theta2*EXP(-Treasuries_01152013!DC69/la))</f>
        <v>0</v>
      </c>
      <c r="AQ80" s="24">
        <f>IF(Treasuries_01152013!DD69=0,0,theta0+(theta1+theta2)*(1-EXP(-Treasuries_01152013!DD69/la))/(Treasuries_01152013!DD69/la)-theta2*EXP(-Treasuries_01152013!DD69/la))</f>
        <v>0</v>
      </c>
      <c r="AR80" s="24">
        <f>IF(Treasuries_01152013!DE69=0,0,theta0+(theta1+theta2)*(1-EXP(-Treasuries_01152013!DE69/la))/(Treasuries_01152013!DE69/la)-theta2*EXP(-Treasuries_01152013!DE69/la))</f>
        <v>0</v>
      </c>
      <c r="AS80" s="24">
        <f>IF(Treasuries_01152013!DF69=0,0,theta0+(theta1+theta2)*(1-EXP(-Treasuries_01152013!DF69/la))/(Treasuries_01152013!DF69/la)-theta2*EXP(-Treasuries_01152013!DF69/la))</f>
        <v>0</v>
      </c>
      <c r="AT80" s="24">
        <f>IF(Treasuries_01152013!DG69=0,0,theta0+(theta1+theta2)*(1-EXP(-Treasuries_01152013!DG69/la))/(Treasuries_01152013!DG69/la)-theta2*EXP(-Treasuries_01152013!DG69/la))</f>
        <v>0</v>
      </c>
      <c r="AU80" s="24">
        <f>IF(Treasuries_01152013!DH69=0,0,theta0+(theta1+theta2)*(1-EXP(-Treasuries_01152013!DH69/la))/(Treasuries_01152013!DH69/la)-theta2*EXP(-Treasuries_01152013!DH69/la))</f>
        <v>0</v>
      </c>
      <c r="AV80" s="24">
        <f>IF(Treasuries_01152013!DI69=0,0,theta0+(theta1+theta2)*(1-EXP(-Treasuries_01152013!DI69/la))/(Treasuries_01152013!DI69/la)-theta2*EXP(-Treasuries_01152013!DI69/la))</f>
        <v>0</v>
      </c>
      <c r="AW80" s="24">
        <f>IF(Treasuries_01152013!DJ69=0,0,theta0+(theta1+theta2)*(1-EXP(-Treasuries_01152013!DJ69/la))/(Treasuries_01152013!DJ69/la)-theta2*EXP(-Treasuries_01152013!DJ69/la))</f>
        <v>0</v>
      </c>
      <c r="AX80" s="24">
        <f>IF(Treasuries_01152013!DK69=0,0,theta0+(theta1+theta2)*(1-EXP(-Treasuries_01152013!DK69/la))/(Treasuries_01152013!DK69/la)-theta2*EXP(-Treasuries_01152013!DK69/la))</f>
        <v>0</v>
      </c>
      <c r="AY80" s="24">
        <f>IF(Treasuries_01152013!DL69=0,0,theta0+(theta1+theta2)*(1-EXP(-Treasuries_01152013!DL69/la))/(Treasuries_01152013!DL69/la)-theta2*EXP(-Treasuries_01152013!DL69/la))</f>
        <v>0</v>
      </c>
      <c r="AZ80" s="24">
        <f>IF(Treasuries_01152013!DM69=0,0,theta0+(theta1+theta2)*(1-EXP(-Treasuries_01152013!DM69/la))/(Treasuries_01152013!DM69/la)-theta2*EXP(-Treasuries_01152013!DM69/la))</f>
        <v>0</v>
      </c>
      <c r="BA80" s="24">
        <f>IF(Treasuries_01152013!DN69=0,0,theta0+(theta1+theta2)*(1-EXP(-Treasuries_01152013!DN69/la))/(Treasuries_01152013!DN69/la)-theta2*EXP(-Treasuries_01152013!DN69/la))</f>
        <v>0</v>
      </c>
      <c r="BB80" s="24">
        <f>IF(Treasuries_01152013!DO69=0,0,theta0+(theta1+theta2)*(1-EXP(-Treasuries_01152013!DO69/la))/(Treasuries_01152013!DO69/la)-theta2*EXP(-Treasuries_01152013!DO69/la))</f>
        <v>0</v>
      </c>
      <c r="BC80" s="24">
        <f>IF(Treasuries_01152013!DP69=0,0,theta0+(theta1+theta2)*(1-EXP(-Treasuries_01152013!DP69/la))/(Treasuries_01152013!DP69/la)-theta2*EXP(-Treasuries_01152013!DP69/la))</f>
        <v>0</v>
      </c>
      <c r="BD80" s="24">
        <f>IF(Treasuries_01152013!DQ69=0,0,theta0+(theta1+theta2)*(1-EXP(-Treasuries_01152013!DQ69/la))/(Treasuries_01152013!DQ69/la)-theta2*EXP(-Treasuries_01152013!DQ69/la))</f>
        <v>0</v>
      </c>
      <c r="BE80" s="24">
        <f>IF(Treasuries_01152013!DR69=0,0,theta0+(theta1+theta2)*(1-EXP(-Treasuries_01152013!DR69/la))/(Treasuries_01152013!DR69/la)-theta2*EXP(-Treasuries_01152013!DR69/la))</f>
        <v>0</v>
      </c>
      <c r="BF80" s="24">
        <f>IF(Treasuries_01152013!DS69=0,0,theta0+(theta1+theta2)*(1-EXP(-Treasuries_01152013!DS69/la))/(Treasuries_01152013!DS69/la)-theta2*EXP(-Treasuries_01152013!DS69/la))</f>
        <v>0</v>
      </c>
      <c r="BG80" s="24">
        <f>IF(Treasuries_01152013!DT69=0,0,theta0+(theta1+theta2)*(1-EXP(-Treasuries_01152013!DT69/la))/(Treasuries_01152013!DT69/la)-theta2*EXP(-Treasuries_01152013!DT69/la))</f>
        <v>0</v>
      </c>
      <c r="BH80" s="24">
        <f>IF(Treasuries_01152013!DU69=0,0,theta0+(theta1+theta2)*(1-EXP(-Treasuries_01152013!DU69/la))/(Treasuries_01152013!DU69/la)-theta2*EXP(-Treasuries_01152013!DU69/la))</f>
        <v>0</v>
      </c>
      <c r="BI80" s="24">
        <f>IF(Treasuries_01152013!DV69=0,0,theta0+(theta1+theta2)*(1-EXP(-Treasuries_01152013!DV69/la))/(Treasuries_01152013!DV69/la)-theta2*EXP(-Treasuries_01152013!DV69/la))</f>
        <v>0</v>
      </c>
      <c r="BJ80" s="24">
        <f>IF(Treasuries_01152013!DW69=0,0,theta0+(theta1+theta2)*(1-EXP(-Treasuries_01152013!DW69/la))/(Treasuries_01152013!DW69/la)-theta2*EXP(-Treasuries_01152013!DW69/la))</f>
        <v>0</v>
      </c>
      <c r="BK80" s="24">
        <f>IF(Treasuries_01152013!DX69=0,0,theta0+(theta1+theta2)*(1-EXP(-Treasuries_01152013!DX69/la))/(Treasuries_01152013!DX69/la)-theta2*EXP(-Treasuries_01152013!DX69/la))</f>
        <v>0</v>
      </c>
      <c r="BL80" s="24">
        <f>IF(Treasuries_01152013!DY69=0,0,theta0+(theta1+theta2)*(1-EXP(-Treasuries_01152013!DY69/la))/(Treasuries_01152013!DY69/la)-theta2*EXP(-Treasuries_01152013!DY69/la))</f>
        <v>0</v>
      </c>
      <c r="BM80" s="24">
        <f>IF(Treasuries_01152013!DZ69=0,0,theta0+(theta1+theta2)*(1-EXP(-Treasuries_01152013!DZ69/la))/(Treasuries_01152013!DZ69/la)-theta2*EXP(-Treasuries_01152013!DZ69/la))</f>
        <v>0</v>
      </c>
      <c r="BN80" s="24">
        <f>IF(Treasuries_01152013!EA69=0,0,theta0+(theta1+theta2)*(1-EXP(-Treasuries_01152013!EA69/la))/(Treasuries_01152013!EA69/la)-theta2*EXP(-Treasuries_01152013!EA69/la))</f>
        <v>0</v>
      </c>
      <c r="BO80" s="17" t="e">
        <f>EXP(-Treasuries_01152013!BT69*G80)</f>
        <v>#DIV/0!</v>
      </c>
      <c r="BP80" s="17" t="e">
        <f>EXP(-Treasuries_01152013!BU69*H80)</f>
        <v>#DIV/0!</v>
      </c>
      <c r="BQ80" s="17">
        <f>EXP(-Treasuries_01152013!BV69*I80)</f>
        <v>1</v>
      </c>
      <c r="BR80" s="17">
        <f>EXP(-Treasuries_01152013!BW69*J80)</f>
        <v>1</v>
      </c>
      <c r="BS80" s="17">
        <f>EXP(-Treasuries_01152013!BX69*K80)</f>
        <v>1</v>
      </c>
      <c r="BT80" s="17">
        <f>EXP(-Treasuries_01152013!BY69*L80)</f>
        <v>1</v>
      </c>
      <c r="BU80" s="17">
        <f>EXP(-Treasuries_01152013!BZ69*M80)</f>
        <v>1</v>
      </c>
      <c r="BV80" s="17">
        <f>EXP(-Treasuries_01152013!CA69*N80)</f>
        <v>1</v>
      </c>
      <c r="BW80" s="17">
        <f>EXP(-Treasuries_01152013!CB69*O80)</f>
        <v>1</v>
      </c>
      <c r="BX80" s="17">
        <f>EXP(-Treasuries_01152013!CC69*P80)</f>
        <v>1</v>
      </c>
      <c r="BY80" s="17">
        <f>EXP(-Treasuries_01152013!CD69*Q80)</f>
        <v>1</v>
      </c>
      <c r="BZ80" s="17">
        <f>EXP(-Treasuries_01152013!CE69*R80)</f>
        <v>1</v>
      </c>
      <c r="CA80" s="17">
        <f>EXP(-Treasuries_01152013!CF69*S80)</f>
        <v>1</v>
      </c>
      <c r="CB80" s="17">
        <f>EXP(-Treasuries_01152013!CG69*T80)</f>
        <v>1</v>
      </c>
      <c r="CC80" s="17">
        <f>EXP(-Treasuries_01152013!CH69*U80)</f>
        <v>1</v>
      </c>
      <c r="CD80" s="17">
        <f>EXP(-Treasuries_01152013!CI69*V80)</f>
        <v>1</v>
      </c>
      <c r="CE80" s="17">
        <f>EXP(-Treasuries_01152013!CJ69*W80)</f>
        <v>1</v>
      </c>
      <c r="CF80" s="17">
        <f>EXP(-Treasuries_01152013!CK69*X80)</f>
        <v>1</v>
      </c>
      <c r="CG80" s="17">
        <f>EXP(-Treasuries_01152013!CL69*Y80)</f>
        <v>1</v>
      </c>
      <c r="CH80" s="17">
        <f>EXP(-Treasuries_01152013!CM69*Z80)</f>
        <v>1</v>
      </c>
      <c r="CI80" s="17">
        <f>EXP(-Treasuries_01152013!CN69*AA80)</f>
        <v>1</v>
      </c>
      <c r="CJ80" s="17">
        <f>EXP(-Treasuries_01152013!CO69*AB80)</f>
        <v>1</v>
      </c>
      <c r="CK80" s="17">
        <f>EXP(-Treasuries_01152013!CP69*AC80)</f>
        <v>1</v>
      </c>
      <c r="CL80" s="17">
        <f>EXP(-Treasuries_01152013!CQ69*AD80)</f>
        <v>1</v>
      </c>
      <c r="CM80" s="17">
        <f>EXP(-Treasuries_01152013!CR69*AE80)</f>
        <v>1</v>
      </c>
      <c r="CN80" s="17">
        <f>EXP(-Treasuries_01152013!CS69*AF80)</f>
        <v>1</v>
      </c>
      <c r="CO80" s="17">
        <f>EXP(-Treasuries_01152013!CT69*AG80)</f>
        <v>1</v>
      </c>
      <c r="CP80" s="17">
        <f>EXP(-Treasuries_01152013!CU69*AH80)</f>
        <v>1</v>
      </c>
      <c r="CQ80" s="17">
        <f>EXP(-Treasuries_01152013!CV69*AI80)</f>
        <v>1</v>
      </c>
      <c r="CR80" s="17">
        <f>EXP(-Treasuries_01152013!CW69*AJ80)</f>
        <v>1</v>
      </c>
      <c r="CS80" s="17">
        <f>EXP(-Treasuries_01152013!CX69*AK80)</f>
        <v>1</v>
      </c>
      <c r="CT80" s="17">
        <f>EXP(-Treasuries_01152013!CY69*AL80)</f>
        <v>1</v>
      </c>
      <c r="CU80" s="17">
        <f>EXP(-Treasuries_01152013!CZ69*AM80)</f>
        <v>1</v>
      </c>
      <c r="CV80" s="17">
        <f>EXP(-Treasuries_01152013!DA69*AN80)</f>
        <v>1</v>
      </c>
      <c r="CW80" s="17">
        <f>EXP(-Treasuries_01152013!DB69*AO80)</f>
        <v>1</v>
      </c>
      <c r="CX80" s="17">
        <f>EXP(-Treasuries_01152013!DC69*AP80)</f>
        <v>1</v>
      </c>
      <c r="CY80" s="17">
        <f>EXP(-Treasuries_01152013!DD69*AQ80)</f>
        <v>1</v>
      </c>
      <c r="CZ80" s="17">
        <f>EXP(-Treasuries_01152013!DE69*AR80)</f>
        <v>1</v>
      </c>
      <c r="DA80" s="17">
        <f>EXP(-Treasuries_01152013!DF69*AS80)</f>
        <v>1</v>
      </c>
      <c r="DB80" s="17">
        <f>EXP(-Treasuries_01152013!DG69*AT80)</f>
        <v>1</v>
      </c>
      <c r="DC80" s="17">
        <f>EXP(-Treasuries_01152013!DH69*AU80)</f>
        <v>1</v>
      </c>
      <c r="DD80" s="17">
        <f>EXP(-Treasuries_01152013!DI69*AV80)</f>
        <v>1</v>
      </c>
      <c r="DE80" s="17">
        <f>EXP(-Treasuries_01152013!DJ69*AW80)</f>
        <v>1</v>
      </c>
      <c r="DF80" s="17">
        <f>EXP(-Treasuries_01152013!DK69*AX80)</f>
        <v>1</v>
      </c>
      <c r="DG80" s="17">
        <f>EXP(-Treasuries_01152013!DL69*AY80)</f>
        <v>1</v>
      </c>
      <c r="DH80" s="17">
        <f>EXP(-Treasuries_01152013!DM69*AZ80)</f>
        <v>1</v>
      </c>
      <c r="DI80" s="17">
        <f>EXP(-Treasuries_01152013!DN69*BA80)</f>
        <v>1</v>
      </c>
      <c r="DJ80" s="17">
        <f>EXP(-Treasuries_01152013!DO69*BB80)</f>
        <v>1</v>
      </c>
      <c r="DK80" s="17">
        <f>EXP(-Treasuries_01152013!DP69*BC80)</f>
        <v>1</v>
      </c>
      <c r="DL80" s="17">
        <f>EXP(-Treasuries_01152013!DQ69*BD80)</f>
        <v>1</v>
      </c>
      <c r="DM80" s="17">
        <f>EXP(-Treasuries_01152013!DR69*BE80)</f>
        <v>1</v>
      </c>
      <c r="DN80" s="17">
        <f>EXP(-Treasuries_01152013!DS69*BF80)</f>
        <v>1</v>
      </c>
      <c r="DO80" s="17">
        <f>EXP(-Treasuries_01152013!DT69*BG80)</f>
        <v>1</v>
      </c>
      <c r="DP80" s="17">
        <f>EXP(-Treasuries_01152013!DU69*BH80)</f>
        <v>1</v>
      </c>
      <c r="DQ80" s="17">
        <f>EXP(-Treasuries_01152013!DV69*BI80)</f>
        <v>1</v>
      </c>
      <c r="DR80" s="17">
        <f>EXP(-Treasuries_01152013!DW69*BJ80)</f>
        <v>1</v>
      </c>
      <c r="DS80" s="17">
        <f>EXP(-Treasuries_01152013!DX69*BK80)</f>
        <v>1</v>
      </c>
      <c r="DT80" s="17">
        <f>EXP(-Treasuries_01152013!DY69*BL80)</f>
        <v>1</v>
      </c>
      <c r="DU80" s="17">
        <f>EXP(-Treasuries_01152013!DZ69*BM80)</f>
        <v>1</v>
      </c>
      <c r="DV80" s="17">
        <f>EXP(-Treasuries_01152013!EA69*BN80)</f>
        <v>1</v>
      </c>
      <c r="DW80" s="8" t="e">
        <f>SUMPRODUCT(BO80:DV80,Treasuries_01152013!K69:BR69)</f>
        <v>#DIV/0!</v>
      </c>
      <c r="DX80" s="11" t="e">
        <f t="shared" si="3"/>
        <v>#DIV/0!</v>
      </c>
      <c r="DZ80" s="14"/>
      <c r="EA80" s="11"/>
      <c r="EB80" s="11"/>
      <c r="EC80" s="11"/>
    </row>
    <row r="81" spans="2:133">
      <c r="B81" s="10">
        <f>Treasuries_01152013!C70</f>
        <v>0</v>
      </c>
      <c r="C81" s="10">
        <f>Treasuries_01152013!E70</f>
        <v>99.890583000000007</v>
      </c>
      <c r="D81" s="10">
        <f>Treasuries_01152013!F70</f>
        <v>99.899000000000001</v>
      </c>
      <c r="E81" s="8">
        <f>Treasuries_01152013!H70</f>
        <v>0.8305555555555556</v>
      </c>
      <c r="F81" s="8">
        <f t="shared" si="5"/>
        <v>99.894791499999997</v>
      </c>
      <c r="G81" s="24" t="e">
        <f>IF(Treasuries_01152013!BT70=0,0,theta0+(theta1+theta2)*(1-EXP(-Treasuries_01152013!BT70/la))/(Treasuries_01152013!BT70/la)-theta2*EXP(-Treasuries_01152013!BT70/la))</f>
        <v>#DIV/0!</v>
      </c>
      <c r="H81" s="24" t="e">
        <f>IF(Treasuries_01152013!BU70=0,0,theta0+(theta1+theta2)*(1-EXP(-Treasuries_01152013!BU70/la))/(Treasuries_01152013!BU70/la)-theta2*EXP(-Treasuries_01152013!BU70/la))</f>
        <v>#DIV/0!</v>
      </c>
      <c r="I81" s="24">
        <f>IF(Treasuries_01152013!BV70=0,0,theta0+(theta1+theta2)*(1-EXP(-Treasuries_01152013!BV70/la))/(Treasuries_01152013!BV70/la)-theta2*EXP(-Treasuries_01152013!BV70/la))</f>
        <v>0</v>
      </c>
      <c r="J81" s="24">
        <f>IF(Treasuries_01152013!BW70=0,0,theta0+(theta1+theta2)*(1-EXP(-Treasuries_01152013!BW70/la))/(Treasuries_01152013!BW70/la)-theta2*EXP(-Treasuries_01152013!BW70/la))</f>
        <v>0</v>
      </c>
      <c r="K81" s="24">
        <f>IF(Treasuries_01152013!BX70=0,0,theta0+(theta1+theta2)*(1-EXP(-Treasuries_01152013!BX70/la))/(Treasuries_01152013!BX70/la)-theta2*EXP(-Treasuries_01152013!BX70/la))</f>
        <v>0</v>
      </c>
      <c r="L81" s="24">
        <f>IF(Treasuries_01152013!BY70=0,0,theta0+(theta1+theta2)*(1-EXP(-Treasuries_01152013!BY70/la))/(Treasuries_01152013!BY70/la)-theta2*EXP(-Treasuries_01152013!BY70/la))</f>
        <v>0</v>
      </c>
      <c r="M81" s="24">
        <f>IF(Treasuries_01152013!BZ70=0,0,theta0+(theta1+theta2)*(1-EXP(-Treasuries_01152013!BZ70/la))/(Treasuries_01152013!BZ70/la)-theta2*EXP(-Treasuries_01152013!BZ70/la))</f>
        <v>0</v>
      </c>
      <c r="N81" s="24">
        <f>IF(Treasuries_01152013!CA70=0,0,theta0+(theta1+theta2)*(1-EXP(-Treasuries_01152013!CA70/la))/(Treasuries_01152013!CA70/la)-theta2*EXP(-Treasuries_01152013!CA70/la))</f>
        <v>0</v>
      </c>
      <c r="O81" s="24">
        <f>IF(Treasuries_01152013!CB70=0,0,theta0+(theta1+theta2)*(1-EXP(-Treasuries_01152013!CB70/la))/(Treasuries_01152013!CB70/la)-theta2*EXP(-Treasuries_01152013!CB70/la))</f>
        <v>0</v>
      </c>
      <c r="P81" s="24">
        <f>IF(Treasuries_01152013!CC70=0,0,theta0+(theta1+theta2)*(1-EXP(-Treasuries_01152013!CC70/la))/(Treasuries_01152013!CC70/la)-theta2*EXP(-Treasuries_01152013!CC70/la))</f>
        <v>0</v>
      </c>
      <c r="Q81" s="24">
        <f>IF(Treasuries_01152013!CD70=0,0,theta0+(theta1+theta2)*(1-EXP(-Treasuries_01152013!CD70/la))/(Treasuries_01152013!CD70/la)-theta2*EXP(-Treasuries_01152013!CD70/la))</f>
        <v>0</v>
      </c>
      <c r="R81" s="24">
        <f>IF(Treasuries_01152013!CE70=0,0,theta0+(theta1+theta2)*(1-EXP(-Treasuries_01152013!CE70/la))/(Treasuries_01152013!CE70/la)-theta2*EXP(-Treasuries_01152013!CE70/la))</f>
        <v>0</v>
      </c>
      <c r="S81" s="24">
        <f>IF(Treasuries_01152013!CF70=0,0,theta0+(theta1+theta2)*(1-EXP(-Treasuries_01152013!CF70/la))/(Treasuries_01152013!CF70/la)-theta2*EXP(-Treasuries_01152013!CF70/la))</f>
        <v>0</v>
      </c>
      <c r="T81" s="24">
        <f>IF(Treasuries_01152013!CG70=0,0,theta0+(theta1+theta2)*(1-EXP(-Treasuries_01152013!CG70/la))/(Treasuries_01152013!CG70/la)-theta2*EXP(-Treasuries_01152013!CG70/la))</f>
        <v>0</v>
      </c>
      <c r="U81" s="24">
        <f>IF(Treasuries_01152013!CH70=0,0,theta0+(theta1+theta2)*(1-EXP(-Treasuries_01152013!CH70/la))/(Treasuries_01152013!CH70/la)-theta2*EXP(-Treasuries_01152013!CH70/la))</f>
        <v>0</v>
      </c>
      <c r="V81" s="24">
        <f>IF(Treasuries_01152013!CI70=0,0,theta0+(theta1+theta2)*(1-EXP(-Treasuries_01152013!CI70/la))/(Treasuries_01152013!CI70/la)-theta2*EXP(-Treasuries_01152013!CI70/la))</f>
        <v>0</v>
      </c>
      <c r="W81" s="24">
        <f>IF(Treasuries_01152013!CJ70=0,0,theta0+(theta1+theta2)*(1-EXP(-Treasuries_01152013!CJ70/la))/(Treasuries_01152013!CJ70/la)-theta2*EXP(-Treasuries_01152013!CJ70/la))</f>
        <v>0</v>
      </c>
      <c r="X81" s="24">
        <f>IF(Treasuries_01152013!CK70=0,0,theta0+(theta1+theta2)*(1-EXP(-Treasuries_01152013!CK70/la))/(Treasuries_01152013!CK70/la)-theta2*EXP(-Treasuries_01152013!CK70/la))</f>
        <v>0</v>
      </c>
      <c r="Y81" s="24">
        <f>IF(Treasuries_01152013!CL70=0,0,theta0+(theta1+theta2)*(1-EXP(-Treasuries_01152013!CL70/la))/(Treasuries_01152013!CL70/la)-theta2*EXP(-Treasuries_01152013!CL70/la))</f>
        <v>0</v>
      </c>
      <c r="Z81" s="24">
        <f>IF(Treasuries_01152013!CM70=0,0,theta0+(theta1+theta2)*(1-EXP(-Treasuries_01152013!CM70/la))/(Treasuries_01152013!CM70/la)-theta2*EXP(-Treasuries_01152013!CM70/la))</f>
        <v>0</v>
      </c>
      <c r="AA81" s="24">
        <f>IF(Treasuries_01152013!CN70=0,0,theta0+(theta1+theta2)*(1-EXP(-Treasuries_01152013!CN70/la))/(Treasuries_01152013!CN70/la)-theta2*EXP(-Treasuries_01152013!CN70/la))</f>
        <v>0</v>
      </c>
      <c r="AB81" s="24">
        <f>IF(Treasuries_01152013!CO70=0,0,theta0+(theta1+theta2)*(1-EXP(-Treasuries_01152013!CO70/la))/(Treasuries_01152013!CO70/la)-theta2*EXP(-Treasuries_01152013!CO70/la))</f>
        <v>0</v>
      </c>
      <c r="AC81" s="24">
        <f>IF(Treasuries_01152013!CP70=0,0,theta0+(theta1+theta2)*(1-EXP(-Treasuries_01152013!CP70/la))/(Treasuries_01152013!CP70/la)-theta2*EXP(-Treasuries_01152013!CP70/la))</f>
        <v>0</v>
      </c>
      <c r="AD81" s="24">
        <f>IF(Treasuries_01152013!CQ70=0,0,theta0+(theta1+theta2)*(1-EXP(-Treasuries_01152013!CQ70/la))/(Treasuries_01152013!CQ70/la)-theta2*EXP(-Treasuries_01152013!CQ70/la))</f>
        <v>0</v>
      </c>
      <c r="AE81" s="24">
        <f>IF(Treasuries_01152013!CR70=0,0,theta0+(theta1+theta2)*(1-EXP(-Treasuries_01152013!CR70/la))/(Treasuries_01152013!CR70/la)-theta2*EXP(-Treasuries_01152013!CR70/la))</f>
        <v>0</v>
      </c>
      <c r="AF81" s="24">
        <f>IF(Treasuries_01152013!CS70=0,0,theta0+(theta1+theta2)*(1-EXP(-Treasuries_01152013!CS70/la))/(Treasuries_01152013!CS70/la)-theta2*EXP(-Treasuries_01152013!CS70/la))</f>
        <v>0</v>
      </c>
      <c r="AG81" s="24">
        <f>IF(Treasuries_01152013!CT70=0,0,theta0+(theta1+theta2)*(1-EXP(-Treasuries_01152013!CT70/la))/(Treasuries_01152013!CT70/la)-theta2*EXP(-Treasuries_01152013!CT70/la))</f>
        <v>0</v>
      </c>
      <c r="AH81" s="24">
        <f>IF(Treasuries_01152013!CU70=0,0,theta0+(theta1+theta2)*(1-EXP(-Treasuries_01152013!CU70/la))/(Treasuries_01152013!CU70/la)-theta2*EXP(-Treasuries_01152013!CU70/la))</f>
        <v>0</v>
      </c>
      <c r="AI81" s="24">
        <f>IF(Treasuries_01152013!CV70=0,0,theta0+(theta1+theta2)*(1-EXP(-Treasuries_01152013!CV70/la))/(Treasuries_01152013!CV70/la)-theta2*EXP(-Treasuries_01152013!CV70/la))</f>
        <v>0</v>
      </c>
      <c r="AJ81" s="24">
        <f>IF(Treasuries_01152013!CW70=0,0,theta0+(theta1+theta2)*(1-EXP(-Treasuries_01152013!CW70/la))/(Treasuries_01152013!CW70/la)-theta2*EXP(-Treasuries_01152013!CW70/la))</f>
        <v>0</v>
      </c>
      <c r="AK81" s="24">
        <f>IF(Treasuries_01152013!CX70=0,0,theta0+(theta1+theta2)*(1-EXP(-Treasuries_01152013!CX70/la))/(Treasuries_01152013!CX70/la)-theta2*EXP(-Treasuries_01152013!CX70/la))</f>
        <v>0</v>
      </c>
      <c r="AL81" s="24">
        <f>IF(Treasuries_01152013!CY70=0,0,theta0+(theta1+theta2)*(1-EXP(-Treasuries_01152013!CY70/la))/(Treasuries_01152013!CY70/la)-theta2*EXP(-Treasuries_01152013!CY70/la))</f>
        <v>0</v>
      </c>
      <c r="AM81" s="24">
        <f>IF(Treasuries_01152013!CZ70=0,0,theta0+(theta1+theta2)*(1-EXP(-Treasuries_01152013!CZ70/la))/(Treasuries_01152013!CZ70/la)-theta2*EXP(-Treasuries_01152013!CZ70/la))</f>
        <v>0</v>
      </c>
      <c r="AN81" s="24">
        <f>IF(Treasuries_01152013!DA70=0,0,theta0+(theta1+theta2)*(1-EXP(-Treasuries_01152013!DA70/la))/(Treasuries_01152013!DA70/la)-theta2*EXP(-Treasuries_01152013!DA70/la))</f>
        <v>0</v>
      </c>
      <c r="AO81" s="24">
        <f>IF(Treasuries_01152013!DB70=0,0,theta0+(theta1+theta2)*(1-EXP(-Treasuries_01152013!DB70/la))/(Treasuries_01152013!DB70/la)-theta2*EXP(-Treasuries_01152013!DB70/la))</f>
        <v>0</v>
      </c>
      <c r="AP81" s="24">
        <f>IF(Treasuries_01152013!DC70=0,0,theta0+(theta1+theta2)*(1-EXP(-Treasuries_01152013!DC70/la))/(Treasuries_01152013!DC70/la)-theta2*EXP(-Treasuries_01152013!DC70/la))</f>
        <v>0</v>
      </c>
      <c r="AQ81" s="24">
        <f>IF(Treasuries_01152013!DD70=0,0,theta0+(theta1+theta2)*(1-EXP(-Treasuries_01152013!DD70/la))/(Treasuries_01152013!DD70/la)-theta2*EXP(-Treasuries_01152013!DD70/la))</f>
        <v>0</v>
      </c>
      <c r="AR81" s="24">
        <f>IF(Treasuries_01152013!DE70=0,0,theta0+(theta1+theta2)*(1-EXP(-Treasuries_01152013!DE70/la))/(Treasuries_01152013!DE70/la)-theta2*EXP(-Treasuries_01152013!DE70/la))</f>
        <v>0</v>
      </c>
      <c r="AS81" s="24">
        <f>IF(Treasuries_01152013!DF70=0,0,theta0+(theta1+theta2)*(1-EXP(-Treasuries_01152013!DF70/la))/(Treasuries_01152013!DF70/la)-theta2*EXP(-Treasuries_01152013!DF70/la))</f>
        <v>0</v>
      </c>
      <c r="AT81" s="24">
        <f>IF(Treasuries_01152013!DG70=0,0,theta0+(theta1+theta2)*(1-EXP(-Treasuries_01152013!DG70/la))/(Treasuries_01152013!DG70/la)-theta2*EXP(-Treasuries_01152013!DG70/la))</f>
        <v>0</v>
      </c>
      <c r="AU81" s="24">
        <f>IF(Treasuries_01152013!DH70=0,0,theta0+(theta1+theta2)*(1-EXP(-Treasuries_01152013!DH70/la))/(Treasuries_01152013!DH70/la)-theta2*EXP(-Treasuries_01152013!DH70/la))</f>
        <v>0</v>
      </c>
      <c r="AV81" s="24">
        <f>IF(Treasuries_01152013!DI70=0,0,theta0+(theta1+theta2)*(1-EXP(-Treasuries_01152013!DI70/la))/(Treasuries_01152013!DI70/la)-theta2*EXP(-Treasuries_01152013!DI70/la))</f>
        <v>0</v>
      </c>
      <c r="AW81" s="24">
        <f>IF(Treasuries_01152013!DJ70=0,0,theta0+(theta1+theta2)*(1-EXP(-Treasuries_01152013!DJ70/la))/(Treasuries_01152013!DJ70/la)-theta2*EXP(-Treasuries_01152013!DJ70/la))</f>
        <v>0</v>
      </c>
      <c r="AX81" s="24">
        <f>IF(Treasuries_01152013!DK70=0,0,theta0+(theta1+theta2)*(1-EXP(-Treasuries_01152013!DK70/la))/(Treasuries_01152013!DK70/la)-theta2*EXP(-Treasuries_01152013!DK70/la))</f>
        <v>0</v>
      </c>
      <c r="AY81" s="24">
        <f>IF(Treasuries_01152013!DL70=0,0,theta0+(theta1+theta2)*(1-EXP(-Treasuries_01152013!DL70/la))/(Treasuries_01152013!DL70/la)-theta2*EXP(-Treasuries_01152013!DL70/la))</f>
        <v>0</v>
      </c>
      <c r="AZ81" s="24">
        <f>IF(Treasuries_01152013!DM70=0,0,theta0+(theta1+theta2)*(1-EXP(-Treasuries_01152013!DM70/la))/(Treasuries_01152013!DM70/la)-theta2*EXP(-Treasuries_01152013!DM70/la))</f>
        <v>0</v>
      </c>
      <c r="BA81" s="24">
        <f>IF(Treasuries_01152013!DN70=0,0,theta0+(theta1+theta2)*(1-EXP(-Treasuries_01152013!DN70/la))/(Treasuries_01152013!DN70/la)-theta2*EXP(-Treasuries_01152013!DN70/la))</f>
        <v>0</v>
      </c>
      <c r="BB81" s="24">
        <f>IF(Treasuries_01152013!DO70=0,0,theta0+(theta1+theta2)*(1-EXP(-Treasuries_01152013!DO70/la))/(Treasuries_01152013!DO70/la)-theta2*EXP(-Treasuries_01152013!DO70/la))</f>
        <v>0</v>
      </c>
      <c r="BC81" s="24">
        <f>IF(Treasuries_01152013!DP70=0,0,theta0+(theta1+theta2)*(1-EXP(-Treasuries_01152013!DP70/la))/(Treasuries_01152013!DP70/la)-theta2*EXP(-Treasuries_01152013!DP70/la))</f>
        <v>0</v>
      </c>
      <c r="BD81" s="24">
        <f>IF(Treasuries_01152013!DQ70=0,0,theta0+(theta1+theta2)*(1-EXP(-Treasuries_01152013!DQ70/la))/(Treasuries_01152013!DQ70/la)-theta2*EXP(-Treasuries_01152013!DQ70/la))</f>
        <v>0</v>
      </c>
      <c r="BE81" s="24">
        <f>IF(Treasuries_01152013!DR70=0,0,theta0+(theta1+theta2)*(1-EXP(-Treasuries_01152013!DR70/la))/(Treasuries_01152013!DR70/la)-theta2*EXP(-Treasuries_01152013!DR70/la))</f>
        <v>0</v>
      </c>
      <c r="BF81" s="24">
        <f>IF(Treasuries_01152013!DS70=0,0,theta0+(theta1+theta2)*(1-EXP(-Treasuries_01152013!DS70/la))/(Treasuries_01152013!DS70/la)-theta2*EXP(-Treasuries_01152013!DS70/la))</f>
        <v>0</v>
      </c>
      <c r="BG81" s="24">
        <f>IF(Treasuries_01152013!DT70=0,0,theta0+(theta1+theta2)*(1-EXP(-Treasuries_01152013!DT70/la))/(Treasuries_01152013!DT70/la)-theta2*EXP(-Treasuries_01152013!DT70/la))</f>
        <v>0</v>
      </c>
      <c r="BH81" s="24">
        <f>IF(Treasuries_01152013!DU70=0,0,theta0+(theta1+theta2)*(1-EXP(-Treasuries_01152013!DU70/la))/(Treasuries_01152013!DU70/la)-theta2*EXP(-Treasuries_01152013!DU70/la))</f>
        <v>0</v>
      </c>
      <c r="BI81" s="24">
        <f>IF(Treasuries_01152013!DV70=0,0,theta0+(theta1+theta2)*(1-EXP(-Treasuries_01152013!DV70/la))/(Treasuries_01152013!DV70/la)-theta2*EXP(-Treasuries_01152013!DV70/la))</f>
        <v>0</v>
      </c>
      <c r="BJ81" s="24">
        <f>IF(Treasuries_01152013!DW70=0,0,theta0+(theta1+theta2)*(1-EXP(-Treasuries_01152013!DW70/la))/(Treasuries_01152013!DW70/la)-theta2*EXP(-Treasuries_01152013!DW70/la))</f>
        <v>0</v>
      </c>
      <c r="BK81" s="24">
        <f>IF(Treasuries_01152013!DX70=0,0,theta0+(theta1+theta2)*(1-EXP(-Treasuries_01152013!DX70/la))/(Treasuries_01152013!DX70/la)-theta2*EXP(-Treasuries_01152013!DX70/la))</f>
        <v>0</v>
      </c>
      <c r="BL81" s="24">
        <f>IF(Treasuries_01152013!DY70=0,0,theta0+(theta1+theta2)*(1-EXP(-Treasuries_01152013!DY70/la))/(Treasuries_01152013!DY70/la)-theta2*EXP(-Treasuries_01152013!DY70/la))</f>
        <v>0</v>
      </c>
      <c r="BM81" s="24">
        <f>IF(Treasuries_01152013!DZ70=0,0,theta0+(theta1+theta2)*(1-EXP(-Treasuries_01152013!DZ70/la))/(Treasuries_01152013!DZ70/la)-theta2*EXP(-Treasuries_01152013!DZ70/la))</f>
        <v>0</v>
      </c>
      <c r="BN81" s="24">
        <f>IF(Treasuries_01152013!EA70=0,0,theta0+(theta1+theta2)*(1-EXP(-Treasuries_01152013!EA70/la))/(Treasuries_01152013!EA70/la)-theta2*EXP(-Treasuries_01152013!EA70/la))</f>
        <v>0</v>
      </c>
      <c r="BO81" s="17" t="e">
        <f>EXP(-Treasuries_01152013!BT70*G81)</f>
        <v>#DIV/0!</v>
      </c>
      <c r="BP81" s="17" t="e">
        <f>EXP(-Treasuries_01152013!BU70*H81)</f>
        <v>#DIV/0!</v>
      </c>
      <c r="BQ81" s="17">
        <f>EXP(-Treasuries_01152013!BV70*I81)</f>
        <v>1</v>
      </c>
      <c r="BR81" s="17">
        <f>EXP(-Treasuries_01152013!BW70*J81)</f>
        <v>1</v>
      </c>
      <c r="BS81" s="17">
        <f>EXP(-Treasuries_01152013!BX70*K81)</f>
        <v>1</v>
      </c>
      <c r="BT81" s="17">
        <f>EXP(-Treasuries_01152013!BY70*L81)</f>
        <v>1</v>
      </c>
      <c r="BU81" s="17">
        <f>EXP(-Treasuries_01152013!BZ70*M81)</f>
        <v>1</v>
      </c>
      <c r="BV81" s="17">
        <f>EXP(-Treasuries_01152013!CA70*N81)</f>
        <v>1</v>
      </c>
      <c r="BW81" s="17">
        <f>EXP(-Treasuries_01152013!CB70*O81)</f>
        <v>1</v>
      </c>
      <c r="BX81" s="17">
        <f>EXP(-Treasuries_01152013!CC70*P81)</f>
        <v>1</v>
      </c>
      <c r="BY81" s="17">
        <f>EXP(-Treasuries_01152013!CD70*Q81)</f>
        <v>1</v>
      </c>
      <c r="BZ81" s="17">
        <f>EXP(-Treasuries_01152013!CE70*R81)</f>
        <v>1</v>
      </c>
      <c r="CA81" s="17">
        <f>EXP(-Treasuries_01152013!CF70*S81)</f>
        <v>1</v>
      </c>
      <c r="CB81" s="17">
        <f>EXP(-Treasuries_01152013!CG70*T81)</f>
        <v>1</v>
      </c>
      <c r="CC81" s="17">
        <f>EXP(-Treasuries_01152013!CH70*U81)</f>
        <v>1</v>
      </c>
      <c r="CD81" s="17">
        <f>EXP(-Treasuries_01152013!CI70*V81)</f>
        <v>1</v>
      </c>
      <c r="CE81" s="17">
        <f>EXP(-Treasuries_01152013!CJ70*W81)</f>
        <v>1</v>
      </c>
      <c r="CF81" s="17">
        <f>EXP(-Treasuries_01152013!CK70*X81)</f>
        <v>1</v>
      </c>
      <c r="CG81" s="17">
        <f>EXP(-Treasuries_01152013!CL70*Y81)</f>
        <v>1</v>
      </c>
      <c r="CH81" s="17">
        <f>EXP(-Treasuries_01152013!CM70*Z81)</f>
        <v>1</v>
      </c>
      <c r="CI81" s="17">
        <f>EXP(-Treasuries_01152013!CN70*AA81)</f>
        <v>1</v>
      </c>
      <c r="CJ81" s="17">
        <f>EXP(-Treasuries_01152013!CO70*AB81)</f>
        <v>1</v>
      </c>
      <c r="CK81" s="17">
        <f>EXP(-Treasuries_01152013!CP70*AC81)</f>
        <v>1</v>
      </c>
      <c r="CL81" s="17">
        <f>EXP(-Treasuries_01152013!CQ70*AD81)</f>
        <v>1</v>
      </c>
      <c r="CM81" s="17">
        <f>EXP(-Treasuries_01152013!CR70*AE81)</f>
        <v>1</v>
      </c>
      <c r="CN81" s="17">
        <f>EXP(-Treasuries_01152013!CS70*AF81)</f>
        <v>1</v>
      </c>
      <c r="CO81" s="17">
        <f>EXP(-Treasuries_01152013!CT70*AG81)</f>
        <v>1</v>
      </c>
      <c r="CP81" s="17">
        <f>EXP(-Treasuries_01152013!CU70*AH81)</f>
        <v>1</v>
      </c>
      <c r="CQ81" s="17">
        <f>EXP(-Treasuries_01152013!CV70*AI81)</f>
        <v>1</v>
      </c>
      <c r="CR81" s="17">
        <f>EXP(-Treasuries_01152013!CW70*AJ81)</f>
        <v>1</v>
      </c>
      <c r="CS81" s="17">
        <f>EXP(-Treasuries_01152013!CX70*AK81)</f>
        <v>1</v>
      </c>
      <c r="CT81" s="17">
        <f>EXP(-Treasuries_01152013!CY70*AL81)</f>
        <v>1</v>
      </c>
      <c r="CU81" s="17">
        <f>EXP(-Treasuries_01152013!CZ70*AM81)</f>
        <v>1</v>
      </c>
      <c r="CV81" s="17">
        <f>EXP(-Treasuries_01152013!DA70*AN81)</f>
        <v>1</v>
      </c>
      <c r="CW81" s="17">
        <f>EXP(-Treasuries_01152013!DB70*AO81)</f>
        <v>1</v>
      </c>
      <c r="CX81" s="17">
        <f>EXP(-Treasuries_01152013!DC70*AP81)</f>
        <v>1</v>
      </c>
      <c r="CY81" s="17">
        <f>EXP(-Treasuries_01152013!DD70*AQ81)</f>
        <v>1</v>
      </c>
      <c r="CZ81" s="17">
        <f>EXP(-Treasuries_01152013!DE70*AR81)</f>
        <v>1</v>
      </c>
      <c r="DA81" s="17">
        <f>EXP(-Treasuries_01152013!DF70*AS81)</f>
        <v>1</v>
      </c>
      <c r="DB81" s="17">
        <f>EXP(-Treasuries_01152013!DG70*AT81)</f>
        <v>1</v>
      </c>
      <c r="DC81" s="17">
        <f>EXP(-Treasuries_01152013!DH70*AU81)</f>
        <v>1</v>
      </c>
      <c r="DD81" s="17">
        <f>EXP(-Treasuries_01152013!DI70*AV81)</f>
        <v>1</v>
      </c>
      <c r="DE81" s="17">
        <f>EXP(-Treasuries_01152013!DJ70*AW81)</f>
        <v>1</v>
      </c>
      <c r="DF81" s="17">
        <f>EXP(-Treasuries_01152013!DK70*AX81)</f>
        <v>1</v>
      </c>
      <c r="DG81" s="17">
        <f>EXP(-Treasuries_01152013!DL70*AY81)</f>
        <v>1</v>
      </c>
      <c r="DH81" s="17">
        <f>EXP(-Treasuries_01152013!DM70*AZ81)</f>
        <v>1</v>
      </c>
      <c r="DI81" s="17">
        <f>EXP(-Treasuries_01152013!DN70*BA81)</f>
        <v>1</v>
      </c>
      <c r="DJ81" s="17">
        <f>EXP(-Treasuries_01152013!DO70*BB81)</f>
        <v>1</v>
      </c>
      <c r="DK81" s="17">
        <f>EXP(-Treasuries_01152013!DP70*BC81)</f>
        <v>1</v>
      </c>
      <c r="DL81" s="17">
        <f>EXP(-Treasuries_01152013!DQ70*BD81)</f>
        <v>1</v>
      </c>
      <c r="DM81" s="17">
        <f>EXP(-Treasuries_01152013!DR70*BE81)</f>
        <v>1</v>
      </c>
      <c r="DN81" s="17">
        <f>EXP(-Treasuries_01152013!DS70*BF81)</f>
        <v>1</v>
      </c>
      <c r="DO81" s="17">
        <f>EXP(-Treasuries_01152013!DT70*BG81)</f>
        <v>1</v>
      </c>
      <c r="DP81" s="17">
        <f>EXP(-Treasuries_01152013!DU70*BH81)</f>
        <v>1</v>
      </c>
      <c r="DQ81" s="17">
        <f>EXP(-Treasuries_01152013!DV70*BI81)</f>
        <v>1</v>
      </c>
      <c r="DR81" s="17">
        <f>EXP(-Treasuries_01152013!DW70*BJ81)</f>
        <v>1</v>
      </c>
      <c r="DS81" s="17">
        <f>EXP(-Treasuries_01152013!DX70*BK81)</f>
        <v>1</v>
      </c>
      <c r="DT81" s="17">
        <f>EXP(-Treasuries_01152013!DY70*BL81)</f>
        <v>1</v>
      </c>
      <c r="DU81" s="17">
        <f>EXP(-Treasuries_01152013!DZ70*BM81)</f>
        <v>1</v>
      </c>
      <c r="DV81" s="17">
        <f>EXP(-Treasuries_01152013!EA70*BN81)</f>
        <v>1</v>
      </c>
      <c r="DW81" s="8" t="e">
        <f>SUMPRODUCT(BO81:DV81,Treasuries_01152013!K70:BR70)</f>
        <v>#DIV/0!</v>
      </c>
      <c r="DX81" s="11" t="e">
        <f t="shared" si="3"/>
        <v>#DIV/0!</v>
      </c>
      <c r="DZ81" s="14"/>
      <c r="EA81" s="11"/>
      <c r="EB81" s="11"/>
      <c r="EC81" s="11"/>
    </row>
    <row r="82" spans="2:133">
      <c r="B82" s="10">
        <f>Treasuries_01152013!C71</f>
        <v>0.5</v>
      </c>
      <c r="C82" s="10">
        <f>Treasuries_01152013!E71</f>
        <v>100.273438</v>
      </c>
      <c r="D82" s="10">
        <f>Treasuries_01152013!F71</f>
        <v>100.289062</v>
      </c>
      <c r="E82" s="8">
        <f>Treasuries_01152013!H71</f>
        <v>0.83333333333333337</v>
      </c>
      <c r="F82" s="8">
        <f t="shared" si="5"/>
        <v>100.28125</v>
      </c>
      <c r="G82" s="24" t="e">
        <f>IF(Treasuries_01152013!BT71=0,0,theta0+(theta1+theta2)*(1-EXP(-Treasuries_01152013!BT71/la))/(Treasuries_01152013!BT71/la)-theta2*EXP(-Treasuries_01152013!BT71/la))</f>
        <v>#DIV/0!</v>
      </c>
      <c r="H82" s="24" t="e">
        <f>IF(Treasuries_01152013!BU71=0,0,theta0+(theta1+theta2)*(1-EXP(-Treasuries_01152013!BU71/la))/(Treasuries_01152013!BU71/la)-theta2*EXP(-Treasuries_01152013!BU71/la))</f>
        <v>#DIV/0!</v>
      </c>
      <c r="I82" s="24">
        <f>IF(Treasuries_01152013!BV71=0,0,theta0+(theta1+theta2)*(1-EXP(-Treasuries_01152013!BV71/la))/(Treasuries_01152013!BV71/la)-theta2*EXP(-Treasuries_01152013!BV71/la))</f>
        <v>0</v>
      </c>
      <c r="J82" s="24">
        <f>IF(Treasuries_01152013!BW71=0,0,theta0+(theta1+theta2)*(1-EXP(-Treasuries_01152013!BW71/la))/(Treasuries_01152013!BW71/la)-theta2*EXP(-Treasuries_01152013!BW71/la))</f>
        <v>0</v>
      </c>
      <c r="K82" s="24">
        <f>IF(Treasuries_01152013!BX71=0,0,theta0+(theta1+theta2)*(1-EXP(-Treasuries_01152013!BX71/la))/(Treasuries_01152013!BX71/la)-theta2*EXP(-Treasuries_01152013!BX71/la))</f>
        <v>0</v>
      </c>
      <c r="L82" s="24">
        <f>IF(Treasuries_01152013!BY71=0,0,theta0+(theta1+theta2)*(1-EXP(-Treasuries_01152013!BY71/la))/(Treasuries_01152013!BY71/la)-theta2*EXP(-Treasuries_01152013!BY71/la))</f>
        <v>0</v>
      </c>
      <c r="M82" s="24">
        <f>IF(Treasuries_01152013!BZ71=0,0,theta0+(theta1+theta2)*(1-EXP(-Treasuries_01152013!BZ71/la))/(Treasuries_01152013!BZ71/la)-theta2*EXP(-Treasuries_01152013!BZ71/la))</f>
        <v>0</v>
      </c>
      <c r="N82" s="24">
        <f>IF(Treasuries_01152013!CA71=0,0,theta0+(theta1+theta2)*(1-EXP(-Treasuries_01152013!CA71/la))/(Treasuries_01152013!CA71/la)-theta2*EXP(-Treasuries_01152013!CA71/la))</f>
        <v>0</v>
      </c>
      <c r="O82" s="24">
        <f>IF(Treasuries_01152013!CB71=0,0,theta0+(theta1+theta2)*(1-EXP(-Treasuries_01152013!CB71/la))/(Treasuries_01152013!CB71/la)-theta2*EXP(-Treasuries_01152013!CB71/la))</f>
        <v>0</v>
      </c>
      <c r="P82" s="24">
        <f>IF(Treasuries_01152013!CC71=0,0,theta0+(theta1+theta2)*(1-EXP(-Treasuries_01152013!CC71/la))/(Treasuries_01152013!CC71/la)-theta2*EXP(-Treasuries_01152013!CC71/la))</f>
        <v>0</v>
      </c>
      <c r="Q82" s="24">
        <f>IF(Treasuries_01152013!CD71=0,0,theta0+(theta1+theta2)*(1-EXP(-Treasuries_01152013!CD71/la))/(Treasuries_01152013!CD71/la)-theta2*EXP(-Treasuries_01152013!CD71/la))</f>
        <v>0</v>
      </c>
      <c r="R82" s="24">
        <f>IF(Treasuries_01152013!CE71=0,0,theta0+(theta1+theta2)*(1-EXP(-Treasuries_01152013!CE71/la))/(Treasuries_01152013!CE71/la)-theta2*EXP(-Treasuries_01152013!CE71/la))</f>
        <v>0</v>
      </c>
      <c r="S82" s="24">
        <f>IF(Treasuries_01152013!CF71=0,0,theta0+(theta1+theta2)*(1-EXP(-Treasuries_01152013!CF71/la))/(Treasuries_01152013!CF71/la)-theta2*EXP(-Treasuries_01152013!CF71/la))</f>
        <v>0</v>
      </c>
      <c r="T82" s="24">
        <f>IF(Treasuries_01152013!CG71=0,0,theta0+(theta1+theta2)*(1-EXP(-Treasuries_01152013!CG71/la))/(Treasuries_01152013!CG71/la)-theta2*EXP(-Treasuries_01152013!CG71/la))</f>
        <v>0</v>
      </c>
      <c r="U82" s="24">
        <f>IF(Treasuries_01152013!CH71=0,0,theta0+(theta1+theta2)*(1-EXP(-Treasuries_01152013!CH71/la))/(Treasuries_01152013!CH71/la)-theta2*EXP(-Treasuries_01152013!CH71/la))</f>
        <v>0</v>
      </c>
      <c r="V82" s="24">
        <f>IF(Treasuries_01152013!CI71=0,0,theta0+(theta1+theta2)*(1-EXP(-Treasuries_01152013!CI71/la))/(Treasuries_01152013!CI71/la)-theta2*EXP(-Treasuries_01152013!CI71/la))</f>
        <v>0</v>
      </c>
      <c r="W82" s="24">
        <f>IF(Treasuries_01152013!CJ71=0,0,theta0+(theta1+theta2)*(1-EXP(-Treasuries_01152013!CJ71/la))/(Treasuries_01152013!CJ71/la)-theta2*EXP(-Treasuries_01152013!CJ71/la))</f>
        <v>0</v>
      </c>
      <c r="X82" s="24">
        <f>IF(Treasuries_01152013!CK71=0,0,theta0+(theta1+theta2)*(1-EXP(-Treasuries_01152013!CK71/la))/(Treasuries_01152013!CK71/la)-theta2*EXP(-Treasuries_01152013!CK71/la))</f>
        <v>0</v>
      </c>
      <c r="Y82" s="24">
        <f>IF(Treasuries_01152013!CL71=0,0,theta0+(theta1+theta2)*(1-EXP(-Treasuries_01152013!CL71/la))/(Treasuries_01152013!CL71/la)-theta2*EXP(-Treasuries_01152013!CL71/la))</f>
        <v>0</v>
      </c>
      <c r="Z82" s="24">
        <f>IF(Treasuries_01152013!CM71=0,0,theta0+(theta1+theta2)*(1-EXP(-Treasuries_01152013!CM71/la))/(Treasuries_01152013!CM71/la)-theta2*EXP(-Treasuries_01152013!CM71/la))</f>
        <v>0</v>
      </c>
      <c r="AA82" s="24">
        <f>IF(Treasuries_01152013!CN71=0,0,theta0+(theta1+theta2)*(1-EXP(-Treasuries_01152013!CN71/la))/(Treasuries_01152013!CN71/la)-theta2*EXP(-Treasuries_01152013!CN71/la))</f>
        <v>0</v>
      </c>
      <c r="AB82" s="24">
        <f>IF(Treasuries_01152013!CO71=0,0,theta0+(theta1+theta2)*(1-EXP(-Treasuries_01152013!CO71/la))/(Treasuries_01152013!CO71/la)-theta2*EXP(-Treasuries_01152013!CO71/la))</f>
        <v>0</v>
      </c>
      <c r="AC82" s="24">
        <f>IF(Treasuries_01152013!CP71=0,0,theta0+(theta1+theta2)*(1-EXP(-Treasuries_01152013!CP71/la))/(Treasuries_01152013!CP71/la)-theta2*EXP(-Treasuries_01152013!CP71/la))</f>
        <v>0</v>
      </c>
      <c r="AD82" s="24">
        <f>IF(Treasuries_01152013!CQ71=0,0,theta0+(theta1+theta2)*(1-EXP(-Treasuries_01152013!CQ71/la))/(Treasuries_01152013!CQ71/la)-theta2*EXP(-Treasuries_01152013!CQ71/la))</f>
        <v>0</v>
      </c>
      <c r="AE82" s="24">
        <f>IF(Treasuries_01152013!CR71=0,0,theta0+(theta1+theta2)*(1-EXP(-Treasuries_01152013!CR71/la))/(Treasuries_01152013!CR71/la)-theta2*EXP(-Treasuries_01152013!CR71/la))</f>
        <v>0</v>
      </c>
      <c r="AF82" s="24">
        <f>IF(Treasuries_01152013!CS71=0,0,theta0+(theta1+theta2)*(1-EXP(-Treasuries_01152013!CS71/la))/(Treasuries_01152013!CS71/la)-theta2*EXP(-Treasuries_01152013!CS71/la))</f>
        <v>0</v>
      </c>
      <c r="AG82" s="24">
        <f>IF(Treasuries_01152013!CT71=0,0,theta0+(theta1+theta2)*(1-EXP(-Treasuries_01152013!CT71/la))/(Treasuries_01152013!CT71/la)-theta2*EXP(-Treasuries_01152013!CT71/la))</f>
        <v>0</v>
      </c>
      <c r="AH82" s="24">
        <f>IF(Treasuries_01152013!CU71=0,0,theta0+(theta1+theta2)*(1-EXP(-Treasuries_01152013!CU71/la))/(Treasuries_01152013!CU71/la)-theta2*EXP(-Treasuries_01152013!CU71/la))</f>
        <v>0</v>
      </c>
      <c r="AI82" s="24">
        <f>IF(Treasuries_01152013!CV71=0,0,theta0+(theta1+theta2)*(1-EXP(-Treasuries_01152013!CV71/la))/(Treasuries_01152013!CV71/la)-theta2*EXP(-Treasuries_01152013!CV71/la))</f>
        <v>0</v>
      </c>
      <c r="AJ82" s="24">
        <f>IF(Treasuries_01152013!CW71=0,0,theta0+(theta1+theta2)*(1-EXP(-Treasuries_01152013!CW71/la))/(Treasuries_01152013!CW71/la)-theta2*EXP(-Treasuries_01152013!CW71/la))</f>
        <v>0</v>
      </c>
      <c r="AK82" s="24">
        <f>IF(Treasuries_01152013!CX71=0,0,theta0+(theta1+theta2)*(1-EXP(-Treasuries_01152013!CX71/la))/(Treasuries_01152013!CX71/la)-theta2*EXP(-Treasuries_01152013!CX71/la))</f>
        <v>0</v>
      </c>
      <c r="AL82" s="24">
        <f>IF(Treasuries_01152013!CY71=0,0,theta0+(theta1+theta2)*(1-EXP(-Treasuries_01152013!CY71/la))/(Treasuries_01152013!CY71/la)-theta2*EXP(-Treasuries_01152013!CY71/la))</f>
        <v>0</v>
      </c>
      <c r="AM82" s="24">
        <f>IF(Treasuries_01152013!CZ71=0,0,theta0+(theta1+theta2)*(1-EXP(-Treasuries_01152013!CZ71/la))/(Treasuries_01152013!CZ71/la)-theta2*EXP(-Treasuries_01152013!CZ71/la))</f>
        <v>0</v>
      </c>
      <c r="AN82" s="24">
        <f>IF(Treasuries_01152013!DA71=0,0,theta0+(theta1+theta2)*(1-EXP(-Treasuries_01152013!DA71/la))/(Treasuries_01152013!DA71/la)-theta2*EXP(-Treasuries_01152013!DA71/la))</f>
        <v>0</v>
      </c>
      <c r="AO82" s="24">
        <f>IF(Treasuries_01152013!DB71=0,0,theta0+(theta1+theta2)*(1-EXP(-Treasuries_01152013!DB71/la))/(Treasuries_01152013!DB71/la)-theta2*EXP(-Treasuries_01152013!DB71/la))</f>
        <v>0</v>
      </c>
      <c r="AP82" s="24">
        <f>IF(Treasuries_01152013!DC71=0,0,theta0+(theta1+theta2)*(1-EXP(-Treasuries_01152013!DC71/la))/(Treasuries_01152013!DC71/la)-theta2*EXP(-Treasuries_01152013!DC71/la))</f>
        <v>0</v>
      </c>
      <c r="AQ82" s="24">
        <f>IF(Treasuries_01152013!DD71=0,0,theta0+(theta1+theta2)*(1-EXP(-Treasuries_01152013!DD71/la))/(Treasuries_01152013!DD71/la)-theta2*EXP(-Treasuries_01152013!DD71/la))</f>
        <v>0</v>
      </c>
      <c r="AR82" s="24">
        <f>IF(Treasuries_01152013!DE71=0,0,theta0+(theta1+theta2)*(1-EXP(-Treasuries_01152013!DE71/la))/(Treasuries_01152013!DE71/la)-theta2*EXP(-Treasuries_01152013!DE71/la))</f>
        <v>0</v>
      </c>
      <c r="AS82" s="24">
        <f>IF(Treasuries_01152013!DF71=0,0,theta0+(theta1+theta2)*(1-EXP(-Treasuries_01152013!DF71/la))/(Treasuries_01152013!DF71/la)-theta2*EXP(-Treasuries_01152013!DF71/la))</f>
        <v>0</v>
      </c>
      <c r="AT82" s="24">
        <f>IF(Treasuries_01152013!DG71=0,0,theta0+(theta1+theta2)*(1-EXP(-Treasuries_01152013!DG71/la))/(Treasuries_01152013!DG71/la)-theta2*EXP(-Treasuries_01152013!DG71/la))</f>
        <v>0</v>
      </c>
      <c r="AU82" s="24">
        <f>IF(Treasuries_01152013!DH71=0,0,theta0+(theta1+theta2)*(1-EXP(-Treasuries_01152013!DH71/la))/(Treasuries_01152013!DH71/la)-theta2*EXP(-Treasuries_01152013!DH71/la))</f>
        <v>0</v>
      </c>
      <c r="AV82" s="24">
        <f>IF(Treasuries_01152013!DI71=0,0,theta0+(theta1+theta2)*(1-EXP(-Treasuries_01152013!DI71/la))/(Treasuries_01152013!DI71/la)-theta2*EXP(-Treasuries_01152013!DI71/la))</f>
        <v>0</v>
      </c>
      <c r="AW82" s="24">
        <f>IF(Treasuries_01152013!DJ71=0,0,theta0+(theta1+theta2)*(1-EXP(-Treasuries_01152013!DJ71/la))/(Treasuries_01152013!DJ71/la)-theta2*EXP(-Treasuries_01152013!DJ71/la))</f>
        <v>0</v>
      </c>
      <c r="AX82" s="24">
        <f>IF(Treasuries_01152013!DK71=0,0,theta0+(theta1+theta2)*(1-EXP(-Treasuries_01152013!DK71/la))/(Treasuries_01152013!DK71/la)-theta2*EXP(-Treasuries_01152013!DK71/la))</f>
        <v>0</v>
      </c>
      <c r="AY82" s="24">
        <f>IF(Treasuries_01152013!DL71=0,0,theta0+(theta1+theta2)*(1-EXP(-Treasuries_01152013!DL71/la))/(Treasuries_01152013!DL71/la)-theta2*EXP(-Treasuries_01152013!DL71/la))</f>
        <v>0</v>
      </c>
      <c r="AZ82" s="24">
        <f>IF(Treasuries_01152013!DM71=0,0,theta0+(theta1+theta2)*(1-EXP(-Treasuries_01152013!DM71/la))/(Treasuries_01152013!DM71/la)-theta2*EXP(-Treasuries_01152013!DM71/la))</f>
        <v>0</v>
      </c>
      <c r="BA82" s="24">
        <f>IF(Treasuries_01152013!DN71=0,0,theta0+(theta1+theta2)*(1-EXP(-Treasuries_01152013!DN71/la))/(Treasuries_01152013!DN71/la)-theta2*EXP(-Treasuries_01152013!DN71/la))</f>
        <v>0</v>
      </c>
      <c r="BB82" s="24">
        <f>IF(Treasuries_01152013!DO71=0,0,theta0+(theta1+theta2)*(1-EXP(-Treasuries_01152013!DO71/la))/(Treasuries_01152013!DO71/la)-theta2*EXP(-Treasuries_01152013!DO71/la))</f>
        <v>0</v>
      </c>
      <c r="BC82" s="24">
        <f>IF(Treasuries_01152013!DP71=0,0,theta0+(theta1+theta2)*(1-EXP(-Treasuries_01152013!DP71/la))/(Treasuries_01152013!DP71/la)-theta2*EXP(-Treasuries_01152013!DP71/la))</f>
        <v>0</v>
      </c>
      <c r="BD82" s="24">
        <f>IF(Treasuries_01152013!DQ71=0,0,theta0+(theta1+theta2)*(1-EXP(-Treasuries_01152013!DQ71/la))/(Treasuries_01152013!DQ71/la)-theta2*EXP(-Treasuries_01152013!DQ71/la))</f>
        <v>0</v>
      </c>
      <c r="BE82" s="24">
        <f>IF(Treasuries_01152013!DR71=0,0,theta0+(theta1+theta2)*(1-EXP(-Treasuries_01152013!DR71/la))/(Treasuries_01152013!DR71/la)-theta2*EXP(-Treasuries_01152013!DR71/la))</f>
        <v>0</v>
      </c>
      <c r="BF82" s="24">
        <f>IF(Treasuries_01152013!DS71=0,0,theta0+(theta1+theta2)*(1-EXP(-Treasuries_01152013!DS71/la))/(Treasuries_01152013!DS71/la)-theta2*EXP(-Treasuries_01152013!DS71/la))</f>
        <v>0</v>
      </c>
      <c r="BG82" s="24">
        <f>IF(Treasuries_01152013!DT71=0,0,theta0+(theta1+theta2)*(1-EXP(-Treasuries_01152013!DT71/la))/(Treasuries_01152013!DT71/la)-theta2*EXP(-Treasuries_01152013!DT71/la))</f>
        <v>0</v>
      </c>
      <c r="BH82" s="24">
        <f>IF(Treasuries_01152013!DU71=0,0,theta0+(theta1+theta2)*(1-EXP(-Treasuries_01152013!DU71/la))/(Treasuries_01152013!DU71/la)-theta2*EXP(-Treasuries_01152013!DU71/la))</f>
        <v>0</v>
      </c>
      <c r="BI82" s="24">
        <f>IF(Treasuries_01152013!DV71=0,0,theta0+(theta1+theta2)*(1-EXP(-Treasuries_01152013!DV71/la))/(Treasuries_01152013!DV71/la)-theta2*EXP(-Treasuries_01152013!DV71/la))</f>
        <v>0</v>
      </c>
      <c r="BJ82" s="24">
        <f>IF(Treasuries_01152013!DW71=0,0,theta0+(theta1+theta2)*(1-EXP(-Treasuries_01152013!DW71/la))/(Treasuries_01152013!DW71/la)-theta2*EXP(-Treasuries_01152013!DW71/la))</f>
        <v>0</v>
      </c>
      <c r="BK82" s="24">
        <f>IF(Treasuries_01152013!DX71=0,0,theta0+(theta1+theta2)*(1-EXP(-Treasuries_01152013!DX71/la))/(Treasuries_01152013!DX71/la)-theta2*EXP(-Treasuries_01152013!DX71/la))</f>
        <v>0</v>
      </c>
      <c r="BL82" s="24">
        <f>IF(Treasuries_01152013!DY71=0,0,theta0+(theta1+theta2)*(1-EXP(-Treasuries_01152013!DY71/la))/(Treasuries_01152013!DY71/la)-theta2*EXP(-Treasuries_01152013!DY71/la))</f>
        <v>0</v>
      </c>
      <c r="BM82" s="24">
        <f>IF(Treasuries_01152013!DZ71=0,0,theta0+(theta1+theta2)*(1-EXP(-Treasuries_01152013!DZ71/la))/(Treasuries_01152013!DZ71/la)-theta2*EXP(-Treasuries_01152013!DZ71/la))</f>
        <v>0</v>
      </c>
      <c r="BN82" s="24">
        <f>IF(Treasuries_01152013!EA71=0,0,theta0+(theta1+theta2)*(1-EXP(-Treasuries_01152013!EA71/la))/(Treasuries_01152013!EA71/la)-theta2*EXP(-Treasuries_01152013!EA71/la))</f>
        <v>0</v>
      </c>
      <c r="BO82" s="17" t="e">
        <f>EXP(-Treasuries_01152013!BT71*G82)</f>
        <v>#DIV/0!</v>
      </c>
      <c r="BP82" s="17" t="e">
        <f>EXP(-Treasuries_01152013!BU71*H82)</f>
        <v>#DIV/0!</v>
      </c>
      <c r="BQ82" s="17">
        <f>EXP(-Treasuries_01152013!BV71*I82)</f>
        <v>1</v>
      </c>
      <c r="BR82" s="17">
        <f>EXP(-Treasuries_01152013!BW71*J82)</f>
        <v>1</v>
      </c>
      <c r="BS82" s="17">
        <f>EXP(-Treasuries_01152013!BX71*K82)</f>
        <v>1</v>
      </c>
      <c r="BT82" s="17">
        <f>EXP(-Treasuries_01152013!BY71*L82)</f>
        <v>1</v>
      </c>
      <c r="BU82" s="17">
        <f>EXP(-Treasuries_01152013!BZ71*M82)</f>
        <v>1</v>
      </c>
      <c r="BV82" s="17">
        <f>EXP(-Treasuries_01152013!CA71*N82)</f>
        <v>1</v>
      </c>
      <c r="BW82" s="17">
        <f>EXP(-Treasuries_01152013!CB71*O82)</f>
        <v>1</v>
      </c>
      <c r="BX82" s="17">
        <f>EXP(-Treasuries_01152013!CC71*P82)</f>
        <v>1</v>
      </c>
      <c r="BY82" s="17">
        <f>EXP(-Treasuries_01152013!CD71*Q82)</f>
        <v>1</v>
      </c>
      <c r="BZ82" s="17">
        <f>EXP(-Treasuries_01152013!CE71*R82)</f>
        <v>1</v>
      </c>
      <c r="CA82" s="17">
        <f>EXP(-Treasuries_01152013!CF71*S82)</f>
        <v>1</v>
      </c>
      <c r="CB82" s="17">
        <f>EXP(-Treasuries_01152013!CG71*T82)</f>
        <v>1</v>
      </c>
      <c r="CC82" s="17">
        <f>EXP(-Treasuries_01152013!CH71*U82)</f>
        <v>1</v>
      </c>
      <c r="CD82" s="17">
        <f>EXP(-Treasuries_01152013!CI71*V82)</f>
        <v>1</v>
      </c>
      <c r="CE82" s="17">
        <f>EXP(-Treasuries_01152013!CJ71*W82)</f>
        <v>1</v>
      </c>
      <c r="CF82" s="17">
        <f>EXP(-Treasuries_01152013!CK71*X82)</f>
        <v>1</v>
      </c>
      <c r="CG82" s="17">
        <f>EXP(-Treasuries_01152013!CL71*Y82)</f>
        <v>1</v>
      </c>
      <c r="CH82" s="17">
        <f>EXP(-Treasuries_01152013!CM71*Z82)</f>
        <v>1</v>
      </c>
      <c r="CI82" s="17">
        <f>EXP(-Treasuries_01152013!CN71*AA82)</f>
        <v>1</v>
      </c>
      <c r="CJ82" s="17">
        <f>EXP(-Treasuries_01152013!CO71*AB82)</f>
        <v>1</v>
      </c>
      <c r="CK82" s="17">
        <f>EXP(-Treasuries_01152013!CP71*AC82)</f>
        <v>1</v>
      </c>
      <c r="CL82" s="17">
        <f>EXP(-Treasuries_01152013!CQ71*AD82)</f>
        <v>1</v>
      </c>
      <c r="CM82" s="17">
        <f>EXP(-Treasuries_01152013!CR71*AE82)</f>
        <v>1</v>
      </c>
      <c r="CN82" s="17">
        <f>EXP(-Treasuries_01152013!CS71*AF82)</f>
        <v>1</v>
      </c>
      <c r="CO82" s="17">
        <f>EXP(-Treasuries_01152013!CT71*AG82)</f>
        <v>1</v>
      </c>
      <c r="CP82" s="17">
        <f>EXP(-Treasuries_01152013!CU71*AH82)</f>
        <v>1</v>
      </c>
      <c r="CQ82" s="17">
        <f>EXP(-Treasuries_01152013!CV71*AI82)</f>
        <v>1</v>
      </c>
      <c r="CR82" s="17">
        <f>EXP(-Treasuries_01152013!CW71*AJ82)</f>
        <v>1</v>
      </c>
      <c r="CS82" s="17">
        <f>EXP(-Treasuries_01152013!CX71*AK82)</f>
        <v>1</v>
      </c>
      <c r="CT82" s="17">
        <f>EXP(-Treasuries_01152013!CY71*AL82)</f>
        <v>1</v>
      </c>
      <c r="CU82" s="17">
        <f>EXP(-Treasuries_01152013!CZ71*AM82)</f>
        <v>1</v>
      </c>
      <c r="CV82" s="17">
        <f>EXP(-Treasuries_01152013!DA71*AN82)</f>
        <v>1</v>
      </c>
      <c r="CW82" s="17">
        <f>EXP(-Treasuries_01152013!DB71*AO82)</f>
        <v>1</v>
      </c>
      <c r="CX82" s="17">
        <f>EXP(-Treasuries_01152013!DC71*AP82)</f>
        <v>1</v>
      </c>
      <c r="CY82" s="17">
        <f>EXP(-Treasuries_01152013!DD71*AQ82)</f>
        <v>1</v>
      </c>
      <c r="CZ82" s="17">
        <f>EXP(-Treasuries_01152013!DE71*AR82)</f>
        <v>1</v>
      </c>
      <c r="DA82" s="17">
        <f>EXP(-Treasuries_01152013!DF71*AS82)</f>
        <v>1</v>
      </c>
      <c r="DB82" s="17">
        <f>EXP(-Treasuries_01152013!DG71*AT82)</f>
        <v>1</v>
      </c>
      <c r="DC82" s="17">
        <f>EXP(-Treasuries_01152013!DH71*AU82)</f>
        <v>1</v>
      </c>
      <c r="DD82" s="17">
        <f>EXP(-Treasuries_01152013!DI71*AV82)</f>
        <v>1</v>
      </c>
      <c r="DE82" s="17">
        <f>EXP(-Treasuries_01152013!DJ71*AW82)</f>
        <v>1</v>
      </c>
      <c r="DF82" s="17">
        <f>EXP(-Treasuries_01152013!DK71*AX82)</f>
        <v>1</v>
      </c>
      <c r="DG82" s="17">
        <f>EXP(-Treasuries_01152013!DL71*AY82)</f>
        <v>1</v>
      </c>
      <c r="DH82" s="17">
        <f>EXP(-Treasuries_01152013!DM71*AZ82)</f>
        <v>1</v>
      </c>
      <c r="DI82" s="17">
        <f>EXP(-Treasuries_01152013!DN71*BA82)</f>
        <v>1</v>
      </c>
      <c r="DJ82" s="17">
        <f>EXP(-Treasuries_01152013!DO71*BB82)</f>
        <v>1</v>
      </c>
      <c r="DK82" s="17">
        <f>EXP(-Treasuries_01152013!DP71*BC82)</f>
        <v>1</v>
      </c>
      <c r="DL82" s="17">
        <f>EXP(-Treasuries_01152013!DQ71*BD82)</f>
        <v>1</v>
      </c>
      <c r="DM82" s="17">
        <f>EXP(-Treasuries_01152013!DR71*BE82)</f>
        <v>1</v>
      </c>
      <c r="DN82" s="17">
        <f>EXP(-Treasuries_01152013!DS71*BF82)</f>
        <v>1</v>
      </c>
      <c r="DO82" s="17">
        <f>EXP(-Treasuries_01152013!DT71*BG82)</f>
        <v>1</v>
      </c>
      <c r="DP82" s="17">
        <f>EXP(-Treasuries_01152013!DU71*BH82)</f>
        <v>1</v>
      </c>
      <c r="DQ82" s="17">
        <f>EXP(-Treasuries_01152013!DV71*BI82)</f>
        <v>1</v>
      </c>
      <c r="DR82" s="17">
        <f>EXP(-Treasuries_01152013!DW71*BJ82)</f>
        <v>1</v>
      </c>
      <c r="DS82" s="17">
        <f>EXP(-Treasuries_01152013!DX71*BK82)</f>
        <v>1</v>
      </c>
      <c r="DT82" s="17">
        <f>EXP(-Treasuries_01152013!DY71*BL82)</f>
        <v>1</v>
      </c>
      <c r="DU82" s="17">
        <f>EXP(-Treasuries_01152013!DZ71*BM82)</f>
        <v>1</v>
      </c>
      <c r="DV82" s="17">
        <f>EXP(-Treasuries_01152013!EA71*BN82)</f>
        <v>1</v>
      </c>
      <c r="DW82" s="8" t="e">
        <f>SUMPRODUCT(BO82:DV82,Treasuries_01152013!K71:BR71)</f>
        <v>#DIV/0!</v>
      </c>
      <c r="DX82" s="11" t="e">
        <f t="shared" si="3"/>
        <v>#DIV/0!</v>
      </c>
      <c r="DZ82" s="14"/>
      <c r="EA82" s="11"/>
      <c r="EB82" s="11"/>
      <c r="EC82" s="11"/>
    </row>
    <row r="83" spans="2:133">
      <c r="B83" s="10">
        <f>Treasuries_01152013!C72</f>
        <v>4.25</v>
      </c>
      <c r="C83" s="10">
        <f>Treasuries_01152013!E72</f>
        <v>103.382812</v>
      </c>
      <c r="D83" s="10">
        <f>Treasuries_01152013!F72</f>
        <v>103.390625</v>
      </c>
      <c r="E83" s="8">
        <f>Treasuries_01152013!H72</f>
        <v>0.83333333333333337</v>
      </c>
      <c r="F83" s="8">
        <f t="shared" si="5"/>
        <v>103.3867185</v>
      </c>
      <c r="G83" s="24" t="e">
        <f>IF(Treasuries_01152013!BT72=0,0,theta0+(theta1+theta2)*(1-EXP(-Treasuries_01152013!BT72/la))/(Treasuries_01152013!BT72/la)-theta2*EXP(-Treasuries_01152013!BT72/la))</f>
        <v>#DIV/0!</v>
      </c>
      <c r="H83" s="24" t="e">
        <f>IF(Treasuries_01152013!BU72=0,0,theta0+(theta1+theta2)*(1-EXP(-Treasuries_01152013!BU72/la))/(Treasuries_01152013!BU72/la)-theta2*EXP(-Treasuries_01152013!BU72/la))</f>
        <v>#DIV/0!</v>
      </c>
      <c r="I83" s="24">
        <f>IF(Treasuries_01152013!BV72=0,0,theta0+(theta1+theta2)*(1-EXP(-Treasuries_01152013!BV72/la))/(Treasuries_01152013!BV72/la)-theta2*EXP(-Treasuries_01152013!BV72/la))</f>
        <v>0</v>
      </c>
      <c r="J83" s="24">
        <f>IF(Treasuries_01152013!BW72=0,0,theta0+(theta1+theta2)*(1-EXP(-Treasuries_01152013!BW72/la))/(Treasuries_01152013!BW72/la)-theta2*EXP(-Treasuries_01152013!BW72/la))</f>
        <v>0</v>
      </c>
      <c r="K83" s="24">
        <f>IF(Treasuries_01152013!BX72=0,0,theta0+(theta1+theta2)*(1-EXP(-Treasuries_01152013!BX72/la))/(Treasuries_01152013!BX72/la)-theta2*EXP(-Treasuries_01152013!BX72/la))</f>
        <v>0</v>
      </c>
      <c r="L83" s="24">
        <f>IF(Treasuries_01152013!BY72=0,0,theta0+(theta1+theta2)*(1-EXP(-Treasuries_01152013!BY72/la))/(Treasuries_01152013!BY72/la)-theta2*EXP(-Treasuries_01152013!BY72/la))</f>
        <v>0</v>
      </c>
      <c r="M83" s="24">
        <f>IF(Treasuries_01152013!BZ72=0,0,theta0+(theta1+theta2)*(1-EXP(-Treasuries_01152013!BZ72/la))/(Treasuries_01152013!BZ72/la)-theta2*EXP(-Treasuries_01152013!BZ72/la))</f>
        <v>0</v>
      </c>
      <c r="N83" s="24">
        <f>IF(Treasuries_01152013!CA72=0,0,theta0+(theta1+theta2)*(1-EXP(-Treasuries_01152013!CA72/la))/(Treasuries_01152013!CA72/la)-theta2*EXP(-Treasuries_01152013!CA72/la))</f>
        <v>0</v>
      </c>
      <c r="O83" s="24">
        <f>IF(Treasuries_01152013!CB72=0,0,theta0+(theta1+theta2)*(1-EXP(-Treasuries_01152013!CB72/la))/(Treasuries_01152013!CB72/la)-theta2*EXP(-Treasuries_01152013!CB72/la))</f>
        <v>0</v>
      </c>
      <c r="P83" s="24">
        <f>IF(Treasuries_01152013!CC72=0,0,theta0+(theta1+theta2)*(1-EXP(-Treasuries_01152013!CC72/la))/(Treasuries_01152013!CC72/la)-theta2*EXP(-Treasuries_01152013!CC72/la))</f>
        <v>0</v>
      </c>
      <c r="Q83" s="24">
        <f>IF(Treasuries_01152013!CD72=0,0,theta0+(theta1+theta2)*(1-EXP(-Treasuries_01152013!CD72/la))/(Treasuries_01152013!CD72/la)-theta2*EXP(-Treasuries_01152013!CD72/la))</f>
        <v>0</v>
      </c>
      <c r="R83" s="24">
        <f>IF(Treasuries_01152013!CE72=0,0,theta0+(theta1+theta2)*(1-EXP(-Treasuries_01152013!CE72/la))/(Treasuries_01152013!CE72/la)-theta2*EXP(-Treasuries_01152013!CE72/la))</f>
        <v>0</v>
      </c>
      <c r="S83" s="24">
        <f>IF(Treasuries_01152013!CF72=0,0,theta0+(theta1+theta2)*(1-EXP(-Treasuries_01152013!CF72/la))/(Treasuries_01152013!CF72/la)-theta2*EXP(-Treasuries_01152013!CF72/la))</f>
        <v>0</v>
      </c>
      <c r="T83" s="24">
        <f>IF(Treasuries_01152013!CG72=0,0,theta0+(theta1+theta2)*(1-EXP(-Treasuries_01152013!CG72/la))/(Treasuries_01152013!CG72/la)-theta2*EXP(-Treasuries_01152013!CG72/la))</f>
        <v>0</v>
      </c>
      <c r="U83" s="24">
        <f>IF(Treasuries_01152013!CH72=0,0,theta0+(theta1+theta2)*(1-EXP(-Treasuries_01152013!CH72/la))/(Treasuries_01152013!CH72/la)-theta2*EXP(-Treasuries_01152013!CH72/la))</f>
        <v>0</v>
      </c>
      <c r="V83" s="24">
        <f>IF(Treasuries_01152013!CI72=0,0,theta0+(theta1+theta2)*(1-EXP(-Treasuries_01152013!CI72/la))/(Treasuries_01152013!CI72/la)-theta2*EXP(-Treasuries_01152013!CI72/la))</f>
        <v>0</v>
      </c>
      <c r="W83" s="24">
        <f>IF(Treasuries_01152013!CJ72=0,0,theta0+(theta1+theta2)*(1-EXP(-Treasuries_01152013!CJ72/la))/(Treasuries_01152013!CJ72/la)-theta2*EXP(-Treasuries_01152013!CJ72/la))</f>
        <v>0</v>
      </c>
      <c r="X83" s="24">
        <f>IF(Treasuries_01152013!CK72=0,0,theta0+(theta1+theta2)*(1-EXP(-Treasuries_01152013!CK72/la))/(Treasuries_01152013!CK72/la)-theta2*EXP(-Treasuries_01152013!CK72/la))</f>
        <v>0</v>
      </c>
      <c r="Y83" s="24">
        <f>IF(Treasuries_01152013!CL72=0,0,theta0+(theta1+theta2)*(1-EXP(-Treasuries_01152013!CL72/la))/(Treasuries_01152013!CL72/la)-theta2*EXP(-Treasuries_01152013!CL72/la))</f>
        <v>0</v>
      </c>
      <c r="Z83" s="24">
        <f>IF(Treasuries_01152013!CM72=0,0,theta0+(theta1+theta2)*(1-EXP(-Treasuries_01152013!CM72/la))/(Treasuries_01152013!CM72/la)-theta2*EXP(-Treasuries_01152013!CM72/la))</f>
        <v>0</v>
      </c>
      <c r="AA83" s="24">
        <f>IF(Treasuries_01152013!CN72=0,0,theta0+(theta1+theta2)*(1-EXP(-Treasuries_01152013!CN72/la))/(Treasuries_01152013!CN72/la)-theta2*EXP(-Treasuries_01152013!CN72/la))</f>
        <v>0</v>
      </c>
      <c r="AB83" s="24">
        <f>IF(Treasuries_01152013!CO72=0,0,theta0+(theta1+theta2)*(1-EXP(-Treasuries_01152013!CO72/la))/(Treasuries_01152013!CO72/la)-theta2*EXP(-Treasuries_01152013!CO72/la))</f>
        <v>0</v>
      </c>
      <c r="AC83" s="24">
        <f>IF(Treasuries_01152013!CP72=0,0,theta0+(theta1+theta2)*(1-EXP(-Treasuries_01152013!CP72/la))/(Treasuries_01152013!CP72/la)-theta2*EXP(-Treasuries_01152013!CP72/la))</f>
        <v>0</v>
      </c>
      <c r="AD83" s="24">
        <f>IF(Treasuries_01152013!CQ72=0,0,theta0+(theta1+theta2)*(1-EXP(-Treasuries_01152013!CQ72/la))/(Treasuries_01152013!CQ72/la)-theta2*EXP(-Treasuries_01152013!CQ72/la))</f>
        <v>0</v>
      </c>
      <c r="AE83" s="24">
        <f>IF(Treasuries_01152013!CR72=0,0,theta0+(theta1+theta2)*(1-EXP(-Treasuries_01152013!CR72/la))/(Treasuries_01152013!CR72/la)-theta2*EXP(-Treasuries_01152013!CR72/la))</f>
        <v>0</v>
      </c>
      <c r="AF83" s="24">
        <f>IF(Treasuries_01152013!CS72=0,0,theta0+(theta1+theta2)*(1-EXP(-Treasuries_01152013!CS72/la))/(Treasuries_01152013!CS72/la)-theta2*EXP(-Treasuries_01152013!CS72/la))</f>
        <v>0</v>
      </c>
      <c r="AG83" s="24">
        <f>IF(Treasuries_01152013!CT72=0,0,theta0+(theta1+theta2)*(1-EXP(-Treasuries_01152013!CT72/la))/(Treasuries_01152013!CT72/la)-theta2*EXP(-Treasuries_01152013!CT72/la))</f>
        <v>0</v>
      </c>
      <c r="AH83" s="24">
        <f>IF(Treasuries_01152013!CU72=0,0,theta0+(theta1+theta2)*(1-EXP(-Treasuries_01152013!CU72/la))/(Treasuries_01152013!CU72/la)-theta2*EXP(-Treasuries_01152013!CU72/la))</f>
        <v>0</v>
      </c>
      <c r="AI83" s="24">
        <f>IF(Treasuries_01152013!CV72=0,0,theta0+(theta1+theta2)*(1-EXP(-Treasuries_01152013!CV72/la))/(Treasuries_01152013!CV72/la)-theta2*EXP(-Treasuries_01152013!CV72/la))</f>
        <v>0</v>
      </c>
      <c r="AJ83" s="24">
        <f>IF(Treasuries_01152013!CW72=0,0,theta0+(theta1+theta2)*(1-EXP(-Treasuries_01152013!CW72/la))/(Treasuries_01152013!CW72/la)-theta2*EXP(-Treasuries_01152013!CW72/la))</f>
        <v>0</v>
      </c>
      <c r="AK83" s="24">
        <f>IF(Treasuries_01152013!CX72=0,0,theta0+(theta1+theta2)*(1-EXP(-Treasuries_01152013!CX72/la))/(Treasuries_01152013!CX72/la)-theta2*EXP(-Treasuries_01152013!CX72/la))</f>
        <v>0</v>
      </c>
      <c r="AL83" s="24">
        <f>IF(Treasuries_01152013!CY72=0,0,theta0+(theta1+theta2)*(1-EXP(-Treasuries_01152013!CY72/la))/(Treasuries_01152013!CY72/la)-theta2*EXP(-Treasuries_01152013!CY72/la))</f>
        <v>0</v>
      </c>
      <c r="AM83" s="24">
        <f>IF(Treasuries_01152013!CZ72=0,0,theta0+(theta1+theta2)*(1-EXP(-Treasuries_01152013!CZ72/la))/(Treasuries_01152013!CZ72/la)-theta2*EXP(-Treasuries_01152013!CZ72/la))</f>
        <v>0</v>
      </c>
      <c r="AN83" s="24">
        <f>IF(Treasuries_01152013!DA72=0,0,theta0+(theta1+theta2)*(1-EXP(-Treasuries_01152013!DA72/la))/(Treasuries_01152013!DA72/la)-theta2*EXP(-Treasuries_01152013!DA72/la))</f>
        <v>0</v>
      </c>
      <c r="AO83" s="24">
        <f>IF(Treasuries_01152013!DB72=0,0,theta0+(theta1+theta2)*(1-EXP(-Treasuries_01152013!DB72/la))/(Treasuries_01152013!DB72/la)-theta2*EXP(-Treasuries_01152013!DB72/la))</f>
        <v>0</v>
      </c>
      <c r="AP83" s="24">
        <f>IF(Treasuries_01152013!DC72=0,0,theta0+(theta1+theta2)*(1-EXP(-Treasuries_01152013!DC72/la))/(Treasuries_01152013!DC72/la)-theta2*EXP(-Treasuries_01152013!DC72/la))</f>
        <v>0</v>
      </c>
      <c r="AQ83" s="24">
        <f>IF(Treasuries_01152013!DD72=0,0,theta0+(theta1+theta2)*(1-EXP(-Treasuries_01152013!DD72/la))/(Treasuries_01152013!DD72/la)-theta2*EXP(-Treasuries_01152013!DD72/la))</f>
        <v>0</v>
      </c>
      <c r="AR83" s="24">
        <f>IF(Treasuries_01152013!DE72=0,0,theta0+(theta1+theta2)*(1-EXP(-Treasuries_01152013!DE72/la))/(Treasuries_01152013!DE72/la)-theta2*EXP(-Treasuries_01152013!DE72/la))</f>
        <v>0</v>
      </c>
      <c r="AS83" s="24">
        <f>IF(Treasuries_01152013!DF72=0,0,theta0+(theta1+theta2)*(1-EXP(-Treasuries_01152013!DF72/la))/(Treasuries_01152013!DF72/la)-theta2*EXP(-Treasuries_01152013!DF72/la))</f>
        <v>0</v>
      </c>
      <c r="AT83" s="24">
        <f>IF(Treasuries_01152013!DG72=0,0,theta0+(theta1+theta2)*(1-EXP(-Treasuries_01152013!DG72/la))/(Treasuries_01152013!DG72/la)-theta2*EXP(-Treasuries_01152013!DG72/la))</f>
        <v>0</v>
      </c>
      <c r="AU83" s="24">
        <f>IF(Treasuries_01152013!DH72=0,0,theta0+(theta1+theta2)*(1-EXP(-Treasuries_01152013!DH72/la))/(Treasuries_01152013!DH72/la)-theta2*EXP(-Treasuries_01152013!DH72/la))</f>
        <v>0</v>
      </c>
      <c r="AV83" s="24">
        <f>IF(Treasuries_01152013!DI72=0,0,theta0+(theta1+theta2)*(1-EXP(-Treasuries_01152013!DI72/la))/(Treasuries_01152013!DI72/la)-theta2*EXP(-Treasuries_01152013!DI72/la))</f>
        <v>0</v>
      </c>
      <c r="AW83" s="24">
        <f>IF(Treasuries_01152013!DJ72=0,0,theta0+(theta1+theta2)*(1-EXP(-Treasuries_01152013!DJ72/la))/(Treasuries_01152013!DJ72/la)-theta2*EXP(-Treasuries_01152013!DJ72/la))</f>
        <v>0</v>
      </c>
      <c r="AX83" s="24">
        <f>IF(Treasuries_01152013!DK72=0,0,theta0+(theta1+theta2)*(1-EXP(-Treasuries_01152013!DK72/la))/(Treasuries_01152013!DK72/la)-theta2*EXP(-Treasuries_01152013!DK72/la))</f>
        <v>0</v>
      </c>
      <c r="AY83" s="24">
        <f>IF(Treasuries_01152013!DL72=0,0,theta0+(theta1+theta2)*(1-EXP(-Treasuries_01152013!DL72/la))/(Treasuries_01152013!DL72/la)-theta2*EXP(-Treasuries_01152013!DL72/la))</f>
        <v>0</v>
      </c>
      <c r="AZ83" s="24">
        <f>IF(Treasuries_01152013!DM72=0,0,theta0+(theta1+theta2)*(1-EXP(-Treasuries_01152013!DM72/la))/(Treasuries_01152013!DM72/la)-theta2*EXP(-Treasuries_01152013!DM72/la))</f>
        <v>0</v>
      </c>
      <c r="BA83" s="24">
        <f>IF(Treasuries_01152013!DN72=0,0,theta0+(theta1+theta2)*(1-EXP(-Treasuries_01152013!DN72/la))/(Treasuries_01152013!DN72/la)-theta2*EXP(-Treasuries_01152013!DN72/la))</f>
        <v>0</v>
      </c>
      <c r="BB83" s="24">
        <f>IF(Treasuries_01152013!DO72=0,0,theta0+(theta1+theta2)*(1-EXP(-Treasuries_01152013!DO72/la))/(Treasuries_01152013!DO72/la)-theta2*EXP(-Treasuries_01152013!DO72/la))</f>
        <v>0</v>
      </c>
      <c r="BC83" s="24">
        <f>IF(Treasuries_01152013!DP72=0,0,theta0+(theta1+theta2)*(1-EXP(-Treasuries_01152013!DP72/la))/(Treasuries_01152013!DP72/la)-theta2*EXP(-Treasuries_01152013!DP72/la))</f>
        <v>0</v>
      </c>
      <c r="BD83" s="24">
        <f>IF(Treasuries_01152013!DQ72=0,0,theta0+(theta1+theta2)*(1-EXP(-Treasuries_01152013!DQ72/la))/(Treasuries_01152013!DQ72/la)-theta2*EXP(-Treasuries_01152013!DQ72/la))</f>
        <v>0</v>
      </c>
      <c r="BE83" s="24">
        <f>IF(Treasuries_01152013!DR72=0,0,theta0+(theta1+theta2)*(1-EXP(-Treasuries_01152013!DR72/la))/(Treasuries_01152013!DR72/la)-theta2*EXP(-Treasuries_01152013!DR72/la))</f>
        <v>0</v>
      </c>
      <c r="BF83" s="24">
        <f>IF(Treasuries_01152013!DS72=0,0,theta0+(theta1+theta2)*(1-EXP(-Treasuries_01152013!DS72/la))/(Treasuries_01152013!DS72/la)-theta2*EXP(-Treasuries_01152013!DS72/la))</f>
        <v>0</v>
      </c>
      <c r="BG83" s="24">
        <f>IF(Treasuries_01152013!DT72=0,0,theta0+(theta1+theta2)*(1-EXP(-Treasuries_01152013!DT72/la))/(Treasuries_01152013!DT72/la)-theta2*EXP(-Treasuries_01152013!DT72/la))</f>
        <v>0</v>
      </c>
      <c r="BH83" s="24">
        <f>IF(Treasuries_01152013!DU72=0,0,theta0+(theta1+theta2)*(1-EXP(-Treasuries_01152013!DU72/la))/(Treasuries_01152013!DU72/la)-theta2*EXP(-Treasuries_01152013!DU72/la))</f>
        <v>0</v>
      </c>
      <c r="BI83" s="24">
        <f>IF(Treasuries_01152013!DV72=0,0,theta0+(theta1+theta2)*(1-EXP(-Treasuries_01152013!DV72/la))/(Treasuries_01152013!DV72/la)-theta2*EXP(-Treasuries_01152013!DV72/la))</f>
        <v>0</v>
      </c>
      <c r="BJ83" s="24">
        <f>IF(Treasuries_01152013!DW72=0,0,theta0+(theta1+theta2)*(1-EXP(-Treasuries_01152013!DW72/la))/(Treasuries_01152013!DW72/la)-theta2*EXP(-Treasuries_01152013!DW72/la))</f>
        <v>0</v>
      </c>
      <c r="BK83" s="24">
        <f>IF(Treasuries_01152013!DX72=0,0,theta0+(theta1+theta2)*(1-EXP(-Treasuries_01152013!DX72/la))/(Treasuries_01152013!DX72/la)-theta2*EXP(-Treasuries_01152013!DX72/la))</f>
        <v>0</v>
      </c>
      <c r="BL83" s="24">
        <f>IF(Treasuries_01152013!DY72=0,0,theta0+(theta1+theta2)*(1-EXP(-Treasuries_01152013!DY72/la))/(Treasuries_01152013!DY72/la)-theta2*EXP(-Treasuries_01152013!DY72/la))</f>
        <v>0</v>
      </c>
      <c r="BM83" s="24">
        <f>IF(Treasuries_01152013!DZ72=0,0,theta0+(theta1+theta2)*(1-EXP(-Treasuries_01152013!DZ72/la))/(Treasuries_01152013!DZ72/la)-theta2*EXP(-Treasuries_01152013!DZ72/la))</f>
        <v>0</v>
      </c>
      <c r="BN83" s="24">
        <f>IF(Treasuries_01152013!EA72=0,0,theta0+(theta1+theta2)*(1-EXP(-Treasuries_01152013!EA72/la))/(Treasuries_01152013!EA72/la)-theta2*EXP(-Treasuries_01152013!EA72/la))</f>
        <v>0</v>
      </c>
      <c r="BO83" s="17" t="e">
        <f>EXP(-Treasuries_01152013!BT72*G83)</f>
        <v>#DIV/0!</v>
      </c>
      <c r="BP83" s="17" t="e">
        <f>EXP(-Treasuries_01152013!BU72*H83)</f>
        <v>#DIV/0!</v>
      </c>
      <c r="BQ83" s="17">
        <f>EXP(-Treasuries_01152013!BV72*I83)</f>
        <v>1</v>
      </c>
      <c r="BR83" s="17">
        <f>EXP(-Treasuries_01152013!BW72*J83)</f>
        <v>1</v>
      </c>
      <c r="BS83" s="17">
        <f>EXP(-Treasuries_01152013!BX72*K83)</f>
        <v>1</v>
      </c>
      <c r="BT83" s="17">
        <f>EXP(-Treasuries_01152013!BY72*L83)</f>
        <v>1</v>
      </c>
      <c r="BU83" s="17">
        <f>EXP(-Treasuries_01152013!BZ72*M83)</f>
        <v>1</v>
      </c>
      <c r="BV83" s="17">
        <f>EXP(-Treasuries_01152013!CA72*N83)</f>
        <v>1</v>
      </c>
      <c r="BW83" s="17">
        <f>EXP(-Treasuries_01152013!CB72*O83)</f>
        <v>1</v>
      </c>
      <c r="BX83" s="17">
        <f>EXP(-Treasuries_01152013!CC72*P83)</f>
        <v>1</v>
      </c>
      <c r="BY83" s="17">
        <f>EXP(-Treasuries_01152013!CD72*Q83)</f>
        <v>1</v>
      </c>
      <c r="BZ83" s="17">
        <f>EXP(-Treasuries_01152013!CE72*R83)</f>
        <v>1</v>
      </c>
      <c r="CA83" s="17">
        <f>EXP(-Treasuries_01152013!CF72*S83)</f>
        <v>1</v>
      </c>
      <c r="CB83" s="17">
        <f>EXP(-Treasuries_01152013!CG72*T83)</f>
        <v>1</v>
      </c>
      <c r="CC83" s="17">
        <f>EXP(-Treasuries_01152013!CH72*U83)</f>
        <v>1</v>
      </c>
      <c r="CD83" s="17">
        <f>EXP(-Treasuries_01152013!CI72*V83)</f>
        <v>1</v>
      </c>
      <c r="CE83" s="17">
        <f>EXP(-Treasuries_01152013!CJ72*W83)</f>
        <v>1</v>
      </c>
      <c r="CF83" s="17">
        <f>EXP(-Treasuries_01152013!CK72*X83)</f>
        <v>1</v>
      </c>
      <c r="CG83" s="17">
        <f>EXP(-Treasuries_01152013!CL72*Y83)</f>
        <v>1</v>
      </c>
      <c r="CH83" s="17">
        <f>EXP(-Treasuries_01152013!CM72*Z83)</f>
        <v>1</v>
      </c>
      <c r="CI83" s="17">
        <f>EXP(-Treasuries_01152013!CN72*AA83)</f>
        <v>1</v>
      </c>
      <c r="CJ83" s="17">
        <f>EXP(-Treasuries_01152013!CO72*AB83)</f>
        <v>1</v>
      </c>
      <c r="CK83" s="17">
        <f>EXP(-Treasuries_01152013!CP72*AC83)</f>
        <v>1</v>
      </c>
      <c r="CL83" s="17">
        <f>EXP(-Treasuries_01152013!CQ72*AD83)</f>
        <v>1</v>
      </c>
      <c r="CM83" s="17">
        <f>EXP(-Treasuries_01152013!CR72*AE83)</f>
        <v>1</v>
      </c>
      <c r="CN83" s="17">
        <f>EXP(-Treasuries_01152013!CS72*AF83)</f>
        <v>1</v>
      </c>
      <c r="CO83" s="17">
        <f>EXP(-Treasuries_01152013!CT72*AG83)</f>
        <v>1</v>
      </c>
      <c r="CP83" s="17">
        <f>EXP(-Treasuries_01152013!CU72*AH83)</f>
        <v>1</v>
      </c>
      <c r="CQ83" s="17">
        <f>EXP(-Treasuries_01152013!CV72*AI83)</f>
        <v>1</v>
      </c>
      <c r="CR83" s="17">
        <f>EXP(-Treasuries_01152013!CW72*AJ83)</f>
        <v>1</v>
      </c>
      <c r="CS83" s="17">
        <f>EXP(-Treasuries_01152013!CX72*AK83)</f>
        <v>1</v>
      </c>
      <c r="CT83" s="17">
        <f>EXP(-Treasuries_01152013!CY72*AL83)</f>
        <v>1</v>
      </c>
      <c r="CU83" s="17">
        <f>EXP(-Treasuries_01152013!CZ72*AM83)</f>
        <v>1</v>
      </c>
      <c r="CV83" s="17">
        <f>EXP(-Treasuries_01152013!DA72*AN83)</f>
        <v>1</v>
      </c>
      <c r="CW83" s="17">
        <f>EXP(-Treasuries_01152013!DB72*AO83)</f>
        <v>1</v>
      </c>
      <c r="CX83" s="17">
        <f>EXP(-Treasuries_01152013!DC72*AP83)</f>
        <v>1</v>
      </c>
      <c r="CY83" s="17">
        <f>EXP(-Treasuries_01152013!DD72*AQ83)</f>
        <v>1</v>
      </c>
      <c r="CZ83" s="17">
        <f>EXP(-Treasuries_01152013!DE72*AR83)</f>
        <v>1</v>
      </c>
      <c r="DA83" s="17">
        <f>EXP(-Treasuries_01152013!DF72*AS83)</f>
        <v>1</v>
      </c>
      <c r="DB83" s="17">
        <f>EXP(-Treasuries_01152013!DG72*AT83)</f>
        <v>1</v>
      </c>
      <c r="DC83" s="17">
        <f>EXP(-Treasuries_01152013!DH72*AU83)</f>
        <v>1</v>
      </c>
      <c r="DD83" s="17">
        <f>EXP(-Treasuries_01152013!DI72*AV83)</f>
        <v>1</v>
      </c>
      <c r="DE83" s="17">
        <f>EXP(-Treasuries_01152013!DJ72*AW83)</f>
        <v>1</v>
      </c>
      <c r="DF83" s="17">
        <f>EXP(-Treasuries_01152013!DK72*AX83)</f>
        <v>1</v>
      </c>
      <c r="DG83" s="17">
        <f>EXP(-Treasuries_01152013!DL72*AY83)</f>
        <v>1</v>
      </c>
      <c r="DH83" s="17">
        <f>EXP(-Treasuries_01152013!DM72*AZ83)</f>
        <v>1</v>
      </c>
      <c r="DI83" s="17">
        <f>EXP(-Treasuries_01152013!DN72*BA83)</f>
        <v>1</v>
      </c>
      <c r="DJ83" s="17">
        <f>EXP(-Treasuries_01152013!DO72*BB83)</f>
        <v>1</v>
      </c>
      <c r="DK83" s="17">
        <f>EXP(-Treasuries_01152013!DP72*BC83)</f>
        <v>1</v>
      </c>
      <c r="DL83" s="17">
        <f>EXP(-Treasuries_01152013!DQ72*BD83)</f>
        <v>1</v>
      </c>
      <c r="DM83" s="17">
        <f>EXP(-Treasuries_01152013!DR72*BE83)</f>
        <v>1</v>
      </c>
      <c r="DN83" s="17">
        <f>EXP(-Treasuries_01152013!DS72*BF83)</f>
        <v>1</v>
      </c>
      <c r="DO83" s="17">
        <f>EXP(-Treasuries_01152013!DT72*BG83)</f>
        <v>1</v>
      </c>
      <c r="DP83" s="17">
        <f>EXP(-Treasuries_01152013!DU72*BH83)</f>
        <v>1</v>
      </c>
      <c r="DQ83" s="17">
        <f>EXP(-Treasuries_01152013!DV72*BI83)</f>
        <v>1</v>
      </c>
      <c r="DR83" s="17">
        <f>EXP(-Treasuries_01152013!DW72*BJ83)</f>
        <v>1</v>
      </c>
      <c r="DS83" s="17">
        <f>EXP(-Treasuries_01152013!DX72*BK83)</f>
        <v>1</v>
      </c>
      <c r="DT83" s="17">
        <f>EXP(-Treasuries_01152013!DY72*BL83)</f>
        <v>1</v>
      </c>
      <c r="DU83" s="17">
        <f>EXP(-Treasuries_01152013!DZ72*BM83)</f>
        <v>1</v>
      </c>
      <c r="DV83" s="17">
        <f>EXP(-Treasuries_01152013!EA72*BN83)</f>
        <v>1</v>
      </c>
      <c r="DW83" s="8" t="e">
        <f>SUMPRODUCT(BO83:DV83,Treasuries_01152013!K72:BR72)</f>
        <v>#DIV/0!</v>
      </c>
      <c r="DX83" s="11" t="e">
        <f t="shared" ref="DX83:DX146" si="7">(DW83-F83)^2</f>
        <v>#DIV/0!</v>
      </c>
      <c r="DZ83" s="14"/>
      <c r="EA83" s="11"/>
      <c r="EB83" s="11"/>
      <c r="EC83" s="11"/>
    </row>
    <row r="84" spans="2:133">
      <c r="B84" s="10">
        <f>Treasuries_01152013!C73</f>
        <v>0.25</v>
      </c>
      <c r="C84" s="10">
        <f>Treasuries_01152013!E73</f>
        <v>100.0625</v>
      </c>
      <c r="D84" s="10">
        <f>Treasuries_01152013!F73</f>
        <v>100.078125</v>
      </c>
      <c r="E84" s="8">
        <f>Treasuries_01152013!H73</f>
        <v>0.875</v>
      </c>
      <c r="F84" s="8">
        <f t="shared" si="5"/>
        <v>100.0703125</v>
      </c>
      <c r="G84" s="24" t="e">
        <f>IF(Treasuries_01152013!BT73=0,0,theta0+(theta1+theta2)*(1-EXP(-Treasuries_01152013!BT73/la))/(Treasuries_01152013!BT73/la)-theta2*EXP(-Treasuries_01152013!BT73/la))</f>
        <v>#DIV/0!</v>
      </c>
      <c r="H84" s="24" t="e">
        <f>IF(Treasuries_01152013!BU73=0,0,theta0+(theta1+theta2)*(1-EXP(-Treasuries_01152013!BU73/la))/(Treasuries_01152013!BU73/la)-theta2*EXP(-Treasuries_01152013!BU73/la))</f>
        <v>#DIV/0!</v>
      </c>
      <c r="I84" s="24">
        <f>IF(Treasuries_01152013!BV73=0,0,theta0+(theta1+theta2)*(1-EXP(-Treasuries_01152013!BV73/la))/(Treasuries_01152013!BV73/la)-theta2*EXP(-Treasuries_01152013!BV73/la))</f>
        <v>0</v>
      </c>
      <c r="J84" s="24">
        <f>IF(Treasuries_01152013!BW73=0,0,theta0+(theta1+theta2)*(1-EXP(-Treasuries_01152013!BW73/la))/(Treasuries_01152013!BW73/la)-theta2*EXP(-Treasuries_01152013!BW73/la))</f>
        <v>0</v>
      </c>
      <c r="K84" s="24">
        <f>IF(Treasuries_01152013!BX73=0,0,theta0+(theta1+theta2)*(1-EXP(-Treasuries_01152013!BX73/la))/(Treasuries_01152013!BX73/la)-theta2*EXP(-Treasuries_01152013!BX73/la))</f>
        <v>0</v>
      </c>
      <c r="L84" s="24">
        <f>IF(Treasuries_01152013!BY73=0,0,theta0+(theta1+theta2)*(1-EXP(-Treasuries_01152013!BY73/la))/(Treasuries_01152013!BY73/la)-theta2*EXP(-Treasuries_01152013!BY73/la))</f>
        <v>0</v>
      </c>
      <c r="M84" s="24">
        <f>IF(Treasuries_01152013!BZ73=0,0,theta0+(theta1+theta2)*(1-EXP(-Treasuries_01152013!BZ73/la))/(Treasuries_01152013!BZ73/la)-theta2*EXP(-Treasuries_01152013!BZ73/la))</f>
        <v>0</v>
      </c>
      <c r="N84" s="24">
        <f>IF(Treasuries_01152013!CA73=0,0,theta0+(theta1+theta2)*(1-EXP(-Treasuries_01152013!CA73/la))/(Treasuries_01152013!CA73/la)-theta2*EXP(-Treasuries_01152013!CA73/la))</f>
        <v>0</v>
      </c>
      <c r="O84" s="24">
        <f>IF(Treasuries_01152013!CB73=0,0,theta0+(theta1+theta2)*(1-EXP(-Treasuries_01152013!CB73/la))/(Treasuries_01152013!CB73/la)-theta2*EXP(-Treasuries_01152013!CB73/la))</f>
        <v>0</v>
      </c>
      <c r="P84" s="24">
        <f>IF(Treasuries_01152013!CC73=0,0,theta0+(theta1+theta2)*(1-EXP(-Treasuries_01152013!CC73/la))/(Treasuries_01152013!CC73/la)-theta2*EXP(-Treasuries_01152013!CC73/la))</f>
        <v>0</v>
      </c>
      <c r="Q84" s="24">
        <f>IF(Treasuries_01152013!CD73=0,0,theta0+(theta1+theta2)*(1-EXP(-Treasuries_01152013!CD73/la))/(Treasuries_01152013!CD73/la)-theta2*EXP(-Treasuries_01152013!CD73/la))</f>
        <v>0</v>
      </c>
      <c r="R84" s="24">
        <f>IF(Treasuries_01152013!CE73=0,0,theta0+(theta1+theta2)*(1-EXP(-Treasuries_01152013!CE73/la))/(Treasuries_01152013!CE73/la)-theta2*EXP(-Treasuries_01152013!CE73/la))</f>
        <v>0</v>
      </c>
      <c r="S84" s="24">
        <f>IF(Treasuries_01152013!CF73=0,0,theta0+(theta1+theta2)*(1-EXP(-Treasuries_01152013!CF73/la))/(Treasuries_01152013!CF73/la)-theta2*EXP(-Treasuries_01152013!CF73/la))</f>
        <v>0</v>
      </c>
      <c r="T84" s="24">
        <f>IF(Treasuries_01152013!CG73=0,0,theta0+(theta1+theta2)*(1-EXP(-Treasuries_01152013!CG73/la))/(Treasuries_01152013!CG73/la)-theta2*EXP(-Treasuries_01152013!CG73/la))</f>
        <v>0</v>
      </c>
      <c r="U84" s="24">
        <f>IF(Treasuries_01152013!CH73=0,0,theta0+(theta1+theta2)*(1-EXP(-Treasuries_01152013!CH73/la))/(Treasuries_01152013!CH73/la)-theta2*EXP(-Treasuries_01152013!CH73/la))</f>
        <v>0</v>
      </c>
      <c r="V84" s="24">
        <f>IF(Treasuries_01152013!CI73=0,0,theta0+(theta1+theta2)*(1-EXP(-Treasuries_01152013!CI73/la))/(Treasuries_01152013!CI73/la)-theta2*EXP(-Treasuries_01152013!CI73/la))</f>
        <v>0</v>
      </c>
      <c r="W84" s="24">
        <f>IF(Treasuries_01152013!CJ73=0,0,theta0+(theta1+theta2)*(1-EXP(-Treasuries_01152013!CJ73/la))/(Treasuries_01152013!CJ73/la)-theta2*EXP(-Treasuries_01152013!CJ73/la))</f>
        <v>0</v>
      </c>
      <c r="X84" s="24">
        <f>IF(Treasuries_01152013!CK73=0,0,theta0+(theta1+theta2)*(1-EXP(-Treasuries_01152013!CK73/la))/(Treasuries_01152013!CK73/la)-theta2*EXP(-Treasuries_01152013!CK73/la))</f>
        <v>0</v>
      </c>
      <c r="Y84" s="24">
        <f>IF(Treasuries_01152013!CL73=0,0,theta0+(theta1+theta2)*(1-EXP(-Treasuries_01152013!CL73/la))/(Treasuries_01152013!CL73/la)-theta2*EXP(-Treasuries_01152013!CL73/la))</f>
        <v>0</v>
      </c>
      <c r="Z84" s="24">
        <f>IF(Treasuries_01152013!CM73=0,0,theta0+(theta1+theta2)*(1-EXP(-Treasuries_01152013!CM73/la))/(Treasuries_01152013!CM73/la)-theta2*EXP(-Treasuries_01152013!CM73/la))</f>
        <v>0</v>
      </c>
      <c r="AA84" s="24">
        <f>IF(Treasuries_01152013!CN73=0,0,theta0+(theta1+theta2)*(1-EXP(-Treasuries_01152013!CN73/la))/(Treasuries_01152013!CN73/la)-theta2*EXP(-Treasuries_01152013!CN73/la))</f>
        <v>0</v>
      </c>
      <c r="AB84" s="24">
        <f>IF(Treasuries_01152013!CO73=0,0,theta0+(theta1+theta2)*(1-EXP(-Treasuries_01152013!CO73/la))/(Treasuries_01152013!CO73/la)-theta2*EXP(-Treasuries_01152013!CO73/la))</f>
        <v>0</v>
      </c>
      <c r="AC84" s="24">
        <f>IF(Treasuries_01152013!CP73=0,0,theta0+(theta1+theta2)*(1-EXP(-Treasuries_01152013!CP73/la))/(Treasuries_01152013!CP73/la)-theta2*EXP(-Treasuries_01152013!CP73/la))</f>
        <v>0</v>
      </c>
      <c r="AD84" s="24">
        <f>IF(Treasuries_01152013!CQ73=0,0,theta0+(theta1+theta2)*(1-EXP(-Treasuries_01152013!CQ73/la))/(Treasuries_01152013!CQ73/la)-theta2*EXP(-Treasuries_01152013!CQ73/la))</f>
        <v>0</v>
      </c>
      <c r="AE84" s="24">
        <f>IF(Treasuries_01152013!CR73=0,0,theta0+(theta1+theta2)*(1-EXP(-Treasuries_01152013!CR73/la))/(Treasuries_01152013!CR73/la)-theta2*EXP(-Treasuries_01152013!CR73/la))</f>
        <v>0</v>
      </c>
      <c r="AF84" s="24">
        <f>IF(Treasuries_01152013!CS73=0,0,theta0+(theta1+theta2)*(1-EXP(-Treasuries_01152013!CS73/la))/(Treasuries_01152013!CS73/la)-theta2*EXP(-Treasuries_01152013!CS73/la))</f>
        <v>0</v>
      </c>
      <c r="AG84" s="24">
        <f>IF(Treasuries_01152013!CT73=0,0,theta0+(theta1+theta2)*(1-EXP(-Treasuries_01152013!CT73/la))/(Treasuries_01152013!CT73/la)-theta2*EXP(-Treasuries_01152013!CT73/la))</f>
        <v>0</v>
      </c>
      <c r="AH84" s="24">
        <f>IF(Treasuries_01152013!CU73=0,0,theta0+(theta1+theta2)*(1-EXP(-Treasuries_01152013!CU73/la))/(Treasuries_01152013!CU73/la)-theta2*EXP(-Treasuries_01152013!CU73/la))</f>
        <v>0</v>
      </c>
      <c r="AI84" s="24">
        <f>IF(Treasuries_01152013!CV73=0,0,theta0+(theta1+theta2)*(1-EXP(-Treasuries_01152013!CV73/la))/(Treasuries_01152013!CV73/la)-theta2*EXP(-Treasuries_01152013!CV73/la))</f>
        <v>0</v>
      </c>
      <c r="AJ84" s="24">
        <f>IF(Treasuries_01152013!CW73=0,0,theta0+(theta1+theta2)*(1-EXP(-Treasuries_01152013!CW73/la))/(Treasuries_01152013!CW73/la)-theta2*EXP(-Treasuries_01152013!CW73/la))</f>
        <v>0</v>
      </c>
      <c r="AK84" s="24">
        <f>IF(Treasuries_01152013!CX73=0,0,theta0+(theta1+theta2)*(1-EXP(-Treasuries_01152013!CX73/la))/(Treasuries_01152013!CX73/la)-theta2*EXP(-Treasuries_01152013!CX73/la))</f>
        <v>0</v>
      </c>
      <c r="AL84" s="24">
        <f>IF(Treasuries_01152013!CY73=0,0,theta0+(theta1+theta2)*(1-EXP(-Treasuries_01152013!CY73/la))/(Treasuries_01152013!CY73/la)-theta2*EXP(-Treasuries_01152013!CY73/la))</f>
        <v>0</v>
      </c>
      <c r="AM84" s="24">
        <f>IF(Treasuries_01152013!CZ73=0,0,theta0+(theta1+theta2)*(1-EXP(-Treasuries_01152013!CZ73/la))/(Treasuries_01152013!CZ73/la)-theta2*EXP(-Treasuries_01152013!CZ73/la))</f>
        <v>0</v>
      </c>
      <c r="AN84" s="24">
        <f>IF(Treasuries_01152013!DA73=0,0,theta0+(theta1+theta2)*(1-EXP(-Treasuries_01152013!DA73/la))/(Treasuries_01152013!DA73/la)-theta2*EXP(-Treasuries_01152013!DA73/la))</f>
        <v>0</v>
      </c>
      <c r="AO84" s="24">
        <f>IF(Treasuries_01152013!DB73=0,0,theta0+(theta1+theta2)*(1-EXP(-Treasuries_01152013!DB73/la))/(Treasuries_01152013!DB73/la)-theta2*EXP(-Treasuries_01152013!DB73/la))</f>
        <v>0</v>
      </c>
      <c r="AP84" s="24">
        <f>IF(Treasuries_01152013!DC73=0,0,theta0+(theta1+theta2)*(1-EXP(-Treasuries_01152013!DC73/la))/(Treasuries_01152013!DC73/la)-theta2*EXP(-Treasuries_01152013!DC73/la))</f>
        <v>0</v>
      </c>
      <c r="AQ84" s="24">
        <f>IF(Treasuries_01152013!DD73=0,0,theta0+(theta1+theta2)*(1-EXP(-Treasuries_01152013!DD73/la))/(Treasuries_01152013!DD73/la)-theta2*EXP(-Treasuries_01152013!DD73/la))</f>
        <v>0</v>
      </c>
      <c r="AR84" s="24">
        <f>IF(Treasuries_01152013!DE73=0,0,theta0+(theta1+theta2)*(1-EXP(-Treasuries_01152013!DE73/la))/(Treasuries_01152013!DE73/la)-theta2*EXP(-Treasuries_01152013!DE73/la))</f>
        <v>0</v>
      </c>
      <c r="AS84" s="24">
        <f>IF(Treasuries_01152013!DF73=0,0,theta0+(theta1+theta2)*(1-EXP(-Treasuries_01152013!DF73/la))/(Treasuries_01152013!DF73/la)-theta2*EXP(-Treasuries_01152013!DF73/la))</f>
        <v>0</v>
      </c>
      <c r="AT84" s="24">
        <f>IF(Treasuries_01152013!DG73=0,0,theta0+(theta1+theta2)*(1-EXP(-Treasuries_01152013!DG73/la))/(Treasuries_01152013!DG73/la)-theta2*EXP(-Treasuries_01152013!DG73/la))</f>
        <v>0</v>
      </c>
      <c r="AU84" s="24">
        <f>IF(Treasuries_01152013!DH73=0,0,theta0+(theta1+theta2)*(1-EXP(-Treasuries_01152013!DH73/la))/(Treasuries_01152013!DH73/la)-theta2*EXP(-Treasuries_01152013!DH73/la))</f>
        <v>0</v>
      </c>
      <c r="AV84" s="24">
        <f>IF(Treasuries_01152013!DI73=0,0,theta0+(theta1+theta2)*(1-EXP(-Treasuries_01152013!DI73/la))/(Treasuries_01152013!DI73/la)-theta2*EXP(-Treasuries_01152013!DI73/la))</f>
        <v>0</v>
      </c>
      <c r="AW84" s="24">
        <f>IF(Treasuries_01152013!DJ73=0,0,theta0+(theta1+theta2)*(1-EXP(-Treasuries_01152013!DJ73/la))/(Treasuries_01152013!DJ73/la)-theta2*EXP(-Treasuries_01152013!DJ73/la))</f>
        <v>0</v>
      </c>
      <c r="AX84" s="24">
        <f>IF(Treasuries_01152013!DK73=0,0,theta0+(theta1+theta2)*(1-EXP(-Treasuries_01152013!DK73/la))/(Treasuries_01152013!DK73/la)-theta2*EXP(-Treasuries_01152013!DK73/la))</f>
        <v>0</v>
      </c>
      <c r="AY84" s="24">
        <f>IF(Treasuries_01152013!DL73=0,0,theta0+(theta1+theta2)*(1-EXP(-Treasuries_01152013!DL73/la))/(Treasuries_01152013!DL73/la)-theta2*EXP(-Treasuries_01152013!DL73/la))</f>
        <v>0</v>
      </c>
      <c r="AZ84" s="24">
        <f>IF(Treasuries_01152013!DM73=0,0,theta0+(theta1+theta2)*(1-EXP(-Treasuries_01152013!DM73/la))/(Treasuries_01152013!DM73/la)-theta2*EXP(-Treasuries_01152013!DM73/la))</f>
        <v>0</v>
      </c>
      <c r="BA84" s="24">
        <f>IF(Treasuries_01152013!DN73=0,0,theta0+(theta1+theta2)*(1-EXP(-Treasuries_01152013!DN73/la))/(Treasuries_01152013!DN73/la)-theta2*EXP(-Treasuries_01152013!DN73/la))</f>
        <v>0</v>
      </c>
      <c r="BB84" s="24">
        <f>IF(Treasuries_01152013!DO73=0,0,theta0+(theta1+theta2)*(1-EXP(-Treasuries_01152013!DO73/la))/(Treasuries_01152013!DO73/la)-theta2*EXP(-Treasuries_01152013!DO73/la))</f>
        <v>0</v>
      </c>
      <c r="BC84" s="24">
        <f>IF(Treasuries_01152013!DP73=0,0,theta0+(theta1+theta2)*(1-EXP(-Treasuries_01152013!DP73/la))/(Treasuries_01152013!DP73/la)-theta2*EXP(-Treasuries_01152013!DP73/la))</f>
        <v>0</v>
      </c>
      <c r="BD84" s="24">
        <f>IF(Treasuries_01152013!DQ73=0,0,theta0+(theta1+theta2)*(1-EXP(-Treasuries_01152013!DQ73/la))/(Treasuries_01152013!DQ73/la)-theta2*EXP(-Treasuries_01152013!DQ73/la))</f>
        <v>0</v>
      </c>
      <c r="BE84" s="24">
        <f>IF(Treasuries_01152013!DR73=0,0,theta0+(theta1+theta2)*(1-EXP(-Treasuries_01152013!DR73/la))/(Treasuries_01152013!DR73/la)-theta2*EXP(-Treasuries_01152013!DR73/la))</f>
        <v>0</v>
      </c>
      <c r="BF84" s="24">
        <f>IF(Treasuries_01152013!DS73=0,0,theta0+(theta1+theta2)*(1-EXP(-Treasuries_01152013!DS73/la))/(Treasuries_01152013!DS73/la)-theta2*EXP(-Treasuries_01152013!DS73/la))</f>
        <v>0</v>
      </c>
      <c r="BG84" s="24">
        <f>IF(Treasuries_01152013!DT73=0,0,theta0+(theta1+theta2)*(1-EXP(-Treasuries_01152013!DT73/la))/(Treasuries_01152013!DT73/la)-theta2*EXP(-Treasuries_01152013!DT73/la))</f>
        <v>0</v>
      </c>
      <c r="BH84" s="24">
        <f>IF(Treasuries_01152013!DU73=0,0,theta0+(theta1+theta2)*(1-EXP(-Treasuries_01152013!DU73/la))/(Treasuries_01152013!DU73/la)-theta2*EXP(-Treasuries_01152013!DU73/la))</f>
        <v>0</v>
      </c>
      <c r="BI84" s="24">
        <f>IF(Treasuries_01152013!DV73=0,0,theta0+(theta1+theta2)*(1-EXP(-Treasuries_01152013!DV73/la))/(Treasuries_01152013!DV73/la)-theta2*EXP(-Treasuries_01152013!DV73/la))</f>
        <v>0</v>
      </c>
      <c r="BJ84" s="24">
        <f>IF(Treasuries_01152013!DW73=0,0,theta0+(theta1+theta2)*(1-EXP(-Treasuries_01152013!DW73/la))/(Treasuries_01152013!DW73/la)-theta2*EXP(-Treasuries_01152013!DW73/la))</f>
        <v>0</v>
      </c>
      <c r="BK84" s="24">
        <f>IF(Treasuries_01152013!DX73=0,0,theta0+(theta1+theta2)*(1-EXP(-Treasuries_01152013!DX73/la))/(Treasuries_01152013!DX73/la)-theta2*EXP(-Treasuries_01152013!DX73/la))</f>
        <v>0</v>
      </c>
      <c r="BL84" s="24">
        <f>IF(Treasuries_01152013!DY73=0,0,theta0+(theta1+theta2)*(1-EXP(-Treasuries_01152013!DY73/la))/(Treasuries_01152013!DY73/la)-theta2*EXP(-Treasuries_01152013!DY73/la))</f>
        <v>0</v>
      </c>
      <c r="BM84" s="24">
        <f>IF(Treasuries_01152013!DZ73=0,0,theta0+(theta1+theta2)*(1-EXP(-Treasuries_01152013!DZ73/la))/(Treasuries_01152013!DZ73/la)-theta2*EXP(-Treasuries_01152013!DZ73/la))</f>
        <v>0</v>
      </c>
      <c r="BN84" s="24">
        <f>IF(Treasuries_01152013!EA73=0,0,theta0+(theta1+theta2)*(1-EXP(-Treasuries_01152013!EA73/la))/(Treasuries_01152013!EA73/la)-theta2*EXP(-Treasuries_01152013!EA73/la))</f>
        <v>0</v>
      </c>
      <c r="BO84" s="17" t="e">
        <f>EXP(-Treasuries_01152013!BT73*G84)</f>
        <v>#DIV/0!</v>
      </c>
      <c r="BP84" s="17" t="e">
        <f>EXP(-Treasuries_01152013!BU73*H84)</f>
        <v>#DIV/0!</v>
      </c>
      <c r="BQ84" s="17">
        <f>EXP(-Treasuries_01152013!BV73*I84)</f>
        <v>1</v>
      </c>
      <c r="BR84" s="17">
        <f>EXP(-Treasuries_01152013!BW73*J84)</f>
        <v>1</v>
      </c>
      <c r="BS84" s="17">
        <f>EXP(-Treasuries_01152013!BX73*K84)</f>
        <v>1</v>
      </c>
      <c r="BT84" s="17">
        <f>EXP(-Treasuries_01152013!BY73*L84)</f>
        <v>1</v>
      </c>
      <c r="BU84" s="17">
        <f>EXP(-Treasuries_01152013!BZ73*M84)</f>
        <v>1</v>
      </c>
      <c r="BV84" s="17">
        <f>EXP(-Treasuries_01152013!CA73*N84)</f>
        <v>1</v>
      </c>
      <c r="BW84" s="17">
        <f>EXP(-Treasuries_01152013!CB73*O84)</f>
        <v>1</v>
      </c>
      <c r="BX84" s="17">
        <f>EXP(-Treasuries_01152013!CC73*P84)</f>
        <v>1</v>
      </c>
      <c r="BY84" s="17">
        <f>EXP(-Treasuries_01152013!CD73*Q84)</f>
        <v>1</v>
      </c>
      <c r="BZ84" s="17">
        <f>EXP(-Treasuries_01152013!CE73*R84)</f>
        <v>1</v>
      </c>
      <c r="CA84" s="17">
        <f>EXP(-Treasuries_01152013!CF73*S84)</f>
        <v>1</v>
      </c>
      <c r="CB84" s="17">
        <f>EXP(-Treasuries_01152013!CG73*T84)</f>
        <v>1</v>
      </c>
      <c r="CC84" s="17">
        <f>EXP(-Treasuries_01152013!CH73*U84)</f>
        <v>1</v>
      </c>
      <c r="CD84" s="17">
        <f>EXP(-Treasuries_01152013!CI73*V84)</f>
        <v>1</v>
      </c>
      <c r="CE84" s="17">
        <f>EXP(-Treasuries_01152013!CJ73*W84)</f>
        <v>1</v>
      </c>
      <c r="CF84" s="17">
        <f>EXP(-Treasuries_01152013!CK73*X84)</f>
        <v>1</v>
      </c>
      <c r="CG84" s="17">
        <f>EXP(-Treasuries_01152013!CL73*Y84)</f>
        <v>1</v>
      </c>
      <c r="CH84" s="17">
        <f>EXP(-Treasuries_01152013!CM73*Z84)</f>
        <v>1</v>
      </c>
      <c r="CI84" s="17">
        <f>EXP(-Treasuries_01152013!CN73*AA84)</f>
        <v>1</v>
      </c>
      <c r="CJ84" s="17">
        <f>EXP(-Treasuries_01152013!CO73*AB84)</f>
        <v>1</v>
      </c>
      <c r="CK84" s="17">
        <f>EXP(-Treasuries_01152013!CP73*AC84)</f>
        <v>1</v>
      </c>
      <c r="CL84" s="17">
        <f>EXP(-Treasuries_01152013!CQ73*AD84)</f>
        <v>1</v>
      </c>
      <c r="CM84" s="17">
        <f>EXP(-Treasuries_01152013!CR73*AE84)</f>
        <v>1</v>
      </c>
      <c r="CN84" s="17">
        <f>EXP(-Treasuries_01152013!CS73*AF84)</f>
        <v>1</v>
      </c>
      <c r="CO84" s="17">
        <f>EXP(-Treasuries_01152013!CT73*AG84)</f>
        <v>1</v>
      </c>
      <c r="CP84" s="17">
        <f>EXP(-Treasuries_01152013!CU73*AH84)</f>
        <v>1</v>
      </c>
      <c r="CQ84" s="17">
        <f>EXP(-Treasuries_01152013!CV73*AI84)</f>
        <v>1</v>
      </c>
      <c r="CR84" s="17">
        <f>EXP(-Treasuries_01152013!CW73*AJ84)</f>
        <v>1</v>
      </c>
      <c r="CS84" s="17">
        <f>EXP(-Treasuries_01152013!CX73*AK84)</f>
        <v>1</v>
      </c>
      <c r="CT84" s="17">
        <f>EXP(-Treasuries_01152013!CY73*AL84)</f>
        <v>1</v>
      </c>
      <c r="CU84" s="17">
        <f>EXP(-Treasuries_01152013!CZ73*AM84)</f>
        <v>1</v>
      </c>
      <c r="CV84" s="17">
        <f>EXP(-Treasuries_01152013!DA73*AN84)</f>
        <v>1</v>
      </c>
      <c r="CW84" s="17">
        <f>EXP(-Treasuries_01152013!DB73*AO84)</f>
        <v>1</v>
      </c>
      <c r="CX84" s="17">
        <f>EXP(-Treasuries_01152013!DC73*AP84)</f>
        <v>1</v>
      </c>
      <c r="CY84" s="17">
        <f>EXP(-Treasuries_01152013!DD73*AQ84)</f>
        <v>1</v>
      </c>
      <c r="CZ84" s="17">
        <f>EXP(-Treasuries_01152013!DE73*AR84)</f>
        <v>1</v>
      </c>
      <c r="DA84" s="17">
        <f>EXP(-Treasuries_01152013!DF73*AS84)</f>
        <v>1</v>
      </c>
      <c r="DB84" s="17">
        <f>EXP(-Treasuries_01152013!DG73*AT84)</f>
        <v>1</v>
      </c>
      <c r="DC84" s="17">
        <f>EXP(-Treasuries_01152013!DH73*AU84)</f>
        <v>1</v>
      </c>
      <c r="DD84" s="17">
        <f>EXP(-Treasuries_01152013!DI73*AV84)</f>
        <v>1</v>
      </c>
      <c r="DE84" s="17">
        <f>EXP(-Treasuries_01152013!DJ73*AW84)</f>
        <v>1</v>
      </c>
      <c r="DF84" s="17">
        <f>EXP(-Treasuries_01152013!DK73*AX84)</f>
        <v>1</v>
      </c>
      <c r="DG84" s="17">
        <f>EXP(-Treasuries_01152013!DL73*AY84)</f>
        <v>1</v>
      </c>
      <c r="DH84" s="17">
        <f>EXP(-Treasuries_01152013!DM73*AZ84)</f>
        <v>1</v>
      </c>
      <c r="DI84" s="17">
        <f>EXP(-Treasuries_01152013!DN73*BA84)</f>
        <v>1</v>
      </c>
      <c r="DJ84" s="17">
        <f>EXP(-Treasuries_01152013!DO73*BB84)</f>
        <v>1</v>
      </c>
      <c r="DK84" s="17">
        <f>EXP(-Treasuries_01152013!DP73*BC84)</f>
        <v>1</v>
      </c>
      <c r="DL84" s="17">
        <f>EXP(-Treasuries_01152013!DQ73*BD84)</f>
        <v>1</v>
      </c>
      <c r="DM84" s="17">
        <f>EXP(-Treasuries_01152013!DR73*BE84)</f>
        <v>1</v>
      </c>
      <c r="DN84" s="17">
        <f>EXP(-Treasuries_01152013!DS73*BF84)</f>
        <v>1</v>
      </c>
      <c r="DO84" s="17">
        <f>EXP(-Treasuries_01152013!DT73*BG84)</f>
        <v>1</v>
      </c>
      <c r="DP84" s="17">
        <f>EXP(-Treasuries_01152013!DU73*BH84)</f>
        <v>1</v>
      </c>
      <c r="DQ84" s="17">
        <f>EXP(-Treasuries_01152013!DV73*BI84)</f>
        <v>1</v>
      </c>
      <c r="DR84" s="17">
        <f>EXP(-Treasuries_01152013!DW73*BJ84)</f>
        <v>1</v>
      </c>
      <c r="DS84" s="17">
        <f>EXP(-Treasuries_01152013!DX73*BK84)</f>
        <v>1</v>
      </c>
      <c r="DT84" s="17">
        <f>EXP(-Treasuries_01152013!DY73*BL84)</f>
        <v>1</v>
      </c>
      <c r="DU84" s="17">
        <f>EXP(-Treasuries_01152013!DZ73*BM84)</f>
        <v>1</v>
      </c>
      <c r="DV84" s="17">
        <f>EXP(-Treasuries_01152013!EA73*BN84)</f>
        <v>1</v>
      </c>
      <c r="DW84" s="8" t="e">
        <f>SUMPRODUCT(BO84:DV84,Treasuries_01152013!K73:BR73)</f>
        <v>#DIV/0!</v>
      </c>
      <c r="DX84" s="11" t="e">
        <f t="shared" si="7"/>
        <v>#DIV/0!</v>
      </c>
      <c r="DZ84" s="14"/>
      <c r="EA84" s="11"/>
      <c r="EB84" s="11"/>
      <c r="EC84" s="11"/>
    </row>
    <row r="85" spans="2:133">
      <c r="B85" s="10">
        <f>Treasuries_01152013!C74</f>
        <v>2</v>
      </c>
      <c r="C85" s="10">
        <f>Treasuries_01152013!E74</f>
        <v>101.585938</v>
      </c>
      <c r="D85" s="10">
        <f>Treasuries_01152013!F74</f>
        <v>101.609375</v>
      </c>
      <c r="E85" s="8">
        <f>Treasuries_01152013!H74</f>
        <v>0.875</v>
      </c>
      <c r="F85" s="8">
        <f t="shared" si="5"/>
        <v>101.5976565</v>
      </c>
      <c r="G85" s="24" t="e">
        <f>IF(Treasuries_01152013!BT74=0,0,theta0+(theta1+theta2)*(1-EXP(-Treasuries_01152013!BT74/la))/(Treasuries_01152013!BT74/la)-theta2*EXP(-Treasuries_01152013!BT74/la))</f>
        <v>#DIV/0!</v>
      </c>
      <c r="H85" s="24" t="e">
        <f>IF(Treasuries_01152013!BU74=0,0,theta0+(theta1+theta2)*(1-EXP(-Treasuries_01152013!BU74/la))/(Treasuries_01152013!BU74/la)-theta2*EXP(-Treasuries_01152013!BU74/la))</f>
        <v>#DIV/0!</v>
      </c>
      <c r="I85" s="24">
        <f>IF(Treasuries_01152013!BV74=0,0,theta0+(theta1+theta2)*(1-EXP(-Treasuries_01152013!BV74/la))/(Treasuries_01152013!BV74/la)-theta2*EXP(-Treasuries_01152013!BV74/la))</f>
        <v>0</v>
      </c>
      <c r="J85" s="24">
        <f>IF(Treasuries_01152013!BW74=0,0,theta0+(theta1+theta2)*(1-EXP(-Treasuries_01152013!BW74/la))/(Treasuries_01152013!BW74/la)-theta2*EXP(-Treasuries_01152013!BW74/la))</f>
        <v>0</v>
      </c>
      <c r="K85" s="24">
        <f>IF(Treasuries_01152013!BX74=0,0,theta0+(theta1+theta2)*(1-EXP(-Treasuries_01152013!BX74/la))/(Treasuries_01152013!BX74/la)-theta2*EXP(-Treasuries_01152013!BX74/la))</f>
        <v>0</v>
      </c>
      <c r="L85" s="24">
        <f>IF(Treasuries_01152013!BY74=0,0,theta0+(theta1+theta2)*(1-EXP(-Treasuries_01152013!BY74/la))/(Treasuries_01152013!BY74/la)-theta2*EXP(-Treasuries_01152013!BY74/la))</f>
        <v>0</v>
      </c>
      <c r="M85" s="24">
        <f>IF(Treasuries_01152013!BZ74=0,0,theta0+(theta1+theta2)*(1-EXP(-Treasuries_01152013!BZ74/la))/(Treasuries_01152013!BZ74/la)-theta2*EXP(-Treasuries_01152013!BZ74/la))</f>
        <v>0</v>
      </c>
      <c r="N85" s="24">
        <f>IF(Treasuries_01152013!CA74=0,0,theta0+(theta1+theta2)*(1-EXP(-Treasuries_01152013!CA74/la))/(Treasuries_01152013!CA74/la)-theta2*EXP(-Treasuries_01152013!CA74/la))</f>
        <v>0</v>
      </c>
      <c r="O85" s="24">
        <f>IF(Treasuries_01152013!CB74=0,0,theta0+(theta1+theta2)*(1-EXP(-Treasuries_01152013!CB74/la))/(Treasuries_01152013!CB74/la)-theta2*EXP(-Treasuries_01152013!CB74/la))</f>
        <v>0</v>
      </c>
      <c r="P85" s="24">
        <f>IF(Treasuries_01152013!CC74=0,0,theta0+(theta1+theta2)*(1-EXP(-Treasuries_01152013!CC74/la))/(Treasuries_01152013!CC74/la)-theta2*EXP(-Treasuries_01152013!CC74/la))</f>
        <v>0</v>
      </c>
      <c r="Q85" s="24">
        <f>IF(Treasuries_01152013!CD74=0,0,theta0+(theta1+theta2)*(1-EXP(-Treasuries_01152013!CD74/la))/(Treasuries_01152013!CD74/la)-theta2*EXP(-Treasuries_01152013!CD74/la))</f>
        <v>0</v>
      </c>
      <c r="R85" s="24">
        <f>IF(Treasuries_01152013!CE74=0,0,theta0+(theta1+theta2)*(1-EXP(-Treasuries_01152013!CE74/la))/(Treasuries_01152013!CE74/la)-theta2*EXP(-Treasuries_01152013!CE74/la))</f>
        <v>0</v>
      </c>
      <c r="S85" s="24">
        <f>IF(Treasuries_01152013!CF74=0,0,theta0+(theta1+theta2)*(1-EXP(-Treasuries_01152013!CF74/la))/(Treasuries_01152013!CF74/la)-theta2*EXP(-Treasuries_01152013!CF74/la))</f>
        <v>0</v>
      </c>
      <c r="T85" s="24">
        <f>IF(Treasuries_01152013!CG74=0,0,theta0+(theta1+theta2)*(1-EXP(-Treasuries_01152013!CG74/la))/(Treasuries_01152013!CG74/la)-theta2*EXP(-Treasuries_01152013!CG74/la))</f>
        <v>0</v>
      </c>
      <c r="U85" s="24">
        <f>IF(Treasuries_01152013!CH74=0,0,theta0+(theta1+theta2)*(1-EXP(-Treasuries_01152013!CH74/la))/(Treasuries_01152013!CH74/la)-theta2*EXP(-Treasuries_01152013!CH74/la))</f>
        <v>0</v>
      </c>
      <c r="V85" s="24">
        <f>IF(Treasuries_01152013!CI74=0,0,theta0+(theta1+theta2)*(1-EXP(-Treasuries_01152013!CI74/la))/(Treasuries_01152013!CI74/la)-theta2*EXP(-Treasuries_01152013!CI74/la))</f>
        <v>0</v>
      </c>
      <c r="W85" s="24">
        <f>IF(Treasuries_01152013!CJ74=0,0,theta0+(theta1+theta2)*(1-EXP(-Treasuries_01152013!CJ74/la))/(Treasuries_01152013!CJ74/la)-theta2*EXP(-Treasuries_01152013!CJ74/la))</f>
        <v>0</v>
      </c>
      <c r="X85" s="24">
        <f>IF(Treasuries_01152013!CK74=0,0,theta0+(theta1+theta2)*(1-EXP(-Treasuries_01152013!CK74/la))/(Treasuries_01152013!CK74/la)-theta2*EXP(-Treasuries_01152013!CK74/la))</f>
        <v>0</v>
      </c>
      <c r="Y85" s="24">
        <f>IF(Treasuries_01152013!CL74=0,0,theta0+(theta1+theta2)*(1-EXP(-Treasuries_01152013!CL74/la))/(Treasuries_01152013!CL74/la)-theta2*EXP(-Treasuries_01152013!CL74/la))</f>
        <v>0</v>
      </c>
      <c r="Z85" s="24">
        <f>IF(Treasuries_01152013!CM74=0,0,theta0+(theta1+theta2)*(1-EXP(-Treasuries_01152013!CM74/la))/(Treasuries_01152013!CM74/la)-theta2*EXP(-Treasuries_01152013!CM74/la))</f>
        <v>0</v>
      </c>
      <c r="AA85" s="24">
        <f>IF(Treasuries_01152013!CN74=0,0,theta0+(theta1+theta2)*(1-EXP(-Treasuries_01152013!CN74/la))/(Treasuries_01152013!CN74/la)-theta2*EXP(-Treasuries_01152013!CN74/la))</f>
        <v>0</v>
      </c>
      <c r="AB85" s="24">
        <f>IF(Treasuries_01152013!CO74=0,0,theta0+(theta1+theta2)*(1-EXP(-Treasuries_01152013!CO74/la))/(Treasuries_01152013!CO74/la)-theta2*EXP(-Treasuries_01152013!CO74/la))</f>
        <v>0</v>
      </c>
      <c r="AC85" s="24">
        <f>IF(Treasuries_01152013!CP74=0,0,theta0+(theta1+theta2)*(1-EXP(-Treasuries_01152013!CP74/la))/(Treasuries_01152013!CP74/la)-theta2*EXP(-Treasuries_01152013!CP74/la))</f>
        <v>0</v>
      </c>
      <c r="AD85" s="24">
        <f>IF(Treasuries_01152013!CQ74=0,0,theta0+(theta1+theta2)*(1-EXP(-Treasuries_01152013!CQ74/la))/(Treasuries_01152013!CQ74/la)-theta2*EXP(-Treasuries_01152013!CQ74/la))</f>
        <v>0</v>
      </c>
      <c r="AE85" s="24">
        <f>IF(Treasuries_01152013!CR74=0,0,theta0+(theta1+theta2)*(1-EXP(-Treasuries_01152013!CR74/la))/(Treasuries_01152013!CR74/la)-theta2*EXP(-Treasuries_01152013!CR74/la))</f>
        <v>0</v>
      </c>
      <c r="AF85" s="24">
        <f>IF(Treasuries_01152013!CS74=0,0,theta0+(theta1+theta2)*(1-EXP(-Treasuries_01152013!CS74/la))/(Treasuries_01152013!CS74/la)-theta2*EXP(-Treasuries_01152013!CS74/la))</f>
        <v>0</v>
      </c>
      <c r="AG85" s="24">
        <f>IF(Treasuries_01152013!CT74=0,0,theta0+(theta1+theta2)*(1-EXP(-Treasuries_01152013!CT74/la))/(Treasuries_01152013!CT74/la)-theta2*EXP(-Treasuries_01152013!CT74/la))</f>
        <v>0</v>
      </c>
      <c r="AH85" s="24">
        <f>IF(Treasuries_01152013!CU74=0,0,theta0+(theta1+theta2)*(1-EXP(-Treasuries_01152013!CU74/la))/(Treasuries_01152013!CU74/la)-theta2*EXP(-Treasuries_01152013!CU74/la))</f>
        <v>0</v>
      </c>
      <c r="AI85" s="24">
        <f>IF(Treasuries_01152013!CV74=0,0,theta0+(theta1+theta2)*(1-EXP(-Treasuries_01152013!CV74/la))/(Treasuries_01152013!CV74/la)-theta2*EXP(-Treasuries_01152013!CV74/la))</f>
        <v>0</v>
      </c>
      <c r="AJ85" s="24">
        <f>IF(Treasuries_01152013!CW74=0,0,theta0+(theta1+theta2)*(1-EXP(-Treasuries_01152013!CW74/la))/(Treasuries_01152013!CW74/la)-theta2*EXP(-Treasuries_01152013!CW74/la))</f>
        <v>0</v>
      </c>
      <c r="AK85" s="24">
        <f>IF(Treasuries_01152013!CX74=0,0,theta0+(theta1+theta2)*(1-EXP(-Treasuries_01152013!CX74/la))/(Treasuries_01152013!CX74/la)-theta2*EXP(-Treasuries_01152013!CX74/la))</f>
        <v>0</v>
      </c>
      <c r="AL85" s="24">
        <f>IF(Treasuries_01152013!CY74=0,0,theta0+(theta1+theta2)*(1-EXP(-Treasuries_01152013!CY74/la))/(Treasuries_01152013!CY74/la)-theta2*EXP(-Treasuries_01152013!CY74/la))</f>
        <v>0</v>
      </c>
      <c r="AM85" s="24">
        <f>IF(Treasuries_01152013!CZ74=0,0,theta0+(theta1+theta2)*(1-EXP(-Treasuries_01152013!CZ74/la))/(Treasuries_01152013!CZ74/la)-theta2*EXP(-Treasuries_01152013!CZ74/la))</f>
        <v>0</v>
      </c>
      <c r="AN85" s="24">
        <f>IF(Treasuries_01152013!DA74=0,0,theta0+(theta1+theta2)*(1-EXP(-Treasuries_01152013!DA74/la))/(Treasuries_01152013!DA74/la)-theta2*EXP(-Treasuries_01152013!DA74/la))</f>
        <v>0</v>
      </c>
      <c r="AO85" s="24">
        <f>IF(Treasuries_01152013!DB74=0,0,theta0+(theta1+theta2)*(1-EXP(-Treasuries_01152013!DB74/la))/(Treasuries_01152013!DB74/la)-theta2*EXP(-Treasuries_01152013!DB74/la))</f>
        <v>0</v>
      </c>
      <c r="AP85" s="24">
        <f>IF(Treasuries_01152013!DC74=0,0,theta0+(theta1+theta2)*(1-EXP(-Treasuries_01152013!DC74/la))/(Treasuries_01152013!DC74/la)-theta2*EXP(-Treasuries_01152013!DC74/la))</f>
        <v>0</v>
      </c>
      <c r="AQ85" s="24">
        <f>IF(Treasuries_01152013!DD74=0,0,theta0+(theta1+theta2)*(1-EXP(-Treasuries_01152013!DD74/la))/(Treasuries_01152013!DD74/la)-theta2*EXP(-Treasuries_01152013!DD74/la))</f>
        <v>0</v>
      </c>
      <c r="AR85" s="24">
        <f>IF(Treasuries_01152013!DE74=0,0,theta0+(theta1+theta2)*(1-EXP(-Treasuries_01152013!DE74/la))/(Treasuries_01152013!DE74/la)-theta2*EXP(-Treasuries_01152013!DE74/la))</f>
        <v>0</v>
      </c>
      <c r="AS85" s="24">
        <f>IF(Treasuries_01152013!DF74=0,0,theta0+(theta1+theta2)*(1-EXP(-Treasuries_01152013!DF74/la))/(Treasuries_01152013!DF74/la)-theta2*EXP(-Treasuries_01152013!DF74/la))</f>
        <v>0</v>
      </c>
      <c r="AT85" s="24">
        <f>IF(Treasuries_01152013!DG74=0,0,theta0+(theta1+theta2)*(1-EXP(-Treasuries_01152013!DG74/la))/(Treasuries_01152013!DG74/la)-theta2*EXP(-Treasuries_01152013!DG74/la))</f>
        <v>0</v>
      </c>
      <c r="AU85" s="24">
        <f>IF(Treasuries_01152013!DH74=0,0,theta0+(theta1+theta2)*(1-EXP(-Treasuries_01152013!DH74/la))/(Treasuries_01152013!DH74/la)-theta2*EXP(-Treasuries_01152013!DH74/la))</f>
        <v>0</v>
      </c>
      <c r="AV85" s="24">
        <f>IF(Treasuries_01152013!DI74=0,0,theta0+(theta1+theta2)*(1-EXP(-Treasuries_01152013!DI74/la))/(Treasuries_01152013!DI74/la)-theta2*EXP(-Treasuries_01152013!DI74/la))</f>
        <v>0</v>
      </c>
      <c r="AW85" s="24">
        <f>IF(Treasuries_01152013!DJ74=0,0,theta0+(theta1+theta2)*(1-EXP(-Treasuries_01152013!DJ74/la))/(Treasuries_01152013!DJ74/la)-theta2*EXP(-Treasuries_01152013!DJ74/la))</f>
        <v>0</v>
      </c>
      <c r="AX85" s="24">
        <f>IF(Treasuries_01152013!DK74=0,0,theta0+(theta1+theta2)*(1-EXP(-Treasuries_01152013!DK74/la))/(Treasuries_01152013!DK74/la)-theta2*EXP(-Treasuries_01152013!DK74/la))</f>
        <v>0</v>
      </c>
      <c r="AY85" s="24">
        <f>IF(Treasuries_01152013!DL74=0,0,theta0+(theta1+theta2)*(1-EXP(-Treasuries_01152013!DL74/la))/(Treasuries_01152013!DL74/la)-theta2*EXP(-Treasuries_01152013!DL74/la))</f>
        <v>0</v>
      </c>
      <c r="AZ85" s="24">
        <f>IF(Treasuries_01152013!DM74=0,0,theta0+(theta1+theta2)*(1-EXP(-Treasuries_01152013!DM74/la))/(Treasuries_01152013!DM74/la)-theta2*EXP(-Treasuries_01152013!DM74/la))</f>
        <v>0</v>
      </c>
      <c r="BA85" s="24">
        <f>IF(Treasuries_01152013!DN74=0,0,theta0+(theta1+theta2)*(1-EXP(-Treasuries_01152013!DN74/la))/(Treasuries_01152013!DN74/la)-theta2*EXP(-Treasuries_01152013!DN74/la))</f>
        <v>0</v>
      </c>
      <c r="BB85" s="24">
        <f>IF(Treasuries_01152013!DO74=0,0,theta0+(theta1+theta2)*(1-EXP(-Treasuries_01152013!DO74/la))/(Treasuries_01152013!DO74/la)-theta2*EXP(-Treasuries_01152013!DO74/la))</f>
        <v>0</v>
      </c>
      <c r="BC85" s="24">
        <f>IF(Treasuries_01152013!DP74=0,0,theta0+(theta1+theta2)*(1-EXP(-Treasuries_01152013!DP74/la))/(Treasuries_01152013!DP74/la)-theta2*EXP(-Treasuries_01152013!DP74/la))</f>
        <v>0</v>
      </c>
      <c r="BD85" s="24">
        <f>IF(Treasuries_01152013!DQ74=0,0,theta0+(theta1+theta2)*(1-EXP(-Treasuries_01152013!DQ74/la))/(Treasuries_01152013!DQ74/la)-theta2*EXP(-Treasuries_01152013!DQ74/la))</f>
        <v>0</v>
      </c>
      <c r="BE85" s="24">
        <f>IF(Treasuries_01152013!DR74=0,0,theta0+(theta1+theta2)*(1-EXP(-Treasuries_01152013!DR74/la))/(Treasuries_01152013!DR74/la)-theta2*EXP(-Treasuries_01152013!DR74/la))</f>
        <v>0</v>
      </c>
      <c r="BF85" s="24">
        <f>IF(Treasuries_01152013!DS74=0,0,theta0+(theta1+theta2)*(1-EXP(-Treasuries_01152013!DS74/la))/(Treasuries_01152013!DS74/la)-theta2*EXP(-Treasuries_01152013!DS74/la))</f>
        <v>0</v>
      </c>
      <c r="BG85" s="24">
        <f>IF(Treasuries_01152013!DT74=0,0,theta0+(theta1+theta2)*(1-EXP(-Treasuries_01152013!DT74/la))/(Treasuries_01152013!DT74/la)-theta2*EXP(-Treasuries_01152013!DT74/la))</f>
        <v>0</v>
      </c>
      <c r="BH85" s="24">
        <f>IF(Treasuries_01152013!DU74=0,0,theta0+(theta1+theta2)*(1-EXP(-Treasuries_01152013!DU74/la))/(Treasuries_01152013!DU74/la)-theta2*EXP(-Treasuries_01152013!DU74/la))</f>
        <v>0</v>
      </c>
      <c r="BI85" s="24">
        <f>IF(Treasuries_01152013!DV74=0,0,theta0+(theta1+theta2)*(1-EXP(-Treasuries_01152013!DV74/la))/(Treasuries_01152013!DV74/la)-theta2*EXP(-Treasuries_01152013!DV74/la))</f>
        <v>0</v>
      </c>
      <c r="BJ85" s="24">
        <f>IF(Treasuries_01152013!DW74=0,0,theta0+(theta1+theta2)*(1-EXP(-Treasuries_01152013!DW74/la))/(Treasuries_01152013!DW74/la)-theta2*EXP(-Treasuries_01152013!DW74/la))</f>
        <v>0</v>
      </c>
      <c r="BK85" s="24">
        <f>IF(Treasuries_01152013!DX74=0,0,theta0+(theta1+theta2)*(1-EXP(-Treasuries_01152013!DX74/la))/(Treasuries_01152013!DX74/la)-theta2*EXP(-Treasuries_01152013!DX74/la))</f>
        <v>0</v>
      </c>
      <c r="BL85" s="24">
        <f>IF(Treasuries_01152013!DY74=0,0,theta0+(theta1+theta2)*(1-EXP(-Treasuries_01152013!DY74/la))/(Treasuries_01152013!DY74/la)-theta2*EXP(-Treasuries_01152013!DY74/la))</f>
        <v>0</v>
      </c>
      <c r="BM85" s="24">
        <f>IF(Treasuries_01152013!DZ74=0,0,theta0+(theta1+theta2)*(1-EXP(-Treasuries_01152013!DZ74/la))/(Treasuries_01152013!DZ74/la)-theta2*EXP(-Treasuries_01152013!DZ74/la))</f>
        <v>0</v>
      </c>
      <c r="BN85" s="24">
        <f>IF(Treasuries_01152013!EA74=0,0,theta0+(theta1+theta2)*(1-EXP(-Treasuries_01152013!EA74/la))/(Treasuries_01152013!EA74/la)-theta2*EXP(-Treasuries_01152013!EA74/la))</f>
        <v>0</v>
      </c>
      <c r="BO85" s="17" t="e">
        <f>EXP(-Treasuries_01152013!BT74*G85)</f>
        <v>#DIV/0!</v>
      </c>
      <c r="BP85" s="17" t="e">
        <f>EXP(-Treasuries_01152013!BU74*H85)</f>
        <v>#DIV/0!</v>
      </c>
      <c r="BQ85" s="17">
        <f>EXP(-Treasuries_01152013!BV74*I85)</f>
        <v>1</v>
      </c>
      <c r="BR85" s="17">
        <f>EXP(-Treasuries_01152013!BW74*J85)</f>
        <v>1</v>
      </c>
      <c r="BS85" s="17">
        <f>EXP(-Treasuries_01152013!BX74*K85)</f>
        <v>1</v>
      </c>
      <c r="BT85" s="17">
        <f>EXP(-Treasuries_01152013!BY74*L85)</f>
        <v>1</v>
      </c>
      <c r="BU85" s="17">
        <f>EXP(-Treasuries_01152013!BZ74*M85)</f>
        <v>1</v>
      </c>
      <c r="BV85" s="17">
        <f>EXP(-Treasuries_01152013!CA74*N85)</f>
        <v>1</v>
      </c>
      <c r="BW85" s="17">
        <f>EXP(-Treasuries_01152013!CB74*O85)</f>
        <v>1</v>
      </c>
      <c r="BX85" s="17">
        <f>EXP(-Treasuries_01152013!CC74*P85)</f>
        <v>1</v>
      </c>
      <c r="BY85" s="17">
        <f>EXP(-Treasuries_01152013!CD74*Q85)</f>
        <v>1</v>
      </c>
      <c r="BZ85" s="17">
        <f>EXP(-Treasuries_01152013!CE74*R85)</f>
        <v>1</v>
      </c>
      <c r="CA85" s="17">
        <f>EXP(-Treasuries_01152013!CF74*S85)</f>
        <v>1</v>
      </c>
      <c r="CB85" s="17">
        <f>EXP(-Treasuries_01152013!CG74*T85)</f>
        <v>1</v>
      </c>
      <c r="CC85" s="17">
        <f>EXP(-Treasuries_01152013!CH74*U85)</f>
        <v>1</v>
      </c>
      <c r="CD85" s="17">
        <f>EXP(-Treasuries_01152013!CI74*V85)</f>
        <v>1</v>
      </c>
      <c r="CE85" s="17">
        <f>EXP(-Treasuries_01152013!CJ74*W85)</f>
        <v>1</v>
      </c>
      <c r="CF85" s="17">
        <f>EXP(-Treasuries_01152013!CK74*X85)</f>
        <v>1</v>
      </c>
      <c r="CG85" s="17">
        <f>EXP(-Treasuries_01152013!CL74*Y85)</f>
        <v>1</v>
      </c>
      <c r="CH85" s="17">
        <f>EXP(-Treasuries_01152013!CM74*Z85)</f>
        <v>1</v>
      </c>
      <c r="CI85" s="17">
        <f>EXP(-Treasuries_01152013!CN74*AA85)</f>
        <v>1</v>
      </c>
      <c r="CJ85" s="17">
        <f>EXP(-Treasuries_01152013!CO74*AB85)</f>
        <v>1</v>
      </c>
      <c r="CK85" s="17">
        <f>EXP(-Treasuries_01152013!CP74*AC85)</f>
        <v>1</v>
      </c>
      <c r="CL85" s="17">
        <f>EXP(-Treasuries_01152013!CQ74*AD85)</f>
        <v>1</v>
      </c>
      <c r="CM85" s="17">
        <f>EXP(-Treasuries_01152013!CR74*AE85)</f>
        <v>1</v>
      </c>
      <c r="CN85" s="17">
        <f>EXP(-Treasuries_01152013!CS74*AF85)</f>
        <v>1</v>
      </c>
      <c r="CO85" s="17">
        <f>EXP(-Treasuries_01152013!CT74*AG85)</f>
        <v>1</v>
      </c>
      <c r="CP85" s="17">
        <f>EXP(-Treasuries_01152013!CU74*AH85)</f>
        <v>1</v>
      </c>
      <c r="CQ85" s="17">
        <f>EXP(-Treasuries_01152013!CV74*AI85)</f>
        <v>1</v>
      </c>
      <c r="CR85" s="17">
        <f>EXP(-Treasuries_01152013!CW74*AJ85)</f>
        <v>1</v>
      </c>
      <c r="CS85" s="17">
        <f>EXP(-Treasuries_01152013!CX74*AK85)</f>
        <v>1</v>
      </c>
      <c r="CT85" s="17">
        <f>EXP(-Treasuries_01152013!CY74*AL85)</f>
        <v>1</v>
      </c>
      <c r="CU85" s="17">
        <f>EXP(-Treasuries_01152013!CZ74*AM85)</f>
        <v>1</v>
      </c>
      <c r="CV85" s="17">
        <f>EXP(-Treasuries_01152013!DA74*AN85)</f>
        <v>1</v>
      </c>
      <c r="CW85" s="17">
        <f>EXP(-Treasuries_01152013!DB74*AO85)</f>
        <v>1</v>
      </c>
      <c r="CX85" s="17">
        <f>EXP(-Treasuries_01152013!DC74*AP85)</f>
        <v>1</v>
      </c>
      <c r="CY85" s="17">
        <f>EXP(-Treasuries_01152013!DD74*AQ85)</f>
        <v>1</v>
      </c>
      <c r="CZ85" s="17">
        <f>EXP(-Treasuries_01152013!DE74*AR85)</f>
        <v>1</v>
      </c>
      <c r="DA85" s="17">
        <f>EXP(-Treasuries_01152013!DF74*AS85)</f>
        <v>1</v>
      </c>
      <c r="DB85" s="17">
        <f>EXP(-Treasuries_01152013!DG74*AT85)</f>
        <v>1</v>
      </c>
      <c r="DC85" s="17">
        <f>EXP(-Treasuries_01152013!DH74*AU85)</f>
        <v>1</v>
      </c>
      <c r="DD85" s="17">
        <f>EXP(-Treasuries_01152013!DI74*AV85)</f>
        <v>1</v>
      </c>
      <c r="DE85" s="17">
        <f>EXP(-Treasuries_01152013!DJ74*AW85)</f>
        <v>1</v>
      </c>
      <c r="DF85" s="17">
        <f>EXP(-Treasuries_01152013!DK74*AX85)</f>
        <v>1</v>
      </c>
      <c r="DG85" s="17">
        <f>EXP(-Treasuries_01152013!DL74*AY85)</f>
        <v>1</v>
      </c>
      <c r="DH85" s="17">
        <f>EXP(-Treasuries_01152013!DM74*AZ85)</f>
        <v>1</v>
      </c>
      <c r="DI85" s="17">
        <f>EXP(-Treasuries_01152013!DN74*BA85)</f>
        <v>1</v>
      </c>
      <c r="DJ85" s="17">
        <f>EXP(-Treasuries_01152013!DO74*BB85)</f>
        <v>1</v>
      </c>
      <c r="DK85" s="17">
        <f>EXP(-Treasuries_01152013!DP74*BC85)</f>
        <v>1</v>
      </c>
      <c r="DL85" s="17">
        <f>EXP(-Treasuries_01152013!DQ74*BD85)</f>
        <v>1</v>
      </c>
      <c r="DM85" s="17">
        <f>EXP(-Treasuries_01152013!DR74*BE85)</f>
        <v>1</v>
      </c>
      <c r="DN85" s="17">
        <f>EXP(-Treasuries_01152013!DS74*BF85)</f>
        <v>1</v>
      </c>
      <c r="DO85" s="17">
        <f>EXP(-Treasuries_01152013!DT74*BG85)</f>
        <v>1</v>
      </c>
      <c r="DP85" s="17">
        <f>EXP(-Treasuries_01152013!DU74*BH85)</f>
        <v>1</v>
      </c>
      <c r="DQ85" s="17">
        <f>EXP(-Treasuries_01152013!DV74*BI85)</f>
        <v>1</v>
      </c>
      <c r="DR85" s="17">
        <f>EXP(-Treasuries_01152013!DW74*BJ85)</f>
        <v>1</v>
      </c>
      <c r="DS85" s="17">
        <f>EXP(-Treasuries_01152013!DX74*BK85)</f>
        <v>1</v>
      </c>
      <c r="DT85" s="17">
        <f>EXP(-Treasuries_01152013!DY74*BL85)</f>
        <v>1</v>
      </c>
      <c r="DU85" s="17">
        <f>EXP(-Treasuries_01152013!DZ74*BM85)</f>
        <v>1</v>
      </c>
      <c r="DV85" s="17">
        <f>EXP(-Treasuries_01152013!EA74*BN85)</f>
        <v>1</v>
      </c>
      <c r="DW85" s="8" t="e">
        <f>SUMPRODUCT(BO85:DV85,Treasuries_01152013!K74:BR74)</f>
        <v>#DIV/0!</v>
      </c>
      <c r="DX85" s="11" t="e">
        <f t="shared" si="7"/>
        <v>#DIV/0!</v>
      </c>
      <c r="DZ85" s="14"/>
      <c r="EA85" s="11"/>
      <c r="EB85" s="11"/>
      <c r="EC85" s="11"/>
    </row>
    <row r="86" spans="2:133">
      <c r="B86" s="10">
        <f>Treasuries_01152013!C75</f>
        <v>0</v>
      </c>
      <c r="C86" s="10">
        <f>Treasuries_01152013!E75</f>
        <v>99.880471999999997</v>
      </c>
      <c r="D86" s="10">
        <f>Treasuries_01152013!F75</f>
        <v>99.889667000000003</v>
      </c>
      <c r="E86" s="8">
        <f>Treasuries_01152013!H75</f>
        <v>0.90833333333333333</v>
      </c>
      <c r="F86" s="8">
        <f t="shared" si="5"/>
        <v>99.8850695</v>
      </c>
      <c r="G86" s="24" t="e">
        <f>IF(Treasuries_01152013!BT75=0,0,theta0+(theta1+theta2)*(1-EXP(-Treasuries_01152013!BT75/la))/(Treasuries_01152013!BT75/la)-theta2*EXP(-Treasuries_01152013!BT75/la))</f>
        <v>#DIV/0!</v>
      </c>
      <c r="H86" s="24" t="e">
        <f>IF(Treasuries_01152013!BU75=0,0,theta0+(theta1+theta2)*(1-EXP(-Treasuries_01152013!BU75/la))/(Treasuries_01152013!BU75/la)-theta2*EXP(-Treasuries_01152013!BU75/la))</f>
        <v>#DIV/0!</v>
      </c>
      <c r="I86" s="24">
        <f>IF(Treasuries_01152013!BV75=0,0,theta0+(theta1+theta2)*(1-EXP(-Treasuries_01152013!BV75/la))/(Treasuries_01152013!BV75/la)-theta2*EXP(-Treasuries_01152013!BV75/la))</f>
        <v>0</v>
      </c>
      <c r="J86" s="24">
        <f>IF(Treasuries_01152013!BW75=0,0,theta0+(theta1+theta2)*(1-EXP(-Treasuries_01152013!BW75/la))/(Treasuries_01152013!BW75/la)-theta2*EXP(-Treasuries_01152013!BW75/la))</f>
        <v>0</v>
      </c>
      <c r="K86" s="24">
        <f>IF(Treasuries_01152013!BX75=0,0,theta0+(theta1+theta2)*(1-EXP(-Treasuries_01152013!BX75/la))/(Treasuries_01152013!BX75/la)-theta2*EXP(-Treasuries_01152013!BX75/la))</f>
        <v>0</v>
      </c>
      <c r="L86" s="24">
        <f>IF(Treasuries_01152013!BY75=0,0,theta0+(theta1+theta2)*(1-EXP(-Treasuries_01152013!BY75/la))/(Treasuries_01152013!BY75/la)-theta2*EXP(-Treasuries_01152013!BY75/la))</f>
        <v>0</v>
      </c>
      <c r="M86" s="24">
        <f>IF(Treasuries_01152013!BZ75=0,0,theta0+(theta1+theta2)*(1-EXP(-Treasuries_01152013!BZ75/la))/(Treasuries_01152013!BZ75/la)-theta2*EXP(-Treasuries_01152013!BZ75/la))</f>
        <v>0</v>
      </c>
      <c r="N86" s="24">
        <f>IF(Treasuries_01152013!CA75=0,0,theta0+(theta1+theta2)*(1-EXP(-Treasuries_01152013!CA75/la))/(Treasuries_01152013!CA75/la)-theta2*EXP(-Treasuries_01152013!CA75/la))</f>
        <v>0</v>
      </c>
      <c r="O86" s="24">
        <f>IF(Treasuries_01152013!CB75=0,0,theta0+(theta1+theta2)*(1-EXP(-Treasuries_01152013!CB75/la))/(Treasuries_01152013!CB75/la)-theta2*EXP(-Treasuries_01152013!CB75/la))</f>
        <v>0</v>
      </c>
      <c r="P86" s="24">
        <f>IF(Treasuries_01152013!CC75=0,0,theta0+(theta1+theta2)*(1-EXP(-Treasuries_01152013!CC75/la))/(Treasuries_01152013!CC75/la)-theta2*EXP(-Treasuries_01152013!CC75/la))</f>
        <v>0</v>
      </c>
      <c r="Q86" s="24">
        <f>IF(Treasuries_01152013!CD75=0,0,theta0+(theta1+theta2)*(1-EXP(-Treasuries_01152013!CD75/la))/(Treasuries_01152013!CD75/la)-theta2*EXP(-Treasuries_01152013!CD75/la))</f>
        <v>0</v>
      </c>
      <c r="R86" s="24">
        <f>IF(Treasuries_01152013!CE75=0,0,theta0+(theta1+theta2)*(1-EXP(-Treasuries_01152013!CE75/la))/(Treasuries_01152013!CE75/la)-theta2*EXP(-Treasuries_01152013!CE75/la))</f>
        <v>0</v>
      </c>
      <c r="S86" s="24">
        <f>IF(Treasuries_01152013!CF75=0,0,theta0+(theta1+theta2)*(1-EXP(-Treasuries_01152013!CF75/la))/(Treasuries_01152013!CF75/la)-theta2*EXP(-Treasuries_01152013!CF75/la))</f>
        <v>0</v>
      </c>
      <c r="T86" s="24">
        <f>IF(Treasuries_01152013!CG75=0,0,theta0+(theta1+theta2)*(1-EXP(-Treasuries_01152013!CG75/la))/(Treasuries_01152013!CG75/la)-theta2*EXP(-Treasuries_01152013!CG75/la))</f>
        <v>0</v>
      </c>
      <c r="U86" s="24">
        <f>IF(Treasuries_01152013!CH75=0,0,theta0+(theta1+theta2)*(1-EXP(-Treasuries_01152013!CH75/la))/(Treasuries_01152013!CH75/la)-theta2*EXP(-Treasuries_01152013!CH75/la))</f>
        <v>0</v>
      </c>
      <c r="V86" s="24">
        <f>IF(Treasuries_01152013!CI75=0,0,theta0+(theta1+theta2)*(1-EXP(-Treasuries_01152013!CI75/la))/(Treasuries_01152013!CI75/la)-theta2*EXP(-Treasuries_01152013!CI75/la))</f>
        <v>0</v>
      </c>
      <c r="W86" s="24">
        <f>IF(Treasuries_01152013!CJ75=0,0,theta0+(theta1+theta2)*(1-EXP(-Treasuries_01152013!CJ75/la))/(Treasuries_01152013!CJ75/la)-theta2*EXP(-Treasuries_01152013!CJ75/la))</f>
        <v>0</v>
      </c>
      <c r="X86" s="24">
        <f>IF(Treasuries_01152013!CK75=0,0,theta0+(theta1+theta2)*(1-EXP(-Treasuries_01152013!CK75/la))/(Treasuries_01152013!CK75/la)-theta2*EXP(-Treasuries_01152013!CK75/la))</f>
        <v>0</v>
      </c>
      <c r="Y86" s="24">
        <f>IF(Treasuries_01152013!CL75=0,0,theta0+(theta1+theta2)*(1-EXP(-Treasuries_01152013!CL75/la))/(Treasuries_01152013!CL75/la)-theta2*EXP(-Treasuries_01152013!CL75/la))</f>
        <v>0</v>
      </c>
      <c r="Z86" s="24">
        <f>IF(Treasuries_01152013!CM75=0,0,theta0+(theta1+theta2)*(1-EXP(-Treasuries_01152013!CM75/la))/(Treasuries_01152013!CM75/la)-theta2*EXP(-Treasuries_01152013!CM75/la))</f>
        <v>0</v>
      </c>
      <c r="AA86" s="24">
        <f>IF(Treasuries_01152013!CN75=0,0,theta0+(theta1+theta2)*(1-EXP(-Treasuries_01152013!CN75/la))/(Treasuries_01152013!CN75/la)-theta2*EXP(-Treasuries_01152013!CN75/la))</f>
        <v>0</v>
      </c>
      <c r="AB86" s="24">
        <f>IF(Treasuries_01152013!CO75=0,0,theta0+(theta1+theta2)*(1-EXP(-Treasuries_01152013!CO75/la))/(Treasuries_01152013!CO75/la)-theta2*EXP(-Treasuries_01152013!CO75/la))</f>
        <v>0</v>
      </c>
      <c r="AC86" s="24">
        <f>IF(Treasuries_01152013!CP75=0,0,theta0+(theta1+theta2)*(1-EXP(-Treasuries_01152013!CP75/la))/(Treasuries_01152013!CP75/la)-theta2*EXP(-Treasuries_01152013!CP75/la))</f>
        <v>0</v>
      </c>
      <c r="AD86" s="24">
        <f>IF(Treasuries_01152013!CQ75=0,0,theta0+(theta1+theta2)*(1-EXP(-Treasuries_01152013!CQ75/la))/(Treasuries_01152013!CQ75/la)-theta2*EXP(-Treasuries_01152013!CQ75/la))</f>
        <v>0</v>
      </c>
      <c r="AE86" s="24">
        <f>IF(Treasuries_01152013!CR75=0,0,theta0+(theta1+theta2)*(1-EXP(-Treasuries_01152013!CR75/la))/(Treasuries_01152013!CR75/la)-theta2*EXP(-Treasuries_01152013!CR75/la))</f>
        <v>0</v>
      </c>
      <c r="AF86" s="24">
        <f>IF(Treasuries_01152013!CS75=0,0,theta0+(theta1+theta2)*(1-EXP(-Treasuries_01152013!CS75/la))/(Treasuries_01152013!CS75/la)-theta2*EXP(-Treasuries_01152013!CS75/la))</f>
        <v>0</v>
      </c>
      <c r="AG86" s="24">
        <f>IF(Treasuries_01152013!CT75=0,0,theta0+(theta1+theta2)*(1-EXP(-Treasuries_01152013!CT75/la))/(Treasuries_01152013!CT75/la)-theta2*EXP(-Treasuries_01152013!CT75/la))</f>
        <v>0</v>
      </c>
      <c r="AH86" s="24">
        <f>IF(Treasuries_01152013!CU75=0,0,theta0+(theta1+theta2)*(1-EXP(-Treasuries_01152013!CU75/la))/(Treasuries_01152013!CU75/la)-theta2*EXP(-Treasuries_01152013!CU75/la))</f>
        <v>0</v>
      </c>
      <c r="AI86" s="24">
        <f>IF(Treasuries_01152013!CV75=0,0,theta0+(theta1+theta2)*(1-EXP(-Treasuries_01152013!CV75/la))/(Treasuries_01152013!CV75/la)-theta2*EXP(-Treasuries_01152013!CV75/la))</f>
        <v>0</v>
      </c>
      <c r="AJ86" s="24">
        <f>IF(Treasuries_01152013!CW75=0,0,theta0+(theta1+theta2)*(1-EXP(-Treasuries_01152013!CW75/la))/(Treasuries_01152013!CW75/la)-theta2*EXP(-Treasuries_01152013!CW75/la))</f>
        <v>0</v>
      </c>
      <c r="AK86" s="24">
        <f>IF(Treasuries_01152013!CX75=0,0,theta0+(theta1+theta2)*(1-EXP(-Treasuries_01152013!CX75/la))/(Treasuries_01152013!CX75/la)-theta2*EXP(-Treasuries_01152013!CX75/la))</f>
        <v>0</v>
      </c>
      <c r="AL86" s="24">
        <f>IF(Treasuries_01152013!CY75=0,0,theta0+(theta1+theta2)*(1-EXP(-Treasuries_01152013!CY75/la))/(Treasuries_01152013!CY75/la)-theta2*EXP(-Treasuries_01152013!CY75/la))</f>
        <v>0</v>
      </c>
      <c r="AM86" s="24">
        <f>IF(Treasuries_01152013!CZ75=0,0,theta0+(theta1+theta2)*(1-EXP(-Treasuries_01152013!CZ75/la))/(Treasuries_01152013!CZ75/la)-theta2*EXP(-Treasuries_01152013!CZ75/la))</f>
        <v>0</v>
      </c>
      <c r="AN86" s="24">
        <f>IF(Treasuries_01152013!DA75=0,0,theta0+(theta1+theta2)*(1-EXP(-Treasuries_01152013!DA75/la))/(Treasuries_01152013!DA75/la)-theta2*EXP(-Treasuries_01152013!DA75/la))</f>
        <v>0</v>
      </c>
      <c r="AO86" s="24">
        <f>IF(Treasuries_01152013!DB75=0,0,theta0+(theta1+theta2)*(1-EXP(-Treasuries_01152013!DB75/la))/(Treasuries_01152013!DB75/la)-theta2*EXP(-Treasuries_01152013!DB75/la))</f>
        <v>0</v>
      </c>
      <c r="AP86" s="24">
        <f>IF(Treasuries_01152013!DC75=0,0,theta0+(theta1+theta2)*(1-EXP(-Treasuries_01152013!DC75/la))/(Treasuries_01152013!DC75/la)-theta2*EXP(-Treasuries_01152013!DC75/la))</f>
        <v>0</v>
      </c>
      <c r="AQ86" s="24">
        <f>IF(Treasuries_01152013!DD75=0,0,theta0+(theta1+theta2)*(1-EXP(-Treasuries_01152013!DD75/la))/(Treasuries_01152013!DD75/la)-theta2*EXP(-Treasuries_01152013!DD75/la))</f>
        <v>0</v>
      </c>
      <c r="AR86" s="24">
        <f>IF(Treasuries_01152013!DE75=0,0,theta0+(theta1+theta2)*(1-EXP(-Treasuries_01152013!DE75/la))/(Treasuries_01152013!DE75/la)-theta2*EXP(-Treasuries_01152013!DE75/la))</f>
        <v>0</v>
      </c>
      <c r="AS86" s="24">
        <f>IF(Treasuries_01152013!DF75=0,0,theta0+(theta1+theta2)*(1-EXP(-Treasuries_01152013!DF75/la))/(Treasuries_01152013!DF75/la)-theta2*EXP(-Treasuries_01152013!DF75/la))</f>
        <v>0</v>
      </c>
      <c r="AT86" s="24">
        <f>IF(Treasuries_01152013!DG75=0,0,theta0+(theta1+theta2)*(1-EXP(-Treasuries_01152013!DG75/la))/(Treasuries_01152013!DG75/la)-theta2*EXP(-Treasuries_01152013!DG75/la))</f>
        <v>0</v>
      </c>
      <c r="AU86" s="24">
        <f>IF(Treasuries_01152013!DH75=0,0,theta0+(theta1+theta2)*(1-EXP(-Treasuries_01152013!DH75/la))/(Treasuries_01152013!DH75/la)-theta2*EXP(-Treasuries_01152013!DH75/la))</f>
        <v>0</v>
      </c>
      <c r="AV86" s="24">
        <f>IF(Treasuries_01152013!DI75=0,0,theta0+(theta1+theta2)*(1-EXP(-Treasuries_01152013!DI75/la))/(Treasuries_01152013!DI75/la)-theta2*EXP(-Treasuries_01152013!DI75/la))</f>
        <v>0</v>
      </c>
      <c r="AW86" s="24">
        <f>IF(Treasuries_01152013!DJ75=0,0,theta0+(theta1+theta2)*(1-EXP(-Treasuries_01152013!DJ75/la))/(Treasuries_01152013!DJ75/la)-theta2*EXP(-Treasuries_01152013!DJ75/la))</f>
        <v>0</v>
      </c>
      <c r="AX86" s="24">
        <f>IF(Treasuries_01152013!DK75=0,0,theta0+(theta1+theta2)*(1-EXP(-Treasuries_01152013!DK75/la))/(Treasuries_01152013!DK75/la)-theta2*EXP(-Treasuries_01152013!DK75/la))</f>
        <v>0</v>
      </c>
      <c r="AY86" s="24">
        <f>IF(Treasuries_01152013!DL75=0,0,theta0+(theta1+theta2)*(1-EXP(-Treasuries_01152013!DL75/la))/(Treasuries_01152013!DL75/la)-theta2*EXP(-Treasuries_01152013!DL75/la))</f>
        <v>0</v>
      </c>
      <c r="AZ86" s="24">
        <f>IF(Treasuries_01152013!DM75=0,0,theta0+(theta1+theta2)*(1-EXP(-Treasuries_01152013!DM75/la))/(Treasuries_01152013!DM75/la)-theta2*EXP(-Treasuries_01152013!DM75/la))</f>
        <v>0</v>
      </c>
      <c r="BA86" s="24">
        <f>IF(Treasuries_01152013!DN75=0,0,theta0+(theta1+theta2)*(1-EXP(-Treasuries_01152013!DN75/la))/(Treasuries_01152013!DN75/la)-theta2*EXP(-Treasuries_01152013!DN75/la))</f>
        <v>0</v>
      </c>
      <c r="BB86" s="24">
        <f>IF(Treasuries_01152013!DO75=0,0,theta0+(theta1+theta2)*(1-EXP(-Treasuries_01152013!DO75/la))/(Treasuries_01152013!DO75/la)-theta2*EXP(-Treasuries_01152013!DO75/la))</f>
        <v>0</v>
      </c>
      <c r="BC86" s="24">
        <f>IF(Treasuries_01152013!DP75=0,0,theta0+(theta1+theta2)*(1-EXP(-Treasuries_01152013!DP75/la))/(Treasuries_01152013!DP75/la)-theta2*EXP(-Treasuries_01152013!DP75/la))</f>
        <v>0</v>
      </c>
      <c r="BD86" s="24">
        <f>IF(Treasuries_01152013!DQ75=0,0,theta0+(theta1+theta2)*(1-EXP(-Treasuries_01152013!DQ75/la))/(Treasuries_01152013!DQ75/la)-theta2*EXP(-Treasuries_01152013!DQ75/la))</f>
        <v>0</v>
      </c>
      <c r="BE86" s="24">
        <f>IF(Treasuries_01152013!DR75=0,0,theta0+(theta1+theta2)*(1-EXP(-Treasuries_01152013!DR75/la))/(Treasuries_01152013!DR75/la)-theta2*EXP(-Treasuries_01152013!DR75/la))</f>
        <v>0</v>
      </c>
      <c r="BF86" s="24">
        <f>IF(Treasuries_01152013!DS75=0,0,theta0+(theta1+theta2)*(1-EXP(-Treasuries_01152013!DS75/la))/(Treasuries_01152013!DS75/la)-theta2*EXP(-Treasuries_01152013!DS75/la))</f>
        <v>0</v>
      </c>
      <c r="BG86" s="24">
        <f>IF(Treasuries_01152013!DT75=0,0,theta0+(theta1+theta2)*(1-EXP(-Treasuries_01152013!DT75/la))/(Treasuries_01152013!DT75/la)-theta2*EXP(-Treasuries_01152013!DT75/la))</f>
        <v>0</v>
      </c>
      <c r="BH86" s="24">
        <f>IF(Treasuries_01152013!DU75=0,0,theta0+(theta1+theta2)*(1-EXP(-Treasuries_01152013!DU75/la))/(Treasuries_01152013!DU75/la)-theta2*EXP(-Treasuries_01152013!DU75/la))</f>
        <v>0</v>
      </c>
      <c r="BI86" s="24">
        <f>IF(Treasuries_01152013!DV75=0,0,theta0+(theta1+theta2)*(1-EXP(-Treasuries_01152013!DV75/la))/(Treasuries_01152013!DV75/la)-theta2*EXP(-Treasuries_01152013!DV75/la))</f>
        <v>0</v>
      </c>
      <c r="BJ86" s="24">
        <f>IF(Treasuries_01152013!DW75=0,0,theta0+(theta1+theta2)*(1-EXP(-Treasuries_01152013!DW75/la))/(Treasuries_01152013!DW75/la)-theta2*EXP(-Treasuries_01152013!DW75/la))</f>
        <v>0</v>
      </c>
      <c r="BK86" s="24">
        <f>IF(Treasuries_01152013!DX75=0,0,theta0+(theta1+theta2)*(1-EXP(-Treasuries_01152013!DX75/la))/(Treasuries_01152013!DX75/la)-theta2*EXP(-Treasuries_01152013!DX75/la))</f>
        <v>0</v>
      </c>
      <c r="BL86" s="24">
        <f>IF(Treasuries_01152013!DY75=0,0,theta0+(theta1+theta2)*(1-EXP(-Treasuries_01152013!DY75/la))/(Treasuries_01152013!DY75/la)-theta2*EXP(-Treasuries_01152013!DY75/la))</f>
        <v>0</v>
      </c>
      <c r="BM86" s="24">
        <f>IF(Treasuries_01152013!DZ75=0,0,theta0+(theta1+theta2)*(1-EXP(-Treasuries_01152013!DZ75/la))/(Treasuries_01152013!DZ75/la)-theta2*EXP(-Treasuries_01152013!DZ75/la))</f>
        <v>0</v>
      </c>
      <c r="BN86" s="24">
        <f>IF(Treasuries_01152013!EA75=0,0,theta0+(theta1+theta2)*(1-EXP(-Treasuries_01152013!EA75/la))/(Treasuries_01152013!EA75/la)-theta2*EXP(-Treasuries_01152013!EA75/la))</f>
        <v>0</v>
      </c>
      <c r="BO86" s="17" t="e">
        <f>EXP(-Treasuries_01152013!BT75*G86)</f>
        <v>#DIV/0!</v>
      </c>
      <c r="BP86" s="17" t="e">
        <f>EXP(-Treasuries_01152013!BU75*H86)</f>
        <v>#DIV/0!</v>
      </c>
      <c r="BQ86" s="17">
        <f>EXP(-Treasuries_01152013!BV75*I86)</f>
        <v>1</v>
      </c>
      <c r="BR86" s="17">
        <f>EXP(-Treasuries_01152013!BW75*J86)</f>
        <v>1</v>
      </c>
      <c r="BS86" s="17">
        <f>EXP(-Treasuries_01152013!BX75*K86)</f>
        <v>1</v>
      </c>
      <c r="BT86" s="17">
        <f>EXP(-Treasuries_01152013!BY75*L86)</f>
        <v>1</v>
      </c>
      <c r="BU86" s="17">
        <f>EXP(-Treasuries_01152013!BZ75*M86)</f>
        <v>1</v>
      </c>
      <c r="BV86" s="17">
        <f>EXP(-Treasuries_01152013!CA75*N86)</f>
        <v>1</v>
      </c>
      <c r="BW86" s="17">
        <f>EXP(-Treasuries_01152013!CB75*O86)</f>
        <v>1</v>
      </c>
      <c r="BX86" s="17">
        <f>EXP(-Treasuries_01152013!CC75*P86)</f>
        <v>1</v>
      </c>
      <c r="BY86" s="17">
        <f>EXP(-Treasuries_01152013!CD75*Q86)</f>
        <v>1</v>
      </c>
      <c r="BZ86" s="17">
        <f>EXP(-Treasuries_01152013!CE75*R86)</f>
        <v>1</v>
      </c>
      <c r="CA86" s="17">
        <f>EXP(-Treasuries_01152013!CF75*S86)</f>
        <v>1</v>
      </c>
      <c r="CB86" s="17">
        <f>EXP(-Treasuries_01152013!CG75*T86)</f>
        <v>1</v>
      </c>
      <c r="CC86" s="17">
        <f>EXP(-Treasuries_01152013!CH75*U86)</f>
        <v>1</v>
      </c>
      <c r="CD86" s="17">
        <f>EXP(-Treasuries_01152013!CI75*V86)</f>
        <v>1</v>
      </c>
      <c r="CE86" s="17">
        <f>EXP(-Treasuries_01152013!CJ75*W86)</f>
        <v>1</v>
      </c>
      <c r="CF86" s="17">
        <f>EXP(-Treasuries_01152013!CK75*X86)</f>
        <v>1</v>
      </c>
      <c r="CG86" s="17">
        <f>EXP(-Treasuries_01152013!CL75*Y86)</f>
        <v>1</v>
      </c>
      <c r="CH86" s="17">
        <f>EXP(-Treasuries_01152013!CM75*Z86)</f>
        <v>1</v>
      </c>
      <c r="CI86" s="17">
        <f>EXP(-Treasuries_01152013!CN75*AA86)</f>
        <v>1</v>
      </c>
      <c r="CJ86" s="17">
        <f>EXP(-Treasuries_01152013!CO75*AB86)</f>
        <v>1</v>
      </c>
      <c r="CK86" s="17">
        <f>EXP(-Treasuries_01152013!CP75*AC86)</f>
        <v>1</v>
      </c>
      <c r="CL86" s="17">
        <f>EXP(-Treasuries_01152013!CQ75*AD86)</f>
        <v>1</v>
      </c>
      <c r="CM86" s="17">
        <f>EXP(-Treasuries_01152013!CR75*AE86)</f>
        <v>1</v>
      </c>
      <c r="CN86" s="17">
        <f>EXP(-Treasuries_01152013!CS75*AF86)</f>
        <v>1</v>
      </c>
      <c r="CO86" s="17">
        <f>EXP(-Treasuries_01152013!CT75*AG86)</f>
        <v>1</v>
      </c>
      <c r="CP86" s="17">
        <f>EXP(-Treasuries_01152013!CU75*AH86)</f>
        <v>1</v>
      </c>
      <c r="CQ86" s="17">
        <f>EXP(-Treasuries_01152013!CV75*AI86)</f>
        <v>1</v>
      </c>
      <c r="CR86" s="17">
        <f>EXP(-Treasuries_01152013!CW75*AJ86)</f>
        <v>1</v>
      </c>
      <c r="CS86" s="17">
        <f>EXP(-Treasuries_01152013!CX75*AK86)</f>
        <v>1</v>
      </c>
      <c r="CT86" s="17">
        <f>EXP(-Treasuries_01152013!CY75*AL86)</f>
        <v>1</v>
      </c>
      <c r="CU86" s="17">
        <f>EXP(-Treasuries_01152013!CZ75*AM86)</f>
        <v>1</v>
      </c>
      <c r="CV86" s="17">
        <f>EXP(-Treasuries_01152013!DA75*AN86)</f>
        <v>1</v>
      </c>
      <c r="CW86" s="17">
        <f>EXP(-Treasuries_01152013!DB75*AO86)</f>
        <v>1</v>
      </c>
      <c r="CX86" s="17">
        <f>EXP(-Treasuries_01152013!DC75*AP86)</f>
        <v>1</v>
      </c>
      <c r="CY86" s="17">
        <f>EXP(-Treasuries_01152013!DD75*AQ86)</f>
        <v>1</v>
      </c>
      <c r="CZ86" s="17">
        <f>EXP(-Treasuries_01152013!DE75*AR86)</f>
        <v>1</v>
      </c>
      <c r="DA86" s="17">
        <f>EXP(-Treasuries_01152013!DF75*AS86)</f>
        <v>1</v>
      </c>
      <c r="DB86" s="17">
        <f>EXP(-Treasuries_01152013!DG75*AT86)</f>
        <v>1</v>
      </c>
      <c r="DC86" s="17">
        <f>EXP(-Treasuries_01152013!DH75*AU86)</f>
        <v>1</v>
      </c>
      <c r="DD86" s="17">
        <f>EXP(-Treasuries_01152013!DI75*AV86)</f>
        <v>1</v>
      </c>
      <c r="DE86" s="17">
        <f>EXP(-Treasuries_01152013!DJ75*AW86)</f>
        <v>1</v>
      </c>
      <c r="DF86" s="17">
        <f>EXP(-Treasuries_01152013!DK75*AX86)</f>
        <v>1</v>
      </c>
      <c r="DG86" s="17">
        <f>EXP(-Treasuries_01152013!DL75*AY86)</f>
        <v>1</v>
      </c>
      <c r="DH86" s="17">
        <f>EXP(-Treasuries_01152013!DM75*AZ86)</f>
        <v>1</v>
      </c>
      <c r="DI86" s="17">
        <f>EXP(-Treasuries_01152013!DN75*BA86)</f>
        <v>1</v>
      </c>
      <c r="DJ86" s="17">
        <f>EXP(-Treasuries_01152013!DO75*BB86)</f>
        <v>1</v>
      </c>
      <c r="DK86" s="17">
        <f>EXP(-Treasuries_01152013!DP75*BC86)</f>
        <v>1</v>
      </c>
      <c r="DL86" s="17">
        <f>EXP(-Treasuries_01152013!DQ75*BD86)</f>
        <v>1</v>
      </c>
      <c r="DM86" s="17">
        <f>EXP(-Treasuries_01152013!DR75*BE86)</f>
        <v>1</v>
      </c>
      <c r="DN86" s="17">
        <f>EXP(-Treasuries_01152013!DS75*BF86)</f>
        <v>1</v>
      </c>
      <c r="DO86" s="17">
        <f>EXP(-Treasuries_01152013!DT75*BG86)</f>
        <v>1</v>
      </c>
      <c r="DP86" s="17">
        <f>EXP(-Treasuries_01152013!DU75*BH86)</f>
        <v>1</v>
      </c>
      <c r="DQ86" s="17">
        <f>EXP(-Treasuries_01152013!DV75*BI86)</f>
        <v>1</v>
      </c>
      <c r="DR86" s="17">
        <f>EXP(-Treasuries_01152013!DW75*BJ86)</f>
        <v>1</v>
      </c>
      <c r="DS86" s="17">
        <f>EXP(-Treasuries_01152013!DX75*BK86)</f>
        <v>1</v>
      </c>
      <c r="DT86" s="17">
        <f>EXP(-Treasuries_01152013!DY75*BL86)</f>
        <v>1</v>
      </c>
      <c r="DU86" s="17">
        <f>EXP(-Treasuries_01152013!DZ75*BM86)</f>
        <v>1</v>
      </c>
      <c r="DV86" s="17">
        <f>EXP(-Treasuries_01152013!EA75*BN86)</f>
        <v>1</v>
      </c>
      <c r="DW86" s="8" t="e">
        <f>SUMPRODUCT(BO86:DV86,Treasuries_01152013!K75:BR75)</f>
        <v>#DIV/0!</v>
      </c>
      <c r="DX86" s="11" t="e">
        <f t="shared" si="7"/>
        <v>#DIV/0!</v>
      </c>
    </row>
    <row r="87" spans="2:133">
      <c r="B87" s="10">
        <f>Treasuries_01152013!C76</f>
        <v>0.75</v>
      </c>
      <c r="C87" s="10">
        <f>Treasuries_01152013!E76</f>
        <v>100.515625</v>
      </c>
      <c r="D87" s="10">
        <f>Treasuries_01152013!F76</f>
        <v>100.53125</v>
      </c>
      <c r="E87" s="8">
        <f>Treasuries_01152013!H76</f>
        <v>0.91666666666666663</v>
      </c>
      <c r="F87" s="8">
        <f t="shared" si="5"/>
        <v>100.5234375</v>
      </c>
      <c r="G87" s="24" t="e">
        <f>IF(Treasuries_01152013!BT76=0,0,theta0+(theta1+theta2)*(1-EXP(-Treasuries_01152013!BT76/la))/(Treasuries_01152013!BT76/la)-theta2*EXP(-Treasuries_01152013!BT76/la))</f>
        <v>#DIV/0!</v>
      </c>
      <c r="H87" s="24" t="e">
        <f>IF(Treasuries_01152013!BU76=0,0,theta0+(theta1+theta2)*(1-EXP(-Treasuries_01152013!BU76/la))/(Treasuries_01152013!BU76/la)-theta2*EXP(-Treasuries_01152013!BU76/la))</f>
        <v>#DIV/0!</v>
      </c>
      <c r="I87" s="24">
        <f>IF(Treasuries_01152013!BV76=0,0,theta0+(theta1+theta2)*(1-EXP(-Treasuries_01152013!BV76/la))/(Treasuries_01152013!BV76/la)-theta2*EXP(-Treasuries_01152013!BV76/la))</f>
        <v>0</v>
      </c>
      <c r="J87" s="24">
        <f>IF(Treasuries_01152013!BW76=0,0,theta0+(theta1+theta2)*(1-EXP(-Treasuries_01152013!BW76/la))/(Treasuries_01152013!BW76/la)-theta2*EXP(-Treasuries_01152013!BW76/la))</f>
        <v>0</v>
      </c>
      <c r="K87" s="24">
        <f>IF(Treasuries_01152013!BX76=0,0,theta0+(theta1+theta2)*(1-EXP(-Treasuries_01152013!BX76/la))/(Treasuries_01152013!BX76/la)-theta2*EXP(-Treasuries_01152013!BX76/la))</f>
        <v>0</v>
      </c>
      <c r="L87" s="24">
        <f>IF(Treasuries_01152013!BY76=0,0,theta0+(theta1+theta2)*(1-EXP(-Treasuries_01152013!BY76/la))/(Treasuries_01152013!BY76/la)-theta2*EXP(-Treasuries_01152013!BY76/la))</f>
        <v>0</v>
      </c>
      <c r="M87" s="24">
        <f>IF(Treasuries_01152013!BZ76=0,0,theta0+(theta1+theta2)*(1-EXP(-Treasuries_01152013!BZ76/la))/(Treasuries_01152013!BZ76/la)-theta2*EXP(-Treasuries_01152013!BZ76/la))</f>
        <v>0</v>
      </c>
      <c r="N87" s="24">
        <f>IF(Treasuries_01152013!CA76=0,0,theta0+(theta1+theta2)*(1-EXP(-Treasuries_01152013!CA76/la))/(Treasuries_01152013!CA76/la)-theta2*EXP(-Treasuries_01152013!CA76/la))</f>
        <v>0</v>
      </c>
      <c r="O87" s="24">
        <f>IF(Treasuries_01152013!CB76=0,0,theta0+(theta1+theta2)*(1-EXP(-Treasuries_01152013!CB76/la))/(Treasuries_01152013!CB76/la)-theta2*EXP(-Treasuries_01152013!CB76/la))</f>
        <v>0</v>
      </c>
      <c r="P87" s="24">
        <f>IF(Treasuries_01152013!CC76=0,0,theta0+(theta1+theta2)*(1-EXP(-Treasuries_01152013!CC76/la))/(Treasuries_01152013!CC76/la)-theta2*EXP(-Treasuries_01152013!CC76/la))</f>
        <v>0</v>
      </c>
      <c r="Q87" s="24">
        <f>IF(Treasuries_01152013!CD76=0,0,theta0+(theta1+theta2)*(1-EXP(-Treasuries_01152013!CD76/la))/(Treasuries_01152013!CD76/la)-theta2*EXP(-Treasuries_01152013!CD76/la))</f>
        <v>0</v>
      </c>
      <c r="R87" s="24">
        <f>IF(Treasuries_01152013!CE76=0,0,theta0+(theta1+theta2)*(1-EXP(-Treasuries_01152013!CE76/la))/(Treasuries_01152013!CE76/la)-theta2*EXP(-Treasuries_01152013!CE76/la))</f>
        <v>0</v>
      </c>
      <c r="S87" s="24">
        <f>IF(Treasuries_01152013!CF76=0,0,theta0+(theta1+theta2)*(1-EXP(-Treasuries_01152013!CF76/la))/(Treasuries_01152013!CF76/la)-theta2*EXP(-Treasuries_01152013!CF76/la))</f>
        <v>0</v>
      </c>
      <c r="T87" s="24">
        <f>IF(Treasuries_01152013!CG76=0,0,theta0+(theta1+theta2)*(1-EXP(-Treasuries_01152013!CG76/la))/(Treasuries_01152013!CG76/la)-theta2*EXP(-Treasuries_01152013!CG76/la))</f>
        <v>0</v>
      </c>
      <c r="U87" s="24">
        <f>IF(Treasuries_01152013!CH76=0,0,theta0+(theta1+theta2)*(1-EXP(-Treasuries_01152013!CH76/la))/(Treasuries_01152013!CH76/la)-theta2*EXP(-Treasuries_01152013!CH76/la))</f>
        <v>0</v>
      </c>
      <c r="V87" s="24">
        <f>IF(Treasuries_01152013!CI76=0,0,theta0+(theta1+theta2)*(1-EXP(-Treasuries_01152013!CI76/la))/(Treasuries_01152013!CI76/la)-theta2*EXP(-Treasuries_01152013!CI76/la))</f>
        <v>0</v>
      </c>
      <c r="W87" s="24">
        <f>IF(Treasuries_01152013!CJ76=0,0,theta0+(theta1+theta2)*(1-EXP(-Treasuries_01152013!CJ76/la))/(Treasuries_01152013!CJ76/la)-theta2*EXP(-Treasuries_01152013!CJ76/la))</f>
        <v>0</v>
      </c>
      <c r="X87" s="24">
        <f>IF(Treasuries_01152013!CK76=0,0,theta0+(theta1+theta2)*(1-EXP(-Treasuries_01152013!CK76/la))/(Treasuries_01152013!CK76/la)-theta2*EXP(-Treasuries_01152013!CK76/la))</f>
        <v>0</v>
      </c>
      <c r="Y87" s="24">
        <f>IF(Treasuries_01152013!CL76=0,0,theta0+(theta1+theta2)*(1-EXP(-Treasuries_01152013!CL76/la))/(Treasuries_01152013!CL76/la)-theta2*EXP(-Treasuries_01152013!CL76/la))</f>
        <v>0</v>
      </c>
      <c r="Z87" s="24">
        <f>IF(Treasuries_01152013!CM76=0,0,theta0+(theta1+theta2)*(1-EXP(-Treasuries_01152013!CM76/la))/(Treasuries_01152013!CM76/la)-theta2*EXP(-Treasuries_01152013!CM76/la))</f>
        <v>0</v>
      </c>
      <c r="AA87" s="24">
        <f>IF(Treasuries_01152013!CN76=0,0,theta0+(theta1+theta2)*(1-EXP(-Treasuries_01152013!CN76/la))/(Treasuries_01152013!CN76/la)-theta2*EXP(-Treasuries_01152013!CN76/la))</f>
        <v>0</v>
      </c>
      <c r="AB87" s="24">
        <f>IF(Treasuries_01152013!CO76=0,0,theta0+(theta1+theta2)*(1-EXP(-Treasuries_01152013!CO76/la))/(Treasuries_01152013!CO76/la)-theta2*EXP(-Treasuries_01152013!CO76/la))</f>
        <v>0</v>
      </c>
      <c r="AC87" s="24">
        <f>IF(Treasuries_01152013!CP76=0,0,theta0+(theta1+theta2)*(1-EXP(-Treasuries_01152013!CP76/la))/(Treasuries_01152013!CP76/la)-theta2*EXP(-Treasuries_01152013!CP76/la))</f>
        <v>0</v>
      </c>
      <c r="AD87" s="24">
        <f>IF(Treasuries_01152013!CQ76=0,0,theta0+(theta1+theta2)*(1-EXP(-Treasuries_01152013!CQ76/la))/(Treasuries_01152013!CQ76/la)-theta2*EXP(-Treasuries_01152013!CQ76/la))</f>
        <v>0</v>
      </c>
      <c r="AE87" s="24">
        <f>IF(Treasuries_01152013!CR76=0,0,theta0+(theta1+theta2)*(1-EXP(-Treasuries_01152013!CR76/la))/(Treasuries_01152013!CR76/la)-theta2*EXP(-Treasuries_01152013!CR76/la))</f>
        <v>0</v>
      </c>
      <c r="AF87" s="24">
        <f>IF(Treasuries_01152013!CS76=0,0,theta0+(theta1+theta2)*(1-EXP(-Treasuries_01152013!CS76/la))/(Treasuries_01152013!CS76/la)-theta2*EXP(-Treasuries_01152013!CS76/la))</f>
        <v>0</v>
      </c>
      <c r="AG87" s="24">
        <f>IF(Treasuries_01152013!CT76=0,0,theta0+(theta1+theta2)*(1-EXP(-Treasuries_01152013!CT76/la))/(Treasuries_01152013!CT76/la)-theta2*EXP(-Treasuries_01152013!CT76/la))</f>
        <v>0</v>
      </c>
      <c r="AH87" s="24">
        <f>IF(Treasuries_01152013!CU76=0,0,theta0+(theta1+theta2)*(1-EXP(-Treasuries_01152013!CU76/la))/(Treasuries_01152013!CU76/la)-theta2*EXP(-Treasuries_01152013!CU76/la))</f>
        <v>0</v>
      </c>
      <c r="AI87" s="24">
        <f>IF(Treasuries_01152013!CV76=0,0,theta0+(theta1+theta2)*(1-EXP(-Treasuries_01152013!CV76/la))/(Treasuries_01152013!CV76/la)-theta2*EXP(-Treasuries_01152013!CV76/la))</f>
        <v>0</v>
      </c>
      <c r="AJ87" s="24">
        <f>IF(Treasuries_01152013!CW76=0,0,theta0+(theta1+theta2)*(1-EXP(-Treasuries_01152013!CW76/la))/(Treasuries_01152013!CW76/la)-theta2*EXP(-Treasuries_01152013!CW76/la))</f>
        <v>0</v>
      </c>
      <c r="AK87" s="24">
        <f>IF(Treasuries_01152013!CX76=0,0,theta0+(theta1+theta2)*(1-EXP(-Treasuries_01152013!CX76/la))/(Treasuries_01152013!CX76/la)-theta2*EXP(-Treasuries_01152013!CX76/la))</f>
        <v>0</v>
      </c>
      <c r="AL87" s="24">
        <f>IF(Treasuries_01152013!CY76=0,0,theta0+(theta1+theta2)*(1-EXP(-Treasuries_01152013!CY76/la))/(Treasuries_01152013!CY76/la)-theta2*EXP(-Treasuries_01152013!CY76/la))</f>
        <v>0</v>
      </c>
      <c r="AM87" s="24">
        <f>IF(Treasuries_01152013!CZ76=0,0,theta0+(theta1+theta2)*(1-EXP(-Treasuries_01152013!CZ76/la))/(Treasuries_01152013!CZ76/la)-theta2*EXP(-Treasuries_01152013!CZ76/la))</f>
        <v>0</v>
      </c>
      <c r="AN87" s="24">
        <f>IF(Treasuries_01152013!DA76=0,0,theta0+(theta1+theta2)*(1-EXP(-Treasuries_01152013!DA76/la))/(Treasuries_01152013!DA76/la)-theta2*EXP(-Treasuries_01152013!DA76/la))</f>
        <v>0</v>
      </c>
      <c r="AO87" s="24">
        <f>IF(Treasuries_01152013!DB76=0,0,theta0+(theta1+theta2)*(1-EXP(-Treasuries_01152013!DB76/la))/(Treasuries_01152013!DB76/la)-theta2*EXP(-Treasuries_01152013!DB76/la))</f>
        <v>0</v>
      </c>
      <c r="AP87" s="24">
        <f>IF(Treasuries_01152013!DC76=0,0,theta0+(theta1+theta2)*(1-EXP(-Treasuries_01152013!DC76/la))/(Treasuries_01152013!DC76/la)-theta2*EXP(-Treasuries_01152013!DC76/la))</f>
        <v>0</v>
      </c>
      <c r="AQ87" s="24">
        <f>IF(Treasuries_01152013!DD76=0,0,theta0+(theta1+theta2)*(1-EXP(-Treasuries_01152013!DD76/la))/(Treasuries_01152013!DD76/la)-theta2*EXP(-Treasuries_01152013!DD76/la))</f>
        <v>0</v>
      </c>
      <c r="AR87" s="24">
        <f>IF(Treasuries_01152013!DE76=0,0,theta0+(theta1+theta2)*(1-EXP(-Treasuries_01152013!DE76/la))/(Treasuries_01152013!DE76/la)-theta2*EXP(-Treasuries_01152013!DE76/la))</f>
        <v>0</v>
      </c>
      <c r="AS87" s="24">
        <f>IF(Treasuries_01152013!DF76=0,0,theta0+(theta1+theta2)*(1-EXP(-Treasuries_01152013!DF76/la))/(Treasuries_01152013!DF76/la)-theta2*EXP(-Treasuries_01152013!DF76/la))</f>
        <v>0</v>
      </c>
      <c r="AT87" s="24">
        <f>IF(Treasuries_01152013!DG76=0,0,theta0+(theta1+theta2)*(1-EXP(-Treasuries_01152013!DG76/la))/(Treasuries_01152013!DG76/la)-theta2*EXP(-Treasuries_01152013!DG76/la))</f>
        <v>0</v>
      </c>
      <c r="AU87" s="24">
        <f>IF(Treasuries_01152013!DH76=0,0,theta0+(theta1+theta2)*(1-EXP(-Treasuries_01152013!DH76/la))/(Treasuries_01152013!DH76/la)-theta2*EXP(-Treasuries_01152013!DH76/la))</f>
        <v>0</v>
      </c>
      <c r="AV87" s="24">
        <f>IF(Treasuries_01152013!DI76=0,0,theta0+(theta1+theta2)*(1-EXP(-Treasuries_01152013!DI76/la))/(Treasuries_01152013!DI76/la)-theta2*EXP(-Treasuries_01152013!DI76/la))</f>
        <v>0</v>
      </c>
      <c r="AW87" s="24">
        <f>IF(Treasuries_01152013!DJ76=0,0,theta0+(theta1+theta2)*(1-EXP(-Treasuries_01152013!DJ76/la))/(Treasuries_01152013!DJ76/la)-theta2*EXP(-Treasuries_01152013!DJ76/la))</f>
        <v>0</v>
      </c>
      <c r="AX87" s="24">
        <f>IF(Treasuries_01152013!DK76=0,0,theta0+(theta1+theta2)*(1-EXP(-Treasuries_01152013!DK76/la))/(Treasuries_01152013!DK76/la)-theta2*EXP(-Treasuries_01152013!DK76/la))</f>
        <v>0</v>
      </c>
      <c r="AY87" s="24">
        <f>IF(Treasuries_01152013!DL76=0,0,theta0+(theta1+theta2)*(1-EXP(-Treasuries_01152013!DL76/la))/(Treasuries_01152013!DL76/la)-theta2*EXP(-Treasuries_01152013!DL76/la))</f>
        <v>0</v>
      </c>
      <c r="AZ87" s="24">
        <f>IF(Treasuries_01152013!DM76=0,0,theta0+(theta1+theta2)*(1-EXP(-Treasuries_01152013!DM76/la))/(Treasuries_01152013!DM76/la)-theta2*EXP(-Treasuries_01152013!DM76/la))</f>
        <v>0</v>
      </c>
      <c r="BA87" s="24">
        <f>IF(Treasuries_01152013!DN76=0,0,theta0+(theta1+theta2)*(1-EXP(-Treasuries_01152013!DN76/la))/(Treasuries_01152013!DN76/la)-theta2*EXP(-Treasuries_01152013!DN76/la))</f>
        <v>0</v>
      </c>
      <c r="BB87" s="24">
        <f>IF(Treasuries_01152013!DO76=0,0,theta0+(theta1+theta2)*(1-EXP(-Treasuries_01152013!DO76/la))/(Treasuries_01152013!DO76/la)-theta2*EXP(-Treasuries_01152013!DO76/la))</f>
        <v>0</v>
      </c>
      <c r="BC87" s="24">
        <f>IF(Treasuries_01152013!DP76=0,0,theta0+(theta1+theta2)*(1-EXP(-Treasuries_01152013!DP76/la))/(Treasuries_01152013!DP76/la)-theta2*EXP(-Treasuries_01152013!DP76/la))</f>
        <v>0</v>
      </c>
      <c r="BD87" s="24">
        <f>IF(Treasuries_01152013!DQ76=0,0,theta0+(theta1+theta2)*(1-EXP(-Treasuries_01152013!DQ76/la))/(Treasuries_01152013!DQ76/la)-theta2*EXP(-Treasuries_01152013!DQ76/la))</f>
        <v>0</v>
      </c>
      <c r="BE87" s="24">
        <f>IF(Treasuries_01152013!DR76=0,0,theta0+(theta1+theta2)*(1-EXP(-Treasuries_01152013!DR76/la))/(Treasuries_01152013!DR76/la)-theta2*EXP(-Treasuries_01152013!DR76/la))</f>
        <v>0</v>
      </c>
      <c r="BF87" s="24">
        <f>IF(Treasuries_01152013!DS76=0,0,theta0+(theta1+theta2)*(1-EXP(-Treasuries_01152013!DS76/la))/(Treasuries_01152013!DS76/la)-theta2*EXP(-Treasuries_01152013!DS76/la))</f>
        <v>0</v>
      </c>
      <c r="BG87" s="24">
        <f>IF(Treasuries_01152013!DT76=0,0,theta0+(theta1+theta2)*(1-EXP(-Treasuries_01152013!DT76/la))/(Treasuries_01152013!DT76/la)-theta2*EXP(-Treasuries_01152013!DT76/la))</f>
        <v>0</v>
      </c>
      <c r="BH87" s="24">
        <f>IF(Treasuries_01152013!DU76=0,0,theta0+(theta1+theta2)*(1-EXP(-Treasuries_01152013!DU76/la))/(Treasuries_01152013!DU76/la)-theta2*EXP(-Treasuries_01152013!DU76/la))</f>
        <v>0</v>
      </c>
      <c r="BI87" s="24">
        <f>IF(Treasuries_01152013!DV76=0,0,theta0+(theta1+theta2)*(1-EXP(-Treasuries_01152013!DV76/la))/(Treasuries_01152013!DV76/la)-theta2*EXP(-Treasuries_01152013!DV76/la))</f>
        <v>0</v>
      </c>
      <c r="BJ87" s="24">
        <f>IF(Treasuries_01152013!DW76=0,0,theta0+(theta1+theta2)*(1-EXP(-Treasuries_01152013!DW76/la))/(Treasuries_01152013!DW76/la)-theta2*EXP(-Treasuries_01152013!DW76/la))</f>
        <v>0</v>
      </c>
      <c r="BK87" s="24">
        <f>IF(Treasuries_01152013!DX76=0,0,theta0+(theta1+theta2)*(1-EXP(-Treasuries_01152013!DX76/la))/(Treasuries_01152013!DX76/la)-theta2*EXP(-Treasuries_01152013!DX76/la))</f>
        <v>0</v>
      </c>
      <c r="BL87" s="24">
        <f>IF(Treasuries_01152013!DY76=0,0,theta0+(theta1+theta2)*(1-EXP(-Treasuries_01152013!DY76/la))/(Treasuries_01152013!DY76/la)-theta2*EXP(-Treasuries_01152013!DY76/la))</f>
        <v>0</v>
      </c>
      <c r="BM87" s="24">
        <f>IF(Treasuries_01152013!DZ76=0,0,theta0+(theta1+theta2)*(1-EXP(-Treasuries_01152013!DZ76/la))/(Treasuries_01152013!DZ76/la)-theta2*EXP(-Treasuries_01152013!DZ76/la))</f>
        <v>0</v>
      </c>
      <c r="BN87" s="24">
        <f>IF(Treasuries_01152013!EA76=0,0,theta0+(theta1+theta2)*(1-EXP(-Treasuries_01152013!EA76/la))/(Treasuries_01152013!EA76/la)-theta2*EXP(-Treasuries_01152013!EA76/la))</f>
        <v>0</v>
      </c>
      <c r="BO87" s="17" t="e">
        <f>EXP(-Treasuries_01152013!BT76*G87)</f>
        <v>#DIV/0!</v>
      </c>
      <c r="BP87" s="17" t="e">
        <f>EXP(-Treasuries_01152013!BU76*H87)</f>
        <v>#DIV/0!</v>
      </c>
      <c r="BQ87" s="17">
        <f>EXP(-Treasuries_01152013!BV76*I87)</f>
        <v>1</v>
      </c>
      <c r="BR87" s="17">
        <f>EXP(-Treasuries_01152013!BW76*J87)</f>
        <v>1</v>
      </c>
      <c r="BS87" s="17">
        <f>EXP(-Treasuries_01152013!BX76*K87)</f>
        <v>1</v>
      </c>
      <c r="BT87" s="17">
        <f>EXP(-Treasuries_01152013!BY76*L87)</f>
        <v>1</v>
      </c>
      <c r="BU87" s="17">
        <f>EXP(-Treasuries_01152013!BZ76*M87)</f>
        <v>1</v>
      </c>
      <c r="BV87" s="17">
        <f>EXP(-Treasuries_01152013!CA76*N87)</f>
        <v>1</v>
      </c>
      <c r="BW87" s="17">
        <f>EXP(-Treasuries_01152013!CB76*O87)</f>
        <v>1</v>
      </c>
      <c r="BX87" s="17">
        <f>EXP(-Treasuries_01152013!CC76*P87)</f>
        <v>1</v>
      </c>
      <c r="BY87" s="17">
        <f>EXP(-Treasuries_01152013!CD76*Q87)</f>
        <v>1</v>
      </c>
      <c r="BZ87" s="17">
        <f>EXP(-Treasuries_01152013!CE76*R87)</f>
        <v>1</v>
      </c>
      <c r="CA87" s="17">
        <f>EXP(-Treasuries_01152013!CF76*S87)</f>
        <v>1</v>
      </c>
      <c r="CB87" s="17">
        <f>EXP(-Treasuries_01152013!CG76*T87)</f>
        <v>1</v>
      </c>
      <c r="CC87" s="17">
        <f>EXP(-Treasuries_01152013!CH76*U87)</f>
        <v>1</v>
      </c>
      <c r="CD87" s="17">
        <f>EXP(-Treasuries_01152013!CI76*V87)</f>
        <v>1</v>
      </c>
      <c r="CE87" s="17">
        <f>EXP(-Treasuries_01152013!CJ76*W87)</f>
        <v>1</v>
      </c>
      <c r="CF87" s="17">
        <f>EXP(-Treasuries_01152013!CK76*X87)</f>
        <v>1</v>
      </c>
      <c r="CG87" s="17">
        <f>EXP(-Treasuries_01152013!CL76*Y87)</f>
        <v>1</v>
      </c>
      <c r="CH87" s="17">
        <f>EXP(-Treasuries_01152013!CM76*Z87)</f>
        <v>1</v>
      </c>
      <c r="CI87" s="17">
        <f>EXP(-Treasuries_01152013!CN76*AA87)</f>
        <v>1</v>
      </c>
      <c r="CJ87" s="17">
        <f>EXP(-Treasuries_01152013!CO76*AB87)</f>
        <v>1</v>
      </c>
      <c r="CK87" s="17">
        <f>EXP(-Treasuries_01152013!CP76*AC87)</f>
        <v>1</v>
      </c>
      <c r="CL87" s="17">
        <f>EXP(-Treasuries_01152013!CQ76*AD87)</f>
        <v>1</v>
      </c>
      <c r="CM87" s="17">
        <f>EXP(-Treasuries_01152013!CR76*AE87)</f>
        <v>1</v>
      </c>
      <c r="CN87" s="17">
        <f>EXP(-Treasuries_01152013!CS76*AF87)</f>
        <v>1</v>
      </c>
      <c r="CO87" s="17">
        <f>EXP(-Treasuries_01152013!CT76*AG87)</f>
        <v>1</v>
      </c>
      <c r="CP87" s="17">
        <f>EXP(-Treasuries_01152013!CU76*AH87)</f>
        <v>1</v>
      </c>
      <c r="CQ87" s="17">
        <f>EXP(-Treasuries_01152013!CV76*AI87)</f>
        <v>1</v>
      </c>
      <c r="CR87" s="17">
        <f>EXP(-Treasuries_01152013!CW76*AJ87)</f>
        <v>1</v>
      </c>
      <c r="CS87" s="17">
        <f>EXP(-Treasuries_01152013!CX76*AK87)</f>
        <v>1</v>
      </c>
      <c r="CT87" s="17">
        <f>EXP(-Treasuries_01152013!CY76*AL87)</f>
        <v>1</v>
      </c>
      <c r="CU87" s="17">
        <f>EXP(-Treasuries_01152013!CZ76*AM87)</f>
        <v>1</v>
      </c>
      <c r="CV87" s="17">
        <f>EXP(-Treasuries_01152013!DA76*AN87)</f>
        <v>1</v>
      </c>
      <c r="CW87" s="17">
        <f>EXP(-Treasuries_01152013!DB76*AO87)</f>
        <v>1</v>
      </c>
      <c r="CX87" s="17">
        <f>EXP(-Treasuries_01152013!DC76*AP87)</f>
        <v>1</v>
      </c>
      <c r="CY87" s="17">
        <f>EXP(-Treasuries_01152013!DD76*AQ87)</f>
        <v>1</v>
      </c>
      <c r="CZ87" s="17">
        <f>EXP(-Treasuries_01152013!DE76*AR87)</f>
        <v>1</v>
      </c>
      <c r="DA87" s="17">
        <f>EXP(-Treasuries_01152013!DF76*AS87)</f>
        <v>1</v>
      </c>
      <c r="DB87" s="17">
        <f>EXP(-Treasuries_01152013!DG76*AT87)</f>
        <v>1</v>
      </c>
      <c r="DC87" s="17">
        <f>EXP(-Treasuries_01152013!DH76*AU87)</f>
        <v>1</v>
      </c>
      <c r="DD87" s="17">
        <f>EXP(-Treasuries_01152013!DI76*AV87)</f>
        <v>1</v>
      </c>
      <c r="DE87" s="17">
        <f>EXP(-Treasuries_01152013!DJ76*AW87)</f>
        <v>1</v>
      </c>
      <c r="DF87" s="17">
        <f>EXP(-Treasuries_01152013!DK76*AX87)</f>
        <v>1</v>
      </c>
      <c r="DG87" s="17">
        <f>EXP(-Treasuries_01152013!DL76*AY87)</f>
        <v>1</v>
      </c>
      <c r="DH87" s="17">
        <f>EXP(-Treasuries_01152013!DM76*AZ87)</f>
        <v>1</v>
      </c>
      <c r="DI87" s="17">
        <f>EXP(-Treasuries_01152013!DN76*BA87)</f>
        <v>1</v>
      </c>
      <c r="DJ87" s="17">
        <f>EXP(-Treasuries_01152013!DO76*BB87)</f>
        <v>1</v>
      </c>
      <c r="DK87" s="17">
        <f>EXP(-Treasuries_01152013!DP76*BC87)</f>
        <v>1</v>
      </c>
      <c r="DL87" s="17">
        <f>EXP(-Treasuries_01152013!DQ76*BD87)</f>
        <v>1</v>
      </c>
      <c r="DM87" s="17">
        <f>EXP(-Treasuries_01152013!DR76*BE87)</f>
        <v>1</v>
      </c>
      <c r="DN87" s="17">
        <f>EXP(-Treasuries_01152013!DS76*BF87)</f>
        <v>1</v>
      </c>
      <c r="DO87" s="17">
        <f>EXP(-Treasuries_01152013!DT76*BG87)</f>
        <v>1</v>
      </c>
      <c r="DP87" s="17">
        <f>EXP(-Treasuries_01152013!DU76*BH87)</f>
        <v>1</v>
      </c>
      <c r="DQ87" s="17">
        <f>EXP(-Treasuries_01152013!DV76*BI87)</f>
        <v>1</v>
      </c>
      <c r="DR87" s="17">
        <f>EXP(-Treasuries_01152013!DW76*BJ87)</f>
        <v>1</v>
      </c>
      <c r="DS87" s="17">
        <f>EXP(-Treasuries_01152013!DX76*BK87)</f>
        <v>1</v>
      </c>
      <c r="DT87" s="17">
        <f>EXP(-Treasuries_01152013!DY76*BL87)</f>
        <v>1</v>
      </c>
      <c r="DU87" s="17">
        <f>EXP(-Treasuries_01152013!DZ76*BM87)</f>
        <v>1</v>
      </c>
      <c r="DV87" s="17">
        <f>EXP(-Treasuries_01152013!EA76*BN87)</f>
        <v>1</v>
      </c>
      <c r="DW87" s="8" t="e">
        <f>SUMPRODUCT(BO87:DV87,Treasuries_01152013!K76:BR76)</f>
        <v>#DIV/0!</v>
      </c>
      <c r="DX87" s="11" t="e">
        <f t="shared" si="7"/>
        <v>#DIV/0!</v>
      </c>
    </row>
    <row r="88" spans="2:133">
      <c r="B88" s="10">
        <f>Treasuries_01152013!C77</f>
        <v>0.125</v>
      </c>
      <c r="C88" s="10">
        <f>Treasuries_01152013!E77</f>
        <v>99.945312000000001</v>
      </c>
      <c r="D88" s="10">
        <f>Treasuries_01152013!F77</f>
        <v>99.960937999999999</v>
      </c>
      <c r="E88" s="8">
        <f>Treasuries_01152013!H77</f>
        <v>0.96111111111111114</v>
      </c>
      <c r="F88" s="8">
        <f t="shared" si="5"/>
        <v>99.953125</v>
      </c>
      <c r="G88" s="24" t="e">
        <f>IF(Treasuries_01152013!BT77=0,0,theta0+(theta1+theta2)*(1-EXP(-Treasuries_01152013!BT77/la))/(Treasuries_01152013!BT77/la)-theta2*EXP(-Treasuries_01152013!BT77/la))</f>
        <v>#DIV/0!</v>
      </c>
      <c r="H88" s="24" t="e">
        <f>IF(Treasuries_01152013!BU77=0,0,theta0+(theta1+theta2)*(1-EXP(-Treasuries_01152013!BU77/la))/(Treasuries_01152013!BU77/la)-theta2*EXP(-Treasuries_01152013!BU77/la))</f>
        <v>#DIV/0!</v>
      </c>
      <c r="I88" s="24">
        <f>IF(Treasuries_01152013!BV77=0,0,theta0+(theta1+theta2)*(1-EXP(-Treasuries_01152013!BV77/la))/(Treasuries_01152013!BV77/la)-theta2*EXP(-Treasuries_01152013!BV77/la))</f>
        <v>0</v>
      </c>
      <c r="J88" s="24">
        <f>IF(Treasuries_01152013!BW77=0,0,theta0+(theta1+theta2)*(1-EXP(-Treasuries_01152013!BW77/la))/(Treasuries_01152013!BW77/la)-theta2*EXP(-Treasuries_01152013!BW77/la))</f>
        <v>0</v>
      </c>
      <c r="K88" s="24">
        <f>IF(Treasuries_01152013!BX77=0,0,theta0+(theta1+theta2)*(1-EXP(-Treasuries_01152013!BX77/la))/(Treasuries_01152013!BX77/la)-theta2*EXP(-Treasuries_01152013!BX77/la))</f>
        <v>0</v>
      </c>
      <c r="L88" s="24">
        <f>IF(Treasuries_01152013!BY77=0,0,theta0+(theta1+theta2)*(1-EXP(-Treasuries_01152013!BY77/la))/(Treasuries_01152013!BY77/la)-theta2*EXP(-Treasuries_01152013!BY77/la))</f>
        <v>0</v>
      </c>
      <c r="M88" s="24">
        <f>IF(Treasuries_01152013!BZ77=0,0,theta0+(theta1+theta2)*(1-EXP(-Treasuries_01152013!BZ77/la))/(Treasuries_01152013!BZ77/la)-theta2*EXP(-Treasuries_01152013!BZ77/la))</f>
        <v>0</v>
      </c>
      <c r="N88" s="24">
        <f>IF(Treasuries_01152013!CA77=0,0,theta0+(theta1+theta2)*(1-EXP(-Treasuries_01152013!CA77/la))/(Treasuries_01152013!CA77/la)-theta2*EXP(-Treasuries_01152013!CA77/la))</f>
        <v>0</v>
      </c>
      <c r="O88" s="24">
        <f>IF(Treasuries_01152013!CB77=0,0,theta0+(theta1+theta2)*(1-EXP(-Treasuries_01152013!CB77/la))/(Treasuries_01152013!CB77/la)-theta2*EXP(-Treasuries_01152013!CB77/la))</f>
        <v>0</v>
      </c>
      <c r="P88" s="24">
        <f>IF(Treasuries_01152013!CC77=0,0,theta0+(theta1+theta2)*(1-EXP(-Treasuries_01152013!CC77/la))/(Treasuries_01152013!CC77/la)-theta2*EXP(-Treasuries_01152013!CC77/la))</f>
        <v>0</v>
      </c>
      <c r="Q88" s="24">
        <f>IF(Treasuries_01152013!CD77=0,0,theta0+(theta1+theta2)*(1-EXP(-Treasuries_01152013!CD77/la))/(Treasuries_01152013!CD77/la)-theta2*EXP(-Treasuries_01152013!CD77/la))</f>
        <v>0</v>
      </c>
      <c r="R88" s="24">
        <f>IF(Treasuries_01152013!CE77=0,0,theta0+(theta1+theta2)*(1-EXP(-Treasuries_01152013!CE77/la))/(Treasuries_01152013!CE77/la)-theta2*EXP(-Treasuries_01152013!CE77/la))</f>
        <v>0</v>
      </c>
      <c r="S88" s="24">
        <f>IF(Treasuries_01152013!CF77=0,0,theta0+(theta1+theta2)*(1-EXP(-Treasuries_01152013!CF77/la))/(Treasuries_01152013!CF77/la)-theta2*EXP(-Treasuries_01152013!CF77/la))</f>
        <v>0</v>
      </c>
      <c r="T88" s="24">
        <f>IF(Treasuries_01152013!CG77=0,0,theta0+(theta1+theta2)*(1-EXP(-Treasuries_01152013!CG77/la))/(Treasuries_01152013!CG77/la)-theta2*EXP(-Treasuries_01152013!CG77/la))</f>
        <v>0</v>
      </c>
      <c r="U88" s="24">
        <f>IF(Treasuries_01152013!CH77=0,0,theta0+(theta1+theta2)*(1-EXP(-Treasuries_01152013!CH77/la))/(Treasuries_01152013!CH77/la)-theta2*EXP(-Treasuries_01152013!CH77/la))</f>
        <v>0</v>
      </c>
      <c r="V88" s="24">
        <f>IF(Treasuries_01152013!CI77=0,0,theta0+(theta1+theta2)*(1-EXP(-Treasuries_01152013!CI77/la))/(Treasuries_01152013!CI77/la)-theta2*EXP(-Treasuries_01152013!CI77/la))</f>
        <v>0</v>
      </c>
      <c r="W88" s="24">
        <f>IF(Treasuries_01152013!CJ77=0,0,theta0+(theta1+theta2)*(1-EXP(-Treasuries_01152013!CJ77/la))/(Treasuries_01152013!CJ77/la)-theta2*EXP(-Treasuries_01152013!CJ77/la))</f>
        <v>0</v>
      </c>
      <c r="X88" s="24">
        <f>IF(Treasuries_01152013!CK77=0,0,theta0+(theta1+theta2)*(1-EXP(-Treasuries_01152013!CK77/la))/(Treasuries_01152013!CK77/la)-theta2*EXP(-Treasuries_01152013!CK77/la))</f>
        <v>0</v>
      </c>
      <c r="Y88" s="24">
        <f>IF(Treasuries_01152013!CL77=0,0,theta0+(theta1+theta2)*(1-EXP(-Treasuries_01152013!CL77/la))/(Treasuries_01152013!CL77/la)-theta2*EXP(-Treasuries_01152013!CL77/la))</f>
        <v>0</v>
      </c>
      <c r="Z88" s="24">
        <f>IF(Treasuries_01152013!CM77=0,0,theta0+(theta1+theta2)*(1-EXP(-Treasuries_01152013!CM77/la))/(Treasuries_01152013!CM77/la)-theta2*EXP(-Treasuries_01152013!CM77/la))</f>
        <v>0</v>
      </c>
      <c r="AA88" s="24">
        <f>IF(Treasuries_01152013!CN77=0,0,theta0+(theta1+theta2)*(1-EXP(-Treasuries_01152013!CN77/la))/(Treasuries_01152013!CN77/la)-theta2*EXP(-Treasuries_01152013!CN77/la))</f>
        <v>0</v>
      </c>
      <c r="AB88" s="24">
        <f>IF(Treasuries_01152013!CO77=0,0,theta0+(theta1+theta2)*(1-EXP(-Treasuries_01152013!CO77/la))/(Treasuries_01152013!CO77/la)-theta2*EXP(-Treasuries_01152013!CO77/la))</f>
        <v>0</v>
      </c>
      <c r="AC88" s="24">
        <f>IF(Treasuries_01152013!CP77=0,0,theta0+(theta1+theta2)*(1-EXP(-Treasuries_01152013!CP77/la))/(Treasuries_01152013!CP77/la)-theta2*EXP(-Treasuries_01152013!CP77/la))</f>
        <v>0</v>
      </c>
      <c r="AD88" s="24">
        <f>IF(Treasuries_01152013!CQ77=0,0,theta0+(theta1+theta2)*(1-EXP(-Treasuries_01152013!CQ77/la))/(Treasuries_01152013!CQ77/la)-theta2*EXP(-Treasuries_01152013!CQ77/la))</f>
        <v>0</v>
      </c>
      <c r="AE88" s="24">
        <f>IF(Treasuries_01152013!CR77=0,0,theta0+(theta1+theta2)*(1-EXP(-Treasuries_01152013!CR77/la))/(Treasuries_01152013!CR77/la)-theta2*EXP(-Treasuries_01152013!CR77/la))</f>
        <v>0</v>
      </c>
      <c r="AF88" s="24">
        <f>IF(Treasuries_01152013!CS77=0,0,theta0+(theta1+theta2)*(1-EXP(-Treasuries_01152013!CS77/la))/(Treasuries_01152013!CS77/la)-theta2*EXP(-Treasuries_01152013!CS77/la))</f>
        <v>0</v>
      </c>
      <c r="AG88" s="24">
        <f>IF(Treasuries_01152013!CT77=0,0,theta0+(theta1+theta2)*(1-EXP(-Treasuries_01152013!CT77/la))/(Treasuries_01152013!CT77/la)-theta2*EXP(-Treasuries_01152013!CT77/la))</f>
        <v>0</v>
      </c>
      <c r="AH88" s="24">
        <f>IF(Treasuries_01152013!CU77=0,0,theta0+(theta1+theta2)*(1-EXP(-Treasuries_01152013!CU77/la))/(Treasuries_01152013!CU77/la)-theta2*EXP(-Treasuries_01152013!CU77/la))</f>
        <v>0</v>
      </c>
      <c r="AI88" s="24">
        <f>IF(Treasuries_01152013!CV77=0,0,theta0+(theta1+theta2)*(1-EXP(-Treasuries_01152013!CV77/la))/(Treasuries_01152013!CV77/la)-theta2*EXP(-Treasuries_01152013!CV77/la))</f>
        <v>0</v>
      </c>
      <c r="AJ88" s="24">
        <f>IF(Treasuries_01152013!CW77=0,0,theta0+(theta1+theta2)*(1-EXP(-Treasuries_01152013!CW77/la))/(Treasuries_01152013!CW77/la)-theta2*EXP(-Treasuries_01152013!CW77/la))</f>
        <v>0</v>
      </c>
      <c r="AK88" s="24">
        <f>IF(Treasuries_01152013!CX77=0,0,theta0+(theta1+theta2)*(1-EXP(-Treasuries_01152013!CX77/la))/(Treasuries_01152013!CX77/la)-theta2*EXP(-Treasuries_01152013!CX77/la))</f>
        <v>0</v>
      </c>
      <c r="AL88" s="24">
        <f>IF(Treasuries_01152013!CY77=0,0,theta0+(theta1+theta2)*(1-EXP(-Treasuries_01152013!CY77/la))/(Treasuries_01152013!CY77/la)-theta2*EXP(-Treasuries_01152013!CY77/la))</f>
        <v>0</v>
      </c>
      <c r="AM88" s="24">
        <f>IF(Treasuries_01152013!CZ77=0,0,theta0+(theta1+theta2)*(1-EXP(-Treasuries_01152013!CZ77/la))/(Treasuries_01152013!CZ77/la)-theta2*EXP(-Treasuries_01152013!CZ77/la))</f>
        <v>0</v>
      </c>
      <c r="AN88" s="24">
        <f>IF(Treasuries_01152013!DA77=0,0,theta0+(theta1+theta2)*(1-EXP(-Treasuries_01152013!DA77/la))/(Treasuries_01152013!DA77/la)-theta2*EXP(-Treasuries_01152013!DA77/la))</f>
        <v>0</v>
      </c>
      <c r="AO88" s="24">
        <f>IF(Treasuries_01152013!DB77=0,0,theta0+(theta1+theta2)*(1-EXP(-Treasuries_01152013!DB77/la))/(Treasuries_01152013!DB77/la)-theta2*EXP(-Treasuries_01152013!DB77/la))</f>
        <v>0</v>
      </c>
      <c r="AP88" s="24">
        <f>IF(Treasuries_01152013!DC77=0,0,theta0+(theta1+theta2)*(1-EXP(-Treasuries_01152013!DC77/la))/(Treasuries_01152013!DC77/la)-theta2*EXP(-Treasuries_01152013!DC77/la))</f>
        <v>0</v>
      </c>
      <c r="AQ88" s="24">
        <f>IF(Treasuries_01152013!DD77=0,0,theta0+(theta1+theta2)*(1-EXP(-Treasuries_01152013!DD77/la))/(Treasuries_01152013!DD77/la)-theta2*EXP(-Treasuries_01152013!DD77/la))</f>
        <v>0</v>
      </c>
      <c r="AR88" s="24">
        <f>IF(Treasuries_01152013!DE77=0,0,theta0+(theta1+theta2)*(1-EXP(-Treasuries_01152013!DE77/la))/(Treasuries_01152013!DE77/la)-theta2*EXP(-Treasuries_01152013!DE77/la))</f>
        <v>0</v>
      </c>
      <c r="AS88" s="24">
        <f>IF(Treasuries_01152013!DF77=0,0,theta0+(theta1+theta2)*(1-EXP(-Treasuries_01152013!DF77/la))/(Treasuries_01152013!DF77/la)-theta2*EXP(-Treasuries_01152013!DF77/la))</f>
        <v>0</v>
      </c>
      <c r="AT88" s="24">
        <f>IF(Treasuries_01152013!DG77=0,0,theta0+(theta1+theta2)*(1-EXP(-Treasuries_01152013!DG77/la))/(Treasuries_01152013!DG77/la)-theta2*EXP(-Treasuries_01152013!DG77/la))</f>
        <v>0</v>
      </c>
      <c r="AU88" s="24">
        <f>IF(Treasuries_01152013!DH77=0,0,theta0+(theta1+theta2)*(1-EXP(-Treasuries_01152013!DH77/la))/(Treasuries_01152013!DH77/la)-theta2*EXP(-Treasuries_01152013!DH77/la))</f>
        <v>0</v>
      </c>
      <c r="AV88" s="24">
        <f>IF(Treasuries_01152013!DI77=0,0,theta0+(theta1+theta2)*(1-EXP(-Treasuries_01152013!DI77/la))/(Treasuries_01152013!DI77/la)-theta2*EXP(-Treasuries_01152013!DI77/la))</f>
        <v>0</v>
      </c>
      <c r="AW88" s="24">
        <f>IF(Treasuries_01152013!DJ77=0,0,theta0+(theta1+theta2)*(1-EXP(-Treasuries_01152013!DJ77/la))/(Treasuries_01152013!DJ77/la)-theta2*EXP(-Treasuries_01152013!DJ77/la))</f>
        <v>0</v>
      </c>
      <c r="AX88" s="24">
        <f>IF(Treasuries_01152013!DK77=0,0,theta0+(theta1+theta2)*(1-EXP(-Treasuries_01152013!DK77/la))/(Treasuries_01152013!DK77/la)-theta2*EXP(-Treasuries_01152013!DK77/la))</f>
        <v>0</v>
      </c>
      <c r="AY88" s="24">
        <f>IF(Treasuries_01152013!DL77=0,0,theta0+(theta1+theta2)*(1-EXP(-Treasuries_01152013!DL77/la))/(Treasuries_01152013!DL77/la)-theta2*EXP(-Treasuries_01152013!DL77/la))</f>
        <v>0</v>
      </c>
      <c r="AZ88" s="24">
        <f>IF(Treasuries_01152013!DM77=0,0,theta0+(theta1+theta2)*(1-EXP(-Treasuries_01152013!DM77/la))/(Treasuries_01152013!DM77/la)-theta2*EXP(-Treasuries_01152013!DM77/la))</f>
        <v>0</v>
      </c>
      <c r="BA88" s="24">
        <f>IF(Treasuries_01152013!DN77=0,0,theta0+(theta1+theta2)*(1-EXP(-Treasuries_01152013!DN77/la))/(Treasuries_01152013!DN77/la)-theta2*EXP(-Treasuries_01152013!DN77/la))</f>
        <v>0</v>
      </c>
      <c r="BB88" s="24">
        <f>IF(Treasuries_01152013!DO77=0,0,theta0+(theta1+theta2)*(1-EXP(-Treasuries_01152013!DO77/la))/(Treasuries_01152013!DO77/la)-theta2*EXP(-Treasuries_01152013!DO77/la))</f>
        <v>0</v>
      </c>
      <c r="BC88" s="24">
        <f>IF(Treasuries_01152013!DP77=0,0,theta0+(theta1+theta2)*(1-EXP(-Treasuries_01152013!DP77/la))/(Treasuries_01152013!DP77/la)-theta2*EXP(-Treasuries_01152013!DP77/la))</f>
        <v>0</v>
      </c>
      <c r="BD88" s="24">
        <f>IF(Treasuries_01152013!DQ77=0,0,theta0+(theta1+theta2)*(1-EXP(-Treasuries_01152013!DQ77/la))/(Treasuries_01152013!DQ77/la)-theta2*EXP(-Treasuries_01152013!DQ77/la))</f>
        <v>0</v>
      </c>
      <c r="BE88" s="24">
        <f>IF(Treasuries_01152013!DR77=0,0,theta0+(theta1+theta2)*(1-EXP(-Treasuries_01152013!DR77/la))/(Treasuries_01152013!DR77/la)-theta2*EXP(-Treasuries_01152013!DR77/la))</f>
        <v>0</v>
      </c>
      <c r="BF88" s="24">
        <f>IF(Treasuries_01152013!DS77=0,0,theta0+(theta1+theta2)*(1-EXP(-Treasuries_01152013!DS77/la))/(Treasuries_01152013!DS77/la)-theta2*EXP(-Treasuries_01152013!DS77/la))</f>
        <v>0</v>
      </c>
      <c r="BG88" s="24">
        <f>IF(Treasuries_01152013!DT77=0,0,theta0+(theta1+theta2)*(1-EXP(-Treasuries_01152013!DT77/la))/(Treasuries_01152013!DT77/la)-theta2*EXP(-Treasuries_01152013!DT77/la))</f>
        <v>0</v>
      </c>
      <c r="BH88" s="24">
        <f>IF(Treasuries_01152013!DU77=0,0,theta0+(theta1+theta2)*(1-EXP(-Treasuries_01152013!DU77/la))/(Treasuries_01152013!DU77/la)-theta2*EXP(-Treasuries_01152013!DU77/la))</f>
        <v>0</v>
      </c>
      <c r="BI88" s="24">
        <f>IF(Treasuries_01152013!DV77=0,0,theta0+(theta1+theta2)*(1-EXP(-Treasuries_01152013!DV77/la))/(Treasuries_01152013!DV77/la)-theta2*EXP(-Treasuries_01152013!DV77/la))</f>
        <v>0</v>
      </c>
      <c r="BJ88" s="24">
        <f>IF(Treasuries_01152013!DW77=0,0,theta0+(theta1+theta2)*(1-EXP(-Treasuries_01152013!DW77/la))/(Treasuries_01152013!DW77/la)-theta2*EXP(-Treasuries_01152013!DW77/la))</f>
        <v>0</v>
      </c>
      <c r="BK88" s="24">
        <f>IF(Treasuries_01152013!DX77=0,0,theta0+(theta1+theta2)*(1-EXP(-Treasuries_01152013!DX77/la))/(Treasuries_01152013!DX77/la)-theta2*EXP(-Treasuries_01152013!DX77/la))</f>
        <v>0</v>
      </c>
      <c r="BL88" s="24">
        <f>IF(Treasuries_01152013!DY77=0,0,theta0+(theta1+theta2)*(1-EXP(-Treasuries_01152013!DY77/la))/(Treasuries_01152013!DY77/la)-theta2*EXP(-Treasuries_01152013!DY77/la))</f>
        <v>0</v>
      </c>
      <c r="BM88" s="24">
        <f>IF(Treasuries_01152013!DZ77=0,0,theta0+(theta1+theta2)*(1-EXP(-Treasuries_01152013!DZ77/la))/(Treasuries_01152013!DZ77/la)-theta2*EXP(-Treasuries_01152013!DZ77/la))</f>
        <v>0</v>
      </c>
      <c r="BN88" s="24">
        <f>IF(Treasuries_01152013!EA77=0,0,theta0+(theta1+theta2)*(1-EXP(-Treasuries_01152013!EA77/la))/(Treasuries_01152013!EA77/la)-theta2*EXP(-Treasuries_01152013!EA77/la))</f>
        <v>0</v>
      </c>
      <c r="BO88" s="17" t="e">
        <f>EXP(-Treasuries_01152013!BT77*G88)</f>
        <v>#DIV/0!</v>
      </c>
      <c r="BP88" s="17" t="e">
        <f>EXP(-Treasuries_01152013!BU77*H88)</f>
        <v>#DIV/0!</v>
      </c>
      <c r="BQ88" s="17">
        <f>EXP(-Treasuries_01152013!BV77*I88)</f>
        <v>1</v>
      </c>
      <c r="BR88" s="17">
        <f>EXP(-Treasuries_01152013!BW77*J88)</f>
        <v>1</v>
      </c>
      <c r="BS88" s="17">
        <f>EXP(-Treasuries_01152013!BX77*K88)</f>
        <v>1</v>
      </c>
      <c r="BT88" s="17">
        <f>EXP(-Treasuries_01152013!BY77*L88)</f>
        <v>1</v>
      </c>
      <c r="BU88" s="17">
        <f>EXP(-Treasuries_01152013!BZ77*M88)</f>
        <v>1</v>
      </c>
      <c r="BV88" s="17">
        <f>EXP(-Treasuries_01152013!CA77*N88)</f>
        <v>1</v>
      </c>
      <c r="BW88" s="17">
        <f>EXP(-Treasuries_01152013!CB77*O88)</f>
        <v>1</v>
      </c>
      <c r="BX88" s="17">
        <f>EXP(-Treasuries_01152013!CC77*P88)</f>
        <v>1</v>
      </c>
      <c r="BY88" s="17">
        <f>EXP(-Treasuries_01152013!CD77*Q88)</f>
        <v>1</v>
      </c>
      <c r="BZ88" s="17">
        <f>EXP(-Treasuries_01152013!CE77*R88)</f>
        <v>1</v>
      </c>
      <c r="CA88" s="17">
        <f>EXP(-Treasuries_01152013!CF77*S88)</f>
        <v>1</v>
      </c>
      <c r="CB88" s="17">
        <f>EXP(-Treasuries_01152013!CG77*T88)</f>
        <v>1</v>
      </c>
      <c r="CC88" s="17">
        <f>EXP(-Treasuries_01152013!CH77*U88)</f>
        <v>1</v>
      </c>
      <c r="CD88" s="17">
        <f>EXP(-Treasuries_01152013!CI77*V88)</f>
        <v>1</v>
      </c>
      <c r="CE88" s="17">
        <f>EXP(-Treasuries_01152013!CJ77*W88)</f>
        <v>1</v>
      </c>
      <c r="CF88" s="17">
        <f>EXP(-Treasuries_01152013!CK77*X88)</f>
        <v>1</v>
      </c>
      <c r="CG88" s="17">
        <f>EXP(-Treasuries_01152013!CL77*Y88)</f>
        <v>1</v>
      </c>
      <c r="CH88" s="17">
        <f>EXP(-Treasuries_01152013!CM77*Z88)</f>
        <v>1</v>
      </c>
      <c r="CI88" s="17">
        <f>EXP(-Treasuries_01152013!CN77*AA88)</f>
        <v>1</v>
      </c>
      <c r="CJ88" s="17">
        <f>EXP(-Treasuries_01152013!CO77*AB88)</f>
        <v>1</v>
      </c>
      <c r="CK88" s="17">
        <f>EXP(-Treasuries_01152013!CP77*AC88)</f>
        <v>1</v>
      </c>
      <c r="CL88" s="17">
        <f>EXP(-Treasuries_01152013!CQ77*AD88)</f>
        <v>1</v>
      </c>
      <c r="CM88" s="17">
        <f>EXP(-Treasuries_01152013!CR77*AE88)</f>
        <v>1</v>
      </c>
      <c r="CN88" s="17">
        <f>EXP(-Treasuries_01152013!CS77*AF88)</f>
        <v>1</v>
      </c>
      <c r="CO88" s="17">
        <f>EXP(-Treasuries_01152013!CT77*AG88)</f>
        <v>1</v>
      </c>
      <c r="CP88" s="17">
        <f>EXP(-Treasuries_01152013!CU77*AH88)</f>
        <v>1</v>
      </c>
      <c r="CQ88" s="17">
        <f>EXP(-Treasuries_01152013!CV77*AI88)</f>
        <v>1</v>
      </c>
      <c r="CR88" s="17">
        <f>EXP(-Treasuries_01152013!CW77*AJ88)</f>
        <v>1</v>
      </c>
      <c r="CS88" s="17">
        <f>EXP(-Treasuries_01152013!CX77*AK88)</f>
        <v>1</v>
      </c>
      <c r="CT88" s="17">
        <f>EXP(-Treasuries_01152013!CY77*AL88)</f>
        <v>1</v>
      </c>
      <c r="CU88" s="17">
        <f>EXP(-Treasuries_01152013!CZ77*AM88)</f>
        <v>1</v>
      </c>
      <c r="CV88" s="17">
        <f>EXP(-Treasuries_01152013!DA77*AN88)</f>
        <v>1</v>
      </c>
      <c r="CW88" s="17">
        <f>EXP(-Treasuries_01152013!DB77*AO88)</f>
        <v>1</v>
      </c>
      <c r="CX88" s="17">
        <f>EXP(-Treasuries_01152013!DC77*AP88)</f>
        <v>1</v>
      </c>
      <c r="CY88" s="17">
        <f>EXP(-Treasuries_01152013!DD77*AQ88)</f>
        <v>1</v>
      </c>
      <c r="CZ88" s="17">
        <f>EXP(-Treasuries_01152013!DE77*AR88)</f>
        <v>1</v>
      </c>
      <c r="DA88" s="17">
        <f>EXP(-Treasuries_01152013!DF77*AS88)</f>
        <v>1</v>
      </c>
      <c r="DB88" s="17">
        <f>EXP(-Treasuries_01152013!DG77*AT88)</f>
        <v>1</v>
      </c>
      <c r="DC88" s="17">
        <f>EXP(-Treasuries_01152013!DH77*AU88)</f>
        <v>1</v>
      </c>
      <c r="DD88" s="17">
        <f>EXP(-Treasuries_01152013!DI77*AV88)</f>
        <v>1</v>
      </c>
      <c r="DE88" s="17">
        <f>EXP(-Treasuries_01152013!DJ77*AW88)</f>
        <v>1</v>
      </c>
      <c r="DF88" s="17">
        <f>EXP(-Treasuries_01152013!DK77*AX88)</f>
        <v>1</v>
      </c>
      <c r="DG88" s="17">
        <f>EXP(-Treasuries_01152013!DL77*AY88)</f>
        <v>1</v>
      </c>
      <c r="DH88" s="17">
        <f>EXP(-Treasuries_01152013!DM77*AZ88)</f>
        <v>1</v>
      </c>
      <c r="DI88" s="17">
        <f>EXP(-Treasuries_01152013!DN77*BA88)</f>
        <v>1</v>
      </c>
      <c r="DJ88" s="17">
        <f>EXP(-Treasuries_01152013!DO77*BB88)</f>
        <v>1</v>
      </c>
      <c r="DK88" s="17">
        <f>EXP(-Treasuries_01152013!DP77*BC88)</f>
        <v>1</v>
      </c>
      <c r="DL88" s="17">
        <f>EXP(-Treasuries_01152013!DQ77*BD88)</f>
        <v>1</v>
      </c>
      <c r="DM88" s="17">
        <f>EXP(-Treasuries_01152013!DR77*BE88)</f>
        <v>1</v>
      </c>
      <c r="DN88" s="17">
        <f>EXP(-Treasuries_01152013!DS77*BF88)</f>
        <v>1</v>
      </c>
      <c r="DO88" s="17">
        <f>EXP(-Treasuries_01152013!DT77*BG88)</f>
        <v>1</v>
      </c>
      <c r="DP88" s="17">
        <f>EXP(-Treasuries_01152013!DU77*BH88)</f>
        <v>1</v>
      </c>
      <c r="DQ88" s="17">
        <f>EXP(-Treasuries_01152013!DV77*BI88)</f>
        <v>1</v>
      </c>
      <c r="DR88" s="17">
        <f>EXP(-Treasuries_01152013!DW77*BJ88)</f>
        <v>1</v>
      </c>
      <c r="DS88" s="17">
        <f>EXP(-Treasuries_01152013!DX77*BK88)</f>
        <v>1</v>
      </c>
      <c r="DT88" s="17">
        <f>EXP(-Treasuries_01152013!DY77*BL88)</f>
        <v>1</v>
      </c>
      <c r="DU88" s="17">
        <f>EXP(-Treasuries_01152013!DZ77*BM88)</f>
        <v>1</v>
      </c>
      <c r="DV88" s="17">
        <f>EXP(-Treasuries_01152013!EA77*BN88)</f>
        <v>1</v>
      </c>
      <c r="DW88" s="8" t="e">
        <f>SUMPRODUCT(BO88:DV88,Treasuries_01152013!K77:BR77)</f>
        <v>#DIV/0!</v>
      </c>
      <c r="DX88" s="11" t="e">
        <f t="shared" si="7"/>
        <v>#DIV/0!</v>
      </c>
    </row>
    <row r="89" spans="2:133">
      <c r="B89" s="10">
        <f>Treasuries_01152013!C78</f>
        <v>1.5</v>
      </c>
      <c r="C89" s="10">
        <f>Treasuries_01152013!E78</f>
        <v>101.234375</v>
      </c>
      <c r="D89" s="10">
        <f>Treasuries_01152013!F78</f>
        <v>101.265625</v>
      </c>
      <c r="E89" s="8">
        <f>Treasuries_01152013!H78</f>
        <v>0.96111111111111114</v>
      </c>
      <c r="F89" s="8">
        <f t="shared" si="5"/>
        <v>101.25</v>
      </c>
      <c r="G89" s="24" t="e">
        <f>IF(Treasuries_01152013!BT78=0,0,theta0+(theta1+theta2)*(1-EXP(-Treasuries_01152013!BT78/la))/(Treasuries_01152013!BT78/la)-theta2*EXP(-Treasuries_01152013!BT78/la))</f>
        <v>#DIV/0!</v>
      </c>
      <c r="H89" s="24" t="e">
        <f>IF(Treasuries_01152013!BU78=0,0,theta0+(theta1+theta2)*(1-EXP(-Treasuries_01152013!BU78/la))/(Treasuries_01152013!BU78/la)-theta2*EXP(-Treasuries_01152013!BU78/la))</f>
        <v>#DIV/0!</v>
      </c>
      <c r="I89" s="24">
        <f>IF(Treasuries_01152013!BV78=0,0,theta0+(theta1+theta2)*(1-EXP(-Treasuries_01152013!BV78/la))/(Treasuries_01152013!BV78/la)-theta2*EXP(-Treasuries_01152013!BV78/la))</f>
        <v>0</v>
      </c>
      <c r="J89" s="24">
        <f>IF(Treasuries_01152013!BW78=0,0,theta0+(theta1+theta2)*(1-EXP(-Treasuries_01152013!BW78/la))/(Treasuries_01152013!BW78/la)-theta2*EXP(-Treasuries_01152013!BW78/la))</f>
        <v>0</v>
      </c>
      <c r="K89" s="24">
        <f>IF(Treasuries_01152013!BX78=0,0,theta0+(theta1+theta2)*(1-EXP(-Treasuries_01152013!BX78/la))/(Treasuries_01152013!BX78/la)-theta2*EXP(-Treasuries_01152013!BX78/la))</f>
        <v>0</v>
      </c>
      <c r="L89" s="24">
        <f>IF(Treasuries_01152013!BY78=0,0,theta0+(theta1+theta2)*(1-EXP(-Treasuries_01152013!BY78/la))/(Treasuries_01152013!BY78/la)-theta2*EXP(-Treasuries_01152013!BY78/la))</f>
        <v>0</v>
      </c>
      <c r="M89" s="24">
        <f>IF(Treasuries_01152013!BZ78=0,0,theta0+(theta1+theta2)*(1-EXP(-Treasuries_01152013!BZ78/la))/(Treasuries_01152013!BZ78/la)-theta2*EXP(-Treasuries_01152013!BZ78/la))</f>
        <v>0</v>
      </c>
      <c r="N89" s="24">
        <f>IF(Treasuries_01152013!CA78=0,0,theta0+(theta1+theta2)*(1-EXP(-Treasuries_01152013!CA78/la))/(Treasuries_01152013!CA78/la)-theta2*EXP(-Treasuries_01152013!CA78/la))</f>
        <v>0</v>
      </c>
      <c r="O89" s="24">
        <f>IF(Treasuries_01152013!CB78=0,0,theta0+(theta1+theta2)*(1-EXP(-Treasuries_01152013!CB78/la))/(Treasuries_01152013!CB78/la)-theta2*EXP(-Treasuries_01152013!CB78/la))</f>
        <v>0</v>
      </c>
      <c r="P89" s="24">
        <f>IF(Treasuries_01152013!CC78=0,0,theta0+(theta1+theta2)*(1-EXP(-Treasuries_01152013!CC78/la))/(Treasuries_01152013!CC78/la)-theta2*EXP(-Treasuries_01152013!CC78/la))</f>
        <v>0</v>
      </c>
      <c r="Q89" s="24">
        <f>IF(Treasuries_01152013!CD78=0,0,theta0+(theta1+theta2)*(1-EXP(-Treasuries_01152013!CD78/la))/(Treasuries_01152013!CD78/la)-theta2*EXP(-Treasuries_01152013!CD78/la))</f>
        <v>0</v>
      </c>
      <c r="R89" s="24">
        <f>IF(Treasuries_01152013!CE78=0,0,theta0+(theta1+theta2)*(1-EXP(-Treasuries_01152013!CE78/la))/(Treasuries_01152013!CE78/la)-theta2*EXP(-Treasuries_01152013!CE78/la))</f>
        <v>0</v>
      </c>
      <c r="S89" s="24">
        <f>IF(Treasuries_01152013!CF78=0,0,theta0+(theta1+theta2)*(1-EXP(-Treasuries_01152013!CF78/la))/(Treasuries_01152013!CF78/la)-theta2*EXP(-Treasuries_01152013!CF78/la))</f>
        <v>0</v>
      </c>
      <c r="T89" s="24">
        <f>IF(Treasuries_01152013!CG78=0,0,theta0+(theta1+theta2)*(1-EXP(-Treasuries_01152013!CG78/la))/(Treasuries_01152013!CG78/la)-theta2*EXP(-Treasuries_01152013!CG78/la))</f>
        <v>0</v>
      </c>
      <c r="U89" s="24">
        <f>IF(Treasuries_01152013!CH78=0,0,theta0+(theta1+theta2)*(1-EXP(-Treasuries_01152013!CH78/la))/(Treasuries_01152013!CH78/la)-theta2*EXP(-Treasuries_01152013!CH78/la))</f>
        <v>0</v>
      </c>
      <c r="V89" s="24">
        <f>IF(Treasuries_01152013!CI78=0,0,theta0+(theta1+theta2)*(1-EXP(-Treasuries_01152013!CI78/la))/(Treasuries_01152013!CI78/la)-theta2*EXP(-Treasuries_01152013!CI78/la))</f>
        <v>0</v>
      </c>
      <c r="W89" s="24">
        <f>IF(Treasuries_01152013!CJ78=0,0,theta0+(theta1+theta2)*(1-EXP(-Treasuries_01152013!CJ78/la))/(Treasuries_01152013!CJ78/la)-theta2*EXP(-Treasuries_01152013!CJ78/la))</f>
        <v>0</v>
      </c>
      <c r="X89" s="24">
        <f>IF(Treasuries_01152013!CK78=0,0,theta0+(theta1+theta2)*(1-EXP(-Treasuries_01152013!CK78/la))/(Treasuries_01152013!CK78/la)-theta2*EXP(-Treasuries_01152013!CK78/la))</f>
        <v>0</v>
      </c>
      <c r="Y89" s="24">
        <f>IF(Treasuries_01152013!CL78=0,0,theta0+(theta1+theta2)*(1-EXP(-Treasuries_01152013!CL78/la))/(Treasuries_01152013!CL78/la)-theta2*EXP(-Treasuries_01152013!CL78/la))</f>
        <v>0</v>
      </c>
      <c r="Z89" s="24">
        <f>IF(Treasuries_01152013!CM78=0,0,theta0+(theta1+theta2)*(1-EXP(-Treasuries_01152013!CM78/la))/(Treasuries_01152013!CM78/la)-theta2*EXP(-Treasuries_01152013!CM78/la))</f>
        <v>0</v>
      </c>
      <c r="AA89" s="24">
        <f>IF(Treasuries_01152013!CN78=0,0,theta0+(theta1+theta2)*(1-EXP(-Treasuries_01152013!CN78/la))/(Treasuries_01152013!CN78/la)-theta2*EXP(-Treasuries_01152013!CN78/la))</f>
        <v>0</v>
      </c>
      <c r="AB89" s="24">
        <f>IF(Treasuries_01152013!CO78=0,0,theta0+(theta1+theta2)*(1-EXP(-Treasuries_01152013!CO78/la))/(Treasuries_01152013!CO78/la)-theta2*EXP(-Treasuries_01152013!CO78/la))</f>
        <v>0</v>
      </c>
      <c r="AC89" s="24">
        <f>IF(Treasuries_01152013!CP78=0,0,theta0+(theta1+theta2)*(1-EXP(-Treasuries_01152013!CP78/la))/(Treasuries_01152013!CP78/la)-theta2*EXP(-Treasuries_01152013!CP78/la))</f>
        <v>0</v>
      </c>
      <c r="AD89" s="24">
        <f>IF(Treasuries_01152013!CQ78=0,0,theta0+(theta1+theta2)*(1-EXP(-Treasuries_01152013!CQ78/la))/(Treasuries_01152013!CQ78/la)-theta2*EXP(-Treasuries_01152013!CQ78/la))</f>
        <v>0</v>
      </c>
      <c r="AE89" s="24">
        <f>IF(Treasuries_01152013!CR78=0,0,theta0+(theta1+theta2)*(1-EXP(-Treasuries_01152013!CR78/la))/(Treasuries_01152013!CR78/la)-theta2*EXP(-Treasuries_01152013!CR78/la))</f>
        <v>0</v>
      </c>
      <c r="AF89" s="24">
        <f>IF(Treasuries_01152013!CS78=0,0,theta0+(theta1+theta2)*(1-EXP(-Treasuries_01152013!CS78/la))/(Treasuries_01152013!CS78/la)-theta2*EXP(-Treasuries_01152013!CS78/la))</f>
        <v>0</v>
      </c>
      <c r="AG89" s="24">
        <f>IF(Treasuries_01152013!CT78=0,0,theta0+(theta1+theta2)*(1-EXP(-Treasuries_01152013!CT78/la))/(Treasuries_01152013!CT78/la)-theta2*EXP(-Treasuries_01152013!CT78/la))</f>
        <v>0</v>
      </c>
      <c r="AH89" s="24">
        <f>IF(Treasuries_01152013!CU78=0,0,theta0+(theta1+theta2)*(1-EXP(-Treasuries_01152013!CU78/la))/(Treasuries_01152013!CU78/la)-theta2*EXP(-Treasuries_01152013!CU78/la))</f>
        <v>0</v>
      </c>
      <c r="AI89" s="24">
        <f>IF(Treasuries_01152013!CV78=0,0,theta0+(theta1+theta2)*(1-EXP(-Treasuries_01152013!CV78/la))/(Treasuries_01152013!CV78/la)-theta2*EXP(-Treasuries_01152013!CV78/la))</f>
        <v>0</v>
      </c>
      <c r="AJ89" s="24">
        <f>IF(Treasuries_01152013!CW78=0,0,theta0+(theta1+theta2)*(1-EXP(-Treasuries_01152013!CW78/la))/(Treasuries_01152013!CW78/la)-theta2*EXP(-Treasuries_01152013!CW78/la))</f>
        <v>0</v>
      </c>
      <c r="AK89" s="24">
        <f>IF(Treasuries_01152013!CX78=0,0,theta0+(theta1+theta2)*(1-EXP(-Treasuries_01152013!CX78/la))/(Treasuries_01152013!CX78/la)-theta2*EXP(-Treasuries_01152013!CX78/la))</f>
        <v>0</v>
      </c>
      <c r="AL89" s="24">
        <f>IF(Treasuries_01152013!CY78=0,0,theta0+(theta1+theta2)*(1-EXP(-Treasuries_01152013!CY78/la))/(Treasuries_01152013!CY78/la)-theta2*EXP(-Treasuries_01152013!CY78/la))</f>
        <v>0</v>
      </c>
      <c r="AM89" s="24">
        <f>IF(Treasuries_01152013!CZ78=0,0,theta0+(theta1+theta2)*(1-EXP(-Treasuries_01152013!CZ78/la))/(Treasuries_01152013!CZ78/la)-theta2*EXP(-Treasuries_01152013!CZ78/la))</f>
        <v>0</v>
      </c>
      <c r="AN89" s="24">
        <f>IF(Treasuries_01152013!DA78=0,0,theta0+(theta1+theta2)*(1-EXP(-Treasuries_01152013!DA78/la))/(Treasuries_01152013!DA78/la)-theta2*EXP(-Treasuries_01152013!DA78/la))</f>
        <v>0</v>
      </c>
      <c r="AO89" s="24">
        <f>IF(Treasuries_01152013!DB78=0,0,theta0+(theta1+theta2)*(1-EXP(-Treasuries_01152013!DB78/la))/(Treasuries_01152013!DB78/la)-theta2*EXP(-Treasuries_01152013!DB78/la))</f>
        <v>0</v>
      </c>
      <c r="AP89" s="24">
        <f>IF(Treasuries_01152013!DC78=0,0,theta0+(theta1+theta2)*(1-EXP(-Treasuries_01152013!DC78/la))/(Treasuries_01152013!DC78/la)-theta2*EXP(-Treasuries_01152013!DC78/la))</f>
        <v>0</v>
      </c>
      <c r="AQ89" s="24">
        <f>IF(Treasuries_01152013!DD78=0,0,theta0+(theta1+theta2)*(1-EXP(-Treasuries_01152013!DD78/la))/(Treasuries_01152013!DD78/la)-theta2*EXP(-Treasuries_01152013!DD78/la))</f>
        <v>0</v>
      </c>
      <c r="AR89" s="24">
        <f>IF(Treasuries_01152013!DE78=0,0,theta0+(theta1+theta2)*(1-EXP(-Treasuries_01152013!DE78/la))/(Treasuries_01152013!DE78/la)-theta2*EXP(-Treasuries_01152013!DE78/la))</f>
        <v>0</v>
      </c>
      <c r="AS89" s="24">
        <f>IF(Treasuries_01152013!DF78=0,0,theta0+(theta1+theta2)*(1-EXP(-Treasuries_01152013!DF78/la))/(Treasuries_01152013!DF78/la)-theta2*EXP(-Treasuries_01152013!DF78/la))</f>
        <v>0</v>
      </c>
      <c r="AT89" s="24">
        <f>IF(Treasuries_01152013!DG78=0,0,theta0+(theta1+theta2)*(1-EXP(-Treasuries_01152013!DG78/la))/(Treasuries_01152013!DG78/la)-theta2*EXP(-Treasuries_01152013!DG78/la))</f>
        <v>0</v>
      </c>
      <c r="AU89" s="24">
        <f>IF(Treasuries_01152013!DH78=0,0,theta0+(theta1+theta2)*(1-EXP(-Treasuries_01152013!DH78/la))/(Treasuries_01152013!DH78/la)-theta2*EXP(-Treasuries_01152013!DH78/la))</f>
        <v>0</v>
      </c>
      <c r="AV89" s="24">
        <f>IF(Treasuries_01152013!DI78=0,0,theta0+(theta1+theta2)*(1-EXP(-Treasuries_01152013!DI78/la))/(Treasuries_01152013!DI78/la)-theta2*EXP(-Treasuries_01152013!DI78/la))</f>
        <v>0</v>
      </c>
      <c r="AW89" s="24">
        <f>IF(Treasuries_01152013!DJ78=0,0,theta0+(theta1+theta2)*(1-EXP(-Treasuries_01152013!DJ78/la))/(Treasuries_01152013!DJ78/la)-theta2*EXP(-Treasuries_01152013!DJ78/la))</f>
        <v>0</v>
      </c>
      <c r="AX89" s="24">
        <f>IF(Treasuries_01152013!DK78=0,0,theta0+(theta1+theta2)*(1-EXP(-Treasuries_01152013!DK78/la))/(Treasuries_01152013!DK78/la)-theta2*EXP(-Treasuries_01152013!DK78/la))</f>
        <v>0</v>
      </c>
      <c r="AY89" s="24">
        <f>IF(Treasuries_01152013!DL78=0,0,theta0+(theta1+theta2)*(1-EXP(-Treasuries_01152013!DL78/la))/(Treasuries_01152013!DL78/la)-theta2*EXP(-Treasuries_01152013!DL78/la))</f>
        <v>0</v>
      </c>
      <c r="AZ89" s="24">
        <f>IF(Treasuries_01152013!DM78=0,0,theta0+(theta1+theta2)*(1-EXP(-Treasuries_01152013!DM78/la))/(Treasuries_01152013!DM78/la)-theta2*EXP(-Treasuries_01152013!DM78/la))</f>
        <v>0</v>
      </c>
      <c r="BA89" s="24">
        <f>IF(Treasuries_01152013!DN78=0,0,theta0+(theta1+theta2)*(1-EXP(-Treasuries_01152013!DN78/la))/(Treasuries_01152013!DN78/la)-theta2*EXP(-Treasuries_01152013!DN78/la))</f>
        <v>0</v>
      </c>
      <c r="BB89" s="24">
        <f>IF(Treasuries_01152013!DO78=0,0,theta0+(theta1+theta2)*(1-EXP(-Treasuries_01152013!DO78/la))/(Treasuries_01152013!DO78/la)-theta2*EXP(-Treasuries_01152013!DO78/la))</f>
        <v>0</v>
      </c>
      <c r="BC89" s="24">
        <f>IF(Treasuries_01152013!DP78=0,0,theta0+(theta1+theta2)*(1-EXP(-Treasuries_01152013!DP78/la))/(Treasuries_01152013!DP78/la)-theta2*EXP(-Treasuries_01152013!DP78/la))</f>
        <v>0</v>
      </c>
      <c r="BD89" s="24">
        <f>IF(Treasuries_01152013!DQ78=0,0,theta0+(theta1+theta2)*(1-EXP(-Treasuries_01152013!DQ78/la))/(Treasuries_01152013!DQ78/la)-theta2*EXP(-Treasuries_01152013!DQ78/la))</f>
        <v>0</v>
      </c>
      <c r="BE89" s="24">
        <f>IF(Treasuries_01152013!DR78=0,0,theta0+(theta1+theta2)*(1-EXP(-Treasuries_01152013!DR78/la))/(Treasuries_01152013!DR78/la)-theta2*EXP(-Treasuries_01152013!DR78/la))</f>
        <v>0</v>
      </c>
      <c r="BF89" s="24">
        <f>IF(Treasuries_01152013!DS78=0,0,theta0+(theta1+theta2)*(1-EXP(-Treasuries_01152013!DS78/la))/(Treasuries_01152013!DS78/la)-theta2*EXP(-Treasuries_01152013!DS78/la))</f>
        <v>0</v>
      </c>
      <c r="BG89" s="24">
        <f>IF(Treasuries_01152013!DT78=0,0,theta0+(theta1+theta2)*(1-EXP(-Treasuries_01152013!DT78/la))/(Treasuries_01152013!DT78/la)-theta2*EXP(-Treasuries_01152013!DT78/la))</f>
        <v>0</v>
      </c>
      <c r="BH89" s="24">
        <f>IF(Treasuries_01152013!DU78=0,0,theta0+(theta1+theta2)*(1-EXP(-Treasuries_01152013!DU78/la))/(Treasuries_01152013!DU78/la)-theta2*EXP(-Treasuries_01152013!DU78/la))</f>
        <v>0</v>
      </c>
      <c r="BI89" s="24">
        <f>IF(Treasuries_01152013!DV78=0,0,theta0+(theta1+theta2)*(1-EXP(-Treasuries_01152013!DV78/la))/(Treasuries_01152013!DV78/la)-theta2*EXP(-Treasuries_01152013!DV78/la))</f>
        <v>0</v>
      </c>
      <c r="BJ89" s="24">
        <f>IF(Treasuries_01152013!DW78=0,0,theta0+(theta1+theta2)*(1-EXP(-Treasuries_01152013!DW78/la))/(Treasuries_01152013!DW78/la)-theta2*EXP(-Treasuries_01152013!DW78/la))</f>
        <v>0</v>
      </c>
      <c r="BK89" s="24">
        <f>IF(Treasuries_01152013!DX78=0,0,theta0+(theta1+theta2)*(1-EXP(-Treasuries_01152013!DX78/la))/(Treasuries_01152013!DX78/la)-theta2*EXP(-Treasuries_01152013!DX78/la))</f>
        <v>0</v>
      </c>
      <c r="BL89" s="24">
        <f>IF(Treasuries_01152013!DY78=0,0,theta0+(theta1+theta2)*(1-EXP(-Treasuries_01152013!DY78/la))/(Treasuries_01152013!DY78/la)-theta2*EXP(-Treasuries_01152013!DY78/la))</f>
        <v>0</v>
      </c>
      <c r="BM89" s="24">
        <f>IF(Treasuries_01152013!DZ78=0,0,theta0+(theta1+theta2)*(1-EXP(-Treasuries_01152013!DZ78/la))/(Treasuries_01152013!DZ78/la)-theta2*EXP(-Treasuries_01152013!DZ78/la))</f>
        <v>0</v>
      </c>
      <c r="BN89" s="24">
        <f>IF(Treasuries_01152013!EA78=0,0,theta0+(theta1+theta2)*(1-EXP(-Treasuries_01152013!EA78/la))/(Treasuries_01152013!EA78/la)-theta2*EXP(-Treasuries_01152013!EA78/la))</f>
        <v>0</v>
      </c>
      <c r="BO89" s="17" t="e">
        <f>EXP(-Treasuries_01152013!BT78*G89)</f>
        <v>#DIV/0!</v>
      </c>
      <c r="BP89" s="17" t="e">
        <f>EXP(-Treasuries_01152013!BU78*H89)</f>
        <v>#DIV/0!</v>
      </c>
      <c r="BQ89" s="17">
        <f>EXP(-Treasuries_01152013!BV78*I89)</f>
        <v>1</v>
      </c>
      <c r="BR89" s="17">
        <f>EXP(-Treasuries_01152013!BW78*J89)</f>
        <v>1</v>
      </c>
      <c r="BS89" s="17">
        <f>EXP(-Treasuries_01152013!BX78*K89)</f>
        <v>1</v>
      </c>
      <c r="BT89" s="17">
        <f>EXP(-Treasuries_01152013!BY78*L89)</f>
        <v>1</v>
      </c>
      <c r="BU89" s="17">
        <f>EXP(-Treasuries_01152013!BZ78*M89)</f>
        <v>1</v>
      </c>
      <c r="BV89" s="17">
        <f>EXP(-Treasuries_01152013!CA78*N89)</f>
        <v>1</v>
      </c>
      <c r="BW89" s="17">
        <f>EXP(-Treasuries_01152013!CB78*O89)</f>
        <v>1</v>
      </c>
      <c r="BX89" s="17">
        <f>EXP(-Treasuries_01152013!CC78*P89)</f>
        <v>1</v>
      </c>
      <c r="BY89" s="17">
        <f>EXP(-Treasuries_01152013!CD78*Q89)</f>
        <v>1</v>
      </c>
      <c r="BZ89" s="17">
        <f>EXP(-Treasuries_01152013!CE78*R89)</f>
        <v>1</v>
      </c>
      <c r="CA89" s="17">
        <f>EXP(-Treasuries_01152013!CF78*S89)</f>
        <v>1</v>
      </c>
      <c r="CB89" s="17">
        <f>EXP(-Treasuries_01152013!CG78*T89)</f>
        <v>1</v>
      </c>
      <c r="CC89" s="17">
        <f>EXP(-Treasuries_01152013!CH78*U89)</f>
        <v>1</v>
      </c>
      <c r="CD89" s="17">
        <f>EXP(-Treasuries_01152013!CI78*V89)</f>
        <v>1</v>
      </c>
      <c r="CE89" s="17">
        <f>EXP(-Treasuries_01152013!CJ78*W89)</f>
        <v>1</v>
      </c>
      <c r="CF89" s="17">
        <f>EXP(-Treasuries_01152013!CK78*X89)</f>
        <v>1</v>
      </c>
      <c r="CG89" s="17">
        <f>EXP(-Treasuries_01152013!CL78*Y89)</f>
        <v>1</v>
      </c>
      <c r="CH89" s="17">
        <f>EXP(-Treasuries_01152013!CM78*Z89)</f>
        <v>1</v>
      </c>
      <c r="CI89" s="17">
        <f>EXP(-Treasuries_01152013!CN78*AA89)</f>
        <v>1</v>
      </c>
      <c r="CJ89" s="17">
        <f>EXP(-Treasuries_01152013!CO78*AB89)</f>
        <v>1</v>
      </c>
      <c r="CK89" s="17">
        <f>EXP(-Treasuries_01152013!CP78*AC89)</f>
        <v>1</v>
      </c>
      <c r="CL89" s="17">
        <f>EXP(-Treasuries_01152013!CQ78*AD89)</f>
        <v>1</v>
      </c>
      <c r="CM89" s="17">
        <f>EXP(-Treasuries_01152013!CR78*AE89)</f>
        <v>1</v>
      </c>
      <c r="CN89" s="17">
        <f>EXP(-Treasuries_01152013!CS78*AF89)</f>
        <v>1</v>
      </c>
      <c r="CO89" s="17">
        <f>EXP(-Treasuries_01152013!CT78*AG89)</f>
        <v>1</v>
      </c>
      <c r="CP89" s="17">
        <f>EXP(-Treasuries_01152013!CU78*AH89)</f>
        <v>1</v>
      </c>
      <c r="CQ89" s="17">
        <f>EXP(-Treasuries_01152013!CV78*AI89)</f>
        <v>1</v>
      </c>
      <c r="CR89" s="17">
        <f>EXP(-Treasuries_01152013!CW78*AJ89)</f>
        <v>1</v>
      </c>
      <c r="CS89" s="17">
        <f>EXP(-Treasuries_01152013!CX78*AK89)</f>
        <v>1</v>
      </c>
      <c r="CT89" s="17">
        <f>EXP(-Treasuries_01152013!CY78*AL89)</f>
        <v>1</v>
      </c>
      <c r="CU89" s="17">
        <f>EXP(-Treasuries_01152013!CZ78*AM89)</f>
        <v>1</v>
      </c>
      <c r="CV89" s="17">
        <f>EXP(-Treasuries_01152013!DA78*AN89)</f>
        <v>1</v>
      </c>
      <c r="CW89" s="17">
        <f>EXP(-Treasuries_01152013!DB78*AO89)</f>
        <v>1</v>
      </c>
      <c r="CX89" s="17">
        <f>EXP(-Treasuries_01152013!DC78*AP89)</f>
        <v>1</v>
      </c>
      <c r="CY89" s="17">
        <f>EXP(-Treasuries_01152013!DD78*AQ89)</f>
        <v>1</v>
      </c>
      <c r="CZ89" s="17">
        <f>EXP(-Treasuries_01152013!DE78*AR89)</f>
        <v>1</v>
      </c>
      <c r="DA89" s="17">
        <f>EXP(-Treasuries_01152013!DF78*AS89)</f>
        <v>1</v>
      </c>
      <c r="DB89" s="17">
        <f>EXP(-Treasuries_01152013!DG78*AT89)</f>
        <v>1</v>
      </c>
      <c r="DC89" s="17">
        <f>EXP(-Treasuries_01152013!DH78*AU89)</f>
        <v>1</v>
      </c>
      <c r="DD89" s="17">
        <f>EXP(-Treasuries_01152013!DI78*AV89)</f>
        <v>1</v>
      </c>
      <c r="DE89" s="17">
        <f>EXP(-Treasuries_01152013!DJ78*AW89)</f>
        <v>1</v>
      </c>
      <c r="DF89" s="17">
        <f>EXP(-Treasuries_01152013!DK78*AX89)</f>
        <v>1</v>
      </c>
      <c r="DG89" s="17">
        <f>EXP(-Treasuries_01152013!DL78*AY89)</f>
        <v>1</v>
      </c>
      <c r="DH89" s="17">
        <f>EXP(-Treasuries_01152013!DM78*AZ89)</f>
        <v>1</v>
      </c>
      <c r="DI89" s="17">
        <f>EXP(-Treasuries_01152013!DN78*BA89)</f>
        <v>1</v>
      </c>
      <c r="DJ89" s="17">
        <f>EXP(-Treasuries_01152013!DO78*BB89)</f>
        <v>1</v>
      </c>
      <c r="DK89" s="17">
        <f>EXP(-Treasuries_01152013!DP78*BC89)</f>
        <v>1</v>
      </c>
      <c r="DL89" s="17">
        <f>EXP(-Treasuries_01152013!DQ78*BD89)</f>
        <v>1</v>
      </c>
      <c r="DM89" s="17">
        <f>EXP(-Treasuries_01152013!DR78*BE89)</f>
        <v>1</v>
      </c>
      <c r="DN89" s="17">
        <f>EXP(-Treasuries_01152013!DS78*BF89)</f>
        <v>1</v>
      </c>
      <c r="DO89" s="17">
        <f>EXP(-Treasuries_01152013!DT78*BG89)</f>
        <v>1</v>
      </c>
      <c r="DP89" s="17">
        <f>EXP(-Treasuries_01152013!DU78*BH89)</f>
        <v>1</v>
      </c>
      <c r="DQ89" s="17">
        <f>EXP(-Treasuries_01152013!DV78*BI89)</f>
        <v>1</v>
      </c>
      <c r="DR89" s="17">
        <f>EXP(-Treasuries_01152013!DW78*BJ89)</f>
        <v>1</v>
      </c>
      <c r="DS89" s="17">
        <f>EXP(-Treasuries_01152013!DX78*BK89)</f>
        <v>1</v>
      </c>
      <c r="DT89" s="17">
        <f>EXP(-Treasuries_01152013!DY78*BL89)</f>
        <v>1</v>
      </c>
      <c r="DU89" s="17">
        <f>EXP(-Treasuries_01152013!DZ78*BM89)</f>
        <v>1</v>
      </c>
      <c r="DV89" s="17">
        <f>EXP(-Treasuries_01152013!EA78*BN89)</f>
        <v>1</v>
      </c>
      <c r="DW89" s="8" t="e">
        <f>SUMPRODUCT(BO89:DV89,Treasuries_01152013!K78:BR78)</f>
        <v>#DIV/0!</v>
      </c>
      <c r="DX89" s="11" t="e">
        <f t="shared" si="7"/>
        <v>#DIV/0!</v>
      </c>
    </row>
    <row r="90" spans="2:133">
      <c r="B90" s="10">
        <f>Treasuries_01152013!C79</f>
        <v>0</v>
      </c>
      <c r="C90" s="10">
        <f>Treasuries_01152013!E79</f>
        <v>99.855402999999995</v>
      </c>
      <c r="D90" s="10">
        <f>Treasuries_01152013!F79</f>
        <v>99.865375</v>
      </c>
      <c r="E90" s="8">
        <f>Treasuries_01152013!H79</f>
        <v>0.98333333333333328</v>
      </c>
      <c r="F90" s="8">
        <f t="shared" si="5"/>
        <v>99.860388999999998</v>
      </c>
      <c r="G90" s="24" t="e">
        <f>IF(Treasuries_01152013!BT79=0,0,theta0+(theta1+theta2)*(1-EXP(-Treasuries_01152013!BT79/la))/(Treasuries_01152013!BT79/la)-theta2*EXP(-Treasuries_01152013!BT79/la))</f>
        <v>#DIV/0!</v>
      </c>
      <c r="H90" s="24" t="e">
        <f>IF(Treasuries_01152013!BU79=0,0,theta0+(theta1+theta2)*(1-EXP(-Treasuries_01152013!BU79/la))/(Treasuries_01152013!BU79/la)-theta2*EXP(-Treasuries_01152013!BU79/la))</f>
        <v>#DIV/0!</v>
      </c>
      <c r="I90" s="24">
        <f>IF(Treasuries_01152013!BV79=0,0,theta0+(theta1+theta2)*(1-EXP(-Treasuries_01152013!BV79/la))/(Treasuries_01152013!BV79/la)-theta2*EXP(-Treasuries_01152013!BV79/la))</f>
        <v>0</v>
      </c>
      <c r="J90" s="24">
        <f>IF(Treasuries_01152013!BW79=0,0,theta0+(theta1+theta2)*(1-EXP(-Treasuries_01152013!BW79/la))/(Treasuries_01152013!BW79/la)-theta2*EXP(-Treasuries_01152013!BW79/la))</f>
        <v>0</v>
      </c>
      <c r="K90" s="24">
        <f>IF(Treasuries_01152013!BX79=0,0,theta0+(theta1+theta2)*(1-EXP(-Treasuries_01152013!BX79/la))/(Treasuries_01152013!BX79/la)-theta2*EXP(-Treasuries_01152013!BX79/la))</f>
        <v>0</v>
      </c>
      <c r="L90" s="24">
        <f>IF(Treasuries_01152013!BY79=0,0,theta0+(theta1+theta2)*(1-EXP(-Treasuries_01152013!BY79/la))/(Treasuries_01152013!BY79/la)-theta2*EXP(-Treasuries_01152013!BY79/la))</f>
        <v>0</v>
      </c>
      <c r="M90" s="24">
        <f>IF(Treasuries_01152013!BZ79=0,0,theta0+(theta1+theta2)*(1-EXP(-Treasuries_01152013!BZ79/la))/(Treasuries_01152013!BZ79/la)-theta2*EXP(-Treasuries_01152013!BZ79/la))</f>
        <v>0</v>
      </c>
      <c r="N90" s="24">
        <f>IF(Treasuries_01152013!CA79=0,0,theta0+(theta1+theta2)*(1-EXP(-Treasuries_01152013!CA79/la))/(Treasuries_01152013!CA79/la)-theta2*EXP(-Treasuries_01152013!CA79/la))</f>
        <v>0</v>
      </c>
      <c r="O90" s="24">
        <f>IF(Treasuries_01152013!CB79=0,0,theta0+(theta1+theta2)*(1-EXP(-Treasuries_01152013!CB79/la))/(Treasuries_01152013!CB79/la)-theta2*EXP(-Treasuries_01152013!CB79/la))</f>
        <v>0</v>
      </c>
      <c r="P90" s="24">
        <f>IF(Treasuries_01152013!CC79=0,0,theta0+(theta1+theta2)*(1-EXP(-Treasuries_01152013!CC79/la))/(Treasuries_01152013!CC79/la)-theta2*EXP(-Treasuries_01152013!CC79/la))</f>
        <v>0</v>
      </c>
      <c r="Q90" s="24">
        <f>IF(Treasuries_01152013!CD79=0,0,theta0+(theta1+theta2)*(1-EXP(-Treasuries_01152013!CD79/la))/(Treasuries_01152013!CD79/la)-theta2*EXP(-Treasuries_01152013!CD79/la))</f>
        <v>0</v>
      </c>
      <c r="R90" s="24">
        <f>IF(Treasuries_01152013!CE79=0,0,theta0+(theta1+theta2)*(1-EXP(-Treasuries_01152013!CE79/la))/(Treasuries_01152013!CE79/la)-theta2*EXP(-Treasuries_01152013!CE79/la))</f>
        <v>0</v>
      </c>
      <c r="S90" s="24">
        <f>IF(Treasuries_01152013!CF79=0,0,theta0+(theta1+theta2)*(1-EXP(-Treasuries_01152013!CF79/la))/(Treasuries_01152013!CF79/la)-theta2*EXP(-Treasuries_01152013!CF79/la))</f>
        <v>0</v>
      </c>
      <c r="T90" s="24">
        <f>IF(Treasuries_01152013!CG79=0,0,theta0+(theta1+theta2)*(1-EXP(-Treasuries_01152013!CG79/la))/(Treasuries_01152013!CG79/la)-theta2*EXP(-Treasuries_01152013!CG79/la))</f>
        <v>0</v>
      </c>
      <c r="U90" s="24">
        <f>IF(Treasuries_01152013!CH79=0,0,theta0+(theta1+theta2)*(1-EXP(-Treasuries_01152013!CH79/la))/(Treasuries_01152013!CH79/la)-theta2*EXP(-Treasuries_01152013!CH79/la))</f>
        <v>0</v>
      </c>
      <c r="V90" s="24">
        <f>IF(Treasuries_01152013!CI79=0,0,theta0+(theta1+theta2)*(1-EXP(-Treasuries_01152013!CI79/la))/(Treasuries_01152013!CI79/la)-theta2*EXP(-Treasuries_01152013!CI79/la))</f>
        <v>0</v>
      </c>
      <c r="W90" s="24">
        <f>IF(Treasuries_01152013!CJ79=0,0,theta0+(theta1+theta2)*(1-EXP(-Treasuries_01152013!CJ79/la))/(Treasuries_01152013!CJ79/la)-theta2*EXP(-Treasuries_01152013!CJ79/la))</f>
        <v>0</v>
      </c>
      <c r="X90" s="24">
        <f>IF(Treasuries_01152013!CK79=0,0,theta0+(theta1+theta2)*(1-EXP(-Treasuries_01152013!CK79/la))/(Treasuries_01152013!CK79/la)-theta2*EXP(-Treasuries_01152013!CK79/la))</f>
        <v>0</v>
      </c>
      <c r="Y90" s="24">
        <f>IF(Treasuries_01152013!CL79=0,0,theta0+(theta1+theta2)*(1-EXP(-Treasuries_01152013!CL79/la))/(Treasuries_01152013!CL79/la)-theta2*EXP(-Treasuries_01152013!CL79/la))</f>
        <v>0</v>
      </c>
      <c r="Z90" s="24">
        <f>IF(Treasuries_01152013!CM79=0,0,theta0+(theta1+theta2)*(1-EXP(-Treasuries_01152013!CM79/la))/(Treasuries_01152013!CM79/la)-theta2*EXP(-Treasuries_01152013!CM79/la))</f>
        <v>0</v>
      </c>
      <c r="AA90" s="24">
        <f>IF(Treasuries_01152013!CN79=0,0,theta0+(theta1+theta2)*(1-EXP(-Treasuries_01152013!CN79/la))/(Treasuries_01152013!CN79/la)-theta2*EXP(-Treasuries_01152013!CN79/la))</f>
        <v>0</v>
      </c>
      <c r="AB90" s="24">
        <f>IF(Treasuries_01152013!CO79=0,0,theta0+(theta1+theta2)*(1-EXP(-Treasuries_01152013!CO79/la))/(Treasuries_01152013!CO79/la)-theta2*EXP(-Treasuries_01152013!CO79/la))</f>
        <v>0</v>
      </c>
      <c r="AC90" s="24">
        <f>IF(Treasuries_01152013!CP79=0,0,theta0+(theta1+theta2)*(1-EXP(-Treasuries_01152013!CP79/la))/(Treasuries_01152013!CP79/la)-theta2*EXP(-Treasuries_01152013!CP79/la))</f>
        <v>0</v>
      </c>
      <c r="AD90" s="24">
        <f>IF(Treasuries_01152013!CQ79=0,0,theta0+(theta1+theta2)*(1-EXP(-Treasuries_01152013!CQ79/la))/(Treasuries_01152013!CQ79/la)-theta2*EXP(-Treasuries_01152013!CQ79/la))</f>
        <v>0</v>
      </c>
      <c r="AE90" s="24">
        <f>IF(Treasuries_01152013!CR79=0,0,theta0+(theta1+theta2)*(1-EXP(-Treasuries_01152013!CR79/la))/(Treasuries_01152013!CR79/la)-theta2*EXP(-Treasuries_01152013!CR79/la))</f>
        <v>0</v>
      </c>
      <c r="AF90" s="24">
        <f>IF(Treasuries_01152013!CS79=0,0,theta0+(theta1+theta2)*(1-EXP(-Treasuries_01152013!CS79/la))/(Treasuries_01152013!CS79/la)-theta2*EXP(-Treasuries_01152013!CS79/la))</f>
        <v>0</v>
      </c>
      <c r="AG90" s="24">
        <f>IF(Treasuries_01152013!CT79=0,0,theta0+(theta1+theta2)*(1-EXP(-Treasuries_01152013!CT79/la))/(Treasuries_01152013!CT79/la)-theta2*EXP(-Treasuries_01152013!CT79/la))</f>
        <v>0</v>
      </c>
      <c r="AH90" s="24">
        <f>IF(Treasuries_01152013!CU79=0,0,theta0+(theta1+theta2)*(1-EXP(-Treasuries_01152013!CU79/la))/(Treasuries_01152013!CU79/la)-theta2*EXP(-Treasuries_01152013!CU79/la))</f>
        <v>0</v>
      </c>
      <c r="AI90" s="24">
        <f>IF(Treasuries_01152013!CV79=0,0,theta0+(theta1+theta2)*(1-EXP(-Treasuries_01152013!CV79/la))/(Treasuries_01152013!CV79/la)-theta2*EXP(-Treasuries_01152013!CV79/la))</f>
        <v>0</v>
      </c>
      <c r="AJ90" s="24">
        <f>IF(Treasuries_01152013!CW79=0,0,theta0+(theta1+theta2)*(1-EXP(-Treasuries_01152013!CW79/la))/(Treasuries_01152013!CW79/la)-theta2*EXP(-Treasuries_01152013!CW79/la))</f>
        <v>0</v>
      </c>
      <c r="AK90" s="24">
        <f>IF(Treasuries_01152013!CX79=0,0,theta0+(theta1+theta2)*(1-EXP(-Treasuries_01152013!CX79/la))/(Treasuries_01152013!CX79/la)-theta2*EXP(-Treasuries_01152013!CX79/la))</f>
        <v>0</v>
      </c>
      <c r="AL90" s="24">
        <f>IF(Treasuries_01152013!CY79=0,0,theta0+(theta1+theta2)*(1-EXP(-Treasuries_01152013!CY79/la))/(Treasuries_01152013!CY79/la)-theta2*EXP(-Treasuries_01152013!CY79/la))</f>
        <v>0</v>
      </c>
      <c r="AM90" s="24">
        <f>IF(Treasuries_01152013!CZ79=0,0,theta0+(theta1+theta2)*(1-EXP(-Treasuries_01152013!CZ79/la))/(Treasuries_01152013!CZ79/la)-theta2*EXP(-Treasuries_01152013!CZ79/la))</f>
        <v>0</v>
      </c>
      <c r="AN90" s="24">
        <f>IF(Treasuries_01152013!DA79=0,0,theta0+(theta1+theta2)*(1-EXP(-Treasuries_01152013!DA79/la))/(Treasuries_01152013!DA79/la)-theta2*EXP(-Treasuries_01152013!DA79/la))</f>
        <v>0</v>
      </c>
      <c r="AO90" s="24">
        <f>IF(Treasuries_01152013!DB79=0,0,theta0+(theta1+theta2)*(1-EXP(-Treasuries_01152013!DB79/la))/(Treasuries_01152013!DB79/la)-theta2*EXP(-Treasuries_01152013!DB79/la))</f>
        <v>0</v>
      </c>
      <c r="AP90" s="24">
        <f>IF(Treasuries_01152013!DC79=0,0,theta0+(theta1+theta2)*(1-EXP(-Treasuries_01152013!DC79/la))/(Treasuries_01152013!DC79/la)-theta2*EXP(-Treasuries_01152013!DC79/la))</f>
        <v>0</v>
      </c>
      <c r="AQ90" s="24">
        <f>IF(Treasuries_01152013!DD79=0,0,theta0+(theta1+theta2)*(1-EXP(-Treasuries_01152013!DD79/la))/(Treasuries_01152013!DD79/la)-theta2*EXP(-Treasuries_01152013!DD79/la))</f>
        <v>0</v>
      </c>
      <c r="AR90" s="24">
        <f>IF(Treasuries_01152013!DE79=0,0,theta0+(theta1+theta2)*(1-EXP(-Treasuries_01152013!DE79/la))/(Treasuries_01152013!DE79/la)-theta2*EXP(-Treasuries_01152013!DE79/la))</f>
        <v>0</v>
      </c>
      <c r="AS90" s="24">
        <f>IF(Treasuries_01152013!DF79=0,0,theta0+(theta1+theta2)*(1-EXP(-Treasuries_01152013!DF79/la))/(Treasuries_01152013!DF79/la)-theta2*EXP(-Treasuries_01152013!DF79/la))</f>
        <v>0</v>
      </c>
      <c r="AT90" s="24">
        <f>IF(Treasuries_01152013!DG79=0,0,theta0+(theta1+theta2)*(1-EXP(-Treasuries_01152013!DG79/la))/(Treasuries_01152013!DG79/la)-theta2*EXP(-Treasuries_01152013!DG79/la))</f>
        <v>0</v>
      </c>
      <c r="AU90" s="24">
        <f>IF(Treasuries_01152013!DH79=0,0,theta0+(theta1+theta2)*(1-EXP(-Treasuries_01152013!DH79/la))/(Treasuries_01152013!DH79/la)-theta2*EXP(-Treasuries_01152013!DH79/la))</f>
        <v>0</v>
      </c>
      <c r="AV90" s="24">
        <f>IF(Treasuries_01152013!DI79=0,0,theta0+(theta1+theta2)*(1-EXP(-Treasuries_01152013!DI79/la))/(Treasuries_01152013!DI79/la)-theta2*EXP(-Treasuries_01152013!DI79/la))</f>
        <v>0</v>
      </c>
      <c r="AW90" s="24">
        <f>IF(Treasuries_01152013!DJ79=0,0,theta0+(theta1+theta2)*(1-EXP(-Treasuries_01152013!DJ79/la))/(Treasuries_01152013!DJ79/la)-theta2*EXP(-Treasuries_01152013!DJ79/la))</f>
        <v>0</v>
      </c>
      <c r="AX90" s="24">
        <f>IF(Treasuries_01152013!DK79=0,0,theta0+(theta1+theta2)*(1-EXP(-Treasuries_01152013!DK79/la))/(Treasuries_01152013!DK79/la)-theta2*EXP(-Treasuries_01152013!DK79/la))</f>
        <v>0</v>
      </c>
      <c r="AY90" s="24">
        <f>IF(Treasuries_01152013!DL79=0,0,theta0+(theta1+theta2)*(1-EXP(-Treasuries_01152013!DL79/la))/(Treasuries_01152013!DL79/la)-theta2*EXP(-Treasuries_01152013!DL79/la))</f>
        <v>0</v>
      </c>
      <c r="AZ90" s="24">
        <f>IF(Treasuries_01152013!DM79=0,0,theta0+(theta1+theta2)*(1-EXP(-Treasuries_01152013!DM79/la))/(Treasuries_01152013!DM79/la)-theta2*EXP(-Treasuries_01152013!DM79/la))</f>
        <v>0</v>
      </c>
      <c r="BA90" s="24">
        <f>IF(Treasuries_01152013!DN79=0,0,theta0+(theta1+theta2)*(1-EXP(-Treasuries_01152013!DN79/la))/(Treasuries_01152013!DN79/la)-theta2*EXP(-Treasuries_01152013!DN79/la))</f>
        <v>0</v>
      </c>
      <c r="BB90" s="24">
        <f>IF(Treasuries_01152013!DO79=0,0,theta0+(theta1+theta2)*(1-EXP(-Treasuries_01152013!DO79/la))/(Treasuries_01152013!DO79/la)-theta2*EXP(-Treasuries_01152013!DO79/la))</f>
        <v>0</v>
      </c>
      <c r="BC90" s="24">
        <f>IF(Treasuries_01152013!DP79=0,0,theta0+(theta1+theta2)*(1-EXP(-Treasuries_01152013!DP79/la))/(Treasuries_01152013!DP79/la)-theta2*EXP(-Treasuries_01152013!DP79/la))</f>
        <v>0</v>
      </c>
      <c r="BD90" s="24">
        <f>IF(Treasuries_01152013!DQ79=0,0,theta0+(theta1+theta2)*(1-EXP(-Treasuries_01152013!DQ79/la))/(Treasuries_01152013!DQ79/la)-theta2*EXP(-Treasuries_01152013!DQ79/la))</f>
        <v>0</v>
      </c>
      <c r="BE90" s="24">
        <f>IF(Treasuries_01152013!DR79=0,0,theta0+(theta1+theta2)*(1-EXP(-Treasuries_01152013!DR79/la))/(Treasuries_01152013!DR79/la)-theta2*EXP(-Treasuries_01152013!DR79/la))</f>
        <v>0</v>
      </c>
      <c r="BF90" s="24">
        <f>IF(Treasuries_01152013!DS79=0,0,theta0+(theta1+theta2)*(1-EXP(-Treasuries_01152013!DS79/la))/(Treasuries_01152013!DS79/la)-theta2*EXP(-Treasuries_01152013!DS79/la))</f>
        <v>0</v>
      </c>
      <c r="BG90" s="24">
        <f>IF(Treasuries_01152013!DT79=0,0,theta0+(theta1+theta2)*(1-EXP(-Treasuries_01152013!DT79/la))/(Treasuries_01152013!DT79/la)-theta2*EXP(-Treasuries_01152013!DT79/la))</f>
        <v>0</v>
      </c>
      <c r="BH90" s="24">
        <f>IF(Treasuries_01152013!DU79=0,0,theta0+(theta1+theta2)*(1-EXP(-Treasuries_01152013!DU79/la))/(Treasuries_01152013!DU79/la)-theta2*EXP(-Treasuries_01152013!DU79/la))</f>
        <v>0</v>
      </c>
      <c r="BI90" s="24">
        <f>IF(Treasuries_01152013!DV79=0,0,theta0+(theta1+theta2)*(1-EXP(-Treasuries_01152013!DV79/la))/(Treasuries_01152013!DV79/la)-theta2*EXP(-Treasuries_01152013!DV79/la))</f>
        <v>0</v>
      </c>
      <c r="BJ90" s="24">
        <f>IF(Treasuries_01152013!DW79=0,0,theta0+(theta1+theta2)*(1-EXP(-Treasuries_01152013!DW79/la))/(Treasuries_01152013!DW79/la)-theta2*EXP(-Treasuries_01152013!DW79/la))</f>
        <v>0</v>
      </c>
      <c r="BK90" s="24">
        <f>IF(Treasuries_01152013!DX79=0,0,theta0+(theta1+theta2)*(1-EXP(-Treasuries_01152013!DX79/la))/(Treasuries_01152013!DX79/la)-theta2*EXP(-Treasuries_01152013!DX79/la))</f>
        <v>0</v>
      </c>
      <c r="BL90" s="24">
        <f>IF(Treasuries_01152013!DY79=0,0,theta0+(theta1+theta2)*(1-EXP(-Treasuries_01152013!DY79/la))/(Treasuries_01152013!DY79/la)-theta2*EXP(-Treasuries_01152013!DY79/la))</f>
        <v>0</v>
      </c>
      <c r="BM90" s="24">
        <f>IF(Treasuries_01152013!DZ79=0,0,theta0+(theta1+theta2)*(1-EXP(-Treasuries_01152013!DZ79/la))/(Treasuries_01152013!DZ79/la)-theta2*EXP(-Treasuries_01152013!DZ79/la))</f>
        <v>0</v>
      </c>
      <c r="BN90" s="24">
        <f>IF(Treasuries_01152013!EA79=0,0,theta0+(theta1+theta2)*(1-EXP(-Treasuries_01152013!EA79/la))/(Treasuries_01152013!EA79/la)-theta2*EXP(-Treasuries_01152013!EA79/la))</f>
        <v>0</v>
      </c>
      <c r="BO90" s="17" t="e">
        <f>EXP(-Treasuries_01152013!BT79*G90)</f>
        <v>#DIV/0!</v>
      </c>
      <c r="BP90" s="17" t="e">
        <f>EXP(-Treasuries_01152013!BU79*H90)</f>
        <v>#DIV/0!</v>
      </c>
      <c r="BQ90" s="17">
        <f>EXP(-Treasuries_01152013!BV79*I90)</f>
        <v>1</v>
      </c>
      <c r="BR90" s="17">
        <f>EXP(-Treasuries_01152013!BW79*J90)</f>
        <v>1</v>
      </c>
      <c r="BS90" s="17">
        <f>EXP(-Treasuries_01152013!BX79*K90)</f>
        <v>1</v>
      </c>
      <c r="BT90" s="17">
        <f>EXP(-Treasuries_01152013!BY79*L90)</f>
        <v>1</v>
      </c>
      <c r="BU90" s="17">
        <f>EXP(-Treasuries_01152013!BZ79*M90)</f>
        <v>1</v>
      </c>
      <c r="BV90" s="17">
        <f>EXP(-Treasuries_01152013!CA79*N90)</f>
        <v>1</v>
      </c>
      <c r="BW90" s="17">
        <f>EXP(-Treasuries_01152013!CB79*O90)</f>
        <v>1</v>
      </c>
      <c r="BX90" s="17">
        <f>EXP(-Treasuries_01152013!CC79*P90)</f>
        <v>1</v>
      </c>
      <c r="BY90" s="17">
        <f>EXP(-Treasuries_01152013!CD79*Q90)</f>
        <v>1</v>
      </c>
      <c r="BZ90" s="17">
        <f>EXP(-Treasuries_01152013!CE79*R90)</f>
        <v>1</v>
      </c>
      <c r="CA90" s="17">
        <f>EXP(-Treasuries_01152013!CF79*S90)</f>
        <v>1</v>
      </c>
      <c r="CB90" s="17">
        <f>EXP(-Treasuries_01152013!CG79*T90)</f>
        <v>1</v>
      </c>
      <c r="CC90" s="17">
        <f>EXP(-Treasuries_01152013!CH79*U90)</f>
        <v>1</v>
      </c>
      <c r="CD90" s="17">
        <f>EXP(-Treasuries_01152013!CI79*V90)</f>
        <v>1</v>
      </c>
      <c r="CE90" s="17">
        <f>EXP(-Treasuries_01152013!CJ79*W90)</f>
        <v>1</v>
      </c>
      <c r="CF90" s="17">
        <f>EXP(-Treasuries_01152013!CK79*X90)</f>
        <v>1</v>
      </c>
      <c r="CG90" s="17">
        <f>EXP(-Treasuries_01152013!CL79*Y90)</f>
        <v>1</v>
      </c>
      <c r="CH90" s="17">
        <f>EXP(-Treasuries_01152013!CM79*Z90)</f>
        <v>1</v>
      </c>
      <c r="CI90" s="17">
        <f>EXP(-Treasuries_01152013!CN79*AA90)</f>
        <v>1</v>
      </c>
      <c r="CJ90" s="17">
        <f>EXP(-Treasuries_01152013!CO79*AB90)</f>
        <v>1</v>
      </c>
      <c r="CK90" s="17">
        <f>EXP(-Treasuries_01152013!CP79*AC90)</f>
        <v>1</v>
      </c>
      <c r="CL90" s="17">
        <f>EXP(-Treasuries_01152013!CQ79*AD90)</f>
        <v>1</v>
      </c>
      <c r="CM90" s="17">
        <f>EXP(-Treasuries_01152013!CR79*AE90)</f>
        <v>1</v>
      </c>
      <c r="CN90" s="17">
        <f>EXP(-Treasuries_01152013!CS79*AF90)</f>
        <v>1</v>
      </c>
      <c r="CO90" s="17">
        <f>EXP(-Treasuries_01152013!CT79*AG90)</f>
        <v>1</v>
      </c>
      <c r="CP90" s="17">
        <f>EXP(-Treasuries_01152013!CU79*AH90)</f>
        <v>1</v>
      </c>
      <c r="CQ90" s="17">
        <f>EXP(-Treasuries_01152013!CV79*AI90)</f>
        <v>1</v>
      </c>
      <c r="CR90" s="17">
        <f>EXP(-Treasuries_01152013!CW79*AJ90)</f>
        <v>1</v>
      </c>
      <c r="CS90" s="17">
        <f>EXP(-Treasuries_01152013!CX79*AK90)</f>
        <v>1</v>
      </c>
      <c r="CT90" s="17">
        <f>EXP(-Treasuries_01152013!CY79*AL90)</f>
        <v>1</v>
      </c>
      <c r="CU90" s="17">
        <f>EXP(-Treasuries_01152013!CZ79*AM90)</f>
        <v>1</v>
      </c>
      <c r="CV90" s="17">
        <f>EXP(-Treasuries_01152013!DA79*AN90)</f>
        <v>1</v>
      </c>
      <c r="CW90" s="17">
        <f>EXP(-Treasuries_01152013!DB79*AO90)</f>
        <v>1</v>
      </c>
      <c r="CX90" s="17">
        <f>EXP(-Treasuries_01152013!DC79*AP90)</f>
        <v>1</v>
      </c>
      <c r="CY90" s="17">
        <f>EXP(-Treasuries_01152013!DD79*AQ90)</f>
        <v>1</v>
      </c>
      <c r="CZ90" s="17">
        <f>EXP(-Treasuries_01152013!DE79*AR90)</f>
        <v>1</v>
      </c>
      <c r="DA90" s="17">
        <f>EXP(-Treasuries_01152013!DF79*AS90)</f>
        <v>1</v>
      </c>
      <c r="DB90" s="17">
        <f>EXP(-Treasuries_01152013!DG79*AT90)</f>
        <v>1</v>
      </c>
      <c r="DC90" s="17">
        <f>EXP(-Treasuries_01152013!DH79*AU90)</f>
        <v>1</v>
      </c>
      <c r="DD90" s="17">
        <f>EXP(-Treasuries_01152013!DI79*AV90)</f>
        <v>1</v>
      </c>
      <c r="DE90" s="17">
        <f>EXP(-Treasuries_01152013!DJ79*AW90)</f>
        <v>1</v>
      </c>
      <c r="DF90" s="17">
        <f>EXP(-Treasuries_01152013!DK79*AX90)</f>
        <v>1</v>
      </c>
      <c r="DG90" s="17">
        <f>EXP(-Treasuries_01152013!DL79*AY90)</f>
        <v>1</v>
      </c>
      <c r="DH90" s="17">
        <f>EXP(-Treasuries_01152013!DM79*AZ90)</f>
        <v>1</v>
      </c>
      <c r="DI90" s="17">
        <f>EXP(-Treasuries_01152013!DN79*BA90)</f>
        <v>1</v>
      </c>
      <c r="DJ90" s="17">
        <f>EXP(-Treasuries_01152013!DO79*BB90)</f>
        <v>1</v>
      </c>
      <c r="DK90" s="17">
        <f>EXP(-Treasuries_01152013!DP79*BC90)</f>
        <v>1</v>
      </c>
      <c r="DL90" s="17">
        <f>EXP(-Treasuries_01152013!DQ79*BD90)</f>
        <v>1</v>
      </c>
      <c r="DM90" s="17">
        <f>EXP(-Treasuries_01152013!DR79*BE90)</f>
        <v>1</v>
      </c>
      <c r="DN90" s="17">
        <f>EXP(-Treasuries_01152013!DS79*BF90)</f>
        <v>1</v>
      </c>
      <c r="DO90" s="17">
        <f>EXP(-Treasuries_01152013!DT79*BG90)</f>
        <v>1</v>
      </c>
      <c r="DP90" s="17">
        <f>EXP(-Treasuries_01152013!DU79*BH90)</f>
        <v>1</v>
      </c>
      <c r="DQ90" s="17">
        <f>EXP(-Treasuries_01152013!DV79*BI90)</f>
        <v>1</v>
      </c>
      <c r="DR90" s="17">
        <f>EXP(-Treasuries_01152013!DW79*BJ90)</f>
        <v>1</v>
      </c>
      <c r="DS90" s="17">
        <f>EXP(-Treasuries_01152013!DX79*BK90)</f>
        <v>1</v>
      </c>
      <c r="DT90" s="17">
        <f>EXP(-Treasuries_01152013!DY79*BL90)</f>
        <v>1</v>
      </c>
      <c r="DU90" s="17">
        <f>EXP(-Treasuries_01152013!DZ79*BM90)</f>
        <v>1</v>
      </c>
      <c r="DV90" s="17">
        <f>EXP(-Treasuries_01152013!EA79*BN90)</f>
        <v>1</v>
      </c>
      <c r="DW90" s="8" t="e">
        <f>SUMPRODUCT(BO90:DV90,Treasuries_01152013!K79:BR79)</f>
        <v>#DIV/0!</v>
      </c>
      <c r="DX90" s="11" t="e">
        <f t="shared" si="7"/>
        <v>#DIV/0!</v>
      </c>
    </row>
    <row r="91" spans="2:133">
      <c r="B91" s="10">
        <f>Treasuries_01152013!C80</f>
        <v>1</v>
      </c>
      <c r="C91" s="10">
        <f>Treasuries_01152013!E80</f>
        <v>100.796875</v>
      </c>
      <c r="D91" s="10">
        <f>Treasuries_01152013!F80</f>
        <v>100.820312</v>
      </c>
      <c r="E91" s="8">
        <f>Treasuries_01152013!H80</f>
        <v>1</v>
      </c>
      <c r="F91" s="8">
        <f t="shared" si="5"/>
        <v>100.8085935</v>
      </c>
      <c r="G91" s="24" t="e">
        <f>IF(Treasuries_01152013!BT80=0,0,theta0+(theta1+theta2)*(1-EXP(-Treasuries_01152013!BT80/la))/(Treasuries_01152013!BT80/la)-theta2*EXP(-Treasuries_01152013!BT80/la))</f>
        <v>#DIV/0!</v>
      </c>
      <c r="H91" s="24" t="e">
        <f>IF(Treasuries_01152013!BU80=0,0,theta0+(theta1+theta2)*(1-EXP(-Treasuries_01152013!BU80/la))/(Treasuries_01152013!BU80/la)-theta2*EXP(-Treasuries_01152013!BU80/la))</f>
        <v>#DIV/0!</v>
      </c>
      <c r="I91" s="24">
        <f>IF(Treasuries_01152013!BV80=0,0,theta0+(theta1+theta2)*(1-EXP(-Treasuries_01152013!BV80/la))/(Treasuries_01152013!BV80/la)-theta2*EXP(-Treasuries_01152013!BV80/la))</f>
        <v>0</v>
      </c>
      <c r="J91" s="24">
        <f>IF(Treasuries_01152013!BW80=0,0,theta0+(theta1+theta2)*(1-EXP(-Treasuries_01152013!BW80/la))/(Treasuries_01152013!BW80/la)-theta2*EXP(-Treasuries_01152013!BW80/la))</f>
        <v>0</v>
      </c>
      <c r="K91" s="24">
        <f>IF(Treasuries_01152013!BX80=0,0,theta0+(theta1+theta2)*(1-EXP(-Treasuries_01152013!BX80/la))/(Treasuries_01152013!BX80/la)-theta2*EXP(-Treasuries_01152013!BX80/la))</f>
        <v>0</v>
      </c>
      <c r="L91" s="24">
        <f>IF(Treasuries_01152013!BY80=0,0,theta0+(theta1+theta2)*(1-EXP(-Treasuries_01152013!BY80/la))/(Treasuries_01152013!BY80/la)-theta2*EXP(-Treasuries_01152013!BY80/la))</f>
        <v>0</v>
      </c>
      <c r="M91" s="24">
        <f>IF(Treasuries_01152013!BZ80=0,0,theta0+(theta1+theta2)*(1-EXP(-Treasuries_01152013!BZ80/la))/(Treasuries_01152013!BZ80/la)-theta2*EXP(-Treasuries_01152013!BZ80/la))</f>
        <v>0</v>
      </c>
      <c r="N91" s="24">
        <f>IF(Treasuries_01152013!CA80=0,0,theta0+(theta1+theta2)*(1-EXP(-Treasuries_01152013!CA80/la))/(Treasuries_01152013!CA80/la)-theta2*EXP(-Treasuries_01152013!CA80/la))</f>
        <v>0</v>
      </c>
      <c r="O91" s="24">
        <f>IF(Treasuries_01152013!CB80=0,0,theta0+(theta1+theta2)*(1-EXP(-Treasuries_01152013!CB80/la))/(Treasuries_01152013!CB80/la)-theta2*EXP(-Treasuries_01152013!CB80/la))</f>
        <v>0</v>
      </c>
      <c r="P91" s="24">
        <f>IF(Treasuries_01152013!CC80=0,0,theta0+(theta1+theta2)*(1-EXP(-Treasuries_01152013!CC80/la))/(Treasuries_01152013!CC80/la)-theta2*EXP(-Treasuries_01152013!CC80/la))</f>
        <v>0</v>
      </c>
      <c r="Q91" s="24">
        <f>IF(Treasuries_01152013!CD80=0,0,theta0+(theta1+theta2)*(1-EXP(-Treasuries_01152013!CD80/la))/(Treasuries_01152013!CD80/la)-theta2*EXP(-Treasuries_01152013!CD80/la))</f>
        <v>0</v>
      </c>
      <c r="R91" s="24">
        <f>IF(Treasuries_01152013!CE80=0,0,theta0+(theta1+theta2)*(1-EXP(-Treasuries_01152013!CE80/la))/(Treasuries_01152013!CE80/la)-theta2*EXP(-Treasuries_01152013!CE80/la))</f>
        <v>0</v>
      </c>
      <c r="S91" s="24">
        <f>IF(Treasuries_01152013!CF80=0,0,theta0+(theta1+theta2)*(1-EXP(-Treasuries_01152013!CF80/la))/(Treasuries_01152013!CF80/la)-theta2*EXP(-Treasuries_01152013!CF80/la))</f>
        <v>0</v>
      </c>
      <c r="T91" s="24">
        <f>IF(Treasuries_01152013!CG80=0,0,theta0+(theta1+theta2)*(1-EXP(-Treasuries_01152013!CG80/la))/(Treasuries_01152013!CG80/la)-theta2*EXP(-Treasuries_01152013!CG80/la))</f>
        <v>0</v>
      </c>
      <c r="U91" s="24">
        <f>IF(Treasuries_01152013!CH80=0,0,theta0+(theta1+theta2)*(1-EXP(-Treasuries_01152013!CH80/la))/(Treasuries_01152013!CH80/la)-theta2*EXP(-Treasuries_01152013!CH80/la))</f>
        <v>0</v>
      </c>
      <c r="V91" s="24">
        <f>IF(Treasuries_01152013!CI80=0,0,theta0+(theta1+theta2)*(1-EXP(-Treasuries_01152013!CI80/la))/(Treasuries_01152013!CI80/la)-theta2*EXP(-Treasuries_01152013!CI80/la))</f>
        <v>0</v>
      </c>
      <c r="W91" s="24">
        <f>IF(Treasuries_01152013!CJ80=0,0,theta0+(theta1+theta2)*(1-EXP(-Treasuries_01152013!CJ80/la))/(Treasuries_01152013!CJ80/la)-theta2*EXP(-Treasuries_01152013!CJ80/la))</f>
        <v>0</v>
      </c>
      <c r="X91" s="24">
        <f>IF(Treasuries_01152013!CK80=0,0,theta0+(theta1+theta2)*(1-EXP(-Treasuries_01152013!CK80/la))/(Treasuries_01152013!CK80/la)-theta2*EXP(-Treasuries_01152013!CK80/la))</f>
        <v>0</v>
      </c>
      <c r="Y91" s="24">
        <f>IF(Treasuries_01152013!CL80=0,0,theta0+(theta1+theta2)*(1-EXP(-Treasuries_01152013!CL80/la))/(Treasuries_01152013!CL80/la)-theta2*EXP(-Treasuries_01152013!CL80/la))</f>
        <v>0</v>
      </c>
      <c r="Z91" s="24">
        <f>IF(Treasuries_01152013!CM80=0,0,theta0+(theta1+theta2)*(1-EXP(-Treasuries_01152013!CM80/la))/(Treasuries_01152013!CM80/la)-theta2*EXP(-Treasuries_01152013!CM80/la))</f>
        <v>0</v>
      </c>
      <c r="AA91" s="24">
        <f>IF(Treasuries_01152013!CN80=0,0,theta0+(theta1+theta2)*(1-EXP(-Treasuries_01152013!CN80/la))/(Treasuries_01152013!CN80/la)-theta2*EXP(-Treasuries_01152013!CN80/la))</f>
        <v>0</v>
      </c>
      <c r="AB91" s="24">
        <f>IF(Treasuries_01152013!CO80=0,0,theta0+(theta1+theta2)*(1-EXP(-Treasuries_01152013!CO80/la))/(Treasuries_01152013!CO80/la)-theta2*EXP(-Treasuries_01152013!CO80/la))</f>
        <v>0</v>
      </c>
      <c r="AC91" s="24">
        <f>IF(Treasuries_01152013!CP80=0,0,theta0+(theta1+theta2)*(1-EXP(-Treasuries_01152013!CP80/la))/(Treasuries_01152013!CP80/la)-theta2*EXP(-Treasuries_01152013!CP80/la))</f>
        <v>0</v>
      </c>
      <c r="AD91" s="24">
        <f>IF(Treasuries_01152013!CQ80=0,0,theta0+(theta1+theta2)*(1-EXP(-Treasuries_01152013!CQ80/la))/(Treasuries_01152013!CQ80/la)-theta2*EXP(-Treasuries_01152013!CQ80/la))</f>
        <v>0</v>
      </c>
      <c r="AE91" s="24">
        <f>IF(Treasuries_01152013!CR80=0,0,theta0+(theta1+theta2)*(1-EXP(-Treasuries_01152013!CR80/la))/(Treasuries_01152013!CR80/la)-theta2*EXP(-Treasuries_01152013!CR80/la))</f>
        <v>0</v>
      </c>
      <c r="AF91" s="24">
        <f>IF(Treasuries_01152013!CS80=0,0,theta0+(theta1+theta2)*(1-EXP(-Treasuries_01152013!CS80/la))/(Treasuries_01152013!CS80/la)-theta2*EXP(-Treasuries_01152013!CS80/la))</f>
        <v>0</v>
      </c>
      <c r="AG91" s="24">
        <f>IF(Treasuries_01152013!CT80=0,0,theta0+(theta1+theta2)*(1-EXP(-Treasuries_01152013!CT80/la))/(Treasuries_01152013!CT80/la)-theta2*EXP(-Treasuries_01152013!CT80/la))</f>
        <v>0</v>
      </c>
      <c r="AH91" s="24">
        <f>IF(Treasuries_01152013!CU80=0,0,theta0+(theta1+theta2)*(1-EXP(-Treasuries_01152013!CU80/la))/(Treasuries_01152013!CU80/la)-theta2*EXP(-Treasuries_01152013!CU80/la))</f>
        <v>0</v>
      </c>
      <c r="AI91" s="24">
        <f>IF(Treasuries_01152013!CV80=0,0,theta0+(theta1+theta2)*(1-EXP(-Treasuries_01152013!CV80/la))/(Treasuries_01152013!CV80/la)-theta2*EXP(-Treasuries_01152013!CV80/la))</f>
        <v>0</v>
      </c>
      <c r="AJ91" s="24">
        <f>IF(Treasuries_01152013!CW80=0,0,theta0+(theta1+theta2)*(1-EXP(-Treasuries_01152013!CW80/la))/(Treasuries_01152013!CW80/la)-theta2*EXP(-Treasuries_01152013!CW80/la))</f>
        <v>0</v>
      </c>
      <c r="AK91" s="24">
        <f>IF(Treasuries_01152013!CX80=0,0,theta0+(theta1+theta2)*(1-EXP(-Treasuries_01152013!CX80/la))/(Treasuries_01152013!CX80/la)-theta2*EXP(-Treasuries_01152013!CX80/la))</f>
        <v>0</v>
      </c>
      <c r="AL91" s="24">
        <f>IF(Treasuries_01152013!CY80=0,0,theta0+(theta1+theta2)*(1-EXP(-Treasuries_01152013!CY80/la))/(Treasuries_01152013!CY80/la)-theta2*EXP(-Treasuries_01152013!CY80/la))</f>
        <v>0</v>
      </c>
      <c r="AM91" s="24">
        <f>IF(Treasuries_01152013!CZ80=0,0,theta0+(theta1+theta2)*(1-EXP(-Treasuries_01152013!CZ80/la))/(Treasuries_01152013!CZ80/la)-theta2*EXP(-Treasuries_01152013!CZ80/la))</f>
        <v>0</v>
      </c>
      <c r="AN91" s="24">
        <f>IF(Treasuries_01152013!DA80=0,0,theta0+(theta1+theta2)*(1-EXP(-Treasuries_01152013!DA80/la))/(Treasuries_01152013!DA80/la)-theta2*EXP(-Treasuries_01152013!DA80/la))</f>
        <v>0</v>
      </c>
      <c r="AO91" s="24">
        <f>IF(Treasuries_01152013!DB80=0,0,theta0+(theta1+theta2)*(1-EXP(-Treasuries_01152013!DB80/la))/(Treasuries_01152013!DB80/la)-theta2*EXP(-Treasuries_01152013!DB80/la))</f>
        <v>0</v>
      </c>
      <c r="AP91" s="24">
        <f>IF(Treasuries_01152013!DC80=0,0,theta0+(theta1+theta2)*(1-EXP(-Treasuries_01152013!DC80/la))/(Treasuries_01152013!DC80/la)-theta2*EXP(-Treasuries_01152013!DC80/la))</f>
        <v>0</v>
      </c>
      <c r="AQ91" s="24">
        <f>IF(Treasuries_01152013!DD80=0,0,theta0+(theta1+theta2)*(1-EXP(-Treasuries_01152013!DD80/la))/(Treasuries_01152013!DD80/la)-theta2*EXP(-Treasuries_01152013!DD80/la))</f>
        <v>0</v>
      </c>
      <c r="AR91" s="24">
        <f>IF(Treasuries_01152013!DE80=0,0,theta0+(theta1+theta2)*(1-EXP(-Treasuries_01152013!DE80/la))/(Treasuries_01152013!DE80/la)-theta2*EXP(-Treasuries_01152013!DE80/la))</f>
        <v>0</v>
      </c>
      <c r="AS91" s="24">
        <f>IF(Treasuries_01152013!DF80=0,0,theta0+(theta1+theta2)*(1-EXP(-Treasuries_01152013!DF80/la))/(Treasuries_01152013!DF80/la)-theta2*EXP(-Treasuries_01152013!DF80/la))</f>
        <v>0</v>
      </c>
      <c r="AT91" s="24">
        <f>IF(Treasuries_01152013!DG80=0,0,theta0+(theta1+theta2)*(1-EXP(-Treasuries_01152013!DG80/la))/(Treasuries_01152013!DG80/la)-theta2*EXP(-Treasuries_01152013!DG80/la))</f>
        <v>0</v>
      </c>
      <c r="AU91" s="24">
        <f>IF(Treasuries_01152013!DH80=0,0,theta0+(theta1+theta2)*(1-EXP(-Treasuries_01152013!DH80/la))/(Treasuries_01152013!DH80/la)-theta2*EXP(-Treasuries_01152013!DH80/la))</f>
        <v>0</v>
      </c>
      <c r="AV91" s="24">
        <f>IF(Treasuries_01152013!DI80=0,0,theta0+(theta1+theta2)*(1-EXP(-Treasuries_01152013!DI80/la))/(Treasuries_01152013!DI80/la)-theta2*EXP(-Treasuries_01152013!DI80/la))</f>
        <v>0</v>
      </c>
      <c r="AW91" s="24">
        <f>IF(Treasuries_01152013!DJ80=0,0,theta0+(theta1+theta2)*(1-EXP(-Treasuries_01152013!DJ80/la))/(Treasuries_01152013!DJ80/la)-theta2*EXP(-Treasuries_01152013!DJ80/la))</f>
        <v>0</v>
      </c>
      <c r="AX91" s="24">
        <f>IF(Treasuries_01152013!DK80=0,0,theta0+(theta1+theta2)*(1-EXP(-Treasuries_01152013!DK80/la))/(Treasuries_01152013!DK80/la)-theta2*EXP(-Treasuries_01152013!DK80/la))</f>
        <v>0</v>
      </c>
      <c r="AY91" s="24">
        <f>IF(Treasuries_01152013!DL80=0,0,theta0+(theta1+theta2)*(1-EXP(-Treasuries_01152013!DL80/la))/(Treasuries_01152013!DL80/la)-theta2*EXP(-Treasuries_01152013!DL80/la))</f>
        <v>0</v>
      </c>
      <c r="AZ91" s="24">
        <f>IF(Treasuries_01152013!DM80=0,0,theta0+(theta1+theta2)*(1-EXP(-Treasuries_01152013!DM80/la))/(Treasuries_01152013!DM80/la)-theta2*EXP(-Treasuries_01152013!DM80/la))</f>
        <v>0</v>
      </c>
      <c r="BA91" s="24">
        <f>IF(Treasuries_01152013!DN80=0,0,theta0+(theta1+theta2)*(1-EXP(-Treasuries_01152013!DN80/la))/(Treasuries_01152013!DN80/la)-theta2*EXP(-Treasuries_01152013!DN80/la))</f>
        <v>0</v>
      </c>
      <c r="BB91" s="24">
        <f>IF(Treasuries_01152013!DO80=0,0,theta0+(theta1+theta2)*(1-EXP(-Treasuries_01152013!DO80/la))/(Treasuries_01152013!DO80/la)-theta2*EXP(-Treasuries_01152013!DO80/la))</f>
        <v>0</v>
      </c>
      <c r="BC91" s="24">
        <f>IF(Treasuries_01152013!DP80=0,0,theta0+(theta1+theta2)*(1-EXP(-Treasuries_01152013!DP80/la))/(Treasuries_01152013!DP80/la)-theta2*EXP(-Treasuries_01152013!DP80/la))</f>
        <v>0</v>
      </c>
      <c r="BD91" s="24">
        <f>IF(Treasuries_01152013!DQ80=0,0,theta0+(theta1+theta2)*(1-EXP(-Treasuries_01152013!DQ80/la))/(Treasuries_01152013!DQ80/la)-theta2*EXP(-Treasuries_01152013!DQ80/la))</f>
        <v>0</v>
      </c>
      <c r="BE91" s="24">
        <f>IF(Treasuries_01152013!DR80=0,0,theta0+(theta1+theta2)*(1-EXP(-Treasuries_01152013!DR80/la))/(Treasuries_01152013!DR80/la)-theta2*EXP(-Treasuries_01152013!DR80/la))</f>
        <v>0</v>
      </c>
      <c r="BF91" s="24">
        <f>IF(Treasuries_01152013!DS80=0,0,theta0+(theta1+theta2)*(1-EXP(-Treasuries_01152013!DS80/la))/(Treasuries_01152013!DS80/la)-theta2*EXP(-Treasuries_01152013!DS80/la))</f>
        <v>0</v>
      </c>
      <c r="BG91" s="24">
        <f>IF(Treasuries_01152013!DT80=0,0,theta0+(theta1+theta2)*(1-EXP(-Treasuries_01152013!DT80/la))/(Treasuries_01152013!DT80/la)-theta2*EXP(-Treasuries_01152013!DT80/la))</f>
        <v>0</v>
      </c>
      <c r="BH91" s="24">
        <f>IF(Treasuries_01152013!DU80=0,0,theta0+(theta1+theta2)*(1-EXP(-Treasuries_01152013!DU80/la))/(Treasuries_01152013!DU80/la)-theta2*EXP(-Treasuries_01152013!DU80/la))</f>
        <v>0</v>
      </c>
      <c r="BI91" s="24">
        <f>IF(Treasuries_01152013!DV80=0,0,theta0+(theta1+theta2)*(1-EXP(-Treasuries_01152013!DV80/la))/(Treasuries_01152013!DV80/la)-theta2*EXP(-Treasuries_01152013!DV80/la))</f>
        <v>0</v>
      </c>
      <c r="BJ91" s="24">
        <f>IF(Treasuries_01152013!DW80=0,0,theta0+(theta1+theta2)*(1-EXP(-Treasuries_01152013!DW80/la))/(Treasuries_01152013!DW80/la)-theta2*EXP(-Treasuries_01152013!DW80/la))</f>
        <v>0</v>
      </c>
      <c r="BK91" s="24">
        <f>IF(Treasuries_01152013!DX80=0,0,theta0+(theta1+theta2)*(1-EXP(-Treasuries_01152013!DX80/la))/(Treasuries_01152013!DX80/la)-theta2*EXP(-Treasuries_01152013!DX80/la))</f>
        <v>0</v>
      </c>
      <c r="BL91" s="24">
        <f>IF(Treasuries_01152013!DY80=0,0,theta0+(theta1+theta2)*(1-EXP(-Treasuries_01152013!DY80/la))/(Treasuries_01152013!DY80/la)-theta2*EXP(-Treasuries_01152013!DY80/la))</f>
        <v>0</v>
      </c>
      <c r="BM91" s="24">
        <f>IF(Treasuries_01152013!DZ80=0,0,theta0+(theta1+theta2)*(1-EXP(-Treasuries_01152013!DZ80/la))/(Treasuries_01152013!DZ80/la)-theta2*EXP(-Treasuries_01152013!DZ80/la))</f>
        <v>0</v>
      </c>
      <c r="BN91" s="24">
        <f>IF(Treasuries_01152013!EA80=0,0,theta0+(theta1+theta2)*(1-EXP(-Treasuries_01152013!EA80/la))/(Treasuries_01152013!EA80/la)-theta2*EXP(-Treasuries_01152013!EA80/la))</f>
        <v>0</v>
      </c>
      <c r="BO91" s="17" t="e">
        <f>EXP(-Treasuries_01152013!BT80*G91)</f>
        <v>#DIV/0!</v>
      </c>
      <c r="BP91" s="17" t="e">
        <f>EXP(-Treasuries_01152013!BU80*H91)</f>
        <v>#DIV/0!</v>
      </c>
      <c r="BQ91" s="17">
        <f>EXP(-Treasuries_01152013!BV80*I91)</f>
        <v>1</v>
      </c>
      <c r="BR91" s="17">
        <f>EXP(-Treasuries_01152013!BW80*J91)</f>
        <v>1</v>
      </c>
      <c r="BS91" s="17">
        <f>EXP(-Treasuries_01152013!BX80*K91)</f>
        <v>1</v>
      </c>
      <c r="BT91" s="17">
        <f>EXP(-Treasuries_01152013!BY80*L91)</f>
        <v>1</v>
      </c>
      <c r="BU91" s="17">
        <f>EXP(-Treasuries_01152013!BZ80*M91)</f>
        <v>1</v>
      </c>
      <c r="BV91" s="17">
        <f>EXP(-Treasuries_01152013!CA80*N91)</f>
        <v>1</v>
      </c>
      <c r="BW91" s="17">
        <f>EXP(-Treasuries_01152013!CB80*O91)</f>
        <v>1</v>
      </c>
      <c r="BX91" s="17">
        <f>EXP(-Treasuries_01152013!CC80*P91)</f>
        <v>1</v>
      </c>
      <c r="BY91" s="17">
        <f>EXP(-Treasuries_01152013!CD80*Q91)</f>
        <v>1</v>
      </c>
      <c r="BZ91" s="17">
        <f>EXP(-Treasuries_01152013!CE80*R91)</f>
        <v>1</v>
      </c>
      <c r="CA91" s="17">
        <f>EXP(-Treasuries_01152013!CF80*S91)</f>
        <v>1</v>
      </c>
      <c r="CB91" s="17">
        <f>EXP(-Treasuries_01152013!CG80*T91)</f>
        <v>1</v>
      </c>
      <c r="CC91" s="17">
        <f>EXP(-Treasuries_01152013!CH80*U91)</f>
        <v>1</v>
      </c>
      <c r="CD91" s="17">
        <f>EXP(-Treasuries_01152013!CI80*V91)</f>
        <v>1</v>
      </c>
      <c r="CE91" s="17">
        <f>EXP(-Treasuries_01152013!CJ80*W91)</f>
        <v>1</v>
      </c>
      <c r="CF91" s="17">
        <f>EXP(-Treasuries_01152013!CK80*X91)</f>
        <v>1</v>
      </c>
      <c r="CG91" s="17">
        <f>EXP(-Treasuries_01152013!CL80*Y91)</f>
        <v>1</v>
      </c>
      <c r="CH91" s="17">
        <f>EXP(-Treasuries_01152013!CM80*Z91)</f>
        <v>1</v>
      </c>
      <c r="CI91" s="17">
        <f>EXP(-Treasuries_01152013!CN80*AA91)</f>
        <v>1</v>
      </c>
      <c r="CJ91" s="17">
        <f>EXP(-Treasuries_01152013!CO80*AB91)</f>
        <v>1</v>
      </c>
      <c r="CK91" s="17">
        <f>EXP(-Treasuries_01152013!CP80*AC91)</f>
        <v>1</v>
      </c>
      <c r="CL91" s="17">
        <f>EXP(-Treasuries_01152013!CQ80*AD91)</f>
        <v>1</v>
      </c>
      <c r="CM91" s="17">
        <f>EXP(-Treasuries_01152013!CR80*AE91)</f>
        <v>1</v>
      </c>
      <c r="CN91" s="17">
        <f>EXP(-Treasuries_01152013!CS80*AF91)</f>
        <v>1</v>
      </c>
      <c r="CO91" s="17">
        <f>EXP(-Treasuries_01152013!CT80*AG91)</f>
        <v>1</v>
      </c>
      <c r="CP91" s="17">
        <f>EXP(-Treasuries_01152013!CU80*AH91)</f>
        <v>1</v>
      </c>
      <c r="CQ91" s="17">
        <f>EXP(-Treasuries_01152013!CV80*AI91)</f>
        <v>1</v>
      </c>
      <c r="CR91" s="17">
        <f>EXP(-Treasuries_01152013!CW80*AJ91)</f>
        <v>1</v>
      </c>
      <c r="CS91" s="17">
        <f>EXP(-Treasuries_01152013!CX80*AK91)</f>
        <v>1</v>
      </c>
      <c r="CT91" s="17">
        <f>EXP(-Treasuries_01152013!CY80*AL91)</f>
        <v>1</v>
      </c>
      <c r="CU91" s="17">
        <f>EXP(-Treasuries_01152013!CZ80*AM91)</f>
        <v>1</v>
      </c>
      <c r="CV91" s="17">
        <f>EXP(-Treasuries_01152013!DA80*AN91)</f>
        <v>1</v>
      </c>
      <c r="CW91" s="17">
        <f>EXP(-Treasuries_01152013!DB80*AO91)</f>
        <v>1</v>
      </c>
      <c r="CX91" s="17">
        <f>EXP(-Treasuries_01152013!DC80*AP91)</f>
        <v>1</v>
      </c>
      <c r="CY91" s="17">
        <f>EXP(-Treasuries_01152013!DD80*AQ91)</f>
        <v>1</v>
      </c>
      <c r="CZ91" s="17">
        <f>EXP(-Treasuries_01152013!DE80*AR91)</f>
        <v>1</v>
      </c>
      <c r="DA91" s="17">
        <f>EXP(-Treasuries_01152013!DF80*AS91)</f>
        <v>1</v>
      </c>
      <c r="DB91" s="17">
        <f>EXP(-Treasuries_01152013!DG80*AT91)</f>
        <v>1</v>
      </c>
      <c r="DC91" s="17">
        <f>EXP(-Treasuries_01152013!DH80*AU91)</f>
        <v>1</v>
      </c>
      <c r="DD91" s="17">
        <f>EXP(-Treasuries_01152013!DI80*AV91)</f>
        <v>1</v>
      </c>
      <c r="DE91" s="17">
        <f>EXP(-Treasuries_01152013!DJ80*AW91)</f>
        <v>1</v>
      </c>
      <c r="DF91" s="17">
        <f>EXP(-Treasuries_01152013!DK80*AX91)</f>
        <v>1</v>
      </c>
      <c r="DG91" s="17">
        <f>EXP(-Treasuries_01152013!DL80*AY91)</f>
        <v>1</v>
      </c>
      <c r="DH91" s="17">
        <f>EXP(-Treasuries_01152013!DM80*AZ91)</f>
        <v>1</v>
      </c>
      <c r="DI91" s="17">
        <f>EXP(-Treasuries_01152013!DN80*BA91)</f>
        <v>1</v>
      </c>
      <c r="DJ91" s="17">
        <f>EXP(-Treasuries_01152013!DO80*BB91)</f>
        <v>1</v>
      </c>
      <c r="DK91" s="17">
        <f>EXP(-Treasuries_01152013!DP80*BC91)</f>
        <v>1</v>
      </c>
      <c r="DL91" s="17">
        <f>EXP(-Treasuries_01152013!DQ80*BD91)</f>
        <v>1</v>
      </c>
      <c r="DM91" s="17">
        <f>EXP(-Treasuries_01152013!DR80*BE91)</f>
        <v>1</v>
      </c>
      <c r="DN91" s="17">
        <f>EXP(-Treasuries_01152013!DS80*BF91)</f>
        <v>1</v>
      </c>
      <c r="DO91" s="17">
        <f>EXP(-Treasuries_01152013!DT80*BG91)</f>
        <v>1</v>
      </c>
      <c r="DP91" s="17">
        <f>EXP(-Treasuries_01152013!DU80*BH91)</f>
        <v>1</v>
      </c>
      <c r="DQ91" s="17">
        <f>EXP(-Treasuries_01152013!DV80*BI91)</f>
        <v>1</v>
      </c>
      <c r="DR91" s="17">
        <f>EXP(-Treasuries_01152013!DW80*BJ91)</f>
        <v>1</v>
      </c>
      <c r="DS91" s="17">
        <f>EXP(-Treasuries_01152013!DX80*BK91)</f>
        <v>1</v>
      </c>
      <c r="DT91" s="17">
        <f>EXP(-Treasuries_01152013!DY80*BL91)</f>
        <v>1</v>
      </c>
      <c r="DU91" s="17">
        <f>EXP(-Treasuries_01152013!DZ80*BM91)</f>
        <v>1</v>
      </c>
      <c r="DV91" s="17">
        <f>EXP(-Treasuries_01152013!EA80*BN91)</f>
        <v>1</v>
      </c>
      <c r="DW91" s="8" t="e">
        <f>SUMPRODUCT(BO91:DV91,Treasuries_01152013!K80:BR80)</f>
        <v>#DIV/0!</v>
      </c>
      <c r="DX91" s="11" t="e">
        <f t="shared" si="7"/>
        <v>#DIV/0!</v>
      </c>
    </row>
    <row r="92" spans="2:133">
      <c r="B92" s="10">
        <f>Treasuries_01152013!C81</f>
        <v>0.25</v>
      </c>
      <c r="C92" s="10">
        <f>Treasuries_01152013!E81</f>
        <v>100.046875</v>
      </c>
      <c r="D92" s="10">
        <f>Treasuries_01152013!F81</f>
        <v>100.070312</v>
      </c>
      <c r="E92" s="8">
        <f>Treasuries_01152013!H81</f>
        <v>1.0444444444444445</v>
      </c>
      <c r="F92" s="8">
        <f t="shared" si="5"/>
        <v>100.0585935</v>
      </c>
      <c r="G92" s="24" t="e">
        <f>IF(Treasuries_01152013!BT81=0,0,theta0+(theta1+theta2)*(1-EXP(-Treasuries_01152013!BT81/la))/(Treasuries_01152013!BT81/la)-theta2*EXP(-Treasuries_01152013!BT81/la))</f>
        <v>#DIV/0!</v>
      </c>
      <c r="H92" s="24" t="e">
        <f>IF(Treasuries_01152013!BU81=0,0,theta0+(theta1+theta2)*(1-EXP(-Treasuries_01152013!BU81/la))/(Treasuries_01152013!BU81/la)-theta2*EXP(-Treasuries_01152013!BU81/la))</f>
        <v>#DIV/0!</v>
      </c>
      <c r="I92" s="24" t="e">
        <f>IF(Treasuries_01152013!BV81=0,0,theta0+(theta1+theta2)*(1-EXP(-Treasuries_01152013!BV81/la))/(Treasuries_01152013!BV81/la)-theta2*EXP(-Treasuries_01152013!BV81/la))</f>
        <v>#DIV/0!</v>
      </c>
      <c r="J92" s="24">
        <f>IF(Treasuries_01152013!BW81=0,0,theta0+(theta1+theta2)*(1-EXP(-Treasuries_01152013!BW81/la))/(Treasuries_01152013!BW81/la)-theta2*EXP(-Treasuries_01152013!BW81/la))</f>
        <v>0</v>
      </c>
      <c r="K92" s="24">
        <f>IF(Treasuries_01152013!BX81=0,0,theta0+(theta1+theta2)*(1-EXP(-Treasuries_01152013!BX81/la))/(Treasuries_01152013!BX81/la)-theta2*EXP(-Treasuries_01152013!BX81/la))</f>
        <v>0</v>
      </c>
      <c r="L92" s="24">
        <f>IF(Treasuries_01152013!BY81=0,0,theta0+(theta1+theta2)*(1-EXP(-Treasuries_01152013!BY81/la))/(Treasuries_01152013!BY81/la)-theta2*EXP(-Treasuries_01152013!BY81/la))</f>
        <v>0</v>
      </c>
      <c r="M92" s="24">
        <f>IF(Treasuries_01152013!BZ81=0,0,theta0+(theta1+theta2)*(1-EXP(-Treasuries_01152013!BZ81/la))/(Treasuries_01152013!BZ81/la)-theta2*EXP(-Treasuries_01152013!BZ81/la))</f>
        <v>0</v>
      </c>
      <c r="N92" s="24">
        <f>IF(Treasuries_01152013!CA81=0,0,theta0+(theta1+theta2)*(1-EXP(-Treasuries_01152013!CA81/la))/(Treasuries_01152013!CA81/la)-theta2*EXP(-Treasuries_01152013!CA81/la))</f>
        <v>0</v>
      </c>
      <c r="O92" s="24">
        <f>IF(Treasuries_01152013!CB81=0,0,theta0+(theta1+theta2)*(1-EXP(-Treasuries_01152013!CB81/la))/(Treasuries_01152013!CB81/la)-theta2*EXP(-Treasuries_01152013!CB81/la))</f>
        <v>0</v>
      </c>
      <c r="P92" s="24">
        <f>IF(Treasuries_01152013!CC81=0,0,theta0+(theta1+theta2)*(1-EXP(-Treasuries_01152013!CC81/la))/(Treasuries_01152013!CC81/la)-theta2*EXP(-Treasuries_01152013!CC81/la))</f>
        <v>0</v>
      </c>
      <c r="Q92" s="24">
        <f>IF(Treasuries_01152013!CD81=0,0,theta0+(theta1+theta2)*(1-EXP(-Treasuries_01152013!CD81/la))/(Treasuries_01152013!CD81/la)-theta2*EXP(-Treasuries_01152013!CD81/la))</f>
        <v>0</v>
      </c>
      <c r="R92" s="24">
        <f>IF(Treasuries_01152013!CE81=0,0,theta0+(theta1+theta2)*(1-EXP(-Treasuries_01152013!CE81/la))/(Treasuries_01152013!CE81/la)-theta2*EXP(-Treasuries_01152013!CE81/la))</f>
        <v>0</v>
      </c>
      <c r="S92" s="24">
        <f>IF(Treasuries_01152013!CF81=0,0,theta0+(theta1+theta2)*(1-EXP(-Treasuries_01152013!CF81/la))/(Treasuries_01152013!CF81/la)-theta2*EXP(-Treasuries_01152013!CF81/la))</f>
        <v>0</v>
      </c>
      <c r="T92" s="24">
        <f>IF(Treasuries_01152013!CG81=0,0,theta0+(theta1+theta2)*(1-EXP(-Treasuries_01152013!CG81/la))/(Treasuries_01152013!CG81/la)-theta2*EXP(-Treasuries_01152013!CG81/la))</f>
        <v>0</v>
      </c>
      <c r="U92" s="24">
        <f>IF(Treasuries_01152013!CH81=0,0,theta0+(theta1+theta2)*(1-EXP(-Treasuries_01152013!CH81/la))/(Treasuries_01152013!CH81/la)-theta2*EXP(-Treasuries_01152013!CH81/la))</f>
        <v>0</v>
      </c>
      <c r="V92" s="24">
        <f>IF(Treasuries_01152013!CI81=0,0,theta0+(theta1+theta2)*(1-EXP(-Treasuries_01152013!CI81/la))/(Treasuries_01152013!CI81/la)-theta2*EXP(-Treasuries_01152013!CI81/la))</f>
        <v>0</v>
      </c>
      <c r="W92" s="24">
        <f>IF(Treasuries_01152013!CJ81=0,0,theta0+(theta1+theta2)*(1-EXP(-Treasuries_01152013!CJ81/la))/(Treasuries_01152013!CJ81/la)-theta2*EXP(-Treasuries_01152013!CJ81/la))</f>
        <v>0</v>
      </c>
      <c r="X92" s="24">
        <f>IF(Treasuries_01152013!CK81=0,0,theta0+(theta1+theta2)*(1-EXP(-Treasuries_01152013!CK81/la))/(Treasuries_01152013!CK81/la)-theta2*EXP(-Treasuries_01152013!CK81/la))</f>
        <v>0</v>
      </c>
      <c r="Y92" s="24">
        <f>IF(Treasuries_01152013!CL81=0,0,theta0+(theta1+theta2)*(1-EXP(-Treasuries_01152013!CL81/la))/(Treasuries_01152013!CL81/la)-theta2*EXP(-Treasuries_01152013!CL81/la))</f>
        <v>0</v>
      </c>
      <c r="Z92" s="24">
        <f>IF(Treasuries_01152013!CM81=0,0,theta0+(theta1+theta2)*(1-EXP(-Treasuries_01152013!CM81/la))/(Treasuries_01152013!CM81/la)-theta2*EXP(-Treasuries_01152013!CM81/la))</f>
        <v>0</v>
      </c>
      <c r="AA92" s="24">
        <f>IF(Treasuries_01152013!CN81=0,0,theta0+(theta1+theta2)*(1-EXP(-Treasuries_01152013!CN81/la))/(Treasuries_01152013!CN81/la)-theta2*EXP(-Treasuries_01152013!CN81/la))</f>
        <v>0</v>
      </c>
      <c r="AB92" s="24">
        <f>IF(Treasuries_01152013!CO81=0,0,theta0+(theta1+theta2)*(1-EXP(-Treasuries_01152013!CO81/la))/(Treasuries_01152013!CO81/la)-theta2*EXP(-Treasuries_01152013!CO81/la))</f>
        <v>0</v>
      </c>
      <c r="AC92" s="24">
        <f>IF(Treasuries_01152013!CP81=0,0,theta0+(theta1+theta2)*(1-EXP(-Treasuries_01152013!CP81/la))/(Treasuries_01152013!CP81/la)-theta2*EXP(-Treasuries_01152013!CP81/la))</f>
        <v>0</v>
      </c>
      <c r="AD92" s="24">
        <f>IF(Treasuries_01152013!CQ81=0,0,theta0+(theta1+theta2)*(1-EXP(-Treasuries_01152013!CQ81/la))/(Treasuries_01152013!CQ81/la)-theta2*EXP(-Treasuries_01152013!CQ81/la))</f>
        <v>0</v>
      </c>
      <c r="AE92" s="24">
        <f>IF(Treasuries_01152013!CR81=0,0,theta0+(theta1+theta2)*(1-EXP(-Treasuries_01152013!CR81/la))/(Treasuries_01152013!CR81/la)-theta2*EXP(-Treasuries_01152013!CR81/la))</f>
        <v>0</v>
      </c>
      <c r="AF92" s="24">
        <f>IF(Treasuries_01152013!CS81=0,0,theta0+(theta1+theta2)*(1-EXP(-Treasuries_01152013!CS81/la))/(Treasuries_01152013!CS81/la)-theta2*EXP(-Treasuries_01152013!CS81/la))</f>
        <v>0</v>
      </c>
      <c r="AG92" s="24">
        <f>IF(Treasuries_01152013!CT81=0,0,theta0+(theta1+theta2)*(1-EXP(-Treasuries_01152013!CT81/la))/(Treasuries_01152013!CT81/la)-theta2*EXP(-Treasuries_01152013!CT81/la))</f>
        <v>0</v>
      </c>
      <c r="AH92" s="24">
        <f>IF(Treasuries_01152013!CU81=0,0,theta0+(theta1+theta2)*(1-EXP(-Treasuries_01152013!CU81/la))/(Treasuries_01152013!CU81/la)-theta2*EXP(-Treasuries_01152013!CU81/la))</f>
        <v>0</v>
      </c>
      <c r="AI92" s="24">
        <f>IF(Treasuries_01152013!CV81=0,0,theta0+(theta1+theta2)*(1-EXP(-Treasuries_01152013!CV81/la))/(Treasuries_01152013!CV81/la)-theta2*EXP(-Treasuries_01152013!CV81/la))</f>
        <v>0</v>
      </c>
      <c r="AJ92" s="24">
        <f>IF(Treasuries_01152013!CW81=0,0,theta0+(theta1+theta2)*(1-EXP(-Treasuries_01152013!CW81/la))/(Treasuries_01152013!CW81/la)-theta2*EXP(-Treasuries_01152013!CW81/la))</f>
        <v>0</v>
      </c>
      <c r="AK92" s="24">
        <f>IF(Treasuries_01152013!CX81=0,0,theta0+(theta1+theta2)*(1-EXP(-Treasuries_01152013!CX81/la))/(Treasuries_01152013!CX81/la)-theta2*EXP(-Treasuries_01152013!CX81/la))</f>
        <v>0</v>
      </c>
      <c r="AL92" s="24">
        <f>IF(Treasuries_01152013!CY81=0,0,theta0+(theta1+theta2)*(1-EXP(-Treasuries_01152013!CY81/la))/(Treasuries_01152013!CY81/la)-theta2*EXP(-Treasuries_01152013!CY81/la))</f>
        <v>0</v>
      </c>
      <c r="AM92" s="24">
        <f>IF(Treasuries_01152013!CZ81=0,0,theta0+(theta1+theta2)*(1-EXP(-Treasuries_01152013!CZ81/la))/(Treasuries_01152013!CZ81/la)-theta2*EXP(-Treasuries_01152013!CZ81/la))</f>
        <v>0</v>
      </c>
      <c r="AN92" s="24">
        <f>IF(Treasuries_01152013!DA81=0,0,theta0+(theta1+theta2)*(1-EXP(-Treasuries_01152013!DA81/la))/(Treasuries_01152013!DA81/la)-theta2*EXP(-Treasuries_01152013!DA81/la))</f>
        <v>0</v>
      </c>
      <c r="AO92" s="24">
        <f>IF(Treasuries_01152013!DB81=0,0,theta0+(theta1+theta2)*(1-EXP(-Treasuries_01152013!DB81/la))/(Treasuries_01152013!DB81/la)-theta2*EXP(-Treasuries_01152013!DB81/la))</f>
        <v>0</v>
      </c>
      <c r="AP92" s="24">
        <f>IF(Treasuries_01152013!DC81=0,0,theta0+(theta1+theta2)*(1-EXP(-Treasuries_01152013!DC81/la))/(Treasuries_01152013!DC81/la)-theta2*EXP(-Treasuries_01152013!DC81/la))</f>
        <v>0</v>
      </c>
      <c r="AQ92" s="24">
        <f>IF(Treasuries_01152013!DD81=0,0,theta0+(theta1+theta2)*(1-EXP(-Treasuries_01152013!DD81/la))/(Treasuries_01152013!DD81/la)-theta2*EXP(-Treasuries_01152013!DD81/la))</f>
        <v>0</v>
      </c>
      <c r="AR92" s="24">
        <f>IF(Treasuries_01152013!DE81=0,0,theta0+(theta1+theta2)*(1-EXP(-Treasuries_01152013!DE81/la))/(Treasuries_01152013!DE81/la)-theta2*EXP(-Treasuries_01152013!DE81/la))</f>
        <v>0</v>
      </c>
      <c r="AS92" s="24">
        <f>IF(Treasuries_01152013!DF81=0,0,theta0+(theta1+theta2)*(1-EXP(-Treasuries_01152013!DF81/la))/(Treasuries_01152013!DF81/la)-theta2*EXP(-Treasuries_01152013!DF81/la))</f>
        <v>0</v>
      </c>
      <c r="AT92" s="24">
        <f>IF(Treasuries_01152013!DG81=0,0,theta0+(theta1+theta2)*(1-EXP(-Treasuries_01152013!DG81/la))/(Treasuries_01152013!DG81/la)-theta2*EXP(-Treasuries_01152013!DG81/la))</f>
        <v>0</v>
      </c>
      <c r="AU92" s="24">
        <f>IF(Treasuries_01152013!DH81=0,0,theta0+(theta1+theta2)*(1-EXP(-Treasuries_01152013!DH81/la))/(Treasuries_01152013!DH81/la)-theta2*EXP(-Treasuries_01152013!DH81/la))</f>
        <v>0</v>
      </c>
      <c r="AV92" s="24">
        <f>IF(Treasuries_01152013!DI81=0,0,theta0+(theta1+theta2)*(1-EXP(-Treasuries_01152013!DI81/la))/(Treasuries_01152013!DI81/la)-theta2*EXP(-Treasuries_01152013!DI81/la))</f>
        <v>0</v>
      </c>
      <c r="AW92" s="24">
        <f>IF(Treasuries_01152013!DJ81=0,0,theta0+(theta1+theta2)*(1-EXP(-Treasuries_01152013!DJ81/la))/(Treasuries_01152013!DJ81/la)-theta2*EXP(-Treasuries_01152013!DJ81/la))</f>
        <v>0</v>
      </c>
      <c r="AX92" s="24">
        <f>IF(Treasuries_01152013!DK81=0,0,theta0+(theta1+theta2)*(1-EXP(-Treasuries_01152013!DK81/la))/(Treasuries_01152013!DK81/la)-theta2*EXP(-Treasuries_01152013!DK81/la))</f>
        <v>0</v>
      </c>
      <c r="AY92" s="24">
        <f>IF(Treasuries_01152013!DL81=0,0,theta0+(theta1+theta2)*(1-EXP(-Treasuries_01152013!DL81/la))/(Treasuries_01152013!DL81/la)-theta2*EXP(-Treasuries_01152013!DL81/la))</f>
        <v>0</v>
      </c>
      <c r="AZ92" s="24">
        <f>IF(Treasuries_01152013!DM81=0,0,theta0+(theta1+theta2)*(1-EXP(-Treasuries_01152013!DM81/la))/(Treasuries_01152013!DM81/la)-theta2*EXP(-Treasuries_01152013!DM81/la))</f>
        <v>0</v>
      </c>
      <c r="BA92" s="24">
        <f>IF(Treasuries_01152013!DN81=0,0,theta0+(theta1+theta2)*(1-EXP(-Treasuries_01152013!DN81/la))/(Treasuries_01152013!DN81/la)-theta2*EXP(-Treasuries_01152013!DN81/la))</f>
        <v>0</v>
      </c>
      <c r="BB92" s="24">
        <f>IF(Treasuries_01152013!DO81=0,0,theta0+(theta1+theta2)*(1-EXP(-Treasuries_01152013!DO81/la))/(Treasuries_01152013!DO81/la)-theta2*EXP(-Treasuries_01152013!DO81/la))</f>
        <v>0</v>
      </c>
      <c r="BC92" s="24">
        <f>IF(Treasuries_01152013!DP81=0,0,theta0+(theta1+theta2)*(1-EXP(-Treasuries_01152013!DP81/la))/(Treasuries_01152013!DP81/la)-theta2*EXP(-Treasuries_01152013!DP81/la))</f>
        <v>0</v>
      </c>
      <c r="BD92" s="24">
        <f>IF(Treasuries_01152013!DQ81=0,0,theta0+(theta1+theta2)*(1-EXP(-Treasuries_01152013!DQ81/la))/(Treasuries_01152013!DQ81/la)-theta2*EXP(-Treasuries_01152013!DQ81/la))</f>
        <v>0</v>
      </c>
      <c r="BE92" s="24">
        <f>IF(Treasuries_01152013!DR81=0,0,theta0+(theta1+theta2)*(1-EXP(-Treasuries_01152013!DR81/la))/(Treasuries_01152013!DR81/la)-theta2*EXP(-Treasuries_01152013!DR81/la))</f>
        <v>0</v>
      </c>
      <c r="BF92" s="24">
        <f>IF(Treasuries_01152013!DS81=0,0,theta0+(theta1+theta2)*(1-EXP(-Treasuries_01152013!DS81/la))/(Treasuries_01152013!DS81/la)-theta2*EXP(-Treasuries_01152013!DS81/la))</f>
        <v>0</v>
      </c>
      <c r="BG92" s="24">
        <f>IF(Treasuries_01152013!DT81=0,0,theta0+(theta1+theta2)*(1-EXP(-Treasuries_01152013!DT81/la))/(Treasuries_01152013!DT81/la)-theta2*EXP(-Treasuries_01152013!DT81/la))</f>
        <v>0</v>
      </c>
      <c r="BH92" s="24">
        <f>IF(Treasuries_01152013!DU81=0,0,theta0+(theta1+theta2)*(1-EXP(-Treasuries_01152013!DU81/la))/(Treasuries_01152013!DU81/la)-theta2*EXP(-Treasuries_01152013!DU81/la))</f>
        <v>0</v>
      </c>
      <c r="BI92" s="24">
        <f>IF(Treasuries_01152013!DV81=0,0,theta0+(theta1+theta2)*(1-EXP(-Treasuries_01152013!DV81/la))/(Treasuries_01152013!DV81/la)-theta2*EXP(-Treasuries_01152013!DV81/la))</f>
        <v>0</v>
      </c>
      <c r="BJ92" s="24">
        <f>IF(Treasuries_01152013!DW81=0,0,theta0+(theta1+theta2)*(1-EXP(-Treasuries_01152013!DW81/la))/(Treasuries_01152013!DW81/la)-theta2*EXP(-Treasuries_01152013!DW81/la))</f>
        <v>0</v>
      </c>
      <c r="BK92" s="24">
        <f>IF(Treasuries_01152013!DX81=0,0,theta0+(theta1+theta2)*(1-EXP(-Treasuries_01152013!DX81/la))/(Treasuries_01152013!DX81/la)-theta2*EXP(-Treasuries_01152013!DX81/la))</f>
        <v>0</v>
      </c>
      <c r="BL92" s="24">
        <f>IF(Treasuries_01152013!DY81=0,0,theta0+(theta1+theta2)*(1-EXP(-Treasuries_01152013!DY81/la))/(Treasuries_01152013!DY81/la)-theta2*EXP(-Treasuries_01152013!DY81/la))</f>
        <v>0</v>
      </c>
      <c r="BM92" s="24">
        <f>IF(Treasuries_01152013!DZ81=0,0,theta0+(theta1+theta2)*(1-EXP(-Treasuries_01152013!DZ81/la))/(Treasuries_01152013!DZ81/la)-theta2*EXP(-Treasuries_01152013!DZ81/la))</f>
        <v>0</v>
      </c>
      <c r="BN92" s="24">
        <f>IF(Treasuries_01152013!EA81=0,0,theta0+(theta1+theta2)*(1-EXP(-Treasuries_01152013!EA81/la))/(Treasuries_01152013!EA81/la)-theta2*EXP(-Treasuries_01152013!EA81/la))</f>
        <v>0</v>
      </c>
      <c r="BO92" s="17" t="e">
        <f>EXP(-Treasuries_01152013!BT81*G92)</f>
        <v>#DIV/0!</v>
      </c>
      <c r="BP92" s="17" t="e">
        <f>EXP(-Treasuries_01152013!BU81*H92)</f>
        <v>#DIV/0!</v>
      </c>
      <c r="BQ92" s="17" t="e">
        <f>EXP(-Treasuries_01152013!BV81*I92)</f>
        <v>#DIV/0!</v>
      </c>
      <c r="BR92" s="17">
        <f>EXP(-Treasuries_01152013!BW81*J92)</f>
        <v>1</v>
      </c>
      <c r="BS92" s="17">
        <f>EXP(-Treasuries_01152013!BX81*K92)</f>
        <v>1</v>
      </c>
      <c r="BT92" s="17">
        <f>EXP(-Treasuries_01152013!BY81*L92)</f>
        <v>1</v>
      </c>
      <c r="BU92" s="17">
        <f>EXP(-Treasuries_01152013!BZ81*M92)</f>
        <v>1</v>
      </c>
      <c r="BV92" s="17">
        <f>EXP(-Treasuries_01152013!CA81*N92)</f>
        <v>1</v>
      </c>
      <c r="BW92" s="17">
        <f>EXP(-Treasuries_01152013!CB81*O92)</f>
        <v>1</v>
      </c>
      <c r="BX92" s="17">
        <f>EXP(-Treasuries_01152013!CC81*P92)</f>
        <v>1</v>
      </c>
      <c r="BY92" s="17">
        <f>EXP(-Treasuries_01152013!CD81*Q92)</f>
        <v>1</v>
      </c>
      <c r="BZ92" s="17">
        <f>EXP(-Treasuries_01152013!CE81*R92)</f>
        <v>1</v>
      </c>
      <c r="CA92" s="17">
        <f>EXP(-Treasuries_01152013!CF81*S92)</f>
        <v>1</v>
      </c>
      <c r="CB92" s="17">
        <f>EXP(-Treasuries_01152013!CG81*T92)</f>
        <v>1</v>
      </c>
      <c r="CC92" s="17">
        <f>EXP(-Treasuries_01152013!CH81*U92)</f>
        <v>1</v>
      </c>
      <c r="CD92" s="17">
        <f>EXP(-Treasuries_01152013!CI81*V92)</f>
        <v>1</v>
      </c>
      <c r="CE92" s="17">
        <f>EXP(-Treasuries_01152013!CJ81*W92)</f>
        <v>1</v>
      </c>
      <c r="CF92" s="17">
        <f>EXP(-Treasuries_01152013!CK81*X92)</f>
        <v>1</v>
      </c>
      <c r="CG92" s="17">
        <f>EXP(-Treasuries_01152013!CL81*Y92)</f>
        <v>1</v>
      </c>
      <c r="CH92" s="17">
        <f>EXP(-Treasuries_01152013!CM81*Z92)</f>
        <v>1</v>
      </c>
      <c r="CI92" s="17">
        <f>EXP(-Treasuries_01152013!CN81*AA92)</f>
        <v>1</v>
      </c>
      <c r="CJ92" s="17">
        <f>EXP(-Treasuries_01152013!CO81*AB92)</f>
        <v>1</v>
      </c>
      <c r="CK92" s="17">
        <f>EXP(-Treasuries_01152013!CP81*AC92)</f>
        <v>1</v>
      </c>
      <c r="CL92" s="17">
        <f>EXP(-Treasuries_01152013!CQ81*AD92)</f>
        <v>1</v>
      </c>
      <c r="CM92" s="17">
        <f>EXP(-Treasuries_01152013!CR81*AE92)</f>
        <v>1</v>
      </c>
      <c r="CN92" s="17">
        <f>EXP(-Treasuries_01152013!CS81*AF92)</f>
        <v>1</v>
      </c>
      <c r="CO92" s="17">
        <f>EXP(-Treasuries_01152013!CT81*AG92)</f>
        <v>1</v>
      </c>
      <c r="CP92" s="17">
        <f>EXP(-Treasuries_01152013!CU81*AH92)</f>
        <v>1</v>
      </c>
      <c r="CQ92" s="17">
        <f>EXP(-Treasuries_01152013!CV81*AI92)</f>
        <v>1</v>
      </c>
      <c r="CR92" s="17">
        <f>EXP(-Treasuries_01152013!CW81*AJ92)</f>
        <v>1</v>
      </c>
      <c r="CS92" s="17">
        <f>EXP(-Treasuries_01152013!CX81*AK92)</f>
        <v>1</v>
      </c>
      <c r="CT92" s="17">
        <f>EXP(-Treasuries_01152013!CY81*AL92)</f>
        <v>1</v>
      </c>
      <c r="CU92" s="17">
        <f>EXP(-Treasuries_01152013!CZ81*AM92)</f>
        <v>1</v>
      </c>
      <c r="CV92" s="17">
        <f>EXP(-Treasuries_01152013!DA81*AN92)</f>
        <v>1</v>
      </c>
      <c r="CW92" s="17">
        <f>EXP(-Treasuries_01152013!DB81*AO92)</f>
        <v>1</v>
      </c>
      <c r="CX92" s="17">
        <f>EXP(-Treasuries_01152013!DC81*AP92)</f>
        <v>1</v>
      </c>
      <c r="CY92" s="17">
        <f>EXP(-Treasuries_01152013!DD81*AQ92)</f>
        <v>1</v>
      </c>
      <c r="CZ92" s="17">
        <f>EXP(-Treasuries_01152013!DE81*AR92)</f>
        <v>1</v>
      </c>
      <c r="DA92" s="17">
        <f>EXP(-Treasuries_01152013!DF81*AS92)</f>
        <v>1</v>
      </c>
      <c r="DB92" s="17">
        <f>EXP(-Treasuries_01152013!DG81*AT92)</f>
        <v>1</v>
      </c>
      <c r="DC92" s="17">
        <f>EXP(-Treasuries_01152013!DH81*AU92)</f>
        <v>1</v>
      </c>
      <c r="DD92" s="17">
        <f>EXP(-Treasuries_01152013!DI81*AV92)</f>
        <v>1</v>
      </c>
      <c r="DE92" s="17">
        <f>EXP(-Treasuries_01152013!DJ81*AW92)</f>
        <v>1</v>
      </c>
      <c r="DF92" s="17">
        <f>EXP(-Treasuries_01152013!DK81*AX92)</f>
        <v>1</v>
      </c>
      <c r="DG92" s="17">
        <f>EXP(-Treasuries_01152013!DL81*AY92)</f>
        <v>1</v>
      </c>
      <c r="DH92" s="17">
        <f>EXP(-Treasuries_01152013!DM81*AZ92)</f>
        <v>1</v>
      </c>
      <c r="DI92" s="17">
        <f>EXP(-Treasuries_01152013!DN81*BA92)</f>
        <v>1</v>
      </c>
      <c r="DJ92" s="17">
        <f>EXP(-Treasuries_01152013!DO81*BB92)</f>
        <v>1</v>
      </c>
      <c r="DK92" s="17">
        <f>EXP(-Treasuries_01152013!DP81*BC92)</f>
        <v>1</v>
      </c>
      <c r="DL92" s="17">
        <f>EXP(-Treasuries_01152013!DQ81*BD92)</f>
        <v>1</v>
      </c>
      <c r="DM92" s="17">
        <f>EXP(-Treasuries_01152013!DR81*BE92)</f>
        <v>1</v>
      </c>
      <c r="DN92" s="17">
        <f>EXP(-Treasuries_01152013!DS81*BF92)</f>
        <v>1</v>
      </c>
      <c r="DO92" s="17">
        <f>EXP(-Treasuries_01152013!DT81*BG92)</f>
        <v>1</v>
      </c>
      <c r="DP92" s="17">
        <f>EXP(-Treasuries_01152013!DU81*BH92)</f>
        <v>1</v>
      </c>
      <c r="DQ92" s="17">
        <f>EXP(-Treasuries_01152013!DV81*BI92)</f>
        <v>1</v>
      </c>
      <c r="DR92" s="17">
        <f>EXP(-Treasuries_01152013!DW81*BJ92)</f>
        <v>1</v>
      </c>
      <c r="DS92" s="17">
        <f>EXP(-Treasuries_01152013!DX81*BK92)</f>
        <v>1</v>
      </c>
      <c r="DT92" s="17">
        <f>EXP(-Treasuries_01152013!DY81*BL92)</f>
        <v>1</v>
      </c>
      <c r="DU92" s="17">
        <f>EXP(-Treasuries_01152013!DZ81*BM92)</f>
        <v>1</v>
      </c>
      <c r="DV92" s="17">
        <f>EXP(-Treasuries_01152013!EA81*BN92)</f>
        <v>1</v>
      </c>
      <c r="DW92" s="8" t="e">
        <f>SUMPRODUCT(BO92:DV92,Treasuries_01152013!K81:BR81)</f>
        <v>#DIV/0!</v>
      </c>
      <c r="DX92" s="11" t="e">
        <f t="shared" si="7"/>
        <v>#DIV/0!</v>
      </c>
    </row>
    <row r="93" spans="2:133">
      <c r="B93" s="10">
        <f>Treasuries_01152013!C82</f>
        <v>1.75</v>
      </c>
      <c r="C93" s="10">
        <f>Treasuries_01152013!E82</f>
        <v>101.609375</v>
      </c>
      <c r="D93" s="10">
        <f>Treasuries_01152013!F82</f>
        <v>101.632812</v>
      </c>
      <c r="E93" s="8">
        <f>Treasuries_01152013!H82</f>
        <v>1.0444444444444445</v>
      </c>
      <c r="F93" s="8">
        <f t="shared" si="5"/>
        <v>101.6210935</v>
      </c>
      <c r="G93" s="24" t="e">
        <f>IF(Treasuries_01152013!BT82=0,0,theta0+(theta1+theta2)*(1-EXP(-Treasuries_01152013!BT82/la))/(Treasuries_01152013!BT82/la)-theta2*EXP(-Treasuries_01152013!BT82/la))</f>
        <v>#DIV/0!</v>
      </c>
      <c r="H93" s="24" t="e">
        <f>IF(Treasuries_01152013!BU82=0,0,theta0+(theta1+theta2)*(1-EXP(-Treasuries_01152013!BU82/la))/(Treasuries_01152013!BU82/la)-theta2*EXP(-Treasuries_01152013!BU82/la))</f>
        <v>#DIV/0!</v>
      </c>
      <c r="I93" s="24" t="e">
        <f>IF(Treasuries_01152013!BV82=0,0,theta0+(theta1+theta2)*(1-EXP(-Treasuries_01152013!BV82/la))/(Treasuries_01152013!BV82/la)-theta2*EXP(-Treasuries_01152013!BV82/la))</f>
        <v>#DIV/0!</v>
      </c>
      <c r="J93" s="24">
        <f>IF(Treasuries_01152013!BW82=0,0,theta0+(theta1+theta2)*(1-EXP(-Treasuries_01152013!BW82/la))/(Treasuries_01152013!BW82/la)-theta2*EXP(-Treasuries_01152013!BW82/la))</f>
        <v>0</v>
      </c>
      <c r="K93" s="24">
        <f>IF(Treasuries_01152013!BX82=0,0,theta0+(theta1+theta2)*(1-EXP(-Treasuries_01152013!BX82/la))/(Treasuries_01152013!BX82/la)-theta2*EXP(-Treasuries_01152013!BX82/la))</f>
        <v>0</v>
      </c>
      <c r="L93" s="24">
        <f>IF(Treasuries_01152013!BY82=0,0,theta0+(theta1+theta2)*(1-EXP(-Treasuries_01152013!BY82/la))/(Treasuries_01152013!BY82/la)-theta2*EXP(-Treasuries_01152013!BY82/la))</f>
        <v>0</v>
      </c>
      <c r="M93" s="24">
        <f>IF(Treasuries_01152013!BZ82=0,0,theta0+(theta1+theta2)*(1-EXP(-Treasuries_01152013!BZ82/la))/(Treasuries_01152013!BZ82/la)-theta2*EXP(-Treasuries_01152013!BZ82/la))</f>
        <v>0</v>
      </c>
      <c r="N93" s="24">
        <f>IF(Treasuries_01152013!CA82=0,0,theta0+(theta1+theta2)*(1-EXP(-Treasuries_01152013!CA82/la))/(Treasuries_01152013!CA82/la)-theta2*EXP(-Treasuries_01152013!CA82/la))</f>
        <v>0</v>
      </c>
      <c r="O93" s="24">
        <f>IF(Treasuries_01152013!CB82=0,0,theta0+(theta1+theta2)*(1-EXP(-Treasuries_01152013!CB82/la))/(Treasuries_01152013!CB82/la)-theta2*EXP(-Treasuries_01152013!CB82/la))</f>
        <v>0</v>
      </c>
      <c r="P93" s="24">
        <f>IF(Treasuries_01152013!CC82=0,0,theta0+(theta1+theta2)*(1-EXP(-Treasuries_01152013!CC82/la))/(Treasuries_01152013!CC82/la)-theta2*EXP(-Treasuries_01152013!CC82/la))</f>
        <v>0</v>
      </c>
      <c r="Q93" s="24">
        <f>IF(Treasuries_01152013!CD82=0,0,theta0+(theta1+theta2)*(1-EXP(-Treasuries_01152013!CD82/la))/(Treasuries_01152013!CD82/la)-theta2*EXP(-Treasuries_01152013!CD82/la))</f>
        <v>0</v>
      </c>
      <c r="R93" s="24">
        <f>IF(Treasuries_01152013!CE82=0,0,theta0+(theta1+theta2)*(1-EXP(-Treasuries_01152013!CE82/la))/(Treasuries_01152013!CE82/la)-theta2*EXP(-Treasuries_01152013!CE82/la))</f>
        <v>0</v>
      </c>
      <c r="S93" s="24">
        <f>IF(Treasuries_01152013!CF82=0,0,theta0+(theta1+theta2)*(1-EXP(-Treasuries_01152013!CF82/la))/(Treasuries_01152013!CF82/la)-theta2*EXP(-Treasuries_01152013!CF82/la))</f>
        <v>0</v>
      </c>
      <c r="T93" s="24">
        <f>IF(Treasuries_01152013!CG82=0,0,theta0+(theta1+theta2)*(1-EXP(-Treasuries_01152013!CG82/la))/(Treasuries_01152013!CG82/la)-theta2*EXP(-Treasuries_01152013!CG82/la))</f>
        <v>0</v>
      </c>
      <c r="U93" s="24">
        <f>IF(Treasuries_01152013!CH82=0,0,theta0+(theta1+theta2)*(1-EXP(-Treasuries_01152013!CH82/la))/(Treasuries_01152013!CH82/la)-theta2*EXP(-Treasuries_01152013!CH82/la))</f>
        <v>0</v>
      </c>
      <c r="V93" s="24">
        <f>IF(Treasuries_01152013!CI82=0,0,theta0+(theta1+theta2)*(1-EXP(-Treasuries_01152013!CI82/la))/(Treasuries_01152013!CI82/la)-theta2*EXP(-Treasuries_01152013!CI82/la))</f>
        <v>0</v>
      </c>
      <c r="W93" s="24">
        <f>IF(Treasuries_01152013!CJ82=0,0,theta0+(theta1+theta2)*(1-EXP(-Treasuries_01152013!CJ82/la))/(Treasuries_01152013!CJ82/la)-theta2*EXP(-Treasuries_01152013!CJ82/la))</f>
        <v>0</v>
      </c>
      <c r="X93" s="24">
        <f>IF(Treasuries_01152013!CK82=0,0,theta0+(theta1+theta2)*(1-EXP(-Treasuries_01152013!CK82/la))/(Treasuries_01152013!CK82/la)-theta2*EXP(-Treasuries_01152013!CK82/la))</f>
        <v>0</v>
      </c>
      <c r="Y93" s="24">
        <f>IF(Treasuries_01152013!CL82=0,0,theta0+(theta1+theta2)*(1-EXP(-Treasuries_01152013!CL82/la))/(Treasuries_01152013!CL82/la)-theta2*EXP(-Treasuries_01152013!CL82/la))</f>
        <v>0</v>
      </c>
      <c r="Z93" s="24">
        <f>IF(Treasuries_01152013!CM82=0,0,theta0+(theta1+theta2)*(1-EXP(-Treasuries_01152013!CM82/la))/(Treasuries_01152013!CM82/la)-theta2*EXP(-Treasuries_01152013!CM82/la))</f>
        <v>0</v>
      </c>
      <c r="AA93" s="24">
        <f>IF(Treasuries_01152013!CN82=0,0,theta0+(theta1+theta2)*(1-EXP(-Treasuries_01152013!CN82/la))/(Treasuries_01152013!CN82/la)-theta2*EXP(-Treasuries_01152013!CN82/la))</f>
        <v>0</v>
      </c>
      <c r="AB93" s="24">
        <f>IF(Treasuries_01152013!CO82=0,0,theta0+(theta1+theta2)*(1-EXP(-Treasuries_01152013!CO82/la))/(Treasuries_01152013!CO82/la)-theta2*EXP(-Treasuries_01152013!CO82/la))</f>
        <v>0</v>
      </c>
      <c r="AC93" s="24">
        <f>IF(Treasuries_01152013!CP82=0,0,theta0+(theta1+theta2)*(1-EXP(-Treasuries_01152013!CP82/la))/(Treasuries_01152013!CP82/la)-theta2*EXP(-Treasuries_01152013!CP82/la))</f>
        <v>0</v>
      </c>
      <c r="AD93" s="24">
        <f>IF(Treasuries_01152013!CQ82=0,0,theta0+(theta1+theta2)*(1-EXP(-Treasuries_01152013!CQ82/la))/(Treasuries_01152013!CQ82/la)-theta2*EXP(-Treasuries_01152013!CQ82/la))</f>
        <v>0</v>
      </c>
      <c r="AE93" s="24">
        <f>IF(Treasuries_01152013!CR82=0,0,theta0+(theta1+theta2)*(1-EXP(-Treasuries_01152013!CR82/la))/(Treasuries_01152013!CR82/la)-theta2*EXP(-Treasuries_01152013!CR82/la))</f>
        <v>0</v>
      </c>
      <c r="AF93" s="24">
        <f>IF(Treasuries_01152013!CS82=0,0,theta0+(theta1+theta2)*(1-EXP(-Treasuries_01152013!CS82/la))/(Treasuries_01152013!CS82/la)-theta2*EXP(-Treasuries_01152013!CS82/la))</f>
        <v>0</v>
      </c>
      <c r="AG93" s="24">
        <f>IF(Treasuries_01152013!CT82=0,0,theta0+(theta1+theta2)*(1-EXP(-Treasuries_01152013!CT82/la))/(Treasuries_01152013!CT82/la)-theta2*EXP(-Treasuries_01152013!CT82/la))</f>
        <v>0</v>
      </c>
      <c r="AH93" s="24">
        <f>IF(Treasuries_01152013!CU82=0,0,theta0+(theta1+theta2)*(1-EXP(-Treasuries_01152013!CU82/la))/(Treasuries_01152013!CU82/la)-theta2*EXP(-Treasuries_01152013!CU82/la))</f>
        <v>0</v>
      </c>
      <c r="AI93" s="24">
        <f>IF(Treasuries_01152013!CV82=0,0,theta0+(theta1+theta2)*(1-EXP(-Treasuries_01152013!CV82/la))/(Treasuries_01152013!CV82/la)-theta2*EXP(-Treasuries_01152013!CV82/la))</f>
        <v>0</v>
      </c>
      <c r="AJ93" s="24">
        <f>IF(Treasuries_01152013!CW82=0,0,theta0+(theta1+theta2)*(1-EXP(-Treasuries_01152013!CW82/la))/(Treasuries_01152013!CW82/la)-theta2*EXP(-Treasuries_01152013!CW82/la))</f>
        <v>0</v>
      </c>
      <c r="AK93" s="24">
        <f>IF(Treasuries_01152013!CX82=0,0,theta0+(theta1+theta2)*(1-EXP(-Treasuries_01152013!CX82/la))/(Treasuries_01152013!CX82/la)-theta2*EXP(-Treasuries_01152013!CX82/la))</f>
        <v>0</v>
      </c>
      <c r="AL93" s="24">
        <f>IF(Treasuries_01152013!CY82=0,0,theta0+(theta1+theta2)*(1-EXP(-Treasuries_01152013!CY82/la))/(Treasuries_01152013!CY82/la)-theta2*EXP(-Treasuries_01152013!CY82/la))</f>
        <v>0</v>
      </c>
      <c r="AM93" s="24">
        <f>IF(Treasuries_01152013!CZ82=0,0,theta0+(theta1+theta2)*(1-EXP(-Treasuries_01152013!CZ82/la))/(Treasuries_01152013!CZ82/la)-theta2*EXP(-Treasuries_01152013!CZ82/la))</f>
        <v>0</v>
      </c>
      <c r="AN93" s="24">
        <f>IF(Treasuries_01152013!DA82=0,0,theta0+(theta1+theta2)*(1-EXP(-Treasuries_01152013!DA82/la))/(Treasuries_01152013!DA82/la)-theta2*EXP(-Treasuries_01152013!DA82/la))</f>
        <v>0</v>
      </c>
      <c r="AO93" s="24">
        <f>IF(Treasuries_01152013!DB82=0,0,theta0+(theta1+theta2)*(1-EXP(-Treasuries_01152013!DB82/la))/(Treasuries_01152013!DB82/la)-theta2*EXP(-Treasuries_01152013!DB82/la))</f>
        <v>0</v>
      </c>
      <c r="AP93" s="24">
        <f>IF(Treasuries_01152013!DC82=0,0,theta0+(theta1+theta2)*(1-EXP(-Treasuries_01152013!DC82/la))/(Treasuries_01152013!DC82/la)-theta2*EXP(-Treasuries_01152013!DC82/la))</f>
        <v>0</v>
      </c>
      <c r="AQ93" s="24">
        <f>IF(Treasuries_01152013!DD82=0,0,theta0+(theta1+theta2)*(1-EXP(-Treasuries_01152013!DD82/la))/(Treasuries_01152013!DD82/la)-theta2*EXP(-Treasuries_01152013!DD82/la))</f>
        <v>0</v>
      </c>
      <c r="AR93" s="24">
        <f>IF(Treasuries_01152013!DE82=0,0,theta0+(theta1+theta2)*(1-EXP(-Treasuries_01152013!DE82/la))/(Treasuries_01152013!DE82/la)-theta2*EXP(-Treasuries_01152013!DE82/la))</f>
        <v>0</v>
      </c>
      <c r="AS93" s="24">
        <f>IF(Treasuries_01152013!DF82=0,0,theta0+(theta1+theta2)*(1-EXP(-Treasuries_01152013!DF82/la))/(Treasuries_01152013!DF82/la)-theta2*EXP(-Treasuries_01152013!DF82/la))</f>
        <v>0</v>
      </c>
      <c r="AT93" s="24">
        <f>IF(Treasuries_01152013!DG82=0,0,theta0+(theta1+theta2)*(1-EXP(-Treasuries_01152013!DG82/la))/(Treasuries_01152013!DG82/la)-theta2*EXP(-Treasuries_01152013!DG82/la))</f>
        <v>0</v>
      </c>
      <c r="AU93" s="24">
        <f>IF(Treasuries_01152013!DH82=0,0,theta0+(theta1+theta2)*(1-EXP(-Treasuries_01152013!DH82/la))/(Treasuries_01152013!DH82/la)-theta2*EXP(-Treasuries_01152013!DH82/la))</f>
        <v>0</v>
      </c>
      <c r="AV93" s="24">
        <f>IF(Treasuries_01152013!DI82=0,0,theta0+(theta1+theta2)*(1-EXP(-Treasuries_01152013!DI82/la))/(Treasuries_01152013!DI82/la)-theta2*EXP(-Treasuries_01152013!DI82/la))</f>
        <v>0</v>
      </c>
      <c r="AW93" s="24">
        <f>IF(Treasuries_01152013!DJ82=0,0,theta0+(theta1+theta2)*(1-EXP(-Treasuries_01152013!DJ82/la))/(Treasuries_01152013!DJ82/la)-theta2*EXP(-Treasuries_01152013!DJ82/la))</f>
        <v>0</v>
      </c>
      <c r="AX93" s="24">
        <f>IF(Treasuries_01152013!DK82=0,0,theta0+(theta1+theta2)*(1-EXP(-Treasuries_01152013!DK82/la))/(Treasuries_01152013!DK82/la)-theta2*EXP(-Treasuries_01152013!DK82/la))</f>
        <v>0</v>
      </c>
      <c r="AY93" s="24">
        <f>IF(Treasuries_01152013!DL82=0,0,theta0+(theta1+theta2)*(1-EXP(-Treasuries_01152013!DL82/la))/(Treasuries_01152013!DL82/la)-theta2*EXP(-Treasuries_01152013!DL82/la))</f>
        <v>0</v>
      </c>
      <c r="AZ93" s="24">
        <f>IF(Treasuries_01152013!DM82=0,0,theta0+(theta1+theta2)*(1-EXP(-Treasuries_01152013!DM82/la))/(Treasuries_01152013!DM82/la)-theta2*EXP(-Treasuries_01152013!DM82/la))</f>
        <v>0</v>
      </c>
      <c r="BA93" s="24">
        <f>IF(Treasuries_01152013!DN82=0,0,theta0+(theta1+theta2)*(1-EXP(-Treasuries_01152013!DN82/la))/(Treasuries_01152013!DN82/la)-theta2*EXP(-Treasuries_01152013!DN82/la))</f>
        <v>0</v>
      </c>
      <c r="BB93" s="24">
        <f>IF(Treasuries_01152013!DO82=0,0,theta0+(theta1+theta2)*(1-EXP(-Treasuries_01152013!DO82/la))/(Treasuries_01152013!DO82/la)-theta2*EXP(-Treasuries_01152013!DO82/la))</f>
        <v>0</v>
      </c>
      <c r="BC93" s="24">
        <f>IF(Treasuries_01152013!DP82=0,0,theta0+(theta1+theta2)*(1-EXP(-Treasuries_01152013!DP82/la))/(Treasuries_01152013!DP82/la)-theta2*EXP(-Treasuries_01152013!DP82/la))</f>
        <v>0</v>
      </c>
      <c r="BD93" s="24">
        <f>IF(Treasuries_01152013!DQ82=0,0,theta0+(theta1+theta2)*(1-EXP(-Treasuries_01152013!DQ82/la))/(Treasuries_01152013!DQ82/la)-theta2*EXP(-Treasuries_01152013!DQ82/la))</f>
        <v>0</v>
      </c>
      <c r="BE93" s="24">
        <f>IF(Treasuries_01152013!DR82=0,0,theta0+(theta1+theta2)*(1-EXP(-Treasuries_01152013!DR82/la))/(Treasuries_01152013!DR82/la)-theta2*EXP(-Treasuries_01152013!DR82/la))</f>
        <v>0</v>
      </c>
      <c r="BF93" s="24">
        <f>IF(Treasuries_01152013!DS82=0,0,theta0+(theta1+theta2)*(1-EXP(-Treasuries_01152013!DS82/la))/(Treasuries_01152013!DS82/la)-theta2*EXP(-Treasuries_01152013!DS82/la))</f>
        <v>0</v>
      </c>
      <c r="BG93" s="24">
        <f>IF(Treasuries_01152013!DT82=0,0,theta0+(theta1+theta2)*(1-EXP(-Treasuries_01152013!DT82/la))/(Treasuries_01152013!DT82/la)-theta2*EXP(-Treasuries_01152013!DT82/la))</f>
        <v>0</v>
      </c>
      <c r="BH93" s="24">
        <f>IF(Treasuries_01152013!DU82=0,0,theta0+(theta1+theta2)*(1-EXP(-Treasuries_01152013!DU82/la))/(Treasuries_01152013!DU82/la)-theta2*EXP(-Treasuries_01152013!DU82/la))</f>
        <v>0</v>
      </c>
      <c r="BI93" s="24">
        <f>IF(Treasuries_01152013!DV82=0,0,theta0+(theta1+theta2)*(1-EXP(-Treasuries_01152013!DV82/la))/(Treasuries_01152013!DV82/la)-theta2*EXP(-Treasuries_01152013!DV82/la))</f>
        <v>0</v>
      </c>
      <c r="BJ93" s="24">
        <f>IF(Treasuries_01152013!DW82=0,0,theta0+(theta1+theta2)*(1-EXP(-Treasuries_01152013!DW82/la))/(Treasuries_01152013!DW82/la)-theta2*EXP(-Treasuries_01152013!DW82/la))</f>
        <v>0</v>
      </c>
      <c r="BK93" s="24">
        <f>IF(Treasuries_01152013!DX82=0,0,theta0+(theta1+theta2)*(1-EXP(-Treasuries_01152013!DX82/la))/(Treasuries_01152013!DX82/la)-theta2*EXP(-Treasuries_01152013!DX82/la))</f>
        <v>0</v>
      </c>
      <c r="BL93" s="24">
        <f>IF(Treasuries_01152013!DY82=0,0,theta0+(theta1+theta2)*(1-EXP(-Treasuries_01152013!DY82/la))/(Treasuries_01152013!DY82/la)-theta2*EXP(-Treasuries_01152013!DY82/la))</f>
        <v>0</v>
      </c>
      <c r="BM93" s="24">
        <f>IF(Treasuries_01152013!DZ82=0,0,theta0+(theta1+theta2)*(1-EXP(-Treasuries_01152013!DZ82/la))/(Treasuries_01152013!DZ82/la)-theta2*EXP(-Treasuries_01152013!DZ82/la))</f>
        <v>0</v>
      </c>
      <c r="BN93" s="24">
        <f>IF(Treasuries_01152013!EA82=0,0,theta0+(theta1+theta2)*(1-EXP(-Treasuries_01152013!EA82/la))/(Treasuries_01152013!EA82/la)-theta2*EXP(-Treasuries_01152013!EA82/la))</f>
        <v>0</v>
      </c>
      <c r="BO93" s="17" t="e">
        <f>EXP(-Treasuries_01152013!BT82*G93)</f>
        <v>#DIV/0!</v>
      </c>
      <c r="BP93" s="17" t="e">
        <f>EXP(-Treasuries_01152013!BU82*H93)</f>
        <v>#DIV/0!</v>
      </c>
      <c r="BQ93" s="17" t="e">
        <f>EXP(-Treasuries_01152013!BV82*I93)</f>
        <v>#DIV/0!</v>
      </c>
      <c r="BR93" s="17">
        <f>EXP(-Treasuries_01152013!BW82*J93)</f>
        <v>1</v>
      </c>
      <c r="BS93" s="17">
        <f>EXP(-Treasuries_01152013!BX82*K93)</f>
        <v>1</v>
      </c>
      <c r="BT93" s="17">
        <f>EXP(-Treasuries_01152013!BY82*L93)</f>
        <v>1</v>
      </c>
      <c r="BU93" s="17">
        <f>EXP(-Treasuries_01152013!BZ82*M93)</f>
        <v>1</v>
      </c>
      <c r="BV93" s="17">
        <f>EXP(-Treasuries_01152013!CA82*N93)</f>
        <v>1</v>
      </c>
      <c r="BW93" s="17">
        <f>EXP(-Treasuries_01152013!CB82*O93)</f>
        <v>1</v>
      </c>
      <c r="BX93" s="17">
        <f>EXP(-Treasuries_01152013!CC82*P93)</f>
        <v>1</v>
      </c>
      <c r="BY93" s="17">
        <f>EXP(-Treasuries_01152013!CD82*Q93)</f>
        <v>1</v>
      </c>
      <c r="BZ93" s="17">
        <f>EXP(-Treasuries_01152013!CE82*R93)</f>
        <v>1</v>
      </c>
      <c r="CA93" s="17">
        <f>EXP(-Treasuries_01152013!CF82*S93)</f>
        <v>1</v>
      </c>
      <c r="CB93" s="17">
        <f>EXP(-Treasuries_01152013!CG82*T93)</f>
        <v>1</v>
      </c>
      <c r="CC93" s="17">
        <f>EXP(-Treasuries_01152013!CH82*U93)</f>
        <v>1</v>
      </c>
      <c r="CD93" s="17">
        <f>EXP(-Treasuries_01152013!CI82*V93)</f>
        <v>1</v>
      </c>
      <c r="CE93" s="17">
        <f>EXP(-Treasuries_01152013!CJ82*W93)</f>
        <v>1</v>
      </c>
      <c r="CF93" s="17">
        <f>EXP(-Treasuries_01152013!CK82*X93)</f>
        <v>1</v>
      </c>
      <c r="CG93" s="17">
        <f>EXP(-Treasuries_01152013!CL82*Y93)</f>
        <v>1</v>
      </c>
      <c r="CH93" s="17">
        <f>EXP(-Treasuries_01152013!CM82*Z93)</f>
        <v>1</v>
      </c>
      <c r="CI93" s="17">
        <f>EXP(-Treasuries_01152013!CN82*AA93)</f>
        <v>1</v>
      </c>
      <c r="CJ93" s="17">
        <f>EXP(-Treasuries_01152013!CO82*AB93)</f>
        <v>1</v>
      </c>
      <c r="CK93" s="17">
        <f>EXP(-Treasuries_01152013!CP82*AC93)</f>
        <v>1</v>
      </c>
      <c r="CL93" s="17">
        <f>EXP(-Treasuries_01152013!CQ82*AD93)</f>
        <v>1</v>
      </c>
      <c r="CM93" s="17">
        <f>EXP(-Treasuries_01152013!CR82*AE93)</f>
        <v>1</v>
      </c>
      <c r="CN93" s="17">
        <f>EXP(-Treasuries_01152013!CS82*AF93)</f>
        <v>1</v>
      </c>
      <c r="CO93" s="17">
        <f>EXP(-Treasuries_01152013!CT82*AG93)</f>
        <v>1</v>
      </c>
      <c r="CP93" s="17">
        <f>EXP(-Treasuries_01152013!CU82*AH93)</f>
        <v>1</v>
      </c>
      <c r="CQ93" s="17">
        <f>EXP(-Treasuries_01152013!CV82*AI93)</f>
        <v>1</v>
      </c>
      <c r="CR93" s="17">
        <f>EXP(-Treasuries_01152013!CW82*AJ93)</f>
        <v>1</v>
      </c>
      <c r="CS93" s="17">
        <f>EXP(-Treasuries_01152013!CX82*AK93)</f>
        <v>1</v>
      </c>
      <c r="CT93" s="17">
        <f>EXP(-Treasuries_01152013!CY82*AL93)</f>
        <v>1</v>
      </c>
      <c r="CU93" s="17">
        <f>EXP(-Treasuries_01152013!CZ82*AM93)</f>
        <v>1</v>
      </c>
      <c r="CV93" s="17">
        <f>EXP(-Treasuries_01152013!DA82*AN93)</f>
        <v>1</v>
      </c>
      <c r="CW93" s="17">
        <f>EXP(-Treasuries_01152013!DB82*AO93)</f>
        <v>1</v>
      </c>
      <c r="CX93" s="17">
        <f>EXP(-Treasuries_01152013!DC82*AP93)</f>
        <v>1</v>
      </c>
      <c r="CY93" s="17">
        <f>EXP(-Treasuries_01152013!DD82*AQ93)</f>
        <v>1</v>
      </c>
      <c r="CZ93" s="17">
        <f>EXP(-Treasuries_01152013!DE82*AR93)</f>
        <v>1</v>
      </c>
      <c r="DA93" s="17">
        <f>EXP(-Treasuries_01152013!DF82*AS93)</f>
        <v>1</v>
      </c>
      <c r="DB93" s="17">
        <f>EXP(-Treasuries_01152013!DG82*AT93)</f>
        <v>1</v>
      </c>
      <c r="DC93" s="17">
        <f>EXP(-Treasuries_01152013!DH82*AU93)</f>
        <v>1</v>
      </c>
      <c r="DD93" s="17">
        <f>EXP(-Treasuries_01152013!DI82*AV93)</f>
        <v>1</v>
      </c>
      <c r="DE93" s="17">
        <f>EXP(-Treasuries_01152013!DJ82*AW93)</f>
        <v>1</v>
      </c>
      <c r="DF93" s="17">
        <f>EXP(-Treasuries_01152013!DK82*AX93)</f>
        <v>1</v>
      </c>
      <c r="DG93" s="17">
        <f>EXP(-Treasuries_01152013!DL82*AY93)</f>
        <v>1</v>
      </c>
      <c r="DH93" s="17">
        <f>EXP(-Treasuries_01152013!DM82*AZ93)</f>
        <v>1</v>
      </c>
      <c r="DI93" s="17">
        <f>EXP(-Treasuries_01152013!DN82*BA93)</f>
        <v>1</v>
      </c>
      <c r="DJ93" s="17">
        <f>EXP(-Treasuries_01152013!DO82*BB93)</f>
        <v>1</v>
      </c>
      <c r="DK93" s="17">
        <f>EXP(-Treasuries_01152013!DP82*BC93)</f>
        <v>1</v>
      </c>
      <c r="DL93" s="17">
        <f>EXP(-Treasuries_01152013!DQ82*BD93)</f>
        <v>1</v>
      </c>
      <c r="DM93" s="17">
        <f>EXP(-Treasuries_01152013!DR82*BE93)</f>
        <v>1</v>
      </c>
      <c r="DN93" s="17">
        <f>EXP(-Treasuries_01152013!DS82*BF93)</f>
        <v>1</v>
      </c>
      <c r="DO93" s="17">
        <f>EXP(-Treasuries_01152013!DT82*BG93)</f>
        <v>1</v>
      </c>
      <c r="DP93" s="17">
        <f>EXP(-Treasuries_01152013!DU82*BH93)</f>
        <v>1</v>
      </c>
      <c r="DQ93" s="17">
        <f>EXP(-Treasuries_01152013!DV82*BI93)</f>
        <v>1</v>
      </c>
      <c r="DR93" s="17">
        <f>EXP(-Treasuries_01152013!DW82*BJ93)</f>
        <v>1</v>
      </c>
      <c r="DS93" s="17">
        <f>EXP(-Treasuries_01152013!DX82*BK93)</f>
        <v>1</v>
      </c>
      <c r="DT93" s="17">
        <f>EXP(-Treasuries_01152013!DY82*BL93)</f>
        <v>1</v>
      </c>
      <c r="DU93" s="17">
        <f>EXP(-Treasuries_01152013!DZ82*BM93)</f>
        <v>1</v>
      </c>
      <c r="DV93" s="17">
        <f>EXP(-Treasuries_01152013!EA82*BN93)</f>
        <v>1</v>
      </c>
      <c r="DW93" s="8" t="e">
        <f>SUMPRODUCT(BO93:DV93,Treasuries_01152013!K82:BR82)</f>
        <v>#DIV/0!</v>
      </c>
      <c r="DX93" s="11" t="e">
        <f t="shared" si="7"/>
        <v>#DIV/0!</v>
      </c>
    </row>
    <row r="94" spans="2:133">
      <c r="B94" s="10">
        <f>Treasuries_01152013!C83</f>
        <v>1.25</v>
      </c>
      <c r="C94" s="10">
        <f>Treasuries_01152013!E83</f>
        <v>101.140625</v>
      </c>
      <c r="D94" s="10">
        <f>Treasuries_01152013!F83</f>
        <v>101.148438</v>
      </c>
      <c r="E94" s="8">
        <f>Treasuries_01152013!H83</f>
        <v>1.0833333333333333</v>
      </c>
      <c r="F94" s="8">
        <f t="shared" si="5"/>
        <v>101.1445315</v>
      </c>
      <c r="G94" s="24" t="e">
        <f>IF(Treasuries_01152013!BT83=0,0,theta0+(theta1+theta2)*(1-EXP(-Treasuries_01152013!BT83/la))/(Treasuries_01152013!BT83/la)-theta2*EXP(-Treasuries_01152013!BT83/la))</f>
        <v>#DIV/0!</v>
      </c>
      <c r="H94" s="24" t="e">
        <f>IF(Treasuries_01152013!BU83=0,0,theta0+(theta1+theta2)*(1-EXP(-Treasuries_01152013!BU83/la))/(Treasuries_01152013!BU83/la)-theta2*EXP(-Treasuries_01152013!BU83/la))</f>
        <v>#DIV/0!</v>
      </c>
      <c r="I94" s="24" t="e">
        <f>IF(Treasuries_01152013!BV83=0,0,theta0+(theta1+theta2)*(1-EXP(-Treasuries_01152013!BV83/la))/(Treasuries_01152013!BV83/la)-theta2*EXP(-Treasuries_01152013!BV83/la))</f>
        <v>#DIV/0!</v>
      </c>
      <c r="J94" s="24">
        <f>IF(Treasuries_01152013!BW83=0,0,theta0+(theta1+theta2)*(1-EXP(-Treasuries_01152013!BW83/la))/(Treasuries_01152013!BW83/la)-theta2*EXP(-Treasuries_01152013!BW83/la))</f>
        <v>0</v>
      </c>
      <c r="K94" s="24">
        <f>IF(Treasuries_01152013!BX83=0,0,theta0+(theta1+theta2)*(1-EXP(-Treasuries_01152013!BX83/la))/(Treasuries_01152013!BX83/la)-theta2*EXP(-Treasuries_01152013!BX83/la))</f>
        <v>0</v>
      </c>
      <c r="L94" s="24">
        <f>IF(Treasuries_01152013!BY83=0,0,theta0+(theta1+theta2)*(1-EXP(-Treasuries_01152013!BY83/la))/(Treasuries_01152013!BY83/la)-theta2*EXP(-Treasuries_01152013!BY83/la))</f>
        <v>0</v>
      </c>
      <c r="M94" s="24">
        <f>IF(Treasuries_01152013!BZ83=0,0,theta0+(theta1+theta2)*(1-EXP(-Treasuries_01152013!BZ83/la))/(Treasuries_01152013!BZ83/la)-theta2*EXP(-Treasuries_01152013!BZ83/la))</f>
        <v>0</v>
      </c>
      <c r="N94" s="24">
        <f>IF(Treasuries_01152013!CA83=0,0,theta0+(theta1+theta2)*(1-EXP(-Treasuries_01152013!CA83/la))/(Treasuries_01152013!CA83/la)-theta2*EXP(-Treasuries_01152013!CA83/la))</f>
        <v>0</v>
      </c>
      <c r="O94" s="24">
        <f>IF(Treasuries_01152013!CB83=0,0,theta0+(theta1+theta2)*(1-EXP(-Treasuries_01152013!CB83/la))/(Treasuries_01152013!CB83/la)-theta2*EXP(-Treasuries_01152013!CB83/la))</f>
        <v>0</v>
      </c>
      <c r="P94" s="24">
        <f>IF(Treasuries_01152013!CC83=0,0,theta0+(theta1+theta2)*(1-EXP(-Treasuries_01152013!CC83/la))/(Treasuries_01152013!CC83/la)-theta2*EXP(-Treasuries_01152013!CC83/la))</f>
        <v>0</v>
      </c>
      <c r="Q94" s="24">
        <f>IF(Treasuries_01152013!CD83=0,0,theta0+(theta1+theta2)*(1-EXP(-Treasuries_01152013!CD83/la))/(Treasuries_01152013!CD83/la)-theta2*EXP(-Treasuries_01152013!CD83/la))</f>
        <v>0</v>
      </c>
      <c r="R94" s="24">
        <f>IF(Treasuries_01152013!CE83=0,0,theta0+(theta1+theta2)*(1-EXP(-Treasuries_01152013!CE83/la))/(Treasuries_01152013!CE83/la)-theta2*EXP(-Treasuries_01152013!CE83/la))</f>
        <v>0</v>
      </c>
      <c r="S94" s="24">
        <f>IF(Treasuries_01152013!CF83=0,0,theta0+(theta1+theta2)*(1-EXP(-Treasuries_01152013!CF83/la))/(Treasuries_01152013!CF83/la)-theta2*EXP(-Treasuries_01152013!CF83/la))</f>
        <v>0</v>
      </c>
      <c r="T94" s="24">
        <f>IF(Treasuries_01152013!CG83=0,0,theta0+(theta1+theta2)*(1-EXP(-Treasuries_01152013!CG83/la))/(Treasuries_01152013!CG83/la)-theta2*EXP(-Treasuries_01152013!CG83/la))</f>
        <v>0</v>
      </c>
      <c r="U94" s="24">
        <f>IF(Treasuries_01152013!CH83=0,0,theta0+(theta1+theta2)*(1-EXP(-Treasuries_01152013!CH83/la))/(Treasuries_01152013!CH83/la)-theta2*EXP(-Treasuries_01152013!CH83/la))</f>
        <v>0</v>
      </c>
      <c r="V94" s="24">
        <f>IF(Treasuries_01152013!CI83=0,0,theta0+(theta1+theta2)*(1-EXP(-Treasuries_01152013!CI83/la))/(Treasuries_01152013!CI83/la)-theta2*EXP(-Treasuries_01152013!CI83/la))</f>
        <v>0</v>
      </c>
      <c r="W94" s="24">
        <f>IF(Treasuries_01152013!CJ83=0,0,theta0+(theta1+theta2)*(1-EXP(-Treasuries_01152013!CJ83/la))/(Treasuries_01152013!CJ83/la)-theta2*EXP(-Treasuries_01152013!CJ83/la))</f>
        <v>0</v>
      </c>
      <c r="X94" s="24">
        <f>IF(Treasuries_01152013!CK83=0,0,theta0+(theta1+theta2)*(1-EXP(-Treasuries_01152013!CK83/la))/(Treasuries_01152013!CK83/la)-theta2*EXP(-Treasuries_01152013!CK83/la))</f>
        <v>0</v>
      </c>
      <c r="Y94" s="24">
        <f>IF(Treasuries_01152013!CL83=0,0,theta0+(theta1+theta2)*(1-EXP(-Treasuries_01152013!CL83/la))/(Treasuries_01152013!CL83/la)-theta2*EXP(-Treasuries_01152013!CL83/la))</f>
        <v>0</v>
      </c>
      <c r="Z94" s="24">
        <f>IF(Treasuries_01152013!CM83=0,0,theta0+(theta1+theta2)*(1-EXP(-Treasuries_01152013!CM83/la))/(Treasuries_01152013!CM83/la)-theta2*EXP(-Treasuries_01152013!CM83/la))</f>
        <v>0</v>
      </c>
      <c r="AA94" s="24">
        <f>IF(Treasuries_01152013!CN83=0,0,theta0+(theta1+theta2)*(1-EXP(-Treasuries_01152013!CN83/la))/(Treasuries_01152013!CN83/la)-theta2*EXP(-Treasuries_01152013!CN83/la))</f>
        <v>0</v>
      </c>
      <c r="AB94" s="24">
        <f>IF(Treasuries_01152013!CO83=0,0,theta0+(theta1+theta2)*(1-EXP(-Treasuries_01152013!CO83/la))/(Treasuries_01152013!CO83/la)-theta2*EXP(-Treasuries_01152013!CO83/la))</f>
        <v>0</v>
      </c>
      <c r="AC94" s="24">
        <f>IF(Treasuries_01152013!CP83=0,0,theta0+(theta1+theta2)*(1-EXP(-Treasuries_01152013!CP83/la))/(Treasuries_01152013!CP83/la)-theta2*EXP(-Treasuries_01152013!CP83/la))</f>
        <v>0</v>
      </c>
      <c r="AD94" s="24">
        <f>IF(Treasuries_01152013!CQ83=0,0,theta0+(theta1+theta2)*(1-EXP(-Treasuries_01152013!CQ83/la))/(Treasuries_01152013!CQ83/la)-theta2*EXP(-Treasuries_01152013!CQ83/la))</f>
        <v>0</v>
      </c>
      <c r="AE94" s="24">
        <f>IF(Treasuries_01152013!CR83=0,0,theta0+(theta1+theta2)*(1-EXP(-Treasuries_01152013!CR83/la))/(Treasuries_01152013!CR83/la)-theta2*EXP(-Treasuries_01152013!CR83/la))</f>
        <v>0</v>
      </c>
      <c r="AF94" s="24">
        <f>IF(Treasuries_01152013!CS83=0,0,theta0+(theta1+theta2)*(1-EXP(-Treasuries_01152013!CS83/la))/(Treasuries_01152013!CS83/la)-theta2*EXP(-Treasuries_01152013!CS83/la))</f>
        <v>0</v>
      </c>
      <c r="AG94" s="24">
        <f>IF(Treasuries_01152013!CT83=0,0,theta0+(theta1+theta2)*(1-EXP(-Treasuries_01152013!CT83/la))/(Treasuries_01152013!CT83/la)-theta2*EXP(-Treasuries_01152013!CT83/la))</f>
        <v>0</v>
      </c>
      <c r="AH94" s="24">
        <f>IF(Treasuries_01152013!CU83=0,0,theta0+(theta1+theta2)*(1-EXP(-Treasuries_01152013!CU83/la))/(Treasuries_01152013!CU83/la)-theta2*EXP(-Treasuries_01152013!CU83/la))</f>
        <v>0</v>
      </c>
      <c r="AI94" s="24">
        <f>IF(Treasuries_01152013!CV83=0,0,theta0+(theta1+theta2)*(1-EXP(-Treasuries_01152013!CV83/la))/(Treasuries_01152013!CV83/la)-theta2*EXP(-Treasuries_01152013!CV83/la))</f>
        <v>0</v>
      </c>
      <c r="AJ94" s="24">
        <f>IF(Treasuries_01152013!CW83=0,0,theta0+(theta1+theta2)*(1-EXP(-Treasuries_01152013!CW83/la))/(Treasuries_01152013!CW83/la)-theta2*EXP(-Treasuries_01152013!CW83/la))</f>
        <v>0</v>
      </c>
      <c r="AK94" s="24">
        <f>IF(Treasuries_01152013!CX83=0,0,theta0+(theta1+theta2)*(1-EXP(-Treasuries_01152013!CX83/la))/(Treasuries_01152013!CX83/la)-theta2*EXP(-Treasuries_01152013!CX83/la))</f>
        <v>0</v>
      </c>
      <c r="AL94" s="24">
        <f>IF(Treasuries_01152013!CY83=0,0,theta0+(theta1+theta2)*(1-EXP(-Treasuries_01152013!CY83/la))/(Treasuries_01152013!CY83/la)-theta2*EXP(-Treasuries_01152013!CY83/la))</f>
        <v>0</v>
      </c>
      <c r="AM94" s="24">
        <f>IF(Treasuries_01152013!CZ83=0,0,theta0+(theta1+theta2)*(1-EXP(-Treasuries_01152013!CZ83/la))/(Treasuries_01152013!CZ83/la)-theta2*EXP(-Treasuries_01152013!CZ83/la))</f>
        <v>0</v>
      </c>
      <c r="AN94" s="24">
        <f>IF(Treasuries_01152013!DA83=0,0,theta0+(theta1+theta2)*(1-EXP(-Treasuries_01152013!DA83/la))/(Treasuries_01152013!DA83/la)-theta2*EXP(-Treasuries_01152013!DA83/la))</f>
        <v>0</v>
      </c>
      <c r="AO94" s="24">
        <f>IF(Treasuries_01152013!DB83=0,0,theta0+(theta1+theta2)*(1-EXP(-Treasuries_01152013!DB83/la))/(Treasuries_01152013!DB83/la)-theta2*EXP(-Treasuries_01152013!DB83/la))</f>
        <v>0</v>
      </c>
      <c r="AP94" s="24">
        <f>IF(Treasuries_01152013!DC83=0,0,theta0+(theta1+theta2)*(1-EXP(-Treasuries_01152013!DC83/la))/(Treasuries_01152013!DC83/la)-theta2*EXP(-Treasuries_01152013!DC83/la))</f>
        <v>0</v>
      </c>
      <c r="AQ94" s="24">
        <f>IF(Treasuries_01152013!DD83=0,0,theta0+(theta1+theta2)*(1-EXP(-Treasuries_01152013!DD83/la))/(Treasuries_01152013!DD83/la)-theta2*EXP(-Treasuries_01152013!DD83/la))</f>
        <v>0</v>
      </c>
      <c r="AR94" s="24">
        <f>IF(Treasuries_01152013!DE83=0,0,theta0+(theta1+theta2)*(1-EXP(-Treasuries_01152013!DE83/la))/(Treasuries_01152013!DE83/la)-theta2*EXP(-Treasuries_01152013!DE83/la))</f>
        <v>0</v>
      </c>
      <c r="AS94" s="24">
        <f>IF(Treasuries_01152013!DF83=0,0,theta0+(theta1+theta2)*(1-EXP(-Treasuries_01152013!DF83/la))/(Treasuries_01152013!DF83/la)-theta2*EXP(-Treasuries_01152013!DF83/la))</f>
        <v>0</v>
      </c>
      <c r="AT94" s="24">
        <f>IF(Treasuries_01152013!DG83=0,0,theta0+(theta1+theta2)*(1-EXP(-Treasuries_01152013!DG83/la))/(Treasuries_01152013!DG83/la)-theta2*EXP(-Treasuries_01152013!DG83/la))</f>
        <v>0</v>
      </c>
      <c r="AU94" s="24">
        <f>IF(Treasuries_01152013!DH83=0,0,theta0+(theta1+theta2)*(1-EXP(-Treasuries_01152013!DH83/la))/(Treasuries_01152013!DH83/la)-theta2*EXP(-Treasuries_01152013!DH83/la))</f>
        <v>0</v>
      </c>
      <c r="AV94" s="24">
        <f>IF(Treasuries_01152013!DI83=0,0,theta0+(theta1+theta2)*(1-EXP(-Treasuries_01152013!DI83/la))/(Treasuries_01152013!DI83/la)-theta2*EXP(-Treasuries_01152013!DI83/la))</f>
        <v>0</v>
      </c>
      <c r="AW94" s="24">
        <f>IF(Treasuries_01152013!DJ83=0,0,theta0+(theta1+theta2)*(1-EXP(-Treasuries_01152013!DJ83/la))/(Treasuries_01152013!DJ83/la)-theta2*EXP(-Treasuries_01152013!DJ83/la))</f>
        <v>0</v>
      </c>
      <c r="AX94" s="24">
        <f>IF(Treasuries_01152013!DK83=0,0,theta0+(theta1+theta2)*(1-EXP(-Treasuries_01152013!DK83/la))/(Treasuries_01152013!DK83/la)-theta2*EXP(-Treasuries_01152013!DK83/la))</f>
        <v>0</v>
      </c>
      <c r="AY94" s="24">
        <f>IF(Treasuries_01152013!DL83=0,0,theta0+(theta1+theta2)*(1-EXP(-Treasuries_01152013!DL83/la))/(Treasuries_01152013!DL83/la)-theta2*EXP(-Treasuries_01152013!DL83/la))</f>
        <v>0</v>
      </c>
      <c r="AZ94" s="24">
        <f>IF(Treasuries_01152013!DM83=0,0,theta0+(theta1+theta2)*(1-EXP(-Treasuries_01152013!DM83/la))/(Treasuries_01152013!DM83/la)-theta2*EXP(-Treasuries_01152013!DM83/la))</f>
        <v>0</v>
      </c>
      <c r="BA94" s="24">
        <f>IF(Treasuries_01152013!DN83=0,0,theta0+(theta1+theta2)*(1-EXP(-Treasuries_01152013!DN83/la))/(Treasuries_01152013!DN83/la)-theta2*EXP(-Treasuries_01152013!DN83/la))</f>
        <v>0</v>
      </c>
      <c r="BB94" s="24">
        <f>IF(Treasuries_01152013!DO83=0,0,theta0+(theta1+theta2)*(1-EXP(-Treasuries_01152013!DO83/la))/(Treasuries_01152013!DO83/la)-theta2*EXP(-Treasuries_01152013!DO83/la))</f>
        <v>0</v>
      </c>
      <c r="BC94" s="24">
        <f>IF(Treasuries_01152013!DP83=0,0,theta0+(theta1+theta2)*(1-EXP(-Treasuries_01152013!DP83/la))/(Treasuries_01152013!DP83/la)-theta2*EXP(-Treasuries_01152013!DP83/la))</f>
        <v>0</v>
      </c>
      <c r="BD94" s="24">
        <f>IF(Treasuries_01152013!DQ83=0,0,theta0+(theta1+theta2)*(1-EXP(-Treasuries_01152013!DQ83/la))/(Treasuries_01152013!DQ83/la)-theta2*EXP(-Treasuries_01152013!DQ83/la))</f>
        <v>0</v>
      </c>
      <c r="BE94" s="24">
        <f>IF(Treasuries_01152013!DR83=0,0,theta0+(theta1+theta2)*(1-EXP(-Treasuries_01152013!DR83/la))/(Treasuries_01152013!DR83/la)-theta2*EXP(-Treasuries_01152013!DR83/la))</f>
        <v>0</v>
      </c>
      <c r="BF94" s="24">
        <f>IF(Treasuries_01152013!DS83=0,0,theta0+(theta1+theta2)*(1-EXP(-Treasuries_01152013!DS83/la))/(Treasuries_01152013!DS83/la)-theta2*EXP(-Treasuries_01152013!DS83/la))</f>
        <v>0</v>
      </c>
      <c r="BG94" s="24">
        <f>IF(Treasuries_01152013!DT83=0,0,theta0+(theta1+theta2)*(1-EXP(-Treasuries_01152013!DT83/la))/(Treasuries_01152013!DT83/la)-theta2*EXP(-Treasuries_01152013!DT83/la))</f>
        <v>0</v>
      </c>
      <c r="BH94" s="24">
        <f>IF(Treasuries_01152013!DU83=0,0,theta0+(theta1+theta2)*(1-EXP(-Treasuries_01152013!DU83/la))/(Treasuries_01152013!DU83/la)-theta2*EXP(-Treasuries_01152013!DU83/la))</f>
        <v>0</v>
      </c>
      <c r="BI94" s="24">
        <f>IF(Treasuries_01152013!DV83=0,0,theta0+(theta1+theta2)*(1-EXP(-Treasuries_01152013!DV83/la))/(Treasuries_01152013!DV83/la)-theta2*EXP(-Treasuries_01152013!DV83/la))</f>
        <v>0</v>
      </c>
      <c r="BJ94" s="24">
        <f>IF(Treasuries_01152013!DW83=0,0,theta0+(theta1+theta2)*(1-EXP(-Treasuries_01152013!DW83/la))/(Treasuries_01152013!DW83/la)-theta2*EXP(-Treasuries_01152013!DW83/la))</f>
        <v>0</v>
      </c>
      <c r="BK94" s="24">
        <f>IF(Treasuries_01152013!DX83=0,0,theta0+(theta1+theta2)*(1-EXP(-Treasuries_01152013!DX83/la))/(Treasuries_01152013!DX83/la)-theta2*EXP(-Treasuries_01152013!DX83/la))</f>
        <v>0</v>
      </c>
      <c r="BL94" s="24">
        <f>IF(Treasuries_01152013!DY83=0,0,theta0+(theta1+theta2)*(1-EXP(-Treasuries_01152013!DY83/la))/(Treasuries_01152013!DY83/la)-theta2*EXP(-Treasuries_01152013!DY83/la))</f>
        <v>0</v>
      </c>
      <c r="BM94" s="24">
        <f>IF(Treasuries_01152013!DZ83=0,0,theta0+(theta1+theta2)*(1-EXP(-Treasuries_01152013!DZ83/la))/(Treasuries_01152013!DZ83/la)-theta2*EXP(-Treasuries_01152013!DZ83/la))</f>
        <v>0</v>
      </c>
      <c r="BN94" s="24">
        <f>IF(Treasuries_01152013!EA83=0,0,theta0+(theta1+theta2)*(1-EXP(-Treasuries_01152013!EA83/la))/(Treasuries_01152013!EA83/la)-theta2*EXP(-Treasuries_01152013!EA83/la))</f>
        <v>0</v>
      </c>
      <c r="BO94" s="17" t="e">
        <f>EXP(-Treasuries_01152013!BT83*G94)</f>
        <v>#DIV/0!</v>
      </c>
      <c r="BP94" s="17" t="e">
        <f>EXP(-Treasuries_01152013!BU83*H94)</f>
        <v>#DIV/0!</v>
      </c>
      <c r="BQ94" s="17" t="e">
        <f>EXP(-Treasuries_01152013!BV83*I94)</f>
        <v>#DIV/0!</v>
      </c>
      <c r="BR94" s="17">
        <f>EXP(-Treasuries_01152013!BW83*J94)</f>
        <v>1</v>
      </c>
      <c r="BS94" s="17">
        <f>EXP(-Treasuries_01152013!BX83*K94)</f>
        <v>1</v>
      </c>
      <c r="BT94" s="17">
        <f>EXP(-Treasuries_01152013!BY83*L94)</f>
        <v>1</v>
      </c>
      <c r="BU94" s="17">
        <f>EXP(-Treasuries_01152013!BZ83*M94)</f>
        <v>1</v>
      </c>
      <c r="BV94" s="17">
        <f>EXP(-Treasuries_01152013!CA83*N94)</f>
        <v>1</v>
      </c>
      <c r="BW94" s="17">
        <f>EXP(-Treasuries_01152013!CB83*O94)</f>
        <v>1</v>
      </c>
      <c r="BX94" s="17">
        <f>EXP(-Treasuries_01152013!CC83*P94)</f>
        <v>1</v>
      </c>
      <c r="BY94" s="17">
        <f>EXP(-Treasuries_01152013!CD83*Q94)</f>
        <v>1</v>
      </c>
      <c r="BZ94" s="17">
        <f>EXP(-Treasuries_01152013!CE83*R94)</f>
        <v>1</v>
      </c>
      <c r="CA94" s="17">
        <f>EXP(-Treasuries_01152013!CF83*S94)</f>
        <v>1</v>
      </c>
      <c r="CB94" s="17">
        <f>EXP(-Treasuries_01152013!CG83*T94)</f>
        <v>1</v>
      </c>
      <c r="CC94" s="17">
        <f>EXP(-Treasuries_01152013!CH83*U94)</f>
        <v>1</v>
      </c>
      <c r="CD94" s="17">
        <f>EXP(-Treasuries_01152013!CI83*V94)</f>
        <v>1</v>
      </c>
      <c r="CE94" s="17">
        <f>EXP(-Treasuries_01152013!CJ83*W94)</f>
        <v>1</v>
      </c>
      <c r="CF94" s="17">
        <f>EXP(-Treasuries_01152013!CK83*X94)</f>
        <v>1</v>
      </c>
      <c r="CG94" s="17">
        <f>EXP(-Treasuries_01152013!CL83*Y94)</f>
        <v>1</v>
      </c>
      <c r="CH94" s="17">
        <f>EXP(-Treasuries_01152013!CM83*Z94)</f>
        <v>1</v>
      </c>
      <c r="CI94" s="17">
        <f>EXP(-Treasuries_01152013!CN83*AA94)</f>
        <v>1</v>
      </c>
      <c r="CJ94" s="17">
        <f>EXP(-Treasuries_01152013!CO83*AB94)</f>
        <v>1</v>
      </c>
      <c r="CK94" s="17">
        <f>EXP(-Treasuries_01152013!CP83*AC94)</f>
        <v>1</v>
      </c>
      <c r="CL94" s="17">
        <f>EXP(-Treasuries_01152013!CQ83*AD94)</f>
        <v>1</v>
      </c>
      <c r="CM94" s="17">
        <f>EXP(-Treasuries_01152013!CR83*AE94)</f>
        <v>1</v>
      </c>
      <c r="CN94" s="17">
        <f>EXP(-Treasuries_01152013!CS83*AF94)</f>
        <v>1</v>
      </c>
      <c r="CO94" s="17">
        <f>EXP(-Treasuries_01152013!CT83*AG94)</f>
        <v>1</v>
      </c>
      <c r="CP94" s="17">
        <f>EXP(-Treasuries_01152013!CU83*AH94)</f>
        <v>1</v>
      </c>
      <c r="CQ94" s="17">
        <f>EXP(-Treasuries_01152013!CV83*AI94)</f>
        <v>1</v>
      </c>
      <c r="CR94" s="17">
        <f>EXP(-Treasuries_01152013!CW83*AJ94)</f>
        <v>1</v>
      </c>
      <c r="CS94" s="17">
        <f>EXP(-Treasuries_01152013!CX83*AK94)</f>
        <v>1</v>
      </c>
      <c r="CT94" s="17">
        <f>EXP(-Treasuries_01152013!CY83*AL94)</f>
        <v>1</v>
      </c>
      <c r="CU94" s="17">
        <f>EXP(-Treasuries_01152013!CZ83*AM94)</f>
        <v>1</v>
      </c>
      <c r="CV94" s="17">
        <f>EXP(-Treasuries_01152013!DA83*AN94)</f>
        <v>1</v>
      </c>
      <c r="CW94" s="17">
        <f>EXP(-Treasuries_01152013!DB83*AO94)</f>
        <v>1</v>
      </c>
      <c r="CX94" s="17">
        <f>EXP(-Treasuries_01152013!DC83*AP94)</f>
        <v>1</v>
      </c>
      <c r="CY94" s="17">
        <f>EXP(-Treasuries_01152013!DD83*AQ94)</f>
        <v>1</v>
      </c>
      <c r="CZ94" s="17">
        <f>EXP(-Treasuries_01152013!DE83*AR94)</f>
        <v>1</v>
      </c>
      <c r="DA94" s="17">
        <f>EXP(-Treasuries_01152013!DF83*AS94)</f>
        <v>1</v>
      </c>
      <c r="DB94" s="17">
        <f>EXP(-Treasuries_01152013!DG83*AT94)</f>
        <v>1</v>
      </c>
      <c r="DC94" s="17">
        <f>EXP(-Treasuries_01152013!DH83*AU94)</f>
        <v>1</v>
      </c>
      <c r="DD94" s="17">
        <f>EXP(-Treasuries_01152013!DI83*AV94)</f>
        <v>1</v>
      </c>
      <c r="DE94" s="17">
        <f>EXP(-Treasuries_01152013!DJ83*AW94)</f>
        <v>1</v>
      </c>
      <c r="DF94" s="17">
        <f>EXP(-Treasuries_01152013!DK83*AX94)</f>
        <v>1</v>
      </c>
      <c r="DG94" s="17">
        <f>EXP(-Treasuries_01152013!DL83*AY94)</f>
        <v>1</v>
      </c>
      <c r="DH94" s="17">
        <f>EXP(-Treasuries_01152013!DM83*AZ94)</f>
        <v>1</v>
      </c>
      <c r="DI94" s="17">
        <f>EXP(-Treasuries_01152013!DN83*BA94)</f>
        <v>1</v>
      </c>
      <c r="DJ94" s="17">
        <f>EXP(-Treasuries_01152013!DO83*BB94)</f>
        <v>1</v>
      </c>
      <c r="DK94" s="17">
        <f>EXP(-Treasuries_01152013!DP83*BC94)</f>
        <v>1</v>
      </c>
      <c r="DL94" s="17">
        <f>EXP(-Treasuries_01152013!DQ83*BD94)</f>
        <v>1</v>
      </c>
      <c r="DM94" s="17">
        <f>EXP(-Treasuries_01152013!DR83*BE94)</f>
        <v>1</v>
      </c>
      <c r="DN94" s="17">
        <f>EXP(-Treasuries_01152013!DS83*BF94)</f>
        <v>1</v>
      </c>
      <c r="DO94" s="17">
        <f>EXP(-Treasuries_01152013!DT83*BG94)</f>
        <v>1</v>
      </c>
      <c r="DP94" s="17">
        <f>EXP(-Treasuries_01152013!DU83*BH94)</f>
        <v>1</v>
      </c>
      <c r="DQ94" s="17">
        <f>EXP(-Treasuries_01152013!DV83*BI94)</f>
        <v>1</v>
      </c>
      <c r="DR94" s="17">
        <f>EXP(-Treasuries_01152013!DW83*BJ94)</f>
        <v>1</v>
      </c>
      <c r="DS94" s="17">
        <f>EXP(-Treasuries_01152013!DX83*BK94)</f>
        <v>1</v>
      </c>
      <c r="DT94" s="17">
        <f>EXP(-Treasuries_01152013!DY83*BL94)</f>
        <v>1</v>
      </c>
      <c r="DU94" s="17">
        <f>EXP(-Treasuries_01152013!DZ83*BM94)</f>
        <v>1</v>
      </c>
      <c r="DV94" s="17">
        <f>EXP(-Treasuries_01152013!EA83*BN94)</f>
        <v>1</v>
      </c>
      <c r="DW94" s="8" t="e">
        <f>SUMPRODUCT(BO94:DV94,Treasuries_01152013!K83:BR83)</f>
        <v>#DIV/0!</v>
      </c>
      <c r="DX94" s="11" t="e">
        <f t="shared" si="7"/>
        <v>#DIV/0!</v>
      </c>
    </row>
    <row r="95" spans="2:133">
      <c r="B95" s="10">
        <f>Treasuries_01152013!C84</f>
        <v>4</v>
      </c>
      <c r="C95" s="10">
        <f>Treasuries_01152013!E84</f>
        <v>104.09375</v>
      </c>
      <c r="D95" s="10">
        <f>Treasuries_01152013!F84</f>
        <v>104.117188</v>
      </c>
      <c r="E95" s="8">
        <f>Treasuries_01152013!H84</f>
        <v>1.0833333333333333</v>
      </c>
      <c r="F95" s="8">
        <f t="shared" si="5"/>
        <v>104.105469</v>
      </c>
      <c r="G95" s="24" t="e">
        <f>IF(Treasuries_01152013!BT84=0,0,theta0+(theta1+theta2)*(1-EXP(-Treasuries_01152013!BT84/la))/(Treasuries_01152013!BT84/la)-theta2*EXP(-Treasuries_01152013!BT84/la))</f>
        <v>#DIV/0!</v>
      </c>
      <c r="H95" s="24" t="e">
        <f>IF(Treasuries_01152013!BU84=0,0,theta0+(theta1+theta2)*(1-EXP(-Treasuries_01152013!BU84/la))/(Treasuries_01152013!BU84/la)-theta2*EXP(-Treasuries_01152013!BU84/la))</f>
        <v>#DIV/0!</v>
      </c>
      <c r="I95" s="24" t="e">
        <f>IF(Treasuries_01152013!BV84=0,0,theta0+(theta1+theta2)*(1-EXP(-Treasuries_01152013!BV84/la))/(Treasuries_01152013!BV84/la)-theta2*EXP(-Treasuries_01152013!BV84/la))</f>
        <v>#DIV/0!</v>
      </c>
      <c r="J95" s="24">
        <f>IF(Treasuries_01152013!BW84=0,0,theta0+(theta1+theta2)*(1-EXP(-Treasuries_01152013!BW84/la))/(Treasuries_01152013!BW84/la)-theta2*EXP(-Treasuries_01152013!BW84/la))</f>
        <v>0</v>
      </c>
      <c r="K95" s="24">
        <f>IF(Treasuries_01152013!BX84=0,0,theta0+(theta1+theta2)*(1-EXP(-Treasuries_01152013!BX84/la))/(Treasuries_01152013!BX84/la)-theta2*EXP(-Treasuries_01152013!BX84/la))</f>
        <v>0</v>
      </c>
      <c r="L95" s="24">
        <f>IF(Treasuries_01152013!BY84=0,0,theta0+(theta1+theta2)*(1-EXP(-Treasuries_01152013!BY84/la))/(Treasuries_01152013!BY84/la)-theta2*EXP(-Treasuries_01152013!BY84/la))</f>
        <v>0</v>
      </c>
      <c r="M95" s="24">
        <f>IF(Treasuries_01152013!BZ84=0,0,theta0+(theta1+theta2)*(1-EXP(-Treasuries_01152013!BZ84/la))/(Treasuries_01152013!BZ84/la)-theta2*EXP(-Treasuries_01152013!BZ84/la))</f>
        <v>0</v>
      </c>
      <c r="N95" s="24">
        <f>IF(Treasuries_01152013!CA84=0,0,theta0+(theta1+theta2)*(1-EXP(-Treasuries_01152013!CA84/la))/(Treasuries_01152013!CA84/la)-theta2*EXP(-Treasuries_01152013!CA84/la))</f>
        <v>0</v>
      </c>
      <c r="O95" s="24">
        <f>IF(Treasuries_01152013!CB84=0,0,theta0+(theta1+theta2)*(1-EXP(-Treasuries_01152013!CB84/la))/(Treasuries_01152013!CB84/la)-theta2*EXP(-Treasuries_01152013!CB84/la))</f>
        <v>0</v>
      </c>
      <c r="P95" s="24">
        <f>IF(Treasuries_01152013!CC84=0,0,theta0+(theta1+theta2)*(1-EXP(-Treasuries_01152013!CC84/la))/(Treasuries_01152013!CC84/la)-theta2*EXP(-Treasuries_01152013!CC84/la))</f>
        <v>0</v>
      </c>
      <c r="Q95" s="24">
        <f>IF(Treasuries_01152013!CD84=0,0,theta0+(theta1+theta2)*(1-EXP(-Treasuries_01152013!CD84/la))/(Treasuries_01152013!CD84/la)-theta2*EXP(-Treasuries_01152013!CD84/la))</f>
        <v>0</v>
      </c>
      <c r="R95" s="24">
        <f>IF(Treasuries_01152013!CE84=0,0,theta0+(theta1+theta2)*(1-EXP(-Treasuries_01152013!CE84/la))/(Treasuries_01152013!CE84/la)-theta2*EXP(-Treasuries_01152013!CE84/la))</f>
        <v>0</v>
      </c>
      <c r="S95" s="24">
        <f>IF(Treasuries_01152013!CF84=0,0,theta0+(theta1+theta2)*(1-EXP(-Treasuries_01152013!CF84/la))/(Treasuries_01152013!CF84/la)-theta2*EXP(-Treasuries_01152013!CF84/la))</f>
        <v>0</v>
      </c>
      <c r="T95" s="24">
        <f>IF(Treasuries_01152013!CG84=0,0,theta0+(theta1+theta2)*(1-EXP(-Treasuries_01152013!CG84/la))/(Treasuries_01152013!CG84/la)-theta2*EXP(-Treasuries_01152013!CG84/la))</f>
        <v>0</v>
      </c>
      <c r="U95" s="24">
        <f>IF(Treasuries_01152013!CH84=0,0,theta0+(theta1+theta2)*(1-EXP(-Treasuries_01152013!CH84/la))/(Treasuries_01152013!CH84/la)-theta2*EXP(-Treasuries_01152013!CH84/la))</f>
        <v>0</v>
      </c>
      <c r="V95" s="24">
        <f>IF(Treasuries_01152013!CI84=0,0,theta0+(theta1+theta2)*(1-EXP(-Treasuries_01152013!CI84/la))/(Treasuries_01152013!CI84/la)-theta2*EXP(-Treasuries_01152013!CI84/la))</f>
        <v>0</v>
      </c>
      <c r="W95" s="24">
        <f>IF(Treasuries_01152013!CJ84=0,0,theta0+(theta1+theta2)*(1-EXP(-Treasuries_01152013!CJ84/la))/(Treasuries_01152013!CJ84/la)-theta2*EXP(-Treasuries_01152013!CJ84/la))</f>
        <v>0</v>
      </c>
      <c r="X95" s="24">
        <f>IF(Treasuries_01152013!CK84=0,0,theta0+(theta1+theta2)*(1-EXP(-Treasuries_01152013!CK84/la))/(Treasuries_01152013!CK84/la)-theta2*EXP(-Treasuries_01152013!CK84/la))</f>
        <v>0</v>
      </c>
      <c r="Y95" s="24">
        <f>IF(Treasuries_01152013!CL84=0,0,theta0+(theta1+theta2)*(1-EXP(-Treasuries_01152013!CL84/la))/(Treasuries_01152013!CL84/la)-theta2*EXP(-Treasuries_01152013!CL84/la))</f>
        <v>0</v>
      </c>
      <c r="Z95" s="24">
        <f>IF(Treasuries_01152013!CM84=0,0,theta0+(theta1+theta2)*(1-EXP(-Treasuries_01152013!CM84/la))/(Treasuries_01152013!CM84/la)-theta2*EXP(-Treasuries_01152013!CM84/la))</f>
        <v>0</v>
      </c>
      <c r="AA95" s="24">
        <f>IF(Treasuries_01152013!CN84=0,0,theta0+(theta1+theta2)*(1-EXP(-Treasuries_01152013!CN84/la))/(Treasuries_01152013!CN84/la)-theta2*EXP(-Treasuries_01152013!CN84/la))</f>
        <v>0</v>
      </c>
      <c r="AB95" s="24">
        <f>IF(Treasuries_01152013!CO84=0,0,theta0+(theta1+theta2)*(1-EXP(-Treasuries_01152013!CO84/la))/(Treasuries_01152013!CO84/la)-theta2*EXP(-Treasuries_01152013!CO84/la))</f>
        <v>0</v>
      </c>
      <c r="AC95" s="24">
        <f>IF(Treasuries_01152013!CP84=0,0,theta0+(theta1+theta2)*(1-EXP(-Treasuries_01152013!CP84/la))/(Treasuries_01152013!CP84/la)-theta2*EXP(-Treasuries_01152013!CP84/la))</f>
        <v>0</v>
      </c>
      <c r="AD95" s="24">
        <f>IF(Treasuries_01152013!CQ84=0,0,theta0+(theta1+theta2)*(1-EXP(-Treasuries_01152013!CQ84/la))/(Treasuries_01152013!CQ84/la)-theta2*EXP(-Treasuries_01152013!CQ84/la))</f>
        <v>0</v>
      </c>
      <c r="AE95" s="24">
        <f>IF(Treasuries_01152013!CR84=0,0,theta0+(theta1+theta2)*(1-EXP(-Treasuries_01152013!CR84/la))/(Treasuries_01152013!CR84/la)-theta2*EXP(-Treasuries_01152013!CR84/la))</f>
        <v>0</v>
      </c>
      <c r="AF95" s="24">
        <f>IF(Treasuries_01152013!CS84=0,0,theta0+(theta1+theta2)*(1-EXP(-Treasuries_01152013!CS84/la))/(Treasuries_01152013!CS84/la)-theta2*EXP(-Treasuries_01152013!CS84/la))</f>
        <v>0</v>
      </c>
      <c r="AG95" s="24">
        <f>IF(Treasuries_01152013!CT84=0,0,theta0+(theta1+theta2)*(1-EXP(-Treasuries_01152013!CT84/la))/(Treasuries_01152013!CT84/la)-theta2*EXP(-Treasuries_01152013!CT84/la))</f>
        <v>0</v>
      </c>
      <c r="AH95" s="24">
        <f>IF(Treasuries_01152013!CU84=0,0,theta0+(theta1+theta2)*(1-EXP(-Treasuries_01152013!CU84/la))/(Treasuries_01152013!CU84/la)-theta2*EXP(-Treasuries_01152013!CU84/la))</f>
        <v>0</v>
      </c>
      <c r="AI95" s="24">
        <f>IF(Treasuries_01152013!CV84=0,0,theta0+(theta1+theta2)*(1-EXP(-Treasuries_01152013!CV84/la))/(Treasuries_01152013!CV84/la)-theta2*EXP(-Treasuries_01152013!CV84/la))</f>
        <v>0</v>
      </c>
      <c r="AJ95" s="24">
        <f>IF(Treasuries_01152013!CW84=0,0,theta0+(theta1+theta2)*(1-EXP(-Treasuries_01152013!CW84/la))/(Treasuries_01152013!CW84/la)-theta2*EXP(-Treasuries_01152013!CW84/la))</f>
        <v>0</v>
      </c>
      <c r="AK95" s="24">
        <f>IF(Treasuries_01152013!CX84=0,0,theta0+(theta1+theta2)*(1-EXP(-Treasuries_01152013!CX84/la))/(Treasuries_01152013!CX84/la)-theta2*EXP(-Treasuries_01152013!CX84/la))</f>
        <v>0</v>
      </c>
      <c r="AL95" s="24">
        <f>IF(Treasuries_01152013!CY84=0,0,theta0+(theta1+theta2)*(1-EXP(-Treasuries_01152013!CY84/la))/(Treasuries_01152013!CY84/la)-theta2*EXP(-Treasuries_01152013!CY84/la))</f>
        <v>0</v>
      </c>
      <c r="AM95" s="24">
        <f>IF(Treasuries_01152013!CZ84=0,0,theta0+(theta1+theta2)*(1-EXP(-Treasuries_01152013!CZ84/la))/(Treasuries_01152013!CZ84/la)-theta2*EXP(-Treasuries_01152013!CZ84/la))</f>
        <v>0</v>
      </c>
      <c r="AN95" s="24">
        <f>IF(Treasuries_01152013!DA84=0,0,theta0+(theta1+theta2)*(1-EXP(-Treasuries_01152013!DA84/la))/(Treasuries_01152013!DA84/la)-theta2*EXP(-Treasuries_01152013!DA84/la))</f>
        <v>0</v>
      </c>
      <c r="AO95" s="24">
        <f>IF(Treasuries_01152013!DB84=0,0,theta0+(theta1+theta2)*(1-EXP(-Treasuries_01152013!DB84/la))/(Treasuries_01152013!DB84/la)-theta2*EXP(-Treasuries_01152013!DB84/la))</f>
        <v>0</v>
      </c>
      <c r="AP95" s="24">
        <f>IF(Treasuries_01152013!DC84=0,0,theta0+(theta1+theta2)*(1-EXP(-Treasuries_01152013!DC84/la))/(Treasuries_01152013!DC84/la)-theta2*EXP(-Treasuries_01152013!DC84/la))</f>
        <v>0</v>
      </c>
      <c r="AQ95" s="24">
        <f>IF(Treasuries_01152013!DD84=0,0,theta0+(theta1+theta2)*(1-EXP(-Treasuries_01152013!DD84/la))/(Treasuries_01152013!DD84/la)-theta2*EXP(-Treasuries_01152013!DD84/la))</f>
        <v>0</v>
      </c>
      <c r="AR95" s="24">
        <f>IF(Treasuries_01152013!DE84=0,0,theta0+(theta1+theta2)*(1-EXP(-Treasuries_01152013!DE84/la))/(Treasuries_01152013!DE84/la)-theta2*EXP(-Treasuries_01152013!DE84/la))</f>
        <v>0</v>
      </c>
      <c r="AS95" s="24">
        <f>IF(Treasuries_01152013!DF84=0,0,theta0+(theta1+theta2)*(1-EXP(-Treasuries_01152013!DF84/la))/(Treasuries_01152013!DF84/la)-theta2*EXP(-Treasuries_01152013!DF84/la))</f>
        <v>0</v>
      </c>
      <c r="AT95" s="24">
        <f>IF(Treasuries_01152013!DG84=0,0,theta0+(theta1+theta2)*(1-EXP(-Treasuries_01152013!DG84/la))/(Treasuries_01152013!DG84/la)-theta2*EXP(-Treasuries_01152013!DG84/la))</f>
        <v>0</v>
      </c>
      <c r="AU95" s="24">
        <f>IF(Treasuries_01152013!DH84=0,0,theta0+(theta1+theta2)*(1-EXP(-Treasuries_01152013!DH84/la))/(Treasuries_01152013!DH84/la)-theta2*EXP(-Treasuries_01152013!DH84/la))</f>
        <v>0</v>
      </c>
      <c r="AV95" s="24">
        <f>IF(Treasuries_01152013!DI84=0,0,theta0+(theta1+theta2)*(1-EXP(-Treasuries_01152013!DI84/la))/(Treasuries_01152013!DI84/la)-theta2*EXP(-Treasuries_01152013!DI84/la))</f>
        <v>0</v>
      </c>
      <c r="AW95" s="24">
        <f>IF(Treasuries_01152013!DJ84=0,0,theta0+(theta1+theta2)*(1-EXP(-Treasuries_01152013!DJ84/la))/(Treasuries_01152013!DJ84/la)-theta2*EXP(-Treasuries_01152013!DJ84/la))</f>
        <v>0</v>
      </c>
      <c r="AX95" s="24">
        <f>IF(Treasuries_01152013!DK84=0,0,theta0+(theta1+theta2)*(1-EXP(-Treasuries_01152013!DK84/la))/(Treasuries_01152013!DK84/la)-theta2*EXP(-Treasuries_01152013!DK84/la))</f>
        <v>0</v>
      </c>
      <c r="AY95" s="24">
        <f>IF(Treasuries_01152013!DL84=0,0,theta0+(theta1+theta2)*(1-EXP(-Treasuries_01152013!DL84/la))/(Treasuries_01152013!DL84/la)-theta2*EXP(-Treasuries_01152013!DL84/la))</f>
        <v>0</v>
      </c>
      <c r="AZ95" s="24">
        <f>IF(Treasuries_01152013!DM84=0,0,theta0+(theta1+theta2)*(1-EXP(-Treasuries_01152013!DM84/la))/(Treasuries_01152013!DM84/la)-theta2*EXP(-Treasuries_01152013!DM84/la))</f>
        <v>0</v>
      </c>
      <c r="BA95" s="24">
        <f>IF(Treasuries_01152013!DN84=0,0,theta0+(theta1+theta2)*(1-EXP(-Treasuries_01152013!DN84/la))/(Treasuries_01152013!DN84/la)-theta2*EXP(-Treasuries_01152013!DN84/la))</f>
        <v>0</v>
      </c>
      <c r="BB95" s="24">
        <f>IF(Treasuries_01152013!DO84=0,0,theta0+(theta1+theta2)*(1-EXP(-Treasuries_01152013!DO84/la))/(Treasuries_01152013!DO84/la)-theta2*EXP(-Treasuries_01152013!DO84/la))</f>
        <v>0</v>
      </c>
      <c r="BC95" s="24">
        <f>IF(Treasuries_01152013!DP84=0,0,theta0+(theta1+theta2)*(1-EXP(-Treasuries_01152013!DP84/la))/(Treasuries_01152013!DP84/la)-theta2*EXP(-Treasuries_01152013!DP84/la))</f>
        <v>0</v>
      </c>
      <c r="BD95" s="24">
        <f>IF(Treasuries_01152013!DQ84=0,0,theta0+(theta1+theta2)*(1-EXP(-Treasuries_01152013!DQ84/la))/(Treasuries_01152013!DQ84/la)-theta2*EXP(-Treasuries_01152013!DQ84/la))</f>
        <v>0</v>
      </c>
      <c r="BE95" s="24">
        <f>IF(Treasuries_01152013!DR84=0,0,theta0+(theta1+theta2)*(1-EXP(-Treasuries_01152013!DR84/la))/(Treasuries_01152013!DR84/la)-theta2*EXP(-Treasuries_01152013!DR84/la))</f>
        <v>0</v>
      </c>
      <c r="BF95" s="24">
        <f>IF(Treasuries_01152013!DS84=0,0,theta0+(theta1+theta2)*(1-EXP(-Treasuries_01152013!DS84/la))/(Treasuries_01152013!DS84/la)-theta2*EXP(-Treasuries_01152013!DS84/la))</f>
        <v>0</v>
      </c>
      <c r="BG95" s="24">
        <f>IF(Treasuries_01152013!DT84=0,0,theta0+(theta1+theta2)*(1-EXP(-Treasuries_01152013!DT84/la))/(Treasuries_01152013!DT84/la)-theta2*EXP(-Treasuries_01152013!DT84/la))</f>
        <v>0</v>
      </c>
      <c r="BH95" s="24">
        <f>IF(Treasuries_01152013!DU84=0,0,theta0+(theta1+theta2)*(1-EXP(-Treasuries_01152013!DU84/la))/(Treasuries_01152013!DU84/la)-theta2*EXP(-Treasuries_01152013!DU84/la))</f>
        <v>0</v>
      </c>
      <c r="BI95" s="24">
        <f>IF(Treasuries_01152013!DV84=0,0,theta0+(theta1+theta2)*(1-EXP(-Treasuries_01152013!DV84/la))/(Treasuries_01152013!DV84/la)-theta2*EXP(-Treasuries_01152013!DV84/la))</f>
        <v>0</v>
      </c>
      <c r="BJ95" s="24">
        <f>IF(Treasuries_01152013!DW84=0,0,theta0+(theta1+theta2)*(1-EXP(-Treasuries_01152013!DW84/la))/(Treasuries_01152013!DW84/la)-theta2*EXP(-Treasuries_01152013!DW84/la))</f>
        <v>0</v>
      </c>
      <c r="BK95" s="24">
        <f>IF(Treasuries_01152013!DX84=0,0,theta0+(theta1+theta2)*(1-EXP(-Treasuries_01152013!DX84/la))/(Treasuries_01152013!DX84/la)-theta2*EXP(-Treasuries_01152013!DX84/la))</f>
        <v>0</v>
      </c>
      <c r="BL95" s="24">
        <f>IF(Treasuries_01152013!DY84=0,0,theta0+(theta1+theta2)*(1-EXP(-Treasuries_01152013!DY84/la))/(Treasuries_01152013!DY84/la)-theta2*EXP(-Treasuries_01152013!DY84/la))</f>
        <v>0</v>
      </c>
      <c r="BM95" s="24">
        <f>IF(Treasuries_01152013!DZ84=0,0,theta0+(theta1+theta2)*(1-EXP(-Treasuries_01152013!DZ84/la))/(Treasuries_01152013!DZ84/la)-theta2*EXP(-Treasuries_01152013!DZ84/la))</f>
        <v>0</v>
      </c>
      <c r="BN95" s="24">
        <f>IF(Treasuries_01152013!EA84=0,0,theta0+(theta1+theta2)*(1-EXP(-Treasuries_01152013!EA84/la))/(Treasuries_01152013!EA84/la)-theta2*EXP(-Treasuries_01152013!EA84/la))</f>
        <v>0</v>
      </c>
      <c r="BO95" s="17" t="e">
        <f>EXP(-Treasuries_01152013!BT84*G95)</f>
        <v>#DIV/0!</v>
      </c>
      <c r="BP95" s="17" t="e">
        <f>EXP(-Treasuries_01152013!BU84*H95)</f>
        <v>#DIV/0!</v>
      </c>
      <c r="BQ95" s="17" t="e">
        <f>EXP(-Treasuries_01152013!BV84*I95)</f>
        <v>#DIV/0!</v>
      </c>
      <c r="BR95" s="17">
        <f>EXP(-Treasuries_01152013!BW84*J95)</f>
        <v>1</v>
      </c>
      <c r="BS95" s="17">
        <f>EXP(-Treasuries_01152013!BX84*K95)</f>
        <v>1</v>
      </c>
      <c r="BT95" s="17">
        <f>EXP(-Treasuries_01152013!BY84*L95)</f>
        <v>1</v>
      </c>
      <c r="BU95" s="17">
        <f>EXP(-Treasuries_01152013!BZ84*M95)</f>
        <v>1</v>
      </c>
      <c r="BV95" s="17">
        <f>EXP(-Treasuries_01152013!CA84*N95)</f>
        <v>1</v>
      </c>
      <c r="BW95" s="17">
        <f>EXP(-Treasuries_01152013!CB84*O95)</f>
        <v>1</v>
      </c>
      <c r="BX95" s="17">
        <f>EXP(-Treasuries_01152013!CC84*P95)</f>
        <v>1</v>
      </c>
      <c r="BY95" s="17">
        <f>EXP(-Treasuries_01152013!CD84*Q95)</f>
        <v>1</v>
      </c>
      <c r="BZ95" s="17">
        <f>EXP(-Treasuries_01152013!CE84*R95)</f>
        <v>1</v>
      </c>
      <c r="CA95" s="17">
        <f>EXP(-Treasuries_01152013!CF84*S95)</f>
        <v>1</v>
      </c>
      <c r="CB95" s="17">
        <f>EXP(-Treasuries_01152013!CG84*T95)</f>
        <v>1</v>
      </c>
      <c r="CC95" s="17">
        <f>EXP(-Treasuries_01152013!CH84*U95)</f>
        <v>1</v>
      </c>
      <c r="CD95" s="17">
        <f>EXP(-Treasuries_01152013!CI84*V95)</f>
        <v>1</v>
      </c>
      <c r="CE95" s="17">
        <f>EXP(-Treasuries_01152013!CJ84*W95)</f>
        <v>1</v>
      </c>
      <c r="CF95" s="17">
        <f>EXP(-Treasuries_01152013!CK84*X95)</f>
        <v>1</v>
      </c>
      <c r="CG95" s="17">
        <f>EXP(-Treasuries_01152013!CL84*Y95)</f>
        <v>1</v>
      </c>
      <c r="CH95" s="17">
        <f>EXP(-Treasuries_01152013!CM84*Z95)</f>
        <v>1</v>
      </c>
      <c r="CI95" s="17">
        <f>EXP(-Treasuries_01152013!CN84*AA95)</f>
        <v>1</v>
      </c>
      <c r="CJ95" s="17">
        <f>EXP(-Treasuries_01152013!CO84*AB95)</f>
        <v>1</v>
      </c>
      <c r="CK95" s="17">
        <f>EXP(-Treasuries_01152013!CP84*AC95)</f>
        <v>1</v>
      </c>
      <c r="CL95" s="17">
        <f>EXP(-Treasuries_01152013!CQ84*AD95)</f>
        <v>1</v>
      </c>
      <c r="CM95" s="17">
        <f>EXP(-Treasuries_01152013!CR84*AE95)</f>
        <v>1</v>
      </c>
      <c r="CN95" s="17">
        <f>EXP(-Treasuries_01152013!CS84*AF95)</f>
        <v>1</v>
      </c>
      <c r="CO95" s="17">
        <f>EXP(-Treasuries_01152013!CT84*AG95)</f>
        <v>1</v>
      </c>
      <c r="CP95" s="17">
        <f>EXP(-Treasuries_01152013!CU84*AH95)</f>
        <v>1</v>
      </c>
      <c r="CQ95" s="17">
        <f>EXP(-Treasuries_01152013!CV84*AI95)</f>
        <v>1</v>
      </c>
      <c r="CR95" s="17">
        <f>EXP(-Treasuries_01152013!CW84*AJ95)</f>
        <v>1</v>
      </c>
      <c r="CS95" s="17">
        <f>EXP(-Treasuries_01152013!CX84*AK95)</f>
        <v>1</v>
      </c>
      <c r="CT95" s="17">
        <f>EXP(-Treasuries_01152013!CY84*AL95)</f>
        <v>1</v>
      </c>
      <c r="CU95" s="17">
        <f>EXP(-Treasuries_01152013!CZ84*AM95)</f>
        <v>1</v>
      </c>
      <c r="CV95" s="17">
        <f>EXP(-Treasuries_01152013!DA84*AN95)</f>
        <v>1</v>
      </c>
      <c r="CW95" s="17">
        <f>EXP(-Treasuries_01152013!DB84*AO95)</f>
        <v>1</v>
      </c>
      <c r="CX95" s="17">
        <f>EXP(-Treasuries_01152013!DC84*AP95)</f>
        <v>1</v>
      </c>
      <c r="CY95" s="17">
        <f>EXP(-Treasuries_01152013!DD84*AQ95)</f>
        <v>1</v>
      </c>
      <c r="CZ95" s="17">
        <f>EXP(-Treasuries_01152013!DE84*AR95)</f>
        <v>1</v>
      </c>
      <c r="DA95" s="17">
        <f>EXP(-Treasuries_01152013!DF84*AS95)</f>
        <v>1</v>
      </c>
      <c r="DB95" s="17">
        <f>EXP(-Treasuries_01152013!DG84*AT95)</f>
        <v>1</v>
      </c>
      <c r="DC95" s="17">
        <f>EXP(-Treasuries_01152013!DH84*AU95)</f>
        <v>1</v>
      </c>
      <c r="DD95" s="17">
        <f>EXP(-Treasuries_01152013!DI84*AV95)</f>
        <v>1</v>
      </c>
      <c r="DE95" s="17">
        <f>EXP(-Treasuries_01152013!DJ84*AW95)</f>
        <v>1</v>
      </c>
      <c r="DF95" s="17">
        <f>EXP(-Treasuries_01152013!DK84*AX95)</f>
        <v>1</v>
      </c>
      <c r="DG95" s="17">
        <f>EXP(-Treasuries_01152013!DL84*AY95)</f>
        <v>1</v>
      </c>
      <c r="DH95" s="17">
        <f>EXP(-Treasuries_01152013!DM84*AZ95)</f>
        <v>1</v>
      </c>
      <c r="DI95" s="17">
        <f>EXP(-Treasuries_01152013!DN84*BA95)</f>
        <v>1</v>
      </c>
      <c r="DJ95" s="17">
        <f>EXP(-Treasuries_01152013!DO84*BB95)</f>
        <v>1</v>
      </c>
      <c r="DK95" s="17">
        <f>EXP(-Treasuries_01152013!DP84*BC95)</f>
        <v>1</v>
      </c>
      <c r="DL95" s="17">
        <f>EXP(-Treasuries_01152013!DQ84*BD95)</f>
        <v>1</v>
      </c>
      <c r="DM95" s="17">
        <f>EXP(-Treasuries_01152013!DR84*BE95)</f>
        <v>1</v>
      </c>
      <c r="DN95" s="17">
        <f>EXP(-Treasuries_01152013!DS84*BF95)</f>
        <v>1</v>
      </c>
      <c r="DO95" s="17">
        <f>EXP(-Treasuries_01152013!DT84*BG95)</f>
        <v>1</v>
      </c>
      <c r="DP95" s="17">
        <f>EXP(-Treasuries_01152013!DU84*BH95)</f>
        <v>1</v>
      </c>
      <c r="DQ95" s="17">
        <f>EXP(-Treasuries_01152013!DV84*BI95)</f>
        <v>1</v>
      </c>
      <c r="DR95" s="17">
        <f>EXP(-Treasuries_01152013!DW84*BJ95)</f>
        <v>1</v>
      </c>
      <c r="DS95" s="17">
        <f>EXP(-Treasuries_01152013!DX84*BK95)</f>
        <v>1</v>
      </c>
      <c r="DT95" s="17">
        <f>EXP(-Treasuries_01152013!DY84*BL95)</f>
        <v>1</v>
      </c>
      <c r="DU95" s="17">
        <f>EXP(-Treasuries_01152013!DZ84*BM95)</f>
        <v>1</v>
      </c>
      <c r="DV95" s="17">
        <f>EXP(-Treasuries_01152013!EA84*BN95)</f>
        <v>1</v>
      </c>
      <c r="DW95" s="8" t="e">
        <f>SUMPRODUCT(BO95:DV95,Treasuries_01152013!K84:BR84)</f>
        <v>#DIV/0!</v>
      </c>
      <c r="DX95" s="11" t="e">
        <f t="shared" si="7"/>
        <v>#DIV/0!</v>
      </c>
    </row>
    <row r="96" spans="2:133">
      <c r="B96" s="10">
        <f>Treasuries_01152013!C85</f>
        <v>0.25</v>
      </c>
      <c r="C96" s="10">
        <f>Treasuries_01152013!E85</f>
        <v>100.046875</v>
      </c>
      <c r="D96" s="10">
        <f>Treasuries_01152013!F85</f>
        <v>100.070312</v>
      </c>
      <c r="E96" s="8">
        <f>Treasuries_01152013!H85</f>
        <v>1.1194444444444445</v>
      </c>
      <c r="F96" s="8">
        <f t="shared" si="5"/>
        <v>100.0585935</v>
      </c>
      <c r="G96" s="24" t="e">
        <f>IF(Treasuries_01152013!BT85=0,0,theta0+(theta1+theta2)*(1-EXP(-Treasuries_01152013!BT85/la))/(Treasuries_01152013!BT85/la)-theta2*EXP(-Treasuries_01152013!BT85/la))</f>
        <v>#DIV/0!</v>
      </c>
      <c r="H96" s="24" t="e">
        <f>IF(Treasuries_01152013!BU85=0,0,theta0+(theta1+theta2)*(1-EXP(-Treasuries_01152013!BU85/la))/(Treasuries_01152013!BU85/la)-theta2*EXP(-Treasuries_01152013!BU85/la))</f>
        <v>#DIV/0!</v>
      </c>
      <c r="I96" s="24" t="e">
        <f>IF(Treasuries_01152013!BV85=0,0,theta0+(theta1+theta2)*(1-EXP(-Treasuries_01152013!BV85/la))/(Treasuries_01152013!BV85/la)-theta2*EXP(-Treasuries_01152013!BV85/la))</f>
        <v>#DIV/0!</v>
      </c>
      <c r="J96" s="24">
        <f>IF(Treasuries_01152013!BW85=0,0,theta0+(theta1+theta2)*(1-EXP(-Treasuries_01152013!BW85/la))/(Treasuries_01152013!BW85/la)-theta2*EXP(-Treasuries_01152013!BW85/la))</f>
        <v>0</v>
      </c>
      <c r="K96" s="24">
        <f>IF(Treasuries_01152013!BX85=0,0,theta0+(theta1+theta2)*(1-EXP(-Treasuries_01152013!BX85/la))/(Treasuries_01152013!BX85/la)-theta2*EXP(-Treasuries_01152013!BX85/la))</f>
        <v>0</v>
      </c>
      <c r="L96" s="24">
        <f>IF(Treasuries_01152013!BY85=0,0,theta0+(theta1+theta2)*(1-EXP(-Treasuries_01152013!BY85/la))/(Treasuries_01152013!BY85/la)-theta2*EXP(-Treasuries_01152013!BY85/la))</f>
        <v>0</v>
      </c>
      <c r="M96" s="24">
        <f>IF(Treasuries_01152013!BZ85=0,0,theta0+(theta1+theta2)*(1-EXP(-Treasuries_01152013!BZ85/la))/(Treasuries_01152013!BZ85/la)-theta2*EXP(-Treasuries_01152013!BZ85/la))</f>
        <v>0</v>
      </c>
      <c r="N96" s="24">
        <f>IF(Treasuries_01152013!CA85=0,0,theta0+(theta1+theta2)*(1-EXP(-Treasuries_01152013!CA85/la))/(Treasuries_01152013!CA85/la)-theta2*EXP(-Treasuries_01152013!CA85/la))</f>
        <v>0</v>
      </c>
      <c r="O96" s="24">
        <f>IF(Treasuries_01152013!CB85=0,0,theta0+(theta1+theta2)*(1-EXP(-Treasuries_01152013!CB85/la))/(Treasuries_01152013!CB85/la)-theta2*EXP(-Treasuries_01152013!CB85/la))</f>
        <v>0</v>
      </c>
      <c r="P96" s="24">
        <f>IF(Treasuries_01152013!CC85=0,0,theta0+(theta1+theta2)*(1-EXP(-Treasuries_01152013!CC85/la))/(Treasuries_01152013!CC85/la)-theta2*EXP(-Treasuries_01152013!CC85/la))</f>
        <v>0</v>
      </c>
      <c r="Q96" s="24">
        <f>IF(Treasuries_01152013!CD85=0,0,theta0+(theta1+theta2)*(1-EXP(-Treasuries_01152013!CD85/la))/(Treasuries_01152013!CD85/la)-theta2*EXP(-Treasuries_01152013!CD85/la))</f>
        <v>0</v>
      </c>
      <c r="R96" s="24">
        <f>IF(Treasuries_01152013!CE85=0,0,theta0+(theta1+theta2)*(1-EXP(-Treasuries_01152013!CE85/la))/(Treasuries_01152013!CE85/la)-theta2*EXP(-Treasuries_01152013!CE85/la))</f>
        <v>0</v>
      </c>
      <c r="S96" s="24">
        <f>IF(Treasuries_01152013!CF85=0,0,theta0+(theta1+theta2)*(1-EXP(-Treasuries_01152013!CF85/la))/(Treasuries_01152013!CF85/la)-theta2*EXP(-Treasuries_01152013!CF85/la))</f>
        <v>0</v>
      </c>
      <c r="T96" s="24">
        <f>IF(Treasuries_01152013!CG85=0,0,theta0+(theta1+theta2)*(1-EXP(-Treasuries_01152013!CG85/la))/(Treasuries_01152013!CG85/la)-theta2*EXP(-Treasuries_01152013!CG85/la))</f>
        <v>0</v>
      </c>
      <c r="U96" s="24">
        <f>IF(Treasuries_01152013!CH85=0,0,theta0+(theta1+theta2)*(1-EXP(-Treasuries_01152013!CH85/la))/(Treasuries_01152013!CH85/la)-theta2*EXP(-Treasuries_01152013!CH85/la))</f>
        <v>0</v>
      </c>
      <c r="V96" s="24">
        <f>IF(Treasuries_01152013!CI85=0,0,theta0+(theta1+theta2)*(1-EXP(-Treasuries_01152013!CI85/la))/(Treasuries_01152013!CI85/la)-theta2*EXP(-Treasuries_01152013!CI85/la))</f>
        <v>0</v>
      </c>
      <c r="W96" s="24">
        <f>IF(Treasuries_01152013!CJ85=0,0,theta0+(theta1+theta2)*(1-EXP(-Treasuries_01152013!CJ85/la))/(Treasuries_01152013!CJ85/la)-theta2*EXP(-Treasuries_01152013!CJ85/la))</f>
        <v>0</v>
      </c>
      <c r="X96" s="24">
        <f>IF(Treasuries_01152013!CK85=0,0,theta0+(theta1+theta2)*(1-EXP(-Treasuries_01152013!CK85/la))/(Treasuries_01152013!CK85/la)-theta2*EXP(-Treasuries_01152013!CK85/la))</f>
        <v>0</v>
      </c>
      <c r="Y96" s="24">
        <f>IF(Treasuries_01152013!CL85=0,0,theta0+(theta1+theta2)*(1-EXP(-Treasuries_01152013!CL85/la))/(Treasuries_01152013!CL85/la)-theta2*EXP(-Treasuries_01152013!CL85/la))</f>
        <v>0</v>
      </c>
      <c r="Z96" s="24">
        <f>IF(Treasuries_01152013!CM85=0,0,theta0+(theta1+theta2)*(1-EXP(-Treasuries_01152013!CM85/la))/(Treasuries_01152013!CM85/la)-theta2*EXP(-Treasuries_01152013!CM85/la))</f>
        <v>0</v>
      </c>
      <c r="AA96" s="24">
        <f>IF(Treasuries_01152013!CN85=0,0,theta0+(theta1+theta2)*(1-EXP(-Treasuries_01152013!CN85/la))/(Treasuries_01152013!CN85/la)-theta2*EXP(-Treasuries_01152013!CN85/la))</f>
        <v>0</v>
      </c>
      <c r="AB96" s="24">
        <f>IF(Treasuries_01152013!CO85=0,0,theta0+(theta1+theta2)*(1-EXP(-Treasuries_01152013!CO85/la))/(Treasuries_01152013!CO85/la)-theta2*EXP(-Treasuries_01152013!CO85/la))</f>
        <v>0</v>
      </c>
      <c r="AC96" s="24">
        <f>IF(Treasuries_01152013!CP85=0,0,theta0+(theta1+theta2)*(1-EXP(-Treasuries_01152013!CP85/la))/(Treasuries_01152013!CP85/la)-theta2*EXP(-Treasuries_01152013!CP85/la))</f>
        <v>0</v>
      </c>
      <c r="AD96" s="24">
        <f>IF(Treasuries_01152013!CQ85=0,0,theta0+(theta1+theta2)*(1-EXP(-Treasuries_01152013!CQ85/la))/(Treasuries_01152013!CQ85/la)-theta2*EXP(-Treasuries_01152013!CQ85/la))</f>
        <v>0</v>
      </c>
      <c r="AE96" s="24">
        <f>IF(Treasuries_01152013!CR85=0,0,theta0+(theta1+theta2)*(1-EXP(-Treasuries_01152013!CR85/la))/(Treasuries_01152013!CR85/la)-theta2*EXP(-Treasuries_01152013!CR85/la))</f>
        <v>0</v>
      </c>
      <c r="AF96" s="24">
        <f>IF(Treasuries_01152013!CS85=0,0,theta0+(theta1+theta2)*(1-EXP(-Treasuries_01152013!CS85/la))/(Treasuries_01152013!CS85/la)-theta2*EXP(-Treasuries_01152013!CS85/la))</f>
        <v>0</v>
      </c>
      <c r="AG96" s="24">
        <f>IF(Treasuries_01152013!CT85=0,0,theta0+(theta1+theta2)*(1-EXP(-Treasuries_01152013!CT85/la))/(Treasuries_01152013!CT85/la)-theta2*EXP(-Treasuries_01152013!CT85/la))</f>
        <v>0</v>
      </c>
      <c r="AH96" s="24">
        <f>IF(Treasuries_01152013!CU85=0,0,theta0+(theta1+theta2)*(1-EXP(-Treasuries_01152013!CU85/la))/(Treasuries_01152013!CU85/la)-theta2*EXP(-Treasuries_01152013!CU85/la))</f>
        <v>0</v>
      </c>
      <c r="AI96" s="24">
        <f>IF(Treasuries_01152013!CV85=0,0,theta0+(theta1+theta2)*(1-EXP(-Treasuries_01152013!CV85/la))/(Treasuries_01152013!CV85/la)-theta2*EXP(-Treasuries_01152013!CV85/la))</f>
        <v>0</v>
      </c>
      <c r="AJ96" s="24">
        <f>IF(Treasuries_01152013!CW85=0,0,theta0+(theta1+theta2)*(1-EXP(-Treasuries_01152013!CW85/la))/(Treasuries_01152013!CW85/la)-theta2*EXP(-Treasuries_01152013!CW85/la))</f>
        <v>0</v>
      </c>
      <c r="AK96" s="24">
        <f>IF(Treasuries_01152013!CX85=0,0,theta0+(theta1+theta2)*(1-EXP(-Treasuries_01152013!CX85/la))/(Treasuries_01152013!CX85/la)-theta2*EXP(-Treasuries_01152013!CX85/la))</f>
        <v>0</v>
      </c>
      <c r="AL96" s="24">
        <f>IF(Treasuries_01152013!CY85=0,0,theta0+(theta1+theta2)*(1-EXP(-Treasuries_01152013!CY85/la))/(Treasuries_01152013!CY85/la)-theta2*EXP(-Treasuries_01152013!CY85/la))</f>
        <v>0</v>
      </c>
      <c r="AM96" s="24">
        <f>IF(Treasuries_01152013!CZ85=0,0,theta0+(theta1+theta2)*(1-EXP(-Treasuries_01152013!CZ85/la))/(Treasuries_01152013!CZ85/la)-theta2*EXP(-Treasuries_01152013!CZ85/la))</f>
        <v>0</v>
      </c>
      <c r="AN96" s="24">
        <f>IF(Treasuries_01152013!DA85=0,0,theta0+(theta1+theta2)*(1-EXP(-Treasuries_01152013!DA85/la))/(Treasuries_01152013!DA85/la)-theta2*EXP(-Treasuries_01152013!DA85/la))</f>
        <v>0</v>
      </c>
      <c r="AO96" s="24">
        <f>IF(Treasuries_01152013!DB85=0,0,theta0+(theta1+theta2)*(1-EXP(-Treasuries_01152013!DB85/la))/(Treasuries_01152013!DB85/la)-theta2*EXP(-Treasuries_01152013!DB85/la))</f>
        <v>0</v>
      </c>
      <c r="AP96" s="24">
        <f>IF(Treasuries_01152013!DC85=0,0,theta0+(theta1+theta2)*(1-EXP(-Treasuries_01152013!DC85/la))/(Treasuries_01152013!DC85/la)-theta2*EXP(-Treasuries_01152013!DC85/la))</f>
        <v>0</v>
      </c>
      <c r="AQ96" s="24">
        <f>IF(Treasuries_01152013!DD85=0,0,theta0+(theta1+theta2)*(1-EXP(-Treasuries_01152013!DD85/la))/(Treasuries_01152013!DD85/la)-theta2*EXP(-Treasuries_01152013!DD85/la))</f>
        <v>0</v>
      </c>
      <c r="AR96" s="24">
        <f>IF(Treasuries_01152013!DE85=0,0,theta0+(theta1+theta2)*(1-EXP(-Treasuries_01152013!DE85/la))/(Treasuries_01152013!DE85/la)-theta2*EXP(-Treasuries_01152013!DE85/la))</f>
        <v>0</v>
      </c>
      <c r="AS96" s="24">
        <f>IF(Treasuries_01152013!DF85=0,0,theta0+(theta1+theta2)*(1-EXP(-Treasuries_01152013!DF85/la))/(Treasuries_01152013!DF85/la)-theta2*EXP(-Treasuries_01152013!DF85/la))</f>
        <v>0</v>
      </c>
      <c r="AT96" s="24">
        <f>IF(Treasuries_01152013!DG85=0,0,theta0+(theta1+theta2)*(1-EXP(-Treasuries_01152013!DG85/la))/(Treasuries_01152013!DG85/la)-theta2*EXP(-Treasuries_01152013!DG85/la))</f>
        <v>0</v>
      </c>
      <c r="AU96" s="24">
        <f>IF(Treasuries_01152013!DH85=0,0,theta0+(theta1+theta2)*(1-EXP(-Treasuries_01152013!DH85/la))/(Treasuries_01152013!DH85/la)-theta2*EXP(-Treasuries_01152013!DH85/la))</f>
        <v>0</v>
      </c>
      <c r="AV96" s="24">
        <f>IF(Treasuries_01152013!DI85=0,0,theta0+(theta1+theta2)*(1-EXP(-Treasuries_01152013!DI85/la))/(Treasuries_01152013!DI85/la)-theta2*EXP(-Treasuries_01152013!DI85/la))</f>
        <v>0</v>
      </c>
      <c r="AW96" s="24">
        <f>IF(Treasuries_01152013!DJ85=0,0,theta0+(theta1+theta2)*(1-EXP(-Treasuries_01152013!DJ85/la))/(Treasuries_01152013!DJ85/la)-theta2*EXP(-Treasuries_01152013!DJ85/la))</f>
        <v>0</v>
      </c>
      <c r="AX96" s="24">
        <f>IF(Treasuries_01152013!DK85=0,0,theta0+(theta1+theta2)*(1-EXP(-Treasuries_01152013!DK85/la))/(Treasuries_01152013!DK85/la)-theta2*EXP(-Treasuries_01152013!DK85/la))</f>
        <v>0</v>
      </c>
      <c r="AY96" s="24">
        <f>IF(Treasuries_01152013!DL85=0,0,theta0+(theta1+theta2)*(1-EXP(-Treasuries_01152013!DL85/la))/(Treasuries_01152013!DL85/la)-theta2*EXP(-Treasuries_01152013!DL85/la))</f>
        <v>0</v>
      </c>
      <c r="AZ96" s="24">
        <f>IF(Treasuries_01152013!DM85=0,0,theta0+(theta1+theta2)*(1-EXP(-Treasuries_01152013!DM85/la))/(Treasuries_01152013!DM85/la)-theta2*EXP(-Treasuries_01152013!DM85/la))</f>
        <v>0</v>
      </c>
      <c r="BA96" s="24">
        <f>IF(Treasuries_01152013!DN85=0,0,theta0+(theta1+theta2)*(1-EXP(-Treasuries_01152013!DN85/la))/(Treasuries_01152013!DN85/la)-theta2*EXP(-Treasuries_01152013!DN85/la))</f>
        <v>0</v>
      </c>
      <c r="BB96" s="24">
        <f>IF(Treasuries_01152013!DO85=0,0,theta0+(theta1+theta2)*(1-EXP(-Treasuries_01152013!DO85/la))/(Treasuries_01152013!DO85/la)-theta2*EXP(-Treasuries_01152013!DO85/la))</f>
        <v>0</v>
      </c>
      <c r="BC96" s="24">
        <f>IF(Treasuries_01152013!DP85=0,0,theta0+(theta1+theta2)*(1-EXP(-Treasuries_01152013!DP85/la))/(Treasuries_01152013!DP85/la)-theta2*EXP(-Treasuries_01152013!DP85/la))</f>
        <v>0</v>
      </c>
      <c r="BD96" s="24">
        <f>IF(Treasuries_01152013!DQ85=0,0,theta0+(theta1+theta2)*(1-EXP(-Treasuries_01152013!DQ85/la))/(Treasuries_01152013!DQ85/la)-theta2*EXP(-Treasuries_01152013!DQ85/la))</f>
        <v>0</v>
      </c>
      <c r="BE96" s="24">
        <f>IF(Treasuries_01152013!DR85=0,0,theta0+(theta1+theta2)*(1-EXP(-Treasuries_01152013!DR85/la))/(Treasuries_01152013!DR85/la)-theta2*EXP(-Treasuries_01152013!DR85/la))</f>
        <v>0</v>
      </c>
      <c r="BF96" s="24">
        <f>IF(Treasuries_01152013!DS85=0,0,theta0+(theta1+theta2)*(1-EXP(-Treasuries_01152013!DS85/la))/(Treasuries_01152013!DS85/la)-theta2*EXP(-Treasuries_01152013!DS85/la))</f>
        <v>0</v>
      </c>
      <c r="BG96" s="24">
        <f>IF(Treasuries_01152013!DT85=0,0,theta0+(theta1+theta2)*(1-EXP(-Treasuries_01152013!DT85/la))/(Treasuries_01152013!DT85/la)-theta2*EXP(-Treasuries_01152013!DT85/la))</f>
        <v>0</v>
      </c>
      <c r="BH96" s="24">
        <f>IF(Treasuries_01152013!DU85=0,0,theta0+(theta1+theta2)*(1-EXP(-Treasuries_01152013!DU85/la))/(Treasuries_01152013!DU85/la)-theta2*EXP(-Treasuries_01152013!DU85/la))</f>
        <v>0</v>
      </c>
      <c r="BI96" s="24">
        <f>IF(Treasuries_01152013!DV85=0,0,theta0+(theta1+theta2)*(1-EXP(-Treasuries_01152013!DV85/la))/(Treasuries_01152013!DV85/la)-theta2*EXP(-Treasuries_01152013!DV85/la))</f>
        <v>0</v>
      </c>
      <c r="BJ96" s="24">
        <f>IF(Treasuries_01152013!DW85=0,0,theta0+(theta1+theta2)*(1-EXP(-Treasuries_01152013!DW85/la))/(Treasuries_01152013!DW85/la)-theta2*EXP(-Treasuries_01152013!DW85/la))</f>
        <v>0</v>
      </c>
      <c r="BK96" s="24">
        <f>IF(Treasuries_01152013!DX85=0,0,theta0+(theta1+theta2)*(1-EXP(-Treasuries_01152013!DX85/la))/(Treasuries_01152013!DX85/la)-theta2*EXP(-Treasuries_01152013!DX85/la))</f>
        <v>0</v>
      </c>
      <c r="BL96" s="24">
        <f>IF(Treasuries_01152013!DY85=0,0,theta0+(theta1+theta2)*(1-EXP(-Treasuries_01152013!DY85/la))/(Treasuries_01152013!DY85/la)-theta2*EXP(-Treasuries_01152013!DY85/la))</f>
        <v>0</v>
      </c>
      <c r="BM96" s="24">
        <f>IF(Treasuries_01152013!DZ85=0,0,theta0+(theta1+theta2)*(1-EXP(-Treasuries_01152013!DZ85/la))/(Treasuries_01152013!DZ85/la)-theta2*EXP(-Treasuries_01152013!DZ85/la))</f>
        <v>0</v>
      </c>
      <c r="BN96" s="24">
        <f>IF(Treasuries_01152013!EA85=0,0,theta0+(theta1+theta2)*(1-EXP(-Treasuries_01152013!EA85/la))/(Treasuries_01152013!EA85/la)-theta2*EXP(-Treasuries_01152013!EA85/la))</f>
        <v>0</v>
      </c>
      <c r="BO96" s="17" t="e">
        <f>EXP(-Treasuries_01152013!BT85*G96)</f>
        <v>#DIV/0!</v>
      </c>
      <c r="BP96" s="17" t="e">
        <f>EXP(-Treasuries_01152013!BU85*H96)</f>
        <v>#DIV/0!</v>
      </c>
      <c r="BQ96" s="17" t="e">
        <f>EXP(-Treasuries_01152013!BV85*I96)</f>
        <v>#DIV/0!</v>
      </c>
      <c r="BR96" s="17">
        <f>EXP(-Treasuries_01152013!BW85*J96)</f>
        <v>1</v>
      </c>
      <c r="BS96" s="17">
        <f>EXP(-Treasuries_01152013!BX85*K96)</f>
        <v>1</v>
      </c>
      <c r="BT96" s="17">
        <f>EXP(-Treasuries_01152013!BY85*L96)</f>
        <v>1</v>
      </c>
      <c r="BU96" s="17">
        <f>EXP(-Treasuries_01152013!BZ85*M96)</f>
        <v>1</v>
      </c>
      <c r="BV96" s="17">
        <f>EXP(-Treasuries_01152013!CA85*N96)</f>
        <v>1</v>
      </c>
      <c r="BW96" s="17">
        <f>EXP(-Treasuries_01152013!CB85*O96)</f>
        <v>1</v>
      </c>
      <c r="BX96" s="17">
        <f>EXP(-Treasuries_01152013!CC85*P96)</f>
        <v>1</v>
      </c>
      <c r="BY96" s="17">
        <f>EXP(-Treasuries_01152013!CD85*Q96)</f>
        <v>1</v>
      </c>
      <c r="BZ96" s="17">
        <f>EXP(-Treasuries_01152013!CE85*R96)</f>
        <v>1</v>
      </c>
      <c r="CA96" s="17">
        <f>EXP(-Treasuries_01152013!CF85*S96)</f>
        <v>1</v>
      </c>
      <c r="CB96" s="17">
        <f>EXP(-Treasuries_01152013!CG85*T96)</f>
        <v>1</v>
      </c>
      <c r="CC96" s="17">
        <f>EXP(-Treasuries_01152013!CH85*U96)</f>
        <v>1</v>
      </c>
      <c r="CD96" s="17">
        <f>EXP(-Treasuries_01152013!CI85*V96)</f>
        <v>1</v>
      </c>
      <c r="CE96" s="17">
        <f>EXP(-Treasuries_01152013!CJ85*W96)</f>
        <v>1</v>
      </c>
      <c r="CF96" s="17">
        <f>EXP(-Treasuries_01152013!CK85*X96)</f>
        <v>1</v>
      </c>
      <c r="CG96" s="17">
        <f>EXP(-Treasuries_01152013!CL85*Y96)</f>
        <v>1</v>
      </c>
      <c r="CH96" s="17">
        <f>EXP(-Treasuries_01152013!CM85*Z96)</f>
        <v>1</v>
      </c>
      <c r="CI96" s="17">
        <f>EXP(-Treasuries_01152013!CN85*AA96)</f>
        <v>1</v>
      </c>
      <c r="CJ96" s="17">
        <f>EXP(-Treasuries_01152013!CO85*AB96)</f>
        <v>1</v>
      </c>
      <c r="CK96" s="17">
        <f>EXP(-Treasuries_01152013!CP85*AC96)</f>
        <v>1</v>
      </c>
      <c r="CL96" s="17">
        <f>EXP(-Treasuries_01152013!CQ85*AD96)</f>
        <v>1</v>
      </c>
      <c r="CM96" s="17">
        <f>EXP(-Treasuries_01152013!CR85*AE96)</f>
        <v>1</v>
      </c>
      <c r="CN96" s="17">
        <f>EXP(-Treasuries_01152013!CS85*AF96)</f>
        <v>1</v>
      </c>
      <c r="CO96" s="17">
        <f>EXP(-Treasuries_01152013!CT85*AG96)</f>
        <v>1</v>
      </c>
      <c r="CP96" s="17">
        <f>EXP(-Treasuries_01152013!CU85*AH96)</f>
        <v>1</v>
      </c>
      <c r="CQ96" s="17">
        <f>EXP(-Treasuries_01152013!CV85*AI96)</f>
        <v>1</v>
      </c>
      <c r="CR96" s="17">
        <f>EXP(-Treasuries_01152013!CW85*AJ96)</f>
        <v>1</v>
      </c>
      <c r="CS96" s="17">
        <f>EXP(-Treasuries_01152013!CX85*AK96)</f>
        <v>1</v>
      </c>
      <c r="CT96" s="17">
        <f>EXP(-Treasuries_01152013!CY85*AL96)</f>
        <v>1</v>
      </c>
      <c r="CU96" s="17">
        <f>EXP(-Treasuries_01152013!CZ85*AM96)</f>
        <v>1</v>
      </c>
      <c r="CV96" s="17">
        <f>EXP(-Treasuries_01152013!DA85*AN96)</f>
        <v>1</v>
      </c>
      <c r="CW96" s="17">
        <f>EXP(-Treasuries_01152013!DB85*AO96)</f>
        <v>1</v>
      </c>
      <c r="CX96" s="17">
        <f>EXP(-Treasuries_01152013!DC85*AP96)</f>
        <v>1</v>
      </c>
      <c r="CY96" s="17">
        <f>EXP(-Treasuries_01152013!DD85*AQ96)</f>
        <v>1</v>
      </c>
      <c r="CZ96" s="17">
        <f>EXP(-Treasuries_01152013!DE85*AR96)</f>
        <v>1</v>
      </c>
      <c r="DA96" s="17">
        <f>EXP(-Treasuries_01152013!DF85*AS96)</f>
        <v>1</v>
      </c>
      <c r="DB96" s="17">
        <f>EXP(-Treasuries_01152013!DG85*AT96)</f>
        <v>1</v>
      </c>
      <c r="DC96" s="17">
        <f>EXP(-Treasuries_01152013!DH85*AU96)</f>
        <v>1</v>
      </c>
      <c r="DD96" s="17">
        <f>EXP(-Treasuries_01152013!DI85*AV96)</f>
        <v>1</v>
      </c>
      <c r="DE96" s="17">
        <f>EXP(-Treasuries_01152013!DJ85*AW96)</f>
        <v>1</v>
      </c>
      <c r="DF96" s="17">
        <f>EXP(-Treasuries_01152013!DK85*AX96)</f>
        <v>1</v>
      </c>
      <c r="DG96" s="17">
        <f>EXP(-Treasuries_01152013!DL85*AY96)</f>
        <v>1</v>
      </c>
      <c r="DH96" s="17">
        <f>EXP(-Treasuries_01152013!DM85*AZ96)</f>
        <v>1</v>
      </c>
      <c r="DI96" s="17">
        <f>EXP(-Treasuries_01152013!DN85*BA96)</f>
        <v>1</v>
      </c>
      <c r="DJ96" s="17">
        <f>EXP(-Treasuries_01152013!DO85*BB96)</f>
        <v>1</v>
      </c>
      <c r="DK96" s="17">
        <f>EXP(-Treasuries_01152013!DP85*BC96)</f>
        <v>1</v>
      </c>
      <c r="DL96" s="17">
        <f>EXP(-Treasuries_01152013!DQ85*BD96)</f>
        <v>1</v>
      </c>
      <c r="DM96" s="17">
        <f>EXP(-Treasuries_01152013!DR85*BE96)</f>
        <v>1</v>
      </c>
      <c r="DN96" s="17">
        <f>EXP(-Treasuries_01152013!DS85*BF96)</f>
        <v>1</v>
      </c>
      <c r="DO96" s="17">
        <f>EXP(-Treasuries_01152013!DT85*BG96)</f>
        <v>1</v>
      </c>
      <c r="DP96" s="17">
        <f>EXP(-Treasuries_01152013!DU85*BH96)</f>
        <v>1</v>
      </c>
      <c r="DQ96" s="17">
        <f>EXP(-Treasuries_01152013!DV85*BI96)</f>
        <v>1</v>
      </c>
      <c r="DR96" s="17">
        <f>EXP(-Treasuries_01152013!DW85*BJ96)</f>
        <v>1</v>
      </c>
      <c r="DS96" s="17">
        <f>EXP(-Treasuries_01152013!DX85*BK96)</f>
        <v>1</v>
      </c>
      <c r="DT96" s="17">
        <f>EXP(-Treasuries_01152013!DY85*BL96)</f>
        <v>1</v>
      </c>
      <c r="DU96" s="17">
        <f>EXP(-Treasuries_01152013!DZ85*BM96)</f>
        <v>1</v>
      </c>
      <c r="DV96" s="17">
        <f>EXP(-Treasuries_01152013!EA85*BN96)</f>
        <v>1</v>
      </c>
      <c r="DW96" s="8" t="e">
        <f>SUMPRODUCT(BO96:DV96,Treasuries_01152013!K85:BR85)</f>
        <v>#DIV/0!</v>
      </c>
      <c r="DX96" s="11" t="e">
        <f t="shared" si="7"/>
        <v>#DIV/0!</v>
      </c>
    </row>
    <row r="97" spans="2:128">
      <c r="B97" s="10">
        <f>Treasuries_01152013!C86</f>
        <v>1.875</v>
      </c>
      <c r="C97" s="10">
        <f>Treasuries_01152013!E86</f>
        <v>101.867188</v>
      </c>
      <c r="D97" s="10">
        <f>Treasuries_01152013!F86</f>
        <v>101.882812</v>
      </c>
      <c r="E97" s="8">
        <f>Treasuries_01152013!H86</f>
        <v>1.1194444444444445</v>
      </c>
      <c r="F97" s="8">
        <f t="shared" si="5"/>
        <v>101.875</v>
      </c>
      <c r="G97" s="24" t="e">
        <f>IF(Treasuries_01152013!BT86=0,0,theta0+(theta1+theta2)*(1-EXP(-Treasuries_01152013!BT86/la))/(Treasuries_01152013!BT86/la)-theta2*EXP(-Treasuries_01152013!BT86/la))</f>
        <v>#DIV/0!</v>
      </c>
      <c r="H97" s="24" t="e">
        <f>IF(Treasuries_01152013!BU86=0,0,theta0+(theta1+theta2)*(1-EXP(-Treasuries_01152013!BU86/la))/(Treasuries_01152013!BU86/la)-theta2*EXP(-Treasuries_01152013!BU86/la))</f>
        <v>#DIV/0!</v>
      </c>
      <c r="I97" s="24" t="e">
        <f>IF(Treasuries_01152013!BV86=0,0,theta0+(theta1+theta2)*(1-EXP(-Treasuries_01152013!BV86/la))/(Treasuries_01152013!BV86/la)-theta2*EXP(-Treasuries_01152013!BV86/la))</f>
        <v>#DIV/0!</v>
      </c>
      <c r="J97" s="24">
        <f>IF(Treasuries_01152013!BW86=0,0,theta0+(theta1+theta2)*(1-EXP(-Treasuries_01152013!BW86/la))/(Treasuries_01152013!BW86/la)-theta2*EXP(-Treasuries_01152013!BW86/la))</f>
        <v>0</v>
      </c>
      <c r="K97" s="24">
        <f>IF(Treasuries_01152013!BX86=0,0,theta0+(theta1+theta2)*(1-EXP(-Treasuries_01152013!BX86/la))/(Treasuries_01152013!BX86/la)-theta2*EXP(-Treasuries_01152013!BX86/la))</f>
        <v>0</v>
      </c>
      <c r="L97" s="24">
        <f>IF(Treasuries_01152013!BY86=0,0,theta0+(theta1+theta2)*(1-EXP(-Treasuries_01152013!BY86/la))/(Treasuries_01152013!BY86/la)-theta2*EXP(-Treasuries_01152013!BY86/la))</f>
        <v>0</v>
      </c>
      <c r="M97" s="24">
        <f>IF(Treasuries_01152013!BZ86=0,0,theta0+(theta1+theta2)*(1-EXP(-Treasuries_01152013!BZ86/la))/(Treasuries_01152013!BZ86/la)-theta2*EXP(-Treasuries_01152013!BZ86/la))</f>
        <v>0</v>
      </c>
      <c r="N97" s="24">
        <f>IF(Treasuries_01152013!CA86=0,0,theta0+(theta1+theta2)*(1-EXP(-Treasuries_01152013!CA86/la))/(Treasuries_01152013!CA86/la)-theta2*EXP(-Treasuries_01152013!CA86/la))</f>
        <v>0</v>
      </c>
      <c r="O97" s="24">
        <f>IF(Treasuries_01152013!CB86=0,0,theta0+(theta1+theta2)*(1-EXP(-Treasuries_01152013!CB86/la))/(Treasuries_01152013!CB86/la)-theta2*EXP(-Treasuries_01152013!CB86/la))</f>
        <v>0</v>
      </c>
      <c r="P97" s="24">
        <f>IF(Treasuries_01152013!CC86=0,0,theta0+(theta1+theta2)*(1-EXP(-Treasuries_01152013!CC86/la))/(Treasuries_01152013!CC86/la)-theta2*EXP(-Treasuries_01152013!CC86/la))</f>
        <v>0</v>
      </c>
      <c r="Q97" s="24">
        <f>IF(Treasuries_01152013!CD86=0,0,theta0+(theta1+theta2)*(1-EXP(-Treasuries_01152013!CD86/la))/(Treasuries_01152013!CD86/la)-theta2*EXP(-Treasuries_01152013!CD86/la))</f>
        <v>0</v>
      </c>
      <c r="R97" s="24">
        <f>IF(Treasuries_01152013!CE86=0,0,theta0+(theta1+theta2)*(1-EXP(-Treasuries_01152013!CE86/la))/(Treasuries_01152013!CE86/la)-theta2*EXP(-Treasuries_01152013!CE86/la))</f>
        <v>0</v>
      </c>
      <c r="S97" s="24">
        <f>IF(Treasuries_01152013!CF86=0,0,theta0+(theta1+theta2)*(1-EXP(-Treasuries_01152013!CF86/la))/(Treasuries_01152013!CF86/la)-theta2*EXP(-Treasuries_01152013!CF86/la))</f>
        <v>0</v>
      </c>
      <c r="T97" s="24">
        <f>IF(Treasuries_01152013!CG86=0,0,theta0+(theta1+theta2)*(1-EXP(-Treasuries_01152013!CG86/la))/(Treasuries_01152013!CG86/la)-theta2*EXP(-Treasuries_01152013!CG86/la))</f>
        <v>0</v>
      </c>
      <c r="U97" s="24">
        <f>IF(Treasuries_01152013!CH86=0,0,theta0+(theta1+theta2)*(1-EXP(-Treasuries_01152013!CH86/la))/(Treasuries_01152013!CH86/la)-theta2*EXP(-Treasuries_01152013!CH86/la))</f>
        <v>0</v>
      </c>
      <c r="V97" s="24">
        <f>IF(Treasuries_01152013!CI86=0,0,theta0+(theta1+theta2)*(1-EXP(-Treasuries_01152013!CI86/la))/(Treasuries_01152013!CI86/la)-theta2*EXP(-Treasuries_01152013!CI86/la))</f>
        <v>0</v>
      </c>
      <c r="W97" s="24">
        <f>IF(Treasuries_01152013!CJ86=0,0,theta0+(theta1+theta2)*(1-EXP(-Treasuries_01152013!CJ86/la))/(Treasuries_01152013!CJ86/la)-theta2*EXP(-Treasuries_01152013!CJ86/la))</f>
        <v>0</v>
      </c>
      <c r="X97" s="24">
        <f>IF(Treasuries_01152013!CK86=0,0,theta0+(theta1+theta2)*(1-EXP(-Treasuries_01152013!CK86/la))/(Treasuries_01152013!CK86/la)-theta2*EXP(-Treasuries_01152013!CK86/la))</f>
        <v>0</v>
      </c>
      <c r="Y97" s="24">
        <f>IF(Treasuries_01152013!CL86=0,0,theta0+(theta1+theta2)*(1-EXP(-Treasuries_01152013!CL86/la))/(Treasuries_01152013!CL86/la)-theta2*EXP(-Treasuries_01152013!CL86/la))</f>
        <v>0</v>
      </c>
      <c r="Z97" s="24">
        <f>IF(Treasuries_01152013!CM86=0,0,theta0+(theta1+theta2)*(1-EXP(-Treasuries_01152013!CM86/la))/(Treasuries_01152013!CM86/la)-theta2*EXP(-Treasuries_01152013!CM86/la))</f>
        <v>0</v>
      </c>
      <c r="AA97" s="24">
        <f>IF(Treasuries_01152013!CN86=0,0,theta0+(theta1+theta2)*(1-EXP(-Treasuries_01152013!CN86/la))/(Treasuries_01152013!CN86/la)-theta2*EXP(-Treasuries_01152013!CN86/la))</f>
        <v>0</v>
      </c>
      <c r="AB97" s="24">
        <f>IF(Treasuries_01152013!CO86=0,0,theta0+(theta1+theta2)*(1-EXP(-Treasuries_01152013!CO86/la))/(Treasuries_01152013!CO86/la)-theta2*EXP(-Treasuries_01152013!CO86/la))</f>
        <v>0</v>
      </c>
      <c r="AC97" s="24">
        <f>IF(Treasuries_01152013!CP86=0,0,theta0+(theta1+theta2)*(1-EXP(-Treasuries_01152013!CP86/la))/(Treasuries_01152013!CP86/la)-theta2*EXP(-Treasuries_01152013!CP86/la))</f>
        <v>0</v>
      </c>
      <c r="AD97" s="24">
        <f>IF(Treasuries_01152013!CQ86=0,0,theta0+(theta1+theta2)*(1-EXP(-Treasuries_01152013!CQ86/la))/(Treasuries_01152013!CQ86/la)-theta2*EXP(-Treasuries_01152013!CQ86/la))</f>
        <v>0</v>
      </c>
      <c r="AE97" s="24">
        <f>IF(Treasuries_01152013!CR86=0,0,theta0+(theta1+theta2)*(1-EXP(-Treasuries_01152013!CR86/la))/(Treasuries_01152013!CR86/la)-theta2*EXP(-Treasuries_01152013!CR86/la))</f>
        <v>0</v>
      </c>
      <c r="AF97" s="24">
        <f>IF(Treasuries_01152013!CS86=0,0,theta0+(theta1+theta2)*(1-EXP(-Treasuries_01152013!CS86/la))/(Treasuries_01152013!CS86/la)-theta2*EXP(-Treasuries_01152013!CS86/la))</f>
        <v>0</v>
      </c>
      <c r="AG97" s="24">
        <f>IF(Treasuries_01152013!CT86=0,0,theta0+(theta1+theta2)*(1-EXP(-Treasuries_01152013!CT86/la))/(Treasuries_01152013!CT86/la)-theta2*EXP(-Treasuries_01152013!CT86/la))</f>
        <v>0</v>
      </c>
      <c r="AH97" s="24">
        <f>IF(Treasuries_01152013!CU86=0,0,theta0+(theta1+theta2)*(1-EXP(-Treasuries_01152013!CU86/la))/(Treasuries_01152013!CU86/la)-theta2*EXP(-Treasuries_01152013!CU86/la))</f>
        <v>0</v>
      </c>
      <c r="AI97" s="24">
        <f>IF(Treasuries_01152013!CV86=0,0,theta0+(theta1+theta2)*(1-EXP(-Treasuries_01152013!CV86/la))/(Treasuries_01152013!CV86/la)-theta2*EXP(-Treasuries_01152013!CV86/la))</f>
        <v>0</v>
      </c>
      <c r="AJ97" s="24">
        <f>IF(Treasuries_01152013!CW86=0,0,theta0+(theta1+theta2)*(1-EXP(-Treasuries_01152013!CW86/la))/(Treasuries_01152013!CW86/la)-theta2*EXP(-Treasuries_01152013!CW86/la))</f>
        <v>0</v>
      </c>
      <c r="AK97" s="24">
        <f>IF(Treasuries_01152013!CX86=0,0,theta0+(theta1+theta2)*(1-EXP(-Treasuries_01152013!CX86/la))/(Treasuries_01152013!CX86/la)-theta2*EXP(-Treasuries_01152013!CX86/la))</f>
        <v>0</v>
      </c>
      <c r="AL97" s="24">
        <f>IF(Treasuries_01152013!CY86=0,0,theta0+(theta1+theta2)*(1-EXP(-Treasuries_01152013!CY86/la))/(Treasuries_01152013!CY86/la)-theta2*EXP(-Treasuries_01152013!CY86/la))</f>
        <v>0</v>
      </c>
      <c r="AM97" s="24">
        <f>IF(Treasuries_01152013!CZ86=0,0,theta0+(theta1+theta2)*(1-EXP(-Treasuries_01152013!CZ86/la))/(Treasuries_01152013!CZ86/la)-theta2*EXP(-Treasuries_01152013!CZ86/la))</f>
        <v>0</v>
      </c>
      <c r="AN97" s="24">
        <f>IF(Treasuries_01152013!DA86=0,0,theta0+(theta1+theta2)*(1-EXP(-Treasuries_01152013!DA86/la))/(Treasuries_01152013!DA86/la)-theta2*EXP(-Treasuries_01152013!DA86/la))</f>
        <v>0</v>
      </c>
      <c r="AO97" s="24">
        <f>IF(Treasuries_01152013!DB86=0,0,theta0+(theta1+theta2)*(1-EXP(-Treasuries_01152013!DB86/la))/(Treasuries_01152013!DB86/la)-theta2*EXP(-Treasuries_01152013!DB86/la))</f>
        <v>0</v>
      </c>
      <c r="AP97" s="24">
        <f>IF(Treasuries_01152013!DC86=0,0,theta0+(theta1+theta2)*(1-EXP(-Treasuries_01152013!DC86/la))/(Treasuries_01152013!DC86/la)-theta2*EXP(-Treasuries_01152013!DC86/la))</f>
        <v>0</v>
      </c>
      <c r="AQ97" s="24">
        <f>IF(Treasuries_01152013!DD86=0,0,theta0+(theta1+theta2)*(1-EXP(-Treasuries_01152013!DD86/la))/(Treasuries_01152013!DD86/la)-theta2*EXP(-Treasuries_01152013!DD86/la))</f>
        <v>0</v>
      </c>
      <c r="AR97" s="24">
        <f>IF(Treasuries_01152013!DE86=0,0,theta0+(theta1+theta2)*(1-EXP(-Treasuries_01152013!DE86/la))/(Treasuries_01152013!DE86/la)-theta2*EXP(-Treasuries_01152013!DE86/la))</f>
        <v>0</v>
      </c>
      <c r="AS97" s="24">
        <f>IF(Treasuries_01152013!DF86=0,0,theta0+(theta1+theta2)*(1-EXP(-Treasuries_01152013!DF86/la))/(Treasuries_01152013!DF86/la)-theta2*EXP(-Treasuries_01152013!DF86/la))</f>
        <v>0</v>
      </c>
      <c r="AT97" s="24">
        <f>IF(Treasuries_01152013!DG86=0,0,theta0+(theta1+theta2)*(1-EXP(-Treasuries_01152013!DG86/la))/(Treasuries_01152013!DG86/la)-theta2*EXP(-Treasuries_01152013!DG86/la))</f>
        <v>0</v>
      </c>
      <c r="AU97" s="24">
        <f>IF(Treasuries_01152013!DH86=0,0,theta0+(theta1+theta2)*(1-EXP(-Treasuries_01152013!DH86/la))/(Treasuries_01152013!DH86/la)-theta2*EXP(-Treasuries_01152013!DH86/la))</f>
        <v>0</v>
      </c>
      <c r="AV97" s="24">
        <f>IF(Treasuries_01152013!DI86=0,0,theta0+(theta1+theta2)*(1-EXP(-Treasuries_01152013!DI86/la))/(Treasuries_01152013!DI86/la)-theta2*EXP(-Treasuries_01152013!DI86/la))</f>
        <v>0</v>
      </c>
      <c r="AW97" s="24">
        <f>IF(Treasuries_01152013!DJ86=0,0,theta0+(theta1+theta2)*(1-EXP(-Treasuries_01152013!DJ86/la))/(Treasuries_01152013!DJ86/la)-theta2*EXP(-Treasuries_01152013!DJ86/la))</f>
        <v>0</v>
      </c>
      <c r="AX97" s="24">
        <f>IF(Treasuries_01152013!DK86=0,0,theta0+(theta1+theta2)*(1-EXP(-Treasuries_01152013!DK86/la))/(Treasuries_01152013!DK86/la)-theta2*EXP(-Treasuries_01152013!DK86/la))</f>
        <v>0</v>
      </c>
      <c r="AY97" s="24">
        <f>IF(Treasuries_01152013!DL86=0,0,theta0+(theta1+theta2)*(1-EXP(-Treasuries_01152013!DL86/la))/(Treasuries_01152013!DL86/la)-theta2*EXP(-Treasuries_01152013!DL86/la))</f>
        <v>0</v>
      </c>
      <c r="AZ97" s="24">
        <f>IF(Treasuries_01152013!DM86=0,0,theta0+(theta1+theta2)*(1-EXP(-Treasuries_01152013!DM86/la))/(Treasuries_01152013!DM86/la)-theta2*EXP(-Treasuries_01152013!DM86/la))</f>
        <v>0</v>
      </c>
      <c r="BA97" s="24">
        <f>IF(Treasuries_01152013!DN86=0,0,theta0+(theta1+theta2)*(1-EXP(-Treasuries_01152013!DN86/la))/(Treasuries_01152013!DN86/la)-theta2*EXP(-Treasuries_01152013!DN86/la))</f>
        <v>0</v>
      </c>
      <c r="BB97" s="24">
        <f>IF(Treasuries_01152013!DO86=0,0,theta0+(theta1+theta2)*(1-EXP(-Treasuries_01152013!DO86/la))/(Treasuries_01152013!DO86/la)-theta2*EXP(-Treasuries_01152013!DO86/la))</f>
        <v>0</v>
      </c>
      <c r="BC97" s="24">
        <f>IF(Treasuries_01152013!DP86=0,0,theta0+(theta1+theta2)*(1-EXP(-Treasuries_01152013!DP86/la))/(Treasuries_01152013!DP86/la)-theta2*EXP(-Treasuries_01152013!DP86/la))</f>
        <v>0</v>
      </c>
      <c r="BD97" s="24">
        <f>IF(Treasuries_01152013!DQ86=0,0,theta0+(theta1+theta2)*(1-EXP(-Treasuries_01152013!DQ86/la))/(Treasuries_01152013!DQ86/la)-theta2*EXP(-Treasuries_01152013!DQ86/la))</f>
        <v>0</v>
      </c>
      <c r="BE97" s="24">
        <f>IF(Treasuries_01152013!DR86=0,0,theta0+(theta1+theta2)*(1-EXP(-Treasuries_01152013!DR86/la))/(Treasuries_01152013!DR86/la)-theta2*EXP(-Treasuries_01152013!DR86/la))</f>
        <v>0</v>
      </c>
      <c r="BF97" s="24">
        <f>IF(Treasuries_01152013!DS86=0,0,theta0+(theta1+theta2)*(1-EXP(-Treasuries_01152013!DS86/la))/(Treasuries_01152013!DS86/la)-theta2*EXP(-Treasuries_01152013!DS86/la))</f>
        <v>0</v>
      </c>
      <c r="BG97" s="24">
        <f>IF(Treasuries_01152013!DT86=0,0,theta0+(theta1+theta2)*(1-EXP(-Treasuries_01152013!DT86/la))/(Treasuries_01152013!DT86/la)-theta2*EXP(-Treasuries_01152013!DT86/la))</f>
        <v>0</v>
      </c>
      <c r="BH97" s="24">
        <f>IF(Treasuries_01152013!DU86=0,0,theta0+(theta1+theta2)*(1-EXP(-Treasuries_01152013!DU86/la))/(Treasuries_01152013!DU86/la)-theta2*EXP(-Treasuries_01152013!DU86/la))</f>
        <v>0</v>
      </c>
      <c r="BI97" s="24">
        <f>IF(Treasuries_01152013!DV86=0,0,theta0+(theta1+theta2)*(1-EXP(-Treasuries_01152013!DV86/la))/(Treasuries_01152013!DV86/la)-theta2*EXP(-Treasuries_01152013!DV86/la))</f>
        <v>0</v>
      </c>
      <c r="BJ97" s="24">
        <f>IF(Treasuries_01152013!DW86=0,0,theta0+(theta1+theta2)*(1-EXP(-Treasuries_01152013!DW86/la))/(Treasuries_01152013!DW86/la)-theta2*EXP(-Treasuries_01152013!DW86/la))</f>
        <v>0</v>
      </c>
      <c r="BK97" s="24">
        <f>IF(Treasuries_01152013!DX86=0,0,theta0+(theta1+theta2)*(1-EXP(-Treasuries_01152013!DX86/la))/(Treasuries_01152013!DX86/la)-theta2*EXP(-Treasuries_01152013!DX86/la))</f>
        <v>0</v>
      </c>
      <c r="BL97" s="24">
        <f>IF(Treasuries_01152013!DY86=0,0,theta0+(theta1+theta2)*(1-EXP(-Treasuries_01152013!DY86/la))/(Treasuries_01152013!DY86/la)-theta2*EXP(-Treasuries_01152013!DY86/la))</f>
        <v>0</v>
      </c>
      <c r="BM97" s="24">
        <f>IF(Treasuries_01152013!DZ86=0,0,theta0+(theta1+theta2)*(1-EXP(-Treasuries_01152013!DZ86/la))/(Treasuries_01152013!DZ86/la)-theta2*EXP(-Treasuries_01152013!DZ86/la))</f>
        <v>0</v>
      </c>
      <c r="BN97" s="24">
        <f>IF(Treasuries_01152013!EA86=0,0,theta0+(theta1+theta2)*(1-EXP(-Treasuries_01152013!EA86/la))/(Treasuries_01152013!EA86/la)-theta2*EXP(-Treasuries_01152013!EA86/la))</f>
        <v>0</v>
      </c>
      <c r="BO97" s="17" t="e">
        <f>EXP(-Treasuries_01152013!BT86*G97)</f>
        <v>#DIV/0!</v>
      </c>
      <c r="BP97" s="17" t="e">
        <f>EXP(-Treasuries_01152013!BU86*H97)</f>
        <v>#DIV/0!</v>
      </c>
      <c r="BQ97" s="17" t="e">
        <f>EXP(-Treasuries_01152013!BV86*I97)</f>
        <v>#DIV/0!</v>
      </c>
      <c r="BR97" s="17">
        <f>EXP(-Treasuries_01152013!BW86*J97)</f>
        <v>1</v>
      </c>
      <c r="BS97" s="17">
        <f>EXP(-Treasuries_01152013!BX86*K97)</f>
        <v>1</v>
      </c>
      <c r="BT97" s="17">
        <f>EXP(-Treasuries_01152013!BY86*L97)</f>
        <v>1</v>
      </c>
      <c r="BU97" s="17">
        <f>EXP(-Treasuries_01152013!BZ86*M97)</f>
        <v>1</v>
      </c>
      <c r="BV97" s="17">
        <f>EXP(-Treasuries_01152013!CA86*N97)</f>
        <v>1</v>
      </c>
      <c r="BW97" s="17">
        <f>EXP(-Treasuries_01152013!CB86*O97)</f>
        <v>1</v>
      </c>
      <c r="BX97" s="17">
        <f>EXP(-Treasuries_01152013!CC86*P97)</f>
        <v>1</v>
      </c>
      <c r="BY97" s="17">
        <f>EXP(-Treasuries_01152013!CD86*Q97)</f>
        <v>1</v>
      </c>
      <c r="BZ97" s="17">
        <f>EXP(-Treasuries_01152013!CE86*R97)</f>
        <v>1</v>
      </c>
      <c r="CA97" s="17">
        <f>EXP(-Treasuries_01152013!CF86*S97)</f>
        <v>1</v>
      </c>
      <c r="CB97" s="17">
        <f>EXP(-Treasuries_01152013!CG86*T97)</f>
        <v>1</v>
      </c>
      <c r="CC97" s="17">
        <f>EXP(-Treasuries_01152013!CH86*U97)</f>
        <v>1</v>
      </c>
      <c r="CD97" s="17">
        <f>EXP(-Treasuries_01152013!CI86*V97)</f>
        <v>1</v>
      </c>
      <c r="CE97" s="17">
        <f>EXP(-Treasuries_01152013!CJ86*W97)</f>
        <v>1</v>
      </c>
      <c r="CF97" s="17">
        <f>EXP(-Treasuries_01152013!CK86*X97)</f>
        <v>1</v>
      </c>
      <c r="CG97" s="17">
        <f>EXP(-Treasuries_01152013!CL86*Y97)</f>
        <v>1</v>
      </c>
      <c r="CH97" s="17">
        <f>EXP(-Treasuries_01152013!CM86*Z97)</f>
        <v>1</v>
      </c>
      <c r="CI97" s="17">
        <f>EXP(-Treasuries_01152013!CN86*AA97)</f>
        <v>1</v>
      </c>
      <c r="CJ97" s="17">
        <f>EXP(-Treasuries_01152013!CO86*AB97)</f>
        <v>1</v>
      </c>
      <c r="CK97" s="17">
        <f>EXP(-Treasuries_01152013!CP86*AC97)</f>
        <v>1</v>
      </c>
      <c r="CL97" s="17">
        <f>EXP(-Treasuries_01152013!CQ86*AD97)</f>
        <v>1</v>
      </c>
      <c r="CM97" s="17">
        <f>EXP(-Treasuries_01152013!CR86*AE97)</f>
        <v>1</v>
      </c>
      <c r="CN97" s="17">
        <f>EXP(-Treasuries_01152013!CS86*AF97)</f>
        <v>1</v>
      </c>
      <c r="CO97" s="17">
        <f>EXP(-Treasuries_01152013!CT86*AG97)</f>
        <v>1</v>
      </c>
      <c r="CP97" s="17">
        <f>EXP(-Treasuries_01152013!CU86*AH97)</f>
        <v>1</v>
      </c>
      <c r="CQ97" s="17">
        <f>EXP(-Treasuries_01152013!CV86*AI97)</f>
        <v>1</v>
      </c>
      <c r="CR97" s="17">
        <f>EXP(-Treasuries_01152013!CW86*AJ97)</f>
        <v>1</v>
      </c>
      <c r="CS97" s="17">
        <f>EXP(-Treasuries_01152013!CX86*AK97)</f>
        <v>1</v>
      </c>
      <c r="CT97" s="17">
        <f>EXP(-Treasuries_01152013!CY86*AL97)</f>
        <v>1</v>
      </c>
      <c r="CU97" s="17">
        <f>EXP(-Treasuries_01152013!CZ86*AM97)</f>
        <v>1</v>
      </c>
      <c r="CV97" s="17">
        <f>EXP(-Treasuries_01152013!DA86*AN97)</f>
        <v>1</v>
      </c>
      <c r="CW97" s="17">
        <f>EXP(-Treasuries_01152013!DB86*AO97)</f>
        <v>1</v>
      </c>
      <c r="CX97" s="17">
        <f>EXP(-Treasuries_01152013!DC86*AP97)</f>
        <v>1</v>
      </c>
      <c r="CY97" s="17">
        <f>EXP(-Treasuries_01152013!DD86*AQ97)</f>
        <v>1</v>
      </c>
      <c r="CZ97" s="17">
        <f>EXP(-Treasuries_01152013!DE86*AR97)</f>
        <v>1</v>
      </c>
      <c r="DA97" s="17">
        <f>EXP(-Treasuries_01152013!DF86*AS97)</f>
        <v>1</v>
      </c>
      <c r="DB97" s="17">
        <f>EXP(-Treasuries_01152013!DG86*AT97)</f>
        <v>1</v>
      </c>
      <c r="DC97" s="17">
        <f>EXP(-Treasuries_01152013!DH86*AU97)</f>
        <v>1</v>
      </c>
      <c r="DD97" s="17">
        <f>EXP(-Treasuries_01152013!DI86*AV97)</f>
        <v>1</v>
      </c>
      <c r="DE97" s="17">
        <f>EXP(-Treasuries_01152013!DJ86*AW97)</f>
        <v>1</v>
      </c>
      <c r="DF97" s="17">
        <f>EXP(-Treasuries_01152013!DK86*AX97)</f>
        <v>1</v>
      </c>
      <c r="DG97" s="17">
        <f>EXP(-Treasuries_01152013!DL86*AY97)</f>
        <v>1</v>
      </c>
      <c r="DH97" s="17">
        <f>EXP(-Treasuries_01152013!DM86*AZ97)</f>
        <v>1</v>
      </c>
      <c r="DI97" s="17">
        <f>EXP(-Treasuries_01152013!DN86*BA97)</f>
        <v>1</v>
      </c>
      <c r="DJ97" s="17">
        <f>EXP(-Treasuries_01152013!DO86*BB97)</f>
        <v>1</v>
      </c>
      <c r="DK97" s="17">
        <f>EXP(-Treasuries_01152013!DP86*BC97)</f>
        <v>1</v>
      </c>
      <c r="DL97" s="17">
        <f>EXP(-Treasuries_01152013!DQ86*BD97)</f>
        <v>1</v>
      </c>
      <c r="DM97" s="17">
        <f>EXP(-Treasuries_01152013!DR86*BE97)</f>
        <v>1</v>
      </c>
      <c r="DN97" s="17">
        <f>EXP(-Treasuries_01152013!DS86*BF97)</f>
        <v>1</v>
      </c>
      <c r="DO97" s="17">
        <f>EXP(-Treasuries_01152013!DT86*BG97)</f>
        <v>1</v>
      </c>
      <c r="DP97" s="17">
        <f>EXP(-Treasuries_01152013!DU86*BH97)</f>
        <v>1</v>
      </c>
      <c r="DQ97" s="17">
        <f>EXP(-Treasuries_01152013!DV86*BI97)</f>
        <v>1</v>
      </c>
      <c r="DR97" s="17">
        <f>EXP(-Treasuries_01152013!DW86*BJ97)</f>
        <v>1</v>
      </c>
      <c r="DS97" s="17">
        <f>EXP(-Treasuries_01152013!DX86*BK97)</f>
        <v>1</v>
      </c>
      <c r="DT97" s="17">
        <f>EXP(-Treasuries_01152013!DY86*BL97)</f>
        <v>1</v>
      </c>
      <c r="DU97" s="17">
        <f>EXP(-Treasuries_01152013!DZ86*BM97)</f>
        <v>1</v>
      </c>
      <c r="DV97" s="17">
        <f>EXP(-Treasuries_01152013!EA86*BN97)</f>
        <v>1</v>
      </c>
      <c r="DW97" s="8" t="e">
        <f>SUMPRODUCT(BO97:DV97,Treasuries_01152013!K86:BR86)</f>
        <v>#DIV/0!</v>
      </c>
      <c r="DX97" s="11" t="e">
        <f t="shared" si="7"/>
        <v>#DIV/0!</v>
      </c>
    </row>
    <row r="98" spans="2:128">
      <c r="B98" s="10">
        <f>Treasuries_01152013!C87</f>
        <v>1.25</v>
      </c>
      <c r="C98" s="10">
        <f>Treasuries_01152013!E87</f>
        <v>101.195312</v>
      </c>
      <c r="D98" s="10">
        <f>Treasuries_01152013!F87</f>
        <v>101.21875</v>
      </c>
      <c r="E98" s="8">
        <f>Treasuries_01152013!H87</f>
        <v>1.1666666666666667</v>
      </c>
      <c r="F98" s="8">
        <f t="shared" si="5"/>
        <v>101.207031</v>
      </c>
      <c r="G98" s="24" t="e">
        <f>IF(Treasuries_01152013!BT87=0,0,theta0+(theta1+theta2)*(1-EXP(-Treasuries_01152013!BT87/la))/(Treasuries_01152013!BT87/la)-theta2*EXP(-Treasuries_01152013!BT87/la))</f>
        <v>#DIV/0!</v>
      </c>
      <c r="H98" s="24" t="e">
        <f>IF(Treasuries_01152013!BU87=0,0,theta0+(theta1+theta2)*(1-EXP(-Treasuries_01152013!BU87/la))/(Treasuries_01152013!BU87/la)-theta2*EXP(-Treasuries_01152013!BU87/la))</f>
        <v>#DIV/0!</v>
      </c>
      <c r="I98" s="24" t="e">
        <f>IF(Treasuries_01152013!BV87=0,0,theta0+(theta1+theta2)*(1-EXP(-Treasuries_01152013!BV87/la))/(Treasuries_01152013!BV87/la)-theta2*EXP(-Treasuries_01152013!BV87/la))</f>
        <v>#DIV/0!</v>
      </c>
      <c r="J98" s="24">
        <f>IF(Treasuries_01152013!BW87=0,0,theta0+(theta1+theta2)*(1-EXP(-Treasuries_01152013!BW87/la))/(Treasuries_01152013!BW87/la)-theta2*EXP(-Treasuries_01152013!BW87/la))</f>
        <v>0</v>
      </c>
      <c r="K98" s="24">
        <f>IF(Treasuries_01152013!BX87=0,0,theta0+(theta1+theta2)*(1-EXP(-Treasuries_01152013!BX87/la))/(Treasuries_01152013!BX87/la)-theta2*EXP(-Treasuries_01152013!BX87/la))</f>
        <v>0</v>
      </c>
      <c r="L98" s="24">
        <f>IF(Treasuries_01152013!BY87=0,0,theta0+(theta1+theta2)*(1-EXP(-Treasuries_01152013!BY87/la))/(Treasuries_01152013!BY87/la)-theta2*EXP(-Treasuries_01152013!BY87/la))</f>
        <v>0</v>
      </c>
      <c r="M98" s="24">
        <f>IF(Treasuries_01152013!BZ87=0,0,theta0+(theta1+theta2)*(1-EXP(-Treasuries_01152013!BZ87/la))/(Treasuries_01152013!BZ87/la)-theta2*EXP(-Treasuries_01152013!BZ87/la))</f>
        <v>0</v>
      </c>
      <c r="N98" s="24">
        <f>IF(Treasuries_01152013!CA87=0,0,theta0+(theta1+theta2)*(1-EXP(-Treasuries_01152013!CA87/la))/(Treasuries_01152013!CA87/la)-theta2*EXP(-Treasuries_01152013!CA87/la))</f>
        <v>0</v>
      </c>
      <c r="O98" s="24">
        <f>IF(Treasuries_01152013!CB87=0,0,theta0+(theta1+theta2)*(1-EXP(-Treasuries_01152013!CB87/la))/(Treasuries_01152013!CB87/la)-theta2*EXP(-Treasuries_01152013!CB87/la))</f>
        <v>0</v>
      </c>
      <c r="P98" s="24">
        <f>IF(Treasuries_01152013!CC87=0,0,theta0+(theta1+theta2)*(1-EXP(-Treasuries_01152013!CC87/la))/(Treasuries_01152013!CC87/la)-theta2*EXP(-Treasuries_01152013!CC87/la))</f>
        <v>0</v>
      </c>
      <c r="Q98" s="24">
        <f>IF(Treasuries_01152013!CD87=0,0,theta0+(theta1+theta2)*(1-EXP(-Treasuries_01152013!CD87/la))/(Treasuries_01152013!CD87/la)-theta2*EXP(-Treasuries_01152013!CD87/la))</f>
        <v>0</v>
      </c>
      <c r="R98" s="24">
        <f>IF(Treasuries_01152013!CE87=0,0,theta0+(theta1+theta2)*(1-EXP(-Treasuries_01152013!CE87/la))/(Treasuries_01152013!CE87/la)-theta2*EXP(-Treasuries_01152013!CE87/la))</f>
        <v>0</v>
      </c>
      <c r="S98" s="24">
        <f>IF(Treasuries_01152013!CF87=0,0,theta0+(theta1+theta2)*(1-EXP(-Treasuries_01152013!CF87/la))/(Treasuries_01152013!CF87/la)-theta2*EXP(-Treasuries_01152013!CF87/la))</f>
        <v>0</v>
      </c>
      <c r="T98" s="24">
        <f>IF(Treasuries_01152013!CG87=0,0,theta0+(theta1+theta2)*(1-EXP(-Treasuries_01152013!CG87/la))/(Treasuries_01152013!CG87/la)-theta2*EXP(-Treasuries_01152013!CG87/la))</f>
        <v>0</v>
      </c>
      <c r="U98" s="24">
        <f>IF(Treasuries_01152013!CH87=0,0,theta0+(theta1+theta2)*(1-EXP(-Treasuries_01152013!CH87/la))/(Treasuries_01152013!CH87/la)-theta2*EXP(-Treasuries_01152013!CH87/la))</f>
        <v>0</v>
      </c>
      <c r="V98" s="24">
        <f>IF(Treasuries_01152013!CI87=0,0,theta0+(theta1+theta2)*(1-EXP(-Treasuries_01152013!CI87/la))/(Treasuries_01152013!CI87/la)-theta2*EXP(-Treasuries_01152013!CI87/la))</f>
        <v>0</v>
      </c>
      <c r="W98" s="24">
        <f>IF(Treasuries_01152013!CJ87=0,0,theta0+(theta1+theta2)*(1-EXP(-Treasuries_01152013!CJ87/la))/(Treasuries_01152013!CJ87/la)-theta2*EXP(-Treasuries_01152013!CJ87/la))</f>
        <v>0</v>
      </c>
      <c r="X98" s="24">
        <f>IF(Treasuries_01152013!CK87=0,0,theta0+(theta1+theta2)*(1-EXP(-Treasuries_01152013!CK87/la))/(Treasuries_01152013!CK87/la)-theta2*EXP(-Treasuries_01152013!CK87/la))</f>
        <v>0</v>
      </c>
      <c r="Y98" s="24">
        <f>IF(Treasuries_01152013!CL87=0,0,theta0+(theta1+theta2)*(1-EXP(-Treasuries_01152013!CL87/la))/(Treasuries_01152013!CL87/la)-theta2*EXP(-Treasuries_01152013!CL87/la))</f>
        <v>0</v>
      </c>
      <c r="Z98" s="24">
        <f>IF(Treasuries_01152013!CM87=0,0,theta0+(theta1+theta2)*(1-EXP(-Treasuries_01152013!CM87/la))/(Treasuries_01152013!CM87/la)-theta2*EXP(-Treasuries_01152013!CM87/la))</f>
        <v>0</v>
      </c>
      <c r="AA98" s="24">
        <f>IF(Treasuries_01152013!CN87=0,0,theta0+(theta1+theta2)*(1-EXP(-Treasuries_01152013!CN87/la))/(Treasuries_01152013!CN87/la)-theta2*EXP(-Treasuries_01152013!CN87/la))</f>
        <v>0</v>
      </c>
      <c r="AB98" s="24">
        <f>IF(Treasuries_01152013!CO87=0,0,theta0+(theta1+theta2)*(1-EXP(-Treasuries_01152013!CO87/la))/(Treasuries_01152013!CO87/la)-theta2*EXP(-Treasuries_01152013!CO87/la))</f>
        <v>0</v>
      </c>
      <c r="AC98" s="24">
        <f>IF(Treasuries_01152013!CP87=0,0,theta0+(theta1+theta2)*(1-EXP(-Treasuries_01152013!CP87/la))/(Treasuries_01152013!CP87/la)-theta2*EXP(-Treasuries_01152013!CP87/la))</f>
        <v>0</v>
      </c>
      <c r="AD98" s="24">
        <f>IF(Treasuries_01152013!CQ87=0,0,theta0+(theta1+theta2)*(1-EXP(-Treasuries_01152013!CQ87/la))/(Treasuries_01152013!CQ87/la)-theta2*EXP(-Treasuries_01152013!CQ87/la))</f>
        <v>0</v>
      </c>
      <c r="AE98" s="24">
        <f>IF(Treasuries_01152013!CR87=0,0,theta0+(theta1+theta2)*(1-EXP(-Treasuries_01152013!CR87/la))/(Treasuries_01152013!CR87/la)-theta2*EXP(-Treasuries_01152013!CR87/la))</f>
        <v>0</v>
      </c>
      <c r="AF98" s="24">
        <f>IF(Treasuries_01152013!CS87=0,0,theta0+(theta1+theta2)*(1-EXP(-Treasuries_01152013!CS87/la))/(Treasuries_01152013!CS87/la)-theta2*EXP(-Treasuries_01152013!CS87/la))</f>
        <v>0</v>
      </c>
      <c r="AG98" s="24">
        <f>IF(Treasuries_01152013!CT87=0,0,theta0+(theta1+theta2)*(1-EXP(-Treasuries_01152013!CT87/la))/(Treasuries_01152013!CT87/la)-theta2*EXP(-Treasuries_01152013!CT87/la))</f>
        <v>0</v>
      </c>
      <c r="AH98" s="24">
        <f>IF(Treasuries_01152013!CU87=0,0,theta0+(theta1+theta2)*(1-EXP(-Treasuries_01152013!CU87/la))/(Treasuries_01152013!CU87/la)-theta2*EXP(-Treasuries_01152013!CU87/la))</f>
        <v>0</v>
      </c>
      <c r="AI98" s="24">
        <f>IF(Treasuries_01152013!CV87=0,0,theta0+(theta1+theta2)*(1-EXP(-Treasuries_01152013!CV87/la))/(Treasuries_01152013!CV87/la)-theta2*EXP(-Treasuries_01152013!CV87/la))</f>
        <v>0</v>
      </c>
      <c r="AJ98" s="24">
        <f>IF(Treasuries_01152013!CW87=0,0,theta0+(theta1+theta2)*(1-EXP(-Treasuries_01152013!CW87/la))/(Treasuries_01152013!CW87/la)-theta2*EXP(-Treasuries_01152013!CW87/la))</f>
        <v>0</v>
      </c>
      <c r="AK98" s="24">
        <f>IF(Treasuries_01152013!CX87=0,0,theta0+(theta1+theta2)*(1-EXP(-Treasuries_01152013!CX87/la))/(Treasuries_01152013!CX87/la)-theta2*EXP(-Treasuries_01152013!CX87/la))</f>
        <v>0</v>
      </c>
      <c r="AL98" s="24">
        <f>IF(Treasuries_01152013!CY87=0,0,theta0+(theta1+theta2)*(1-EXP(-Treasuries_01152013!CY87/la))/(Treasuries_01152013!CY87/la)-theta2*EXP(-Treasuries_01152013!CY87/la))</f>
        <v>0</v>
      </c>
      <c r="AM98" s="24">
        <f>IF(Treasuries_01152013!CZ87=0,0,theta0+(theta1+theta2)*(1-EXP(-Treasuries_01152013!CZ87/la))/(Treasuries_01152013!CZ87/la)-theta2*EXP(-Treasuries_01152013!CZ87/la))</f>
        <v>0</v>
      </c>
      <c r="AN98" s="24">
        <f>IF(Treasuries_01152013!DA87=0,0,theta0+(theta1+theta2)*(1-EXP(-Treasuries_01152013!DA87/la))/(Treasuries_01152013!DA87/la)-theta2*EXP(-Treasuries_01152013!DA87/la))</f>
        <v>0</v>
      </c>
      <c r="AO98" s="24">
        <f>IF(Treasuries_01152013!DB87=0,0,theta0+(theta1+theta2)*(1-EXP(-Treasuries_01152013!DB87/la))/(Treasuries_01152013!DB87/la)-theta2*EXP(-Treasuries_01152013!DB87/la))</f>
        <v>0</v>
      </c>
      <c r="AP98" s="24">
        <f>IF(Treasuries_01152013!DC87=0,0,theta0+(theta1+theta2)*(1-EXP(-Treasuries_01152013!DC87/la))/(Treasuries_01152013!DC87/la)-theta2*EXP(-Treasuries_01152013!DC87/la))</f>
        <v>0</v>
      </c>
      <c r="AQ98" s="24">
        <f>IF(Treasuries_01152013!DD87=0,0,theta0+(theta1+theta2)*(1-EXP(-Treasuries_01152013!DD87/la))/(Treasuries_01152013!DD87/la)-theta2*EXP(-Treasuries_01152013!DD87/la))</f>
        <v>0</v>
      </c>
      <c r="AR98" s="24">
        <f>IF(Treasuries_01152013!DE87=0,0,theta0+(theta1+theta2)*(1-EXP(-Treasuries_01152013!DE87/la))/(Treasuries_01152013!DE87/la)-theta2*EXP(-Treasuries_01152013!DE87/la))</f>
        <v>0</v>
      </c>
      <c r="AS98" s="24">
        <f>IF(Treasuries_01152013!DF87=0,0,theta0+(theta1+theta2)*(1-EXP(-Treasuries_01152013!DF87/la))/(Treasuries_01152013!DF87/la)-theta2*EXP(-Treasuries_01152013!DF87/la))</f>
        <v>0</v>
      </c>
      <c r="AT98" s="24">
        <f>IF(Treasuries_01152013!DG87=0,0,theta0+(theta1+theta2)*(1-EXP(-Treasuries_01152013!DG87/la))/(Treasuries_01152013!DG87/la)-theta2*EXP(-Treasuries_01152013!DG87/la))</f>
        <v>0</v>
      </c>
      <c r="AU98" s="24">
        <f>IF(Treasuries_01152013!DH87=0,0,theta0+(theta1+theta2)*(1-EXP(-Treasuries_01152013!DH87/la))/(Treasuries_01152013!DH87/la)-theta2*EXP(-Treasuries_01152013!DH87/la))</f>
        <v>0</v>
      </c>
      <c r="AV98" s="24">
        <f>IF(Treasuries_01152013!DI87=0,0,theta0+(theta1+theta2)*(1-EXP(-Treasuries_01152013!DI87/la))/(Treasuries_01152013!DI87/la)-theta2*EXP(-Treasuries_01152013!DI87/la))</f>
        <v>0</v>
      </c>
      <c r="AW98" s="24">
        <f>IF(Treasuries_01152013!DJ87=0,0,theta0+(theta1+theta2)*(1-EXP(-Treasuries_01152013!DJ87/la))/(Treasuries_01152013!DJ87/la)-theta2*EXP(-Treasuries_01152013!DJ87/la))</f>
        <v>0</v>
      </c>
      <c r="AX98" s="24">
        <f>IF(Treasuries_01152013!DK87=0,0,theta0+(theta1+theta2)*(1-EXP(-Treasuries_01152013!DK87/la))/(Treasuries_01152013!DK87/la)-theta2*EXP(-Treasuries_01152013!DK87/la))</f>
        <v>0</v>
      </c>
      <c r="AY98" s="24">
        <f>IF(Treasuries_01152013!DL87=0,0,theta0+(theta1+theta2)*(1-EXP(-Treasuries_01152013!DL87/la))/(Treasuries_01152013!DL87/la)-theta2*EXP(-Treasuries_01152013!DL87/la))</f>
        <v>0</v>
      </c>
      <c r="AZ98" s="24">
        <f>IF(Treasuries_01152013!DM87=0,0,theta0+(theta1+theta2)*(1-EXP(-Treasuries_01152013!DM87/la))/(Treasuries_01152013!DM87/la)-theta2*EXP(-Treasuries_01152013!DM87/la))</f>
        <v>0</v>
      </c>
      <c r="BA98" s="24">
        <f>IF(Treasuries_01152013!DN87=0,0,theta0+(theta1+theta2)*(1-EXP(-Treasuries_01152013!DN87/la))/(Treasuries_01152013!DN87/la)-theta2*EXP(-Treasuries_01152013!DN87/la))</f>
        <v>0</v>
      </c>
      <c r="BB98" s="24">
        <f>IF(Treasuries_01152013!DO87=0,0,theta0+(theta1+theta2)*(1-EXP(-Treasuries_01152013!DO87/la))/(Treasuries_01152013!DO87/la)-theta2*EXP(-Treasuries_01152013!DO87/la))</f>
        <v>0</v>
      </c>
      <c r="BC98" s="24">
        <f>IF(Treasuries_01152013!DP87=0,0,theta0+(theta1+theta2)*(1-EXP(-Treasuries_01152013!DP87/la))/(Treasuries_01152013!DP87/la)-theta2*EXP(-Treasuries_01152013!DP87/la))</f>
        <v>0</v>
      </c>
      <c r="BD98" s="24">
        <f>IF(Treasuries_01152013!DQ87=0,0,theta0+(theta1+theta2)*(1-EXP(-Treasuries_01152013!DQ87/la))/(Treasuries_01152013!DQ87/la)-theta2*EXP(-Treasuries_01152013!DQ87/la))</f>
        <v>0</v>
      </c>
      <c r="BE98" s="24">
        <f>IF(Treasuries_01152013!DR87=0,0,theta0+(theta1+theta2)*(1-EXP(-Treasuries_01152013!DR87/la))/(Treasuries_01152013!DR87/la)-theta2*EXP(-Treasuries_01152013!DR87/la))</f>
        <v>0</v>
      </c>
      <c r="BF98" s="24">
        <f>IF(Treasuries_01152013!DS87=0,0,theta0+(theta1+theta2)*(1-EXP(-Treasuries_01152013!DS87/la))/(Treasuries_01152013!DS87/la)-theta2*EXP(-Treasuries_01152013!DS87/la))</f>
        <v>0</v>
      </c>
      <c r="BG98" s="24">
        <f>IF(Treasuries_01152013!DT87=0,0,theta0+(theta1+theta2)*(1-EXP(-Treasuries_01152013!DT87/la))/(Treasuries_01152013!DT87/la)-theta2*EXP(-Treasuries_01152013!DT87/la))</f>
        <v>0</v>
      </c>
      <c r="BH98" s="24">
        <f>IF(Treasuries_01152013!DU87=0,0,theta0+(theta1+theta2)*(1-EXP(-Treasuries_01152013!DU87/la))/(Treasuries_01152013!DU87/la)-theta2*EXP(-Treasuries_01152013!DU87/la))</f>
        <v>0</v>
      </c>
      <c r="BI98" s="24">
        <f>IF(Treasuries_01152013!DV87=0,0,theta0+(theta1+theta2)*(1-EXP(-Treasuries_01152013!DV87/la))/(Treasuries_01152013!DV87/la)-theta2*EXP(-Treasuries_01152013!DV87/la))</f>
        <v>0</v>
      </c>
      <c r="BJ98" s="24">
        <f>IF(Treasuries_01152013!DW87=0,0,theta0+(theta1+theta2)*(1-EXP(-Treasuries_01152013!DW87/la))/(Treasuries_01152013!DW87/la)-theta2*EXP(-Treasuries_01152013!DW87/la))</f>
        <v>0</v>
      </c>
      <c r="BK98" s="24">
        <f>IF(Treasuries_01152013!DX87=0,0,theta0+(theta1+theta2)*(1-EXP(-Treasuries_01152013!DX87/la))/(Treasuries_01152013!DX87/la)-theta2*EXP(-Treasuries_01152013!DX87/la))</f>
        <v>0</v>
      </c>
      <c r="BL98" s="24">
        <f>IF(Treasuries_01152013!DY87=0,0,theta0+(theta1+theta2)*(1-EXP(-Treasuries_01152013!DY87/la))/(Treasuries_01152013!DY87/la)-theta2*EXP(-Treasuries_01152013!DY87/la))</f>
        <v>0</v>
      </c>
      <c r="BM98" s="24">
        <f>IF(Treasuries_01152013!DZ87=0,0,theta0+(theta1+theta2)*(1-EXP(-Treasuries_01152013!DZ87/la))/(Treasuries_01152013!DZ87/la)-theta2*EXP(-Treasuries_01152013!DZ87/la))</f>
        <v>0</v>
      </c>
      <c r="BN98" s="24">
        <f>IF(Treasuries_01152013!EA87=0,0,theta0+(theta1+theta2)*(1-EXP(-Treasuries_01152013!EA87/la))/(Treasuries_01152013!EA87/la)-theta2*EXP(-Treasuries_01152013!EA87/la))</f>
        <v>0</v>
      </c>
      <c r="BO98" s="17" t="e">
        <f>EXP(-Treasuries_01152013!BT87*G98)</f>
        <v>#DIV/0!</v>
      </c>
      <c r="BP98" s="17" t="e">
        <f>EXP(-Treasuries_01152013!BU87*H98)</f>
        <v>#DIV/0!</v>
      </c>
      <c r="BQ98" s="17" t="e">
        <f>EXP(-Treasuries_01152013!BV87*I98)</f>
        <v>#DIV/0!</v>
      </c>
      <c r="BR98" s="17">
        <f>EXP(-Treasuries_01152013!BW87*J98)</f>
        <v>1</v>
      </c>
      <c r="BS98" s="17">
        <f>EXP(-Treasuries_01152013!BX87*K98)</f>
        <v>1</v>
      </c>
      <c r="BT98" s="17">
        <f>EXP(-Treasuries_01152013!BY87*L98)</f>
        <v>1</v>
      </c>
      <c r="BU98" s="17">
        <f>EXP(-Treasuries_01152013!BZ87*M98)</f>
        <v>1</v>
      </c>
      <c r="BV98" s="17">
        <f>EXP(-Treasuries_01152013!CA87*N98)</f>
        <v>1</v>
      </c>
      <c r="BW98" s="17">
        <f>EXP(-Treasuries_01152013!CB87*O98)</f>
        <v>1</v>
      </c>
      <c r="BX98" s="17">
        <f>EXP(-Treasuries_01152013!CC87*P98)</f>
        <v>1</v>
      </c>
      <c r="BY98" s="17">
        <f>EXP(-Treasuries_01152013!CD87*Q98)</f>
        <v>1</v>
      </c>
      <c r="BZ98" s="17">
        <f>EXP(-Treasuries_01152013!CE87*R98)</f>
        <v>1</v>
      </c>
      <c r="CA98" s="17">
        <f>EXP(-Treasuries_01152013!CF87*S98)</f>
        <v>1</v>
      </c>
      <c r="CB98" s="17">
        <f>EXP(-Treasuries_01152013!CG87*T98)</f>
        <v>1</v>
      </c>
      <c r="CC98" s="17">
        <f>EXP(-Treasuries_01152013!CH87*U98)</f>
        <v>1</v>
      </c>
      <c r="CD98" s="17">
        <f>EXP(-Treasuries_01152013!CI87*V98)</f>
        <v>1</v>
      </c>
      <c r="CE98" s="17">
        <f>EXP(-Treasuries_01152013!CJ87*W98)</f>
        <v>1</v>
      </c>
      <c r="CF98" s="17">
        <f>EXP(-Treasuries_01152013!CK87*X98)</f>
        <v>1</v>
      </c>
      <c r="CG98" s="17">
        <f>EXP(-Treasuries_01152013!CL87*Y98)</f>
        <v>1</v>
      </c>
      <c r="CH98" s="17">
        <f>EXP(-Treasuries_01152013!CM87*Z98)</f>
        <v>1</v>
      </c>
      <c r="CI98" s="17">
        <f>EXP(-Treasuries_01152013!CN87*AA98)</f>
        <v>1</v>
      </c>
      <c r="CJ98" s="17">
        <f>EXP(-Treasuries_01152013!CO87*AB98)</f>
        <v>1</v>
      </c>
      <c r="CK98" s="17">
        <f>EXP(-Treasuries_01152013!CP87*AC98)</f>
        <v>1</v>
      </c>
      <c r="CL98" s="17">
        <f>EXP(-Treasuries_01152013!CQ87*AD98)</f>
        <v>1</v>
      </c>
      <c r="CM98" s="17">
        <f>EXP(-Treasuries_01152013!CR87*AE98)</f>
        <v>1</v>
      </c>
      <c r="CN98" s="17">
        <f>EXP(-Treasuries_01152013!CS87*AF98)</f>
        <v>1</v>
      </c>
      <c r="CO98" s="17">
        <f>EXP(-Treasuries_01152013!CT87*AG98)</f>
        <v>1</v>
      </c>
      <c r="CP98" s="17">
        <f>EXP(-Treasuries_01152013!CU87*AH98)</f>
        <v>1</v>
      </c>
      <c r="CQ98" s="17">
        <f>EXP(-Treasuries_01152013!CV87*AI98)</f>
        <v>1</v>
      </c>
      <c r="CR98" s="17">
        <f>EXP(-Treasuries_01152013!CW87*AJ98)</f>
        <v>1</v>
      </c>
      <c r="CS98" s="17">
        <f>EXP(-Treasuries_01152013!CX87*AK98)</f>
        <v>1</v>
      </c>
      <c r="CT98" s="17">
        <f>EXP(-Treasuries_01152013!CY87*AL98)</f>
        <v>1</v>
      </c>
      <c r="CU98" s="17">
        <f>EXP(-Treasuries_01152013!CZ87*AM98)</f>
        <v>1</v>
      </c>
      <c r="CV98" s="17">
        <f>EXP(-Treasuries_01152013!DA87*AN98)</f>
        <v>1</v>
      </c>
      <c r="CW98" s="17">
        <f>EXP(-Treasuries_01152013!DB87*AO98)</f>
        <v>1</v>
      </c>
      <c r="CX98" s="17">
        <f>EXP(-Treasuries_01152013!DC87*AP98)</f>
        <v>1</v>
      </c>
      <c r="CY98" s="17">
        <f>EXP(-Treasuries_01152013!DD87*AQ98)</f>
        <v>1</v>
      </c>
      <c r="CZ98" s="17">
        <f>EXP(-Treasuries_01152013!DE87*AR98)</f>
        <v>1</v>
      </c>
      <c r="DA98" s="17">
        <f>EXP(-Treasuries_01152013!DF87*AS98)</f>
        <v>1</v>
      </c>
      <c r="DB98" s="17">
        <f>EXP(-Treasuries_01152013!DG87*AT98)</f>
        <v>1</v>
      </c>
      <c r="DC98" s="17">
        <f>EXP(-Treasuries_01152013!DH87*AU98)</f>
        <v>1</v>
      </c>
      <c r="DD98" s="17">
        <f>EXP(-Treasuries_01152013!DI87*AV98)</f>
        <v>1</v>
      </c>
      <c r="DE98" s="17">
        <f>EXP(-Treasuries_01152013!DJ87*AW98)</f>
        <v>1</v>
      </c>
      <c r="DF98" s="17">
        <f>EXP(-Treasuries_01152013!DK87*AX98)</f>
        <v>1</v>
      </c>
      <c r="DG98" s="17">
        <f>EXP(-Treasuries_01152013!DL87*AY98)</f>
        <v>1</v>
      </c>
      <c r="DH98" s="17">
        <f>EXP(-Treasuries_01152013!DM87*AZ98)</f>
        <v>1</v>
      </c>
      <c r="DI98" s="17">
        <f>EXP(-Treasuries_01152013!DN87*BA98)</f>
        <v>1</v>
      </c>
      <c r="DJ98" s="17">
        <f>EXP(-Treasuries_01152013!DO87*BB98)</f>
        <v>1</v>
      </c>
      <c r="DK98" s="17">
        <f>EXP(-Treasuries_01152013!DP87*BC98)</f>
        <v>1</v>
      </c>
      <c r="DL98" s="17">
        <f>EXP(-Treasuries_01152013!DQ87*BD98)</f>
        <v>1</v>
      </c>
      <c r="DM98" s="17">
        <f>EXP(-Treasuries_01152013!DR87*BE98)</f>
        <v>1</v>
      </c>
      <c r="DN98" s="17">
        <f>EXP(-Treasuries_01152013!DS87*BF98)</f>
        <v>1</v>
      </c>
      <c r="DO98" s="17">
        <f>EXP(-Treasuries_01152013!DT87*BG98)</f>
        <v>1</v>
      </c>
      <c r="DP98" s="17">
        <f>EXP(-Treasuries_01152013!DU87*BH98)</f>
        <v>1</v>
      </c>
      <c r="DQ98" s="17">
        <f>EXP(-Treasuries_01152013!DV87*BI98)</f>
        <v>1</v>
      </c>
      <c r="DR98" s="17">
        <f>EXP(-Treasuries_01152013!DW87*BJ98)</f>
        <v>1</v>
      </c>
      <c r="DS98" s="17">
        <f>EXP(-Treasuries_01152013!DX87*BK98)</f>
        <v>1</v>
      </c>
      <c r="DT98" s="17">
        <f>EXP(-Treasuries_01152013!DY87*BL98)</f>
        <v>1</v>
      </c>
      <c r="DU98" s="17">
        <f>EXP(-Treasuries_01152013!DZ87*BM98)</f>
        <v>1</v>
      </c>
      <c r="DV98" s="17">
        <f>EXP(-Treasuries_01152013!EA87*BN98)</f>
        <v>1</v>
      </c>
      <c r="DW98" s="8" t="e">
        <f>SUMPRODUCT(BO98:DV98,Treasuries_01152013!K87:BR87)</f>
        <v>#DIV/0!</v>
      </c>
      <c r="DX98" s="11" t="e">
        <f t="shared" si="7"/>
        <v>#DIV/0!</v>
      </c>
    </row>
    <row r="99" spans="2:128">
      <c r="B99" s="10">
        <f>Treasuries_01152013!C88</f>
        <v>0.25</v>
      </c>
      <c r="C99" s="10">
        <f>Treasuries_01152013!E88</f>
        <v>100.046875</v>
      </c>
      <c r="D99" s="10">
        <f>Treasuries_01152013!F88</f>
        <v>100.070312</v>
      </c>
      <c r="E99" s="8">
        <f>Treasuries_01152013!H88</f>
        <v>1.211111111111111</v>
      </c>
      <c r="F99" s="8">
        <f t="shared" si="5"/>
        <v>100.0585935</v>
      </c>
      <c r="G99" s="24" t="e">
        <f>IF(Treasuries_01152013!BT88=0,0,theta0+(theta1+theta2)*(1-EXP(-Treasuries_01152013!BT88/la))/(Treasuries_01152013!BT88/la)-theta2*EXP(-Treasuries_01152013!BT88/la))</f>
        <v>#DIV/0!</v>
      </c>
      <c r="H99" s="24" t="e">
        <f>IF(Treasuries_01152013!BU88=0,0,theta0+(theta1+theta2)*(1-EXP(-Treasuries_01152013!BU88/la))/(Treasuries_01152013!BU88/la)-theta2*EXP(-Treasuries_01152013!BU88/la))</f>
        <v>#DIV/0!</v>
      </c>
      <c r="I99" s="24" t="e">
        <f>IF(Treasuries_01152013!BV88=0,0,theta0+(theta1+theta2)*(1-EXP(-Treasuries_01152013!BV88/la))/(Treasuries_01152013!BV88/la)-theta2*EXP(-Treasuries_01152013!BV88/la))</f>
        <v>#DIV/0!</v>
      </c>
      <c r="J99" s="24">
        <f>IF(Treasuries_01152013!BW88=0,0,theta0+(theta1+theta2)*(1-EXP(-Treasuries_01152013!BW88/la))/(Treasuries_01152013!BW88/la)-theta2*EXP(-Treasuries_01152013!BW88/la))</f>
        <v>0</v>
      </c>
      <c r="K99" s="24">
        <f>IF(Treasuries_01152013!BX88=0,0,theta0+(theta1+theta2)*(1-EXP(-Treasuries_01152013!BX88/la))/(Treasuries_01152013!BX88/la)-theta2*EXP(-Treasuries_01152013!BX88/la))</f>
        <v>0</v>
      </c>
      <c r="L99" s="24">
        <f>IF(Treasuries_01152013!BY88=0,0,theta0+(theta1+theta2)*(1-EXP(-Treasuries_01152013!BY88/la))/(Treasuries_01152013!BY88/la)-theta2*EXP(-Treasuries_01152013!BY88/la))</f>
        <v>0</v>
      </c>
      <c r="M99" s="24">
        <f>IF(Treasuries_01152013!BZ88=0,0,theta0+(theta1+theta2)*(1-EXP(-Treasuries_01152013!BZ88/la))/(Treasuries_01152013!BZ88/la)-theta2*EXP(-Treasuries_01152013!BZ88/la))</f>
        <v>0</v>
      </c>
      <c r="N99" s="24">
        <f>IF(Treasuries_01152013!CA88=0,0,theta0+(theta1+theta2)*(1-EXP(-Treasuries_01152013!CA88/la))/(Treasuries_01152013!CA88/la)-theta2*EXP(-Treasuries_01152013!CA88/la))</f>
        <v>0</v>
      </c>
      <c r="O99" s="24">
        <f>IF(Treasuries_01152013!CB88=0,0,theta0+(theta1+theta2)*(1-EXP(-Treasuries_01152013!CB88/la))/(Treasuries_01152013!CB88/la)-theta2*EXP(-Treasuries_01152013!CB88/la))</f>
        <v>0</v>
      </c>
      <c r="P99" s="24">
        <f>IF(Treasuries_01152013!CC88=0,0,theta0+(theta1+theta2)*(1-EXP(-Treasuries_01152013!CC88/la))/(Treasuries_01152013!CC88/la)-theta2*EXP(-Treasuries_01152013!CC88/la))</f>
        <v>0</v>
      </c>
      <c r="Q99" s="24">
        <f>IF(Treasuries_01152013!CD88=0,0,theta0+(theta1+theta2)*(1-EXP(-Treasuries_01152013!CD88/la))/(Treasuries_01152013!CD88/la)-theta2*EXP(-Treasuries_01152013!CD88/la))</f>
        <v>0</v>
      </c>
      <c r="R99" s="24">
        <f>IF(Treasuries_01152013!CE88=0,0,theta0+(theta1+theta2)*(1-EXP(-Treasuries_01152013!CE88/la))/(Treasuries_01152013!CE88/la)-theta2*EXP(-Treasuries_01152013!CE88/la))</f>
        <v>0</v>
      </c>
      <c r="S99" s="24">
        <f>IF(Treasuries_01152013!CF88=0,0,theta0+(theta1+theta2)*(1-EXP(-Treasuries_01152013!CF88/la))/(Treasuries_01152013!CF88/la)-theta2*EXP(-Treasuries_01152013!CF88/la))</f>
        <v>0</v>
      </c>
      <c r="T99" s="24">
        <f>IF(Treasuries_01152013!CG88=0,0,theta0+(theta1+theta2)*(1-EXP(-Treasuries_01152013!CG88/la))/(Treasuries_01152013!CG88/la)-theta2*EXP(-Treasuries_01152013!CG88/la))</f>
        <v>0</v>
      </c>
      <c r="U99" s="24">
        <f>IF(Treasuries_01152013!CH88=0,0,theta0+(theta1+theta2)*(1-EXP(-Treasuries_01152013!CH88/la))/(Treasuries_01152013!CH88/la)-theta2*EXP(-Treasuries_01152013!CH88/la))</f>
        <v>0</v>
      </c>
      <c r="V99" s="24">
        <f>IF(Treasuries_01152013!CI88=0,0,theta0+(theta1+theta2)*(1-EXP(-Treasuries_01152013!CI88/la))/(Treasuries_01152013!CI88/la)-theta2*EXP(-Treasuries_01152013!CI88/la))</f>
        <v>0</v>
      </c>
      <c r="W99" s="24">
        <f>IF(Treasuries_01152013!CJ88=0,0,theta0+(theta1+theta2)*(1-EXP(-Treasuries_01152013!CJ88/la))/(Treasuries_01152013!CJ88/la)-theta2*EXP(-Treasuries_01152013!CJ88/la))</f>
        <v>0</v>
      </c>
      <c r="X99" s="24">
        <f>IF(Treasuries_01152013!CK88=0,0,theta0+(theta1+theta2)*(1-EXP(-Treasuries_01152013!CK88/la))/(Treasuries_01152013!CK88/la)-theta2*EXP(-Treasuries_01152013!CK88/la))</f>
        <v>0</v>
      </c>
      <c r="Y99" s="24">
        <f>IF(Treasuries_01152013!CL88=0,0,theta0+(theta1+theta2)*(1-EXP(-Treasuries_01152013!CL88/la))/(Treasuries_01152013!CL88/la)-theta2*EXP(-Treasuries_01152013!CL88/la))</f>
        <v>0</v>
      </c>
      <c r="Z99" s="24">
        <f>IF(Treasuries_01152013!CM88=0,0,theta0+(theta1+theta2)*(1-EXP(-Treasuries_01152013!CM88/la))/(Treasuries_01152013!CM88/la)-theta2*EXP(-Treasuries_01152013!CM88/la))</f>
        <v>0</v>
      </c>
      <c r="AA99" s="24">
        <f>IF(Treasuries_01152013!CN88=0,0,theta0+(theta1+theta2)*(1-EXP(-Treasuries_01152013!CN88/la))/(Treasuries_01152013!CN88/la)-theta2*EXP(-Treasuries_01152013!CN88/la))</f>
        <v>0</v>
      </c>
      <c r="AB99" s="24">
        <f>IF(Treasuries_01152013!CO88=0,0,theta0+(theta1+theta2)*(1-EXP(-Treasuries_01152013!CO88/la))/(Treasuries_01152013!CO88/la)-theta2*EXP(-Treasuries_01152013!CO88/la))</f>
        <v>0</v>
      </c>
      <c r="AC99" s="24">
        <f>IF(Treasuries_01152013!CP88=0,0,theta0+(theta1+theta2)*(1-EXP(-Treasuries_01152013!CP88/la))/(Treasuries_01152013!CP88/la)-theta2*EXP(-Treasuries_01152013!CP88/la))</f>
        <v>0</v>
      </c>
      <c r="AD99" s="24">
        <f>IF(Treasuries_01152013!CQ88=0,0,theta0+(theta1+theta2)*(1-EXP(-Treasuries_01152013!CQ88/la))/(Treasuries_01152013!CQ88/la)-theta2*EXP(-Treasuries_01152013!CQ88/la))</f>
        <v>0</v>
      </c>
      <c r="AE99" s="24">
        <f>IF(Treasuries_01152013!CR88=0,0,theta0+(theta1+theta2)*(1-EXP(-Treasuries_01152013!CR88/la))/(Treasuries_01152013!CR88/la)-theta2*EXP(-Treasuries_01152013!CR88/la))</f>
        <v>0</v>
      </c>
      <c r="AF99" s="24">
        <f>IF(Treasuries_01152013!CS88=0,0,theta0+(theta1+theta2)*(1-EXP(-Treasuries_01152013!CS88/la))/(Treasuries_01152013!CS88/la)-theta2*EXP(-Treasuries_01152013!CS88/la))</f>
        <v>0</v>
      </c>
      <c r="AG99" s="24">
        <f>IF(Treasuries_01152013!CT88=0,0,theta0+(theta1+theta2)*(1-EXP(-Treasuries_01152013!CT88/la))/(Treasuries_01152013!CT88/la)-theta2*EXP(-Treasuries_01152013!CT88/la))</f>
        <v>0</v>
      </c>
      <c r="AH99" s="24">
        <f>IF(Treasuries_01152013!CU88=0,0,theta0+(theta1+theta2)*(1-EXP(-Treasuries_01152013!CU88/la))/(Treasuries_01152013!CU88/la)-theta2*EXP(-Treasuries_01152013!CU88/la))</f>
        <v>0</v>
      </c>
      <c r="AI99" s="24">
        <f>IF(Treasuries_01152013!CV88=0,0,theta0+(theta1+theta2)*(1-EXP(-Treasuries_01152013!CV88/la))/(Treasuries_01152013!CV88/la)-theta2*EXP(-Treasuries_01152013!CV88/la))</f>
        <v>0</v>
      </c>
      <c r="AJ99" s="24">
        <f>IF(Treasuries_01152013!CW88=0,0,theta0+(theta1+theta2)*(1-EXP(-Treasuries_01152013!CW88/la))/(Treasuries_01152013!CW88/la)-theta2*EXP(-Treasuries_01152013!CW88/la))</f>
        <v>0</v>
      </c>
      <c r="AK99" s="24">
        <f>IF(Treasuries_01152013!CX88=0,0,theta0+(theta1+theta2)*(1-EXP(-Treasuries_01152013!CX88/la))/(Treasuries_01152013!CX88/la)-theta2*EXP(-Treasuries_01152013!CX88/la))</f>
        <v>0</v>
      </c>
      <c r="AL99" s="24">
        <f>IF(Treasuries_01152013!CY88=0,0,theta0+(theta1+theta2)*(1-EXP(-Treasuries_01152013!CY88/la))/(Treasuries_01152013!CY88/la)-theta2*EXP(-Treasuries_01152013!CY88/la))</f>
        <v>0</v>
      </c>
      <c r="AM99" s="24">
        <f>IF(Treasuries_01152013!CZ88=0,0,theta0+(theta1+theta2)*(1-EXP(-Treasuries_01152013!CZ88/la))/(Treasuries_01152013!CZ88/la)-theta2*EXP(-Treasuries_01152013!CZ88/la))</f>
        <v>0</v>
      </c>
      <c r="AN99" s="24">
        <f>IF(Treasuries_01152013!DA88=0,0,theta0+(theta1+theta2)*(1-EXP(-Treasuries_01152013!DA88/la))/(Treasuries_01152013!DA88/la)-theta2*EXP(-Treasuries_01152013!DA88/la))</f>
        <v>0</v>
      </c>
      <c r="AO99" s="24">
        <f>IF(Treasuries_01152013!DB88=0,0,theta0+(theta1+theta2)*(1-EXP(-Treasuries_01152013!DB88/la))/(Treasuries_01152013!DB88/la)-theta2*EXP(-Treasuries_01152013!DB88/la))</f>
        <v>0</v>
      </c>
      <c r="AP99" s="24">
        <f>IF(Treasuries_01152013!DC88=0,0,theta0+(theta1+theta2)*(1-EXP(-Treasuries_01152013!DC88/la))/(Treasuries_01152013!DC88/la)-theta2*EXP(-Treasuries_01152013!DC88/la))</f>
        <v>0</v>
      </c>
      <c r="AQ99" s="24">
        <f>IF(Treasuries_01152013!DD88=0,0,theta0+(theta1+theta2)*(1-EXP(-Treasuries_01152013!DD88/la))/(Treasuries_01152013!DD88/la)-theta2*EXP(-Treasuries_01152013!DD88/la))</f>
        <v>0</v>
      </c>
      <c r="AR99" s="24">
        <f>IF(Treasuries_01152013!DE88=0,0,theta0+(theta1+theta2)*(1-EXP(-Treasuries_01152013!DE88/la))/(Treasuries_01152013!DE88/la)-theta2*EXP(-Treasuries_01152013!DE88/la))</f>
        <v>0</v>
      </c>
      <c r="AS99" s="24">
        <f>IF(Treasuries_01152013!DF88=0,0,theta0+(theta1+theta2)*(1-EXP(-Treasuries_01152013!DF88/la))/(Treasuries_01152013!DF88/la)-theta2*EXP(-Treasuries_01152013!DF88/la))</f>
        <v>0</v>
      </c>
      <c r="AT99" s="24">
        <f>IF(Treasuries_01152013!DG88=0,0,theta0+(theta1+theta2)*(1-EXP(-Treasuries_01152013!DG88/la))/(Treasuries_01152013!DG88/la)-theta2*EXP(-Treasuries_01152013!DG88/la))</f>
        <v>0</v>
      </c>
      <c r="AU99" s="24">
        <f>IF(Treasuries_01152013!DH88=0,0,theta0+(theta1+theta2)*(1-EXP(-Treasuries_01152013!DH88/la))/(Treasuries_01152013!DH88/la)-theta2*EXP(-Treasuries_01152013!DH88/la))</f>
        <v>0</v>
      </c>
      <c r="AV99" s="24">
        <f>IF(Treasuries_01152013!DI88=0,0,theta0+(theta1+theta2)*(1-EXP(-Treasuries_01152013!DI88/la))/(Treasuries_01152013!DI88/la)-theta2*EXP(-Treasuries_01152013!DI88/la))</f>
        <v>0</v>
      </c>
      <c r="AW99" s="24">
        <f>IF(Treasuries_01152013!DJ88=0,0,theta0+(theta1+theta2)*(1-EXP(-Treasuries_01152013!DJ88/la))/(Treasuries_01152013!DJ88/la)-theta2*EXP(-Treasuries_01152013!DJ88/la))</f>
        <v>0</v>
      </c>
      <c r="AX99" s="24">
        <f>IF(Treasuries_01152013!DK88=0,0,theta0+(theta1+theta2)*(1-EXP(-Treasuries_01152013!DK88/la))/(Treasuries_01152013!DK88/la)-theta2*EXP(-Treasuries_01152013!DK88/la))</f>
        <v>0</v>
      </c>
      <c r="AY99" s="24">
        <f>IF(Treasuries_01152013!DL88=0,0,theta0+(theta1+theta2)*(1-EXP(-Treasuries_01152013!DL88/la))/(Treasuries_01152013!DL88/la)-theta2*EXP(-Treasuries_01152013!DL88/la))</f>
        <v>0</v>
      </c>
      <c r="AZ99" s="24">
        <f>IF(Treasuries_01152013!DM88=0,0,theta0+(theta1+theta2)*(1-EXP(-Treasuries_01152013!DM88/la))/(Treasuries_01152013!DM88/la)-theta2*EXP(-Treasuries_01152013!DM88/la))</f>
        <v>0</v>
      </c>
      <c r="BA99" s="24">
        <f>IF(Treasuries_01152013!DN88=0,0,theta0+(theta1+theta2)*(1-EXP(-Treasuries_01152013!DN88/la))/(Treasuries_01152013!DN88/la)-theta2*EXP(-Treasuries_01152013!DN88/la))</f>
        <v>0</v>
      </c>
      <c r="BB99" s="24">
        <f>IF(Treasuries_01152013!DO88=0,0,theta0+(theta1+theta2)*(1-EXP(-Treasuries_01152013!DO88/la))/(Treasuries_01152013!DO88/la)-theta2*EXP(-Treasuries_01152013!DO88/la))</f>
        <v>0</v>
      </c>
      <c r="BC99" s="24">
        <f>IF(Treasuries_01152013!DP88=0,0,theta0+(theta1+theta2)*(1-EXP(-Treasuries_01152013!DP88/la))/(Treasuries_01152013!DP88/la)-theta2*EXP(-Treasuries_01152013!DP88/la))</f>
        <v>0</v>
      </c>
      <c r="BD99" s="24">
        <f>IF(Treasuries_01152013!DQ88=0,0,theta0+(theta1+theta2)*(1-EXP(-Treasuries_01152013!DQ88/la))/(Treasuries_01152013!DQ88/la)-theta2*EXP(-Treasuries_01152013!DQ88/la))</f>
        <v>0</v>
      </c>
      <c r="BE99" s="24">
        <f>IF(Treasuries_01152013!DR88=0,0,theta0+(theta1+theta2)*(1-EXP(-Treasuries_01152013!DR88/la))/(Treasuries_01152013!DR88/la)-theta2*EXP(-Treasuries_01152013!DR88/la))</f>
        <v>0</v>
      </c>
      <c r="BF99" s="24">
        <f>IF(Treasuries_01152013!DS88=0,0,theta0+(theta1+theta2)*(1-EXP(-Treasuries_01152013!DS88/la))/(Treasuries_01152013!DS88/la)-theta2*EXP(-Treasuries_01152013!DS88/la))</f>
        <v>0</v>
      </c>
      <c r="BG99" s="24">
        <f>IF(Treasuries_01152013!DT88=0,0,theta0+(theta1+theta2)*(1-EXP(-Treasuries_01152013!DT88/la))/(Treasuries_01152013!DT88/la)-theta2*EXP(-Treasuries_01152013!DT88/la))</f>
        <v>0</v>
      </c>
      <c r="BH99" s="24">
        <f>IF(Treasuries_01152013!DU88=0,0,theta0+(theta1+theta2)*(1-EXP(-Treasuries_01152013!DU88/la))/(Treasuries_01152013!DU88/la)-theta2*EXP(-Treasuries_01152013!DU88/la))</f>
        <v>0</v>
      </c>
      <c r="BI99" s="24">
        <f>IF(Treasuries_01152013!DV88=0,0,theta0+(theta1+theta2)*(1-EXP(-Treasuries_01152013!DV88/la))/(Treasuries_01152013!DV88/la)-theta2*EXP(-Treasuries_01152013!DV88/la))</f>
        <v>0</v>
      </c>
      <c r="BJ99" s="24">
        <f>IF(Treasuries_01152013!DW88=0,0,theta0+(theta1+theta2)*(1-EXP(-Treasuries_01152013!DW88/la))/(Treasuries_01152013!DW88/la)-theta2*EXP(-Treasuries_01152013!DW88/la))</f>
        <v>0</v>
      </c>
      <c r="BK99" s="24">
        <f>IF(Treasuries_01152013!DX88=0,0,theta0+(theta1+theta2)*(1-EXP(-Treasuries_01152013!DX88/la))/(Treasuries_01152013!DX88/la)-theta2*EXP(-Treasuries_01152013!DX88/la))</f>
        <v>0</v>
      </c>
      <c r="BL99" s="24">
        <f>IF(Treasuries_01152013!DY88=0,0,theta0+(theta1+theta2)*(1-EXP(-Treasuries_01152013!DY88/la))/(Treasuries_01152013!DY88/la)-theta2*EXP(-Treasuries_01152013!DY88/la))</f>
        <v>0</v>
      </c>
      <c r="BM99" s="24">
        <f>IF(Treasuries_01152013!DZ88=0,0,theta0+(theta1+theta2)*(1-EXP(-Treasuries_01152013!DZ88/la))/(Treasuries_01152013!DZ88/la)-theta2*EXP(-Treasuries_01152013!DZ88/la))</f>
        <v>0</v>
      </c>
      <c r="BN99" s="24">
        <f>IF(Treasuries_01152013!EA88=0,0,theta0+(theta1+theta2)*(1-EXP(-Treasuries_01152013!EA88/la))/(Treasuries_01152013!EA88/la)-theta2*EXP(-Treasuries_01152013!EA88/la))</f>
        <v>0</v>
      </c>
      <c r="BO99" s="17" t="e">
        <f>EXP(-Treasuries_01152013!BT88*G99)</f>
        <v>#DIV/0!</v>
      </c>
      <c r="BP99" s="17" t="e">
        <f>EXP(-Treasuries_01152013!BU88*H99)</f>
        <v>#DIV/0!</v>
      </c>
      <c r="BQ99" s="17" t="e">
        <f>EXP(-Treasuries_01152013!BV88*I99)</f>
        <v>#DIV/0!</v>
      </c>
      <c r="BR99" s="17">
        <f>EXP(-Treasuries_01152013!BW88*J99)</f>
        <v>1</v>
      </c>
      <c r="BS99" s="17">
        <f>EXP(-Treasuries_01152013!BX88*K99)</f>
        <v>1</v>
      </c>
      <c r="BT99" s="17">
        <f>EXP(-Treasuries_01152013!BY88*L99)</f>
        <v>1</v>
      </c>
      <c r="BU99" s="17">
        <f>EXP(-Treasuries_01152013!BZ88*M99)</f>
        <v>1</v>
      </c>
      <c r="BV99" s="17">
        <f>EXP(-Treasuries_01152013!CA88*N99)</f>
        <v>1</v>
      </c>
      <c r="BW99" s="17">
        <f>EXP(-Treasuries_01152013!CB88*O99)</f>
        <v>1</v>
      </c>
      <c r="BX99" s="17">
        <f>EXP(-Treasuries_01152013!CC88*P99)</f>
        <v>1</v>
      </c>
      <c r="BY99" s="17">
        <f>EXP(-Treasuries_01152013!CD88*Q99)</f>
        <v>1</v>
      </c>
      <c r="BZ99" s="17">
        <f>EXP(-Treasuries_01152013!CE88*R99)</f>
        <v>1</v>
      </c>
      <c r="CA99" s="17">
        <f>EXP(-Treasuries_01152013!CF88*S99)</f>
        <v>1</v>
      </c>
      <c r="CB99" s="17">
        <f>EXP(-Treasuries_01152013!CG88*T99)</f>
        <v>1</v>
      </c>
      <c r="CC99" s="17">
        <f>EXP(-Treasuries_01152013!CH88*U99)</f>
        <v>1</v>
      </c>
      <c r="CD99" s="17">
        <f>EXP(-Treasuries_01152013!CI88*V99)</f>
        <v>1</v>
      </c>
      <c r="CE99" s="17">
        <f>EXP(-Treasuries_01152013!CJ88*W99)</f>
        <v>1</v>
      </c>
      <c r="CF99" s="17">
        <f>EXP(-Treasuries_01152013!CK88*X99)</f>
        <v>1</v>
      </c>
      <c r="CG99" s="17">
        <f>EXP(-Treasuries_01152013!CL88*Y99)</f>
        <v>1</v>
      </c>
      <c r="CH99" s="17">
        <f>EXP(-Treasuries_01152013!CM88*Z99)</f>
        <v>1</v>
      </c>
      <c r="CI99" s="17">
        <f>EXP(-Treasuries_01152013!CN88*AA99)</f>
        <v>1</v>
      </c>
      <c r="CJ99" s="17">
        <f>EXP(-Treasuries_01152013!CO88*AB99)</f>
        <v>1</v>
      </c>
      <c r="CK99" s="17">
        <f>EXP(-Treasuries_01152013!CP88*AC99)</f>
        <v>1</v>
      </c>
      <c r="CL99" s="17">
        <f>EXP(-Treasuries_01152013!CQ88*AD99)</f>
        <v>1</v>
      </c>
      <c r="CM99" s="17">
        <f>EXP(-Treasuries_01152013!CR88*AE99)</f>
        <v>1</v>
      </c>
      <c r="CN99" s="17">
        <f>EXP(-Treasuries_01152013!CS88*AF99)</f>
        <v>1</v>
      </c>
      <c r="CO99" s="17">
        <f>EXP(-Treasuries_01152013!CT88*AG99)</f>
        <v>1</v>
      </c>
      <c r="CP99" s="17">
        <f>EXP(-Treasuries_01152013!CU88*AH99)</f>
        <v>1</v>
      </c>
      <c r="CQ99" s="17">
        <f>EXP(-Treasuries_01152013!CV88*AI99)</f>
        <v>1</v>
      </c>
      <c r="CR99" s="17">
        <f>EXP(-Treasuries_01152013!CW88*AJ99)</f>
        <v>1</v>
      </c>
      <c r="CS99" s="17">
        <f>EXP(-Treasuries_01152013!CX88*AK99)</f>
        <v>1</v>
      </c>
      <c r="CT99" s="17">
        <f>EXP(-Treasuries_01152013!CY88*AL99)</f>
        <v>1</v>
      </c>
      <c r="CU99" s="17">
        <f>EXP(-Treasuries_01152013!CZ88*AM99)</f>
        <v>1</v>
      </c>
      <c r="CV99" s="17">
        <f>EXP(-Treasuries_01152013!DA88*AN99)</f>
        <v>1</v>
      </c>
      <c r="CW99" s="17">
        <f>EXP(-Treasuries_01152013!DB88*AO99)</f>
        <v>1</v>
      </c>
      <c r="CX99" s="17">
        <f>EXP(-Treasuries_01152013!DC88*AP99)</f>
        <v>1</v>
      </c>
      <c r="CY99" s="17">
        <f>EXP(-Treasuries_01152013!DD88*AQ99)</f>
        <v>1</v>
      </c>
      <c r="CZ99" s="17">
        <f>EXP(-Treasuries_01152013!DE88*AR99)</f>
        <v>1</v>
      </c>
      <c r="DA99" s="17">
        <f>EXP(-Treasuries_01152013!DF88*AS99)</f>
        <v>1</v>
      </c>
      <c r="DB99" s="17">
        <f>EXP(-Treasuries_01152013!DG88*AT99)</f>
        <v>1</v>
      </c>
      <c r="DC99" s="17">
        <f>EXP(-Treasuries_01152013!DH88*AU99)</f>
        <v>1</v>
      </c>
      <c r="DD99" s="17">
        <f>EXP(-Treasuries_01152013!DI88*AV99)</f>
        <v>1</v>
      </c>
      <c r="DE99" s="17">
        <f>EXP(-Treasuries_01152013!DJ88*AW99)</f>
        <v>1</v>
      </c>
      <c r="DF99" s="17">
        <f>EXP(-Treasuries_01152013!DK88*AX99)</f>
        <v>1</v>
      </c>
      <c r="DG99" s="17">
        <f>EXP(-Treasuries_01152013!DL88*AY99)</f>
        <v>1</v>
      </c>
      <c r="DH99" s="17">
        <f>EXP(-Treasuries_01152013!DM88*AZ99)</f>
        <v>1</v>
      </c>
      <c r="DI99" s="17">
        <f>EXP(-Treasuries_01152013!DN88*BA99)</f>
        <v>1</v>
      </c>
      <c r="DJ99" s="17">
        <f>EXP(-Treasuries_01152013!DO88*BB99)</f>
        <v>1</v>
      </c>
      <c r="DK99" s="17">
        <f>EXP(-Treasuries_01152013!DP88*BC99)</f>
        <v>1</v>
      </c>
      <c r="DL99" s="17">
        <f>EXP(-Treasuries_01152013!DQ88*BD99)</f>
        <v>1</v>
      </c>
      <c r="DM99" s="17">
        <f>EXP(-Treasuries_01152013!DR88*BE99)</f>
        <v>1</v>
      </c>
      <c r="DN99" s="17">
        <f>EXP(-Treasuries_01152013!DS88*BF99)</f>
        <v>1</v>
      </c>
      <c r="DO99" s="17">
        <f>EXP(-Treasuries_01152013!DT88*BG99)</f>
        <v>1</v>
      </c>
      <c r="DP99" s="17">
        <f>EXP(-Treasuries_01152013!DU88*BH99)</f>
        <v>1</v>
      </c>
      <c r="DQ99" s="17">
        <f>EXP(-Treasuries_01152013!DV88*BI99)</f>
        <v>1</v>
      </c>
      <c r="DR99" s="17">
        <f>EXP(-Treasuries_01152013!DW88*BJ99)</f>
        <v>1</v>
      </c>
      <c r="DS99" s="17">
        <f>EXP(-Treasuries_01152013!DX88*BK99)</f>
        <v>1</v>
      </c>
      <c r="DT99" s="17">
        <f>EXP(-Treasuries_01152013!DY88*BL99)</f>
        <v>1</v>
      </c>
      <c r="DU99" s="17">
        <f>EXP(-Treasuries_01152013!DZ88*BM99)</f>
        <v>1</v>
      </c>
      <c r="DV99" s="17">
        <f>EXP(-Treasuries_01152013!EA88*BN99)</f>
        <v>1</v>
      </c>
      <c r="DW99" s="8" t="e">
        <f>SUMPRODUCT(BO99:DV99,Treasuries_01152013!K88:BR88)</f>
        <v>#DIV/0!</v>
      </c>
      <c r="DX99" s="11" t="e">
        <f t="shared" si="7"/>
        <v>#DIV/0!</v>
      </c>
    </row>
    <row r="100" spans="2:128">
      <c r="B100" s="10">
        <f>Treasuries_01152013!C89</f>
        <v>1.75</v>
      </c>
      <c r="C100" s="10">
        <f>Treasuries_01152013!E89</f>
        <v>101.851562</v>
      </c>
      <c r="D100" s="10">
        <f>Treasuries_01152013!F89</f>
        <v>101.882812</v>
      </c>
      <c r="E100" s="8">
        <f>Treasuries_01152013!H89</f>
        <v>1.211111111111111</v>
      </c>
      <c r="F100" s="8">
        <f t="shared" si="5"/>
        <v>101.867187</v>
      </c>
      <c r="G100" s="24" t="e">
        <f>IF(Treasuries_01152013!BT89=0,0,theta0+(theta1+theta2)*(1-EXP(-Treasuries_01152013!BT89/la))/(Treasuries_01152013!BT89/la)-theta2*EXP(-Treasuries_01152013!BT89/la))</f>
        <v>#DIV/0!</v>
      </c>
      <c r="H100" s="24" t="e">
        <f>IF(Treasuries_01152013!BU89=0,0,theta0+(theta1+theta2)*(1-EXP(-Treasuries_01152013!BU89/la))/(Treasuries_01152013!BU89/la)-theta2*EXP(-Treasuries_01152013!BU89/la))</f>
        <v>#DIV/0!</v>
      </c>
      <c r="I100" s="24" t="e">
        <f>IF(Treasuries_01152013!BV89=0,0,theta0+(theta1+theta2)*(1-EXP(-Treasuries_01152013!BV89/la))/(Treasuries_01152013!BV89/la)-theta2*EXP(-Treasuries_01152013!BV89/la))</f>
        <v>#DIV/0!</v>
      </c>
      <c r="J100" s="24">
        <f>IF(Treasuries_01152013!BW89=0,0,theta0+(theta1+theta2)*(1-EXP(-Treasuries_01152013!BW89/la))/(Treasuries_01152013!BW89/la)-theta2*EXP(-Treasuries_01152013!BW89/la))</f>
        <v>0</v>
      </c>
      <c r="K100" s="24">
        <f>IF(Treasuries_01152013!BX89=0,0,theta0+(theta1+theta2)*(1-EXP(-Treasuries_01152013!BX89/la))/(Treasuries_01152013!BX89/la)-theta2*EXP(-Treasuries_01152013!BX89/la))</f>
        <v>0</v>
      </c>
      <c r="L100" s="24">
        <f>IF(Treasuries_01152013!BY89=0,0,theta0+(theta1+theta2)*(1-EXP(-Treasuries_01152013!BY89/la))/(Treasuries_01152013!BY89/la)-theta2*EXP(-Treasuries_01152013!BY89/la))</f>
        <v>0</v>
      </c>
      <c r="M100" s="24">
        <f>IF(Treasuries_01152013!BZ89=0,0,theta0+(theta1+theta2)*(1-EXP(-Treasuries_01152013!BZ89/la))/(Treasuries_01152013!BZ89/la)-theta2*EXP(-Treasuries_01152013!BZ89/la))</f>
        <v>0</v>
      </c>
      <c r="N100" s="24">
        <f>IF(Treasuries_01152013!CA89=0,0,theta0+(theta1+theta2)*(1-EXP(-Treasuries_01152013!CA89/la))/(Treasuries_01152013!CA89/la)-theta2*EXP(-Treasuries_01152013!CA89/la))</f>
        <v>0</v>
      </c>
      <c r="O100" s="24">
        <f>IF(Treasuries_01152013!CB89=0,0,theta0+(theta1+theta2)*(1-EXP(-Treasuries_01152013!CB89/la))/(Treasuries_01152013!CB89/la)-theta2*EXP(-Treasuries_01152013!CB89/la))</f>
        <v>0</v>
      </c>
      <c r="P100" s="24">
        <f>IF(Treasuries_01152013!CC89=0,0,theta0+(theta1+theta2)*(1-EXP(-Treasuries_01152013!CC89/la))/(Treasuries_01152013!CC89/la)-theta2*EXP(-Treasuries_01152013!CC89/la))</f>
        <v>0</v>
      </c>
      <c r="Q100" s="24">
        <f>IF(Treasuries_01152013!CD89=0,0,theta0+(theta1+theta2)*(1-EXP(-Treasuries_01152013!CD89/la))/(Treasuries_01152013!CD89/la)-theta2*EXP(-Treasuries_01152013!CD89/la))</f>
        <v>0</v>
      </c>
      <c r="R100" s="24">
        <f>IF(Treasuries_01152013!CE89=0,0,theta0+(theta1+theta2)*(1-EXP(-Treasuries_01152013!CE89/la))/(Treasuries_01152013!CE89/la)-theta2*EXP(-Treasuries_01152013!CE89/la))</f>
        <v>0</v>
      </c>
      <c r="S100" s="24">
        <f>IF(Treasuries_01152013!CF89=0,0,theta0+(theta1+theta2)*(1-EXP(-Treasuries_01152013!CF89/la))/(Treasuries_01152013!CF89/la)-theta2*EXP(-Treasuries_01152013!CF89/la))</f>
        <v>0</v>
      </c>
      <c r="T100" s="24">
        <f>IF(Treasuries_01152013!CG89=0,0,theta0+(theta1+theta2)*(1-EXP(-Treasuries_01152013!CG89/la))/(Treasuries_01152013!CG89/la)-theta2*EXP(-Treasuries_01152013!CG89/la))</f>
        <v>0</v>
      </c>
      <c r="U100" s="24">
        <f>IF(Treasuries_01152013!CH89=0,0,theta0+(theta1+theta2)*(1-EXP(-Treasuries_01152013!CH89/la))/(Treasuries_01152013!CH89/la)-theta2*EXP(-Treasuries_01152013!CH89/la))</f>
        <v>0</v>
      </c>
      <c r="V100" s="24">
        <f>IF(Treasuries_01152013!CI89=0,0,theta0+(theta1+theta2)*(1-EXP(-Treasuries_01152013!CI89/la))/(Treasuries_01152013!CI89/la)-theta2*EXP(-Treasuries_01152013!CI89/la))</f>
        <v>0</v>
      </c>
      <c r="W100" s="24">
        <f>IF(Treasuries_01152013!CJ89=0,0,theta0+(theta1+theta2)*(1-EXP(-Treasuries_01152013!CJ89/la))/(Treasuries_01152013!CJ89/la)-theta2*EXP(-Treasuries_01152013!CJ89/la))</f>
        <v>0</v>
      </c>
      <c r="X100" s="24">
        <f>IF(Treasuries_01152013!CK89=0,0,theta0+(theta1+theta2)*(1-EXP(-Treasuries_01152013!CK89/la))/(Treasuries_01152013!CK89/la)-theta2*EXP(-Treasuries_01152013!CK89/la))</f>
        <v>0</v>
      </c>
      <c r="Y100" s="24">
        <f>IF(Treasuries_01152013!CL89=0,0,theta0+(theta1+theta2)*(1-EXP(-Treasuries_01152013!CL89/la))/(Treasuries_01152013!CL89/la)-theta2*EXP(-Treasuries_01152013!CL89/la))</f>
        <v>0</v>
      </c>
      <c r="Z100" s="24">
        <f>IF(Treasuries_01152013!CM89=0,0,theta0+(theta1+theta2)*(1-EXP(-Treasuries_01152013!CM89/la))/(Treasuries_01152013!CM89/la)-theta2*EXP(-Treasuries_01152013!CM89/la))</f>
        <v>0</v>
      </c>
      <c r="AA100" s="24">
        <f>IF(Treasuries_01152013!CN89=0,0,theta0+(theta1+theta2)*(1-EXP(-Treasuries_01152013!CN89/la))/(Treasuries_01152013!CN89/la)-theta2*EXP(-Treasuries_01152013!CN89/la))</f>
        <v>0</v>
      </c>
      <c r="AB100" s="24">
        <f>IF(Treasuries_01152013!CO89=0,0,theta0+(theta1+theta2)*(1-EXP(-Treasuries_01152013!CO89/la))/(Treasuries_01152013!CO89/la)-theta2*EXP(-Treasuries_01152013!CO89/la))</f>
        <v>0</v>
      </c>
      <c r="AC100" s="24">
        <f>IF(Treasuries_01152013!CP89=0,0,theta0+(theta1+theta2)*(1-EXP(-Treasuries_01152013!CP89/la))/(Treasuries_01152013!CP89/la)-theta2*EXP(-Treasuries_01152013!CP89/la))</f>
        <v>0</v>
      </c>
      <c r="AD100" s="24">
        <f>IF(Treasuries_01152013!CQ89=0,0,theta0+(theta1+theta2)*(1-EXP(-Treasuries_01152013!CQ89/la))/(Treasuries_01152013!CQ89/la)-theta2*EXP(-Treasuries_01152013!CQ89/la))</f>
        <v>0</v>
      </c>
      <c r="AE100" s="24">
        <f>IF(Treasuries_01152013!CR89=0,0,theta0+(theta1+theta2)*(1-EXP(-Treasuries_01152013!CR89/la))/(Treasuries_01152013!CR89/la)-theta2*EXP(-Treasuries_01152013!CR89/la))</f>
        <v>0</v>
      </c>
      <c r="AF100" s="24">
        <f>IF(Treasuries_01152013!CS89=0,0,theta0+(theta1+theta2)*(1-EXP(-Treasuries_01152013!CS89/la))/(Treasuries_01152013!CS89/la)-theta2*EXP(-Treasuries_01152013!CS89/la))</f>
        <v>0</v>
      </c>
      <c r="AG100" s="24">
        <f>IF(Treasuries_01152013!CT89=0,0,theta0+(theta1+theta2)*(1-EXP(-Treasuries_01152013!CT89/la))/(Treasuries_01152013!CT89/la)-theta2*EXP(-Treasuries_01152013!CT89/la))</f>
        <v>0</v>
      </c>
      <c r="AH100" s="24">
        <f>IF(Treasuries_01152013!CU89=0,0,theta0+(theta1+theta2)*(1-EXP(-Treasuries_01152013!CU89/la))/(Treasuries_01152013!CU89/la)-theta2*EXP(-Treasuries_01152013!CU89/la))</f>
        <v>0</v>
      </c>
      <c r="AI100" s="24">
        <f>IF(Treasuries_01152013!CV89=0,0,theta0+(theta1+theta2)*(1-EXP(-Treasuries_01152013!CV89/la))/(Treasuries_01152013!CV89/la)-theta2*EXP(-Treasuries_01152013!CV89/la))</f>
        <v>0</v>
      </c>
      <c r="AJ100" s="24">
        <f>IF(Treasuries_01152013!CW89=0,0,theta0+(theta1+theta2)*(1-EXP(-Treasuries_01152013!CW89/la))/(Treasuries_01152013!CW89/la)-theta2*EXP(-Treasuries_01152013!CW89/la))</f>
        <v>0</v>
      </c>
      <c r="AK100" s="24">
        <f>IF(Treasuries_01152013!CX89=0,0,theta0+(theta1+theta2)*(1-EXP(-Treasuries_01152013!CX89/la))/(Treasuries_01152013!CX89/la)-theta2*EXP(-Treasuries_01152013!CX89/la))</f>
        <v>0</v>
      </c>
      <c r="AL100" s="24">
        <f>IF(Treasuries_01152013!CY89=0,0,theta0+(theta1+theta2)*(1-EXP(-Treasuries_01152013!CY89/la))/(Treasuries_01152013!CY89/la)-theta2*EXP(-Treasuries_01152013!CY89/la))</f>
        <v>0</v>
      </c>
      <c r="AM100" s="24">
        <f>IF(Treasuries_01152013!CZ89=0,0,theta0+(theta1+theta2)*(1-EXP(-Treasuries_01152013!CZ89/la))/(Treasuries_01152013!CZ89/la)-theta2*EXP(-Treasuries_01152013!CZ89/la))</f>
        <v>0</v>
      </c>
      <c r="AN100" s="24">
        <f>IF(Treasuries_01152013!DA89=0,0,theta0+(theta1+theta2)*(1-EXP(-Treasuries_01152013!DA89/la))/(Treasuries_01152013!DA89/la)-theta2*EXP(-Treasuries_01152013!DA89/la))</f>
        <v>0</v>
      </c>
      <c r="AO100" s="24">
        <f>IF(Treasuries_01152013!DB89=0,0,theta0+(theta1+theta2)*(1-EXP(-Treasuries_01152013!DB89/la))/(Treasuries_01152013!DB89/la)-theta2*EXP(-Treasuries_01152013!DB89/la))</f>
        <v>0</v>
      </c>
      <c r="AP100" s="24">
        <f>IF(Treasuries_01152013!DC89=0,0,theta0+(theta1+theta2)*(1-EXP(-Treasuries_01152013!DC89/la))/(Treasuries_01152013!DC89/la)-theta2*EXP(-Treasuries_01152013!DC89/la))</f>
        <v>0</v>
      </c>
      <c r="AQ100" s="24">
        <f>IF(Treasuries_01152013!DD89=0,0,theta0+(theta1+theta2)*(1-EXP(-Treasuries_01152013!DD89/la))/(Treasuries_01152013!DD89/la)-theta2*EXP(-Treasuries_01152013!DD89/la))</f>
        <v>0</v>
      </c>
      <c r="AR100" s="24">
        <f>IF(Treasuries_01152013!DE89=0,0,theta0+(theta1+theta2)*(1-EXP(-Treasuries_01152013!DE89/la))/(Treasuries_01152013!DE89/la)-theta2*EXP(-Treasuries_01152013!DE89/la))</f>
        <v>0</v>
      </c>
      <c r="AS100" s="24">
        <f>IF(Treasuries_01152013!DF89=0,0,theta0+(theta1+theta2)*(1-EXP(-Treasuries_01152013!DF89/la))/(Treasuries_01152013!DF89/la)-theta2*EXP(-Treasuries_01152013!DF89/la))</f>
        <v>0</v>
      </c>
      <c r="AT100" s="24">
        <f>IF(Treasuries_01152013!DG89=0,0,theta0+(theta1+theta2)*(1-EXP(-Treasuries_01152013!DG89/la))/(Treasuries_01152013!DG89/la)-theta2*EXP(-Treasuries_01152013!DG89/la))</f>
        <v>0</v>
      </c>
      <c r="AU100" s="24">
        <f>IF(Treasuries_01152013!DH89=0,0,theta0+(theta1+theta2)*(1-EXP(-Treasuries_01152013!DH89/la))/(Treasuries_01152013!DH89/la)-theta2*EXP(-Treasuries_01152013!DH89/la))</f>
        <v>0</v>
      </c>
      <c r="AV100" s="24">
        <f>IF(Treasuries_01152013!DI89=0,0,theta0+(theta1+theta2)*(1-EXP(-Treasuries_01152013!DI89/la))/(Treasuries_01152013!DI89/la)-theta2*EXP(-Treasuries_01152013!DI89/la))</f>
        <v>0</v>
      </c>
      <c r="AW100" s="24">
        <f>IF(Treasuries_01152013!DJ89=0,0,theta0+(theta1+theta2)*(1-EXP(-Treasuries_01152013!DJ89/la))/(Treasuries_01152013!DJ89/la)-theta2*EXP(-Treasuries_01152013!DJ89/la))</f>
        <v>0</v>
      </c>
      <c r="AX100" s="24">
        <f>IF(Treasuries_01152013!DK89=0,0,theta0+(theta1+theta2)*(1-EXP(-Treasuries_01152013!DK89/la))/(Treasuries_01152013!DK89/la)-theta2*EXP(-Treasuries_01152013!DK89/la))</f>
        <v>0</v>
      </c>
      <c r="AY100" s="24">
        <f>IF(Treasuries_01152013!DL89=0,0,theta0+(theta1+theta2)*(1-EXP(-Treasuries_01152013!DL89/la))/(Treasuries_01152013!DL89/la)-theta2*EXP(-Treasuries_01152013!DL89/la))</f>
        <v>0</v>
      </c>
      <c r="AZ100" s="24">
        <f>IF(Treasuries_01152013!DM89=0,0,theta0+(theta1+theta2)*(1-EXP(-Treasuries_01152013!DM89/la))/(Treasuries_01152013!DM89/la)-theta2*EXP(-Treasuries_01152013!DM89/la))</f>
        <v>0</v>
      </c>
      <c r="BA100" s="24">
        <f>IF(Treasuries_01152013!DN89=0,0,theta0+(theta1+theta2)*(1-EXP(-Treasuries_01152013!DN89/la))/(Treasuries_01152013!DN89/la)-theta2*EXP(-Treasuries_01152013!DN89/la))</f>
        <v>0</v>
      </c>
      <c r="BB100" s="24">
        <f>IF(Treasuries_01152013!DO89=0,0,theta0+(theta1+theta2)*(1-EXP(-Treasuries_01152013!DO89/la))/(Treasuries_01152013!DO89/la)-theta2*EXP(-Treasuries_01152013!DO89/la))</f>
        <v>0</v>
      </c>
      <c r="BC100" s="24">
        <f>IF(Treasuries_01152013!DP89=0,0,theta0+(theta1+theta2)*(1-EXP(-Treasuries_01152013!DP89/la))/(Treasuries_01152013!DP89/la)-theta2*EXP(-Treasuries_01152013!DP89/la))</f>
        <v>0</v>
      </c>
      <c r="BD100" s="24">
        <f>IF(Treasuries_01152013!DQ89=0,0,theta0+(theta1+theta2)*(1-EXP(-Treasuries_01152013!DQ89/la))/(Treasuries_01152013!DQ89/la)-theta2*EXP(-Treasuries_01152013!DQ89/la))</f>
        <v>0</v>
      </c>
      <c r="BE100" s="24">
        <f>IF(Treasuries_01152013!DR89=0,0,theta0+(theta1+theta2)*(1-EXP(-Treasuries_01152013!DR89/la))/(Treasuries_01152013!DR89/la)-theta2*EXP(-Treasuries_01152013!DR89/la))</f>
        <v>0</v>
      </c>
      <c r="BF100" s="24">
        <f>IF(Treasuries_01152013!DS89=0,0,theta0+(theta1+theta2)*(1-EXP(-Treasuries_01152013!DS89/la))/(Treasuries_01152013!DS89/la)-theta2*EXP(-Treasuries_01152013!DS89/la))</f>
        <v>0</v>
      </c>
      <c r="BG100" s="24">
        <f>IF(Treasuries_01152013!DT89=0,0,theta0+(theta1+theta2)*(1-EXP(-Treasuries_01152013!DT89/la))/(Treasuries_01152013!DT89/la)-theta2*EXP(-Treasuries_01152013!DT89/la))</f>
        <v>0</v>
      </c>
      <c r="BH100" s="24">
        <f>IF(Treasuries_01152013!DU89=0,0,theta0+(theta1+theta2)*(1-EXP(-Treasuries_01152013!DU89/la))/(Treasuries_01152013!DU89/la)-theta2*EXP(-Treasuries_01152013!DU89/la))</f>
        <v>0</v>
      </c>
      <c r="BI100" s="24">
        <f>IF(Treasuries_01152013!DV89=0,0,theta0+(theta1+theta2)*(1-EXP(-Treasuries_01152013!DV89/la))/(Treasuries_01152013!DV89/la)-theta2*EXP(-Treasuries_01152013!DV89/la))</f>
        <v>0</v>
      </c>
      <c r="BJ100" s="24">
        <f>IF(Treasuries_01152013!DW89=0,0,theta0+(theta1+theta2)*(1-EXP(-Treasuries_01152013!DW89/la))/(Treasuries_01152013!DW89/la)-theta2*EXP(-Treasuries_01152013!DW89/la))</f>
        <v>0</v>
      </c>
      <c r="BK100" s="24">
        <f>IF(Treasuries_01152013!DX89=0,0,theta0+(theta1+theta2)*(1-EXP(-Treasuries_01152013!DX89/la))/(Treasuries_01152013!DX89/la)-theta2*EXP(-Treasuries_01152013!DX89/la))</f>
        <v>0</v>
      </c>
      <c r="BL100" s="24">
        <f>IF(Treasuries_01152013!DY89=0,0,theta0+(theta1+theta2)*(1-EXP(-Treasuries_01152013!DY89/la))/(Treasuries_01152013!DY89/la)-theta2*EXP(-Treasuries_01152013!DY89/la))</f>
        <v>0</v>
      </c>
      <c r="BM100" s="24">
        <f>IF(Treasuries_01152013!DZ89=0,0,theta0+(theta1+theta2)*(1-EXP(-Treasuries_01152013!DZ89/la))/(Treasuries_01152013!DZ89/la)-theta2*EXP(-Treasuries_01152013!DZ89/la))</f>
        <v>0</v>
      </c>
      <c r="BN100" s="24">
        <f>IF(Treasuries_01152013!EA89=0,0,theta0+(theta1+theta2)*(1-EXP(-Treasuries_01152013!EA89/la))/(Treasuries_01152013!EA89/la)-theta2*EXP(-Treasuries_01152013!EA89/la))</f>
        <v>0</v>
      </c>
      <c r="BO100" s="17" t="e">
        <f>EXP(-Treasuries_01152013!BT89*G100)</f>
        <v>#DIV/0!</v>
      </c>
      <c r="BP100" s="17" t="e">
        <f>EXP(-Treasuries_01152013!BU89*H100)</f>
        <v>#DIV/0!</v>
      </c>
      <c r="BQ100" s="17" t="e">
        <f>EXP(-Treasuries_01152013!BV89*I100)</f>
        <v>#DIV/0!</v>
      </c>
      <c r="BR100" s="17">
        <f>EXP(-Treasuries_01152013!BW89*J100)</f>
        <v>1</v>
      </c>
      <c r="BS100" s="17">
        <f>EXP(-Treasuries_01152013!BX89*K100)</f>
        <v>1</v>
      </c>
      <c r="BT100" s="17">
        <f>EXP(-Treasuries_01152013!BY89*L100)</f>
        <v>1</v>
      </c>
      <c r="BU100" s="17">
        <f>EXP(-Treasuries_01152013!BZ89*M100)</f>
        <v>1</v>
      </c>
      <c r="BV100" s="17">
        <f>EXP(-Treasuries_01152013!CA89*N100)</f>
        <v>1</v>
      </c>
      <c r="BW100" s="17">
        <f>EXP(-Treasuries_01152013!CB89*O100)</f>
        <v>1</v>
      </c>
      <c r="BX100" s="17">
        <f>EXP(-Treasuries_01152013!CC89*P100)</f>
        <v>1</v>
      </c>
      <c r="BY100" s="17">
        <f>EXP(-Treasuries_01152013!CD89*Q100)</f>
        <v>1</v>
      </c>
      <c r="BZ100" s="17">
        <f>EXP(-Treasuries_01152013!CE89*R100)</f>
        <v>1</v>
      </c>
      <c r="CA100" s="17">
        <f>EXP(-Treasuries_01152013!CF89*S100)</f>
        <v>1</v>
      </c>
      <c r="CB100" s="17">
        <f>EXP(-Treasuries_01152013!CG89*T100)</f>
        <v>1</v>
      </c>
      <c r="CC100" s="17">
        <f>EXP(-Treasuries_01152013!CH89*U100)</f>
        <v>1</v>
      </c>
      <c r="CD100" s="17">
        <f>EXP(-Treasuries_01152013!CI89*V100)</f>
        <v>1</v>
      </c>
      <c r="CE100" s="17">
        <f>EXP(-Treasuries_01152013!CJ89*W100)</f>
        <v>1</v>
      </c>
      <c r="CF100" s="17">
        <f>EXP(-Treasuries_01152013!CK89*X100)</f>
        <v>1</v>
      </c>
      <c r="CG100" s="17">
        <f>EXP(-Treasuries_01152013!CL89*Y100)</f>
        <v>1</v>
      </c>
      <c r="CH100" s="17">
        <f>EXP(-Treasuries_01152013!CM89*Z100)</f>
        <v>1</v>
      </c>
      <c r="CI100" s="17">
        <f>EXP(-Treasuries_01152013!CN89*AA100)</f>
        <v>1</v>
      </c>
      <c r="CJ100" s="17">
        <f>EXP(-Treasuries_01152013!CO89*AB100)</f>
        <v>1</v>
      </c>
      <c r="CK100" s="17">
        <f>EXP(-Treasuries_01152013!CP89*AC100)</f>
        <v>1</v>
      </c>
      <c r="CL100" s="17">
        <f>EXP(-Treasuries_01152013!CQ89*AD100)</f>
        <v>1</v>
      </c>
      <c r="CM100" s="17">
        <f>EXP(-Treasuries_01152013!CR89*AE100)</f>
        <v>1</v>
      </c>
      <c r="CN100" s="17">
        <f>EXP(-Treasuries_01152013!CS89*AF100)</f>
        <v>1</v>
      </c>
      <c r="CO100" s="17">
        <f>EXP(-Treasuries_01152013!CT89*AG100)</f>
        <v>1</v>
      </c>
      <c r="CP100" s="17">
        <f>EXP(-Treasuries_01152013!CU89*AH100)</f>
        <v>1</v>
      </c>
      <c r="CQ100" s="17">
        <f>EXP(-Treasuries_01152013!CV89*AI100)</f>
        <v>1</v>
      </c>
      <c r="CR100" s="17">
        <f>EXP(-Treasuries_01152013!CW89*AJ100)</f>
        <v>1</v>
      </c>
      <c r="CS100" s="17">
        <f>EXP(-Treasuries_01152013!CX89*AK100)</f>
        <v>1</v>
      </c>
      <c r="CT100" s="17">
        <f>EXP(-Treasuries_01152013!CY89*AL100)</f>
        <v>1</v>
      </c>
      <c r="CU100" s="17">
        <f>EXP(-Treasuries_01152013!CZ89*AM100)</f>
        <v>1</v>
      </c>
      <c r="CV100" s="17">
        <f>EXP(-Treasuries_01152013!DA89*AN100)</f>
        <v>1</v>
      </c>
      <c r="CW100" s="17">
        <f>EXP(-Treasuries_01152013!DB89*AO100)</f>
        <v>1</v>
      </c>
      <c r="CX100" s="17">
        <f>EXP(-Treasuries_01152013!DC89*AP100)</f>
        <v>1</v>
      </c>
      <c r="CY100" s="17">
        <f>EXP(-Treasuries_01152013!DD89*AQ100)</f>
        <v>1</v>
      </c>
      <c r="CZ100" s="17">
        <f>EXP(-Treasuries_01152013!DE89*AR100)</f>
        <v>1</v>
      </c>
      <c r="DA100" s="17">
        <f>EXP(-Treasuries_01152013!DF89*AS100)</f>
        <v>1</v>
      </c>
      <c r="DB100" s="17">
        <f>EXP(-Treasuries_01152013!DG89*AT100)</f>
        <v>1</v>
      </c>
      <c r="DC100" s="17">
        <f>EXP(-Treasuries_01152013!DH89*AU100)</f>
        <v>1</v>
      </c>
      <c r="DD100" s="17">
        <f>EXP(-Treasuries_01152013!DI89*AV100)</f>
        <v>1</v>
      </c>
      <c r="DE100" s="17">
        <f>EXP(-Treasuries_01152013!DJ89*AW100)</f>
        <v>1</v>
      </c>
      <c r="DF100" s="17">
        <f>EXP(-Treasuries_01152013!DK89*AX100)</f>
        <v>1</v>
      </c>
      <c r="DG100" s="17">
        <f>EXP(-Treasuries_01152013!DL89*AY100)</f>
        <v>1</v>
      </c>
      <c r="DH100" s="17">
        <f>EXP(-Treasuries_01152013!DM89*AZ100)</f>
        <v>1</v>
      </c>
      <c r="DI100" s="17">
        <f>EXP(-Treasuries_01152013!DN89*BA100)</f>
        <v>1</v>
      </c>
      <c r="DJ100" s="17">
        <f>EXP(-Treasuries_01152013!DO89*BB100)</f>
        <v>1</v>
      </c>
      <c r="DK100" s="17">
        <f>EXP(-Treasuries_01152013!DP89*BC100)</f>
        <v>1</v>
      </c>
      <c r="DL100" s="17">
        <f>EXP(-Treasuries_01152013!DQ89*BD100)</f>
        <v>1</v>
      </c>
      <c r="DM100" s="17">
        <f>EXP(-Treasuries_01152013!DR89*BE100)</f>
        <v>1</v>
      </c>
      <c r="DN100" s="17">
        <f>EXP(-Treasuries_01152013!DS89*BF100)</f>
        <v>1</v>
      </c>
      <c r="DO100" s="17">
        <f>EXP(-Treasuries_01152013!DT89*BG100)</f>
        <v>1</v>
      </c>
      <c r="DP100" s="17">
        <f>EXP(-Treasuries_01152013!DU89*BH100)</f>
        <v>1</v>
      </c>
      <c r="DQ100" s="17">
        <f>EXP(-Treasuries_01152013!DV89*BI100)</f>
        <v>1</v>
      </c>
      <c r="DR100" s="17">
        <f>EXP(-Treasuries_01152013!DW89*BJ100)</f>
        <v>1</v>
      </c>
      <c r="DS100" s="17">
        <f>EXP(-Treasuries_01152013!DX89*BK100)</f>
        <v>1</v>
      </c>
      <c r="DT100" s="17">
        <f>EXP(-Treasuries_01152013!DY89*BL100)</f>
        <v>1</v>
      </c>
      <c r="DU100" s="17">
        <f>EXP(-Treasuries_01152013!DZ89*BM100)</f>
        <v>1</v>
      </c>
      <c r="DV100" s="17">
        <f>EXP(-Treasuries_01152013!EA89*BN100)</f>
        <v>1</v>
      </c>
      <c r="DW100" s="8" t="e">
        <f>SUMPRODUCT(BO100:DV100,Treasuries_01152013!K89:BR89)</f>
        <v>#DIV/0!</v>
      </c>
      <c r="DX100" s="11" t="e">
        <f t="shared" si="7"/>
        <v>#DIV/0!</v>
      </c>
    </row>
    <row r="101" spans="2:128">
      <c r="B101" s="10">
        <f>Treasuries_01152013!C90</f>
        <v>1.25</v>
      </c>
      <c r="C101" s="10">
        <f>Treasuries_01152013!E90</f>
        <v>101.273438</v>
      </c>
      <c r="D101" s="10">
        <f>Treasuries_01152013!F90</f>
        <v>101.304688</v>
      </c>
      <c r="E101" s="8">
        <f>Treasuries_01152013!H90</f>
        <v>1.25</v>
      </c>
      <c r="F101" s="8">
        <f t="shared" si="5"/>
        <v>101.289063</v>
      </c>
      <c r="G101" s="24" t="e">
        <f>IF(Treasuries_01152013!BT90=0,0,theta0+(theta1+theta2)*(1-EXP(-Treasuries_01152013!BT90/la))/(Treasuries_01152013!BT90/la)-theta2*EXP(-Treasuries_01152013!BT90/la))</f>
        <v>#DIV/0!</v>
      </c>
      <c r="H101" s="24" t="e">
        <f>IF(Treasuries_01152013!BU90=0,0,theta0+(theta1+theta2)*(1-EXP(-Treasuries_01152013!BU90/la))/(Treasuries_01152013!BU90/la)-theta2*EXP(-Treasuries_01152013!BU90/la))</f>
        <v>#DIV/0!</v>
      </c>
      <c r="I101" s="24" t="e">
        <f>IF(Treasuries_01152013!BV90=0,0,theta0+(theta1+theta2)*(1-EXP(-Treasuries_01152013!BV90/la))/(Treasuries_01152013!BV90/la)-theta2*EXP(-Treasuries_01152013!BV90/la))</f>
        <v>#DIV/0!</v>
      </c>
      <c r="J101" s="24">
        <f>IF(Treasuries_01152013!BW90=0,0,theta0+(theta1+theta2)*(1-EXP(-Treasuries_01152013!BW90/la))/(Treasuries_01152013!BW90/la)-theta2*EXP(-Treasuries_01152013!BW90/la))</f>
        <v>0</v>
      </c>
      <c r="K101" s="24">
        <f>IF(Treasuries_01152013!BX90=0,0,theta0+(theta1+theta2)*(1-EXP(-Treasuries_01152013!BX90/la))/(Treasuries_01152013!BX90/la)-theta2*EXP(-Treasuries_01152013!BX90/la))</f>
        <v>0</v>
      </c>
      <c r="L101" s="24">
        <f>IF(Treasuries_01152013!BY90=0,0,theta0+(theta1+theta2)*(1-EXP(-Treasuries_01152013!BY90/la))/(Treasuries_01152013!BY90/la)-theta2*EXP(-Treasuries_01152013!BY90/la))</f>
        <v>0</v>
      </c>
      <c r="M101" s="24">
        <f>IF(Treasuries_01152013!BZ90=0,0,theta0+(theta1+theta2)*(1-EXP(-Treasuries_01152013!BZ90/la))/(Treasuries_01152013!BZ90/la)-theta2*EXP(-Treasuries_01152013!BZ90/la))</f>
        <v>0</v>
      </c>
      <c r="N101" s="24">
        <f>IF(Treasuries_01152013!CA90=0,0,theta0+(theta1+theta2)*(1-EXP(-Treasuries_01152013!CA90/la))/(Treasuries_01152013!CA90/la)-theta2*EXP(-Treasuries_01152013!CA90/la))</f>
        <v>0</v>
      </c>
      <c r="O101" s="24">
        <f>IF(Treasuries_01152013!CB90=0,0,theta0+(theta1+theta2)*(1-EXP(-Treasuries_01152013!CB90/la))/(Treasuries_01152013!CB90/la)-theta2*EXP(-Treasuries_01152013!CB90/la))</f>
        <v>0</v>
      </c>
      <c r="P101" s="24">
        <f>IF(Treasuries_01152013!CC90=0,0,theta0+(theta1+theta2)*(1-EXP(-Treasuries_01152013!CC90/la))/(Treasuries_01152013!CC90/la)-theta2*EXP(-Treasuries_01152013!CC90/la))</f>
        <v>0</v>
      </c>
      <c r="Q101" s="24">
        <f>IF(Treasuries_01152013!CD90=0,0,theta0+(theta1+theta2)*(1-EXP(-Treasuries_01152013!CD90/la))/(Treasuries_01152013!CD90/la)-theta2*EXP(-Treasuries_01152013!CD90/la))</f>
        <v>0</v>
      </c>
      <c r="R101" s="24">
        <f>IF(Treasuries_01152013!CE90=0,0,theta0+(theta1+theta2)*(1-EXP(-Treasuries_01152013!CE90/la))/(Treasuries_01152013!CE90/la)-theta2*EXP(-Treasuries_01152013!CE90/la))</f>
        <v>0</v>
      </c>
      <c r="S101" s="24">
        <f>IF(Treasuries_01152013!CF90=0,0,theta0+(theta1+theta2)*(1-EXP(-Treasuries_01152013!CF90/la))/(Treasuries_01152013!CF90/la)-theta2*EXP(-Treasuries_01152013!CF90/la))</f>
        <v>0</v>
      </c>
      <c r="T101" s="24">
        <f>IF(Treasuries_01152013!CG90=0,0,theta0+(theta1+theta2)*(1-EXP(-Treasuries_01152013!CG90/la))/(Treasuries_01152013!CG90/la)-theta2*EXP(-Treasuries_01152013!CG90/la))</f>
        <v>0</v>
      </c>
      <c r="U101" s="24">
        <f>IF(Treasuries_01152013!CH90=0,0,theta0+(theta1+theta2)*(1-EXP(-Treasuries_01152013!CH90/la))/(Treasuries_01152013!CH90/la)-theta2*EXP(-Treasuries_01152013!CH90/la))</f>
        <v>0</v>
      </c>
      <c r="V101" s="24">
        <f>IF(Treasuries_01152013!CI90=0,0,theta0+(theta1+theta2)*(1-EXP(-Treasuries_01152013!CI90/la))/(Treasuries_01152013!CI90/la)-theta2*EXP(-Treasuries_01152013!CI90/la))</f>
        <v>0</v>
      </c>
      <c r="W101" s="24">
        <f>IF(Treasuries_01152013!CJ90=0,0,theta0+(theta1+theta2)*(1-EXP(-Treasuries_01152013!CJ90/la))/(Treasuries_01152013!CJ90/la)-theta2*EXP(-Treasuries_01152013!CJ90/la))</f>
        <v>0</v>
      </c>
      <c r="X101" s="24">
        <f>IF(Treasuries_01152013!CK90=0,0,theta0+(theta1+theta2)*(1-EXP(-Treasuries_01152013!CK90/la))/(Treasuries_01152013!CK90/la)-theta2*EXP(-Treasuries_01152013!CK90/la))</f>
        <v>0</v>
      </c>
      <c r="Y101" s="24">
        <f>IF(Treasuries_01152013!CL90=0,0,theta0+(theta1+theta2)*(1-EXP(-Treasuries_01152013!CL90/la))/(Treasuries_01152013!CL90/la)-theta2*EXP(-Treasuries_01152013!CL90/la))</f>
        <v>0</v>
      </c>
      <c r="Z101" s="24">
        <f>IF(Treasuries_01152013!CM90=0,0,theta0+(theta1+theta2)*(1-EXP(-Treasuries_01152013!CM90/la))/(Treasuries_01152013!CM90/la)-theta2*EXP(-Treasuries_01152013!CM90/la))</f>
        <v>0</v>
      </c>
      <c r="AA101" s="24">
        <f>IF(Treasuries_01152013!CN90=0,0,theta0+(theta1+theta2)*(1-EXP(-Treasuries_01152013!CN90/la))/(Treasuries_01152013!CN90/la)-theta2*EXP(-Treasuries_01152013!CN90/la))</f>
        <v>0</v>
      </c>
      <c r="AB101" s="24">
        <f>IF(Treasuries_01152013!CO90=0,0,theta0+(theta1+theta2)*(1-EXP(-Treasuries_01152013!CO90/la))/(Treasuries_01152013!CO90/la)-theta2*EXP(-Treasuries_01152013!CO90/la))</f>
        <v>0</v>
      </c>
      <c r="AC101" s="24">
        <f>IF(Treasuries_01152013!CP90=0,0,theta0+(theta1+theta2)*(1-EXP(-Treasuries_01152013!CP90/la))/(Treasuries_01152013!CP90/la)-theta2*EXP(-Treasuries_01152013!CP90/la))</f>
        <v>0</v>
      </c>
      <c r="AD101" s="24">
        <f>IF(Treasuries_01152013!CQ90=0,0,theta0+(theta1+theta2)*(1-EXP(-Treasuries_01152013!CQ90/la))/(Treasuries_01152013!CQ90/la)-theta2*EXP(-Treasuries_01152013!CQ90/la))</f>
        <v>0</v>
      </c>
      <c r="AE101" s="24">
        <f>IF(Treasuries_01152013!CR90=0,0,theta0+(theta1+theta2)*(1-EXP(-Treasuries_01152013!CR90/la))/(Treasuries_01152013!CR90/la)-theta2*EXP(-Treasuries_01152013!CR90/la))</f>
        <v>0</v>
      </c>
      <c r="AF101" s="24">
        <f>IF(Treasuries_01152013!CS90=0,0,theta0+(theta1+theta2)*(1-EXP(-Treasuries_01152013!CS90/la))/(Treasuries_01152013!CS90/la)-theta2*EXP(-Treasuries_01152013!CS90/la))</f>
        <v>0</v>
      </c>
      <c r="AG101" s="24">
        <f>IF(Treasuries_01152013!CT90=0,0,theta0+(theta1+theta2)*(1-EXP(-Treasuries_01152013!CT90/la))/(Treasuries_01152013!CT90/la)-theta2*EXP(-Treasuries_01152013!CT90/la))</f>
        <v>0</v>
      </c>
      <c r="AH101" s="24">
        <f>IF(Treasuries_01152013!CU90=0,0,theta0+(theta1+theta2)*(1-EXP(-Treasuries_01152013!CU90/la))/(Treasuries_01152013!CU90/la)-theta2*EXP(-Treasuries_01152013!CU90/la))</f>
        <v>0</v>
      </c>
      <c r="AI101" s="24">
        <f>IF(Treasuries_01152013!CV90=0,0,theta0+(theta1+theta2)*(1-EXP(-Treasuries_01152013!CV90/la))/(Treasuries_01152013!CV90/la)-theta2*EXP(-Treasuries_01152013!CV90/la))</f>
        <v>0</v>
      </c>
      <c r="AJ101" s="24">
        <f>IF(Treasuries_01152013!CW90=0,0,theta0+(theta1+theta2)*(1-EXP(-Treasuries_01152013!CW90/la))/(Treasuries_01152013!CW90/la)-theta2*EXP(-Treasuries_01152013!CW90/la))</f>
        <v>0</v>
      </c>
      <c r="AK101" s="24">
        <f>IF(Treasuries_01152013!CX90=0,0,theta0+(theta1+theta2)*(1-EXP(-Treasuries_01152013!CX90/la))/(Treasuries_01152013!CX90/la)-theta2*EXP(-Treasuries_01152013!CX90/la))</f>
        <v>0</v>
      </c>
      <c r="AL101" s="24">
        <f>IF(Treasuries_01152013!CY90=0,0,theta0+(theta1+theta2)*(1-EXP(-Treasuries_01152013!CY90/la))/(Treasuries_01152013!CY90/la)-theta2*EXP(-Treasuries_01152013!CY90/la))</f>
        <v>0</v>
      </c>
      <c r="AM101" s="24">
        <f>IF(Treasuries_01152013!CZ90=0,0,theta0+(theta1+theta2)*(1-EXP(-Treasuries_01152013!CZ90/la))/(Treasuries_01152013!CZ90/la)-theta2*EXP(-Treasuries_01152013!CZ90/la))</f>
        <v>0</v>
      </c>
      <c r="AN101" s="24">
        <f>IF(Treasuries_01152013!DA90=0,0,theta0+(theta1+theta2)*(1-EXP(-Treasuries_01152013!DA90/la))/(Treasuries_01152013!DA90/la)-theta2*EXP(-Treasuries_01152013!DA90/la))</f>
        <v>0</v>
      </c>
      <c r="AO101" s="24">
        <f>IF(Treasuries_01152013!DB90=0,0,theta0+(theta1+theta2)*(1-EXP(-Treasuries_01152013!DB90/la))/(Treasuries_01152013!DB90/la)-theta2*EXP(-Treasuries_01152013!DB90/la))</f>
        <v>0</v>
      </c>
      <c r="AP101" s="24">
        <f>IF(Treasuries_01152013!DC90=0,0,theta0+(theta1+theta2)*(1-EXP(-Treasuries_01152013!DC90/la))/(Treasuries_01152013!DC90/la)-theta2*EXP(-Treasuries_01152013!DC90/la))</f>
        <v>0</v>
      </c>
      <c r="AQ101" s="24">
        <f>IF(Treasuries_01152013!DD90=0,0,theta0+(theta1+theta2)*(1-EXP(-Treasuries_01152013!DD90/la))/(Treasuries_01152013!DD90/la)-theta2*EXP(-Treasuries_01152013!DD90/la))</f>
        <v>0</v>
      </c>
      <c r="AR101" s="24">
        <f>IF(Treasuries_01152013!DE90=0,0,theta0+(theta1+theta2)*(1-EXP(-Treasuries_01152013!DE90/la))/(Treasuries_01152013!DE90/la)-theta2*EXP(-Treasuries_01152013!DE90/la))</f>
        <v>0</v>
      </c>
      <c r="AS101" s="24">
        <f>IF(Treasuries_01152013!DF90=0,0,theta0+(theta1+theta2)*(1-EXP(-Treasuries_01152013!DF90/la))/(Treasuries_01152013!DF90/la)-theta2*EXP(-Treasuries_01152013!DF90/la))</f>
        <v>0</v>
      </c>
      <c r="AT101" s="24">
        <f>IF(Treasuries_01152013!DG90=0,0,theta0+(theta1+theta2)*(1-EXP(-Treasuries_01152013!DG90/la))/(Treasuries_01152013!DG90/la)-theta2*EXP(-Treasuries_01152013!DG90/la))</f>
        <v>0</v>
      </c>
      <c r="AU101" s="24">
        <f>IF(Treasuries_01152013!DH90=0,0,theta0+(theta1+theta2)*(1-EXP(-Treasuries_01152013!DH90/la))/(Treasuries_01152013!DH90/la)-theta2*EXP(-Treasuries_01152013!DH90/la))</f>
        <v>0</v>
      </c>
      <c r="AV101" s="24">
        <f>IF(Treasuries_01152013!DI90=0,0,theta0+(theta1+theta2)*(1-EXP(-Treasuries_01152013!DI90/la))/(Treasuries_01152013!DI90/la)-theta2*EXP(-Treasuries_01152013!DI90/la))</f>
        <v>0</v>
      </c>
      <c r="AW101" s="24">
        <f>IF(Treasuries_01152013!DJ90=0,0,theta0+(theta1+theta2)*(1-EXP(-Treasuries_01152013!DJ90/la))/(Treasuries_01152013!DJ90/la)-theta2*EXP(-Treasuries_01152013!DJ90/la))</f>
        <v>0</v>
      </c>
      <c r="AX101" s="24">
        <f>IF(Treasuries_01152013!DK90=0,0,theta0+(theta1+theta2)*(1-EXP(-Treasuries_01152013!DK90/la))/(Treasuries_01152013!DK90/la)-theta2*EXP(-Treasuries_01152013!DK90/la))</f>
        <v>0</v>
      </c>
      <c r="AY101" s="24">
        <f>IF(Treasuries_01152013!DL90=0,0,theta0+(theta1+theta2)*(1-EXP(-Treasuries_01152013!DL90/la))/(Treasuries_01152013!DL90/la)-theta2*EXP(-Treasuries_01152013!DL90/la))</f>
        <v>0</v>
      </c>
      <c r="AZ101" s="24">
        <f>IF(Treasuries_01152013!DM90=0,0,theta0+(theta1+theta2)*(1-EXP(-Treasuries_01152013!DM90/la))/(Treasuries_01152013!DM90/la)-theta2*EXP(-Treasuries_01152013!DM90/la))</f>
        <v>0</v>
      </c>
      <c r="BA101" s="24">
        <f>IF(Treasuries_01152013!DN90=0,0,theta0+(theta1+theta2)*(1-EXP(-Treasuries_01152013!DN90/la))/(Treasuries_01152013!DN90/la)-theta2*EXP(-Treasuries_01152013!DN90/la))</f>
        <v>0</v>
      </c>
      <c r="BB101" s="24">
        <f>IF(Treasuries_01152013!DO90=0,0,theta0+(theta1+theta2)*(1-EXP(-Treasuries_01152013!DO90/la))/(Treasuries_01152013!DO90/la)-theta2*EXP(-Treasuries_01152013!DO90/la))</f>
        <v>0</v>
      </c>
      <c r="BC101" s="24">
        <f>IF(Treasuries_01152013!DP90=0,0,theta0+(theta1+theta2)*(1-EXP(-Treasuries_01152013!DP90/la))/(Treasuries_01152013!DP90/la)-theta2*EXP(-Treasuries_01152013!DP90/la))</f>
        <v>0</v>
      </c>
      <c r="BD101" s="24">
        <f>IF(Treasuries_01152013!DQ90=0,0,theta0+(theta1+theta2)*(1-EXP(-Treasuries_01152013!DQ90/la))/(Treasuries_01152013!DQ90/la)-theta2*EXP(-Treasuries_01152013!DQ90/la))</f>
        <v>0</v>
      </c>
      <c r="BE101" s="24">
        <f>IF(Treasuries_01152013!DR90=0,0,theta0+(theta1+theta2)*(1-EXP(-Treasuries_01152013!DR90/la))/(Treasuries_01152013!DR90/la)-theta2*EXP(-Treasuries_01152013!DR90/la))</f>
        <v>0</v>
      </c>
      <c r="BF101" s="24">
        <f>IF(Treasuries_01152013!DS90=0,0,theta0+(theta1+theta2)*(1-EXP(-Treasuries_01152013!DS90/la))/(Treasuries_01152013!DS90/la)-theta2*EXP(-Treasuries_01152013!DS90/la))</f>
        <v>0</v>
      </c>
      <c r="BG101" s="24">
        <f>IF(Treasuries_01152013!DT90=0,0,theta0+(theta1+theta2)*(1-EXP(-Treasuries_01152013!DT90/la))/(Treasuries_01152013!DT90/la)-theta2*EXP(-Treasuries_01152013!DT90/la))</f>
        <v>0</v>
      </c>
      <c r="BH101" s="24">
        <f>IF(Treasuries_01152013!DU90=0,0,theta0+(theta1+theta2)*(1-EXP(-Treasuries_01152013!DU90/la))/(Treasuries_01152013!DU90/la)-theta2*EXP(-Treasuries_01152013!DU90/la))</f>
        <v>0</v>
      </c>
      <c r="BI101" s="24">
        <f>IF(Treasuries_01152013!DV90=0,0,theta0+(theta1+theta2)*(1-EXP(-Treasuries_01152013!DV90/la))/(Treasuries_01152013!DV90/la)-theta2*EXP(-Treasuries_01152013!DV90/la))</f>
        <v>0</v>
      </c>
      <c r="BJ101" s="24">
        <f>IF(Treasuries_01152013!DW90=0,0,theta0+(theta1+theta2)*(1-EXP(-Treasuries_01152013!DW90/la))/(Treasuries_01152013!DW90/la)-theta2*EXP(-Treasuries_01152013!DW90/la))</f>
        <v>0</v>
      </c>
      <c r="BK101" s="24">
        <f>IF(Treasuries_01152013!DX90=0,0,theta0+(theta1+theta2)*(1-EXP(-Treasuries_01152013!DX90/la))/(Treasuries_01152013!DX90/la)-theta2*EXP(-Treasuries_01152013!DX90/la))</f>
        <v>0</v>
      </c>
      <c r="BL101" s="24">
        <f>IF(Treasuries_01152013!DY90=0,0,theta0+(theta1+theta2)*(1-EXP(-Treasuries_01152013!DY90/la))/(Treasuries_01152013!DY90/la)-theta2*EXP(-Treasuries_01152013!DY90/la))</f>
        <v>0</v>
      </c>
      <c r="BM101" s="24">
        <f>IF(Treasuries_01152013!DZ90=0,0,theta0+(theta1+theta2)*(1-EXP(-Treasuries_01152013!DZ90/la))/(Treasuries_01152013!DZ90/la)-theta2*EXP(-Treasuries_01152013!DZ90/la))</f>
        <v>0</v>
      </c>
      <c r="BN101" s="24">
        <f>IF(Treasuries_01152013!EA90=0,0,theta0+(theta1+theta2)*(1-EXP(-Treasuries_01152013!EA90/la))/(Treasuries_01152013!EA90/la)-theta2*EXP(-Treasuries_01152013!EA90/la))</f>
        <v>0</v>
      </c>
      <c r="BO101" s="17" t="e">
        <f>EXP(-Treasuries_01152013!BT90*G101)</f>
        <v>#DIV/0!</v>
      </c>
      <c r="BP101" s="17" t="e">
        <f>EXP(-Treasuries_01152013!BU90*H101)</f>
        <v>#DIV/0!</v>
      </c>
      <c r="BQ101" s="17" t="e">
        <f>EXP(-Treasuries_01152013!BV90*I101)</f>
        <v>#DIV/0!</v>
      </c>
      <c r="BR101" s="17">
        <f>EXP(-Treasuries_01152013!BW90*J101)</f>
        <v>1</v>
      </c>
      <c r="BS101" s="17">
        <f>EXP(-Treasuries_01152013!BX90*K101)</f>
        <v>1</v>
      </c>
      <c r="BT101" s="17">
        <f>EXP(-Treasuries_01152013!BY90*L101)</f>
        <v>1</v>
      </c>
      <c r="BU101" s="17">
        <f>EXP(-Treasuries_01152013!BZ90*M101)</f>
        <v>1</v>
      </c>
      <c r="BV101" s="17">
        <f>EXP(-Treasuries_01152013!CA90*N101)</f>
        <v>1</v>
      </c>
      <c r="BW101" s="17">
        <f>EXP(-Treasuries_01152013!CB90*O101)</f>
        <v>1</v>
      </c>
      <c r="BX101" s="17">
        <f>EXP(-Treasuries_01152013!CC90*P101)</f>
        <v>1</v>
      </c>
      <c r="BY101" s="17">
        <f>EXP(-Treasuries_01152013!CD90*Q101)</f>
        <v>1</v>
      </c>
      <c r="BZ101" s="17">
        <f>EXP(-Treasuries_01152013!CE90*R101)</f>
        <v>1</v>
      </c>
      <c r="CA101" s="17">
        <f>EXP(-Treasuries_01152013!CF90*S101)</f>
        <v>1</v>
      </c>
      <c r="CB101" s="17">
        <f>EXP(-Treasuries_01152013!CG90*T101)</f>
        <v>1</v>
      </c>
      <c r="CC101" s="17">
        <f>EXP(-Treasuries_01152013!CH90*U101)</f>
        <v>1</v>
      </c>
      <c r="CD101" s="17">
        <f>EXP(-Treasuries_01152013!CI90*V101)</f>
        <v>1</v>
      </c>
      <c r="CE101" s="17">
        <f>EXP(-Treasuries_01152013!CJ90*W101)</f>
        <v>1</v>
      </c>
      <c r="CF101" s="17">
        <f>EXP(-Treasuries_01152013!CK90*X101)</f>
        <v>1</v>
      </c>
      <c r="CG101" s="17">
        <f>EXP(-Treasuries_01152013!CL90*Y101)</f>
        <v>1</v>
      </c>
      <c r="CH101" s="17">
        <f>EXP(-Treasuries_01152013!CM90*Z101)</f>
        <v>1</v>
      </c>
      <c r="CI101" s="17">
        <f>EXP(-Treasuries_01152013!CN90*AA101)</f>
        <v>1</v>
      </c>
      <c r="CJ101" s="17">
        <f>EXP(-Treasuries_01152013!CO90*AB101)</f>
        <v>1</v>
      </c>
      <c r="CK101" s="17">
        <f>EXP(-Treasuries_01152013!CP90*AC101)</f>
        <v>1</v>
      </c>
      <c r="CL101" s="17">
        <f>EXP(-Treasuries_01152013!CQ90*AD101)</f>
        <v>1</v>
      </c>
      <c r="CM101" s="17">
        <f>EXP(-Treasuries_01152013!CR90*AE101)</f>
        <v>1</v>
      </c>
      <c r="CN101" s="17">
        <f>EXP(-Treasuries_01152013!CS90*AF101)</f>
        <v>1</v>
      </c>
      <c r="CO101" s="17">
        <f>EXP(-Treasuries_01152013!CT90*AG101)</f>
        <v>1</v>
      </c>
      <c r="CP101" s="17">
        <f>EXP(-Treasuries_01152013!CU90*AH101)</f>
        <v>1</v>
      </c>
      <c r="CQ101" s="17">
        <f>EXP(-Treasuries_01152013!CV90*AI101)</f>
        <v>1</v>
      </c>
      <c r="CR101" s="17">
        <f>EXP(-Treasuries_01152013!CW90*AJ101)</f>
        <v>1</v>
      </c>
      <c r="CS101" s="17">
        <f>EXP(-Treasuries_01152013!CX90*AK101)</f>
        <v>1</v>
      </c>
      <c r="CT101" s="17">
        <f>EXP(-Treasuries_01152013!CY90*AL101)</f>
        <v>1</v>
      </c>
      <c r="CU101" s="17">
        <f>EXP(-Treasuries_01152013!CZ90*AM101)</f>
        <v>1</v>
      </c>
      <c r="CV101" s="17">
        <f>EXP(-Treasuries_01152013!DA90*AN101)</f>
        <v>1</v>
      </c>
      <c r="CW101" s="17">
        <f>EXP(-Treasuries_01152013!DB90*AO101)</f>
        <v>1</v>
      </c>
      <c r="CX101" s="17">
        <f>EXP(-Treasuries_01152013!DC90*AP101)</f>
        <v>1</v>
      </c>
      <c r="CY101" s="17">
        <f>EXP(-Treasuries_01152013!DD90*AQ101)</f>
        <v>1</v>
      </c>
      <c r="CZ101" s="17">
        <f>EXP(-Treasuries_01152013!DE90*AR101)</f>
        <v>1</v>
      </c>
      <c r="DA101" s="17">
        <f>EXP(-Treasuries_01152013!DF90*AS101)</f>
        <v>1</v>
      </c>
      <c r="DB101" s="17">
        <f>EXP(-Treasuries_01152013!DG90*AT101)</f>
        <v>1</v>
      </c>
      <c r="DC101" s="17">
        <f>EXP(-Treasuries_01152013!DH90*AU101)</f>
        <v>1</v>
      </c>
      <c r="DD101" s="17">
        <f>EXP(-Treasuries_01152013!DI90*AV101)</f>
        <v>1</v>
      </c>
      <c r="DE101" s="17">
        <f>EXP(-Treasuries_01152013!DJ90*AW101)</f>
        <v>1</v>
      </c>
      <c r="DF101" s="17">
        <f>EXP(-Treasuries_01152013!DK90*AX101)</f>
        <v>1</v>
      </c>
      <c r="DG101" s="17">
        <f>EXP(-Treasuries_01152013!DL90*AY101)</f>
        <v>1</v>
      </c>
      <c r="DH101" s="17">
        <f>EXP(-Treasuries_01152013!DM90*AZ101)</f>
        <v>1</v>
      </c>
      <c r="DI101" s="17">
        <f>EXP(-Treasuries_01152013!DN90*BA101)</f>
        <v>1</v>
      </c>
      <c r="DJ101" s="17">
        <f>EXP(-Treasuries_01152013!DO90*BB101)</f>
        <v>1</v>
      </c>
      <c r="DK101" s="17">
        <f>EXP(-Treasuries_01152013!DP90*BC101)</f>
        <v>1</v>
      </c>
      <c r="DL101" s="17">
        <f>EXP(-Treasuries_01152013!DQ90*BD101)</f>
        <v>1</v>
      </c>
      <c r="DM101" s="17">
        <f>EXP(-Treasuries_01152013!DR90*BE101)</f>
        <v>1</v>
      </c>
      <c r="DN101" s="17">
        <f>EXP(-Treasuries_01152013!DS90*BF101)</f>
        <v>1</v>
      </c>
      <c r="DO101" s="17">
        <f>EXP(-Treasuries_01152013!DT90*BG101)</f>
        <v>1</v>
      </c>
      <c r="DP101" s="17">
        <f>EXP(-Treasuries_01152013!DU90*BH101)</f>
        <v>1</v>
      </c>
      <c r="DQ101" s="17">
        <f>EXP(-Treasuries_01152013!DV90*BI101)</f>
        <v>1</v>
      </c>
      <c r="DR101" s="17">
        <f>EXP(-Treasuries_01152013!DW90*BJ101)</f>
        <v>1</v>
      </c>
      <c r="DS101" s="17">
        <f>EXP(-Treasuries_01152013!DX90*BK101)</f>
        <v>1</v>
      </c>
      <c r="DT101" s="17">
        <f>EXP(-Treasuries_01152013!DY90*BL101)</f>
        <v>1</v>
      </c>
      <c r="DU101" s="17">
        <f>EXP(-Treasuries_01152013!DZ90*BM101)</f>
        <v>1</v>
      </c>
      <c r="DV101" s="17">
        <f>EXP(-Treasuries_01152013!EA90*BN101)</f>
        <v>1</v>
      </c>
      <c r="DW101" s="8" t="e">
        <f>SUMPRODUCT(BO101:DV101,Treasuries_01152013!K90:BR90)</f>
        <v>#DIV/0!</v>
      </c>
      <c r="DX101" s="11" t="e">
        <f t="shared" si="7"/>
        <v>#DIV/0!</v>
      </c>
    </row>
    <row r="102" spans="2:128">
      <c r="B102" s="10">
        <f>Treasuries_01152013!C91</f>
        <v>0.25</v>
      </c>
      <c r="C102" s="10">
        <f>Treasuries_01152013!E91</f>
        <v>100.03125</v>
      </c>
      <c r="D102" s="10">
        <f>Treasuries_01152013!F91</f>
        <v>100.070312</v>
      </c>
      <c r="E102" s="8">
        <f>Treasuries_01152013!H91</f>
        <v>1.2916666666666667</v>
      </c>
      <c r="F102" s="8">
        <f t="shared" si="5"/>
        <v>100.050781</v>
      </c>
      <c r="G102" s="24" t="e">
        <f>IF(Treasuries_01152013!BT91=0,0,theta0+(theta1+theta2)*(1-EXP(-Treasuries_01152013!BT91/la))/(Treasuries_01152013!BT91/la)-theta2*EXP(-Treasuries_01152013!BT91/la))</f>
        <v>#DIV/0!</v>
      </c>
      <c r="H102" s="24" t="e">
        <f>IF(Treasuries_01152013!BU91=0,0,theta0+(theta1+theta2)*(1-EXP(-Treasuries_01152013!BU91/la))/(Treasuries_01152013!BU91/la)-theta2*EXP(-Treasuries_01152013!BU91/la))</f>
        <v>#DIV/0!</v>
      </c>
      <c r="I102" s="24" t="e">
        <f>IF(Treasuries_01152013!BV91=0,0,theta0+(theta1+theta2)*(1-EXP(-Treasuries_01152013!BV91/la))/(Treasuries_01152013!BV91/la)-theta2*EXP(-Treasuries_01152013!BV91/la))</f>
        <v>#DIV/0!</v>
      </c>
      <c r="J102" s="24">
        <f>IF(Treasuries_01152013!BW91=0,0,theta0+(theta1+theta2)*(1-EXP(-Treasuries_01152013!BW91/la))/(Treasuries_01152013!BW91/la)-theta2*EXP(-Treasuries_01152013!BW91/la))</f>
        <v>0</v>
      </c>
      <c r="K102" s="24">
        <f>IF(Treasuries_01152013!BX91=0,0,theta0+(theta1+theta2)*(1-EXP(-Treasuries_01152013!BX91/la))/(Treasuries_01152013!BX91/la)-theta2*EXP(-Treasuries_01152013!BX91/la))</f>
        <v>0</v>
      </c>
      <c r="L102" s="24">
        <f>IF(Treasuries_01152013!BY91=0,0,theta0+(theta1+theta2)*(1-EXP(-Treasuries_01152013!BY91/la))/(Treasuries_01152013!BY91/la)-theta2*EXP(-Treasuries_01152013!BY91/la))</f>
        <v>0</v>
      </c>
      <c r="M102" s="24">
        <f>IF(Treasuries_01152013!BZ91=0,0,theta0+(theta1+theta2)*(1-EXP(-Treasuries_01152013!BZ91/la))/(Treasuries_01152013!BZ91/la)-theta2*EXP(-Treasuries_01152013!BZ91/la))</f>
        <v>0</v>
      </c>
      <c r="N102" s="24">
        <f>IF(Treasuries_01152013!CA91=0,0,theta0+(theta1+theta2)*(1-EXP(-Treasuries_01152013!CA91/la))/(Treasuries_01152013!CA91/la)-theta2*EXP(-Treasuries_01152013!CA91/la))</f>
        <v>0</v>
      </c>
      <c r="O102" s="24">
        <f>IF(Treasuries_01152013!CB91=0,0,theta0+(theta1+theta2)*(1-EXP(-Treasuries_01152013!CB91/la))/(Treasuries_01152013!CB91/la)-theta2*EXP(-Treasuries_01152013!CB91/la))</f>
        <v>0</v>
      </c>
      <c r="P102" s="24">
        <f>IF(Treasuries_01152013!CC91=0,0,theta0+(theta1+theta2)*(1-EXP(-Treasuries_01152013!CC91/la))/(Treasuries_01152013!CC91/la)-theta2*EXP(-Treasuries_01152013!CC91/la))</f>
        <v>0</v>
      </c>
      <c r="Q102" s="24">
        <f>IF(Treasuries_01152013!CD91=0,0,theta0+(theta1+theta2)*(1-EXP(-Treasuries_01152013!CD91/la))/(Treasuries_01152013!CD91/la)-theta2*EXP(-Treasuries_01152013!CD91/la))</f>
        <v>0</v>
      </c>
      <c r="R102" s="24">
        <f>IF(Treasuries_01152013!CE91=0,0,theta0+(theta1+theta2)*(1-EXP(-Treasuries_01152013!CE91/la))/(Treasuries_01152013!CE91/la)-theta2*EXP(-Treasuries_01152013!CE91/la))</f>
        <v>0</v>
      </c>
      <c r="S102" s="24">
        <f>IF(Treasuries_01152013!CF91=0,0,theta0+(theta1+theta2)*(1-EXP(-Treasuries_01152013!CF91/la))/(Treasuries_01152013!CF91/la)-theta2*EXP(-Treasuries_01152013!CF91/la))</f>
        <v>0</v>
      </c>
      <c r="T102" s="24">
        <f>IF(Treasuries_01152013!CG91=0,0,theta0+(theta1+theta2)*(1-EXP(-Treasuries_01152013!CG91/la))/(Treasuries_01152013!CG91/la)-theta2*EXP(-Treasuries_01152013!CG91/la))</f>
        <v>0</v>
      </c>
      <c r="U102" s="24">
        <f>IF(Treasuries_01152013!CH91=0,0,theta0+(theta1+theta2)*(1-EXP(-Treasuries_01152013!CH91/la))/(Treasuries_01152013!CH91/la)-theta2*EXP(-Treasuries_01152013!CH91/la))</f>
        <v>0</v>
      </c>
      <c r="V102" s="24">
        <f>IF(Treasuries_01152013!CI91=0,0,theta0+(theta1+theta2)*(1-EXP(-Treasuries_01152013!CI91/la))/(Treasuries_01152013!CI91/la)-theta2*EXP(-Treasuries_01152013!CI91/la))</f>
        <v>0</v>
      </c>
      <c r="W102" s="24">
        <f>IF(Treasuries_01152013!CJ91=0,0,theta0+(theta1+theta2)*(1-EXP(-Treasuries_01152013!CJ91/la))/(Treasuries_01152013!CJ91/la)-theta2*EXP(-Treasuries_01152013!CJ91/la))</f>
        <v>0</v>
      </c>
      <c r="X102" s="24">
        <f>IF(Treasuries_01152013!CK91=0,0,theta0+(theta1+theta2)*(1-EXP(-Treasuries_01152013!CK91/la))/(Treasuries_01152013!CK91/la)-theta2*EXP(-Treasuries_01152013!CK91/la))</f>
        <v>0</v>
      </c>
      <c r="Y102" s="24">
        <f>IF(Treasuries_01152013!CL91=0,0,theta0+(theta1+theta2)*(1-EXP(-Treasuries_01152013!CL91/la))/(Treasuries_01152013!CL91/la)-theta2*EXP(-Treasuries_01152013!CL91/la))</f>
        <v>0</v>
      </c>
      <c r="Z102" s="24">
        <f>IF(Treasuries_01152013!CM91=0,0,theta0+(theta1+theta2)*(1-EXP(-Treasuries_01152013!CM91/la))/(Treasuries_01152013!CM91/la)-theta2*EXP(-Treasuries_01152013!CM91/la))</f>
        <v>0</v>
      </c>
      <c r="AA102" s="24">
        <f>IF(Treasuries_01152013!CN91=0,0,theta0+(theta1+theta2)*(1-EXP(-Treasuries_01152013!CN91/la))/(Treasuries_01152013!CN91/la)-theta2*EXP(-Treasuries_01152013!CN91/la))</f>
        <v>0</v>
      </c>
      <c r="AB102" s="24">
        <f>IF(Treasuries_01152013!CO91=0,0,theta0+(theta1+theta2)*(1-EXP(-Treasuries_01152013!CO91/la))/(Treasuries_01152013!CO91/la)-theta2*EXP(-Treasuries_01152013!CO91/la))</f>
        <v>0</v>
      </c>
      <c r="AC102" s="24">
        <f>IF(Treasuries_01152013!CP91=0,0,theta0+(theta1+theta2)*(1-EXP(-Treasuries_01152013!CP91/la))/(Treasuries_01152013!CP91/la)-theta2*EXP(-Treasuries_01152013!CP91/la))</f>
        <v>0</v>
      </c>
      <c r="AD102" s="24">
        <f>IF(Treasuries_01152013!CQ91=0,0,theta0+(theta1+theta2)*(1-EXP(-Treasuries_01152013!CQ91/la))/(Treasuries_01152013!CQ91/la)-theta2*EXP(-Treasuries_01152013!CQ91/la))</f>
        <v>0</v>
      </c>
      <c r="AE102" s="24">
        <f>IF(Treasuries_01152013!CR91=0,0,theta0+(theta1+theta2)*(1-EXP(-Treasuries_01152013!CR91/la))/(Treasuries_01152013!CR91/la)-theta2*EXP(-Treasuries_01152013!CR91/la))</f>
        <v>0</v>
      </c>
      <c r="AF102" s="24">
        <f>IF(Treasuries_01152013!CS91=0,0,theta0+(theta1+theta2)*(1-EXP(-Treasuries_01152013!CS91/la))/(Treasuries_01152013!CS91/la)-theta2*EXP(-Treasuries_01152013!CS91/la))</f>
        <v>0</v>
      </c>
      <c r="AG102" s="24">
        <f>IF(Treasuries_01152013!CT91=0,0,theta0+(theta1+theta2)*(1-EXP(-Treasuries_01152013!CT91/la))/(Treasuries_01152013!CT91/la)-theta2*EXP(-Treasuries_01152013!CT91/la))</f>
        <v>0</v>
      </c>
      <c r="AH102" s="24">
        <f>IF(Treasuries_01152013!CU91=0,0,theta0+(theta1+theta2)*(1-EXP(-Treasuries_01152013!CU91/la))/(Treasuries_01152013!CU91/la)-theta2*EXP(-Treasuries_01152013!CU91/la))</f>
        <v>0</v>
      </c>
      <c r="AI102" s="24">
        <f>IF(Treasuries_01152013!CV91=0,0,theta0+(theta1+theta2)*(1-EXP(-Treasuries_01152013!CV91/la))/(Treasuries_01152013!CV91/la)-theta2*EXP(-Treasuries_01152013!CV91/la))</f>
        <v>0</v>
      </c>
      <c r="AJ102" s="24">
        <f>IF(Treasuries_01152013!CW91=0,0,theta0+(theta1+theta2)*(1-EXP(-Treasuries_01152013!CW91/la))/(Treasuries_01152013!CW91/la)-theta2*EXP(-Treasuries_01152013!CW91/la))</f>
        <v>0</v>
      </c>
      <c r="AK102" s="24">
        <f>IF(Treasuries_01152013!CX91=0,0,theta0+(theta1+theta2)*(1-EXP(-Treasuries_01152013!CX91/la))/(Treasuries_01152013!CX91/la)-theta2*EXP(-Treasuries_01152013!CX91/la))</f>
        <v>0</v>
      </c>
      <c r="AL102" s="24">
        <f>IF(Treasuries_01152013!CY91=0,0,theta0+(theta1+theta2)*(1-EXP(-Treasuries_01152013!CY91/la))/(Treasuries_01152013!CY91/la)-theta2*EXP(-Treasuries_01152013!CY91/la))</f>
        <v>0</v>
      </c>
      <c r="AM102" s="24">
        <f>IF(Treasuries_01152013!CZ91=0,0,theta0+(theta1+theta2)*(1-EXP(-Treasuries_01152013!CZ91/la))/(Treasuries_01152013!CZ91/la)-theta2*EXP(-Treasuries_01152013!CZ91/la))</f>
        <v>0</v>
      </c>
      <c r="AN102" s="24">
        <f>IF(Treasuries_01152013!DA91=0,0,theta0+(theta1+theta2)*(1-EXP(-Treasuries_01152013!DA91/la))/(Treasuries_01152013!DA91/la)-theta2*EXP(-Treasuries_01152013!DA91/la))</f>
        <v>0</v>
      </c>
      <c r="AO102" s="24">
        <f>IF(Treasuries_01152013!DB91=0,0,theta0+(theta1+theta2)*(1-EXP(-Treasuries_01152013!DB91/la))/(Treasuries_01152013!DB91/la)-theta2*EXP(-Treasuries_01152013!DB91/la))</f>
        <v>0</v>
      </c>
      <c r="AP102" s="24">
        <f>IF(Treasuries_01152013!DC91=0,0,theta0+(theta1+theta2)*(1-EXP(-Treasuries_01152013!DC91/la))/(Treasuries_01152013!DC91/la)-theta2*EXP(-Treasuries_01152013!DC91/la))</f>
        <v>0</v>
      </c>
      <c r="AQ102" s="24">
        <f>IF(Treasuries_01152013!DD91=0,0,theta0+(theta1+theta2)*(1-EXP(-Treasuries_01152013!DD91/la))/(Treasuries_01152013!DD91/la)-theta2*EXP(-Treasuries_01152013!DD91/la))</f>
        <v>0</v>
      </c>
      <c r="AR102" s="24">
        <f>IF(Treasuries_01152013!DE91=0,0,theta0+(theta1+theta2)*(1-EXP(-Treasuries_01152013!DE91/la))/(Treasuries_01152013!DE91/la)-theta2*EXP(-Treasuries_01152013!DE91/la))</f>
        <v>0</v>
      </c>
      <c r="AS102" s="24">
        <f>IF(Treasuries_01152013!DF91=0,0,theta0+(theta1+theta2)*(1-EXP(-Treasuries_01152013!DF91/la))/(Treasuries_01152013!DF91/la)-theta2*EXP(-Treasuries_01152013!DF91/la))</f>
        <v>0</v>
      </c>
      <c r="AT102" s="24">
        <f>IF(Treasuries_01152013!DG91=0,0,theta0+(theta1+theta2)*(1-EXP(-Treasuries_01152013!DG91/la))/(Treasuries_01152013!DG91/la)-theta2*EXP(-Treasuries_01152013!DG91/la))</f>
        <v>0</v>
      </c>
      <c r="AU102" s="24">
        <f>IF(Treasuries_01152013!DH91=0,0,theta0+(theta1+theta2)*(1-EXP(-Treasuries_01152013!DH91/la))/(Treasuries_01152013!DH91/la)-theta2*EXP(-Treasuries_01152013!DH91/la))</f>
        <v>0</v>
      </c>
      <c r="AV102" s="24">
        <f>IF(Treasuries_01152013!DI91=0,0,theta0+(theta1+theta2)*(1-EXP(-Treasuries_01152013!DI91/la))/(Treasuries_01152013!DI91/la)-theta2*EXP(-Treasuries_01152013!DI91/la))</f>
        <v>0</v>
      </c>
      <c r="AW102" s="24">
        <f>IF(Treasuries_01152013!DJ91=0,0,theta0+(theta1+theta2)*(1-EXP(-Treasuries_01152013!DJ91/la))/(Treasuries_01152013!DJ91/la)-theta2*EXP(-Treasuries_01152013!DJ91/la))</f>
        <v>0</v>
      </c>
      <c r="AX102" s="24">
        <f>IF(Treasuries_01152013!DK91=0,0,theta0+(theta1+theta2)*(1-EXP(-Treasuries_01152013!DK91/la))/(Treasuries_01152013!DK91/la)-theta2*EXP(-Treasuries_01152013!DK91/la))</f>
        <v>0</v>
      </c>
      <c r="AY102" s="24">
        <f>IF(Treasuries_01152013!DL91=0,0,theta0+(theta1+theta2)*(1-EXP(-Treasuries_01152013!DL91/la))/(Treasuries_01152013!DL91/la)-theta2*EXP(-Treasuries_01152013!DL91/la))</f>
        <v>0</v>
      </c>
      <c r="AZ102" s="24">
        <f>IF(Treasuries_01152013!DM91=0,0,theta0+(theta1+theta2)*(1-EXP(-Treasuries_01152013!DM91/la))/(Treasuries_01152013!DM91/la)-theta2*EXP(-Treasuries_01152013!DM91/la))</f>
        <v>0</v>
      </c>
      <c r="BA102" s="24">
        <f>IF(Treasuries_01152013!DN91=0,0,theta0+(theta1+theta2)*(1-EXP(-Treasuries_01152013!DN91/la))/(Treasuries_01152013!DN91/la)-theta2*EXP(-Treasuries_01152013!DN91/la))</f>
        <v>0</v>
      </c>
      <c r="BB102" s="24">
        <f>IF(Treasuries_01152013!DO91=0,0,theta0+(theta1+theta2)*(1-EXP(-Treasuries_01152013!DO91/la))/(Treasuries_01152013!DO91/la)-theta2*EXP(-Treasuries_01152013!DO91/la))</f>
        <v>0</v>
      </c>
      <c r="BC102" s="24">
        <f>IF(Treasuries_01152013!DP91=0,0,theta0+(theta1+theta2)*(1-EXP(-Treasuries_01152013!DP91/la))/(Treasuries_01152013!DP91/la)-theta2*EXP(-Treasuries_01152013!DP91/la))</f>
        <v>0</v>
      </c>
      <c r="BD102" s="24">
        <f>IF(Treasuries_01152013!DQ91=0,0,theta0+(theta1+theta2)*(1-EXP(-Treasuries_01152013!DQ91/la))/(Treasuries_01152013!DQ91/la)-theta2*EXP(-Treasuries_01152013!DQ91/la))</f>
        <v>0</v>
      </c>
      <c r="BE102" s="24">
        <f>IF(Treasuries_01152013!DR91=0,0,theta0+(theta1+theta2)*(1-EXP(-Treasuries_01152013!DR91/la))/(Treasuries_01152013!DR91/la)-theta2*EXP(-Treasuries_01152013!DR91/la))</f>
        <v>0</v>
      </c>
      <c r="BF102" s="24">
        <f>IF(Treasuries_01152013!DS91=0,0,theta0+(theta1+theta2)*(1-EXP(-Treasuries_01152013!DS91/la))/(Treasuries_01152013!DS91/la)-theta2*EXP(-Treasuries_01152013!DS91/la))</f>
        <v>0</v>
      </c>
      <c r="BG102" s="24">
        <f>IF(Treasuries_01152013!DT91=0,0,theta0+(theta1+theta2)*(1-EXP(-Treasuries_01152013!DT91/la))/(Treasuries_01152013!DT91/la)-theta2*EXP(-Treasuries_01152013!DT91/la))</f>
        <v>0</v>
      </c>
      <c r="BH102" s="24">
        <f>IF(Treasuries_01152013!DU91=0,0,theta0+(theta1+theta2)*(1-EXP(-Treasuries_01152013!DU91/la))/(Treasuries_01152013!DU91/la)-theta2*EXP(-Treasuries_01152013!DU91/la))</f>
        <v>0</v>
      </c>
      <c r="BI102" s="24">
        <f>IF(Treasuries_01152013!DV91=0,0,theta0+(theta1+theta2)*(1-EXP(-Treasuries_01152013!DV91/la))/(Treasuries_01152013!DV91/la)-theta2*EXP(-Treasuries_01152013!DV91/la))</f>
        <v>0</v>
      </c>
      <c r="BJ102" s="24">
        <f>IF(Treasuries_01152013!DW91=0,0,theta0+(theta1+theta2)*(1-EXP(-Treasuries_01152013!DW91/la))/(Treasuries_01152013!DW91/la)-theta2*EXP(-Treasuries_01152013!DW91/la))</f>
        <v>0</v>
      </c>
      <c r="BK102" s="24">
        <f>IF(Treasuries_01152013!DX91=0,0,theta0+(theta1+theta2)*(1-EXP(-Treasuries_01152013!DX91/la))/(Treasuries_01152013!DX91/la)-theta2*EXP(-Treasuries_01152013!DX91/la))</f>
        <v>0</v>
      </c>
      <c r="BL102" s="24">
        <f>IF(Treasuries_01152013!DY91=0,0,theta0+(theta1+theta2)*(1-EXP(-Treasuries_01152013!DY91/la))/(Treasuries_01152013!DY91/la)-theta2*EXP(-Treasuries_01152013!DY91/la))</f>
        <v>0</v>
      </c>
      <c r="BM102" s="24">
        <f>IF(Treasuries_01152013!DZ91=0,0,theta0+(theta1+theta2)*(1-EXP(-Treasuries_01152013!DZ91/la))/(Treasuries_01152013!DZ91/la)-theta2*EXP(-Treasuries_01152013!DZ91/la))</f>
        <v>0</v>
      </c>
      <c r="BN102" s="24">
        <f>IF(Treasuries_01152013!EA91=0,0,theta0+(theta1+theta2)*(1-EXP(-Treasuries_01152013!EA91/la))/(Treasuries_01152013!EA91/la)-theta2*EXP(-Treasuries_01152013!EA91/la))</f>
        <v>0</v>
      </c>
      <c r="BO102" s="17" t="e">
        <f>EXP(-Treasuries_01152013!BT91*G102)</f>
        <v>#DIV/0!</v>
      </c>
      <c r="BP102" s="17" t="e">
        <f>EXP(-Treasuries_01152013!BU91*H102)</f>
        <v>#DIV/0!</v>
      </c>
      <c r="BQ102" s="17" t="e">
        <f>EXP(-Treasuries_01152013!BV91*I102)</f>
        <v>#DIV/0!</v>
      </c>
      <c r="BR102" s="17">
        <f>EXP(-Treasuries_01152013!BW91*J102)</f>
        <v>1</v>
      </c>
      <c r="BS102" s="17">
        <f>EXP(-Treasuries_01152013!BX91*K102)</f>
        <v>1</v>
      </c>
      <c r="BT102" s="17">
        <f>EXP(-Treasuries_01152013!BY91*L102)</f>
        <v>1</v>
      </c>
      <c r="BU102" s="17">
        <f>EXP(-Treasuries_01152013!BZ91*M102)</f>
        <v>1</v>
      </c>
      <c r="BV102" s="17">
        <f>EXP(-Treasuries_01152013!CA91*N102)</f>
        <v>1</v>
      </c>
      <c r="BW102" s="17">
        <f>EXP(-Treasuries_01152013!CB91*O102)</f>
        <v>1</v>
      </c>
      <c r="BX102" s="17">
        <f>EXP(-Treasuries_01152013!CC91*P102)</f>
        <v>1</v>
      </c>
      <c r="BY102" s="17">
        <f>EXP(-Treasuries_01152013!CD91*Q102)</f>
        <v>1</v>
      </c>
      <c r="BZ102" s="17">
        <f>EXP(-Treasuries_01152013!CE91*R102)</f>
        <v>1</v>
      </c>
      <c r="CA102" s="17">
        <f>EXP(-Treasuries_01152013!CF91*S102)</f>
        <v>1</v>
      </c>
      <c r="CB102" s="17">
        <f>EXP(-Treasuries_01152013!CG91*T102)</f>
        <v>1</v>
      </c>
      <c r="CC102" s="17">
        <f>EXP(-Treasuries_01152013!CH91*U102)</f>
        <v>1</v>
      </c>
      <c r="CD102" s="17">
        <f>EXP(-Treasuries_01152013!CI91*V102)</f>
        <v>1</v>
      </c>
      <c r="CE102" s="17">
        <f>EXP(-Treasuries_01152013!CJ91*W102)</f>
        <v>1</v>
      </c>
      <c r="CF102" s="17">
        <f>EXP(-Treasuries_01152013!CK91*X102)</f>
        <v>1</v>
      </c>
      <c r="CG102" s="17">
        <f>EXP(-Treasuries_01152013!CL91*Y102)</f>
        <v>1</v>
      </c>
      <c r="CH102" s="17">
        <f>EXP(-Treasuries_01152013!CM91*Z102)</f>
        <v>1</v>
      </c>
      <c r="CI102" s="17">
        <f>EXP(-Treasuries_01152013!CN91*AA102)</f>
        <v>1</v>
      </c>
      <c r="CJ102" s="17">
        <f>EXP(-Treasuries_01152013!CO91*AB102)</f>
        <v>1</v>
      </c>
      <c r="CK102" s="17">
        <f>EXP(-Treasuries_01152013!CP91*AC102)</f>
        <v>1</v>
      </c>
      <c r="CL102" s="17">
        <f>EXP(-Treasuries_01152013!CQ91*AD102)</f>
        <v>1</v>
      </c>
      <c r="CM102" s="17">
        <f>EXP(-Treasuries_01152013!CR91*AE102)</f>
        <v>1</v>
      </c>
      <c r="CN102" s="17">
        <f>EXP(-Treasuries_01152013!CS91*AF102)</f>
        <v>1</v>
      </c>
      <c r="CO102" s="17">
        <f>EXP(-Treasuries_01152013!CT91*AG102)</f>
        <v>1</v>
      </c>
      <c r="CP102" s="17">
        <f>EXP(-Treasuries_01152013!CU91*AH102)</f>
        <v>1</v>
      </c>
      <c r="CQ102" s="17">
        <f>EXP(-Treasuries_01152013!CV91*AI102)</f>
        <v>1</v>
      </c>
      <c r="CR102" s="17">
        <f>EXP(-Treasuries_01152013!CW91*AJ102)</f>
        <v>1</v>
      </c>
      <c r="CS102" s="17">
        <f>EXP(-Treasuries_01152013!CX91*AK102)</f>
        <v>1</v>
      </c>
      <c r="CT102" s="17">
        <f>EXP(-Treasuries_01152013!CY91*AL102)</f>
        <v>1</v>
      </c>
      <c r="CU102" s="17">
        <f>EXP(-Treasuries_01152013!CZ91*AM102)</f>
        <v>1</v>
      </c>
      <c r="CV102" s="17">
        <f>EXP(-Treasuries_01152013!DA91*AN102)</f>
        <v>1</v>
      </c>
      <c r="CW102" s="17">
        <f>EXP(-Treasuries_01152013!DB91*AO102)</f>
        <v>1</v>
      </c>
      <c r="CX102" s="17">
        <f>EXP(-Treasuries_01152013!DC91*AP102)</f>
        <v>1</v>
      </c>
      <c r="CY102" s="17">
        <f>EXP(-Treasuries_01152013!DD91*AQ102)</f>
        <v>1</v>
      </c>
      <c r="CZ102" s="17">
        <f>EXP(-Treasuries_01152013!DE91*AR102)</f>
        <v>1</v>
      </c>
      <c r="DA102" s="17">
        <f>EXP(-Treasuries_01152013!DF91*AS102)</f>
        <v>1</v>
      </c>
      <c r="DB102" s="17">
        <f>EXP(-Treasuries_01152013!DG91*AT102)</f>
        <v>1</v>
      </c>
      <c r="DC102" s="17">
        <f>EXP(-Treasuries_01152013!DH91*AU102)</f>
        <v>1</v>
      </c>
      <c r="DD102" s="17">
        <f>EXP(-Treasuries_01152013!DI91*AV102)</f>
        <v>1</v>
      </c>
      <c r="DE102" s="17">
        <f>EXP(-Treasuries_01152013!DJ91*AW102)</f>
        <v>1</v>
      </c>
      <c r="DF102" s="17">
        <f>EXP(-Treasuries_01152013!DK91*AX102)</f>
        <v>1</v>
      </c>
      <c r="DG102" s="17">
        <f>EXP(-Treasuries_01152013!DL91*AY102)</f>
        <v>1</v>
      </c>
      <c r="DH102" s="17">
        <f>EXP(-Treasuries_01152013!DM91*AZ102)</f>
        <v>1</v>
      </c>
      <c r="DI102" s="17">
        <f>EXP(-Treasuries_01152013!DN91*BA102)</f>
        <v>1</v>
      </c>
      <c r="DJ102" s="17">
        <f>EXP(-Treasuries_01152013!DO91*BB102)</f>
        <v>1</v>
      </c>
      <c r="DK102" s="17">
        <f>EXP(-Treasuries_01152013!DP91*BC102)</f>
        <v>1</v>
      </c>
      <c r="DL102" s="17">
        <f>EXP(-Treasuries_01152013!DQ91*BD102)</f>
        <v>1</v>
      </c>
      <c r="DM102" s="17">
        <f>EXP(-Treasuries_01152013!DR91*BE102)</f>
        <v>1</v>
      </c>
      <c r="DN102" s="17">
        <f>EXP(-Treasuries_01152013!DS91*BF102)</f>
        <v>1</v>
      </c>
      <c r="DO102" s="17">
        <f>EXP(-Treasuries_01152013!DT91*BG102)</f>
        <v>1</v>
      </c>
      <c r="DP102" s="17">
        <f>EXP(-Treasuries_01152013!DU91*BH102)</f>
        <v>1</v>
      </c>
      <c r="DQ102" s="17">
        <f>EXP(-Treasuries_01152013!DV91*BI102)</f>
        <v>1</v>
      </c>
      <c r="DR102" s="17">
        <f>EXP(-Treasuries_01152013!DW91*BJ102)</f>
        <v>1</v>
      </c>
      <c r="DS102" s="17">
        <f>EXP(-Treasuries_01152013!DX91*BK102)</f>
        <v>1</v>
      </c>
      <c r="DT102" s="17">
        <f>EXP(-Treasuries_01152013!DY91*BL102)</f>
        <v>1</v>
      </c>
      <c r="DU102" s="17">
        <f>EXP(-Treasuries_01152013!DZ91*BM102)</f>
        <v>1</v>
      </c>
      <c r="DV102" s="17">
        <f>EXP(-Treasuries_01152013!EA91*BN102)</f>
        <v>1</v>
      </c>
      <c r="DW102" s="8" t="e">
        <f>SUMPRODUCT(BO102:DV102,Treasuries_01152013!K91:BR91)</f>
        <v>#DIV/0!</v>
      </c>
      <c r="DX102" s="11" t="e">
        <f t="shared" si="7"/>
        <v>#DIV/0!</v>
      </c>
    </row>
    <row r="103" spans="2:128">
      <c r="B103" s="10">
        <f>Treasuries_01152013!C92</f>
        <v>1.875</v>
      </c>
      <c r="C103" s="10">
        <f>Treasuries_01152013!E92</f>
        <v>102.132812</v>
      </c>
      <c r="D103" s="10">
        <f>Treasuries_01152013!F92</f>
        <v>102.15625</v>
      </c>
      <c r="E103" s="8">
        <f>Treasuries_01152013!H92</f>
        <v>1.2916666666666667</v>
      </c>
      <c r="F103" s="8">
        <f t="shared" si="5"/>
        <v>102.144531</v>
      </c>
      <c r="G103" s="24" t="e">
        <f>IF(Treasuries_01152013!BT92=0,0,theta0+(theta1+theta2)*(1-EXP(-Treasuries_01152013!BT92/la))/(Treasuries_01152013!BT92/la)-theta2*EXP(-Treasuries_01152013!BT92/la))</f>
        <v>#DIV/0!</v>
      </c>
      <c r="H103" s="24" t="e">
        <f>IF(Treasuries_01152013!BU92=0,0,theta0+(theta1+theta2)*(1-EXP(-Treasuries_01152013!BU92/la))/(Treasuries_01152013!BU92/la)-theta2*EXP(-Treasuries_01152013!BU92/la))</f>
        <v>#DIV/0!</v>
      </c>
      <c r="I103" s="24" t="e">
        <f>IF(Treasuries_01152013!BV92=0,0,theta0+(theta1+theta2)*(1-EXP(-Treasuries_01152013!BV92/la))/(Treasuries_01152013!BV92/la)-theta2*EXP(-Treasuries_01152013!BV92/la))</f>
        <v>#DIV/0!</v>
      </c>
      <c r="J103" s="24">
        <f>IF(Treasuries_01152013!BW92=0,0,theta0+(theta1+theta2)*(1-EXP(-Treasuries_01152013!BW92/la))/(Treasuries_01152013!BW92/la)-theta2*EXP(-Treasuries_01152013!BW92/la))</f>
        <v>0</v>
      </c>
      <c r="K103" s="24">
        <f>IF(Treasuries_01152013!BX92=0,0,theta0+(theta1+theta2)*(1-EXP(-Treasuries_01152013!BX92/la))/(Treasuries_01152013!BX92/la)-theta2*EXP(-Treasuries_01152013!BX92/la))</f>
        <v>0</v>
      </c>
      <c r="L103" s="24">
        <f>IF(Treasuries_01152013!BY92=0,0,theta0+(theta1+theta2)*(1-EXP(-Treasuries_01152013!BY92/la))/(Treasuries_01152013!BY92/la)-theta2*EXP(-Treasuries_01152013!BY92/la))</f>
        <v>0</v>
      </c>
      <c r="M103" s="24">
        <f>IF(Treasuries_01152013!BZ92=0,0,theta0+(theta1+theta2)*(1-EXP(-Treasuries_01152013!BZ92/la))/(Treasuries_01152013!BZ92/la)-theta2*EXP(-Treasuries_01152013!BZ92/la))</f>
        <v>0</v>
      </c>
      <c r="N103" s="24">
        <f>IF(Treasuries_01152013!CA92=0,0,theta0+(theta1+theta2)*(1-EXP(-Treasuries_01152013!CA92/la))/(Treasuries_01152013!CA92/la)-theta2*EXP(-Treasuries_01152013!CA92/la))</f>
        <v>0</v>
      </c>
      <c r="O103" s="24">
        <f>IF(Treasuries_01152013!CB92=0,0,theta0+(theta1+theta2)*(1-EXP(-Treasuries_01152013!CB92/la))/(Treasuries_01152013!CB92/la)-theta2*EXP(-Treasuries_01152013!CB92/la))</f>
        <v>0</v>
      </c>
      <c r="P103" s="24">
        <f>IF(Treasuries_01152013!CC92=0,0,theta0+(theta1+theta2)*(1-EXP(-Treasuries_01152013!CC92/la))/(Treasuries_01152013!CC92/la)-theta2*EXP(-Treasuries_01152013!CC92/la))</f>
        <v>0</v>
      </c>
      <c r="Q103" s="24">
        <f>IF(Treasuries_01152013!CD92=0,0,theta0+(theta1+theta2)*(1-EXP(-Treasuries_01152013!CD92/la))/(Treasuries_01152013!CD92/la)-theta2*EXP(-Treasuries_01152013!CD92/la))</f>
        <v>0</v>
      </c>
      <c r="R103" s="24">
        <f>IF(Treasuries_01152013!CE92=0,0,theta0+(theta1+theta2)*(1-EXP(-Treasuries_01152013!CE92/la))/(Treasuries_01152013!CE92/la)-theta2*EXP(-Treasuries_01152013!CE92/la))</f>
        <v>0</v>
      </c>
      <c r="S103" s="24">
        <f>IF(Treasuries_01152013!CF92=0,0,theta0+(theta1+theta2)*(1-EXP(-Treasuries_01152013!CF92/la))/(Treasuries_01152013!CF92/la)-theta2*EXP(-Treasuries_01152013!CF92/la))</f>
        <v>0</v>
      </c>
      <c r="T103" s="24">
        <f>IF(Treasuries_01152013!CG92=0,0,theta0+(theta1+theta2)*(1-EXP(-Treasuries_01152013!CG92/la))/(Treasuries_01152013!CG92/la)-theta2*EXP(-Treasuries_01152013!CG92/la))</f>
        <v>0</v>
      </c>
      <c r="U103" s="24">
        <f>IF(Treasuries_01152013!CH92=0,0,theta0+(theta1+theta2)*(1-EXP(-Treasuries_01152013!CH92/la))/(Treasuries_01152013!CH92/la)-theta2*EXP(-Treasuries_01152013!CH92/la))</f>
        <v>0</v>
      </c>
      <c r="V103" s="24">
        <f>IF(Treasuries_01152013!CI92=0,0,theta0+(theta1+theta2)*(1-EXP(-Treasuries_01152013!CI92/la))/(Treasuries_01152013!CI92/la)-theta2*EXP(-Treasuries_01152013!CI92/la))</f>
        <v>0</v>
      </c>
      <c r="W103" s="24">
        <f>IF(Treasuries_01152013!CJ92=0,0,theta0+(theta1+theta2)*(1-EXP(-Treasuries_01152013!CJ92/la))/(Treasuries_01152013!CJ92/la)-theta2*EXP(-Treasuries_01152013!CJ92/la))</f>
        <v>0</v>
      </c>
      <c r="X103" s="24">
        <f>IF(Treasuries_01152013!CK92=0,0,theta0+(theta1+theta2)*(1-EXP(-Treasuries_01152013!CK92/la))/(Treasuries_01152013!CK92/la)-theta2*EXP(-Treasuries_01152013!CK92/la))</f>
        <v>0</v>
      </c>
      <c r="Y103" s="24">
        <f>IF(Treasuries_01152013!CL92=0,0,theta0+(theta1+theta2)*(1-EXP(-Treasuries_01152013!CL92/la))/(Treasuries_01152013!CL92/la)-theta2*EXP(-Treasuries_01152013!CL92/la))</f>
        <v>0</v>
      </c>
      <c r="Z103" s="24">
        <f>IF(Treasuries_01152013!CM92=0,0,theta0+(theta1+theta2)*(1-EXP(-Treasuries_01152013!CM92/la))/(Treasuries_01152013!CM92/la)-theta2*EXP(-Treasuries_01152013!CM92/la))</f>
        <v>0</v>
      </c>
      <c r="AA103" s="24">
        <f>IF(Treasuries_01152013!CN92=0,0,theta0+(theta1+theta2)*(1-EXP(-Treasuries_01152013!CN92/la))/(Treasuries_01152013!CN92/la)-theta2*EXP(-Treasuries_01152013!CN92/la))</f>
        <v>0</v>
      </c>
      <c r="AB103" s="24">
        <f>IF(Treasuries_01152013!CO92=0,0,theta0+(theta1+theta2)*(1-EXP(-Treasuries_01152013!CO92/la))/(Treasuries_01152013!CO92/la)-theta2*EXP(-Treasuries_01152013!CO92/la))</f>
        <v>0</v>
      </c>
      <c r="AC103" s="24">
        <f>IF(Treasuries_01152013!CP92=0,0,theta0+(theta1+theta2)*(1-EXP(-Treasuries_01152013!CP92/la))/(Treasuries_01152013!CP92/la)-theta2*EXP(-Treasuries_01152013!CP92/la))</f>
        <v>0</v>
      </c>
      <c r="AD103" s="24">
        <f>IF(Treasuries_01152013!CQ92=0,0,theta0+(theta1+theta2)*(1-EXP(-Treasuries_01152013!CQ92/la))/(Treasuries_01152013!CQ92/la)-theta2*EXP(-Treasuries_01152013!CQ92/la))</f>
        <v>0</v>
      </c>
      <c r="AE103" s="24">
        <f>IF(Treasuries_01152013!CR92=0,0,theta0+(theta1+theta2)*(1-EXP(-Treasuries_01152013!CR92/la))/(Treasuries_01152013!CR92/la)-theta2*EXP(-Treasuries_01152013!CR92/la))</f>
        <v>0</v>
      </c>
      <c r="AF103" s="24">
        <f>IF(Treasuries_01152013!CS92=0,0,theta0+(theta1+theta2)*(1-EXP(-Treasuries_01152013!CS92/la))/(Treasuries_01152013!CS92/la)-theta2*EXP(-Treasuries_01152013!CS92/la))</f>
        <v>0</v>
      </c>
      <c r="AG103" s="24">
        <f>IF(Treasuries_01152013!CT92=0,0,theta0+(theta1+theta2)*(1-EXP(-Treasuries_01152013!CT92/la))/(Treasuries_01152013!CT92/la)-theta2*EXP(-Treasuries_01152013!CT92/la))</f>
        <v>0</v>
      </c>
      <c r="AH103" s="24">
        <f>IF(Treasuries_01152013!CU92=0,0,theta0+(theta1+theta2)*(1-EXP(-Treasuries_01152013!CU92/la))/(Treasuries_01152013!CU92/la)-theta2*EXP(-Treasuries_01152013!CU92/la))</f>
        <v>0</v>
      </c>
      <c r="AI103" s="24">
        <f>IF(Treasuries_01152013!CV92=0,0,theta0+(theta1+theta2)*(1-EXP(-Treasuries_01152013!CV92/la))/(Treasuries_01152013!CV92/la)-theta2*EXP(-Treasuries_01152013!CV92/la))</f>
        <v>0</v>
      </c>
      <c r="AJ103" s="24">
        <f>IF(Treasuries_01152013!CW92=0,0,theta0+(theta1+theta2)*(1-EXP(-Treasuries_01152013!CW92/la))/(Treasuries_01152013!CW92/la)-theta2*EXP(-Treasuries_01152013!CW92/la))</f>
        <v>0</v>
      </c>
      <c r="AK103" s="24">
        <f>IF(Treasuries_01152013!CX92=0,0,theta0+(theta1+theta2)*(1-EXP(-Treasuries_01152013!CX92/la))/(Treasuries_01152013!CX92/la)-theta2*EXP(-Treasuries_01152013!CX92/la))</f>
        <v>0</v>
      </c>
      <c r="AL103" s="24">
        <f>IF(Treasuries_01152013!CY92=0,0,theta0+(theta1+theta2)*(1-EXP(-Treasuries_01152013!CY92/la))/(Treasuries_01152013!CY92/la)-theta2*EXP(-Treasuries_01152013!CY92/la))</f>
        <v>0</v>
      </c>
      <c r="AM103" s="24">
        <f>IF(Treasuries_01152013!CZ92=0,0,theta0+(theta1+theta2)*(1-EXP(-Treasuries_01152013!CZ92/la))/(Treasuries_01152013!CZ92/la)-theta2*EXP(-Treasuries_01152013!CZ92/la))</f>
        <v>0</v>
      </c>
      <c r="AN103" s="24">
        <f>IF(Treasuries_01152013!DA92=0,0,theta0+(theta1+theta2)*(1-EXP(-Treasuries_01152013!DA92/la))/(Treasuries_01152013!DA92/la)-theta2*EXP(-Treasuries_01152013!DA92/la))</f>
        <v>0</v>
      </c>
      <c r="AO103" s="24">
        <f>IF(Treasuries_01152013!DB92=0,0,theta0+(theta1+theta2)*(1-EXP(-Treasuries_01152013!DB92/la))/(Treasuries_01152013!DB92/la)-theta2*EXP(-Treasuries_01152013!DB92/la))</f>
        <v>0</v>
      </c>
      <c r="AP103" s="24">
        <f>IF(Treasuries_01152013!DC92=0,0,theta0+(theta1+theta2)*(1-EXP(-Treasuries_01152013!DC92/la))/(Treasuries_01152013!DC92/la)-theta2*EXP(-Treasuries_01152013!DC92/la))</f>
        <v>0</v>
      </c>
      <c r="AQ103" s="24">
        <f>IF(Treasuries_01152013!DD92=0,0,theta0+(theta1+theta2)*(1-EXP(-Treasuries_01152013!DD92/la))/(Treasuries_01152013!DD92/la)-theta2*EXP(-Treasuries_01152013!DD92/la))</f>
        <v>0</v>
      </c>
      <c r="AR103" s="24">
        <f>IF(Treasuries_01152013!DE92=0,0,theta0+(theta1+theta2)*(1-EXP(-Treasuries_01152013!DE92/la))/(Treasuries_01152013!DE92/la)-theta2*EXP(-Treasuries_01152013!DE92/la))</f>
        <v>0</v>
      </c>
      <c r="AS103" s="24">
        <f>IF(Treasuries_01152013!DF92=0,0,theta0+(theta1+theta2)*(1-EXP(-Treasuries_01152013!DF92/la))/(Treasuries_01152013!DF92/la)-theta2*EXP(-Treasuries_01152013!DF92/la))</f>
        <v>0</v>
      </c>
      <c r="AT103" s="24">
        <f>IF(Treasuries_01152013!DG92=0,0,theta0+(theta1+theta2)*(1-EXP(-Treasuries_01152013!DG92/la))/(Treasuries_01152013!DG92/la)-theta2*EXP(-Treasuries_01152013!DG92/la))</f>
        <v>0</v>
      </c>
      <c r="AU103" s="24">
        <f>IF(Treasuries_01152013!DH92=0,0,theta0+(theta1+theta2)*(1-EXP(-Treasuries_01152013!DH92/la))/(Treasuries_01152013!DH92/la)-theta2*EXP(-Treasuries_01152013!DH92/la))</f>
        <v>0</v>
      </c>
      <c r="AV103" s="24">
        <f>IF(Treasuries_01152013!DI92=0,0,theta0+(theta1+theta2)*(1-EXP(-Treasuries_01152013!DI92/la))/(Treasuries_01152013!DI92/la)-theta2*EXP(-Treasuries_01152013!DI92/la))</f>
        <v>0</v>
      </c>
      <c r="AW103" s="24">
        <f>IF(Treasuries_01152013!DJ92=0,0,theta0+(theta1+theta2)*(1-EXP(-Treasuries_01152013!DJ92/la))/(Treasuries_01152013!DJ92/la)-theta2*EXP(-Treasuries_01152013!DJ92/la))</f>
        <v>0</v>
      </c>
      <c r="AX103" s="24">
        <f>IF(Treasuries_01152013!DK92=0,0,theta0+(theta1+theta2)*(1-EXP(-Treasuries_01152013!DK92/la))/(Treasuries_01152013!DK92/la)-theta2*EXP(-Treasuries_01152013!DK92/la))</f>
        <v>0</v>
      </c>
      <c r="AY103" s="24">
        <f>IF(Treasuries_01152013!DL92=0,0,theta0+(theta1+theta2)*(1-EXP(-Treasuries_01152013!DL92/la))/(Treasuries_01152013!DL92/la)-theta2*EXP(-Treasuries_01152013!DL92/la))</f>
        <v>0</v>
      </c>
      <c r="AZ103" s="24">
        <f>IF(Treasuries_01152013!DM92=0,0,theta0+(theta1+theta2)*(1-EXP(-Treasuries_01152013!DM92/la))/(Treasuries_01152013!DM92/la)-theta2*EXP(-Treasuries_01152013!DM92/la))</f>
        <v>0</v>
      </c>
      <c r="BA103" s="24">
        <f>IF(Treasuries_01152013!DN92=0,0,theta0+(theta1+theta2)*(1-EXP(-Treasuries_01152013!DN92/la))/(Treasuries_01152013!DN92/la)-theta2*EXP(-Treasuries_01152013!DN92/la))</f>
        <v>0</v>
      </c>
      <c r="BB103" s="24">
        <f>IF(Treasuries_01152013!DO92=0,0,theta0+(theta1+theta2)*(1-EXP(-Treasuries_01152013!DO92/la))/(Treasuries_01152013!DO92/la)-theta2*EXP(-Treasuries_01152013!DO92/la))</f>
        <v>0</v>
      </c>
      <c r="BC103" s="24">
        <f>IF(Treasuries_01152013!DP92=0,0,theta0+(theta1+theta2)*(1-EXP(-Treasuries_01152013!DP92/la))/(Treasuries_01152013!DP92/la)-theta2*EXP(-Treasuries_01152013!DP92/la))</f>
        <v>0</v>
      </c>
      <c r="BD103" s="24">
        <f>IF(Treasuries_01152013!DQ92=0,0,theta0+(theta1+theta2)*(1-EXP(-Treasuries_01152013!DQ92/la))/(Treasuries_01152013!DQ92/la)-theta2*EXP(-Treasuries_01152013!DQ92/la))</f>
        <v>0</v>
      </c>
      <c r="BE103" s="24">
        <f>IF(Treasuries_01152013!DR92=0,0,theta0+(theta1+theta2)*(1-EXP(-Treasuries_01152013!DR92/la))/(Treasuries_01152013!DR92/la)-theta2*EXP(-Treasuries_01152013!DR92/la))</f>
        <v>0</v>
      </c>
      <c r="BF103" s="24">
        <f>IF(Treasuries_01152013!DS92=0,0,theta0+(theta1+theta2)*(1-EXP(-Treasuries_01152013!DS92/la))/(Treasuries_01152013!DS92/la)-theta2*EXP(-Treasuries_01152013!DS92/la))</f>
        <v>0</v>
      </c>
      <c r="BG103" s="24">
        <f>IF(Treasuries_01152013!DT92=0,0,theta0+(theta1+theta2)*(1-EXP(-Treasuries_01152013!DT92/la))/(Treasuries_01152013!DT92/la)-theta2*EXP(-Treasuries_01152013!DT92/la))</f>
        <v>0</v>
      </c>
      <c r="BH103" s="24">
        <f>IF(Treasuries_01152013!DU92=0,0,theta0+(theta1+theta2)*(1-EXP(-Treasuries_01152013!DU92/la))/(Treasuries_01152013!DU92/la)-theta2*EXP(-Treasuries_01152013!DU92/la))</f>
        <v>0</v>
      </c>
      <c r="BI103" s="24">
        <f>IF(Treasuries_01152013!DV92=0,0,theta0+(theta1+theta2)*(1-EXP(-Treasuries_01152013!DV92/la))/(Treasuries_01152013!DV92/la)-theta2*EXP(-Treasuries_01152013!DV92/la))</f>
        <v>0</v>
      </c>
      <c r="BJ103" s="24">
        <f>IF(Treasuries_01152013!DW92=0,0,theta0+(theta1+theta2)*(1-EXP(-Treasuries_01152013!DW92/la))/(Treasuries_01152013!DW92/la)-theta2*EXP(-Treasuries_01152013!DW92/la))</f>
        <v>0</v>
      </c>
      <c r="BK103" s="24">
        <f>IF(Treasuries_01152013!DX92=0,0,theta0+(theta1+theta2)*(1-EXP(-Treasuries_01152013!DX92/la))/(Treasuries_01152013!DX92/la)-theta2*EXP(-Treasuries_01152013!DX92/la))</f>
        <v>0</v>
      </c>
      <c r="BL103" s="24">
        <f>IF(Treasuries_01152013!DY92=0,0,theta0+(theta1+theta2)*(1-EXP(-Treasuries_01152013!DY92/la))/(Treasuries_01152013!DY92/la)-theta2*EXP(-Treasuries_01152013!DY92/la))</f>
        <v>0</v>
      </c>
      <c r="BM103" s="24">
        <f>IF(Treasuries_01152013!DZ92=0,0,theta0+(theta1+theta2)*(1-EXP(-Treasuries_01152013!DZ92/la))/(Treasuries_01152013!DZ92/la)-theta2*EXP(-Treasuries_01152013!DZ92/la))</f>
        <v>0</v>
      </c>
      <c r="BN103" s="24">
        <f>IF(Treasuries_01152013!EA92=0,0,theta0+(theta1+theta2)*(1-EXP(-Treasuries_01152013!EA92/la))/(Treasuries_01152013!EA92/la)-theta2*EXP(-Treasuries_01152013!EA92/la))</f>
        <v>0</v>
      </c>
      <c r="BO103" s="17" t="e">
        <f>EXP(-Treasuries_01152013!BT92*G103)</f>
        <v>#DIV/0!</v>
      </c>
      <c r="BP103" s="17" t="e">
        <f>EXP(-Treasuries_01152013!BU92*H103)</f>
        <v>#DIV/0!</v>
      </c>
      <c r="BQ103" s="17" t="e">
        <f>EXP(-Treasuries_01152013!BV92*I103)</f>
        <v>#DIV/0!</v>
      </c>
      <c r="BR103" s="17">
        <f>EXP(-Treasuries_01152013!BW92*J103)</f>
        <v>1</v>
      </c>
      <c r="BS103" s="17">
        <f>EXP(-Treasuries_01152013!BX92*K103)</f>
        <v>1</v>
      </c>
      <c r="BT103" s="17">
        <f>EXP(-Treasuries_01152013!BY92*L103)</f>
        <v>1</v>
      </c>
      <c r="BU103" s="17">
        <f>EXP(-Treasuries_01152013!BZ92*M103)</f>
        <v>1</v>
      </c>
      <c r="BV103" s="17">
        <f>EXP(-Treasuries_01152013!CA92*N103)</f>
        <v>1</v>
      </c>
      <c r="BW103" s="17">
        <f>EXP(-Treasuries_01152013!CB92*O103)</f>
        <v>1</v>
      </c>
      <c r="BX103" s="17">
        <f>EXP(-Treasuries_01152013!CC92*P103)</f>
        <v>1</v>
      </c>
      <c r="BY103" s="17">
        <f>EXP(-Treasuries_01152013!CD92*Q103)</f>
        <v>1</v>
      </c>
      <c r="BZ103" s="17">
        <f>EXP(-Treasuries_01152013!CE92*R103)</f>
        <v>1</v>
      </c>
      <c r="CA103" s="17">
        <f>EXP(-Treasuries_01152013!CF92*S103)</f>
        <v>1</v>
      </c>
      <c r="CB103" s="17">
        <f>EXP(-Treasuries_01152013!CG92*T103)</f>
        <v>1</v>
      </c>
      <c r="CC103" s="17">
        <f>EXP(-Treasuries_01152013!CH92*U103)</f>
        <v>1</v>
      </c>
      <c r="CD103" s="17">
        <f>EXP(-Treasuries_01152013!CI92*V103)</f>
        <v>1</v>
      </c>
      <c r="CE103" s="17">
        <f>EXP(-Treasuries_01152013!CJ92*W103)</f>
        <v>1</v>
      </c>
      <c r="CF103" s="17">
        <f>EXP(-Treasuries_01152013!CK92*X103)</f>
        <v>1</v>
      </c>
      <c r="CG103" s="17">
        <f>EXP(-Treasuries_01152013!CL92*Y103)</f>
        <v>1</v>
      </c>
      <c r="CH103" s="17">
        <f>EXP(-Treasuries_01152013!CM92*Z103)</f>
        <v>1</v>
      </c>
      <c r="CI103" s="17">
        <f>EXP(-Treasuries_01152013!CN92*AA103)</f>
        <v>1</v>
      </c>
      <c r="CJ103" s="17">
        <f>EXP(-Treasuries_01152013!CO92*AB103)</f>
        <v>1</v>
      </c>
      <c r="CK103" s="17">
        <f>EXP(-Treasuries_01152013!CP92*AC103)</f>
        <v>1</v>
      </c>
      <c r="CL103" s="17">
        <f>EXP(-Treasuries_01152013!CQ92*AD103)</f>
        <v>1</v>
      </c>
      <c r="CM103" s="17">
        <f>EXP(-Treasuries_01152013!CR92*AE103)</f>
        <v>1</v>
      </c>
      <c r="CN103" s="17">
        <f>EXP(-Treasuries_01152013!CS92*AF103)</f>
        <v>1</v>
      </c>
      <c r="CO103" s="17">
        <f>EXP(-Treasuries_01152013!CT92*AG103)</f>
        <v>1</v>
      </c>
      <c r="CP103" s="17">
        <f>EXP(-Treasuries_01152013!CU92*AH103)</f>
        <v>1</v>
      </c>
      <c r="CQ103" s="17">
        <f>EXP(-Treasuries_01152013!CV92*AI103)</f>
        <v>1</v>
      </c>
      <c r="CR103" s="17">
        <f>EXP(-Treasuries_01152013!CW92*AJ103)</f>
        <v>1</v>
      </c>
      <c r="CS103" s="17">
        <f>EXP(-Treasuries_01152013!CX92*AK103)</f>
        <v>1</v>
      </c>
      <c r="CT103" s="17">
        <f>EXP(-Treasuries_01152013!CY92*AL103)</f>
        <v>1</v>
      </c>
      <c r="CU103" s="17">
        <f>EXP(-Treasuries_01152013!CZ92*AM103)</f>
        <v>1</v>
      </c>
      <c r="CV103" s="17">
        <f>EXP(-Treasuries_01152013!DA92*AN103)</f>
        <v>1</v>
      </c>
      <c r="CW103" s="17">
        <f>EXP(-Treasuries_01152013!DB92*AO103)</f>
        <v>1</v>
      </c>
      <c r="CX103" s="17">
        <f>EXP(-Treasuries_01152013!DC92*AP103)</f>
        <v>1</v>
      </c>
      <c r="CY103" s="17">
        <f>EXP(-Treasuries_01152013!DD92*AQ103)</f>
        <v>1</v>
      </c>
      <c r="CZ103" s="17">
        <f>EXP(-Treasuries_01152013!DE92*AR103)</f>
        <v>1</v>
      </c>
      <c r="DA103" s="17">
        <f>EXP(-Treasuries_01152013!DF92*AS103)</f>
        <v>1</v>
      </c>
      <c r="DB103" s="17">
        <f>EXP(-Treasuries_01152013!DG92*AT103)</f>
        <v>1</v>
      </c>
      <c r="DC103" s="17">
        <f>EXP(-Treasuries_01152013!DH92*AU103)</f>
        <v>1</v>
      </c>
      <c r="DD103" s="17">
        <f>EXP(-Treasuries_01152013!DI92*AV103)</f>
        <v>1</v>
      </c>
      <c r="DE103" s="17">
        <f>EXP(-Treasuries_01152013!DJ92*AW103)</f>
        <v>1</v>
      </c>
      <c r="DF103" s="17">
        <f>EXP(-Treasuries_01152013!DK92*AX103)</f>
        <v>1</v>
      </c>
      <c r="DG103" s="17">
        <f>EXP(-Treasuries_01152013!DL92*AY103)</f>
        <v>1</v>
      </c>
      <c r="DH103" s="17">
        <f>EXP(-Treasuries_01152013!DM92*AZ103)</f>
        <v>1</v>
      </c>
      <c r="DI103" s="17">
        <f>EXP(-Treasuries_01152013!DN92*BA103)</f>
        <v>1</v>
      </c>
      <c r="DJ103" s="17">
        <f>EXP(-Treasuries_01152013!DO92*BB103)</f>
        <v>1</v>
      </c>
      <c r="DK103" s="17">
        <f>EXP(-Treasuries_01152013!DP92*BC103)</f>
        <v>1</v>
      </c>
      <c r="DL103" s="17">
        <f>EXP(-Treasuries_01152013!DQ92*BD103)</f>
        <v>1</v>
      </c>
      <c r="DM103" s="17">
        <f>EXP(-Treasuries_01152013!DR92*BE103)</f>
        <v>1</v>
      </c>
      <c r="DN103" s="17">
        <f>EXP(-Treasuries_01152013!DS92*BF103)</f>
        <v>1</v>
      </c>
      <c r="DO103" s="17">
        <f>EXP(-Treasuries_01152013!DT92*BG103)</f>
        <v>1</v>
      </c>
      <c r="DP103" s="17">
        <f>EXP(-Treasuries_01152013!DU92*BH103)</f>
        <v>1</v>
      </c>
      <c r="DQ103" s="17">
        <f>EXP(-Treasuries_01152013!DV92*BI103)</f>
        <v>1</v>
      </c>
      <c r="DR103" s="17">
        <f>EXP(-Treasuries_01152013!DW92*BJ103)</f>
        <v>1</v>
      </c>
      <c r="DS103" s="17">
        <f>EXP(-Treasuries_01152013!DX92*BK103)</f>
        <v>1</v>
      </c>
      <c r="DT103" s="17">
        <f>EXP(-Treasuries_01152013!DY92*BL103)</f>
        <v>1</v>
      </c>
      <c r="DU103" s="17">
        <f>EXP(-Treasuries_01152013!DZ92*BM103)</f>
        <v>1</v>
      </c>
      <c r="DV103" s="17">
        <f>EXP(-Treasuries_01152013!EA92*BN103)</f>
        <v>1</v>
      </c>
      <c r="DW103" s="8" t="e">
        <f>SUMPRODUCT(BO103:DV103,Treasuries_01152013!K92:BR92)</f>
        <v>#DIV/0!</v>
      </c>
      <c r="DX103" s="11" t="e">
        <f t="shared" si="7"/>
        <v>#DIV/0!</v>
      </c>
    </row>
    <row r="104" spans="2:128">
      <c r="B104" s="10">
        <f>Treasuries_01152013!C93</f>
        <v>1</v>
      </c>
      <c r="C104" s="10">
        <f>Treasuries_01152013!E93</f>
        <v>101.054688</v>
      </c>
      <c r="D104" s="10">
        <f>Treasuries_01152013!F93</f>
        <v>101.0625</v>
      </c>
      <c r="E104" s="8">
        <f>Treasuries_01152013!H93</f>
        <v>1.3333333333333333</v>
      </c>
      <c r="F104" s="8">
        <f t="shared" si="5"/>
        <v>101.058594</v>
      </c>
      <c r="G104" s="24" t="e">
        <f>IF(Treasuries_01152013!BT93=0,0,theta0+(theta1+theta2)*(1-EXP(-Treasuries_01152013!BT93/la))/(Treasuries_01152013!BT93/la)-theta2*EXP(-Treasuries_01152013!BT93/la))</f>
        <v>#DIV/0!</v>
      </c>
      <c r="H104" s="24" t="e">
        <f>IF(Treasuries_01152013!BU93=0,0,theta0+(theta1+theta2)*(1-EXP(-Treasuries_01152013!BU93/la))/(Treasuries_01152013!BU93/la)-theta2*EXP(-Treasuries_01152013!BU93/la))</f>
        <v>#DIV/0!</v>
      </c>
      <c r="I104" s="24" t="e">
        <f>IF(Treasuries_01152013!BV93=0,0,theta0+(theta1+theta2)*(1-EXP(-Treasuries_01152013!BV93/la))/(Treasuries_01152013!BV93/la)-theta2*EXP(-Treasuries_01152013!BV93/la))</f>
        <v>#DIV/0!</v>
      </c>
      <c r="J104" s="24">
        <f>IF(Treasuries_01152013!BW93=0,0,theta0+(theta1+theta2)*(1-EXP(-Treasuries_01152013!BW93/la))/(Treasuries_01152013!BW93/la)-theta2*EXP(-Treasuries_01152013!BW93/la))</f>
        <v>0</v>
      </c>
      <c r="K104" s="24">
        <f>IF(Treasuries_01152013!BX93=0,0,theta0+(theta1+theta2)*(1-EXP(-Treasuries_01152013!BX93/la))/(Treasuries_01152013!BX93/la)-theta2*EXP(-Treasuries_01152013!BX93/la))</f>
        <v>0</v>
      </c>
      <c r="L104" s="24">
        <f>IF(Treasuries_01152013!BY93=0,0,theta0+(theta1+theta2)*(1-EXP(-Treasuries_01152013!BY93/la))/(Treasuries_01152013!BY93/la)-theta2*EXP(-Treasuries_01152013!BY93/la))</f>
        <v>0</v>
      </c>
      <c r="M104" s="24">
        <f>IF(Treasuries_01152013!BZ93=0,0,theta0+(theta1+theta2)*(1-EXP(-Treasuries_01152013!BZ93/la))/(Treasuries_01152013!BZ93/la)-theta2*EXP(-Treasuries_01152013!BZ93/la))</f>
        <v>0</v>
      </c>
      <c r="N104" s="24">
        <f>IF(Treasuries_01152013!CA93=0,0,theta0+(theta1+theta2)*(1-EXP(-Treasuries_01152013!CA93/la))/(Treasuries_01152013!CA93/la)-theta2*EXP(-Treasuries_01152013!CA93/la))</f>
        <v>0</v>
      </c>
      <c r="O104" s="24">
        <f>IF(Treasuries_01152013!CB93=0,0,theta0+(theta1+theta2)*(1-EXP(-Treasuries_01152013!CB93/la))/(Treasuries_01152013!CB93/la)-theta2*EXP(-Treasuries_01152013!CB93/la))</f>
        <v>0</v>
      </c>
      <c r="P104" s="24">
        <f>IF(Treasuries_01152013!CC93=0,0,theta0+(theta1+theta2)*(1-EXP(-Treasuries_01152013!CC93/la))/(Treasuries_01152013!CC93/la)-theta2*EXP(-Treasuries_01152013!CC93/la))</f>
        <v>0</v>
      </c>
      <c r="Q104" s="24">
        <f>IF(Treasuries_01152013!CD93=0,0,theta0+(theta1+theta2)*(1-EXP(-Treasuries_01152013!CD93/la))/(Treasuries_01152013!CD93/la)-theta2*EXP(-Treasuries_01152013!CD93/la))</f>
        <v>0</v>
      </c>
      <c r="R104" s="24">
        <f>IF(Treasuries_01152013!CE93=0,0,theta0+(theta1+theta2)*(1-EXP(-Treasuries_01152013!CE93/la))/(Treasuries_01152013!CE93/la)-theta2*EXP(-Treasuries_01152013!CE93/la))</f>
        <v>0</v>
      </c>
      <c r="S104" s="24">
        <f>IF(Treasuries_01152013!CF93=0,0,theta0+(theta1+theta2)*(1-EXP(-Treasuries_01152013!CF93/la))/(Treasuries_01152013!CF93/la)-theta2*EXP(-Treasuries_01152013!CF93/la))</f>
        <v>0</v>
      </c>
      <c r="T104" s="24">
        <f>IF(Treasuries_01152013!CG93=0,0,theta0+(theta1+theta2)*(1-EXP(-Treasuries_01152013!CG93/la))/(Treasuries_01152013!CG93/la)-theta2*EXP(-Treasuries_01152013!CG93/la))</f>
        <v>0</v>
      </c>
      <c r="U104" s="24">
        <f>IF(Treasuries_01152013!CH93=0,0,theta0+(theta1+theta2)*(1-EXP(-Treasuries_01152013!CH93/la))/(Treasuries_01152013!CH93/la)-theta2*EXP(-Treasuries_01152013!CH93/la))</f>
        <v>0</v>
      </c>
      <c r="V104" s="24">
        <f>IF(Treasuries_01152013!CI93=0,0,theta0+(theta1+theta2)*(1-EXP(-Treasuries_01152013!CI93/la))/(Treasuries_01152013!CI93/la)-theta2*EXP(-Treasuries_01152013!CI93/la))</f>
        <v>0</v>
      </c>
      <c r="W104" s="24">
        <f>IF(Treasuries_01152013!CJ93=0,0,theta0+(theta1+theta2)*(1-EXP(-Treasuries_01152013!CJ93/la))/(Treasuries_01152013!CJ93/la)-theta2*EXP(-Treasuries_01152013!CJ93/la))</f>
        <v>0</v>
      </c>
      <c r="X104" s="24">
        <f>IF(Treasuries_01152013!CK93=0,0,theta0+(theta1+theta2)*(1-EXP(-Treasuries_01152013!CK93/la))/(Treasuries_01152013!CK93/la)-theta2*EXP(-Treasuries_01152013!CK93/la))</f>
        <v>0</v>
      </c>
      <c r="Y104" s="24">
        <f>IF(Treasuries_01152013!CL93=0,0,theta0+(theta1+theta2)*(1-EXP(-Treasuries_01152013!CL93/la))/(Treasuries_01152013!CL93/la)-theta2*EXP(-Treasuries_01152013!CL93/la))</f>
        <v>0</v>
      </c>
      <c r="Z104" s="24">
        <f>IF(Treasuries_01152013!CM93=0,0,theta0+(theta1+theta2)*(1-EXP(-Treasuries_01152013!CM93/la))/(Treasuries_01152013!CM93/la)-theta2*EXP(-Treasuries_01152013!CM93/la))</f>
        <v>0</v>
      </c>
      <c r="AA104" s="24">
        <f>IF(Treasuries_01152013!CN93=0,0,theta0+(theta1+theta2)*(1-EXP(-Treasuries_01152013!CN93/la))/(Treasuries_01152013!CN93/la)-theta2*EXP(-Treasuries_01152013!CN93/la))</f>
        <v>0</v>
      </c>
      <c r="AB104" s="24">
        <f>IF(Treasuries_01152013!CO93=0,0,theta0+(theta1+theta2)*(1-EXP(-Treasuries_01152013!CO93/la))/(Treasuries_01152013!CO93/la)-theta2*EXP(-Treasuries_01152013!CO93/la))</f>
        <v>0</v>
      </c>
      <c r="AC104" s="24">
        <f>IF(Treasuries_01152013!CP93=0,0,theta0+(theta1+theta2)*(1-EXP(-Treasuries_01152013!CP93/la))/(Treasuries_01152013!CP93/la)-theta2*EXP(-Treasuries_01152013!CP93/la))</f>
        <v>0</v>
      </c>
      <c r="AD104" s="24">
        <f>IF(Treasuries_01152013!CQ93=0,0,theta0+(theta1+theta2)*(1-EXP(-Treasuries_01152013!CQ93/la))/(Treasuries_01152013!CQ93/la)-theta2*EXP(-Treasuries_01152013!CQ93/la))</f>
        <v>0</v>
      </c>
      <c r="AE104" s="24">
        <f>IF(Treasuries_01152013!CR93=0,0,theta0+(theta1+theta2)*(1-EXP(-Treasuries_01152013!CR93/la))/(Treasuries_01152013!CR93/la)-theta2*EXP(-Treasuries_01152013!CR93/la))</f>
        <v>0</v>
      </c>
      <c r="AF104" s="24">
        <f>IF(Treasuries_01152013!CS93=0,0,theta0+(theta1+theta2)*(1-EXP(-Treasuries_01152013!CS93/la))/(Treasuries_01152013!CS93/la)-theta2*EXP(-Treasuries_01152013!CS93/la))</f>
        <v>0</v>
      </c>
      <c r="AG104" s="24">
        <f>IF(Treasuries_01152013!CT93=0,0,theta0+(theta1+theta2)*(1-EXP(-Treasuries_01152013!CT93/la))/(Treasuries_01152013!CT93/la)-theta2*EXP(-Treasuries_01152013!CT93/la))</f>
        <v>0</v>
      </c>
      <c r="AH104" s="24">
        <f>IF(Treasuries_01152013!CU93=0,0,theta0+(theta1+theta2)*(1-EXP(-Treasuries_01152013!CU93/la))/(Treasuries_01152013!CU93/la)-theta2*EXP(-Treasuries_01152013!CU93/la))</f>
        <v>0</v>
      </c>
      <c r="AI104" s="24">
        <f>IF(Treasuries_01152013!CV93=0,0,theta0+(theta1+theta2)*(1-EXP(-Treasuries_01152013!CV93/la))/(Treasuries_01152013!CV93/la)-theta2*EXP(-Treasuries_01152013!CV93/la))</f>
        <v>0</v>
      </c>
      <c r="AJ104" s="24">
        <f>IF(Treasuries_01152013!CW93=0,0,theta0+(theta1+theta2)*(1-EXP(-Treasuries_01152013!CW93/la))/(Treasuries_01152013!CW93/la)-theta2*EXP(-Treasuries_01152013!CW93/la))</f>
        <v>0</v>
      </c>
      <c r="AK104" s="24">
        <f>IF(Treasuries_01152013!CX93=0,0,theta0+(theta1+theta2)*(1-EXP(-Treasuries_01152013!CX93/la))/(Treasuries_01152013!CX93/la)-theta2*EXP(-Treasuries_01152013!CX93/la))</f>
        <v>0</v>
      </c>
      <c r="AL104" s="24">
        <f>IF(Treasuries_01152013!CY93=0,0,theta0+(theta1+theta2)*(1-EXP(-Treasuries_01152013!CY93/la))/(Treasuries_01152013!CY93/la)-theta2*EXP(-Treasuries_01152013!CY93/la))</f>
        <v>0</v>
      </c>
      <c r="AM104" s="24">
        <f>IF(Treasuries_01152013!CZ93=0,0,theta0+(theta1+theta2)*(1-EXP(-Treasuries_01152013!CZ93/la))/(Treasuries_01152013!CZ93/la)-theta2*EXP(-Treasuries_01152013!CZ93/la))</f>
        <v>0</v>
      </c>
      <c r="AN104" s="24">
        <f>IF(Treasuries_01152013!DA93=0,0,theta0+(theta1+theta2)*(1-EXP(-Treasuries_01152013!DA93/la))/(Treasuries_01152013!DA93/la)-theta2*EXP(-Treasuries_01152013!DA93/la))</f>
        <v>0</v>
      </c>
      <c r="AO104" s="24">
        <f>IF(Treasuries_01152013!DB93=0,0,theta0+(theta1+theta2)*(1-EXP(-Treasuries_01152013!DB93/la))/(Treasuries_01152013!DB93/la)-theta2*EXP(-Treasuries_01152013!DB93/la))</f>
        <v>0</v>
      </c>
      <c r="AP104" s="24">
        <f>IF(Treasuries_01152013!DC93=0,0,theta0+(theta1+theta2)*(1-EXP(-Treasuries_01152013!DC93/la))/(Treasuries_01152013!DC93/la)-theta2*EXP(-Treasuries_01152013!DC93/la))</f>
        <v>0</v>
      </c>
      <c r="AQ104" s="24">
        <f>IF(Treasuries_01152013!DD93=0,0,theta0+(theta1+theta2)*(1-EXP(-Treasuries_01152013!DD93/la))/(Treasuries_01152013!DD93/la)-theta2*EXP(-Treasuries_01152013!DD93/la))</f>
        <v>0</v>
      </c>
      <c r="AR104" s="24">
        <f>IF(Treasuries_01152013!DE93=0,0,theta0+(theta1+theta2)*(1-EXP(-Treasuries_01152013!DE93/la))/(Treasuries_01152013!DE93/la)-theta2*EXP(-Treasuries_01152013!DE93/la))</f>
        <v>0</v>
      </c>
      <c r="AS104" s="24">
        <f>IF(Treasuries_01152013!DF93=0,0,theta0+(theta1+theta2)*(1-EXP(-Treasuries_01152013!DF93/la))/(Treasuries_01152013!DF93/la)-theta2*EXP(-Treasuries_01152013!DF93/la))</f>
        <v>0</v>
      </c>
      <c r="AT104" s="24">
        <f>IF(Treasuries_01152013!DG93=0,0,theta0+(theta1+theta2)*(1-EXP(-Treasuries_01152013!DG93/la))/(Treasuries_01152013!DG93/la)-theta2*EXP(-Treasuries_01152013!DG93/la))</f>
        <v>0</v>
      </c>
      <c r="AU104" s="24">
        <f>IF(Treasuries_01152013!DH93=0,0,theta0+(theta1+theta2)*(1-EXP(-Treasuries_01152013!DH93/la))/(Treasuries_01152013!DH93/la)-theta2*EXP(-Treasuries_01152013!DH93/la))</f>
        <v>0</v>
      </c>
      <c r="AV104" s="24">
        <f>IF(Treasuries_01152013!DI93=0,0,theta0+(theta1+theta2)*(1-EXP(-Treasuries_01152013!DI93/la))/(Treasuries_01152013!DI93/la)-theta2*EXP(-Treasuries_01152013!DI93/la))</f>
        <v>0</v>
      </c>
      <c r="AW104" s="24">
        <f>IF(Treasuries_01152013!DJ93=0,0,theta0+(theta1+theta2)*(1-EXP(-Treasuries_01152013!DJ93/la))/(Treasuries_01152013!DJ93/la)-theta2*EXP(-Treasuries_01152013!DJ93/la))</f>
        <v>0</v>
      </c>
      <c r="AX104" s="24">
        <f>IF(Treasuries_01152013!DK93=0,0,theta0+(theta1+theta2)*(1-EXP(-Treasuries_01152013!DK93/la))/(Treasuries_01152013!DK93/la)-theta2*EXP(-Treasuries_01152013!DK93/la))</f>
        <v>0</v>
      </c>
      <c r="AY104" s="24">
        <f>IF(Treasuries_01152013!DL93=0,0,theta0+(theta1+theta2)*(1-EXP(-Treasuries_01152013!DL93/la))/(Treasuries_01152013!DL93/la)-theta2*EXP(-Treasuries_01152013!DL93/la))</f>
        <v>0</v>
      </c>
      <c r="AZ104" s="24">
        <f>IF(Treasuries_01152013!DM93=0,0,theta0+(theta1+theta2)*(1-EXP(-Treasuries_01152013!DM93/la))/(Treasuries_01152013!DM93/la)-theta2*EXP(-Treasuries_01152013!DM93/la))</f>
        <v>0</v>
      </c>
      <c r="BA104" s="24">
        <f>IF(Treasuries_01152013!DN93=0,0,theta0+(theta1+theta2)*(1-EXP(-Treasuries_01152013!DN93/la))/(Treasuries_01152013!DN93/la)-theta2*EXP(-Treasuries_01152013!DN93/la))</f>
        <v>0</v>
      </c>
      <c r="BB104" s="24">
        <f>IF(Treasuries_01152013!DO93=0,0,theta0+(theta1+theta2)*(1-EXP(-Treasuries_01152013!DO93/la))/(Treasuries_01152013!DO93/la)-theta2*EXP(-Treasuries_01152013!DO93/la))</f>
        <v>0</v>
      </c>
      <c r="BC104" s="24">
        <f>IF(Treasuries_01152013!DP93=0,0,theta0+(theta1+theta2)*(1-EXP(-Treasuries_01152013!DP93/la))/(Treasuries_01152013!DP93/la)-theta2*EXP(-Treasuries_01152013!DP93/la))</f>
        <v>0</v>
      </c>
      <c r="BD104" s="24">
        <f>IF(Treasuries_01152013!DQ93=0,0,theta0+(theta1+theta2)*(1-EXP(-Treasuries_01152013!DQ93/la))/(Treasuries_01152013!DQ93/la)-theta2*EXP(-Treasuries_01152013!DQ93/la))</f>
        <v>0</v>
      </c>
      <c r="BE104" s="24">
        <f>IF(Treasuries_01152013!DR93=0,0,theta0+(theta1+theta2)*(1-EXP(-Treasuries_01152013!DR93/la))/(Treasuries_01152013!DR93/la)-theta2*EXP(-Treasuries_01152013!DR93/la))</f>
        <v>0</v>
      </c>
      <c r="BF104" s="24">
        <f>IF(Treasuries_01152013!DS93=0,0,theta0+(theta1+theta2)*(1-EXP(-Treasuries_01152013!DS93/la))/(Treasuries_01152013!DS93/la)-theta2*EXP(-Treasuries_01152013!DS93/la))</f>
        <v>0</v>
      </c>
      <c r="BG104" s="24">
        <f>IF(Treasuries_01152013!DT93=0,0,theta0+(theta1+theta2)*(1-EXP(-Treasuries_01152013!DT93/la))/(Treasuries_01152013!DT93/la)-theta2*EXP(-Treasuries_01152013!DT93/la))</f>
        <v>0</v>
      </c>
      <c r="BH104" s="24">
        <f>IF(Treasuries_01152013!DU93=0,0,theta0+(theta1+theta2)*(1-EXP(-Treasuries_01152013!DU93/la))/(Treasuries_01152013!DU93/la)-theta2*EXP(-Treasuries_01152013!DU93/la))</f>
        <v>0</v>
      </c>
      <c r="BI104" s="24">
        <f>IF(Treasuries_01152013!DV93=0,0,theta0+(theta1+theta2)*(1-EXP(-Treasuries_01152013!DV93/la))/(Treasuries_01152013!DV93/la)-theta2*EXP(-Treasuries_01152013!DV93/la))</f>
        <v>0</v>
      </c>
      <c r="BJ104" s="24">
        <f>IF(Treasuries_01152013!DW93=0,0,theta0+(theta1+theta2)*(1-EXP(-Treasuries_01152013!DW93/la))/(Treasuries_01152013!DW93/la)-theta2*EXP(-Treasuries_01152013!DW93/la))</f>
        <v>0</v>
      </c>
      <c r="BK104" s="24">
        <f>IF(Treasuries_01152013!DX93=0,0,theta0+(theta1+theta2)*(1-EXP(-Treasuries_01152013!DX93/la))/(Treasuries_01152013!DX93/la)-theta2*EXP(-Treasuries_01152013!DX93/la))</f>
        <v>0</v>
      </c>
      <c r="BL104" s="24">
        <f>IF(Treasuries_01152013!DY93=0,0,theta0+(theta1+theta2)*(1-EXP(-Treasuries_01152013!DY93/la))/(Treasuries_01152013!DY93/la)-theta2*EXP(-Treasuries_01152013!DY93/la))</f>
        <v>0</v>
      </c>
      <c r="BM104" s="24">
        <f>IF(Treasuries_01152013!DZ93=0,0,theta0+(theta1+theta2)*(1-EXP(-Treasuries_01152013!DZ93/la))/(Treasuries_01152013!DZ93/la)-theta2*EXP(-Treasuries_01152013!DZ93/la))</f>
        <v>0</v>
      </c>
      <c r="BN104" s="24">
        <f>IF(Treasuries_01152013!EA93=0,0,theta0+(theta1+theta2)*(1-EXP(-Treasuries_01152013!EA93/la))/(Treasuries_01152013!EA93/la)-theta2*EXP(-Treasuries_01152013!EA93/la))</f>
        <v>0</v>
      </c>
      <c r="BO104" s="17" t="e">
        <f>EXP(-Treasuries_01152013!BT93*G104)</f>
        <v>#DIV/0!</v>
      </c>
      <c r="BP104" s="17" t="e">
        <f>EXP(-Treasuries_01152013!BU93*H104)</f>
        <v>#DIV/0!</v>
      </c>
      <c r="BQ104" s="17" t="e">
        <f>EXP(-Treasuries_01152013!BV93*I104)</f>
        <v>#DIV/0!</v>
      </c>
      <c r="BR104" s="17">
        <f>EXP(-Treasuries_01152013!BW93*J104)</f>
        <v>1</v>
      </c>
      <c r="BS104" s="17">
        <f>EXP(-Treasuries_01152013!BX93*K104)</f>
        <v>1</v>
      </c>
      <c r="BT104" s="17">
        <f>EXP(-Treasuries_01152013!BY93*L104)</f>
        <v>1</v>
      </c>
      <c r="BU104" s="17">
        <f>EXP(-Treasuries_01152013!BZ93*M104)</f>
        <v>1</v>
      </c>
      <c r="BV104" s="17">
        <f>EXP(-Treasuries_01152013!CA93*N104)</f>
        <v>1</v>
      </c>
      <c r="BW104" s="17">
        <f>EXP(-Treasuries_01152013!CB93*O104)</f>
        <v>1</v>
      </c>
      <c r="BX104" s="17">
        <f>EXP(-Treasuries_01152013!CC93*P104)</f>
        <v>1</v>
      </c>
      <c r="BY104" s="17">
        <f>EXP(-Treasuries_01152013!CD93*Q104)</f>
        <v>1</v>
      </c>
      <c r="BZ104" s="17">
        <f>EXP(-Treasuries_01152013!CE93*R104)</f>
        <v>1</v>
      </c>
      <c r="CA104" s="17">
        <f>EXP(-Treasuries_01152013!CF93*S104)</f>
        <v>1</v>
      </c>
      <c r="CB104" s="17">
        <f>EXP(-Treasuries_01152013!CG93*T104)</f>
        <v>1</v>
      </c>
      <c r="CC104" s="17">
        <f>EXP(-Treasuries_01152013!CH93*U104)</f>
        <v>1</v>
      </c>
      <c r="CD104" s="17">
        <f>EXP(-Treasuries_01152013!CI93*V104)</f>
        <v>1</v>
      </c>
      <c r="CE104" s="17">
        <f>EXP(-Treasuries_01152013!CJ93*W104)</f>
        <v>1</v>
      </c>
      <c r="CF104" s="17">
        <f>EXP(-Treasuries_01152013!CK93*X104)</f>
        <v>1</v>
      </c>
      <c r="CG104" s="17">
        <f>EXP(-Treasuries_01152013!CL93*Y104)</f>
        <v>1</v>
      </c>
      <c r="CH104" s="17">
        <f>EXP(-Treasuries_01152013!CM93*Z104)</f>
        <v>1</v>
      </c>
      <c r="CI104" s="17">
        <f>EXP(-Treasuries_01152013!CN93*AA104)</f>
        <v>1</v>
      </c>
      <c r="CJ104" s="17">
        <f>EXP(-Treasuries_01152013!CO93*AB104)</f>
        <v>1</v>
      </c>
      <c r="CK104" s="17">
        <f>EXP(-Treasuries_01152013!CP93*AC104)</f>
        <v>1</v>
      </c>
      <c r="CL104" s="17">
        <f>EXP(-Treasuries_01152013!CQ93*AD104)</f>
        <v>1</v>
      </c>
      <c r="CM104" s="17">
        <f>EXP(-Treasuries_01152013!CR93*AE104)</f>
        <v>1</v>
      </c>
      <c r="CN104" s="17">
        <f>EXP(-Treasuries_01152013!CS93*AF104)</f>
        <v>1</v>
      </c>
      <c r="CO104" s="17">
        <f>EXP(-Treasuries_01152013!CT93*AG104)</f>
        <v>1</v>
      </c>
      <c r="CP104" s="17">
        <f>EXP(-Treasuries_01152013!CU93*AH104)</f>
        <v>1</v>
      </c>
      <c r="CQ104" s="17">
        <f>EXP(-Treasuries_01152013!CV93*AI104)</f>
        <v>1</v>
      </c>
      <c r="CR104" s="17">
        <f>EXP(-Treasuries_01152013!CW93*AJ104)</f>
        <v>1</v>
      </c>
      <c r="CS104" s="17">
        <f>EXP(-Treasuries_01152013!CX93*AK104)</f>
        <v>1</v>
      </c>
      <c r="CT104" s="17">
        <f>EXP(-Treasuries_01152013!CY93*AL104)</f>
        <v>1</v>
      </c>
      <c r="CU104" s="17">
        <f>EXP(-Treasuries_01152013!CZ93*AM104)</f>
        <v>1</v>
      </c>
      <c r="CV104" s="17">
        <f>EXP(-Treasuries_01152013!DA93*AN104)</f>
        <v>1</v>
      </c>
      <c r="CW104" s="17">
        <f>EXP(-Treasuries_01152013!DB93*AO104)</f>
        <v>1</v>
      </c>
      <c r="CX104" s="17">
        <f>EXP(-Treasuries_01152013!DC93*AP104)</f>
        <v>1</v>
      </c>
      <c r="CY104" s="17">
        <f>EXP(-Treasuries_01152013!DD93*AQ104)</f>
        <v>1</v>
      </c>
      <c r="CZ104" s="17">
        <f>EXP(-Treasuries_01152013!DE93*AR104)</f>
        <v>1</v>
      </c>
      <c r="DA104" s="17">
        <f>EXP(-Treasuries_01152013!DF93*AS104)</f>
        <v>1</v>
      </c>
      <c r="DB104" s="17">
        <f>EXP(-Treasuries_01152013!DG93*AT104)</f>
        <v>1</v>
      </c>
      <c r="DC104" s="17">
        <f>EXP(-Treasuries_01152013!DH93*AU104)</f>
        <v>1</v>
      </c>
      <c r="DD104" s="17">
        <f>EXP(-Treasuries_01152013!DI93*AV104)</f>
        <v>1</v>
      </c>
      <c r="DE104" s="17">
        <f>EXP(-Treasuries_01152013!DJ93*AW104)</f>
        <v>1</v>
      </c>
      <c r="DF104" s="17">
        <f>EXP(-Treasuries_01152013!DK93*AX104)</f>
        <v>1</v>
      </c>
      <c r="DG104" s="17">
        <f>EXP(-Treasuries_01152013!DL93*AY104)</f>
        <v>1</v>
      </c>
      <c r="DH104" s="17">
        <f>EXP(-Treasuries_01152013!DM93*AZ104)</f>
        <v>1</v>
      </c>
      <c r="DI104" s="17">
        <f>EXP(-Treasuries_01152013!DN93*BA104)</f>
        <v>1</v>
      </c>
      <c r="DJ104" s="17">
        <f>EXP(-Treasuries_01152013!DO93*BB104)</f>
        <v>1</v>
      </c>
      <c r="DK104" s="17">
        <f>EXP(-Treasuries_01152013!DP93*BC104)</f>
        <v>1</v>
      </c>
      <c r="DL104" s="17">
        <f>EXP(-Treasuries_01152013!DQ93*BD104)</f>
        <v>1</v>
      </c>
      <c r="DM104" s="17">
        <f>EXP(-Treasuries_01152013!DR93*BE104)</f>
        <v>1</v>
      </c>
      <c r="DN104" s="17">
        <f>EXP(-Treasuries_01152013!DS93*BF104)</f>
        <v>1</v>
      </c>
      <c r="DO104" s="17">
        <f>EXP(-Treasuries_01152013!DT93*BG104)</f>
        <v>1</v>
      </c>
      <c r="DP104" s="17">
        <f>EXP(-Treasuries_01152013!DU93*BH104)</f>
        <v>1</v>
      </c>
      <c r="DQ104" s="17">
        <f>EXP(-Treasuries_01152013!DV93*BI104)</f>
        <v>1</v>
      </c>
      <c r="DR104" s="17">
        <f>EXP(-Treasuries_01152013!DW93*BJ104)</f>
        <v>1</v>
      </c>
      <c r="DS104" s="17">
        <f>EXP(-Treasuries_01152013!DX93*BK104)</f>
        <v>1</v>
      </c>
      <c r="DT104" s="17">
        <f>EXP(-Treasuries_01152013!DY93*BL104)</f>
        <v>1</v>
      </c>
      <c r="DU104" s="17">
        <f>EXP(-Treasuries_01152013!DZ93*BM104)</f>
        <v>1</v>
      </c>
      <c r="DV104" s="17">
        <f>EXP(-Treasuries_01152013!EA93*BN104)</f>
        <v>1</v>
      </c>
      <c r="DW104" s="8" t="e">
        <f>SUMPRODUCT(BO104:DV104,Treasuries_01152013!K93:BR93)</f>
        <v>#DIV/0!</v>
      </c>
      <c r="DX104" s="11" t="e">
        <f t="shared" si="7"/>
        <v>#DIV/0!</v>
      </c>
    </row>
    <row r="105" spans="2:128">
      <c r="B105" s="10">
        <f>Treasuries_01152013!C94</f>
        <v>4.75</v>
      </c>
      <c r="C105" s="10">
        <f>Treasuries_01152013!E94</f>
        <v>106.015625</v>
      </c>
      <c r="D105" s="10">
        <f>Treasuries_01152013!F94</f>
        <v>106.039062</v>
      </c>
      <c r="E105" s="8">
        <f>Treasuries_01152013!H94</f>
        <v>1.3333333333333333</v>
      </c>
      <c r="F105" s="8">
        <f t="shared" si="5"/>
        <v>106.0273435</v>
      </c>
      <c r="G105" s="24" t="e">
        <f>IF(Treasuries_01152013!BT94=0,0,theta0+(theta1+theta2)*(1-EXP(-Treasuries_01152013!BT94/la))/(Treasuries_01152013!BT94/la)-theta2*EXP(-Treasuries_01152013!BT94/la))</f>
        <v>#DIV/0!</v>
      </c>
      <c r="H105" s="24" t="e">
        <f>IF(Treasuries_01152013!BU94=0,0,theta0+(theta1+theta2)*(1-EXP(-Treasuries_01152013!BU94/la))/(Treasuries_01152013!BU94/la)-theta2*EXP(-Treasuries_01152013!BU94/la))</f>
        <v>#DIV/0!</v>
      </c>
      <c r="I105" s="24" t="e">
        <f>IF(Treasuries_01152013!BV94=0,0,theta0+(theta1+theta2)*(1-EXP(-Treasuries_01152013!BV94/la))/(Treasuries_01152013!BV94/la)-theta2*EXP(-Treasuries_01152013!BV94/la))</f>
        <v>#DIV/0!</v>
      </c>
      <c r="J105" s="24">
        <f>IF(Treasuries_01152013!BW94=0,0,theta0+(theta1+theta2)*(1-EXP(-Treasuries_01152013!BW94/la))/(Treasuries_01152013!BW94/la)-theta2*EXP(-Treasuries_01152013!BW94/la))</f>
        <v>0</v>
      </c>
      <c r="K105" s="24">
        <f>IF(Treasuries_01152013!BX94=0,0,theta0+(theta1+theta2)*(1-EXP(-Treasuries_01152013!BX94/la))/(Treasuries_01152013!BX94/la)-theta2*EXP(-Treasuries_01152013!BX94/la))</f>
        <v>0</v>
      </c>
      <c r="L105" s="24">
        <f>IF(Treasuries_01152013!BY94=0,0,theta0+(theta1+theta2)*(1-EXP(-Treasuries_01152013!BY94/la))/(Treasuries_01152013!BY94/la)-theta2*EXP(-Treasuries_01152013!BY94/la))</f>
        <v>0</v>
      </c>
      <c r="M105" s="24">
        <f>IF(Treasuries_01152013!BZ94=0,0,theta0+(theta1+theta2)*(1-EXP(-Treasuries_01152013!BZ94/la))/(Treasuries_01152013!BZ94/la)-theta2*EXP(-Treasuries_01152013!BZ94/la))</f>
        <v>0</v>
      </c>
      <c r="N105" s="24">
        <f>IF(Treasuries_01152013!CA94=0,0,theta0+(theta1+theta2)*(1-EXP(-Treasuries_01152013!CA94/la))/(Treasuries_01152013!CA94/la)-theta2*EXP(-Treasuries_01152013!CA94/la))</f>
        <v>0</v>
      </c>
      <c r="O105" s="24">
        <f>IF(Treasuries_01152013!CB94=0,0,theta0+(theta1+theta2)*(1-EXP(-Treasuries_01152013!CB94/la))/(Treasuries_01152013!CB94/la)-theta2*EXP(-Treasuries_01152013!CB94/la))</f>
        <v>0</v>
      </c>
      <c r="P105" s="24">
        <f>IF(Treasuries_01152013!CC94=0,0,theta0+(theta1+theta2)*(1-EXP(-Treasuries_01152013!CC94/la))/(Treasuries_01152013!CC94/la)-theta2*EXP(-Treasuries_01152013!CC94/la))</f>
        <v>0</v>
      </c>
      <c r="Q105" s="24">
        <f>IF(Treasuries_01152013!CD94=0,0,theta0+(theta1+theta2)*(1-EXP(-Treasuries_01152013!CD94/la))/(Treasuries_01152013!CD94/la)-theta2*EXP(-Treasuries_01152013!CD94/la))</f>
        <v>0</v>
      </c>
      <c r="R105" s="24">
        <f>IF(Treasuries_01152013!CE94=0,0,theta0+(theta1+theta2)*(1-EXP(-Treasuries_01152013!CE94/la))/(Treasuries_01152013!CE94/la)-theta2*EXP(-Treasuries_01152013!CE94/la))</f>
        <v>0</v>
      </c>
      <c r="S105" s="24">
        <f>IF(Treasuries_01152013!CF94=0,0,theta0+(theta1+theta2)*(1-EXP(-Treasuries_01152013!CF94/la))/(Treasuries_01152013!CF94/la)-theta2*EXP(-Treasuries_01152013!CF94/la))</f>
        <v>0</v>
      </c>
      <c r="T105" s="24">
        <f>IF(Treasuries_01152013!CG94=0,0,theta0+(theta1+theta2)*(1-EXP(-Treasuries_01152013!CG94/la))/(Treasuries_01152013!CG94/la)-theta2*EXP(-Treasuries_01152013!CG94/la))</f>
        <v>0</v>
      </c>
      <c r="U105" s="24">
        <f>IF(Treasuries_01152013!CH94=0,0,theta0+(theta1+theta2)*(1-EXP(-Treasuries_01152013!CH94/la))/(Treasuries_01152013!CH94/la)-theta2*EXP(-Treasuries_01152013!CH94/la))</f>
        <v>0</v>
      </c>
      <c r="V105" s="24">
        <f>IF(Treasuries_01152013!CI94=0,0,theta0+(theta1+theta2)*(1-EXP(-Treasuries_01152013!CI94/la))/(Treasuries_01152013!CI94/la)-theta2*EXP(-Treasuries_01152013!CI94/la))</f>
        <v>0</v>
      </c>
      <c r="W105" s="24">
        <f>IF(Treasuries_01152013!CJ94=0,0,theta0+(theta1+theta2)*(1-EXP(-Treasuries_01152013!CJ94/la))/(Treasuries_01152013!CJ94/la)-theta2*EXP(-Treasuries_01152013!CJ94/la))</f>
        <v>0</v>
      </c>
      <c r="X105" s="24">
        <f>IF(Treasuries_01152013!CK94=0,0,theta0+(theta1+theta2)*(1-EXP(-Treasuries_01152013!CK94/la))/(Treasuries_01152013!CK94/la)-theta2*EXP(-Treasuries_01152013!CK94/la))</f>
        <v>0</v>
      </c>
      <c r="Y105" s="24">
        <f>IF(Treasuries_01152013!CL94=0,0,theta0+(theta1+theta2)*(1-EXP(-Treasuries_01152013!CL94/la))/(Treasuries_01152013!CL94/la)-theta2*EXP(-Treasuries_01152013!CL94/la))</f>
        <v>0</v>
      </c>
      <c r="Z105" s="24">
        <f>IF(Treasuries_01152013!CM94=0,0,theta0+(theta1+theta2)*(1-EXP(-Treasuries_01152013!CM94/la))/(Treasuries_01152013!CM94/la)-theta2*EXP(-Treasuries_01152013!CM94/la))</f>
        <v>0</v>
      </c>
      <c r="AA105" s="24">
        <f>IF(Treasuries_01152013!CN94=0,0,theta0+(theta1+theta2)*(1-EXP(-Treasuries_01152013!CN94/la))/(Treasuries_01152013!CN94/la)-theta2*EXP(-Treasuries_01152013!CN94/la))</f>
        <v>0</v>
      </c>
      <c r="AB105" s="24">
        <f>IF(Treasuries_01152013!CO94=0,0,theta0+(theta1+theta2)*(1-EXP(-Treasuries_01152013!CO94/la))/(Treasuries_01152013!CO94/la)-theta2*EXP(-Treasuries_01152013!CO94/la))</f>
        <v>0</v>
      </c>
      <c r="AC105" s="24">
        <f>IF(Treasuries_01152013!CP94=0,0,theta0+(theta1+theta2)*(1-EXP(-Treasuries_01152013!CP94/la))/(Treasuries_01152013!CP94/la)-theta2*EXP(-Treasuries_01152013!CP94/la))</f>
        <v>0</v>
      </c>
      <c r="AD105" s="24">
        <f>IF(Treasuries_01152013!CQ94=0,0,theta0+(theta1+theta2)*(1-EXP(-Treasuries_01152013!CQ94/la))/(Treasuries_01152013!CQ94/la)-theta2*EXP(-Treasuries_01152013!CQ94/la))</f>
        <v>0</v>
      </c>
      <c r="AE105" s="24">
        <f>IF(Treasuries_01152013!CR94=0,0,theta0+(theta1+theta2)*(1-EXP(-Treasuries_01152013!CR94/la))/(Treasuries_01152013!CR94/la)-theta2*EXP(-Treasuries_01152013!CR94/la))</f>
        <v>0</v>
      </c>
      <c r="AF105" s="24">
        <f>IF(Treasuries_01152013!CS94=0,0,theta0+(theta1+theta2)*(1-EXP(-Treasuries_01152013!CS94/la))/(Treasuries_01152013!CS94/la)-theta2*EXP(-Treasuries_01152013!CS94/la))</f>
        <v>0</v>
      </c>
      <c r="AG105" s="24">
        <f>IF(Treasuries_01152013!CT94=0,0,theta0+(theta1+theta2)*(1-EXP(-Treasuries_01152013!CT94/la))/(Treasuries_01152013!CT94/la)-theta2*EXP(-Treasuries_01152013!CT94/la))</f>
        <v>0</v>
      </c>
      <c r="AH105" s="24">
        <f>IF(Treasuries_01152013!CU94=0,0,theta0+(theta1+theta2)*(1-EXP(-Treasuries_01152013!CU94/la))/(Treasuries_01152013!CU94/la)-theta2*EXP(-Treasuries_01152013!CU94/la))</f>
        <v>0</v>
      </c>
      <c r="AI105" s="24">
        <f>IF(Treasuries_01152013!CV94=0,0,theta0+(theta1+theta2)*(1-EXP(-Treasuries_01152013!CV94/la))/(Treasuries_01152013!CV94/la)-theta2*EXP(-Treasuries_01152013!CV94/la))</f>
        <v>0</v>
      </c>
      <c r="AJ105" s="24">
        <f>IF(Treasuries_01152013!CW94=0,0,theta0+(theta1+theta2)*(1-EXP(-Treasuries_01152013!CW94/la))/(Treasuries_01152013!CW94/la)-theta2*EXP(-Treasuries_01152013!CW94/la))</f>
        <v>0</v>
      </c>
      <c r="AK105" s="24">
        <f>IF(Treasuries_01152013!CX94=0,0,theta0+(theta1+theta2)*(1-EXP(-Treasuries_01152013!CX94/la))/(Treasuries_01152013!CX94/la)-theta2*EXP(-Treasuries_01152013!CX94/la))</f>
        <v>0</v>
      </c>
      <c r="AL105" s="24">
        <f>IF(Treasuries_01152013!CY94=0,0,theta0+(theta1+theta2)*(1-EXP(-Treasuries_01152013!CY94/la))/(Treasuries_01152013!CY94/la)-theta2*EXP(-Treasuries_01152013!CY94/la))</f>
        <v>0</v>
      </c>
      <c r="AM105" s="24">
        <f>IF(Treasuries_01152013!CZ94=0,0,theta0+(theta1+theta2)*(1-EXP(-Treasuries_01152013!CZ94/la))/(Treasuries_01152013!CZ94/la)-theta2*EXP(-Treasuries_01152013!CZ94/la))</f>
        <v>0</v>
      </c>
      <c r="AN105" s="24">
        <f>IF(Treasuries_01152013!DA94=0,0,theta0+(theta1+theta2)*(1-EXP(-Treasuries_01152013!DA94/la))/(Treasuries_01152013!DA94/la)-theta2*EXP(-Treasuries_01152013!DA94/la))</f>
        <v>0</v>
      </c>
      <c r="AO105" s="24">
        <f>IF(Treasuries_01152013!DB94=0,0,theta0+(theta1+theta2)*(1-EXP(-Treasuries_01152013!DB94/la))/(Treasuries_01152013!DB94/la)-theta2*EXP(-Treasuries_01152013!DB94/la))</f>
        <v>0</v>
      </c>
      <c r="AP105" s="24">
        <f>IF(Treasuries_01152013!DC94=0,0,theta0+(theta1+theta2)*(1-EXP(-Treasuries_01152013!DC94/la))/(Treasuries_01152013!DC94/la)-theta2*EXP(-Treasuries_01152013!DC94/la))</f>
        <v>0</v>
      </c>
      <c r="AQ105" s="24">
        <f>IF(Treasuries_01152013!DD94=0,0,theta0+(theta1+theta2)*(1-EXP(-Treasuries_01152013!DD94/la))/(Treasuries_01152013!DD94/la)-theta2*EXP(-Treasuries_01152013!DD94/la))</f>
        <v>0</v>
      </c>
      <c r="AR105" s="24">
        <f>IF(Treasuries_01152013!DE94=0,0,theta0+(theta1+theta2)*(1-EXP(-Treasuries_01152013!DE94/la))/(Treasuries_01152013!DE94/la)-theta2*EXP(-Treasuries_01152013!DE94/la))</f>
        <v>0</v>
      </c>
      <c r="AS105" s="24">
        <f>IF(Treasuries_01152013!DF94=0,0,theta0+(theta1+theta2)*(1-EXP(-Treasuries_01152013!DF94/la))/(Treasuries_01152013!DF94/la)-theta2*EXP(-Treasuries_01152013!DF94/la))</f>
        <v>0</v>
      </c>
      <c r="AT105" s="24">
        <f>IF(Treasuries_01152013!DG94=0,0,theta0+(theta1+theta2)*(1-EXP(-Treasuries_01152013!DG94/la))/(Treasuries_01152013!DG94/la)-theta2*EXP(-Treasuries_01152013!DG94/la))</f>
        <v>0</v>
      </c>
      <c r="AU105" s="24">
        <f>IF(Treasuries_01152013!DH94=0,0,theta0+(theta1+theta2)*(1-EXP(-Treasuries_01152013!DH94/la))/(Treasuries_01152013!DH94/la)-theta2*EXP(-Treasuries_01152013!DH94/la))</f>
        <v>0</v>
      </c>
      <c r="AV105" s="24">
        <f>IF(Treasuries_01152013!DI94=0,0,theta0+(theta1+theta2)*(1-EXP(-Treasuries_01152013!DI94/la))/(Treasuries_01152013!DI94/la)-theta2*EXP(-Treasuries_01152013!DI94/la))</f>
        <v>0</v>
      </c>
      <c r="AW105" s="24">
        <f>IF(Treasuries_01152013!DJ94=0,0,theta0+(theta1+theta2)*(1-EXP(-Treasuries_01152013!DJ94/la))/(Treasuries_01152013!DJ94/la)-theta2*EXP(-Treasuries_01152013!DJ94/la))</f>
        <v>0</v>
      </c>
      <c r="AX105" s="24">
        <f>IF(Treasuries_01152013!DK94=0,0,theta0+(theta1+theta2)*(1-EXP(-Treasuries_01152013!DK94/la))/(Treasuries_01152013!DK94/la)-theta2*EXP(-Treasuries_01152013!DK94/la))</f>
        <v>0</v>
      </c>
      <c r="AY105" s="24">
        <f>IF(Treasuries_01152013!DL94=0,0,theta0+(theta1+theta2)*(1-EXP(-Treasuries_01152013!DL94/la))/(Treasuries_01152013!DL94/la)-theta2*EXP(-Treasuries_01152013!DL94/la))</f>
        <v>0</v>
      </c>
      <c r="AZ105" s="24">
        <f>IF(Treasuries_01152013!DM94=0,0,theta0+(theta1+theta2)*(1-EXP(-Treasuries_01152013!DM94/la))/(Treasuries_01152013!DM94/la)-theta2*EXP(-Treasuries_01152013!DM94/la))</f>
        <v>0</v>
      </c>
      <c r="BA105" s="24">
        <f>IF(Treasuries_01152013!DN94=0,0,theta0+(theta1+theta2)*(1-EXP(-Treasuries_01152013!DN94/la))/(Treasuries_01152013!DN94/la)-theta2*EXP(-Treasuries_01152013!DN94/la))</f>
        <v>0</v>
      </c>
      <c r="BB105" s="24">
        <f>IF(Treasuries_01152013!DO94=0,0,theta0+(theta1+theta2)*(1-EXP(-Treasuries_01152013!DO94/la))/(Treasuries_01152013!DO94/la)-theta2*EXP(-Treasuries_01152013!DO94/la))</f>
        <v>0</v>
      </c>
      <c r="BC105" s="24">
        <f>IF(Treasuries_01152013!DP94=0,0,theta0+(theta1+theta2)*(1-EXP(-Treasuries_01152013!DP94/la))/(Treasuries_01152013!DP94/la)-theta2*EXP(-Treasuries_01152013!DP94/la))</f>
        <v>0</v>
      </c>
      <c r="BD105" s="24">
        <f>IF(Treasuries_01152013!DQ94=0,0,theta0+(theta1+theta2)*(1-EXP(-Treasuries_01152013!DQ94/la))/(Treasuries_01152013!DQ94/la)-theta2*EXP(-Treasuries_01152013!DQ94/la))</f>
        <v>0</v>
      </c>
      <c r="BE105" s="24">
        <f>IF(Treasuries_01152013!DR94=0,0,theta0+(theta1+theta2)*(1-EXP(-Treasuries_01152013!DR94/la))/(Treasuries_01152013!DR94/la)-theta2*EXP(-Treasuries_01152013!DR94/la))</f>
        <v>0</v>
      </c>
      <c r="BF105" s="24">
        <f>IF(Treasuries_01152013!DS94=0,0,theta0+(theta1+theta2)*(1-EXP(-Treasuries_01152013!DS94/la))/(Treasuries_01152013!DS94/la)-theta2*EXP(-Treasuries_01152013!DS94/la))</f>
        <v>0</v>
      </c>
      <c r="BG105" s="24">
        <f>IF(Treasuries_01152013!DT94=0,0,theta0+(theta1+theta2)*(1-EXP(-Treasuries_01152013!DT94/la))/(Treasuries_01152013!DT94/la)-theta2*EXP(-Treasuries_01152013!DT94/la))</f>
        <v>0</v>
      </c>
      <c r="BH105" s="24">
        <f>IF(Treasuries_01152013!DU94=0,0,theta0+(theta1+theta2)*(1-EXP(-Treasuries_01152013!DU94/la))/(Treasuries_01152013!DU94/la)-theta2*EXP(-Treasuries_01152013!DU94/la))</f>
        <v>0</v>
      </c>
      <c r="BI105" s="24">
        <f>IF(Treasuries_01152013!DV94=0,0,theta0+(theta1+theta2)*(1-EXP(-Treasuries_01152013!DV94/la))/(Treasuries_01152013!DV94/la)-theta2*EXP(-Treasuries_01152013!DV94/la))</f>
        <v>0</v>
      </c>
      <c r="BJ105" s="24">
        <f>IF(Treasuries_01152013!DW94=0,0,theta0+(theta1+theta2)*(1-EXP(-Treasuries_01152013!DW94/la))/(Treasuries_01152013!DW94/la)-theta2*EXP(-Treasuries_01152013!DW94/la))</f>
        <v>0</v>
      </c>
      <c r="BK105" s="24">
        <f>IF(Treasuries_01152013!DX94=0,0,theta0+(theta1+theta2)*(1-EXP(-Treasuries_01152013!DX94/la))/(Treasuries_01152013!DX94/la)-theta2*EXP(-Treasuries_01152013!DX94/la))</f>
        <v>0</v>
      </c>
      <c r="BL105" s="24">
        <f>IF(Treasuries_01152013!DY94=0,0,theta0+(theta1+theta2)*(1-EXP(-Treasuries_01152013!DY94/la))/(Treasuries_01152013!DY94/la)-theta2*EXP(-Treasuries_01152013!DY94/la))</f>
        <v>0</v>
      </c>
      <c r="BM105" s="24">
        <f>IF(Treasuries_01152013!DZ94=0,0,theta0+(theta1+theta2)*(1-EXP(-Treasuries_01152013!DZ94/la))/(Treasuries_01152013!DZ94/la)-theta2*EXP(-Treasuries_01152013!DZ94/la))</f>
        <v>0</v>
      </c>
      <c r="BN105" s="24">
        <f>IF(Treasuries_01152013!EA94=0,0,theta0+(theta1+theta2)*(1-EXP(-Treasuries_01152013!EA94/la))/(Treasuries_01152013!EA94/la)-theta2*EXP(-Treasuries_01152013!EA94/la))</f>
        <v>0</v>
      </c>
      <c r="BO105" s="17" t="e">
        <f>EXP(-Treasuries_01152013!BT94*G105)</f>
        <v>#DIV/0!</v>
      </c>
      <c r="BP105" s="17" t="e">
        <f>EXP(-Treasuries_01152013!BU94*H105)</f>
        <v>#DIV/0!</v>
      </c>
      <c r="BQ105" s="17" t="e">
        <f>EXP(-Treasuries_01152013!BV94*I105)</f>
        <v>#DIV/0!</v>
      </c>
      <c r="BR105" s="17">
        <f>EXP(-Treasuries_01152013!BW94*J105)</f>
        <v>1</v>
      </c>
      <c r="BS105" s="17">
        <f>EXP(-Treasuries_01152013!BX94*K105)</f>
        <v>1</v>
      </c>
      <c r="BT105" s="17">
        <f>EXP(-Treasuries_01152013!BY94*L105)</f>
        <v>1</v>
      </c>
      <c r="BU105" s="17">
        <f>EXP(-Treasuries_01152013!BZ94*M105)</f>
        <v>1</v>
      </c>
      <c r="BV105" s="17">
        <f>EXP(-Treasuries_01152013!CA94*N105)</f>
        <v>1</v>
      </c>
      <c r="BW105" s="17">
        <f>EXP(-Treasuries_01152013!CB94*O105)</f>
        <v>1</v>
      </c>
      <c r="BX105" s="17">
        <f>EXP(-Treasuries_01152013!CC94*P105)</f>
        <v>1</v>
      </c>
      <c r="BY105" s="17">
        <f>EXP(-Treasuries_01152013!CD94*Q105)</f>
        <v>1</v>
      </c>
      <c r="BZ105" s="17">
        <f>EXP(-Treasuries_01152013!CE94*R105)</f>
        <v>1</v>
      </c>
      <c r="CA105" s="17">
        <f>EXP(-Treasuries_01152013!CF94*S105)</f>
        <v>1</v>
      </c>
      <c r="CB105" s="17">
        <f>EXP(-Treasuries_01152013!CG94*T105)</f>
        <v>1</v>
      </c>
      <c r="CC105" s="17">
        <f>EXP(-Treasuries_01152013!CH94*U105)</f>
        <v>1</v>
      </c>
      <c r="CD105" s="17">
        <f>EXP(-Treasuries_01152013!CI94*V105)</f>
        <v>1</v>
      </c>
      <c r="CE105" s="17">
        <f>EXP(-Treasuries_01152013!CJ94*W105)</f>
        <v>1</v>
      </c>
      <c r="CF105" s="17">
        <f>EXP(-Treasuries_01152013!CK94*X105)</f>
        <v>1</v>
      </c>
      <c r="CG105" s="17">
        <f>EXP(-Treasuries_01152013!CL94*Y105)</f>
        <v>1</v>
      </c>
      <c r="CH105" s="17">
        <f>EXP(-Treasuries_01152013!CM94*Z105)</f>
        <v>1</v>
      </c>
      <c r="CI105" s="17">
        <f>EXP(-Treasuries_01152013!CN94*AA105)</f>
        <v>1</v>
      </c>
      <c r="CJ105" s="17">
        <f>EXP(-Treasuries_01152013!CO94*AB105)</f>
        <v>1</v>
      </c>
      <c r="CK105" s="17">
        <f>EXP(-Treasuries_01152013!CP94*AC105)</f>
        <v>1</v>
      </c>
      <c r="CL105" s="17">
        <f>EXP(-Treasuries_01152013!CQ94*AD105)</f>
        <v>1</v>
      </c>
      <c r="CM105" s="17">
        <f>EXP(-Treasuries_01152013!CR94*AE105)</f>
        <v>1</v>
      </c>
      <c r="CN105" s="17">
        <f>EXP(-Treasuries_01152013!CS94*AF105)</f>
        <v>1</v>
      </c>
      <c r="CO105" s="17">
        <f>EXP(-Treasuries_01152013!CT94*AG105)</f>
        <v>1</v>
      </c>
      <c r="CP105" s="17">
        <f>EXP(-Treasuries_01152013!CU94*AH105)</f>
        <v>1</v>
      </c>
      <c r="CQ105" s="17">
        <f>EXP(-Treasuries_01152013!CV94*AI105)</f>
        <v>1</v>
      </c>
      <c r="CR105" s="17">
        <f>EXP(-Treasuries_01152013!CW94*AJ105)</f>
        <v>1</v>
      </c>
      <c r="CS105" s="17">
        <f>EXP(-Treasuries_01152013!CX94*AK105)</f>
        <v>1</v>
      </c>
      <c r="CT105" s="17">
        <f>EXP(-Treasuries_01152013!CY94*AL105)</f>
        <v>1</v>
      </c>
      <c r="CU105" s="17">
        <f>EXP(-Treasuries_01152013!CZ94*AM105)</f>
        <v>1</v>
      </c>
      <c r="CV105" s="17">
        <f>EXP(-Treasuries_01152013!DA94*AN105)</f>
        <v>1</v>
      </c>
      <c r="CW105" s="17">
        <f>EXP(-Treasuries_01152013!DB94*AO105)</f>
        <v>1</v>
      </c>
      <c r="CX105" s="17">
        <f>EXP(-Treasuries_01152013!DC94*AP105)</f>
        <v>1</v>
      </c>
      <c r="CY105" s="17">
        <f>EXP(-Treasuries_01152013!DD94*AQ105)</f>
        <v>1</v>
      </c>
      <c r="CZ105" s="17">
        <f>EXP(-Treasuries_01152013!DE94*AR105)</f>
        <v>1</v>
      </c>
      <c r="DA105" s="17">
        <f>EXP(-Treasuries_01152013!DF94*AS105)</f>
        <v>1</v>
      </c>
      <c r="DB105" s="17">
        <f>EXP(-Treasuries_01152013!DG94*AT105)</f>
        <v>1</v>
      </c>
      <c r="DC105" s="17">
        <f>EXP(-Treasuries_01152013!DH94*AU105)</f>
        <v>1</v>
      </c>
      <c r="DD105" s="17">
        <f>EXP(-Treasuries_01152013!DI94*AV105)</f>
        <v>1</v>
      </c>
      <c r="DE105" s="17">
        <f>EXP(-Treasuries_01152013!DJ94*AW105)</f>
        <v>1</v>
      </c>
      <c r="DF105" s="17">
        <f>EXP(-Treasuries_01152013!DK94*AX105)</f>
        <v>1</v>
      </c>
      <c r="DG105" s="17">
        <f>EXP(-Treasuries_01152013!DL94*AY105)</f>
        <v>1</v>
      </c>
      <c r="DH105" s="17">
        <f>EXP(-Treasuries_01152013!DM94*AZ105)</f>
        <v>1</v>
      </c>
      <c r="DI105" s="17">
        <f>EXP(-Treasuries_01152013!DN94*BA105)</f>
        <v>1</v>
      </c>
      <c r="DJ105" s="17">
        <f>EXP(-Treasuries_01152013!DO94*BB105)</f>
        <v>1</v>
      </c>
      <c r="DK105" s="17">
        <f>EXP(-Treasuries_01152013!DP94*BC105)</f>
        <v>1</v>
      </c>
      <c r="DL105" s="17">
        <f>EXP(-Treasuries_01152013!DQ94*BD105)</f>
        <v>1</v>
      </c>
      <c r="DM105" s="17">
        <f>EXP(-Treasuries_01152013!DR94*BE105)</f>
        <v>1</v>
      </c>
      <c r="DN105" s="17">
        <f>EXP(-Treasuries_01152013!DS94*BF105)</f>
        <v>1</v>
      </c>
      <c r="DO105" s="17">
        <f>EXP(-Treasuries_01152013!DT94*BG105)</f>
        <v>1</v>
      </c>
      <c r="DP105" s="17">
        <f>EXP(-Treasuries_01152013!DU94*BH105)</f>
        <v>1</v>
      </c>
      <c r="DQ105" s="17">
        <f>EXP(-Treasuries_01152013!DV94*BI105)</f>
        <v>1</v>
      </c>
      <c r="DR105" s="17">
        <f>EXP(-Treasuries_01152013!DW94*BJ105)</f>
        <v>1</v>
      </c>
      <c r="DS105" s="17">
        <f>EXP(-Treasuries_01152013!DX94*BK105)</f>
        <v>1</v>
      </c>
      <c r="DT105" s="17">
        <f>EXP(-Treasuries_01152013!DY94*BL105)</f>
        <v>1</v>
      </c>
      <c r="DU105" s="17">
        <f>EXP(-Treasuries_01152013!DZ94*BM105)</f>
        <v>1</v>
      </c>
      <c r="DV105" s="17">
        <f>EXP(-Treasuries_01152013!EA94*BN105)</f>
        <v>1</v>
      </c>
      <c r="DW105" s="8" t="e">
        <f>SUMPRODUCT(BO105:DV105,Treasuries_01152013!K94:BR94)</f>
        <v>#DIV/0!</v>
      </c>
      <c r="DX105" s="11" t="e">
        <f t="shared" si="7"/>
        <v>#DIV/0!</v>
      </c>
    </row>
    <row r="106" spans="2:128">
      <c r="B106" s="10">
        <f>Treasuries_01152013!C95</f>
        <v>0.25</v>
      </c>
      <c r="C106" s="10">
        <f>Treasuries_01152013!E95</f>
        <v>100.03125</v>
      </c>
      <c r="D106" s="10">
        <f>Treasuries_01152013!F95</f>
        <v>100.070312</v>
      </c>
      <c r="E106" s="8">
        <f>Treasuries_01152013!H95</f>
        <v>1.3777777777777778</v>
      </c>
      <c r="F106" s="8">
        <f t="shared" ref="F106:F169" si="8">(C106+D106)/2</f>
        <v>100.050781</v>
      </c>
      <c r="G106" s="24" t="e">
        <f>IF(Treasuries_01152013!BT95=0,0,theta0+(theta1+theta2)*(1-EXP(-Treasuries_01152013!BT95/la))/(Treasuries_01152013!BT95/la)-theta2*EXP(-Treasuries_01152013!BT95/la))</f>
        <v>#DIV/0!</v>
      </c>
      <c r="H106" s="24" t="e">
        <f>IF(Treasuries_01152013!BU95=0,0,theta0+(theta1+theta2)*(1-EXP(-Treasuries_01152013!BU95/la))/(Treasuries_01152013!BU95/la)-theta2*EXP(-Treasuries_01152013!BU95/la))</f>
        <v>#DIV/0!</v>
      </c>
      <c r="I106" s="24" t="e">
        <f>IF(Treasuries_01152013!BV95=0,0,theta0+(theta1+theta2)*(1-EXP(-Treasuries_01152013!BV95/la))/(Treasuries_01152013!BV95/la)-theta2*EXP(-Treasuries_01152013!BV95/la))</f>
        <v>#DIV/0!</v>
      </c>
      <c r="J106" s="24">
        <f>IF(Treasuries_01152013!BW95=0,0,theta0+(theta1+theta2)*(1-EXP(-Treasuries_01152013!BW95/la))/(Treasuries_01152013!BW95/la)-theta2*EXP(-Treasuries_01152013!BW95/la))</f>
        <v>0</v>
      </c>
      <c r="K106" s="24">
        <f>IF(Treasuries_01152013!BX95=0,0,theta0+(theta1+theta2)*(1-EXP(-Treasuries_01152013!BX95/la))/(Treasuries_01152013!BX95/la)-theta2*EXP(-Treasuries_01152013!BX95/la))</f>
        <v>0</v>
      </c>
      <c r="L106" s="24">
        <f>IF(Treasuries_01152013!BY95=0,0,theta0+(theta1+theta2)*(1-EXP(-Treasuries_01152013!BY95/la))/(Treasuries_01152013!BY95/la)-theta2*EXP(-Treasuries_01152013!BY95/la))</f>
        <v>0</v>
      </c>
      <c r="M106" s="24">
        <f>IF(Treasuries_01152013!BZ95=0,0,theta0+(theta1+theta2)*(1-EXP(-Treasuries_01152013!BZ95/la))/(Treasuries_01152013!BZ95/la)-theta2*EXP(-Treasuries_01152013!BZ95/la))</f>
        <v>0</v>
      </c>
      <c r="N106" s="24">
        <f>IF(Treasuries_01152013!CA95=0,0,theta0+(theta1+theta2)*(1-EXP(-Treasuries_01152013!CA95/la))/(Treasuries_01152013!CA95/la)-theta2*EXP(-Treasuries_01152013!CA95/la))</f>
        <v>0</v>
      </c>
      <c r="O106" s="24">
        <f>IF(Treasuries_01152013!CB95=0,0,theta0+(theta1+theta2)*(1-EXP(-Treasuries_01152013!CB95/la))/(Treasuries_01152013!CB95/la)-theta2*EXP(-Treasuries_01152013!CB95/la))</f>
        <v>0</v>
      </c>
      <c r="P106" s="24">
        <f>IF(Treasuries_01152013!CC95=0,0,theta0+(theta1+theta2)*(1-EXP(-Treasuries_01152013!CC95/la))/(Treasuries_01152013!CC95/la)-theta2*EXP(-Treasuries_01152013!CC95/la))</f>
        <v>0</v>
      </c>
      <c r="Q106" s="24">
        <f>IF(Treasuries_01152013!CD95=0,0,theta0+(theta1+theta2)*(1-EXP(-Treasuries_01152013!CD95/la))/(Treasuries_01152013!CD95/la)-theta2*EXP(-Treasuries_01152013!CD95/la))</f>
        <v>0</v>
      </c>
      <c r="R106" s="24">
        <f>IF(Treasuries_01152013!CE95=0,0,theta0+(theta1+theta2)*(1-EXP(-Treasuries_01152013!CE95/la))/(Treasuries_01152013!CE95/la)-theta2*EXP(-Treasuries_01152013!CE95/la))</f>
        <v>0</v>
      </c>
      <c r="S106" s="24">
        <f>IF(Treasuries_01152013!CF95=0,0,theta0+(theta1+theta2)*(1-EXP(-Treasuries_01152013!CF95/la))/(Treasuries_01152013!CF95/la)-theta2*EXP(-Treasuries_01152013!CF95/la))</f>
        <v>0</v>
      </c>
      <c r="T106" s="24">
        <f>IF(Treasuries_01152013!CG95=0,0,theta0+(theta1+theta2)*(1-EXP(-Treasuries_01152013!CG95/la))/(Treasuries_01152013!CG95/la)-theta2*EXP(-Treasuries_01152013!CG95/la))</f>
        <v>0</v>
      </c>
      <c r="U106" s="24">
        <f>IF(Treasuries_01152013!CH95=0,0,theta0+(theta1+theta2)*(1-EXP(-Treasuries_01152013!CH95/la))/(Treasuries_01152013!CH95/la)-theta2*EXP(-Treasuries_01152013!CH95/la))</f>
        <v>0</v>
      </c>
      <c r="V106" s="24">
        <f>IF(Treasuries_01152013!CI95=0,0,theta0+(theta1+theta2)*(1-EXP(-Treasuries_01152013!CI95/la))/(Treasuries_01152013!CI95/la)-theta2*EXP(-Treasuries_01152013!CI95/la))</f>
        <v>0</v>
      </c>
      <c r="W106" s="24">
        <f>IF(Treasuries_01152013!CJ95=0,0,theta0+(theta1+theta2)*(1-EXP(-Treasuries_01152013!CJ95/la))/(Treasuries_01152013!CJ95/la)-theta2*EXP(-Treasuries_01152013!CJ95/la))</f>
        <v>0</v>
      </c>
      <c r="X106" s="24">
        <f>IF(Treasuries_01152013!CK95=0,0,theta0+(theta1+theta2)*(1-EXP(-Treasuries_01152013!CK95/la))/(Treasuries_01152013!CK95/la)-theta2*EXP(-Treasuries_01152013!CK95/la))</f>
        <v>0</v>
      </c>
      <c r="Y106" s="24">
        <f>IF(Treasuries_01152013!CL95=0,0,theta0+(theta1+theta2)*(1-EXP(-Treasuries_01152013!CL95/la))/(Treasuries_01152013!CL95/la)-theta2*EXP(-Treasuries_01152013!CL95/la))</f>
        <v>0</v>
      </c>
      <c r="Z106" s="24">
        <f>IF(Treasuries_01152013!CM95=0,0,theta0+(theta1+theta2)*(1-EXP(-Treasuries_01152013!CM95/la))/(Treasuries_01152013!CM95/la)-theta2*EXP(-Treasuries_01152013!CM95/la))</f>
        <v>0</v>
      </c>
      <c r="AA106" s="24">
        <f>IF(Treasuries_01152013!CN95=0,0,theta0+(theta1+theta2)*(1-EXP(-Treasuries_01152013!CN95/la))/(Treasuries_01152013!CN95/la)-theta2*EXP(-Treasuries_01152013!CN95/la))</f>
        <v>0</v>
      </c>
      <c r="AB106" s="24">
        <f>IF(Treasuries_01152013!CO95=0,0,theta0+(theta1+theta2)*(1-EXP(-Treasuries_01152013!CO95/la))/(Treasuries_01152013!CO95/la)-theta2*EXP(-Treasuries_01152013!CO95/la))</f>
        <v>0</v>
      </c>
      <c r="AC106" s="24">
        <f>IF(Treasuries_01152013!CP95=0,0,theta0+(theta1+theta2)*(1-EXP(-Treasuries_01152013!CP95/la))/(Treasuries_01152013!CP95/la)-theta2*EXP(-Treasuries_01152013!CP95/la))</f>
        <v>0</v>
      </c>
      <c r="AD106" s="24">
        <f>IF(Treasuries_01152013!CQ95=0,0,theta0+(theta1+theta2)*(1-EXP(-Treasuries_01152013!CQ95/la))/(Treasuries_01152013!CQ95/la)-theta2*EXP(-Treasuries_01152013!CQ95/la))</f>
        <v>0</v>
      </c>
      <c r="AE106" s="24">
        <f>IF(Treasuries_01152013!CR95=0,0,theta0+(theta1+theta2)*(1-EXP(-Treasuries_01152013!CR95/la))/(Treasuries_01152013!CR95/la)-theta2*EXP(-Treasuries_01152013!CR95/la))</f>
        <v>0</v>
      </c>
      <c r="AF106" s="24">
        <f>IF(Treasuries_01152013!CS95=0,0,theta0+(theta1+theta2)*(1-EXP(-Treasuries_01152013!CS95/la))/(Treasuries_01152013!CS95/la)-theta2*EXP(-Treasuries_01152013!CS95/la))</f>
        <v>0</v>
      </c>
      <c r="AG106" s="24">
        <f>IF(Treasuries_01152013!CT95=0,0,theta0+(theta1+theta2)*(1-EXP(-Treasuries_01152013!CT95/la))/(Treasuries_01152013!CT95/la)-theta2*EXP(-Treasuries_01152013!CT95/la))</f>
        <v>0</v>
      </c>
      <c r="AH106" s="24">
        <f>IF(Treasuries_01152013!CU95=0,0,theta0+(theta1+theta2)*(1-EXP(-Treasuries_01152013!CU95/la))/(Treasuries_01152013!CU95/la)-theta2*EXP(-Treasuries_01152013!CU95/la))</f>
        <v>0</v>
      </c>
      <c r="AI106" s="24">
        <f>IF(Treasuries_01152013!CV95=0,0,theta0+(theta1+theta2)*(1-EXP(-Treasuries_01152013!CV95/la))/(Treasuries_01152013!CV95/la)-theta2*EXP(-Treasuries_01152013!CV95/la))</f>
        <v>0</v>
      </c>
      <c r="AJ106" s="24">
        <f>IF(Treasuries_01152013!CW95=0,0,theta0+(theta1+theta2)*(1-EXP(-Treasuries_01152013!CW95/la))/(Treasuries_01152013!CW95/la)-theta2*EXP(-Treasuries_01152013!CW95/la))</f>
        <v>0</v>
      </c>
      <c r="AK106" s="24">
        <f>IF(Treasuries_01152013!CX95=0,0,theta0+(theta1+theta2)*(1-EXP(-Treasuries_01152013!CX95/la))/(Treasuries_01152013!CX95/la)-theta2*EXP(-Treasuries_01152013!CX95/la))</f>
        <v>0</v>
      </c>
      <c r="AL106" s="24">
        <f>IF(Treasuries_01152013!CY95=0,0,theta0+(theta1+theta2)*(1-EXP(-Treasuries_01152013!CY95/la))/(Treasuries_01152013!CY95/la)-theta2*EXP(-Treasuries_01152013!CY95/la))</f>
        <v>0</v>
      </c>
      <c r="AM106" s="24">
        <f>IF(Treasuries_01152013!CZ95=0,0,theta0+(theta1+theta2)*(1-EXP(-Treasuries_01152013!CZ95/la))/(Treasuries_01152013!CZ95/la)-theta2*EXP(-Treasuries_01152013!CZ95/la))</f>
        <v>0</v>
      </c>
      <c r="AN106" s="24">
        <f>IF(Treasuries_01152013!DA95=0,0,theta0+(theta1+theta2)*(1-EXP(-Treasuries_01152013!DA95/la))/(Treasuries_01152013!DA95/la)-theta2*EXP(-Treasuries_01152013!DA95/la))</f>
        <v>0</v>
      </c>
      <c r="AO106" s="24">
        <f>IF(Treasuries_01152013!DB95=0,0,theta0+(theta1+theta2)*(1-EXP(-Treasuries_01152013!DB95/la))/(Treasuries_01152013!DB95/la)-theta2*EXP(-Treasuries_01152013!DB95/la))</f>
        <v>0</v>
      </c>
      <c r="AP106" s="24">
        <f>IF(Treasuries_01152013!DC95=0,0,theta0+(theta1+theta2)*(1-EXP(-Treasuries_01152013!DC95/la))/(Treasuries_01152013!DC95/la)-theta2*EXP(-Treasuries_01152013!DC95/la))</f>
        <v>0</v>
      </c>
      <c r="AQ106" s="24">
        <f>IF(Treasuries_01152013!DD95=0,0,theta0+(theta1+theta2)*(1-EXP(-Treasuries_01152013!DD95/la))/(Treasuries_01152013!DD95/la)-theta2*EXP(-Treasuries_01152013!DD95/la))</f>
        <v>0</v>
      </c>
      <c r="AR106" s="24">
        <f>IF(Treasuries_01152013!DE95=0,0,theta0+(theta1+theta2)*(1-EXP(-Treasuries_01152013!DE95/la))/(Treasuries_01152013!DE95/la)-theta2*EXP(-Treasuries_01152013!DE95/la))</f>
        <v>0</v>
      </c>
      <c r="AS106" s="24">
        <f>IF(Treasuries_01152013!DF95=0,0,theta0+(theta1+theta2)*(1-EXP(-Treasuries_01152013!DF95/la))/(Treasuries_01152013!DF95/la)-theta2*EXP(-Treasuries_01152013!DF95/la))</f>
        <v>0</v>
      </c>
      <c r="AT106" s="24">
        <f>IF(Treasuries_01152013!DG95=0,0,theta0+(theta1+theta2)*(1-EXP(-Treasuries_01152013!DG95/la))/(Treasuries_01152013!DG95/la)-theta2*EXP(-Treasuries_01152013!DG95/la))</f>
        <v>0</v>
      </c>
      <c r="AU106" s="24">
        <f>IF(Treasuries_01152013!DH95=0,0,theta0+(theta1+theta2)*(1-EXP(-Treasuries_01152013!DH95/la))/(Treasuries_01152013!DH95/la)-theta2*EXP(-Treasuries_01152013!DH95/la))</f>
        <v>0</v>
      </c>
      <c r="AV106" s="24">
        <f>IF(Treasuries_01152013!DI95=0,0,theta0+(theta1+theta2)*(1-EXP(-Treasuries_01152013!DI95/la))/(Treasuries_01152013!DI95/la)-theta2*EXP(-Treasuries_01152013!DI95/la))</f>
        <v>0</v>
      </c>
      <c r="AW106" s="24">
        <f>IF(Treasuries_01152013!DJ95=0,0,theta0+(theta1+theta2)*(1-EXP(-Treasuries_01152013!DJ95/la))/(Treasuries_01152013!DJ95/la)-theta2*EXP(-Treasuries_01152013!DJ95/la))</f>
        <v>0</v>
      </c>
      <c r="AX106" s="24">
        <f>IF(Treasuries_01152013!DK95=0,0,theta0+(theta1+theta2)*(1-EXP(-Treasuries_01152013!DK95/la))/(Treasuries_01152013!DK95/la)-theta2*EXP(-Treasuries_01152013!DK95/la))</f>
        <v>0</v>
      </c>
      <c r="AY106" s="24">
        <f>IF(Treasuries_01152013!DL95=0,0,theta0+(theta1+theta2)*(1-EXP(-Treasuries_01152013!DL95/la))/(Treasuries_01152013!DL95/la)-theta2*EXP(-Treasuries_01152013!DL95/la))</f>
        <v>0</v>
      </c>
      <c r="AZ106" s="24">
        <f>IF(Treasuries_01152013!DM95=0,0,theta0+(theta1+theta2)*(1-EXP(-Treasuries_01152013!DM95/la))/(Treasuries_01152013!DM95/la)-theta2*EXP(-Treasuries_01152013!DM95/la))</f>
        <v>0</v>
      </c>
      <c r="BA106" s="24">
        <f>IF(Treasuries_01152013!DN95=0,0,theta0+(theta1+theta2)*(1-EXP(-Treasuries_01152013!DN95/la))/(Treasuries_01152013!DN95/la)-theta2*EXP(-Treasuries_01152013!DN95/la))</f>
        <v>0</v>
      </c>
      <c r="BB106" s="24">
        <f>IF(Treasuries_01152013!DO95=0,0,theta0+(theta1+theta2)*(1-EXP(-Treasuries_01152013!DO95/la))/(Treasuries_01152013!DO95/la)-theta2*EXP(-Treasuries_01152013!DO95/la))</f>
        <v>0</v>
      </c>
      <c r="BC106" s="24">
        <f>IF(Treasuries_01152013!DP95=0,0,theta0+(theta1+theta2)*(1-EXP(-Treasuries_01152013!DP95/la))/(Treasuries_01152013!DP95/la)-theta2*EXP(-Treasuries_01152013!DP95/la))</f>
        <v>0</v>
      </c>
      <c r="BD106" s="24">
        <f>IF(Treasuries_01152013!DQ95=0,0,theta0+(theta1+theta2)*(1-EXP(-Treasuries_01152013!DQ95/la))/(Treasuries_01152013!DQ95/la)-theta2*EXP(-Treasuries_01152013!DQ95/la))</f>
        <v>0</v>
      </c>
      <c r="BE106" s="24">
        <f>IF(Treasuries_01152013!DR95=0,0,theta0+(theta1+theta2)*(1-EXP(-Treasuries_01152013!DR95/la))/(Treasuries_01152013!DR95/la)-theta2*EXP(-Treasuries_01152013!DR95/la))</f>
        <v>0</v>
      </c>
      <c r="BF106" s="24">
        <f>IF(Treasuries_01152013!DS95=0,0,theta0+(theta1+theta2)*(1-EXP(-Treasuries_01152013!DS95/la))/(Treasuries_01152013!DS95/la)-theta2*EXP(-Treasuries_01152013!DS95/la))</f>
        <v>0</v>
      </c>
      <c r="BG106" s="24">
        <f>IF(Treasuries_01152013!DT95=0,0,theta0+(theta1+theta2)*(1-EXP(-Treasuries_01152013!DT95/la))/(Treasuries_01152013!DT95/la)-theta2*EXP(-Treasuries_01152013!DT95/la))</f>
        <v>0</v>
      </c>
      <c r="BH106" s="24">
        <f>IF(Treasuries_01152013!DU95=0,0,theta0+(theta1+theta2)*(1-EXP(-Treasuries_01152013!DU95/la))/(Treasuries_01152013!DU95/la)-theta2*EXP(-Treasuries_01152013!DU95/la))</f>
        <v>0</v>
      </c>
      <c r="BI106" s="24">
        <f>IF(Treasuries_01152013!DV95=0,0,theta0+(theta1+theta2)*(1-EXP(-Treasuries_01152013!DV95/la))/(Treasuries_01152013!DV95/la)-theta2*EXP(-Treasuries_01152013!DV95/la))</f>
        <v>0</v>
      </c>
      <c r="BJ106" s="24">
        <f>IF(Treasuries_01152013!DW95=0,0,theta0+(theta1+theta2)*(1-EXP(-Treasuries_01152013!DW95/la))/(Treasuries_01152013!DW95/la)-theta2*EXP(-Treasuries_01152013!DW95/la))</f>
        <v>0</v>
      </c>
      <c r="BK106" s="24">
        <f>IF(Treasuries_01152013!DX95=0,0,theta0+(theta1+theta2)*(1-EXP(-Treasuries_01152013!DX95/la))/(Treasuries_01152013!DX95/la)-theta2*EXP(-Treasuries_01152013!DX95/la))</f>
        <v>0</v>
      </c>
      <c r="BL106" s="24">
        <f>IF(Treasuries_01152013!DY95=0,0,theta0+(theta1+theta2)*(1-EXP(-Treasuries_01152013!DY95/la))/(Treasuries_01152013!DY95/la)-theta2*EXP(-Treasuries_01152013!DY95/la))</f>
        <v>0</v>
      </c>
      <c r="BM106" s="24">
        <f>IF(Treasuries_01152013!DZ95=0,0,theta0+(theta1+theta2)*(1-EXP(-Treasuries_01152013!DZ95/la))/(Treasuries_01152013!DZ95/la)-theta2*EXP(-Treasuries_01152013!DZ95/la))</f>
        <v>0</v>
      </c>
      <c r="BN106" s="24">
        <f>IF(Treasuries_01152013!EA95=0,0,theta0+(theta1+theta2)*(1-EXP(-Treasuries_01152013!EA95/la))/(Treasuries_01152013!EA95/la)-theta2*EXP(-Treasuries_01152013!EA95/la))</f>
        <v>0</v>
      </c>
      <c r="BO106" s="17" t="e">
        <f>EXP(-Treasuries_01152013!BT95*G106)</f>
        <v>#DIV/0!</v>
      </c>
      <c r="BP106" s="17" t="e">
        <f>EXP(-Treasuries_01152013!BU95*H106)</f>
        <v>#DIV/0!</v>
      </c>
      <c r="BQ106" s="17" t="e">
        <f>EXP(-Treasuries_01152013!BV95*I106)</f>
        <v>#DIV/0!</v>
      </c>
      <c r="BR106" s="17">
        <f>EXP(-Treasuries_01152013!BW95*J106)</f>
        <v>1</v>
      </c>
      <c r="BS106" s="17">
        <f>EXP(-Treasuries_01152013!BX95*K106)</f>
        <v>1</v>
      </c>
      <c r="BT106" s="17">
        <f>EXP(-Treasuries_01152013!BY95*L106)</f>
        <v>1</v>
      </c>
      <c r="BU106" s="17">
        <f>EXP(-Treasuries_01152013!BZ95*M106)</f>
        <v>1</v>
      </c>
      <c r="BV106" s="17">
        <f>EXP(-Treasuries_01152013!CA95*N106)</f>
        <v>1</v>
      </c>
      <c r="BW106" s="17">
        <f>EXP(-Treasuries_01152013!CB95*O106)</f>
        <v>1</v>
      </c>
      <c r="BX106" s="17">
        <f>EXP(-Treasuries_01152013!CC95*P106)</f>
        <v>1</v>
      </c>
      <c r="BY106" s="17">
        <f>EXP(-Treasuries_01152013!CD95*Q106)</f>
        <v>1</v>
      </c>
      <c r="BZ106" s="17">
        <f>EXP(-Treasuries_01152013!CE95*R106)</f>
        <v>1</v>
      </c>
      <c r="CA106" s="17">
        <f>EXP(-Treasuries_01152013!CF95*S106)</f>
        <v>1</v>
      </c>
      <c r="CB106" s="17">
        <f>EXP(-Treasuries_01152013!CG95*T106)</f>
        <v>1</v>
      </c>
      <c r="CC106" s="17">
        <f>EXP(-Treasuries_01152013!CH95*U106)</f>
        <v>1</v>
      </c>
      <c r="CD106" s="17">
        <f>EXP(-Treasuries_01152013!CI95*V106)</f>
        <v>1</v>
      </c>
      <c r="CE106" s="17">
        <f>EXP(-Treasuries_01152013!CJ95*W106)</f>
        <v>1</v>
      </c>
      <c r="CF106" s="17">
        <f>EXP(-Treasuries_01152013!CK95*X106)</f>
        <v>1</v>
      </c>
      <c r="CG106" s="17">
        <f>EXP(-Treasuries_01152013!CL95*Y106)</f>
        <v>1</v>
      </c>
      <c r="CH106" s="17">
        <f>EXP(-Treasuries_01152013!CM95*Z106)</f>
        <v>1</v>
      </c>
      <c r="CI106" s="17">
        <f>EXP(-Treasuries_01152013!CN95*AA106)</f>
        <v>1</v>
      </c>
      <c r="CJ106" s="17">
        <f>EXP(-Treasuries_01152013!CO95*AB106)</f>
        <v>1</v>
      </c>
      <c r="CK106" s="17">
        <f>EXP(-Treasuries_01152013!CP95*AC106)</f>
        <v>1</v>
      </c>
      <c r="CL106" s="17">
        <f>EXP(-Treasuries_01152013!CQ95*AD106)</f>
        <v>1</v>
      </c>
      <c r="CM106" s="17">
        <f>EXP(-Treasuries_01152013!CR95*AE106)</f>
        <v>1</v>
      </c>
      <c r="CN106" s="17">
        <f>EXP(-Treasuries_01152013!CS95*AF106)</f>
        <v>1</v>
      </c>
      <c r="CO106" s="17">
        <f>EXP(-Treasuries_01152013!CT95*AG106)</f>
        <v>1</v>
      </c>
      <c r="CP106" s="17">
        <f>EXP(-Treasuries_01152013!CU95*AH106)</f>
        <v>1</v>
      </c>
      <c r="CQ106" s="17">
        <f>EXP(-Treasuries_01152013!CV95*AI106)</f>
        <v>1</v>
      </c>
      <c r="CR106" s="17">
        <f>EXP(-Treasuries_01152013!CW95*AJ106)</f>
        <v>1</v>
      </c>
      <c r="CS106" s="17">
        <f>EXP(-Treasuries_01152013!CX95*AK106)</f>
        <v>1</v>
      </c>
      <c r="CT106" s="17">
        <f>EXP(-Treasuries_01152013!CY95*AL106)</f>
        <v>1</v>
      </c>
      <c r="CU106" s="17">
        <f>EXP(-Treasuries_01152013!CZ95*AM106)</f>
        <v>1</v>
      </c>
      <c r="CV106" s="17">
        <f>EXP(-Treasuries_01152013!DA95*AN106)</f>
        <v>1</v>
      </c>
      <c r="CW106" s="17">
        <f>EXP(-Treasuries_01152013!DB95*AO106)</f>
        <v>1</v>
      </c>
      <c r="CX106" s="17">
        <f>EXP(-Treasuries_01152013!DC95*AP106)</f>
        <v>1</v>
      </c>
      <c r="CY106" s="17">
        <f>EXP(-Treasuries_01152013!DD95*AQ106)</f>
        <v>1</v>
      </c>
      <c r="CZ106" s="17">
        <f>EXP(-Treasuries_01152013!DE95*AR106)</f>
        <v>1</v>
      </c>
      <c r="DA106" s="17">
        <f>EXP(-Treasuries_01152013!DF95*AS106)</f>
        <v>1</v>
      </c>
      <c r="DB106" s="17">
        <f>EXP(-Treasuries_01152013!DG95*AT106)</f>
        <v>1</v>
      </c>
      <c r="DC106" s="17">
        <f>EXP(-Treasuries_01152013!DH95*AU106)</f>
        <v>1</v>
      </c>
      <c r="DD106" s="17">
        <f>EXP(-Treasuries_01152013!DI95*AV106)</f>
        <v>1</v>
      </c>
      <c r="DE106" s="17">
        <f>EXP(-Treasuries_01152013!DJ95*AW106)</f>
        <v>1</v>
      </c>
      <c r="DF106" s="17">
        <f>EXP(-Treasuries_01152013!DK95*AX106)</f>
        <v>1</v>
      </c>
      <c r="DG106" s="17">
        <f>EXP(-Treasuries_01152013!DL95*AY106)</f>
        <v>1</v>
      </c>
      <c r="DH106" s="17">
        <f>EXP(-Treasuries_01152013!DM95*AZ106)</f>
        <v>1</v>
      </c>
      <c r="DI106" s="17">
        <f>EXP(-Treasuries_01152013!DN95*BA106)</f>
        <v>1</v>
      </c>
      <c r="DJ106" s="17">
        <f>EXP(-Treasuries_01152013!DO95*BB106)</f>
        <v>1</v>
      </c>
      <c r="DK106" s="17">
        <f>EXP(-Treasuries_01152013!DP95*BC106)</f>
        <v>1</v>
      </c>
      <c r="DL106" s="17">
        <f>EXP(-Treasuries_01152013!DQ95*BD106)</f>
        <v>1</v>
      </c>
      <c r="DM106" s="17">
        <f>EXP(-Treasuries_01152013!DR95*BE106)</f>
        <v>1</v>
      </c>
      <c r="DN106" s="17">
        <f>EXP(-Treasuries_01152013!DS95*BF106)</f>
        <v>1</v>
      </c>
      <c r="DO106" s="17">
        <f>EXP(-Treasuries_01152013!DT95*BG106)</f>
        <v>1</v>
      </c>
      <c r="DP106" s="17">
        <f>EXP(-Treasuries_01152013!DU95*BH106)</f>
        <v>1</v>
      </c>
      <c r="DQ106" s="17">
        <f>EXP(-Treasuries_01152013!DV95*BI106)</f>
        <v>1</v>
      </c>
      <c r="DR106" s="17">
        <f>EXP(-Treasuries_01152013!DW95*BJ106)</f>
        <v>1</v>
      </c>
      <c r="DS106" s="17">
        <f>EXP(-Treasuries_01152013!DX95*BK106)</f>
        <v>1</v>
      </c>
      <c r="DT106" s="17">
        <f>EXP(-Treasuries_01152013!DY95*BL106)</f>
        <v>1</v>
      </c>
      <c r="DU106" s="17">
        <f>EXP(-Treasuries_01152013!DZ95*BM106)</f>
        <v>1</v>
      </c>
      <c r="DV106" s="17">
        <f>EXP(-Treasuries_01152013!EA95*BN106)</f>
        <v>1</v>
      </c>
      <c r="DW106" s="8" t="e">
        <f>SUMPRODUCT(BO106:DV106,Treasuries_01152013!K95:BR95)</f>
        <v>#DIV/0!</v>
      </c>
      <c r="DX106" s="11" t="e">
        <f t="shared" si="7"/>
        <v>#DIV/0!</v>
      </c>
    </row>
    <row r="107" spans="2:128">
      <c r="B107" s="10">
        <f>Treasuries_01152013!C96</f>
        <v>2.25</v>
      </c>
      <c r="C107" s="10">
        <f>Treasuries_01152013!E96</f>
        <v>102.789062</v>
      </c>
      <c r="D107" s="10">
        <f>Treasuries_01152013!F96</f>
        <v>102.8125</v>
      </c>
      <c r="E107" s="8">
        <f>Treasuries_01152013!H96</f>
        <v>1.3777777777777778</v>
      </c>
      <c r="F107" s="8">
        <f t="shared" si="8"/>
        <v>102.800781</v>
      </c>
      <c r="G107" s="24" t="e">
        <f>IF(Treasuries_01152013!BT96=0,0,theta0+(theta1+theta2)*(1-EXP(-Treasuries_01152013!BT96/la))/(Treasuries_01152013!BT96/la)-theta2*EXP(-Treasuries_01152013!BT96/la))</f>
        <v>#DIV/0!</v>
      </c>
      <c r="H107" s="24" t="e">
        <f>IF(Treasuries_01152013!BU96=0,0,theta0+(theta1+theta2)*(1-EXP(-Treasuries_01152013!BU96/la))/(Treasuries_01152013!BU96/la)-theta2*EXP(-Treasuries_01152013!BU96/la))</f>
        <v>#DIV/0!</v>
      </c>
      <c r="I107" s="24" t="e">
        <f>IF(Treasuries_01152013!BV96=0,0,theta0+(theta1+theta2)*(1-EXP(-Treasuries_01152013!BV96/la))/(Treasuries_01152013!BV96/la)-theta2*EXP(-Treasuries_01152013!BV96/la))</f>
        <v>#DIV/0!</v>
      </c>
      <c r="J107" s="24">
        <f>IF(Treasuries_01152013!BW96=0,0,theta0+(theta1+theta2)*(1-EXP(-Treasuries_01152013!BW96/la))/(Treasuries_01152013!BW96/la)-theta2*EXP(-Treasuries_01152013!BW96/la))</f>
        <v>0</v>
      </c>
      <c r="K107" s="24">
        <f>IF(Treasuries_01152013!BX96=0,0,theta0+(theta1+theta2)*(1-EXP(-Treasuries_01152013!BX96/la))/(Treasuries_01152013!BX96/la)-theta2*EXP(-Treasuries_01152013!BX96/la))</f>
        <v>0</v>
      </c>
      <c r="L107" s="24">
        <f>IF(Treasuries_01152013!BY96=0,0,theta0+(theta1+theta2)*(1-EXP(-Treasuries_01152013!BY96/la))/(Treasuries_01152013!BY96/la)-theta2*EXP(-Treasuries_01152013!BY96/la))</f>
        <v>0</v>
      </c>
      <c r="M107" s="24">
        <f>IF(Treasuries_01152013!BZ96=0,0,theta0+(theta1+theta2)*(1-EXP(-Treasuries_01152013!BZ96/la))/(Treasuries_01152013!BZ96/la)-theta2*EXP(-Treasuries_01152013!BZ96/la))</f>
        <v>0</v>
      </c>
      <c r="N107" s="24">
        <f>IF(Treasuries_01152013!CA96=0,0,theta0+(theta1+theta2)*(1-EXP(-Treasuries_01152013!CA96/la))/(Treasuries_01152013!CA96/la)-theta2*EXP(-Treasuries_01152013!CA96/la))</f>
        <v>0</v>
      </c>
      <c r="O107" s="24">
        <f>IF(Treasuries_01152013!CB96=0,0,theta0+(theta1+theta2)*(1-EXP(-Treasuries_01152013!CB96/la))/(Treasuries_01152013!CB96/la)-theta2*EXP(-Treasuries_01152013!CB96/la))</f>
        <v>0</v>
      </c>
      <c r="P107" s="24">
        <f>IF(Treasuries_01152013!CC96=0,0,theta0+(theta1+theta2)*(1-EXP(-Treasuries_01152013!CC96/la))/(Treasuries_01152013!CC96/la)-theta2*EXP(-Treasuries_01152013!CC96/la))</f>
        <v>0</v>
      </c>
      <c r="Q107" s="24">
        <f>IF(Treasuries_01152013!CD96=0,0,theta0+(theta1+theta2)*(1-EXP(-Treasuries_01152013!CD96/la))/(Treasuries_01152013!CD96/la)-theta2*EXP(-Treasuries_01152013!CD96/la))</f>
        <v>0</v>
      </c>
      <c r="R107" s="24">
        <f>IF(Treasuries_01152013!CE96=0,0,theta0+(theta1+theta2)*(1-EXP(-Treasuries_01152013!CE96/la))/(Treasuries_01152013!CE96/la)-theta2*EXP(-Treasuries_01152013!CE96/la))</f>
        <v>0</v>
      </c>
      <c r="S107" s="24">
        <f>IF(Treasuries_01152013!CF96=0,0,theta0+(theta1+theta2)*(1-EXP(-Treasuries_01152013!CF96/la))/(Treasuries_01152013!CF96/la)-theta2*EXP(-Treasuries_01152013!CF96/la))</f>
        <v>0</v>
      </c>
      <c r="T107" s="24">
        <f>IF(Treasuries_01152013!CG96=0,0,theta0+(theta1+theta2)*(1-EXP(-Treasuries_01152013!CG96/la))/(Treasuries_01152013!CG96/la)-theta2*EXP(-Treasuries_01152013!CG96/la))</f>
        <v>0</v>
      </c>
      <c r="U107" s="24">
        <f>IF(Treasuries_01152013!CH96=0,0,theta0+(theta1+theta2)*(1-EXP(-Treasuries_01152013!CH96/la))/(Treasuries_01152013!CH96/la)-theta2*EXP(-Treasuries_01152013!CH96/la))</f>
        <v>0</v>
      </c>
      <c r="V107" s="24">
        <f>IF(Treasuries_01152013!CI96=0,0,theta0+(theta1+theta2)*(1-EXP(-Treasuries_01152013!CI96/la))/(Treasuries_01152013!CI96/la)-theta2*EXP(-Treasuries_01152013!CI96/la))</f>
        <v>0</v>
      </c>
      <c r="W107" s="24">
        <f>IF(Treasuries_01152013!CJ96=0,0,theta0+(theta1+theta2)*(1-EXP(-Treasuries_01152013!CJ96/la))/(Treasuries_01152013!CJ96/la)-theta2*EXP(-Treasuries_01152013!CJ96/la))</f>
        <v>0</v>
      </c>
      <c r="X107" s="24">
        <f>IF(Treasuries_01152013!CK96=0,0,theta0+(theta1+theta2)*(1-EXP(-Treasuries_01152013!CK96/la))/(Treasuries_01152013!CK96/la)-theta2*EXP(-Treasuries_01152013!CK96/la))</f>
        <v>0</v>
      </c>
      <c r="Y107" s="24">
        <f>IF(Treasuries_01152013!CL96=0,0,theta0+(theta1+theta2)*(1-EXP(-Treasuries_01152013!CL96/la))/(Treasuries_01152013!CL96/la)-theta2*EXP(-Treasuries_01152013!CL96/la))</f>
        <v>0</v>
      </c>
      <c r="Z107" s="24">
        <f>IF(Treasuries_01152013!CM96=0,0,theta0+(theta1+theta2)*(1-EXP(-Treasuries_01152013!CM96/la))/(Treasuries_01152013!CM96/la)-theta2*EXP(-Treasuries_01152013!CM96/la))</f>
        <v>0</v>
      </c>
      <c r="AA107" s="24">
        <f>IF(Treasuries_01152013!CN96=0,0,theta0+(theta1+theta2)*(1-EXP(-Treasuries_01152013!CN96/la))/(Treasuries_01152013!CN96/la)-theta2*EXP(-Treasuries_01152013!CN96/la))</f>
        <v>0</v>
      </c>
      <c r="AB107" s="24">
        <f>IF(Treasuries_01152013!CO96=0,0,theta0+(theta1+theta2)*(1-EXP(-Treasuries_01152013!CO96/la))/(Treasuries_01152013!CO96/la)-theta2*EXP(-Treasuries_01152013!CO96/la))</f>
        <v>0</v>
      </c>
      <c r="AC107" s="24">
        <f>IF(Treasuries_01152013!CP96=0,0,theta0+(theta1+theta2)*(1-EXP(-Treasuries_01152013!CP96/la))/(Treasuries_01152013!CP96/la)-theta2*EXP(-Treasuries_01152013!CP96/la))</f>
        <v>0</v>
      </c>
      <c r="AD107" s="24">
        <f>IF(Treasuries_01152013!CQ96=0,0,theta0+(theta1+theta2)*(1-EXP(-Treasuries_01152013!CQ96/la))/(Treasuries_01152013!CQ96/la)-theta2*EXP(-Treasuries_01152013!CQ96/la))</f>
        <v>0</v>
      </c>
      <c r="AE107" s="24">
        <f>IF(Treasuries_01152013!CR96=0,0,theta0+(theta1+theta2)*(1-EXP(-Treasuries_01152013!CR96/la))/(Treasuries_01152013!CR96/la)-theta2*EXP(-Treasuries_01152013!CR96/la))</f>
        <v>0</v>
      </c>
      <c r="AF107" s="24">
        <f>IF(Treasuries_01152013!CS96=0,0,theta0+(theta1+theta2)*(1-EXP(-Treasuries_01152013!CS96/la))/(Treasuries_01152013!CS96/la)-theta2*EXP(-Treasuries_01152013!CS96/la))</f>
        <v>0</v>
      </c>
      <c r="AG107" s="24">
        <f>IF(Treasuries_01152013!CT96=0,0,theta0+(theta1+theta2)*(1-EXP(-Treasuries_01152013!CT96/la))/(Treasuries_01152013!CT96/la)-theta2*EXP(-Treasuries_01152013!CT96/la))</f>
        <v>0</v>
      </c>
      <c r="AH107" s="24">
        <f>IF(Treasuries_01152013!CU96=0,0,theta0+(theta1+theta2)*(1-EXP(-Treasuries_01152013!CU96/la))/(Treasuries_01152013!CU96/la)-theta2*EXP(-Treasuries_01152013!CU96/la))</f>
        <v>0</v>
      </c>
      <c r="AI107" s="24">
        <f>IF(Treasuries_01152013!CV96=0,0,theta0+(theta1+theta2)*(1-EXP(-Treasuries_01152013!CV96/la))/(Treasuries_01152013!CV96/la)-theta2*EXP(-Treasuries_01152013!CV96/la))</f>
        <v>0</v>
      </c>
      <c r="AJ107" s="24">
        <f>IF(Treasuries_01152013!CW96=0,0,theta0+(theta1+theta2)*(1-EXP(-Treasuries_01152013!CW96/la))/(Treasuries_01152013!CW96/la)-theta2*EXP(-Treasuries_01152013!CW96/la))</f>
        <v>0</v>
      </c>
      <c r="AK107" s="24">
        <f>IF(Treasuries_01152013!CX96=0,0,theta0+(theta1+theta2)*(1-EXP(-Treasuries_01152013!CX96/la))/(Treasuries_01152013!CX96/la)-theta2*EXP(-Treasuries_01152013!CX96/la))</f>
        <v>0</v>
      </c>
      <c r="AL107" s="24">
        <f>IF(Treasuries_01152013!CY96=0,0,theta0+(theta1+theta2)*(1-EXP(-Treasuries_01152013!CY96/la))/(Treasuries_01152013!CY96/la)-theta2*EXP(-Treasuries_01152013!CY96/la))</f>
        <v>0</v>
      </c>
      <c r="AM107" s="24">
        <f>IF(Treasuries_01152013!CZ96=0,0,theta0+(theta1+theta2)*(1-EXP(-Treasuries_01152013!CZ96/la))/(Treasuries_01152013!CZ96/la)-theta2*EXP(-Treasuries_01152013!CZ96/la))</f>
        <v>0</v>
      </c>
      <c r="AN107" s="24">
        <f>IF(Treasuries_01152013!DA96=0,0,theta0+(theta1+theta2)*(1-EXP(-Treasuries_01152013!DA96/la))/(Treasuries_01152013!DA96/la)-theta2*EXP(-Treasuries_01152013!DA96/la))</f>
        <v>0</v>
      </c>
      <c r="AO107" s="24">
        <f>IF(Treasuries_01152013!DB96=0,0,theta0+(theta1+theta2)*(1-EXP(-Treasuries_01152013!DB96/la))/(Treasuries_01152013!DB96/la)-theta2*EXP(-Treasuries_01152013!DB96/la))</f>
        <v>0</v>
      </c>
      <c r="AP107" s="24">
        <f>IF(Treasuries_01152013!DC96=0,0,theta0+(theta1+theta2)*(1-EXP(-Treasuries_01152013!DC96/la))/(Treasuries_01152013!DC96/la)-theta2*EXP(-Treasuries_01152013!DC96/la))</f>
        <v>0</v>
      </c>
      <c r="AQ107" s="24">
        <f>IF(Treasuries_01152013!DD96=0,0,theta0+(theta1+theta2)*(1-EXP(-Treasuries_01152013!DD96/la))/(Treasuries_01152013!DD96/la)-theta2*EXP(-Treasuries_01152013!DD96/la))</f>
        <v>0</v>
      </c>
      <c r="AR107" s="24">
        <f>IF(Treasuries_01152013!DE96=0,0,theta0+(theta1+theta2)*(1-EXP(-Treasuries_01152013!DE96/la))/(Treasuries_01152013!DE96/la)-theta2*EXP(-Treasuries_01152013!DE96/la))</f>
        <v>0</v>
      </c>
      <c r="AS107" s="24">
        <f>IF(Treasuries_01152013!DF96=0,0,theta0+(theta1+theta2)*(1-EXP(-Treasuries_01152013!DF96/la))/(Treasuries_01152013!DF96/la)-theta2*EXP(-Treasuries_01152013!DF96/la))</f>
        <v>0</v>
      </c>
      <c r="AT107" s="24">
        <f>IF(Treasuries_01152013!DG96=0,0,theta0+(theta1+theta2)*(1-EXP(-Treasuries_01152013!DG96/la))/(Treasuries_01152013!DG96/la)-theta2*EXP(-Treasuries_01152013!DG96/la))</f>
        <v>0</v>
      </c>
      <c r="AU107" s="24">
        <f>IF(Treasuries_01152013!DH96=0,0,theta0+(theta1+theta2)*(1-EXP(-Treasuries_01152013!DH96/la))/(Treasuries_01152013!DH96/la)-theta2*EXP(-Treasuries_01152013!DH96/la))</f>
        <v>0</v>
      </c>
      <c r="AV107" s="24">
        <f>IF(Treasuries_01152013!DI96=0,0,theta0+(theta1+theta2)*(1-EXP(-Treasuries_01152013!DI96/la))/(Treasuries_01152013!DI96/la)-theta2*EXP(-Treasuries_01152013!DI96/la))</f>
        <v>0</v>
      </c>
      <c r="AW107" s="24">
        <f>IF(Treasuries_01152013!DJ96=0,0,theta0+(theta1+theta2)*(1-EXP(-Treasuries_01152013!DJ96/la))/(Treasuries_01152013!DJ96/la)-theta2*EXP(-Treasuries_01152013!DJ96/la))</f>
        <v>0</v>
      </c>
      <c r="AX107" s="24">
        <f>IF(Treasuries_01152013!DK96=0,0,theta0+(theta1+theta2)*(1-EXP(-Treasuries_01152013!DK96/la))/(Treasuries_01152013!DK96/la)-theta2*EXP(-Treasuries_01152013!DK96/la))</f>
        <v>0</v>
      </c>
      <c r="AY107" s="24">
        <f>IF(Treasuries_01152013!DL96=0,0,theta0+(theta1+theta2)*(1-EXP(-Treasuries_01152013!DL96/la))/(Treasuries_01152013!DL96/la)-theta2*EXP(-Treasuries_01152013!DL96/la))</f>
        <v>0</v>
      </c>
      <c r="AZ107" s="24">
        <f>IF(Treasuries_01152013!DM96=0,0,theta0+(theta1+theta2)*(1-EXP(-Treasuries_01152013!DM96/la))/(Treasuries_01152013!DM96/la)-theta2*EXP(-Treasuries_01152013!DM96/la))</f>
        <v>0</v>
      </c>
      <c r="BA107" s="24">
        <f>IF(Treasuries_01152013!DN96=0,0,theta0+(theta1+theta2)*(1-EXP(-Treasuries_01152013!DN96/la))/(Treasuries_01152013!DN96/la)-theta2*EXP(-Treasuries_01152013!DN96/la))</f>
        <v>0</v>
      </c>
      <c r="BB107" s="24">
        <f>IF(Treasuries_01152013!DO96=0,0,theta0+(theta1+theta2)*(1-EXP(-Treasuries_01152013!DO96/la))/(Treasuries_01152013!DO96/la)-theta2*EXP(-Treasuries_01152013!DO96/la))</f>
        <v>0</v>
      </c>
      <c r="BC107" s="24">
        <f>IF(Treasuries_01152013!DP96=0,0,theta0+(theta1+theta2)*(1-EXP(-Treasuries_01152013!DP96/la))/(Treasuries_01152013!DP96/la)-theta2*EXP(-Treasuries_01152013!DP96/la))</f>
        <v>0</v>
      </c>
      <c r="BD107" s="24">
        <f>IF(Treasuries_01152013!DQ96=0,0,theta0+(theta1+theta2)*(1-EXP(-Treasuries_01152013!DQ96/la))/(Treasuries_01152013!DQ96/la)-theta2*EXP(-Treasuries_01152013!DQ96/la))</f>
        <v>0</v>
      </c>
      <c r="BE107" s="24">
        <f>IF(Treasuries_01152013!DR96=0,0,theta0+(theta1+theta2)*(1-EXP(-Treasuries_01152013!DR96/la))/(Treasuries_01152013!DR96/la)-theta2*EXP(-Treasuries_01152013!DR96/la))</f>
        <v>0</v>
      </c>
      <c r="BF107" s="24">
        <f>IF(Treasuries_01152013!DS96=0,0,theta0+(theta1+theta2)*(1-EXP(-Treasuries_01152013!DS96/la))/(Treasuries_01152013!DS96/la)-theta2*EXP(-Treasuries_01152013!DS96/la))</f>
        <v>0</v>
      </c>
      <c r="BG107" s="24">
        <f>IF(Treasuries_01152013!DT96=0,0,theta0+(theta1+theta2)*(1-EXP(-Treasuries_01152013!DT96/la))/(Treasuries_01152013!DT96/la)-theta2*EXP(-Treasuries_01152013!DT96/la))</f>
        <v>0</v>
      </c>
      <c r="BH107" s="24">
        <f>IF(Treasuries_01152013!DU96=0,0,theta0+(theta1+theta2)*(1-EXP(-Treasuries_01152013!DU96/la))/(Treasuries_01152013!DU96/la)-theta2*EXP(-Treasuries_01152013!DU96/la))</f>
        <v>0</v>
      </c>
      <c r="BI107" s="24">
        <f>IF(Treasuries_01152013!DV96=0,0,theta0+(theta1+theta2)*(1-EXP(-Treasuries_01152013!DV96/la))/(Treasuries_01152013!DV96/la)-theta2*EXP(-Treasuries_01152013!DV96/la))</f>
        <v>0</v>
      </c>
      <c r="BJ107" s="24">
        <f>IF(Treasuries_01152013!DW96=0,0,theta0+(theta1+theta2)*(1-EXP(-Treasuries_01152013!DW96/la))/(Treasuries_01152013!DW96/la)-theta2*EXP(-Treasuries_01152013!DW96/la))</f>
        <v>0</v>
      </c>
      <c r="BK107" s="24">
        <f>IF(Treasuries_01152013!DX96=0,0,theta0+(theta1+theta2)*(1-EXP(-Treasuries_01152013!DX96/la))/(Treasuries_01152013!DX96/la)-theta2*EXP(-Treasuries_01152013!DX96/la))</f>
        <v>0</v>
      </c>
      <c r="BL107" s="24">
        <f>IF(Treasuries_01152013!DY96=0,0,theta0+(theta1+theta2)*(1-EXP(-Treasuries_01152013!DY96/la))/(Treasuries_01152013!DY96/la)-theta2*EXP(-Treasuries_01152013!DY96/la))</f>
        <v>0</v>
      </c>
      <c r="BM107" s="24">
        <f>IF(Treasuries_01152013!DZ96=0,0,theta0+(theta1+theta2)*(1-EXP(-Treasuries_01152013!DZ96/la))/(Treasuries_01152013!DZ96/la)-theta2*EXP(-Treasuries_01152013!DZ96/la))</f>
        <v>0</v>
      </c>
      <c r="BN107" s="24">
        <f>IF(Treasuries_01152013!EA96=0,0,theta0+(theta1+theta2)*(1-EXP(-Treasuries_01152013!EA96/la))/(Treasuries_01152013!EA96/la)-theta2*EXP(-Treasuries_01152013!EA96/la))</f>
        <v>0</v>
      </c>
      <c r="BO107" s="17" t="e">
        <f>EXP(-Treasuries_01152013!BT96*G107)</f>
        <v>#DIV/0!</v>
      </c>
      <c r="BP107" s="17" t="e">
        <f>EXP(-Treasuries_01152013!BU96*H107)</f>
        <v>#DIV/0!</v>
      </c>
      <c r="BQ107" s="17" t="e">
        <f>EXP(-Treasuries_01152013!BV96*I107)</f>
        <v>#DIV/0!</v>
      </c>
      <c r="BR107" s="17">
        <f>EXP(-Treasuries_01152013!BW96*J107)</f>
        <v>1</v>
      </c>
      <c r="BS107" s="17">
        <f>EXP(-Treasuries_01152013!BX96*K107)</f>
        <v>1</v>
      </c>
      <c r="BT107" s="17">
        <f>EXP(-Treasuries_01152013!BY96*L107)</f>
        <v>1</v>
      </c>
      <c r="BU107" s="17">
        <f>EXP(-Treasuries_01152013!BZ96*M107)</f>
        <v>1</v>
      </c>
      <c r="BV107" s="17">
        <f>EXP(-Treasuries_01152013!CA96*N107)</f>
        <v>1</v>
      </c>
      <c r="BW107" s="17">
        <f>EXP(-Treasuries_01152013!CB96*O107)</f>
        <v>1</v>
      </c>
      <c r="BX107" s="17">
        <f>EXP(-Treasuries_01152013!CC96*P107)</f>
        <v>1</v>
      </c>
      <c r="BY107" s="17">
        <f>EXP(-Treasuries_01152013!CD96*Q107)</f>
        <v>1</v>
      </c>
      <c r="BZ107" s="17">
        <f>EXP(-Treasuries_01152013!CE96*R107)</f>
        <v>1</v>
      </c>
      <c r="CA107" s="17">
        <f>EXP(-Treasuries_01152013!CF96*S107)</f>
        <v>1</v>
      </c>
      <c r="CB107" s="17">
        <f>EXP(-Treasuries_01152013!CG96*T107)</f>
        <v>1</v>
      </c>
      <c r="CC107" s="17">
        <f>EXP(-Treasuries_01152013!CH96*U107)</f>
        <v>1</v>
      </c>
      <c r="CD107" s="17">
        <f>EXP(-Treasuries_01152013!CI96*V107)</f>
        <v>1</v>
      </c>
      <c r="CE107" s="17">
        <f>EXP(-Treasuries_01152013!CJ96*W107)</f>
        <v>1</v>
      </c>
      <c r="CF107" s="17">
        <f>EXP(-Treasuries_01152013!CK96*X107)</f>
        <v>1</v>
      </c>
      <c r="CG107" s="17">
        <f>EXP(-Treasuries_01152013!CL96*Y107)</f>
        <v>1</v>
      </c>
      <c r="CH107" s="17">
        <f>EXP(-Treasuries_01152013!CM96*Z107)</f>
        <v>1</v>
      </c>
      <c r="CI107" s="17">
        <f>EXP(-Treasuries_01152013!CN96*AA107)</f>
        <v>1</v>
      </c>
      <c r="CJ107" s="17">
        <f>EXP(-Treasuries_01152013!CO96*AB107)</f>
        <v>1</v>
      </c>
      <c r="CK107" s="17">
        <f>EXP(-Treasuries_01152013!CP96*AC107)</f>
        <v>1</v>
      </c>
      <c r="CL107" s="17">
        <f>EXP(-Treasuries_01152013!CQ96*AD107)</f>
        <v>1</v>
      </c>
      <c r="CM107" s="17">
        <f>EXP(-Treasuries_01152013!CR96*AE107)</f>
        <v>1</v>
      </c>
      <c r="CN107" s="17">
        <f>EXP(-Treasuries_01152013!CS96*AF107)</f>
        <v>1</v>
      </c>
      <c r="CO107" s="17">
        <f>EXP(-Treasuries_01152013!CT96*AG107)</f>
        <v>1</v>
      </c>
      <c r="CP107" s="17">
        <f>EXP(-Treasuries_01152013!CU96*AH107)</f>
        <v>1</v>
      </c>
      <c r="CQ107" s="17">
        <f>EXP(-Treasuries_01152013!CV96*AI107)</f>
        <v>1</v>
      </c>
      <c r="CR107" s="17">
        <f>EXP(-Treasuries_01152013!CW96*AJ107)</f>
        <v>1</v>
      </c>
      <c r="CS107" s="17">
        <f>EXP(-Treasuries_01152013!CX96*AK107)</f>
        <v>1</v>
      </c>
      <c r="CT107" s="17">
        <f>EXP(-Treasuries_01152013!CY96*AL107)</f>
        <v>1</v>
      </c>
      <c r="CU107" s="17">
        <f>EXP(-Treasuries_01152013!CZ96*AM107)</f>
        <v>1</v>
      </c>
      <c r="CV107" s="17">
        <f>EXP(-Treasuries_01152013!DA96*AN107)</f>
        <v>1</v>
      </c>
      <c r="CW107" s="17">
        <f>EXP(-Treasuries_01152013!DB96*AO107)</f>
        <v>1</v>
      </c>
      <c r="CX107" s="17">
        <f>EXP(-Treasuries_01152013!DC96*AP107)</f>
        <v>1</v>
      </c>
      <c r="CY107" s="17">
        <f>EXP(-Treasuries_01152013!DD96*AQ107)</f>
        <v>1</v>
      </c>
      <c r="CZ107" s="17">
        <f>EXP(-Treasuries_01152013!DE96*AR107)</f>
        <v>1</v>
      </c>
      <c r="DA107" s="17">
        <f>EXP(-Treasuries_01152013!DF96*AS107)</f>
        <v>1</v>
      </c>
      <c r="DB107" s="17">
        <f>EXP(-Treasuries_01152013!DG96*AT107)</f>
        <v>1</v>
      </c>
      <c r="DC107" s="17">
        <f>EXP(-Treasuries_01152013!DH96*AU107)</f>
        <v>1</v>
      </c>
      <c r="DD107" s="17">
        <f>EXP(-Treasuries_01152013!DI96*AV107)</f>
        <v>1</v>
      </c>
      <c r="DE107" s="17">
        <f>EXP(-Treasuries_01152013!DJ96*AW107)</f>
        <v>1</v>
      </c>
      <c r="DF107" s="17">
        <f>EXP(-Treasuries_01152013!DK96*AX107)</f>
        <v>1</v>
      </c>
      <c r="DG107" s="17">
        <f>EXP(-Treasuries_01152013!DL96*AY107)</f>
        <v>1</v>
      </c>
      <c r="DH107" s="17">
        <f>EXP(-Treasuries_01152013!DM96*AZ107)</f>
        <v>1</v>
      </c>
      <c r="DI107" s="17">
        <f>EXP(-Treasuries_01152013!DN96*BA107)</f>
        <v>1</v>
      </c>
      <c r="DJ107" s="17">
        <f>EXP(-Treasuries_01152013!DO96*BB107)</f>
        <v>1</v>
      </c>
      <c r="DK107" s="17">
        <f>EXP(-Treasuries_01152013!DP96*BC107)</f>
        <v>1</v>
      </c>
      <c r="DL107" s="17">
        <f>EXP(-Treasuries_01152013!DQ96*BD107)</f>
        <v>1</v>
      </c>
      <c r="DM107" s="17">
        <f>EXP(-Treasuries_01152013!DR96*BE107)</f>
        <v>1</v>
      </c>
      <c r="DN107" s="17">
        <f>EXP(-Treasuries_01152013!DS96*BF107)</f>
        <v>1</v>
      </c>
      <c r="DO107" s="17">
        <f>EXP(-Treasuries_01152013!DT96*BG107)</f>
        <v>1</v>
      </c>
      <c r="DP107" s="17">
        <f>EXP(-Treasuries_01152013!DU96*BH107)</f>
        <v>1</v>
      </c>
      <c r="DQ107" s="17">
        <f>EXP(-Treasuries_01152013!DV96*BI107)</f>
        <v>1</v>
      </c>
      <c r="DR107" s="17">
        <f>EXP(-Treasuries_01152013!DW96*BJ107)</f>
        <v>1</v>
      </c>
      <c r="DS107" s="17">
        <f>EXP(-Treasuries_01152013!DX96*BK107)</f>
        <v>1</v>
      </c>
      <c r="DT107" s="17">
        <f>EXP(-Treasuries_01152013!DY96*BL107)</f>
        <v>1</v>
      </c>
      <c r="DU107" s="17">
        <f>EXP(-Treasuries_01152013!DZ96*BM107)</f>
        <v>1</v>
      </c>
      <c r="DV107" s="17">
        <f>EXP(-Treasuries_01152013!EA96*BN107)</f>
        <v>1</v>
      </c>
      <c r="DW107" s="8" t="e">
        <f>SUMPRODUCT(BO107:DV107,Treasuries_01152013!K96:BR96)</f>
        <v>#DIV/0!</v>
      </c>
      <c r="DX107" s="11" t="e">
        <f t="shared" si="7"/>
        <v>#DIV/0!</v>
      </c>
    </row>
    <row r="108" spans="2:128">
      <c r="B108" s="10">
        <f>Treasuries_01152013!C97</f>
        <v>0.75</v>
      </c>
      <c r="C108" s="10">
        <f>Treasuries_01152013!E97</f>
        <v>100.757812</v>
      </c>
      <c r="D108" s="10">
        <f>Treasuries_01152013!F97</f>
        <v>100.765625</v>
      </c>
      <c r="E108" s="8">
        <f>Treasuries_01152013!H97</f>
        <v>1.4166666666666667</v>
      </c>
      <c r="F108" s="8">
        <f t="shared" si="8"/>
        <v>100.7617185</v>
      </c>
      <c r="G108" s="24" t="e">
        <f>IF(Treasuries_01152013!BT97=0,0,theta0+(theta1+theta2)*(1-EXP(-Treasuries_01152013!BT97/la))/(Treasuries_01152013!BT97/la)-theta2*EXP(-Treasuries_01152013!BT97/la))</f>
        <v>#DIV/0!</v>
      </c>
      <c r="H108" s="24" t="e">
        <f>IF(Treasuries_01152013!BU97=0,0,theta0+(theta1+theta2)*(1-EXP(-Treasuries_01152013!BU97/la))/(Treasuries_01152013!BU97/la)-theta2*EXP(-Treasuries_01152013!BU97/la))</f>
        <v>#DIV/0!</v>
      </c>
      <c r="I108" s="24" t="e">
        <f>IF(Treasuries_01152013!BV97=0,0,theta0+(theta1+theta2)*(1-EXP(-Treasuries_01152013!BV97/la))/(Treasuries_01152013!BV97/la)-theta2*EXP(-Treasuries_01152013!BV97/la))</f>
        <v>#DIV/0!</v>
      </c>
      <c r="J108" s="24">
        <f>IF(Treasuries_01152013!BW97=0,0,theta0+(theta1+theta2)*(1-EXP(-Treasuries_01152013!BW97/la))/(Treasuries_01152013!BW97/la)-theta2*EXP(-Treasuries_01152013!BW97/la))</f>
        <v>0</v>
      </c>
      <c r="K108" s="24">
        <f>IF(Treasuries_01152013!BX97=0,0,theta0+(theta1+theta2)*(1-EXP(-Treasuries_01152013!BX97/la))/(Treasuries_01152013!BX97/la)-theta2*EXP(-Treasuries_01152013!BX97/la))</f>
        <v>0</v>
      </c>
      <c r="L108" s="24">
        <f>IF(Treasuries_01152013!BY97=0,0,theta0+(theta1+theta2)*(1-EXP(-Treasuries_01152013!BY97/la))/(Treasuries_01152013!BY97/la)-theta2*EXP(-Treasuries_01152013!BY97/la))</f>
        <v>0</v>
      </c>
      <c r="M108" s="24">
        <f>IF(Treasuries_01152013!BZ97=0,0,theta0+(theta1+theta2)*(1-EXP(-Treasuries_01152013!BZ97/la))/(Treasuries_01152013!BZ97/la)-theta2*EXP(-Treasuries_01152013!BZ97/la))</f>
        <v>0</v>
      </c>
      <c r="N108" s="24">
        <f>IF(Treasuries_01152013!CA97=0,0,theta0+(theta1+theta2)*(1-EXP(-Treasuries_01152013!CA97/la))/(Treasuries_01152013!CA97/la)-theta2*EXP(-Treasuries_01152013!CA97/la))</f>
        <v>0</v>
      </c>
      <c r="O108" s="24">
        <f>IF(Treasuries_01152013!CB97=0,0,theta0+(theta1+theta2)*(1-EXP(-Treasuries_01152013!CB97/la))/(Treasuries_01152013!CB97/la)-theta2*EXP(-Treasuries_01152013!CB97/la))</f>
        <v>0</v>
      </c>
      <c r="P108" s="24">
        <f>IF(Treasuries_01152013!CC97=0,0,theta0+(theta1+theta2)*(1-EXP(-Treasuries_01152013!CC97/la))/(Treasuries_01152013!CC97/la)-theta2*EXP(-Treasuries_01152013!CC97/la))</f>
        <v>0</v>
      </c>
      <c r="Q108" s="24">
        <f>IF(Treasuries_01152013!CD97=0,0,theta0+(theta1+theta2)*(1-EXP(-Treasuries_01152013!CD97/la))/(Treasuries_01152013!CD97/la)-theta2*EXP(-Treasuries_01152013!CD97/la))</f>
        <v>0</v>
      </c>
      <c r="R108" s="24">
        <f>IF(Treasuries_01152013!CE97=0,0,theta0+(theta1+theta2)*(1-EXP(-Treasuries_01152013!CE97/la))/(Treasuries_01152013!CE97/la)-theta2*EXP(-Treasuries_01152013!CE97/la))</f>
        <v>0</v>
      </c>
      <c r="S108" s="24">
        <f>IF(Treasuries_01152013!CF97=0,0,theta0+(theta1+theta2)*(1-EXP(-Treasuries_01152013!CF97/la))/(Treasuries_01152013!CF97/la)-theta2*EXP(-Treasuries_01152013!CF97/la))</f>
        <v>0</v>
      </c>
      <c r="T108" s="24">
        <f>IF(Treasuries_01152013!CG97=0,0,theta0+(theta1+theta2)*(1-EXP(-Treasuries_01152013!CG97/la))/(Treasuries_01152013!CG97/la)-theta2*EXP(-Treasuries_01152013!CG97/la))</f>
        <v>0</v>
      </c>
      <c r="U108" s="24">
        <f>IF(Treasuries_01152013!CH97=0,0,theta0+(theta1+theta2)*(1-EXP(-Treasuries_01152013!CH97/la))/(Treasuries_01152013!CH97/la)-theta2*EXP(-Treasuries_01152013!CH97/la))</f>
        <v>0</v>
      </c>
      <c r="V108" s="24">
        <f>IF(Treasuries_01152013!CI97=0,0,theta0+(theta1+theta2)*(1-EXP(-Treasuries_01152013!CI97/la))/(Treasuries_01152013!CI97/la)-theta2*EXP(-Treasuries_01152013!CI97/la))</f>
        <v>0</v>
      </c>
      <c r="W108" s="24">
        <f>IF(Treasuries_01152013!CJ97=0,0,theta0+(theta1+theta2)*(1-EXP(-Treasuries_01152013!CJ97/la))/(Treasuries_01152013!CJ97/la)-theta2*EXP(-Treasuries_01152013!CJ97/la))</f>
        <v>0</v>
      </c>
      <c r="X108" s="24">
        <f>IF(Treasuries_01152013!CK97=0,0,theta0+(theta1+theta2)*(1-EXP(-Treasuries_01152013!CK97/la))/(Treasuries_01152013!CK97/la)-theta2*EXP(-Treasuries_01152013!CK97/la))</f>
        <v>0</v>
      </c>
      <c r="Y108" s="24">
        <f>IF(Treasuries_01152013!CL97=0,0,theta0+(theta1+theta2)*(1-EXP(-Treasuries_01152013!CL97/la))/(Treasuries_01152013!CL97/la)-theta2*EXP(-Treasuries_01152013!CL97/la))</f>
        <v>0</v>
      </c>
      <c r="Z108" s="24">
        <f>IF(Treasuries_01152013!CM97=0,0,theta0+(theta1+theta2)*(1-EXP(-Treasuries_01152013!CM97/la))/(Treasuries_01152013!CM97/la)-theta2*EXP(-Treasuries_01152013!CM97/la))</f>
        <v>0</v>
      </c>
      <c r="AA108" s="24">
        <f>IF(Treasuries_01152013!CN97=0,0,theta0+(theta1+theta2)*(1-EXP(-Treasuries_01152013!CN97/la))/(Treasuries_01152013!CN97/la)-theta2*EXP(-Treasuries_01152013!CN97/la))</f>
        <v>0</v>
      </c>
      <c r="AB108" s="24">
        <f>IF(Treasuries_01152013!CO97=0,0,theta0+(theta1+theta2)*(1-EXP(-Treasuries_01152013!CO97/la))/(Treasuries_01152013!CO97/la)-theta2*EXP(-Treasuries_01152013!CO97/la))</f>
        <v>0</v>
      </c>
      <c r="AC108" s="24">
        <f>IF(Treasuries_01152013!CP97=0,0,theta0+(theta1+theta2)*(1-EXP(-Treasuries_01152013!CP97/la))/(Treasuries_01152013!CP97/la)-theta2*EXP(-Treasuries_01152013!CP97/la))</f>
        <v>0</v>
      </c>
      <c r="AD108" s="24">
        <f>IF(Treasuries_01152013!CQ97=0,0,theta0+(theta1+theta2)*(1-EXP(-Treasuries_01152013!CQ97/la))/(Treasuries_01152013!CQ97/la)-theta2*EXP(-Treasuries_01152013!CQ97/la))</f>
        <v>0</v>
      </c>
      <c r="AE108" s="24">
        <f>IF(Treasuries_01152013!CR97=0,0,theta0+(theta1+theta2)*(1-EXP(-Treasuries_01152013!CR97/la))/(Treasuries_01152013!CR97/la)-theta2*EXP(-Treasuries_01152013!CR97/la))</f>
        <v>0</v>
      </c>
      <c r="AF108" s="24">
        <f>IF(Treasuries_01152013!CS97=0,0,theta0+(theta1+theta2)*(1-EXP(-Treasuries_01152013!CS97/la))/(Treasuries_01152013!CS97/la)-theta2*EXP(-Treasuries_01152013!CS97/la))</f>
        <v>0</v>
      </c>
      <c r="AG108" s="24">
        <f>IF(Treasuries_01152013!CT97=0,0,theta0+(theta1+theta2)*(1-EXP(-Treasuries_01152013!CT97/la))/(Treasuries_01152013!CT97/la)-theta2*EXP(-Treasuries_01152013!CT97/la))</f>
        <v>0</v>
      </c>
      <c r="AH108" s="24">
        <f>IF(Treasuries_01152013!CU97=0,0,theta0+(theta1+theta2)*(1-EXP(-Treasuries_01152013!CU97/la))/(Treasuries_01152013!CU97/la)-theta2*EXP(-Treasuries_01152013!CU97/la))</f>
        <v>0</v>
      </c>
      <c r="AI108" s="24">
        <f>IF(Treasuries_01152013!CV97=0,0,theta0+(theta1+theta2)*(1-EXP(-Treasuries_01152013!CV97/la))/(Treasuries_01152013!CV97/la)-theta2*EXP(-Treasuries_01152013!CV97/la))</f>
        <v>0</v>
      </c>
      <c r="AJ108" s="24">
        <f>IF(Treasuries_01152013!CW97=0,0,theta0+(theta1+theta2)*(1-EXP(-Treasuries_01152013!CW97/la))/(Treasuries_01152013!CW97/la)-theta2*EXP(-Treasuries_01152013!CW97/la))</f>
        <v>0</v>
      </c>
      <c r="AK108" s="24">
        <f>IF(Treasuries_01152013!CX97=0,0,theta0+(theta1+theta2)*(1-EXP(-Treasuries_01152013!CX97/la))/(Treasuries_01152013!CX97/la)-theta2*EXP(-Treasuries_01152013!CX97/la))</f>
        <v>0</v>
      </c>
      <c r="AL108" s="24">
        <f>IF(Treasuries_01152013!CY97=0,0,theta0+(theta1+theta2)*(1-EXP(-Treasuries_01152013!CY97/la))/(Treasuries_01152013!CY97/la)-theta2*EXP(-Treasuries_01152013!CY97/la))</f>
        <v>0</v>
      </c>
      <c r="AM108" s="24">
        <f>IF(Treasuries_01152013!CZ97=0,0,theta0+(theta1+theta2)*(1-EXP(-Treasuries_01152013!CZ97/la))/(Treasuries_01152013!CZ97/la)-theta2*EXP(-Treasuries_01152013!CZ97/la))</f>
        <v>0</v>
      </c>
      <c r="AN108" s="24">
        <f>IF(Treasuries_01152013!DA97=0,0,theta0+(theta1+theta2)*(1-EXP(-Treasuries_01152013!DA97/la))/(Treasuries_01152013!DA97/la)-theta2*EXP(-Treasuries_01152013!DA97/la))</f>
        <v>0</v>
      </c>
      <c r="AO108" s="24">
        <f>IF(Treasuries_01152013!DB97=0,0,theta0+(theta1+theta2)*(1-EXP(-Treasuries_01152013!DB97/la))/(Treasuries_01152013!DB97/la)-theta2*EXP(-Treasuries_01152013!DB97/la))</f>
        <v>0</v>
      </c>
      <c r="AP108" s="24">
        <f>IF(Treasuries_01152013!DC97=0,0,theta0+(theta1+theta2)*(1-EXP(-Treasuries_01152013!DC97/la))/(Treasuries_01152013!DC97/la)-theta2*EXP(-Treasuries_01152013!DC97/la))</f>
        <v>0</v>
      </c>
      <c r="AQ108" s="24">
        <f>IF(Treasuries_01152013!DD97=0,0,theta0+(theta1+theta2)*(1-EXP(-Treasuries_01152013!DD97/la))/(Treasuries_01152013!DD97/la)-theta2*EXP(-Treasuries_01152013!DD97/la))</f>
        <v>0</v>
      </c>
      <c r="AR108" s="24">
        <f>IF(Treasuries_01152013!DE97=0,0,theta0+(theta1+theta2)*(1-EXP(-Treasuries_01152013!DE97/la))/(Treasuries_01152013!DE97/la)-theta2*EXP(-Treasuries_01152013!DE97/la))</f>
        <v>0</v>
      </c>
      <c r="AS108" s="24">
        <f>IF(Treasuries_01152013!DF97=0,0,theta0+(theta1+theta2)*(1-EXP(-Treasuries_01152013!DF97/la))/(Treasuries_01152013!DF97/la)-theta2*EXP(-Treasuries_01152013!DF97/la))</f>
        <v>0</v>
      </c>
      <c r="AT108" s="24">
        <f>IF(Treasuries_01152013!DG97=0,0,theta0+(theta1+theta2)*(1-EXP(-Treasuries_01152013!DG97/la))/(Treasuries_01152013!DG97/la)-theta2*EXP(-Treasuries_01152013!DG97/la))</f>
        <v>0</v>
      </c>
      <c r="AU108" s="24">
        <f>IF(Treasuries_01152013!DH97=0,0,theta0+(theta1+theta2)*(1-EXP(-Treasuries_01152013!DH97/la))/(Treasuries_01152013!DH97/la)-theta2*EXP(-Treasuries_01152013!DH97/la))</f>
        <v>0</v>
      </c>
      <c r="AV108" s="24">
        <f>IF(Treasuries_01152013!DI97=0,0,theta0+(theta1+theta2)*(1-EXP(-Treasuries_01152013!DI97/la))/(Treasuries_01152013!DI97/la)-theta2*EXP(-Treasuries_01152013!DI97/la))</f>
        <v>0</v>
      </c>
      <c r="AW108" s="24">
        <f>IF(Treasuries_01152013!DJ97=0,0,theta0+(theta1+theta2)*(1-EXP(-Treasuries_01152013!DJ97/la))/(Treasuries_01152013!DJ97/la)-theta2*EXP(-Treasuries_01152013!DJ97/la))</f>
        <v>0</v>
      </c>
      <c r="AX108" s="24">
        <f>IF(Treasuries_01152013!DK97=0,0,theta0+(theta1+theta2)*(1-EXP(-Treasuries_01152013!DK97/la))/(Treasuries_01152013!DK97/la)-theta2*EXP(-Treasuries_01152013!DK97/la))</f>
        <v>0</v>
      </c>
      <c r="AY108" s="24">
        <f>IF(Treasuries_01152013!DL97=0,0,theta0+(theta1+theta2)*(1-EXP(-Treasuries_01152013!DL97/la))/(Treasuries_01152013!DL97/la)-theta2*EXP(-Treasuries_01152013!DL97/la))</f>
        <v>0</v>
      </c>
      <c r="AZ108" s="24">
        <f>IF(Treasuries_01152013!DM97=0,0,theta0+(theta1+theta2)*(1-EXP(-Treasuries_01152013!DM97/la))/(Treasuries_01152013!DM97/la)-theta2*EXP(-Treasuries_01152013!DM97/la))</f>
        <v>0</v>
      </c>
      <c r="BA108" s="24">
        <f>IF(Treasuries_01152013!DN97=0,0,theta0+(theta1+theta2)*(1-EXP(-Treasuries_01152013!DN97/la))/(Treasuries_01152013!DN97/la)-theta2*EXP(-Treasuries_01152013!DN97/la))</f>
        <v>0</v>
      </c>
      <c r="BB108" s="24">
        <f>IF(Treasuries_01152013!DO97=0,0,theta0+(theta1+theta2)*(1-EXP(-Treasuries_01152013!DO97/la))/(Treasuries_01152013!DO97/la)-theta2*EXP(-Treasuries_01152013!DO97/la))</f>
        <v>0</v>
      </c>
      <c r="BC108" s="24">
        <f>IF(Treasuries_01152013!DP97=0,0,theta0+(theta1+theta2)*(1-EXP(-Treasuries_01152013!DP97/la))/(Treasuries_01152013!DP97/la)-theta2*EXP(-Treasuries_01152013!DP97/la))</f>
        <v>0</v>
      </c>
      <c r="BD108" s="24">
        <f>IF(Treasuries_01152013!DQ97=0,0,theta0+(theta1+theta2)*(1-EXP(-Treasuries_01152013!DQ97/la))/(Treasuries_01152013!DQ97/la)-theta2*EXP(-Treasuries_01152013!DQ97/la))</f>
        <v>0</v>
      </c>
      <c r="BE108" s="24">
        <f>IF(Treasuries_01152013!DR97=0,0,theta0+(theta1+theta2)*(1-EXP(-Treasuries_01152013!DR97/la))/(Treasuries_01152013!DR97/la)-theta2*EXP(-Treasuries_01152013!DR97/la))</f>
        <v>0</v>
      </c>
      <c r="BF108" s="24">
        <f>IF(Treasuries_01152013!DS97=0,0,theta0+(theta1+theta2)*(1-EXP(-Treasuries_01152013!DS97/la))/(Treasuries_01152013!DS97/la)-theta2*EXP(-Treasuries_01152013!DS97/la))</f>
        <v>0</v>
      </c>
      <c r="BG108" s="24">
        <f>IF(Treasuries_01152013!DT97=0,0,theta0+(theta1+theta2)*(1-EXP(-Treasuries_01152013!DT97/la))/(Treasuries_01152013!DT97/la)-theta2*EXP(-Treasuries_01152013!DT97/la))</f>
        <v>0</v>
      </c>
      <c r="BH108" s="24">
        <f>IF(Treasuries_01152013!DU97=0,0,theta0+(theta1+theta2)*(1-EXP(-Treasuries_01152013!DU97/la))/(Treasuries_01152013!DU97/la)-theta2*EXP(-Treasuries_01152013!DU97/la))</f>
        <v>0</v>
      </c>
      <c r="BI108" s="24">
        <f>IF(Treasuries_01152013!DV97=0,0,theta0+(theta1+theta2)*(1-EXP(-Treasuries_01152013!DV97/la))/(Treasuries_01152013!DV97/la)-theta2*EXP(-Treasuries_01152013!DV97/la))</f>
        <v>0</v>
      </c>
      <c r="BJ108" s="24">
        <f>IF(Treasuries_01152013!DW97=0,0,theta0+(theta1+theta2)*(1-EXP(-Treasuries_01152013!DW97/la))/(Treasuries_01152013!DW97/la)-theta2*EXP(-Treasuries_01152013!DW97/la))</f>
        <v>0</v>
      </c>
      <c r="BK108" s="24">
        <f>IF(Treasuries_01152013!DX97=0,0,theta0+(theta1+theta2)*(1-EXP(-Treasuries_01152013!DX97/la))/(Treasuries_01152013!DX97/la)-theta2*EXP(-Treasuries_01152013!DX97/la))</f>
        <v>0</v>
      </c>
      <c r="BL108" s="24">
        <f>IF(Treasuries_01152013!DY97=0,0,theta0+(theta1+theta2)*(1-EXP(-Treasuries_01152013!DY97/la))/(Treasuries_01152013!DY97/la)-theta2*EXP(-Treasuries_01152013!DY97/la))</f>
        <v>0</v>
      </c>
      <c r="BM108" s="24">
        <f>IF(Treasuries_01152013!DZ97=0,0,theta0+(theta1+theta2)*(1-EXP(-Treasuries_01152013!DZ97/la))/(Treasuries_01152013!DZ97/la)-theta2*EXP(-Treasuries_01152013!DZ97/la))</f>
        <v>0</v>
      </c>
      <c r="BN108" s="24">
        <f>IF(Treasuries_01152013!EA97=0,0,theta0+(theta1+theta2)*(1-EXP(-Treasuries_01152013!EA97/la))/(Treasuries_01152013!EA97/la)-theta2*EXP(-Treasuries_01152013!EA97/la))</f>
        <v>0</v>
      </c>
      <c r="BO108" s="17" t="e">
        <f>EXP(-Treasuries_01152013!BT97*G108)</f>
        <v>#DIV/0!</v>
      </c>
      <c r="BP108" s="17" t="e">
        <f>EXP(-Treasuries_01152013!BU97*H108)</f>
        <v>#DIV/0!</v>
      </c>
      <c r="BQ108" s="17" t="e">
        <f>EXP(-Treasuries_01152013!BV97*I108)</f>
        <v>#DIV/0!</v>
      </c>
      <c r="BR108" s="17">
        <f>EXP(-Treasuries_01152013!BW97*J108)</f>
        <v>1</v>
      </c>
      <c r="BS108" s="17">
        <f>EXP(-Treasuries_01152013!BX97*K108)</f>
        <v>1</v>
      </c>
      <c r="BT108" s="17">
        <f>EXP(-Treasuries_01152013!BY97*L108)</f>
        <v>1</v>
      </c>
      <c r="BU108" s="17">
        <f>EXP(-Treasuries_01152013!BZ97*M108)</f>
        <v>1</v>
      </c>
      <c r="BV108" s="17">
        <f>EXP(-Treasuries_01152013!CA97*N108)</f>
        <v>1</v>
      </c>
      <c r="BW108" s="17">
        <f>EXP(-Treasuries_01152013!CB97*O108)</f>
        <v>1</v>
      </c>
      <c r="BX108" s="17">
        <f>EXP(-Treasuries_01152013!CC97*P108)</f>
        <v>1</v>
      </c>
      <c r="BY108" s="17">
        <f>EXP(-Treasuries_01152013!CD97*Q108)</f>
        <v>1</v>
      </c>
      <c r="BZ108" s="17">
        <f>EXP(-Treasuries_01152013!CE97*R108)</f>
        <v>1</v>
      </c>
      <c r="CA108" s="17">
        <f>EXP(-Treasuries_01152013!CF97*S108)</f>
        <v>1</v>
      </c>
      <c r="CB108" s="17">
        <f>EXP(-Treasuries_01152013!CG97*T108)</f>
        <v>1</v>
      </c>
      <c r="CC108" s="17">
        <f>EXP(-Treasuries_01152013!CH97*U108)</f>
        <v>1</v>
      </c>
      <c r="CD108" s="17">
        <f>EXP(-Treasuries_01152013!CI97*V108)</f>
        <v>1</v>
      </c>
      <c r="CE108" s="17">
        <f>EXP(-Treasuries_01152013!CJ97*W108)</f>
        <v>1</v>
      </c>
      <c r="CF108" s="17">
        <f>EXP(-Treasuries_01152013!CK97*X108)</f>
        <v>1</v>
      </c>
      <c r="CG108" s="17">
        <f>EXP(-Treasuries_01152013!CL97*Y108)</f>
        <v>1</v>
      </c>
      <c r="CH108" s="17">
        <f>EXP(-Treasuries_01152013!CM97*Z108)</f>
        <v>1</v>
      </c>
      <c r="CI108" s="17">
        <f>EXP(-Treasuries_01152013!CN97*AA108)</f>
        <v>1</v>
      </c>
      <c r="CJ108" s="17">
        <f>EXP(-Treasuries_01152013!CO97*AB108)</f>
        <v>1</v>
      </c>
      <c r="CK108" s="17">
        <f>EXP(-Treasuries_01152013!CP97*AC108)</f>
        <v>1</v>
      </c>
      <c r="CL108" s="17">
        <f>EXP(-Treasuries_01152013!CQ97*AD108)</f>
        <v>1</v>
      </c>
      <c r="CM108" s="17">
        <f>EXP(-Treasuries_01152013!CR97*AE108)</f>
        <v>1</v>
      </c>
      <c r="CN108" s="17">
        <f>EXP(-Treasuries_01152013!CS97*AF108)</f>
        <v>1</v>
      </c>
      <c r="CO108" s="17">
        <f>EXP(-Treasuries_01152013!CT97*AG108)</f>
        <v>1</v>
      </c>
      <c r="CP108" s="17">
        <f>EXP(-Treasuries_01152013!CU97*AH108)</f>
        <v>1</v>
      </c>
      <c r="CQ108" s="17">
        <f>EXP(-Treasuries_01152013!CV97*AI108)</f>
        <v>1</v>
      </c>
      <c r="CR108" s="17">
        <f>EXP(-Treasuries_01152013!CW97*AJ108)</f>
        <v>1</v>
      </c>
      <c r="CS108" s="17">
        <f>EXP(-Treasuries_01152013!CX97*AK108)</f>
        <v>1</v>
      </c>
      <c r="CT108" s="17">
        <f>EXP(-Treasuries_01152013!CY97*AL108)</f>
        <v>1</v>
      </c>
      <c r="CU108" s="17">
        <f>EXP(-Treasuries_01152013!CZ97*AM108)</f>
        <v>1</v>
      </c>
      <c r="CV108" s="17">
        <f>EXP(-Treasuries_01152013!DA97*AN108)</f>
        <v>1</v>
      </c>
      <c r="CW108" s="17">
        <f>EXP(-Treasuries_01152013!DB97*AO108)</f>
        <v>1</v>
      </c>
      <c r="CX108" s="17">
        <f>EXP(-Treasuries_01152013!DC97*AP108)</f>
        <v>1</v>
      </c>
      <c r="CY108" s="17">
        <f>EXP(-Treasuries_01152013!DD97*AQ108)</f>
        <v>1</v>
      </c>
      <c r="CZ108" s="17">
        <f>EXP(-Treasuries_01152013!DE97*AR108)</f>
        <v>1</v>
      </c>
      <c r="DA108" s="17">
        <f>EXP(-Treasuries_01152013!DF97*AS108)</f>
        <v>1</v>
      </c>
      <c r="DB108" s="17">
        <f>EXP(-Treasuries_01152013!DG97*AT108)</f>
        <v>1</v>
      </c>
      <c r="DC108" s="17">
        <f>EXP(-Treasuries_01152013!DH97*AU108)</f>
        <v>1</v>
      </c>
      <c r="DD108" s="17">
        <f>EXP(-Treasuries_01152013!DI97*AV108)</f>
        <v>1</v>
      </c>
      <c r="DE108" s="17">
        <f>EXP(-Treasuries_01152013!DJ97*AW108)</f>
        <v>1</v>
      </c>
      <c r="DF108" s="17">
        <f>EXP(-Treasuries_01152013!DK97*AX108)</f>
        <v>1</v>
      </c>
      <c r="DG108" s="17">
        <f>EXP(-Treasuries_01152013!DL97*AY108)</f>
        <v>1</v>
      </c>
      <c r="DH108" s="17">
        <f>EXP(-Treasuries_01152013!DM97*AZ108)</f>
        <v>1</v>
      </c>
      <c r="DI108" s="17">
        <f>EXP(-Treasuries_01152013!DN97*BA108)</f>
        <v>1</v>
      </c>
      <c r="DJ108" s="17">
        <f>EXP(-Treasuries_01152013!DO97*BB108)</f>
        <v>1</v>
      </c>
      <c r="DK108" s="17">
        <f>EXP(-Treasuries_01152013!DP97*BC108)</f>
        <v>1</v>
      </c>
      <c r="DL108" s="17">
        <f>EXP(-Treasuries_01152013!DQ97*BD108)</f>
        <v>1</v>
      </c>
      <c r="DM108" s="17">
        <f>EXP(-Treasuries_01152013!DR97*BE108)</f>
        <v>1</v>
      </c>
      <c r="DN108" s="17">
        <f>EXP(-Treasuries_01152013!DS97*BF108)</f>
        <v>1</v>
      </c>
      <c r="DO108" s="17">
        <f>EXP(-Treasuries_01152013!DT97*BG108)</f>
        <v>1</v>
      </c>
      <c r="DP108" s="17">
        <f>EXP(-Treasuries_01152013!DU97*BH108)</f>
        <v>1</v>
      </c>
      <c r="DQ108" s="17">
        <f>EXP(-Treasuries_01152013!DV97*BI108)</f>
        <v>1</v>
      </c>
      <c r="DR108" s="17">
        <f>EXP(-Treasuries_01152013!DW97*BJ108)</f>
        <v>1</v>
      </c>
      <c r="DS108" s="17">
        <f>EXP(-Treasuries_01152013!DX97*BK108)</f>
        <v>1</v>
      </c>
      <c r="DT108" s="17">
        <f>EXP(-Treasuries_01152013!DY97*BL108)</f>
        <v>1</v>
      </c>
      <c r="DU108" s="17">
        <f>EXP(-Treasuries_01152013!DZ97*BM108)</f>
        <v>1</v>
      </c>
      <c r="DV108" s="17">
        <f>EXP(-Treasuries_01152013!EA97*BN108)</f>
        <v>1</v>
      </c>
      <c r="DW108" s="8" t="e">
        <f>SUMPRODUCT(BO108:DV108,Treasuries_01152013!K97:BR97)</f>
        <v>#DIV/0!</v>
      </c>
      <c r="DX108" s="11" t="e">
        <f t="shared" si="7"/>
        <v>#DIV/0!</v>
      </c>
    </row>
    <row r="109" spans="2:128">
      <c r="B109" s="10">
        <f>Treasuries_01152013!C98</f>
        <v>0.25</v>
      </c>
      <c r="C109" s="10">
        <f>Treasuries_01152013!E98</f>
        <v>100.046875</v>
      </c>
      <c r="D109" s="10">
        <f>Treasuries_01152013!F98</f>
        <v>100.054688</v>
      </c>
      <c r="E109" s="8">
        <f>Treasuries_01152013!H98</f>
        <v>1.4583333333333333</v>
      </c>
      <c r="F109" s="8">
        <f t="shared" si="8"/>
        <v>100.0507815</v>
      </c>
      <c r="G109" s="24" t="e">
        <f>IF(Treasuries_01152013!BT98=0,0,theta0+(theta1+theta2)*(1-EXP(-Treasuries_01152013!BT98/la))/(Treasuries_01152013!BT98/la)-theta2*EXP(-Treasuries_01152013!BT98/la))</f>
        <v>#DIV/0!</v>
      </c>
      <c r="H109" s="24" t="e">
        <f>IF(Treasuries_01152013!BU98=0,0,theta0+(theta1+theta2)*(1-EXP(-Treasuries_01152013!BU98/la))/(Treasuries_01152013!BU98/la)-theta2*EXP(-Treasuries_01152013!BU98/la))</f>
        <v>#DIV/0!</v>
      </c>
      <c r="I109" s="24" t="e">
        <f>IF(Treasuries_01152013!BV98=0,0,theta0+(theta1+theta2)*(1-EXP(-Treasuries_01152013!BV98/la))/(Treasuries_01152013!BV98/la)-theta2*EXP(-Treasuries_01152013!BV98/la))</f>
        <v>#DIV/0!</v>
      </c>
      <c r="J109" s="24">
        <f>IF(Treasuries_01152013!BW98=0,0,theta0+(theta1+theta2)*(1-EXP(-Treasuries_01152013!BW98/la))/(Treasuries_01152013!BW98/la)-theta2*EXP(-Treasuries_01152013!BW98/la))</f>
        <v>0</v>
      </c>
      <c r="K109" s="24">
        <f>IF(Treasuries_01152013!BX98=0,0,theta0+(theta1+theta2)*(1-EXP(-Treasuries_01152013!BX98/la))/(Treasuries_01152013!BX98/la)-theta2*EXP(-Treasuries_01152013!BX98/la))</f>
        <v>0</v>
      </c>
      <c r="L109" s="24">
        <f>IF(Treasuries_01152013!BY98=0,0,theta0+(theta1+theta2)*(1-EXP(-Treasuries_01152013!BY98/la))/(Treasuries_01152013!BY98/la)-theta2*EXP(-Treasuries_01152013!BY98/la))</f>
        <v>0</v>
      </c>
      <c r="M109" s="24">
        <f>IF(Treasuries_01152013!BZ98=0,0,theta0+(theta1+theta2)*(1-EXP(-Treasuries_01152013!BZ98/la))/(Treasuries_01152013!BZ98/la)-theta2*EXP(-Treasuries_01152013!BZ98/la))</f>
        <v>0</v>
      </c>
      <c r="N109" s="24">
        <f>IF(Treasuries_01152013!CA98=0,0,theta0+(theta1+theta2)*(1-EXP(-Treasuries_01152013!CA98/la))/(Treasuries_01152013!CA98/la)-theta2*EXP(-Treasuries_01152013!CA98/la))</f>
        <v>0</v>
      </c>
      <c r="O109" s="24">
        <f>IF(Treasuries_01152013!CB98=0,0,theta0+(theta1+theta2)*(1-EXP(-Treasuries_01152013!CB98/la))/(Treasuries_01152013!CB98/la)-theta2*EXP(-Treasuries_01152013!CB98/la))</f>
        <v>0</v>
      </c>
      <c r="P109" s="24">
        <f>IF(Treasuries_01152013!CC98=0,0,theta0+(theta1+theta2)*(1-EXP(-Treasuries_01152013!CC98/la))/(Treasuries_01152013!CC98/la)-theta2*EXP(-Treasuries_01152013!CC98/la))</f>
        <v>0</v>
      </c>
      <c r="Q109" s="24">
        <f>IF(Treasuries_01152013!CD98=0,0,theta0+(theta1+theta2)*(1-EXP(-Treasuries_01152013!CD98/la))/(Treasuries_01152013!CD98/la)-theta2*EXP(-Treasuries_01152013!CD98/la))</f>
        <v>0</v>
      </c>
      <c r="R109" s="24">
        <f>IF(Treasuries_01152013!CE98=0,0,theta0+(theta1+theta2)*(1-EXP(-Treasuries_01152013!CE98/la))/(Treasuries_01152013!CE98/la)-theta2*EXP(-Treasuries_01152013!CE98/la))</f>
        <v>0</v>
      </c>
      <c r="S109" s="24">
        <f>IF(Treasuries_01152013!CF98=0,0,theta0+(theta1+theta2)*(1-EXP(-Treasuries_01152013!CF98/la))/(Treasuries_01152013!CF98/la)-theta2*EXP(-Treasuries_01152013!CF98/la))</f>
        <v>0</v>
      </c>
      <c r="T109" s="24">
        <f>IF(Treasuries_01152013!CG98=0,0,theta0+(theta1+theta2)*(1-EXP(-Treasuries_01152013!CG98/la))/(Treasuries_01152013!CG98/la)-theta2*EXP(-Treasuries_01152013!CG98/la))</f>
        <v>0</v>
      </c>
      <c r="U109" s="24">
        <f>IF(Treasuries_01152013!CH98=0,0,theta0+(theta1+theta2)*(1-EXP(-Treasuries_01152013!CH98/la))/(Treasuries_01152013!CH98/la)-theta2*EXP(-Treasuries_01152013!CH98/la))</f>
        <v>0</v>
      </c>
      <c r="V109" s="24">
        <f>IF(Treasuries_01152013!CI98=0,0,theta0+(theta1+theta2)*(1-EXP(-Treasuries_01152013!CI98/la))/(Treasuries_01152013!CI98/la)-theta2*EXP(-Treasuries_01152013!CI98/la))</f>
        <v>0</v>
      </c>
      <c r="W109" s="24">
        <f>IF(Treasuries_01152013!CJ98=0,0,theta0+(theta1+theta2)*(1-EXP(-Treasuries_01152013!CJ98/la))/(Treasuries_01152013!CJ98/la)-theta2*EXP(-Treasuries_01152013!CJ98/la))</f>
        <v>0</v>
      </c>
      <c r="X109" s="24">
        <f>IF(Treasuries_01152013!CK98=0,0,theta0+(theta1+theta2)*(1-EXP(-Treasuries_01152013!CK98/la))/(Treasuries_01152013!CK98/la)-theta2*EXP(-Treasuries_01152013!CK98/la))</f>
        <v>0</v>
      </c>
      <c r="Y109" s="24">
        <f>IF(Treasuries_01152013!CL98=0,0,theta0+(theta1+theta2)*(1-EXP(-Treasuries_01152013!CL98/la))/(Treasuries_01152013!CL98/la)-theta2*EXP(-Treasuries_01152013!CL98/la))</f>
        <v>0</v>
      </c>
      <c r="Z109" s="24">
        <f>IF(Treasuries_01152013!CM98=0,0,theta0+(theta1+theta2)*(1-EXP(-Treasuries_01152013!CM98/la))/(Treasuries_01152013!CM98/la)-theta2*EXP(-Treasuries_01152013!CM98/la))</f>
        <v>0</v>
      </c>
      <c r="AA109" s="24">
        <f>IF(Treasuries_01152013!CN98=0,0,theta0+(theta1+theta2)*(1-EXP(-Treasuries_01152013!CN98/la))/(Treasuries_01152013!CN98/la)-theta2*EXP(-Treasuries_01152013!CN98/la))</f>
        <v>0</v>
      </c>
      <c r="AB109" s="24">
        <f>IF(Treasuries_01152013!CO98=0,0,theta0+(theta1+theta2)*(1-EXP(-Treasuries_01152013!CO98/la))/(Treasuries_01152013!CO98/la)-theta2*EXP(-Treasuries_01152013!CO98/la))</f>
        <v>0</v>
      </c>
      <c r="AC109" s="24">
        <f>IF(Treasuries_01152013!CP98=0,0,theta0+(theta1+theta2)*(1-EXP(-Treasuries_01152013!CP98/la))/(Treasuries_01152013!CP98/la)-theta2*EXP(-Treasuries_01152013!CP98/la))</f>
        <v>0</v>
      </c>
      <c r="AD109" s="24">
        <f>IF(Treasuries_01152013!CQ98=0,0,theta0+(theta1+theta2)*(1-EXP(-Treasuries_01152013!CQ98/la))/(Treasuries_01152013!CQ98/la)-theta2*EXP(-Treasuries_01152013!CQ98/la))</f>
        <v>0</v>
      </c>
      <c r="AE109" s="24">
        <f>IF(Treasuries_01152013!CR98=0,0,theta0+(theta1+theta2)*(1-EXP(-Treasuries_01152013!CR98/la))/(Treasuries_01152013!CR98/la)-theta2*EXP(-Treasuries_01152013!CR98/la))</f>
        <v>0</v>
      </c>
      <c r="AF109" s="24">
        <f>IF(Treasuries_01152013!CS98=0,0,theta0+(theta1+theta2)*(1-EXP(-Treasuries_01152013!CS98/la))/(Treasuries_01152013!CS98/la)-theta2*EXP(-Treasuries_01152013!CS98/la))</f>
        <v>0</v>
      </c>
      <c r="AG109" s="24">
        <f>IF(Treasuries_01152013!CT98=0,0,theta0+(theta1+theta2)*(1-EXP(-Treasuries_01152013!CT98/la))/(Treasuries_01152013!CT98/la)-theta2*EXP(-Treasuries_01152013!CT98/la))</f>
        <v>0</v>
      </c>
      <c r="AH109" s="24">
        <f>IF(Treasuries_01152013!CU98=0,0,theta0+(theta1+theta2)*(1-EXP(-Treasuries_01152013!CU98/la))/(Treasuries_01152013!CU98/la)-theta2*EXP(-Treasuries_01152013!CU98/la))</f>
        <v>0</v>
      </c>
      <c r="AI109" s="24">
        <f>IF(Treasuries_01152013!CV98=0,0,theta0+(theta1+theta2)*(1-EXP(-Treasuries_01152013!CV98/la))/(Treasuries_01152013!CV98/la)-theta2*EXP(-Treasuries_01152013!CV98/la))</f>
        <v>0</v>
      </c>
      <c r="AJ109" s="24">
        <f>IF(Treasuries_01152013!CW98=0,0,theta0+(theta1+theta2)*(1-EXP(-Treasuries_01152013!CW98/la))/(Treasuries_01152013!CW98/la)-theta2*EXP(-Treasuries_01152013!CW98/la))</f>
        <v>0</v>
      </c>
      <c r="AK109" s="24">
        <f>IF(Treasuries_01152013!CX98=0,0,theta0+(theta1+theta2)*(1-EXP(-Treasuries_01152013!CX98/la))/(Treasuries_01152013!CX98/la)-theta2*EXP(-Treasuries_01152013!CX98/la))</f>
        <v>0</v>
      </c>
      <c r="AL109" s="24">
        <f>IF(Treasuries_01152013!CY98=0,0,theta0+(theta1+theta2)*(1-EXP(-Treasuries_01152013!CY98/la))/(Treasuries_01152013!CY98/la)-theta2*EXP(-Treasuries_01152013!CY98/la))</f>
        <v>0</v>
      </c>
      <c r="AM109" s="24">
        <f>IF(Treasuries_01152013!CZ98=0,0,theta0+(theta1+theta2)*(1-EXP(-Treasuries_01152013!CZ98/la))/(Treasuries_01152013!CZ98/la)-theta2*EXP(-Treasuries_01152013!CZ98/la))</f>
        <v>0</v>
      </c>
      <c r="AN109" s="24">
        <f>IF(Treasuries_01152013!DA98=0,0,theta0+(theta1+theta2)*(1-EXP(-Treasuries_01152013!DA98/la))/(Treasuries_01152013!DA98/la)-theta2*EXP(-Treasuries_01152013!DA98/la))</f>
        <v>0</v>
      </c>
      <c r="AO109" s="24">
        <f>IF(Treasuries_01152013!DB98=0,0,theta0+(theta1+theta2)*(1-EXP(-Treasuries_01152013!DB98/la))/(Treasuries_01152013!DB98/la)-theta2*EXP(-Treasuries_01152013!DB98/la))</f>
        <v>0</v>
      </c>
      <c r="AP109" s="24">
        <f>IF(Treasuries_01152013!DC98=0,0,theta0+(theta1+theta2)*(1-EXP(-Treasuries_01152013!DC98/la))/(Treasuries_01152013!DC98/la)-theta2*EXP(-Treasuries_01152013!DC98/la))</f>
        <v>0</v>
      </c>
      <c r="AQ109" s="24">
        <f>IF(Treasuries_01152013!DD98=0,0,theta0+(theta1+theta2)*(1-EXP(-Treasuries_01152013!DD98/la))/(Treasuries_01152013!DD98/la)-theta2*EXP(-Treasuries_01152013!DD98/la))</f>
        <v>0</v>
      </c>
      <c r="AR109" s="24">
        <f>IF(Treasuries_01152013!DE98=0,0,theta0+(theta1+theta2)*(1-EXP(-Treasuries_01152013!DE98/la))/(Treasuries_01152013!DE98/la)-theta2*EXP(-Treasuries_01152013!DE98/la))</f>
        <v>0</v>
      </c>
      <c r="AS109" s="24">
        <f>IF(Treasuries_01152013!DF98=0,0,theta0+(theta1+theta2)*(1-EXP(-Treasuries_01152013!DF98/la))/(Treasuries_01152013!DF98/la)-theta2*EXP(-Treasuries_01152013!DF98/la))</f>
        <v>0</v>
      </c>
      <c r="AT109" s="24">
        <f>IF(Treasuries_01152013!DG98=0,0,theta0+(theta1+theta2)*(1-EXP(-Treasuries_01152013!DG98/la))/(Treasuries_01152013!DG98/la)-theta2*EXP(-Treasuries_01152013!DG98/la))</f>
        <v>0</v>
      </c>
      <c r="AU109" s="24">
        <f>IF(Treasuries_01152013!DH98=0,0,theta0+(theta1+theta2)*(1-EXP(-Treasuries_01152013!DH98/la))/(Treasuries_01152013!DH98/la)-theta2*EXP(-Treasuries_01152013!DH98/la))</f>
        <v>0</v>
      </c>
      <c r="AV109" s="24">
        <f>IF(Treasuries_01152013!DI98=0,0,theta0+(theta1+theta2)*(1-EXP(-Treasuries_01152013!DI98/la))/(Treasuries_01152013!DI98/la)-theta2*EXP(-Treasuries_01152013!DI98/la))</f>
        <v>0</v>
      </c>
      <c r="AW109" s="24">
        <f>IF(Treasuries_01152013!DJ98=0,0,theta0+(theta1+theta2)*(1-EXP(-Treasuries_01152013!DJ98/la))/(Treasuries_01152013!DJ98/la)-theta2*EXP(-Treasuries_01152013!DJ98/la))</f>
        <v>0</v>
      </c>
      <c r="AX109" s="24">
        <f>IF(Treasuries_01152013!DK98=0,0,theta0+(theta1+theta2)*(1-EXP(-Treasuries_01152013!DK98/la))/(Treasuries_01152013!DK98/la)-theta2*EXP(-Treasuries_01152013!DK98/la))</f>
        <v>0</v>
      </c>
      <c r="AY109" s="24">
        <f>IF(Treasuries_01152013!DL98=0,0,theta0+(theta1+theta2)*(1-EXP(-Treasuries_01152013!DL98/la))/(Treasuries_01152013!DL98/la)-theta2*EXP(-Treasuries_01152013!DL98/la))</f>
        <v>0</v>
      </c>
      <c r="AZ109" s="24">
        <f>IF(Treasuries_01152013!DM98=0,0,theta0+(theta1+theta2)*(1-EXP(-Treasuries_01152013!DM98/la))/(Treasuries_01152013!DM98/la)-theta2*EXP(-Treasuries_01152013!DM98/la))</f>
        <v>0</v>
      </c>
      <c r="BA109" s="24">
        <f>IF(Treasuries_01152013!DN98=0,0,theta0+(theta1+theta2)*(1-EXP(-Treasuries_01152013!DN98/la))/(Treasuries_01152013!DN98/la)-theta2*EXP(-Treasuries_01152013!DN98/la))</f>
        <v>0</v>
      </c>
      <c r="BB109" s="24">
        <f>IF(Treasuries_01152013!DO98=0,0,theta0+(theta1+theta2)*(1-EXP(-Treasuries_01152013!DO98/la))/(Treasuries_01152013!DO98/la)-theta2*EXP(-Treasuries_01152013!DO98/la))</f>
        <v>0</v>
      </c>
      <c r="BC109" s="24">
        <f>IF(Treasuries_01152013!DP98=0,0,theta0+(theta1+theta2)*(1-EXP(-Treasuries_01152013!DP98/la))/(Treasuries_01152013!DP98/la)-theta2*EXP(-Treasuries_01152013!DP98/la))</f>
        <v>0</v>
      </c>
      <c r="BD109" s="24">
        <f>IF(Treasuries_01152013!DQ98=0,0,theta0+(theta1+theta2)*(1-EXP(-Treasuries_01152013!DQ98/la))/(Treasuries_01152013!DQ98/la)-theta2*EXP(-Treasuries_01152013!DQ98/la))</f>
        <v>0</v>
      </c>
      <c r="BE109" s="24">
        <f>IF(Treasuries_01152013!DR98=0,0,theta0+(theta1+theta2)*(1-EXP(-Treasuries_01152013!DR98/la))/(Treasuries_01152013!DR98/la)-theta2*EXP(-Treasuries_01152013!DR98/la))</f>
        <v>0</v>
      </c>
      <c r="BF109" s="24">
        <f>IF(Treasuries_01152013!DS98=0,0,theta0+(theta1+theta2)*(1-EXP(-Treasuries_01152013!DS98/la))/(Treasuries_01152013!DS98/la)-theta2*EXP(-Treasuries_01152013!DS98/la))</f>
        <v>0</v>
      </c>
      <c r="BG109" s="24">
        <f>IF(Treasuries_01152013!DT98=0,0,theta0+(theta1+theta2)*(1-EXP(-Treasuries_01152013!DT98/la))/(Treasuries_01152013!DT98/la)-theta2*EXP(-Treasuries_01152013!DT98/la))</f>
        <v>0</v>
      </c>
      <c r="BH109" s="24">
        <f>IF(Treasuries_01152013!DU98=0,0,theta0+(theta1+theta2)*(1-EXP(-Treasuries_01152013!DU98/la))/(Treasuries_01152013!DU98/la)-theta2*EXP(-Treasuries_01152013!DU98/la))</f>
        <v>0</v>
      </c>
      <c r="BI109" s="24">
        <f>IF(Treasuries_01152013!DV98=0,0,theta0+(theta1+theta2)*(1-EXP(-Treasuries_01152013!DV98/la))/(Treasuries_01152013!DV98/la)-theta2*EXP(-Treasuries_01152013!DV98/la))</f>
        <v>0</v>
      </c>
      <c r="BJ109" s="24">
        <f>IF(Treasuries_01152013!DW98=0,0,theta0+(theta1+theta2)*(1-EXP(-Treasuries_01152013!DW98/la))/(Treasuries_01152013!DW98/la)-theta2*EXP(-Treasuries_01152013!DW98/la))</f>
        <v>0</v>
      </c>
      <c r="BK109" s="24">
        <f>IF(Treasuries_01152013!DX98=0,0,theta0+(theta1+theta2)*(1-EXP(-Treasuries_01152013!DX98/la))/(Treasuries_01152013!DX98/la)-theta2*EXP(-Treasuries_01152013!DX98/la))</f>
        <v>0</v>
      </c>
      <c r="BL109" s="24">
        <f>IF(Treasuries_01152013!DY98=0,0,theta0+(theta1+theta2)*(1-EXP(-Treasuries_01152013!DY98/la))/(Treasuries_01152013!DY98/la)-theta2*EXP(-Treasuries_01152013!DY98/la))</f>
        <v>0</v>
      </c>
      <c r="BM109" s="24">
        <f>IF(Treasuries_01152013!DZ98=0,0,theta0+(theta1+theta2)*(1-EXP(-Treasuries_01152013!DZ98/la))/(Treasuries_01152013!DZ98/la)-theta2*EXP(-Treasuries_01152013!DZ98/la))</f>
        <v>0</v>
      </c>
      <c r="BN109" s="24">
        <f>IF(Treasuries_01152013!EA98=0,0,theta0+(theta1+theta2)*(1-EXP(-Treasuries_01152013!EA98/la))/(Treasuries_01152013!EA98/la)-theta2*EXP(-Treasuries_01152013!EA98/la))</f>
        <v>0</v>
      </c>
      <c r="BO109" s="17" t="e">
        <f>EXP(-Treasuries_01152013!BT98*G109)</f>
        <v>#DIV/0!</v>
      </c>
      <c r="BP109" s="17" t="e">
        <f>EXP(-Treasuries_01152013!BU98*H109)</f>
        <v>#DIV/0!</v>
      </c>
      <c r="BQ109" s="17" t="e">
        <f>EXP(-Treasuries_01152013!BV98*I109)</f>
        <v>#DIV/0!</v>
      </c>
      <c r="BR109" s="17">
        <f>EXP(-Treasuries_01152013!BW98*J109)</f>
        <v>1</v>
      </c>
      <c r="BS109" s="17">
        <f>EXP(-Treasuries_01152013!BX98*K109)</f>
        <v>1</v>
      </c>
      <c r="BT109" s="17">
        <f>EXP(-Treasuries_01152013!BY98*L109)</f>
        <v>1</v>
      </c>
      <c r="BU109" s="17">
        <f>EXP(-Treasuries_01152013!BZ98*M109)</f>
        <v>1</v>
      </c>
      <c r="BV109" s="17">
        <f>EXP(-Treasuries_01152013!CA98*N109)</f>
        <v>1</v>
      </c>
      <c r="BW109" s="17">
        <f>EXP(-Treasuries_01152013!CB98*O109)</f>
        <v>1</v>
      </c>
      <c r="BX109" s="17">
        <f>EXP(-Treasuries_01152013!CC98*P109)</f>
        <v>1</v>
      </c>
      <c r="BY109" s="17">
        <f>EXP(-Treasuries_01152013!CD98*Q109)</f>
        <v>1</v>
      </c>
      <c r="BZ109" s="17">
        <f>EXP(-Treasuries_01152013!CE98*R109)</f>
        <v>1</v>
      </c>
      <c r="CA109" s="17">
        <f>EXP(-Treasuries_01152013!CF98*S109)</f>
        <v>1</v>
      </c>
      <c r="CB109" s="17">
        <f>EXP(-Treasuries_01152013!CG98*T109)</f>
        <v>1</v>
      </c>
      <c r="CC109" s="17">
        <f>EXP(-Treasuries_01152013!CH98*U109)</f>
        <v>1</v>
      </c>
      <c r="CD109" s="17">
        <f>EXP(-Treasuries_01152013!CI98*V109)</f>
        <v>1</v>
      </c>
      <c r="CE109" s="17">
        <f>EXP(-Treasuries_01152013!CJ98*W109)</f>
        <v>1</v>
      </c>
      <c r="CF109" s="17">
        <f>EXP(-Treasuries_01152013!CK98*X109)</f>
        <v>1</v>
      </c>
      <c r="CG109" s="17">
        <f>EXP(-Treasuries_01152013!CL98*Y109)</f>
        <v>1</v>
      </c>
      <c r="CH109" s="17">
        <f>EXP(-Treasuries_01152013!CM98*Z109)</f>
        <v>1</v>
      </c>
      <c r="CI109" s="17">
        <f>EXP(-Treasuries_01152013!CN98*AA109)</f>
        <v>1</v>
      </c>
      <c r="CJ109" s="17">
        <f>EXP(-Treasuries_01152013!CO98*AB109)</f>
        <v>1</v>
      </c>
      <c r="CK109" s="17">
        <f>EXP(-Treasuries_01152013!CP98*AC109)</f>
        <v>1</v>
      </c>
      <c r="CL109" s="17">
        <f>EXP(-Treasuries_01152013!CQ98*AD109)</f>
        <v>1</v>
      </c>
      <c r="CM109" s="17">
        <f>EXP(-Treasuries_01152013!CR98*AE109)</f>
        <v>1</v>
      </c>
      <c r="CN109" s="17">
        <f>EXP(-Treasuries_01152013!CS98*AF109)</f>
        <v>1</v>
      </c>
      <c r="CO109" s="17">
        <f>EXP(-Treasuries_01152013!CT98*AG109)</f>
        <v>1</v>
      </c>
      <c r="CP109" s="17">
        <f>EXP(-Treasuries_01152013!CU98*AH109)</f>
        <v>1</v>
      </c>
      <c r="CQ109" s="17">
        <f>EXP(-Treasuries_01152013!CV98*AI109)</f>
        <v>1</v>
      </c>
      <c r="CR109" s="17">
        <f>EXP(-Treasuries_01152013!CW98*AJ109)</f>
        <v>1</v>
      </c>
      <c r="CS109" s="17">
        <f>EXP(-Treasuries_01152013!CX98*AK109)</f>
        <v>1</v>
      </c>
      <c r="CT109" s="17">
        <f>EXP(-Treasuries_01152013!CY98*AL109)</f>
        <v>1</v>
      </c>
      <c r="CU109" s="17">
        <f>EXP(-Treasuries_01152013!CZ98*AM109)</f>
        <v>1</v>
      </c>
      <c r="CV109" s="17">
        <f>EXP(-Treasuries_01152013!DA98*AN109)</f>
        <v>1</v>
      </c>
      <c r="CW109" s="17">
        <f>EXP(-Treasuries_01152013!DB98*AO109)</f>
        <v>1</v>
      </c>
      <c r="CX109" s="17">
        <f>EXP(-Treasuries_01152013!DC98*AP109)</f>
        <v>1</v>
      </c>
      <c r="CY109" s="17">
        <f>EXP(-Treasuries_01152013!DD98*AQ109)</f>
        <v>1</v>
      </c>
      <c r="CZ109" s="17">
        <f>EXP(-Treasuries_01152013!DE98*AR109)</f>
        <v>1</v>
      </c>
      <c r="DA109" s="17">
        <f>EXP(-Treasuries_01152013!DF98*AS109)</f>
        <v>1</v>
      </c>
      <c r="DB109" s="17">
        <f>EXP(-Treasuries_01152013!DG98*AT109)</f>
        <v>1</v>
      </c>
      <c r="DC109" s="17">
        <f>EXP(-Treasuries_01152013!DH98*AU109)</f>
        <v>1</v>
      </c>
      <c r="DD109" s="17">
        <f>EXP(-Treasuries_01152013!DI98*AV109)</f>
        <v>1</v>
      </c>
      <c r="DE109" s="17">
        <f>EXP(-Treasuries_01152013!DJ98*AW109)</f>
        <v>1</v>
      </c>
      <c r="DF109" s="17">
        <f>EXP(-Treasuries_01152013!DK98*AX109)</f>
        <v>1</v>
      </c>
      <c r="DG109" s="17">
        <f>EXP(-Treasuries_01152013!DL98*AY109)</f>
        <v>1</v>
      </c>
      <c r="DH109" s="17">
        <f>EXP(-Treasuries_01152013!DM98*AZ109)</f>
        <v>1</v>
      </c>
      <c r="DI109" s="17">
        <f>EXP(-Treasuries_01152013!DN98*BA109)</f>
        <v>1</v>
      </c>
      <c r="DJ109" s="17">
        <f>EXP(-Treasuries_01152013!DO98*BB109)</f>
        <v>1</v>
      </c>
      <c r="DK109" s="17">
        <f>EXP(-Treasuries_01152013!DP98*BC109)</f>
        <v>1</v>
      </c>
      <c r="DL109" s="17">
        <f>EXP(-Treasuries_01152013!DQ98*BD109)</f>
        <v>1</v>
      </c>
      <c r="DM109" s="17">
        <f>EXP(-Treasuries_01152013!DR98*BE109)</f>
        <v>1</v>
      </c>
      <c r="DN109" s="17">
        <f>EXP(-Treasuries_01152013!DS98*BF109)</f>
        <v>1</v>
      </c>
      <c r="DO109" s="17">
        <f>EXP(-Treasuries_01152013!DT98*BG109)</f>
        <v>1</v>
      </c>
      <c r="DP109" s="17">
        <f>EXP(-Treasuries_01152013!DU98*BH109)</f>
        <v>1</v>
      </c>
      <c r="DQ109" s="17">
        <f>EXP(-Treasuries_01152013!DV98*BI109)</f>
        <v>1</v>
      </c>
      <c r="DR109" s="17">
        <f>EXP(-Treasuries_01152013!DW98*BJ109)</f>
        <v>1</v>
      </c>
      <c r="DS109" s="17">
        <f>EXP(-Treasuries_01152013!DX98*BK109)</f>
        <v>1</v>
      </c>
      <c r="DT109" s="17">
        <f>EXP(-Treasuries_01152013!DY98*BL109)</f>
        <v>1</v>
      </c>
      <c r="DU109" s="17">
        <f>EXP(-Treasuries_01152013!DZ98*BM109)</f>
        <v>1</v>
      </c>
      <c r="DV109" s="17">
        <f>EXP(-Treasuries_01152013!EA98*BN109)</f>
        <v>1</v>
      </c>
      <c r="DW109" s="8" t="e">
        <f>SUMPRODUCT(BO109:DV109,Treasuries_01152013!K98:BR98)</f>
        <v>#DIV/0!</v>
      </c>
      <c r="DX109" s="11" t="e">
        <f t="shared" si="7"/>
        <v>#DIV/0!</v>
      </c>
    </row>
    <row r="110" spans="2:128">
      <c r="B110" s="10">
        <f>Treasuries_01152013!C99</f>
        <v>2.625</v>
      </c>
      <c r="C110" s="10">
        <f>Treasuries_01152013!E99</f>
        <v>103.5</v>
      </c>
      <c r="D110" s="10">
        <f>Treasuries_01152013!F99</f>
        <v>103.507812</v>
      </c>
      <c r="E110" s="8">
        <f>Treasuries_01152013!H99</f>
        <v>1.4583333333333333</v>
      </c>
      <c r="F110" s="8">
        <f t="shared" si="8"/>
        <v>103.503906</v>
      </c>
      <c r="G110" s="24" t="e">
        <f>IF(Treasuries_01152013!BT99=0,0,theta0+(theta1+theta2)*(1-EXP(-Treasuries_01152013!BT99/la))/(Treasuries_01152013!BT99/la)-theta2*EXP(-Treasuries_01152013!BT99/la))</f>
        <v>#DIV/0!</v>
      </c>
      <c r="H110" s="24" t="e">
        <f>IF(Treasuries_01152013!BU99=0,0,theta0+(theta1+theta2)*(1-EXP(-Treasuries_01152013!BU99/la))/(Treasuries_01152013!BU99/la)-theta2*EXP(-Treasuries_01152013!BU99/la))</f>
        <v>#DIV/0!</v>
      </c>
      <c r="I110" s="24" t="e">
        <f>IF(Treasuries_01152013!BV99=0,0,theta0+(theta1+theta2)*(1-EXP(-Treasuries_01152013!BV99/la))/(Treasuries_01152013!BV99/la)-theta2*EXP(-Treasuries_01152013!BV99/la))</f>
        <v>#DIV/0!</v>
      </c>
      <c r="J110" s="24">
        <f>IF(Treasuries_01152013!BW99=0,0,theta0+(theta1+theta2)*(1-EXP(-Treasuries_01152013!BW99/la))/(Treasuries_01152013!BW99/la)-theta2*EXP(-Treasuries_01152013!BW99/la))</f>
        <v>0</v>
      </c>
      <c r="K110" s="24">
        <f>IF(Treasuries_01152013!BX99=0,0,theta0+(theta1+theta2)*(1-EXP(-Treasuries_01152013!BX99/la))/(Treasuries_01152013!BX99/la)-theta2*EXP(-Treasuries_01152013!BX99/la))</f>
        <v>0</v>
      </c>
      <c r="L110" s="24">
        <f>IF(Treasuries_01152013!BY99=0,0,theta0+(theta1+theta2)*(1-EXP(-Treasuries_01152013!BY99/la))/(Treasuries_01152013!BY99/la)-theta2*EXP(-Treasuries_01152013!BY99/la))</f>
        <v>0</v>
      </c>
      <c r="M110" s="24">
        <f>IF(Treasuries_01152013!BZ99=0,0,theta0+(theta1+theta2)*(1-EXP(-Treasuries_01152013!BZ99/la))/(Treasuries_01152013!BZ99/la)-theta2*EXP(-Treasuries_01152013!BZ99/la))</f>
        <v>0</v>
      </c>
      <c r="N110" s="24">
        <f>IF(Treasuries_01152013!CA99=0,0,theta0+(theta1+theta2)*(1-EXP(-Treasuries_01152013!CA99/la))/(Treasuries_01152013!CA99/la)-theta2*EXP(-Treasuries_01152013!CA99/la))</f>
        <v>0</v>
      </c>
      <c r="O110" s="24">
        <f>IF(Treasuries_01152013!CB99=0,0,theta0+(theta1+theta2)*(1-EXP(-Treasuries_01152013!CB99/la))/(Treasuries_01152013!CB99/la)-theta2*EXP(-Treasuries_01152013!CB99/la))</f>
        <v>0</v>
      </c>
      <c r="P110" s="24">
        <f>IF(Treasuries_01152013!CC99=0,0,theta0+(theta1+theta2)*(1-EXP(-Treasuries_01152013!CC99/la))/(Treasuries_01152013!CC99/la)-theta2*EXP(-Treasuries_01152013!CC99/la))</f>
        <v>0</v>
      </c>
      <c r="Q110" s="24">
        <f>IF(Treasuries_01152013!CD99=0,0,theta0+(theta1+theta2)*(1-EXP(-Treasuries_01152013!CD99/la))/(Treasuries_01152013!CD99/la)-theta2*EXP(-Treasuries_01152013!CD99/la))</f>
        <v>0</v>
      </c>
      <c r="R110" s="24">
        <f>IF(Treasuries_01152013!CE99=0,0,theta0+(theta1+theta2)*(1-EXP(-Treasuries_01152013!CE99/la))/(Treasuries_01152013!CE99/la)-theta2*EXP(-Treasuries_01152013!CE99/la))</f>
        <v>0</v>
      </c>
      <c r="S110" s="24">
        <f>IF(Treasuries_01152013!CF99=0,0,theta0+(theta1+theta2)*(1-EXP(-Treasuries_01152013!CF99/la))/(Treasuries_01152013!CF99/la)-theta2*EXP(-Treasuries_01152013!CF99/la))</f>
        <v>0</v>
      </c>
      <c r="T110" s="24">
        <f>IF(Treasuries_01152013!CG99=0,0,theta0+(theta1+theta2)*(1-EXP(-Treasuries_01152013!CG99/la))/(Treasuries_01152013!CG99/la)-theta2*EXP(-Treasuries_01152013!CG99/la))</f>
        <v>0</v>
      </c>
      <c r="U110" s="24">
        <f>IF(Treasuries_01152013!CH99=0,0,theta0+(theta1+theta2)*(1-EXP(-Treasuries_01152013!CH99/la))/(Treasuries_01152013!CH99/la)-theta2*EXP(-Treasuries_01152013!CH99/la))</f>
        <v>0</v>
      </c>
      <c r="V110" s="24">
        <f>IF(Treasuries_01152013!CI99=0,0,theta0+(theta1+theta2)*(1-EXP(-Treasuries_01152013!CI99/la))/(Treasuries_01152013!CI99/la)-theta2*EXP(-Treasuries_01152013!CI99/la))</f>
        <v>0</v>
      </c>
      <c r="W110" s="24">
        <f>IF(Treasuries_01152013!CJ99=0,0,theta0+(theta1+theta2)*(1-EXP(-Treasuries_01152013!CJ99/la))/(Treasuries_01152013!CJ99/la)-theta2*EXP(-Treasuries_01152013!CJ99/la))</f>
        <v>0</v>
      </c>
      <c r="X110" s="24">
        <f>IF(Treasuries_01152013!CK99=0,0,theta0+(theta1+theta2)*(1-EXP(-Treasuries_01152013!CK99/la))/(Treasuries_01152013!CK99/la)-theta2*EXP(-Treasuries_01152013!CK99/la))</f>
        <v>0</v>
      </c>
      <c r="Y110" s="24">
        <f>IF(Treasuries_01152013!CL99=0,0,theta0+(theta1+theta2)*(1-EXP(-Treasuries_01152013!CL99/la))/(Treasuries_01152013!CL99/la)-theta2*EXP(-Treasuries_01152013!CL99/la))</f>
        <v>0</v>
      </c>
      <c r="Z110" s="24">
        <f>IF(Treasuries_01152013!CM99=0,0,theta0+(theta1+theta2)*(1-EXP(-Treasuries_01152013!CM99/la))/(Treasuries_01152013!CM99/la)-theta2*EXP(-Treasuries_01152013!CM99/la))</f>
        <v>0</v>
      </c>
      <c r="AA110" s="24">
        <f>IF(Treasuries_01152013!CN99=0,0,theta0+(theta1+theta2)*(1-EXP(-Treasuries_01152013!CN99/la))/(Treasuries_01152013!CN99/la)-theta2*EXP(-Treasuries_01152013!CN99/la))</f>
        <v>0</v>
      </c>
      <c r="AB110" s="24">
        <f>IF(Treasuries_01152013!CO99=0,0,theta0+(theta1+theta2)*(1-EXP(-Treasuries_01152013!CO99/la))/(Treasuries_01152013!CO99/la)-theta2*EXP(-Treasuries_01152013!CO99/la))</f>
        <v>0</v>
      </c>
      <c r="AC110" s="24">
        <f>IF(Treasuries_01152013!CP99=0,0,theta0+(theta1+theta2)*(1-EXP(-Treasuries_01152013!CP99/la))/(Treasuries_01152013!CP99/la)-theta2*EXP(-Treasuries_01152013!CP99/la))</f>
        <v>0</v>
      </c>
      <c r="AD110" s="24">
        <f>IF(Treasuries_01152013!CQ99=0,0,theta0+(theta1+theta2)*(1-EXP(-Treasuries_01152013!CQ99/la))/(Treasuries_01152013!CQ99/la)-theta2*EXP(-Treasuries_01152013!CQ99/la))</f>
        <v>0</v>
      </c>
      <c r="AE110" s="24">
        <f>IF(Treasuries_01152013!CR99=0,0,theta0+(theta1+theta2)*(1-EXP(-Treasuries_01152013!CR99/la))/(Treasuries_01152013!CR99/la)-theta2*EXP(-Treasuries_01152013!CR99/la))</f>
        <v>0</v>
      </c>
      <c r="AF110" s="24">
        <f>IF(Treasuries_01152013!CS99=0,0,theta0+(theta1+theta2)*(1-EXP(-Treasuries_01152013!CS99/la))/(Treasuries_01152013!CS99/la)-theta2*EXP(-Treasuries_01152013!CS99/la))</f>
        <v>0</v>
      </c>
      <c r="AG110" s="24">
        <f>IF(Treasuries_01152013!CT99=0,0,theta0+(theta1+theta2)*(1-EXP(-Treasuries_01152013!CT99/la))/(Treasuries_01152013!CT99/la)-theta2*EXP(-Treasuries_01152013!CT99/la))</f>
        <v>0</v>
      </c>
      <c r="AH110" s="24">
        <f>IF(Treasuries_01152013!CU99=0,0,theta0+(theta1+theta2)*(1-EXP(-Treasuries_01152013!CU99/la))/(Treasuries_01152013!CU99/la)-theta2*EXP(-Treasuries_01152013!CU99/la))</f>
        <v>0</v>
      </c>
      <c r="AI110" s="24">
        <f>IF(Treasuries_01152013!CV99=0,0,theta0+(theta1+theta2)*(1-EXP(-Treasuries_01152013!CV99/la))/(Treasuries_01152013!CV99/la)-theta2*EXP(-Treasuries_01152013!CV99/la))</f>
        <v>0</v>
      </c>
      <c r="AJ110" s="24">
        <f>IF(Treasuries_01152013!CW99=0,0,theta0+(theta1+theta2)*(1-EXP(-Treasuries_01152013!CW99/la))/(Treasuries_01152013!CW99/la)-theta2*EXP(-Treasuries_01152013!CW99/la))</f>
        <v>0</v>
      </c>
      <c r="AK110" s="24">
        <f>IF(Treasuries_01152013!CX99=0,0,theta0+(theta1+theta2)*(1-EXP(-Treasuries_01152013!CX99/la))/(Treasuries_01152013!CX99/la)-theta2*EXP(-Treasuries_01152013!CX99/la))</f>
        <v>0</v>
      </c>
      <c r="AL110" s="24">
        <f>IF(Treasuries_01152013!CY99=0,0,theta0+(theta1+theta2)*(1-EXP(-Treasuries_01152013!CY99/la))/(Treasuries_01152013!CY99/la)-theta2*EXP(-Treasuries_01152013!CY99/la))</f>
        <v>0</v>
      </c>
      <c r="AM110" s="24">
        <f>IF(Treasuries_01152013!CZ99=0,0,theta0+(theta1+theta2)*(1-EXP(-Treasuries_01152013!CZ99/la))/(Treasuries_01152013!CZ99/la)-theta2*EXP(-Treasuries_01152013!CZ99/la))</f>
        <v>0</v>
      </c>
      <c r="AN110" s="24">
        <f>IF(Treasuries_01152013!DA99=0,0,theta0+(theta1+theta2)*(1-EXP(-Treasuries_01152013!DA99/la))/(Treasuries_01152013!DA99/la)-theta2*EXP(-Treasuries_01152013!DA99/la))</f>
        <v>0</v>
      </c>
      <c r="AO110" s="24">
        <f>IF(Treasuries_01152013!DB99=0,0,theta0+(theta1+theta2)*(1-EXP(-Treasuries_01152013!DB99/la))/(Treasuries_01152013!DB99/la)-theta2*EXP(-Treasuries_01152013!DB99/la))</f>
        <v>0</v>
      </c>
      <c r="AP110" s="24">
        <f>IF(Treasuries_01152013!DC99=0,0,theta0+(theta1+theta2)*(1-EXP(-Treasuries_01152013!DC99/la))/(Treasuries_01152013!DC99/la)-theta2*EXP(-Treasuries_01152013!DC99/la))</f>
        <v>0</v>
      </c>
      <c r="AQ110" s="24">
        <f>IF(Treasuries_01152013!DD99=0,0,theta0+(theta1+theta2)*(1-EXP(-Treasuries_01152013!DD99/la))/(Treasuries_01152013!DD99/la)-theta2*EXP(-Treasuries_01152013!DD99/la))</f>
        <v>0</v>
      </c>
      <c r="AR110" s="24">
        <f>IF(Treasuries_01152013!DE99=0,0,theta0+(theta1+theta2)*(1-EXP(-Treasuries_01152013!DE99/la))/(Treasuries_01152013!DE99/la)-theta2*EXP(-Treasuries_01152013!DE99/la))</f>
        <v>0</v>
      </c>
      <c r="AS110" s="24">
        <f>IF(Treasuries_01152013!DF99=0,0,theta0+(theta1+theta2)*(1-EXP(-Treasuries_01152013!DF99/la))/(Treasuries_01152013!DF99/la)-theta2*EXP(-Treasuries_01152013!DF99/la))</f>
        <v>0</v>
      </c>
      <c r="AT110" s="24">
        <f>IF(Treasuries_01152013!DG99=0,0,theta0+(theta1+theta2)*(1-EXP(-Treasuries_01152013!DG99/la))/(Treasuries_01152013!DG99/la)-theta2*EXP(-Treasuries_01152013!DG99/la))</f>
        <v>0</v>
      </c>
      <c r="AU110" s="24">
        <f>IF(Treasuries_01152013!DH99=0,0,theta0+(theta1+theta2)*(1-EXP(-Treasuries_01152013!DH99/la))/(Treasuries_01152013!DH99/la)-theta2*EXP(-Treasuries_01152013!DH99/la))</f>
        <v>0</v>
      </c>
      <c r="AV110" s="24">
        <f>IF(Treasuries_01152013!DI99=0,0,theta0+(theta1+theta2)*(1-EXP(-Treasuries_01152013!DI99/la))/(Treasuries_01152013!DI99/la)-theta2*EXP(-Treasuries_01152013!DI99/la))</f>
        <v>0</v>
      </c>
      <c r="AW110" s="24">
        <f>IF(Treasuries_01152013!DJ99=0,0,theta0+(theta1+theta2)*(1-EXP(-Treasuries_01152013!DJ99/la))/(Treasuries_01152013!DJ99/la)-theta2*EXP(-Treasuries_01152013!DJ99/la))</f>
        <v>0</v>
      </c>
      <c r="AX110" s="24">
        <f>IF(Treasuries_01152013!DK99=0,0,theta0+(theta1+theta2)*(1-EXP(-Treasuries_01152013!DK99/la))/(Treasuries_01152013!DK99/la)-theta2*EXP(-Treasuries_01152013!DK99/la))</f>
        <v>0</v>
      </c>
      <c r="AY110" s="24">
        <f>IF(Treasuries_01152013!DL99=0,0,theta0+(theta1+theta2)*(1-EXP(-Treasuries_01152013!DL99/la))/(Treasuries_01152013!DL99/la)-theta2*EXP(-Treasuries_01152013!DL99/la))</f>
        <v>0</v>
      </c>
      <c r="AZ110" s="24">
        <f>IF(Treasuries_01152013!DM99=0,0,theta0+(theta1+theta2)*(1-EXP(-Treasuries_01152013!DM99/la))/(Treasuries_01152013!DM99/la)-theta2*EXP(-Treasuries_01152013!DM99/la))</f>
        <v>0</v>
      </c>
      <c r="BA110" s="24">
        <f>IF(Treasuries_01152013!DN99=0,0,theta0+(theta1+theta2)*(1-EXP(-Treasuries_01152013!DN99/la))/(Treasuries_01152013!DN99/la)-theta2*EXP(-Treasuries_01152013!DN99/la))</f>
        <v>0</v>
      </c>
      <c r="BB110" s="24">
        <f>IF(Treasuries_01152013!DO99=0,0,theta0+(theta1+theta2)*(1-EXP(-Treasuries_01152013!DO99/la))/(Treasuries_01152013!DO99/la)-theta2*EXP(-Treasuries_01152013!DO99/la))</f>
        <v>0</v>
      </c>
      <c r="BC110" s="24">
        <f>IF(Treasuries_01152013!DP99=0,0,theta0+(theta1+theta2)*(1-EXP(-Treasuries_01152013!DP99/la))/(Treasuries_01152013!DP99/la)-theta2*EXP(-Treasuries_01152013!DP99/la))</f>
        <v>0</v>
      </c>
      <c r="BD110" s="24">
        <f>IF(Treasuries_01152013!DQ99=0,0,theta0+(theta1+theta2)*(1-EXP(-Treasuries_01152013!DQ99/la))/(Treasuries_01152013!DQ99/la)-theta2*EXP(-Treasuries_01152013!DQ99/la))</f>
        <v>0</v>
      </c>
      <c r="BE110" s="24">
        <f>IF(Treasuries_01152013!DR99=0,0,theta0+(theta1+theta2)*(1-EXP(-Treasuries_01152013!DR99/la))/(Treasuries_01152013!DR99/la)-theta2*EXP(-Treasuries_01152013!DR99/la))</f>
        <v>0</v>
      </c>
      <c r="BF110" s="24">
        <f>IF(Treasuries_01152013!DS99=0,0,theta0+(theta1+theta2)*(1-EXP(-Treasuries_01152013!DS99/la))/(Treasuries_01152013!DS99/la)-theta2*EXP(-Treasuries_01152013!DS99/la))</f>
        <v>0</v>
      </c>
      <c r="BG110" s="24">
        <f>IF(Treasuries_01152013!DT99=0,0,theta0+(theta1+theta2)*(1-EXP(-Treasuries_01152013!DT99/la))/(Treasuries_01152013!DT99/la)-theta2*EXP(-Treasuries_01152013!DT99/la))</f>
        <v>0</v>
      </c>
      <c r="BH110" s="24">
        <f>IF(Treasuries_01152013!DU99=0,0,theta0+(theta1+theta2)*(1-EXP(-Treasuries_01152013!DU99/la))/(Treasuries_01152013!DU99/la)-theta2*EXP(-Treasuries_01152013!DU99/la))</f>
        <v>0</v>
      </c>
      <c r="BI110" s="24">
        <f>IF(Treasuries_01152013!DV99=0,0,theta0+(theta1+theta2)*(1-EXP(-Treasuries_01152013!DV99/la))/(Treasuries_01152013!DV99/la)-theta2*EXP(-Treasuries_01152013!DV99/la))</f>
        <v>0</v>
      </c>
      <c r="BJ110" s="24">
        <f>IF(Treasuries_01152013!DW99=0,0,theta0+(theta1+theta2)*(1-EXP(-Treasuries_01152013!DW99/la))/(Treasuries_01152013!DW99/la)-theta2*EXP(-Treasuries_01152013!DW99/la))</f>
        <v>0</v>
      </c>
      <c r="BK110" s="24">
        <f>IF(Treasuries_01152013!DX99=0,0,theta0+(theta1+theta2)*(1-EXP(-Treasuries_01152013!DX99/la))/(Treasuries_01152013!DX99/la)-theta2*EXP(-Treasuries_01152013!DX99/la))</f>
        <v>0</v>
      </c>
      <c r="BL110" s="24">
        <f>IF(Treasuries_01152013!DY99=0,0,theta0+(theta1+theta2)*(1-EXP(-Treasuries_01152013!DY99/la))/(Treasuries_01152013!DY99/la)-theta2*EXP(-Treasuries_01152013!DY99/la))</f>
        <v>0</v>
      </c>
      <c r="BM110" s="24">
        <f>IF(Treasuries_01152013!DZ99=0,0,theta0+(theta1+theta2)*(1-EXP(-Treasuries_01152013!DZ99/la))/(Treasuries_01152013!DZ99/la)-theta2*EXP(-Treasuries_01152013!DZ99/la))</f>
        <v>0</v>
      </c>
      <c r="BN110" s="24">
        <f>IF(Treasuries_01152013!EA99=0,0,theta0+(theta1+theta2)*(1-EXP(-Treasuries_01152013!EA99/la))/(Treasuries_01152013!EA99/la)-theta2*EXP(-Treasuries_01152013!EA99/la))</f>
        <v>0</v>
      </c>
      <c r="BO110" s="17" t="e">
        <f>EXP(-Treasuries_01152013!BT99*G110)</f>
        <v>#DIV/0!</v>
      </c>
      <c r="BP110" s="17" t="e">
        <f>EXP(-Treasuries_01152013!BU99*H110)</f>
        <v>#DIV/0!</v>
      </c>
      <c r="BQ110" s="17" t="e">
        <f>EXP(-Treasuries_01152013!BV99*I110)</f>
        <v>#DIV/0!</v>
      </c>
      <c r="BR110" s="17">
        <f>EXP(-Treasuries_01152013!BW99*J110)</f>
        <v>1</v>
      </c>
      <c r="BS110" s="17">
        <f>EXP(-Treasuries_01152013!BX99*K110)</f>
        <v>1</v>
      </c>
      <c r="BT110" s="17">
        <f>EXP(-Treasuries_01152013!BY99*L110)</f>
        <v>1</v>
      </c>
      <c r="BU110" s="17">
        <f>EXP(-Treasuries_01152013!BZ99*M110)</f>
        <v>1</v>
      </c>
      <c r="BV110" s="17">
        <f>EXP(-Treasuries_01152013!CA99*N110)</f>
        <v>1</v>
      </c>
      <c r="BW110" s="17">
        <f>EXP(-Treasuries_01152013!CB99*O110)</f>
        <v>1</v>
      </c>
      <c r="BX110" s="17">
        <f>EXP(-Treasuries_01152013!CC99*P110)</f>
        <v>1</v>
      </c>
      <c r="BY110" s="17">
        <f>EXP(-Treasuries_01152013!CD99*Q110)</f>
        <v>1</v>
      </c>
      <c r="BZ110" s="17">
        <f>EXP(-Treasuries_01152013!CE99*R110)</f>
        <v>1</v>
      </c>
      <c r="CA110" s="17">
        <f>EXP(-Treasuries_01152013!CF99*S110)</f>
        <v>1</v>
      </c>
      <c r="CB110" s="17">
        <f>EXP(-Treasuries_01152013!CG99*T110)</f>
        <v>1</v>
      </c>
      <c r="CC110" s="17">
        <f>EXP(-Treasuries_01152013!CH99*U110)</f>
        <v>1</v>
      </c>
      <c r="CD110" s="17">
        <f>EXP(-Treasuries_01152013!CI99*V110)</f>
        <v>1</v>
      </c>
      <c r="CE110" s="17">
        <f>EXP(-Treasuries_01152013!CJ99*W110)</f>
        <v>1</v>
      </c>
      <c r="CF110" s="17">
        <f>EXP(-Treasuries_01152013!CK99*X110)</f>
        <v>1</v>
      </c>
      <c r="CG110" s="17">
        <f>EXP(-Treasuries_01152013!CL99*Y110)</f>
        <v>1</v>
      </c>
      <c r="CH110" s="17">
        <f>EXP(-Treasuries_01152013!CM99*Z110)</f>
        <v>1</v>
      </c>
      <c r="CI110" s="17">
        <f>EXP(-Treasuries_01152013!CN99*AA110)</f>
        <v>1</v>
      </c>
      <c r="CJ110" s="17">
        <f>EXP(-Treasuries_01152013!CO99*AB110)</f>
        <v>1</v>
      </c>
      <c r="CK110" s="17">
        <f>EXP(-Treasuries_01152013!CP99*AC110)</f>
        <v>1</v>
      </c>
      <c r="CL110" s="17">
        <f>EXP(-Treasuries_01152013!CQ99*AD110)</f>
        <v>1</v>
      </c>
      <c r="CM110" s="17">
        <f>EXP(-Treasuries_01152013!CR99*AE110)</f>
        <v>1</v>
      </c>
      <c r="CN110" s="17">
        <f>EXP(-Treasuries_01152013!CS99*AF110)</f>
        <v>1</v>
      </c>
      <c r="CO110" s="17">
        <f>EXP(-Treasuries_01152013!CT99*AG110)</f>
        <v>1</v>
      </c>
      <c r="CP110" s="17">
        <f>EXP(-Treasuries_01152013!CU99*AH110)</f>
        <v>1</v>
      </c>
      <c r="CQ110" s="17">
        <f>EXP(-Treasuries_01152013!CV99*AI110)</f>
        <v>1</v>
      </c>
      <c r="CR110" s="17">
        <f>EXP(-Treasuries_01152013!CW99*AJ110)</f>
        <v>1</v>
      </c>
      <c r="CS110" s="17">
        <f>EXP(-Treasuries_01152013!CX99*AK110)</f>
        <v>1</v>
      </c>
      <c r="CT110" s="17">
        <f>EXP(-Treasuries_01152013!CY99*AL110)</f>
        <v>1</v>
      </c>
      <c r="CU110" s="17">
        <f>EXP(-Treasuries_01152013!CZ99*AM110)</f>
        <v>1</v>
      </c>
      <c r="CV110" s="17">
        <f>EXP(-Treasuries_01152013!DA99*AN110)</f>
        <v>1</v>
      </c>
      <c r="CW110" s="17">
        <f>EXP(-Treasuries_01152013!DB99*AO110)</f>
        <v>1</v>
      </c>
      <c r="CX110" s="17">
        <f>EXP(-Treasuries_01152013!DC99*AP110)</f>
        <v>1</v>
      </c>
      <c r="CY110" s="17">
        <f>EXP(-Treasuries_01152013!DD99*AQ110)</f>
        <v>1</v>
      </c>
      <c r="CZ110" s="17">
        <f>EXP(-Treasuries_01152013!DE99*AR110)</f>
        <v>1</v>
      </c>
      <c r="DA110" s="17">
        <f>EXP(-Treasuries_01152013!DF99*AS110)</f>
        <v>1</v>
      </c>
      <c r="DB110" s="17">
        <f>EXP(-Treasuries_01152013!DG99*AT110)</f>
        <v>1</v>
      </c>
      <c r="DC110" s="17">
        <f>EXP(-Treasuries_01152013!DH99*AU110)</f>
        <v>1</v>
      </c>
      <c r="DD110" s="17">
        <f>EXP(-Treasuries_01152013!DI99*AV110)</f>
        <v>1</v>
      </c>
      <c r="DE110" s="17">
        <f>EXP(-Treasuries_01152013!DJ99*AW110)</f>
        <v>1</v>
      </c>
      <c r="DF110" s="17">
        <f>EXP(-Treasuries_01152013!DK99*AX110)</f>
        <v>1</v>
      </c>
      <c r="DG110" s="17">
        <f>EXP(-Treasuries_01152013!DL99*AY110)</f>
        <v>1</v>
      </c>
      <c r="DH110" s="17">
        <f>EXP(-Treasuries_01152013!DM99*AZ110)</f>
        <v>1</v>
      </c>
      <c r="DI110" s="17">
        <f>EXP(-Treasuries_01152013!DN99*BA110)</f>
        <v>1</v>
      </c>
      <c r="DJ110" s="17">
        <f>EXP(-Treasuries_01152013!DO99*BB110)</f>
        <v>1</v>
      </c>
      <c r="DK110" s="17">
        <f>EXP(-Treasuries_01152013!DP99*BC110)</f>
        <v>1</v>
      </c>
      <c r="DL110" s="17">
        <f>EXP(-Treasuries_01152013!DQ99*BD110)</f>
        <v>1</v>
      </c>
      <c r="DM110" s="17">
        <f>EXP(-Treasuries_01152013!DR99*BE110)</f>
        <v>1</v>
      </c>
      <c r="DN110" s="17">
        <f>EXP(-Treasuries_01152013!DS99*BF110)</f>
        <v>1</v>
      </c>
      <c r="DO110" s="17">
        <f>EXP(-Treasuries_01152013!DT99*BG110)</f>
        <v>1</v>
      </c>
      <c r="DP110" s="17">
        <f>EXP(-Treasuries_01152013!DU99*BH110)</f>
        <v>1</v>
      </c>
      <c r="DQ110" s="17">
        <f>EXP(-Treasuries_01152013!DV99*BI110)</f>
        <v>1</v>
      </c>
      <c r="DR110" s="17">
        <f>EXP(-Treasuries_01152013!DW99*BJ110)</f>
        <v>1</v>
      </c>
      <c r="DS110" s="17">
        <f>EXP(-Treasuries_01152013!DX99*BK110)</f>
        <v>1</v>
      </c>
      <c r="DT110" s="17">
        <f>EXP(-Treasuries_01152013!DY99*BL110)</f>
        <v>1</v>
      </c>
      <c r="DU110" s="17">
        <f>EXP(-Treasuries_01152013!DZ99*BM110)</f>
        <v>1</v>
      </c>
      <c r="DV110" s="17">
        <f>EXP(-Treasuries_01152013!EA99*BN110)</f>
        <v>1</v>
      </c>
      <c r="DW110" s="8" t="e">
        <f>SUMPRODUCT(BO110:DV110,Treasuries_01152013!K99:BR99)</f>
        <v>#DIV/0!</v>
      </c>
      <c r="DX110" s="11" t="e">
        <f t="shared" si="7"/>
        <v>#DIV/0!</v>
      </c>
    </row>
    <row r="111" spans="2:128">
      <c r="B111" s="10">
        <f>Treasuries_01152013!C100</f>
        <v>0.625</v>
      </c>
      <c r="C111" s="10">
        <f>Treasuries_01152013!E100</f>
        <v>100.59375</v>
      </c>
      <c r="D111" s="10">
        <f>Treasuries_01152013!F100</f>
        <v>100.617188</v>
      </c>
      <c r="E111" s="8">
        <f>Treasuries_01152013!H100</f>
        <v>1.5</v>
      </c>
      <c r="F111" s="8">
        <f t="shared" si="8"/>
        <v>100.605469</v>
      </c>
      <c r="G111" s="24" t="e">
        <f>IF(Treasuries_01152013!BT100=0,0,theta0+(theta1+theta2)*(1-EXP(-Treasuries_01152013!BT100/la))/(Treasuries_01152013!BT100/la)-theta2*EXP(-Treasuries_01152013!BT100/la))</f>
        <v>#DIV/0!</v>
      </c>
      <c r="H111" s="24" t="e">
        <f>IF(Treasuries_01152013!BU100=0,0,theta0+(theta1+theta2)*(1-EXP(-Treasuries_01152013!BU100/la))/(Treasuries_01152013!BU100/la)-theta2*EXP(-Treasuries_01152013!BU100/la))</f>
        <v>#DIV/0!</v>
      </c>
      <c r="I111" s="24" t="e">
        <f>IF(Treasuries_01152013!BV100=0,0,theta0+(theta1+theta2)*(1-EXP(-Treasuries_01152013!BV100/la))/(Treasuries_01152013!BV100/la)-theta2*EXP(-Treasuries_01152013!BV100/la))</f>
        <v>#DIV/0!</v>
      </c>
      <c r="J111" s="24">
        <f>IF(Treasuries_01152013!BW100=0,0,theta0+(theta1+theta2)*(1-EXP(-Treasuries_01152013!BW100/la))/(Treasuries_01152013!BW100/la)-theta2*EXP(-Treasuries_01152013!BW100/la))</f>
        <v>0</v>
      </c>
      <c r="K111" s="24">
        <f>IF(Treasuries_01152013!BX100=0,0,theta0+(theta1+theta2)*(1-EXP(-Treasuries_01152013!BX100/la))/(Treasuries_01152013!BX100/la)-theta2*EXP(-Treasuries_01152013!BX100/la))</f>
        <v>0</v>
      </c>
      <c r="L111" s="24">
        <f>IF(Treasuries_01152013!BY100=0,0,theta0+(theta1+theta2)*(1-EXP(-Treasuries_01152013!BY100/la))/(Treasuries_01152013!BY100/la)-theta2*EXP(-Treasuries_01152013!BY100/la))</f>
        <v>0</v>
      </c>
      <c r="M111" s="24">
        <f>IF(Treasuries_01152013!BZ100=0,0,theta0+(theta1+theta2)*(1-EXP(-Treasuries_01152013!BZ100/la))/(Treasuries_01152013!BZ100/la)-theta2*EXP(-Treasuries_01152013!BZ100/la))</f>
        <v>0</v>
      </c>
      <c r="N111" s="24">
        <f>IF(Treasuries_01152013!CA100=0,0,theta0+(theta1+theta2)*(1-EXP(-Treasuries_01152013!CA100/la))/(Treasuries_01152013!CA100/la)-theta2*EXP(-Treasuries_01152013!CA100/la))</f>
        <v>0</v>
      </c>
      <c r="O111" s="24">
        <f>IF(Treasuries_01152013!CB100=0,0,theta0+(theta1+theta2)*(1-EXP(-Treasuries_01152013!CB100/la))/(Treasuries_01152013!CB100/la)-theta2*EXP(-Treasuries_01152013!CB100/la))</f>
        <v>0</v>
      </c>
      <c r="P111" s="24">
        <f>IF(Treasuries_01152013!CC100=0,0,theta0+(theta1+theta2)*(1-EXP(-Treasuries_01152013!CC100/la))/(Treasuries_01152013!CC100/la)-theta2*EXP(-Treasuries_01152013!CC100/la))</f>
        <v>0</v>
      </c>
      <c r="Q111" s="24">
        <f>IF(Treasuries_01152013!CD100=0,0,theta0+(theta1+theta2)*(1-EXP(-Treasuries_01152013!CD100/la))/(Treasuries_01152013!CD100/la)-theta2*EXP(-Treasuries_01152013!CD100/la))</f>
        <v>0</v>
      </c>
      <c r="R111" s="24">
        <f>IF(Treasuries_01152013!CE100=0,0,theta0+(theta1+theta2)*(1-EXP(-Treasuries_01152013!CE100/la))/(Treasuries_01152013!CE100/la)-theta2*EXP(-Treasuries_01152013!CE100/la))</f>
        <v>0</v>
      </c>
      <c r="S111" s="24">
        <f>IF(Treasuries_01152013!CF100=0,0,theta0+(theta1+theta2)*(1-EXP(-Treasuries_01152013!CF100/la))/(Treasuries_01152013!CF100/la)-theta2*EXP(-Treasuries_01152013!CF100/la))</f>
        <v>0</v>
      </c>
      <c r="T111" s="24">
        <f>IF(Treasuries_01152013!CG100=0,0,theta0+(theta1+theta2)*(1-EXP(-Treasuries_01152013!CG100/la))/(Treasuries_01152013!CG100/la)-theta2*EXP(-Treasuries_01152013!CG100/la))</f>
        <v>0</v>
      </c>
      <c r="U111" s="24">
        <f>IF(Treasuries_01152013!CH100=0,0,theta0+(theta1+theta2)*(1-EXP(-Treasuries_01152013!CH100/la))/(Treasuries_01152013!CH100/la)-theta2*EXP(-Treasuries_01152013!CH100/la))</f>
        <v>0</v>
      </c>
      <c r="V111" s="24">
        <f>IF(Treasuries_01152013!CI100=0,0,theta0+(theta1+theta2)*(1-EXP(-Treasuries_01152013!CI100/la))/(Treasuries_01152013!CI100/la)-theta2*EXP(-Treasuries_01152013!CI100/la))</f>
        <v>0</v>
      </c>
      <c r="W111" s="24">
        <f>IF(Treasuries_01152013!CJ100=0,0,theta0+(theta1+theta2)*(1-EXP(-Treasuries_01152013!CJ100/la))/(Treasuries_01152013!CJ100/la)-theta2*EXP(-Treasuries_01152013!CJ100/la))</f>
        <v>0</v>
      </c>
      <c r="X111" s="24">
        <f>IF(Treasuries_01152013!CK100=0,0,theta0+(theta1+theta2)*(1-EXP(-Treasuries_01152013!CK100/la))/(Treasuries_01152013!CK100/la)-theta2*EXP(-Treasuries_01152013!CK100/la))</f>
        <v>0</v>
      </c>
      <c r="Y111" s="24">
        <f>IF(Treasuries_01152013!CL100=0,0,theta0+(theta1+theta2)*(1-EXP(-Treasuries_01152013!CL100/la))/(Treasuries_01152013!CL100/la)-theta2*EXP(-Treasuries_01152013!CL100/la))</f>
        <v>0</v>
      </c>
      <c r="Z111" s="24">
        <f>IF(Treasuries_01152013!CM100=0,0,theta0+(theta1+theta2)*(1-EXP(-Treasuries_01152013!CM100/la))/(Treasuries_01152013!CM100/la)-theta2*EXP(-Treasuries_01152013!CM100/la))</f>
        <v>0</v>
      </c>
      <c r="AA111" s="24">
        <f>IF(Treasuries_01152013!CN100=0,0,theta0+(theta1+theta2)*(1-EXP(-Treasuries_01152013!CN100/la))/(Treasuries_01152013!CN100/la)-theta2*EXP(-Treasuries_01152013!CN100/la))</f>
        <v>0</v>
      </c>
      <c r="AB111" s="24">
        <f>IF(Treasuries_01152013!CO100=0,0,theta0+(theta1+theta2)*(1-EXP(-Treasuries_01152013!CO100/la))/(Treasuries_01152013!CO100/la)-theta2*EXP(-Treasuries_01152013!CO100/la))</f>
        <v>0</v>
      </c>
      <c r="AC111" s="24">
        <f>IF(Treasuries_01152013!CP100=0,0,theta0+(theta1+theta2)*(1-EXP(-Treasuries_01152013!CP100/la))/(Treasuries_01152013!CP100/la)-theta2*EXP(-Treasuries_01152013!CP100/la))</f>
        <v>0</v>
      </c>
      <c r="AD111" s="24">
        <f>IF(Treasuries_01152013!CQ100=0,0,theta0+(theta1+theta2)*(1-EXP(-Treasuries_01152013!CQ100/la))/(Treasuries_01152013!CQ100/la)-theta2*EXP(-Treasuries_01152013!CQ100/la))</f>
        <v>0</v>
      </c>
      <c r="AE111" s="24">
        <f>IF(Treasuries_01152013!CR100=0,0,theta0+(theta1+theta2)*(1-EXP(-Treasuries_01152013!CR100/la))/(Treasuries_01152013!CR100/la)-theta2*EXP(-Treasuries_01152013!CR100/la))</f>
        <v>0</v>
      </c>
      <c r="AF111" s="24">
        <f>IF(Treasuries_01152013!CS100=0,0,theta0+(theta1+theta2)*(1-EXP(-Treasuries_01152013!CS100/la))/(Treasuries_01152013!CS100/la)-theta2*EXP(-Treasuries_01152013!CS100/la))</f>
        <v>0</v>
      </c>
      <c r="AG111" s="24">
        <f>IF(Treasuries_01152013!CT100=0,0,theta0+(theta1+theta2)*(1-EXP(-Treasuries_01152013!CT100/la))/(Treasuries_01152013!CT100/la)-theta2*EXP(-Treasuries_01152013!CT100/la))</f>
        <v>0</v>
      </c>
      <c r="AH111" s="24">
        <f>IF(Treasuries_01152013!CU100=0,0,theta0+(theta1+theta2)*(1-EXP(-Treasuries_01152013!CU100/la))/(Treasuries_01152013!CU100/la)-theta2*EXP(-Treasuries_01152013!CU100/la))</f>
        <v>0</v>
      </c>
      <c r="AI111" s="24">
        <f>IF(Treasuries_01152013!CV100=0,0,theta0+(theta1+theta2)*(1-EXP(-Treasuries_01152013!CV100/la))/(Treasuries_01152013!CV100/la)-theta2*EXP(-Treasuries_01152013!CV100/la))</f>
        <v>0</v>
      </c>
      <c r="AJ111" s="24">
        <f>IF(Treasuries_01152013!CW100=0,0,theta0+(theta1+theta2)*(1-EXP(-Treasuries_01152013!CW100/la))/(Treasuries_01152013!CW100/la)-theta2*EXP(-Treasuries_01152013!CW100/la))</f>
        <v>0</v>
      </c>
      <c r="AK111" s="24">
        <f>IF(Treasuries_01152013!CX100=0,0,theta0+(theta1+theta2)*(1-EXP(-Treasuries_01152013!CX100/la))/(Treasuries_01152013!CX100/la)-theta2*EXP(-Treasuries_01152013!CX100/la))</f>
        <v>0</v>
      </c>
      <c r="AL111" s="24">
        <f>IF(Treasuries_01152013!CY100=0,0,theta0+(theta1+theta2)*(1-EXP(-Treasuries_01152013!CY100/la))/(Treasuries_01152013!CY100/la)-theta2*EXP(-Treasuries_01152013!CY100/la))</f>
        <v>0</v>
      </c>
      <c r="AM111" s="24">
        <f>IF(Treasuries_01152013!CZ100=0,0,theta0+(theta1+theta2)*(1-EXP(-Treasuries_01152013!CZ100/la))/(Treasuries_01152013!CZ100/la)-theta2*EXP(-Treasuries_01152013!CZ100/la))</f>
        <v>0</v>
      </c>
      <c r="AN111" s="24">
        <f>IF(Treasuries_01152013!DA100=0,0,theta0+(theta1+theta2)*(1-EXP(-Treasuries_01152013!DA100/la))/(Treasuries_01152013!DA100/la)-theta2*EXP(-Treasuries_01152013!DA100/la))</f>
        <v>0</v>
      </c>
      <c r="AO111" s="24">
        <f>IF(Treasuries_01152013!DB100=0,0,theta0+(theta1+theta2)*(1-EXP(-Treasuries_01152013!DB100/la))/(Treasuries_01152013!DB100/la)-theta2*EXP(-Treasuries_01152013!DB100/la))</f>
        <v>0</v>
      </c>
      <c r="AP111" s="24">
        <f>IF(Treasuries_01152013!DC100=0,0,theta0+(theta1+theta2)*(1-EXP(-Treasuries_01152013!DC100/la))/(Treasuries_01152013!DC100/la)-theta2*EXP(-Treasuries_01152013!DC100/la))</f>
        <v>0</v>
      </c>
      <c r="AQ111" s="24">
        <f>IF(Treasuries_01152013!DD100=0,0,theta0+(theta1+theta2)*(1-EXP(-Treasuries_01152013!DD100/la))/(Treasuries_01152013!DD100/la)-theta2*EXP(-Treasuries_01152013!DD100/la))</f>
        <v>0</v>
      </c>
      <c r="AR111" s="24">
        <f>IF(Treasuries_01152013!DE100=0,0,theta0+(theta1+theta2)*(1-EXP(-Treasuries_01152013!DE100/la))/(Treasuries_01152013!DE100/la)-theta2*EXP(-Treasuries_01152013!DE100/la))</f>
        <v>0</v>
      </c>
      <c r="AS111" s="24">
        <f>IF(Treasuries_01152013!DF100=0,0,theta0+(theta1+theta2)*(1-EXP(-Treasuries_01152013!DF100/la))/(Treasuries_01152013!DF100/la)-theta2*EXP(-Treasuries_01152013!DF100/la))</f>
        <v>0</v>
      </c>
      <c r="AT111" s="24">
        <f>IF(Treasuries_01152013!DG100=0,0,theta0+(theta1+theta2)*(1-EXP(-Treasuries_01152013!DG100/la))/(Treasuries_01152013!DG100/la)-theta2*EXP(-Treasuries_01152013!DG100/la))</f>
        <v>0</v>
      </c>
      <c r="AU111" s="24">
        <f>IF(Treasuries_01152013!DH100=0,0,theta0+(theta1+theta2)*(1-EXP(-Treasuries_01152013!DH100/la))/(Treasuries_01152013!DH100/la)-theta2*EXP(-Treasuries_01152013!DH100/la))</f>
        <v>0</v>
      </c>
      <c r="AV111" s="24">
        <f>IF(Treasuries_01152013!DI100=0,0,theta0+(theta1+theta2)*(1-EXP(-Treasuries_01152013!DI100/la))/(Treasuries_01152013!DI100/la)-theta2*EXP(-Treasuries_01152013!DI100/la))</f>
        <v>0</v>
      </c>
      <c r="AW111" s="24">
        <f>IF(Treasuries_01152013!DJ100=0,0,theta0+(theta1+theta2)*(1-EXP(-Treasuries_01152013!DJ100/la))/(Treasuries_01152013!DJ100/la)-theta2*EXP(-Treasuries_01152013!DJ100/la))</f>
        <v>0</v>
      </c>
      <c r="AX111" s="24">
        <f>IF(Treasuries_01152013!DK100=0,0,theta0+(theta1+theta2)*(1-EXP(-Treasuries_01152013!DK100/la))/(Treasuries_01152013!DK100/la)-theta2*EXP(-Treasuries_01152013!DK100/la))</f>
        <v>0</v>
      </c>
      <c r="AY111" s="24">
        <f>IF(Treasuries_01152013!DL100=0,0,theta0+(theta1+theta2)*(1-EXP(-Treasuries_01152013!DL100/la))/(Treasuries_01152013!DL100/la)-theta2*EXP(-Treasuries_01152013!DL100/la))</f>
        <v>0</v>
      </c>
      <c r="AZ111" s="24">
        <f>IF(Treasuries_01152013!DM100=0,0,theta0+(theta1+theta2)*(1-EXP(-Treasuries_01152013!DM100/la))/(Treasuries_01152013!DM100/la)-theta2*EXP(-Treasuries_01152013!DM100/la))</f>
        <v>0</v>
      </c>
      <c r="BA111" s="24">
        <f>IF(Treasuries_01152013!DN100=0,0,theta0+(theta1+theta2)*(1-EXP(-Treasuries_01152013!DN100/la))/(Treasuries_01152013!DN100/la)-theta2*EXP(-Treasuries_01152013!DN100/la))</f>
        <v>0</v>
      </c>
      <c r="BB111" s="24">
        <f>IF(Treasuries_01152013!DO100=0,0,theta0+(theta1+theta2)*(1-EXP(-Treasuries_01152013!DO100/la))/(Treasuries_01152013!DO100/la)-theta2*EXP(-Treasuries_01152013!DO100/la))</f>
        <v>0</v>
      </c>
      <c r="BC111" s="24">
        <f>IF(Treasuries_01152013!DP100=0,0,theta0+(theta1+theta2)*(1-EXP(-Treasuries_01152013!DP100/la))/(Treasuries_01152013!DP100/la)-theta2*EXP(-Treasuries_01152013!DP100/la))</f>
        <v>0</v>
      </c>
      <c r="BD111" s="24">
        <f>IF(Treasuries_01152013!DQ100=0,0,theta0+(theta1+theta2)*(1-EXP(-Treasuries_01152013!DQ100/la))/(Treasuries_01152013!DQ100/la)-theta2*EXP(-Treasuries_01152013!DQ100/la))</f>
        <v>0</v>
      </c>
      <c r="BE111" s="24">
        <f>IF(Treasuries_01152013!DR100=0,0,theta0+(theta1+theta2)*(1-EXP(-Treasuries_01152013!DR100/la))/(Treasuries_01152013!DR100/la)-theta2*EXP(-Treasuries_01152013!DR100/la))</f>
        <v>0</v>
      </c>
      <c r="BF111" s="24">
        <f>IF(Treasuries_01152013!DS100=0,0,theta0+(theta1+theta2)*(1-EXP(-Treasuries_01152013!DS100/la))/(Treasuries_01152013!DS100/la)-theta2*EXP(-Treasuries_01152013!DS100/la))</f>
        <v>0</v>
      </c>
      <c r="BG111" s="24">
        <f>IF(Treasuries_01152013!DT100=0,0,theta0+(theta1+theta2)*(1-EXP(-Treasuries_01152013!DT100/la))/(Treasuries_01152013!DT100/la)-theta2*EXP(-Treasuries_01152013!DT100/la))</f>
        <v>0</v>
      </c>
      <c r="BH111" s="24">
        <f>IF(Treasuries_01152013!DU100=0,0,theta0+(theta1+theta2)*(1-EXP(-Treasuries_01152013!DU100/la))/(Treasuries_01152013!DU100/la)-theta2*EXP(-Treasuries_01152013!DU100/la))</f>
        <v>0</v>
      </c>
      <c r="BI111" s="24">
        <f>IF(Treasuries_01152013!DV100=0,0,theta0+(theta1+theta2)*(1-EXP(-Treasuries_01152013!DV100/la))/(Treasuries_01152013!DV100/la)-theta2*EXP(-Treasuries_01152013!DV100/la))</f>
        <v>0</v>
      </c>
      <c r="BJ111" s="24">
        <f>IF(Treasuries_01152013!DW100=0,0,theta0+(theta1+theta2)*(1-EXP(-Treasuries_01152013!DW100/la))/(Treasuries_01152013!DW100/la)-theta2*EXP(-Treasuries_01152013!DW100/la))</f>
        <v>0</v>
      </c>
      <c r="BK111" s="24">
        <f>IF(Treasuries_01152013!DX100=0,0,theta0+(theta1+theta2)*(1-EXP(-Treasuries_01152013!DX100/la))/(Treasuries_01152013!DX100/la)-theta2*EXP(-Treasuries_01152013!DX100/la))</f>
        <v>0</v>
      </c>
      <c r="BL111" s="24">
        <f>IF(Treasuries_01152013!DY100=0,0,theta0+(theta1+theta2)*(1-EXP(-Treasuries_01152013!DY100/la))/(Treasuries_01152013!DY100/la)-theta2*EXP(-Treasuries_01152013!DY100/la))</f>
        <v>0</v>
      </c>
      <c r="BM111" s="24">
        <f>IF(Treasuries_01152013!DZ100=0,0,theta0+(theta1+theta2)*(1-EXP(-Treasuries_01152013!DZ100/la))/(Treasuries_01152013!DZ100/la)-theta2*EXP(-Treasuries_01152013!DZ100/la))</f>
        <v>0</v>
      </c>
      <c r="BN111" s="24">
        <f>IF(Treasuries_01152013!EA100=0,0,theta0+(theta1+theta2)*(1-EXP(-Treasuries_01152013!EA100/la))/(Treasuries_01152013!EA100/la)-theta2*EXP(-Treasuries_01152013!EA100/la))</f>
        <v>0</v>
      </c>
      <c r="BO111" s="17" t="e">
        <f>EXP(-Treasuries_01152013!BT100*G111)</f>
        <v>#DIV/0!</v>
      </c>
      <c r="BP111" s="17" t="e">
        <f>EXP(-Treasuries_01152013!BU100*H111)</f>
        <v>#DIV/0!</v>
      </c>
      <c r="BQ111" s="17" t="e">
        <f>EXP(-Treasuries_01152013!BV100*I111)</f>
        <v>#DIV/0!</v>
      </c>
      <c r="BR111" s="17">
        <f>EXP(-Treasuries_01152013!BW100*J111)</f>
        <v>1</v>
      </c>
      <c r="BS111" s="17">
        <f>EXP(-Treasuries_01152013!BX100*K111)</f>
        <v>1</v>
      </c>
      <c r="BT111" s="17">
        <f>EXP(-Treasuries_01152013!BY100*L111)</f>
        <v>1</v>
      </c>
      <c r="BU111" s="17">
        <f>EXP(-Treasuries_01152013!BZ100*M111)</f>
        <v>1</v>
      </c>
      <c r="BV111" s="17">
        <f>EXP(-Treasuries_01152013!CA100*N111)</f>
        <v>1</v>
      </c>
      <c r="BW111" s="17">
        <f>EXP(-Treasuries_01152013!CB100*O111)</f>
        <v>1</v>
      </c>
      <c r="BX111" s="17">
        <f>EXP(-Treasuries_01152013!CC100*P111)</f>
        <v>1</v>
      </c>
      <c r="BY111" s="17">
        <f>EXP(-Treasuries_01152013!CD100*Q111)</f>
        <v>1</v>
      </c>
      <c r="BZ111" s="17">
        <f>EXP(-Treasuries_01152013!CE100*R111)</f>
        <v>1</v>
      </c>
      <c r="CA111" s="17">
        <f>EXP(-Treasuries_01152013!CF100*S111)</f>
        <v>1</v>
      </c>
      <c r="CB111" s="17">
        <f>EXP(-Treasuries_01152013!CG100*T111)</f>
        <v>1</v>
      </c>
      <c r="CC111" s="17">
        <f>EXP(-Treasuries_01152013!CH100*U111)</f>
        <v>1</v>
      </c>
      <c r="CD111" s="17">
        <f>EXP(-Treasuries_01152013!CI100*V111)</f>
        <v>1</v>
      </c>
      <c r="CE111" s="17">
        <f>EXP(-Treasuries_01152013!CJ100*W111)</f>
        <v>1</v>
      </c>
      <c r="CF111" s="17">
        <f>EXP(-Treasuries_01152013!CK100*X111)</f>
        <v>1</v>
      </c>
      <c r="CG111" s="17">
        <f>EXP(-Treasuries_01152013!CL100*Y111)</f>
        <v>1</v>
      </c>
      <c r="CH111" s="17">
        <f>EXP(-Treasuries_01152013!CM100*Z111)</f>
        <v>1</v>
      </c>
      <c r="CI111" s="17">
        <f>EXP(-Treasuries_01152013!CN100*AA111)</f>
        <v>1</v>
      </c>
      <c r="CJ111" s="17">
        <f>EXP(-Treasuries_01152013!CO100*AB111)</f>
        <v>1</v>
      </c>
      <c r="CK111" s="17">
        <f>EXP(-Treasuries_01152013!CP100*AC111)</f>
        <v>1</v>
      </c>
      <c r="CL111" s="17">
        <f>EXP(-Treasuries_01152013!CQ100*AD111)</f>
        <v>1</v>
      </c>
      <c r="CM111" s="17">
        <f>EXP(-Treasuries_01152013!CR100*AE111)</f>
        <v>1</v>
      </c>
      <c r="CN111" s="17">
        <f>EXP(-Treasuries_01152013!CS100*AF111)</f>
        <v>1</v>
      </c>
      <c r="CO111" s="17">
        <f>EXP(-Treasuries_01152013!CT100*AG111)</f>
        <v>1</v>
      </c>
      <c r="CP111" s="17">
        <f>EXP(-Treasuries_01152013!CU100*AH111)</f>
        <v>1</v>
      </c>
      <c r="CQ111" s="17">
        <f>EXP(-Treasuries_01152013!CV100*AI111)</f>
        <v>1</v>
      </c>
      <c r="CR111" s="17">
        <f>EXP(-Treasuries_01152013!CW100*AJ111)</f>
        <v>1</v>
      </c>
      <c r="CS111" s="17">
        <f>EXP(-Treasuries_01152013!CX100*AK111)</f>
        <v>1</v>
      </c>
      <c r="CT111" s="17">
        <f>EXP(-Treasuries_01152013!CY100*AL111)</f>
        <v>1</v>
      </c>
      <c r="CU111" s="17">
        <f>EXP(-Treasuries_01152013!CZ100*AM111)</f>
        <v>1</v>
      </c>
      <c r="CV111" s="17">
        <f>EXP(-Treasuries_01152013!DA100*AN111)</f>
        <v>1</v>
      </c>
      <c r="CW111" s="17">
        <f>EXP(-Treasuries_01152013!DB100*AO111)</f>
        <v>1</v>
      </c>
      <c r="CX111" s="17">
        <f>EXP(-Treasuries_01152013!DC100*AP111)</f>
        <v>1</v>
      </c>
      <c r="CY111" s="17">
        <f>EXP(-Treasuries_01152013!DD100*AQ111)</f>
        <v>1</v>
      </c>
      <c r="CZ111" s="17">
        <f>EXP(-Treasuries_01152013!DE100*AR111)</f>
        <v>1</v>
      </c>
      <c r="DA111" s="17">
        <f>EXP(-Treasuries_01152013!DF100*AS111)</f>
        <v>1</v>
      </c>
      <c r="DB111" s="17">
        <f>EXP(-Treasuries_01152013!DG100*AT111)</f>
        <v>1</v>
      </c>
      <c r="DC111" s="17">
        <f>EXP(-Treasuries_01152013!DH100*AU111)</f>
        <v>1</v>
      </c>
      <c r="DD111" s="17">
        <f>EXP(-Treasuries_01152013!DI100*AV111)</f>
        <v>1</v>
      </c>
      <c r="DE111" s="17">
        <f>EXP(-Treasuries_01152013!DJ100*AW111)</f>
        <v>1</v>
      </c>
      <c r="DF111" s="17">
        <f>EXP(-Treasuries_01152013!DK100*AX111)</f>
        <v>1</v>
      </c>
      <c r="DG111" s="17">
        <f>EXP(-Treasuries_01152013!DL100*AY111)</f>
        <v>1</v>
      </c>
      <c r="DH111" s="17">
        <f>EXP(-Treasuries_01152013!DM100*AZ111)</f>
        <v>1</v>
      </c>
      <c r="DI111" s="17">
        <f>EXP(-Treasuries_01152013!DN100*BA111)</f>
        <v>1</v>
      </c>
      <c r="DJ111" s="17">
        <f>EXP(-Treasuries_01152013!DO100*BB111)</f>
        <v>1</v>
      </c>
      <c r="DK111" s="17">
        <f>EXP(-Treasuries_01152013!DP100*BC111)</f>
        <v>1</v>
      </c>
      <c r="DL111" s="17">
        <f>EXP(-Treasuries_01152013!DQ100*BD111)</f>
        <v>1</v>
      </c>
      <c r="DM111" s="17">
        <f>EXP(-Treasuries_01152013!DR100*BE111)</f>
        <v>1</v>
      </c>
      <c r="DN111" s="17">
        <f>EXP(-Treasuries_01152013!DS100*BF111)</f>
        <v>1</v>
      </c>
      <c r="DO111" s="17">
        <f>EXP(-Treasuries_01152013!DT100*BG111)</f>
        <v>1</v>
      </c>
      <c r="DP111" s="17">
        <f>EXP(-Treasuries_01152013!DU100*BH111)</f>
        <v>1</v>
      </c>
      <c r="DQ111" s="17">
        <f>EXP(-Treasuries_01152013!DV100*BI111)</f>
        <v>1</v>
      </c>
      <c r="DR111" s="17">
        <f>EXP(-Treasuries_01152013!DW100*BJ111)</f>
        <v>1</v>
      </c>
      <c r="DS111" s="17">
        <f>EXP(-Treasuries_01152013!DX100*BK111)</f>
        <v>1</v>
      </c>
      <c r="DT111" s="17">
        <f>EXP(-Treasuries_01152013!DY100*BL111)</f>
        <v>1</v>
      </c>
      <c r="DU111" s="17">
        <f>EXP(-Treasuries_01152013!DZ100*BM111)</f>
        <v>1</v>
      </c>
      <c r="DV111" s="17">
        <f>EXP(-Treasuries_01152013!EA100*BN111)</f>
        <v>1</v>
      </c>
      <c r="DW111" s="8" t="e">
        <f>SUMPRODUCT(BO111:DV111,Treasuries_01152013!K100:BR100)</f>
        <v>#DIV/0!</v>
      </c>
      <c r="DX111" s="11" t="e">
        <f t="shared" si="7"/>
        <v>#DIV/0!</v>
      </c>
    </row>
    <row r="112" spans="2:128">
      <c r="B112" s="10">
        <f>Treasuries_01152013!C101</f>
        <v>0.125</v>
      </c>
      <c r="C112" s="10">
        <f>Treasuries_01152013!E101</f>
        <v>99.839843999999999</v>
      </c>
      <c r="D112" s="10">
        <f>Treasuries_01152013!F101</f>
        <v>99.863281000000001</v>
      </c>
      <c r="E112" s="8">
        <f>Treasuries_01152013!H101</f>
        <v>1.5444444444444445</v>
      </c>
      <c r="F112" s="8">
        <f t="shared" si="8"/>
        <v>99.8515625</v>
      </c>
      <c r="G112" s="24" t="e">
        <f>IF(Treasuries_01152013!BT101=0,0,theta0+(theta1+theta2)*(1-EXP(-Treasuries_01152013!BT101/la))/(Treasuries_01152013!BT101/la)-theta2*EXP(-Treasuries_01152013!BT101/la))</f>
        <v>#DIV/0!</v>
      </c>
      <c r="H112" s="24" t="e">
        <f>IF(Treasuries_01152013!BU101=0,0,theta0+(theta1+theta2)*(1-EXP(-Treasuries_01152013!BU101/la))/(Treasuries_01152013!BU101/la)-theta2*EXP(-Treasuries_01152013!BU101/la))</f>
        <v>#DIV/0!</v>
      </c>
      <c r="I112" s="24" t="e">
        <f>IF(Treasuries_01152013!BV101=0,0,theta0+(theta1+theta2)*(1-EXP(-Treasuries_01152013!BV101/la))/(Treasuries_01152013!BV101/la)-theta2*EXP(-Treasuries_01152013!BV101/la))</f>
        <v>#DIV/0!</v>
      </c>
      <c r="J112" s="24" t="e">
        <f>IF(Treasuries_01152013!BW101=0,0,theta0+(theta1+theta2)*(1-EXP(-Treasuries_01152013!BW101/la))/(Treasuries_01152013!BW101/la)-theta2*EXP(-Treasuries_01152013!BW101/la))</f>
        <v>#DIV/0!</v>
      </c>
      <c r="K112" s="24">
        <f>IF(Treasuries_01152013!BX101=0,0,theta0+(theta1+theta2)*(1-EXP(-Treasuries_01152013!BX101/la))/(Treasuries_01152013!BX101/la)-theta2*EXP(-Treasuries_01152013!BX101/la))</f>
        <v>0</v>
      </c>
      <c r="L112" s="24">
        <f>IF(Treasuries_01152013!BY101=0,0,theta0+(theta1+theta2)*(1-EXP(-Treasuries_01152013!BY101/la))/(Treasuries_01152013!BY101/la)-theta2*EXP(-Treasuries_01152013!BY101/la))</f>
        <v>0</v>
      </c>
      <c r="M112" s="24">
        <f>IF(Treasuries_01152013!BZ101=0,0,theta0+(theta1+theta2)*(1-EXP(-Treasuries_01152013!BZ101/la))/(Treasuries_01152013!BZ101/la)-theta2*EXP(-Treasuries_01152013!BZ101/la))</f>
        <v>0</v>
      </c>
      <c r="N112" s="24">
        <f>IF(Treasuries_01152013!CA101=0,0,theta0+(theta1+theta2)*(1-EXP(-Treasuries_01152013!CA101/la))/(Treasuries_01152013!CA101/la)-theta2*EXP(-Treasuries_01152013!CA101/la))</f>
        <v>0</v>
      </c>
      <c r="O112" s="24">
        <f>IF(Treasuries_01152013!CB101=0,0,theta0+(theta1+theta2)*(1-EXP(-Treasuries_01152013!CB101/la))/(Treasuries_01152013!CB101/la)-theta2*EXP(-Treasuries_01152013!CB101/la))</f>
        <v>0</v>
      </c>
      <c r="P112" s="24">
        <f>IF(Treasuries_01152013!CC101=0,0,theta0+(theta1+theta2)*(1-EXP(-Treasuries_01152013!CC101/la))/(Treasuries_01152013!CC101/la)-theta2*EXP(-Treasuries_01152013!CC101/la))</f>
        <v>0</v>
      </c>
      <c r="Q112" s="24">
        <f>IF(Treasuries_01152013!CD101=0,0,theta0+(theta1+theta2)*(1-EXP(-Treasuries_01152013!CD101/la))/(Treasuries_01152013!CD101/la)-theta2*EXP(-Treasuries_01152013!CD101/la))</f>
        <v>0</v>
      </c>
      <c r="R112" s="24">
        <f>IF(Treasuries_01152013!CE101=0,0,theta0+(theta1+theta2)*(1-EXP(-Treasuries_01152013!CE101/la))/(Treasuries_01152013!CE101/la)-theta2*EXP(-Treasuries_01152013!CE101/la))</f>
        <v>0</v>
      </c>
      <c r="S112" s="24">
        <f>IF(Treasuries_01152013!CF101=0,0,theta0+(theta1+theta2)*(1-EXP(-Treasuries_01152013!CF101/la))/(Treasuries_01152013!CF101/la)-theta2*EXP(-Treasuries_01152013!CF101/la))</f>
        <v>0</v>
      </c>
      <c r="T112" s="24">
        <f>IF(Treasuries_01152013!CG101=0,0,theta0+(theta1+theta2)*(1-EXP(-Treasuries_01152013!CG101/la))/(Treasuries_01152013!CG101/la)-theta2*EXP(-Treasuries_01152013!CG101/la))</f>
        <v>0</v>
      </c>
      <c r="U112" s="24">
        <f>IF(Treasuries_01152013!CH101=0,0,theta0+(theta1+theta2)*(1-EXP(-Treasuries_01152013!CH101/la))/(Treasuries_01152013!CH101/la)-theta2*EXP(-Treasuries_01152013!CH101/la))</f>
        <v>0</v>
      </c>
      <c r="V112" s="24">
        <f>IF(Treasuries_01152013!CI101=0,0,theta0+(theta1+theta2)*(1-EXP(-Treasuries_01152013!CI101/la))/(Treasuries_01152013!CI101/la)-theta2*EXP(-Treasuries_01152013!CI101/la))</f>
        <v>0</v>
      </c>
      <c r="W112" s="24">
        <f>IF(Treasuries_01152013!CJ101=0,0,theta0+(theta1+theta2)*(1-EXP(-Treasuries_01152013!CJ101/la))/(Treasuries_01152013!CJ101/la)-theta2*EXP(-Treasuries_01152013!CJ101/la))</f>
        <v>0</v>
      </c>
      <c r="X112" s="24">
        <f>IF(Treasuries_01152013!CK101=0,0,theta0+(theta1+theta2)*(1-EXP(-Treasuries_01152013!CK101/la))/(Treasuries_01152013!CK101/la)-theta2*EXP(-Treasuries_01152013!CK101/la))</f>
        <v>0</v>
      </c>
      <c r="Y112" s="24">
        <f>IF(Treasuries_01152013!CL101=0,0,theta0+(theta1+theta2)*(1-EXP(-Treasuries_01152013!CL101/la))/(Treasuries_01152013!CL101/la)-theta2*EXP(-Treasuries_01152013!CL101/la))</f>
        <v>0</v>
      </c>
      <c r="Z112" s="24">
        <f>IF(Treasuries_01152013!CM101=0,0,theta0+(theta1+theta2)*(1-EXP(-Treasuries_01152013!CM101/la))/(Treasuries_01152013!CM101/la)-theta2*EXP(-Treasuries_01152013!CM101/la))</f>
        <v>0</v>
      </c>
      <c r="AA112" s="24">
        <f>IF(Treasuries_01152013!CN101=0,0,theta0+(theta1+theta2)*(1-EXP(-Treasuries_01152013!CN101/la))/(Treasuries_01152013!CN101/la)-theta2*EXP(-Treasuries_01152013!CN101/la))</f>
        <v>0</v>
      </c>
      <c r="AB112" s="24">
        <f>IF(Treasuries_01152013!CO101=0,0,theta0+(theta1+theta2)*(1-EXP(-Treasuries_01152013!CO101/la))/(Treasuries_01152013!CO101/la)-theta2*EXP(-Treasuries_01152013!CO101/la))</f>
        <v>0</v>
      </c>
      <c r="AC112" s="24">
        <f>IF(Treasuries_01152013!CP101=0,0,theta0+(theta1+theta2)*(1-EXP(-Treasuries_01152013!CP101/la))/(Treasuries_01152013!CP101/la)-theta2*EXP(-Treasuries_01152013!CP101/la))</f>
        <v>0</v>
      </c>
      <c r="AD112" s="24">
        <f>IF(Treasuries_01152013!CQ101=0,0,theta0+(theta1+theta2)*(1-EXP(-Treasuries_01152013!CQ101/la))/(Treasuries_01152013!CQ101/la)-theta2*EXP(-Treasuries_01152013!CQ101/la))</f>
        <v>0</v>
      </c>
      <c r="AE112" s="24">
        <f>IF(Treasuries_01152013!CR101=0,0,theta0+(theta1+theta2)*(1-EXP(-Treasuries_01152013!CR101/la))/(Treasuries_01152013!CR101/la)-theta2*EXP(-Treasuries_01152013!CR101/la))</f>
        <v>0</v>
      </c>
      <c r="AF112" s="24">
        <f>IF(Treasuries_01152013!CS101=0,0,theta0+(theta1+theta2)*(1-EXP(-Treasuries_01152013!CS101/la))/(Treasuries_01152013!CS101/la)-theta2*EXP(-Treasuries_01152013!CS101/la))</f>
        <v>0</v>
      </c>
      <c r="AG112" s="24">
        <f>IF(Treasuries_01152013!CT101=0,0,theta0+(theta1+theta2)*(1-EXP(-Treasuries_01152013!CT101/la))/(Treasuries_01152013!CT101/la)-theta2*EXP(-Treasuries_01152013!CT101/la))</f>
        <v>0</v>
      </c>
      <c r="AH112" s="24">
        <f>IF(Treasuries_01152013!CU101=0,0,theta0+(theta1+theta2)*(1-EXP(-Treasuries_01152013!CU101/la))/(Treasuries_01152013!CU101/la)-theta2*EXP(-Treasuries_01152013!CU101/la))</f>
        <v>0</v>
      </c>
      <c r="AI112" s="24">
        <f>IF(Treasuries_01152013!CV101=0,0,theta0+(theta1+theta2)*(1-EXP(-Treasuries_01152013!CV101/la))/(Treasuries_01152013!CV101/la)-theta2*EXP(-Treasuries_01152013!CV101/la))</f>
        <v>0</v>
      </c>
      <c r="AJ112" s="24">
        <f>IF(Treasuries_01152013!CW101=0,0,theta0+(theta1+theta2)*(1-EXP(-Treasuries_01152013!CW101/la))/(Treasuries_01152013!CW101/la)-theta2*EXP(-Treasuries_01152013!CW101/la))</f>
        <v>0</v>
      </c>
      <c r="AK112" s="24">
        <f>IF(Treasuries_01152013!CX101=0,0,theta0+(theta1+theta2)*(1-EXP(-Treasuries_01152013!CX101/la))/(Treasuries_01152013!CX101/la)-theta2*EXP(-Treasuries_01152013!CX101/la))</f>
        <v>0</v>
      </c>
      <c r="AL112" s="24">
        <f>IF(Treasuries_01152013!CY101=0,0,theta0+(theta1+theta2)*(1-EXP(-Treasuries_01152013!CY101/la))/(Treasuries_01152013!CY101/la)-theta2*EXP(-Treasuries_01152013!CY101/la))</f>
        <v>0</v>
      </c>
      <c r="AM112" s="24">
        <f>IF(Treasuries_01152013!CZ101=0,0,theta0+(theta1+theta2)*(1-EXP(-Treasuries_01152013!CZ101/la))/(Treasuries_01152013!CZ101/la)-theta2*EXP(-Treasuries_01152013!CZ101/la))</f>
        <v>0</v>
      </c>
      <c r="AN112" s="24">
        <f>IF(Treasuries_01152013!DA101=0,0,theta0+(theta1+theta2)*(1-EXP(-Treasuries_01152013!DA101/la))/(Treasuries_01152013!DA101/la)-theta2*EXP(-Treasuries_01152013!DA101/la))</f>
        <v>0</v>
      </c>
      <c r="AO112" s="24">
        <f>IF(Treasuries_01152013!DB101=0,0,theta0+(theta1+theta2)*(1-EXP(-Treasuries_01152013!DB101/la))/(Treasuries_01152013!DB101/la)-theta2*EXP(-Treasuries_01152013!DB101/la))</f>
        <v>0</v>
      </c>
      <c r="AP112" s="24">
        <f>IF(Treasuries_01152013!DC101=0,0,theta0+(theta1+theta2)*(1-EXP(-Treasuries_01152013!DC101/la))/(Treasuries_01152013!DC101/la)-theta2*EXP(-Treasuries_01152013!DC101/la))</f>
        <v>0</v>
      </c>
      <c r="AQ112" s="24">
        <f>IF(Treasuries_01152013!DD101=0,0,theta0+(theta1+theta2)*(1-EXP(-Treasuries_01152013!DD101/la))/(Treasuries_01152013!DD101/la)-theta2*EXP(-Treasuries_01152013!DD101/la))</f>
        <v>0</v>
      </c>
      <c r="AR112" s="24">
        <f>IF(Treasuries_01152013!DE101=0,0,theta0+(theta1+theta2)*(1-EXP(-Treasuries_01152013!DE101/la))/(Treasuries_01152013!DE101/la)-theta2*EXP(-Treasuries_01152013!DE101/la))</f>
        <v>0</v>
      </c>
      <c r="AS112" s="24">
        <f>IF(Treasuries_01152013!DF101=0,0,theta0+(theta1+theta2)*(1-EXP(-Treasuries_01152013!DF101/la))/(Treasuries_01152013!DF101/la)-theta2*EXP(-Treasuries_01152013!DF101/la))</f>
        <v>0</v>
      </c>
      <c r="AT112" s="24">
        <f>IF(Treasuries_01152013!DG101=0,0,theta0+(theta1+theta2)*(1-EXP(-Treasuries_01152013!DG101/la))/(Treasuries_01152013!DG101/la)-theta2*EXP(-Treasuries_01152013!DG101/la))</f>
        <v>0</v>
      </c>
      <c r="AU112" s="24">
        <f>IF(Treasuries_01152013!DH101=0,0,theta0+(theta1+theta2)*(1-EXP(-Treasuries_01152013!DH101/la))/(Treasuries_01152013!DH101/la)-theta2*EXP(-Treasuries_01152013!DH101/la))</f>
        <v>0</v>
      </c>
      <c r="AV112" s="24">
        <f>IF(Treasuries_01152013!DI101=0,0,theta0+(theta1+theta2)*(1-EXP(-Treasuries_01152013!DI101/la))/(Treasuries_01152013!DI101/la)-theta2*EXP(-Treasuries_01152013!DI101/la))</f>
        <v>0</v>
      </c>
      <c r="AW112" s="24">
        <f>IF(Treasuries_01152013!DJ101=0,0,theta0+(theta1+theta2)*(1-EXP(-Treasuries_01152013!DJ101/la))/(Treasuries_01152013!DJ101/la)-theta2*EXP(-Treasuries_01152013!DJ101/la))</f>
        <v>0</v>
      </c>
      <c r="AX112" s="24">
        <f>IF(Treasuries_01152013!DK101=0,0,theta0+(theta1+theta2)*(1-EXP(-Treasuries_01152013!DK101/la))/(Treasuries_01152013!DK101/la)-theta2*EXP(-Treasuries_01152013!DK101/la))</f>
        <v>0</v>
      </c>
      <c r="AY112" s="24">
        <f>IF(Treasuries_01152013!DL101=0,0,theta0+(theta1+theta2)*(1-EXP(-Treasuries_01152013!DL101/la))/(Treasuries_01152013!DL101/la)-theta2*EXP(-Treasuries_01152013!DL101/la))</f>
        <v>0</v>
      </c>
      <c r="AZ112" s="24">
        <f>IF(Treasuries_01152013!DM101=0,0,theta0+(theta1+theta2)*(1-EXP(-Treasuries_01152013!DM101/la))/(Treasuries_01152013!DM101/la)-theta2*EXP(-Treasuries_01152013!DM101/la))</f>
        <v>0</v>
      </c>
      <c r="BA112" s="24">
        <f>IF(Treasuries_01152013!DN101=0,0,theta0+(theta1+theta2)*(1-EXP(-Treasuries_01152013!DN101/la))/(Treasuries_01152013!DN101/la)-theta2*EXP(-Treasuries_01152013!DN101/la))</f>
        <v>0</v>
      </c>
      <c r="BB112" s="24">
        <f>IF(Treasuries_01152013!DO101=0,0,theta0+(theta1+theta2)*(1-EXP(-Treasuries_01152013!DO101/la))/(Treasuries_01152013!DO101/la)-theta2*EXP(-Treasuries_01152013!DO101/la))</f>
        <v>0</v>
      </c>
      <c r="BC112" s="24">
        <f>IF(Treasuries_01152013!DP101=0,0,theta0+(theta1+theta2)*(1-EXP(-Treasuries_01152013!DP101/la))/(Treasuries_01152013!DP101/la)-theta2*EXP(-Treasuries_01152013!DP101/la))</f>
        <v>0</v>
      </c>
      <c r="BD112" s="24">
        <f>IF(Treasuries_01152013!DQ101=0,0,theta0+(theta1+theta2)*(1-EXP(-Treasuries_01152013!DQ101/la))/(Treasuries_01152013!DQ101/la)-theta2*EXP(-Treasuries_01152013!DQ101/la))</f>
        <v>0</v>
      </c>
      <c r="BE112" s="24">
        <f>IF(Treasuries_01152013!DR101=0,0,theta0+(theta1+theta2)*(1-EXP(-Treasuries_01152013!DR101/la))/(Treasuries_01152013!DR101/la)-theta2*EXP(-Treasuries_01152013!DR101/la))</f>
        <v>0</v>
      </c>
      <c r="BF112" s="24">
        <f>IF(Treasuries_01152013!DS101=0,0,theta0+(theta1+theta2)*(1-EXP(-Treasuries_01152013!DS101/la))/(Treasuries_01152013!DS101/la)-theta2*EXP(-Treasuries_01152013!DS101/la))</f>
        <v>0</v>
      </c>
      <c r="BG112" s="24">
        <f>IF(Treasuries_01152013!DT101=0,0,theta0+(theta1+theta2)*(1-EXP(-Treasuries_01152013!DT101/la))/(Treasuries_01152013!DT101/la)-theta2*EXP(-Treasuries_01152013!DT101/la))</f>
        <v>0</v>
      </c>
      <c r="BH112" s="24">
        <f>IF(Treasuries_01152013!DU101=0,0,theta0+(theta1+theta2)*(1-EXP(-Treasuries_01152013!DU101/la))/(Treasuries_01152013!DU101/la)-theta2*EXP(-Treasuries_01152013!DU101/la))</f>
        <v>0</v>
      </c>
      <c r="BI112" s="24">
        <f>IF(Treasuries_01152013!DV101=0,0,theta0+(theta1+theta2)*(1-EXP(-Treasuries_01152013!DV101/la))/(Treasuries_01152013!DV101/la)-theta2*EXP(-Treasuries_01152013!DV101/la))</f>
        <v>0</v>
      </c>
      <c r="BJ112" s="24">
        <f>IF(Treasuries_01152013!DW101=0,0,theta0+(theta1+theta2)*(1-EXP(-Treasuries_01152013!DW101/la))/(Treasuries_01152013!DW101/la)-theta2*EXP(-Treasuries_01152013!DW101/la))</f>
        <v>0</v>
      </c>
      <c r="BK112" s="24">
        <f>IF(Treasuries_01152013!DX101=0,0,theta0+(theta1+theta2)*(1-EXP(-Treasuries_01152013!DX101/la))/(Treasuries_01152013!DX101/la)-theta2*EXP(-Treasuries_01152013!DX101/la))</f>
        <v>0</v>
      </c>
      <c r="BL112" s="24">
        <f>IF(Treasuries_01152013!DY101=0,0,theta0+(theta1+theta2)*(1-EXP(-Treasuries_01152013!DY101/la))/(Treasuries_01152013!DY101/la)-theta2*EXP(-Treasuries_01152013!DY101/la))</f>
        <v>0</v>
      </c>
      <c r="BM112" s="24">
        <f>IF(Treasuries_01152013!DZ101=0,0,theta0+(theta1+theta2)*(1-EXP(-Treasuries_01152013!DZ101/la))/(Treasuries_01152013!DZ101/la)-theta2*EXP(-Treasuries_01152013!DZ101/la))</f>
        <v>0</v>
      </c>
      <c r="BN112" s="24">
        <f>IF(Treasuries_01152013!EA101=0,0,theta0+(theta1+theta2)*(1-EXP(-Treasuries_01152013!EA101/la))/(Treasuries_01152013!EA101/la)-theta2*EXP(-Treasuries_01152013!EA101/la))</f>
        <v>0</v>
      </c>
      <c r="BO112" s="17" t="e">
        <f>EXP(-Treasuries_01152013!BT101*G112)</f>
        <v>#DIV/0!</v>
      </c>
      <c r="BP112" s="17" t="e">
        <f>EXP(-Treasuries_01152013!BU101*H112)</f>
        <v>#DIV/0!</v>
      </c>
      <c r="BQ112" s="17" t="e">
        <f>EXP(-Treasuries_01152013!BV101*I112)</f>
        <v>#DIV/0!</v>
      </c>
      <c r="BR112" s="17" t="e">
        <f>EXP(-Treasuries_01152013!BW101*J112)</f>
        <v>#DIV/0!</v>
      </c>
      <c r="BS112" s="17">
        <f>EXP(-Treasuries_01152013!BX101*K112)</f>
        <v>1</v>
      </c>
      <c r="BT112" s="17">
        <f>EXP(-Treasuries_01152013!BY101*L112)</f>
        <v>1</v>
      </c>
      <c r="BU112" s="17">
        <f>EXP(-Treasuries_01152013!BZ101*M112)</f>
        <v>1</v>
      </c>
      <c r="BV112" s="17">
        <f>EXP(-Treasuries_01152013!CA101*N112)</f>
        <v>1</v>
      </c>
      <c r="BW112" s="17">
        <f>EXP(-Treasuries_01152013!CB101*O112)</f>
        <v>1</v>
      </c>
      <c r="BX112" s="17">
        <f>EXP(-Treasuries_01152013!CC101*P112)</f>
        <v>1</v>
      </c>
      <c r="BY112" s="17">
        <f>EXP(-Treasuries_01152013!CD101*Q112)</f>
        <v>1</v>
      </c>
      <c r="BZ112" s="17">
        <f>EXP(-Treasuries_01152013!CE101*R112)</f>
        <v>1</v>
      </c>
      <c r="CA112" s="17">
        <f>EXP(-Treasuries_01152013!CF101*S112)</f>
        <v>1</v>
      </c>
      <c r="CB112" s="17">
        <f>EXP(-Treasuries_01152013!CG101*T112)</f>
        <v>1</v>
      </c>
      <c r="CC112" s="17">
        <f>EXP(-Treasuries_01152013!CH101*U112)</f>
        <v>1</v>
      </c>
      <c r="CD112" s="17">
        <f>EXP(-Treasuries_01152013!CI101*V112)</f>
        <v>1</v>
      </c>
      <c r="CE112" s="17">
        <f>EXP(-Treasuries_01152013!CJ101*W112)</f>
        <v>1</v>
      </c>
      <c r="CF112" s="17">
        <f>EXP(-Treasuries_01152013!CK101*X112)</f>
        <v>1</v>
      </c>
      <c r="CG112" s="17">
        <f>EXP(-Treasuries_01152013!CL101*Y112)</f>
        <v>1</v>
      </c>
      <c r="CH112" s="17">
        <f>EXP(-Treasuries_01152013!CM101*Z112)</f>
        <v>1</v>
      </c>
      <c r="CI112" s="17">
        <f>EXP(-Treasuries_01152013!CN101*AA112)</f>
        <v>1</v>
      </c>
      <c r="CJ112" s="17">
        <f>EXP(-Treasuries_01152013!CO101*AB112)</f>
        <v>1</v>
      </c>
      <c r="CK112" s="17">
        <f>EXP(-Treasuries_01152013!CP101*AC112)</f>
        <v>1</v>
      </c>
      <c r="CL112" s="17">
        <f>EXP(-Treasuries_01152013!CQ101*AD112)</f>
        <v>1</v>
      </c>
      <c r="CM112" s="17">
        <f>EXP(-Treasuries_01152013!CR101*AE112)</f>
        <v>1</v>
      </c>
      <c r="CN112" s="17">
        <f>EXP(-Treasuries_01152013!CS101*AF112)</f>
        <v>1</v>
      </c>
      <c r="CO112" s="17">
        <f>EXP(-Treasuries_01152013!CT101*AG112)</f>
        <v>1</v>
      </c>
      <c r="CP112" s="17">
        <f>EXP(-Treasuries_01152013!CU101*AH112)</f>
        <v>1</v>
      </c>
      <c r="CQ112" s="17">
        <f>EXP(-Treasuries_01152013!CV101*AI112)</f>
        <v>1</v>
      </c>
      <c r="CR112" s="17">
        <f>EXP(-Treasuries_01152013!CW101*AJ112)</f>
        <v>1</v>
      </c>
      <c r="CS112" s="17">
        <f>EXP(-Treasuries_01152013!CX101*AK112)</f>
        <v>1</v>
      </c>
      <c r="CT112" s="17">
        <f>EXP(-Treasuries_01152013!CY101*AL112)</f>
        <v>1</v>
      </c>
      <c r="CU112" s="17">
        <f>EXP(-Treasuries_01152013!CZ101*AM112)</f>
        <v>1</v>
      </c>
      <c r="CV112" s="17">
        <f>EXP(-Treasuries_01152013!DA101*AN112)</f>
        <v>1</v>
      </c>
      <c r="CW112" s="17">
        <f>EXP(-Treasuries_01152013!DB101*AO112)</f>
        <v>1</v>
      </c>
      <c r="CX112" s="17">
        <f>EXP(-Treasuries_01152013!DC101*AP112)</f>
        <v>1</v>
      </c>
      <c r="CY112" s="17">
        <f>EXP(-Treasuries_01152013!DD101*AQ112)</f>
        <v>1</v>
      </c>
      <c r="CZ112" s="17">
        <f>EXP(-Treasuries_01152013!DE101*AR112)</f>
        <v>1</v>
      </c>
      <c r="DA112" s="17">
        <f>EXP(-Treasuries_01152013!DF101*AS112)</f>
        <v>1</v>
      </c>
      <c r="DB112" s="17">
        <f>EXP(-Treasuries_01152013!DG101*AT112)</f>
        <v>1</v>
      </c>
      <c r="DC112" s="17">
        <f>EXP(-Treasuries_01152013!DH101*AU112)</f>
        <v>1</v>
      </c>
      <c r="DD112" s="17">
        <f>EXP(-Treasuries_01152013!DI101*AV112)</f>
        <v>1</v>
      </c>
      <c r="DE112" s="17">
        <f>EXP(-Treasuries_01152013!DJ101*AW112)</f>
        <v>1</v>
      </c>
      <c r="DF112" s="17">
        <f>EXP(-Treasuries_01152013!DK101*AX112)</f>
        <v>1</v>
      </c>
      <c r="DG112" s="17">
        <f>EXP(-Treasuries_01152013!DL101*AY112)</f>
        <v>1</v>
      </c>
      <c r="DH112" s="17">
        <f>EXP(-Treasuries_01152013!DM101*AZ112)</f>
        <v>1</v>
      </c>
      <c r="DI112" s="17">
        <f>EXP(-Treasuries_01152013!DN101*BA112)</f>
        <v>1</v>
      </c>
      <c r="DJ112" s="17">
        <f>EXP(-Treasuries_01152013!DO101*BB112)</f>
        <v>1</v>
      </c>
      <c r="DK112" s="17">
        <f>EXP(-Treasuries_01152013!DP101*BC112)</f>
        <v>1</v>
      </c>
      <c r="DL112" s="17">
        <f>EXP(-Treasuries_01152013!DQ101*BD112)</f>
        <v>1</v>
      </c>
      <c r="DM112" s="17">
        <f>EXP(-Treasuries_01152013!DR101*BE112)</f>
        <v>1</v>
      </c>
      <c r="DN112" s="17">
        <f>EXP(-Treasuries_01152013!DS101*BF112)</f>
        <v>1</v>
      </c>
      <c r="DO112" s="17">
        <f>EXP(-Treasuries_01152013!DT101*BG112)</f>
        <v>1</v>
      </c>
      <c r="DP112" s="17">
        <f>EXP(-Treasuries_01152013!DU101*BH112)</f>
        <v>1</v>
      </c>
      <c r="DQ112" s="17">
        <f>EXP(-Treasuries_01152013!DV101*BI112)</f>
        <v>1</v>
      </c>
      <c r="DR112" s="17">
        <f>EXP(-Treasuries_01152013!DW101*BJ112)</f>
        <v>1</v>
      </c>
      <c r="DS112" s="17">
        <f>EXP(-Treasuries_01152013!DX101*BK112)</f>
        <v>1</v>
      </c>
      <c r="DT112" s="17">
        <f>EXP(-Treasuries_01152013!DY101*BL112)</f>
        <v>1</v>
      </c>
      <c r="DU112" s="17">
        <f>EXP(-Treasuries_01152013!DZ101*BM112)</f>
        <v>1</v>
      </c>
      <c r="DV112" s="17">
        <f>EXP(-Treasuries_01152013!EA101*BN112)</f>
        <v>1</v>
      </c>
      <c r="DW112" s="8" t="e">
        <f>SUMPRODUCT(BO112:DV112,Treasuries_01152013!K101:BR101)</f>
        <v>#DIV/0!</v>
      </c>
      <c r="DX112" s="11" t="e">
        <f t="shared" si="7"/>
        <v>#DIV/0!</v>
      </c>
    </row>
    <row r="113" spans="2:128">
      <c r="B113" s="10">
        <f>Treasuries_01152013!C102</f>
        <v>2.625</v>
      </c>
      <c r="C113" s="10">
        <f>Treasuries_01152013!E102</f>
        <v>103.6875</v>
      </c>
      <c r="D113" s="10">
        <f>Treasuries_01152013!F102</f>
        <v>103.710938</v>
      </c>
      <c r="E113" s="8">
        <f>Treasuries_01152013!H102</f>
        <v>1.5444444444444445</v>
      </c>
      <c r="F113" s="8">
        <f t="shared" si="8"/>
        <v>103.699219</v>
      </c>
      <c r="G113" s="24" t="e">
        <f>IF(Treasuries_01152013!BT102=0,0,theta0+(theta1+theta2)*(1-EXP(-Treasuries_01152013!BT102/la))/(Treasuries_01152013!BT102/la)-theta2*EXP(-Treasuries_01152013!BT102/la))</f>
        <v>#DIV/0!</v>
      </c>
      <c r="H113" s="24" t="e">
        <f>IF(Treasuries_01152013!BU102=0,0,theta0+(theta1+theta2)*(1-EXP(-Treasuries_01152013!BU102/la))/(Treasuries_01152013!BU102/la)-theta2*EXP(-Treasuries_01152013!BU102/la))</f>
        <v>#DIV/0!</v>
      </c>
      <c r="I113" s="24" t="e">
        <f>IF(Treasuries_01152013!BV102=0,0,theta0+(theta1+theta2)*(1-EXP(-Treasuries_01152013!BV102/la))/(Treasuries_01152013!BV102/la)-theta2*EXP(-Treasuries_01152013!BV102/la))</f>
        <v>#DIV/0!</v>
      </c>
      <c r="J113" s="24" t="e">
        <f>IF(Treasuries_01152013!BW102=0,0,theta0+(theta1+theta2)*(1-EXP(-Treasuries_01152013!BW102/la))/(Treasuries_01152013!BW102/la)-theta2*EXP(-Treasuries_01152013!BW102/la))</f>
        <v>#DIV/0!</v>
      </c>
      <c r="K113" s="24">
        <f>IF(Treasuries_01152013!BX102=0,0,theta0+(theta1+theta2)*(1-EXP(-Treasuries_01152013!BX102/la))/(Treasuries_01152013!BX102/la)-theta2*EXP(-Treasuries_01152013!BX102/la))</f>
        <v>0</v>
      </c>
      <c r="L113" s="24">
        <f>IF(Treasuries_01152013!BY102=0,0,theta0+(theta1+theta2)*(1-EXP(-Treasuries_01152013!BY102/la))/(Treasuries_01152013!BY102/la)-theta2*EXP(-Treasuries_01152013!BY102/la))</f>
        <v>0</v>
      </c>
      <c r="M113" s="24">
        <f>IF(Treasuries_01152013!BZ102=0,0,theta0+(theta1+theta2)*(1-EXP(-Treasuries_01152013!BZ102/la))/(Treasuries_01152013!BZ102/la)-theta2*EXP(-Treasuries_01152013!BZ102/la))</f>
        <v>0</v>
      </c>
      <c r="N113" s="24">
        <f>IF(Treasuries_01152013!CA102=0,0,theta0+(theta1+theta2)*(1-EXP(-Treasuries_01152013!CA102/la))/(Treasuries_01152013!CA102/la)-theta2*EXP(-Treasuries_01152013!CA102/la))</f>
        <v>0</v>
      </c>
      <c r="O113" s="24">
        <f>IF(Treasuries_01152013!CB102=0,0,theta0+(theta1+theta2)*(1-EXP(-Treasuries_01152013!CB102/la))/(Treasuries_01152013!CB102/la)-theta2*EXP(-Treasuries_01152013!CB102/la))</f>
        <v>0</v>
      </c>
      <c r="P113" s="24">
        <f>IF(Treasuries_01152013!CC102=0,0,theta0+(theta1+theta2)*(1-EXP(-Treasuries_01152013!CC102/la))/(Treasuries_01152013!CC102/la)-theta2*EXP(-Treasuries_01152013!CC102/la))</f>
        <v>0</v>
      </c>
      <c r="Q113" s="24">
        <f>IF(Treasuries_01152013!CD102=0,0,theta0+(theta1+theta2)*(1-EXP(-Treasuries_01152013!CD102/la))/(Treasuries_01152013!CD102/la)-theta2*EXP(-Treasuries_01152013!CD102/la))</f>
        <v>0</v>
      </c>
      <c r="R113" s="24">
        <f>IF(Treasuries_01152013!CE102=0,0,theta0+(theta1+theta2)*(1-EXP(-Treasuries_01152013!CE102/la))/(Treasuries_01152013!CE102/la)-theta2*EXP(-Treasuries_01152013!CE102/la))</f>
        <v>0</v>
      </c>
      <c r="S113" s="24">
        <f>IF(Treasuries_01152013!CF102=0,0,theta0+(theta1+theta2)*(1-EXP(-Treasuries_01152013!CF102/la))/(Treasuries_01152013!CF102/la)-theta2*EXP(-Treasuries_01152013!CF102/la))</f>
        <v>0</v>
      </c>
      <c r="T113" s="24">
        <f>IF(Treasuries_01152013!CG102=0,0,theta0+(theta1+theta2)*(1-EXP(-Treasuries_01152013!CG102/la))/(Treasuries_01152013!CG102/la)-theta2*EXP(-Treasuries_01152013!CG102/la))</f>
        <v>0</v>
      </c>
      <c r="U113" s="24">
        <f>IF(Treasuries_01152013!CH102=0,0,theta0+(theta1+theta2)*(1-EXP(-Treasuries_01152013!CH102/la))/(Treasuries_01152013!CH102/la)-theta2*EXP(-Treasuries_01152013!CH102/la))</f>
        <v>0</v>
      </c>
      <c r="V113" s="24">
        <f>IF(Treasuries_01152013!CI102=0,0,theta0+(theta1+theta2)*(1-EXP(-Treasuries_01152013!CI102/la))/(Treasuries_01152013!CI102/la)-theta2*EXP(-Treasuries_01152013!CI102/la))</f>
        <v>0</v>
      </c>
      <c r="W113" s="24">
        <f>IF(Treasuries_01152013!CJ102=0,0,theta0+(theta1+theta2)*(1-EXP(-Treasuries_01152013!CJ102/la))/(Treasuries_01152013!CJ102/la)-theta2*EXP(-Treasuries_01152013!CJ102/la))</f>
        <v>0</v>
      </c>
      <c r="X113" s="24">
        <f>IF(Treasuries_01152013!CK102=0,0,theta0+(theta1+theta2)*(1-EXP(-Treasuries_01152013!CK102/la))/(Treasuries_01152013!CK102/la)-theta2*EXP(-Treasuries_01152013!CK102/la))</f>
        <v>0</v>
      </c>
      <c r="Y113" s="24">
        <f>IF(Treasuries_01152013!CL102=0,0,theta0+(theta1+theta2)*(1-EXP(-Treasuries_01152013!CL102/la))/(Treasuries_01152013!CL102/la)-theta2*EXP(-Treasuries_01152013!CL102/la))</f>
        <v>0</v>
      </c>
      <c r="Z113" s="24">
        <f>IF(Treasuries_01152013!CM102=0,0,theta0+(theta1+theta2)*(1-EXP(-Treasuries_01152013!CM102/la))/(Treasuries_01152013!CM102/la)-theta2*EXP(-Treasuries_01152013!CM102/la))</f>
        <v>0</v>
      </c>
      <c r="AA113" s="24">
        <f>IF(Treasuries_01152013!CN102=0,0,theta0+(theta1+theta2)*(1-EXP(-Treasuries_01152013!CN102/la))/(Treasuries_01152013!CN102/la)-theta2*EXP(-Treasuries_01152013!CN102/la))</f>
        <v>0</v>
      </c>
      <c r="AB113" s="24">
        <f>IF(Treasuries_01152013!CO102=0,0,theta0+(theta1+theta2)*(1-EXP(-Treasuries_01152013!CO102/la))/(Treasuries_01152013!CO102/la)-theta2*EXP(-Treasuries_01152013!CO102/la))</f>
        <v>0</v>
      </c>
      <c r="AC113" s="24">
        <f>IF(Treasuries_01152013!CP102=0,0,theta0+(theta1+theta2)*(1-EXP(-Treasuries_01152013!CP102/la))/(Treasuries_01152013!CP102/la)-theta2*EXP(-Treasuries_01152013!CP102/la))</f>
        <v>0</v>
      </c>
      <c r="AD113" s="24">
        <f>IF(Treasuries_01152013!CQ102=0,0,theta0+(theta1+theta2)*(1-EXP(-Treasuries_01152013!CQ102/la))/(Treasuries_01152013!CQ102/la)-theta2*EXP(-Treasuries_01152013!CQ102/la))</f>
        <v>0</v>
      </c>
      <c r="AE113" s="24">
        <f>IF(Treasuries_01152013!CR102=0,0,theta0+(theta1+theta2)*(1-EXP(-Treasuries_01152013!CR102/la))/(Treasuries_01152013!CR102/la)-theta2*EXP(-Treasuries_01152013!CR102/la))</f>
        <v>0</v>
      </c>
      <c r="AF113" s="24">
        <f>IF(Treasuries_01152013!CS102=0,0,theta0+(theta1+theta2)*(1-EXP(-Treasuries_01152013!CS102/la))/(Treasuries_01152013!CS102/la)-theta2*EXP(-Treasuries_01152013!CS102/la))</f>
        <v>0</v>
      </c>
      <c r="AG113" s="24">
        <f>IF(Treasuries_01152013!CT102=0,0,theta0+(theta1+theta2)*(1-EXP(-Treasuries_01152013!CT102/la))/(Treasuries_01152013!CT102/la)-theta2*EXP(-Treasuries_01152013!CT102/la))</f>
        <v>0</v>
      </c>
      <c r="AH113" s="24">
        <f>IF(Treasuries_01152013!CU102=0,0,theta0+(theta1+theta2)*(1-EXP(-Treasuries_01152013!CU102/la))/(Treasuries_01152013!CU102/la)-theta2*EXP(-Treasuries_01152013!CU102/la))</f>
        <v>0</v>
      </c>
      <c r="AI113" s="24">
        <f>IF(Treasuries_01152013!CV102=0,0,theta0+(theta1+theta2)*(1-EXP(-Treasuries_01152013!CV102/la))/(Treasuries_01152013!CV102/la)-theta2*EXP(-Treasuries_01152013!CV102/la))</f>
        <v>0</v>
      </c>
      <c r="AJ113" s="24">
        <f>IF(Treasuries_01152013!CW102=0,0,theta0+(theta1+theta2)*(1-EXP(-Treasuries_01152013!CW102/la))/(Treasuries_01152013!CW102/la)-theta2*EXP(-Treasuries_01152013!CW102/la))</f>
        <v>0</v>
      </c>
      <c r="AK113" s="24">
        <f>IF(Treasuries_01152013!CX102=0,0,theta0+(theta1+theta2)*(1-EXP(-Treasuries_01152013!CX102/la))/(Treasuries_01152013!CX102/la)-theta2*EXP(-Treasuries_01152013!CX102/la))</f>
        <v>0</v>
      </c>
      <c r="AL113" s="24">
        <f>IF(Treasuries_01152013!CY102=0,0,theta0+(theta1+theta2)*(1-EXP(-Treasuries_01152013!CY102/la))/(Treasuries_01152013!CY102/la)-theta2*EXP(-Treasuries_01152013!CY102/la))</f>
        <v>0</v>
      </c>
      <c r="AM113" s="24">
        <f>IF(Treasuries_01152013!CZ102=0,0,theta0+(theta1+theta2)*(1-EXP(-Treasuries_01152013!CZ102/la))/(Treasuries_01152013!CZ102/la)-theta2*EXP(-Treasuries_01152013!CZ102/la))</f>
        <v>0</v>
      </c>
      <c r="AN113" s="24">
        <f>IF(Treasuries_01152013!DA102=0,0,theta0+(theta1+theta2)*(1-EXP(-Treasuries_01152013!DA102/la))/(Treasuries_01152013!DA102/la)-theta2*EXP(-Treasuries_01152013!DA102/la))</f>
        <v>0</v>
      </c>
      <c r="AO113" s="24">
        <f>IF(Treasuries_01152013!DB102=0,0,theta0+(theta1+theta2)*(1-EXP(-Treasuries_01152013!DB102/la))/(Treasuries_01152013!DB102/la)-theta2*EXP(-Treasuries_01152013!DB102/la))</f>
        <v>0</v>
      </c>
      <c r="AP113" s="24">
        <f>IF(Treasuries_01152013!DC102=0,0,theta0+(theta1+theta2)*(1-EXP(-Treasuries_01152013!DC102/la))/(Treasuries_01152013!DC102/la)-theta2*EXP(-Treasuries_01152013!DC102/la))</f>
        <v>0</v>
      </c>
      <c r="AQ113" s="24">
        <f>IF(Treasuries_01152013!DD102=0,0,theta0+(theta1+theta2)*(1-EXP(-Treasuries_01152013!DD102/la))/(Treasuries_01152013!DD102/la)-theta2*EXP(-Treasuries_01152013!DD102/la))</f>
        <v>0</v>
      </c>
      <c r="AR113" s="24">
        <f>IF(Treasuries_01152013!DE102=0,0,theta0+(theta1+theta2)*(1-EXP(-Treasuries_01152013!DE102/la))/(Treasuries_01152013!DE102/la)-theta2*EXP(-Treasuries_01152013!DE102/la))</f>
        <v>0</v>
      </c>
      <c r="AS113" s="24">
        <f>IF(Treasuries_01152013!DF102=0,0,theta0+(theta1+theta2)*(1-EXP(-Treasuries_01152013!DF102/la))/(Treasuries_01152013!DF102/la)-theta2*EXP(-Treasuries_01152013!DF102/la))</f>
        <v>0</v>
      </c>
      <c r="AT113" s="24">
        <f>IF(Treasuries_01152013!DG102=0,0,theta0+(theta1+theta2)*(1-EXP(-Treasuries_01152013!DG102/la))/(Treasuries_01152013!DG102/la)-theta2*EXP(-Treasuries_01152013!DG102/la))</f>
        <v>0</v>
      </c>
      <c r="AU113" s="24">
        <f>IF(Treasuries_01152013!DH102=0,0,theta0+(theta1+theta2)*(1-EXP(-Treasuries_01152013!DH102/la))/(Treasuries_01152013!DH102/la)-theta2*EXP(-Treasuries_01152013!DH102/la))</f>
        <v>0</v>
      </c>
      <c r="AV113" s="24">
        <f>IF(Treasuries_01152013!DI102=0,0,theta0+(theta1+theta2)*(1-EXP(-Treasuries_01152013!DI102/la))/(Treasuries_01152013!DI102/la)-theta2*EXP(-Treasuries_01152013!DI102/la))</f>
        <v>0</v>
      </c>
      <c r="AW113" s="24">
        <f>IF(Treasuries_01152013!DJ102=0,0,theta0+(theta1+theta2)*(1-EXP(-Treasuries_01152013!DJ102/la))/(Treasuries_01152013!DJ102/la)-theta2*EXP(-Treasuries_01152013!DJ102/la))</f>
        <v>0</v>
      </c>
      <c r="AX113" s="24">
        <f>IF(Treasuries_01152013!DK102=0,0,theta0+(theta1+theta2)*(1-EXP(-Treasuries_01152013!DK102/la))/(Treasuries_01152013!DK102/la)-theta2*EXP(-Treasuries_01152013!DK102/la))</f>
        <v>0</v>
      </c>
      <c r="AY113" s="24">
        <f>IF(Treasuries_01152013!DL102=0,0,theta0+(theta1+theta2)*(1-EXP(-Treasuries_01152013!DL102/la))/(Treasuries_01152013!DL102/la)-theta2*EXP(-Treasuries_01152013!DL102/la))</f>
        <v>0</v>
      </c>
      <c r="AZ113" s="24">
        <f>IF(Treasuries_01152013!DM102=0,0,theta0+(theta1+theta2)*(1-EXP(-Treasuries_01152013!DM102/la))/(Treasuries_01152013!DM102/la)-theta2*EXP(-Treasuries_01152013!DM102/la))</f>
        <v>0</v>
      </c>
      <c r="BA113" s="24">
        <f>IF(Treasuries_01152013!DN102=0,0,theta0+(theta1+theta2)*(1-EXP(-Treasuries_01152013!DN102/la))/(Treasuries_01152013!DN102/la)-theta2*EXP(-Treasuries_01152013!DN102/la))</f>
        <v>0</v>
      </c>
      <c r="BB113" s="24">
        <f>IF(Treasuries_01152013!DO102=0,0,theta0+(theta1+theta2)*(1-EXP(-Treasuries_01152013!DO102/la))/(Treasuries_01152013!DO102/la)-theta2*EXP(-Treasuries_01152013!DO102/la))</f>
        <v>0</v>
      </c>
      <c r="BC113" s="24">
        <f>IF(Treasuries_01152013!DP102=0,0,theta0+(theta1+theta2)*(1-EXP(-Treasuries_01152013!DP102/la))/(Treasuries_01152013!DP102/la)-theta2*EXP(-Treasuries_01152013!DP102/la))</f>
        <v>0</v>
      </c>
      <c r="BD113" s="24">
        <f>IF(Treasuries_01152013!DQ102=0,0,theta0+(theta1+theta2)*(1-EXP(-Treasuries_01152013!DQ102/la))/(Treasuries_01152013!DQ102/la)-theta2*EXP(-Treasuries_01152013!DQ102/la))</f>
        <v>0</v>
      </c>
      <c r="BE113" s="24">
        <f>IF(Treasuries_01152013!DR102=0,0,theta0+(theta1+theta2)*(1-EXP(-Treasuries_01152013!DR102/la))/(Treasuries_01152013!DR102/la)-theta2*EXP(-Treasuries_01152013!DR102/la))</f>
        <v>0</v>
      </c>
      <c r="BF113" s="24">
        <f>IF(Treasuries_01152013!DS102=0,0,theta0+(theta1+theta2)*(1-EXP(-Treasuries_01152013!DS102/la))/(Treasuries_01152013!DS102/la)-theta2*EXP(-Treasuries_01152013!DS102/la))</f>
        <v>0</v>
      </c>
      <c r="BG113" s="24">
        <f>IF(Treasuries_01152013!DT102=0,0,theta0+(theta1+theta2)*(1-EXP(-Treasuries_01152013!DT102/la))/(Treasuries_01152013!DT102/la)-theta2*EXP(-Treasuries_01152013!DT102/la))</f>
        <v>0</v>
      </c>
      <c r="BH113" s="24">
        <f>IF(Treasuries_01152013!DU102=0,0,theta0+(theta1+theta2)*(1-EXP(-Treasuries_01152013!DU102/la))/(Treasuries_01152013!DU102/la)-theta2*EXP(-Treasuries_01152013!DU102/la))</f>
        <v>0</v>
      </c>
      <c r="BI113" s="24">
        <f>IF(Treasuries_01152013!DV102=0,0,theta0+(theta1+theta2)*(1-EXP(-Treasuries_01152013!DV102/la))/(Treasuries_01152013!DV102/la)-theta2*EXP(-Treasuries_01152013!DV102/la))</f>
        <v>0</v>
      </c>
      <c r="BJ113" s="24">
        <f>IF(Treasuries_01152013!DW102=0,0,theta0+(theta1+theta2)*(1-EXP(-Treasuries_01152013!DW102/la))/(Treasuries_01152013!DW102/la)-theta2*EXP(-Treasuries_01152013!DW102/la))</f>
        <v>0</v>
      </c>
      <c r="BK113" s="24">
        <f>IF(Treasuries_01152013!DX102=0,0,theta0+(theta1+theta2)*(1-EXP(-Treasuries_01152013!DX102/la))/(Treasuries_01152013!DX102/la)-theta2*EXP(-Treasuries_01152013!DX102/la))</f>
        <v>0</v>
      </c>
      <c r="BL113" s="24">
        <f>IF(Treasuries_01152013!DY102=0,0,theta0+(theta1+theta2)*(1-EXP(-Treasuries_01152013!DY102/la))/(Treasuries_01152013!DY102/la)-theta2*EXP(-Treasuries_01152013!DY102/la))</f>
        <v>0</v>
      </c>
      <c r="BM113" s="24">
        <f>IF(Treasuries_01152013!DZ102=0,0,theta0+(theta1+theta2)*(1-EXP(-Treasuries_01152013!DZ102/la))/(Treasuries_01152013!DZ102/la)-theta2*EXP(-Treasuries_01152013!DZ102/la))</f>
        <v>0</v>
      </c>
      <c r="BN113" s="24">
        <f>IF(Treasuries_01152013!EA102=0,0,theta0+(theta1+theta2)*(1-EXP(-Treasuries_01152013!EA102/la))/(Treasuries_01152013!EA102/la)-theta2*EXP(-Treasuries_01152013!EA102/la))</f>
        <v>0</v>
      </c>
      <c r="BO113" s="17" t="e">
        <f>EXP(-Treasuries_01152013!BT102*G113)</f>
        <v>#DIV/0!</v>
      </c>
      <c r="BP113" s="17" t="e">
        <f>EXP(-Treasuries_01152013!BU102*H113)</f>
        <v>#DIV/0!</v>
      </c>
      <c r="BQ113" s="17" t="e">
        <f>EXP(-Treasuries_01152013!BV102*I113)</f>
        <v>#DIV/0!</v>
      </c>
      <c r="BR113" s="17" t="e">
        <f>EXP(-Treasuries_01152013!BW102*J113)</f>
        <v>#DIV/0!</v>
      </c>
      <c r="BS113" s="17">
        <f>EXP(-Treasuries_01152013!BX102*K113)</f>
        <v>1</v>
      </c>
      <c r="BT113" s="17">
        <f>EXP(-Treasuries_01152013!BY102*L113)</f>
        <v>1</v>
      </c>
      <c r="BU113" s="17">
        <f>EXP(-Treasuries_01152013!BZ102*M113)</f>
        <v>1</v>
      </c>
      <c r="BV113" s="17">
        <f>EXP(-Treasuries_01152013!CA102*N113)</f>
        <v>1</v>
      </c>
      <c r="BW113" s="17">
        <f>EXP(-Treasuries_01152013!CB102*O113)</f>
        <v>1</v>
      </c>
      <c r="BX113" s="17">
        <f>EXP(-Treasuries_01152013!CC102*P113)</f>
        <v>1</v>
      </c>
      <c r="BY113" s="17">
        <f>EXP(-Treasuries_01152013!CD102*Q113)</f>
        <v>1</v>
      </c>
      <c r="BZ113" s="17">
        <f>EXP(-Treasuries_01152013!CE102*R113)</f>
        <v>1</v>
      </c>
      <c r="CA113" s="17">
        <f>EXP(-Treasuries_01152013!CF102*S113)</f>
        <v>1</v>
      </c>
      <c r="CB113" s="17">
        <f>EXP(-Treasuries_01152013!CG102*T113)</f>
        <v>1</v>
      </c>
      <c r="CC113" s="17">
        <f>EXP(-Treasuries_01152013!CH102*U113)</f>
        <v>1</v>
      </c>
      <c r="CD113" s="17">
        <f>EXP(-Treasuries_01152013!CI102*V113)</f>
        <v>1</v>
      </c>
      <c r="CE113" s="17">
        <f>EXP(-Treasuries_01152013!CJ102*W113)</f>
        <v>1</v>
      </c>
      <c r="CF113" s="17">
        <f>EXP(-Treasuries_01152013!CK102*X113)</f>
        <v>1</v>
      </c>
      <c r="CG113" s="17">
        <f>EXP(-Treasuries_01152013!CL102*Y113)</f>
        <v>1</v>
      </c>
      <c r="CH113" s="17">
        <f>EXP(-Treasuries_01152013!CM102*Z113)</f>
        <v>1</v>
      </c>
      <c r="CI113" s="17">
        <f>EXP(-Treasuries_01152013!CN102*AA113)</f>
        <v>1</v>
      </c>
      <c r="CJ113" s="17">
        <f>EXP(-Treasuries_01152013!CO102*AB113)</f>
        <v>1</v>
      </c>
      <c r="CK113" s="17">
        <f>EXP(-Treasuries_01152013!CP102*AC113)</f>
        <v>1</v>
      </c>
      <c r="CL113" s="17">
        <f>EXP(-Treasuries_01152013!CQ102*AD113)</f>
        <v>1</v>
      </c>
      <c r="CM113" s="17">
        <f>EXP(-Treasuries_01152013!CR102*AE113)</f>
        <v>1</v>
      </c>
      <c r="CN113" s="17">
        <f>EXP(-Treasuries_01152013!CS102*AF113)</f>
        <v>1</v>
      </c>
      <c r="CO113" s="17">
        <f>EXP(-Treasuries_01152013!CT102*AG113)</f>
        <v>1</v>
      </c>
      <c r="CP113" s="17">
        <f>EXP(-Treasuries_01152013!CU102*AH113)</f>
        <v>1</v>
      </c>
      <c r="CQ113" s="17">
        <f>EXP(-Treasuries_01152013!CV102*AI113)</f>
        <v>1</v>
      </c>
      <c r="CR113" s="17">
        <f>EXP(-Treasuries_01152013!CW102*AJ113)</f>
        <v>1</v>
      </c>
      <c r="CS113" s="17">
        <f>EXP(-Treasuries_01152013!CX102*AK113)</f>
        <v>1</v>
      </c>
      <c r="CT113" s="17">
        <f>EXP(-Treasuries_01152013!CY102*AL113)</f>
        <v>1</v>
      </c>
      <c r="CU113" s="17">
        <f>EXP(-Treasuries_01152013!CZ102*AM113)</f>
        <v>1</v>
      </c>
      <c r="CV113" s="17">
        <f>EXP(-Treasuries_01152013!DA102*AN113)</f>
        <v>1</v>
      </c>
      <c r="CW113" s="17">
        <f>EXP(-Treasuries_01152013!DB102*AO113)</f>
        <v>1</v>
      </c>
      <c r="CX113" s="17">
        <f>EXP(-Treasuries_01152013!DC102*AP113)</f>
        <v>1</v>
      </c>
      <c r="CY113" s="17">
        <f>EXP(-Treasuries_01152013!DD102*AQ113)</f>
        <v>1</v>
      </c>
      <c r="CZ113" s="17">
        <f>EXP(-Treasuries_01152013!DE102*AR113)</f>
        <v>1</v>
      </c>
      <c r="DA113" s="17">
        <f>EXP(-Treasuries_01152013!DF102*AS113)</f>
        <v>1</v>
      </c>
      <c r="DB113" s="17">
        <f>EXP(-Treasuries_01152013!DG102*AT113)</f>
        <v>1</v>
      </c>
      <c r="DC113" s="17">
        <f>EXP(-Treasuries_01152013!DH102*AU113)</f>
        <v>1</v>
      </c>
      <c r="DD113" s="17">
        <f>EXP(-Treasuries_01152013!DI102*AV113)</f>
        <v>1</v>
      </c>
      <c r="DE113" s="17">
        <f>EXP(-Treasuries_01152013!DJ102*AW113)</f>
        <v>1</v>
      </c>
      <c r="DF113" s="17">
        <f>EXP(-Treasuries_01152013!DK102*AX113)</f>
        <v>1</v>
      </c>
      <c r="DG113" s="17">
        <f>EXP(-Treasuries_01152013!DL102*AY113)</f>
        <v>1</v>
      </c>
      <c r="DH113" s="17">
        <f>EXP(-Treasuries_01152013!DM102*AZ113)</f>
        <v>1</v>
      </c>
      <c r="DI113" s="17">
        <f>EXP(-Treasuries_01152013!DN102*BA113)</f>
        <v>1</v>
      </c>
      <c r="DJ113" s="17">
        <f>EXP(-Treasuries_01152013!DO102*BB113)</f>
        <v>1</v>
      </c>
      <c r="DK113" s="17">
        <f>EXP(-Treasuries_01152013!DP102*BC113)</f>
        <v>1</v>
      </c>
      <c r="DL113" s="17">
        <f>EXP(-Treasuries_01152013!DQ102*BD113)</f>
        <v>1</v>
      </c>
      <c r="DM113" s="17">
        <f>EXP(-Treasuries_01152013!DR102*BE113)</f>
        <v>1</v>
      </c>
      <c r="DN113" s="17">
        <f>EXP(-Treasuries_01152013!DS102*BF113)</f>
        <v>1</v>
      </c>
      <c r="DO113" s="17">
        <f>EXP(-Treasuries_01152013!DT102*BG113)</f>
        <v>1</v>
      </c>
      <c r="DP113" s="17">
        <f>EXP(-Treasuries_01152013!DU102*BH113)</f>
        <v>1</v>
      </c>
      <c r="DQ113" s="17">
        <f>EXP(-Treasuries_01152013!DV102*BI113)</f>
        <v>1</v>
      </c>
      <c r="DR113" s="17">
        <f>EXP(-Treasuries_01152013!DW102*BJ113)</f>
        <v>1</v>
      </c>
      <c r="DS113" s="17">
        <f>EXP(-Treasuries_01152013!DX102*BK113)</f>
        <v>1</v>
      </c>
      <c r="DT113" s="17">
        <f>EXP(-Treasuries_01152013!DY102*BL113)</f>
        <v>1</v>
      </c>
      <c r="DU113" s="17">
        <f>EXP(-Treasuries_01152013!DZ102*BM113)</f>
        <v>1</v>
      </c>
      <c r="DV113" s="17">
        <f>EXP(-Treasuries_01152013!EA102*BN113)</f>
        <v>1</v>
      </c>
      <c r="DW113" s="8" t="e">
        <f>SUMPRODUCT(BO113:DV113,Treasuries_01152013!K102:BR102)</f>
        <v>#DIV/0!</v>
      </c>
      <c r="DX113" s="11" t="e">
        <f t="shared" si="7"/>
        <v>#DIV/0!</v>
      </c>
    </row>
    <row r="114" spans="2:128">
      <c r="B114" s="10">
        <f>Treasuries_01152013!C103</f>
        <v>0.5</v>
      </c>
      <c r="C114" s="10">
        <f>Treasuries_01152013!E103</f>
        <v>100.421875</v>
      </c>
      <c r="D114" s="10">
        <f>Treasuries_01152013!F103</f>
        <v>100.4375</v>
      </c>
      <c r="E114" s="8">
        <f>Treasuries_01152013!H103</f>
        <v>1.5833333333333333</v>
      </c>
      <c r="F114" s="8">
        <f t="shared" si="8"/>
        <v>100.4296875</v>
      </c>
      <c r="G114" s="24" t="e">
        <f>IF(Treasuries_01152013!BT103=0,0,theta0+(theta1+theta2)*(1-EXP(-Treasuries_01152013!BT103/la))/(Treasuries_01152013!BT103/la)-theta2*EXP(-Treasuries_01152013!BT103/la))</f>
        <v>#DIV/0!</v>
      </c>
      <c r="H114" s="24" t="e">
        <f>IF(Treasuries_01152013!BU103=0,0,theta0+(theta1+theta2)*(1-EXP(-Treasuries_01152013!BU103/la))/(Treasuries_01152013!BU103/la)-theta2*EXP(-Treasuries_01152013!BU103/la))</f>
        <v>#DIV/0!</v>
      </c>
      <c r="I114" s="24" t="e">
        <f>IF(Treasuries_01152013!BV103=0,0,theta0+(theta1+theta2)*(1-EXP(-Treasuries_01152013!BV103/la))/(Treasuries_01152013!BV103/la)-theta2*EXP(-Treasuries_01152013!BV103/la))</f>
        <v>#DIV/0!</v>
      </c>
      <c r="J114" s="24" t="e">
        <f>IF(Treasuries_01152013!BW103=0,0,theta0+(theta1+theta2)*(1-EXP(-Treasuries_01152013!BW103/la))/(Treasuries_01152013!BW103/la)-theta2*EXP(-Treasuries_01152013!BW103/la))</f>
        <v>#DIV/0!</v>
      </c>
      <c r="K114" s="24">
        <f>IF(Treasuries_01152013!BX103=0,0,theta0+(theta1+theta2)*(1-EXP(-Treasuries_01152013!BX103/la))/(Treasuries_01152013!BX103/la)-theta2*EXP(-Treasuries_01152013!BX103/la))</f>
        <v>0</v>
      </c>
      <c r="L114" s="24">
        <f>IF(Treasuries_01152013!BY103=0,0,theta0+(theta1+theta2)*(1-EXP(-Treasuries_01152013!BY103/la))/(Treasuries_01152013!BY103/la)-theta2*EXP(-Treasuries_01152013!BY103/la))</f>
        <v>0</v>
      </c>
      <c r="M114" s="24">
        <f>IF(Treasuries_01152013!BZ103=0,0,theta0+(theta1+theta2)*(1-EXP(-Treasuries_01152013!BZ103/la))/(Treasuries_01152013!BZ103/la)-theta2*EXP(-Treasuries_01152013!BZ103/la))</f>
        <v>0</v>
      </c>
      <c r="N114" s="24">
        <f>IF(Treasuries_01152013!CA103=0,0,theta0+(theta1+theta2)*(1-EXP(-Treasuries_01152013!CA103/la))/(Treasuries_01152013!CA103/la)-theta2*EXP(-Treasuries_01152013!CA103/la))</f>
        <v>0</v>
      </c>
      <c r="O114" s="24">
        <f>IF(Treasuries_01152013!CB103=0,0,theta0+(theta1+theta2)*(1-EXP(-Treasuries_01152013!CB103/la))/(Treasuries_01152013!CB103/la)-theta2*EXP(-Treasuries_01152013!CB103/la))</f>
        <v>0</v>
      </c>
      <c r="P114" s="24">
        <f>IF(Treasuries_01152013!CC103=0,0,theta0+(theta1+theta2)*(1-EXP(-Treasuries_01152013!CC103/la))/(Treasuries_01152013!CC103/la)-theta2*EXP(-Treasuries_01152013!CC103/la))</f>
        <v>0</v>
      </c>
      <c r="Q114" s="24">
        <f>IF(Treasuries_01152013!CD103=0,0,theta0+(theta1+theta2)*(1-EXP(-Treasuries_01152013!CD103/la))/(Treasuries_01152013!CD103/la)-theta2*EXP(-Treasuries_01152013!CD103/la))</f>
        <v>0</v>
      </c>
      <c r="R114" s="24">
        <f>IF(Treasuries_01152013!CE103=0,0,theta0+(theta1+theta2)*(1-EXP(-Treasuries_01152013!CE103/la))/(Treasuries_01152013!CE103/la)-theta2*EXP(-Treasuries_01152013!CE103/la))</f>
        <v>0</v>
      </c>
      <c r="S114" s="24">
        <f>IF(Treasuries_01152013!CF103=0,0,theta0+(theta1+theta2)*(1-EXP(-Treasuries_01152013!CF103/la))/(Treasuries_01152013!CF103/la)-theta2*EXP(-Treasuries_01152013!CF103/la))</f>
        <v>0</v>
      </c>
      <c r="T114" s="24">
        <f>IF(Treasuries_01152013!CG103=0,0,theta0+(theta1+theta2)*(1-EXP(-Treasuries_01152013!CG103/la))/(Treasuries_01152013!CG103/la)-theta2*EXP(-Treasuries_01152013!CG103/la))</f>
        <v>0</v>
      </c>
      <c r="U114" s="24">
        <f>IF(Treasuries_01152013!CH103=0,0,theta0+(theta1+theta2)*(1-EXP(-Treasuries_01152013!CH103/la))/(Treasuries_01152013!CH103/la)-theta2*EXP(-Treasuries_01152013!CH103/la))</f>
        <v>0</v>
      </c>
      <c r="V114" s="24">
        <f>IF(Treasuries_01152013!CI103=0,0,theta0+(theta1+theta2)*(1-EXP(-Treasuries_01152013!CI103/la))/(Treasuries_01152013!CI103/la)-theta2*EXP(-Treasuries_01152013!CI103/la))</f>
        <v>0</v>
      </c>
      <c r="W114" s="24">
        <f>IF(Treasuries_01152013!CJ103=0,0,theta0+(theta1+theta2)*(1-EXP(-Treasuries_01152013!CJ103/la))/(Treasuries_01152013!CJ103/la)-theta2*EXP(-Treasuries_01152013!CJ103/la))</f>
        <v>0</v>
      </c>
      <c r="X114" s="24">
        <f>IF(Treasuries_01152013!CK103=0,0,theta0+(theta1+theta2)*(1-EXP(-Treasuries_01152013!CK103/la))/(Treasuries_01152013!CK103/la)-theta2*EXP(-Treasuries_01152013!CK103/la))</f>
        <v>0</v>
      </c>
      <c r="Y114" s="24">
        <f>IF(Treasuries_01152013!CL103=0,0,theta0+(theta1+theta2)*(1-EXP(-Treasuries_01152013!CL103/la))/(Treasuries_01152013!CL103/la)-theta2*EXP(-Treasuries_01152013!CL103/la))</f>
        <v>0</v>
      </c>
      <c r="Z114" s="24">
        <f>IF(Treasuries_01152013!CM103=0,0,theta0+(theta1+theta2)*(1-EXP(-Treasuries_01152013!CM103/la))/(Treasuries_01152013!CM103/la)-theta2*EXP(-Treasuries_01152013!CM103/la))</f>
        <v>0</v>
      </c>
      <c r="AA114" s="24">
        <f>IF(Treasuries_01152013!CN103=0,0,theta0+(theta1+theta2)*(1-EXP(-Treasuries_01152013!CN103/la))/(Treasuries_01152013!CN103/la)-theta2*EXP(-Treasuries_01152013!CN103/la))</f>
        <v>0</v>
      </c>
      <c r="AB114" s="24">
        <f>IF(Treasuries_01152013!CO103=0,0,theta0+(theta1+theta2)*(1-EXP(-Treasuries_01152013!CO103/la))/(Treasuries_01152013!CO103/la)-theta2*EXP(-Treasuries_01152013!CO103/la))</f>
        <v>0</v>
      </c>
      <c r="AC114" s="24">
        <f>IF(Treasuries_01152013!CP103=0,0,theta0+(theta1+theta2)*(1-EXP(-Treasuries_01152013!CP103/la))/(Treasuries_01152013!CP103/la)-theta2*EXP(-Treasuries_01152013!CP103/la))</f>
        <v>0</v>
      </c>
      <c r="AD114" s="24">
        <f>IF(Treasuries_01152013!CQ103=0,0,theta0+(theta1+theta2)*(1-EXP(-Treasuries_01152013!CQ103/la))/(Treasuries_01152013!CQ103/la)-theta2*EXP(-Treasuries_01152013!CQ103/la))</f>
        <v>0</v>
      </c>
      <c r="AE114" s="24">
        <f>IF(Treasuries_01152013!CR103=0,0,theta0+(theta1+theta2)*(1-EXP(-Treasuries_01152013!CR103/la))/(Treasuries_01152013!CR103/la)-theta2*EXP(-Treasuries_01152013!CR103/la))</f>
        <v>0</v>
      </c>
      <c r="AF114" s="24">
        <f>IF(Treasuries_01152013!CS103=0,0,theta0+(theta1+theta2)*(1-EXP(-Treasuries_01152013!CS103/la))/(Treasuries_01152013!CS103/la)-theta2*EXP(-Treasuries_01152013!CS103/la))</f>
        <v>0</v>
      </c>
      <c r="AG114" s="24">
        <f>IF(Treasuries_01152013!CT103=0,0,theta0+(theta1+theta2)*(1-EXP(-Treasuries_01152013!CT103/la))/(Treasuries_01152013!CT103/la)-theta2*EXP(-Treasuries_01152013!CT103/la))</f>
        <v>0</v>
      </c>
      <c r="AH114" s="24">
        <f>IF(Treasuries_01152013!CU103=0,0,theta0+(theta1+theta2)*(1-EXP(-Treasuries_01152013!CU103/la))/(Treasuries_01152013!CU103/la)-theta2*EXP(-Treasuries_01152013!CU103/la))</f>
        <v>0</v>
      </c>
      <c r="AI114" s="24">
        <f>IF(Treasuries_01152013!CV103=0,0,theta0+(theta1+theta2)*(1-EXP(-Treasuries_01152013!CV103/la))/(Treasuries_01152013!CV103/la)-theta2*EXP(-Treasuries_01152013!CV103/la))</f>
        <v>0</v>
      </c>
      <c r="AJ114" s="24">
        <f>IF(Treasuries_01152013!CW103=0,0,theta0+(theta1+theta2)*(1-EXP(-Treasuries_01152013!CW103/la))/(Treasuries_01152013!CW103/la)-theta2*EXP(-Treasuries_01152013!CW103/la))</f>
        <v>0</v>
      </c>
      <c r="AK114" s="24">
        <f>IF(Treasuries_01152013!CX103=0,0,theta0+(theta1+theta2)*(1-EXP(-Treasuries_01152013!CX103/la))/(Treasuries_01152013!CX103/la)-theta2*EXP(-Treasuries_01152013!CX103/la))</f>
        <v>0</v>
      </c>
      <c r="AL114" s="24">
        <f>IF(Treasuries_01152013!CY103=0,0,theta0+(theta1+theta2)*(1-EXP(-Treasuries_01152013!CY103/la))/(Treasuries_01152013!CY103/la)-theta2*EXP(-Treasuries_01152013!CY103/la))</f>
        <v>0</v>
      </c>
      <c r="AM114" s="24">
        <f>IF(Treasuries_01152013!CZ103=0,0,theta0+(theta1+theta2)*(1-EXP(-Treasuries_01152013!CZ103/la))/(Treasuries_01152013!CZ103/la)-theta2*EXP(-Treasuries_01152013!CZ103/la))</f>
        <v>0</v>
      </c>
      <c r="AN114" s="24">
        <f>IF(Treasuries_01152013!DA103=0,0,theta0+(theta1+theta2)*(1-EXP(-Treasuries_01152013!DA103/la))/(Treasuries_01152013!DA103/la)-theta2*EXP(-Treasuries_01152013!DA103/la))</f>
        <v>0</v>
      </c>
      <c r="AO114" s="24">
        <f>IF(Treasuries_01152013!DB103=0,0,theta0+(theta1+theta2)*(1-EXP(-Treasuries_01152013!DB103/la))/(Treasuries_01152013!DB103/la)-theta2*EXP(-Treasuries_01152013!DB103/la))</f>
        <v>0</v>
      </c>
      <c r="AP114" s="24">
        <f>IF(Treasuries_01152013!DC103=0,0,theta0+(theta1+theta2)*(1-EXP(-Treasuries_01152013!DC103/la))/(Treasuries_01152013!DC103/la)-theta2*EXP(-Treasuries_01152013!DC103/la))</f>
        <v>0</v>
      </c>
      <c r="AQ114" s="24">
        <f>IF(Treasuries_01152013!DD103=0,0,theta0+(theta1+theta2)*(1-EXP(-Treasuries_01152013!DD103/la))/(Treasuries_01152013!DD103/la)-theta2*EXP(-Treasuries_01152013!DD103/la))</f>
        <v>0</v>
      </c>
      <c r="AR114" s="24">
        <f>IF(Treasuries_01152013!DE103=0,0,theta0+(theta1+theta2)*(1-EXP(-Treasuries_01152013!DE103/la))/(Treasuries_01152013!DE103/la)-theta2*EXP(-Treasuries_01152013!DE103/la))</f>
        <v>0</v>
      </c>
      <c r="AS114" s="24">
        <f>IF(Treasuries_01152013!DF103=0,0,theta0+(theta1+theta2)*(1-EXP(-Treasuries_01152013!DF103/la))/(Treasuries_01152013!DF103/la)-theta2*EXP(-Treasuries_01152013!DF103/la))</f>
        <v>0</v>
      </c>
      <c r="AT114" s="24">
        <f>IF(Treasuries_01152013!DG103=0,0,theta0+(theta1+theta2)*(1-EXP(-Treasuries_01152013!DG103/la))/(Treasuries_01152013!DG103/la)-theta2*EXP(-Treasuries_01152013!DG103/la))</f>
        <v>0</v>
      </c>
      <c r="AU114" s="24">
        <f>IF(Treasuries_01152013!DH103=0,0,theta0+(theta1+theta2)*(1-EXP(-Treasuries_01152013!DH103/la))/(Treasuries_01152013!DH103/la)-theta2*EXP(-Treasuries_01152013!DH103/la))</f>
        <v>0</v>
      </c>
      <c r="AV114" s="24">
        <f>IF(Treasuries_01152013!DI103=0,0,theta0+(theta1+theta2)*(1-EXP(-Treasuries_01152013!DI103/la))/(Treasuries_01152013!DI103/la)-theta2*EXP(-Treasuries_01152013!DI103/la))</f>
        <v>0</v>
      </c>
      <c r="AW114" s="24">
        <f>IF(Treasuries_01152013!DJ103=0,0,theta0+(theta1+theta2)*(1-EXP(-Treasuries_01152013!DJ103/la))/(Treasuries_01152013!DJ103/la)-theta2*EXP(-Treasuries_01152013!DJ103/la))</f>
        <v>0</v>
      </c>
      <c r="AX114" s="24">
        <f>IF(Treasuries_01152013!DK103=0,0,theta0+(theta1+theta2)*(1-EXP(-Treasuries_01152013!DK103/la))/(Treasuries_01152013!DK103/la)-theta2*EXP(-Treasuries_01152013!DK103/la))</f>
        <v>0</v>
      </c>
      <c r="AY114" s="24">
        <f>IF(Treasuries_01152013!DL103=0,0,theta0+(theta1+theta2)*(1-EXP(-Treasuries_01152013!DL103/la))/(Treasuries_01152013!DL103/la)-theta2*EXP(-Treasuries_01152013!DL103/la))</f>
        <v>0</v>
      </c>
      <c r="AZ114" s="24">
        <f>IF(Treasuries_01152013!DM103=0,0,theta0+(theta1+theta2)*(1-EXP(-Treasuries_01152013!DM103/la))/(Treasuries_01152013!DM103/la)-theta2*EXP(-Treasuries_01152013!DM103/la))</f>
        <v>0</v>
      </c>
      <c r="BA114" s="24">
        <f>IF(Treasuries_01152013!DN103=0,0,theta0+(theta1+theta2)*(1-EXP(-Treasuries_01152013!DN103/la))/(Treasuries_01152013!DN103/la)-theta2*EXP(-Treasuries_01152013!DN103/la))</f>
        <v>0</v>
      </c>
      <c r="BB114" s="24">
        <f>IF(Treasuries_01152013!DO103=0,0,theta0+(theta1+theta2)*(1-EXP(-Treasuries_01152013!DO103/la))/(Treasuries_01152013!DO103/la)-theta2*EXP(-Treasuries_01152013!DO103/la))</f>
        <v>0</v>
      </c>
      <c r="BC114" s="24">
        <f>IF(Treasuries_01152013!DP103=0,0,theta0+(theta1+theta2)*(1-EXP(-Treasuries_01152013!DP103/la))/(Treasuries_01152013!DP103/la)-theta2*EXP(-Treasuries_01152013!DP103/la))</f>
        <v>0</v>
      </c>
      <c r="BD114" s="24">
        <f>IF(Treasuries_01152013!DQ103=0,0,theta0+(theta1+theta2)*(1-EXP(-Treasuries_01152013!DQ103/la))/(Treasuries_01152013!DQ103/la)-theta2*EXP(-Treasuries_01152013!DQ103/la))</f>
        <v>0</v>
      </c>
      <c r="BE114" s="24">
        <f>IF(Treasuries_01152013!DR103=0,0,theta0+(theta1+theta2)*(1-EXP(-Treasuries_01152013!DR103/la))/(Treasuries_01152013!DR103/la)-theta2*EXP(-Treasuries_01152013!DR103/la))</f>
        <v>0</v>
      </c>
      <c r="BF114" s="24">
        <f>IF(Treasuries_01152013!DS103=0,0,theta0+(theta1+theta2)*(1-EXP(-Treasuries_01152013!DS103/la))/(Treasuries_01152013!DS103/la)-theta2*EXP(-Treasuries_01152013!DS103/la))</f>
        <v>0</v>
      </c>
      <c r="BG114" s="24">
        <f>IF(Treasuries_01152013!DT103=0,0,theta0+(theta1+theta2)*(1-EXP(-Treasuries_01152013!DT103/la))/(Treasuries_01152013!DT103/la)-theta2*EXP(-Treasuries_01152013!DT103/la))</f>
        <v>0</v>
      </c>
      <c r="BH114" s="24">
        <f>IF(Treasuries_01152013!DU103=0,0,theta0+(theta1+theta2)*(1-EXP(-Treasuries_01152013!DU103/la))/(Treasuries_01152013!DU103/la)-theta2*EXP(-Treasuries_01152013!DU103/la))</f>
        <v>0</v>
      </c>
      <c r="BI114" s="24">
        <f>IF(Treasuries_01152013!DV103=0,0,theta0+(theta1+theta2)*(1-EXP(-Treasuries_01152013!DV103/la))/(Treasuries_01152013!DV103/la)-theta2*EXP(-Treasuries_01152013!DV103/la))</f>
        <v>0</v>
      </c>
      <c r="BJ114" s="24">
        <f>IF(Treasuries_01152013!DW103=0,0,theta0+(theta1+theta2)*(1-EXP(-Treasuries_01152013!DW103/la))/(Treasuries_01152013!DW103/la)-theta2*EXP(-Treasuries_01152013!DW103/la))</f>
        <v>0</v>
      </c>
      <c r="BK114" s="24">
        <f>IF(Treasuries_01152013!DX103=0,0,theta0+(theta1+theta2)*(1-EXP(-Treasuries_01152013!DX103/la))/(Treasuries_01152013!DX103/la)-theta2*EXP(-Treasuries_01152013!DX103/la))</f>
        <v>0</v>
      </c>
      <c r="BL114" s="24">
        <f>IF(Treasuries_01152013!DY103=0,0,theta0+(theta1+theta2)*(1-EXP(-Treasuries_01152013!DY103/la))/(Treasuries_01152013!DY103/la)-theta2*EXP(-Treasuries_01152013!DY103/la))</f>
        <v>0</v>
      </c>
      <c r="BM114" s="24">
        <f>IF(Treasuries_01152013!DZ103=0,0,theta0+(theta1+theta2)*(1-EXP(-Treasuries_01152013!DZ103/la))/(Treasuries_01152013!DZ103/la)-theta2*EXP(-Treasuries_01152013!DZ103/la))</f>
        <v>0</v>
      </c>
      <c r="BN114" s="24">
        <f>IF(Treasuries_01152013!EA103=0,0,theta0+(theta1+theta2)*(1-EXP(-Treasuries_01152013!EA103/la))/(Treasuries_01152013!EA103/la)-theta2*EXP(-Treasuries_01152013!EA103/la))</f>
        <v>0</v>
      </c>
      <c r="BO114" s="17" t="e">
        <f>EXP(-Treasuries_01152013!BT103*G114)</f>
        <v>#DIV/0!</v>
      </c>
      <c r="BP114" s="17" t="e">
        <f>EXP(-Treasuries_01152013!BU103*H114)</f>
        <v>#DIV/0!</v>
      </c>
      <c r="BQ114" s="17" t="e">
        <f>EXP(-Treasuries_01152013!BV103*I114)</f>
        <v>#DIV/0!</v>
      </c>
      <c r="BR114" s="17" t="e">
        <f>EXP(-Treasuries_01152013!BW103*J114)</f>
        <v>#DIV/0!</v>
      </c>
      <c r="BS114" s="17">
        <f>EXP(-Treasuries_01152013!BX103*K114)</f>
        <v>1</v>
      </c>
      <c r="BT114" s="17">
        <f>EXP(-Treasuries_01152013!BY103*L114)</f>
        <v>1</v>
      </c>
      <c r="BU114" s="17">
        <f>EXP(-Treasuries_01152013!BZ103*M114)</f>
        <v>1</v>
      </c>
      <c r="BV114" s="17">
        <f>EXP(-Treasuries_01152013!CA103*N114)</f>
        <v>1</v>
      </c>
      <c r="BW114" s="17">
        <f>EXP(-Treasuries_01152013!CB103*O114)</f>
        <v>1</v>
      </c>
      <c r="BX114" s="17">
        <f>EXP(-Treasuries_01152013!CC103*P114)</f>
        <v>1</v>
      </c>
      <c r="BY114" s="17">
        <f>EXP(-Treasuries_01152013!CD103*Q114)</f>
        <v>1</v>
      </c>
      <c r="BZ114" s="17">
        <f>EXP(-Treasuries_01152013!CE103*R114)</f>
        <v>1</v>
      </c>
      <c r="CA114" s="17">
        <f>EXP(-Treasuries_01152013!CF103*S114)</f>
        <v>1</v>
      </c>
      <c r="CB114" s="17">
        <f>EXP(-Treasuries_01152013!CG103*T114)</f>
        <v>1</v>
      </c>
      <c r="CC114" s="17">
        <f>EXP(-Treasuries_01152013!CH103*U114)</f>
        <v>1</v>
      </c>
      <c r="CD114" s="17">
        <f>EXP(-Treasuries_01152013!CI103*V114)</f>
        <v>1</v>
      </c>
      <c r="CE114" s="17">
        <f>EXP(-Treasuries_01152013!CJ103*W114)</f>
        <v>1</v>
      </c>
      <c r="CF114" s="17">
        <f>EXP(-Treasuries_01152013!CK103*X114)</f>
        <v>1</v>
      </c>
      <c r="CG114" s="17">
        <f>EXP(-Treasuries_01152013!CL103*Y114)</f>
        <v>1</v>
      </c>
      <c r="CH114" s="17">
        <f>EXP(-Treasuries_01152013!CM103*Z114)</f>
        <v>1</v>
      </c>
      <c r="CI114" s="17">
        <f>EXP(-Treasuries_01152013!CN103*AA114)</f>
        <v>1</v>
      </c>
      <c r="CJ114" s="17">
        <f>EXP(-Treasuries_01152013!CO103*AB114)</f>
        <v>1</v>
      </c>
      <c r="CK114" s="17">
        <f>EXP(-Treasuries_01152013!CP103*AC114)</f>
        <v>1</v>
      </c>
      <c r="CL114" s="17">
        <f>EXP(-Treasuries_01152013!CQ103*AD114)</f>
        <v>1</v>
      </c>
      <c r="CM114" s="17">
        <f>EXP(-Treasuries_01152013!CR103*AE114)</f>
        <v>1</v>
      </c>
      <c r="CN114" s="17">
        <f>EXP(-Treasuries_01152013!CS103*AF114)</f>
        <v>1</v>
      </c>
      <c r="CO114" s="17">
        <f>EXP(-Treasuries_01152013!CT103*AG114)</f>
        <v>1</v>
      </c>
      <c r="CP114" s="17">
        <f>EXP(-Treasuries_01152013!CU103*AH114)</f>
        <v>1</v>
      </c>
      <c r="CQ114" s="17">
        <f>EXP(-Treasuries_01152013!CV103*AI114)</f>
        <v>1</v>
      </c>
      <c r="CR114" s="17">
        <f>EXP(-Treasuries_01152013!CW103*AJ114)</f>
        <v>1</v>
      </c>
      <c r="CS114" s="17">
        <f>EXP(-Treasuries_01152013!CX103*AK114)</f>
        <v>1</v>
      </c>
      <c r="CT114" s="17">
        <f>EXP(-Treasuries_01152013!CY103*AL114)</f>
        <v>1</v>
      </c>
      <c r="CU114" s="17">
        <f>EXP(-Treasuries_01152013!CZ103*AM114)</f>
        <v>1</v>
      </c>
      <c r="CV114" s="17">
        <f>EXP(-Treasuries_01152013!DA103*AN114)</f>
        <v>1</v>
      </c>
      <c r="CW114" s="17">
        <f>EXP(-Treasuries_01152013!DB103*AO114)</f>
        <v>1</v>
      </c>
      <c r="CX114" s="17">
        <f>EXP(-Treasuries_01152013!DC103*AP114)</f>
        <v>1</v>
      </c>
      <c r="CY114" s="17">
        <f>EXP(-Treasuries_01152013!DD103*AQ114)</f>
        <v>1</v>
      </c>
      <c r="CZ114" s="17">
        <f>EXP(-Treasuries_01152013!DE103*AR114)</f>
        <v>1</v>
      </c>
      <c r="DA114" s="17">
        <f>EXP(-Treasuries_01152013!DF103*AS114)</f>
        <v>1</v>
      </c>
      <c r="DB114" s="17">
        <f>EXP(-Treasuries_01152013!DG103*AT114)</f>
        <v>1</v>
      </c>
      <c r="DC114" s="17">
        <f>EXP(-Treasuries_01152013!DH103*AU114)</f>
        <v>1</v>
      </c>
      <c r="DD114" s="17">
        <f>EXP(-Treasuries_01152013!DI103*AV114)</f>
        <v>1</v>
      </c>
      <c r="DE114" s="17">
        <f>EXP(-Treasuries_01152013!DJ103*AW114)</f>
        <v>1</v>
      </c>
      <c r="DF114" s="17">
        <f>EXP(-Treasuries_01152013!DK103*AX114)</f>
        <v>1</v>
      </c>
      <c r="DG114" s="17">
        <f>EXP(-Treasuries_01152013!DL103*AY114)</f>
        <v>1</v>
      </c>
      <c r="DH114" s="17">
        <f>EXP(-Treasuries_01152013!DM103*AZ114)</f>
        <v>1</v>
      </c>
      <c r="DI114" s="17">
        <f>EXP(-Treasuries_01152013!DN103*BA114)</f>
        <v>1</v>
      </c>
      <c r="DJ114" s="17">
        <f>EXP(-Treasuries_01152013!DO103*BB114)</f>
        <v>1</v>
      </c>
      <c r="DK114" s="17">
        <f>EXP(-Treasuries_01152013!DP103*BC114)</f>
        <v>1</v>
      </c>
      <c r="DL114" s="17">
        <f>EXP(-Treasuries_01152013!DQ103*BD114)</f>
        <v>1</v>
      </c>
      <c r="DM114" s="17">
        <f>EXP(-Treasuries_01152013!DR103*BE114)</f>
        <v>1</v>
      </c>
      <c r="DN114" s="17">
        <f>EXP(-Treasuries_01152013!DS103*BF114)</f>
        <v>1</v>
      </c>
      <c r="DO114" s="17">
        <f>EXP(-Treasuries_01152013!DT103*BG114)</f>
        <v>1</v>
      </c>
      <c r="DP114" s="17">
        <f>EXP(-Treasuries_01152013!DU103*BH114)</f>
        <v>1</v>
      </c>
      <c r="DQ114" s="17">
        <f>EXP(-Treasuries_01152013!DV103*BI114)</f>
        <v>1</v>
      </c>
      <c r="DR114" s="17">
        <f>EXP(-Treasuries_01152013!DW103*BJ114)</f>
        <v>1</v>
      </c>
      <c r="DS114" s="17">
        <f>EXP(-Treasuries_01152013!DX103*BK114)</f>
        <v>1</v>
      </c>
      <c r="DT114" s="17">
        <f>EXP(-Treasuries_01152013!DY103*BL114)</f>
        <v>1</v>
      </c>
      <c r="DU114" s="17">
        <f>EXP(-Treasuries_01152013!DZ103*BM114)</f>
        <v>1</v>
      </c>
      <c r="DV114" s="17">
        <f>EXP(-Treasuries_01152013!EA103*BN114)</f>
        <v>1</v>
      </c>
      <c r="DW114" s="8" t="e">
        <f>SUMPRODUCT(BO114:DV114,Treasuries_01152013!K103:BR103)</f>
        <v>#DIV/0!</v>
      </c>
      <c r="DX114" s="11" t="e">
        <f t="shared" si="7"/>
        <v>#DIV/0!</v>
      </c>
    </row>
    <row r="115" spans="2:128">
      <c r="B115" s="10">
        <f>Treasuries_01152013!C104</f>
        <v>4.25</v>
      </c>
      <c r="C115" s="10">
        <f>Treasuries_01152013!E104</f>
        <v>106.367188</v>
      </c>
      <c r="D115" s="10">
        <f>Treasuries_01152013!F104</f>
        <v>106.375</v>
      </c>
      <c r="E115" s="8">
        <f>Treasuries_01152013!H104</f>
        <v>1.5833333333333333</v>
      </c>
      <c r="F115" s="8">
        <f t="shared" si="8"/>
        <v>106.371094</v>
      </c>
      <c r="G115" s="24" t="e">
        <f>IF(Treasuries_01152013!BT104=0,0,theta0+(theta1+theta2)*(1-EXP(-Treasuries_01152013!BT104/la))/(Treasuries_01152013!BT104/la)-theta2*EXP(-Treasuries_01152013!BT104/la))</f>
        <v>#DIV/0!</v>
      </c>
      <c r="H115" s="24" t="e">
        <f>IF(Treasuries_01152013!BU104=0,0,theta0+(theta1+theta2)*(1-EXP(-Treasuries_01152013!BU104/la))/(Treasuries_01152013!BU104/la)-theta2*EXP(-Treasuries_01152013!BU104/la))</f>
        <v>#DIV/0!</v>
      </c>
      <c r="I115" s="24" t="e">
        <f>IF(Treasuries_01152013!BV104=0,0,theta0+(theta1+theta2)*(1-EXP(-Treasuries_01152013!BV104/la))/(Treasuries_01152013!BV104/la)-theta2*EXP(-Treasuries_01152013!BV104/la))</f>
        <v>#DIV/0!</v>
      </c>
      <c r="J115" s="24" t="e">
        <f>IF(Treasuries_01152013!BW104=0,0,theta0+(theta1+theta2)*(1-EXP(-Treasuries_01152013!BW104/la))/(Treasuries_01152013!BW104/la)-theta2*EXP(-Treasuries_01152013!BW104/la))</f>
        <v>#DIV/0!</v>
      </c>
      <c r="K115" s="24">
        <f>IF(Treasuries_01152013!BX104=0,0,theta0+(theta1+theta2)*(1-EXP(-Treasuries_01152013!BX104/la))/(Treasuries_01152013!BX104/la)-theta2*EXP(-Treasuries_01152013!BX104/la))</f>
        <v>0</v>
      </c>
      <c r="L115" s="24">
        <f>IF(Treasuries_01152013!BY104=0,0,theta0+(theta1+theta2)*(1-EXP(-Treasuries_01152013!BY104/la))/(Treasuries_01152013!BY104/la)-theta2*EXP(-Treasuries_01152013!BY104/la))</f>
        <v>0</v>
      </c>
      <c r="M115" s="24">
        <f>IF(Treasuries_01152013!BZ104=0,0,theta0+(theta1+theta2)*(1-EXP(-Treasuries_01152013!BZ104/la))/(Treasuries_01152013!BZ104/la)-theta2*EXP(-Treasuries_01152013!BZ104/la))</f>
        <v>0</v>
      </c>
      <c r="N115" s="24">
        <f>IF(Treasuries_01152013!CA104=0,0,theta0+(theta1+theta2)*(1-EXP(-Treasuries_01152013!CA104/la))/(Treasuries_01152013!CA104/la)-theta2*EXP(-Treasuries_01152013!CA104/la))</f>
        <v>0</v>
      </c>
      <c r="O115" s="24">
        <f>IF(Treasuries_01152013!CB104=0,0,theta0+(theta1+theta2)*(1-EXP(-Treasuries_01152013!CB104/la))/(Treasuries_01152013!CB104/la)-theta2*EXP(-Treasuries_01152013!CB104/la))</f>
        <v>0</v>
      </c>
      <c r="P115" s="24">
        <f>IF(Treasuries_01152013!CC104=0,0,theta0+(theta1+theta2)*(1-EXP(-Treasuries_01152013!CC104/la))/(Treasuries_01152013!CC104/la)-theta2*EXP(-Treasuries_01152013!CC104/la))</f>
        <v>0</v>
      </c>
      <c r="Q115" s="24">
        <f>IF(Treasuries_01152013!CD104=0,0,theta0+(theta1+theta2)*(1-EXP(-Treasuries_01152013!CD104/la))/(Treasuries_01152013!CD104/la)-theta2*EXP(-Treasuries_01152013!CD104/la))</f>
        <v>0</v>
      </c>
      <c r="R115" s="24">
        <f>IF(Treasuries_01152013!CE104=0,0,theta0+(theta1+theta2)*(1-EXP(-Treasuries_01152013!CE104/la))/(Treasuries_01152013!CE104/la)-theta2*EXP(-Treasuries_01152013!CE104/la))</f>
        <v>0</v>
      </c>
      <c r="S115" s="24">
        <f>IF(Treasuries_01152013!CF104=0,0,theta0+(theta1+theta2)*(1-EXP(-Treasuries_01152013!CF104/la))/(Treasuries_01152013!CF104/la)-theta2*EXP(-Treasuries_01152013!CF104/la))</f>
        <v>0</v>
      </c>
      <c r="T115" s="24">
        <f>IF(Treasuries_01152013!CG104=0,0,theta0+(theta1+theta2)*(1-EXP(-Treasuries_01152013!CG104/la))/(Treasuries_01152013!CG104/la)-theta2*EXP(-Treasuries_01152013!CG104/la))</f>
        <v>0</v>
      </c>
      <c r="U115" s="24">
        <f>IF(Treasuries_01152013!CH104=0,0,theta0+(theta1+theta2)*(1-EXP(-Treasuries_01152013!CH104/la))/(Treasuries_01152013!CH104/la)-theta2*EXP(-Treasuries_01152013!CH104/la))</f>
        <v>0</v>
      </c>
      <c r="V115" s="24">
        <f>IF(Treasuries_01152013!CI104=0,0,theta0+(theta1+theta2)*(1-EXP(-Treasuries_01152013!CI104/la))/(Treasuries_01152013!CI104/la)-theta2*EXP(-Treasuries_01152013!CI104/la))</f>
        <v>0</v>
      </c>
      <c r="W115" s="24">
        <f>IF(Treasuries_01152013!CJ104=0,0,theta0+(theta1+theta2)*(1-EXP(-Treasuries_01152013!CJ104/la))/(Treasuries_01152013!CJ104/la)-theta2*EXP(-Treasuries_01152013!CJ104/la))</f>
        <v>0</v>
      </c>
      <c r="X115" s="24">
        <f>IF(Treasuries_01152013!CK104=0,0,theta0+(theta1+theta2)*(1-EXP(-Treasuries_01152013!CK104/la))/(Treasuries_01152013!CK104/la)-theta2*EXP(-Treasuries_01152013!CK104/la))</f>
        <v>0</v>
      </c>
      <c r="Y115" s="24">
        <f>IF(Treasuries_01152013!CL104=0,0,theta0+(theta1+theta2)*(1-EXP(-Treasuries_01152013!CL104/la))/(Treasuries_01152013!CL104/la)-theta2*EXP(-Treasuries_01152013!CL104/la))</f>
        <v>0</v>
      </c>
      <c r="Z115" s="24">
        <f>IF(Treasuries_01152013!CM104=0,0,theta0+(theta1+theta2)*(1-EXP(-Treasuries_01152013!CM104/la))/(Treasuries_01152013!CM104/la)-theta2*EXP(-Treasuries_01152013!CM104/la))</f>
        <v>0</v>
      </c>
      <c r="AA115" s="24">
        <f>IF(Treasuries_01152013!CN104=0,0,theta0+(theta1+theta2)*(1-EXP(-Treasuries_01152013!CN104/la))/(Treasuries_01152013!CN104/la)-theta2*EXP(-Treasuries_01152013!CN104/la))</f>
        <v>0</v>
      </c>
      <c r="AB115" s="24">
        <f>IF(Treasuries_01152013!CO104=0,0,theta0+(theta1+theta2)*(1-EXP(-Treasuries_01152013!CO104/la))/(Treasuries_01152013!CO104/la)-theta2*EXP(-Treasuries_01152013!CO104/la))</f>
        <v>0</v>
      </c>
      <c r="AC115" s="24">
        <f>IF(Treasuries_01152013!CP104=0,0,theta0+(theta1+theta2)*(1-EXP(-Treasuries_01152013!CP104/la))/(Treasuries_01152013!CP104/la)-theta2*EXP(-Treasuries_01152013!CP104/la))</f>
        <v>0</v>
      </c>
      <c r="AD115" s="24">
        <f>IF(Treasuries_01152013!CQ104=0,0,theta0+(theta1+theta2)*(1-EXP(-Treasuries_01152013!CQ104/la))/(Treasuries_01152013!CQ104/la)-theta2*EXP(-Treasuries_01152013!CQ104/la))</f>
        <v>0</v>
      </c>
      <c r="AE115" s="24">
        <f>IF(Treasuries_01152013!CR104=0,0,theta0+(theta1+theta2)*(1-EXP(-Treasuries_01152013!CR104/la))/(Treasuries_01152013!CR104/la)-theta2*EXP(-Treasuries_01152013!CR104/la))</f>
        <v>0</v>
      </c>
      <c r="AF115" s="24">
        <f>IF(Treasuries_01152013!CS104=0,0,theta0+(theta1+theta2)*(1-EXP(-Treasuries_01152013!CS104/la))/(Treasuries_01152013!CS104/la)-theta2*EXP(-Treasuries_01152013!CS104/la))</f>
        <v>0</v>
      </c>
      <c r="AG115" s="24">
        <f>IF(Treasuries_01152013!CT104=0,0,theta0+(theta1+theta2)*(1-EXP(-Treasuries_01152013!CT104/la))/(Treasuries_01152013!CT104/la)-theta2*EXP(-Treasuries_01152013!CT104/la))</f>
        <v>0</v>
      </c>
      <c r="AH115" s="24">
        <f>IF(Treasuries_01152013!CU104=0,0,theta0+(theta1+theta2)*(1-EXP(-Treasuries_01152013!CU104/la))/(Treasuries_01152013!CU104/la)-theta2*EXP(-Treasuries_01152013!CU104/la))</f>
        <v>0</v>
      </c>
      <c r="AI115" s="24">
        <f>IF(Treasuries_01152013!CV104=0,0,theta0+(theta1+theta2)*(1-EXP(-Treasuries_01152013!CV104/la))/(Treasuries_01152013!CV104/la)-theta2*EXP(-Treasuries_01152013!CV104/la))</f>
        <v>0</v>
      </c>
      <c r="AJ115" s="24">
        <f>IF(Treasuries_01152013!CW104=0,0,theta0+(theta1+theta2)*(1-EXP(-Treasuries_01152013!CW104/la))/(Treasuries_01152013!CW104/la)-theta2*EXP(-Treasuries_01152013!CW104/la))</f>
        <v>0</v>
      </c>
      <c r="AK115" s="24">
        <f>IF(Treasuries_01152013!CX104=0,0,theta0+(theta1+theta2)*(1-EXP(-Treasuries_01152013!CX104/la))/(Treasuries_01152013!CX104/la)-theta2*EXP(-Treasuries_01152013!CX104/la))</f>
        <v>0</v>
      </c>
      <c r="AL115" s="24">
        <f>IF(Treasuries_01152013!CY104=0,0,theta0+(theta1+theta2)*(1-EXP(-Treasuries_01152013!CY104/la))/(Treasuries_01152013!CY104/la)-theta2*EXP(-Treasuries_01152013!CY104/la))</f>
        <v>0</v>
      </c>
      <c r="AM115" s="24">
        <f>IF(Treasuries_01152013!CZ104=0,0,theta0+(theta1+theta2)*(1-EXP(-Treasuries_01152013!CZ104/la))/(Treasuries_01152013!CZ104/la)-theta2*EXP(-Treasuries_01152013!CZ104/la))</f>
        <v>0</v>
      </c>
      <c r="AN115" s="24">
        <f>IF(Treasuries_01152013!DA104=0,0,theta0+(theta1+theta2)*(1-EXP(-Treasuries_01152013!DA104/la))/(Treasuries_01152013!DA104/la)-theta2*EXP(-Treasuries_01152013!DA104/la))</f>
        <v>0</v>
      </c>
      <c r="AO115" s="24">
        <f>IF(Treasuries_01152013!DB104=0,0,theta0+(theta1+theta2)*(1-EXP(-Treasuries_01152013!DB104/la))/(Treasuries_01152013!DB104/la)-theta2*EXP(-Treasuries_01152013!DB104/la))</f>
        <v>0</v>
      </c>
      <c r="AP115" s="24">
        <f>IF(Treasuries_01152013!DC104=0,0,theta0+(theta1+theta2)*(1-EXP(-Treasuries_01152013!DC104/la))/(Treasuries_01152013!DC104/la)-theta2*EXP(-Treasuries_01152013!DC104/la))</f>
        <v>0</v>
      </c>
      <c r="AQ115" s="24">
        <f>IF(Treasuries_01152013!DD104=0,0,theta0+(theta1+theta2)*(1-EXP(-Treasuries_01152013!DD104/la))/(Treasuries_01152013!DD104/la)-theta2*EXP(-Treasuries_01152013!DD104/la))</f>
        <v>0</v>
      </c>
      <c r="AR115" s="24">
        <f>IF(Treasuries_01152013!DE104=0,0,theta0+(theta1+theta2)*(1-EXP(-Treasuries_01152013!DE104/la))/(Treasuries_01152013!DE104/la)-theta2*EXP(-Treasuries_01152013!DE104/la))</f>
        <v>0</v>
      </c>
      <c r="AS115" s="24">
        <f>IF(Treasuries_01152013!DF104=0,0,theta0+(theta1+theta2)*(1-EXP(-Treasuries_01152013!DF104/la))/(Treasuries_01152013!DF104/la)-theta2*EXP(-Treasuries_01152013!DF104/la))</f>
        <v>0</v>
      </c>
      <c r="AT115" s="24">
        <f>IF(Treasuries_01152013!DG104=0,0,theta0+(theta1+theta2)*(1-EXP(-Treasuries_01152013!DG104/la))/(Treasuries_01152013!DG104/la)-theta2*EXP(-Treasuries_01152013!DG104/la))</f>
        <v>0</v>
      </c>
      <c r="AU115" s="24">
        <f>IF(Treasuries_01152013!DH104=0,0,theta0+(theta1+theta2)*(1-EXP(-Treasuries_01152013!DH104/la))/(Treasuries_01152013!DH104/la)-theta2*EXP(-Treasuries_01152013!DH104/la))</f>
        <v>0</v>
      </c>
      <c r="AV115" s="24">
        <f>IF(Treasuries_01152013!DI104=0,0,theta0+(theta1+theta2)*(1-EXP(-Treasuries_01152013!DI104/la))/(Treasuries_01152013!DI104/la)-theta2*EXP(-Treasuries_01152013!DI104/la))</f>
        <v>0</v>
      </c>
      <c r="AW115" s="24">
        <f>IF(Treasuries_01152013!DJ104=0,0,theta0+(theta1+theta2)*(1-EXP(-Treasuries_01152013!DJ104/la))/(Treasuries_01152013!DJ104/la)-theta2*EXP(-Treasuries_01152013!DJ104/la))</f>
        <v>0</v>
      </c>
      <c r="AX115" s="24">
        <f>IF(Treasuries_01152013!DK104=0,0,theta0+(theta1+theta2)*(1-EXP(-Treasuries_01152013!DK104/la))/(Treasuries_01152013!DK104/la)-theta2*EXP(-Treasuries_01152013!DK104/la))</f>
        <v>0</v>
      </c>
      <c r="AY115" s="24">
        <f>IF(Treasuries_01152013!DL104=0,0,theta0+(theta1+theta2)*(1-EXP(-Treasuries_01152013!DL104/la))/(Treasuries_01152013!DL104/la)-theta2*EXP(-Treasuries_01152013!DL104/la))</f>
        <v>0</v>
      </c>
      <c r="AZ115" s="24">
        <f>IF(Treasuries_01152013!DM104=0,0,theta0+(theta1+theta2)*(1-EXP(-Treasuries_01152013!DM104/la))/(Treasuries_01152013!DM104/la)-theta2*EXP(-Treasuries_01152013!DM104/la))</f>
        <v>0</v>
      </c>
      <c r="BA115" s="24">
        <f>IF(Treasuries_01152013!DN104=0,0,theta0+(theta1+theta2)*(1-EXP(-Treasuries_01152013!DN104/la))/(Treasuries_01152013!DN104/la)-theta2*EXP(-Treasuries_01152013!DN104/la))</f>
        <v>0</v>
      </c>
      <c r="BB115" s="24">
        <f>IF(Treasuries_01152013!DO104=0,0,theta0+(theta1+theta2)*(1-EXP(-Treasuries_01152013!DO104/la))/(Treasuries_01152013!DO104/la)-theta2*EXP(-Treasuries_01152013!DO104/la))</f>
        <v>0</v>
      </c>
      <c r="BC115" s="24">
        <f>IF(Treasuries_01152013!DP104=0,0,theta0+(theta1+theta2)*(1-EXP(-Treasuries_01152013!DP104/la))/(Treasuries_01152013!DP104/la)-theta2*EXP(-Treasuries_01152013!DP104/la))</f>
        <v>0</v>
      </c>
      <c r="BD115" s="24">
        <f>IF(Treasuries_01152013!DQ104=0,0,theta0+(theta1+theta2)*(1-EXP(-Treasuries_01152013!DQ104/la))/(Treasuries_01152013!DQ104/la)-theta2*EXP(-Treasuries_01152013!DQ104/la))</f>
        <v>0</v>
      </c>
      <c r="BE115" s="24">
        <f>IF(Treasuries_01152013!DR104=0,0,theta0+(theta1+theta2)*(1-EXP(-Treasuries_01152013!DR104/la))/(Treasuries_01152013!DR104/la)-theta2*EXP(-Treasuries_01152013!DR104/la))</f>
        <v>0</v>
      </c>
      <c r="BF115" s="24">
        <f>IF(Treasuries_01152013!DS104=0,0,theta0+(theta1+theta2)*(1-EXP(-Treasuries_01152013!DS104/la))/(Treasuries_01152013!DS104/la)-theta2*EXP(-Treasuries_01152013!DS104/la))</f>
        <v>0</v>
      </c>
      <c r="BG115" s="24">
        <f>IF(Treasuries_01152013!DT104=0,0,theta0+(theta1+theta2)*(1-EXP(-Treasuries_01152013!DT104/la))/(Treasuries_01152013!DT104/la)-theta2*EXP(-Treasuries_01152013!DT104/la))</f>
        <v>0</v>
      </c>
      <c r="BH115" s="24">
        <f>IF(Treasuries_01152013!DU104=0,0,theta0+(theta1+theta2)*(1-EXP(-Treasuries_01152013!DU104/la))/(Treasuries_01152013!DU104/la)-theta2*EXP(-Treasuries_01152013!DU104/la))</f>
        <v>0</v>
      </c>
      <c r="BI115" s="24">
        <f>IF(Treasuries_01152013!DV104=0,0,theta0+(theta1+theta2)*(1-EXP(-Treasuries_01152013!DV104/la))/(Treasuries_01152013!DV104/la)-theta2*EXP(-Treasuries_01152013!DV104/la))</f>
        <v>0</v>
      </c>
      <c r="BJ115" s="24">
        <f>IF(Treasuries_01152013!DW104=0,0,theta0+(theta1+theta2)*(1-EXP(-Treasuries_01152013!DW104/la))/(Treasuries_01152013!DW104/la)-theta2*EXP(-Treasuries_01152013!DW104/la))</f>
        <v>0</v>
      </c>
      <c r="BK115" s="24">
        <f>IF(Treasuries_01152013!DX104=0,0,theta0+(theta1+theta2)*(1-EXP(-Treasuries_01152013!DX104/la))/(Treasuries_01152013!DX104/la)-theta2*EXP(-Treasuries_01152013!DX104/la))</f>
        <v>0</v>
      </c>
      <c r="BL115" s="24">
        <f>IF(Treasuries_01152013!DY104=0,0,theta0+(theta1+theta2)*(1-EXP(-Treasuries_01152013!DY104/la))/(Treasuries_01152013!DY104/la)-theta2*EXP(-Treasuries_01152013!DY104/la))</f>
        <v>0</v>
      </c>
      <c r="BM115" s="24">
        <f>IF(Treasuries_01152013!DZ104=0,0,theta0+(theta1+theta2)*(1-EXP(-Treasuries_01152013!DZ104/la))/(Treasuries_01152013!DZ104/la)-theta2*EXP(-Treasuries_01152013!DZ104/la))</f>
        <v>0</v>
      </c>
      <c r="BN115" s="24">
        <f>IF(Treasuries_01152013!EA104=0,0,theta0+(theta1+theta2)*(1-EXP(-Treasuries_01152013!EA104/la))/(Treasuries_01152013!EA104/la)-theta2*EXP(-Treasuries_01152013!EA104/la))</f>
        <v>0</v>
      </c>
      <c r="BO115" s="17" t="e">
        <f>EXP(-Treasuries_01152013!BT104*G115)</f>
        <v>#DIV/0!</v>
      </c>
      <c r="BP115" s="17" t="e">
        <f>EXP(-Treasuries_01152013!BU104*H115)</f>
        <v>#DIV/0!</v>
      </c>
      <c r="BQ115" s="17" t="e">
        <f>EXP(-Treasuries_01152013!BV104*I115)</f>
        <v>#DIV/0!</v>
      </c>
      <c r="BR115" s="17" t="e">
        <f>EXP(-Treasuries_01152013!BW104*J115)</f>
        <v>#DIV/0!</v>
      </c>
      <c r="BS115" s="17">
        <f>EXP(-Treasuries_01152013!BX104*K115)</f>
        <v>1</v>
      </c>
      <c r="BT115" s="17">
        <f>EXP(-Treasuries_01152013!BY104*L115)</f>
        <v>1</v>
      </c>
      <c r="BU115" s="17">
        <f>EXP(-Treasuries_01152013!BZ104*M115)</f>
        <v>1</v>
      </c>
      <c r="BV115" s="17">
        <f>EXP(-Treasuries_01152013!CA104*N115)</f>
        <v>1</v>
      </c>
      <c r="BW115" s="17">
        <f>EXP(-Treasuries_01152013!CB104*O115)</f>
        <v>1</v>
      </c>
      <c r="BX115" s="17">
        <f>EXP(-Treasuries_01152013!CC104*P115)</f>
        <v>1</v>
      </c>
      <c r="BY115" s="17">
        <f>EXP(-Treasuries_01152013!CD104*Q115)</f>
        <v>1</v>
      </c>
      <c r="BZ115" s="17">
        <f>EXP(-Treasuries_01152013!CE104*R115)</f>
        <v>1</v>
      </c>
      <c r="CA115" s="17">
        <f>EXP(-Treasuries_01152013!CF104*S115)</f>
        <v>1</v>
      </c>
      <c r="CB115" s="17">
        <f>EXP(-Treasuries_01152013!CG104*T115)</f>
        <v>1</v>
      </c>
      <c r="CC115" s="17">
        <f>EXP(-Treasuries_01152013!CH104*U115)</f>
        <v>1</v>
      </c>
      <c r="CD115" s="17">
        <f>EXP(-Treasuries_01152013!CI104*V115)</f>
        <v>1</v>
      </c>
      <c r="CE115" s="17">
        <f>EXP(-Treasuries_01152013!CJ104*W115)</f>
        <v>1</v>
      </c>
      <c r="CF115" s="17">
        <f>EXP(-Treasuries_01152013!CK104*X115)</f>
        <v>1</v>
      </c>
      <c r="CG115" s="17">
        <f>EXP(-Treasuries_01152013!CL104*Y115)</f>
        <v>1</v>
      </c>
      <c r="CH115" s="17">
        <f>EXP(-Treasuries_01152013!CM104*Z115)</f>
        <v>1</v>
      </c>
      <c r="CI115" s="17">
        <f>EXP(-Treasuries_01152013!CN104*AA115)</f>
        <v>1</v>
      </c>
      <c r="CJ115" s="17">
        <f>EXP(-Treasuries_01152013!CO104*AB115)</f>
        <v>1</v>
      </c>
      <c r="CK115" s="17">
        <f>EXP(-Treasuries_01152013!CP104*AC115)</f>
        <v>1</v>
      </c>
      <c r="CL115" s="17">
        <f>EXP(-Treasuries_01152013!CQ104*AD115)</f>
        <v>1</v>
      </c>
      <c r="CM115" s="17">
        <f>EXP(-Treasuries_01152013!CR104*AE115)</f>
        <v>1</v>
      </c>
      <c r="CN115" s="17">
        <f>EXP(-Treasuries_01152013!CS104*AF115)</f>
        <v>1</v>
      </c>
      <c r="CO115" s="17">
        <f>EXP(-Treasuries_01152013!CT104*AG115)</f>
        <v>1</v>
      </c>
      <c r="CP115" s="17">
        <f>EXP(-Treasuries_01152013!CU104*AH115)</f>
        <v>1</v>
      </c>
      <c r="CQ115" s="17">
        <f>EXP(-Treasuries_01152013!CV104*AI115)</f>
        <v>1</v>
      </c>
      <c r="CR115" s="17">
        <f>EXP(-Treasuries_01152013!CW104*AJ115)</f>
        <v>1</v>
      </c>
      <c r="CS115" s="17">
        <f>EXP(-Treasuries_01152013!CX104*AK115)</f>
        <v>1</v>
      </c>
      <c r="CT115" s="17">
        <f>EXP(-Treasuries_01152013!CY104*AL115)</f>
        <v>1</v>
      </c>
      <c r="CU115" s="17">
        <f>EXP(-Treasuries_01152013!CZ104*AM115)</f>
        <v>1</v>
      </c>
      <c r="CV115" s="17">
        <f>EXP(-Treasuries_01152013!DA104*AN115)</f>
        <v>1</v>
      </c>
      <c r="CW115" s="17">
        <f>EXP(-Treasuries_01152013!DB104*AO115)</f>
        <v>1</v>
      </c>
      <c r="CX115" s="17">
        <f>EXP(-Treasuries_01152013!DC104*AP115)</f>
        <v>1</v>
      </c>
      <c r="CY115" s="17">
        <f>EXP(-Treasuries_01152013!DD104*AQ115)</f>
        <v>1</v>
      </c>
      <c r="CZ115" s="17">
        <f>EXP(-Treasuries_01152013!DE104*AR115)</f>
        <v>1</v>
      </c>
      <c r="DA115" s="17">
        <f>EXP(-Treasuries_01152013!DF104*AS115)</f>
        <v>1</v>
      </c>
      <c r="DB115" s="17">
        <f>EXP(-Treasuries_01152013!DG104*AT115)</f>
        <v>1</v>
      </c>
      <c r="DC115" s="17">
        <f>EXP(-Treasuries_01152013!DH104*AU115)</f>
        <v>1</v>
      </c>
      <c r="DD115" s="17">
        <f>EXP(-Treasuries_01152013!DI104*AV115)</f>
        <v>1</v>
      </c>
      <c r="DE115" s="17">
        <f>EXP(-Treasuries_01152013!DJ104*AW115)</f>
        <v>1</v>
      </c>
      <c r="DF115" s="17">
        <f>EXP(-Treasuries_01152013!DK104*AX115)</f>
        <v>1</v>
      </c>
      <c r="DG115" s="17">
        <f>EXP(-Treasuries_01152013!DL104*AY115)</f>
        <v>1</v>
      </c>
      <c r="DH115" s="17">
        <f>EXP(-Treasuries_01152013!DM104*AZ115)</f>
        <v>1</v>
      </c>
      <c r="DI115" s="17">
        <f>EXP(-Treasuries_01152013!DN104*BA115)</f>
        <v>1</v>
      </c>
      <c r="DJ115" s="17">
        <f>EXP(-Treasuries_01152013!DO104*BB115)</f>
        <v>1</v>
      </c>
      <c r="DK115" s="17">
        <f>EXP(-Treasuries_01152013!DP104*BC115)</f>
        <v>1</v>
      </c>
      <c r="DL115" s="17">
        <f>EXP(-Treasuries_01152013!DQ104*BD115)</f>
        <v>1</v>
      </c>
      <c r="DM115" s="17">
        <f>EXP(-Treasuries_01152013!DR104*BE115)</f>
        <v>1</v>
      </c>
      <c r="DN115" s="17">
        <f>EXP(-Treasuries_01152013!DS104*BF115)</f>
        <v>1</v>
      </c>
      <c r="DO115" s="17">
        <f>EXP(-Treasuries_01152013!DT104*BG115)</f>
        <v>1</v>
      </c>
      <c r="DP115" s="17">
        <f>EXP(-Treasuries_01152013!DU104*BH115)</f>
        <v>1</v>
      </c>
      <c r="DQ115" s="17">
        <f>EXP(-Treasuries_01152013!DV104*BI115)</f>
        <v>1</v>
      </c>
      <c r="DR115" s="17">
        <f>EXP(-Treasuries_01152013!DW104*BJ115)</f>
        <v>1</v>
      </c>
      <c r="DS115" s="17">
        <f>EXP(-Treasuries_01152013!DX104*BK115)</f>
        <v>1</v>
      </c>
      <c r="DT115" s="17">
        <f>EXP(-Treasuries_01152013!DY104*BL115)</f>
        <v>1</v>
      </c>
      <c r="DU115" s="17">
        <f>EXP(-Treasuries_01152013!DZ104*BM115)</f>
        <v>1</v>
      </c>
      <c r="DV115" s="17">
        <f>EXP(-Treasuries_01152013!EA104*BN115)</f>
        <v>1</v>
      </c>
      <c r="DW115" s="8" t="e">
        <f>SUMPRODUCT(BO115:DV115,Treasuries_01152013!K104:BR104)</f>
        <v>#DIV/0!</v>
      </c>
      <c r="DX115" s="11" t="e">
        <f t="shared" si="7"/>
        <v>#DIV/0!</v>
      </c>
    </row>
    <row r="116" spans="2:128">
      <c r="B116" s="10">
        <f>Treasuries_01152013!C105</f>
        <v>0.25</v>
      </c>
      <c r="C116" s="10">
        <f>Treasuries_01152013!E105</f>
        <v>100.023438</v>
      </c>
      <c r="D116" s="10">
        <f>Treasuries_01152013!F105</f>
        <v>100.039062</v>
      </c>
      <c r="E116" s="8">
        <f>Treasuries_01152013!H105</f>
        <v>1.6277777777777778</v>
      </c>
      <c r="F116" s="8">
        <f t="shared" si="8"/>
        <v>100.03125</v>
      </c>
      <c r="G116" s="24" t="e">
        <f>IF(Treasuries_01152013!BT105=0,0,theta0+(theta1+theta2)*(1-EXP(-Treasuries_01152013!BT105/la))/(Treasuries_01152013!BT105/la)-theta2*EXP(-Treasuries_01152013!BT105/la))</f>
        <v>#DIV/0!</v>
      </c>
      <c r="H116" s="24" t="e">
        <f>IF(Treasuries_01152013!BU105=0,0,theta0+(theta1+theta2)*(1-EXP(-Treasuries_01152013!BU105/la))/(Treasuries_01152013!BU105/la)-theta2*EXP(-Treasuries_01152013!BU105/la))</f>
        <v>#DIV/0!</v>
      </c>
      <c r="I116" s="24" t="e">
        <f>IF(Treasuries_01152013!BV105=0,0,theta0+(theta1+theta2)*(1-EXP(-Treasuries_01152013!BV105/la))/(Treasuries_01152013!BV105/la)-theta2*EXP(-Treasuries_01152013!BV105/la))</f>
        <v>#DIV/0!</v>
      </c>
      <c r="J116" s="24" t="e">
        <f>IF(Treasuries_01152013!BW105=0,0,theta0+(theta1+theta2)*(1-EXP(-Treasuries_01152013!BW105/la))/(Treasuries_01152013!BW105/la)-theta2*EXP(-Treasuries_01152013!BW105/la))</f>
        <v>#DIV/0!</v>
      </c>
      <c r="K116" s="24">
        <f>IF(Treasuries_01152013!BX105=0,0,theta0+(theta1+theta2)*(1-EXP(-Treasuries_01152013!BX105/la))/(Treasuries_01152013!BX105/la)-theta2*EXP(-Treasuries_01152013!BX105/la))</f>
        <v>0</v>
      </c>
      <c r="L116" s="24">
        <f>IF(Treasuries_01152013!BY105=0,0,theta0+(theta1+theta2)*(1-EXP(-Treasuries_01152013!BY105/la))/(Treasuries_01152013!BY105/la)-theta2*EXP(-Treasuries_01152013!BY105/la))</f>
        <v>0</v>
      </c>
      <c r="M116" s="24">
        <f>IF(Treasuries_01152013!BZ105=0,0,theta0+(theta1+theta2)*(1-EXP(-Treasuries_01152013!BZ105/la))/(Treasuries_01152013!BZ105/la)-theta2*EXP(-Treasuries_01152013!BZ105/la))</f>
        <v>0</v>
      </c>
      <c r="N116" s="24">
        <f>IF(Treasuries_01152013!CA105=0,0,theta0+(theta1+theta2)*(1-EXP(-Treasuries_01152013!CA105/la))/(Treasuries_01152013!CA105/la)-theta2*EXP(-Treasuries_01152013!CA105/la))</f>
        <v>0</v>
      </c>
      <c r="O116" s="24">
        <f>IF(Treasuries_01152013!CB105=0,0,theta0+(theta1+theta2)*(1-EXP(-Treasuries_01152013!CB105/la))/(Treasuries_01152013!CB105/la)-theta2*EXP(-Treasuries_01152013!CB105/la))</f>
        <v>0</v>
      </c>
      <c r="P116" s="24">
        <f>IF(Treasuries_01152013!CC105=0,0,theta0+(theta1+theta2)*(1-EXP(-Treasuries_01152013!CC105/la))/(Treasuries_01152013!CC105/la)-theta2*EXP(-Treasuries_01152013!CC105/la))</f>
        <v>0</v>
      </c>
      <c r="Q116" s="24">
        <f>IF(Treasuries_01152013!CD105=0,0,theta0+(theta1+theta2)*(1-EXP(-Treasuries_01152013!CD105/la))/(Treasuries_01152013!CD105/la)-theta2*EXP(-Treasuries_01152013!CD105/la))</f>
        <v>0</v>
      </c>
      <c r="R116" s="24">
        <f>IF(Treasuries_01152013!CE105=0,0,theta0+(theta1+theta2)*(1-EXP(-Treasuries_01152013!CE105/la))/(Treasuries_01152013!CE105/la)-theta2*EXP(-Treasuries_01152013!CE105/la))</f>
        <v>0</v>
      </c>
      <c r="S116" s="24">
        <f>IF(Treasuries_01152013!CF105=0,0,theta0+(theta1+theta2)*(1-EXP(-Treasuries_01152013!CF105/la))/(Treasuries_01152013!CF105/la)-theta2*EXP(-Treasuries_01152013!CF105/la))</f>
        <v>0</v>
      </c>
      <c r="T116" s="24">
        <f>IF(Treasuries_01152013!CG105=0,0,theta0+(theta1+theta2)*(1-EXP(-Treasuries_01152013!CG105/la))/(Treasuries_01152013!CG105/la)-theta2*EXP(-Treasuries_01152013!CG105/la))</f>
        <v>0</v>
      </c>
      <c r="U116" s="24">
        <f>IF(Treasuries_01152013!CH105=0,0,theta0+(theta1+theta2)*(1-EXP(-Treasuries_01152013!CH105/la))/(Treasuries_01152013!CH105/la)-theta2*EXP(-Treasuries_01152013!CH105/la))</f>
        <v>0</v>
      </c>
      <c r="V116" s="24">
        <f>IF(Treasuries_01152013!CI105=0,0,theta0+(theta1+theta2)*(1-EXP(-Treasuries_01152013!CI105/la))/(Treasuries_01152013!CI105/la)-theta2*EXP(-Treasuries_01152013!CI105/la))</f>
        <v>0</v>
      </c>
      <c r="W116" s="24">
        <f>IF(Treasuries_01152013!CJ105=0,0,theta0+(theta1+theta2)*(1-EXP(-Treasuries_01152013!CJ105/la))/(Treasuries_01152013!CJ105/la)-theta2*EXP(-Treasuries_01152013!CJ105/la))</f>
        <v>0</v>
      </c>
      <c r="X116" s="24">
        <f>IF(Treasuries_01152013!CK105=0,0,theta0+(theta1+theta2)*(1-EXP(-Treasuries_01152013!CK105/la))/(Treasuries_01152013!CK105/la)-theta2*EXP(-Treasuries_01152013!CK105/la))</f>
        <v>0</v>
      </c>
      <c r="Y116" s="24">
        <f>IF(Treasuries_01152013!CL105=0,0,theta0+(theta1+theta2)*(1-EXP(-Treasuries_01152013!CL105/la))/(Treasuries_01152013!CL105/la)-theta2*EXP(-Treasuries_01152013!CL105/la))</f>
        <v>0</v>
      </c>
      <c r="Z116" s="24">
        <f>IF(Treasuries_01152013!CM105=0,0,theta0+(theta1+theta2)*(1-EXP(-Treasuries_01152013!CM105/la))/(Treasuries_01152013!CM105/la)-theta2*EXP(-Treasuries_01152013!CM105/la))</f>
        <v>0</v>
      </c>
      <c r="AA116" s="24">
        <f>IF(Treasuries_01152013!CN105=0,0,theta0+(theta1+theta2)*(1-EXP(-Treasuries_01152013!CN105/la))/(Treasuries_01152013!CN105/la)-theta2*EXP(-Treasuries_01152013!CN105/la))</f>
        <v>0</v>
      </c>
      <c r="AB116" s="24">
        <f>IF(Treasuries_01152013!CO105=0,0,theta0+(theta1+theta2)*(1-EXP(-Treasuries_01152013!CO105/la))/(Treasuries_01152013!CO105/la)-theta2*EXP(-Treasuries_01152013!CO105/la))</f>
        <v>0</v>
      </c>
      <c r="AC116" s="24">
        <f>IF(Treasuries_01152013!CP105=0,0,theta0+(theta1+theta2)*(1-EXP(-Treasuries_01152013!CP105/la))/(Treasuries_01152013!CP105/la)-theta2*EXP(-Treasuries_01152013!CP105/la))</f>
        <v>0</v>
      </c>
      <c r="AD116" s="24">
        <f>IF(Treasuries_01152013!CQ105=0,0,theta0+(theta1+theta2)*(1-EXP(-Treasuries_01152013!CQ105/la))/(Treasuries_01152013!CQ105/la)-theta2*EXP(-Treasuries_01152013!CQ105/la))</f>
        <v>0</v>
      </c>
      <c r="AE116" s="24">
        <f>IF(Treasuries_01152013!CR105=0,0,theta0+(theta1+theta2)*(1-EXP(-Treasuries_01152013!CR105/la))/(Treasuries_01152013!CR105/la)-theta2*EXP(-Treasuries_01152013!CR105/la))</f>
        <v>0</v>
      </c>
      <c r="AF116" s="24">
        <f>IF(Treasuries_01152013!CS105=0,0,theta0+(theta1+theta2)*(1-EXP(-Treasuries_01152013!CS105/la))/(Treasuries_01152013!CS105/la)-theta2*EXP(-Treasuries_01152013!CS105/la))</f>
        <v>0</v>
      </c>
      <c r="AG116" s="24">
        <f>IF(Treasuries_01152013!CT105=0,0,theta0+(theta1+theta2)*(1-EXP(-Treasuries_01152013!CT105/la))/(Treasuries_01152013!CT105/la)-theta2*EXP(-Treasuries_01152013!CT105/la))</f>
        <v>0</v>
      </c>
      <c r="AH116" s="24">
        <f>IF(Treasuries_01152013!CU105=0,0,theta0+(theta1+theta2)*(1-EXP(-Treasuries_01152013!CU105/la))/(Treasuries_01152013!CU105/la)-theta2*EXP(-Treasuries_01152013!CU105/la))</f>
        <v>0</v>
      </c>
      <c r="AI116" s="24">
        <f>IF(Treasuries_01152013!CV105=0,0,theta0+(theta1+theta2)*(1-EXP(-Treasuries_01152013!CV105/la))/(Treasuries_01152013!CV105/la)-theta2*EXP(-Treasuries_01152013!CV105/la))</f>
        <v>0</v>
      </c>
      <c r="AJ116" s="24">
        <f>IF(Treasuries_01152013!CW105=0,0,theta0+(theta1+theta2)*(1-EXP(-Treasuries_01152013!CW105/la))/(Treasuries_01152013!CW105/la)-theta2*EXP(-Treasuries_01152013!CW105/la))</f>
        <v>0</v>
      </c>
      <c r="AK116" s="24">
        <f>IF(Treasuries_01152013!CX105=0,0,theta0+(theta1+theta2)*(1-EXP(-Treasuries_01152013!CX105/la))/(Treasuries_01152013!CX105/la)-theta2*EXP(-Treasuries_01152013!CX105/la))</f>
        <v>0</v>
      </c>
      <c r="AL116" s="24">
        <f>IF(Treasuries_01152013!CY105=0,0,theta0+(theta1+theta2)*(1-EXP(-Treasuries_01152013!CY105/la))/(Treasuries_01152013!CY105/la)-theta2*EXP(-Treasuries_01152013!CY105/la))</f>
        <v>0</v>
      </c>
      <c r="AM116" s="24">
        <f>IF(Treasuries_01152013!CZ105=0,0,theta0+(theta1+theta2)*(1-EXP(-Treasuries_01152013!CZ105/la))/(Treasuries_01152013!CZ105/la)-theta2*EXP(-Treasuries_01152013!CZ105/la))</f>
        <v>0</v>
      </c>
      <c r="AN116" s="24">
        <f>IF(Treasuries_01152013!DA105=0,0,theta0+(theta1+theta2)*(1-EXP(-Treasuries_01152013!DA105/la))/(Treasuries_01152013!DA105/la)-theta2*EXP(-Treasuries_01152013!DA105/la))</f>
        <v>0</v>
      </c>
      <c r="AO116" s="24">
        <f>IF(Treasuries_01152013!DB105=0,0,theta0+(theta1+theta2)*(1-EXP(-Treasuries_01152013!DB105/la))/(Treasuries_01152013!DB105/la)-theta2*EXP(-Treasuries_01152013!DB105/la))</f>
        <v>0</v>
      </c>
      <c r="AP116" s="24">
        <f>IF(Treasuries_01152013!DC105=0,0,theta0+(theta1+theta2)*(1-EXP(-Treasuries_01152013!DC105/la))/(Treasuries_01152013!DC105/la)-theta2*EXP(-Treasuries_01152013!DC105/la))</f>
        <v>0</v>
      </c>
      <c r="AQ116" s="24">
        <f>IF(Treasuries_01152013!DD105=0,0,theta0+(theta1+theta2)*(1-EXP(-Treasuries_01152013!DD105/la))/(Treasuries_01152013!DD105/la)-theta2*EXP(-Treasuries_01152013!DD105/la))</f>
        <v>0</v>
      </c>
      <c r="AR116" s="24">
        <f>IF(Treasuries_01152013!DE105=0,0,theta0+(theta1+theta2)*(1-EXP(-Treasuries_01152013!DE105/la))/(Treasuries_01152013!DE105/la)-theta2*EXP(-Treasuries_01152013!DE105/la))</f>
        <v>0</v>
      </c>
      <c r="AS116" s="24">
        <f>IF(Treasuries_01152013!DF105=0,0,theta0+(theta1+theta2)*(1-EXP(-Treasuries_01152013!DF105/la))/(Treasuries_01152013!DF105/la)-theta2*EXP(-Treasuries_01152013!DF105/la))</f>
        <v>0</v>
      </c>
      <c r="AT116" s="24">
        <f>IF(Treasuries_01152013!DG105=0,0,theta0+(theta1+theta2)*(1-EXP(-Treasuries_01152013!DG105/la))/(Treasuries_01152013!DG105/la)-theta2*EXP(-Treasuries_01152013!DG105/la))</f>
        <v>0</v>
      </c>
      <c r="AU116" s="24">
        <f>IF(Treasuries_01152013!DH105=0,0,theta0+(theta1+theta2)*(1-EXP(-Treasuries_01152013!DH105/la))/(Treasuries_01152013!DH105/la)-theta2*EXP(-Treasuries_01152013!DH105/la))</f>
        <v>0</v>
      </c>
      <c r="AV116" s="24">
        <f>IF(Treasuries_01152013!DI105=0,0,theta0+(theta1+theta2)*(1-EXP(-Treasuries_01152013!DI105/la))/(Treasuries_01152013!DI105/la)-theta2*EXP(-Treasuries_01152013!DI105/la))</f>
        <v>0</v>
      </c>
      <c r="AW116" s="24">
        <f>IF(Treasuries_01152013!DJ105=0,0,theta0+(theta1+theta2)*(1-EXP(-Treasuries_01152013!DJ105/la))/(Treasuries_01152013!DJ105/la)-theta2*EXP(-Treasuries_01152013!DJ105/la))</f>
        <v>0</v>
      </c>
      <c r="AX116" s="24">
        <f>IF(Treasuries_01152013!DK105=0,0,theta0+(theta1+theta2)*(1-EXP(-Treasuries_01152013!DK105/la))/(Treasuries_01152013!DK105/la)-theta2*EXP(-Treasuries_01152013!DK105/la))</f>
        <v>0</v>
      </c>
      <c r="AY116" s="24">
        <f>IF(Treasuries_01152013!DL105=0,0,theta0+(theta1+theta2)*(1-EXP(-Treasuries_01152013!DL105/la))/(Treasuries_01152013!DL105/la)-theta2*EXP(-Treasuries_01152013!DL105/la))</f>
        <v>0</v>
      </c>
      <c r="AZ116" s="24">
        <f>IF(Treasuries_01152013!DM105=0,0,theta0+(theta1+theta2)*(1-EXP(-Treasuries_01152013!DM105/la))/(Treasuries_01152013!DM105/la)-theta2*EXP(-Treasuries_01152013!DM105/la))</f>
        <v>0</v>
      </c>
      <c r="BA116" s="24">
        <f>IF(Treasuries_01152013!DN105=0,0,theta0+(theta1+theta2)*(1-EXP(-Treasuries_01152013!DN105/la))/(Treasuries_01152013!DN105/la)-theta2*EXP(-Treasuries_01152013!DN105/la))</f>
        <v>0</v>
      </c>
      <c r="BB116" s="24">
        <f>IF(Treasuries_01152013!DO105=0,0,theta0+(theta1+theta2)*(1-EXP(-Treasuries_01152013!DO105/la))/(Treasuries_01152013!DO105/la)-theta2*EXP(-Treasuries_01152013!DO105/la))</f>
        <v>0</v>
      </c>
      <c r="BC116" s="24">
        <f>IF(Treasuries_01152013!DP105=0,0,theta0+(theta1+theta2)*(1-EXP(-Treasuries_01152013!DP105/la))/(Treasuries_01152013!DP105/la)-theta2*EXP(-Treasuries_01152013!DP105/la))</f>
        <v>0</v>
      </c>
      <c r="BD116" s="24">
        <f>IF(Treasuries_01152013!DQ105=0,0,theta0+(theta1+theta2)*(1-EXP(-Treasuries_01152013!DQ105/la))/(Treasuries_01152013!DQ105/la)-theta2*EXP(-Treasuries_01152013!DQ105/la))</f>
        <v>0</v>
      </c>
      <c r="BE116" s="24">
        <f>IF(Treasuries_01152013!DR105=0,0,theta0+(theta1+theta2)*(1-EXP(-Treasuries_01152013!DR105/la))/(Treasuries_01152013!DR105/la)-theta2*EXP(-Treasuries_01152013!DR105/la))</f>
        <v>0</v>
      </c>
      <c r="BF116" s="24">
        <f>IF(Treasuries_01152013!DS105=0,0,theta0+(theta1+theta2)*(1-EXP(-Treasuries_01152013!DS105/la))/(Treasuries_01152013!DS105/la)-theta2*EXP(-Treasuries_01152013!DS105/la))</f>
        <v>0</v>
      </c>
      <c r="BG116" s="24">
        <f>IF(Treasuries_01152013!DT105=0,0,theta0+(theta1+theta2)*(1-EXP(-Treasuries_01152013!DT105/la))/(Treasuries_01152013!DT105/la)-theta2*EXP(-Treasuries_01152013!DT105/la))</f>
        <v>0</v>
      </c>
      <c r="BH116" s="24">
        <f>IF(Treasuries_01152013!DU105=0,0,theta0+(theta1+theta2)*(1-EXP(-Treasuries_01152013!DU105/la))/(Treasuries_01152013!DU105/la)-theta2*EXP(-Treasuries_01152013!DU105/la))</f>
        <v>0</v>
      </c>
      <c r="BI116" s="24">
        <f>IF(Treasuries_01152013!DV105=0,0,theta0+(theta1+theta2)*(1-EXP(-Treasuries_01152013!DV105/la))/(Treasuries_01152013!DV105/la)-theta2*EXP(-Treasuries_01152013!DV105/la))</f>
        <v>0</v>
      </c>
      <c r="BJ116" s="24">
        <f>IF(Treasuries_01152013!DW105=0,0,theta0+(theta1+theta2)*(1-EXP(-Treasuries_01152013!DW105/la))/(Treasuries_01152013!DW105/la)-theta2*EXP(-Treasuries_01152013!DW105/la))</f>
        <v>0</v>
      </c>
      <c r="BK116" s="24">
        <f>IF(Treasuries_01152013!DX105=0,0,theta0+(theta1+theta2)*(1-EXP(-Treasuries_01152013!DX105/la))/(Treasuries_01152013!DX105/la)-theta2*EXP(-Treasuries_01152013!DX105/la))</f>
        <v>0</v>
      </c>
      <c r="BL116" s="24">
        <f>IF(Treasuries_01152013!DY105=0,0,theta0+(theta1+theta2)*(1-EXP(-Treasuries_01152013!DY105/la))/(Treasuries_01152013!DY105/la)-theta2*EXP(-Treasuries_01152013!DY105/la))</f>
        <v>0</v>
      </c>
      <c r="BM116" s="24">
        <f>IF(Treasuries_01152013!DZ105=0,0,theta0+(theta1+theta2)*(1-EXP(-Treasuries_01152013!DZ105/la))/(Treasuries_01152013!DZ105/la)-theta2*EXP(-Treasuries_01152013!DZ105/la))</f>
        <v>0</v>
      </c>
      <c r="BN116" s="24">
        <f>IF(Treasuries_01152013!EA105=0,0,theta0+(theta1+theta2)*(1-EXP(-Treasuries_01152013!EA105/la))/(Treasuries_01152013!EA105/la)-theta2*EXP(-Treasuries_01152013!EA105/la))</f>
        <v>0</v>
      </c>
      <c r="BO116" s="17" t="e">
        <f>EXP(-Treasuries_01152013!BT105*G116)</f>
        <v>#DIV/0!</v>
      </c>
      <c r="BP116" s="17" t="e">
        <f>EXP(-Treasuries_01152013!BU105*H116)</f>
        <v>#DIV/0!</v>
      </c>
      <c r="BQ116" s="17" t="e">
        <f>EXP(-Treasuries_01152013!BV105*I116)</f>
        <v>#DIV/0!</v>
      </c>
      <c r="BR116" s="17" t="e">
        <f>EXP(-Treasuries_01152013!BW105*J116)</f>
        <v>#DIV/0!</v>
      </c>
      <c r="BS116" s="17">
        <f>EXP(-Treasuries_01152013!BX105*K116)</f>
        <v>1</v>
      </c>
      <c r="BT116" s="17">
        <f>EXP(-Treasuries_01152013!BY105*L116)</f>
        <v>1</v>
      </c>
      <c r="BU116" s="17">
        <f>EXP(-Treasuries_01152013!BZ105*M116)</f>
        <v>1</v>
      </c>
      <c r="BV116" s="17">
        <f>EXP(-Treasuries_01152013!CA105*N116)</f>
        <v>1</v>
      </c>
      <c r="BW116" s="17">
        <f>EXP(-Treasuries_01152013!CB105*O116)</f>
        <v>1</v>
      </c>
      <c r="BX116" s="17">
        <f>EXP(-Treasuries_01152013!CC105*P116)</f>
        <v>1</v>
      </c>
      <c r="BY116" s="17">
        <f>EXP(-Treasuries_01152013!CD105*Q116)</f>
        <v>1</v>
      </c>
      <c r="BZ116" s="17">
        <f>EXP(-Treasuries_01152013!CE105*R116)</f>
        <v>1</v>
      </c>
      <c r="CA116" s="17">
        <f>EXP(-Treasuries_01152013!CF105*S116)</f>
        <v>1</v>
      </c>
      <c r="CB116" s="17">
        <f>EXP(-Treasuries_01152013!CG105*T116)</f>
        <v>1</v>
      </c>
      <c r="CC116" s="17">
        <f>EXP(-Treasuries_01152013!CH105*U116)</f>
        <v>1</v>
      </c>
      <c r="CD116" s="17">
        <f>EXP(-Treasuries_01152013!CI105*V116)</f>
        <v>1</v>
      </c>
      <c r="CE116" s="17">
        <f>EXP(-Treasuries_01152013!CJ105*W116)</f>
        <v>1</v>
      </c>
      <c r="CF116" s="17">
        <f>EXP(-Treasuries_01152013!CK105*X116)</f>
        <v>1</v>
      </c>
      <c r="CG116" s="17">
        <f>EXP(-Treasuries_01152013!CL105*Y116)</f>
        <v>1</v>
      </c>
      <c r="CH116" s="17">
        <f>EXP(-Treasuries_01152013!CM105*Z116)</f>
        <v>1</v>
      </c>
      <c r="CI116" s="17">
        <f>EXP(-Treasuries_01152013!CN105*AA116)</f>
        <v>1</v>
      </c>
      <c r="CJ116" s="17">
        <f>EXP(-Treasuries_01152013!CO105*AB116)</f>
        <v>1</v>
      </c>
      <c r="CK116" s="17">
        <f>EXP(-Treasuries_01152013!CP105*AC116)</f>
        <v>1</v>
      </c>
      <c r="CL116" s="17">
        <f>EXP(-Treasuries_01152013!CQ105*AD116)</f>
        <v>1</v>
      </c>
      <c r="CM116" s="17">
        <f>EXP(-Treasuries_01152013!CR105*AE116)</f>
        <v>1</v>
      </c>
      <c r="CN116" s="17">
        <f>EXP(-Treasuries_01152013!CS105*AF116)</f>
        <v>1</v>
      </c>
      <c r="CO116" s="17">
        <f>EXP(-Treasuries_01152013!CT105*AG116)</f>
        <v>1</v>
      </c>
      <c r="CP116" s="17">
        <f>EXP(-Treasuries_01152013!CU105*AH116)</f>
        <v>1</v>
      </c>
      <c r="CQ116" s="17">
        <f>EXP(-Treasuries_01152013!CV105*AI116)</f>
        <v>1</v>
      </c>
      <c r="CR116" s="17">
        <f>EXP(-Treasuries_01152013!CW105*AJ116)</f>
        <v>1</v>
      </c>
      <c r="CS116" s="17">
        <f>EXP(-Treasuries_01152013!CX105*AK116)</f>
        <v>1</v>
      </c>
      <c r="CT116" s="17">
        <f>EXP(-Treasuries_01152013!CY105*AL116)</f>
        <v>1</v>
      </c>
      <c r="CU116" s="17">
        <f>EXP(-Treasuries_01152013!CZ105*AM116)</f>
        <v>1</v>
      </c>
      <c r="CV116" s="17">
        <f>EXP(-Treasuries_01152013!DA105*AN116)</f>
        <v>1</v>
      </c>
      <c r="CW116" s="17">
        <f>EXP(-Treasuries_01152013!DB105*AO116)</f>
        <v>1</v>
      </c>
      <c r="CX116" s="17">
        <f>EXP(-Treasuries_01152013!DC105*AP116)</f>
        <v>1</v>
      </c>
      <c r="CY116" s="17">
        <f>EXP(-Treasuries_01152013!DD105*AQ116)</f>
        <v>1</v>
      </c>
      <c r="CZ116" s="17">
        <f>EXP(-Treasuries_01152013!DE105*AR116)</f>
        <v>1</v>
      </c>
      <c r="DA116" s="17">
        <f>EXP(-Treasuries_01152013!DF105*AS116)</f>
        <v>1</v>
      </c>
      <c r="DB116" s="17">
        <f>EXP(-Treasuries_01152013!DG105*AT116)</f>
        <v>1</v>
      </c>
      <c r="DC116" s="17">
        <f>EXP(-Treasuries_01152013!DH105*AU116)</f>
        <v>1</v>
      </c>
      <c r="DD116" s="17">
        <f>EXP(-Treasuries_01152013!DI105*AV116)</f>
        <v>1</v>
      </c>
      <c r="DE116" s="17">
        <f>EXP(-Treasuries_01152013!DJ105*AW116)</f>
        <v>1</v>
      </c>
      <c r="DF116" s="17">
        <f>EXP(-Treasuries_01152013!DK105*AX116)</f>
        <v>1</v>
      </c>
      <c r="DG116" s="17">
        <f>EXP(-Treasuries_01152013!DL105*AY116)</f>
        <v>1</v>
      </c>
      <c r="DH116" s="17">
        <f>EXP(-Treasuries_01152013!DM105*AZ116)</f>
        <v>1</v>
      </c>
      <c r="DI116" s="17">
        <f>EXP(-Treasuries_01152013!DN105*BA116)</f>
        <v>1</v>
      </c>
      <c r="DJ116" s="17">
        <f>EXP(-Treasuries_01152013!DO105*BB116)</f>
        <v>1</v>
      </c>
      <c r="DK116" s="17">
        <f>EXP(-Treasuries_01152013!DP105*BC116)</f>
        <v>1</v>
      </c>
      <c r="DL116" s="17">
        <f>EXP(-Treasuries_01152013!DQ105*BD116)</f>
        <v>1</v>
      </c>
      <c r="DM116" s="17">
        <f>EXP(-Treasuries_01152013!DR105*BE116)</f>
        <v>1</v>
      </c>
      <c r="DN116" s="17">
        <f>EXP(-Treasuries_01152013!DS105*BF116)</f>
        <v>1</v>
      </c>
      <c r="DO116" s="17">
        <f>EXP(-Treasuries_01152013!DT105*BG116)</f>
        <v>1</v>
      </c>
      <c r="DP116" s="17">
        <f>EXP(-Treasuries_01152013!DU105*BH116)</f>
        <v>1</v>
      </c>
      <c r="DQ116" s="17">
        <f>EXP(-Treasuries_01152013!DV105*BI116)</f>
        <v>1</v>
      </c>
      <c r="DR116" s="17">
        <f>EXP(-Treasuries_01152013!DW105*BJ116)</f>
        <v>1</v>
      </c>
      <c r="DS116" s="17">
        <f>EXP(-Treasuries_01152013!DX105*BK116)</f>
        <v>1</v>
      </c>
      <c r="DT116" s="17">
        <f>EXP(-Treasuries_01152013!DY105*BL116)</f>
        <v>1</v>
      </c>
      <c r="DU116" s="17">
        <f>EXP(-Treasuries_01152013!DZ105*BM116)</f>
        <v>1</v>
      </c>
      <c r="DV116" s="17">
        <f>EXP(-Treasuries_01152013!EA105*BN116)</f>
        <v>1</v>
      </c>
      <c r="DW116" s="8" t="e">
        <f>SUMPRODUCT(BO116:DV116,Treasuries_01152013!K105:BR105)</f>
        <v>#DIV/0!</v>
      </c>
      <c r="DX116" s="11" t="e">
        <f t="shared" si="7"/>
        <v>#DIV/0!</v>
      </c>
    </row>
    <row r="117" spans="2:128">
      <c r="B117" s="10">
        <f>Treasuries_01152013!C106</f>
        <v>2.375</v>
      </c>
      <c r="C117" s="10">
        <f>Treasuries_01152013!E106</f>
        <v>103.445312</v>
      </c>
      <c r="D117" s="10">
        <f>Treasuries_01152013!F106</f>
        <v>103.46875</v>
      </c>
      <c r="E117" s="8">
        <f>Treasuries_01152013!H106</f>
        <v>1.6277777777777778</v>
      </c>
      <c r="F117" s="8">
        <f t="shared" si="8"/>
        <v>103.457031</v>
      </c>
      <c r="G117" s="24" t="e">
        <f>IF(Treasuries_01152013!BT106=0,0,theta0+(theta1+theta2)*(1-EXP(-Treasuries_01152013!BT106/la))/(Treasuries_01152013!BT106/la)-theta2*EXP(-Treasuries_01152013!BT106/la))</f>
        <v>#DIV/0!</v>
      </c>
      <c r="H117" s="24" t="e">
        <f>IF(Treasuries_01152013!BU106=0,0,theta0+(theta1+theta2)*(1-EXP(-Treasuries_01152013!BU106/la))/(Treasuries_01152013!BU106/la)-theta2*EXP(-Treasuries_01152013!BU106/la))</f>
        <v>#DIV/0!</v>
      </c>
      <c r="I117" s="24" t="e">
        <f>IF(Treasuries_01152013!BV106=0,0,theta0+(theta1+theta2)*(1-EXP(-Treasuries_01152013!BV106/la))/(Treasuries_01152013!BV106/la)-theta2*EXP(-Treasuries_01152013!BV106/la))</f>
        <v>#DIV/0!</v>
      </c>
      <c r="J117" s="24" t="e">
        <f>IF(Treasuries_01152013!BW106=0,0,theta0+(theta1+theta2)*(1-EXP(-Treasuries_01152013!BW106/la))/(Treasuries_01152013!BW106/la)-theta2*EXP(-Treasuries_01152013!BW106/la))</f>
        <v>#DIV/0!</v>
      </c>
      <c r="K117" s="24">
        <f>IF(Treasuries_01152013!BX106=0,0,theta0+(theta1+theta2)*(1-EXP(-Treasuries_01152013!BX106/la))/(Treasuries_01152013!BX106/la)-theta2*EXP(-Treasuries_01152013!BX106/la))</f>
        <v>0</v>
      </c>
      <c r="L117" s="24">
        <f>IF(Treasuries_01152013!BY106=0,0,theta0+(theta1+theta2)*(1-EXP(-Treasuries_01152013!BY106/la))/(Treasuries_01152013!BY106/la)-theta2*EXP(-Treasuries_01152013!BY106/la))</f>
        <v>0</v>
      </c>
      <c r="M117" s="24">
        <f>IF(Treasuries_01152013!BZ106=0,0,theta0+(theta1+theta2)*(1-EXP(-Treasuries_01152013!BZ106/la))/(Treasuries_01152013!BZ106/la)-theta2*EXP(-Treasuries_01152013!BZ106/la))</f>
        <v>0</v>
      </c>
      <c r="N117" s="24">
        <f>IF(Treasuries_01152013!CA106=0,0,theta0+(theta1+theta2)*(1-EXP(-Treasuries_01152013!CA106/la))/(Treasuries_01152013!CA106/la)-theta2*EXP(-Treasuries_01152013!CA106/la))</f>
        <v>0</v>
      </c>
      <c r="O117" s="24">
        <f>IF(Treasuries_01152013!CB106=0,0,theta0+(theta1+theta2)*(1-EXP(-Treasuries_01152013!CB106/la))/(Treasuries_01152013!CB106/la)-theta2*EXP(-Treasuries_01152013!CB106/la))</f>
        <v>0</v>
      </c>
      <c r="P117" s="24">
        <f>IF(Treasuries_01152013!CC106=0,0,theta0+(theta1+theta2)*(1-EXP(-Treasuries_01152013!CC106/la))/(Treasuries_01152013!CC106/la)-theta2*EXP(-Treasuries_01152013!CC106/la))</f>
        <v>0</v>
      </c>
      <c r="Q117" s="24">
        <f>IF(Treasuries_01152013!CD106=0,0,theta0+(theta1+theta2)*(1-EXP(-Treasuries_01152013!CD106/la))/(Treasuries_01152013!CD106/la)-theta2*EXP(-Treasuries_01152013!CD106/la))</f>
        <v>0</v>
      </c>
      <c r="R117" s="24">
        <f>IF(Treasuries_01152013!CE106=0,0,theta0+(theta1+theta2)*(1-EXP(-Treasuries_01152013!CE106/la))/(Treasuries_01152013!CE106/la)-theta2*EXP(-Treasuries_01152013!CE106/la))</f>
        <v>0</v>
      </c>
      <c r="S117" s="24">
        <f>IF(Treasuries_01152013!CF106=0,0,theta0+(theta1+theta2)*(1-EXP(-Treasuries_01152013!CF106/la))/(Treasuries_01152013!CF106/la)-theta2*EXP(-Treasuries_01152013!CF106/la))</f>
        <v>0</v>
      </c>
      <c r="T117" s="24">
        <f>IF(Treasuries_01152013!CG106=0,0,theta0+(theta1+theta2)*(1-EXP(-Treasuries_01152013!CG106/la))/(Treasuries_01152013!CG106/la)-theta2*EXP(-Treasuries_01152013!CG106/la))</f>
        <v>0</v>
      </c>
      <c r="U117" s="24">
        <f>IF(Treasuries_01152013!CH106=0,0,theta0+(theta1+theta2)*(1-EXP(-Treasuries_01152013!CH106/la))/(Treasuries_01152013!CH106/la)-theta2*EXP(-Treasuries_01152013!CH106/la))</f>
        <v>0</v>
      </c>
      <c r="V117" s="24">
        <f>IF(Treasuries_01152013!CI106=0,0,theta0+(theta1+theta2)*(1-EXP(-Treasuries_01152013!CI106/la))/(Treasuries_01152013!CI106/la)-theta2*EXP(-Treasuries_01152013!CI106/la))</f>
        <v>0</v>
      </c>
      <c r="W117" s="24">
        <f>IF(Treasuries_01152013!CJ106=0,0,theta0+(theta1+theta2)*(1-EXP(-Treasuries_01152013!CJ106/la))/(Treasuries_01152013!CJ106/la)-theta2*EXP(-Treasuries_01152013!CJ106/la))</f>
        <v>0</v>
      </c>
      <c r="X117" s="24">
        <f>IF(Treasuries_01152013!CK106=0,0,theta0+(theta1+theta2)*(1-EXP(-Treasuries_01152013!CK106/la))/(Treasuries_01152013!CK106/la)-theta2*EXP(-Treasuries_01152013!CK106/la))</f>
        <v>0</v>
      </c>
      <c r="Y117" s="24">
        <f>IF(Treasuries_01152013!CL106=0,0,theta0+(theta1+theta2)*(1-EXP(-Treasuries_01152013!CL106/la))/(Treasuries_01152013!CL106/la)-theta2*EXP(-Treasuries_01152013!CL106/la))</f>
        <v>0</v>
      </c>
      <c r="Z117" s="24">
        <f>IF(Treasuries_01152013!CM106=0,0,theta0+(theta1+theta2)*(1-EXP(-Treasuries_01152013!CM106/la))/(Treasuries_01152013!CM106/la)-theta2*EXP(-Treasuries_01152013!CM106/la))</f>
        <v>0</v>
      </c>
      <c r="AA117" s="24">
        <f>IF(Treasuries_01152013!CN106=0,0,theta0+(theta1+theta2)*(1-EXP(-Treasuries_01152013!CN106/la))/(Treasuries_01152013!CN106/la)-theta2*EXP(-Treasuries_01152013!CN106/la))</f>
        <v>0</v>
      </c>
      <c r="AB117" s="24">
        <f>IF(Treasuries_01152013!CO106=0,0,theta0+(theta1+theta2)*(1-EXP(-Treasuries_01152013!CO106/la))/(Treasuries_01152013!CO106/la)-theta2*EXP(-Treasuries_01152013!CO106/la))</f>
        <v>0</v>
      </c>
      <c r="AC117" s="24">
        <f>IF(Treasuries_01152013!CP106=0,0,theta0+(theta1+theta2)*(1-EXP(-Treasuries_01152013!CP106/la))/(Treasuries_01152013!CP106/la)-theta2*EXP(-Treasuries_01152013!CP106/la))</f>
        <v>0</v>
      </c>
      <c r="AD117" s="24">
        <f>IF(Treasuries_01152013!CQ106=0,0,theta0+(theta1+theta2)*(1-EXP(-Treasuries_01152013!CQ106/la))/(Treasuries_01152013!CQ106/la)-theta2*EXP(-Treasuries_01152013!CQ106/la))</f>
        <v>0</v>
      </c>
      <c r="AE117" s="24">
        <f>IF(Treasuries_01152013!CR106=0,0,theta0+(theta1+theta2)*(1-EXP(-Treasuries_01152013!CR106/la))/(Treasuries_01152013!CR106/la)-theta2*EXP(-Treasuries_01152013!CR106/la))</f>
        <v>0</v>
      </c>
      <c r="AF117" s="24">
        <f>IF(Treasuries_01152013!CS106=0,0,theta0+(theta1+theta2)*(1-EXP(-Treasuries_01152013!CS106/la))/(Treasuries_01152013!CS106/la)-theta2*EXP(-Treasuries_01152013!CS106/la))</f>
        <v>0</v>
      </c>
      <c r="AG117" s="24">
        <f>IF(Treasuries_01152013!CT106=0,0,theta0+(theta1+theta2)*(1-EXP(-Treasuries_01152013!CT106/la))/(Treasuries_01152013!CT106/la)-theta2*EXP(-Treasuries_01152013!CT106/la))</f>
        <v>0</v>
      </c>
      <c r="AH117" s="24">
        <f>IF(Treasuries_01152013!CU106=0,0,theta0+(theta1+theta2)*(1-EXP(-Treasuries_01152013!CU106/la))/(Treasuries_01152013!CU106/la)-theta2*EXP(-Treasuries_01152013!CU106/la))</f>
        <v>0</v>
      </c>
      <c r="AI117" s="24">
        <f>IF(Treasuries_01152013!CV106=0,0,theta0+(theta1+theta2)*(1-EXP(-Treasuries_01152013!CV106/la))/(Treasuries_01152013!CV106/la)-theta2*EXP(-Treasuries_01152013!CV106/la))</f>
        <v>0</v>
      </c>
      <c r="AJ117" s="24">
        <f>IF(Treasuries_01152013!CW106=0,0,theta0+(theta1+theta2)*(1-EXP(-Treasuries_01152013!CW106/la))/(Treasuries_01152013!CW106/la)-theta2*EXP(-Treasuries_01152013!CW106/la))</f>
        <v>0</v>
      </c>
      <c r="AK117" s="24">
        <f>IF(Treasuries_01152013!CX106=0,0,theta0+(theta1+theta2)*(1-EXP(-Treasuries_01152013!CX106/la))/(Treasuries_01152013!CX106/la)-theta2*EXP(-Treasuries_01152013!CX106/la))</f>
        <v>0</v>
      </c>
      <c r="AL117" s="24">
        <f>IF(Treasuries_01152013!CY106=0,0,theta0+(theta1+theta2)*(1-EXP(-Treasuries_01152013!CY106/la))/(Treasuries_01152013!CY106/la)-theta2*EXP(-Treasuries_01152013!CY106/la))</f>
        <v>0</v>
      </c>
      <c r="AM117" s="24">
        <f>IF(Treasuries_01152013!CZ106=0,0,theta0+(theta1+theta2)*(1-EXP(-Treasuries_01152013!CZ106/la))/(Treasuries_01152013!CZ106/la)-theta2*EXP(-Treasuries_01152013!CZ106/la))</f>
        <v>0</v>
      </c>
      <c r="AN117" s="24">
        <f>IF(Treasuries_01152013!DA106=0,0,theta0+(theta1+theta2)*(1-EXP(-Treasuries_01152013!DA106/la))/(Treasuries_01152013!DA106/la)-theta2*EXP(-Treasuries_01152013!DA106/la))</f>
        <v>0</v>
      </c>
      <c r="AO117" s="24">
        <f>IF(Treasuries_01152013!DB106=0,0,theta0+(theta1+theta2)*(1-EXP(-Treasuries_01152013!DB106/la))/(Treasuries_01152013!DB106/la)-theta2*EXP(-Treasuries_01152013!DB106/la))</f>
        <v>0</v>
      </c>
      <c r="AP117" s="24">
        <f>IF(Treasuries_01152013!DC106=0,0,theta0+(theta1+theta2)*(1-EXP(-Treasuries_01152013!DC106/la))/(Treasuries_01152013!DC106/la)-theta2*EXP(-Treasuries_01152013!DC106/la))</f>
        <v>0</v>
      </c>
      <c r="AQ117" s="24">
        <f>IF(Treasuries_01152013!DD106=0,0,theta0+(theta1+theta2)*(1-EXP(-Treasuries_01152013!DD106/la))/(Treasuries_01152013!DD106/la)-theta2*EXP(-Treasuries_01152013!DD106/la))</f>
        <v>0</v>
      </c>
      <c r="AR117" s="24">
        <f>IF(Treasuries_01152013!DE106=0,0,theta0+(theta1+theta2)*(1-EXP(-Treasuries_01152013!DE106/la))/(Treasuries_01152013!DE106/la)-theta2*EXP(-Treasuries_01152013!DE106/la))</f>
        <v>0</v>
      </c>
      <c r="AS117" s="24">
        <f>IF(Treasuries_01152013!DF106=0,0,theta0+(theta1+theta2)*(1-EXP(-Treasuries_01152013!DF106/la))/(Treasuries_01152013!DF106/la)-theta2*EXP(-Treasuries_01152013!DF106/la))</f>
        <v>0</v>
      </c>
      <c r="AT117" s="24">
        <f>IF(Treasuries_01152013!DG106=0,0,theta0+(theta1+theta2)*(1-EXP(-Treasuries_01152013!DG106/la))/(Treasuries_01152013!DG106/la)-theta2*EXP(-Treasuries_01152013!DG106/la))</f>
        <v>0</v>
      </c>
      <c r="AU117" s="24">
        <f>IF(Treasuries_01152013!DH106=0,0,theta0+(theta1+theta2)*(1-EXP(-Treasuries_01152013!DH106/la))/(Treasuries_01152013!DH106/la)-theta2*EXP(-Treasuries_01152013!DH106/la))</f>
        <v>0</v>
      </c>
      <c r="AV117" s="24">
        <f>IF(Treasuries_01152013!DI106=0,0,theta0+(theta1+theta2)*(1-EXP(-Treasuries_01152013!DI106/la))/(Treasuries_01152013!DI106/la)-theta2*EXP(-Treasuries_01152013!DI106/la))</f>
        <v>0</v>
      </c>
      <c r="AW117" s="24">
        <f>IF(Treasuries_01152013!DJ106=0,0,theta0+(theta1+theta2)*(1-EXP(-Treasuries_01152013!DJ106/la))/(Treasuries_01152013!DJ106/la)-theta2*EXP(-Treasuries_01152013!DJ106/la))</f>
        <v>0</v>
      </c>
      <c r="AX117" s="24">
        <f>IF(Treasuries_01152013!DK106=0,0,theta0+(theta1+theta2)*(1-EXP(-Treasuries_01152013!DK106/la))/(Treasuries_01152013!DK106/la)-theta2*EXP(-Treasuries_01152013!DK106/la))</f>
        <v>0</v>
      </c>
      <c r="AY117" s="24">
        <f>IF(Treasuries_01152013!DL106=0,0,theta0+(theta1+theta2)*(1-EXP(-Treasuries_01152013!DL106/la))/(Treasuries_01152013!DL106/la)-theta2*EXP(-Treasuries_01152013!DL106/la))</f>
        <v>0</v>
      </c>
      <c r="AZ117" s="24">
        <f>IF(Treasuries_01152013!DM106=0,0,theta0+(theta1+theta2)*(1-EXP(-Treasuries_01152013!DM106/la))/(Treasuries_01152013!DM106/la)-theta2*EXP(-Treasuries_01152013!DM106/la))</f>
        <v>0</v>
      </c>
      <c r="BA117" s="24">
        <f>IF(Treasuries_01152013!DN106=0,0,theta0+(theta1+theta2)*(1-EXP(-Treasuries_01152013!DN106/la))/(Treasuries_01152013!DN106/la)-theta2*EXP(-Treasuries_01152013!DN106/la))</f>
        <v>0</v>
      </c>
      <c r="BB117" s="24">
        <f>IF(Treasuries_01152013!DO106=0,0,theta0+(theta1+theta2)*(1-EXP(-Treasuries_01152013!DO106/la))/(Treasuries_01152013!DO106/la)-theta2*EXP(-Treasuries_01152013!DO106/la))</f>
        <v>0</v>
      </c>
      <c r="BC117" s="24">
        <f>IF(Treasuries_01152013!DP106=0,0,theta0+(theta1+theta2)*(1-EXP(-Treasuries_01152013!DP106/la))/(Treasuries_01152013!DP106/la)-theta2*EXP(-Treasuries_01152013!DP106/la))</f>
        <v>0</v>
      </c>
      <c r="BD117" s="24">
        <f>IF(Treasuries_01152013!DQ106=0,0,theta0+(theta1+theta2)*(1-EXP(-Treasuries_01152013!DQ106/la))/(Treasuries_01152013!DQ106/la)-theta2*EXP(-Treasuries_01152013!DQ106/la))</f>
        <v>0</v>
      </c>
      <c r="BE117" s="24">
        <f>IF(Treasuries_01152013!DR106=0,0,theta0+(theta1+theta2)*(1-EXP(-Treasuries_01152013!DR106/la))/(Treasuries_01152013!DR106/la)-theta2*EXP(-Treasuries_01152013!DR106/la))</f>
        <v>0</v>
      </c>
      <c r="BF117" s="24">
        <f>IF(Treasuries_01152013!DS106=0,0,theta0+(theta1+theta2)*(1-EXP(-Treasuries_01152013!DS106/la))/(Treasuries_01152013!DS106/la)-theta2*EXP(-Treasuries_01152013!DS106/la))</f>
        <v>0</v>
      </c>
      <c r="BG117" s="24">
        <f>IF(Treasuries_01152013!DT106=0,0,theta0+(theta1+theta2)*(1-EXP(-Treasuries_01152013!DT106/la))/(Treasuries_01152013!DT106/la)-theta2*EXP(-Treasuries_01152013!DT106/la))</f>
        <v>0</v>
      </c>
      <c r="BH117" s="24">
        <f>IF(Treasuries_01152013!DU106=0,0,theta0+(theta1+theta2)*(1-EXP(-Treasuries_01152013!DU106/la))/(Treasuries_01152013!DU106/la)-theta2*EXP(-Treasuries_01152013!DU106/la))</f>
        <v>0</v>
      </c>
      <c r="BI117" s="24">
        <f>IF(Treasuries_01152013!DV106=0,0,theta0+(theta1+theta2)*(1-EXP(-Treasuries_01152013!DV106/la))/(Treasuries_01152013!DV106/la)-theta2*EXP(-Treasuries_01152013!DV106/la))</f>
        <v>0</v>
      </c>
      <c r="BJ117" s="24">
        <f>IF(Treasuries_01152013!DW106=0,0,theta0+(theta1+theta2)*(1-EXP(-Treasuries_01152013!DW106/la))/(Treasuries_01152013!DW106/la)-theta2*EXP(-Treasuries_01152013!DW106/la))</f>
        <v>0</v>
      </c>
      <c r="BK117" s="24">
        <f>IF(Treasuries_01152013!DX106=0,0,theta0+(theta1+theta2)*(1-EXP(-Treasuries_01152013!DX106/la))/(Treasuries_01152013!DX106/la)-theta2*EXP(-Treasuries_01152013!DX106/la))</f>
        <v>0</v>
      </c>
      <c r="BL117" s="24">
        <f>IF(Treasuries_01152013!DY106=0,0,theta0+(theta1+theta2)*(1-EXP(-Treasuries_01152013!DY106/la))/(Treasuries_01152013!DY106/la)-theta2*EXP(-Treasuries_01152013!DY106/la))</f>
        <v>0</v>
      </c>
      <c r="BM117" s="24">
        <f>IF(Treasuries_01152013!DZ106=0,0,theta0+(theta1+theta2)*(1-EXP(-Treasuries_01152013!DZ106/la))/(Treasuries_01152013!DZ106/la)-theta2*EXP(-Treasuries_01152013!DZ106/la))</f>
        <v>0</v>
      </c>
      <c r="BN117" s="24">
        <f>IF(Treasuries_01152013!EA106=0,0,theta0+(theta1+theta2)*(1-EXP(-Treasuries_01152013!EA106/la))/(Treasuries_01152013!EA106/la)-theta2*EXP(-Treasuries_01152013!EA106/la))</f>
        <v>0</v>
      </c>
      <c r="BO117" s="17" t="e">
        <f>EXP(-Treasuries_01152013!BT106*G117)</f>
        <v>#DIV/0!</v>
      </c>
      <c r="BP117" s="17" t="e">
        <f>EXP(-Treasuries_01152013!BU106*H117)</f>
        <v>#DIV/0!</v>
      </c>
      <c r="BQ117" s="17" t="e">
        <f>EXP(-Treasuries_01152013!BV106*I117)</f>
        <v>#DIV/0!</v>
      </c>
      <c r="BR117" s="17" t="e">
        <f>EXP(-Treasuries_01152013!BW106*J117)</f>
        <v>#DIV/0!</v>
      </c>
      <c r="BS117" s="17">
        <f>EXP(-Treasuries_01152013!BX106*K117)</f>
        <v>1</v>
      </c>
      <c r="BT117" s="17">
        <f>EXP(-Treasuries_01152013!BY106*L117)</f>
        <v>1</v>
      </c>
      <c r="BU117" s="17">
        <f>EXP(-Treasuries_01152013!BZ106*M117)</f>
        <v>1</v>
      </c>
      <c r="BV117" s="17">
        <f>EXP(-Treasuries_01152013!CA106*N117)</f>
        <v>1</v>
      </c>
      <c r="BW117" s="17">
        <f>EXP(-Treasuries_01152013!CB106*O117)</f>
        <v>1</v>
      </c>
      <c r="BX117" s="17">
        <f>EXP(-Treasuries_01152013!CC106*P117)</f>
        <v>1</v>
      </c>
      <c r="BY117" s="17">
        <f>EXP(-Treasuries_01152013!CD106*Q117)</f>
        <v>1</v>
      </c>
      <c r="BZ117" s="17">
        <f>EXP(-Treasuries_01152013!CE106*R117)</f>
        <v>1</v>
      </c>
      <c r="CA117" s="17">
        <f>EXP(-Treasuries_01152013!CF106*S117)</f>
        <v>1</v>
      </c>
      <c r="CB117" s="17">
        <f>EXP(-Treasuries_01152013!CG106*T117)</f>
        <v>1</v>
      </c>
      <c r="CC117" s="17">
        <f>EXP(-Treasuries_01152013!CH106*U117)</f>
        <v>1</v>
      </c>
      <c r="CD117" s="17">
        <f>EXP(-Treasuries_01152013!CI106*V117)</f>
        <v>1</v>
      </c>
      <c r="CE117" s="17">
        <f>EXP(-Treasuries_01152013!CJ106*W117)</f>
        <v>1</v>
      </c>
      <c r="CF117" s="17">
        <f>EXP(-Treasuries_01152013!CK106*X117)</f>
        <v>1</v>
      </c>
      <c r="CG117" s="17">
        <f>EXP(-Treasuries_01152013!CL106*Y117)</f>
        <v>1</v>
      </c>
      <c r="CH117" s="17">
        <f>EXP(-Treasuries_01152013!CM106*Z117)</f>
        <v>1</v>
      </c>
      <c r="CI117" s="17">
        <f>EXP(-Treasuries_01152013!CN106*AA117)</f>
        <v>1</v>
      </c>
      <c r="CJ117" s="17">
        <f>EXP(-Treasuries_01152013!CO106*AB117)</f>
        <v>1</v>
      </c>
      <c r="CK117" s="17">
        <f>EXP(-Treasuries_01152013!CP106*AC117)</f>
        <v>1</v>
      </c>
      <c r="CL117" s="17">
        <f>EXP(-Treasuries_01152013!CQ106*AD117)</f>
        <v>1</v>
      </c>
      <c r="CM117" s="17">
        <f>EXP(-Treasuries_01152013!CR106*AE117)</f>
        <v>1</v>
      </c>
      <c r="CN117" s="17">
        <f>EXP(-Treasuries_01152013!CS106*AF117)</f>
        <v>1</v>
      </c>
      <c r="CO117" s="17">
        <f>EXP(-Treasuries_01152013!CT106*AG117)</f>
        <v>1</v>
      </c>
      <c r="CP117" s="17">
        <f>EXP(-Treasuries_01152013!CU106*AH117)</f>
        <v>1</v>
      </c>
      <c r="CQ117" s="17">
        <f>EXP(-Treasuries_01152013!CV106*AI117)</f>
        <v>1</v>
      </c>
      <c r="CR117" s="17">
        <f>EXP(-Treasuries_01152013!CW106*AJ117)</f>
        <v>1</v>
      </c>
      <c r="CS117" s="17">
        <f>EXP(-Treasuries_01152013!CX106*AK117)</f>
        <v>1</v>
      </c>
      <c r="CT117" s="17">
        <f>EXP(-Treasuries_01152013!CY106*AL117)</f>
        <v>1</v>
      </c>
      <c r="CU117" s="17">
        <f>EXP(-Treasuries_01152013!CZ106*AM117)</f>
        <v>1</v>
      </c>
      <c r="CV117" s="17">
        <f>EXP(-Treasuries_01152013!DA106*AN117)</f>
        <v>1</v>
      </c>
      <c r="CW117" s="17">
        <f>EXP(-Treasuries_01152013!DB106*AO117)</f>
        <v>1</v>
      </c>
      <c r="CX117" s="17">
        <f>EXP(-Treasuries_01152013!DC106*AP117)</f>
        <v>1</v>
      </c>
      <c r="CY117" s="17">
        <f>EXP(-Treasuries_01152013!DD106*AQ117)</f>
        <v>1</v>
      </c>
      <c r="CZ117" s="17">
        <f>EXP(-Treasuries_01152013!DE106*AR117)</f>
        <v>1</v>
      </c>
      <c r="DA117" s="17">
        <f>EXP(-Treasuries_01152013!DF106*AS117)</f>
        <v>1</v>
      </c>
      <c r="DB117" s="17">
        <f>EXP(-Treasuries_01152013!DG106*AT117)</f>
        <v>1</v>
      </c>
      <c r="DC117" s="17">
        <f>EXP(-Treasuries_01152013!DH106*AU117)</f>
        <v>1</v>
      </c>
      <c r="DD117" s="17">
        <f>EXP(-Treasuries_01152013!DI106*AV117)</f>
        <v>1</v>
      </c>
      <c r="DE117" s="17">
        <f>EXP(-Treasuries_01152013!DJ106*AW117)</f>
        <v>1</v>
      </c>
      <c r="DF117" s="17">
        <f>EXP(-Treasuries_01152013!DK106*AX117)</f>
        <v>1</v>
      </c>
      <c r="DG117" s="17">
        <f>EXP(-Treasuries_01152013!DL106*AY117)</f>
        <v>1</v>
      </c>
      <c r="DH117" s="17">
        <f>EXP(-Treasuries_01152013!DM106*AZ117)</f>
        <v>1</v>
      </c>
      <c r="DI117" s="17">
        <f>EXP(-Treasuries_01152013!DN106*BA117)</f>
        <v>1</v>
      </c>
      <c r="DJ117" s="17">
        <f>EXP(-Treasuries_01152013!DO106*BB117)</f>
        <v>1</v>
      </c>
      <c r="DK117" s="17">
        <f>EXP(-Treasuries_01152013!DP106*BC117)</f>
        <v>1</v>
      </c>
      <c r="DL117" s="17">
        <f>EXP(-Treasuries_01152013!DQ106*BD117)</f>
        <v>1</v>
      </c>
      <c r="DM117" s="17">
        <f>EXP(-Treasuries_01152013!DR106*BE117)</f>
        <v>1</v>
      </c>
      <c r="DN117" s="17">
        <f>EXP(-Treasuries_01152013!DS106*BF117)</f>
        <v>1</v>
      </c>
      <c r="DO117" s="17">
        <f>EXP(-Treasuries_01152013!DT106*BG117)</f>
        <v>1</v>
      </c>
      <c r="DP117" s="17">
        <f>EXP(-Treasuries_01152013!DU106*BH117)</f>
        <v>1</v>
      </c>
      <c r="DQ117" s="17">
        <f>EXP(-Treasuries_01152013!DV106*BI117)</f>
        <v>1</v>
      </c>
      <c r="DR117" s="17">
        <f>EXP(-Treasuries_01152013!DW106*BJ117)</f>
        <v>1</v>
      </c>
      <c r="DS117" s="17">
        <f>EXP(-Treasuries_01152013!DX106*BK117)</f>
        <v>1</v>
      </c>
      <c r="DT117" s="17">
        <f>EXP(-Treasuries_01152013!DY106*BL117)</f>
        <v>1</v>
      </c>
      <c r="DU117" s="17">
        <f>EXP(-Treasuries_01152013!DZ106*BM117)</f>
        <v>1</v>
      </c>
      <c r="DV117" s="17">
        <f>EXP(-Treasuries_01152013!EA106*BN117)</f>
        <v>1</v>
      </c>
      <c r="DW117" s="8" t="e">
        <f>SUMPRODUCT(BO117:DV117,Treasuries_01152013!K106:BR106)</f>
        <v>#DIV/0!</v>
      </c>
      <c r="DX117" s="11" t="e">
        <f t="shared" si="7"/>
        <v>#DIV/0!</v>
      </c>
    </row>
    <row r="118" spans="2:128">
      <c r="B118" s="10">
        <f>Treasuries_01152013!C107</f>
        <v>0.25</v>
      </c>
      <c r="C118" s="10">
        <f>Treasuries_01152013!E107</f>
        <v>100.0625</v>
      </c>
      <c r="D118" s="10">
        <f>Treasuries_01152013!F107</f>
        <v>100.085938</v>
      </c>
      <c r="E118" s="8">
        <f>Treasuries_01152013!H107</f>
        <v>1.6666666666666667</v>
      </c>
      <c r="F118" s="8">
        <f t="shared" si="8"/>
        <v>100.074219</v>
      </c>
      <c r="G118" s="24" t="e">
        <f>IF(Treasuries_01152013!BT107=0,0,theta0+(theta1+theta2)*(1-EXP(-Treasuries_01152013!BT107/la))/(Treasuries_01152013!BT107/la)-theta2*EXP(-Treasuries_01152013!BT107/la))</f>
        <v>#DIV/0!</v>
      </c>
      <c r="H118" s="24" t="e">
        <f>IF(Treasuries_01152013!BU107=0,0,theta0+(theta1+theta2)*(1-EXP(-Treasuries_01152013!BU107/la))/(Treasuries_01152013!BU107/la)-theta2*EXP(-Treasuries_01152013!BU107/la))</f>
        <v>#DIV/0!</v>
      </c>
      <c r="I118" s="24" t="e">
        <f>IF(Treasuries_01152013!BV107=0,0,theta0+(theta1+theta2)*(1-EXP(-Treasuries_01152013!BV107/la))/(Treasuries_01152013!BV107/la)-theta2*EXP(-Treasuries_01152013!BV107/la))</f>
        <v>#DIV/0!</v>
      </c>
      <c r="J118" s="24" t="e">
        <f>IF(Treasuries_01152013!BW107=0,0,theta0+(theta1+theta2)*(1-EXP(-Treasuries_01152013!BW107/la))/(Treasuries_01152013!BW107/la)-theta2*EXP(-Treasuries_01152013!BW107/la))</f>
        <v>#DIV/0!</v>
      </c>
      <c r="K118" s="24">
        <f>IF(Treasuries_01152013!BX107=0,0,theta0+(theta1+theta2)*(1-EXP(-Treasuries_01152013!BX107/la))/(Treasuries_01152013!BX107/la)-theta2*EXP(-Treasuries_01152013!BX107/la))</f>
        <v>0</v>
      </c>
      <c r="L118" s="24">
        <f>IF(Treasuries_01152013!BY107=0,0,theta0+(theta1+theta2)*(1-EXP(-Treasuries_01152013!BY107/la))/(Treasuries_01152013!BY107/la)-theta2*EXP(-Treasuries_01152013!BY107/la))</f>
        <v>0</v>
      </c>
      <c r="M118" s="24">
        <f>IF(Treasuries_01152013!BZ107=0,0,theta0+(theta1+theta2)*(1-EXP(-Treasuries_01152013!BZ107/la))/(Treasuries_01152013!BZ107/la)-theta2*EXP(-Treasuries_01152013!BZ107/la))</f>
        <v>0</v>
      </c>
      <c r="N118" s="24">
        <f>IF(Treasuries_01152013!CA107=0,0,theta0+(theta1+theta2)*(1-EXP(-Treasuries_01152013!CA107/la))/(Treasuries_01152013!CA107/la)-theta2*EXP(-Treasuries_01152013!CA107/la))</f>
        <v>0</v>
      </c>
      <c r="O118" s="24">
        <f>IF(Treasuries_01152013!CB107=0,0,theta0+(theta1+theta2)*(1-EXP(-Treasuries_01152013!CB107/la))/(Treasuries_01152013!CB107/la)-theta2*EXP(-Treasuries_01152013!CB107/la))</f>
        <v>0</v>
      </c>
      <c r="P118" s="24">
        <f>IF(Treasuries_01152013!CC107=0,0,theta0+(theta1+theta2)*(1-EXP(-Treasuries_01152013!CC107/la))/(Treasuries_01152013!CC107/la)-theta2*EXP(-Treasuries_01152013!CC107/la))</f>
        <v>0</v>
      </c>
      <c r="Q118" s="24">
        <f>IF(Treasuries_01152013!CD107=0,0,theta0+(theta1+theta2)*(1-EXP(-Treasuries_01152013!CD107/la))/(Treasuries_01152013!CD107/la)-theta2*EXP(-Treasuries_01152013!CD107/la))</f>
        <v>0</v>
      </c>
      <c r="R118" s="24">
        <f>IF(Treasuries_01152013!CE107=0,0,theta0+(theta1+theta2)*(1-EXP(-Treasuries_01152013!CE107/la))/(Treasuries_01152013!CE107/la)-theta2*EXP(-Treasuries_01152013!CE107/la))</f>
        <v>0</v>
      </c>
      <c r="S118" s="24">
        <f>IF(Treasuries_01152013!CF107=0,0,theta0+(theta1+theta2)*(1-EXP(-Treasuries_01152013!CF107/la))/(Treasuries_01152013!CF107/la)-theta2*EXP(-Treasuries_01152013!CF107/la))</f>
        <v>0</v>
      </c>
      <c r="T118" s="24">
        <f>IF(Treasuries_01152013!CG107=0,0,theta0+(theta1+theta2)*(1-EXP(-Treasuries_01152013!CG107/la))/(Treasuries_01152013!CG107/la)-theta2*EXP(-Treasuries_01152013!CG107/la))</f>
        <v>0</v>
      </c>
      <c r="U118" s="24">
        <f>IF(Treasuries_01152013!CH107=0,0,theta0+(theta1+theta2)*(1-EXP(-Treasuries_01152013!CH107/la))/(Treasuries_01152013!CH107/la)-theta2*EXP(-Treasuries_01152013!CH107/la))</f>
        <v>0</v>
      </c>
      <c r="V118" s="24">
        <f>IF(Treasuries_01152013!CI107=0,0,theta0+(theta1+theta2)*(1-EXP(-Treasuries_01152013!CI107/la))/(Treasuries_01152013!CI107/la)-theta2*EXP(-Treasuries_01152013!CI107/la))</f>
        <v>0</v>
      </c>
      <c r="W118" s="24">
        <f>IF(Treasuries_01152013!CJ107=0,0,theta0+(theta1+theta2)*(1-EXP(-Treasuries_01152013!CJ107/la))/(Treasuries_01152013!CJ107/la)-theta2*EXP(-Treasuries_01152013!CJ107/la))</f>
        <v>0</v>
      </c>
      <c r="X118" s="24">
        <f>IF(Treasuries_01152013!CK107=0,0,theta0+(theta1+theta2)*(1-EXP(-Treasuries_01152013!CK107/la))/(Treasuries_01152013!CK107/la)-theta2*EXP(-Treasuries_01152013!CK107/la))</f>
        <v>0</v>
      </c>
      <c r="Y118" s="24">
        <f>IF(Treasuries_01152013!CL107=0,0,theta0+(theta1+theta2)*(1-EXP(-Treasuries_01152013!CL107/la))/(Treasuries_01152013!CL107/la)-theta2*EXP(-Treasuries_01152013!CL107/la))</f>
        <v>0</v>
      </c>
      <c r="Z118" s="24">
        <f>IF(Treasuries_01152013!CM107=0,0,theta0+(theta1+theta2)*(1-EXP(-Treasuries_01152013!CM107/la))/(Treasuries_01152013!CM107/la)-theta2*EXP(-Treasuries_01152013!CM107/la))</f>
        <v>0</v>
      </c>
      <c r="AA118" s="24">
        <f>IF(Treasuries_01152013!CN107=0,0,theta0+(theta1+theta2)*(1-EXP(-Treasuries_01152013!CN107/la))/(Treasuries_01152013!CN107/la)-theta2*EXP(-Treasuries_01152013!CN107/la))</f>
        <v>0</v>
      </c>
      <c r="AB118" s="24">
        <f>IF(Treasuries_01152013!CO107=0,0,theta0+(theta1+theta2)*(1-EXP(-Treasuries_01152013!CO107/la))/(Treasuries_01152013!CO107/la)-theta2*EXP(-Treasuries_01152013!CO107/la))</f>
        <v>0</v>
      </c>
      <c r="AC118" s="24">
        <f>IF(Treasuries_01152013!CP107=0,0,theta0+(theta1+theta2)*(1-EXP(-Treasuries_01152013!CP107/la))/(Treasuries_01152013!CP107/la)-theta2*EXP(-Treasuries_01152013!CP107/la))</f>
        <v>0</v>
      </c>
      <c r="AD118" s="24">
        <f>IF(Treasuries_01152013!CQ107=0,0,theta0+(theta1+theta2)*(1-EXP(-Treasuries_01152013!CQ107/la))/(Treasuries_01152013!CQ107/la)-theta2*EXP(-Treasuries_01152013!CQ107/la))</f>
        <v>0</v>
      </c>
      <c r="AE118" s="24">
        <f>IF(Treasuries_01152013!CR107=0,0,theta0+(theta1+theta2)*(1-EXP(-Treasuries_01152013!CR107/la))/(Treasuries_01152013!CR107/la)-theta2*EXP(-Treasuries_01152013!CR107/la))</f>
        <v>0</v>
      </c>
      <c r="AF118" s="24">
        <f>IF(Treasuries_01152013!CS107=0,0,theta0+(theta1+theta2)*(1-EXP(-Treasuries_01152013!CS107/la))/(Treasuries_01152013!CS107/la)-theta2*EXP(-Treasuries_01152013!CS107/la))</f>
        <v>0</v>
      </c>
      <c r="AG118" s="24">
        <f>IF(Treasuries_01152013!CT107=0,0,theta0+(theta1+theta2)*(1-EXP(-Treasuries_01152013!CT107/la))/(Treasuries_01152013!CT107/la)-theta2*EXP(-Treasuries_01152013!CT107/la))</f>
        <v>0</v>
      </c>
      <c r="AH118" s="24">
        <f>IF(Treasuries_01152013!CU107=0,0,theta0+(theta1+theta2)*(1-EXP(-Treasuries_01152013!CU107/la))/(Treasuries_01152013!CU107/la)-theta2*EXP(-Treasuries_01152013!CU107/la))</f>
        <v>0</v>
      </c>
      <c r="AI118" s="24">
        <f>IF(Treasuries_01152013!CV107=0,0,theta0+(theta1+theta2)*(1-EXP(-Treasuries_01152013!CV107/la))/(Treasuries_01152013!CV107/la)-theta2*EXP(-Treasuries_01152013!CV107/la))</f>
        <v>0</v>
      </c>
      <c r="AJ118" s="24">
        <f>IF(Treasuries_01152013!CW107=0,0,theta0+(theta1+theta2)*(1-EXP(-Treasuries_01152013!CW107/la))/(Treasuries_01152013!CW107/la)-theta2*EXP(-Treasuries_01152013!CW107/la))</f>
        <v>0</v>
      </c>
      <c r="AK118" s="24">
        <f>IF(Treasuries_01152013!CX107=0,0,theta0+(theta1+theta2)*(1-EXP(-Treasuries_01152013!CX107/la))/(Treasuries_01152013!CX107/la)-theta2*EXP(-Treasuries_01152013!CX107/la))</f>
        <v>0</v>
      </c>
      <c r="AL118" s="24">
        <f>IF(Treasuries_01152013!CY107=0,0,theta0+(theta1+theta2)*(1-EXP(-Treasuries_01152013!CY107/la))/(Treasuries_01152013!CY107/la)-theta2*EXP(-Treasuries_01152013!CY107/la))</f>
        <v>0</v>
      </c>
      <c r="AM118" s="24">
        <f>IF(Treasuries_01152013!CZ107=0,0,theta0+(theta1+theta2)*(1-EXP(-Treasuries_01152013!CZ107/la))/(Treasuries_01152013!CZ107/la)-theta2*EXP(-Treasuries_01152013!CZ107/la))</f>
        <v>0</v>
      </c>
      <c r="AN118" s="24">
        <f>IF(Treasuries_01152013!DA107=0,0,theta0+(theta1+theta2)*(1-EXP(-Treasuries_01152013!DA107/la))/(Treasuries_01152013!DA107/la)-theta2*EXP(-Treasuries_01152013!DA107/la))</f>
        <v>0</v>
      </c>
      <c r="AO118" s="24">
        <f>IF(Treasuries_01152013!DB107=0,0,theta0+(theta1+theta2)*(1-EXP(-Treasuries_01152013!DB107/la))/(Treasuries_01152013!DB107/la)-theta2*EXP(-Treasuries_01152013!DB107/la))</f>
        <v>0</v>
      </c>
      <c r="AP118" s="24">
        <f>IF(Treasuries_01152013!DC107=0,0,theta0+(theta1+theta2)*(1-EXP(-Treasuries_01152013!DC107/la))/(Treasuries_01152013!DC107/la)-theta2*EXP(-Treasuries_01152013!DC107/la))</f>
        <v>0</v>
      </c>
      <c r="AQ118" s="24">
        <f>IF(Treasuries_01152013!DD107=0,0,theta0+(theta1+theta2)*(1-EXP(-Treasuries_01152013!DD107/la))/(Treasuries_01152013!DD107/la)-theta2*EXP(-Treasuries_01152013!DD107/la))</f>
        <v>0</v>
      </c>
      <c r="AR118" s="24">
        <f>IF(Treasuries_01152013!DE107=0,0,theta0+(theta1+theta2)*(1-EXP(-Treasuries_01152013!DE107/la))/(Treasuries_01152013!DE107/la)-theta2*EXP(-Treasuries_01152013!DE107/la))</f>
        <v>0</v>
      </c>
      <c r="AS118" s="24">
        <f>IF(Treasuries_01152013!DF107=0,0,theta0+(theta1+theta2)*(1-EXP(-Treasuries_01152013!DF107/la))/(Treasuries_01152013!DF107/la)-theta2*EXP(-Treasuries_01152013!DF107/la))</f>
        <v>0</v>
      </c>
      <c r="AT118" s="24">
        <f>IF(Treasuries_01152013!DG107=0,0,theta0+(theta1+theta2)*(1-EXP(-Treasuries_01152013!DG107/la))/(Treasuries_01152013!DG107/la)-theta2*EXP(-Treasuries_01152013!DG107/la))</f>
        <v>0</v>
      </c>
      <c r="AU118" s="24">
        <f>IF(Treasuries_01152013!DH107=0,0,theta0+(theta1+theta2)*(1-EXP(-Treasuries_01152013!DH107/la))/(Treasuries_01152013!DH107/la)-theta2*EXP(-Treasuries_01152013!DH107/la))</f>
        <v>0</v>
      </c>
      <c r="AV118" s="24">
        <f>IF(Treasuries_01152013!DI107=0,0,theta0+(theta1+theta2)*(1-EXP(-Treasuries_01152013!DI107/la))/(Treasuries_01152013!DI107/la)-theta2*EXP(-Treasuries_01152013!DI107/la))</f>
        <v>0</v>
      </c>
      <c r="AW118" s="24">
        <f>IF(Treasuries_01152013!DJ107=0,0,theta0+(theta1+theta2)*(1-EXP(-Treasuries_01152013!DJ107/la))/(Treasuries_01152013!DJ107/la)-theta2*EXP(-Treasuries_01152013!DJ107/la))</f>
        <v>0</v>
      </c>
      <c r="AX118" s="24">
        <f>IF(Treasuries_01152013!DK107=0,0,theta0+(theta1+theta2)*(1-EXP(-Treasuries_01152013!DK107/la))/(Treasuries_01152013!DK107/la)-theta2*EXP(-Treasuries_01152013!DK107/la))</f>
        <v>0</v>
      </c>
      <c r="AY118" s="24">
        <f>IF(Treasuries_01152013!DL107=0,0,theta0+(theta1+theta2)*(1-EXP(-Treasuries_01152013!DL107/la))/(Treasuries_01152013!DL107/la)-theta2*EXP(-Treasuries_01152013!DL107/la))</f>
        <v>0</v>
      </c>
      <c r="AZ118" s="24">
        <f>IF(Treasuries_01152013!DM107=0,0,theta0+(theta1+theta2)*(1-EXP(-Treasuries_01152013!DM107/la))/(Treasuries_01152013!DM107/la)-theta2*EXP(-Treasuries_01152013!DM107/la))</f>
        <v>0</v>
      </c>
      <c r="BA118" s="24">
        <f>IF(Treasuries_01152013!DN107=0,0,theta0+(theta1+theta2)*(1-EXP(-Treasuries_01152013!DN107/la))/(Treasuries_01152013!DN107/la)-theta2*EXP(-Treasuries_01152013!DN107/la))</f>
        <v>0</v>
      </c>
      <c r="BB118" s="24">
        <f>IF(Treasuries_01152013!DO107=0,0,theta0+(theta1+theta2)*(1-EXP(-Treasuries_01152013!DO107/la))/(Treasuries_01152013!DO107/la)-theta2*EXP(-Treasuries_01152013!DO107/la))</f>
        <v>0</v>
      </c>
      <c r="BC118" s="24">
        <f>IF(Treasuries_01152013!DP107=0,0,theta0+(theta1+theta2)*(1-EXP(-Treasuries_01152013!DP107/la))/(Treasuries_01152013!DP107/la)-theta2*EXP(-Treasuries_01152013!DP107/la))</f>
        <v>0</v>
      </c>
      <c r="BD118" s="24">
        <f>IF(Treasuries_01152013!DQ107=0,0,theta0+(theta1+theta2)*(1-EXP(-Treasuries_01152013!DQ107/la))/(Treasuries_01152013!DQ107/la)-theta2*EXP(-Treasuries_01152013!DQ107/la))</f>
        <v>0</v>
      </c>
      <c r="BE118" s="24">
        <f>IF(Treasuries_01152013!DR107=0,0,theta0+(theta1+theta2)*(1-EXP(-Treasuries_01152013!DR107/la))/(Treasuries_01152013!DR107/la)-theta2*EXP(-Treasuries_01152013!DR107/la))</f>
        <v>0</v>
      </c>
      <c r="BF118" s="24">
        <f>IF(Treasuries_01152013!DS107=0,0,theta0+(theta1+theta2)*(1-EXP(-Treasuries_01152013!DS107/la))/(Treasuries_01152013!DS107/la)-theta2*EXP(-Treasuries_01152013!DS107/la))</f>
        <v>0</v>
      </c>
      <c r="BG118" s="24">
        <f>IF(Treasuries_01152013!DT107=0,0,theta0+(theta1+theta2)*(1-EXP(-Treasuries_01152013!DT107/la))/(Treasuries_01152013!DT107/la)-theta2*EXP(-Treasuries_01152013!DT107/la))</f>
        <v>0</v>
      </c>
      <c r="BH118" s="24">
        <f>IF(Treasuries_01152013!DU107=0,0,theta0+(theta1+theta2)*(1-EXP(-Treasuries_01152013!DU107/la))/(Treasuries_01152013!DU107/la)-theta2*EXP(-Treasuries_01152013!DU107/la))</f>
        <v>0</v>
      </c>
      <c r="BI118" s="24">
        <f>IF(Treasuries_01152013!DV107=0,0,theta0+(theta1+theta2)*(1-EXP(-Treasuries_01152013!DV107/la))/(Treasuries_01152013!DV107/la)-theta2*EXP(-Treasuries_01152013!DV107/la))</f>
        <v>0</v>
      </c>
      <c r="BJ118" s="24">
        <f>IF(Treasuries_01152013!DW107=0,0,theta0+(theta1+theta2)*(1-EXP(-Treasuries_01152013!DW107/la))/(Treasuries_01152013!DW107/la)-theta2*EXP(-Treasuries_01152013!DW107/la))</f>
        <v>0</v>
      </c>
      <c r="BK118" s="24">
        <f>IF(Treasuries_01152013!DX107=0,0,theta0+(theta1+theta2)*(1-EXP(-Treasuries_01152013!DX107/la))/(Treasuries_01152013!DX107/la)-theta2*EXP(-Treasuries_01152013!DX107/la))</f>
        <v>0</v>
      </c>
      <c r="BL118" s="24">
        <f>IF(Treasuries_01152013!DY107=0,0,theta0+(theta1+theta2)*(1-EXP(-Treasuries_01152013!DY107/la))/(Treasuries_01152013!DY107/la)-theta2*EXP(-Treasuries_01152013!DY107/la))</f>
        <v>0</v>
      </c>
      <c r="BM118" s="24">
        <f>IF(Treasuries_01152013!DZ107=0,0,theta0+(theta1+theta2)*(1-EXP(-Treasuries_01152013!DZ107/la))/(Treasuries_01152013!DZ107/la)-theta2*EXP(-Treasuries_01152013!DZ107/la))</f>
        <v>0</v>
      </c>
      <c r="BN118" s="24">
        <f>IF(Treasuries_01152013!EA107=0,0,theta0+(theta1+theta2)*(1-EXP(-Treasuries_01152013!EA107/la))/(Treasuries_01152013!EA107/la)-theta2*EXP(-Treasuries_01152013!EA107/la))</f>
        <v>0</v>
      </c>
      <c r="BO118" s="17" t="e">
        <f>EXP(-Treasuries_01152013!BT107*G118)</f>
        <v>#DIV/0!</v>
      </c>
      <c r="BP118" s="17" t="e">
        <f>EXP(-Treasuries_01152013!BU107*H118)</f>
        <v>#DIV/0!</v>
      </c>
      <c r="BQ118" s="17" t="e">
        <f>EXP(-Treasuries_01152013!BV107*I118)</f>
        <v>#DIV/0!</v>
      </c>
      <c r="BR118" s="17" t="e">
        <f>EXP(-Treasuries_01152013!BW107*J118)</f>
        <v>#DIV/0!</v>
      </c>
      <c r="BS118" s="17">
        <f>EXP(-Treasuries_01152013!BX107*K118)</f>
        <v>1</v>
      </c>
      <c r="BT118" s="17">
        <f>EXP(-Treasuries_01152013!BY107*L118)</f>
        <v>1</v>
      </c>
      <c r="BU118" s="17">
        <f>EXP(-Treasuries_01152013!BZ107*M118)</f>
        <v>1</v>
      </c>
      <c r="BV118" s="17">
        <f>EXP(-Treasuries_01152013!CA107*N118)</f>
        <v>1</v>
      </c>
      <c r="BW118" s="17">
        <f>EXP(-Treasuries_01152013!CB107*O118)</f>
        <v>1</v>
      </c>
      <c r="BX118" s="17">
        <f>EXP(-Treasuries_01152013!CC107*P118)</f>
        <v>1</v>
      </c>
      <c r="BY118" s="17">
        <f>EXP(-Treasuries_01152013!CD107*Q118)</f>
        <v>1</v>
      </c>
      <c r="BZ118" s="17">
        <f>EXP(-Treasuries_01152013!CE107*R118)</f>
        <v>1</v>
      </c>
      <c r="CA118" s="17">
        <f>EXP(-Treasuries_01152013!CF107*S118)</f>
        <v>1</v>
      </c>
      <c r="CB118" s="17">
        <f>EXP(-Treasuries_01152013!CG107*T118)</f>
        <v>1</v>
      </c>
      <c r="CC118" s="17">
        <f>EXP(-Treasuries_01152013!CH107*U118)</f>
        <v>1</v>
      </c>
      <c r="CD118" s="17">
        <f>EXP(-Treasuries_01152013!CI107*V118)</f>
        <v>1</v>
      </c>
      <c r="CE118" s="17">
        <f>EXP(-Treasuries_01152013!CJ107*W118)</f>
        <v>1</v>
      </c>
      <c r="CF118" s="17">
        <f>EXP(-Treasuries_01152013!CK107*X118)</f>
        <v>1</v>
      </c>
      <c r="CG118" s="17">
        <f>EXP(-Treasuries_01152013!CL107*Y118)</f>
        <v>1</v>
      </c>
      <c r="CH118" s="17">
        <f>EXP(-Treasuries_01152013!CM107*Z118)</f>
        <v>1</v>
      </c>
      <c r="CI118" s="17">
        <f>EXP(-Treasuries_01152013!CN107*AA118)</f>
        <v>1</v>
      </c>
      <c r="CJ118" s="17">
        <f>EXP(-Treasuries_01152013!CO107*AB118)</f>
        <v>1</v>
      </c>
      <c r="CK118" s="17">
        <f>EXP(-Treasuries_01152013!CP107*AC118)</f>
        <v>1</v>
      </c>
      <c r="CL118" s="17">
        <f>EXP(-Treasuries_01152013!CQ107*AD118)</f>
        <v>1</v>
      </c>
      <c r="CM118" s="17">
        <f>EXP(-Treasuries_01152013!CR107*AE118)</f>
        <v>1</v>
      </c>
      <c r="CN118" s="17">
        <f>EXP(-Treasuries_01152013!CS107*AF118)</f>
        <v>1</v>
      </c>
      <c r="CO118" s="17">
        <f>EXP(-Treasuries_01152013!CT107*AG118)</f>
        <v>1</v>
      </c>
      <c r="CP118" s="17">
        <f>EXP(-Treasuries_01152013!CU107*AH118)</f>
        <v>1</v>
      </c>
      <c r="CQ118" s="17">
        <f>EXP(-Treasuries_01152013!CV107*AI118)</f>
        <v>1</v>
      </c>
      <c r="CR118" s="17">
        <f>EXP(-Treasuries_01152013!CW107*AJ118)</f>
        <v>1</v>
      </c>
      <c r="CS118" s="17">
        <f>EXP(-Treasuries_01152013!CX107*AK118)</f>
        <v>1</v>
      </c>
      <c r="CT118" s="17">
        <f>EXP(-Treasuries_01152013!CY107*AL118)</f>
        <v>1</v>
      </c>
      <c r="CU118" s="17">
        <f>EXP(-Treasuries_01152013!CZ107*AM118)</f>
        <v>1</v>
      </c>
      <c r="CV118" s="17">
        <f>EXP(-Treasuries_01152013!DA107*AN118)</f>
        <v>1</v>
      </c>
      <c r="CW118" s="17">
        <f>EXP(-Treasuries_01152013!DB107*AO118)</f>
        <v>1</v>
      </c>
      <c r="CX118" s="17">
        <f>EXP(-Treasuries_01152013!DC107*AP118)</f>
        <v>1</v>
      </c>
      <c r="CY118" s="17">
        <f>EXP(-Treasuries_01152013!DD107*AQ118)</f>
        <v>1</v>
      </c>
      <c r="CZ118" s="17">
        <f>EXP(-Treasuries_01152013!DE107*AR118)</f>
        <v>1</v>
      </c>
      <c r="DA118" s="17">
        <f>EXP(-Treasuries_01152013!DF107*AS118)</f>
        <v>1</v>
      </c>
      <c r="DB118" s="17">
        <f>EXP(-Treasuries_01152013!DG107*AT118)</f>
        <v>1</v>
      </c>
      <c r="DC118" s="17">
        <f>EXP(-Treasuries_01152013!DH107*AU118)</f>
        <v>1</v>
      </c>
      <c r="DD118" s="17">
        <f>EXP(-Treasuries_01152013!DI107*AV118)</f>
        <v>1</v>
      </c>
      <c r="DE118" s="17">
        <f>EXP(-Treasuries_01152013!DJ107*AW118)</f>
        <v>1</v>
      </c>
      <c r="DF118" s="17">
        <f>EXP(-Treasuries_01152013!DK107*AX118)</f>
        <v>1</v>
      </c>
      <c r="DG118" s="17">
        <f>EXP(-Treasuries_01152013!DL107*AY118)</f>
        <v>1</v>
      </c>
      <c r="DH118" s="17">
        <f>EXP(-Treasuries_01152013!DM107*AZ118)</f>
        <v>1</v>
      </c>
      <c r="DI118" s="17">
        <f>EXP(-Treasuries_01152013!DN107*BA118)</f>
        <v>1</v>
      </c>
      <c r="DJ118" s="17">
        <f>EXP(-Treasuries_01152013!DO107*BB118)</f>
        <v>1</v>
      </c>
      <c r="DK118" s="17">
        <f>EXP(-Treasuries_01152013!DP107*BC118)</f>
        <v>1</v>
      </c>
      <c r="DL118" s="17">
        <f>EXP(-Treasuries_01152013!DQ107*BD118)</f>
        <v>1</v>
      </c>
      <c r="DM118" s="17">
        <f>EXP(-Treasuries_01152013!DR107*BE118)</f>
        <v>1</v>
      </c>
      <c r="DN118" s="17">
        <f>EXP(-Treasuries_01152013!DS107*BF118)</f>
        <v>1</v>
      </c>
      <c r="DO118" s="17">
        <f>EXP(-Treasuries_01152013!DT107*BG118)</f>
        <v>1</v>
      </c>
      <c r="DP118" s="17">
        <f>EXP(-Treasuries_01152013!DU107*BH118)</f>
        <v>1</v>
      </c>
      <c r="DQ118" s="17">
        <f>EXP(-Treasuries_01152013!DV107*BI118)</f>
        <v>1</v>
      </c>
      <c r="DR118" s="17">
        <f>EXP(-Treasuries_01152013!DW107*BJ118)</f>
        <v>1</v>
      </c>
      <c r="DS118" s="17">
        <f>EXP(-Treasuries_01152013!DX107*BK118)</f>
        <v>1</v>
      </c>
      <c r="DT118" s="17">
        <f>EXP(-Treasuries_01152013!DY107*BL118)</f>
        <v>1</v>
      </c>
      <c r="DU118" s="17">
        <f>EXP(-Treasuries_01152013!DZ107*BM118)</f>
        <v>1</v>
      </c>
      <c r="DV118" s="17">
        <f>EXP(-Treasuries_01152013!EA107*BN118)</f>
        <v>1</v>
      </c>
      <c r="DW118" s="8" t="e">
        <f>SUMPRODUCT(BO118:DV118,Treasuries_01152013!K107:BR107)</f>
        <v>#DIV/0!</v>
      </c>
      <c r="DX118" s="11" t="e">
        <f t="shared" si="7"/>
        <v>#DIV/0!</v>
      </c>
    </row>
    <row r="119" spans="2:128">
      <c r="B119" s="10">
        <f>Treasuries_01152013!C108</f>
        <v>0.25</v>
      </c>
      <c r="C119" s="10">
        <f>Treasuries_01152013!E108</f>
        <v>100.023438</v>
      </c>
      <c r="D119" s="10">
        <f>Treasuries_01152013!F108</f>
        <v>100.03125</v>
      </c>
      <c r="E119" s="8">
        <f>Treasuries_01152013!H108</f>
        <v>1.7083333333333333</v>
      </c>
      <c r="F119" s="8">
        <f t="shared" si="8"/>
        <v>100.027344</v>
      </c>
      <c r="G119" s="24" t="e">
        <f>IF(Treasuries_01152013!BT108=0,0,theta0+(theta1+theta2)*(1-EXP(-Treasuries_01152013!BT108/la))/(Treasuries_01152013!BT108/la)-theta2*EXP(-Treasuries_01152013!BT108/la))</f>
        <v>#DIV/0!</v>
      </c>
      <c r="H119" s="24" t="e">
        <f>IF(Treasuries_01152013!BU108=0,0,theta0+(theta1+theta2)*(1-EXP(-Treasuries_01152013!BU108/la))/(Treasuries_01152013!BU108/la)-theta2*EXP(-Treasuries_01152013!BU108/la))</f>
        <v>#DIV/0!</v>
      </c>
      <c r="I119" s="24" t="e">
        <f>IF(Treasuries_01152013!BV108=0,0,theta0+(theta1+theta2)*(1-EXP(-Treasuries_01152013!BV108/la))/(Treasuries_01152013!BV108/la)-theta2*EXP(-Treasuries_01152013!BV108/la))</f>
        <v>#DIV/0!</v>
      </c>
      <c r="J119" s="24" t="e">
        <f>IF(Treasuries_01152013!BW108=0,0,theta0+(theta1+theta2)*(1-EXP(-Treasuries_01152013!BW108/la))/(Treasuries_01152013!BW108/la)-theta2*EXP(-Treasuries_01152013!BW108/la))</f>
        <v>#DIV/0!</v>
      </c>
      <c r="K119" s="24">
        <f>IF(Treasuries_01152013!BX108=0,0,theta0+(theta1+theta2)*(1-EXP(-Treasuries_01152013!BX108/la))/(Treasuries_01152013!BX108/la)-theta2*EXP(-Treasuries_01152013!BX108/la))</f>
        <v>0</v>
      </c>
      <c r="L119" s="24">
        <f>IF(Treasuries_01152013!BY108=0,0,theta0+(theta1+theta2)*(1-EXP(-Treasuries_01152013!BY108/la))/(Treasuries_01152013!BY108/la)-theta2*EXP(-Treasuries_01152013!BY108/la))</f>
        <v>0</v>
      </c>
      <c r="M119" s="24">
        <f>IF(Treasuries_01152013!BZ108=0,0,theta0+(theta1+theta2)*(1-EXP(-Treasuries_01152013!BZ108/la))/(Treasuries_01152013!BZ108/la)-theta2*EXP(-Treasuries_01152013!BZ108/la))</f>
        <v>0</v>
      </c>
      <c r="N119" s="24">
        <f>IF(Treasuries_01152013!CA108=0,0,theta0+(theta1+theta2)*(1-EXP(-Treasuries_01152013!CA108/la))/(Treasuries_01152013!CA108/la)-theta2*EXP(-Treasuries_01152013!CA108/la))</f>
        <v>0</v>
      </c>
      <c r="O119" s="24">
        <f>IF(Treasuries_01152013!CB108=0,0,theta0+(theta1+theta2)*(1-EXP(-Treasuries_01152013!CB108/la))/(Treasuries_01152013!CB108/la)-theta2*EXP(-Treasuries_01152013!CB108/la))</f>
        <v>0</v>
      </c>
      <c r="P119" s="24">
        <f>IF(Treasuries_01152013!CC108=0,0,theta0+(theta1+theta2)*(1-EXP(-Treasuries_01152013!CC108/la))/(Treasuries_01152013!CC108/la)-theta2*EXP(-Treasuries_01152013!CC108/la))</f>
        <v>0</v>
      </c>
      <c r="Q119" s="24">
        <f>IF(Treasuries_01152013!CD108=0,0,theta0+(theta1+theta2)*(1-EXP(-Treasuries_01152013!CD108/la))/(Treasuries_01152013!CD108/la)-theta2*EXP(-Treasuries_01152013!CD108/la))</f>
        <v>0</v>
      </c>
      <c r="R119" s="24">
        <f>IF(Treasuries_01152013!CE108=0,0,theta0+(theta1+theta2)*(1-EXP(-Treasuries_01152013!CE108/la))/(Treasuries_01152013!CE108/la)-theta2*EXP(-Treasuries_01152013!CE108/la))</f>
        <v>0</v>
      </c>
      <c r="S119" s="24">
        <f>IF(Treasuries_01152013!CF108=0,0,theta0+(theta1+theta2)*(1-EXP(-Treasuries_01152013!CF108/la))/(Treasuries_01152013!CF108/la)-theta2*EXP(-Treasuries_01152013!CF108/la))</f>
        <v>0</v>
      </c>
      <c r="T119" s="24">
        <f>IF(Treasuries_01152013!CG108=0,0,theta0+(theta1+theta2)*(1-EXP(-Treasuries_01152013!CG108/la))/(Treasuries_01152013!CG108/la)-theta2*EXP(-Treasuries_01152013!CG108/la))</f>
        <v>0</v>
      </c>
      <c r="U119" s="24">
        <f>IF(Treasuries_01152013!CH108=0,0,theta0+(theta1+theta2)*(1-EXP(-Treasuries_01152013!CH108/la))/(Treasuries_01152013!CH108/la)-theta2*EXP(-Treasuries_01152013!CH108/la))</f>
        <v>0</v>
      </c>
      <c r="V119" s="24">
        <f>IF(Treasuries_01152013!CI108=0,0,theta0+(theta1+theta2)*(1-EXP(-Treasuries_01152013!CI108/la))/(Treasuries_01152013!CI108/la)-theta2*EXP(-Treasuries_01152013!CI108/la))</f>
        <v>0</v>
      </c>
      <c r="W119" s="24">
        <f>IF(Treasuries_01152013!CJ108=0,0,theta0+(theta1+theta2)*(1-EXP(-Treasuries_01152013!CJ108/la))/(Treasuries_01152013!CJ108/la)-theta2*EXP(-Treasuries_01152013!CJ108/la))</f>
        <v>0</v>
      </c>
      <c r="X119" s="24">
        <f>IF(Treasuries_01152013!CK108=0,0,theta0+(theta1+theta2)*(1-EXP(-Treasuries_01152013!CK108/la))/(Treasuries_01152013!CK108/la)-theta2*EXP(-Treasuries_01152013!CK108/la))</f>
        <v>0</v>
      </c>
      <c r="Y119" s="24">
        <f>IF(Treasuries_01152013!CL108=0,0,theta0+(theta1+theta2)*(1-EXP(-Treasuries_01152013!CL108/la))/(Treasuries_01152013!CL108/la)-theta2*EXP(-Treasuries_01152013!CL108/la))</f>
        <v>0</v>
      </c>
      <c r="Z119" s="24">
        <f>IF(Treasuries_01152013!CM108=0,0,theta0+(theta1+theta2)*(1-EXP(-Treasuries_01152013!CM108/la))/(Treasuries_01152013!CM108/la)-theta2*EXP(-Treasuries_01152013!CM108/la))</f>
        <v>0</v>
      </c>
      <c r="AA119" s="24">
        <f>IF(Treasuries_01152013!CN108=0,0,theta0+(theta1+theta2)*(1-EXP(-Treasuries_01152013!CN108/la))/(Treasuries_01152013!CN108/la)-theta2*EXP(-Treasuries_01152013!CN108/la))</f>
        <v>0</v>
      </c>
      <c r="AB119" s="24">
        <f>IF(Treasuries_01152013!CO108=0,0,theta0+(theta1+theta2)*(1-EXP(-Treasuries_01152013!CO108/la))/(Treasuries_01152013!CO108/la)-theta2*EXP(-Treasuries_01152013!CO108/la))</f>
        <v>0</v>
      </c>
      <c r="AC119" s="24">
        <f>IF(Treasuries_01152013!CP108=0,0,theta0+(theta1+theta2)*(1-EXP(-Treasuries_01152013!CP108/la))/(Treasuries_01152013!CP108/la)-theta2*EXP(-Treasuries_01152013!CP108/la))</f>
        <v>0</v>
      </c>
      <c r="AD119" s="24">
        <f>IF(Treasuries_01152013!CQ108=0,0,theta0+(theta1+theta2)*(1-EXP(-Treasuries_01152013!CQ108/la))/(Treasuries_01152013!CQ108/la)-theta2*EXP(-Treasuries_01152013!CQ108/la))</f>
        <v>0</v>
      </c>
      <c r="AE119" s="24">
        <f>IF(Treasuries_01152013!CR108=0,0,theta0+(theta1+theta2)*(1-EXP(-Treasuries_01152013!CR108/la))/(Treasuries_01152013!CR108/la)-theta2*EXP(-Treasuries_01152013!CR108/la))</f>
        <v>0</v>
      </c>
      <c r="AF119" s="24">
        <f>IF(Treasuries_01152013!CS108=0,0,theta0+(theta1+theta2)*(1-EXP(-Treasuries_01152013!CS108/la))/(Treasuries_01152013!CS108/la)-theta2*EXP(-Treasuries_01152013!CS108/la))</f>
        <v>0</v>
      </c>
      <c r="AG119" s="24">
        <f>IF(Treasuries_01152013!CT108=0,0,theta0+(theta1+theta2)*(1-EXP(-Treasuries_01152013!CT108/la))/(Treasuries_01152013!CT108/la)-theta2*EXP(-Treasuries_01152013!CT108/la))</f>
        <v>0</v>
      </c>
      <c r="AH119" s="24">
        <f>IF(Treasuries_01152013!CU108=0,0,theta0+(theta1+theta2)*(1-EXP(-Treasuries_01152013!CU108/la))/(Treasuries_01152013!CU108/la)-theta2*EXP(-Treasuries_01152013!CU108/la))</f>
        <v>0</v>
      </c>
      <c r="AI119" s="24">
        <f>IF(Treasuries_01152013!CV108=0,0,theta0+(theta1+theta2)*(1-EXP(-Treasuries_01152013!CV108/la))/(Treasuries_01152013!CV108/la)-theta2*EXP(-Treasuries_01152013!CV108/la))</f>
        <v>0</v>
      </c>
      <c r="AJ119" s="24">
        <f>IF(Treasuries_01152013!CW108=0,0,theta0+(theta1+theta2)*(1-EXP(-Treasuries_01152013!CW108/la))/(Treasuries_01152013!CW108/la)-theta2*EXP(-Treasuries_01152013!CW108/la))</f>
        <v>0</v>
      </c>
      <c r="AK119" s="24">
        <f>IF(Treasuries_01152013!CX108=0,0,theta0+(theta1+theta2)*(1-EXP(-Treasuries_01152013!CX108/la))/(Treasuries_01152013!CX108/la)-theta2*EXP(-Treasuries_01152013!CX108/la))</f>
        <v>0</v>
      </c>
      <c r="AL119" s="24">
        <f>IF(Treasuries_01152013!CY108=0,0,theta0+(theta1+theta2)*(1-EXP(-Treasuries_01152013!CY108/la))/(Treasuries_01152013!CY108/la)-theta2*EXP(-Treasuries_01152013!CY108/la))</f>
        <v>0</v>
      </c>
      <c r="AM119" s="24">
        <f>IF(Treasuries_01152013!CZ108=0,0,theta0+(theta1+theta2)*(1-EXP(-Treasuries_01152013!CZ108/la))/(Treasuries_01152013!CZ108/la)-theta2*EXP(-Treasuries_01152013!CZ108/la))</f>
        <v>0</v>
      </c>
      <c r="AN119" s="24">
        <f>IF(Treasuries_01152013!DA108=0,0,theta0+(theta1+theta2)*(1-EXP(-Treasuries_01152013!DA108/la))/(Treasuries_01152013!DA108/la)-theta2*EXP(-Treasuries_01152013!DA108/la))</f>
        <v>0</v>
      </c>
      <c r="AO119" s="24">
        <f>IF(Treasuries_01152013!DB108=0,0,theta0+(theta1+theta2)*(1-EXP(-Treasuries_01152013!DB108/la))/(Treasuries_01152013!DB108/la)-theta2*EXP(-Treasuries_01152013!DB108/la))</f>
        <v>0</v>
      </c>
      <c r="AP119" s="24">
        <f>IF(Treasuries_01152013!DC108=0,0,theta0+(theta1+theta2)*(1-EXP(-Treasuries_01152013!DC108/la))/(Treasuries_01152013!DC108/la)-theta2*EXP(-Treasuries_01152013!DC108/la))</f>
        <v>0</v>
      </c>
      <c r="AQ119" s="24">
        <f>IF(Treasuries_01152013!DD108=0,0,theta0+(theta1+theta2)*(1-EXP(-Treasuries_01152013!DD108/la))/(Treasuries_01152013!DD108/la)-theta2*EXP(-Treasuries_01152013!DD108/la))</f>
        <v>0</v>
      </c>
      <c r="AR119" s="24">
        <f>IF(Treasuries_01152013!DE108=0,0,theta0+(theta1+theta2)*(1-EXP(-Treasuries_01152013!DE108/la))/(Treasuries_01152013!DE108/la)-theta2*EXP(-Treasuries_01152013!DE108/la))</f>
        <v>0</v>
      </c>
      <c r="AS119" s="24">
        <f>IF(Treasuries_01152013!DF108=0,0,theta0+(theta1+theta2)*(1-EXP(-Treasuries_01152013!DF108/la))/(Treasuries_01152013!DF108/la)-theta2*EXP(-Treasuries_01152013!DF108/la))</f>
        <v>0</v>
      </c>
      <c r="AT119" s="24">
        <f>IF(Treasuries_01152013!DG108=0,0,theta0+(theta1+theta2)*(1-EXP(-Treasuries_01152013!DG108/la))/(Treasuries_01152013!DG108/la)-theta2*EXP(-Treasuries_01152013!DG108/la))</f>
        <v>0</v>
      </c>
      <c r="AU119" s="24">
        <f>IF(Treasuries_01152013!DH108=0,0,theta0+(theta1+theta2)*(1-EXP(-Treasuries_01152013!DH108/la))/(Treasuries_01152013!DH108/la)-theta2*EXP(-Treasuries_01152013!DH108/la))</f>
        <v>0</v>
      </c>
      <c r="AV119" s="24">
        <f>IF(Treasuries_01152013!DI108=0,0,theta0+(theta1+theta2)*(1-EXP(-Treasuries_01152013!DI108/la))/(Treasuries_01152013!DI108/la)-theta2*EXP(-Treasuries_01152013!DI108/la))</f>
        <v>0</v>
      </c>
      <c r="AW119" s="24">
        <f>IF(Treasuries_01152013!DJ108=0,0,theta0+(theta1+theta2)*(1-EXP(-Treasuries_01152013!DJ108/la))/(Treasuries_01152013!DJ108/la)-theta2*EXP(-Treasuries_01152013!DJ108/la))</f>
        <v>0</v>
      </c>
      <c r="AX119" s="24">
        <f>IF(Treasuries_01152013!DK108=0,0,theta0+(theta1+theta2)*(1-EXP(-Treasuries_01152013!DK108/la))/(Treasuries_01152013!DK108/la)-theta2*EXP(-Treasuries_01152013!DK108/la))</f>
        <v>0</v>
      </c>
      <c r="AY119" s="24">
        <f>IF(Treasuries_01152013!DL108=0,0,theta0+(theta1+theta2)*(1-EXP(-Treasuries_01152013!DL108/la))/(Treasuries_01152013!DL108/la)-theta2*EXP(-Treasuries_01152013!DL108/la))</f>
        <v>0</v>
      </c>
      <c r="AZ119" s="24">
        <f>IF(Treasuries_01152013!DM108=0,0,theta0+(theta1+theta2)*(1-EXP(-Treasuries_01152013!DM108/la))/(Treasuries_01152013!DM108/la)-theta2*EXP(-Treasuries_01152013!DM108/la))</f>
        <v>0</v>
      </c>
      <c r="BA119" s="24">
        <f>IF(Treasuries_01152013!DN108=0,0,theta0+(theta1+theta2)*(1-EXP(-Treasuries_01152013!DN108/la))/(Treasuries_01152013!DN108/la)-theta2*EXP(-Treasuries_01152013!DN108/la))</f>
        <v>0</v>
      </c>
      <c r="BB119" s="24">
        <f>IF(Treasuries_01152013!DO108=0,0,theta0+(theta1+theta2)*(1-EXP(-Treasuries_01152013!DO108/la))/(Treasuries_01152013!DO108/la)-theta2*EXP(-Treasuries_01152013!DO108/la))</f>
        <v>0</v>
      </c>
      <c r="BC119" s="24">
        <f>IF(Treasuries_01152013!DP108=0,0,theta0+(theta1+theta2)*(1-EXP(-Treasuries_01152013!DP108/la))/(Treasuries_01152013!DP108/la)-theta2*EXP(-Treasuries_01152013!DP108/la))</f>
        <v>0</v>
      </c>
      <c r="BD119" s="24">
        <f>IF(Treasuries_01152013!DQ108=0,0,theta0+(theta1+theta2)*(1-EXP(-Treasuries_01152013!DQ108/la))/(Treasuries_01152013!DQ108/la)-theta2*EXP(-Treasuries_01152013!DQ108/la))</f>
        <v>0</v>
      </c>
      <c r="BE119" s="24">
        <f>IF(Treasuries_01152013!DR108=0,0,theta0+(theta1+theta2)*(1-EXP(-Treasuries_01152013!DR108/la))/(Treasuries_01152013!DR108/la)-theta2*EXP(-Treasuries_01152013!DR108/la))</f>
        <v>0</v>
      </c>
      <c r="BF119" s="24">
        <f>IF(Treasuries_01152013!DS108=0,0,theta0+(theta1+theta2)*(1-EXP(-Treasuries_01152013!DS108/la))/(Treasuries_01152013!DS108/la)-theta2*EXP(-Treasuries_01152013!DS108/la))</f>
        <v>0</v>
      </c>
      <c r="BG119" s="24">
        <f>IF(Treasuries_01152013!DT108=0,0,theta0+(theta1+theta2)*(1-EXP(-Treasuries_01152013!DT108/la))/(Treasuries_01152013!DT108/la)-theta2*EXP(-Treasuries_01152013!DT108/la))</f>
        <v>0</v>
      </c>
      <c r="BH119" s="24">
        <f>IF(Treasuries_01152013!DU108=0,0,theta0+(theta1+theta2)*(1-EXP(-Treasuries_01152013!DU108/la))/(Treasuries_01152013!DU108/la)-theta2*EXP(-Treasuries_01152013!DU108/la))</f>
        <v>0</v>
      </c>
      <c r="BI119" s="24">
        <f>IF(Treasuries_01152013!DV108=0,0,theta0+(theta1+theta2)*(1-EXP(-Treasuries_01152013!DV108/la))/(Treasuries_01152013!DV108/la)-theta2*EXP(-Treasuries_01152013!DV108/la))</f>
        <v>0</v>
      </c>
      <c r="BJ119" s="24">
        <f>IF(Treasuries_01152013!DW108=0,0,theta0+(theta1+theta2)*(1-EXP(-Treasuries_01152013!DW108/la))/(Treasuries_01152013!DW108/la)-theta2*EXP(-Treasuries_01152013!DW108/la))</f>
        <v>0</v>
      </c>
      <c r="BK119" s="24">
        <f>IF(Treasuries_01152013!DX108=0,0,theta0+(theta1+theta2)*(1-EXP(-Treasuries_01152013!DX108/la))/(Treasuries_01152013!DX108/la)-theta2*EXP(-Treasuries_01152013!DX108/la))</f>
        <v>0</v>
      </c>
      <c r="BL119" s="24">
        <f>IF(Treasuries_01152013!DY108=0,0,theta0+(theta1+theta2)*(1-EXP(-Treasuries_01152013!DY108/la))/(Treasuries_01152013!DY108/la)-theta2*EXP(-Treasuries_01152013!DY108/la))</f>
        <v>0</v>
      </c>
      <c r="BM119" s="24">
        <f>IF(Treasuries_01152013!DZ108=0,0,theta0+(theta1+theta2)*(1-EXP(-Treasuries_01152013!DZ108/la))/(Treasuries_01152013!DZ108/la)-theta2*EXP(-Treasuries_01152013!DZ108/la))</f>
        <v>0</v>
      </c>
      <c r="BN119" s="24">
        <f>IF(Treasuries_01152013!EA108=0,0,theta0+(theta1+theta2)*(1-EXP(-Treasuries_01152013!EA108/la))/(Treasuries_01152013!EA108/la)-theta2*EXP(-Treasuries_01152013!EA108/la))</f>
        <v>0</v>
      </c>
      <c r="BO119" s="17" t="e">
        <f>EXP(-Treasuries_01152013!BT108*G119)</f>
        <v>#DIV/0!</v>
      </c>
      <c r="BP119" s="17" t="e">
        <f>EXP(-Treasuries_01152013!BU108*H119)</f>
        <v>#DIV/0!</v>
      </c>
      <c r="BQ119" s="17" t="e">
        <f>EXP(-Treasuries_01152013!BV108*I119)</f>
        <v>#DIV/0!</v>
      </c>
      <c r="BR119" s="17" t="e">
        <f>EXP(-Treasuries_01152013!BW108*J119)</f>
        <v>#DIV/0!</v>
      </c>
      <c r="BS119" s="17">
        <f>EXP(-Treasuries_01152013!BX108*K119)</f>
        <v>1</v>
      </c>
      <c r="BT119" s="17">
        <f>EXP(-Treasuries_01152013!BY108*L119)</f>
        <v>1</v>
      </c>
      <c r="BU119" s="17">
        <f>EXP(-Treasuries_01152013!BZ108*M119)</f>
        <v>1</v>
      </c>
      <c r="BV119" s="17">
        <f>EXP(-Treasuries_01152013!CA108*N119)</f>
        <v>1</v>
      </c>
      <c r="BW119" s="17">
        <f>EXP(-Treasuries_01152013!CB108*O119)</f>
        <v>1</v>
      </c>
      <c r="BX119" s="17">
        <f>EXP(-Treasuries_01152013!CC108*P119)</f>
        <v>1</v>
      </c>
      <c r="BY119" s="17">
        <f>EXP(-Treasuries_01152013!CD108*Q119)</f>
        <v>1</v>
      </c>
      <c r="BZ119" s="17">
        <f>EXP(-Treasuries_01152013!CE108*R119)</f>
        <v>1</v>
      </c>
      <c r="CA119" s="17">
        <f>EXP(-Treasuries_01152013!CF108*S119)</f>
        <v>1</v>
      </c>
      <c r="CB119" s="17">
        <f>EXP(-Treasuries_01152013!CG108*T119)</f>
        <v>1</v>
      </c>
      <c r="CC119" s="17">
        <f>EXP(-Treasuries_01152013!CH108*U119)</f>
        <v>1</v>
      </c>
      <c r="CD119" s="17">
        <f>EXP(-Treasuries_01152013!CI108*V119)</f>
        <v>1</v>
      </c>
      <c r="CE119" s="17">
        <f>EXP(-Treasuries_01152013!CJ108*W119)</f>
        <v>1</v>
      </c>
      <c r="CF119" s="17">
        <f>EXP(-Treasuries_01152013!CK108*X119)</f>
        <v>1</v>
      </c>
      <c r="CG119" s="17">
        <f>EXP(-Treasuries_01152013!CL108*Y119)</f>
        <v>1</v>
      </c>
      <c r="CH119" s="17">
        <f>EXP(-Treasuries_01152013!CM108*Z119)</f>
        <v>1</v>
      </c>
      <c r="CI119" s="17">
        <f>EXP(-Treasuries_01152013!CN108*AA119)</f>
        <v>1</v>
      </c>
      <c r="CJ119" s="17">
        <f>EXP(-Treasuries_01152013!CO108*AB119)</f>
        <v>1</v>
      </c>
      <c r="CK119" s="17">
        <f>EXP(-Treasuries_01152013!CP108*AC119)</f>
        <v>1</v>
      </c>
      <c r="CL119" s="17">
        <f>EXP(-Treasuries_01152013!CQ108*AD119)</f>
        <v>1</v>
      </c>
      <c r="CM119" s="17">
        <f>EXP(-Treasuries_01152013!CR108*AE119)</f>
        <v>1</v>
      </c>
      <c r="CN119" s="17">
        <f>EXP(-Treasuries_01152013!CS108*AF119)</f>
        <v>1</v>
      </c>
      <c r="CO119" s="17">
        <f>EXP(-Treasuries_01152013!CT108*AG119)</f>
        <v>1</v>
      </c>
      <c r="CP119" s="17">
        <f>EXP(-Treasuries_01152013!CU108*AH119)</f>
        <v>1</v>
      </c>
      <c r="CQ119" s="17">
        <f>EXP(-Treasuries_01152013!CV108*AI119)</f>
        <v>1</v>
      </c>
      <c r="CR119" s="17">
        <f>EXP(-Treasuries_01152013!CW108*AJ119)</f>
        <v>1</v>
      </c>
      <c r="CS119" s="17">
        <f>EXP(-Treasuries_01152013!CX108*AK119)</f>
        <v>1</v>
      </c>
      <c r="CT119" s="17">
        <f>EXP(-Treasuries_01152013!CY108*AL119)</f>
        <v>1</v>
      </c>
      <c r="CU119" s="17">
        <f>EXP(-Treasuries_01152013!CZ108*AM119)</f>
        <v>1</v>
      </c>
      <c r="CV119" s="17">
        <f>EXP(-Treasuries_01152013!DA108*AN119)</f>
        <v>1</v>
      </c>
      <c r="CW119" s="17">
        <f>EXP(-Treasuries_01152013!DB108*AO119)</f>
        <v>1</v>
      </c>
      <c r="CX119" s="17">
        <f>EXP(-Treasuries_01152013!DC108*AP119)</f>
        <v>1</v>
      </c>
      <c r="CY119" s="17">
        <f>EXP(-Treasuries_01152013!DD108*AQ119)</f>
        <v>1</v>
      </c>
      <c r="CZ119" s="17">
        <f>EXP(-Treasuries_01152013!DE108*AR119)</f>
        <v>1</v>
      </c>
      <c r="DA119" s="17">
        <f>EXP(-Treasuries_01152013!DF108*AS119)</f>
        <v>1</v>
      </c>
      <c r="DB119" s="17">
        <f>EXP(-Treasuries_01152013!DG108*AT119)</f>
        <v>1</v>
      </c>
      <c r="DC119" s="17">
        <f>EXP(-Treasuries_01152013!DH108*AU119)</f>
        <v>1</v>
      </c>
      <c r="DD119" s="17">
        <f>EXP(-Treasuries_01152013!DI108*AV119)</f>
        <v>1</v>
      </c>
      <c r="DE119" s="17">
        <f>EXP(-Treasuries_01152013!DJ108*AW119)</f>
        <v>1</v>
      </c>
      <c r="DF119" s="17">
        <f>EXP(-Treasuries_01152013!DK108*AX119)</f>
        <v>1</v>
      </c>
      <c r="DG119" s="17">
        <f>EXP(-Treasuries_01152013!DL108*AY119)</f>
        <v>1</v>
      </c>
      <c r="DH119" s="17">
        <f>EXP(-Treasuries_01152013!DM108*AZ119)</f>
        <v>1</v>
      </c>
      <c r="DI119" s="17">
        <f>EXP(-Treasuries_01152013!DN108*BA119)</f>
        <v>1</v>
      </c>
      <c r="DJ119" s="17">
        <f>EXP(-Treasuries_01152013!DO108*BB119)</f>
        <v>1</v>
      </c>
      <c r="DK119" s="17">
        <f>EXP(-Treasuries_01152013!DP108*BC119)</f>
        <v>1</v>
      </c>
      <c r="DL119" s="17">
        <f>EXP(-Treasuries_01152013!DQ108*BD119)</f>
        <v>1</v>
      </c>
      <c r="DM119" s="17">
        <f>EXP(-Treasuries_01152013!DR108*BE119)</f>
        <v>1</v>
      </c>
      <c r="DN119" s="17">
        <f>EXP(-Treasuries_01152013!DS108*BF119)</f>
        <v>1</v>
      </c>
      <c r="DO119" s="17">
        <f>EXP(-Treasuries_01152013!DT108*BG119)</f>
        <v>1</v>
      </c>
      <c r="DP119" s="17">
        <f>EXP(-Treasuries_01152013!DU108*BH119)</f>
        <v>1</v>
      </c>
      <c r="DQ119" s="17">
        <f>EXP(-Treasuries_01152013!DV108*BI119)</f>
        <v>1</v>
      </c>
      <c r="DR119" s="17">
        <f>EXP(-Treasuries_01152013!DW108*BJ119)</f>
        <v>1</v>
      </c>
      <c r="DS119" s="17">
        <f>EXP(-Treasuries_01152013!DX108*BK119)</f>
        <v>1</v>
      </c>
      <c r="DT119" s="17">
        <f>EXP(-Treasuries_01152013!DY108*BL119)</f>
        <v>1</v>
      </c>
      <c r="DU119" s="17">
        <f>EXP(-Treasuries_01152013!DZ108*BM119)</f>
        <v>1</v>
      </c>
      <c r="DV119" s="17">
        <f>EXP(-Treasuries_01152013!EA108*BN119)</f>
        <v>1</v>
      </c>
      <c r="DW119" s="8" t="e">
        <f>SUMPRODUCT(BO119:DV119,Treasuries_01152013!K108:BR108)</f>
        <v>#DIV/0!</v>
      </c>
      <c r="DX119" s="11" t="e">
        <f t="shared" si="7"/>
        <v>#DIV/0!</v>
      </c>
    </row>
    <row r="120" spans="2:128">
      <c r="B120" s="10">
        <f>Treasuries_01152013!C109</f>
        <v>2.375</v>
      </c>
      <c r="C120" s="10">
        <f>Treasuries_01152013!E109</f>
        <v>103.621094</v>
      </c>
      <c r="D120" s="10">
        <f>Treasuries_01152013!F109</f>
        <v>103.644531</v>
      </c>
      <c r="E120" s="8">
        <f>Treasuries_01152013!H109</f>
        <v>1.7083333333333333</v>
      </c>
      <c r="F120" s="8">
        <f t="shared" si="8"/>
        <v>103.6328125</v>
      </c>
      <c r="G120" s="24" t="e">
        <f>IF(Treasuries_01152013!BT109=0,0,theta0+(theta1+theta2)*(1-EXP(-Treasuries_01152013!BT109/la))/(Treasuries_01152013!BT109/la)-theta2*EXP(-Treasuries_01152013!BT109/la))</f>
        <v>#DIV/0!</v>
      </c>
      <c r="H120" s="24" t="e">
        <f>IF(Treasuries_01152013!BU109=0,0,theta0+(theta1+theta2)*(1-EXP(-Treasuries_01152013!BU109/la))/(Treasuries_01152013!BU109/la)-theta2*EXP(-Treasuries_01152013!BU109/la))</f>
        <v>#DIV/0!</v>
      </c>
      <c r="I120" s="24" t="e">
        <f>IF(Treasuries_01152013!BV109=0,0,theta0+(theta1+theta2)*(1-EXP(-Treasuries_01152013!BV109/la))/(Treasuries_01152013!BV109/la)-theta2*EXP(-Treasuries_01152013!BV109/la))</f>
        <v>#DIV/0!</v>
      </c>
      <c r="J120" s="24" t="e">
        <f>IF(Treasuries_01152013!BW109=0,0,theta0+(theta1+theta2)*(1-EXP(-Treasuries_01152013!BW109/la))/(Treasuries_01152013!BW109/la)-theta2*EXP(-Treasuries_01152013!BW109/la))</f>
        <v>#DIV/0!</v>
      </c>
      <c r="K120" s="24">
        <f>IF(Treasuries_01152013!BX109=0,0,theta0+(theta1+theta2)*(1-EXP(-Treasuries_01152013!BX109/la))/(Treasuries_01152013!BX109/la)-theta2*EXP(-Treasuries_01152013!BX109/la))</f>
        <v>0</v>
      </c>
      <c r="L120" s="24">
        <f>IF(Treasuries_01152013!BY109=0,0,theta0+(theta1+theta2)*(1-EXP(-Treasuries_01152013!BY109/la))/(Treasuries_01152013!BY109/la)-theta2*EXP(-Treasuries_01152013!BY109/la))</f>
        <v>0</v>
      </c>
      <c r="M120" s="24">
        <f>IF(Treasuries_01152013!BZ109=0,0,theta0+(theta1+theta2)*(1-EXP(-Treasuries_01152013!BZ109/la))/(Treasuries_01152013!BZ109/la)-theta2*EXP(-Treasuries_01152013!BZ109/la))</f>
        <v>0</v>
      </c>
      <c r="N120" s="24">
        <f>IF(Treasuries_01152013!CA109=0,0,theta0+(theta1+theta2)*(1-EXP(-Treasuries_01152013!CA109/la))/(Treasuries_01152013!CA109/la)-theta2*EXP(-Treasuries_01152013!CA109/la))</f>
        <v>0</v>
      </c>
      <c r="O120" s="24">
        <f>IF(Treasuries_01152013!CB109=0,0,theta0+(theta1+theta2)*(1-EXP(-Treasuries_01152013!CB109/la))/(Treasuries_01152013!CB109/la)-theta2*EXP(-Treasuries_01152013!CB109/la))</f>
        <v>0</v>
      </c>
      <c r="P120" s="24">
        <f>IF(Treasuries_01152013!CC109=0,0,theta0+(theta1+theta2)*(1-EXP(-Treasuries_01152013!CC109/la))/(Treasuries_01152013!CC109/la)-theta2*EXP(-Treasuries_01152013!CC109/la))</f>
        <v>0</v>
      </c>
      <c r="Q120" s="24">
        <f>IF(Treasuries_01152013!CD109=0,0,theta0+(theta1+theta2)*(1-EXP(-Treasuries_01152013!CD109/la))/(Treasuries_01152013!CD109/la)-theta2*EXP(-Treasuries_01152013!CD109/la))</f>
        <v>0</v>
      </c>
      <c r="R120" s="24">
        <f>IF(Treasuries_01152013!CE109=0,0,theta0+(theta1+theta2)*(1-EXP(-Treasuries_01152013!CE109/la))/(Treasuries_01152013!CE109/la)-theta2*EXP(-Treasuries_01152013!CE109/la))</f>
        <v>0</v>
      </c>
      <c r="S120" s="24">
        <f>IF(Treasuries_01152013!CF109=0,0,theta0+(theta1+theta2)*(1-EXP(-Treasuries_01152013!CF109/la))/(Treasuries_01152013!CF109/la)-theta2*EXP(-Treasuries_01152013!CF109/la))</f>
        <v>0</v>
      </c>
      <c r="T120" s="24">
        <f>IF(Treasuries_01152013!CG109=0,0,theta0+(theta1+theta2)*(1-EXP(-Treasuries_01152013!CG109/la))/(Treasuries_01152013!CG109/la)-theta2*EXP(-Treasuries_01152013!CG109/la))</f>
        <v>0</v>
      </c>
      <c r="U120" s="24">
        <f>IF(Treasuries_01152013!CH109=0,0,theta0+(theta1+theta2)*(1-EXP(-Treasuries_01152013!CH109/la))/(Treasuries_01152013!CH109/la)-theta2*EXP(-Treasuries_01152013!CH109/la))</f>
        <v>0</v>
      </c>
      <c r="V120" s="24">
        <f>IF(Treasuries_01152013!CI109=0,0,theta0+(theta1+theta2)*(1-EXP(-Treasuries_01152013!CI109/la))/(Treasuries_01152013!CI109/la)-theta2*EXP(-Treasuries_01152013!CI109/la))</f>
        <v>0</v>
      </c>
      <c r="W120" s="24">
        <f>IF(Treasuries_01152013!CJ109=0,0,theta0+(theta1+theta2)*(1-EXP(-Treasuries_01152013!CJ109/la))/(Treasuries_01152013!CJ109/la)-theta2*EXP(-Treasuries_01152013!CJ109/la))</f>
        <v>0</v>
      </c>
      <c r="X120" s="24">
        <f>IF(Treasuries_01152013!CK109=0,0,theta0+(theta1+theta2)*(1-EXP(-Treasuries_01152013!CK109/la))/(Treasuries_01152013!CK109/la)-theta2*EXP(-Treasuries_01152013!CK109/la))</f>
        <v>0</v>
      </c>
      <c r="Y120" s="24">
        <f>IF(Treasuries_01152013!CL109=0,0,theta0+(theta1+theta2)*(1-EXP(-Treasuries_01152013!CL109/la))/(Treasuries_01152013!CL109/la)-theta2*EXP(-Treasuries_01152013!CL109/la))</f>
        <v>0</v>
      </c>
      <c r="Z120" s="24">
        <f>IF(Treasuries_01152013!CM109=0,0,theta0+(theta1+theta2)*(1-EXP(-Treasuries_01152013!CM109/la))/(Treasuries_01152013!CM109/la)-theta2*EXP(-Treasuries_01152013!CM109/la))</f>
        <v>0</v>
      </c>
      <c r="AA120" s="24">
        <f>IF(Treasuries_01152013!CN109=0,0,theta0+(theta1+theta2)*(1-EXP(-Treasuries_01152013!CN109/la))/(Treasuries_01152013!CN109/la)-theta2*EXP(-Treasuries_01152013!CN109/la))</f>
        <v>0</v>
      </c>
      <c r="AB120" s="24">
        <f>IF(Treasuries_01152013!CO109=0,0,theta0+(theta1+theta2)*(1-EXP(-Treasuries_01152013!CO109/la))/(Treasuries_01152013!CO109/la)-theta2*EXP(-Treasuries_01152013!CO109/la))</f>
        <v>0</v>
      </c>
      <c r="AC120" s="24">
        <f>IF(Treasuries_01152013!CP109=0,0,theta0+(theta1+theta2)*(1-EXP(-Treasuries_01152013!CP109/la))/(Treasuries_01152013!CP109/la)-theta2*EXP(-Treasuries_01152013!CP109/la))</f>
        <v>0</v>
      </c>
      <c r="AD120" s="24">
        <f>IF(Treasuries_01152013!CQ109=0,0,theta0+(theta1+theta2)*(1-EXP(-Treasuries_01152013!CQ109/la))/(Treasuries_01152013!CQ109/la)-theta2*EXP(-Treasuries_01152013!CQ109/la))</f>
        <v>0</v>
      </c>
      <c r="AE120" s="24">
        <f>IF(Treasuries_01152013!CR109=0,0,theta0+(theta1+theta2)*(1-EXP(-Treasuries_01152013!CR109/la))/(Treasuries_01152013!CR109/la)-theta2*EXP(-Treasuries_01152013!CR109/la))</f>
        <v>0</v>
      </c>
      <c r="AF120" s="24">
        <f>IF(Treasuries_01152013!CS109=0,0,theta0+(theta1+theta2)*(1-EXP(-Treasuries_01152013!CS109/la))/(Treasuries_01152013!CS109/la)-theta2*EXP(-Treasuries_01152013!CS109/la))</f>
        <v>0</v>
      </c>
      <c r="AG120" s="24">
        <f>IF(Treasuries_01152013!CT109=0,0,theta0+(theta1+theta2)*(1-EXP(-Treasuries_01152013!CT109/la))/(Treasuries_01152013!CT109/la)-theta2*EXP(-Treasuries_01152013!CT109/la))</f>
        <v>0</v>
      </c>
      <c r="AH120" s="24">
        <f>IF(Treasuries_01152013!CU109=0,0,theta0+(theta1+theta2)*(1-EXP(-Treasuries_01152013!CU109/la))/(Treasuries_01152013!CU109/la)-theta2*EXP(-Treasuries_01152013!CU109/la))</f>
        <v>0</v>
      </c>
      <c r="AI120" s="24">
        <f>IF(Treasuries_01152013!CV109=0,0,theta0+(theta1+theta2)*(1-EXP(-Treasuries_01152013!CV109/la))/(Treasuries_01152013!CV109/la)-theta2*EXP(-Treasuries_01152013!CV109/la))</f>
        <v>0</v>
      </c>
      <c r="AJ120" s="24">
        <f>IF(Treasuries_01152013!CW109=0,0,theta0+(theta1+theta2)*(1-EXP(-Treasuries_01152013!CW109/la))/(Treasuries_01152013!CW109/la)-theta2*EXP(-Treasuries_01152013!CW109/la))</f>
        <v>0</v>
      </c>
      <c r="AK120" s="24">
        <f>IF(Treasuries_01152013!CX109=0,0,theta0+(theta1+theta2)*(1-EXP(-Treasuries_01152013!CX109/la))/(Treasuries_01152013!CX109/la)-theta2*EXP(-Treasuries_01152013!CX109/la))</f>
        <v>0</v>
      </c>
      <c r="AL120" s="24">
        <f>IF(Treasuries_01152013!CY109=0,0,theta0+(theta1+theta2)*(1-EXP(-Treasuries_01152013!CY109/la))/(Treasuries_01152013!CY109/la)-theta2*EXP(-Treasuries_01152013!CY109/la))</f>
        <v>0</v>
      </c>
      <c r="AM120" s="24">
        <f>IF(Treasuries_01152013!CZ109=0,0,theta0+(theta1+theta2)*(1-EXP(-Treasuries_01152013!CZ109/la))/(Treasuries_01152013!CZ109/la)-theta2*EXP(-Treasuries_01152013!CZ109/la))</f>
        <v>0</v>
      </c>
      <c r="AN120" s="24">
        <f>IF(Treasuries_01152013!DA109=0,0,theta0+(theta1+theta2)*(1-EXP(-Treasuries_01152013!DA109/la))/(Treasuries_01152013!DA109/la)-theta2*EXP(-Treasuries_01152013!DA109/la))</f>
        <v>0</v>
      </c>
      <c r="AO120" s="24">
        <f>IF(Treasuries_01152013!DB109=0,0,theta0+(theta1+theta2)*(1-EXP(-Treasuries_01152013!DB109/la))/(Treasuries_01152013!DB109/la)-theta2*EXP(-Treasuries_01152013!DB109/la))</f>
        <v>0</v>
      </c>
      <c r="AP120" s="24">
        <f>IF(Treasuries_01152013!DC109=0,0,theta0+(theta1+theta2)*(1-EXP(-Treasuries_01152013!DC109/la))/(Treasuries_01152013!DC109/la)-theta2*EXP(-Treasuries_01152013!DC109/la))</f>
        <v>0</v>
      </c>
      <c r="AQ120" s="24">
        <f>IF(Treasuries_01152013!DD109=0,0,theta0+(theta1+theta2)*(1-EXP(-Treasuries_01152013!DD109/la))/(Treasuries_01152013!DD109/la)-theta2*EXP(-Treasuries_01152013!DD109/la))</f>
        <v>0</v>
      </c>
      <c r="AR120" s="24">
        <f>IF(Treasuries_01152013!DE109=0,0,theta0+(theta1+theta2)*(1-EXP(-Treasuries_01152013!DE109/la))/(Treasuries_01152013!DE109/la)-theta2*EXP(-Treasuries_01152013!DE109/la))</f>
        <v>0</v>
      </c>
      <c r="AS120" s="24">
        <f>IF(Treasuries_01152013!DF109=0,0,theta0+(theta1+theta2)*(1-EXP(-Treasuries_01152013!DF109/la))/(Treasuries_01152013!DF109/la)-theta2*EXP(-Treasuries_01152013!DF109/la))</f>
        <v>0</v>
      </c>
      <c r="AT120" s="24">
        <f>IF(Treasuries_01152013!DG109=0,0,theta0+(theta1+theta2)*(1-EXP(-Treasuries_01152013!DG109/la))/(Treasuries_01152013!DG109/la)-theta2*EXP(-Treasuries_01152013!DG109/la))</f>
        <v>0</v>
      </c>
      <c r="AU120" s="24">
        <f>IF(Treasuries_01152013!DH109=0,0,theta0+(theta1+theta2)*(1-EXP(-Treasuries_01152013!DH109/la))/(Treasuries_01152013!DH109/la)-theta2*EXP(-Treasuries_01152013!DH109/la))</f>
        <v>0</v>
      </c>
      <c r="AV120" s="24">
        <f>IF(Treasuries_01152013!DI109=0,0,theta0+(theta1+theta2)*(1-EXP(-Treasuries_01152013!DI109/la))/(Treasuries_01152013!DI109/la)-theta2*EXP(-Treasuries_01152013!DI109/la))</f>
        <v>0</v>
      </c>
      <c r="AW120" s="24">
        <f>IF(Treasuries_01152013!DJ109=0,0,theta0+(theta1+theta2)*(1-EXP(-Treasuries_01152013!DJ109/la))/(Treasuries_01152013!DJ109/la)-theta2*EXP(-Treasuries_01152013!DJ109/la))</f>
        <v>0</v>
      </c>
      <c r="AX120" s="24">
        <f>IF(Treasuries_01152013!DK109=0,0,theta0+(theta1+theta2)*(1-EXP(-Treasuries_01152013!DK109/la))/(Treasuries_01152013!DK109/la)-theta2*EXP(-Treasuries_01152013!DK109/la))</f>
        <v>0</v>
      </c>
      <c r="AY120" s="24">
        <f>IF(Treasuries_01152013!DL109=0,0,theta0+(theta1+theta2)*(1-EXP(-Treasuries_01152013!DL109/la))/(Treasuries_01152013!DL109/la)-theta2*EXP(-Treasuries_01152013!DL109/la))</f>
        <v>0</v>
      </c>
      <c r="AZ120" s="24">
        <f>IF(Treasuries_01152013!DM109=0,0,theta0+(theta1+theta2)*(1-EXP(-Treasuries_01152013!DM109/la))/(Treasuries_01152013!DM109/la)-theta2*EXP(-Treasuries_01152013!DM109/la))</f>
        <v>0</v>
      </c>
      <c r="BA120" s="24">
        <f>IF(Treasuries_01152013!DN109=0,0,theta0+(theta1+theta2)*(1-EXP(-Treasuries_01152013!DN109/la))/(Treasuries_01152013!DN109/la)-theta2*EXP(-Treasuries_01152013!DN109/la))</f>
        <v>0</v>
      </c>
      <c r="BB120" s="24">
        <f>IF(Treasuries_01152013!DO109=0,0,theta0+(theta1+theta2)*(1-EXP(-Treasuries_01152013!DO109/la))/(Treasuries_01152013!DO109/la)-theta2*EXP(-Treasuries_01152013!DO109/la))</f>
        <v>0</v>
      </c>
      <c r="BC120" s="24">
        <f>IF(Treasuries_01152013!DP109=0,0,theta0+(theta1+theta2)*(1-EXP(-Treasuries_01152013!DP109/la))/(Treasuries_01152013!DP109/la)-theta2*EXP(-Treasuries_01152013!DP109/la))</f>
        <v>0</v>
      </c>
      <c r="BD120" s="24">
        <f>IF(Treasuries_01152013!DQ109=0,0,theta0+(theta1+theta2)*(1-EXP(-Treasuries_01152013!DQ109/la))/(Treasuries_01152013!DQ109/la)-theta2*EXP(-Treasuries_01152013!DQ109/la))</f>
        <v>0</v>
      </c>
      <c r="BE120" s="24">
        <f>IF(Treasuries_01152013!DR109=0,0,theta0+(theta1+theta2)*(1-EXP(-Treasuries_01152013!DR109/la))/(Treasuries_01152013!DR109/la)-theta2*EXP(-Treasuries_01152013!DR109/la))</f>
        <v>0</v>
      </c>
      <c r="BF120" s="24">
        <f>IF(Treasuries_01152013!DS109=0,0,theta0+(theta1+theta2)*(1-EXP(-Treasuries_01152013!DS109/la))/(Treasuries_01152013!DS109/la)-theta2*EXP(-Treasuries_01152013!DS109/la))</f>
        <v>0</v>
      </c>
      <c r="BG120" s="24">
        <f>IF(Treasuries_01152013!DT109=0,0,theta0+(theta1+theta2)*(1-EXP(-Treasuries_01152013!DT109/la))/(Treasuries_01152013!DT109/la)-theta2*EXP(-Treasuries_01152013!DT109/la))</f>
        <v>0</v>
      </c>
      <c r="BH120" s="24">
        <f>IF(Treasuries_01152013!DU109=0,0,theta0+(theta1+theta2)*(1-EXP(-Treasuries_01152013!DU109/la))/(Treasuries_01152013!DU109/la)-theta2*EXP(-Treasuries_01152013!DU109/la))</f>
        <v>0</v>
      </c>
      <c r="BI120" s="24">
        <f>IF(Treasuries_01152013!DV109=0,0,theta0+(theta1+theta2)*(1-EXP(-Treasuries_01152013!DV109/la))/(Treasuries_01152013!DV109/la)-theta2*EXP(-Treasuries_01152013!DV109/la))</f>
        <v>0</v>
      </c>
      <c r="BJ120" s="24">
        <f>IF(Treasuries_01152013!DW109=0,0,theta0+(theta1+theta2)*(1-EXP(-Treasuries_01152013!DW109/la))/(Treasuries_01152013!DW109/la)-theta2*EXP(-Treasuries_01152013!DW109/la))</f>
        <v>0</v>
      </c>
      <c r="BK120" s="24">
        <f>IF(Treasuries_01152013!DX109=0,0,theta0+(theta1+theta2)*(1-EXP(-Treasuries_01152013!DX109/la))/(Treasuries_01152013!DX109/la)-theta2*EXP(-Treasuries_01152013!DX109/la))</f>
        <v>0</v>
      </c>
      <c r="BL120" s="24">
        <f>IF(Treasuries_01152013!DY109=0,0,theta0+(theta1+theta2)*(1-EXP(-Treasuries_01152013!DY109/la))/(Treasuries_01152013!DY109/la)-theta2*EXP(-Treasuries_01152013!DY109/la))</f>
        <v>0</v>
      </c>
      <c r="BM120" s="24">
        <f>IF(Treasuries_01152013!DZ109=0,0,theta0+(theta1+theta2)*(1-EXP(-Treasuries_01152013!DZ109/la))/(Treasuries_01152013!DZ109/la)-theta2*EXP(-Treasuries_01152013!DZ109/la))</f>
        <v>0</v>
      </c>
      <c r="BN120" s="24">
        <f>IF(Treasuries_01152013!EA109=0,0,theta0+(theta1+theta2)*(1-EXP(-Treasuries_01152013!EA109/la))/(Treasuries_01152013!EA109/la)-theta2*EXP(-Treasuries_01152013!EA109/la))</f>
        <v>0</v>
      </c>
      <c r="BO120" s="17" t="e">
        <f>EXP(-Treasuries_01152013!BT109*G120)</f>
        <v>#DIV/0!</v>
      </c>
      <c r="BP120" s="17" t="e">
        <f>EXP(-Treasuries_01152013!BU109*H120)</f>
        <v>#DIV/0!</v>
      </c>
      <c r="BQ120" s="17" t="e">
        <f>EXP(-Treasuries_01152013!BV109*I120)</f>
        <v>#DIV/0!</v>
      </c>
      <c r="BR120" s="17" t="e">
        <f>EXP(-Treasuries_01152013!BW109*J120)</f>
        <v>#DIV/0!</v>
      </c>
      <c r="BS120" s="17">
        <f>EXP(-Treasuries_01152013!BX109*K120)</f>
        <v>1</v>
      </c>
      <c r="BT120" s="17">
        <f>EXP(-Treasuries_01152013!BY109*L120)</f>
        <v>1</v>
      </c>
      <c r="BU120" s="17">
        <f>EXP(-Treasuries_01152013!BZ109*M120)</f>
        <v>1</v>
      </c>
      <c r="BV120" s="17">
        <f>EXP(-Treasuries_01152013!CA109*N120)</f>
        <v>1</v>
      </c>
      <c r="BW120" s="17">
        <f>EXP(-Treasuries_01152013!CB109*O120)</f>
        <v>1</v>
      </c>
      <c r="BX120" s="17">
        <f>EXP(-Treasuries_01152013!CC109*P120)</f>
        <v>1</v>
      </c>
      <c r="BY120" s="17">
        <f>EXP(-Treasuries_01152013!CD109*Q120)</f>
        <v>1</v>
      </c>
      <c r="BZ120" s="17">
        <f>EXP(-Treasuries_01152013!CE109*R120)</f>
        <v>1</v>
      </c>
      <c r="CA120" s="17">
        <f>EXP(-Treasuries_01152013!CF109*S120)</f>
        <v>1</v>
      </c>
      <c r="CB120" s="17">
        <f>EXP(-Treasuries_01152013!CG109*T120)</f>
        <v>1</v>
      </c>
      <c r="CC120" s="17">
        <f>EXP(-Treasuries_01152013!CH109*U120)</f>
        <v>1</v>
      </c>
      <c r="CD120" s="17">
        <f>EXP(-Treasuries_01152013!CI109*V120)</f>
        <v>1</v>
      </c>
      <c r="CE120" s="17">
        <f>EXP(-Treasuries_01152013!CJ109*W120)</f>
        <v>1</v>
      </c>
      <c r="CF120" s="17">
        <f>EXP(-Treasuries_01152013!CK109*X120)</f>
        <v>1</v>
      </c>
      <c r="CG120" s="17">
        <f>EXP(-Treasuries_01152013!CL109*Y120)</f>
        <v>1</v>
      </c>
      <c r="CH120" s="17">
        <f>EXP(-Treasuries_01152013!CM109*Z120)</f>
        <v>1</v>
      </c>
      <c r="CI120" s="17">
        <f>EXP(-Treasuries_01152013!CN109*AA120)</f>
        <v>1</v>
      </c>
      <c r="CJ120" s="17">
        <f>EXP(-Treasuries_01152013!CO109*AB120)</f>
        <v>1</v>
      </c>
      <c r="CK120" s="17">
        <f>EXP(-Treasuries_01152013!CP109*AC120)</f>
        <v>1</v>
      </c>
      <c r="CL120" s="17">
        <f>EXP(-Treasuries_01152013!CQ109*AD120)</f>
        <v>1</v>
      </c>
      <c r="CM120" s="17">
        <f>EXP(-Treasuries_01152013!CR109*AE120)</f>
        <v>1</v>
      </c>
      <c r="CN120" s="17">
        <f>EXP(-Treasuries_01152013!CS109*AF120)</f>
        <v>1</v>
      </c>
      <c r="CO120" s="17">
        <f>EXP(-Treasuries_01152013!CT109*AG120)</f>
        <v>1</v>
      </c>
      <c r="CP120" s="17">
        <f>EXP(-Treasuries_01152013!CU109*AH120)</f>
        <v>1</v>
      </c>
      <c r="CQ120" s="17">
        <f>EXP(-Treasuries_01152013!CV109*AI120)</f>
        <v>1</v>
      </c>
      <c r="CR120" s="17">
        <f>EXP(-Treasuries_01152013!CW109*AJ120)</f>
        <v>1</v>
      </c>
      <c r="CS120" s="17">
        <f>EXP(-Treasuries_01152013!CX109*AK120)</f>
        <v>1</v>
      </c>
      <c r="CT120" s="17">
        <f>EXP(-Treasuries_01152013!CY109*AL120)</f>
        <v>1</v>
      </c>
      <c r="CU120" s="17">
        <f>EXP(-Treasuries_01152013!CZ109*AM120)</f>
        <v>1</v>
      </c>
      <c r="CV120" s="17">
        <f>EXP(-Treasuries_01152013!DA109*AN120)</f>
        <v>1</v>
      </c>
      <c r="CW120" s="17">
        <f>EXP(-Treasuries_01152013!DB109*AO120)</f>
        <v>1</v>
      </c>
      <c r="CX120" s="17">
        <f>EXP(-Treasuries_01152013!DC109*AP120)</f>
        <v>1</v>
      </c>
      <c r="CY120" s="17">
        <f>EXP(-Treasuries_01152013!DD109*AQ120)</f>
        <v>1</v>
      </c>
      <c r="CZ120" s="17">
        <f>EXP(-Treasuries_01152013!DE109*AR120)</f>
        <v>1</v>
      </c>
      <c r="DA120" s="17">
        <f>EXP(-Treasuries_01152013!DF109*AS120)</f>
        <v>1</v>
      </c>
      <c r="DB120" s="17">
        <f>EXP(-Treasuries_01152013!DG109*AT120)</f>
        <v>1</v>
      </c>
      <c r="DC120" s="17">
        <f>EXP(-Treasuries_01152013!DH109*AU120)</f>
        <v>1</v>
      </c>
      <c r="DD120" s="17">
        <f>EXP(-Treasuries_01152013!DI109*AV120)</f>
        <v>1</v>
      </c>
      <c r="DE120" s="17">
        <f>EXP(-Treasuries_01152013!DJ109*AW120)</f>
        <v>1</v>
      </c>
      <c r="DF120" s="17">
        <f>EXP(-Treasuries_01152013!DK109*AX120)</f>
        <v>1</v>
      </c>
      <c r="DG120" s="17">
        <f>EXP(-Treasuries_01152013!DL109*AY120)</f>
        <v>1</v>
      </c>
      <c r="DH120" s="17">
        <f>EXP(-Treasuries_01152013!DM109*AZ120)</f>
        <v>1</v>
      </c>
      <c r="DI120" s="17">
        <f>EXP(-Treasuries_01152013!DN109*BA120)</f>
        <v>1</v>
      </c>
      <c r="DJ120" s="17">
        <f>EXP(-Treasuries_01152013!DO109*BB120)</f>
        <v>1</v>
      </c>
      <c r="DK120" s="17">
        <f>EXP(-Treasuries_01152013!DP109*BC120)</f>
        <v>1</v>
      </c>
      <c r="DL120" s="17">
        <f>EXP(-Treasuries_01152013!DQ109*BD120)</f>
        <v>1</v>
      </c>
      <c r="DM120" s="17">
        <f>EXP(-Treasuries_01152013!DR109*BE120)</f>
        <v>1</v>
      </c>
      <c r="DN120" s="17">
        <f>EXP(-Treasuries_01152013!DS109*BF120)</f>
        <v>1</v>
      </c>
      <c r="DO120" s="17">
        <f>EXP(-Treasuries_01152013!DT109*BG120)</f>
        <v>1</v>
      </c>
      <c r="DP120" s="17">
        <f>EXP(-Treasuries_01152013!DU109*BH120)</f>
        <v>1</v>
      </c>
      <c r="DQ120" s="17">
        <f>EXP(-Treasuries_01152013!DV109*BI120)</f>
        <v>1</v>
      </c>
      <c r="DR120" s="17">
        <f>EXP(-Treasuries_01152013!DW109*BJ120)</f>
        <v>1</v>
      </c>
      <c r="DS120" s="17">
        <f>EXP(-Treasuries_01152013!DX109*BK120)</f>
        <v>1</v>
      </c>
      <c r="DT120" s="17">
        <f>EXP(-Treasuries_01152013!DY109*BL120)</f>
        <v>1</v>
      </c>
      <c r="DU120" s="17">
        <f>EXP(-Treasuries_01152013!DZ109*BM120)</f>
        <v>1</v>
      </c>
      <c r="DV120" s="17">
        <f>EXP(-Treasuries_01152013!EA109*BN120)</f>
        <v>1</v>
      </c>
      <c r="DW120" s="8" t="e">
        <f>SUMPRODUCT(BO120:DV120,Treasuries_01152013!K109:BR109)</f>
        <v>#DIV/0!</v>
      </c>
      <c r="DX120" s="11" t="e">
        <f t="shared" si="7"/>
        <v>#DIV/0!</v>
      </c>
    </row>
    <row r="121" spans="2:128">
      <c r="B121" s="10">
        <f>Treasuries_01152013!C110</f>
        <v>0.5</v>
      </c>
      <c r="C121" s="10">
        <f>Treasuries_01152013!E110</f>
        <v>100.453125</v>
      </c>
      <c r="D121" s="10">
        <f>Treasuries_01152013!F110</f>
        <v>100.476562</v>
      </c>
      <c r="E121" s="8">
        <f>Treasuries_01152013!H110</f>
        <v>1.75</v>
      </c>
      <c r="F121" s="8">
        <f t="shared" si="8"/>
        <v>100.4648435</v>
      </c>
      <c r="G121" s="24" t="e">
        <f>IF(Treasuries_01152013!BT110=0,0,theta0+(theta1+theta2)*(1-EXP(-Treasuries_01152013!BT110/la))/(Treasuries_01152013!BT110/la)-theta2*EXP(-Treasuries_01152013!BT110/la))</f>
        <v>#DIV/0!</v>
      </c>
      <c r="H121" s="24" t="e">
        <f>IF(Treasuries_01152013!BU110=0,0,theta0+(theta1+theta2)*(1-EXP(-Treasuries_01152013!BU110/la))/(Treasuries_01152013!BU110/la)-theta2*EXP(-Treasuries_01152013!BU110/la))</f>
        <v>#DIV/0!</v>
      </c>
      <c r="I121" s="24" t="e">
        <f>IF(Treasuries_01152013!BV110=0,0,theta0+(theta1+theta2)*(1-EXP(-Treasuries_01152013!BV110/la))/(Treasuries_01152013!BV110/la)-theta2*EXP(-Treasuries_01152013!BV110/la))</f>
        <v>#DIV/0!</v>
      </c>
      <c r="J121" s="24" t="e">
        <f>IF(Treasuries_01152013!BW110=0,0,theta0+(theta1+theta2)*(1-EXP(-Treasuries_01152013!BW110/la))/(Treasuries_01152013!BW110/la)-theta2*EXP(-Treasuries_01152013!BW110/la))</f>
        <v>#DIV/0!</v>
      </c>
      <c r="K121" s="24">
        <f>IF(Treasuries_01152013!BX110=0,0,theta0+(theta1+theta2)*(1-EXP(-Treasuries_01152013!BX110/la))/(Treasuries_01152013!BX110/la)-theta2*EXP(-Treasuries_01152013!BX110/la))</f>
        <v>0</v>
      </c>
      <c r="L121" s="24">
        <f>IF(Treasuries_01152013!BY110=0,0,theta0+(theta1+theta2)*(1-EXP(-Treasuries_01152013!BY110/la))/(Treasuries_01152013!BY110/la)-theta2*EXP(-Treasuries_01152013!BY110/la))</f>
        <v>0</v>
      </c>
      <c r="M121" s="24">
        <f>IF(Treasuries_01152013!BZ110=0,0,theta0+(theta1+theta2)*(1-EXP(-Treasuries_01152013!BZ110/la))/(Treasuries_01152013!BZ110/la)-theta2*EXP(-Treasuries_01152013!BZ110/la))</f>
        <v>0</v>
      </c>
      <c r="N121" s="24">
        <f>IF(Treasuries_01152013!CA110=0,0,theta0+(theta1+theta2)*(1-EXP(-Treasuries_01152013!CA110/la))/(Treasuries_01152013!CA110/la)-theta2*EXP(-Treasuries_01152013!CA110/la))</f>
        <v>0</v>
      </c>
      <c r="O121" s="24">
        <f>IF(Treasuries_01152013!CB110=0,0,theta0+(theta1+theta2)*(1-EXP(-Treasuries_01152013!CB110/la))/(Treasuries_01152013!CB110/la)-theta2*EXP(-Treasuries_01152013!CB110/la))</f>
        <v>0</v>
      </c>
      <c r="P121" s="24">
        <f>IF(Treasuries_01152013!CC110=0,0,theta0+(theta1+theta2)*(1-EXP(-Treasuries_01152013!CC110/la))/(Treasuries_01152013!CC110/la)-theta2*EXP(-Treasuries_01152013!CC110/la))</f>
        <v>0</v>
      </c>
      <c r="Q121" s="24">
        <f>IF(Treasuries_01152013!CD110=0,0,theta0+(theta1+theta2)*(1-EXP(-Treasuries_01152013!CD110/la))/(Treasuries_01152013!CD110/la)-theta2*EXP(-Treasuries_01152013!CD110/la))</f>
        <v>0</v>
      </c>
      <c r="R121" s="24">
        <f>IF(Treasuries_01152013!CE110=0,0,theta0+(theta1+theta2)*(1-EXP(-Treasuries_01152013!CE110/la))/(Treasuries_01152013!CE110/la)-theta2*EXP(-Treasuries_01152013!CE110/la))</f>
        <v>0</v>
      </c>
      <c r="S121" s="24">
        <f>IF(Treasuries_01152013!CF110=0,0,theta0+(theta1+theta2)*(1-EXP(-Treasuries_01152013!CF110/la))/(Treasuries_01152013!CF110/la)-theta2*EXP(-Treasuries_01152013!CF110/la))</f>
        <v>0</v>
      </c>
      <c r="T121" s="24">
        <f>IF(Treasuries_01152013!CG110=0,0,theta0+(theta1+theta2)*(1-EXP(-Treasuries_01152013!CG110/la))/(Treasuries_01152013!CG110/la)-theta2*EXP(-Treasuries_01152013!CG110/la))</f>
        <v>0</v>
      </c>
      <c r="U121" s="24">
        <f>IF(Treasuries_01152013!CH110=0,0,theta0+(theta1+theta2)*(1-EXP(-Treasuries_01152013!CH110/la))/(Treasuries_01152013!CH110/la)-theta2*EXP(-Treasuries_01152013!CH110/la))</f>
        <v>0</v>
      </c>
      <c r="V121" s="24">
        <f>IF(Treasuries_01152013!CI110=0,0,theta0+(theta1+theta2)*(1-EXP(-Treasuries_01152013!CI110/la))/(Treasuries_01152013!CI110/la)-theta2*EXP(-Treasuries_01152013!CI110/la))</f>
        <v>0</v>
      </c>
      <c r="W121" s="24">
        <f>IF(Treasuries_01152013!CJ110=0,0,theta0+(theta1+theta2)*(1-EXP(-Treasuries_01152013!CJ110/la))/(Treasuries_01152013!CJ110/la)-theta2*EXP(-Treasuries_01152013!CJ110/la))</f>
        <v>0</v>
      </c>
      <c r="X121" s="24">
        <f>IF(Treasuries_01152013!CK110=0,0,theta0+(theta1+theta2)*(1-EXP(-Treasuries_01152013!CK110/la))/(Treasuries_01152013!CK110/la)-theta2*EXP(-Treasuries_01152013!CK110/la))</f>
        <v>0</v>
      </c>
      <c r="Y121" s="24">
        <f>IF(Treasuries_01152013!CL110=0,0,theta0+(theta1+theta2)*(1-EXP(-Treasuries_01152013!CL110/la))/(Treasuries_01152013!CL110/la)-theta2*EXP(-Treasuries_01152013!CL110/la))</f>
        <v>0</v>
      </c>
      <c r="Z121" s="24">
        <f>IF(Treasuries_01152013!CM110=0,0,theta0+(theta1+theta2)*(1-EXP(-Treasuries_01152013!CM110/la))/(Treasuries_01152013!CM110/la)-theta2*EXP(-Treasuries_01152013!CM110/la))</f>
        <v>0</v>
      </c>
      <c r="AA121" s="24">
        <f>IF(Treasuries_01152013!CN110=0,0,theta0+(theta1+theta2)*(1-EXP(-Treasuries_01152013!CN110/la))/(Treasuries_01152013!CN110/la)-theta2*EXP(-Treasuries_01152013!CN110/la))</f>
        <v>0</v>
      </c>
      <c r="AB121" s="24">
        <f>IF(Treasuries_01152013!CO110=0,0,theta0+(theta1+theta2)*(1-EXP(-Treasuries_01152013!CO110/la))/(Treasuries_01152013!CO110/la)-theta2*EXP(-Treasuries_01152013!CO110/la))</f>
        <v>0</v>
      </c>
      <c r="AC121" s="24">
        <f>IF(Treasuries_01152013!CP110=0,0,theta0+(theta1+theta2)*(1-EXP(-Treasuries_01152013!CP110/la))/(Treasuries_01152013!CP110/la)-theta2*EXP(-Treasuries_01152013!CP110/la))</f>
        <v>0</v>
      </c>
      <c r="AD121" s="24">
        <f>IF(Treasuries_01152013!CQ110=0,0,theta0+(theta1+theta2)*(1-EXP(-Treasuries_01152013!CQ110/la))/(Treasuries_01152013!CQ110/la)-theta2*EXP(-Treasuries_01152013!CQ110/la))</f>
        <v>0</v>
      </c>
      <c r="AE121" s="24">
        <f>IF(Treasuries_01152013!CR110=0,0,theta0+(theta1+theta2)*(1-EXP(-Treasuries_01152013!CR110/la))/(Treasuries_01152013!CR110/la)-theta2*EXP(-Treasuries_01152013!CR110/la))</f>
        <v>0</v>
      </c>
      <c r="AF121" s="24">
        <f>IF(Treasuries_01152013!CS110=0,0,theta0+(theta1+theta2)*(1-EXP(-Treasuries_01152013!CS110/la))/(Treasuries_01152013!CS110/la)-theta2*EXP(-Treasuries_01152013!CS110/la))</f>
        <v>0</v>
      </c>
      <c r="AG121" s="24">
        <f>IF(Treasuries_01152013!CT110=0,0,theta0+(theta1+theta2)*(1-EXP(-Treasuries_01152013!CT110/la))/(Treasuries_01152013!CT110/la)-theta2*EXP(-Treasuries_01152013!CT110/la))</f>
        <v>0</v>
      </c>
      <c r="AH121" s="24">
        <f>IF(Treasuries_01152013!CU110=0,0,theta0+(theta1+theta2)*(1-EXP(-Treasuries_01152013!CU110/la))/(Treasuries_01152013!CU110/la)-theta2*EXP(-Treasuries_01152013!CU110/la))</f>
        <v>0</v>
      </c>
      <c r="AI121" s="24">
        <f>IF(Treasuries_01152013!CV110=0,0,theta0+(theta1+theta2)*(1-EXP(-Treasuries_01152013!CV110/la))/(Treasuries_01152013!CV110/la)-theta2*EXP(-Treasuries_01152013!CV110/la))</f>
        <v>0</v>
      </c>
      <c r="AJ121" s="24">
        <f>IF(Treasuries_01152013!CW110=0,0,theta0+(theta1+theta2)*(1-EXP(-Treasuries_01152013!CW110/la))/(Treasuries_01152013!CW110/la)-theta2*EXP(-Treasuries_01152013!CW110/la))</f>
        <v>0</v>
      </c>
      <c r="AK121" s="24">
        <f>IF(Treasuries_01152013!CX110=0,0,theta0+(theta1+theta2)*(1-EXP(-Treasuries_01152013!CX110/la))/(Treasuries_01152013!CX110/la)-theta2*EXP(-Treasuries_01152013!CX110/la))</f>
        <v>0</v>
      </c>
      <c r="AL121" s="24">
        <f>IF(Treasuries_01152013!CY110=0,0,theta0+(theta1+theta2)*(1-EXP(-Treasuries_01152013!CY110/la))/(Treasuries_01152013!CY110/la)-theta2*EXP(-Treasuries_01152013!CY110/la))</f>
        <v>0</v>
      </c>
      <c r="AM121" s="24">
        <f>IF(Treasuries_01152013!CZ110=0,0,theta0+(theta1+theta2)*(1-EXP(-Treasuries_01152013!CZ110/la))/(Treasuries_01152013!CZ110/la)-theta2*EXP(-Treasuries_01152013!CZ110/la))</f>
        <v>0</v>
      </c>
      <c r="AN121" s="24">
        <f>IF(Treasuries_01152013!DA110=0,0,theta0+(theta1+theta2)*(1-EXP(-Treasuries_01152013!DA110/la))/(Treasuries_01152013!DA110/la)-theta2*EXP(-Treasuries_01152013!DA110/la))</f>
        <v>0</v>
      </c>
      <c r="AO121" s="24">
        <f>IF(Treasuries_01152013!DB110=0,0,theta0+(theta1+theta2)*(1-EXP(-Treasuries_01152013!DB110/la))/(Treasuries_01152013!DB110/la)-theta2*EXP(-Treasuries_01152013!DB110/la))</f>
        <v>0</v>
      </c>
      <c r="AP121" s="24">
        <f>IF(Treasuries_01152013!DC110=0,0,theta0+(theta1+theta2)*(1-EXP(-Treasuries_01152013!DC110/la))/(Treasuries_01152013!DC110/la)-theta2*EXP(-Treasuries_01152013!DC110/la))</f>
        <v>0</v>
      </c>
      <c r="AQ121" s="24">
        <f>IF(Treasuries_01152013!DD110=0,0,theta0+(theta1+theta2)*(1-EXP(-Treasuries_01152013!DD110/la))/(Treasuries_01152013!DD110/la)-theta2*EXP(-Treasuries_01152013!DD110/la))</f>
        <v>0</v>
      </c>
      <c r="AR121" s="24">
        <f>IF(Treasuries_01152013!DE110=0,0,theta0+(theta1+theta2)*(1-EXP(-Treasuries_01152013!DE110/la))/(Treasuries_01152013!DE110/la)-theta2*EXP(-Treasuries_01152013!DE110/la))</f>
        <v>0</v>
      </c>
      <c r="AS121" s="24">
        <f>IF(Treasuries_01152013!DF110=0,0,theta0+(theta1+theta2)*(1-EXP(-Treasuries_01152013!DF110/la))/(Treasuries_01152013!DF110/la)-theta2*EXP(-Treasuries_01152013!DF110/la))</f>
        <v>0</v>
      </c>
      <c r="AT121" s="24">
        <f>IF(Treasuries_01152013!DG110=0,0,theta0+(theta1+theta2)*(1-EXP(-Treasuries_01152013!DG110/la))/(Treasuries_01152013!DG110/la)-theta2*EXP(-Treasuries_01152013!DG110/la))</f>
        <v>0</v>
      </c>
      <c r="AU121" s="24">
        <f>IF(Treasuries_01152013!DH110=0,0,theta0+(theta1+theta2)*(1-EXP(-Treasuries_01152013!DH110/la))/(Treasuries_01152013!DH110/la)-theta2*EXP(-Treasuries_01152013!DH110/la))</f>
        <v>0</v>
      </c>
      <c r="AV121" s="24">
        <f>IF(Treasuries_01152013!DI110=0,0,theta0+(theta1+theta2)*(1-EXP(-Treasuries_01152013!DI110/la))/(Treasuries_01152013!DI110/la)-theta2*EXP(-Treasuries_01152013!DI110/la))</f>
        <v>0</v>
      </c>
      <c r="AW121" s="24">
        <f>IF(Treasuries_01152013!DJ110=0,0,theta0+(theta1+theta2)*(1-EXP(-Treasuries_01152013!DJ110/la))/(Treasuries_01152013!DJ110/la)-theta2*EXP(-Treasuries_01152013!DJ110/la))</f>
        <v>0</v>
      </c>
      <c r="AX121" s="24">
        <f>IF(Treasuries_01152013!DK110=0,0,theta0+(theta1+theta2)*(1-EXP(-Treasuries_01152013!DK110/la))/(Treasuries_01152013!DK110/la)-theta2*EXP(-Treasuries_01152013!DK110/la))</f>
        <v>0</v>
      </c>
      <c r="AY121" s="24">
        <f>IF(Treasuries_01152013!DL110=0,0,theta0+(theta1+theta2)*(1-EXP(-Treasuries_01152013!DL110/la))/(Treasuries_01152013!DL110/la)-theta2*EXP(-Treasuries_01152013!DL110/la))</f>
        <v>0</v>
      </c>
      <c r="AZ121" s="24">
        <f>IF(Treasuries_01152013!DM110=0,0,theta0+(theta1+theta2)*(1-EXP(-Treasuries_01152013!DM110/la))/(Treasuries_01152013!DM110/la)-theta2*EXP(-Treasuries_01152013!DM110/la))</f>
        <v>0</v>
      </c>
      <c r="BA121" s="24">
        <f>IF(Treasuries_01152013!DN110=0,0,theta0+(theta1+theta2)*(1-EXP(-Treasuries_01152013!DN110/la))/(Treasuries_01152013!DN110/la)-theta2*EXP(-Treasuries_01152013!DN110/la))</f>
        <v>0</v>
      </c>
      <c r="BB121" s="24">
        <f>IF(Treasuries_01152013!DO110=0,0,theta0+(theta1+theta2)*(1-EXP(-Treasuries_01152013!DO110/la))/(Treasuries_01152013!DO110/la)-theta2*EXP(-Treasuries_01152013!DO110/la))</f>
        <v>0</v>
      </c>
      <c r="BC121" s="24">
        <f>IF(Treasuries_01152013!DP110=0,0,theta0+(theta1+theta2)*(1-EXP(-Treasuries_01152013!DP110/la))/(Treasuries_01152013!DP110/la)-theta2*EXP(-Treasuries_01152013!DP110/la))</f>
        <v>0</v>
      </c>
      <c r="BD121" s="24">
        <f>IF(Treasuries_01152013!DQ110=0,0,theta0+(theta1+theta2)*(1-EXP(-Treasuries_01152013!DQ110/la))/(Treasuries_01152013!DQ110/la)-theta2*EXP(-Treasuries_01152013!DQ110/la))</f>
        <v>0</v>
      </c>
      <c r="BE121" s="24">
        <f>IF(Treasuries_01152013!DR110=0,0,theta0+(theta1+theta2)*(1-EXP(-Treasuries_01152013!DR110/la))/(Treasuries_01152013!DR110/la)-theta2*EXP(-Treasuries_01152013!DR110/la))</f>
        <v>0</v>
      </c>
      <c r="BF121" s="24">
        <f>IF(Treasuries_01152013!DS110=0,0,theta0+(theta1+theta2)*(1-EXP(-Treasuries_01152013!DS110/la))/(Treasuries_01152013!DS110/la)-theta2*EXP(-Treasuries_01152013!DS110/la))</f>
        <v>0</v>
      </c>
      <c r="BG121" s="24">
        <f>IF(Treasuries_01152013!DT110=0,0,theta0+(theta1+theta2)*(1-EXP(-Treasuries_01152013!DT110/la))/(Treasuries_01152013!DT110/la)-theta2*EXP(-Treasuries_01152013!DT110/la))</f>
        <v>0</v>
      </c>
      <c r="BH121" s="24">
        <f>IF(Treasuries_01152013!DU110=0,0,theta0+(theta1+theta2)*(1-EXP(-Treasuries_01152013!DU110/la))/(Treasuries_01152013!DU110/la)-theta2*EXP(-Treasuries_01152013!DU110/la))</f>
        <v>0</v>
      </c>
      <c r="BI121" s="24">
        <f>IF(Treasuries_01152013!DV110=0,0,theta0+(theta1+theta2)*(1-EXP(-Treasuries_01152013!DV110/la))/(Treasuries_01152013!DV110/la)-theta2*EXP(-Treasuries_01152013!DV110/la))</f>
        <v>0</v>
      </c>
      <c r="BJ121" s="24">
        <f>IF(Treasuries_01152013!DW110=0,0,theta0+(theta1+theta2)*(1-EXP(-Treasuries_01152013!DW110/la))/(Treasuries_01152013!DW110/la)-theta2*EXP(-Treasuries_01152013!DW110/la))</f>
        <v>0</v>
      </c>
      <c r="BK121" s="24">
        <f>IF(Treasuries_01152013!DX110=0,0,theta0+(theta1+theta2)*(1-EXP(-Treasuries_01152013!DX110/la))/(Treasuries_01152013!DX110/la)-theta2*EXP(-Treasuries_01152013!DX110/la))</f>
        <v>0</v>
      </c>
      <c r="BL121" s="24">
        <f>IF(Treasuries_01152013!DY110=0,0,theta0+(theta1+theta2)*(1-EXP(-Treasuries_01152013!DY110/la))/(Treasuries_01152013!DY110/la)-theta2*EXP(-Treasuries_01152013!DY110/la))</f>
        <v>0</v>
      </c>
      <c r="BM121" s="24">
        <f>IF(Treasuries_01152013!DZ110=0,0,theta0+(theta1+theta2)*(1-EXP(-Treasuries_01152013!DZ110/la))/(Treasuries_01152013!DZ110/la)-theta2*EXP(-Treasuries_01152013!DZ110/la))</f>
        <v>0</v>
      </c>
      <c r="BN121" s="24">
        <f>IF(Treasuries_01152013!EA110=0,0,theta0+(theta1+theta2)*(1-EXP(-Treasuries_01152013!EA110/la))/(Treasuries_01152013!EA110/la)-theta2*EXP(-Treasuries_01152013!EA110/la))</f>
        <v>0</v>
      </c>
      <c r="BO121" s="17" t="e">
        <f>EXP(-Treasuries_01152013!BT110*G121)</f>
        <v>#DIV/0!</v>
      </c>
      <c r="BP121" s="17" t="e">
        <f>EXP(-Treasuries_01152013!BU110*H121)</f>
        <v>#DIV/0!</v>
      </c>
      <c r="BQ121" s="17" t="e">
        <f>EXP(-Treasuries_01152013!BV110*I121)</f>
        <v>#DIV/0!</v>
      </c>
      <c r="BR121" s="17" t="e">
        <f>EXP(-Treasuries_01152013!BW110*J121)</f>
        <v>#DIV/0!</v>
      </c>
      <c r="BS121" s="17">
        <f>EXP(-Treasuries_01152013!BX110*K121)</f>
        <v>1</v>
      </c>
      <c r="BT121" s="17">
        <f>EXP(-Treasuries_01152013!BY110*L121)</f>
        <v>1</v>
      </c>
      <c r="BU121" s="17">
        <f>EXP(-Treasuries_01152013!BZ110*M121)</f>
        <v>1</v>
      </c>
      <c r="BV121" s="17">
        <f>EXP(-Treasuries_01152013!CA110*N121)</f>
        <v>1</v>
      </c>
      <c r="BW121" s="17">
        <f>EXP(-Treasuries_01152013!CB110*O121)</f>
        <v>1</v>
      </c>
      <c r="BX121" s="17">
        <f>EXP(-Treasuries_01152013!CC110*P121)</f>
        <v>1</v>
      </c>
      <c r="BY121" s="17">
        <f>EXP(-Treasuries_01152013!CD110*Q121)</f>
        <v>1</v>
      </c>
      <c r="BZ121" s="17">
        <f>EXP(-Treasuries_01152013!CE110*R121)</f>
        <v>1</v>
      </c>
      <c r="CA121" s="17">
        <f>EXP(-Treasuries_01152013!CF110*S121)</f>
        <v>1</v>
      </c>
      <c r="CB121" s="17">
        <f>EXP(-Treasuries_01152013!CG110*T121)</f>
        <v>1</v>
      </c>
      <c r="CC121" s="17">
        <f>EXP(-Treasuries_01152013!CH110*U121)</f>
        <v>1</v>
      </c>
      <c r="CD121" s="17">
        <f>EXP(-Treasuries_01152013!CI110*V121)</f>
        <v>1</v>
      </c>
      <c r="CE121" s="17">
        <f>EXP(-Treasuries_01152013!CJ110*W121)</f>
        <v>1</v>
      </c>
      <c r="CF121" s="17">
        <f>EXP(-Treasuries_01152013!CK110*X121)</f>
        <v>1</v>
      </c>
      <c r="CG121" s="17">
        <f>EXP(-Treasuries_01152013!CL110*Y121)</f>
        <v>1</v>
      </c>
      <c r="CH121" s="17">
        <f>EXP(-Treasuries_01152013!CM110*Z121)</f>
        <v>1</v>
      </c>
      <c r="CI121" s="17">
        <f>EXP(-Treasuries_01152013!CN110*AA121)</f>
        <v>1</v>
      </c>
      <c r="CJ121" s="17">
        <f>EXP(-Treasuries_01152013!CO110*AB121)</f>
        <v>1</v>
      </c>
      <c r="CK121" s="17">
        <f>EXP(-Treasuries_01152013!CP110*AC121)</f>
        <v>1</v>
      </c>
      <c r="CL121" s="17">
        <f>EXP(-Treasuries_01152013!CQ110*AD121)</f>
        <v>1</v>
      </c>
      <c r="CM121" s="17">
        <f>EXP(-Treasuries_01152013!CR110*AE121)</f>
        <v>1</v>
      </c>
      <c r="CN121" s="17">
        <f>EXP(-Treasuries_01152013!CS110*AF121)</f>
        <v>1</v>
      </c>
      <c r="CO121" s="17">
        <f>EXP(-Treasuries_01152013!CT110*AG121)</f>
        <v>1</v>
      </c>
      <c r="CP121" s="17">
        <f>EXP(-Treasuries_01152013!CU110*AH121)</f>
        <v>1</v>
      </c>
      <c r="CQ121" s="17">
        <f>EXP(-Treasuries_01152013!CV110*AI121)</f>
        <v>1</v>
      </c>
      <c r="CR121" s="17">
        <f>EXP(-Treasuries_01152013!CW110*AJ121)</f>
        <v>1</v>
      </c>
      <c r="CS121" s="17">
        <f>EXP(-Treasuries_01152013!CX110*AK121)</f>
        <v>1</v>
      </c>
      <c r="CT121" s="17">
        <f>EXP(-Treasuries_01152013!CY110*AL121)</f>
        <v>1</v>
      </c>
      <c r="CU121" s="17">
        <f>EXP(-Treasuries_01152013!CZ110*AM121)</f>
        <v>1</v>
      </c>
      <c r="CV121" s="17">
        <f>EXP(-Treasuries_01152013!DA110*AN121)</f>
        <v>1</v>
      </c>
      <c r="CW121" s="17">
        <f>EXP(-Treasuries_01152013!DB110*AO121)</f>
        <v>1</v>
      </c>
      <c r="CX121" s="17">
        <f>EXP(-Treasuries_01152013!DC110*AP121)</f>
        <v>1</v>
      </c>
      <c r="CY121" s="17">
        <f>EXP(-Treasuries_01152013!DD110*AQ121)</f>
        <v>1</v>
      </c>
      <c r="CZ121" s="17">
        <f>EXP(-Treasuries_01152013!DE110*AR121)</f>
        <v>1</v>
      </c>
      <c r="DA121" s="17">
        <f>EXP(-Treasuries_01152013!DF110*AS121)</f>
        <v>1</v>
      </c>
      <c r="DB121" s="17">
        <f>EXP(-Treasuries_01152013!DG110*AT121)</f>
        <v>1</v>
      </c>
      <c r="DC121" s="17">
        <f>EXP(-Treasuries_01152013!DH110*AU121)</f>
        <v>1</v>
      </c>
      <c r="DD121" s="17">
        <f>EXP(-Treasuries_01152013!DI110*AV121)</f>
        <v>1</v>
      </c>
      <c r="DE121" s="17">
        <f>EXP(-Treasuries_01152013!DJ110*AW121)</f>
        <v>1</v>
      </c>
      <c r="DF121" s="17">
        <f>EXP(-Treasuries_01152013!DK110*AX121)</f>
        <v>1</v>
      </c>
      <c r="DG121" s="17">
        <f>EXP(-Treasuries_01152013!DL110*AY121)</f>
        <v>1</v>
      </c>
      <c r="DH121" s="17">
        <f>EXP(-Treasuries_01152013!DM110*AZ121)</f>
        <v>1</v>
      </c>
      <c r="DI121" s="17">
        <f>EXP(-Treasuries_01152013!DN110*BA121)</f>
        <v>1</v>
      </c>
      <c r="DJ121" s="17">
        <f>EXP(-Treasuries_01152013!DO110*BB121)</f>
        <v>1</v>
      </c>
      <c r="DK121" s="17">
        <f>EXP(-Treasuries_01152013!DP110*BC121)</f>
        <v>1</v>
      </c>
      <c r="DL121" s="17">
        <f>EXP(-Treasuries_01152013!DQ110*BD121)</f>
        <v>1</v>
      </c>
      <c r="DM121" s="17">
        <f>EXP(-Treasuries_01152013!DR110*BE121)</f>
        <v>1</v>
      </c>
      <c r="DN121" s="17">
        <f>EXP(-Treasuries_01152013!DS110*BF121)</f>
        <v>1</v>
      </c>
      <c r="DO121" s="17">
        <f>EXP(-Treasuries_01152013!DT110*BG121)</f>
        <v>1</v>
      </c>
      <c r="DP121" s="17">
        <f>EXP(-Treasuries_01152013!DU110*BH121)</f>
        <v>1</v>
      </c>
      <c r="DQ121" s="17">
        <f>EXP(-Treasuries_01152013!DV110*BI121)</f>
        <v>1</v>
      </c>
      <c r="DR121" s="17">
        <f>EXP(-Treasuries_01152013!DW110*BJ121)</f>
        <v>1</v>
      </c>
      <c r="DS121" s="17">
        <f>EXP(-Treasuries_01152013!DX110*BK121)</f>
        <v>1</v>
      </c>
      <c r="DT121" s="17">
        <f>EXP(-Treasuries_01152013!DY110*BL121)</f>
        <v>1</v>
      </c>
      <c r="DU121" s="17">
        <f>EXP(-Treasuries_01152013!DZ110*BM121)</f>
        <v>1</v>
      </c>
      <c r="DV121" s="17">
        <f>EXP(-Treasuries_01152013!EA110*BN121)</f>
        <v>1</v>
      </c>
      <c r="DW121" s="8" t="e">
        <f>SUMPRODUCT(BO121:DV121,Treasuries_01152013!K110:BR110)</f>
        <v>#DIV/0!</v>
      </c>
      <c r="DX121" s="11" t="e">
        <f t="shared" si="7"/>
        <v>#DIV/0!</v>
      </c>
    </row>
    <row r="122" spans="2:128">
      <c r="B122" s="10">
        <f>Treasuries_01152013!C111</f>
        <v>0.25</v>
      </c>
      <c r="C122" s="10">
        <f>Treasuries_01152013!E111</f>
        <v>100.023438</v>
      </c>
      <c r="D122" s="10">
        <f>Treasuries_01152013!F111</f>
        <v>100.03125</v>
      </c>
      <c r="E122" s="8">
        <f>Treasuries_01152013!H111</f>
        <v>1.7944444444444445</v>
      </c>
      <c r="F122" s="8">
        <f t="shared" si="8"/>
        <v>100.027344</v>
      </c>
      <c r="G122" s="24" t="e">
        <f>IF(Treasuries_01152013!BT111=0,0,theta0+(theta1+theta2)*(1-EXP(-Treasuries_01152013!BT111/la))/(Treasuries_01152013!BT111/la)-theta2*EXP(-Treasuries_01152013!BT111/la))</f>
        <v>#DIV/0!</v>
      </c>
      <c r="H122" s="24" t="e">
        <f>IF(Treasuries_01152013!BU111=0,0,theta0+(theta1+theta2)*(1-EXP(-Treasuries_01152013!BU111/la))/(Treasuries_01152013!BU111/la)-theta2*EXP(-Treasuries_01152013!BU111/la))</f>
        <v>#DIV/0!</v>
      </c>
      <c r="I122" s="24" t="e">
        <f>IF(Treasuries_01152013!BV111=0,0,theta0+(theta1+theta2)*(1-EXP(-Treasuries_01152013!BV111/la))/(Treasuries_01152013!BV111/la)-theta2*EXP(-Treasuries_01152013!BV111/la))</f>
        <v>#DIV/0!</v>
      </c>
      <c r="J122" s="24" t="e">
        <f>IF(Treasuries_01152013!BW111=0,0,theta0+(theta1+theta2)*(1-EXP(-Treasuries_01152013!BW111/la))/(Treasuries_01152013!BW111/la)-theta2*EXP(-Treasuries_01152013!BW111/la))</f>
        <v>#DIV/0!</v>
      </c>
      <c r="K122" s="24">
        <f>IF(Treasuries_01152013!BX111=0,0,theta0+(theta1+theta2)*(1-EXP(-Treasuries_01152013!BX111/la))/(Treasuries_01152013!BX111/la)-theta2*EXP(-Treasuries_01152013!BX111/la))</f>
        <v>0</v>
      </c>
      <c r="L122" s="24">
        <f>IF(Treasuries_01152013!BY111=0,0,theta0+(theta1+theta2)*(1-EXP(-Treasuries_01152013!BY111/la))/(Treasuries_01152013!BY111/la)-theta2*EXP(-Treasuries_01152013!BY111/la))</f>
        <v>0</v>
      </c>
      <c r="M122" s="24">
        <f>IF(Treasuries_01152013!BZ111=0,0,theta0+(theta1+theta2)*(1-EXP(-Treasuries_01152013!BZ111/la))/(Treasuries_01152013!BZ111/la)-theta2*EXP(-Treasuries_01152013!BZ111/la))</f>
        <v>0</v>
      </c>
      <c r="N122" s="24">
        <f>IF(Treasuries_01152013!CA111=0,0,theta0+(theta1+theta2)*(1-EXP(-Treasuries_01152013!CA111/la))/(Treasuries_01152013!CA111/la)-theta2*EXP(-Treasuries_01152013!CA111/la))</f>
        <v>0</v>
      </c>
      <c r="O122" s="24">
        <f>IF(Treasuries_01152013!CB111=0,0,theta0+(theta1+theta2)*(1-EXP(-Treasuries_01152013!CB111/la))/(Treasuries_01152013!CB111/la)-theta2*EXP(-Treasuries_01152013!CB111/la))</f>
        <v>0</v>
      </c>
      <c r="P122" s="24">
        <f>IF(Treasuries_01152013!CC111=0,0,theta0+(theta1+theta2)*(1-EXP(-Treasuries_01152013!CC111/la))/(Treasuries_01152013!CC111/la)-theta2*EXP(-Treasuries_01152013!CC111/la))</f>
        <v>0</v>
      </c>
      <c r="Q122" s="24">
        <f>IF(Treasuries_01152013!CD111=0,0,theta0+(theta1+theta2)*(1-EXP(-Treasuries_01152013!CD111/la))/(Treasuries_01152013!CD111/la)-theta2*EXP(-Treasuries_01152013!CD111/la))</f>
        <v>0</v>
      </c>
      <c r="R122" s="24">
        <f>IF(Treasuries_01152013!CE111=0,0,theta0+(theta1+theta2)*(1-EXP(-Treasuries_01152013!CE111/la))/(Treasuries_01152013!CE111/la)-theta2*EXP(-Treasuries_01152013!CE111/la))</f>
        <v>0</v>
      </c>
      <c r="S122" s="24">
        <f>IF(Treasuries_01152013!CF111=0,0,theta0+(theta1+theta2)*(1-EXP(-Treasuries_01152013!CF111/la))/(Treasuries_01152013!CF111/la)-theta2*EXP(-Treasuries_01152013!CF111/la))</f>
        <v>0</v>
      </c>
      <c r="T122" s="24">
        <f>IF(Treasuries_01152013!CG111=0,0,theta0+(theta1+theta2)*(1-EXP(-Treasuries_01152013!CG111/la))/(Treasuries_01152013!CG111/la)-theta2*EXP(-Treasuries_01152013!CG111/la))</f>
        <v>0</v>
      </c>
      <c r="U122" s="24">
        <f>IF(Treasuries_01152013!CH111=0,0,theta0+(theta1+theta2)*(1-EXP(-Treasuries_01152013!CH111/la))/(Treasuries_01152013!CH111/la)-theta2*EXP(-Treasuries_01152013!CH111/la))</f>
        <v>0</v>
      </c>
      <c r="V122" s="24">
        <f>IF(Treasuries_01152013!CI111=0,0,theta0+(theta1+theta2)*(1-EXP(-Treasuries_01152013!CI111/la))/(Treasuries_01152013!CI111/la)-theta2*EXP(-Treasuries_01152013!CI111/la))</f>
        <v>0</v>
      </c>
      <c r="W122" s="24">
        <f>IF(Treasuries_01152013!CJ111=0,0,theta0+(theta1+theta2)*(1-EXP(-Treasuries_01152013!CJ111/la))/(Treasuries_01152013!CJ111/la)-theta2*EXP(-Treasuries_01152013!CJ111/la))</f>
        <v>0</v>
      </c>
      <c r="X122" s="24">
        <f>IF(Treasuries_01152013!CK111=0,0,theta0+(theta1+theta2)*(1-EXP(-Treasuries_01152013!CK111/la))/(Treasuries_01152013!CK111/la)-theta2*EXP(-Treasuries_01152013!CK111/la))</f>
        <v>0</v>
      </c>
      <c r="Y122" s="24">
        <f>IF(Treasuries_01152013!CL111=0,0,theta0+(theta1+theta2)*(1-EXP(-Treasuries_01152013!CL111/la))/(Treasuries_01152013!CL111/la)-theta2*EXP(-Treasuries_01152013!CL111/la))</f>
        <v>0</v>
      </c>
      <c r="Z122" s="24">
        <f>IF(Treasuries_01152013!CM111=0,0,theta0+(theta1+theta2)*(1-EXP(-Treasuries_01152013!CM111/la))/(Treasuries_01152013!CM111/la)-theta2*EXP(-Treasuries_01152013!CM111/la))</f>
        <v>0</v>
      </c>
      <c r="AA122" s="24">
        <f>IF(Treasuries_01152013!CN111=0,0,theta0+(theta1+theta2)*(1-EXP(-Treasuries_01152013!CN111/la))/(Treasuries_01152013!CN111/la)-theta2*EXP(-Treasuries_01152013!CN111/la))</f>
        <v>0</v>
      </c>
      <c r="AB122" s="24">
        <f>IF(Treasuries_01152013!CO111=0,0,theta0+(theta1+theta2)*(1-EXP(-Treasuries_01152013!CO111/la))/(Treasuries_01152013!CO111/la)-theta2*EXP(-Treasuries_01152013!CO111/la))</f>
        <v>0</v>
      </c>
      <c r="AC122" s="24">
        <f>IF(Treasuries_01152013!CP111=0,0,theta0+(theta1+theta2)*(1-EXP(-Treasuries_01152013!CP111/la))/(Treasuries_01152013!CP111/la)-theta2*EXP(-Treasuries_01152013!CP111/la))</f>
        <v>0</v>
      </c>
      <c r="AD122" s="24">
        <f>IF(Treasuries_01152013!CQ111=0,0,theta0+(theta1+theta2)*(1-EXP(-Treasuries_01152013!CQ111/la))/(Treasuries_01152013!CQ111/la)-theta2*EXP(-Treasuries_01152013!CQ111/la))</f>
        <v>0</v>
      </c>
      <c r="AE122" s="24">
        <f>IF(Treasuries_01152013!CR111=0,0,theta0+(theta1+theta2)*(1-EXP(-Treasuries_01152013!CR111/la))/(Treasuries_01152013!CR111/la)-theta2*EXP(-Treasuries_01152013!CR111/la))</f>
        <v>0</v>
      </c>
      <c r="AF122" s="24">
        <f>IF(Treasuries_01152013!CS111=0,0,theta0+(theta1+theta2)*(1-EXP(-Treasuries_01152013!CS111/la))/(Treasuries_01152013!CS111/la)-theta2*EXP(-Treasuries_01152013!CS111/la))</f>
        <v>0</v>
      </c>
      <c r="AG122" s="24">
        <f>IF(Treasuries_01152013!CT111=0,0,theta0+(theta1+theta2)*(1-EXP(-Treasuries_01152013!CT111/la))/(Treasuries_01152013!CT111/la)-theta2*EXP(-Treasuries_01152013!CT111/la))</f>
        <v>0</v>
      </c>
      <c r="AH122" s="24">
        <f>IF(Treasuries_01152013!CU111=0,0,theta0+(theta1+theta2)*(1-EXP(-Treasuries_01152013!CU111/la))/(Treasuries_01152013!CU111/la)-theta2*EXP(-Treasuries_01152013!CU111/la))</f>
        <v>0</v>
      </c>
      <c r="AI122" s="24">
        <f>IF(Treasuries_01152013!CV111=0,0,theta0+(theta1+theta2)*(1-EXP(-Treasuries_01152013!CV111/la))/(Treasuries_01152013!CV111/la)-theta2*EXP(-Treasuries_01152013!CV111/la))</f>
        <v>0</v>
      </c>
      <c r="AJ122" s="24">
        <f>IF(Treasuries_01152013!CW111=0,0,theta0+(theta1+theta2)*(1-EXP(-Treasuries_01152013!CW111/la))/(Treasuries_01152013!CW111/la)-theta2*EXP(-Treasuries_01152013!CW111/la))</f>
        <v>0</v>
      </c>
      <c r="AK122" s="24">
        <f>IF(Treasuries_01152013!CX111=0,0,theta0+(theta1+theta2)*(1-EXP(-Treasuries_01152013!CX111/la))/(Treasuries_01152013!CX111/la)-theta2*EXP(-Treasuries_01152013!CX111/la))</f>
        <v>0</v>
      </c>
      <c r="AL122" s="24">
        <f>IF(Treasuries_01152013!CY111=0,0,theta0+(theta1+theta2)*(1-EXP(-Treasuries_01152013!CY111/la))/(Treasuries_01152013!CY111/la)-theta2*EXP(-Treasuries_01152013!CY111/la))</f>
        <v>0</v>
      </c>
      <c r="AM122" s="24">
        <f>IF(Treasuries_01152013!CZ111=0,0,theta0+(theta1+theta2)*(1-EXP(-Treasuries_01152013!CZ111/la))/(Treasuries_01152013!CZ111/la)-theta2*EXP(-Treasuries_01152013!CZ111/la))</f>
        <v>0</v>
      </c>
      <c r="AN122" s="24">
        <f>IF(Treasuries_01152013!DA111=0,0,theta0+(theta1+theta2)*(1-EXP(-Treasuries_01152013!DA111/la))/(Treasuries_01152013!DA111/la)-theta2*EXP(-Treasuries_01152013!DA111/la))</f>
        <v>0</v>
      </c>
      <c r="AO122" s="24">
        <f>IF(Treasuries_01152013!DB111=0,0,theta0+(theta1+theta2)*(1-EXP(-Treasuries_01152013!DB111/la))/(Treasuries_01152013!DB111/la)-theta2*EXP(-Treasuries_01152013!DB111/la))</f>
        <v>0</v>
      </c>
      <c r="AP122" s="24">
        <f>IF(Treasuries_01152013!DC111=0,0,theta0+(theta1+theta2)*(1-EXP(-Treasuries_01152013!DC111/la))/(Treasuries_01152013!DC111/la)-theta2*EXP(-Treasuries_01152013!DC111/la))</f>
        <v>0</v>
      </c>
      <c r="AQ122" s="24">
        <f>IF(Treasuries_01152013!DD111=0,0,theta0+(theta1+theta2)*(1-EXP(-Treasuries_01152013!DD111/la))/(Treasuries_01152013!DD111/la)-theta2*EXP(-Treasuries_01152013!DD111/la))</f>
        <v>0</v>
      </c>
      <c r="AR122" s="24">
        <f>IF(Treasuries_01152013!DE111=0,0,theta0+(theta1+theta2)*(1-EXP(-Treasuries_01152013!DE111/la))/(Treasuries_01152013!DE111/la)-theta2*EXP(-Treasuries_01152013!DE111/la))</f>
        <v>0</v>
      </c>
      <c r="AS122" s="24">
        <f>IF(Treasuries_01152013!DF111=0,0,theta0+(theta1+theta2)*(1-EXP(-Treasuries_01152013!DF111/la))/(Treasuries_01152013!DF111/la)-theta2*EXP(-Treasuries_01152013!DF111/la))</f>
        <v>0</v>
      </c>
      <c r="AT122" s="24">
        <f>IF(Treasuries_01152013!DG111=0,0,theta0+(theta1+theta2)*(1-EXP(-Treasuries_01152013!DG111/la))/(Treasuries_01152013!DG111/la)-theta2*EXP(-Treasuries_01152013!DG111/la))</f>
        <v>0</v>
      </c>
      <c r="AU122" s="24">
        <f>IF(Treasuries_01152013!DH111=0,0,theta0+(theta1+theta2)*(1-EXP(-Treasuries_01152013!DH111/la))/(Treasuries_01152013!DH111/la)-theta2*EXP(-Treasuries_01152013!DH111/la))</f>
        <v>0</v>
      </c>
      <c r="AV122" s="24">
        <f>IF(Treasuries_01152013!DI111=0,0,theta0+(theta1+theta2)*(1-EXP(-Treasuries_01152013!DI111/la))/(Treasuries_01152013!DI111/la)-theta2*EXP(-Treasuries_01152013!DI111/la))</f>
        <v>0</v>
      </c>
      <c r="AW122" s="24">
        <f>IF(Treasuries_01152013!DJ111=0,0,theta0+(theta1+theta2)*(1-EXP(-Treasuries_01152013!DJ111/la))/(Treasuries_01152013!DJ111/la)-theta2*EXP(-Treasuries_01152013!DJ111/la))</f>
        <v>0</v>
      </c>
      <c r="AX122" s="24">
        <f>IF(Treasuries_01152013!DK111=0,0,theta0+(theta1+theta2)*(1-EXP(-Treasuries_01152013!DK111/la))/(Treasuries_01152013!DK111/la)-theta2*EXP(-Treasuries_01152013!DK111/la))</f>
        <v>0</v>
      </c>
      <c r="AY122" s="24">
        <f>IF(Treasuries_01152013!DL111=0,0,theta0+(theta1+theta2)*(1-EXP(-Treasuries_01152013!DL111/la))/(Treasuries_01152013!DL111/la)-theta2*EXP(-Treasuries_01152013!DL111/la))</f>
        <v>0</v>
      </c>
      <c r="AZ122" s="24">
        <f>IF(Treasuries_01152013!DM111=0,0,theta0+(theta1+theta2)*(1-EXP(-Treasuries_01152013!DM111/la))/(Treasuries_01152013!DM111/la)-theta2*EXP(-Treasuries_01152013!DM111/la))</f>
        <v>0</v>
      </c>
      <c r="BA122" s="24">
        <f>IF(Treasuries_01152013!DN111=0,0,theta0+(theta1+theta2)*(1-EXP(-Treasuries_01152013!DN111/la))/(Treasuries_01152013!DN111/la)-theta2*EXP(-Treasuries_01152013!DN111/la))</f>
        <v>0</v>
      </c>
      <c r="BB122" s="24">
        <f>IF(Treasuries_01152013!DO111=0,0,theta0+(theta1+theta2)*(1-EXP(-Treasuries_01152013!DO111/la))/(Treasuries_01152013!DO111/la)-theta2*EXP(-Treasuries_01152013!DO111/la))</f>
        <v>0</v>
      </c>
      <c r="BC122" s="24">
        <f>IF(Treasuries_01152013!DP111=0,0,theta0+(theta1+theta2)*(1-EXP(-Treasuries_01152013!DP111/la))/(Treasuries_01152013!DP111/la)-theta2*EXP(-Treasuries_01152013!DP111/la))</f>
        <v>0</v>
      </c>
      <c r="BD122" s="24">
        <f>IF(Treasuries_01152013!DQ111=0,0,theta0+(theta1+theta2)*(1-EXP(-Treasuries_01152013!DQ111/la))/(Treasuries_01152013!DQ111/la)-theta2*EXP(-Treasuries_01152013!DQ111/la))</f>
        <v>0</v>
      </c>
      <c r="BE122" s="24">
        <f>IF(Treasuries_01152013!DR111=0,0,theta0+(theta1+theta2)*(1-EXP(-Treasuries_01152013!DR111/la))/(Treasuries_01152013!DR111/la)-theta2*EXP(-Treasuries_01152013!DR111/la))</f>
        <v>0</v>
      </c>
      <c r="BF122" s="24">
        <f>IF(Treasuries_01152013!DS111=0,0,theta0+(theta1+theta2)*(1-EXP(-Treasuries_01152013!DS111/la))/(Treasuries_01152013!DS111/la)-theta2*EXP(-Treasuries_01152013!DS111/la))</f>
        <v>0</v>
      </c>
      <c r="BG122" s="24">
        <f>IF(Treasuries_01152013!DT111=0,0,theta0+(theta1+theta2)*(1-EXP(-Treasuries_01152013!DT111/la))/(Treasuries_01152013!DT111/la)-theta2*EXP(-Treasuries_01152013!DT111/la))</f>
        <v>0</v>
      </c>
      <c r="BH122" s="24">
        <f>IF(Treasuries_01152013!DU111=0,0,theta0+(theta1+theta2)*(1-EXP(-Treasuries_01152013!DU111/la))/(Treasuries_01152013!DU111/la)-theta2*EXP(-Treasuries_01152013!DU111/la))</f>
        <v>0</v>
      </c>
      <c r="BI122" s="24">
        <f>IF(Treasuries_01152013!DV111=0,0,theta0+(theta1+theta2)*(1-EXP(-Treasuries_01152013!DV111/la))/(Treasuries_01152013!DV111/la)-theta2*EXP(-Treasuries_01152013!DV111/la))</f>
        <v>0</v>
      </c>
      <c r="BJ122" s="24">
        <f>IF(Treasuries_01152013!DW111=0,0,theta0+(theta1+theta2)*(1-EXP(-Treasuries_01152013!DW111/la))/(Treasuries_01152013!DW111/la)-theta2*EXP(-Treasuries_01152013!DW111/la))</f>
        <v>0</v>
      </c>
      <c r="BK122" s="24">
        <f>IF(Treasuries_01152013!DX111=0,0,theta0+(theta1+theta2)*(1-EXP(-Treasuries_01152013!DX111/la))/(Treasuries_01152013!DX111/la)-theta2*EXP(-Treasuries_01152013!DX111/la))</f>
        <v>0</v>
      </c>
      <c r="BL122" s="24">
        <f>IF(Treasuries_01152013!DY111=0,0,theta0+(theta1+theta2)*(1-EXP(-Treasuries_01152013!DY111/la))/(Treasuries_01152013!DY111/la)-theta2*EXP(-Treasuries_01152013!DY111/la))</f>
        <v>0</v>
      </c>
      <c r="BM122" s="24">
        <f>IF(Treasuries_01152013!DZ111=0,0,theta0+(theta1+theta2)*(1-EXP(-Treasuries_01152013!DZ111/la))/(Treasuries_01152013!DZ111/la)-theta2*EXP(-Treasuries_01152013!DZ111/la))</f>
        <v>0</v>
      </c>
      <c r="BN122" s="24">
        <f>IF(Treasuries_01152013!EA111=0,0,theta0+(theta1+theta2)*(1-EXP(-Treasuries_01152013!EA111/la))/(Treasuries_01152013!EA111/la)-theta2*EXP(-Treasuries_01152013!EA111/la))</f>
        <v>0</v>
      </c>
      <c r="BO122" s="17" t="e">
        <f>EXP(-Treasuries_01152013!BT111*G122)</f>
        <v>#DIV/0!</v>
      </c>
      <c r="BP122" s="17" t="e">
        <f>EXP(-Treasuries_01152013!BU111*H122)</f>
        <v>#DIV/0!</v>
      </c>
      <c r="BQ122" s="17" t="e">
        <f>EXP(-Treasuries_01152013!BV111*I122)</f>
        <v>#DIV/0!</v>
      </c>
      <c r="BR122" s="17" t="e">
        <f>EXP(-Treasuries_01152013!BW111*J122)</f>
        <v>#DIV/0!</v>
      </c>
      <c r="BS122" s="17">
        <f>EXP(-Treasuries_01152013!BX111*K122)</f>
        <v>1</v>
      </c>
      <c r="BT122" s="17">
        <f>EXP(-Treasuries_01152013!BY111*L122)</f>
        <v>1</v>
      </c>
      <c r="BU122" s="17">
        <f>EXP(-Treasuries_01152013!BZ111*M122)</f>
        <v>1</v>
      </c>
      <c r="BV122" s="17">
        <f>EXP(-Treasuries_01152013!CA111*N122)</f>
        <v>1</v>
      </c>
      <c r="BW122" s="17">
        <f>EXP(-Treasuries_01152013!CB111*O122)</f>
        <v>1</v>
      </c>
      <c r="BX122" s="17">
        <f>EXP(-Treasuries_01152013!CC111*P122)</f>
        <v>1</v>
      </c>
      <c r="BY122" s="17">
        <f>EXP(-Treasuries_01152013!CD111*Q122)</f>
        <v>1</v>
      </c>
      <c r="BZ122" s="17">
        <f>EXP(-Treasuries_01152013!CE111*R122)</f>
        <v>1</v>
      </c>
      <c r="CA122" s="17">
        <f>EXP(-Treasuries_01152013!CF111*S122)</f>
        <v>1</v>
      </c>
      <c r="CB122" s="17">
        <f>EXP(-Treasuries_01152013!CG111*T122)</f>
        <v>1</v>
      </c>
      <c r="CC122" s="17">
        <f>EXP(-Treasuries_01152013!CH111*U122)</f>
        <v>1</v>
      </c>
      <c r="CD122" s="17">
        <f>EXP(-Treasuries_01152013!CI111*V122)</f>
        <v>1</v>
      </c>
      <c r="CE122" s="17">
        <f>EXP(-Treasuries_01152013!CJ111*W122)</f>
        <v>1</v>
      </c>
      <c r="CF122" s="17">
        <f>EXP(-Treasuries_01152013!CK111*X122)</f>
        <v>1</v>
      </c>
      <c r="CG122" s="17">
        <f>EXP(-Treasuries_01152013!CL111*Y122)</f>
        <v>1</v>
      </c>
      <c r="CH122" s="17">
        <f>EXP(-Treasuries_01152013!CM111*Z122)</f>
        <v>1</v>
      </c>
      <c r="CI122" s="17">
        <f>EXP(-Treasuries_01152013!CN111*AA122)</f>
        <v>1</v>
      </c>
      <c r="CJ122" s="17">
        <f>EXP(-Treasuries_01152013!CO111*AB122)</f>
        <v>1</v>
      </c>
      <c r="CK122" s="17">
        <f>EXP(-Treasuries_01152013!CP111*AC122)</f>
        <v>1</v>
      </c>
      <c r="CL122" s="17">
        <f>EXP(-Treasuries_01152013!CQ111*AD122)</f>
        <v>1</v>
      </c>
      <c r="CM122" s="17">
        <f>EXP(-Treasuries_01152013!CR111*AE122)</f>
        <v>1</v>
      </c>
      <c r="CN122" s="17">
        <f>EXP(-Treasuries_01152013!CS111*AF122)</f>
        <v>1</v>
      </c>
      <c r="CO122" s="17">
        <f>EXP(-Treasuries_01152013!CT111*AG122)</f>
        <v>1</v>
      </c>
      <c r="CP122" s="17">
        <f>EXP(-Treasuries_01152013!CU111*AH122)</f>
        <v>1</v>
      </c>
      <c r="CQ122" s="17">
        <f>EXP(-Treasuries_01152013!CV111*AI122)</f>
        <v>1</v>
      </c>
      <c r="CR122" s="17">
        <f>EXP(-Treasuries_01152013!CW111*AJ122)</f>
        <v>1</v>
      </c>
      <c r="CS122" s="17">
        <f>EXP(-Treasuries_01152013!CX111*AK122)</f>
        <v>1</v>
      </c>
      <c r="CT122" s="17">
        <f>EXP(-Treasuries_01152013!CY111*AL122)</f>
        <v>1</v>
      </c>
      <c r="CU122" s="17">
        <f>EXP(-Treasuries_01152013!CZ111*AM122)</f>
        <v>1</v>
      </c>
      <c r="CV122" s="17">
        <f>EXP(-Treasuries_01152013!DA111*AN122)</f>
        <v>1</v>
      </c>
      <c r="CW122" s="17">
        <f>EXP(-Treasuries_01152013!DB111*AO122)</f>
        <v>1</v>
      </c>
      <c r="CX122" s="17">
        <f>EXP(-Treasuries_01152013!DC111*AP122)</f>
        <v>1</v>
      </c>
      <c r="CY122" s="17">
        <f>EXP(-Treasuries_01152013!DD111*AQ122)</f>
        <v>1</v>
      </c>
      <c r="CZ122" s="17">
        <f>EXP(-Treasuries_01152013!DE111*AR122)</f>
        <v>1</v>
      </c>
      <c r="DA122" s="17">
        <f>EXP(-Treasuries_01152013!DF111*AS122)</f>
        <v>1</v>
      </c>
      <c r="DB122" s="17">
        <f>EXP(-Treasuries_01152013!DG111*AT122)</f>
        <v>1</v>
      </c>
      <c r="DC122" s="17">
        <f>EXP(-Treasuries_01152013!DH111*AU122)</f>
        <v>1</v>
      </c>
      <c r="DD122" s="17">
        <f>EXP(-Treasuries_01152013!DI111*AV122)</f>
        <v>1</v>
      </c>
      <c r="DE122" s="17">
        <f>EXP(-Treasuries_01152013!DJ111*AW122)</f>
        <v>1</v>
      </c>
      <c r="DF122" s="17">
        <f>EXP(-Treasuries_01152013!DK111*AX122)</f>
        <v>1</v>
      </c>
      <c r="DG122" s="17">
        <f>EXP(-Treasuries_01152013!DL111*AY122)</f>
        <v>1</v>
      </c>
      <c r="DH122" s="17">
        <f>EXP(-Treasuries_01152013!DM111*AZ122)</f>
        <v>1</v>
      </c>
      <c r="DI122" s="17">
        <f>EXP(-Treasuries_01152013!DN111*BA122)</f>
        <v>1</v>
      </c>
      <c r="DJ122" s="17">
        <f>EXP(-Treasuries_01152013!DO111*BB122)</f>
        <v>1</v>
      </c>
      <c r="DK122" s="17">
        <f>EXP(-Treasuries_01152013!DP111*BC122)</f>
        <v>1</v>
      </c>
      <c r="DL122" s="17">
        <f>EXP(-Treasuries_01152013!DQ111*BD122)</f>
        <v>1</v>
      </c>
      <c r="DM122" s="17">
        <f>EXP(-Treasuries_01152013!DR111*BE122)</f>
        <v>1</v>
      </c>
      <c r="DN122" s="17">
        <f>EXP(-Treasuries_01152013!DS111*BF122)</f>
        <v>1</v>
      </c>
      <c r="DO122" s="17">
        <f>EXP(-Treasuries_01152013!DT111*BG122)</f>
        <v>1</v>
      </c>
      <c r="DP122" s="17">
        <f>EXP(-Treasuries_01152013!DU111*BH122)</f>
        <v>1</v>
      </c>
      <c r="DQ122" s="17">
        <f>EXP(-Treasuries_01152013!DV111*BI122)</f>
        <v>1</v>
      </c>
      <c r="DR122" s="17">
        <f>EXP(-Treasuries_01152013!DW111*BJ122)</f>
        <v>1</v>
      </c>
      <c r="DS122" s="17">
        <f>EXP(-Treasuries_01152013!DX111*BK122)</f>
        <v>1</v>
      </c>
      <c r="DT122" s="17">
        <f>EXP(-Treasuries_01152013!DY111*BL122)</f>
        <v>1</v>
      </c>
      <c r="DU122" s="17">
        <f>EXP(-Treasuries_01152013!DZ111*BM122)</f>
        <v>1</v>
      </c>
      <c r="DV122" s="17">
        <f>EXP(-Treasuries_01152013!EA111*BN122)</f>
        <v>1</v>
      </c>
      <c r="DW122" s="8" t="e">
        <f>SUMPRODUCT(BO122:DV122,Treasuries_01152013!K111:BR111)</f>
        <v>#DIV/0!</v>
      </c>
      <c r="DX122" s="11" t="e">
        <f t="shared" si="7"/>
        <v>#DIV/0!</v>
      </c>
    </row>
    <row r="123" spans="2:128">
      <c r="B123" s="10">
        <f>Treasuries_01152013!C112</f>
        <v>2.375</v>
      </c>
      <c r="C123" s="10">
        <f>Treasuries_01152013!E112</f>
        <v>103.785156</v>
      </c>
      <c r="D123" s="10">
        <f>Treasuries_01152013!F112</f>
        <v>103.808594</v>
      </c>
      <c r="E123" s="8">
        <f>Treasuries_01152013!H112</f>
        <v>1.7944444444444445</v>
      </c>
      <c r="F123" s="8">
        <f t="shared" si="8"/>
        <v>103.796875</v>
      </c>
      <c r="G123" s="24" t="e">
        <f>IF(Treasuries_01152013!BT112=0,0,theta0+(theta1+theta2)*(1-EXP(-Treasuries_01152013!BT112/la))/(Treasuries_01152013!BT112/la)-theta2*EXP(-Treasuries_01152013!BT112/la))</f>
        <v>#DIV/0!</v>
      </c>
      <c r="H123" s="24" t="e">
        <f>IF(Treasuries_01152013!BU112=0,0,theta0+(theta1+theta2)*(1-EXP(-Treasuries_01152013!BU112/la))/(Treasuries_01152013!BU112/la)-theta2*EXP(-Treasuries_01152013!BU112/la))</f>
        <v>#DIV/0!</v>
      </c>
      <c r="I123" s="24" t="e">
        <f>IF(Treasuries_01152013!BV112=0,0,theta0+(theta1+theta2)*(1-EXP(-Treasuries_01152013!BV112/la))/(Treasuries_01152013!BV112/la)-theta2*EXP(-Treasuries_01152013!BV112/la))</f>
        <v>#DIV/0!</v>
      </c>
      <c r="J123" s="24" t="e">
        <f>IF(Treasuries_01152013!BW112=0,0,theta0+(theta1+theta2)*(1-EXP(-Treasuries_01152013!BW112/la))/(Treasuries_01152013!BW112/la)-theta2*EXP(-Treasuries_01152013!BW112/la))</f>
        <v>#DIV/0!</v>
      </c>
      <c r="K123" s="24">
        <f>IF(Treasuries_01152013!BX112=0,0,theta0+(theta1+theta2)*(1-EXP(-Treasuries_01152013!BX112/la))/(Treasuries_01152013!BX112/la)-theta2*EXP(-Treasuries_01152013!BX112/la))</f>
        <v>0</v>
      </c>
      <c r="L123" s="24">
        <f>IF(Treasuries_01152013!BY112=0,0,theta0+(theta1+theta2)*(1-EXP(-Treasuries_01152013!BY112/la))/(Treasuries_01152013!BY112/la)-theta2*EXP(-Treasuries_01152013!BY112/la))</f>
        <v>0</v>
      </c>
      <c r="M123" s="24">
        <f>IF(Treasuries_01152013!BZ112=0,0,theta0+(theta1+theta2)*(1-EXP(-Treasuries_01152013!BZ112/la))/(Treasuries_01152013!BZ112/la)-theta2*EXP(-Treasuries_01152013!BZ112/la))</f>
        <v>0</v>
      </c>
      <c r="N123" s="24">
        <f>IF(Treasuries_01152013!CA112=0,0,theta0+(theta1+theta2)*(1-EXP(-Treasuries_01152013!CA112/la))/(Treasuries_01152013!CA112/la)-theta2*EXP(-Treasuries_01152013!CA112/la))</f>
        <v>0</v>
      </c>
      <c r="O123" s="24">
        <f>IF(Treasuries_01152013!CB112=0,0,theta0+(theta1+theta2)*(1-EXP(-Treasuries_01152013!CB112/la))/(Treasuries_01152013!CB112/la)-theta2*EXP(-Treasuries_01152013!CB112/la))</f>
        <v>0</v>
      </c>
      <c r="P123" s="24">
        <f>IF(Treasuries_01152013!CC112=0,0,theta0+(theta1+theta2)*(1-EXP(-Treasuries_01152013!CC112/la))/(Treasuries_01152013!CC112/la)-theta2*EXP(-Treasuries_01152013!CC112/la))</f>
        <v>0</v>
      </c>
      <c r="Q123" s="24">
        <f>IF(Treasuries_01152013!CD112=0,0,theta0+(theta1+theta2)*(1-EXP(-Treasuries_01152013!CD112/la))/(Treasuries_01152013!CD112/la)-theta2*EXP(-Treasuries_01152013!CD112/la))</f>
        <v>0</v>
      </c>
      <c r="R123" s="24">
        <f>IF(Treasuries_01152013!CE112=0,0,theta0+(theta1+theta2)*(1-EXP(-Treasuries_01152013!CE112/la))/(Treasuries_01152013!CE112/la)-theta2*EXP(-Treasuries_01152013!CE112/la))</f>
        <v>0</v>
      </c>
      <c r="S123" s="24">
        <f>IF(Treasuries_01152013!CF112=0,0,theta0+(theta1+theta2)*(1-EXP(-Treasuries_01152013!CF112/la))/(Treasuries_01152013!CF112/la)-theta2*EXP(-Treasuries_01152013!CF112/la))</f>
        <v>0</v>
      </c>
      <c r="T123" s="24">
        <f>IF(Treasuries_01152013!CG112=0,0,theta0+(theta1+theta2)*(1-EXP(-Treasuries_01152013!CG112/la))/(Treasuries_01152013!CG112/la)-theta2*EXP(-Treasuries_01152013!CG112/la))</f>
        <v>0</v>
      </c>
      <c r="U123" s="24">
        <f>IF(Treasuries_01152013!CH112=0,0,theta0+(theta1+theta2)*(1-EXP(-Treasuries_01152013!CH112/la))/(Treasuries_01152013!CH112/la)-theta2*EXP(-Treasuries_01152013!CH112/la))</f>
        <v>0</v>
      </c>
      <c r="V123" s="24">
        <f>IF(Treasuries_01152013!CI112=0,0,theta0+(theta1+theta2)*(1-EXP(-Treasuries_01152013!CI112/la))/(Treasuries_01152013!CI112/la)-theta2*EXP(-Treasuries_01152013!CI112/la))</f>
        <v>0</v>
      </c>
      <c r="W123" s="24">
        <f>IF(Treasuries_01152013!CJ112=0,0,theta0+(theta1+theta2)*(1-EXP(-Treasuries_01152013!CJ112/la))/(Treasuries_01152013!CJ112/la)-theta2*EXP(-Treasuries_01152013!CJ112/la))</f>
        <v>0</v>
      </c>
      <c r="X123" s="24">
        <f>IF(Treasuries_01152013!CK112=0,0,theta0+(theta1+theta2)*(1-EXP(-Treasuries_01152013!CK112/la))/(Treasuries_01152013!CK112/la)-theta2*EXP(-Treasuries_01152013!CK112/la))</f>
        <v>0</v>
      </c>
      <c r="Y123" s="24">
        <f>IF(Treasuries_01152013!CL112=0,0,theta0+(theta1+theta2)*(1-EXP(-Treasuries_01152013!CL112/la))/(Treasuries_01152013!CL112/la)-theta2*EXP(-Treasuries_01152013!CL112/la))</f>
        <v>0</v>
      </c>
      <c r="Z123" s="24">
        <f>IF(Treasuries_01152013!CM112=0,0,theta0+(theta1+theta2)*(1-EXP(-Treasuries_01152013!CM112/la))/(Treasuries_01152013!CM112/la)-theta2*EXP(-Treasuries_01152013!CM112/la))</f>
        <v>0</v>
      </c>
      <c r="AA123" s="24">
        <f>IF(Treasuries_01152013!CN112=0,0,theta0+(theta1+theta2)*(1-EXP(-Treasuries_01152013!CN112/la))/(Treasuries_01152013!CN112/la)-theta2*EXP(-Treasuries_01152013!CN112/la))</f>
        <v>0</v>
      </c>
      <c r="AB123" s="24">
        <f>IF(Treasuries_01152013!CO112=0,0,theta0+(theta1+theta2)*(1-EXP(-Treasuries_01152013!CO112/la))/(Treasuries_01152013!CO112/la)-theta2*EXP(-Treasuries_01152013!CO112/la))</f>
        <v>0</v>
      </c>
      <c r="AC123" s="24">
        <f>IF(Treasuries_01152013!CP112=0,0,theta0+(theta1+theta2)*(1-EXP(-Treasuries_01152013!CP112/la))/(Treasuries_01152013!CP112/la)-theta2*EXP(-Treasuries_01152013!CP112/la))</f>
        <v>0</v>
      </c>
      <c r="AD123" s="24">
        <f>IF(Treasuries_01152013!CQ112=0,0,theta0+(theta1+theta2)*(1-EXP(-Treasuries_01152013!CQ112/la))/(Treasuries_01152013!CQ112/la)-theta2*EXP(-Treasuries_01152013!CQ112/la))</f>
        <v>0</v>
      </c>
      <c r="AE123" s="24">
        <f>IF(Treasuries_01152013!CR112=0,0,theta0+(theta1+theta2)*(1-EXP(-Treasuries_01152013!CR112/la))/(Treasuries_01152013!CR112/la)-theta2*EXP(-Treasuries_01152013!CR112/la))</f>
        <v>0</v>
      </c>
      <c r="AF123" s="24">
        <f>IF(Treasuries_01152013!CS112=0,0,theta0+(theta1+theta2)*(1-EXP(-Treasuries_01152013!CS112/la))/(Treasuries_01152013!CS112/la)-theta2*EXP(-Treasuries_01152013!CS112/la))</f>
        <v>0</v>
      </c>
      <c r="AG123" s="24">
        <f>IF(Treasuries_01152013!CT112=0,0,theta0+(theta1+theta2)*(1-EXP(-Treasuries_01152013!CT112/la))/(Treasuries_01152013!CT112/la)-theta2*EXP(-Treasuries_01152013!CT112/la))</f>
        <v>0</v>
      </c>
      <c r="AH123" s="24">
        <f>IF(Treasuries_01152013!CU112=0,0,theta0+(theta1+theta2)*(1-EXP(-Treasuries_01152013!CU112/la))/(Treasuries_01152013!CU112/la)-theta2*EXP(-Treasuries_01152013!CU112/la))</f>
        <v>0</v>
      </c>
      <c r="AI123" s="24">
        <f>IF(Treasuries_01152013!CV112=0,0,theta0+(theta1+theta2)*(1-EXP(-Treasuries_01152013!CV112/la))/(Treasuries_01152013!CV112/la)-theta2*EXP(-Treasuries_01152013!CV112/la))</f>
        <v>0</v>
      </c>
      <c r="AJ123" s="24">
        <f>IF(Treasuries_01152013!CW112=0,0,theta0+(theta1+theta2)*(1-EXP(-Treasuries_01152013!CW112/la))/(Treasuries_01152013!CW112/la)-theta2*EXP(-Treasuries_01152013!CW112/la))</f>
        <v>0</v>
      </c>
      <c r="AK123" s="24">
        <f>IF(Treasuries_01152013!CX112=0,0,theta0+(theta1+theta2)*(1-EXP(-Treasuries_01152013!CX112/la))/(Treasuries_01152013!CX112/la)-theta2*EXP(-Treasuries_01152013!CX112/la))</f>
        <v>0</v>
      </c>
      <c r="AL123" s="24">
        <f>IF(Treasuries_01152013!CY112=0,0,theta0+(theta1+theta2)*(1-EXP(-Treasuries_01152013!CY112/la))/(Treasuries_01152013!CY112/la)-theta2*EXP(-Treasuries_01152013!CY112/la))</f>
        <v>0</v>
      </c>
      <c r="AM123" s="24">
        <f>IF(Treasuries_01152013!CZ112=0,0,theta0+(theta1+theta2)*(1-EXP(-Treasuries_01152013!CZ112/la))/(Treasuries_01152013!CZ112/la)-theta2*EXP(-Treasuries_01152013!CZ112/la))</f>
        <v>0</v>
      </c>
      <c r="AN123" s="24">
        <f>IF(Treasuries_01152013!DA112=0,0,theta0+(theta1+theta2)*(1-EXP(-Treasuries_01152013!DA112/la))/(Treasuries_01152013!DA112/la)-theta2*EXP(-Treasuries_01152013!DA112/la))</f>
        <v>0</v>
      </c>
      <c r="AO123" s="24">
        <f>IF(Treasuries_01152013!DB112=0,0,theta0+(theta1+theta2)*(1-EXP(-Treasuries_01152013!DB112/la))/(Treasuries_01152013!DB112/la)-theta2*EXP(-Treasuries_01152013!DB112/la))</f>
        <v>0</v>
      </c>
      <c r="AP123" s="24">
        <f>IF(Treasuries_01152013!DC112=0,0,theta0+(theta1+theta2)*(1-EXP(-Treasuries_01152013!DC112/la))/(Treasuries_01152013!DC112/la)-theta2*EXP(-Treasuries_01152013!DC112/la))</f>
        <v>0</v>
      </c>
      <c r="AQ123" s="24">
        <f>IF(Treasuries_01152013!DD112=0,0,theta0+(theta1+theta2)*(1-EXP(-Treasuries_01152013!DD112/la))/(Treasuries_01152013!DD112/la)-theta2*EXP(-Treasuries_01152013!DD112/la))</f>
        <v>0</v>
      </c>
      <c r="AR123" s="24">
        <f>IF(Treasuries_01152013!DE112=0,0,theta0+(theta1+theta2)*(1-EXP(-Treasuries_01152013!DE112/la))/(Treasuries_01152013!DE112/la)-theta2*EXP(-Treasuries_01152013!DE112/la))</f>
        <v>0</v>
      </c>
      <c r="AS123" s="24">
        <f>IF(Treasuries_01152013!DF112=0,0,theta0+(theta1+theta2)*(1-EXP(-Treasuries_01152013!DF112/la))/(Treasuries_01152013!DF112/la)-theta2*EXP(-Treasuries_01152013!DF112/la))</f>
        <v>0</v>
      </c>
      <c r="AT123" s="24">
        <f>IF(Treasuries_01152013!DG112=0,0,theta0+(theta1+theta2)*(1-EXP(-Treasuries_01152013!DG112/la))/(Treasuries_01152013!DG112/la)-theta2*EXP(-Treasuries_01152013!DG112/la))</f>
        <v>0</v>
      </c>
      <c r="AU123" s="24">
        <f>IF(Treasuries_01152013!DH112=0,0,theta0+(theta1+theta2)*(1-EXP(-Treasuries_01152013!DH112/la))/(Treasuries_01152013!DH112/la)-theta2*EXP(-Treasuries_01152013!DH112/la))</f>
        <v>0</v>
      </c>
      <c r="AV123" s="24">
        <f>IF(Treasuries_01152013!DI112=0,0,theta0+(theta1+theta2)*(1-EXP(-Treasuries_01152013!DI112/la))/(Treasuries_01152013!DI112/la)-theta2*EXP(-Treasuries_01152013!DI112/la))</f>
        <v>0</v>
      </c>
      <c r="AW123" s="24">
        <f>IF(Treasuries_01152013!DJ112=0,0,theta0+(theta1+theta2)*(1-EXP(-Treasuries_01152013!DJ112/la))/(Treasuries_01152013!DJ112/la)-theta2*EXP(-Treasuries_01152013!DJ112/la))</f>
        <v>0</v>
      </c>
      <c r="AX123" s="24">
        <f>IF(Treasuries_01152013!DK112=0,0,theta0+(theta1+theta2)*(1-EXP(-Treasuries_01152013!DK112/la))/(Treasuries_01152013!DK112/la)-theta2*EXP(-Treasuries_01152013!DK112/la))</f>
        <v>0</v>
      </c>
      <c r="AY123" s="24">
        <f>IF(Treasuries_01152013!DL112=0,0,theta0+(theta1+theta2)*(1-EXP(-Treasuries_01152013!DL112/la))/(Treasuries_01152013!DL112/la)-theta2*EXP(-Treasuries_01152013!DL112/la))</f>
        <v>0</v>
      </c>
      <c r="AZ123" s="24">
        <f>IF(Treasuries_01152013!DM112=0,0,theta0+(theta1+theta2)*(1-EXP(-Treasuries_01152013!DM112/la))/(Treasuries_01152013!DM112/la)-theta2*EXP(-Treasuries_01152013!DM112/la))</f>
        <v>0</v>
      </c>
      <c r="BA123" s="24">
        <f>IF(Treasuries_01152013!DN112=0,0,theta0+(theta1+theta2)*(1-EXP(-Treasuries_01152013!DN112/la))/(Treasuries_01152013!DN112/la)-theta2*EXP(-Treasuries_01152013!DN112/la))</f>
        <v>0</v>
      </c>
      <c r="BB123" s="24">
        <f>IF(Treasuries_01152013!DO112=0,0,theta0+(theta1+theta2)*(1-EXP(-Treasuries_01152013!DO112/la))/(Treasuries_01152013!DO112/la)-theta2*EXP(-Treasuries_01152013!DO112/la))</f>
        <v>0</v>
      </c>
      <c r="BC123" s="24">
        <f>IF(Treasuries_01152013!DP112=0,0,theta0+(theta1+theta2)*(1-EXP(-Treasuries_01152013!DP112/la))/(Treasuries_01152013!DP112/la)-theta2*EXP(-Treasuries_01152013!DP112/la))</f>
        <v>0</v>
      </c>
      <c r="BD123" s="24">
        <f>IF(Treasuries_01152013!DQ112=0,0,theta0+(theta1+theta2)*(1-EXP(-Treasuries_01152013!DQ112/la))/(Treasuries_01152013!DQ112/la)-theta2*EXP(-Treasuries_01152013!DQ112/la))</f>
        <v>0</v>
      </c>
      <c r="BE123" s="24">
        <f>IF(Treasuries_01152013!DR112=0,0,theta0+(theta1+theta2)*(1-EXP(-Treasuries_01152013!DR112/la))/(Treasuries_01152013!DR112/la)-theta2*EXP(-Treasuries_01152013!DR112/la))</f>
        <v>0</v>
      </c>
      <c r="BF123" s="24">
        <f>IF(Treasuries_01152013!DS112=0,0,theta0+(theta1+theta2)*(1-EXP(-Treasuries_01152013!DS112/la))/(Treasuries_01152013!DS112/la)-theta2*EXP(-Treasuries_01152013!DS112/la))</f>
        <v>0</v>
      </c>
      <c r="BG123" s="24">
        <f>IF(Treasuries_01152013!DT112=0,0,theta0+(theta1+theta2)*(1-EXP(-Treasuries_01152013!DT112/la))/(Treasuries_01152013!DT112/la)-theta2*EXP(-Treasuries_01152013!DT112/la))</f>
        <v>0</v>
      </c>
      <c r="BH123" s="24">
        <f>IF(Treasuries_01152013!DU112=0,0,theta0+(theta1+theta2)*(1-EXP(-Treasuries_01152013!DU112/la))/(Treasuries_01152013!DU112/la)-theta2*EXP(-Treasuries_01152013!DU112/la))</f>
        <v>0</v>
      </c>
      <c r="BI123" s="24">
        <f>IF(Treasuries_01152013!DV112=0,0,theta0+(theta1+theta2)*(1-EXP(-Treasuries_01152013!DV112/la))/(Treasuries_01152013!DV112/la)-theta2*EXP(-Treasuries_01152013!DV112/la))</f>
        <v>0</v>
      </c>
      <c r="BJ123" s="24">
        <f>IF(Treasuries_01152013!DW112=0,0,theta0+(theta1+theta2)*(1-EXP(-Treasuries_01152013!DW112/la))/(Treasuries_01152013!DW112/la)-theta2*EXP(-Treasuries_01152013!DW112/la))</f>
        <v>0</v>
      </c>
      <c r="BK123" s="24">
        <f>IF(Treasuries_01152013!DX112=0,0,theta0+(theta1+theta2)*(1-EXP(-Treasuries_01152013!DX112/la))/(Treasuries_01152013!DX112/la)-theta2*EXP(-Treasuries_01152013!DX112/la))</f>
        <v>0</v>
      </c>
      <c r="BL123" s="24">
        <f>IF(Treasuries_01152013!DY112=0,0,theta0+(theta1+theta2)*(1-EXP(-Treasuries_01152013!DY112/la))/(Treasuries_01152013!DY112/la)-theta2*EXP(-Treasuries_01152013!DY112/la))</f>
        <v>0</v>
      </c>
      <c r="BM123" s="24">
        <f>IF(Treasuries_01152013!DZ112=0,0,theta0+(theta1+theta2)*(1-EXP(-Treasuries_01152013!DZ112/la))/(Treasuries_01152013!DZ112/la)-theta2*EXP(-Treasuries_01152013!DZ112/la))</f>
        <v>0</v>
      </c>
      <c r="BN123" s="24">
        <f>IF(Treasuries_01152013!EA112=0,0,theta0+(theta1+theta2)*(1-EXP(-Treasuries_01152013!EA112/la))/(Treasuries_01152013!EA112/la)-theta2*EXP(-Treasuries_01152013!EA112/la))</f>
        <v>0</v>
      </c>
      <c r="BO123" s="17" t="e">
        <f>EXP(-Treasuries_01152013!BT112*G123)</f>
        <v>#DIV/0!</v>
      </c>
      <c r="BP123" s="17" t="e">
        <f>EXP(-Treasuries_01152013!BU112*H123)</f>
        <v>#DIV/0!</v>
      </c>
      <c r="BQ123" s="17" t="e">
        <f>EXP(-Treasuries_01152013!BV112*I123)</f>
        <v>#DIV/0!</v>
      </c>
      <c r="BR123" s="17" t="e">
        <f>EXP(-Treasuries_01152013!BW112*J123)</f>
        <v>#DIV/0!</v>
      </c>
      <c r="BS123" s="17">
        <f>EXP(-Treasuries_01152013!BX112*K123)</f>
        <v>1</v>
      </c>
      <c r="BT123" s="17">
        <f>EXP(-Treasuries_01152013!BY112*L123)</f>
        <v>1</v>
      </c>
      <c r="BU123" s="17">
        <f>EXP(-Treasuries_01152013!BZ112*M123)</f>
        <v>1</v>
      </c>
      <c r="BV123" s="17">
        <f>EXP(-Treasuries_01152013!CA112*N123)</f>
        <v>1</v>
      </c>
      <c r="BW123" s="17">
        <f>EXP(-Treasuries_01152013!CB112*O123)</f>
        <v>1</v>
      </c>
      <c r="BX123" s="17">
        <f>EXP(-Treasuries_01152013!CC112*P123)</f>
        <v>1</v>
      </c>
      <c r="BY123" s="17">
        <f>EXP(-Treasuries_01152013!CD112*Q123)</f>
        <v>1</v>
      </c>
      <c r="BZ123" s="17">
        <f>EXP(-Treasuries_01152013!CE112*R123)</f>
        <v>1</v>
      </c>
      <c r="CA123" s="17">
        <f>EXP(-Treasuries_01152013!CF112*S123)</f>
        <v>1</v>
      </c>
      <c r="CB123" s="17">
        <f>EXP(-Treasuries_01152013!CG112*T123)</f>
        <v>1</v>
      </c>
      <c r="CC123" s="17">
        <f>EXP(-Treasuries_01152013!CH112*U123)</f>
        <v>1</v>
      </c>
      <c r="CD123" s="17">
        <f>EXP(-Treasuries_01152013!CI112*V123)</f>
        <v>1</v>
      </c>
      <c r="CE123" s="17">
        <f>EXP(-Treasuries_01152013!CJ112*W123)</f>
        <v>1</v>
      </c>
      <c r="CF123" s="17">
        <f>EXP(-Treasuries_01152013!CK112*X123)</f>
        <v>1</v>
      </c>
      <c r="CG123" s="17">
        <f>EXP(-Treasuries_01152013!CL112*Y123)</f>
        <v>1</v>
      </c>
      <c r="CH123" s="17">
        <f>EXP(-Treasuries_01152013!CM112*Z123)</f>
        <v>1</v>
      </c>
      <c r="CI123" s="17">
        <f>EXP(-Treasuries_01152013!CN112*AA123)</f>
        <v>1</v>
      </c>
      <c r="CJ123" s="17">
        <f>EXP(-Treasuries_01152013!CO112*AB123)</f>
        <v>1</v>
      </c>
      <c r="CK123" s="17">
        <f>EXP(-Treasuries_01152013!CP112*AC123)</f>
        <v>1</v>
      </c>
      <c r="CL123" s="17">
        <f>EXP(-Treasuries_01152013!CQ112*AD123)</f>
        <v>1</v>
      </c>
      <c r="CM123" s="17">
        <f>EXP(-Treasuries_01152013!CR112*AE123)</f>
        <v>1</v>
      </c>
      <c r="CN123" s="17">
        <f>EXP(-Treasuries_01152013!CS112*AF123)</f>
        <v>1</v>
      </c>
      <c r="CO123" s="17">
        <f>EXP(-Treasuries_01152013!CT112*AG123)</f>
        <v>1</v>
      </c>
      <c r="CP123" s="17">
        <f>EXP(-Treasuries_01152013!CU112*AH123)</f>
        <v>1</v>
      </c>
      <c r="CQ123" s="17">
        <f>EXP(-Treasuries_01152013!CV112*AI123)</f>
        <v>1</v>
      </c>
      <c r="CR123" s="17">
        <f>EXP(-Treasuries_01152013!CW112*AJ123)</f>
        <v>1</v>
      </c>
      <c r="CS123" s="17">
        <f>EXP(-Treasuries_01152013!CX112*AK123)</f>
        <v>1</v>
      </c>
      <c r="CT123" s="17">
        <f>EXP(-Treasuries_01152013!CY112*AL123)</f>
        <v>1</v>
      </c>
      <c r="CU123" s="17">
        <f>EXP(-Treasuries_01152013!CZ112*AM123)</f>
        <v>1</v>
      </c>
      <c r="CV123" s="17">
        <f>EXP(-Treasuries_01152013!DA112*AN123)</f>
        <v>1</v>
      </c>
      <c r="CW123" s="17">
        <f>EXP(-Treasuries_01152013!DB112*AO123)</f>
        <v>1</v>
      </c>
      <c r="CX123" s="17">
        <f>EXP(-Treasuries_01152013!DC112*AP123)</f>
        <v>1</v>
      </c>
      <c r="CY123" s="17">
        <f>EXP(-Treasuries_01152013!DD112*AQ123)</f>
        <v>1</v>
      </c>
      <c r="CZ123" s="17">
        <f>EXP(-Treasuries_01152013!DE112*AR123)</f>
        <v>1</v>
      </c>
      <c r="DA123" s="17">
        <f>EXP(-Treasuries_01152013!DF112*AS123)</f>
        <v>1</v>
      </c>
      <c r="DB123" s="17">
        <f>EXP(-Treasuries_01152013!DG112*AT123)</f>
        <v>1</v>
      </c>
      <c r="DC123" s="17">
        <f>EXP(-Treasuries_01152013!DH112*AU123)</f>
        <v>1</v>
      </c>
      <c r="DD123" s="17">
        <f>EXP(-Treasuries_01152013!DI112*AV123)</f>
        <v>1</v>
      </c>
      <c r="DE123" s="17">
        <f>EXP(-Treasuries_01152013!DJ112*AW123)</f>
        <v>1</v>
      </c>
      <c r="DF123" s="17">
        <f>EXP(-Treasuries_01152013!DK112*AX123)</f>
        <v>1</v>
      </c>
      <c r="DG123" s="17">
        <f>EXP(-Treasuries_01152013!DL112*AY123)</f>
        <v>1</v>
      </c>
      <c r="DH123" s="17">
        <f>EXP(-Treasuries_01152013!DM112*AZ123)</f>
        <v>1</v>
      </c>
      <c r="DI123" s="17">
        <f>EXP(-Treasuries_01152013!DN112*BA123)</f>
        <v>1</v>
      </c>
      <c r="DJ123" s="17">
        <f>EXP(-Treasuries_01152013!DO112*BB123)</f>
        <v>1</v>
      </c>
      <c r="DK123" s="17">
        <f>EXP(-Treasuries_01152013!DP112*BC123)</f>
        <v>1</v>
      </c>
      <c r="DL123" s="17">
        <f>EXP(-Treasuries_01152013!DQ112*BD123)</f>
        <v>1</v>
      </c>
      <c r="DM123" s="17">
        <f>EXP(-Treasuries_01152013!DR112*BE123)</f>
        <v>1</v>
      </c>
      <c r="DN123" s="17">
        <f>EXP(-Treasuries_01152013!DS112*BF123)</f>
        <v>1</v>
      </c>
      <c r="DO123" s="17">
        <f>EXP(-Treasuries_01152013!DT112*BG123)</f>
        <v>1</v>
      </c>
      <c r="DP123" s="17">
        <f>EXP(-Treasuries_01152013!DU112*BH123)</f>
        <v>1</v>
      </c>
      <c r="DQ123" s="17">
        <f>EXP(-Treasuries_01152013!DV112*BI123)</f>
        <v>1</v>
      </c>
      <c r="DR123" s="17">
        <f>EXP(-Treasuries_01152013!DW112*BJ123)</f>
        <v>1</v>
      </c>
      <c r="DS123" s="17">
        <f>EXP(-Treasuries_01152013!DX112*BK123)</f>
        <v>1</v>
      </c>
      <c r="DT123" s="17">
        <f>EXP(-Treasuries_01152013!DY112*BL123)</f>
        <v>1</v>
      </c>
      <c r="DU123" s="17">
        <f>EXP(-Treasuries_01152013!DZ112*BM123)</f>
        <v>1</v>
      </c>
      <c r="DV123" s="17">
        <f>EXP(-Treasuries_01152013!EA112*BN123)</f>
        <v>1</v>
      </c>
      <c r="DW123" s="8" t="e">
        <f>SUMPRODUCT(BO123:DV123,Treasuries_01152013!K112:BR112)</f>
        <v>#DIV/0!</v>
      </c>
      <c r="DX123" s="11" t="e">
        <f t="shared" si="7"/>
        <v>#DIV/0!</v>
      </c>
    </row>
    <row r="124" spans="2:128">
      <c r="B124" s="10">
        <f>Treasuries_01152013!C113</f>
        <v>0.375</v>
      </c>
      <c r="C124" s="10">
        <f>Treasuries_01152013!E113</f>
        <v>100.234375</v>
      </c>
      <c r="D124" s="10">
        <f>Treasuries_01152013!F113</f>
        <v>100.257812</v>
      </c>
      <c r="E124" s="8">
        <f>Treasuries_01152013!H113</f>
        <v>1.8333333333333333</v>
      </c>
      <c r="F124" s="8">
        <f t="shared" si="8"/>
        <v>100.2460935</v>
      </c>
      <c r="G124" s="24" t="e">
        <f>IF(Treasuries_01152013!BT113=0,0,theta0+(theta1+theta2)*(1-EXP(-Treasuries_01152013!BT113/la))/(Treasuries_01152013!BT113/la)-theta2*EXP(-Treasuries_01152013!BT113/la))</f>
        <v>#DIV/0!</v>
      </c>
      <c r="H124" s="24" t="e">
        <f>IF(Treasuries_01152013!BU113=0,0,theta0+(theta1+theta2)*(1-EXP(-Treasuries_01152013!BU113/la))/(Treasuries_01152013!BU113/la)-theta2*EXP(-Treasuries_01152013!BU113/la))</f>
        <v>#DIV/0!</v>
      </c>
      <c r="I124" s="24" t="e">
        <f>IF(Treasuries_01152013!BV113=0,0,theta0+(theta1+theta2)*(1-EXP(-Treasuries_01152013!BV113/la))/(Treasuries_01152013!BV113/la)-theta2*EXP(-Treasuries_01152013!BV113/la))</f>
        <v>#DIV/0!</v>
      </c>
      <c r="J124" s="24" t="e">
        <f>IF(Treasuries_01152013!BW113=0,0,theta0+(theta1+theta2)*(1-EXP(-Treasuries_01152013!BW113/la))/(Treasuries_01152013!BW113/la)-theta2*EXP(-Treasuries_01152013!BW113/la))</f>
        <v>#DIV/0!</v>
      </c>
      <c r="K124" s="24">
        <f>IF(Treasuries_01152013!BX113=0,0,theta0+(theta1+theta2)*(1-EXP(-Treasuries_01152013!BX113/la))/(Treasuries_01152013!BX113/la)-theta2*EXP(-Treasuries_01152013!BX113/la))</f>
        <v>0</v>
      </c>
      <c r="L124" s="24">
        <f>IF(Treasuries_01152013!BY113=0,0,theta0+(theta1+theta2)*(1-EXP(-Treasuries_01152013!BY113/la))/(Treasuries_01152013!BY113/la)-theta2*EXP(-Treasuries_01152013!BY113/la))</f>
        <v>0</v>
      </c>
      <c r="M124" s="24">
        <f>IF(Treasuries_01152013!BZ113=0,0,theta0+(theta1+theta2)*(1-EXP(-Treasuries_01152013!BZ113/la))/(Treasuries_01152013!BZ113/la)-theta2*EXP(-Treasuries_01152013!BZ113/la))</f>
        <v>0</v>
      </c>
      <c r="N124" s="24">
        <f>IF(Treasuries_01152013!CA113=0,0,theta0+(theta1+theta2)*(1-EXP(-Treasuries_01152013!CA113/la))/(Treasuries_01152013!CA113/la)-theta2*EXP(-Treasuries_01152013!CA113/la))</f>
        <v>0</v>
      </c>
      <c r="O124" s="24">
        <f>IF(Treasuries_01152013!CB113=0,0,theta0+(theta1+theta2)*(1-EXP(-Treasuries_01152013!CB113/la))/(Treasuries_01152013!CB113/la)-theta2*EXP(-Treasuries_01152013!CB113/la))</f>
        <v>0</v>
      </c>
      <c r="P124" s="24">
        <f>IF(Treasuries_01152013!CC113=0,0,theta0+(theta1+theta2)*(1-EXP(-Treasuries_01152013!CC113/la))/(Treasuries_01152013!CC113/la)-theta2*EXP(-Treasuries_01152013!CC113/la))</f>
        <v>0</v>
      </c>
      <c r="Q124" s="24">
        <f>IF(Treasuries_01152013!CD113=0,0,theta0+(theta1+theta2)*(1-EXP(-Treasuries_01152013!CD113/la))/(Treasuries_01152013!CD113/la)-theta2*EXP(-Treasuries_01152013!CD113/la))</f>
        <v>0</v>
      </c>
      <c r="R124" s="24">
        <f>IF(Treasuries_01152013!CE113=0,0,theta0+(theta1+theta2)*(1-EXP(-Treasuries_01152013!CE113/la))/(Treasuries_01152013!CE113/la)-theta2*EXP(-Treasuries_01152013!CE113/la))</f>
        <v>0</v>
      </c>
      <c r="S124" s="24">
        <f>IF(Treasuries_01152013!CF113=0,0,theta0+(theta1+theta2)*(1-EXP(-Treasuries_01152013!CF113/la))/(Treasuries_01152013!CF113/la)-theta2*EXP(-Treasuries_01152013!CF113/la))</f>
        <v>0</v>
      </c>
      <c r="T124" s="24">
        <f>IF(Treasuries_01152013!CG113=0,0,theta0+(theta1+theta2)*(1-EXP(-Treasuries_01152013!CG113/la))/(Treasuries_01152013!CG113/la)-theta2*EXP(-Treasuries_01152013!CG113/la))</f>
        <v>0</v>
      </c>
      <c r="U124" s="24">
        <f>IF(Treasuries_01152013!CH113=0,0,theta0+(theta1+theta2)*(1-EXP(-Treasuries_01152013!CH113/la))/(Treasuries_01152013!CH113/la)-theta2*EXP(-Treasuries_01152013!CH113/la))</f>
        <v>0</v>
      </c>
      <c r="V124" s="24">
        <f>IF(Treasuries_01152013!CI113=0,0,theta0+(theta1+theta2)*(1-EXP(-Treasuries_01152013!CI113/la))/(Treasuries_01152013!CI113/la)-theta2*EXP(-Treasuries_01152013!CI113/la))</f>
        <v>0</v>
      </c>
      <c r="W124" s="24">
        <f>IF(Treasuries_01152013!CJ113=0,0,theta0+(theta1+theta2)*(1-EXP(-Treasuries_01152013!CJ113/la))/(Treasuries_01152013!CJ113/la)-theta2*EXP(-Treasuries_01152013!CJ113/la))</f>
        <v>0</v>
      </c>
      <c r="X124" s="24">
        <f>IF(Treasuries_01152013!CK113=0,0,theta0+(theta1+theta2)*(1-EXP(-Treasuries_01152013!CK113/la))/(Treasuries_01152013!CK113/la)-theta2*EXP(-Treasuries_01152013!CK113/la))</f>
        <v>0</v>
      </c>
      <c r="Y124" s="24">
        <f>IF(Treasuries_01152013!CL113=0,0,theta0+(theta1+theta2)*(1-EXP(-Treasuries_01152013!CL113/la))/(Treasuries_01152013!CL113/la)-theta2*EXP(-Treasuries_01152013!CL113/la))</f>
        <v>0</v>
      </c>
      <c r="Z124" s="24">
        <f>IF(Treasuries_01152013!CM113=0,0,theta0+(theta1+theta2)*(1-EXP(-Treasuries_01152013!CM113/la))/(Treasuries_01152013!CM113/la)-theta2*EXP(-Treasuries_01152013!CM113/la))</f>
        <v>0</v>
      </c>
      <c r="AA124" s="24">
        <f>IF(Treasuries_01152013!CN113=0,0,theta0+(theta1+theta2)*(1-EXP(-Treasuries_01152013!CN113/la))/(Treasuries_01152013!CN113/la)-theta2*EXP(-Treasuries_01152013!CN113/la))</f>
        <v>0</v>
      </c>
      <c r="AB124" s="24">
        <f>IF(Treasuries_01152013!CO113=0,0,theta0+(theta1+theta2)*(1-EXP(-Treasuries_01152013!CO113/la))/(Treasuries_01152013!CO113/la)-theta2*EXP(-Treasuries_01152013!CO113/la))</f>
        <v>0</v>
      </c>
      <c r="AC124" s="24">
        <f>IF(Treasuries_01152013!CP113=0,0,theta0+(theta1+theta2)*(1-EXP(-Treasuries_01152013!CP113/la))/(Treasuries_01152013!CP113/la)-theta2*EXP(-Treasuries_01152013!CP113/la))</f>
        <v>0</v>
      </c>
      <c r="AD124" s="24">
        <f>IF(Treasuries_01152013!CQ113=0,0,theta0+(theta1+theta2)*(1-EXP(-Treasuries_01152013!CQ113/la))/(Treasuries_01152013!CQ113/la)-theta2*EXP(-Treasuries_01152013!CQ113/la))</f>
        <v>0</v>
      </c>
      <c r="AE124" s="24">
        <f>IF(Treasuries_01152013!CR113=0,0,theta0+(theta1+theta2)*(1-EXP(-Treasuries_01152013!CR113/la))/(Treasuries_01152013!CR113/la)-theta2*EXP(-Treasuries_01152013!CR113/la))</f>
        <v>0</v>
      </c>
      <c r="AF124" s="24">
        <f>IF(Treasuries_01152013!CS113=0,0,theta0+(theta1+theta2)*(1-EXP(-Treasuries_01152013!CS113/la))/(Treasuries_01152013!CS113/la)-theta2*EXP(-Treasuries_01152013!CS113/la))</f>
        <v>0</v>
      </c>
      <c r="AG124" s="24">
        <f>IF(Treasuries_01152013!CT113=0,0,theta0+(theta1+theta2)*(1-EXP(-Treasuries_01152013!CT113/la))/(Treasuries_01152013!CT113/la)-theta2*EXP(-Treasuries_01152013!CT113/la))</f>
        <v>0</v>
      </c>
      <c r="AH124" s="24">
        <f>IF(Treasuries_01152013!CU113=0,0,theta0+(theta1+theta2)*(1-EXP(-Treasuries_01152013!CU113/la))/(Treasuries_01152013!CU113/la)-theta2*EXP(-Treasuries_01152013!CU113/la))</f>
        <v>0</v>
      </c>
      <c r="AI124" s="24">
        <f>IF(Treasuries_01152013!CV113=0,0,theta0+(theta1+theta2)*(1-EXP(-Treasuries_01152013!CV113/la))/(Treasuries_01152013!CV113/la)-theta2*EXP(-Treasuries_01152013!CV113/la))</f>
        <v>0</v>
      </c>
      <c r="AJ124" s="24">
        <f>IF(Treasuries_01152013!CW113=0,0,theta0+(theta1+theta2)*(1-EXP(-Treasuries_01152013!CW113/la))/(Treasuries_01152013!CW113/la)-theta2*EXP(-Treasuries_01152013!CW113/la))</f>
        <v>0</v>
      </c>
      <c r="AK124" s="24">
        <f>IF(Treasuries_01152013!CX113=0,0,theta0+(theta1+theta2)*(1-EXP(-Treasuries_01152013!CX113/la))/(Treasuries_01152013!CX113/la)-theta2*EXP(-Treasuries_01152013!CX113/la))</f>
        <v>0</v>
      </c>
      <c r="AL124" s="24">
        <f>IF(Treasuries_01152013!CY113=0,0,theta0+(theta1+theta2)*(1-EXP(-Treasuries_01152013!CY113/la))/(Treasuries_01152013!CY113/la)-theta2*EXP(-Treasuries_01152013!CY113/la))</f>
        <v>0</v>
      </c>
      <c r="AM124" s="24">
        <f>IF(Treasuries_01152013!CZ113=0,0,theta0+(theta1+theta2)*(1-EXP(-Treasuries_01152013!CZ113/la))/(Treasuries_01152013!CZ113/la)-theta2*EXP(-Treasuries_01152013!CZ113/la))</f>
        <v>0</v>
      </c>
      <c r="AN124" s="24">
        <f>IF(Treasuries_01152013!DA113=0,0,theta0+(theta1+theta2)*(1-EXP(-Treasuries_01152013!DA113/la))/(Treasuries_01152013!DA113/la)-theta2*EXP(-Treasuries_01152013!DA113/la))</f>
        <v>0</v>
      </c>
      <c r="AO124" s="24">
        <f>IF(Treasuries_01152013!DB113=0,0,theta0+(theta1+theta2)*(1-EXP(-Treasuries_01152013!DB113/la))/(Treasuries_01152013!DB113/la)-theta2*EXP(-Treasuries_01152013!DB113/la))</f>
        <v>0</v>
      </c>
      <c r="AP124" s="24">
        <f>IF(Treasuries_01152013!DC113=0,0,theta0+(theta1+theta2)*(1-EXP(-Treasuries_01152013!DC113/la))/(Treasuries_01152013!DC113/la)-theta2*EXP(-Treasuries_01152013!DC113/la))</f>
        <v>0</v>
      </c>
      <c r="AQ124" s="24">
        <f>IF(Treasuries_01152013!DD113=0,0,theta0+(theta1+theta2)*(1-EXP(-Treasuries_01152013!DD113/la))/(Treasuries_01152013!DD113/la)-theta2*EXP(-Treasuries_01152013!DD113/la))</f>
        <v>0</v>
      </c>
      <c r="AR124" s="24">
        <f>IF(Treasuries_01152013!DE113=0,0,theta0+(theta1+theta2)*(1-EXP(-Treasuries_01152013!DE113/la))/(Treasuries_01152013!DE113/la)-theta2*EXP(-Treasuries_01152013!DE113/la))</f>
        <v>0</v>
      </c>
      <c r="AS124" s="24">
        <f>IF(Treasuries_01152013!DF113=0,0,theta0+(theta1+theta2)*(1-EXP(-Treasuries_01152013!DF113/la))/(Treasuries_01152013!DF113/la)-theta2*EXP(-Treasuries_01152013!DF113/la))</f>
        <v>0</v>
      </c>
      <c r="AT124" s="24">
        <f>IF(Treasuries_01152013!DG113=0,0,theta0+(theta1+theta2)*(1-EXP(-Treasuries_01152013!DG113/la))/(Treasuries_01152013!DG113/la)-theta2*EXP(-Treasuries_01152013!DG113/la))</f>
        <v>0</v>
      </c>
      <c r="AU124" s="24">
        <f>IF(Treasuries_01152013!DH113=0,0,theta0+(theta1+theta2)*(1-EXP(-Treasuries_01152013!DH113/la))/(Treasuries_01152013!DH113/la)-theta2*EXP(-Treasuries_01152013!DH113/la))</f>
        <v>0</v>
      </c>
      <c r="AV124" s="24">
        <f>IF(Treasuries_01152013!DI113=0,0,theta0+(theta1+theta2)*(1-EXP(-Treasuries_01152013!DI113/la))/(Treasuries_01152013!DI113/la)-theta2*EXP(-Treasuries_01152013!DI113/la))</f>
        <v>0</v>
      </c>
      <c r="AW124" s="24">
        <f>IF(Treasuries_01152013!DJ113=0,0,theta0+(theta1+theta2)*(1-EXP(-Treasuries_01152013!DJ113/la))/(Treasuries_01152013!DJ113/la)-theta2*EXP(-Treasuries_01152013!DJ113/la))</f>
        <v>0</v>
      </c>
      <c r="AX124" s="24">
        <f>IF(Treasuries_01152013!DK113=0,0,theta0+(theta1+theta2)*(1-EXP(-Treasuries_01152013!DK113/la))/(Treasuries_01152013!DK113/la)-theta2*EXP(-Treasuries_01152013!DK113/la))</f>
        <v>0</v>
      </c>
      <c r="AY124" s="24">
        <f>IF(Treasuries_01152013!DL113=0,0,theta0+(theta1+theta2)*(1-EXP(-Treasuries_01152013!DL113/la))/(Treasuries_01152013!DL113/la)-theta2*EXP(-Treasuries_01152013!DL113/la))</f>
        <v>0</v>
      </c>
      <c r="AZ124" s="24">
        <f>IF(Treasuries_01152013!DM113=0,0,theta0+(theta1+theta2)*(1-EXP(-Treasuries_01152013!DM113/la))/(Treasuries_01152013!DM113/la)-theta2*EXP(-Treasuries_01152013!DM113/la))</f>
        <v>0</v>
      </c>
      <c r="BA124" s="24">
        <f>IF(Treasuries_01152013!DN113=0,0,theta0+(theta1+theta2)*(1-EXP(-Treasuries_01152013!DN113/la))/(Treasuries_01152013!DN113/la)-theta2*EXP(-Treasuries_01152013!DN113/la))</f>
        <v>0</v>
      </c>
      <c r="BB124" s="24">
        <f>IF(Treasuries_01152013!DO113=0,0,theta0+(theta1+theta2)*(1-EXP(-Treasuries_01152013!DO113/la))/(Treasuries_01152013!DO113/la)-theta2*EXP(-Treasuries_01152013!DO113/la))</f>
        <v>0</v>
      </c>
      <c r="BC124" s="24">
        <f>IF(Treasuries_01152013!DP113=0,0,theta0+(theta1+theta2)*(1-EXP(-Treasuries_01152013!DP113/la))/(Treasuries_01152013!DP113/la)-theta2*EXP(-Treasuries_01152013!DP113/la))</f>
        <v>0</v>
      </c>
      <c r="BD124" s="24">
        <f>IF(Treasuries_01152013!DQ113=0,0,theta0+(theta1+theta2)*(1-EXP(-Treasuries_01152013!DQ113/la))/(Treasuries_01152013!DQ113/la)-theta2*EXP(-Treasuries_01152013!DQ113/la))</f>
        <v>0</v>
      </c>
      <c r="BE124" s="24">
        <f>IF(Treasuries_01152013!DR113=0,0,theta0+(theta1+theta2)*(1-EXP(-Treasuries_01152013!DR113/la))/(Treasuries_01152013!DR113/la)-theta2*EXP(-Treasuries_01152013!DR113/la))</f>
        <v>0</v>
      </c>
      <c r="BF124" s="24">
        <f>IF(Treasuries_01152013!DS113=0,0,theta0+(theta1+theta2)*(1-EXP(-Treasuries_01152013!DS113/la))/(Treasuries_01152013!DS113/la)-theta2*EXP(-Treasuries_01152013!DS113/la))</f>
        <v>0</v>
      </c>
      <c r="BG124" s="24">
        <f>IF(Treasuries_01152013!DT113=0,0,theta0+(theta1+theta2)*(1-EXP(-Treasuries_01152013!DT113/la))/(Treasuries_01152013!DT113/la)-theta2*EXP(-Treasuries_01152013!DT113/la))</f>
        <v>0</v>
      </c>
      <c r="BH124" s="24">
        <f>IF(Treasuries_01152013!DU113=0,0,theta0+(theta1+theta2)*(1-EXP(-Treasuries_01152013!DU113/la))/(Treasuries_01152013!DU113/la)-theta2*EXP(-Treasuries_01152013!DU113/la))</f>
        <v>0</v>
      </c>
      <c r="BI124" s="24">
        <f>IF(Treasuries_01152013!DV113=0,0,theta0+(theta1+theta2)*(1-EXP(-Treasuries_01152013!DV113/la))/(Treasuries_01152013!DV113/la)-theta2*EXP(-Treasuries_01152013!DV113/la))</f>
        <v>0</v>
      </c>
      <c r="BJ124" s="24">
        <f>IF(Treasuries_01152013!DW113=0,0,theta0+(theta1+theta2)*(1-EXP(-Treasuries_01152013!DW113/la))/(Treasuries_01152013!DW113/la)-theta2*EXP(-Treasuries_01152013!DW113/la))</f>
        <v>0</v>
      </c>
      <c r="BK124" s="24">
        <f>IF(Treasuries_01152013!DX113=0,0,theta0+(theta1+theta2)*(1-EXP(-Treasuries_01152013!DX113/la))/(Treasuries_01152013!DX113/la)-theta2*EXP(-Treasuries_01152013!DX113/la))</f>
        <v>0</v>
      </c>
      <c r="BL124" s="24">
        <f>IF(Treasuries_01152013!DY113=0,0,theta0+(theta1+theta2)*(1-EXP(-Treasuries_01152013!DY113/la))/(Treasuries_01152013!DY113/la)-theta2*EXP(-Treasuries_01152013!DY113/la))</f>
        <v>0</v>
      </c>
      <c r="BM124" s="24">
        <f>IF(Treasuries_01152013!DZ113=0,0,theta0+(theta1+theta2)*(1-EXP(-Treasuries_01152013!DZ113/la))/(Treasuries_01152013!DZ113/la)-theta2*EXP(-Treasuries_01152013!DZ113/la))</f>
        <v>0</v>
      </c>
      <c r="BN124" s="24">
        <f>IF(Treasuries_01152013!EA113=0,0,theta0+(theta1+theta2)*(1-EXP(-Treasuries_01152013!EA113/la))/(Treasuries_01152013!EA113/la)-theta2*EXP(-Treasuries_01152013!EA113/la))</f>
        <v>0</v>
      </c>
      <c r="BO124" s="17" t="e">
        <f>EXP(-Treasuries_01152013!BT113*G124)</f>
        <v>#DIV/0!</v>
      </c>
      <c r="BP124" s="17" t="e">
        <f>EXP(-Treasuries_01152013!BU113*H124)</f>
        <v>#DIV/0!</v>
      </c>
      <c r="BQ124" s="17" t="e">
        <f>EXP(-Treasuries_01152013!BV113*I124)</f>
        <v>#DIV/0!</v>
      </c>
      <c r="BR124" s="17" t="e">
        <f>EXP(-Treasuries_01152013!BW113*J124)</f>
        <v>#DIV/0!</v>
      </c>
      <c r="BS124" s="17">
        <f>EXP(-Treasuries_01152013!BX113*K124)</f>
        <v>1</v>
      </c>
      <c r="BT124" s="17">
        <f>EXP(-Treasuries_01152013!BY113*L124)</f>
        <v>1</v>
      </c>
      <c r="BU124" s="17">
        <f>EXP(-Treasuries_01152013!BZ113*M124)</f>
        <v>1</v>
      </c>
      <c r="BV124" s="17">
        <f>EXP(-Treasuries_01152013!CA113*N124)</f>
        <v>1</v>
      </c>
      <c r="BW124" s="17">
        <f>EXP(-Treasuries_01152013!CB113*O124)</f>
        <v>1</v>
      </c>
      <c r="BX124" s="17">
        <f>EXP(-Treasuries_01152013!CC113*P124)</f>
        <v>1</v>
      </c>
      <c r="BY124" s="17">
        <f>EXP(-Treasuries_01152013!CD113*Q124)</f>
        <v>1</v>
      </c>
      <c r="BZ124" s="17">
        <f>EXP(-Treasuries_01152013!CE113*R124)</f>
        <v>1</v>
      </c>
      <c r="CA124" s="17">
        <f>EXP(-Treasuries_01152013!CF113*S124)</f>
        <v>1</v>
      </c>
      <c r="CB124" s="17">
        <f>EXP(-Treasuries_01152013!CG113*T124)</f>
        <v>1</v>
      </c>
      <c r="CC124" s="17">
        <f>EXP(-Treasuries_01152013!CH113*U124)</f>
        <v>1</v>
      </c>
      <c r="CD124" s="17">
        <f>EXP(-Treasuries_01152013!CI113*V124)</f>
        <v>1</v>
      </c>
      <c r="CE124" s="17">
        <f>EXP(-Treasuries_01152013!CJ113*W124)</f>
        <v>1</v>
      </c>
      <c r="CF124" s="17">
        <f>EXP(-Treasuries_01152013!CK113*X124)</f>
        <v>1</v>
      </c>
      <c r="CG124" s="17">
        <f>EXP(-Treasuries_01152013!CL113*Y124)</f>
        <v>1</v>
      </c>
      <c r="CH124" s="17">
        <f>EXP(-Treasuries_01152013!CM113*Z124)</f>
        <v>1</v>
      </c>
      <c r="CI124" s="17">
        <f>EXP(-Treasuries_01152013!CN113*AA124)</f>
        <v>1</v>
      </c>
      <c r="CJ124" s="17">
        <f>EXP(-Treasuries_01152013!CO113*AB124)</f>
        <v>1</v>
      </c>
      <c r="CK124" s="17">
        <f>EXP(-Treasuries_01152013!CP113*AC124)</f>
        <v>1</v>
      </c>
      <c r="CL124" s="17">
        <f>EXP(-Treasuries_01152013!CQ113*AD124)</f>
        <v>1</v>
      </c>
      <c r="CM124" s="17">
        <f>EXP(-Treasuries_01152013!CR113*AE124)</f>
        <v>1</v>
      </c>
      <c r="CN124" s="17">
        <f>EXP(-Treasuries_01152013!CS113*AF124)</f>
        <v>1</v>
      </c>
      <c r="CO124" s="17">
        <f>EXP(-Treasuries_01152013!CT113*AG124)</f>
        <v>1</v>
      </c>
      <c r="CP124" s="17">
        <f>EXP(-Treasuries_01152013!CU113*AH124)</f>
        <v>1</v>
      </c>
      <c r="CQ124" s="17">
        <f>EXP(-Treasuries_01152013!CV113*AI124)</f>
        <v>1</v>
      </c>
      <c r="CR124" s="17">
        <f>EXP(-Treasuries_01152013!CW113*AJ124)</f>
        <v>1</v>
      </c>
      <c r="CS124" s="17">
        <f>EXP(-Treasuries_01152013!CX113*AK124)</f>
        <v>1</v>
      </c>
      <c r="CT124" s="17">
        <f>EXP(-Treasuries_01152013!CY113*AL124)</f>
        <v>1</v>
      </c>
      <c r="CU124" s="17">
        <f>EXP(-Treasuries_01152013!CZ113*AM124)</f>
        <v>1</v>
      </c>
      <c r="CV124" s="17">
        <f>EXP(-Treasuries_01152013!DA113*AN124)</f>
        <v>1</v>
      </c>
      <c r="CW124" s="17">
        <f>EXP(-Treasuries_01152013!DB113*AO124)</f>
        <v>1</v>
      </c>
      <c r="CX124" s="17">
        <f>EXP(-Treasuries_01152013!DC113*AP124)</f>
        <v>1</v>
      </c>
      <c r="CY124" s="17">
        <f>EXP(-Treasuries_01152013!DD113*AQ124)</f>
        <v>1</v>
      </c>
      <c r="CZ124" s="17">
        <f>EXP(-Treasuries_01152013!DE113*AR124)</f>
        <v>1</v>
      </c>
      <c r="DA124" s="17">
        <f>EXP(-Treasuries_01152013!DF113*AS124)</f>
        <v>1</v>
      </c>
      <c r="DB124" s="17">
        <f>EXP(-Treasuries_01152013!DG113*AT124)</f>
        <v>1</v>
      </c>
      <c r="DC124" s="17">
        <f>EXP(-Treasuries_01152013!DH113*AU124)</f>
        <v>1</v>
      </c>
      <c r="DD124" s="17">
        <f>EXP(-Treasuries_01152013!DI113*AV124)</f>
        <v>1</v>
      </c>
      <c r="DE124" s="17">
        <f>EXP(-Treasuries_01152013!DJ113*AW124)</f>
        <v>1</v>
      </c>
      <c r="DF124" s="17">
        <f>EXP(-Treasuries_01152013!DK113*AX124)</f>
        <v>1</v>
      </c>
      <c r="DG124" s="17">
        <f>EXP(-Treasuries_01152013!DL113*AY124)</f>
        <v>1</v>
      </c>
      <c r="DH124" s="17">
        <f>EXP(-Treasuries_01152013!DM113*AZ124)</f>
        <v>1</v>
      </c>
      <c r="DI124" s="17">
        <f>EXP(-Treasuries_01152013!DN113*BA124)</f>
        <v>1</v>
      </c>
      <c r="DJ124" s="17">
        <f>EXP(-Treasuries_01152013!DO113*BB124)</f>
        <v>1</v>
      </c>
      <c r="DK124" s="17">
        <f>EXP(-Treasuries_01152013!DP113*BC124)</f>
        <v>1</v>
      </c>
      <c r="DL124" s="17">
        <f>EXP(-Treasuries_01152013!DQ113*BD124)</f>
        <v>1</v>
      </c>
      <c r="DM124" s="17">
        <f>EXP(-Treasuries_01152013!DR113*BE124)</f>
        <v>1</v>
      </c>
      <c r="DN124" s="17">
        <f>EXP(-Treasuries_01152013!DS113*BF124)</f>
        <v>1</v>
      </c>
      <c r="DO124" s="17">
        <f>EXP(-Treasuries_01152013!DT113*BG124)</f>
        <v>1</v>
      </c>
      <c r="DP124" s="17">
        <f>EXP(-Treasuries_01152013!DU113*BH124)</f>
        <v>1</v>
      </c>
      <c r="DQ124" s="17">
        <f>EXP(-Treasuries_01152013!DV113*BI124)</f>
        <v>1</v>
      </c>
      <c r="DR124" s="17">
        <f>EXP(-Treasuries_01152013!DW113*BJ124)</f>
        <v>1</v>
      </c>
      <c r="DS124" s="17">
        <f>EXP(-Treasuries_01152013!DX113*BK124)</f>
        <v>1</v>
      </c>
      <c r="DT124" s="17">
        <f>EXP(-Treasuries_01152013!DY113*BL124)</f>
        <v>1</v>
      </c>
      <c r="DU124" s="17">
        <f>EXP(-Treasuries_01152013!DZ113*BM124)</f>
        <v>1</v>
      </c>
      <c r="DV124" s="17">
        <f>EXP(-Treasuries_01152013!EA113*BN124)</f>
        <v>1</v>
      </c>
      <c r="DW124" s="8" t="e">
        <f>SUMPRODUCT(BO124:DV124,Treasuries_01152013!K113:BR113)</f>
        <v>#DIV/0!</v>
      </c>
      <c r="DX124" s="11" t="e">
        <f t="shared" si="7"/>
        <v>#DIV/0!</v>
      </c>
    </row>
    <row r="125" spans="2:128">
      <c r="B125" s="10">
        <f>Treasuries_01152013!C114</f>
        <v>4.25</v>
      </c>
      <c r="C125" s="10">
        <f>Treasuries_01152013!E114</f>
        <v>107.265625</v>
      </c>
      <c r="D125" s="10">
        <f>Treasuries_01152013!F114</f>
        <v>107.289062</v>
      </c>
      <c r="E125" s="8">
        <f>Treasuries_01152013!H114</f>
        <v>1.8333333333333333</v>
      </c>
      <c r="F125" s="8">
        <f t="shared" si="8"/>
        <v>107.2773435</v>
      </c>
      <c r="G125" s="24" t="e">
        <f>IF(Treasuries_01152013!BT114=0,0,theta0+(theta1+theta2)*(1-EXP(-Treasuries_01152013!BT114/la))/(Treasuries_01152013!BT114/la)-theta2*EXP(-Treasuries_01152013!BT114/la))</f>
        <v>#DIV/0!</v>
      </c>
      <c r="H125" s="24" t="e">
        <f>IF(Treasuries_01152013!BU114=0,0,theta0+(theta1+theta2)*(1-EXP(-Treasuries_01152013!BU114/la))/(Treasuries_01152013!BU114/la)-theta2*EXP(-Treasuries_01152013!BU114/la))</f>
        <v>#DIV/0!</v>
      </c>
      <c r="I125" s="24" t="e">
        <f>IF(Treasuries_01152013!BV114=0,0,theta0+(theta1+theta2)*(1-EXP(-Treasuries_01152013!BV114/la))/(Treasuries_01152013!BV114/la)-theta2*EXP(-Treasuries_01152013!BV114/la))</f>
        <v>#DIV/0!</v>
      </c>
      <c r="J125" s="24" t="e">
        <f>IF(Treasuries_01152013!BW114=0,0,theta0+(theta1+theta2)*(1-EXP(-Treasuries_01152013!BW114/la))/(Treasuries_01152013!BW114/la)-theta2*EXP(-Treasuries_01152013!BW114/la))</f>
        <v>#DIV/0!</v>
      </c>
      <c r="K125" s="24">
        <f>IF(Treasuries_01152013!BX114=0,0,theta0+(theta1+theta2)*(1-EXP(-Treasuries_01152013!BX114/la))/(Treasuries_01152013!BX114/la)-theta2*EXP(-Treasuries_01152013!BX114/la))</f>
        <v>0</v>
      </c>
      <c r="L125" s="24">
        <f>IF(Treasuries_01152013!BY114=0,0,theta0+(theta1+theta2)*(1-EXP(-Treasuries_01152013!BY114/la))/(Treasuries_01152013!BY114/la)-theta2*EXP(-Treasuries_01152013!BY114/la))</f>
        <v>0</v>
      </c>
      <c r="M125" s="24">
        <f>IF(Treasuries_01152013!BZ114=0,0,theta0+(theta1+theta2)*(1-EXP(-Treasuries_01152013!BZ114/la))/(Treasuries_01152013!BZ114/la)-theta2*EXP(-Treasuries_01152013!BZ114/la))</f>
        <v>0</v>
      </c>
      <c r="N125" s="24">
        <f>IF(Treasuries_01152013!CA114=0,0,theta0+(theta1+theta2)*(1-EXP(-Treasuries_01152013!CA114/la))/(Treasuries_01152013!CA114/la)-theta2*EXP(-Treasuries_01152013!CA114/la))</f>
        <v>0</v>
      </c>
      <c r="O125" s="24">
        <f>IF(Treasuries_01152013!CB114=0,0,theta0+(theta1+theta2)*(1-EXP(-Treasuries_01152013!CB114/la))/(Treasuries_01152013!CB114/la)-theta2*EXP(-Treasuries_01152013!CB114/la))</f>
        <v>0</v>
      </c>
      <c r="P125" s="24">
        <f>IF(Treasuries_01152013!CC114=0,0,theta0+(theta1+theta2)*(1-EXP(-Treasuries_01152013!CC114/la))/(Treasuries_01152013!CC114/la)-theta2*EXP(-Treasuries_01152013!CC114/la))</f>
        <v>0</v>
      </c>
      <c r="Q125" s="24">
        <f>IF(Treasuries_01152013!CD114=0,0,theta0+(theta1+theta2)*(1-EXP(-Treasuries_01152013!CD114/la))/(Treasuries_01152013!CD114/la)-theta2*EXP(-Treasuries_01152013!CD114/la))</f>
        <v>0</v>
      </c>
      <c r="R125" s="24">
        <f>IF(Treasuries_01152013!CE114=0,0,theta0+(theta1+theta2)*(1-EXP(-Treasuries_01152013!CE114/la))/(Treasuries_01152013!CE114/la)-theta2*EXP(-Treasuries_01152013!CE114/la))</f>
        <v>0</v>
      </c>
      <c r="S125" s="24">
        <f>IF(Treasuries_01152013!CF114=0,0,theta0+(theta1+theta2)*(1-EXP(-Treasuries_01152013!CF114/la))/(Treasuries_01152013!CF114/la)-theta2*EXP(-Treasuries_01152013!CF114/la))</f>
        <v>0</v>
      </c>
      <c r="T125" s="24">
        <f>IF(Treasuries_01152013!CG114=0,0,theta0+(theta1+theta2)*(1-EXP(-Treasuries_01152013!CG114/la))/(Treasuries_01152013!CG114/la)-theta2*EXP(-Treasuries_01152013!CG114/la))</f>
        <v>0</v>
      </c>
      <c r="U125" s="24">
        <f>IF(Treasuries_01152013!CH114=0,0,theta0+(theta1+theta2)*(1-EXP(-Treasuries_01152013!CH114/la))/(Treasuries_01152013!CH114/la)-theta2*EXP(-Treasuries_01152013!CH114/la))</f>
        <v>0</v>
      </c>
      <c r="V125" s="24">
        <f>IF(Treasuries_01152013!CI114=0,0,theta0+(theta1+theta2)*(1-EXP(-Treasuries_01152013!CI114/la))/(Treasuries_01152013!CI114/la)-theta2*EXP(-Treasuries_01152013!CI114/la))</f>
        <v>0</v>
      </c>
      <c r="W125" s="24">
        <f>IF(Treasuries_01152013!CJ114=0,0,theta0+(theta1+theta2)*(1-EXP(-Treasuries_01152013!CJ114/la))/(Treasuries_01152013!CJ114/la)-theta2*EXP(-Treasuries_01152013!CJ114/la))</f>
        <v>0</v>
      </c>
      <c r="X125" s="24">
        <f>IF(Treasuries_01152013!CK114=0,0,theta0+(theta1+theta2)*(1-EXP(-Treasuries_01152013!CK114/la))/(Treasuries_01152013!CK114/la)-theta2*EXP(-Treasuries_01152013!CK114/la))</f>
        <v>0</v>
      </c>
      <c r="Y125" s="24">
        <f>IF(Treasuries_01152013!CL114=0,0,theta0+(theta1+theta2)*(1-EXP(-Treasuries_01152013!CL114/la))/(Treasuries_01152013!CL114/la)-theta2*EXP(-Treasuries_01152013!CL114/la))</f>
        <v>0</v>
      </c>
      <c r="Z125" s="24">
        <f>IF(Treasuries_01152013!CM114=0,0,theta0+(theta1+theta2)*(1-EXP(-Treasuries_01152013!CM114/la))/(Treasuries_01152013!CM114/la)-theta2*EXP(-Treasuries_01152013!CM114/la))</f>
        <v>0</v>
      </c>
      <c r="AA125" s="24">
        <f>IF(Treasuries_01152013!CN114=0,0,theta0+(theta1+theta2)*(1-EXP(-Treasuries_01152013!CN114/la))/(Treasuries_01152013!CN114/la)-theta2*EXP(-Treasuries_01152013!CN114/la))</f>
        <v>0</v>
      </c>
      <c r="AB125" s="24">
        <f>IF(Treasuries_01152013!CO114=0,0,theta0+(theta1+theta2)*(1-EXP(-Treasuries_01152013!CO114/la))/(Treasuries_01152013!CO114/la)-theta2*EXP(-Treasuries_01152013!CO114/la))</f>
        <v>0</v>
      </c>
      <c r="AC125" s="24">
        <f>IF(Treasuries_01152013!CP114=0,0,theta0+(theta1+theta2)*(1-EXP(-Treasuries_01152013!CP114/la))/(Treasuries_01152013!CP114/la)-theta2*EXP(-Treasuries_01152013!CP114/la))</f>
        <v>0</v>
      </c>
      <c r="AD125" s="24">
        <f>IF(Treasuries_01152013!CQ114=0,0,theta0+(theta1+theta2)*(1-EXP(-Treasuries_01152013!CQ114/la))/(Treasuries_01152013!CQ114/la)-theta2*EXP(-Treasuries_01152013!CQ114/la))</f>
        <v>0</v>
      </c>
      <c r="AE125" s="24">
        <f>IF(Treasuries_01152013!CR114=0,0,theta0+(theta1+theta2)*(1-EXP(-Treasuries_01152013!CR114/la))/(Treasuries_01152013!CR114/la)-theta2*EXP(-Treasuries_01152013!CR114/la))</f>
        <v>0</v>
      </c>
      <c r="AF125" s="24">
        <f>IF(Treasuries_01152013!CS114=0,0,theta0+(theta1+theta2)*(1-EXP(-Treasuries_01152013!CS114/la))/(Treasuries_01152013!CS114/la)-theta2*EXP(-Treasuries_01152013!CS114/la))</f>
        <v>0</v>
      </c>
      <c r="AG125" s="24">
        <f>IF(Treasuries_01152013!CT114=0,0,theta0+(theta1+theta2)*(1-EXP(-Treasuries_01152013!CT114/la))/(Treasuries_01152013!CT114/la)-theta2*EXP(-Treasuries_01152013!CT114/la))</f>
        <v>0</v>
      </c>
      <c r="AH125" s="24">
        <f>IF(Treasuries_01152013!CU114=0,0,theta0+(theta1+theta2)*(1-EXP(-Treasuries_01152013!CU114/la))/(Treasuries_01152013!CU114/la)-theta2*EXP(-Treasuries_01152013!CU114/la))</f>
        <v>0</v>
      </c>
      <c r="AI125" s="24">
        <f>IF(Treasuries_01152013!CV114=0,0,theta0+(theta1+theta2)*(1-EXP(-Treasuries_01152013!CV114/la))/(Treasuries_01152013!CV114/la)-theta2*EXP(-Treasuries_01152013!CV114/la))</f>
        <v>0</v>
      </c>
      <c r="AJ125" s="24">
        <f>IF(Treasuries_01152013!CW114=0,0,theta0+(theta1+theta2)*(1-EXP(-Treasuries_01152013!CW114/la))/(Treasuries_01152013!CW114/la)-theta2*EXP(-Treasuries_01152013!CW114/la))</f>
        <v>0</v>
      </c>
      <c r="AK125" s="24">
        <f>IF(Treasuries_01152013!CX114=0,0,theta0+(theta1+theta2)*(1-EXP(-Treasuries_01152013!CX114/la))/(Treasuries_01152013!CX114/la)-theta2*EXP(-Treasuries_01152013!CX114/la))</f>
        <v>0</v>
      </c>
      <c r="AL125" s="24">
        <f>IF(Treasuries_01152013!CY114=0,0,theta0+(theta1+theta2)*(1-EXP(-Treasuries_01152013!CY114/la))/(Treasuries_01152013!CY114/la)-theta2*EXP(-Treasuries_01152013!CY114/la))</f>
        <v>0</v>
      </c>
      <c r="AM125" s="24">
        <f>IF(Treasuries_01152013!CZ114=0,0,theta0+(theta1+theta2)*(1-EXP(-Treasuries_01152013!CZ114/la))/(Treasuries_01152013!CZ114/la)-theta2*EXP(-Treasuries_01152013!CZ114/la))</f>
        <v>0</v>
      </c>
      <c r="AN125" s="24">
        <f>IF(Treasuries_01152013!DA114=0,0,theta0+(theta1+theta2)*(1-EXP(-Treasuries_01152013!DA114/la))/(Treasuries_01152013!DA114/la)-theta2*EXP(-Treasuries_01152013!DA114/la))</f>
        <v>0</v>
      </c>
      <c r="AO125" s="24">
        <f>IF(Treasuries_01152013!DB114=0,0,theta0+(theta1+theta2)*(1-EXP(-Treasuries_01152013!DB114/la))/(Treasuries_01152013!DB114/la)-theta2*EXP(-Treasuries_01152013!DB114/la))</f>
        <v>0</v>
      </c>
      <c r="AP125" s="24">
        <f>IF(Treasuries_01152013!DC114=0,0,theta0+(theta1+theta2)*(1-EXP(-Treasuries_01152013!DC114/la))/(Treasuries_01152013!DC114/la)-theta2*EXP(-Treasuries_01152013!DC114/la))</f>
        <v>0</v>
      </c>
      <c r="AQ125" s="24">
        <f>IF(Treasuries_01152013!DD114=0,0,theta0+(theta1+theta2)*(1-EXP(-Treasuries_01152013!DD114/la))/(Treasuries_01152013!DD114/la)-theta2*EXP(-Treasuries_01152013!DD114/la))</f>
        <v>0</v>
      </c>
      <c r="AR125" s="24">
        <f>IF(Treasuries_01152013!DE114=0,0,theta0+(theta1+theta2)*(1-EXP(-Treasuries_01152013!DE114/la))/(Treasuries_01152013!DE114/la)-theta2*EXP(-Treasuries_01152013!DE114/la))</f>
        <v>0</v>
      </c>
      <c r="AS125" s="24">
        <f>IF(Treasuries_01152013!DF114=0,0,theta0+(theta1+theta2)*(1-EXP(-Treasuries_01152013!DF114/la))/(Treasuries_01152013!DF114/la)-theta2*EXP(-Treasuries_01152013!DF114/la))</f>
        <v>0</v>
      </c>
      <c r="AT125" s="24">
        <f>IF(Treasuries_01152013!DG114=0,0,theta0+(theta1+theta2)*(1-EXP(-Treasuries_01152013!DG114/la))/(Treasuries_01152013!DG114/la)-theta2*EXP(-Treasuries_01152013!DG114/la))</f>
        <v>0</v>
      </c>
      <c r="AU125" s="24">
        <f>IF(Treasuries_01152013!DH114=0,0,theta0+(theta1+theta2)*(1-EXP(-Treasuries_01152013!DH114/la))/(Treasuries_01152013!DH114/la)-theta2*EXP(-Treasuries_01152013!DH114/la))</f>
        <v>0</v>
      </c>
      <c r="AV125" s="24">
        <f>IF(Treasuries_01152013!DI114=0,0,theta0+(theta1+theta2)*(1-EXP(-Treasuries_01152013!DI114/la))/(Treasuries_01152013!DI114/la)-theta2*EXP(-Treasuries_01152013!DI114/la))</f>
        <v>0</v>
      </c>
      <c r="AW125" s="24">
        <f>IF(Treasuries_01152013!DJ114=0,0,theta0+(theta1+theta2)*(1-EXP(-Treasuries_01152013!DJ114/la))/(Treasuries_01152013!DJ114/la)-theta2*EXP(-Treasuries_01152013!DJ114/la))</f>
        <v>0</v>
      </c>
      <c r="AX125" s="24">
        <f>IF(Treasuries_01152013!DK114=0,0,theta0+(theta1+theta2)*(1-EXP(-Treasuries_01152013!DK114/la))/(Treasuries_01152013!DK114/la)-theta2*EXP(-Treasuries_01152013!DK114/la))</f>
        <v>0</v>
      </c>
      <c r="AY125" s="24">
        <f>IF(Treasuries_01152013!DL114=0,0,theta0+(theta1+theta2)*(1-EXP(-Treasuries_01152013!DL114/la))/(Treasuries_01152013!DL114/la)-theta2*EXP(-Treasuries_01152013!DL114/la))</f>
        <v>0</v>
      </c>
      <c r="AZ125" s="24">
        <f>IF(Treasuries_01152013!DM114=0,0,theta0+(theta1+theta2)*(1-EXP(-Treasuries_01152013!DM114/la))/(Treasuries_01152013!DM114/la)-theta2*EXP(-Treasuries_01152013!DM114/la))</f>
        <v>0</v>
      </c>
      <c r="BA125" s="24">
        <f>IF(Treasuries_01152013!DN114=0,0,theta0+(theta1+theta2)*(1-EXP(-Treasuries_01152013!DN114/la))/(Treasuries_01152013!DN114/la)-theta2*EXP(-Treasuries_01152013!DN114/la))</f>
        <v>0</v>
      </c>
      <c r="BB125" s="24">
        <f>IF(Treasuries_01152013!DO114=0,0,theta0+(theta1+theta2)*(1-EXP(-Treasuries_01152013!DO114/la))/(Treasuries_01152013!DO114/la)-theta2*EXP(-Treasuries_01152013!DO114/la))</f>
        <v>0</v>
      </c>
      <c r="BC125" s="24">
        <f>IF(Treasuries_01152013!DP114=0,0,theta0+(theta1+theta2)*(1-EXP(-Treasuries_01152013!DP114/la))/(Treasuries_01152013!DP114/la)-theta2*EXP(-Treasuries_01152013!DP114/la))</f>
        <v>0</v>
      </c>
      <c r="BD125" s="24">
        <f>IF(Treasuries_01152013!DQ114=0,0,theta0+(theta1+theta2)*(1-EXP(-Treasuries_01152013!DQ114/la))/(Treasuries_01152013!DQ114/la)-theta2*EXP(-Treasuries_01152013!DQ114/la))</f>
        <v>0</v>
      </c>
      <c r="BE125" s="24">
        <f>IF(Treasuries_01152013!DR114=0,0,theta0+(theta1+theta2)*(1-EXP(-Treasuries_01152013!DR114/la))/(Treasuries_01152013!DR114/la)-theta2*EXP(-Treasuries_01152013!DR114/la))</f>
        <v>0</v>
      </c>
      <c r="BF125" s="24">
        <f>IF(Treasuries_01152013!DS114=0,0,theta0+(theta1+theta2)*(1-EXP(-Treasuries_01152013!DS114/la))/(Treasuries_01152013!DS114/la)-theta2*EXP(-Treasuries_01152013!DS114/la))</f>
        <v>0</v>
      </c>
      <c r="BG125" s="24">
        <f>IF(Treasuries_01152013!DT114=0,0,theta0+(theta1+theta2)*(1-EXP(-Treasuries_01152013!DT114/la))/(Treasuries_01152013!DT114/la)-theta2*EXP(-Treasuries_01152013!DT114/la))</f>
        <v>0</v>
      </c>
      <c r="BH125" s="24">
        <f>IF(Treasuries_01152013!DU114=0,0,theta0+(theta1+theta2)*(1-EXP(-Treasuries_01152013!DU114/la))/(Treasuries_01152013!DU114/la)-theta2*EXP(-Treasuries_01152013!DU114/la))</f>
        <v>0</v>
      </c>
      <c r="BI125" s="24">
        <f>IF(Treasuries_01152013!DV114=0,0,theta0+(theta1+theta2)*(1-EXP(-Treasuries_01152013!DV114/la))/(Treasuries_01152013!DV114/la)-theta2*EXP(-Treasuries_01152013!DV114/la))</f>
        <v>0</v>
      </c>
      <c r="BJ125" s="24">
        <f>IF(Treasuries_01152013!DW114=0,0,theta0+(theta1+theta2)*(1-EXP(-Treasuries_01152013!DW114/la))/(Treasuries_01152013!DW114/la)-theta2*EXP(-Treasuries_01152013!DW114/la))</f>
        <v>0</v>
      </c>
      <c r="BK125" s="24">
        <f>IF(Treasuries_01152013!DX114=0,0,theta0+(theta1+theta2)*(1-EXP(-Treasuries_01152013!DX114/la))/(Treasuries_01152013!DX114/la)-theta2*EXP(-Treasuries_01152013!DX114/la))</f>
        <v>0</v>
      </c>
      <c r="BL125" s="24">
        <f>IF(Treasuries_01152013!DY114=0,0,theta0+(theta1+theta2)*(1-EXP(-Treasuries_01152013!DY114/la))/(Treasuries_01152013!DY114/la)-theta2*EXP(-Treasuries_01152013!DY114/la))</f>
        <v>0</v>
      </c>
      <c r="BM125" s="24">
        <f>IF(Treasuries_01152013!DZ114=0,0,theta0+(theta1+theta2)*(1-EXP(-Treasuries_01152013!DZ114/la))/(Treasuries_01152013!DZ114/la)-theta2*EXP(-Treasuries_01152013!DZ114/la))</f>
        <v>0</v>
      </c>
      <c r="BN125" s="24">
        <f>IF(Treasuries_01152013!EA114=0,0,theta0+(theta1+theta2)*(1-EXP(-Treasuries_01152013!EA114/la))/(Treasuries_01152013!EA114/la)-theta2*EXP(-Treasuries_01152013!EA114/la))</f>
        <v>0</v>
      </c>
      <c r="BO125" s="17" t="e">
        <f>EXP(-Treasuries_01152013!BT114*G125)</f>
        <v>#DIV/0!</v>
      </c>
      <c r="BP125" s="17" t="e">
        <f>EXP(-Treasuries_01152013!BU114*H125)</f>
        <v>#DIV/0!</v>
      </c>
      <c r="BQ125" s="17" t="e">
        <f>EXP(-Treasuries_01152013!BV114*I125)</f>
        <v>#DIV/0!</v>
      </c>
      <c r="BR125" s="17" t="e">
        <f>EXP(-Treasuries_01152013!BW114*J125)</f>
        <v>#DIV/0!</v>
      </c>
      <c r="BS125" s="17">
        <f>EXP(-Treasuries_01152013!BX114*K125)</f>
        <v>1</v>
      </c>
      <c r="BT125" s="17">
        <f>EXP(-Treasuries_01152013!BY114*L125)</f>
        <v>1</v>
      </c>
      <c r="BU125" s="17">
        <f>EXP(-Treasuries_01152013!BZ114*M125)</f>
        <v>1</v>
      </c>
      <c r="BV125" s="17">
        <f>EXP(-Treasuries_01152013!CA114*N125)</f>
        <v>1</v>
      </c>
      <c r="BW125" s="17">
        <f>EXP(-Treasuries_01152013!CB114*O125)</f>
        <v>1</v>
      </c>
      <c r="BX125" s="17">
        <f>EXP(-Treasuries_01152013!CC114*P125)</f>
        <v>1</v>
      </c>
      <c r="BY125" s="17">
        <f>EXP(-Treasuries_01152013!CD114*Q125)</f>
        <v>1</v>
      </c>
      <c r="BZ125" s="17">
        <f>EXP(-Treasuries_01152013!CE114*R125)</f>
        <v>1</v>
      </c>
      <c r="CA125" s="17">
        <f>EXP(-Treasuries_01152013!CF114*S125)</f>
        <v>1</v>
      </c>
      <c r="CB125" s="17">
        <f>EXP(-Treasuries_01152013!CG114*T125)</f>
        <v>1</v>
      </c>
      <c r="CC125" s="17">
        <f>EXP(-Treasuries_01152013!CH114*U125)</f>
        <v>1</v>
      </c>
      <c r="CD125" s="17">
        <f>EXP(-Treasuries_01152013!CI114*V125)</f>
        <v>1</v>
      </c>
      <c r="CE125" s="17">
        <f>EXP(-Treasuries_01152013!CJ114*W125)</f>
        <v>1</v>
      </c>
      <c r="CF125" s="17">
        <f>EXP(-Treasuries_01152013!CK114*X125)</f>
        <v>1</v>
      </c>
      <c r="CG125" s="17">
        <f>EXP(-Treasuries_01152013!CL114*Y125)</f>
        <v>1</v>
      </c>
      <c r="CH125" s="17">
        <f>EXP(-Treasuries_01152013!CM114*Z125)</f>
        <v>1</v>
      </c>
      <c r="CI125" s="17">
        <f>EXP(-Treasuries_01152013!CN114*AA125)</f>
        <v>1</v>
      </c>
      <c r="CJ125" s="17">
        <f>EXP(-Treasuries_01152013!CO114*AB125)</f>
        <v>1</v>
      </c>
      <c r="CK125" s="17">
        <f>EXP(-Treasuries_01152013!CP114*AC125)</f>
        <v>1</v>
      </c>
      <c r="CL125" s="17">
        <f>EXP(-Treasuries_01152013!CQ114*AD125)</f>
        <v>1</v>
      </c>
      <c r="CM125" s="17">
        <f>EXP(-Treasuries_01152013!CR114*AE125)</f>
        <v>1</v>
      </c>
      <c r="CN125" s="17">
        <f>EXP(-Treasuries_01152013!CS114*AF125)</f>
        <v>1</v>
      </c>
      <c r="CO125" s="17">
        <f>EXP(-Treasuries_01152013!CT114*AG125)</f>
        <v>1</v>
      </c>
      <c r="CP125" s="17">
        <f>EXP(-Treasuries_01152013!CU114*AH125)</f>
        <v>1</v>
      </c>
      <c r="CQ125" s="17">
        <f>EXP(-Treasuries_01152013!CV114*AI125)</f>
        <v>1</v>
      </c>
      <c r="CR125" s="17">
        <f>EXP(-Treasuries_01152013!CW114*AJ125)</f>
        <v>1</v>
      </c>
      <c r="CS125" s="17">
        <f>EXP(-Treasuries_01152013!CX114*AK125)</f>
        <v>1</v>
      </c>
      <c r="CT125" s="17">
        <f>EXP(-Treasuries_01152013!CY114*AL125)</f>
        <v>1</v>
      </c>
      <c r="CU125" s="17">
        <f>EXP(-Treasuries_01152013!CZ114*AM125)</f>
        <v>1</v>
      </c>
      <c r="CV125" s="17">
        <f>EXP(-Treasuries_01152013!DA114*AN125)</f>
        <v>1</v>
      </c>
      <c r="CW125" s="17">
        <f>EXP(-Treasuries_01152013!DB114*AO125)</f>
        <v>1</v>
      </c>
      <c r="CX125" s="17">
        <f>EXP(-Treasuries_01152013!DC114*AP125)</f>
        <v>1</v>
      </c>
      <c r="CY125" s="17">
        <f>EXP(-Treasuries_01152013!DD114*AQ125)</f>
        <v>1</v>
      </c>
      <c r="CZ125" s="17">
        <f>EXP(-Treasuries_01152013!DE114*AR125)</f>
        <v>1</v>
      </c>
      <c r="DA125" s="17">
        <f>EXP(-Treasuries_01152013!DF114*AS125)</f>
        <v>1</v>
      </c>
      <c r="DB125" s="17">
        <f>EXP(-Treasuries_01152013!DG114*AT125)</f>
        <v>1</v>
      </c>
      <c r="DC125" s="17">
        <f>EXP(-Treasuries_01152013!DH114*AU125)</f>
        <v>1</v>
      </c>
      <c r="DD125" s="17">
        <f>EXP(-Treasuries_01152013!DI114*AV125)</f>
        <v>1</v>
      </c>
      <c r="DE125" s="17">
        <f>EXP(-Treasuries_01152013!DJ114*AW125)</f>
        <v>1</v>
      </c>
      <c r="DF125" s="17">
        <f>EXP(-Treasuries_01152013!DK114*AX125)</f>
        <v>1</v>
      </c>
      <c r="DG125" s="17">
        <f>EXP(-Treasuries_01152013!DL114*AY125)</f>
        <v>1</v>
      </c>
      <c r="DH125" s="17">
        <f>EXP(-Treasuries_01152013!DM114*AZ125)</f>
        <v>1</v>
      </c>
      <c r="DI125" s="17">
        <f>EXP(-Treasuries_01152013!DN114*BA125)</f>
        <v>1</v>
      </c>
      <c r="DJ125" s="17">
        <f>EXP(-Treasuries_01152013!DO114*BB125)</f>
        <v>1</v>
      </c>
      <c r="DK125" s="17">
        <f>EXP(-Treasuries_01152013!DP114*BC125)</f>
        <v>1</v>
      </c>
      <c r="DL125" s="17">
        <f>EXP(-Treasuries_01152013!DQ114*BD125)</f>
        <v>1</v>
      </c>
      <c r="DM125" s="17">
        <f>EXP(-Treasuries_01152013!DR114*BE125)</f>
        <v>1</v>
      </c>
      <c r="DN125" s="17">
        <f>EXP(-Treasuries_01152013!DS114*BF125)</f>
        <v>1</v>
      </c>
      <c r="DO125" s="17">
        <f>EXP(-Treasuries_01152013!DT114*BG125)</f>
        <v>1</v>
      </c>
      <c r="DP125" s="17">
        <f>EXP(-Treasuries_01152013!DU114*BH125)</f>
        <v>1</v>
      </c>
      <c r="DQ125" s="17">
        <f>EXP(-Treasuries_01152013!DV114*BI125)</f>
        <v>1</v>
      </c>
      <c r="DR125" s="17">
        <f>EXP(-Treasuries_01152013!DW114*BJ125)</f>
        <v>1</v>
      </c>
      <c r="DS125" s="17">
        <f>EXP(-Treasuries_01152013!DX114*BK125)</f>
        <v>1</v>
      </c>
      <c r="DT125" s="17">
        <f>EXP(-Treasuries_01152013!DY114*BL125)</f>
        <v>1</v>
      </c>
      <c r="DU125" s="17">
        <f>EXP(-Treasuries_01152013!DZ114*BM125)</f>
        <v>1</v>
      </c>
      <c r="DV125" s="17">
        <f>EXP(-Treasuries_01152013!EA114*BN125)</f>
        <v>1</v>
      </c>
      <c r="DW125" s="8" t="e">
        <f>SUMPRODUCT(BO125:DV125,Treasuries_01152013!K114:BR114)</f>
        <v>#DIV/0!</v>
      </c>
      <c r="DX125" s="11" t="e">
        <f t="shared" si="7"/>
        <v>#DIV/0!</v>
      </c>
    </row>
    <row r="126" spans="2:128">
      <c r="B126" s="10">
        <f>Treasuries_01152013!C115</f>
        <v>0.25</v>
      </c>
      <c r="C126" s="10">
        <f>Treasuries_01152013!E115</f>
        <v>100.007812</v>
      </c>
      <c r="D126" s="10">
        <f>Treasuries_01152013!F115</f>
        <v>100.015625</v>
      </c>
      <c r="E126" s="8">
        <f>Treasuries_01152013!H115</f>
        <v>1.875</v>
      </c>
      <c r="F126" s="8">
        <f t="shared" si="8"/>
        <v>100.0117185</v>
      </c>
      <c r="G126" s="24" t="e">
        <f>IF(Treasuries_01152013!BT115=0,0,theta0+(theta1+theta2)*(1-EXP(-Treasuries_01152013!BT115/la))/(Treasuries_01152013!BT115/la)-theta2*EXP(-Treasuries_01152013!BT115/la))</f>
        <v>#DIV/0!</v>
      </c>
      <c r="H126" s="24" t="e">
        <f>IF(Treasuries_01152013!BU115=0,0,theta0+(theta1+theta2)*(1-EXP(-Treasuries_01152013!BU115/la))/(Treasuries_01152013!BU115/la)-theta2*EXP(-Treasuries_01152013!BU115/la))</f>
        <v>#DIV/0!</v>
      </c>
      <c r="I126" s="24" t="e">
        <f>IF(Treasuries_01152013!BV115=0,0,theta0+(theta1+theta2)*(1-EXP(-Treasuries_01152013!BV115/la))/(Treasuries_01152013!BV115/la)-theta2*EXP(-Treasuries_01152013!BV115/la))</f>
        <v>#DIV/0!</v>
      </c>
      <c r="J126" s="24" t="e">
        <f>IF(Treasuries_01152013!BW115=0,0,theta0+(theta1+theta2)*(1-EXP(-Treasuries_01152013!BW115/la))/(Treasuries_01152013!BW115/la)-theta2*EXP(-Treasuries_01152013!BW115/la))</f>
        <v>#DIV/0!</v>
      </c>
      <c r="K126" s="24">
        <f>IF(Treasuries_01152013!BX115=0,0,theta0+(theta1+theta2)*(1-EXP(-Treasuries_01152013!BX115/la))/(Treasuries_01152013!BX115/la)-theta2*EXP(-Treasuries_01152013!BX115/la))</f>
        <v>0</v>
      </c>
      <c r="L126" s="24">
        <f>IF(Treasuries_01152013!BY115=0,0,theta0+(theta1+theta2)*(1-EXP(-Treasuries_01152013!BY115/la))/(Treasuries_01152013!BY115/la)-theta2*EXP(-Treasuries_01152013!BY115/la))</f>
        <v>0</v>
      </c>
      <c r="M126" s="24">
        <f>IF(Treasuries_01152013!BZ115=0,0,theta0+(theta1+theta2)*(1-EXP(-Treasuries_01152013!BZ115/la))/(Treasuries_01152013!BZ115/la)-theta2*EXP(-Treasuries_01152013!BZ115/la))</f>
        <v>0</v>
      </c>
      <c r="N126" s="24">
        <f>IF(Treasuries_01152013!CA115=0,0,theta0+(theta1+theta2)*(1-EXP(-Treasuries_01152013!CA115/la))/(Treasuries_01152013!CA115/la)-theta2*EXP(-Treasuries_01152013!CA115/la))</f>
        <v>0</v>
      </c>
      <c r="O126" s="24">
        <f>IF(Treasuries_01152013!CB115=0,0,theta0+(theta1+theta2)*(1-EXP(-Treasuries_01152013!CB115/la))/(Treasuries_01152013!CB115/la)-theta2*EXP(-Treasuries_01152013!CB115/la))</f>
        <v>0</v>
      </c>
      <c r="P126" s="24">
        <f>IF(Treasuries_01152013!CC115=0,0,theta0+(theta1+theta2)*(1-EXP(-Treasuries_01152013!CC115/la))/(Treasuries_01152013!CC115/la)-theta2*EXP(-Treasuries_01152013!CC115/la))</f>
        <v>0</v>
      </c>
      <c r="Q126" s="24">
        <f>IF(Treasuries_01152013!CD115=0,0,theta0+(theta1+theta2)*(1-EXP(-Treasuries_01152013!CD115/la))/(Treasuries_01152013!CD115/la)-theta2*EXP(-Treasuries_01152013!CD115/la))</f>
        <v>0</v>
      </c>
      <c r="R126" s="24">
        <f>IF(Treasuries_01152013!CE115=0,0,theta0+(theta1+theta2)*(1-EXP(-Treasuries_01152013!CE115/la))/(Treasuries_01152013!CE115/la)-theta2*EXP(-Treasuries_01152013!CE115/la))</f>
        <v>0</v>
      </c>
      <c r="S126" s="24">
        <f>IF(Treasuries_01152013!CF115=0,0,theta0+(theta1+theta2)*(1-EXP(-Treasuries_01152013!CF115/la))/(Treasuries_01152013!CF115/la)-theta2*EXP(-Treasuries_01152013!CF115/la))</f>
        <v>0</v>
      </c>
      <c r="T126" s="24">
        <f>IF(Treasuries_01152013!CG115=0,0,theta0+(theta1+theta2)*(1-EXP(-Treasuries_01152013!CG115/la))/(Treasuries_01152013!CG115/la)-theta2*EXP(-Treasuries_01152013!CG115/la))</f>
        <v>0</v>
      </c>
      <c r="U126" s="24">
        <f>IF(Treasuries_01152013!CH115=0,0,theta0+(theta1+theta2)*(1-EXP(-Treasuries_01152013!CH115/la))/(Treasuries_01152013!CH115/la)-theta2*EXP(-Treasuries_01152013!CH115/la))</f>
        <v>0</v>
      </c>
      <c r="V126" s="24">
        <f>IF(Treasuries_01152013!CI115=0,0,theta0+(theta1+theta2)*(1-EXP(-Treasuries_01152013!CI115/la))/(Treasuries_01152013!CI115/la)-theta2*EXP(-Treasuries_01152013!CI115/la))</f>
        <v>0</v>
      </c>
      <c r="W126" s="24">
        <f>IF(Treasuries_01152013!CJ115=0,0,theta0+(theta1+theta2)*(1-EXP(-Treasuries_01152013!CJ115/la))/(Treasuries_01152013!CJ115/la)-theta2*EXP(-Treasuries_01152013!CJ115/la))</f>
        <v>0</v>
      </c>
      <c r="X126" s="24">
        <f>IF(Treasuries_01152013!CK115=0,0,theta0+(theta1+theta2)*(1-EXP(-Treasuries_01152013!CK115/la))/(Treasuries_01152013!CK115/la)-theta2*EXP(-Treasuries_01152013!CK115/la))</f>
        <v>0</v>
      </c>
      <c r="Y126" s="24">
        <f>IF(Treasuries_01152013!CL115=0,0,theta0+(theta1+theta2)*(1-EXP(-Treasuries_01152013!CL115/la))/(Treasuries_01152013!CL115/la)-theta2*EXP(-Treasuries_01152013!CL115/la))</f>
        <v>0</v>
      </c>
      <c r="Z126" s="24">
        <f>IF(Treasuries_01152013!CM115=0,0,theta0+(theta1+theta2)*(1-EXP(-Treasuries_01152013!CM115/la))/(Treasuries_01152013!CM115/la)-theta2*EXP(-Treasuries_01152013!CM115/la))</f>
        <v>0</v>
      </c>
      <c r="AA126" s="24">
        <f>IF(Treasuries_01152013!CN115=0,0,theta0+(theta1+theta2)*(1-EXP(-Treasuries_01152013!CN115/la))/(Treasuries_01152013!CN115/la)-theta2*EXP(-Treasuries_01152013!CN115/la))</f>
        <v>0</v>
      </c>
      <c r="AB126" s="24">
        <f>IF(Treasuries_01152013!CO115=0,0,theta0+(theta1+theta2)*(1-EXP(-Treasuries_01152013!CO115/la))/(Treasuries_01152013!CO115/la)-theta2*EXP(-Treasuries_01152013!CO115/la))</f>
        <v>0</v>
      </c>
      <c r="AC126" s="24">
        <f>IF(Treasuries_01152013!CP115=0,0,theta0+(theta1+theta2)*(1-EXP(-Treasuries_01152013!CP115/la))/(Treasuries_01152013!CP115/la)-theta2*EXP(-Treasuries_01152013!CP115/la))</f>
        <v>0</v>
      </c>
      <c r="AD126" s="24">
        <f>IF(Treasuries_01152013!CQ115=0,0,theta0+(theta1+theta2)*(1-EXP(-Treasuries_01152013!CQ115/la))/(Treasuries_01152013!CQ115/la)-theta2*EXP(-Treasuries_01152013!CQ115/la))</f>
        <v>0</v>
      </c>
      <c r="AE126" s="24">
        <f>IF(Treasuries_01152013!CR115=0,0,theta0+(theta1+theta2)*(1-EXP(-Treasuries_01152013!CR115/la))/(Treasuries_01152013!CR115/la)-theta2*EXP(-Treasuries_01152013!CR115/la))</f>
        <v>0</v>
      </c>
      <c r="AF126" s="24">
        <f>IF(Treasuries_01152013!CS115=0,0,theta0+(theta1+theta2)*(1-EXP(-Treasuries_01152013!CS115/la))/(Treasuries_01152013!CS115/la)-theta2*EXP(-Treasuries_01152013!CS115/la))</f>
        <v>0</v>
      </c>
      <c r="AG126" s="24">
        <f>IF(Treasuries_01152013!CT115=0,0,theta0+(theta1+theta2)*(1-EXP(-Treasuries_01152013!CT115/la))/(Treasuries_01152013!CT115/la)-theta2*EXP(-Treasuries_01152013!CT115/la))</f>
        <v>0</v>
      </c>
      <c r="AH126" s="24">
        <f>IF(Treasuries_01152013!CU115=0,0,theta0+(theta1+theta2)*(1-EXP(-Treasuries_01152013!CU115/la))/(Treasuries_01152013!CU115/la)-theta2*EXP(-Treasuries_01152013!CU115/la))</f>
        <v>0</v>
      </c>
      <c r="AI126" s="24">
        <f>IF(Treasuries_01152013!CV115=0,0,theta0+(theta1+theta2)*(1-EXP(-Treasuries_01152013!CV115/la))/(Treasuries_01152013!CV115/la)-theta2*EXP(-Treasuries_01152013!CV115/la))</f>
        <v>0</v>
      </c>
      <c r="AJ126" s="24">
        <f>IF(Treasuries_01152013!CW115=0,0,theta0+(theta1+theta2)*(1-EXP(-Treasuries_01152013!CW115/la))/(Treasuries_01152013!CW115/la)-theta2*EXP(-Treasuries_01152013!CW115/la))</f>
        <v>0</v>
      </c>
      <c r="AK126" s="24">
        <f>IF(Treasuries_01152013!CX115=0,0,theta0+(theta1+theta2)*(1-EXP(-Treasuries_01152013!CX115/la))/(Treasuries_01152013!CX115/la)-theta2*EXP(-Treasuries_01152013!CX115/la))</f>
        <v>0</v>
      </c>
      <c r="AL126" s="24">
        <f>IF(Treasuries_01152013!CY115=0,0,theta0+(theta1+theta2)*(1-EXP(-Treasuries_01152013!CY115/la))/(Treasuries_01152013!CY115/la)-theta2*EXP(-Treasuries_01152013!CY115/la))</f>
        <v>0</v>
      </c>
      <c r="AM126" s="24">
        <f>IF(Treasuries_01152013!CZ115=0,0,theta0+(theta1+theta2)*(1-EXP(-Treasuries_01152013!CZ115/la))/(Treasuries_01152013!CZ115/la)-theta2*EXP(-Treasuries_01152013!CZ115/la))</f>
        <v>0</v>
      </c>
      <c r="AN126" s="24">
        <f>IF(Treasuries_01152013!DA115=0,0,theta0+(theta1+theta2)*(1-EXP(-Treasuries_01152013!DA115/la))/(Treasuries_01152013!DA115/la)-theta2*EXP(-Treasuries_01152013!DA115/la))</f>
        <v>0</v>
      </c>
      <c r="AO126" s="24">
        <f>IF(Treasuries_01152013!DB115=0,0,theta0+(theta1+theta2)*(1-EXP(-Treasuries_01152013!DB115/la))/(Treasuries_01152013!DB115/la)-theta2*EXP(-Treasuries_01152013!DB115/la))</f>
        <v>0</v>
      </c>
      <c r="AP126" s="24">
        <f>IF(Treasuries_01152013!DC115=0,0,theta0+(theta1+theta2)*(1-EXP(-Treasuries_01152013!DC115/la))/(Treasuries_01152013!DC115/la)-theta2*EXP(-Treasuries_01152013!DC115/la))</f>
        <v>0</v>
      </c>
      <c r="AQ126" s="24">
        <f>IF(Treasuries_01152013!DD115=0,0,theta0+(theta1+theta2)*(1-EXP(-Treasuries_01152013!DD115/la))/(Treasuries_01152013!DD115/la)-theta2*EXP(-Treasuries_01152013!DD115/la))</f>
        <v>0</v>
      </c>
      <c r="AR126" s="24">
        <f>IF(Treasuries_01152013!DE115=0,0,theta0+(theta1+theta2)*(1-EXP(-Treasuries_01152013!DE115/la))/(Treasuries_01152013!DE115/la)-theta2*EXP(-Treasuries_01152013!DE115/la))</f>
        <v>0</v>
      </c>
      <c r="AS126" s="24">
        <f>IF(Treasuries_01152013!DF115=0,0,theta0+(theta1+theta2)*(1-EXP(-Treasuries_01152013!DF115/la))/(Treasuries_01152013!DF115/la)-theta2*EXP(-Treasuries_01152013!DF115/la))</f>
        <v>0</v>
      </c>
      <c r="AT126" s="24">
        <f>IF(Treasuries_01152013!DG115=0,0,theta0+(theta1+theta2)*(1-EXP(-Treasuries_01152013!DG115/la))/(Treasuries_01152013!DG115/la)-theta2*EXP(-Treasuries_01152013!DG115/la))</f>
        <v>0</v>
      </c>
      <c r="AU126" s="24">
        <f>IF(Treasuries_01152013!DH115=0,0,theta0+(theta1+theta2)*(1-EXP(-Treasuries_01152013!DH115/la))/(Treasuries_01152013!DH115/la)-theta2*EXP(-Treasuries_01152013!DH115/la))</f>
        <v>0</v>
      </c>
      <c r="AV126" s="24">
        <f>IF(Treasuries_01152013!DI115=0,0,theta0+(theta1+theta2)*(1-EXP(-Treasuries_01152013!DI115/la))/(Treasuries_01152013!DI115/la)-theta2*EXP(-Treasuries_01152013!DI115/la))</f>
        <v>0</v>
      </c>
      <c r="AW126" s="24">
        <f>IF(Treasuries_01152013!DJ115=0,0,theta0+(theta1+theta2)*(1-EXP(-Treasuries_01152013!DJ115/la))/(Treasuries_01152013!DJ115/la)-theta2*EXP(-Treasuries_01152013!DJ115/la))</f>
        <v>0</v>
      </c>
      <c r="AX126" s="24">
        <f>IF(Treasuries_01152013!DK115=0,0,theta0+(theta1+theta2)*(1-EXP(-Treasuries_01152013!DK115/la))/(Treasuries_01152013!DK115/la)-theta2*EXP(-Treasuries_01152013!DK115/la))</f>
        <v>0</v>
      </c>
      <c r="AY126" s="24">
        <f>IF(Treasuries_01152013!DL115=0,0,theta0+(theta1+theta2)*(1-EXP(-Treasuries_01152013!DL115/la))/(Treasuries_01152013!DL115/la)-theta2*EXP(-Treasuries_01152013!DL115/la))</f>
        <v>0</v>
      </c>
      <c r="AZ126" s="24">
        <f>IF(Treasuries_01152013!DM115=0,0,theta0+(theta1+theta2)*(1-EXP(-Treasuries_01152013!DM115/la))/(Treasuries_01152013!DM115/la)-theta2*EXP(-Treasuries_01152013!DM115/la))</f>
        <v>0</v>
      </c>
      <c r="BA126" s="24">
        <f>IF(Treasuries_01152013!DN115=0,0,theta0+(theta1+theta2)*(1-EXP(-Treasuries_01152013!DN115/la))/(Treasuries_01152013!DN115/la)-theta2*EXP(-Treasuries_01152013!DN115/la))</f>
        <v>0</v>
      </c>
      <c r="BB126" s="24">
        <f>IF(Treasuries_01152013!DO115=0,0,theta0+(theta1+theta2)*(1-EXP(-Treasuries_01152013!DO115/la))/(Treasuries_01152013!DO115/la)-theta2*EXP(-Treasuries_01152013!DO115/la))</f>
        <v>0</v>
      </c>
      <c r="BC126" s="24">
        <f>IF(Treasuries_01152013!DP115=0,0,theta0+(theta1+theta2)*(1-EXP(-Treasuries_01152013!DP115/la))/(Treasuries_01152013!DP115/la)-theta2*EXP(-Treasuries_01152013!DP115/la))</f>
        <v>0</v>
      </c>
      <c r="BD126" s="24">
        <f>IF(Treasuries_01152013!DQ115=0,0,theta0+(theta1+theta2)*(1-EXP(-Treasuries_01152013!DQ115/la))/(Treasuries_01152013!DQ115/la)-theta2*EXP(-Treasuries_01152013!DQ115/la))</f>
        <v>0</v>
      </c>
      <c r="BE126" s="24">
        <f>IF(Treasuries_01152013!DR115=0,0,theta0+(theta1+theta2)*(1-EXP(-Treasuries_01152013!DR115/la))/(Treasuries_01152013!DR115/la)-theta2*EXP(-Treasuries_01152013!DR115/la))</f>
        <v>0</v>
      </c>
      <c r="BF126" s="24">
        <f>IF(Treasuries_01152013!DS115=0,0,theta0+(theta1+theta2)*(1-EXP(-Treasuries_01152013!DS115/la))/(Treasuries_01152013!DS115/la)-theta2*EXP(-Treasuries_01152013!DS115/la))</f>
        <v>0</v>
      </c>
      <c r="BG126" s="24">
        <f>IF(Treasuries_01152013!DT115=0,0,theta0+(theta1+theta2)*(1-EXP(-Treasuries_01152013!DT115/la))/(Treasuries_01152013!DT115/la)-theta2*EXP(-Treasuries_01152013!DT115/la))</f>
        <v>0</v>
      </c>
      <c r="BH126" s="24">
        <f>IF(Treasuries_01152013!DU115=0,0,theta0+(theta1+theta2)*(1-EXP(-Treasuries_01152013!DU115/la))/(Treasuries_01152013!DU115/la)-theta2*EXP(-Treasuries_01152013!DU115/la))</f>
        <v>0</v>
      </c>
      <c r="BI126" s="24">
        <f>IF(Treasuries_01152013!DV115=0,0,theta0+(theta1+theta2)*(1-EXP(-Treasuries_01152013!DV115/la))/(Treasuries_01152013!DV115/la)-theta2*EXP(-Treasuries_01152013!DV115/la))</f>
        <v>0</v>
      </c>
      <c r="BJ126" s="24">
        <f>IF(Treasuries_01152013!DW115=0,0,theta0+(theta1+theta2)*(1-EXP(-Treasuries_01152013!DW115/la))/(Treasuries_01152013!DW115/la)-theta2*EXP(-Treasuries_01152013!DW115/la))</f>
        <v>0</v>
      </c>
      <c r="BK126" s="24">
        <f>IF(Treasuries_01152013!DX115=0,0,theta0+(theta1+theta2)*(1-EXP(-Treasuries_01152013!DX115/la))/(Treasuries_01152013!DX115/la)-theta2*EXP(-Treasuries_01152013!DX115/la))</f>
        <v>0</v>
      </c>
      <c r="BL126" s="24">
        <f>IF(Treasuries_01152013!DY115=0,0,theta0+(theta1+theta2)*(1-EXP(-Treasuries_01152013!DY115/la))/(Treasuries_01152013!DY115/la)-theta2*EXP(-Treasuries_01152013!DY115/la))</f>
        <v>0</v>
      </c>
      <c r="BM126" s="24">
        <f>IF(Treasuries_01152013!DZ115=0,0,theta0+(theta1+theta2)*(1-EXP(-Treasuries_01152013!DZ115/la))/(Treasuries_01152013!DZ115/la)-theta2*EXP(-Treasuries_01152013!DZ115/la))</f>
        <v>0</v>
      </c>
      <c r="BN126" s="24">
        <f>IF(Treasuries_01152013!EA115=0,0,theta0+(theta1+theta2)*(1-EXP(-Treasuries_01152013!EA115/la))/(Treasuries_01152013!EA115/la)-theta2*EXP(-Treasuries_01152013!EA115/la))</f>
        <v>0</v>
      </c>
      <c r="BO126" s="17" t="e">
        <f>EXP(-Treasuries_01152013!BT115*G126)</f>
        <v>#DIV/0!</v>
      </c>
      <c r="BP126" s="17" t="e">
        <f>EXP(-Treasuries_01152013!BU115*H126)</f>
        <v>#DIV/0!</v>
      </c>
      <c r="BQ126" s="17" t="e">
        <f>EXP(-Treasuries_01152013!BV115*I126)</f>
        <v>#DIV/0!</v>
      </c>
      <c r="BR126" s="17" t="e">
        <f>EXP(-Treasuries_01152013!BW115*J126)</f>
        <v>#DIV/0!</v>
      </c>
      <c r="BS126" s="17">
        <f>EXP(-Treasuries_01152013!BX115*K126)</f>
        <v>1</v>
      </c>
      <c r="BT126" s="17">
        <f>EXP(-Treasuries_01152013!BY115*L126)</f>
        <v>1</v>
      </c>
      <c r="BU126" s="17">
        <f>EXP(-Treasuries_01152013!BZ115*M126)</f>
        <v>1</v>
      </c>
      <c r="BV126" s="17">
        <f>EXP(-Treasuries_01152013!CA115*N126)</f>
        <v>1</v>
      </c>
      <c r="BW126" s="17">
        <f>EXP(-Treasuries_01152013!CB115*O126)</f>
        <v>1</v>
      </c>
      <c r="BX126" s="17">
        <f>EXP(-Treasuries_01152013!CC115*P126)</f>
        <v>1</v>
      </c>
      <c r="BY126" s="17">
        <f>EXP(-Treasuries_01152013!CD115*Q126)</f>
        <v>1</v>
      </c>
      <c r="BZ126" s="17">
        <f>EXP(-Treasuries_01152013!CE115*R126)</f>
        <v>1</v>
      </c>
      <c r="CA126" s="17">
        <f>EXP(-Treasuries_01152013!CF115*S126)</f>
        <v>1</v>
      </c>
      <c r="CB126" s="17">
        <f>EXP(-Treasuries_01152013!CG115*T126)</f>
        <v>1</v>
      </c>
      <c r="CC126" s="17">
        <f>EXP(-Treasuries_01152013!CH115*U126)</f>
        <v>1</v>
      </c>
      <c r="CD126" s="17">
        <f>EXP(-Treasuries_01152013!CI115*V126)</f>
        <v>1</v>
      </c>
      <c r="CE126" s="17">
        <f>EXP(-Treasuries_01152013!CJ115*W126)</f>
        <v>1</v>
      </c>
      <c r="CF126" s="17">
        <f>EXP(-Treasuries_01152013!CK115*X126)</f>
        <v>1</v>
      </c>
      <c r="CG126" s="17">
        <f>EXP(-Treasuries_01152013!CL115*Y126)</f>
        <v>1</v>
      </c>
      <c r="CH126" s="17">
        <f>EXP(-Treasuries_01152013!CM115*Z126)</f>
        <v>1</v>
      </c>
      <c r="CI126" s="17">
        <f>EXP(-Treasuries_01152013!CN115*AA126)</f>
        <v>1</v>
      </c>
      <c r="CJ126" s="17">
        <f>EXP(-Treasuries_01152013!CO115*AB126)</f>
        <v>1</v>
      </c>
      <c r="CK126" s="17">
        <f>EXP(-Treasuries_01152013!CP115*AC126)</f>
        <v>1</v>
      </c>
      <c r="CL126" s="17">
        <f>EXP(-Treasuries_01152013!CQ115*AD126)</f>
        <v>1</v>
      </c>
      <c r="CM126" s="17">
        <f>EXP(-Treasuries_01152013!CR115*AE126)</f>
        <v>1</v>
      </c>
      <c r="CN126" s="17">
        <f>EXP(-Treasuries_01152013!CS115*AF126)</f>
        <v>1</v>
      </c>
      <c r="CO126" s="17">
        <f>EXP(-Treasuries_01152013!CT115*AG126)</f>
        <v>1</v>
      </c>
      <c r="CP126" s="17">
        <f>EXP(-Treasuries_01152013!CU115*AH126)</f>
        <v>1</v>
      </c>
      <c r="CQ126" s="17">
        <f>EXP(-Treasuries_01152013!CV115*AI126)</f>
        <v>1</v>
      </c>
      <c r="CR126" s="17">
        <f>EXP(-Treasuries_01152013!CW115*AJ126)</f>
        <v>1</v>
      </c>
      <c r="CS126" s="17">
        <f>EXP(-Treasuries_01152013!CX115*AK126)</f>
        <v>1</v>
      </c>
      <c r="CT126" s="17">
        <f>EXP(-Treasuries_01152013!CY115*AL126)</f>
        <v>1</v>
      </c>
      <c r="CU126" s="17">
        <f>EXP(-Treasuries_01152013!CZ115*AM126)</f>
        <v>1</v>
      </c>
      <c r="CV126" s="17">
        <f>EXP(-Treasuries_01152013!DA115*AN126)</f>
        <v>1</v>
      </c>
      <c r="CW126" s="17">
        <f>EXP(-Treasuries_01152013!DB115*AO126)</f>
        <v>1</v>
      </c>
      <c r="CX126" s="17">
        <f>EXP(-Treasuries_01152013!DC115*AP126)</f>
        <v>1</v>
      </c>
      <c r="CY126" s="17">
        <f>EXP(-Treasuries_01152013!DD115*AQ126)</f>
        <v>1</v>
      </c>
      <c r="CZ126" s="17">
        <f>EXP(-Treasuries_01152013!DE115*AR126)</f>
        <v>1</v>
      </c>
      <c r="DA126" s="17">
        <f>EXP(-Treasuries_01152013!DF115*AS126)</f>
        <v>1</v>
      </c>
      <c r="DB126" s="17">
        <f>EXP(-Treasuries_01152013!DG115*AT126)</f>
        <v>1</v>
      </c>
      <c r="DC126" s="17">
        <f>EXP(-Treasuries_01152013!DH115*AU126)</f>
        <v>1</v>
      </c>
      <c r="DD126" s="17">
        <f>EXP(-Treasuries_01152013!DI115*AV126)</f>
        <v>1</v>
      </c>
      <c r="DE126" s="17">
        <f>EXP(-Treasuries_01152013!DJ115*AW126)</f>
        <v>1</v>
      </c>
      <c r="DF126" s="17">
        <f>EXP(-Treasuries_01152013!DK115*AX126)</f>
        <v>1</v>
      </c>
      <c r="DG126" s="17">
        <f>EXP(-Treasuries_01152013!DL115*AY126)</f>
        <v>1</v>
      </c>
      <c r="DH126" s="17">
        <f>EXP(-Treasuries_01152013!DM115*AZ126)</f>
        <v>1</v>
      </c>
      <c r="DI126" s="17">
        <f>EXP(-Treasuries_01152013!DN115*BA126)</f>
        <v>1</v>
      </c>
      <c r="DJ126" s="17">
        <f>EXP(-Treasuries_01152013!DO115*BB126)</f>
        <v>1</v>
      </c>
      <c r="DK126" s="17">
        <f>EXP(-Treasuries_01152013!DP115*BC126)</f>
        <v>1</v>
      </c>
      <c r="DL126" s="17">
        <f>EXP(-Treasuries_01152013!DQ115*BD126)</f>
        <v>1</v>
      </c>
      <c r="DM126" s="17">
        <f>EXP(-Treasuries_01152013!DR115*BE126)</f>
        <v>1</v>
      </c>
      <c r="DN126" s="17">
        <f>EXP(-Treasuries_01152013!DS115*BF126)</f>
        <v>1</v>
      </c>
      <c r="DO126" s="17">
        <f>EXP(-Treasuries_01152013!DT115*BG126)</f>
        <v>1</v>
      </c>
      <c r="DP126" s="17">
        <f>EXP(-Treasuries_01152013!DU115*BH126)</f>
        <v>1</v>
      </c>
      <c r="DQ126" s="17">
        <f>EXP(-Treasuries_01152013!DV115*BI126)</f>
        <v>1</v>
      </c>
      <c r="DR126" s="17">
        <f>EXP(-Treasuries_01152013!DW115*BJ126)</f>
        <v>1</v>
      </c>
      <c r="DS126" s="17">
        <f>EXP(-Treasuries_01152013!DX115*BK126)</f>
        <v>1</v>
      </c>
      <c r="DT126" s="17">
        <f>EXP(-Treasuries_01152013!DY115*BL126)</f>
        <v>1</v>
      </c>
      <c r="DU126" s="17">
        <f>EXP(-Treasuries_01152013!DZ115*BM126)</f>
        <v>1</v>
      </c>
      <c r="DV126" s="17">
        <f>EXP(-Treasuries_01152013!EA115*BN126)</f>
        <v>1</v>
      </c>
      <c r="DW126" s="8" t="e">
        <f>SUMPRODUCT(BO126:DV126,Treasuries_01152013!K115:BR115)</f>
        <v>#DIV/0!</v>
      </c>
      <c r="DX126" s="11" t="e">
        <f t="shared" si="7"/>
        <v>#DIV/0!</v>
      </c>
    </row>
    <row r="127" spans="2:128">
      <c r="B127" s="10">
        <f>Treasuries_01152013!C116</f>
        <v>2.125</v>
      </c>
      <c r="C127" s="10">
        <f>Treasuries_01152013!E116</f>
        <v>103.484375</v>
      </c>
      <c r="D127" s="10">
        <f>Treasuries_01152013!F116</f>
        <v>103.507812</v>
      </c>
      <c r="E127" s="8">
        <f>Treasuries_01152013!H116</f>
        <v>1.875</v>
      </c>
      <c r="F127" s="8">
        <f t="shared" si="8"/>
        <v>103.4960935</v>
      </c>
      <c r="G127" s="24" t="e">
        <f>IF(Treasuries_01152013!BT116=0,0,theta0+(theta1+theta2)*(1-EXP(-Treasuries_01152013!BT116/la))/(Treasuries_01152013!BT116/la)-theta2*EXP(-Treasuries_01152013!BT116/la))</f>
        <v>#DIV/0!</v>
      </c>
      <c r="H127" s="24" t="e">
        <f>IF(Treasuries_01152013!BU116=0,0,theta0+(theta1+theta2)*(1-EXP(-Treasuries_01152013!BU116/la))/(Treasuries_01152013!BU116/la)-theta2*EXP(-Treasuries_01152013!BU116/la))</f>
        <v>#DIV/0!</v>
      </c>
      <c r="I127" s="24" t="e">
        <f>IF(Treasuries_01152013!BV116=0,0,theta0+(theta1+theta2)*(1-EXP(-Treasuries_01152013!BV116/la))/(Treasuries_01152013!BV116/la)-theta2*EXP(-Treasuries_01152013!BV116/la))</f>
        <v>#DIV/0!</v>
      </c>
      <c r="J127" s="24" t="e">
        <f>IF(Treasuries_01152013!BW116=0,0,theta0+(theta1+theta2)*(1-EXP(-Treasuries_01152013!BW116/la))/(Treasuries_01152013!BW116/la)-theta2*EXP(-Treasuries_01152013!BW116/la))</f>
        <v>#DIV/0!</v>
      </c>
      <c r="K127" s="24">
        <f>IF(Treasuries_01152013!BX116=0,0,theta0+(theta1+theta2)*(1-EXP(-Treasuries_01152013!BX116/la))/(Treasuries_01152013!BX116/la)-theta2*EXP(-Treasuries_01152013!BX116/la))</f>
        <v>0</v>
      </c>
      <c r="L127" s="24">
        <f>IF(Treasuries_01152013!BY116=0,0,theta0+(theta1+theta2)*(1-EXP(-Treasuries_01152013!BY116/la))/(Treasuries_01152013!BY116/la)-theta2*EXP(-Treasuries_01152013!BY116/la))</f>
        <v>0</v>
      </c>
      <c r="M127" s="24">
        <f>IF(Treasuries_01152013!BZ116=0,0,theta0+(theta1+theta2)*(1-EXP(-Treasuries_01152013!BZ116/la))/(Treasuries_01152013!BZ116/la)-theta2*EXP(-Treasuries_01152013!BZ116/la))</f>
        <v>0</v>
      </c>
      <c r="N127" s="24">
        <f>IF(Treasuries_01152013!CA116=0,0,theta0+(theta1+theta2)*(1-EXP(-Treasuries_01152013!CA116/la))/(Treasuries_01152013!CA116/la)-theta2*EXP(-Treasuries_01152013!CA116/la))</f>
        <v>0</v>
      </c>
      <c r="O127" s="24">
        <f>IF(Treasuries_01152013!CB116=0,0,theta0+(theta1+theta2)*(1-EXP(-Treasuries_01152013!CB116/la))/(Treasuries_01152013!CB116/la)-theta2*EXP(-Treasuries_01152013!CB116/la))</f>
        <v>0</v>
      </c>
      <c r="P127" s="24">
        <f>IF(Treasuries_01152013!CC116=0,0,theta0+(theta1+theta2)*(1-EXP(-Treasuries_01152013!CC116/la))/(Treasuries_01152013!CC116/la)-theta2*EXP(-Treasuries_01152013!CC116/la))</f>
        <v>0</v>
      </c>
      <c r="Q127" s="24">
        <f>IF(Treasuries_01152013!CD116=0,0,theta0+(theta1+theta2)*(1-EXP(-Treasuries_01152013!CD116/la))/(Treasuries_01152013!CD116/la)-theta2*EXP(-Treasuries_01152013!CD116/la))</f>
        <v>0</v>
      </c>
      <c r="R127" s="24">
        <f>IF(Treasuries_01152013!CE116=0,0,theta0+(theta1+theta2)*(1-EXP(-Treasuries_01152013!CE116/la))/(Treasuries_01152013!CE116/la)-theta2*EXP(-Treasuries_01152013!CE116/la))</f>
        <v>0</v>
      </c>
      <c r="S127" s="24">
        <f>IF(Treasuries_01152013!CF116=0,0,theta0+(theta1+theta2)*(1-EXP(-Treasuries_01152013!CF116/la))/(Treasuries_01152013!CF116/la)-theta2*EXP(-Treasuries_01152013!CF116/la))</f>
        <v>0</v>
      </c>
      <c r="T127" s="24">
        <f>IF(Treasuries_01152013!CG116=0,0,theta0+(theta1+theta2)*(1-EXP(-Treasuries_01152013!CG116/la))/(Treasuries_01152013!CG116/la)-theta2*EXP(-Treasuries_01152013!CG116/la))</f>
        <v>0</v>
      </c>
      <c r="U127" s="24">
        <f>IF(Treasuries_01152013!CH116=0,0,theta0+(theta1+theta2)*(1-EXP(-Treasuries_01152013!CH116/la))/(Treasuries_01152013!CH116/la)-theta2*EXP(-Treasuries_01152013!CH116/la))</f>
        <v>0</v>
      </c>
      <c r="V127" s="24">
        <f>IF(Treasuries_01152013!CI116=0,0,theta0+(theta1+theta2)*(1-EXP(-Treasuries_01152013!CI116/la))/(Treasuries_01152013!CI116/la)-theta2*EXP(-Treasuries_01152013!CI116/la))</f>
        <v>0</v>
      </c>
      <c r="W127" s="24">
        <f>IF(Treasuries_01152013!CJ116=0,0,theta0+(theta1+theta2)*(1-EXP(-Treasuries_01152013!CJ116/la))/(Treasuries_01152013!CJ116/la)-theta2*EXP(-Treasuries_01152013!CJ116/la))</f>
        <v>0</v>
      </c>
      <c r="X127" s="24">
        <f>IF(Treasuries_01152013!CK116=0,0,theta0+(theta1+theta2)*(1-EXP(-Treasuries_01152013!CK116/la))/(Treasuries_01152013!CK116/la)-theta2*EXP(-Treasuries_01152013!CK116/la))</f>
        <v>0</v>
      </c>
      <c r="Y127" s="24">
        <f>IF(Treasuries_01152013!CL116=0,0,theta0+(theta1+theta2)*(1-EXP(-Treasuries_01152013!CL116/la))/(Treasuries_01152013!CL116/la)-theta2*EXP(-Treasuries_01152013!CL116/la))</f>
        <v>0</v>
      </c>
      <c r="Z127" s="24">
        <f>IF(Treasuries_01152013!CM116=0,0,theta0+(theta1+theta2)*(1-EXP(-Treasuries_01152013!CM116/la))/(Treasuries_01152013!CM116/la)-theta2*EXP(-Treasuries_01152013!CM116/la))</f>
        <v>0</v>
      </c>
      <c r="AA127" s="24">
        <f>IF(Treasuries_01152013!CN116=0,0,theta0+(theta1+theta2)*(1-EXP(-Treasuries_01152013!CN116/la))/(Treasuries_01152013!CN116/la)-theta2*EXP(-Treasuries_01152013!CN116/la))</f>
        <v>0</v>
      </c>
      <c r="AB127" s="24">
        <f>IF(Treasuries_01152013!CO116=0,0,theta0+(theta1+theta2)*(1-EXP(-Treasuries_01152013!CO116/la))/(Treasuries_01152013!CO116/la)-theta2*EXP(-Treasuries_01152013!CO116/la))</f>
        <v>0</v>
      </c>
      <c r="AC127" s="24">
        <f>IF(Treasuries_01152013!CP116=0,0,theta0+(theta1+theta2)*(1-EXP(-Treasuries_01152013!CP116/la))/(Treasuries_01152013!CP116/la)-theta2*EXP(-Treasuries_01152013!CP116/la))</f>
        <v>0</v>
      </c>
      <c r="AD127" s="24">
        <f>IF(Treasuries_01152013!CQ116=0,0,theta0+(theta1+theta2)*(1-EXP(-Treasuries_01152013!CQ116/la))/(Treasuries_01152013!CQ116/la)-theta2*EXP(-Treasuries_01152013!CQ116/la))</f>
        <v>0</v>
      </c>
      <c r="AE127" s="24">
        <f>IF(Treasuries_01152013!CR116=0,0,theta0+(theta1+theta2)*(1-EXP(-Treasuries_01152013!CR116/la))/(Treasuries_01152013!CR116/la)-theta2*EXP(-Treasuries_01152013!CR116/la))</f>
        <v>0</v>
      </c>
      <c r="AF127" s="24">
        <f>IF(Treasuries_01152013!CS116=0,0,theta0+(theta1+theta2)*(1-EXP(-Treasuries_01152013!CS116/la))/(Treasuries_01152013!CS116/la)-theta2*EXP(-Treasuries_01152013!CS116/la))</f>
        <v>0</v>
      </c>
      <c r="AG127" s="24">
        <f>IF(Treasuries_01152013!CT116=0,0,theta0+(theta1+theta2)*(1-EXP(-Treasuries_01152013!CT116/la))/(Treasuries_01152013!CT116/la)-theta2*EXP(-Treasuries_01152013!CT116/la))</f>
        <v>0</v>
      </c>
      <c r="AH127" s="24">
        <f>IF(Treasuries_01152013!CU116=0,0,theta0+(theta1+theta2)*(1-EXP(-Treasuries_01152013!CU116/la))/(Treasuries_01152013!CU116/la)-theta2*EXP(-Treasuries_01152013!CU116/la))</f>
        <v>0</v>
      </c>
      <c r="AI127" s="24">
        <f>IF(Treasuries_01152013!CV116=0,0,theta0+(theta1+theta2)*(1-EXP(-Treasuries_01152013!CV116/la))/(Treasuries_01152013!CV116/la)-theta2*EXP(-Treasuries_01152013!CV116/la))</f>
        <v>0</v>
      </c>
      <c r="AJ127" s="24">
        <f>IF(Treasuries_01152013!CW116=0,0,theta0+(theta1+theta2)*(1-EXP(-Treasuries_01152013!CW116/la))/(Treasuries_01152013!CW116/la)-theta2*EXP(-Treasuries_01152013!CW116/la))</f>
        <v>0</v>
      </c>
      <c r="AK127" s="24">
        <f>IF(Treasuries_01152013!CX116=0,0,theta0+(theta1+theta2)*(1-EXP(-Treasuries_01152013!CX116/la))/(Treasuries_01152013!CX116/la)-theta2*EXP(-Treasuries_01152013!CX116/la))</f>
        <v>0</v>
      </c>
      <c r="AL127" s="24">
        <f>IF(Treasuries_01152013!CY116=0,0,theta0+(theta1+theta2)*(1-EXP(-Treasuries_01152013!CY116/la))/(Treasuries_01152013!CY116/la)-theta2*EXP(-Treasuries_01152013!CY116/la))</f>
        <v>0</v>
      </c>
      <c r="AM127" s="24">
        <f>IF(Treasuries_01152013!CZ116=0,0,theta0+(theta1+theta2)*(1-EXP(-Treasuries_01152013!CZ116/la))/(Treasuries_01152013!CZ116/la)-theta2*EXP(-Treasuries_01152013!CZ116/la))</f>
        <v>0</v>
      </c>
      <c r="AN127" s="24">
        <f>IF(Treasuries_01152013!DA116=0,0,theta0+(theta1+theta2)*(1-EXP(-Treasuries_01152013!DA116/la))/(Treasuries_01152013!DA116/la)-theta2*EXP(-Treasuries_01152013!DA116/la))</f>
        <v>0</v>
      </c>
      <c r="AO127" s="24">
        <f>IF(Treasuries_01152013!DB116=0,0,theta0+(theta1+theta2)*(1-EXP(-Treasuries_01152013!DB116/la))/(Treasuries_01152013!DB116/la)-theta2*EXP(-Treasuries_01152013!DB116/la))</f>
        <v>0</v>
      </c>
      <c r="AP127" s="24">
        <f>IF(Treasuries_01152013!DC116=0,0,theta0+(theta1+theta2)*(1-EXP(-Treasuries_01152013!DC116/la))/(Treasuries_01152013!DC116/la)-theta2*EXP(-Treasuries_01152013!DC116/la))</f>
        <v>0</v>
      </c>
      <c r="AQ127" s="24">
        <f>IF(Treasuries_01152013!DD116=0,0,theta0+(theta1+theta2)*(1-EXP(-Treasuries_01152013!DD116/la))/(Treasuries_01152013!DD116/la)-theta2*EXP(-Treasuries_01152013!DD116/la))</f>
        <v>0</v>
      </c>
      <c r="AR127" s="24">
        <f>IF(Treasuries_01152013!DE116=0,0,theta0+(theta1+theta2)*(1-EXP(-Treasuries_01152013!DE116/la))/(Treasuries_01152013!DE116/la)-theta2*EXP(-Treasuries_01152013!DE116/la))</f>
        <v>0</v>
      </c>
      <c r="AS127" s="24">
        <f>IF(Treasuries_01152013!DF116=0,0,theta0+(theta1+theta2)*(1-EXP(-Treasuries_01152013!DF116/la))/(Treasuries_01152013!DF116/la)-theta2*EXP(-Treasuries_01152013!DF116/la))</f>
        <v>0</v>
      </c>
      <c r="AT127" s="24">
        <f>IF(Treasuries_01152013!DG116=0,0,theta0+(theta1+theta2)*(1-EXP(-Treasuries_01152013!DG116/la))/(Treasuries_01152013!DG116/la)-theta2*EXP(-Treasuries_01152013!DG116/la))</f>
        <v>0</v>
      </c>
      <c r="AU127" s="24">
        <f>IF(Treasuries_01152013!DH116=0,0,theta0+(theta1+theta2)*(1-EXP(-Treasuries_01152013!DH116/la))/(Treasuries_01152013!DH116/la)-theta2*EXP(-Treasuries_01152013!DH116/la))</f>
        <v>0</v>
      </c>
      <c r="AV127" s="24">
        <f>IF(Treasuries_01152013!DI116=0,0,theta0+(theta1+theta2)*(1-EXP(-Treasuries_01152013!DI116/la))/(Treasuries_01152013!DI116/la)-theta2*EXP(-Treasuries_01152013!DI116/la))</f>
        <v>0</v>
      </c>
      <c r="AW127" s="24">
        <f>IF(Treasuries_01152013!DJ116=0,0,theta0+(theta1+theta2)*(1-EXP(-Treasuries_01152013!DJ116/la))/(Treasuries_01152013!DJ116/la)-theta2*EXP(-Treasuries_01152013!DJ116/la))</f>
        <v>0</v>
      </c>
      <c r="AX127" s="24">
        <f>IF(Treasuries_01152013!DK116=0,0,theta0+(theta1+theta2)*(1-EXP(-Treasuries_01152013!DK116/la))/(Treasuries_01152013!DK116/la)-theta2*EXP(-Treasuries_01152013!DK116/la))</f>
        <v>0</v>
      </c>
      <c r="AY127" s="24">
        <f>IF(Treasuries_01152013!DL116=0,0,theta0+(theta1+theta2)*(1-EXP(-Treasuries_01152013!DL116/la))/(Treasuries_01152013!DL116/la)-theta2*EXP(-Treasuries_01152013!DL116/la))</f>
        <v>0</v>
      </c>
      <c r="AZ127" s="24">
        <f>IF(Treasuries_01152013!DM116=0,0,theta0+(theta1+theta2)*(1-EXP(-Treasuries_01152013!DM116/la))/(Treasuries_01152013!DM116/la)-theta2*EXP(-Treasuries_01152013!DM116/la))</f>
        <v>0</v>
      </c>
      <c r="BA127" s="24">
        <f>IF(Treasuries_01152013!DN116=0,0,theta0+(theta1+theta2)*(1-EXP(-Treasuries_01152013!DN116/la))/(Treasuries_01152013!DN116/la)-theta2*EXP(-Treasuries_01152013!DN116/la))</f>
        <v>0</v>
      </c>
      <c r="BB127" s="24">
        <f>IF(Treasuries_01152013!DO116=0,0,theta0+(theta1+theta2)*(1-EXP(-Treasuries_01152013!DO116/la))/(Treasuries_01152013!DO116/la)-theta2*EXP(-Treasuries_01152013!DO116/la))</f>
        <v>0</v>
      </c>
      <c r="BC127" s="24">
        <f>IF(Treasuries_01152013!DP116=0,0,theta0+(theta1+theta2)*(1-EXP(-Treasuries_01152013!DP116/la))/(Treasuries_01152013!DP116/la)-theta2*EXP(-Treasuries_01152013!DP116/la))</f>
        <v>0</v>
      </c>
      <c r="BD127" s="24">
        <f>IF(Treasuries_01152013!DQ116=0,0,theta0+(theta1+theta2)*(1-EXP(-Treasuries_01152013!DQ116/la))/(Treasuries_01152013!DQ116/la)-theta2*EXP(-Treasuries_01152013!DQ116/la))</f>
        <v>0</v>
      </c>
      <c r="BE127" s="24">
        <f>IF(Treasuries_01152013!DR116=0,0,theta0+(theta1+theta2)*(1-EXP(-Treasuries_01152013!DR116/la))/(Treasuries_01152013!DR116/la)-theta2*EXP(-Treasuries_01152013!DR116/la))</f>
        <v>0</v>
      </c>
      <c r="BF127" s="24">
        <f>IF(Treasuries_01152013!DS116=0,0,theta0+(theta1+theta2)*(1-EXP(-Treasuries_01152013!DS116/la))/(Treasuries_01152013!DS116/la)-theta2*EXP(-Treasuries_01152013!DS116/la))</f>
        <v>0</v>
      </c>
      <c r="BG127" s="24">
        <f>IF(Treasuries_01152013!DT116=0,0,theta0+(theta1+theta2)*(1-EXP(-Treasuries_01152013!DT116/la))/(Treasuries_01152013!DT116/la)-theta2*EXP(-Treasuries_01152013!DT116/la))</f>
        <v>0</v>
      </c>
      <c r="BH127" s="24">
        <f>IF(Treasuries_01152013!DU116=0,0,theta0+(theta1+theta2)*(1-EXP(-Treasuries_01152013!DU116/la))/(Treasuries_01152013!DU116/la)-theta2*EXP(-Treasuries_01152013!DU116/la))</f>
        <v>0</v>
      </c>
      <c r="BI127" s="24">
        <f>IF(Treasuries_01152013!DV116=0,0,theta0+(theta1+theta2)*(1-EXP(-Treasuries_01152013!DV116/la))/(Treasuries_01152013!DV116/la)-theta2*EXP(-Treasuries_01152013!DV116/la))</f>
        <v>0</v>
      </c>
      <c r="BJ127" s="24">
        <f>IF(Treasuries_01152013!DW116=0,0,theta0+(theta1+theta2)*(1-EXP(-Treasuries_01152013!DW116/la))/(Treasuries_01152013!DW116/la)-theta2*EXP(-Treasuries_01152013!DW116/la))</f>
        <v>0</v>
      </c>
      <c r="BK127" s="24">
        <f>IF(Treasuries_01152013!DX116=0,0,theta0+(theta1+theta2)*(1-EXP(-Treasuries_01152013!DX116/la))/(Treasuries_01152013!DX116/la)-theta2*EXP(-Treasuries_01152013!DX116/la))</f>
        <v>0</v>
      </c>
      <c r="BL127" s="24">
        <f>IF(Treasuries_01152013!DY116=0,0,theta0+(theta1+theta2)*(1-EXP(-Treasuries_01152013!DY116/la))/(Treasuries_01152013!DY116/la)-theta2*EXP(-Treasuries_01152013!DY116/la))</f>
        <v>0</v>
      </c>
      <c r="BM127" s="24">
        <f>IF(Treasuries_01152013!DZ116=0,0,theta0+(theta1+theta2)*(1-EXP(-Treasuries_01152013!DZ116/la))/(Treasuries_01152013!DZ116/la)-theta2*EXP(-Treasuries_01152013!DZ116/la))</f>
        <v>0</v>
      </c>
      <c r="BN127" s="24">
        <f>IF(Treasuries_01152013!EA116=0,0,theta0+(theta1+theta2)*(1-EXP(-Treasuries_01152013!EA116/la))/(Treasuries_01152013!EA116/la)-theta2*EXP(-Treasuries_01152013!EA116/la))</f>
        <v>0</v>
      </c>
      <c r="BO127" s="17" t="e">
        <f>EXP(-Treasuries_01152013!BT116*G127)</f>
        <v>#DIV/0!</v>
      </c>
      <c r="BP127" s="17" t="e">
        <f>EXP(-Treasuries_01152013!BU116*H127)</f>
        <v>#DIV/0!</v>
      </c>
      <c r="BQ127" s="17" t="e">
        <f>EXP(-Treasuries_01152013!BV116*I127)</f>
        <v>#DIV/0!</v>
      </c>
      <c r="BR127" s="17" t="e">
        <f>EXP(-Treasuries_01152013!BW116*J127)</f>
        <v>#DIV/0!</v>
      </c>
      <c r="BS127" s="17">
        <f>EXP(-Treasuries_01152013!BX116*K127)</f>
        <v>1</v>
      </c>
      <c r="BT127" s="17">
        <f>EXP(-Treasuries_01152013!BY116*L127)</f>
        <v>1</v>
      </c>
      <c r="BU127" s="17">
        <f>EXP(-Treasuries_01152013!BZ116*M127)</f>
        <v>1</v>
      </c>
      <c r="BV127" s="17">
        <f>EXP(-Treasuries_01152013!CA116*N127)</f>
        <v>1</v>
      </c>
      <c r="BW127" s="17">
        <f>EXP(-Treasuries_01152013!CB116*O127)</f>
        <v>1</v>
      </c>
      <c r="BX127" s="17">
        <f>EXP(-Treasuries_01152013!CC116*P127)</f>
        <v>1</v>
      </c>
      <c r="BY127" s="17">
        <f>EXP(-Treasuries_01152013!CD116*Q127)</f>
        <v>1</v>
      </c>
      <c r="BZ127" s="17">
        <f>EXP(-Treasuries_01152013!CE116*R127)</f>
        <v>1</v>
      </c>
      <c r="CA127" s="17">
        <f>EXP(-Treasuries_01152013!CF116*S127)</f>
        <v>1</v>
      </c>
      <c r="CB127" s="17">
        <f>EXP(-Treasuries_01152013!CG116*T127)</f>
        <v>1</v>
      </c>
      <c r="CC127" s="17">
        <f>EXP(-Treasuries_01152013!CH116*U127)</f>
        <v>1</v>
      </c>
      <c r="CD127" s="17">
        <f>EXP(-Treasuries_01152013!CI116*V127)</f>
        <v>1</v>
      </c>
      <c r="CE127" s="17">
        <f>EXP(-Treasuries_01152013!CJ116*W127)</f>
        <v>1</v>
      </c>
      <c r="CF127" s="17">
        <f>EXP(-Treasuries_01152013!CK116*X127)</f>
        <v>1</v>
      </c>
      <c r="CG127" s="17">
        <f>EXP(-Treasuries_01152013!CL116*Y127)</f>
        <v>1</v>
      </c>
      <c r="CH127" s="17">
        <f>EXP(-Treasuries_01152013!CM116*Z127)</f>
        <v>1</v>
      </c>
      <c r="CI127" s="17">
        <f>EXP(-Treasuries_01152013!CN116*AA127)</f>
        <v>1</v>
      </c>
      <c r="CJ127" s="17">
        <f>EXP(-Treasuries_01152013!CO116*AB127)</f>
        <v>1</v>
      </c>
      <c r="CK127" s="17">
        <f>EXP(-Treasuries_01152013!CP116*AC127)</f>
        <v>1</v>
      </c>
      <c r="CL127" s="17">
        <f>EXP(-Treasuries_01152013!CQ116*AD127)</f>
        <v>1</v>
      </c>
      <c r="CM127" s="17">
        <f>EXP(-Treasuries_01152013!CR116*AE127)</f>
        <v>1</v>
      </c>
      <c r="CN127" s="17">
        <f>EXP(-Treasuries_01152013!CS116*AF127)</f>
        <v>1</v>
      </c>
      <c r="CO127" s="17">
        <f>EXP(-Treasuries_01152013!CT116*AG127)</f>
        <v>1</v>
      </c>
      <c r="CP127" s="17">
        <f>EXP(-Treasuries_01152013!CU116*AH127)</f>
        <v>1</v>
      </c>
      <c r="CQ127" s="17">
        <f>EXP(-Treasuries_01152013!CV116*AI127)</f>
        <v>1</v>
      </c>
      <c r="CR127" s="17">
        <f>EXP(-Treasuries_01152013!CW116*AJ127)</f>
        <v>1</v>
      </c>
      <c r="CS127" s="17">
        <f>EXP(-Treasuries_01152013!CX116*AK127)</f>
        <v>1</v>
      </c>
      <c r="CT127" s="17">
        <f>EXP(-Treasuries_01152013!CY116*AL127)</f>
        <v>1</v>
      </c>
      <c r="CU127" s="17">
        <f>EXP(-Treasuries_01152013!CZ116*AM127)</f>
        <v>1</v>
      </c>
      <c r="CV127" s="17">
        <f>EXP(-Treasuries_01152013!DA116*AN127)</f>
        <v>1</v>
      </c>
      <c r="CW127" s="17">
        <f>EXP(-Treasuries_01152013!DB116*AO127)</f>
        <v>1</v>
      </c>
      <c r="CX127" s="17">
        <f>EXP(-Treasuries_01152013!DC116*AP127)</f>
        <v>1</v>
      </c>
      <c r="CY127" s="17">
        <f>EXP(-Treasuries_01152013!DD116*AQ127)</f>
        <v>1</v>
      </c>
      <c r="CZ127" s="17">
        <f>EXP(-Treasuries_01152013!DE116*AR127)</f>
        <v>1</v>
      </c>
      <c r="DA127" s="17">
        <f>EXP(-Treasuries_01152013!DF116*AS127)</f>
        <v>1</v>
      </c>
      <c r="DB127" s="17">
        <f>EXP(-Treasuries_01152013!DG116*AT127)</f>
        <v>1</v>
      </c>
      <c r="DC127" s="17">
        <f>EXP(-Treasuries_01152013!DH116*AU127)</f>
        <v>1</v>
      </c>
      <c r="DD127" s="17">
        <f>EXP(-Treasuries_01152013!DI116*AV127)</f>
        <v>1</v>
      </c>
      <c r="DE127" s="17">
        <f>EXP(-Treasuries_01152013!DJ116*AW127)</f>
        <v>1</v>
      </c>
      <c r="DF127" s="17">
        <f>EXP(-Treasuries_01152013!DK116*AX127)</f>
        <v>1</v>
      </c>
      <c r="DG127" s="17">
        <f>EXP(-Treasuries_01152013!DL116*AY127)</f>
        <v>1</v>
      </c>
      <c r="DH127" s="17">
        <f>EXP(-Treasuries_01152013!DM116*AZ127)</f>
        <v>1</v>
      </c>
      <c r="DI127" s="17">
        <f>EXP(-Treasuries_01152013!DN116*BA127)</f>
        <v>1</v>
      </c>
      <c r="DJ127" s="17">
        <f>EXP(-Treasuries_01152013!DO116*BB127)</f>
        <v>1</v>
      </c>
      <c r="DK127" s="17">
        <f>EXP(-Treasuries_01152013!DP116*BC127)</f>
        <v>1</v>
      </c>
      <c r="DL127" s="17">
        <f>EXP(-Treasuries_01152013!DQ116*BD127)</f>
        <v>1</v>
      </c>
      <c r="DM127" s="17">
        <f>EXP(-Treasuries_01152013!DR116*BE127)</f>
        <v>1</v>
      </c>
      <c r="DN127" s="17">
        <f>EXP(-Treasuries_01152013!DS116*BF127)</f>
        <v>1</v>
      </c>
      <c r="DO127" s="17">
        <f>EXP(-Treasuries_01152013!DT116*BG127)</f>
        <v>1</v>
      </c>
      <c r="DP127" s="17">
        <f>EXP(-Treasuries_01152013!DU116*BH127)</f>
        <v>1</v>
      </c>
      <c r="DQ127" s="17">
        <f>EXP(-Treasuries_01152013!DV116*BI127)</f>
        <v>1</v>
      </c>
      <c r="DR127" s="17">
        <f>EXP(-Treasuries_01152013!DW116*BJ127)</f>
        <v>1</v>
      </c>
      <c r="DS127" s="17">
        <f>EXP(-Treasuries_01152013!DX116*BK127)</f>
        <v>1</v>
      </c>
      <c r="DT127" s="17">
        <f>EXP(-Treasuries_01152013!DY116*BL127)</f>
        <v>1</v>
      </c>
      <c r="DU127" s="17">
        <f>EXP(-Treasuries_01152013!DZ116*BM127)</f>
        <v>1</v>
      </c>
      <c r="DV127" s="17">
        <f>EXP(-Treasuries_01152013!EA116*BN127)</f>
        <v>1</v>
      </c>
      <c r="DW127" s="8" t="e">
        <f>SUMPRODUCT(BO127:DV127,Treasuries_01152013!K116:BR116)</f>
        <v>#DIV/0!</v>
      </c>
      <c r="DX127" s="11" t="e">
        <f t="shared" si="7"/>
        <v>#DIV/0!</v>
      </c>
    </row>
    <row r="128" spans="2:128">
      <c r="B128" s="10">
        <f>Treasuries_01152013!C117</f>
        <v>0.25</v>
      </c>
      <c r="C128" s="10">
        <f>Treasuries_01152013!E117</f>
        <v>99.996093999999999</v>
      </c>
      <c r="D128" s="10">
        <f>Treasuries_01152013!F117</f>
        <v>100.019531</v>
      </c>
      <c r="E128" s="8">
        <f>Treasuries_01152013!H117</f>
        <v>1.9166666666666667</v>
      </c>
      <c r="F128" s="8">
        <f t="shared" si="8"/>
        <v>100.0078125</v>
      </c>
      <c r="G128" s="24" t="e">
        <f>IF(Treasuries_01152013!BT117=0,0,theta0+(theta1+theta2)*(1-EXP(-Treasuries_01152013!BT117/la))/(Treasuries_01152013!BT117/la)-theta2*EXP(-Treasuries_01152013!BT117/la))</f>
        <v>#DIV/0!</v>
      </c>
      <c r="H128" s="24" t="e">
        <f>IF(Treasuries_01152013!BU117=0,0,theta0+(theta1+theta2)*(1-EXP(-Treasuries_01152013!BU117/la))/(Treasuries_01152013!BU117/la)-theta2*EXP(-Treasuries_01152013!BU117/la))</f>
        <v>#DIV/0!</v>
      </c>
      <c r="I128" s="24" t="e">
        <f>IF(Treasuries_01152013!BV117=0,0,theta0+(theta1+theta2)*(1-EXP(-Treasuries_01152013!BV117/la))/(Treasuries_01152013!BV117/la)-theta2*EXP(-Treasuries_01152013!BV117/la))</f>
        <v>#DIV/0!</v>
      </c>
      <c r="J128" s="24" t="e">
        <f>IF(Treasuries_01152013!BW117=0,0,theta0+(theta1+theta2)*(1-EXP(-Treasuries_01152013!BW117/la))/(Treasuries_01152013!BW117/la)-theta2*EXP(-Treasuries_01152013!BW117/la))</f>
        <v>#DIV/0!</v>
      </c>
      <c r="K128" s="24">
        <f>IF(Treasuries_01152013!BX117=0,0,theta0+(theta1+theta2)*(1-EXP(-Treasuries_01152013!BX117/la))/(Treasuries_01152013!BX117/la)-theta2*EXP(-Treasuries_01152013!BX117/la))</f>
        <v>0</v>
      </c>
      <c r="L128" s="24">
        <f>IF(Treasuries_01152013!BY117=0,0,theta0+(theta1+theta2)*(1-EXP(-Treasuries_01152013!BY117/la))/(Treasuries_01152013!BY117/la)-theta2*EXP(-Treasuries_01152013!BY117/la))</f>
        <v>0</v>
      </c>
      <c r="M128" s="24">
        <f>IF(Treasuries_01152013!BZ117=0,0,theta0+(theta1+theta2)*(1-EXP(-Treasuries_01152013!BZ117/la))/(Treasuries_01152013!BZ117/la)-theta2*EXP(-Treasuries_01152013!BZ117/la))</f>
        <v>0</v>
      </c>
      <c r="N128" s="24">
        <f>IF(Treasuries_01152013!CA117=0,0,theta0+(theta1+theta2)*(1-EXP(-Treasuries_01152013!CA117/la))/(Treasuries_01152013!CA117/la)-theta2*EXP(-Treasuries_01152013!CA117/la))</f>
        <v>0</v>
      </c>
      <c r="O128" s="24">
        <f>IF(Treasuries_01152013!CB117=0,0,theta0+(theta1+theta2)*(1-EXP(-Treasuries_01152013!CB117/la))/(Treasuries_01152013!CB117/la)-theta2*EXP(-Treasuries_01152013!CB117/la))</f>
        <v>0</v>
      </c>
      <c r="P128" s="24">
        <f>IF(Treasuries_01152013!CC117=0,0,theta0+(theta1+theta2)*(1-EXP(-Treasuries_01152013!CC117/la))/(Treasuries_01152013!CC117/la)-theta2*EXP(-Treasuries_01152013!CC117/la))</f>
        <v>0</v>
      </c>
      <c r="Q128" s="24">
        <f>IF(Treasuries_01152013!CD117=0,0,theta0+(theta1+theta2)*(1-EXP(-Treasuries_01152013!CD117/la))/(Treasuries_01152013!CD117/la)-theta2*EXP(-Treasuries_01152013!CD117/la))</f>
        <v>0</v>
      </c>
      <c r="R128" s="24">
        <f>IF(Treasuries_01152013!CE117=0,0,theta0+(theta1+theta2)*(1-EXP(-Treasuries_01152013!CE117/la))/(Treasuries_01152013!CE117/la)-theta2*EXP(-Treasuries_01152013!CE117/la))</f>
        <v>0</v>
      </c>
      <c r="S128" s="24">
        <f>IF(Treasuries_01152013!CF117=0,0,theta0+(theta1+theta2)*(1-EXP(-Treasuries_01152013!CF117/la))/(Treasuries_01152013!CF117/la)-theta2*EXP(-Treasuries_01152013!CF117/la))</f>
        <v>0</v>
      </c>
      <c r="T128" s="24">
        <f>IF(Treasuries_01152013!CG117=0,0,theta0+(theta1+theta2)*(1-EXP(-Treasuries_01152013!CG117/la))/(Treasuries_01152013!CG117/la)-theta2*EXP(-Treasuries_01152013!CG117/la))</f>
        <v>0</v>
      </c>
      <c r="U128" s="24">
        <f>IF(Treasuries_01152013!CH117=0,0,theta0+(theta1+theta2)*(1-EXP(-Treasuries_01152013!CH117/la))/(Treasuries_01152013!CH117/la)-theta2*EXP(-Treasuries_01152013!CH117/la))</f>
        <v>0</v>
      </c>
      <c r="V128" s="24">
        <f>IF(Treasuries_01152013!CI117=0,0,theta0+(theta1+theta2)*(1-EXP(-Treasuries_01152013!CI117/la))/(Treasuries_01152013!CI117/la)-theta2*EXP(-Treasuries_01152013!CI117/la))</f>
        <v>0</v>
      </c>
      <c r="W128" s="24">
        <f>IF(Treasuries_01152013!CJ117=0,0,theta0+(theta1+theta2)*(1-EXP(-Treasuries_01152013!CJ117/la))/(Treasuries_01152013!CJ117/la)-theta2*EXP(-Treasuries_01152013!CJ117/la))</f>
        <v>0</v>
      </c>
      <c r="X128" s="24">
        <f>IF(Treasuries_01152013!CK117=0,0,theta0+(theta1+theta2)*(1-EXP(-Treasuries_01152013!CK117/la))/(Treasuries_01152013!CK117/la)-theta2*EXP(-Treasuries_01152013!CK117/la))</f>
        <v>0</v>
      </c>
      <c r="Y128" s="24">
        <f>IF(Treasuries_01152013!CL117=0,0,theta0+(theta1+theta2)*(1-EXP(-Treasuries_01152013!CL117/la))/(Treasuries_01152013!CL117/la)-theta2*EXP(-Treasuries_01152013!CL117/la))</f>
        <v>0</v>
      </c>
      <c r="Z128" s="24">
        <f>IF(Treasuries_01152013!CM117=0,0,theta0+(theta1+theta2)*(1-EXP(-Treasuries_01152013!CM117/la))/(Treasuries_01152013!CM117/la)-theta2*EXP(-Treasuries_01152013!CM117/la))</f>
        <v>0</v>
      </c>
      <c r="AA128" s="24">
        <f>IF(Treasuries_01152013!CN117=0,0,theta0+(theta1+theta2)*(1-EXP(-Treasuries_01152013!CN117/la))/(Treasuries_01152013!CN117/la)-theta2*EXP(-Treasuries_01152013!CN117/la))</f>
        <v>0</v>
      </c>
      <c r="AB128" s="24">
        <f>IF(Treasuries_01152013!CO117=0,0,theta0+(theta1+theta2)*(1-EXP(-Treasuries_01152013!CO117/la))/(Treasuries_01152013!CO117/la)-theta2*EXP(-Treasuries_01152013!CO117/la))</f>
        <v>0</v>
      </c>
      <c r="AC128" s="24">
        <f>IF(Treasuries_01152013!CP117=0,0,theta0+(theta1+theta2)*(1-EXP(-Treasuries_01152013!CP117/la))/(Treasuries_01152013!CP117/la)-theta2*EXP(-Treasuries_01152013!CP117/la))</f>
        <v>0</v>
      </c>
      <c r="AD128" s="24">
        <f>IF(Treasuries_01152013!CQ117=0,0,theta0+(theta1+theta2)*(1-EXP(-Treasuries_01152013!CQ117/la))/(Treasuries_01152013!CQ117/la)-theta2*EXP(-Treasuries_01152013!CQ117/la))</f>
        <v>0</v>
      </c>
      <c r="AE128" s="24">
        <f>IF(Treasuries_01152013!CR117=0,0,theta0+(theta1+theta2)*(1-EXP(-Treasuries_01152013!CR117/la))/(Treasuries_01152013!CR117/la)-theta2*EXP(-Treasuries_01152013!CR117/la))</f>
        <v>0</v>
      </c>
      <c r="AF128" s="24">
        <f>IF(Treasuries_01152013!CS117=0,0,theta0+(theta1+theta2)*(1-EXP(-Treasuries_01152013!CS117/la))/(Treasuries_01152013!CS117/la)-theta2*EXP(-Treasuries_01152013!CS117/la))</f>
        <v>0</v>
      </c>
      <c r="AG128" s="24">
        <f>IF(Treasuries_01152013!CT117=0,0,theta0+(theta1+theta2)*(1-EXP(-Treasuries_01152013!CT117/la))/(Treasuries_01152013!CT117/la)-theta2*EXP(-Treasuries_01152013!CT117/la))</f>
        <v>0</v>
      </c>
      <c r="AH128" s="24">
        <f>IF(Treasuries_01152013!CU117=0,0,theta0+(theta1+theta2)*(1-EXP(-Treasuries_01152013!CU117/la))/(Treasuries_01152013!CU117/la)-theta2*EXP(-Treasuries_01152013!CU117/la))</f>
        <v>0</v>
      </c>
      <c r="AI128" s="24">
        <f>IF(Treasuries_01152013!CV117=0,0,theta0+(theta1+theta2)*(1-EXP(-Treasuries_01152013!CV117/la))/(Treasuries_01152013!CV117/la)-theta2*EXP(-Treasuries_01152013!CV117/la))</f>
        <v>0</v>
      </c>
      <c r="AJ128" s="24">
        <f>IF(Treasuries_01152013!CW117=0,0,theta0+(theta1+theta2)*(1-EXP(-Treasuries_01152013!CW117/la))/(Treasuries_01152013!CW117/la)-theta2*EXP(-Treasuries_01152013!CW117/la))</f>
        <v>0</v>
      </c>
      <c r="AK128" s="24">
        <f>IF(Treasuries_01152013!CX117=0,0,theta0+(theta1+theta2)*(1-EXP(-Treasuries_01152013!CX117/la))/(Treasuries_01152013!CX117/la)-theta2*EXP(-Treasuries_01152013!CX117/la))</f>
        <v>0</v>
      </c>
      <c r="AL128" s="24">
        <f>IF(Treasuries_01152013!CY117=0,0,theta0+(theta1+theta2)*(1-EXP(-Treasuries_01152013!CY117/la))/(Treasuries_01152013!CY117/la)-theta2*EXP(-Treasuries_01152013!CY117/la))</f>
        <v>0</v>
      </c>
      <c r="AM128" s="24">
        <f>IF(Treasuries_01152013!CZ117=0,0,theta0+(theta1+theta2)*(1-EXP(-Treasuries_01152013!CZ117/la))/(Treasuries_01152013!CZ117/la)-theta2*EXP(-Treasuries_01152013!CZ117/la))</f>
        <v>0</v>
      </c>
      <c r="AN128" s="24">
        <f>IF(Treasuries_01152013!DA117=0,0,theta0+(theta1+theta2)*(1-EXP(-Treasuries_01152013!DA117/la))/(Treasuries_01152013!DA117/la)-theta2*EXP(-Treasuries_01152013!DA117/la))</f>
        <v>0</v>
      </c>
      <c r="AO128" s="24">
        <f>IF(Treasuries_01152013!DB117=0,0,theta0+(theta1+theta2)*(1-EXP(-Treasuries_01152013!DB117/la))/(Treasuries_01152013!DB117/la)-theta2*EXP(-Treasuries_01152013!DB117/la))</f>
        <v>0</v>
      </c>
      <c r="AP128" s="24">
        <f>IF(Treasuries_01152013!DC117=0,0,theta0+(theta1+theta2)*(1-EXP(-Treasuries_01152013!DC117/la))/(Treasuries_01152013!DC117/la)-theta2*EXP(-Treasuries_01152013!DC117/la))</f>
        <v>0</v>
      </c>
      <c r="AQ128" s="24">
        <f>IF(Treasuries_01152013!DD117=0,0,theta0+(theta1+theta2)*(1-EXP(-Treasuries_01152013!DD117/la))/(Treasuries_01152013!DD117/la)-theta2*EXP(-Treasuries_01152013!DD117/la))</f>
        <v>0</v>
      </c>
      <c r="AR128" s="24">
        <f>IF(Treasuries_01152013!DE117=0,0,theta0+(theta1+theta2)*(1-EXP(-Treasuries_01152013!DE117/la))/(Treasuries_01152013!DE117/la)-theta2*EXP(-Treasuries_01152013!DE117/la))</f>
        <v>0</v>
      </c>
      <c r="AS128" s="24">
        <f>IF(Treasuries_01152013!DF117=0,0,theta0+(theta1+theta2)*(1-EXP(-Treasuries_01152013!DF117/la))/(Treasuries_01152013!DF117/la)-theta2*EXP(-Treasuries_01152013!DF117/la))</f>
        <v>0</v>
      </c>
      <c r="AT128" s="24">
        <f>IF(Treasuries_01152013!DG117=0,0,theta0+(theta1+theta2)*(1-EXP(-Treasuries_01152013!DG117/la))/(Treasuries_01152013!DG117/la)-theta2*EXP(-Treasuries_01152013!DG117/la))</f>
        <v>0</v>
      </c>
      <c r="AU128" s="24">
        <f>IF(Treasuries_01152013!DH117=0,0,theta0+(theta1+theta2)*(1-EXP(-Treasuries_01152013!DH117/la))/(Treasuries_01152013!DH117/la)-theta2*EXP(-Treasuries_01152013!DH117/la))</f>
        <v>0</v>
      </c>
      <c r="AV128" s="24">
        <f>IF(Treasuries_01152013!DI117=0,0,theta0+(theta1+theta2)*(1-EXP(-Treasuries_01152013!DI117/la))/(Treasuries_01152013!DI117/la)-theta2*EXP(-Treasuries_01152013!DI117/la))</f>
        <v>0</v>
      </c>
      <c r="AW128" s="24">
        <f>IF(Treasuries_01152013!DJ117=0,0,theta0+(theta1+theta2)*(1-EXP(-Treasuries_01152013!DJ117/la))/(Treasuries_01152013!DJ117/la)-theta2*EXP(-Treasuries_01152013!DJ117/la))</f>
        <v>0</v>
      </c>
      <c r="AX128" s="24">
        <f>IF(Treasuries_01152013!DK117=0,0,theta0+(theta1+theta2)*(1-EXP(-Treasuries_01152013!DK117/la))/(Treasuries_01152013!DK117/la)-theta2*EXP(-Treasuries_01152013!DK117/la))</f>
        <v>0</v>
      </c>
      <c r="AY128" s="24">
        <f>IF(Treasuries_01152013!DL117=0,0,theta0+(theta1+theta2)*(1-EXP(-Treasuries_01152013!DL117/la))/(Treasuries_01152013!DL117/la)-theta2*EXP(-Treasuries_01152013!DL117/la))</f>
        <v>0</v>
      </c>
      <c r="AZ128" s="24">
        <f>IF(Treasuries_01152013!DM117=0,0,theta0+(theta1+theta2)*(1-EXP(-Treasuries_01152013!DM117/la))/(Treasuries_01152013!DM117/la)-theta2*EXP(-Treasuries_01152013!DM117/la))</f>
        <v>0</v>
      </c>
      <c r="BA128" s="24">
        <f>IF(Treasuries_01152013!DN117=0,0,theta0+(theta1+theta2)*(1-EXP(-Treasuries_01152013!DN117/la))/(Treasuries_01152013!DN117/la)-theta2*EXP(-Treasuries_01152013!DN117/la))</f>
        <v>0</v>
      </c>
      <c r="BB128" s="24">
        <f>IF(Treasuries_01152013!DO117=0,0,theta0+(theta1+theta2)*(1-EXP(-Treasuries_01152013!DO117/la))/(Treasuries_01152013!DO117/la)-theta2*EXP(-Treasuries_01152013!DO117/la))</f>
        <v>0</v>
      </c>
      <c r="BC128" s="24">
        <f>IF(Treasuries_01152013!DP117=0,0,theta0+(theta1+theta2)*(1-EXP(-Treasuries_01152013!DP117/la))/(Treasuries_01152013!DP117/la)-theta2*EXP(-Treasuries_01152013!DP117/la))</f>
        <v>0</v>
      </c>
      <c r="BD128" s="24">
        <f>IF(Treasuries_01152013!DQ117=0,0,theta0+(theta1+theta2)*(1-EXP(-Treasuries_01152013!DQ117/la))/(Treasuries_01152013!DQ117/la)-theta2*EXP(-Treasuries_01152013!DQ117/la))</f>
        <v>0</v>
      </c>
      <c r="BE128" s="24">
        <f>IF(Treasuries_01152013!DR117=0,0,theta0+(theta1+theta2)*(1-EXP(-Treasuries_01152013!DR117/la))/(Treasuries_01152013!DR117/la)-theta2*EXP(-Treasuries_01152013!DR117/la))</f>
        <v>0</v>
      </c>
      <c r="BF128" s="24">
        <f>IF(Treasuries_01152013!DS117=0,0,theta0+(theta1+theta2)*(1-EXP(-Treasuries_01152013!DS117/la))/(Treasuries_01152013!DS117/la)-theta2*EXP(-Treasuries_01152013!DS117/la))</f>
        <v>0</v>
      </c>
      <c r="BG128" s="24">
        <f>IF(Treasuries_01152013!DT117=0,0,theta0+(theta1+theta2)*(1-EXP(-Treasuries_01152013!DT117/la))/(Treasuries_01152013!DT117/la)-theta2*EXP(-Treasuries_01152013!DT117/la))</f>
        <v>0</v>
      </c>
      <c r="BH128" s="24">
        <f>IF(Treasuries_01152013!DU117=0,0,theta0+(theta1+theta2)*(1-EXP(-Treasuries_01152013!DU117/la))/(Treasuries_01152013!DU117/la)-theta2*EXP(-Treasuries_01152013!DU117/la))</f>
        <v>0</v>
      </c>
      <c r="BI128" s="24">
        <f>IF(Treasuries_01152013!DV117=0,0,theta0+(theta1+theta2)*(1-EXP(-Treasuries_01152013!DV117/la))/(Treasuries_01152013!DV117/la)-theta2*EXP(-Treasuries_01152013!DV117/la))</f>
        <v>0</v>
      </c>
      <c r="BJ128" s="24">
        <f>IF(Treasuries_01152013!DW117=0,0,theta0+(theta1+theta2)*(1-EXP(-Treasuries_01152013!DW117/la))/(Treasuries_01152013!DW117/la)-theta2*EXP(-Treasuries_01152013!DW117/la))</f>
        <v>0</v>
      </c>
      <c r="BK128" s="24">
        <f>IF(Treasuries_01152013!DX117=0,0,theta0+(theta1+theta2)*(1-EXP(-Treasuries_01152013!DX117/la))/(Treasuries_01152013!DX117/la)-theta2*EXP(-Treasuries_01152013!DX117/la))</f>
        <v>0</v>
      </c>
      <c r="BL128" s="24">
        <f>IF(Treasuries_01152013!DY117=0,0,theta0+(theta1+theta2)*(1-EXP(-Treasuries_01152013!DY117/la))/(Treasuries_01152013!DY117/la)-theta2*EXP(-Treasuries_01152013!DY117/la))</f>
        <v>0</v>
      </c>
      <c r="BM128" s="24">
        <f>IF(Treasuries_01152013!DZ117=0,0,theta0+(theta1+theta2)*(1-EXP(-Treasuries_01152013!DZ117/la))/(Treasuries_01152013!DZ117/la)-theta2*EXP(-Treasuries_01152013!DZ117/la))</f>
        <v>0</v>
      </c>
      <c r="BN128" s="24">
        <f>IF(Treasuries_01152013!EA117=0,0,theta0+(theta1+theta2)*(1-EXP(-Treasuries_01152013!EA117/la))/(Treasuries_01152013!EA117/la)-theta2*EXP(-Treasuries_01152013!EA117/la))</f>
        <v>0</v>
      </c>
      <c r="BO128" s="17" t="e">
        <f>EXP(-Treasuries_01152013!BT117*G128)</f>
        <v>#DIV/0!</v>
      </c>
      <c r="BP128" s="17" t="e">
        <f>EXP(-Treasuries_01152013!BU117*H128)</f>
        <v>#DIV/0!</v>
      </c>
      <c r="BQ128" s="17" t="e">
        <f>EXP(-Treasuries_01152013!BV117*I128)</f>
        <v>#DIV/0!</v>
      </c>
      <c r="BR128" s="17" t="e">
        <f>EXP(-Treasuries_01152013!BW117*J128)</f>
        <v>#DIV/0!</v>
      </c>
      <c r="BS128" s="17">
        <f>EXP(-Treasuries_01152013!BX117*K128)</f>
        <v>1</v>
      </c>
      <c r="BT128" s="17">
        <f>EXP(-Treasuries_01152013!BY117*L128)</f>
        <v>1</v>
      </c>
      <c r="BU128" s="17">
        <f>EXP(-Treasuries_01152013!BZ117*M128)</f>
        <v>1</v>
      </c>
      <c r="BV128" s="17">
        <f>EXP(-Treasuries_01152013!CA117*N128)</f>
        <v>1</v>
      </c>
      <c r="BW128" s="17">
        <f>EXP(-Treasuries_01152013!CB117*O128)</f>
        <v>1</v>
      </c>
      <c r="BX128" s="17">
        <f>EXP(-Treasuries_01152013!CC117*P128)</f>
        <v>1</v>
      </c>
      <c r="BY128" s="17">
        <f>EXP(-Treasuries_01152013!CD117*Q128)</f>
        <v>1</v>
      </c>
      <c r="BZ128" s="17">
        <f>EXP(-Treasuries_01152013!CE117*R128)</f>
        <v>1</v>
      </c>
      <c r="CA128" s="17">
        <f>EXP(-Treasuries_01152013!CF117*S128)</f>
        <v>1</v>
      </c>
      <c r="CB128" s="17">
        <f>EXP(-Treasuries_01152013!CG117*T128)</f>
        <v>1</v>
      </c>
      <c r="CC128" s="17">
        <f>EXP(-Treasuries_01152013!CH117*U128)</f>
        <v>1</v>
      </c>
      <c r="CD128" s="17">
        <f>EXP(-Treasuries_01152013!CI117*V128)</f>
        <v>1</v>
      </c>
      <c r="CE128" s="17">
        <f>EXP(-Treasuries_01152013!CJ117*W128)</f>
        <v>1</v>
      </c>
      <c r="CF128" s="17">
        <f>EXP(-Treasuries_01152013!CK117*X128)</f>
        <v>1</v>
      </c>
      <c r="CG128" s="17">
        <f>EXP(-Treasuries_01152013!CL117*Y128)</f>
        <v>1</v>
      </c>
      <c r="CH128" s="17">
        <f>EXP(-Treasuries_01152013!CM117*Z128)</f>
        <v>1</v>
      </c>
      <c r="CI128" s="17">
        <f>EXP(-Treasuries_01152013!CN117*AA128)</f>
        <v>1</v>
      </c>
      <c r="CJ128" s="17">
        <f>EXP(-Treasuries_01152013!CO117*AB128)</f>
        <v>1</v>
      </c>
      <c r="CK128" s="17">
        <f>EXP(-Treasuries_01152013!CP117*AC128)</f>
        <v>1</v>
      </c>
      <c r="CL128" s="17">
        <f>EXP(-Treasuries_01152013!CQ117*AD128)</f>
        <v>1</v>
      </c>
      <c r="CM128" s="17">
        <f>EXP(-Treasuries_01152013!CR117*AE128)</f>
        <v>1</v>
      </c>
      <c r="CN128" s="17">
        <f>EXP(-Treasuries_01152013!CS117*AF128)</f>
        <v>1</v>
      </c>
      <c r="CO128" s="17">
        <f>EXP(-Treasuries_01152013!CT117*AG128)</f>
        <v>1</v>
      </c>
      <c r="CP128" s="17">
        <f>EXP(-Treasuries_01152013!CU117*AH128)</f>
        <v>1</v>
      </c>
      <c r="CQ128" s="17">
        <f>EXP(-Treasuries_01152013!CV117*AI128)</f>
        <v>1</v>
      </c>
      <c r="CR128" s="17">
        <f>EXP(-Treasuries_01152013!CW117*AJ128)</f>
        <v>1</v>
      </c>
      <c r="CS128" s="17">
        <f>EXP(-Treasuries_01152013!CX117*AK128)</f>
        <v>1</v>
      </c>
      <c r="CT128" s="17">
        <f>EXP(-Treasuries_01152013!CY117*AL128)</f>
        <v>1</v>
      </c>
      <c r="CU128" s="17">
        <f>EXP(-Treasuries_01152013!CZ117*AM128)</f>
        <v>1</v>
      </c>
      <c r="CV128" s="17">
        <f>EXP(-Treasuries_01152013!DA117*AN128)</f>
        <v>1</v>
      </c>
      <c r="CW128" s="17">
        <f>EXP(-Treasuries_01152013!DB117*AO128)</f>
        <v>1</v>
      </c>
      <c r="CX128" s="17">
        <f>EXP(-Treasuries_01152013!DC117*AP128)</f>
        <v>1</v>
      </c>
      <c r="CY128" s="17">
        <f>EXP(-Treasuries_01152013!DD117*AQ128)</f>
        <v>1</v>
      </c>
      <c r="CZ128" s="17">
        <f>EXP(-Treasuries_01152013!DE117*AR128)</f>
        <v>1</v>
      </c>
      <c r="DA128" s="17">
        <f>EXP(-Treasuries_01152013!DF117*AS128)</f>
        <v>1</v>
      </c>
      <c r="DB128" s="17">
        <f>EXP(-Treasuries_01152013!DG117*AT128)</f>
        <v>1</v>
      </c>
      <c r="DC128" s="17">
        <f>EXP(-Treasuries_01152013!DH117*AU128)</f>
        <v>1</v>
      </c>
      <c r="DD128" s="17">
        <f>EXP(-Treasuries_01152013!DI117*AV128)</f>
        <v>1</v>
      </c>
      <c r="DE128" s="17">
        <f>EXP(-Treasuries_01152013!DJ117*AW128)</f>
        <v>1</v>
      </c>
      <c r="DF128" s="17">
        <f>EXP(-Treasuries_01152013!DK117*AX128)</f>
        <v>1</v>
      </c>
      <c r="DG128" s="17">
        <f>EXP(-Treasuries_01152013!DL117*AY128)</f>
        <v>1</v>
      </c>
      <c r="DH128" s="17">
        <f>EXP(-Treasuries_01152013!DM117*AZ128)</f>
        <v>1</v>
      </c>
      <c r="DI128" s="17">
        <f>EXP(-Treasuries_01152013!DN117*BA128)</f>
        <v>1</v>
      </c>
      <c r="DJ128" s="17">
        <f>EXP(-Treasuries_01152013!DO117*BB128)</f>
        <v>1</v>
      </c>
      <c r="DK128" s="17">
        <f>EXP(-Treasuries_01152013!DP117*BC128)</f>
        <v>1</v>
      </c>
      <c r="DL128" s="17">
        <f>EXP(-Treasuries_01152013!DQ117*BD128)</f>
        <v>1</v>
      </c>
      <c r="DM128" s="17">
        <f>EXP(-Treasuries_01152013!DR117*BE128)</f>
        <v>1</v>
      </c>
      <c r="DN128" s="17">
        <f>EXP(-Treasuries_01152013!DS117*BF128)</f>
        <v>1</v>
      </c>
      <c r="DO128" s="17">
        <f>EXP(-Treasuries_01152013!DT117*BG128)</f>
        <v>1</v>
      </c>
      <c r="DP128" s="17">
        <f>EXP(-Treasuries_01152013!DU117*BH128)</f>
        <v>1</v>
      </c>
      <c r="DQ128" s="17">
        <f>EXP(-Treasuries_01152013!DV117*BI128)</f>
        <v>1</v>
      </c>
      <c r="DR128" s="17">
        <f>EXP(-Treasuries_01152013!DW117*BJ128)</f>
        <v>1</v>
      </c>
      <c r="DS128" s="17">
        <f>EXP(-Treasuries_01152013!DX117*BK128)</f>
        <v>1</v>
      </c>
      <c r="DT128" s="17">
        <f>EXP(-Treasuries_01152013!DY117*BL128)</f>
        <v>1</v>
      </c>
      <c r="DU128" s="17">
        <f>EXP(-Treasuries_01152013!DZ117*BM128)</f>
        <v>1</v>
      </c>
      <c r="DV128" s="17">
        <f>EXP(-Treasuries_01152013!EA117*BN128)</f>
        <v>1</v>
      </c>
      <c r="DW128" s="8" t="e">
        <f>SUMPRODUCT(BO128:DV128,Treasuries_01152013!K117:BR117)</f>
        <v>#DIV/0!</v>
      </c>
      <c r="DX128" s="11" t="e">
        <f t="shared" si="7"/>
        <v>#DIV/0!</v>
      </c>
    </row>
    <row r="129" spans="2:128">
      <c r="B129" s="10">
        <f>Treasuries_01152013!C118</f>
        <v>0.125</v>
      </c>
      <c r="C129" s="10">
        <f>Treasuries_01152013!E118</f>
        <v>99.742187999999999</v>
      </c>
      <c r="D129" s="10">
        <f>Treasuries_01152013!F118</f>
        <v>99.78125</v>
      </c>
      <c r="E129" s="8">
        <f>Treasuries_01152013!H118</f>
        <v>1.961111111111111</v>
      </c>
      <c r="F129" s="8">
        <f t="shared" si="8"/>
        <v>99.761718999999999</v>
      </c>
      <c r="G129" s="24" t="e">
        <f>IF(Treasuries_01152013!BT118=0,0,theta0+(theta1+theta2)*(1-EXP(-Treasuries_01152013!BT118/la))/(Treasuries_01152013!BT118/la)-theta2*EXP(-Treasuries_01152013!BT118/la))</f>
        <v>#DIV/0!</v>
      </c>
      <c r="H129" s="24" t="e">
        <f>IF(Treasuries_01152013!BU118=0,0,theta0+(theta1+theta2)*(1-EXP(-Treasuries_01152013!BU118/la))/(Treasuries_01152013!BU118/la)-theta2*EXP(-Treasuries_01152013!BU118/la))</f>
        <v>#DIV/0!</v>
      </c>
      <c r="I129" s="24" t="e">
        <f>IF(Treasuries_01152013!BV118=0,0,theta0+(theta1+theta2)*(1-EXP(-Treasuries_01152013!BV118/la))/(Treasuries_01152013!BV118/la)-theta2*EXP(-Treasuries_01152013!BV118/la))</f>
        <v>#DIV/0!</v>
      </c>
      <c r="J129" s="24" t="e">
        <f>IF(Treasuries_01152013!BW118=0,0,theta0+(theta1+theta2)*(1-EXP(-Treasuries_01152013!BW118/la))/(Treasuries_01152013!BW118/la)-theta2*EXP(-Treasuries_01152013!BW118/la))</f>
        <v>#DIV/0!</v>
      </c>
      <c r="K129" s="24">
        <f>IF(Treasuries_01152013!BX118=0,0,theta0+(theta1+theta2)*(1-EXP(-Treasuries_01152013!BX118/la))/(Treasuries_01152013!BX118/la)-theta2*EXP(-Treasuries_01152013!BX118/la))</f>
        <v>0</v>
      </c>
      <c r="L129" s="24">
        <f>IF(Treasuries_01152013!BY118=0,0,theta0+(theta1+theta2)*(1-EXP(-Treasuries_01152013!BY118/la))/(Treasuries_01152013!BY118/la)-theta2*EXP(-Treasuries_01152013!BY118/la))</f>
        <v>0</v>
      </c>
      <c r="M129" s="24">
        <f>IF(Treasuries_01152013!BZ118=0,0,theta0+(theta1+theta2)*(1-EXP(-Treasuries_01152013!BZ118/la))/(Treasuries_01152013!BZ118/la)-theta2*EXP(-Treasuries_01152013!BZ118/la))</f>
        <v>0</v>
      </c>
      <c r="N129" s="24">
        <f>IF(Treasuries_01152013!CA118=0,0,theta0+(theta1+theta2)*(1-EXP(-Treasuries_01152013!CA118/la))/(Treasuries_01152013!CA118/la)-theta2*EXP(-Treasuries_01152013!CA118/la))</f>
        <v>0</v>
      </c>
      <c r="O129" s="24">
        <f>IF(Treasuries_01152013!CB118=0,0,theta0+(theta1+theta2)*(1-EXP(-Treasuries_01152013!CB118/la))/(Treasuries_01152013!CB118/la)-theta2*EXP(-Treasuries_01152013!CB118/la))</f>
        <v>0</v>
      </c>
      <c r="P129" s="24">
        <f>IF(Treasuries_01152013!CC118=0,0,theta0+(theta1+theta2)*(1-EXP(-Treasuries_01152013!CC118/la))/(Treasuries_01152013!CC118/la)-theta2*EXP(-Treasuries_01152013!CC118/la))</f>
        <v>0</v>
      </c>
      <c r="Q129" s="24">
        <f>IF(Treasuries_01152013!CD118=0,0,theta0+(theta1+theta2)*(1-EXP(-Treasuries_01152013!CD118/la))/(Treasuries_01152013!CD118/la)-theta2*EXP(-Treasuries_01152013!CD118/la))</f>
        <v>0</v>
      </c>
      <c r="R129" s="24">
        <f>IF(Treasuries_01152013!CE118=0,0,theta0+(theta1+theta2)*(1-EXP(-Treasuries_01152013!CE118/la))/(Treasuries_01152013!CE118/la)-theta2*EXP(-Treasuries_01152013!CE118/la))</f>
        <v>0</v>
      </c>
      <c r="S129" s="24">
        <f>IF(Treasuries_01152013!CF118=0,0,theta0+(theta1+theta2)*(1-EXP(-Treasuries_01152013!CF118/la))/(Treasuries_01152013!CF118/la)-theta2*EXP(-Treasuries_01152013!CF118/la))</f>
        <v>0</v>
      </c>
      <c r="T129" s="24">
        <f>IF(Treasuries_01152013!CG118=0,0,theta0+(theta1+theta2)*(1-EXP(-Treasuries_01152013!CG118/la))/(Treasuries_01152013!CG118/la)-theta2*EXP(-Treasuries_01152013!CG118/la))</f>
        <v>0</v>
      </c>
      <c r="U129" s="24">
        <f>IF(Treasuries_01152013!CH118=0,0,theta0+(theta1+theta2)*(1-EXP(-Treasuries_01152013!CH118/la))/(Treasuries_01152013!CH118/la)-theta2*EXP(-Treasuries_01152013!CH118/la))</f>
        <v>0</v>
      </c>
      <c r="V129" s="24">
        <f>IF(Treasuries_01152013!CI118=0,0,theta0+(theta1+theta2)*(1-EXP(-Treasuries_01152013!CI118/la))/(Treasuries_01152013!CI118/la)-theta2*EXP(-Treasuries_01152013!CI118/la))</f>
        <v>0</v>
      </c>
      <c r="W129" s="24">
        <f>IF(Treasuries_01152013!CJ118=0,0,theta0+(theta1+theta2)*(1-EXP(-Treasuries_01152013!CJ118/la))/(Treasuries_01152013!CJ118/la)-theta2*EXP(-Treasuries_01152013!CJ118/la))</f>
        <v>0</v>
      </c>
      <c r="X129" s="24">
        <f>IF(Treasuries_01152013!CK118=0,0,theta0+(theta1+theta2)*(1-EXP(-Treasuries_01152013!CK118/la))/(Treasuries_01152013!CK118/la)-theta2*EXP(-Treasuries_01152013!CK118/la))</f>
        <v>0</v>
      </c>
      <c r="Y129" s="24">
        <f>IF(Treasuries_01152013!CL118=0,0,theta0+(theta1+theta2)*(1-EXP(-Treasuries_01152013!CL118/la))/(Treasuries_01152013!CL118/la)-theta2*EXP(-Treasuries_01152013!CL118/la))</f>
        <v>0</v>
      </c>
      <c r="Z129" s="24">
        <f>IF(Treasuries_01152013!CM118=0,0,theta0+(theta1+theta2)*(1-EXP(-Treasuries_01152013!CM118/la))/(Treasuries_01152013!CM118/la)-theta2*EXP(-Treasuries_01152013!CM118/la))</f>
        <v>0</v>
      </c>
      <c r="AA129" s="24">
        <f>IF(Treasuries_01152013!CN118=0,0,theta0+(theta1+theta2)*(1-EXP(-Treasuries_01152013!CN118/la))/(Treasuries_01152013!CN118/la)-theta2*EXP(-Treasuries_01152013!CN118/la))</f>
        <v>0</v>
      </c>
      <c r="AB129" s="24">
        <f>IF(Treasuries_01152013!CO118=0,0,theta0+(theta1+theta2)*(1-EXP(-Treasuries_01152013!CO118/la))/(Treasuries_01152013!CO118/la)-theta2*EXP(-Treasuries_01152013!CO118/la))</f>
        <v>0</v>
      </c>
      <c r="AC129" s="24">
        <f>IF(Treasuries_01152013!CP118=0,0,theta0+(theta1+theta2)*(1-EXP(-Treasuries_01152013!CP118/la))/(Treasuries_01152013!CP118/la)-theta2*EXP(-Treasuries_01152013!CP118/la))</f>
        <v>0</v>
      </c>
      <c r="AD129" s="24">
        <f>IF(Treasuries_01152013!CQ118=0,0,theta0+(theta1+theta2)*(1-EXP(-Treasuries_01152013!CQ118/la))/(Treasuries_01152013!CQ118/la)-theta2*EXP(-Treasuries_01152013!CQ118/la))</f>
        <v>0</v>
      </c>
      <c r="AE129" s="24">
        <f>IF(Treasuries_01152013!CR118=0,0,theta0+(theta1+theta2)*(1-EXP(-Treasuries_01152013!CR118/la))/(Treasuries_01152013!CR118/la)-theta2*EXP(-Treasuries_01152013!CR118/la))</f>
        <v>0</v>
      </c>
      <c r="AF129" s="24">
        <f>IF(Treasuries_01152013!CS118=0,0,theta0+(theta1+theta2)*(1-EXP(-Treasuries_01152013!CS118/la))/(Treasuries_01152013!CS118/la)-theta2*EXP(-Treasuries_01152013!CS118/la))</f>
        <v>0</v>
      </c>
      <c r="AG129" s="24">
        <f>IF(Treasuries_01152013!CT118=0,0,theta0+(theta1+theta2)*(1-EXP(-Treasuries_01152013!CT118/la))/(Treasuries_01152013!CT118/la)-theta2*EXP(-Treasuries_01152013!CT118/la))</f>
        <v>0</v>
      </c>
      <c r="AH129" s="24">
        <f>IF(Treasuries_01152013!CU118=0,0,theta0+(theta1+theta2)*(1-EXP(-Treasuries_01152013!CU118/la))/(Treasuries_01152013!CU118/la)-theta2*EXP(-Treasuries_01152013!CU118/la))</f>
        <v>0</v>
      </c>
      <c r="AI129" s="24">
        <f>IF(Treasuries_01152013!CV118=0,0,theta0+(theta1+theta2)*(1-EXP(-Treasuries_01152013!CV118/la))/(Treasuries_01152013!CV118/la)-theta2*EXP(-Treasuries_01152013!CV118/la))</f>
        <v>0</v>
      </c>
      <c r="AJ129" s="24">
        <f>IF(Treasuries_01152013!CW118=0,0,theta0+(theta1+theta2)*(1-EXP(-Treasuries_01152013!CW118/la))/(Treasuries_01152013!CW118/la)-theta2*EXP(-Treasuries_01152013!CW118/la))</f>
        <v>0</v>
      </c>
      <c r="AK129" s="24">
        <f>IF(Treasuries_01152013!CX118=0,0,theta0+(theta1+theta2)*(1-EXP(-Treasuries_01152013!CX118/la))/(Treasuries_01152013!CX118/la)-theta2*EXP(-Treasuries_01152013!CX118/la))</f>
        <v>0</v>
      </c>
      <c r="AL129" s="24">
        <f>IF(Treasuries_01152013!CY118=0,0,theta0+(theta1+theta2)*(1-EXP(-Treasuries_01152013!CY118/la))/(Treasuries_01152013!CY118/la)-theta2*EXP(-Treasuries_01152013!CY118/la))</f>
        <v>0</v>
      </c>
      <c r="AM129" s="24">
        <f>IF(Treasuries_01152013!CZ118=0,0,theta0+(theta1+theta2)*(1-EXP(-Treasuries_01152013!CZ118/la))/(Treasuries_01152013!CZ118/la)-theta2*EXP(-Treasuries_01152013!CZ118/la))</f>
        <v>0</v>
      </c>
      <c r="AN129" s="24">
        <f>IF(Treasuries_01152013!DA118=0,0,theta0+(theta1+theta2)*(1-EXP(-Treasuries_01152013!DA118/la))/(Treasuries_01152013!DA118/la)-theta2*EXP(-Treasuries_01152013!DA118/la))</f>
        <v>0</v>
      </c>
      <c r="AO129" s="24">
        <f>IF(Treasuries_01152013!DB118=0,0,theta0+(theta1+theta2)*(1-EXP(-Treasuries_01152013!DB118/la))/(Treasuries_01152013!DB118/la)-theta2*EXP(-Treasuries_01152013!DB118/la))</f>
        <v>0</v>
      </c>
      <c r="AP129" s="24">
        <f>IF(Treasuries_01152013!DC118=0,0,theta0+(theta1+theta2)*(1-EXP(-Treasuries_01152013!DC118/la))/(Treasuries_01152013!DC118/la)-theta2*EXP(-Treasuries_01152013!DC118/la))</f>
        <v>0</v>
      </c>
      <c r="AQ129" s="24">
        <f>IF(Treasuries_01152013!DD118=0,0,theta0+(theta1+theta2)*(1-EXP(-Treasuries_01152013!DD118/la))/(Treasuries_01152013!DD118/la)-theta2*EXP(-Treasuries_01152013!DD118/la))</f>
        <v>0</v>
      </c>
      <c r="AR129" s="24">
        <f>IF(Treasuries_01152013!DE118=0,0,theta0+(theta1+theta2)*(1-EXP(-Treasuries_01152013!DE118/la))/(Treasuries_01152013!DE118/la)-theta2*EXP(-Treasuries_01152013!DE118/la))</f>
        <v>0</v>
      </c>
      <c r="AS129" s="24">
        <f>IF(Treasuries_01152013!DF118=0,0,theta0+(theta1+theta2)*(1-EXP(-Treasuries_01152013!DF118/la))/(Treasuries_01152013!DF118/la)-theta2*EXP(-Treasuries_01152013!DF118/la))</f>
        <v>0</v>
      </c>
      <c r="AT129" s="24">
        <f>IF(Treasuries_01152013!DG118=0,0,theta0+(theta1+theta2)*(1-EXP(-Treasuries_01152013!DG118/la))/(Treasuries_01152013!DG118/la)-theta2*EXP(-Treasuries_01152013!DG118/la))</f>
        <v>0</v>
      </c>
      <c r="AU129" s="24">
        <f>IF(Treasuries_01152013!DH118=0,0,theta0+(theta1+theta2)*(1-EXP(-Treasuries_01152013!DH118/la))/(Treasuries_01152013!DH118/la)-theta2*EXP(-Treasuries_01152013!DH118/la))</f>
        <v>0</v>
      </c>
      <c r="AV129" s="24">
        <f>IF(Treasuries_01152013!DI118=0,0,theta0+(theta1+theta2)*(1-EXP(-Treasuries_01152013!DI118/la))/(Treasuries_01152013!DI118/la)-theta2*EXP(-Treasuries_01152013!DI118/la))</f>
        <v>0</v>
      </c>
      <c r="AW129" s="24">
        <f>IF(Treasuries_01152013!DJ118=0,0,theta0+(theta1+theta2)*(1-EXP(-Treasuries_01152013!DJ118/la))/(Treasuries_01152013!DJ118/la)-theta2*EXP(-Treasuries_01152013!DJ118/la))</f>
        <v>0</v>
      </c>
      <c r="AX129" s="24">
        <f>IF(Treasuries_01152013!DK118=0,0,theta0+(theta1+theta2)*(1-EXP(-Treasuries_01152013!DK118/la))/(Treasuries_01152013!DK118/la)-theta2*EXP(-Treasuries_01152013!DK118/la))</f>
        <v>0</v>
      </c>
      <c r="AY129" s="24">
        <f>IF(Treasuries_01152013!DL118=0,0,theta0+(theta1+theta2)*(1-EXP(-Treasuries_01152013!DL118/la))/(Treasuries_01152013!DL118/la)-theta2*EXP(-Treasuries_01152013!DL118/la))</f>
        <v>0</v>
      </c>
      <c r="AZ129" s="24">
        <f>IF(Treasuries_01152013!DM118=0,0,theta0+(theta1+theta2)*(1-EXP(-Treasuries_01152013!DM118/la))/(Treasuries_01152013!DM118/la)-theta2*EXP(-Treasuries_01152013!DM118/la))</f>
        <v>0</v>
      </c>
      <c r="BA129" s="24">
        <f>IF(Treasuries_01152013!DN118=0,0,theta0+(theta1+theta2)*(1-EXP(-Treasuries_01152013!DN118/la))/(Treasuries_01152013!DN118/la)-theta2*EXP(-Treasuries_01152013!DN118/la))</f>
        <v>0</v>
      </c>
      <c r="BB129" s="24">
        <f>IF(Treasuries_01152013!DO118=0,0,theta0+(theta1+theta2)*(1-EXP(-Treasuries_01152013!DO118/la))/(Treasuries_01152013!DO118/la)-theta2*EXP(-Treasuries_01152013!DO118/la))</f>
        <v>0</v>
      </c>
      <c r="BC129" s="24">
        <f>IF(Treasuries_01152013!DP118=0,0,theta0+(theta1+theta2)*(1-EXP(-Treasuries_01152013!DP118/la))/(Treasuries_01152013!DP118/la)-theta2*EXP(-Treasuries_01152013!DP118/la))</f>
        <v>0</v>
      </c>
      <c r="BD129" s="24">
        <f>IF(Treasuries_01152013!DQ118=0,0,theta0+(theta1+theta2)*(1-EXP(-Treasuries_01152013!DQ118/la))/(Treasuries_01152013!DQ118/la)-theta2*EXP(-Treasuries_01152013!DQ118/la))</f>
        <v>0</v>
      </c>
      <c r="BE129" s="24">
        <f>IF(Treasuries_01152013!DR118=0,0,theta0+(theta1+theta2)*(1-EXP(-Treasuries_01152013!DR118/la))/(Treasuries_01152013!DR118/la)-theta2*EXP(-Treasuries_01152013!DR118/la))</f>
        <v>0</v>
      </c>
      <c r="BF129" s="24">
        <f>IF(Treasuries_01152013!DS118=0,0,theta0+(theta1+theta2)*(1-EXP(-Treasuries_01152013!DS118/la))/(Treasuries_01152013!DS118/la)-theta2*EXP(-Treasuries_01152013!DS118/la))</f>
        <v>0</v>
      </c>
      <c r="BG129" s="24">
        <f>IF(Treasuries_01152013!DT118=0,0,theta0+(theta1+theta2)*(1-EXP(-Treasuries_01152013!DT118/la))/(Treasuries_01152013!DT118/la)-theta2*EXP(-Treasuries_01152013!DT118/la))</f>
        <v>0</v>
      </c>
      <c r="BH129" s="24">
        <f>IF(Treasuries_01152013!DU118=0,0,theta0+(theta1+theta2)*(1-EXP(-Treasuries_01152013!DU118/la))/(Treasuries_01152013!DU118/la)-theta2*EXP(-Treasuries_01152013!DU118/la))</f>
        <v>0</v>
      </c>
      <c r="BI129" s="24">
        <f>IF(Treasuries_01152013!DV118=0,0,theta0+(theta1+theta2)*(1-EXP(-Treasuries_01152013!DV118/la))/(Treasuries_01152013!DV118/la)-theta2*EXP(-Treasuries_01152013!DV118/la))</f>
        <v>0</v>
      </c>
      <c r="BJ129" s="24">
        <f>IF(Treasuries_01152013!DW118=0,0,theta0+(theta1+theta2)*(1-EXP(-Treasuries_01152013!DW118/la))/(Treasuries_01152013!DW118/la)-theta2*EXP(-Treasuries_01152013!DW118/la))</f>
        <v>0</v>
      </c>
      <c r="BK129" s="24">
        <f>IF(Treasuries_01152013!DX118=0,0,theta0+(theta1+theta2)*(1-EXP(-Treasuries_01152013!DX118/la))/(Treasuries_01152013!DX118/la)-theta2*EXP(-Treasuries_01152013!DX118/la))</f>
        <v>0</v>
      </c>
      <c r="BL129" s="24">
        <f>IF(Treasuries_01152013!DY118=0,0,theta0+(theta1+theta2)*(1-EXP(-Treasuries_01152013!DY118/la))/(Treasuries_01152013!DY118/la)-theta2*EXP(-Treasuries_01152013!DY118/la))</f>
        <v>0</v>
      </c>
      <c r="BM129" s="24">
        <f>IF(Treasuries_01152013!DZ118=0,0,theta0+(theta1+theta2)*(1-EXP(-Treasuries_01152013!DZ118/la))/(Treasuries_01152013!DZ118/la)-theta2*EXP(-Treasuries_01152013!DZ118/la))</f>
        <v>0</v>
      </c>
      <c r="BN129" s="24">
        <f>IF(Treasuries_01152013!EA118=0,0,theta0+(theta1+theta2)*(1-EXP(-Treasuries_01152013!EA118/la))/(Treasuries_01152013!EA118/la)-theta2*EXP(-Treasuries_01152013!EA118/la))</f>
        <v>0</v>
      </c>
      <c r="BO129" s="17" t="e">
        <f>EXP(-Treasuries_01152013!BT118*G129)</f>
        <v>#DIV/0!</v>
      </c>
      <c r="BP129" s="17" t="e">
        <f>EXP(-Treasuries_01152013!BU118*H129)</f>
        <v>#DIV/0!</v>
      </c>
      <c r="BQ129" s="17" t="e">
        <f>EXP(-Treasuries_01152013!BV118*I129)</f>
        <v>#DIV/0!</v>
      </c>
      <c r="BR129" s="17" t="e">
        <f>EXP(-Treasuries_01152013!BW118*J129)</f>
        <v>#DIV/0!</v>
      </c>
      <c r="BS129" s="17">
        <f>EXP(-Treasuries_01152013!BX118*K129)</f>
        <v>1</v>
      </c>
      <c r="BT129" s="17">
        <f>EXP(-Treasuries_01152013!BY118*L129)</f>
        <v>1</v>
      </c>
      <c r="BU129" s="17">
        <f>EXP(-Treasuries_01152013!BZ118*M129)</f>
        <v>1</v>
      </c>
      <c r="BV129" s="17">
        <f>EXP(-Treasuries_01152013!CA118*N129)</f>
        <v>1</v>
      </c>
      <c r="BW129" s="17">
        <f>EXP(-Treasuries_01152013!CB118*O129)</f>
        <v>1</v>
      </c>
      <c r="BX129" s="17">
        <f>EXP(-Treasuries_01152013!CC118*P129)</f>
        <v>1</v>
      </c>
      <c r="BY129" s="17">
        <f>EXP(-Treasuries_01152013!CD118*Q129)</f>
        <v>1</v>
      </c>
      <c r="BZ129" s="17">
        <f>EXP(-Treasuries_01152013!CE118*R129)</f>
        <v>1</v>
      </c>
      <c r="CA129" s="17">
        <f>EXP(-Treasuries_01152013!CF118*S129)</f>
        <v>1</v>
      </c>
      <c r="CB129" s="17">
        <f>EXP(-Treasuries_01152013!CG118*T129)</f>
        <v>1</v>
      </c>
      <c r="CC129" s="17">
        <f>EXP(-Treasuries_01152013!CH118*U129)</f>
        <v>1</v>
      </c>
      <c r="CD129" s="17">
        <f>EXP(-Treasuries_01152013!CI118*V129)</f>
        <v>1</v>
      </c>
      <c r="CE129" s="17">
        <f>EXP(-Treasuries_01152013!CJ118*W129)</f>
        <v>1</v>
      </c>
      <c r="CF129" s="17">
        <f>EXP(-Treasuries_01152013!CK118*X129)</f>
        <v>1</v>
      </c>
      <c r="CG129" s="17">
        <f>EXP(-Treasuries_01152013!CL118*Y129)</f>
        <v>1</v>
      </c>
      <c r="CH129" s="17">
        <f>EXP(-Treasuries_01152013!CM118*Z129)</f>
        <v>1</v>
      </c>
      <c r="CI129" s="17">
        <f>EXP(-Treasuries_01152013!CN118*AA129)</f>
        <v>1</v>
      </c>
      <c r="CJ129" s="17">
        <f>EXP(-Treasuries_01152013!CO118*AB129)</f>
        <v>1</v>
      </c>
      <c r="CK129" s="17">
        <f>EXP(-Treasuries_01152013!CP118*AC129)</f>
        <v>1</v>
      </c>
      <c r="CL129" s="17">
        <f>EXP(-Treasuries_01152013!CQ118*AD129)</f>
        <v>1</v>
      </c>
      <c r="CM129" s="17">
        <f>EXP(-Treasuries_01152013!CR118*AE129)</f>
        <v>1</v>
      </c>
      <c r="CN129" s="17">
        <f>EXP(-Treasuries_01152013!CS118*AF129)</f>
        <v>1</v>
      </c>
      <c r="CO129" s="17">
        <f>EXP(-Treasuries_01152013!CT118*AG129)</f>
        <v>1</v>
      </c>
      <c r="CP129" s="17">
        <f>EXP(-Treasuries_01152013!CU118*AH129)</f>
        <v>1</v>
      </c>
      <c r="CQ129" s="17">
        <f>EXP(-Treasuries_01152013!CV118*AI129)</f>
        <v>1</v>
      </c>
      <c r="CR129" s="17">
        <f>EXP(-Treasuries_01152013!CW118*AJ129)</f>
        <v>1</v>
      </c>
      <c r="CS129" s="17">
        <f>EXP(-Treasuries_01152013!CX118*AK129)</f>
        <v>1</v>
      </c>
      <c r="CT129" s="17">
        <f>EXP(-Treasuries_01152013!CY118*AL129)</f>
        <v>1</v>
      </c>
      <c r="CU129" s="17">
        <f>EXP(-Treasuries_01152013!CZ118*AM129)</f>
        <v>1</v>
      </c>
      <c r="CV129" s="17">
        <f>EXP(-Treasuries_01152013!DA118*AN129)</f>
        <v>1</v>
      </c>
      <c r="CW129" s="17">
        <f>EXP(-Treasuries_01152013!DB118*AO129)</f>
        <v>1</v>
      </c>
      <c r="CX129" s="17">
        <f>EXP(-Treasuries_01152013!DC118*AP129)</f>
        <v>1</v>
      </c>
      <c r="CY129" s="17">
        <f>EXP(-Treasuries_01152013!DD118*AQ129)</f>
        <v>1</v>
      </c>
      <c r="CZ129" s="17">
        <f>EXP(-Treasuries_01152013!DE118*AR129)</f>
        <v>1</v>
      </c>
      <c r="DA129" s="17">
        <f>EXP(-Treasuries_01152013!DF118*AS129)</f>
        <v>1</v>
      </c>
      <c r="DB129" s="17">
        <f>EXP(-Treasuries_01152013!DG118*AT129)</f>
        <v>1</v>
      </c>
      <c r="DC129" s="17">
        <f>EXP(-Treasuries_01152013!DH118*AU129)</f>
        <v>1</v>
      </c>
      <c r="DD129" s="17">
        <f>EXP(-Treasuries_01152013!DI118*AV129)</f>
        <v>1</v>
      </c>
      <c r="DE129" s="17">
        <f>EXP(-Treasuries_01152013!DJ118*AW129)</f>
        <v>1</v>
      </c>
      <c r="DF129" s="17">
        <f>EXP(-Treasuries_01152013!DK118*AX129)</f>
        <v>1</v>
      </c>
      <c r="DG129" s="17">
        <f>EXP(-Treasuries_01152013!DL118*AY129)</f>
        <v>1</v>
      </c>
      <c r="DH129" s="17">
        <f>EXP(-Treasuries_01152013!DM118*AZ129)</f>
        <v>1</v>
      </c>
      <c r="DI129" s="17">
        <f>EXP(-Treasuries_01152013!DN118*BA129)</f>
        <v>1</v>
      </c>
      <c r="DJ129" s="17">
        <f>EXP(-Treasuries_01152013!DO118*BB129)</f>
        <v>1</v>
      </c>
      <c r="DK129" s="17">
        <f>EXP(-Treasuries_01152013!DP118*BC129)</f>
        <v>1</v>
      </c>
      <c r="DL129" s="17">
        <f>EXP(-Treasuries_01152013!DQ118*BD129)</f>
        <v>1</v>
      </c>
      <c r="DM129" s="17">
        <f>EXP(-Treasuries_01152013!DR118*BE129)</f>
        <v>1</v>
      </c>
      <c r="DN129" s="17">
        <f>EXP(-Treasuries_01152013!DS118*BF129)</f>
        <v>1</v>
      </c>
      <c r="DO129" s="17">
        <f>EXP(-Treasuries_01152013!DT118*BG129)</f>
        <v>1</v>
      </c>
      <c r="DP129" s="17">
        <f>EXP(-Treasuries_01152013!DU118*BH129)</f>
        <v>1</v>
      </c>
      <c r="DQ129" s="17">
        <f>EXP(-Treasuries_01152013!DV118*BI129)</f>
        <v>1</v>
      </c>
      <c r="DR129" s="17">
        <f>EXP(-Treasuries_01152013!DW118*BJ129)</f>
        <v>1</v>
      </c>
      <c r="DS129" s="17">
        <f>EXP(-Treasuries_01152013!DX118*BK129)</f>
        <v>1</v>
      </c>
      <c r="DT129" s="17">
        <f>EXP(-Treasuries_01152013!DY118*BL129)</f>
        <v>1</v>
      </c>
      <c r="DU129" s="17">
        <f>EXP(-Treasuries_01152013!DZ118*BM129)</f>
        <v>1</v>
      </c>
      <c r="DV129" s="17">
        <f>EXP(-Treasuries_01152013!EA118*BN129)</f>
        <v>1</v>
      </c>
      <c r="DW129" s="8" t="e">
        <f>SUMPRODUCT(BO129:DV129,Treasuries_01152013!K118:BR118)</f>
        <v>#DIV/0!</v>
      </c>
      <c r="DX129" s="11" t="e">
        <f t="shared" si="7"/>
        <v>#DIV/0!</v>
      </c>
    </row>
    <row r="130" spans="2:128">
      <c r="B130" s="10">
        <f>Treasuries_01152013!C119</f>
        <v>2.625</v>
      </c>
      <c r="C130" s="10">
        <f>Treasuries_01152013!E119</f>
        <v>104.625</v>
      </c>
      <c r="D130" s="10">
        <f>Treasuries_01152013!F119</f>
        <v>104.648438</v>
      </c>
      <c r="E130" s="8">
        <f>Treasuries_01152013!H119</f>
        <v>1.961111111111111</v>
      </c>
      <c r="F130" s="8">
        <f t="shared" si="8"/>
        <v>104.636719</v>
      </c>
      <c r="G130" s="24" t="e">
        <f>IF(Treasuries_01152013!BT119=0,0,theta0+(theta1+theta2)*(1-EXP(-Treasuries_01152013!BT119/la))/(Treasuries_01152013!BT119/la)-theta2*EXP(-Treasuries_01152013!BT119/la))</f>
        <v>#DIV/0!</v>
      </c>
      <c r="H130" s="24" t="e">
        <f>IF(Treasuries_01152013!BU119=0,0,theta0+(theta1+theta2)*(1-EXP(-Treasuries_01152013!BU119/la))/(Treasuries_01152013!BU119/la)-theta2*EXP(-Treasuries_01152013!BU119/la))</f>
        <v>#DIV/0!</v>
      </c>
      <c r="I130" s="24" t="e">
        <f>IF(Treasuries_01152013!BV119=0,0,theta0+(theta1+theta2)*(1-EXP(-Treasuries_01152013!BV119/la))/(Treasuries_01152013!BV119/la)-theta2*EXP(-Treasuries_01152013!BV119/la))</f>
        <v>#DIV/0!</v>
      </c>
      <c r="J130" s="24" t="e">
        <f>IF(Treasuries_01152013!BW119=0,0,theta0+(theta1+theta2)*(1-EXP(-Treasuries_01152013!BW119/la))/(Treasuries_01152013!BW119/la)-theta2*EXP(-Treasuries_01152013!BW119/la))</f>
        <v>#DIV/0!</v>
      </c>
      <c r="K130" s="24">
        <f>IF(Treasuries_01152013!BX119=0,0,theta0+(theta1+theta2)*(1-EXP(-Treasuries_01152013!BX119/la))/(Treasuries_01152013!BX119/la)-theta2*EXP(-Treasuries_01152013!BX119/la))</f>
        <v>0</v>
      </c>
      <c r="L130" s="24">
        <f>IF(Treasuries_01152013!BY119=0,0,theta0+(theta1+theta2)*(1-EXP(-Treasuries_01152013!BY119/la))/(Treasuries_01152013!BY119/la)-theta2*EXP(-Treasuries_01152013!BY119/la))</f>
        <v>0</v>
      </c>
      <c r="M130" s="24">
        <f>IF(Treasuries_01152013!BZ119=0,0,theta0+(theta1+theta2)*(1-EXP(-Treasuries_01152013!BZ119/la))/(Treasuries_01152013!BZ119/la)-theta2*EXP(-Treasuries_01152013!BZ119/la))</f>
        <v>0</v>
      </c>
      <c r="N130" s="24">
        <f>IF(Treasuries_01152013!CA119=0,0,theta0+(theta1+theta2)*(1-EXP(-Treasuries_01152013!CA119/la))/(Treasuries_01152013!CA119/la)-theta2*EXP(-Treasuries_01152013!CA119/la))</f>
        <v>0</v>
      </c>
      <c r="O130" s="24">
        <f>IF(Treasuries_01152013!CB119=0,0,theta0+(theta1+theta2)*(1-EXP(-Treasuries_01152013!CB119/la))/(Treasuries_01152013!CB119/la)-theta2*EXP(-Treasuries_01152013!CB119/la))</f>
        <v>0</v>
      </c>
      <c r="P130" s="24">
        <f>IF(Treasuries_01152013!CC119=0,0,theta0+(theta1+theta2)*(1-EXP(-Treasuries_01152013!CC119/la))/(Treasuries_01152013!CC119/la)-theta2*EXP(-Treasuries_01152013!CC119/la))</f>
        <v>0</v>
      </c>
      <c r="Q130" s="24">
        <f>IF(Treasuries_01152013!CD119=0,0,theta0+(theta1+theta2)*(1-EXP(-Treasuries_01152013!CD119/la))/(Treasuries_01152013!CD119/la)-theta2*EXP(-Treasuries_01152013!CD119/la))</f>
        <v>0</v>
      </c>
      <c r="R130" s="24">
        <f>IF(Treasuries_01152013!CE119=0,0,theta0+(theta1+theta2)*(1-EXP(-Treasuries_01152013!CE119/la))/(Treasuries_01152013!CE119/la)-theta2*EXP(-Treasuries_01152013!CE119/la))</f>
        <v>0</v>
      </c>
      <c r="S130" s="24">
        <f>IF(Treasuries_01152013!CF119=0,0,theta0+(theta1+theta2)*(1-EXP(-Treasuries_01152013!CF119/la))/(Treasuries_01152013!CF119/la)-theta2*EXP(-Treasuries_01152013!CF119/la))</f>
        <v>0</v>
      </c>
      <c r="T130" s="24">
        <f>IF(Treasuries_01152013!CG119=0,0,theta0+(theta1+theta2)*(1-EXP(-Treasuries_01152013!CG119/la))/(Treasuries_01152013!CG119/la)-theta2*EXP(-Treasuries_01152013!CG119/la))</f>
        <v>0</v>
      </c>
      <c r="U130" s="24">
        <f>IF(Treasuries_01152013!CH119=0,0,theta0+(theta1+theta2)*(1-EXP(-Treasuries_01152013!CH119/la))/(Treasuries_01152013!CH119/la)-theta2*EXP(-Treasuries_01152013!CH119/la))</f>
        <v>0</v>
      </c>
      <c r="V130" s="24">
        <f>IF(Treasuries_01152013!CI119=0,0,theta0+(theta1+theta2)*(1-EXP(-Treasuries_01152013!CI119/la))/(Treasuries_01152013!CI119/la)-theta2*EXP(-Treasuries_01152013!CI119/la))</f>
        <v>0</v>
      </c>
      <c r="W130" s="24">
        <f>IF(Treasuries_01152013!CJ119=0,0,theta0+(theta1+theta2)*(1-EXP(-Treasuries_01152013!CJ119/la))/(Treasuries_01152013!CJ119/la)-theta2*EXP(-Treasuries_01152013!CJ119/la))</f>
        <v>0</v>
      </c>
      <c r="X130" s="24">
        <f>IF(Treasuries_01152013!CK119=0,0,theta0+(theta1+theta2)*(1-EXP(-Treasuries_01152013!CK119/la))/(Treasuries_01152013!CK119/la)-theta2*EXP(-Treasuries_01152013!CK119/la))</f>
        <v>0</v>
      </c>
      <c r="Y130" s="24">
        <f>IF(Treasuries_01152013!CL119=0,0,theta0+(theta1+theta2)*(1-EXP(-Treasuries_01152013!CL119/la))/(Treasuries_01152013!CL119/la)-theta2*EXP(-Treasuries_01152013!CL119/la))</f>
        <v>0</v>
      </c>
      <c r="Z130" s="24">
        <f>IF(Treasuries_01152013!CM119=0,0,theta0+(theta1+theta2)*(1-EXP(-Treasuries_01152013!CM119/la))/(Treasuries_01152013!CM119/la)-theta2*EXP(-Treasuries_01152013!CM119/la))</f>
        <v>0</v>
      </c>
      <c r="AA130" s="24">
        <f>IF(Treasuries_01152013!CN119=0,0,theta0+(theta1+theta2)*(1-EXP(-Treasuries_01152013!CN119/la))/(Treasuries_01152013!CN119/la)-theta2*EXP(-Treasuries_01152013!CN119/la))</f>
        <v>0</v>
      </c>
      <c r="AB130" s="24">
        <f>IF(Treasuries_01152013!CO119=0,0,theta0+(theta1+theta2)*(1-EXP(-Treasuries_01152013!CO119/la))/(Treasuries_01152013!CO119/la)-theta2*EXP(-Treasuries_01152013!CO119/la))</f>
        <v>0</v>
      </c>
      <c r="AC130" s="24">
        <f>IF(Treasuries_01152013!CP119=0,0,theta0+(theta1+theta2)*(1-EXP(-Treasuries_01152013!CP119/la))/(Treasuries_01152013!CP119/la)-theta2*EXP(-Treasuries_01152013!CP119/la))</f>
        <v>0</v>
      </c>
      <c r="AD130" s="24">
        <f>IF(Treasuries_01152013!CQ119=0,0,theta0+(theta1+theta2)*(1-EXP(-Treasuries_01152013!CQ119/la))/(Treasuries_01152013!CQ119/la)-theta2*EXP(-Treasuries_01152013!CQ119/la))</f>
        <v>0</v>
      </c>
      <c r="AE130" s="24">
        <f>IF(Treasuries_01152013!CR119=0,0,theta0+(theta1+theta2)*(1-EXP(-Treasuries_01152013!CR119/la))/(Treasuries_01152013!CR119/la)-theta2*EXP(-Treasuries_01152013!CR119/la))</f>
        <v>0</v>
      </c>
      <c r="AF130" s="24">
        <f>IF(Treasuries_01152013!CS119=0,0,theta0+(theta1+theta2)*(1-EXP(-Treasuries_01152013!CS119/la))/(Treasuries_01152013!CS119/la)-theta2*EXP(-Treasuries_01152013!CS119/la))</f>
        <v>0</v>
      </c>
      <c r="AG130" s="24">
        <f>IF(Treasuries_01152013!CT119=0,0,theta0+(theta1+theta2)*(1-EXP(-Treasuries_01152013!CT119/la))/(Treasuries_01152013!CT119/la)-theta2*EXP(-Treasuries_01152013!CT119/la))</f>
        <v>0</v>
      </c>
      <c r="AH130" s="24">
        <f>IF(Treasuries_01152013!CU119=0,0,theta0+(theta1+theta2)*(1-EXP(-Treasuries_01152013!CU119/la))/(Treasuries_01152013!CU119/la)-theta2*EXP(-Treasuries_01152013!CU119/la))</f>
        <v>0</v>
      </c>
      <c r="AI130" s="24">
        <f>IF(Treasuries_01152013!CV119=0,0,theta0+(theta1+theta2)*(1-EXP(-Treasuries_01152013!CV119/la))/(Treasuries_01152013!CV119/la)-theta2*EXP(-Treasuries_01152013!CV119/la))</f>
        <v>0</v>
      </c>
      <c r="AJ130" s="24">
        <f>IF(Treasuries_01152013!CW119=0,0,theta0+(theta1+theta2)*(1-EXP(-Treasuries_01152013!CW119/la))/(Treasuries_01152013!CW119/la)-theta2*EXP(-Treasuries_01152013!CW119/la))</f>
        <v>0</v>
      </c>
      <c r="AK130" s="24">
        <f>IF(Treasuries_01152013!CX119=0,0,theta0+(theta1+theta2)*(1-EXP(-Treasuries_01152013!CX119/la))/(Treasuries_01152013!CX119/la)-theta2*EXP(-Treasuries_01152013!CX119/la))</f>
        <v>0</v>
      </c>
      <c r="AL130" s="24">
        <f>IF(Treasuries_01152013!CY119=0,0,theta0+(theta1+theta2)*(1-EXP(-Treasuries_01152013!CY119/la))/(Treasuries_01152013!CY119/la)-theta2*EXP(-Treasuries_01152013!CY119/la))</f>
        <v>0</v>
      </c>
      <c r="AM130" s="24">
        <f>IF(Treasuries_01152013!CZ119=0,0,theta0+(theta1+theta2)*(1-EXP(-Treasuries_01152013!CZ119/la))/(Treasuries_01152013!CZ119/la)-theta2*EXP(-Treasuries_01152013!CZ119/la))</f>
        <v>0</v>
      </c>
      <c r="AN130" s="24">
        <f>IF(Treasuries_01152013!DA119=0,0,theta0+(theta1+theta2)*(1-EXP(-Treasuries_01152013!DA119/la))/(Treasuries_01152013!DA119/la)-theta2*EXP(-Treasuries_01152013!DA119/la))</f>
        <v>0</v>
      </c>
      <c r="AO130" s="24">
        <f>IF(Treasuries_01152013!DB119=0,0,theta0+(theta1+theta2)*(1-EXP(-Treasuries_01152013!DB119/la))/(Treasuries_01152013!DB119/la)-theta2*EXP(-Treasuries_01152013!DB119/la))</f>
        <v>0</v>
      </c>
      <c r="AP130" s="24">
        <f>IF(Treasuries_01152013!DC119=0,0,theta0+(theta1+theta2)*(1-EXP(-Treasuries_01152013!DC119/la))/(Treasuries_01152013!DC119/la)-theta2*EXP(-Treasuries_01152013!DC119/la))</f>
        <v>0</v>
      </c>
      <c r="AQ130" s="24">
        <f>IF(Treasuries_01152013!DD119=0,0,theta0+(theta1+theta2)*(1-EXP(-Treasuries_01152013!DD119/la))/(Treasuries_01152013!DD119/la)-theta2*EXP(-Treasuries_01152013!DD119/la))</f>
        <v>0</v>
      </c>
      <c r="AR130" s="24">
        <f>IF(Treasuries_01152013!DE119=0,0,theta0+(theta1+theta2)*(1-EXP(-Treasuries_01152013!DE119/la))/(Treasuries_01152013!DE119/la)-theta2*EXP(-Treasuries_01152013!DE119/la))</f>
        <v>0</v>
      </c>
      <c r="AS130" s="24">
        <f>IF(Treasuries_01152013!DF119=0,0,theta0+(theta1+theta2)*(1-EXP(-Treasuries_01152013!DF119/la))/(Treasuries_01152013!DF119/la)-theta2*EXP(-Treasuries_01152013!DF119/la))</f>
        <v>0</v>
      </c>
      <c r="AT130" s="24">
        <f>IF(Treasuries_01152013!DG119=0,0,theta0+(theta1+theta2)*(1-EXP(-Treasuries_01152013!DG119/la))/(Treasuries_01152013!DG119/la)-theta2*EXP(-Treasuries_01152013!DG119/la))</f>
        <v>0</v>
      </c>
      <c r="AU130" s="24">
        <f>IF(Treasuries_01152013!DH119=0,0,theta0+(theta1+theta2)*(1-EXP(-Treasuries_01152013!DH119/la))/(Treasuries_01152013!DH119/la)-theta2*EXP(-Treasuries_01152013!DH119/la))</f>
        <v>0</v>
      </c>
      <c r="AV130" s="24">
        <f>IF(Treasuries_01152013!DI119=0,0,theta0+(theta1+theta2)*(1-EXP(-Treasuries_01152013!DI119/la))/(Treasuries_01152013!DI119/la)-theta2*EXP(-Treasuries_01152013!DI119/la))</f>
        <v>0</v>
      </c>
      <c r="AW130" s="24">
        <f>IF(Treasuries_01152013!DJ119=0,0,theta0+(theta1+theta2)*(1-EXP(-Treasuries_01152013!DJ119/la))/(Treasuries_01152013!DJ119/la)-theta2*EXP(-Treasuries_01152013!DJ119/la))</f>
        <v>0</v>
      </c>
      <c r="AX130" s="24">
        <f>IF(Treasuries_01152013!DK119=0,0,theta0+(theta1+theta2)*(1-EXP(-Treasuries_01152013!DK119/la))/(Treasuries_01152013!DK119/la)-theta2*EXP(-Treasuries_01152013!DK119/la))</f>
        <v>0</v>
      </c>
      <c r="AY130" s="24">
        <f>IF(Treasuries_01152013!DL119=0,0,theta0+(theta1+theta2)*(1-EXP(-Treasuries_01152013!DL119/la))/(Treasuries_01152013!DL119/la)-theta2*EXP(-Treasuries_01152013!DL119/la))</f>
        <v>0</v>
      </c>
      <c r="AZ130" s="24">
        <f>IF(Treasuries_01152013!DM119=0,0,theta0+(theta1+theta2)*(1-EXP(-Treasuries_01152013!DM119/la))/(Treasuries_01152013!DM119/la)-theta2*EXP(-Treasuries_01152013!DM119/la))</f>
        <v>0</v>
      </c>
      <c r="BA130" s="24">
        <f>IF(Treasuries_01152013!DN119=0,0,theta0+(theta1+theta2)*(1-EXP(-Treasuries_01152013!DN119/la))/(Treasuries_01152013!DN119/la)-theta2*EXP(-Treasuries_01152013!DN119/la))</f>
        <v>0</v>
      </c>
      <c r="BB130" s="24">
        <f>IF(Treasuries_01152013!DO119=0,0,theta0+(theta1+theta2)*(1-EXP(-Treasuries_01152013!DO119/la))/(Treasuries_01152013!DO119/la)-theta2*EXP(-Treasuries_01152013!DO119/la))</f>
        <v>0</v>
      </c>
      <c r="BC130" s="24">
        <f>IF(Treasuries_01152013!DP119=0,0,theta0+(theta1+theta2)*(1-EXP(-Treasuries_01152013!DP119/la))/(Treasuries_01152013!DP119/la)-theta2*EXP(-Treasuries_01152013!DP119/la))</f>
        <v>0</v>
      </c>
      <c r="BD130" s="24">
        <f>IF(Treasuries_01152013!DQ119=0,0,theta0+(theta1+theta2)*(1-EXP(-Treasuries_01152013!DQ119/la))/(Treasuries_01152013!DQ119/la)-theta2*EXP(-Treasuries_01152013!DQ119/la))</f>
        <v>0</v>
      </c>
      <c r="BE130" s="24">
        <f>IF(Treasuries_01152013!DR119=0,0,theta0+(theta1+theta2)*(1-EXP(-Treasuries_01152013!DR119/la))/(Treasuries_01152013!DR119/la)-theta2*EXP(-Treasuries_01152013!DR119/la))</f>
        <v>0</v>
      </c>
      <c r="BF130" s="24">
        <f>IF(Treasuries_01152013!DS119=0,0,theta0+(theta1+theta2)*(1-EXP(-Treasuries_01152013!DS119/la))/(Treasuries_01152013!DS119/la)-theta2*EXP(-Treasuries_01152013!DS119/la))</f>
        <v>0</v>
      </c>
      <c r="BG130" s="24">
        <f>IF(Treasuries_01152013!DT119=0,0,theta0+(theta1+theta2)*(1-EXP(-Treasuries_01152013!DT119/la))/(Treasuries_01152013!DT119/la)-theta2*EXP(-Treasuries_01152013!DT119/la))</f>
        <v>0</v>
      </c>
      <c r="BH130" s="24">
        <f>IF(Treasuries_01152013!DU119=0,0,theta0+(theta1+theta2)*(1-EXP(-Treasuries_01152013!DU119/la))/(Treasuries_01152013!DU119/la)-theta2*EXP(-Treasuries_01152013!DU119/la))</f>
        <v>0</v>
      </c>
      <c r="BI130" s="24">
        <f>IF(Treasuries_01152013!DV119=0,0,theta0+(theta1+theta2)*(1-EXP(-Treasuries_01152013!DV119/la))/(Treasuries_01152013!DV119/la)-theta2*EXP(-Treasuries_01152013!DV119/la))</f>
        <v>0</v>
      </c>
      <c r="BJ130" s="24">
        <f>IF(Treasuries_01152013!DW119=0,0,theta0+(theta1+theta2)*(1-EXP(-Treasuries_01152013!DW119/la))/(Treasuries_01152013!DW119/la)-theta2*EXP(-Treasuries_01152013!DW119/la))</f>
        <v>0</v>
      </c>
      <c r="BK130" s="24">
        <f>IF(Treasuries_01152013!DX119=0,0,theta0+(theta1+theta2)*(1-EXP(-Treasuries_01152013!DX119/la))/(Treasuries_01152013!DX119/la)-theta2*EXP(-Treasuries_01152013!DX119/la))</f>
        <v>0</v>
      </c>
      <c r="BL130" s="24">
        <f>IF(Treasuries_01152013!DY119=0,0,theta0+(theta1+theta2)*(1-EXP(-Treasuries_01152013!DY119/la))/(Treasuries_01152013!DY119/la)-theta2*EXP(-Treasuries_01152013!DY119/la))</f>
        <v>0</v>
      </c>
      <c r="BM130" s="24">
        <f>IF(Treasuries_01152013!DZ119=0,0,theta0+(theta1+theta2)*(1-EXP(-Treasuries_01152013!DZ119/la))/(Treasuries_01152013!DZ119/la)-theta2*EXP(-Treasuries_01152013!DZ119/la))</f>
        <v>0</v>
      </c>
      <c r="BN130" s="24">
        <f>IF(Treasuries_01152013!EA119=0,0,theta0+(theta1+theta2)*(1-EXP(-Treasuries_01152013!EA119/la))/(Treasuries_01152013!EA119/la)-theta2*EXP(-Treasuries_01152013!EA119/la))</f>
        <v>0</v>
      </c>
      <c r="BO130" s="17" t="e">
        <f>EXP(-Treasuries_01152013!BT119*G130)</f>
        <v>#DIV/0!</v>
      </c>
      <c r="BP130" s="17" t="e">
        <f>EXP(-Treasuries_01152013!BU119*H130)</f>
        <v>#DIV/0!</v>
      </c>
      <c r="BQ130" s="17" t="e">
        <f>EXP(-Treasuries_01152013!BV119*I130)</f>
        <v>#DIV/0!</v>
      </c>
      <c r="BR130" s="17" t="e">
        <f>EXP(-Treasuries_01152013!BW119*J130)</f>
        <v>#DIV/0!</v>
      </c>
      <c r="BS130" s="17">
        <f>EXP(-Treasuries_01152013!BX119*K130)</f>
        <v>1</v>
      </c>
      <c r="BT130" s="17">
        <f>EXP(-Treasuries_01152013!BY119*L130)</f>
        <v>1</v>
      </c>
      <c r="BU130" s="17">
        <f>EXP(-Treasuries_01152013!BZ119*M130)</f>
        <v>1</v>
      </c>
      <c r="BV130" s="17">
        <f>EXP(-Treasuries_01152013!CA119*N130)</f>
        <v>1</v>
      </c>
      <c r="BW130" s="17">
        <f>EXP(-Treasuries_01152013!CB119*O130)</f>
        <v>1</v>
      </c>
      <c r="BX130" s="17">
        <f>EXP(-Treasuries_01152013!CC119*P130)</f>
        <v>1</v>
      </c>
      <c r="BY130" s="17">
        <f>EXP(-Treasuries_01152013!CD119*Q130)</f>
        <v>1</v>
      </c>
      <c r="BZ130" s="17">
        <f>EXP(-Treasuries_01152013!CE119*R130)</f>
        <v>1</v>
      </c>
      <c r="CA130" s="17">
        <f>EXP(-Treasuries_01152013!CF119*S130)</f>
        <v>1</v>
      </c>
      <c r="CB130" s="17">
        <f>EXP(-Treasuries_01152013!CG119*T130)</f>
        <v>1</v>
      </c>
      <c r="CC130" s="17">
        <f>EXP(-Treasuries_01152013!CH119*U130)</f>
        <v>1</v>
      </c>
      <c r="CD130" s="17">
        <f>EXP(-Treasuries_01152013!CI119*V130)</f>
        <v>1</v>
      </c>
      <c r="CE130" s="17">
        <f>EXP(-Treasuries_01152013!CJ119*W130)</f>
        <v>1</v>
      </c>
      <c r="CF130" s="17">
        <f>EXP(-Treasuries_01152013!CK119*X130)</f>
        <v>1</v>
      </c>
      <c r="CG130" s="17">
        <f>EXP(-Treasuries_01152013!CL119*Y130)</f>
        <v>1</v>
      </c>
      <c r="CH130" s="17">
        <f>EXP(-Treasuries_01152013!CM119*Z130)</f>
        <v>1</v>
      </c>
      <c r="CI130" s="17">
        <f>EXP(-Treasuries_01152013!CN119*AA130)</f>
        <v>1</v>
      </c>
      <c r="CJ130" s="17">
        <f>EXP(-Treasuries_01152013!CO119*AB130)</f>
        <v>1</v>
      </c>
      <c r="CK130" s="17">
        <f>EXP(-Treasuries_01152013!CP119*AC130)</f>
        <v>1</v>
      </c>
      <c r="CL130" s="17">
        <f>EXP(-Treasuries_01152013!CQ119*AD130)</f>
        <v>1</v>
      </c>
      <c r="CM130" s="17">
        <f>EXP(-Treasuries_01152013!CR119*AE130)</f>
        <v>1</v>
      </c>
      <c r="CN130" s="17">
        <f>EXP(-Treasuries_01152013!CS119*AF130)</f>
        <v>1</v>
      </c>
      <c r="CO130" s="17">
        <f>EXP(-Treasuries_01152013!CT119*AG130)</f>
        <v>1</v>
      </c>
      <c r="CP130" s="17">
        <f>EXP(-Treasuries_01152013!CU119*AH130)</f>
        <v>1</v>
      </c>
      <c r="CQ130" s="17">
        <f>EXP(-Treasuries_01152013!CV119*AI130)</f>
        <v>1</v>
      </c>
      <c r="CR130" s="17">
        <f>EXP(-Treasuries_01152013!CW119*AJ130)</f>
        <v>1</v>
      </c>
      <c r="CS130" s="17">
        <f>EXP(-Treasuries_01152013!CX119*AK130)</f>
        <v>1</v>
      </c>
      <c r="CT130" s="17">
        <f>EXP(-Treasuries_01152013!CY119*AL130)</f>
        <v>1</v>
      </c>
      <c r="CU130" s="17">
        <f>EXP(-Treasuries_01152013!CZ119*AM130)</f>
        <v>1</v>
      </c>
      <c r="CV130" s="17">
        <f>EXP(-Treasuries_01152013!DA119*AN130)</f>
        <v>1</v>
      </c>
      <c r="CW130" s="17">
        <f>EXP(-Treasuries_01152013!DB119*AO130)</f>
        <v>1</v>
      </c>
      <c r="CX130" s="17">
        <f>EXP(-Treasuries_01152013!DC119*AP130)</f>
        <v>1</v>
      </c>
      <c r="CY130" s="17">
        <f>EXP(-Treasuries_01152013!DD119*AQ130)</f>
        <v>1</v>
      </c>
      <c r="CZ130" s="17">
        <f>EXP(-Treasuries_01152013!DE119*AR130)</f>
        <v>1</v>
      </c>
      <c r="DA130" s="17">
        <f>EXP(-Treasuries_01152013!DF119*AS130)</f>
        <v>1</v>
      </c>
      <c r="DB130" s="17">
        <f>EXP(-Treasuries_01152013!DG119*AT130)</f>
        <v>1</v>
      </c>
      <c r="DC130" s="17">
        <f>EXP(-Treasuries_01152013!DH119*AU130)</f>
        <v>1</v>
      </c>
      <c r="DD130" s="17">
        <f>EXP(-Treasuries_01152013!DI119*AV130)</f>
        <v>1</v>
      </c>
      <c r="DE130" s="17">
        <f>EXP(-Treasuries_01152013!DJ119*AW130)</f>
        <v>1</v>
      </c>
      <c r="DF130" s="17">
        <f>EXP(-Treasuries_01152013!DK119*AX130)</f>
        <v>1</v>
      </c>
      <c r="DG130" s="17">
        <f>EXP(-Treasuries_01152013!DL119*AY130)</f>
        <v>1</v>
      </c>
      <c r="DH130" s="17">
        <f>EXP(-Treasuries_01152013!DM119*AZ130)</f>
        <v>1</v>
      </c>
      <c r="DI130" s="17">
        <f>EXP(-Treasuries_01152013!DN119*BA130)</f>
        <v>1</v>
      </c>
      <c r="DJ130" s="17">
        <f>EXP(-Treasuries_01152013!DO119*BB130)</f>
        <v>1</v>
      </c>
      <c r="DK130" s="17">
        <f>EXP(-Treasuries_01152013!DP119*BC130)</f>
        <v>1</v>
      </c>
      <c r="DL130" s="17">
        <f>EXP(-Treasuries_01152013!DQ119*BD130)</f>
        <v>1</v>
      </c>
      <c r="DM130" s="17">
        <f>EXP(-Treasuries_01152013!DR119*BE130)</f>
        <v>1</v>
      </c>
      <c r="DN130" s="17">
        <f>EXP(-Treasuries_01152013!DS119*BF130)</f>
        <v>1</v>
      </c>
      <c r="DO130" s="17">
        <f>EXP(-Treasuries_01152013!DT119*BG130)</f>
        <v>1</v>
      </c>
      <c r="DP130" s="17">
        <f>EXP(-Treasuries_01152013!DU119*BH130)</f>
        <v>1</v>
      </c>
      <c r="DQ130" s="17">
        <f>EXP(-Treasuries_01152013!DV119*BI130)</f>
        <v>1</v>
      </c>
      <c r="DR130" s="17">
        <f>EXP(-Treasuries_01152013!DW119*BJ130)</f>
        <v>1</v>
      </c>
      <c r="DS130" s="17">
        <f>EXP(-Treasuries_01152013!DX119*BK130)</f>
        <v>1</v>
      </c>
      <c r="DT130" s="17">
        <f>EXP(-Treasuries_01152013!DY119*BL130)</f>
        <v>1</v>
      </c>
      <c r="DU130" s="17">
        <f>EXP(-Treasuries_01152013!DZ119*BM130)</f>
        <v>1</v>
      </c>
      <c r="DV130" s="17">
        <f>EXP(-Treasuries_01152013!EA119*BN130)</f>
        <v>1</v>
      </c>
      <c r="DW130" s="8" t="e">
        <f>SUMPRODUCT(BO130:DV130,Treasuries_01152013!K119:BR119)</f>
        <v>#DIV/0!</v>
      </c>
      <c r="DX130" s="11" t="e">
        <f t="shared" si="7"/>
        <v>#DIV/0!</v>
      </c>
    </row>
    <row r="131" spans="2:128">
      <c r="B131" s="10">
        <f>Treasuries_01152013!C120</f>
        <v>0.25</v>
      </c>
      <c r="C131" s="10">
        <f>Treasuries_01152013!E120</f>
        <v>99.984375</v>
      </c>
      <c r="D131" s="10">
        <f>Treasuries_01152013!F120</f>
        <v>99.992187999999999</v>
      </c>
      <c r="E131" s="8">
        <f>Treasuries_01152013!H120</f>
        <v>2</v>
      </c>
      <c r="F131" s="8">
        <f t="shared" si="8"/>
        <v>99.988281499999999</v>
      </c>
      <c r="G131" s="24" t="e">
        <f>IF(Treasuries_01152013!BT120=0,0,theta0+(theta1+theta2)*(1-EXP(-Treasuries_01152013!BT120/la))/(Treasuries_01152013!BT120/la)-theta2*EXP(-Treasuries_01152013!BT120/la))</f>
        <v>#DIV/0!</v>
      </c>
      <c r="H131" s="24" t="e">
        <f>IF(Treasuries_01152013!BU120=0,0,theta0+(theta1+theta2)*(1-EXP(-Treasuries_01152013!BU120/la))/(Treasuries_01152013!BU120/la)-theta2*EXP(-Treasuries_01152013!BU120/la))</f>
        <v>#DIV/0!</v>
      </c>
      <c r="I131" s="24" t="e">
        <f>IF(Treasuries_01152013!BV120=0,0,theta0+(theta1+theta2)*(1-EXP(-Treasuries_01152013!BV120/la))/(Treasuries_01152013!BV120/la)-theta2*EXP(-Treasuries_01152013!BV120/la))</f>
        <v>#DIV/0!</v>
      </c>
      <c r="J131" s="24" t="e">
        <f>IF(Treasuries_01152013!BW120=0,0,theta0+(theta1+theta2)*(1-EXP(-Treasuries_01152013!BW120/la))/(Treasuries_01152013!BW120/la)-theta2*EXP(-Treasuries_01152013!BW120/la))</f>
        <v>#DIV/0!</v>
      </c>
      <c r="K131" s="24">
        <f>IF(Treasuries_01152013!BX120=0,0,theta0+(theta1+theta2)*(1-EXP(-Treasuries_01152013!BX120/la))/(Treasuries_01152013!BX120/la)-theta2*EXP(-Treasuries_01152013!BX120/la))</f>
        <v>0</v>
      </c>
      <c r="L131" s="24">
        <f>IF(Treasuries_01152013!BY120=0,0,theta0+(theta1+theta2)*(1-EXP(-Treasuries_01152013!BY120/la))/(Treasuries_01152013!BY120/la)-theta2*EXP(-Treasuries_01152013!BY120/la))</f>
        <v>0</v>
      </c>
      <c r="M131" s="24">
        <f>IF(Treasuries_01152013!BZ120=0,0,theta0+(theta1+theta2)*(1-EXP(-Treasuries_01152013!BZ120/la))/(Treasuries_01152013!BZ120/la)-theta2*EXP(-Treasuries_01152013!BZ120/la))</f>
        <v>0</v>
      </c>
      <c r="N131" s="24">
        <f>IF(Treasuries_01152013!CA120=0,0,theta0+(theta1+theta2)*(1-EXP(-Treasuries_01152013!CA120/la))/(Treasuries_01152013!CA120/la)-theta2*EXP(-Treasuries_01152013!CA120/la))</f>
        <v>0</v>
      </c>
      <c r="O131" s="24">
        <f>IF(Treasuries_01152013!CB120=0,0,theta0+(theta1+theta2)*(1-EXP(-Treasuries_01152013!CB120/la))/(Treasuries_01152013!CB120/la)-theta2*EXP(-Treasuries_01152013!CB120/la))</f>
        <v>0</v>
      </c>
      <c r="P131" s="24">
        <f>IF(Treasuries_01152013!CC120=0,0,theta0+(theta1+theta2)*(1-EXP(-Treasuries_01152013!CC120/la))/(Treasuries_01152013!CC120/la)-theta2*EXP(-Treasuries_01152013!CC120/la))</f>
        <v>0</v>
      </c>
      <c r="Q131" s="24">
        <f>IF(Treasuries_01152013!CD120=0,0,theta0+(theta1+theta2)*(1-EXP(-Treasuries_01152013!CD120/la))/(Treasuries_01152013!CD120/la)-theta2*EXP(-Treasuries_01152013!CD120/la))</f>
        <v>0</v>
      </c>
      <c r="R131" s="24">
        <f>IF(Treasuries_01152013!CE120=0,0,theta0+(theta1+theta2)*(1-EXP(-Treasuries_01152013!CE120/la))/(Treasuries_01152013!CE120/la)-theta2*EXP(-Treasuries_01152013!CE120/la))</f>
        <v>0</v>
      </c>
      <c r="S131" s="24">
        <f>IF(Treasuries_01152013!CF120=0,0,theta0+(theta1+theta2)*(1-EXP(-Treasuries_01152013!CF120/la))/(Treasuries_01152013!CF120/la)-theta2*EXP(-Treasuries_01152013!CF120/la))</f>
        <v>0</v>
      </c>
      <c r="T131" s="24">
        <f>IF(Treasuries_01152013!CG120=0,0,theta0+(theta1+theta2)*(1-EXP(-Treasuries_01152013!CG120/la))/(Treasuries_01152013!CG120/la)-theta2*EXP(-Treasuries_01152013!CG120/la))</f>
        <v>0</v>
      </c>
      <c r="U131" s="24">
        <f>IF(Treasuries_01152013!CH120=0,0,theta0+(theta1+theta2)*(1-EXP(-Treasuries_01152013!CH120/la))/(Treasuries_01152013!CH120/la)-theta2*EXP(-Treasuries_01152013!CH120/la))</f>
        <v>0</v>
      </c>
      <c r="V131" s="24">
        <f>IF(Treasuries_01152013!CI120=0,0,theta0+(theta1+theta2)*(1-EXP(-Treasuries_01152013!CI120/la))/(Treasuries_01152013!CI120/la)-theta2*EXP(-Treasuries_01152013!CI120/la))</f>
        <v>0</v>
      </c>
      <c r="W131" s="24">
        <f>IF(Treasuries_01152013!CJ120=0,0,theta0+(theta1+theta2)*(1-EXP(-Treasuries_01152013!CJ120/la))/(Treasuries_01152013!CJ120/la)-theta2*EXP(-Treasuries_01152013!CJ120/la))</f>
        <v>0</v>
      </c>
      <c r="X131" s="24">
        <f>IF(Treasuries_01152013!CK120=0,0,theta0+(theta1+theta2)*(1-EXP(-Treasuries_01152013!CK120/la))/(Treasuries_01152013!CK120/la)-theta2*EXP(-Treasuries_01152013!CK120/la))</f>
        <v>0</v>
      </c>
      <c r="Y131" s="24">
        <f>IF(Treasuries_01152013!CL120=0,0,theta0+(theta1+theta2)*(1-EXP(-Treasuries_01152013!CL120/la))/(Treasuries_01152013!CL120/la)-theta2*EXP(-Treasuries_01152013!CL120/la))</f>
        <v>0</v>
      </c>
      <c r="Z131" s="24">
        <f>IF(Treasuries_01152013!CM120=0,0,theta0+(theta1+theta2)*(1-EXP(-Treasuries_01152013!CM120/la))/(Treasuries_01152013!CM120/la)-theta2*EXP(-Treasuries_01152013!CM120/la))</f>
        <v>0</v>
      </c>
      <c r="AA131" s="24">
        <f>IF(Treasuries_01152013!CN120=0,0,theta0+(theta1+theta2)*(1-EXP(-Treasuries_01152013!CN120/la))/(Treasuries_01152013!CN120/la)-theta2*EXP(-Treasuries_01152013!CN120/la))</f>
        <v>0</v>
      </c>
      <c r="AB131" s="24">
        <f>IF(Treasuries_01152013!CO120=0,0,theta0+(theta1+theta2)*(1-EXP(-Treasuries_01152013!CO120/la))/(Treasuries_01152013!CO120/la)-theta2*EXP(-Treasuries_01152013!CO120/la))</f>
        <v>0</v>
      </c>
      <c r="AC131" s="24">
        <f>IF(Treasuries_01152013!CP120=0,0,theta0+(theta1+theta2)*(1-EXP(-Treasuries_01152013!CP120/la))/(Treasuries_01152013!CP120/la)-theta2*EXP(-Treasuries_01152013!CP120/la))</f>
        <v>0</v>
      </c>
      <c r="AD131" s="24">
        <f>IF(Treasuries_01152013!CQ120=0,0,theta0+(theta1+theta2)*(1-EXP(-Treasuries_01152013!CQ120/la))/(Treasuries_01152013!CQ120/la)-theta2*EXP(-Treasuries_01152013!CQ120/la))</f>
        <v>0</v>
      </c>
      <c r="AE131" s="24">
        <f>IF(Treasuries_01152013!CR120=0,0,theta0+(theta1+theta2)*(1-EXP(-Treasuries_01152013!CR120/la))/(Treasuries_01152013!CR120/la)-theta2*EXP(-Treasuries_01152013!CR120/la))</f>
        <v>0</v>
      </c>
      <c r="AF131" s="24">
        <f>IF(Treasuries_01152013!CS120=0,0,theta0+(theta1+theta2)*(1-EXP(-Treasuries_01152013!CS120/la))/(Treasuries_01152013!CS120/la)-theta2*EXP(-Treasuries_01152013!CS120/la))</f>
        <v>0</v>
      </c>
      <c r="AG131" s="24">
        <f>IF(Treasuries_01152013!CT120=0,0,theta0+(theta1+theta2)*(1-EXP(-Treasuries_01152013!CT120/la))/(Treasuries_01152013!CT120/la)-theta2*EXP(-Treasuries_01152013!CT120/la))</f>
        <v>0</v>
      </c>
      <c r="AH131" s="24">
        <f>IF(Treasuries_01152013!CU120=0,0,theta0+(theta1+theta2)*(1-EXP(-Treasuries_01152013!CU120/la))/(Treasuries_01152013!CU120/la)-theta2*EXP(-Treasuries_01152013!CU120/la))</f>
        <v>0</v>
      </c>
      <c r="AI131" s="24">
        <f>IF(Treasuries_01152013!CV120=0,0,theta0+(theta1+theta2)*(1-EXP(-Treasuries_01152013!CV120/la))/(Treasuries_01152013!CV120/la)-theta2*EXP(-Treasuries_01152013!CV120/la))</f>
        <v>0</v>
      </c>
      <c r="AJ131" s="24">
        <f>IF(Treasuries_01152013!CW120=0,0,theta0+(theta1+theta2)*(1-EXP(-Treasuries_01152013!CW120/la))/(Treasuries_01152013!CW120/la)-theta2*EXP(-Treasuries_01152013!CW120/la))</f>
        <v>0</v>
      </c>
      <c r="AK131" s="24">
        <f>IF(Treasuries_01152013!CX120=0,0,theta0+(theta1+theta2)*(1-EXP(-Treasuries_01152013!CX120/la))/(Treasuries_01152013!CX120/la)-theta2*EXP(-Treasuries_01152013!CX120/la))</f>
        <v>0</v>
      </c>
      <c r="AL131" s="24">
        <f>IF(Treasuries_01152013!CY120=0,0,theta0+(theta1+theta2)*(1-EXP(-Treasuries_01152013!CY120/la))/(Treasuries_01152013!CY120/la)-theta2*EXP(-Treasuries_01152013!CY120/la))</f>
        <v>0</v>
      </c>
      <c r="AM131" s="24">
        <f>IF(Treasuries_01152013!CZ120=0,0,theta0+(theta1+theta2)*(1-EXP(-Treasuries_01152013!CZ120/la))/(Treasuries_01152013!CZ120/la)-theta2*EXP(-Treasuries_01152013!CZ120/la))</f>
        <v>0</v>
      </c>
      <c r="AN131" s="24">
        <f>IF(Treasuries_01152013!DA120=0,0,theta0+(theta1+theta2)*(1-EXP(-Treasuries_01152013!DA120/la))/(Treasuries_01152013!DA120/la)-theta2*EXP(-Treasuries_01152013!DA120/la))</f>
        <v>0</v>
      </c>
      <c r="AO131" s="24">
        <f>IF(Treasuries_01152013!DB120=0,0,theta0+(theta1+theta2)*(1-EXP(-Treasuries_01152013!DB120/la))/(Treasuries_01152013!DB120/la)-theta2*EXP(-Treasuries_01152013!DB120/la))</f>
        <v>0</v>
      </c>
      <c r="AP131" s="24">
        <f>IF(Treasuries_01152013!DC120=0,0,theta0+(theta1+theta2)*(1-EXP(-Treasuries_01152013!DC120/la))/(Treasuries_01152013!DC120/la)-theta2*EXP(-Treasuries_01152013!DC120/la))</f>
        <v>0</v>
      </c>
      <c r="AQ131" s="24">
        <f>IF(Treasuries_01152013!DD120=0,0,theta0+(theta1+theta2)*(1-EXP(-Treasuries_01152013!DD120/la))/(Treasuries_01152013!DD120/la)-theta2*EXP(-Treasuries_01152013!DD120/la))</f>
        <v>0</v>
      </c>
      <c r="AR131" s="24">
        <f>IF(Treasuries_01152013!DE120=0,0,theta0+(theta1+theta2)*(1-EXP(-Treasuries_01152013!DE120/la))/(Treasuries_01152013!DE120/la)-theta2*EXP(-Treasuries_01152013!DE120/la))</f>
        <v>0</v>
      </c>
      <c r="AS131" s="24">
        <f>IF(Treasuries_01152013!DF120=0,0,theta0+(theta1+theta2)*(1-EXP(-Treasuries_01152013!DF120/la))/(Treasuries_01152013!DF120/la)-theta2*EXP(-Treasuries_01152013!DF120/la))</f>
        <v>0</v>
      </c>
      <c r="AT131" s="24">
        <f>IF(Treasuries_01152013!DG120=0,0,theta0+(theta1+theta2)*(1-EXP(-Treasuries_01152013!DG120/la))/(Treasuries_01152013!DG120/la)-theta2*EXP(-Treasuries_01152013!DG120/la))</f>
        <v>0</v>
      </c>
      <c r="AU131" s="24">
        <f>IF(Treasuries_01152013!DH120=0,0,theta0+(theta1+theta2)*(1-EXP(-Treasuries_01152013!DH120/la))/(Treasuries_01152013!DH120/la)-theta2*EXP(-Treasuries_01152013!DH120/la))</f>
        <v>0</v>
      </c>
      <c r="AV131" s="24">
        <f>IF(Treasuries_01152013!DI120=0,0,theta0+(theta1+theta2)*(1-EXP(-Treasuries_01152013!DI120/la))/(Treasuries_01152013!DI120/la)-theta2*EXP(-Treasuries_01152013!DI120/la))</f>
        <v>0</v>
      </c>
      <c r="AW131" s="24">
        <f>IF(Treasuries_01152013!DJ120=0,0,theta0+(theta1+theta2)*(1-EXP(-Treasuries_01152013!DJ120/la))/(Treasuries_01152013!DJ120/la)-theta2*EXP(-Treasuries_01152013!DJ120/la))</f>
        <v>0</v>
      </c>
      <c r="AX131" s="24">
        <f>IF(Treasuries_01152013!DK120=0,0,theta0+(theta1+theta2)*(1-EXP(-Treasuries_01152013!DK120/la))/(Treasuries_01152013!DK120/la)-theta2*EXP(-Treasuries_01152013!DK120/la))</f>
        <v>0</v>
      </c>
      <c r="AY131" s="24">
        <f>IF(Treasuries_01152013!DL120=0,0,theta0+(theta1+theta2)*(1-EXP(-Treasuries_01152013!DL120/la))/(Treasuries_01152013!DL120/la)-theta2*EXP(-Treasuries_01152013!DL120/la))</f>
        <v>0</v>
      </c>
      <c r="AZ131" s="24">
        <f>IF(Treasuries_01152013!DM120=0,0,theta0+(theta1+theta2)*(1-EXP(-Treasuries_01152013!DM120/la))/(Treasuries_01152013!DM120/la)-theta2*EXP(-Treasuries_01152013!DM120/la))</f>
        <v>0</v>
      </c>
      <c r="BA131" s="24">
        <f>IF(Treasuries_01152013!DN120=0,0,theta0+(theta1+theta2)*(1-EXP(-Treasuries_01152013!DN120/la))/(Treasuries_01152013!DN120/la)-theta2*EXP(-Treasuries_01152013!DN120/la))</f>
        <v>0</v>
      </c>
      <c r="BB131" s="24">
        <f>IF(Treasuries_01152013!DO120=0,0,theta0+(theta1+theta2)*(1-EXP(-Treasuries_01152013!DO120/la))/(Treasuries_01152013!DO120/la)-theta2*EXP(-Treasuries_01152013!DO120/la))</f>
        <v>0</v>
      </c>
      <c r="BC131" s="24">
        <f>IF(Treasuries_01152013!DP120=0,0,theta0+(theta1+theta2)*(1-EXP(-Treasuries_01152013!DP120/la))/(Treasuries_01152013!DP120/la)-theta2*EXP(-Treasuries_01152013!DP120/la))</f>
        <v>0</v>
      </c>
      <c r="BD131" s="24">
        <f>IF(Treasuries_01152013!DQ120=0,0,theta0+(theta1+theta2)*(1-EXP(-Treasuries_01152013!DQ120/la))/(Treasuries_01152013!DQ120/la)-theta2*EXP(-Treasuries_01152013!DQ120/la))</f>
        <v>0</v>
      </c>
      <c r="BE131" s="24">
        <f>IF(Treasuries_01152013!DR120=0,0,theta0+(theta1+theta2)*(1-EXP(-Treasuries_01152013!DR120/la))/(Treasuries_01152013!DR120/la)-theta2*EXP(-Treasuries_01152013!DR120/la))</f>
        <v>0</v>
      </c>
      <c r="BF131" s="24">
        <f>IF(Treasuries_01152013!DS120=0,0,theta0+(theta1+theta2)*(1-EXP(-Treasuries_01152013!DS120/la))/(Treasuries_01152013!DS120/la)-theta2*EXP(-Treasuries_01152013!DS120/la))</f>
        <v>0</v>
      </c>
      <c r="BG131" s="24">
        <f>IF(Treasuries_01152013!DT120=0,0,theta0+(theta1+theta2)*(1-EXP(-Treasuries_01152013!DT120/la))/(Treasuries_01152013!DT120/la)-theta2*EXP(-Treasuries_01152013!DT120/la))</f>
        <v>0</v>
      </c>
      <c r="BH131" s="24">
        <f>IF(Treasuries_01152013!DU120=0,0,theta0+(theta1+theta2)*(1-EXP(-Treasuries_01152013!DU120/la))/(Treasuries_01152013!DU120/la)-theta2*EXP(-Treasuries_01152013!DU120/la))</f>
        <v>0</v>
      </c>
      <c r="BI131" s="24">
        <f>IF(Treasuries_01152013!DV120=0,0,theta0+(theta1+theta2)*(1-EXP(-Treasuries_01152013!DV120/la))/(Treasuries_01152013!DV120/la)-theta2*EXP(-Treasuries_01152013!DV120/la))</f>
        <v>0</v>
      </c>
      <c r="BJ131" s="24">
        <f>IF(Treasuries_01152013!DW120=0,0,theta0+(theta1+theta2)*(1-EXP(-Treasuries_01152013!DW120/la))/(Treasuries_01152013!DW120/la)-theta2*EXP(-Treasuries_01152013!DW120/la))</f>
        <v>0</v>
      </c>
      <c r="BK131" s="24">
        <f>IF(Treasuries_01152013!DX120=0,0,theta0+(theta1+theta2)*(1-EXP(-Treasuries_01152013!DX120/la))/(Treasuries_01152013!DX120/la)-theta2*EXP(-Treasuries_01152013!DX120/la))</f>
        <v>0</v>
      </c>
      <c r="BL131" s="24">
        <f>IF(Treasuries_01152013!DY120=0,0,theta0+(theta1+theta2)*(1-EXP(-Treasuries_01152013!DY120/la))/(Treasuries_01152013!DY120/la)-theta2*EXP(-Treasuries_01152013!DY120/la))</f>
        <v>0</v>
      </c>
      <c r="BM131" s="24">
        <f>IF(Treasuries_01152013!DZ120=0,0,theta0+(theta1+theta2)*(1-EXP(-Treasuries_01152013!DZ120/la))/(Treasuries_01152013!DZ120/la)-theta2*EXP(-Treasuries_01152013!DZ120/la))</f>
        <v>0</v>
      </c>
      <c r="BN131" s="24">
        <f>IF(Treasuries_01152013!EA120=0,0,theta0+(theta1+theta2)*(1-EXP(-Treasuries_01152013!EA120/la))/(Treasuries_01152013!EA120/la)-theta2*EXP(-Treasuries_01152013!EA120/la))</f>
        <v>0</v>
      </c>
      <c r="BO131" s="17" t="e">
        <f>EXP(-Treasuries_01152013!BT120*G131)</f>
        <v>#DIV/0!</v>
      </c>
      <c r="BP131" s="17" t="e">
        <f>EXP(-Treasuries_01152013!BU120*H131)</f>
        <v>#DIV/0!</v>
      </c>
      <c r="BQ131" s="17" t="e">
        <f>EXP(-Treasuries_01152013!BV120*I131)</f>
        <v>#DIV/0!</v>
      </c>
      <c r="BR131" s="17" t="e">
        <f>EXP(-Treasuries_01152013!BW120*J131)</f>
        <v>#DIV/0!</v>
      </c>
      <c r="BS131" s="17">
        <f>EXP(-Treasuries_01152013!BX120*K131)</f>
        <v>1</v>
      </c>
      <c r="BT131" s="17">
        <f>EXP(-Treasuries_01152013!BY120*L131)</f>
        <v>1</v>
      </c>
      <c r="BU131" s="17">
        <f>EXP(-Treasuries_01152013!BZ120*M131)</f>
        <v>1</v>
      </c>
      <c r="BV131" s="17">
        <f>EXP(-Treasuries_01152013!CA120*N131)</f>
        <v>1</v>
      </c>
      <c r="BW131" s="17">
        <f>EXP(-Treasuries_01152013!CB120*O131)</f>
        <v>1</v>
      </c>
      <c r="BX131" s="17">
        <f>EXP(-Treasuries_01152013!CC120*P131)</f>
        <v>1</v>
      </c>
      <c r="BY131" s="17">
        <f>EXP(-Treasuries_01152013!CD120*Q131)</f>
        <v>1</v>
      </c>
      <c r="BZ131" s="17">
        <f>EXP(-Treasuries_01152013!CE120*R131)</f>
        <v>1</v>
      </c>
      <c r="CA131" s="17">
        <f>EXP(-Treasuries_01152013!CF120*S131)</f>
        <v>1</v>
      </c>
      <c r="CB131" s="17">
        <f>EXP(-Treasuries_01152013!CG120*T131)</f>
        <v>1</v>
      </c>
      <c r="CC131" s="17">
        <f>EXP(-Treasuries_01152013!CH120*U131)</f>
        <v>1</v>
      </c>
      <c r="CD131" s="17">
        <f>EXP(-Treasuries_01152013!CI120*V131)</f>
        <v>1</v>
      </c>
      <c r="CE131" s="17">
        <f>EXP(-Treasuries_01152013!CJ120*W131)</f>
        <v>1</v>
      </c>
      <c r="CF131" s="17">
        <f>EXP(-Treasuries_01152013!CK120*X131)</f>
        <v>1</v>
      </c>
      <c r="CG131" s="17">
        <f>EXP(-Treasuries_01152013!CL120*Y131)</f>
        <v>1</v>
      </c>
      <c r="CH131" s="17">
        <f>EXP(-Treasuries_01152013!CM120*Z131)</f>
        <v>1</v>
      </c>
      <c r="CI131" s="17">
        <f>EXP(-Treasuries_01152013!CN120*AA131)</f>
        <v>1</v>
      </c>
      <c r="CJ131" s="17">
        <f>EXP(-Treasuries_01152013!CO120*AB131)</f>
        <v>1</v>
      </c>
      <c r="CK131" s="17">
        <f>EXP(-Treasuries_01152013!CP120*AC131)</f>
        <v>1</v>
      </c>
      <c r="CL131" s="17">
        <f>EXP(-Treasuries_01152013!CQ120*AD131)</f>
        <v>1</v>
      </c>
      <c r="CM131" s="17">
        <f>EXP(-Treasuries_01152013!CR120*AE131)</f>
        <v>1</v>
      </c>
      <c r="CN131" s="17">
        <f>EXP(-Treasuries_01152013!CS120*AF131)</f>
        <v>1</v>
      </c>
      <c r="CO131" s="17">
        <f>EXP(-Treasuries_01152013!CT120*AG131)</f>
        <v>1</v>
      </c>
      <c r="CP131" s="17">
        <f>EXP(-Treasuries_01152013!CU120*AH131)</f>
        <v>1</v>
      </c>
      <c r="CQ131" s="17">
        <f>EXP(-Treasuries_01152013!CV120*AI131)</f>
        <v>1</v>
      </c>
      <c r="CR131" s="17">
        <f>EXP(-Treasuries_01152013!CW120*AJ131)</f>
        <v>1</v>
      </c>
      <c r="CS131" s="17">
        <f>EXP(-Treasuries_01152013!CX120*AK131)</f>
        <v>1</v>
      </c>
      <c r="CT131" s="17">
        <f>EXP(-Treasuries_01152013!CY120*AL131)</f>
        <v>1</v>
      </c>
      <c r="CU131" s="17">
        <f>EXP(-Treasuries_01152013!CZ120*AM131)</f>
        <v>1</v>
      </c>
      <c r="CV131" s="17">
        <f>EXP(-Treasuries_01152013!DA120*AN131)</f>
        <v>1</v>
      </c>
      <c r="CW131" s="17">
        <f>EXP(-Treasuries_01152013!DB120*AO131)</f>
        <v>1</v>
      </c>
      <c r="CX131" s="17">
        <f>EXP(-Treasuries_01152013!DC120*AP131)</f>
        <v>1</v>
      </c>
      <c r="CY131" s="17">
        <f>EXP(-Treasuries_01152013!DD120*AQ131)</f>
        <v>1</v>
      </c>
      <c r="CZ131" s="17">
        <f>EXP(-Treasuries_01152013!DE120*AR131)</f>
        <v>1</v>
      </c>
      <c r="DA131" s="17">
        <f>EXP(-Treasuries_01152013!DF120*AS131)</f>
        <v>1</v>
      </c>
      <c r="DB131" s="17">
        <f>EXP(-Treasuries_01152013!DG120*AT131)</f>
        <v>1</v>
      </c>
      <c r="DC131" s="17">
        <f>EXP(-Treasuries_01152013!DH120*AU131)</f>
        <v>1</v>
      </c>
      <c r="DD131" s="17">
        <f>EXP(-Treasuries_01152013!DI120*AV131)</f>
        <v>1</v>
      </c>
      <c r="DE131" s="17">
        <f>EXP(-Treasuries_01152013!DJ120*AW131)</f>
        <v>1</v>
      </c>
      <c r="DF131" s="17">
        <f>EXP(-Treasuries_01152013!DK120*AX131)</f>
        <v>1</v>
      </c>
      <c r="DG131" s="17">
        <f>EXP(-Treasuries_01152013!DL120*AY131)</f>
        <v>1</v>
      </c>
      <c r="DH131" s="17">
        <f>EXP(-Treasuries_01152013!DM120*AZ131)</f>
        <v>1</v>
      </c>
      <c r="DI131" s="17">
        <f>EXP(-Treasuries_01152013!DN120*BA131)</f>
        <v>1</v>
      </c>
      <c r="DJ131" s="17">
        <f>EXP(-Treasuries_01152013!DO120*BB131)</f>
        <v>1</v>
      </c>
      <c r="DK131" s="17">
        <f>EXP(-Treasuries_01152013!DP120*BC131)</f>
        <v>1</v>
      </c>
      <c r="DL131" s="17">
        <f>EXP(-Treasuries_01152013!DQ120*BD131)</f>
        <v>1</v>
      </c>
      <c r="DM131" s="17">
        <f>EXP(-Treasuries_01152013!DR120*BE131)</f>
        <v>1</v>
      </c>
      <c r="DN131" s="17">
        <f>EXP(-Treasuries_01152013!DS120*BF131)</f>
        <v>1</v>
      </c>
      <c r="DO131" s="17">
        <f>EXP(-Treasuries_01152013!DT120*BG131)</f>
        <v>1</v>
      </c>
      <c r="DP131" s="17">
        <f>EXP(-Treasuries_01152013!DU120*BH131)</f>
        <v>1</v>
      </c>
      <c r="DQ131" s="17">
        <f>EXP(-Treasuries_01152013!DV120*BI131)</f>
        <v>1</v>
      </c>
      <c r="DR131" s="17">
        <f>EXP(-Treasuries_01152013!DW120*BJ131)</f>
        <v>1</v>
      </c>
      <c r="DS131" s="17">
        <f>EXP(-Treasuries_01152013!DX120*BK131)</f>
        <v>1</v>
      </c>
      <c r="DT131" s="17">
        <f>EXP(-Treasuries_01152013!DY120*BL131)</f>
        <v>1</v>
      </c>
      <c r="DU131" s="17">
        <f>EXP(-Treasuries_01152013!DZ120*BM131)</f>
        <v>1</v>
      </c>
      <c r="DV131" s="17">
        <f>EXP(-Treasuries_01152013!EA120*BN131)</f>
        <v>1</v>
      </c>
      <c r="DW131" s="8" t="e">
        <f>SUMPRODUCT(BO131:DV131,Treasuries_01152013!K120:BR120)</f>
        <v>#DIV/0!</v>
      </c>
      <c r="DX131" s="11" t="e">
        <f t="shared" si="7"/>
        <v>#DIV/0!</v>
      </c>
    </row>
    <row r="132" spans="2:128">
      <c r="B132" s="10">
        <f>Treasuries_01152013!C121</f>
        <v>2.25</v>
      </c>
      <c r="C132" s="10">
        <f>Treasuries_01152013!E121</f>
        <v>104.039062</v>
      </c>
      <c r="D132" s="10">
        <f>Treasuries_01152013!F121</f>
        <v>104.0625</v>
      </c>
      <c r="E132" s="8">
        <f>Treasuries_01152013!H121</f>
        <v>2.0444444444444443</v>
      </c>
      <c r="F132" s="8">
        <f t="shared" si="8"/>
        <v>104.050781</v>
      </c>
      <c r="G132" s="24" t="e">
        <f>IF(Treasuries_01152013!BT121=0,0,theta0+(theta1+theta2)*(1-EXP(-Treasuries_01152013!BT121/la))/(Treasuries_01152013!BT121/la)-theta2*EXP(-Treasuries_01152013!BT121/la))</f>
        <v>#DIV/0!</v>
      </c>
      <c r="H132" s="24" t="e">
        <f>IF(Treasuries_01152013!BU121=0,0,theta0+(theta1+theta2)*(1-EXP(-Treasuries_01152013!BU121/la))/(Treasuries_01152013!BU121/la)-theta2*EXP(-Treasuries_01152013!BU121/la))</f>
        <v>#DIV/0!</v>
      </c>
      <c r="I132" s="24" t="e">
        <f>IF(Treasuries_01152013!BV121=0,0,theta0+(theta1+theta2)*(1-EXP(-Treasuries_01152013!BV121/la))/(Treasuries_01152013!BV121/la)-theta2*EXP(-Treasuries_01152013!BV121/la))</f>
        <v>#DIV/0!</v>
      </c>
      <c r="J132" s="24" t="e">
        <f>IF(Treasuries_01152013!BW121=0,0,theta0+(theta1+theta2)*(1-EXP(-Treasuries_01152013!BW121/la))/(Treasuries_01152013!BW121/la)-theta2*EXP(-Treasuries_01152013!BW121/la))</f>
        <v>#DIV/0!</v>
      </c>
      <c r="K132" s="24" t="e">
        <f>IF(Treasuries_01152013!BX121=0,0,theta0+(theta1+theta2)*(1-EXP(-Treasuries_01152013!BX121/la))/(Treasuries_01152013!BX121/la)-theta2*EXP(-Treasuries_01152013!BX121/la))</f>
        <v>#DIV/0!</v>
      </c>
      <c r="L132" s="24">
        <f>IF(Treasuries_01152013!BY121=0,0,theta0+(theta1+theta2)*(1-EXP(-Treasuries_01152013!BY121/la))/(Treasuries_01152013!BY121/la)-theta2*EXP(-Treasuries_01152013!BY121/la))</f>
        <v>0</v>
      </c>
      <c r="M132" s="24">
        <f>IF(Treasuries_01152013!BZ121=0,0,theta0+(theta1+theta2)*(1-EXP(-Treasuries_01152013!BZ121/la))/(Treasuries_01152013!BZ121/la)-theta2*EXP(-Treasuries_01152013!BZ121/la))</f>
        <v>0</v>
      </c>
      <c r="N132" s="24">
        <f>IF(Treasuries_01152013!CA121=0,0,theta0+(theta1+theta2)*(1-EXP(-Treasuries_01152013!CA121/la))/(Treasuries_01152013!CA121/la)-theta2*EXP(-Treasuries_01152013!CA121/la))</f>
        <v>0</v>
      </c>
      <c r="O132" s="24">
        <f>IF(Treasuries_01152013!CB121=0,0,theta0+(theta1+theta2)*(1-EXP(-Treasuries_01152013!CB121/la))/(Treasuries_01152013!CB121/la)-theta2*EXP(-Treasuries_01152013!CB121/la))</f>
        <v>0</v>
      </c>
      <c r="P132" s="24">
        <f>IF(Treasuries_01152013!CC121=0,0,theta0+(theta1+theta2)*(1-EXP(-Treasuries_01152013!CC121/la))/(Treasuries_01152013!CC121/la)-theta2*EXP(-Treasuries_01152013!CC121/la))</f>
        <v>0</v>
      </c>
      <c r="Q132" s="24">
        <f>IF(Treasuries_01152013!CD121=0,0,theta0+(theta1+theta2)*(1-EXP(-Treasuries_01152013!CD121/la))/(Treasuries_01152013!CD121/la)-theta2*EXP(-Treasuries_01152013!CD121/la))</f>
        <v>0</v>
      </c>
      <c r="R132" s="24">
        <f>IF(Treasuries_01152013!CE121=0,0,theta0+(theta1+theta2)*(1-EXP(-Treasuries_01152013!CE121/la))/(Treasuries_01152013!CE121/la)-theta2*EXP(-Treasuries_01152013!CE121/la))</f>
        <v>0</v>
      </c>
      <c r="S132" s="24">
        <f>IF(Treasuries_01152013!CF121=0,0,theta0+(theta1+theta2)*(1-EXP(-Treasuries_01152013!CF121/la))/(Treasuries_01152013!CF121/la)-theta2*EXP(-Treasuries_01152013!CF121/la))</f>
        <v>0</v>
      </c>
      <c r="T132" s="24">
        <f>IF(Treasuries_01152013!CG121=0,0,theta0+(theta1+theta2)*(1-EXP(-Treasuries_01152013!CG121/la))/(Treasuries_01152013!CG121/la)-theta2*EXP(-Treasuries_01152013!CG121/la))</f>
        <v>0</v>
      </c>
      <c r="U132" s="24">
        <f>IF(Treasuries_01152013!CH121=0,0,theta0+(theta1+theta2)*(1-EXP(-Treasuries_01152013!CH121/la))/(Treasuries_01152013!CH121/la)-theta2*EXP(-Treasuries_01152013!CH121/la))</f>
        <v>0</v>
      </c>
      <c r="V132" s="24">
        <f>IF(Treasuries_01152013!CI121=0,0,theta0+(theta1+theta2)*(1-EXP(-Treasuries_01152013!CI121/la))/(Treasuries_01152013!CI121/la)-theta2*EXP(-Treasuries_01152013!CI121/la))</f>
        <v>0</v>
      </c>
      <c r="W132" s="24">
        <f>IF(Treasuries_01152013!CJ121=0,0,theta0+(theta1+theta2)*(1-EXP(-Treasuries_01152013!CJ121/la))/(Treasuries_01152013!CJ121/la)-theta2*EXP(-Treasuries_01152013!CJ121/la))</f>
        <v>0</v>
      </c>
      <c r="X132" s="24">
        <f>IF(Treasuries_01152013!CK121=0,0,theta0+(theta1+theta2)*(1-EXP(-Treasuries_01152013!CK121/la))/(Treasuries_01152013!CK121/la)-theta2*EXP(-Treasuries_01152013!CK121/la))</f>
        <v>0</v>
      </c>
      <c r="Y132" s="24">
        <f>IF(Treasuries_01152013!CL121=0,0,theta0+(theta1+theta2)*(1-EXP(-Treasuries_01152013!CL121/la))/(Treasuries_01152013!CL121/la)-theta2*EXP(-Treasuries_01152013!CL121/la))</f>
        <v>0</v>
      </c>
      <c r="Z132" s="24">
        <f>IF(Treasuries_01152013!CM121=0,0,theta0+(theta1+theta2)*(1-EXP(-Treasuries_01152013!CM121/la))/(Treasuries_01152013!CM121/la)-theta2*EXP(-Treasuries_01152013!CM121/la))</f>
        <v>0</v>
      </c>
      <c r="AA132" s="24">
        <f>IF(Treasuries_01152013!CN121=0,0,theta0+(theta1+theta2)*(1-EXP(-Treasuries_01152013!CN121/la))/(Treasuries_01152013!CN121/la)-theta2*EXP(-Treasuries_01152013!CN121/la))</f>
        <v>0</v>
      </c>
      <c r="AB132" s="24">
        <f>IF(Treasuries_01152013!CO121=0,0,theta0+(theta1+theta2)*(1-EXP(-Treasuries_01152013!CO121/la))/(Treasuries_01152013!CO121/la)-theta2*EXP(-Treasuries_01152013!CO121/la))</f>
        <v>0</v>
      </c>
      <c r="AC132" s="24">
        <f>IF(Treasuries_01152013!CP121=0,0,theta0+(theta1+theta2)*(1-EXP(-Treasuries_01152013!CP121/la))/(Treasuries_01152013!CP121/la)-theta2*EXP(-Treasuries_01152013!CP121/la))</f>
        <v>0</v>
      </c>
      <c r="AD132" s="24">
        <f>IF(Treasuries_01152013!CQ121=0,0,theta0+(theta1+theta2)*(1-EXP(-Treasuries_01152013!CQ121/la))/(Treasuries_01152013!CQ121/la)-theta2*EXP(-Treasuries_01152013!CQ121/la))</f>
        <v>0</v>
      </c>
      <c r="AE132" s="24">
        <f>IF(Treasuries_01152013!CR121=0,0,theta0+(theta1+theta2)*(1-EXP(-Treasuries_01152013!CR121/la))/(Treasuries_01152013!CR121/la)-theta2*EXP(-Treasuries_01152013!CR121/la))</f>
        <v>0</v>
      </c>
      <c r="AF132" s="24">
        <f>IF(Treasuries_01152013!CS121=0,0,theta0+(theta1+theta2)*(1-EXP(-Treasuries_01152013!CS121/la))/(Treasuries_01152013!CS121/la)-theta2*EXP(-Treasuries_01152013!CS121/la))</f>
        <v>0</v>
      </c>
      <c r="AG132" s="24">
        <f>IF(Treasuries_01152013!CT121=0,0,theta0+(theta1+theta2)*(1-EXP(-Treasuries_01152013!CT121/la))/(Treasuries_01152013!CT121/la)-theta2*EXP(-Treasuries_01152013!CT121/la))</f>
        <v>0</v>
      </c>
      <c r="AH132" s="24">
        <f>IF(Treasuries_01152013!CU121=0,0,theta0+(theta1+theta2)*(1-EXP(-Treasuries_01152013!CU121/la))/(Treasuries_01152013!CU121/la)-theta2*EXP(-Treasuries_01152013!CU121/la))</f>
        <v>0</v>
      </c>
      <c r="AI132" s="24">
        <f>IF(Treasuries_01152013!CV121=0,0,theta0+(theta1+theta2)*(1-EXP(-Treasuries_01152013!CV121/la))/(Treasuries_01152013!CV121/la)-theta2*EXP(-Treasuries_01152013!CV121/la))</f>
        <v>0</v>
      </c>
      <c r="AJ132" s="24">
        <f>IF(Treasuries_01152013!CW121=0,0,theta0+(theta1+theta2)*(1-EXP(-Treasuries_01152013!CW121/la))/(Treasuries_01152013!CW121/la)-theta2*EXP(-Treasuries_01152013!CW121/la))</f>
        <v>0</v>
      </c>
      <c r="AK132" s="24">
        <f>IF(Treasuries_01152013!CX121=0,0,theta0+(theta1+theta2)*(1-EXP(-Treasuries_01152013!CX121/la))/(Treasuries_01152013!CX121/la)-theta2*EXP(-Treasuries_01152013!CX121/la))</f>
        <v>0</v>
      </c>
      <c r="AL132" s="24">
        <f>IF(Treasuries_01152013!CY121=0,0,theta0+(theta1+theta2)*(1-EXP(-Treasuries_01152013!CY121/la))/(Treasuries_01152013!CY121/la)-theta2*EXP(-Treasuries_01152013!CY121/la))</f>
        <v>0</v>
      </c>
      <c r="AM132" s="24">
        <f>IF(Treasuries_01152013!CZ121=0,0,theta0+(theta1+theta2)*(1-EXP(-Treasuries_01152013!CZ121/la))/(Treasuries_01152013!CZ121/la)-theta2*EXP(-Treasuries_01152013!CZ121/la))</f>
        <v>0</v>
      </c>
      <c r="AN132" s="24">
        <f>IF(Treasuries_01152013!DA121=0,0,theta0+(theta1+theta2)*(1-EXP(-Treasuries_01152013!DA121/la))/(Treasuries_01152013!DA121/la)-theta2*EXP(-Treasuries_01152013!DA121/la))</f>
        <v>0</v>
      </c>
      <c r="AO132" s="24">
        <f>IF(Treasuries_01152013!DB121=0,0,theta0+(theta1+theta2)*(1-EXP(-Treasuries_01152013!DB121/la))/(Treasuries_01152013!DB121/la)-theta2*EXP(-Treasuries_01152013!DB121/la))</f>
        <v>0</v>
      </c>
      <c r="AP132" s="24">
        <f>IF(Treasuries_01152013!DC121=0,0,theta0+(theta1+theta2)*(1-EXP(-Treasuries_01152013!DC121/la))/(Treasuries_01152013!DC121/la)-theta2*EXP(-Treasuries_01152013!DC121/la))</f>
        <v>0</v>
      </c>
      <c r="AQ132" s="24">
        <f>IF(Treasuries_01152013!DD121=0,0,theta0+(theta1+theta2)*(1-EXP(-Treasuries_01152013!DD121/la))/(Treasuries_01152013!DD121/la)-theta2*EXP(-Treasuries_01152013!DD121/la))</f>
        <v>0</v>
      </c>
      <c r="AR132" s="24">
        <f>IF(Treasuries_01152013!DE121=0,0,theta0+(theta1+theta2)*(1-EXP(-Treasuries_01152013!DE121/la))/(Treasuries_01152013!DE121/la)-theta2*EXP(-Treasuries_01152013!DE121/la))</f>
        <v>0</v>
      </c>
      <c r="AS132" s="24">
        <f>IF(Treasuries_01152013!DF121=0,0,theta0+(theta1+theta2)*(1-EXP(-Treasuries_01152013!DF121/la))/(Treasuries_01152013!DF121/la)-theta2*EXP(-Treasuries_01152013!DF121/la))</f>
        <v>0</v>
      </c>
      <c r="AT132" s="24">
        <f>IF(Treasuries_01152013!DG121=0,0,theta0+(theta1+theta2)*(1-EXP(-Treasuries_01152013!DG121/la))/(Treasuries_01152013!DG121/la)-theta2*EXP(-Treasuries_01152013!DG121/la))</f>
        <v>0</v>
      </c>
      <c r="AU132" s="24">
        <f>IF(Treasuries_01152013!DH121=0,0,theta0+(theta1+theta2)*(1-EXP(-Treasuries_01152013!DH121/la))/(Treasuries_01152013!DH121/la)-theta2*EXP(-Treasuries_01152013!DH121/la))</f>
        <v>0</v>
      </c>
      <c r="AV132" s="24">
        <f>IF(Treasuries_01152013!DI121=0,0,theta0+(theta1+theta2)*(1-EXP(-Treasuries_01152013!DI121/la))/(Treasuries_01152013!DI121/la)-theta2*EXP(-Treasuries_01152013!DI121/la))</f>
        <v>0</v>
      </c>
      <c r="AW132" s="24">
        <f>IF(Treasuries_01152013!DJ121=0,0,theta0+(theta1+theta2)*(1-EXP(-Treasuries_01152013!DJ121/la))/(Treasuries_01152013!DJ121/la)-theta2*EXP(-Treasuries_01152013!DJ121/la))</f>
        <v>0</v>
      </c>
      <c r="AX132" s="24">
        <f>IF(Treasuries_01152013!DK121=0,0,theta0+(theta1+theta2)*(1-EXP(-Treasuries_01152013!DK121/la))/(Treasuries_01152013!DK121/la)-theta2*EXP(-Treasuries_01152013!DK121/la))</f>
        <v>0</v>
      </c>
      <c r="AY132" s="24">
        <f>IF(Treasuries_01152013!DL121=0,0,theta0+(theta1+theta2)*(1-EXP(-Treasuries_01152013!DL121/la))/(Treasuries_01152013!DL121/la)-theta2*EXP(-Treasuries_01152013!DL121/la))</f>
        <v>0</v>
      </c>
      <c r="AZ132" s="24">
        <f>IF(Treasuries_01152013!DM121=0,0,theta0+(theta1+theta2)*(1-EXP(-Treasuries_01152013!DM121/la))/(Treasuries_01152013!DM121/la)-theta2*EXP(-Treasuries_01152013!DM121/la))</f>
        <v>0</v>
      </c>
      <c r="BA132" s="24">
        <f>IF(Treasuries_01152013!DN121=0,0,theta0+(theta1+theta2)*(1-EXP(-Treasuries_01152013!DN121/la))/(Treasuries_01152013!DN121/la)-theta2*EXP(-Treasuries_01152013!DN121/la))</f>
        <v>0</v>
      </c>
      <c r="BB132" s="24">
        <f>IF(Treasuries_01152013!DO121=0,0,theta0+(theta1+theta2)*(1-EXP(-Treasuries_01152013!DO121/la))/(Treasuries_01152013!DO121/la)-theta2*EXP(-Treasuries_01152013!DO121/la))</f>
        <v>0</v>
      </c>
      <c r="BC132" s="24">
        <f>IF(Treasuries_01152013!DP121=0,0,theta0+(theta1+theta2)*(1-EXP(-Treasuries_01152013!DP121/la))/(Treasuries_01152013!DP121/la)-theta2*EXP(-Treasuries_01152013!DP121/la))</f>
        <v>0</v>
      </c>
      <c r="BD132" s="24">
        <f>IF(Treasuries_01152013!DQ121=0,0,theta0+(theta1+theta2)*(1-EXP(-Treasuries_01152013!DQ121/la))/(Treasuries_01152013!DQ121/la)-theta2*EXP(-Treasuries_01152013!DQ121/la))</f>
        <v>0</v>
      </c>
      <c r="BE132" s="24">
        <f>IF(Treasuries_01152013!DR121=0,0,theta0+(theta1+theta2)*(1-EXP(-Treasuries_01152013!DR121/la))/(Treasuries_01152013!DR121/la)-theta2*EXP(-Treasuries_01152013!DR121/la))</f>
        <v>0</v>
      </c>
      <c r="BF132" s="24">
        <f>IF(Treasuries_01152013!DS121=0,0,theta0+(theta1+theta2)*(1-EXP(-Treasuries_01152013!DS121/la))/(Treasuries_01152013!DS121/la)-theta2*EXP(-Treasuries_01152013!DS121/la))</f>
        <v>0</v>
      </c>
      <c r="BG132" s="24">
        <f>IF(Treasuries_01152013!DT121=0,0,theta0+(theta1+theta2)*(1-EXP(-Treasuries_01152013!DT121/la))/(Treasuries_01152013!DT121/la)-theta2*EXP(-Treasuries_01152013!DT121/la))</f>
        <v>0</v>
      </c>
      <c r="BH132" s="24">
        <f>IF(Treasuries_01152013!DU121=0,0,theta0+(theta1+theta2)*(1-EXP(-Treasuries_01152013!DU121/la))/(Treasuries_01152013!DU121/la)-theta2*EXP(-Treasuries_01152013!DU121/la))</f>
        <v>0</v>
      </c>
      <c r="BI132" s="24">
        <f>IF(Treasuries_01152013!DV121=0,0,theta0+(theta1+theta2)*(1-EXP(-Treasuries_01152013!DV121/la))/(Treasuries_01152013!DV121/la)-theta2*EXP(-Treasuries_01152013!DV121/la))</f>
        <v>0</v>
      </c>
      <c r="BJ132" s="24">
        <f>IF(Treasuries_01152013!DW121=0,0,theta0+(theta1+theta2)*(1-EXP(-Treasuries_01152013!DW121/la))/(Treasuries_01152013!DW121/la)-theta2*EXP(-Treasuries_01152013!DW121/la))</f>
        <v>0</v>
      </c>
      <c r="BK132" s="24">
        <f>IF(Treasuries_01152013!DX121=0,0,theta0+(theta1+theta2)*(1-EXP(-Treasuries_01152013!DX121/la))/(Treasuries_01152013!DX121/la)-theta2*EXP(-Treasuries_01152013!DX121/la))</f>
        <v>0</v>
      </c>
      <c r="BL132" s="24">
        <f>IF(Treasuries_01152013!DY121=0,0,theta0+(theta1+theta2)*(1-EXP(-Treasuries_01152013!DY121/la))/(Treasuries_01152013!DY121/la)-theta2*EXP(-Treasuries_01152013!DY121/la))</f>
        <v>0</v>
      </c>
      <c r="BM132" s="24">
        <f>IF(Treasuries_01152013!DZ121=0,0,theta0+(theta1+theta2)*(1-EXP(-Treasuries_01152013!DZ121/la))/(Treasuries_01152013!DZ121/la)-theta2*EXP(-Treasuries_01152013!DZ121/la))</f>
        <v>0</v>
      </c>
      <c r="BN132" s="24">
        <f>IF(Treasuries_01152013!EA121=0,0,theta0+(theta1+theta2)*(1-EXP(-Treasuries_01152013!EA121/la))/(Treasuries_01152013!EA121/la)-theta2*EXP(-Treasuries_01152013!EA121/la))</f>
        <v>0</v>
      </c>
      <c r="BO132" s="17" t="e">
        <f>EXP(-Treasuries_01152013!BT121*G132)</f>
        <v>#DIV/0!</v>
      </c>
      <c r="BP132" s="17" t="e">
        <f>EXP(-Treasuries_01152013!BU121*H132)</f>
        <v>#DIV/0!</v>
      </c>
      <c r="BQ132" s="17" t="e">
        <f>EXP(-Treasuries_01152013!BV121*I132)</f>
        <v>#DIV/0!</v>
      </c>
      <c r="BR132" s="17" t="e">
        <f>EXP(-Treasuries_01152013!BW121*J132)</f>
        <v>#DIV/0!</v>
      </c>
      <c r="BS132" s="17" t="e">
        <f>EXP(-Treasuries_01152013!BX121*K132)</f>
        <v>#DIV/0!</v>
      </c>
      <c r="BT132" s="17">
        <f>EXP(-Treasuries_01152013!BY121*L132)</f>
        <v>1</v>
      </c>
      <c r="BU132" s="17">
        <f>EXP(-Treasuries_01152013!BZ121*M132)</f>
        <v>1</v>
      </c>
      <c r="BV132" s="17">
        <f>EXP(-Treasuries_01152013!CA121*N132)</f>
        <v>1</v>
      </c>
      <c r="BW132" s="17">
        <f>EXP(-Treasuries_01152013!CB121*O132)</f>
        <v>1</v>
      </c>
      <c r="BX132" s="17">
        <f>EXP(-Treasuries_01152013!CC121*P132)</f>
        <v>1</v>
      </c>
      <c r="BY132" s="17">
        <f>EXP(-Treasuries_01152013!CD121*Q132)</f>
        <v>1</v>
      </c>
      <c r="BZ132" s="17">
        <f>EXP(-Treasuries_01152013!CE121*R132)</f>
        <v>1</v>
      </c>
      <c r="CA132" s="17">
        <f>EXP(-Treasuries_01152013!CF121*S132)</f>
        <v>1</v>
      </c>
      <c r="CB132" s="17">
        <f>EXP(-Treasuries_01152013!CG121*T132)</f>
        <v>1</v>
      </c>
      <c r="CC132" s="17">
        <f>EXP(-Treasuries_01152013!CH121*U132)</f>
        <v>1</v>
      </c>
      <c r="CD132" s="17">
        <f>EXP(-Treasuries_01152013!CI121*V132)</f>
        <v>1</v>
      </c>
      <c r="CE132" s="17">
        <f>EXP(-Treasuries_01152013!CJ121*W132)</f>
        <v>1</v>
      </c>
      <c r="CF132" s="17">
        <f>EXP(-Treasuries_01152013!CK121*X132)</f>
        <v>1</v>
      </c>
      <c r="CG132" s="17">
        <f>EXP(-Treasuries_01152013!CL121*Y132)</f>
        <v>1</v>
      </c>
      <c r="CH132" s="17">
        <f>EXP(-Treasuries_01152013!CM121*Z132)</f>
        <v>1</v>
      </c>
      <c r="CI132" s="17">
        <f>EXP(-Treasuries_01152013!CN121*AA132)</f>
        <v>1</v>
      </c>
      <c r="CJ132" s="17">
        <f>EXP(-Treasuries_01152013!CO121*AB132)</f>
        <v>1</v>
      </c>
      <c r="CK132" s="17">
        <f>EXP(-Treasuries_01152013!CP121*AC132)</f>
        <v>1</v>
      </c>
      <c r="CL132" s="17">
        <f>EXP(-Treasuries_01152013!CQ121*AD132)</f>
        <v>1</v>
      </c>
      <c r="CM132" s="17">
        <f>EXP(-Treasuries_01152013!CR121*AE132)</f>
        <v>1</v>
      </c>
      <c r="CN132" s="17">
        <f>EXP(-Treasuries_01152013!CS121*AF132)</f>
        <v>1</v>
      </c>
      <c r="CO132" s="17">
        <f>EXP(-Treasuries_01152013!CT121*AG132)</f>
        <v>1</v>
      </c>
      <c r="CP132" s="17">
        <f>EXP(-Treasuries_01152013!CU121*AH132)</f>
        <v>1</v>
      </c>
      <c r="CQ132" s="17">
        <f>EXP(-Treasuries_01152013!CV121*AI132)</f>
        <v>1</v>
      </c>
      <c r="CR132" s="17">
        <f>EXP(-Treasuries_01152013!CW121*AJ132)</f>
        <v>1</v>
      </c>
      <c r="CS132" s="17">
        <f>EXP(-Treasuries_01152013!CX121*AK132)</f>
        <v>1</v>
      </c>
      <c r="CT132" s="17">
        <f>EXP(-Treasuries_01152013!CY121*AL132)</f>
        <v>1</v>
      </c>
      <c r="CU132" s="17">
        <f>EXP(-Treasuries_01152013!CZ121*AM132)</f>
        <v>1</v>
      </c>
      <c r="CV132" s="17">
        <f>EXP(-Treasuries_01152013!DA121*AN132)</f>
        <v>1</v>
      </c>
      <c r="CW132" s="17">
        <f>EXP(-Treasuries_01152013!DB121*AO132)</f>
        <v>1</v>
      </c>
      <c r="CX132" s="17">
        <f>EXP(-Treasuries_01152013!DC121*AP132)</f>
        <v>1</v>
      </c>
      <c r="CY132" s="17">
        <f>EXP(-Treasuries_01152013!DD121*AQ132)</f>
        <v>1</v>
      </c>
      <c r="CZ132" s="17">
        <f>EXP(-Treasuries_01152013!DE121*AR132)</f>
        <v>1</v>
      </c>
      <c r="DA132" s="17">
        <f>EXP(-Treasuries_01152013!DF121*AS132)</f>
        <v>1</v>
      </c>
      <c r="DB132" s="17">
        <f>EXP(-Treasuries_01152013!DG121*AT132)</f>
        <v>1</v>
      </c>
      <c r="DC132" s="17">
        <f>EXP(-Treasuries_01152013!DH121*AU132)</f>
        <v>1</v>
      </c>
      <c r="DD132" s="17">
        <f>EXP(-Treasuries_01152013!DI121*AV132)</f>
        <v>1</v>
      </c>
      <c r="DE132" s="17">
        <f>EXP(-Treasuries_01152013!DJ121*AW132)</f>
        <v>1</v>
      </c>
      <c r="DF132" s="17">
        <f>EXP(-Treasuries_01152013!DK121*AX132)</f>
        <v>1</v>
      </c>
      <c r="DG132" s="17">
        <f>EXP(-Treasuries_01152013!DL121*AY132)</f>
        <v>1</v>
      </c>
      <c r="DH132" s="17">
        <f>EXP(-Treasuries_01152013!DM121*AZ132)</f>
        <v>1</v>
      </c>
      <c r="DI132" s="17">
        <f>EXP(-Treasuries_01152013!DN121*BA132)</f>
        <v>1</v>
      </c>
      <c r="DJ132" s="17">
        <f>EXP(-Treasuries_01152013!DO121*BB132)</f>
        <v>1</v>
      </c>
      <c r="DK132" s="17">
        <f>EXP(-Treasuries_01152013!DP121*BC132)</f>
        <v>1</v>
      </c>
      <c r="DL132" s="17">
        <f>EXP(-Treasuries_01152013!DQ121*BD132)</f>
        <v>1</v>
      </c>
      <c r="DM132" s="17">
        <f>EXP(-Treasuries_01152013!DR121*BE132)</f>
        <v>1</v>
      </c>
      <c r="DN132" s="17">
        <f>EXP(-Treasuries_01152013!DS121*BF132)</f>
        <v>1</v>
      </c>
      <c r="DO132" s="17">
        <f>EXP(-Treasuries_01152013!DT121*BG132)</f>
        <v>1</v>
      </c>
      <c r="DP132" s="17">
        <f>EXP(-Treasuries_01152013!DU121*BH132)</f>
        <v>1</v>
      </c>
      <c r="DQ132" s="17">
        <f>EXP(-Treasuries_01152013!DV121*BI132)</f>
        <v>1</v>
      </c>
      <c r="DR132" s="17">
        <f>EXP(-Treasuries_01152013!DW121*BJ132)</f>
        <v>1</v>
      </c>
      <c r="DS132" s="17">
        <f>EXP(-Treasuries_01152013!DX121*BK132)</f>
        <v>1</v>
      </c>
      <c r="DT132" s="17">
        <f>EXP(-Treasuries_01152013!DY121*BL132)</f>
        <v>1</v>
      </c>
      <c r="DU132" s="17">
        <f>EXP(-Treasuries_01152013!DZ121*BM132)</f>
        <v>1</v>
      </c>
      <c r="DV132" s="17">
        <f>EXP(-Treasuries_01152013!EA121*BN132)</f>
        <v>1</v>
      </c>
      <c r="DW132" s="8" t="e">
        <f>SUMPRODUCT(BO132:DV132,Treasuries_01152013!K121:BR121)</f>
        <v>#DIV/0!</v>
      </c>
      <c r="DX132" s="11" t="e">
        <f t="shared" si="7"/>
        <v>#DIV/0!</v>
      </c>
    </row>
    <row r="133" spans="2:128">
      <c r="B133" s="10">
        <f>Treasuries_01152013!C122</f>
        <v>11.25</v>
      </c>
      <c r="C133" s="10">
        <f>Treasuries_01152013!E122</f>
        <v>122.75</v>
      </c>
      <c r="D133" s="10">
        <f>Treasuries_01152013!F122</f>
        <v>122.773438</v>
      </c>
      <c r="E133" s="8">
        <f>Treasuries_01152013!H122</f>
        <v>2.0833333333333335</v>
      </c>
      <c r="F133" s="8">
        <f t="shared" si="8"/>
        <v>122.761719</v>
      </c>
      <c r="G133" s="24" t="e">
        <f>IF(Treasuries_01152013!BT122=0,0,theta0+(theta1+theta2)*(1-EXP(-Treasuries_01152013!BT122/la))/(Treasuries_01152013!BT122/la)-theta2*EXP(-Treasuries_01152013!BT122/la))</f>
        <v>#DIV/0!</v>
      </c>
      <c r="H133" s="24" t="e">
        <f>IF(Treasuries_01152013!BU122=0,0,theta0+(theta1+theta2)*(1-EXP(-Treasuries_01152013!BU122/la))/(Treasuries_01152013!BU122/la)-theta2*EXP(-Treasuries_01152013!BU122/la))</f>
        <v>#DIV/0!</v>
      </c>
      <c r="I133" s="24" t="e">
        <f>IF(Treasuries_01152013!BV122=0,0,theta0+(theta1+theta2)*(1-EXP(-Treasuries_01152013!BV122/la))/(Treasuries_01152013!BV122/la)-theta2*EXP(-Treasuries_01152013!BV122/la))</f>
        <v>#DIV/0!</v>
      </c>
      <c r="J133" s="24" t="e">
        <f>IF(Treasuries_01152013!BW122=0,0,theta0+(theta1+theta2)*(1-EXP(-Treasuries_01152013!BW122/la))/(Treasuries_01152013!BW122/la)-theta2*EXP(-Treasuries_01152013!BW122/la))</f>
        <v>#DIV/0!</v>
      </c>
      <c r="K133" s="24" t="e">
        <f>IF(Treasuries_01152013!BX122=0,0,theta0+(theta1+theta2)*(1-EXP(-Treasuries_01152013!BX122/la))/(Treasuries_01152013!BX122/la)-theta2*EXP(-Treasuries_01152013!BX122/la))</f>
        <v>#DIV/0!</v>
      </c>
      <c r="L133" s="24">
        <f>IF(Treasuries_01152013!BY122=0,0,theta0+(theta1+theta2)*(1-EXP(-Treasuries_01152013!BY122/la))/(Treasuries_01152013!BY122/la)-theta2*EXP(-Treasuries_01152013!BY122/la))</f>
        <v>0</v>
      </c>
      <c r="M133" s="24">
        <f>IF(Treasuries_01152013!BZ122=0,0,theta0+(theta1+theta2)*(1-EXP(-Treasuries_01152013!BZ122/la))/(Treasuries_01152013!BZ122/la)-theta2*EXP(-Treasuries_01152013!BZ122/la))</f>
        <v>0</v>
      </c>
      <c r="N133" s="24">
        <f>IF(Treasuries_01152013!CA122=0,0,theta0+(theta1+theta2)*(1-EXP(-Treasuries_01152013!CA122/la))/(Treasuries_01152013!CA122/la)-theta2*EXP(-Treasuries_01152013!CA122/la))</f>
        <v>0</v>
      </c>
      <c r="O133" s="24">
        <f>IF(Treasuries_01152013!CB122=0,0,theta0+(theta1+theta2)*(1-EXP(-Treasuries_01152013!CB122/la))/(Treasuries_01152013!CB122/la)-theta2*EXP(-Treasuries_01152013!CB122/la))</f>
        <v>0</v>
      </c>
      <c r="P133" s="24">
        <f>IF(Treasuries_01152013!CC122=0,0,theta0+(theta1+theta2)*(1-EXP(-Treasuries_01152013!CC122/la))/(Treasuries_01152013!CC122/la)-theta2*EXP(-Treasuries_01152013!CC122/la))</f>
        <v>0</v>
      </c>
      <c r="Q133" s="24">
        <f>IF(Treasuries_01152013!CD122=0,0,theta0+(theta1+theta2)*(1-EXP(-Treasuries_01152013!CD122/la))/(Treasuries_01152013!CD122/la)-theta2*EXP(-Treasuries_01152013!CD122/la))</f>
        <v>0</v>
      </c>
      <c r="R133" s="24">
        <f>IF(Treasuries_01152013!CE122=0,0,theta0+(theta1+theta2)*(1-EXP(-Treasuries_01152013!CE122/la))/(Treasuries_01152013!CE122/la)-theta2*EXP(-Treasuries_01152013!CE122/la))</f>
        <v>0</v>
      </c>
      <c r="S133" s="24">
        <f>IF(Treasuries_01152013!CF122=0,0,theta0+(theta1+theta2)*(1-EXP(-Treasuries_01152013!CF122/la))/(Treasuries_01152013!CF122/la)-theta2*EXP(-Treasuries_01152013!CF122/la))</f>
        <v>0</v>
      </c>
      <c r="T133" s="24">
        <f>IF(Treasuries_01152013!CG122=0,0,theta0+(theta1+theta2)*(1-EXP(-Treasuries_01152013!CG122/la))/(Treasuries_01152013!CG122/la)-theta2*EXP(-Treasuries_01152013!CG122/la))</f>
        <v>0</v>
      </c>
      <c r="U133" s="24">
        <f>IF(Treasuries_01152013!CH122=0,0,theta0+(theta1+theta2)*(1-EXP(-Treasuries_01152013!CH122/la))/(Treasuries_01152013!CH122/la)-theta2*EXP(-Treasuries_01152013!CH122/la))</f>
        <v>0</v>
      </c>
      <c r="V133" s="24">
        <f>IF(Treasuries_01152013!CI122=0,0,theta0+(theta1+theta2)*(1-EXP(-Treasuries_01152013!CI122/la))/(Treasuries_01152013!CI122/la)-theta2*EXP(-Treasuries_01152013!CI122/la))</f>
        <v>0</v>
      </c>
      <c r="W133" s="24">
        <f>IF(Treasuries_01152013!CJ122=0,0,theta0+(theta1+theta2)*(1-EXP(-Treasuries_01152013!CJ122/la))/(Treasuries_01152013!CJ122/la)-theta2*EXP(-Treasuries_01152013!CJ122/la))</f>
        <v>0</v>
      </c>
      <c r="X133" s="24">
        <f>IF(Treasuries_01152013!CK122=0,0,theta0+(theta1+theta2)*(1-EXP(-Treasuries_01152013!CK122/la))/(Treasuries_01152013!CK122/la)-theta2*EXP(-Treasuries_01152013!CK122/la))</f>
        <v>0</v>
      </c>
      <c r="Y133" s="24">
        <f>IF(Treasuries_01152013!CL122=0,0,theta0+(theta1+theta2)*(1-EXP(-Treasuries_01152013!CL122/la))/(Treasuries_01152013!CL122/la)-theta2*EXP(-Treasuries_01152013!CL122/la))</f>
        <v>0</v>
      </c>
      <c r="Z133" s="24">
        <f>IF(Treasuries_01152013!CM122=0,0,theta0+(theta1+theta2)*(1-EXP(-Treasuries_01152013!CM122/la))/(Treasuries_01152013!CM122/la)-theta2*EXP(-Treasuries_01152013!CM122/la))</f>
        <v>0</v>
      </c>
      <c r="AA133" s="24">
        <f>IF(Treasuries_01152013!CN122=0,0,theta0+(theta1+theta2)*(1-EXP(-Treasuries_01152013!CN122/la))/(Treasuries_01152013!CN122/la)-theta2*EXP(-Treasuries_01152013!CN122/la))</f>
        <v>0</v>
      </c>
      <c r="AB133" s="24">
        <f>IF(Treasuries_01152013!CO122=0,0,theta0+(theta1+theta2)*(1-EXP(-Treasuries_01152013!CO122/la))/(Treasuries_01152013!CO122/la)-theta2*EXP(-Treasuries_01152013!CO122/la))</f>
        <v>0</v>
      </c>
      <c r="AC133" s="24">
        <f>IF(Treasuries_01152013!CP122=0,0,theta0+(theta1+theta2)*(1-EXP(-Treasuries_01152013!CP122/la))/(Treasuries_01152013!CP122/la)-theta2*EXP(-Treasuries_01152013!CP122/la))</f>
        <v>0</v>
      </c>
      <c r="AD133" s="24">
        <f>IF(Treasuries_01152013!CQ122=0,0,theta0+(theta1+theta2)*(1-EXP(-Treasuries_01152013!CQ122/la))/(Treasuries_01152013!CQ122/la)-theta2*EXP(-Treasuries_01152013!CQ122/la))</f>
        <v>0</v>
      </c>
      <c r="AE133" s="24">
        <f>IF(Treasuries_01152013!CR122=0,0,theta0+(theta1+theta2)*(1-EXP(-Treasuries_01152013!CR122/la))/(Treasuries_01152013!CR122/la)-theta2*EXP(-Treasuries_01152013!CR122/la))</f>
        <v>0</v>
      </c>
      <c r="AF133" s="24">
        <f>IF(Treasuries_01152013!CS122=0,0,theta0+(theta1+theta2)*(1-EXP(-Treasuries_01152013!CS122/la))/(Treasuries_01152013!CS122/la)-theta2*EXP(-Treasuries_01152013!CS122/la))</f>
        <v>0</v>
      </c>
      <c r="AG133" s="24">
        <f>IF(Treasuries_01152013!CT122=0,0,theta0+(theta1+theta2)*(1-EXP(-Treasuries_01152013!CT122/la))/(Treasuries_01152013!CT122/la)-theta2*EXP(-Treasuries_01152013!CT122/la))</f>
        <v>0</v>
      </c>
      <c r="AH133" s="24">
        <f>IF(Treasuries_01152013!CU122=0,0,theta0+(theta1+theta2)*(1-EXP(-Treasuries_01152013!CU122/la))/(Treasuries_01152013!CU122/la)-theta2*EXP(-Treasuries_01152013!CU122/la))</f>
        <v>0</v>
      </c>
      <c r="AI133" s="24">
        <f>IF(Treasuries_01152013!CV122=0,0,theta0+(theta1+theta2)*(1-EXP(-Treasuries_01152013!CV122/la))/(Treasuries_01152013!CV122/la)-theta2*EXP(-Treasuries_01152013!CV122/la))</f>
        <v>0</v>
      </c>
      <c r="AJ133" s="24">
        <f>IF(Treasuries_01152013!CW122=0,0,theta0+(theta1+theta2)*(1-EXP(-Treasuries_01152013!CW122/la))/(Treasuries_01152013!CW122/la)-theta2*EXP(-Treasuries_01152013!CW122/la))</f>
        <v>0</v>
      </c>
      <c r="AK133" s="24">
        <f>IF(Treasuries_01152013!CX122=0,0,theta0+(theta1+theta2)*(1-EXP(-Treasuries_01152013!CX122/la))/(Treasuries_01152013!CX122/la)-theta2*EXP(-Treasuries_01152013!CX122/la))</f>
        <v>0</v>
      </c>
      <c r="AL133" s="24">
        <f>IF(Treasuries_01152013!CY122=0,0,theta0+(theta1+theta2)*(1-EXP(-Treasuries_01152013!CY122/la))/(Treasuries_01152013!CY122/la)-theta2*EXP(-Treasuries_01152013!CY122/la))</f>
        <v>0</v>
      </c>
      <c r="AM133" s="24">
        <f>IF(Treasuries_01152013!CZ122=0,0,theta0+(theta1+theta2)*(1-EXP(-Treasuries_01152013!CZ122/la))/(Treasuries_01152013!CZ122/la)-theta2*EXP(-Treasuries_01152013!CZ122/la))</f>
        <v>0</v>
      </c>
      <c r="AN133" s="24">
        <f>IF(Treasuries_01152013!DA122=0,0,theta0+(theta1+theta2)*(1-EXP(-Treasuries_01152013!DA122/la))/(Treasuries_01152013!DA122/la)-theta2*EXP(-Treasuries_01152013!DA122/la))</f>
        <v>0</v>
      </c>
      <c r="AO133" s="24">
        <f>IF(Treasuries_01152013!DB122=0,0,theta0+(theta1+theta2)*(1-EXP(-Treasuries_01152013!DB122/la))/(Treasuries_01152013!DB122/la)-theta2*EXP(-Treasuries_01152013!DB122/la))</f>
        <v>0</v>
      </c>
      <c r="AP133" s="24">
        <f>IF(Treasuries_01152013!DC122=0,0,theta0+(theta1+theta2)*(1-EXP(-Treasuries_01152013!DC122/la))/(Treasuries_01152013!DC122/la)-theta2*EXP(-Treasuries_01152013!DC122/la))</f>
        <v>0</v>
      </c>
      <c r="AQ133" s="24">
        <f>IF(Treasuries_01152013!DD122=0,0,theta0+(theta1+theta2)*(1-EXP(-Treasuries_01152013!DD122/la))/(Treasuries_01152013!DD122/la)-theta2*EXP(-Treasuries_01152013!DD122/la))</f>
        <v>0</v>
      </c>
      <c r="AR133" s="24">
        <f>IF(Treasuries_01152013!DE122=0,0,theta0+(theta1+theta2)*(1-EXP(-Treasuries_01152013!DE122/la))/(Treasuries_01152013!DE122/la)-theta2*EXP(-Treasuries_01152013!DE122/la))</f>
        <v>0</v>
      </c>
      <c r="AS133" s="24">
        <f>IF(Treasuries_01152013!DF122=0,0,theta0+(theta1+theta2)*(1-EXP(-Treasuries_01152013!DF122/la))/(Treasuries_01152013!DF122/la)-theta2*EXP(-Treasuries_01152013!DF122/la))</f>
        <v>0</v>
      </c>
      <c r="AT133" s="24">
        <f>IF(Treasuries_01152013!DG122=0,0,theta0+(theta1+theta2)*(1-EXP(-Treasuries_01152013!DG122/la))/(Treasuries_01152013!DG122/la)-theta2*EXP(-Treasuries_01152013!DG122/la))</f>
        <v>0</v>
      </c>
      <c r="AU133" s="24">
        <f>IF(Treasuries_01152013!DH122=0,0,theta0+(theta1+theta2)*(1-EXP(-Treasuries_01152013!DH122/la))/(Treasuries_01152013!DH122/la)-theta2*EXP(-Treasuries_01152013!DH122/la))</f>
        <v>0</v>
      </c>
      <c r="AV133" s="24">
        <f>IF(Treasuries_01152013!DI122=0,0,theta0+(theta1+theta2)*(1-EXP(-Treasuries_01152013!DI122/la))/(Treasuries_01152013!DI122/la)-theta2*EXP(-Treasuries_01152013!DI122/la))</f>
        <v>0</v>
      </c>
      <c r="AW133" s="24">
        <f>IF(Treasuries_01152013!DJ122=0,0,theta0+(theta1+theta2)*(1-EXP(-Treasuries_01152013!DJ122/la))/(Treasuries_01152013!DJ122/la)-theta2*EXP(-Treasuries_01152013!DJ122/la))</f>
        <v>0</v>
      </c>
      <c r="AX133" s="24">
        <f>IF(Treasuries_01152013!DK122=0,0,theta0+(theta1+theta2)*(1-EXP(-Treasuries_01152013!DK122/la))/(Treasuries_01152013!DK122/la)-theta2*EXP(-Treasuries_01152013!DK122/la))</f>
        <v>0</v>
      </c>
      <c r="AY133" s="24">
        <f>IF(Treasuries_01152013!DL122=0,0,theta0+(theta1+theta2)*(1-EXP(-Treasuries_01152013!DL122/la))/(Treasuries_01152013!DL122/la)-theta2*EXP(-Treasuries_01152013!DL122/la))</f>
        <v>0</v>
      </c>
      <c r="AZ133" s="24">
        <f>IF(Treasuries_01152013!DM122=0,0,theta0+(theta1+theta2)*(1-EXP(-Treasuries_01152013!DM122/la))/(Treasuries_01152013!DM122/la)-theta2*EXP(-Treasuries_01152013!DM122/la))</f>
        <v>0</v>
      </c>
      <c r="BA133" s="24">
        <f>IF(Treasuries_01152013!DN122=0,0,theta0+(theta1+theta2)*(1-EXP(-Treasuries_01152013!DN122/la))/(Treasuries_01152013!DN122/la)-theta2*EXP(-Treasuries_01152013!DN122/la))</f>
        <v>0</v>
      </c>
      <c r="BB133" s="24">
        <f>IF(Treasuries_01152013!DO122=0,0,theta0+(theta1+theta2)*(1-EXP(-Treasuries_01152013!DO122/la))/(Treasuries_01152013!DO122/la)-theta2*EXP(-Treasuries_01152013!DO122/la))</f>
        <v>0</v>
      </c>
      <c r="BC133" s="24">
        <f>IF(Treasuries_01152013!DP122=0,0,theta0+(theta1+theta2)*(1-EXP(-Treasuries_01152013!DP122/la))/(Treasuries_01152013!DP122/la)-theta2*EXP(-Treasuries_01152013!DP122/la))</f>
        <v>0</v>
      </c>
      <c r="BD133" s="24">
        <f>IF(Treasuries_01152013!DQ122=0,0,theta0+(theta1+theta2)*(1-EXP(-Treasuries_01152013!DQ122/la))/(Treasuries_01152013!DQ122/la)-theta2*EXP(-Treasuries_01152013!DQ122/la))</f>
        <v>0</v>
      </c>
      <c r="BE133" s="24">
        <f>IF(Treasuries_01152013!DR122=0,0,theta0+(theta1+theta2)*(1-EXP(-Treasuries_01152013!DR122/la))/(Treasuries_01152013!DR122/la)-theta2*EXP(-Treasuries_01152013!DR122/la))</f>
        <v>0</v>
      </c>
      <c r="BF133" s="24">
        <f>IF(Treasuries_01152013!DS122=0,0,theta0+(theta1+theta2)*(1-EXP(-Treasuries_01152013!DS122/la))/(Treasuries_01152013!DS122/la)-theta2*EXP(-Treasuries_01152013!DS122/la))</f>
        <v>0</v>
      </c>
      <c r="BG133" s="24">
        <f>IF(Treasuries_01152013!DT122=0,0,theta0+(theta1+theta2)*(1-EXP(-Treasuries_01152013!DT122/la))/(Treasuries_01152013!DT122/la)-theta2*EXP(-Treasuries_01152013!DT122/la))</f>
        <v>0</v>
      </c>
      <c r="BH133" s="24">
        <f>IF(Treasuries_01152013!DU122=0,0,theta0+(theta1+theta2)*(1-EXP(-Treasuries_01152013!DU122/la))/(Treasuries_01152013!DU122/la)-theta2*EXP(-Treasuries_01152013!DU122/la))</f>
        <v>0</v>
      </c>
      <c r="BI133" s="24">
        <f>IF(Treasuries_01152013!DV122=0,0,theta0+(theta1+theta2)*(1-EXP(-Treasuries_01152013!DV122/la))/(Treasuries_01152013!DV122/la)-theta2*EXP(-Treasuries_01152013!DV122/la))</f>
        <v>0</v>
      </c>
      <c r="BJ133" s="24">
        <f>IF(Treasuries_01152013!DW122=0,0,theta0+(theta1+theta2)*(1-EXP(-Treasuries_01152013!DW122/la))/(Treasuries_01152013!DW122/la)-theta2*EXP(-Treasuries_01152013!DW122/la))</f>
        <v>0</v>
      </c>
      <c r="BK133" s="24">
        <f>IF(Treasuries_01152013!DX122=0,0,theta0+(theta1+theta2)*(1-EXP(-Treasuries_01152013!DX122/la))/(Treasuries_01152013!DX122/la)-theta2*EXP(-Treasuries_01152013!DX122/la))</f>
        <v>0</v>
      </c>
      <c r="BL133" s="24">
        <f>IF(Treasuries_01152013!DY122=0,0,theta0+(theta1+theta2)*(1-EXP(-Treasuries_01152013!DY122/la))/(Treasuries_01152013!DY122/la)-theta2*EXP(-Treasuries_01152013!DY122/la))</f>
        <v>0</v>
      </c>
      <c r="BM133" s="24">
        <f>IF(Treasuries_01152013!DZ122=0,0,theta0+(theta1+theta2)*(1-EXP(-Treasuries_01152013!DZ122/la))/(Treasuries_01152013!DZ122/la)-theta2*EXP(-Treasuries_01152013!DZ122/la))</f>
        <v>0</v>
      </c>
      <c r="BN133" s="24">
        <f>IF(Treasuries_01152013!EA122=0,0,theta0+(theta1+theta2)*(1-EXP(-Treasuries_01152013!EA122/la))/(Treasuries_01152013!EA122/la)-theta2*EXP(-Treasuries_01152013!EA122/la))</f>
        <v>0</v>
      </c>
      <c r="BO133" s="17" t="e">
        <f>EXP(-Treasuries_01152013!BT122*G133)</f>
        <v>#DIV/0!</v>
      </c>
      <c r="BP133" s="17" t="e">
        <f>EXP(-Treasuries_01152013!BU122*H133)</f>
        <v>#DIV/0!</v>
      </c>
      <c r="BQ133" s="17" t="e">
        <f>EXP(-Treasuries_01152013!BV122*I133)</f>
        <v>#DIV/0!</v>
      </c>
      <c r="BR133" s="17" t="e">
        <f>EXP(-Treasuries_01152013!BW122*J133)</f>
        <v>#DIV/0!</v>
      </c>
      <c r="BS133" s="17" t="e">
        <f>EXP(-Treasuries_01152013!BX122*K133)</f>
        <v>#DIV/0!</v>
      </c>
      <c r="BT133" s="17">
        <f>EXP(-Treasuries_01152013!BY122*L133)</f>
        <v>1</v>
      </c>
      <c r="BU133" s="17">
        <f>EXP(-Treasuries_01152013!BZ122*M133)</f>
        <v>1</v>
      </c>
      <c r="BV133" s="17">
        <f>EXP(-Treasuries_01152013!CA122*N133)</f>
        <v>1</v>
      </c>
      <c r="BW133" s="17">
        <f>EXP(-Treasuries_01152013!CB122*O133)</f>
        <v>1</v>
      </c>
      <c r="BX133" s="17">
        <f>EXP(-Treasuries_01152013!CC122*P133)</f>
        <v>1</v>
      </c>
      <c r="BY133" s="17">
        <f>EXP(-Treasuries_01152013!CD122*Q133)</f>
        <v>1</v>
      </c>
      <c r="BZ133" s="17">
        <f>EXP(-Treasuries_01152013!CE122*R133)</f>
        <v>1</v>
      </c>
      <c r="CA133" s="17">
        <f>EXP(-Treasuries_01152013!CF122*S133)</f>
        <v>1</v>
      </c>
      <c r="CB133" s="17">
        <f>EXP(-Treasuries_01152013!CG122*T133)</f>
        <v>1</v>
      </c>
      <c r="CC133" s="17">
        <f>EXP(-Treasuries_01152013!CH122*U133)</f>
        <v>1</v>
      </c>
      <c r="CD133" s="17">
        <f>EXP(-Treasuries_01152013!CI122*V133)</f>
        <v>1</v>
      </c>
      <c r="CE133" s="17">
        <f>EXP(-Treasuries_01152013!CJ122*W133)</f>
        <v>1</v>
      </c>
      <c r="CF133" s="17">
        <f>EXP(-Treasuries_01152013!CK122*X133)</f>
        <v>1</v>
      </c>
      <c r="CG133" s="17">
        <f>EXP(-Treasuries_01152013!CL122*Y133)</f>
        <v>1</v>
      </c>
      <c r="CH133" s="17">
        <f>EXP(-Treasuries_01152013!CM122*Z133)</f>
        <v>1</v>
      </c>
      <c r="CI133" s="17">
        <f>EXP(-Treasuries_01152013!CN122*AA133)</f>
        <v>1</v>
      </c>
      <c r="CJ133" s="17">
        <f>EXP(-Treasuries_01152013!CO122*AB133)</f>
        <v>1</v>
      </c>
      <c r="CK133" s="17">
        <f>EXP(-Treasuries_01152013!CP122*AC133)</f>
        <v>1</v>
      </c>
      <c r="CL133" s="17">
        <f>EXP(-Treasuries_01152013!CQ122*AD133)</f>
        <v>1</v>
      </c>
      <c r="CM133" s="17">
        <f>EXP(-Treasuries_01152013!CR122*AE133)</f>
        <v>1</v>
      </c>
      <c r="CN133" s="17">
        <f>EXP(-Treasuries_01152013!CS122*AF133)</f>
        <v>1</v>
      </c>
      <c r="CO133" s="17">
        <f>EXP(-Treasuries_01152013!CT122*AG133)</f>
        <v>1</v>
      </c>
      <c r="CP133" s="17">
        <f>EXP(-Treasuries_01152013!CU122*AH133)</f>
        <v>1</v>
      </c>
      <c r="CQ133" s="17">
        <f>EXP(-Treasuries_01152013!CV122*AI133)</f>
        <v>1</v>
      </c>
      <c r="CR133" s="17">
        <f>EXP(-Treasuries_01152013!CW122*AJ133)</f>
        <v>1</v>
      </c>
      <c r="CS133" s="17">
        <f>EXP(-Treasuries_01152013!CX122*AK133)</f>
        <v>1</v>
      </c>
      <c r="CT133" s="17">
        <f>EXP(-Treasuries_01152013!CY122*AL133)</f>
        <v>1</v>
      </c>
      <c r="CU133" s="17">
        <f>EXP(-Treasuries_01152013!CZ122*AM133)</f>
        <v>1</v>
      </c>
      <c r="CV133" s="17">
        <f>EXP(-Treasuries_01152013!DA122*AN133)</f>
        <v>1</v>
      </c>
      <c r="CW133" s="17">
        <f>EXP(-Treasuries_01152013!DB122*AO133)</f>
        <v>1</v>
      </c>
      <c r="CX133" s="17">
        <f>EXP(-Treasuries_01152013!DC122*AP133)</f>
        <v>1</v>
      </c>
      <c r="CY133" s="17">
        <f>EXP(-Treasuries_01152013!DD122*AQ133)</f>
        <v>1</v>
      </c>
      <c r="CZ133" s="17">
        <f>EXP(-Treasuries_01152013!DE122*AR133)</f>
        <v>1</v>
      </c>
      <c r="DA133" s="17">
        <f>EXP(-Treasuries_01152013!DF122*AS133)</f>
        <v>1</v>
      </c>
      <c r="DB133" s="17">
        <f>EXP(-Treasuries_01152013!DG122*AT133)</f>
        <v>1</v>
      </c>
      <c r="DC133" s="17">
        <f>EXP(-Treasuries_01152013!DH122*AU133)</f>
        <v>1</v>
      </c>
      <c r="DD133" s="17">
        <f>EXP(-Treasuries_01152013!DI122*AV133)</f>
        <v>1</v>
      </c>
      <c r="DE133" s="17">
        <f>EXP(-Treasuries_01152013!DJ122*AW133)</f>
        <v>1</v>
      </c>
      <c r="DF133" s="17">
        <f>EXP(-Treasuries_01152013!DK122*AX133)</f>
        <v>1</v>
      </c>
      <c r="DG133" s="17">
        <f>EXP(-Treasuries_01152013!DL122*AY133)</f>
        <v>1</v>
      </c>
      <c r="DH133" s="17">
        <f>EXP(-Treasuries_01152013!DM122*AZ133)</f>
        <v>1</v>
      </c>
      <c r="DI133" s="17">
        <f>EXP(-Treasuries_01152013!DN122*BA133)</f>
        <v>1</v>
      </c>
      <c r="DJ133" s="17">
        <f>EXP(-Treasuries_01152013!DO122*BB133)</f>
        <v>1</v>
      </c>
      <c r="DK133" s="17">
        <f>EXP(-Treasuries_01152013!DP122*BC133)</f>
        <v>1</v>
      </c>
      <c r="DL133" s="17">
        <f>EXP(-Treasuries_01152013!DQ122*BD133)</f>
        <v>1</v>
      </c>
      <c r="DM133" s="17">
        <f>EXP(-Treasuries_01152013!DR122*BE133)</f>
        <v>1</v>
      </c>
      <c r="DN133" s="17">
        <f>EXP(-Treasuries_01152013!DS122*BF133)</f>
        <v>1</v>
      </c>
      <c r="DO133" s="17">
        <f>EXP(-Treasuries_01152013!DT122*BG133)</f>
        <v>1</v>
      </c>
      <c r="DP133" s="17">
        <f>EXP(-Treasuries_01152013!DU122*BH133)</f>
        <v>1</v>
      </c>
      <c r="DQ133" s="17">
        <f>EXP(-Treasuries_01152013!DV122*BI133)</f>
        <v>1</v>
      </c>
      <c r="DR133" s="17">
        <f>EXP(-Treasuries_01152013!DW122*BJ133)</f>
        <v>1</v>
      </c>
      <c r="DS133" s="17">
        <f>EXP(-Treasuries_01152013!DX122*BK133)</f>
        <v>1</v>
      </c>
      <c r="DT133" s="17">
        <f>EXP(-Treasuries_01152013!DY122*BL133)</f>
        <v>1</v>
      </c>
      <c r="DU133" s="17">
        <f>EXP(-Treasuries_01152013!DZ122*BM133)</f>
        <v>1</v>
      </c>
      <c r="DV133" s="17">
        <f>EXP(-Treasuries_01152013!EA122*BN133)</f>
        <v>1</v>
      </c>
      <c r="DW133" s="8" t="e">
        <f>SUMPRODUCT(BO133:DV133,Treasuries_01152013!K122:BR122)</f>
        <v>#DIV/0!</v>
      </c>
      <c r="DX133" s="11" t="e">
        <f t="shared" si="7"/>
        <v>#DIV/0!</v>
      </c>
    </row>
    <row r="134" spans="2:128">
      <c r="B134" s="10">
        <f>Treasuries_01152013!C123</f>
        <v>0.25</v>
      </c>
      <c r="C134" s="10">
        <f>Treasuries_01152013!E123</f>
        <v>99.953125</v>
      </c>
      <c r="D134" s="10">
        <f>Treasuries_01152013!F123</f>
        <v>99.96875</v>
      </c>
      <c r="E134" s="8">
        <f>Treasuries_01152013!H123</f>
        <v>2.0833333333333335</v>
      </c>
      <c r="F134" s="8">
        <f t="shared" si="8"/>
        <v>99.9609375</v>
      </c>
      <c r="G134" s="24" t="e">
        <f>IF(Treasuries_01152013!BT123=0,0,theta0+(theta1+theta2)*(1-EXP(-Treasuries_01152013!BT123/la))/(Treasuries_01152013!BT123/la)-theta2*EXP(-Treasuries_01152013!BT123/la))</f>
        <v>#DIV/0!</v>
      </c>
      <c r="H134" s="24" t="e">
        <f>IF(Treasuries_01152013!BU123=0,0,theta0+(theta1+theta2)*(1-EXP(-Treasuries_01152013!BU123/la))/(Treasuries_01152013!BU123/la)-theta2*EXP(-Treasuries_01152013!BU123/la))</f>
        <v>#DIV/0!</v>
      </c>
      <c r="I134" s="24" t="e">
        <f>IF(Treasuries_01152013!BV123=0,0,theta0+(theta1+theta2)*(1-EXP(-Treasuries_01152013!BV123/la))/(Treasuries_01152013!BV123/la)-theta2*EXP(-Treasuries_01152013!BV123/la))</f>
        <v>#DIV/0!</v>
      </c>
      <c r="J134" s="24" t="e">
        <f>IF(Treasuries_01152013!BW123=0,0,theta0+(theta1+theta2)*(1-EXP(-Treasuries_01152013!BW123/la))/(Treasuries_01152013!BW123/la)-theta2*EXP(-Treasuries_01152013!BW123/la))</f>
        <v>#DIV/0!</v>
      </c>
      <c r="K134" s="24" t="e">
        <f>IF(Treasuries_01152013!BX123=0,0,theta0+(theta1+theta2)*(1-EXP(-Treasuries_01152013!BX123/la))/(Treasuries_01152013!BX123/la)-theta2*EXP(-Treasuries_01152013!BX123/la))</f>
        <v>#DIV/0!</v>
      </c>
      <c r="L134" s="24">
        <f>IF(Treasuries_01152013!BY123=0,0,theta0+(theta1+theta2)*(1-EXP(-Treasuries_01152013!BY123/la))/(Treasuries_01152013!BY123/la)-theta2*EXP(-Treasuries_01152013!BY123/la))</f>
        <v>0</v>
      </c>
      <c r="M134" s="24">
        <f>IF(Treasuries_01152013!BZ123=0,0,theta0+(theta1+theta2)*(1-EXP(-Treasuries_01152013!BZ123/la))/(Treasuries_01152013!BZ123/la)-theta2*EXP(-Treasuries_01152013!BZ123/la))</f>
        <v>0</v>
      </c>
      <c r="N134" s="24">
        <f>IF(Treasuries_01152013!CA123=0,0,theta0+(theta1+theta2)*(1-EXP(-Treasuries_01152013!CA123/la))/(Treasuries_01152013!CA123/la)-theta2*EXP(-Treasuries_01152013!CA123/la))</f>
        <v>0</v>
      </c>
      <c r="O134" s="24">
        <f>IF(Treasuries_01152013!CB123=0,0,theta0+(theta1+theta2)*(1-EXP(-Treasuries_01152013!CB123/la))/(Treasuries_01152013!CB123/la)-theta2*EXP(-Treasuries_01152013!CB123/la))</f>
        <v>0</v>
      </c>
      <c r="P134" s="24">
        <f>IF(Treasuries_01152013!CC123=0,0,theta0+(theta1+theta2)*(1-EXP(-Treasuries_01152013!CC123/la))/(Treasuries_01152013!CC123/la)-theta2*EXP(-Treasuries_01152013!CC123/la))</f>
        <v>0</v>
      </c>
      <c r="Q134" s="24">
        <f>IF(Treasuries_01152013!CD123=0,0,theta0+(theta1+theta2)*(1-EXP(-Treasuries_01152013!CD123/la))/(Treasuries_01152013!CD123/la)-theta2*EXP(-Treasuries_01152013!CD123/la))</f>
        <v>0</v>
      </c>
      <c r="R134" s="24">
        <f>IF(Treasuries_01152013!CE123=0,0,theta0+(theta1+theta2)*(1-EXP(-Treasuries_01152013!CE123/la))/(Treasuries_01152013!CE123/la)-theta2*EXP(-Treasuries_01152013!CE123/la))</f>
        <v>0</v>
      </c>
      <c r="S134" s="24">
        <f>IF(Treasuries_01152013!CF123=0,0,theta0+(theta1+theta2)*(1-EXP(-Treasuries_01152013!CF123/la))/(Treasuries_01152013!CF123/la)-theta2*EXP(-Treasuries_01152013!CF123/la))</f>
        <v>0</v>
      </c>
      <c r="T134" s="24">
        <f>IF(Treasuries_01152013!CG123=0,0,theta0+(theta1+theta2)*(1-EXP(-Treasuries_01152013!CG123/la))/(Treasuries_01152013!CG123/la)-theta2*EXP(-Treasuries_01152013!CG123/la))</f>
        <v>0</v>
      </c>
      <c r="U134" s="24">
        <f>IF(Treasuries_01152013!CH123=0,0,theta0+(theta1+theta2)*(1-EXP(-Treasuries_01152013!CH123/la))/(Treasuries_01152013!CH123/la)-theta2*EXP(-Treasuries_01152013!CH123/la))</f>
        <v>0</v>
      </c>
      <c r="V134" s="24">
        <f>IF(Treasuries_01152013!CI123=0,0,theta0+(theta1+theta2)*(1-EXP(-Treasuries_01152013!CI123/la))/(Treasuries_01152013!CI123/la)-theta2*EXP(-Treasuries_01152013!CI123/la))</f>
        <v>0</v>
      </c>
      <c r="W134" s="24">
        <f>IF(Treasuries_01152013!CJ123=0,0,theta0+(theta1+theta2)*(1-EXP(-Treasuries_01152013!CJ123/la))/(Treasuries_01152013!CJ123/la)-theta2*EXP(-Treasuries_01152013!CJ123/la))</f>
        <v>0</v>
      </c>
      <c r="X134" s="24">
        <f>IF(Treasuries_01152013!CK123=0,0,theta0+(theta1+theta2)*(1-EXP(-Treasuries_01152013!CK123/la))/(Treasuries_01152013!CK123/la)-theta2*EXP(-Treasuries_01152013!CK123/la))</f>
        <v>0</v>
      </c>
      <c r="Y134" s="24">
        <f>IF(Treasuries_01152013!CL123=0,0,theta0+(theta1+theta2)*(1-EXP(-Treasuries_01152013!CL123/la))/(Treasuries_01152013!CL123/la)-theta2*EXP(-Treasuries_01152013!CL123/la))</f>
        <v>0</v>
      </c>
      <c r="Z134" s="24">
        <f>IF(Treasuries_01152013!CM123=0,0,theta0+(theta1+theta2)*(1-EXP(-Treasuries_01152013!CM123/la))/(Treasuries_01152013!CM123/la)-theta2*EXP(-Treasuries_01152013!CM123/la))</f>
        <v>0</v>
      </c>
      <c r="AA134" s="24">
        <f>IF(Treasuries_01152013!CN123=0,0,theta0+(theta1+theta2)*(1-EXP(-Treasuries_01152013!CN123/la))/(Treasuries_01152013!CN123/la)-theta2*EXP(-Treasuries_01152013!CN123/la))</f>
        <v>0</v>
      </c>
      <c r="AB134" s="24">
        <f>IF(Treasuries_01152013!CO123=0,0,theta0+(theta1+theta2)*(1-EXP(-Treasuries_01152013!CO123/la))/(Treasuries_01152013!CO123/la)-theta2*EXP(-Treasuries_01152013!CO123/la))</f>
        <v>0</v>
      </c>
      <c r="AC134" s="24">
        <f>IF(Treasuries_01152013!CP123=0,0,theta0+(theta1+theta2)*(1-EXP(-Treasuries_01152013!CP123/la))/(Treasuries_01152013!CP123/la)-theta2*EXP(-Treasuries_01152013!CP123/la))</f>
        <v>0</v>
      </c>
      <c r="AD134" s="24">
        <f>IF(Treasuries_01152013!CQ123=0,0,theta0+(theta1+theta2)*(1-EXP(-Treasuries_01152013!CQ123/la))/(Treasuries_01152013!CQ123/la)-theta2*EXP(-Treasuries_01152013!CQ123/la))</f>
        <v>0</v>
      </c>
      <c r="AE134" s="24">
        <f>IF(Treasuries_01152013!CR123=0,0,theta0+(theta1+theta2)*(1-EXP(-Treasuries_01152013!CR123/la))/(Treasuries_01152013!CR123/la)-theta2*EXP(-Treasuries_01152013!CR123/la))</f>
        <v>0</v>
      </c>
      <c r="AF134" s="24">
        <f>IF(Treasuries_01152013!CS123=0,0,theta0+(theta1+theta2)*(1-EXP(-Treasuries_01152013!CS123/la))/(Treasuries_01152013!CS123/la)-theta2*EXP(-Treasuries_01152013!CS123/la))</f>
        <v>0</v>
      </c>
      <c r="AG134" s="24">
        <f>IF(Treasuries_01152013!CT123=0,0,theta0+(theta1+theta2)*(1-EXP(-Treasuries_01152013!CT123/la))/(Treasuries_01152013!CT123/la)-theta2*EXP(-Treasuries_01152013!CT123/la))</f>
        <v>0</v>
      </c>
      <c r="AH134" s="24">
        <f>IF(Treasuries_01152013!CU123=0,0,theta0+(theta1+theta2)*(1-EXP(-Treasuries_01152013!CU123/la))/(Treasuries_01152013!CU123/la)-theta2*EXP(-Treasuries_01152013!CU123/la))</f>
        <v>0</v>
      </c>
      <c r="AI134" s="24">
        <f>IF(Treasuries_01152013!CV123=0,0,theta0+(theta1+theta2)*(1-EXP(-Treasuries_01152013!CV123/la))/(Treasuries_01152013!CV123/la)-theta2*EXP(-Treasuries_01152013!CV123/la))</f>
        <v>0</v>
      </c>
      <c r="AJ134" s="24">
        <f>IF(Treasuries_01152013!CW123=0,0,theta0+(theta1+theta2)*(1-EXP(-Treasuries_01152013!CW123/la))/(Treasuries_01152013!CW123/la)-theta2*EXP(-Treasuries_01152013!CW123/la))</f>
        <v>0</v>
      </c>
      <c r="AK134" s="24">
        <f>IF(Treasuries_01152013!CX123=0,0,theta0+(theta1+theta2)*(1-EXP(-Treasuries_01152013!CX123/la))/(Treasuries_01152013!CX123/la)-theta2*EXP(-Treasuries_01152013!CX123/la))</f>
        <v>0</v>
      </c>
      <c r="AL134" s="24">
        <f>IF(Treasuries_01152013!CY123=0,0,theta0+(theta1+theta2)*(1-EXP(-Treasuries_01152013!CY123/la))/(Treasuries_01152013!CY123/la)-theta2*EXP(-Treasuries_01152013!CY123/la))</f>
        <v>0</v>
      </c>
      <c r="AM134" s="24">
        <f>IF(Treasuries_01152013!CZ123=0,0,theta0+(theta1+theta2)*(1-EXP(-Treasuries_01152013!CZ123/la))/(Treasuries_01152013!CZ123/la)-theta2*EXP(-Treasuries_01152013!CZ123/la))</f>
        <v>0</v>
      </c>
      <c r="AN134" s="24">
        <f>IF(Treasuries_01152013!DA123=0,0,theta0+(theta1+theta2)*(1-EXP(-Treasuries_01152013!DA123/la))/(Treasuries_01152013!DA123/la)-theta2*EXP(-Treasuries_01152013!DA123/la))</f>
        <v>0</v>
      </c>
      <c r="AO134" s="24">
        <f>IF(Treasuries_01152013!DB123=0,0,theta0+(theta1+theta2)*(1-EXP(-Treasuries_01152013!DB123/la))/(Treasuries_01152013!DB123/la)-theta2*EXP(-Treasuries_01152013!DB123/la))</f>
        <v>0</v>
      </c>
      <c r="AP134" s="24">
        <f>IF(Treasuries_01152013!DC123=0,0,theta0+(theta1+theta2)*(1-EXP(-Treasuries_01152013!DC123/la))/(Treasuries_01152013!DC123/la)-theta2*EXP(-Treasuries_01152013!DC123/la))</f>
        <v>0</v>
      </c>
      <c r="AQ134" s="24">
        <f>IF(Treasuries_01152013!DD123=0,0,theta0+(theta1+theta2)*(1-EXP(-Treasuries_01152013!DD123/la))/(Treasuries_01152013!DD123/la)-theta2*EXP(-Treasuries_01152013!DD123/la))</f>
        <v>0</v>
      </c>
      <c r="AR134" s="24">
        <f>IF(Treasuries_01152013!DE123=0,0,theta0+(theta1+theta2)*(1-EXP(-Treasuries_01152013!DE123/la))/(Treasuries_01152013!DE123/la)-theta2*EXP(-Treasuries_01152013!DE123/la))</f>
        <v>0</v>
      </c>
      <c r="AS134" s="24">
        <f>IF(Treasuries_01152013!DF123=0,0,theta0+(theta1+theta2)*(1-EXP(-Treasuries_01152013!DF123/la))/(Treasuries_01152013!DF123/la)-theta2*EXP(-Treasuries_01152013!DF123/la))</f>
        <v>0</v>
      </c>
      <c r="AT134" s="24">
        <f>IF(Treasuries_01152013!DG123=0,0,theta0+(theta1+theta2)*(1-EXP(-Treasuries_01152013!DG123/la))/(Treasuries_01152013!DG123/la)-theta2*EXP(-Treasuries_01152013!DG123/la))</f>
        <v>0</v>
      </c>
      <c r="AU134" s="24">
        <f>IF(Treasuries_01152013!DH123=0,0,theta0+(theta1+theta2)*(1-EXP(-Treasuries_01152013!DH123/la))/(Treasuries_01152013!DH123/la)-theta2*EXP(-Treasuries_01152013!DH123/la))</f>
        <v>0</v>
      </c>
      <c r="AV134" s="24">
        <f>IF(Treasuries_01152013!DI123=0,0,theta0+(theta1+theta2)*(1-EXP(-Treasuries_01152013!DI123/la))/(Treasuries_01152013!DI123/la)-theta2*EXP(-Treasuries_01152013!DI123/la))</f>
        <v>0</v>
      </c>
      <c r="AW134" s="24">
        <f>IF(Treasuries_01152013!DJ123=0,0,theta0+(theta1+theta2)*(1-EXP(-Treasuries_01152013!DJ123/la))/(Treasuries_01152013!DJ123/la)-theta2*EXP(-Treasuries_01152013!DJ123/la))</f>
        <v>0</v>
      </c>
      <c r="AX134" s="24">
        <f>IF(Treasuries_01152013!DK123=0,0,theta0+(theta1+theta2)*(1-EXP(-Treasuries_01152013!DK123/la))/(Treasuries_01152013!DK123/la)-theta2*EXP(-Treasuries_01152013!DK123/la))</f>
        <v>0</v>
      </c>
      <c r="AY134" s="24">
        <f>IF(Treasuries_01152013!DL123=0,0,theta0+(theta1+theta2)*(1-EXP(-Treasuries_01152013!DL123/la))/(Treasuries_01152013!DL123/la)-theta2*EXP(-Treasuries_01152013!DL123/la))</f>
        <v>0</v>
      </c>
      <c r="AZ134" s="24">
        <f>IF(Treasuries_01152013!DM123=0,0,theta0+(theta1+theta2)*(1-EXP(-Treasuries_01152013!DM123/la))/(Treasuries_01152013!DM123/la)-theta2*EXP(-Treasuries_01152013!DM123/la))</f>
        <v>0</v>
      </c>
      <c r="BA134" s="24">
        <f>IF(Treasuries_01152013!DN123=0,0,theta0+(theta1+theta2)*(1-EXP(-Treasuries_01152013!DN123/la))/(Treasuries_01152013!DN123/la)-theta2*EXP(-Treasuries_01152013!DN123/la))</f>
        <v>0</v>
      </c>
      <c r="BB134" s="24">
        <f>IF(Treasuries_01152013!DO123=0,0,theta0+(theta1+theta2)*(1-EXP(-Treasuries_01152013!DO123/la))/(Treasuries_01152013!DO123/la)-theta2*EXP(-Treasuries_01152013!DO123/la))</f>
        <v>0</v>
      </c>
      <c r="BC134" s="24">
        <f>IF(Treasuries_01152013!DP123=0,0,theta0+(theta1+theta2)*(1-EXP(-Treasuries_01152013!DP123/la))/(Treasuries_01152013!DP123/la)-theta2*EXP(-Treasuries_01152013!DP123/la))</f>
        <v>0</v>
      </c>
      <c r="BD134" s="24">
        <f>IF(Treasuries_01152013!DQ123=0,0,theta0+(theta1+theta2)*(1-EXP(-Treasuries_01152013!DQ123/la))/(Treasuries_01152013!DQ123/la)-theta2*EXP(-Treasuries_01152013!DQ123/la))</f>
        <v>0</v>
      </c>
      <c r="BE134" s="24">
        <f>IF(Treasuries_01152013!DR123=0,0,theta0+(theta1+theta2)*(1-EXP(-Treasuries_01152013!DR123/la))/(Treasuries_01152013!DR123/la)-theta2*EXP(-Treasuries_01152013!DR123/la))</f>
        <v>0</v>
      </c>
      <c r="BF134" s="24">
        <f>IF(Treasuries_01152013!DS123=0,0,theta0+(theta1+theta2)*(1-EXP(-Treasuries_01152013!DS123/la))/(Treasuries_01152013!DS123/la)-theta2*EXP(-Treasuries_01152013!DS123/la))</f>
        <v>0</v>
      </c>
      <c r="BG134" s="24">
        <f>IF(Treasuries_01152013!DT123=0,0,theta0+(theta1+theta2)*(1-EXP(-Treasuries_01152013!DT123/la))/(Treasuries_01152013!DT123/la)-theta2*EXP(-Treasuries_01152013!DT123/la))</f>
        <v>0</v>
      </c>
      <c r="BH134" s="24">
        <f>IF(Treasuries_01152013!DU123=0,0,theta0+(theta1+theta2)*(1-EXP(-Treasuries_01152013!DU123/la))/(Treasuries_01152013!DU123/la)-theta2*EXP(-Treasuries_01152013!DU123/la))</f>
        <v>0</v>
      </c>
      <c r="BI134" s="24">
        <f>IF(Treasuries_01152013!DV123=0,0,theta0+(theta1+theta2)*(1-EXP(-Treasuries_01152013!DV123/la))/(Treasuries_01152013!DV123/la)-theta2*EXP(-Treasuries_01152013!DV123/la))</f>
        <v>0</v>
      </c>
      <c r="BJ134" s="24">
        <f>IF(Treasuries_01152013!DW123=0,0,theta0+(theta1+theta2)*(1-EXP(-Treasuries_01152013!DW123/la))/(Treasuries_01152013!DW123/la)-theta2*EXP(-Treasuries_01152013!DW123/la))</f>
        <v>0</v>
      </c>
      <c r="BK134" s="24">
        <f>IF(Treasuries_01152013!DX123=0,0,theta0+(theta1+theta2)*(1-EXP(-Treasuries_01152013!DX123/la))/(Treasuries_01152013!DX123/la)-theta2*EXP(-Treasuries_01152013!DX123/la))</f>
        <v>0</v>
      </c>
      <c r="BL134" s="24">
        <f>IF(Treasuries_01152013!DY123=0,0,theta0+(theta1+theta2)*(1-EXP(-Treasuries_01152013!DY123/la))/(Treasuries_01152013!DY123/la)-theta2*EXP(-Treasuries_01152013!DY123/la))</f>
        <v>0</v>
      </c>
      <c r="BM134" s="24">
        <f>IF(Treasuries_01152013!DZ123=0,0,theta0+(theta1+theta2)*(1-EXP(-Treasuries_01152013!DZ123/la))/(Treasuries_01152013!DZ123/la)-theta2*EXP(-Treasuries_01152013!DZ123/la))</f>
        <v>0</v>
      </c>
      <c r="BN134" s="24">
        <f>IF(Treasuries_01152013!EA123=0,0,theta0+(theta1+theta2)*(1-EXP(-Treasuries_01152013!EA123/la))/(Treasuries_01152013!EA123/la)-theta2*EXP(-Treasuries_01152013!EA123/la))</f>
        <v>0</v>
      </c>
      <c r="BO134" s="17" t="e">
        <f>EXP(-Treasuries_01152013!BT123*G134)</f>
        <v>#DIV/0!</v>
      </c>
      <c r="BP134" s="17" t="e">
        <f>EXP(-Treasuries_01152013!BU123*H134)</f>
        <v>#DIV/0!</v>
      </c>
      <c r="BQ134" s="17" t="e">
        <f>EXP(-Treasuries_01152013!BV123*I134)</f>
        <v>#DIV/0!</v>
      </c>
      <c r="BR134" s="17" t="e">
        <f>EXP(-Treasuries_01152013!BW123*J134)</f>
        <v>#DIV/0!</v>
      </c>
      <c r="BS134" s="17" t="e">
        <f>EXP(-Treasuries_01152013!BX123*K134)</f>
        <v>#DIV/0!</v>
      </c>
      <c r="BT134" s="17">
        <f>EXP(-Treasuries_01152013!BY123*L134)</f>
        <v>1</v>
      </c>
      <c r="BU134" s="17">
        <f>EXP(-Treasuries_01152013!BZ123*M134)</f>
        <v>1</v>
      </c>
      <c r="BV134" s="17">
        <f>EXP(-Treasuries_01152013!CA123*N134)</f>
        <v>1</v>
      </c>
      <c r="BW134" s="17">
        <f>EXP(-Treasuries_01152013!CB123*O134)</f>
        <v>1</v>
      </c>
      <c r="BX134" s="17">
        <f>EXP(-Treasuries_01152013!CC123*P134)</f>
        <v>1</v>
      </c>
      <c r="BY134" s="17">
        <f>EXP(-Treasuries_01152013!CD123*Q134)</f>
        <v>1</v>
      </c>
      <c r="BZ134" s="17">
        <f>EXP(-Treasuries_01152013!CE123*R134)</f>
        <v>1</v>
      </c>
      <c r="CA134" s="17">
        <f>EXP(-Treasuries_01152013!CF123*S134)</f>
        <v>1</v>
      </c>
      <c r="CB134" s="17">
        <f>EXP(-Treasuries_01152013!CG123*T134)</f>
        <v>1</v>
      </c>
      <c r="CC134" s="17">
        <f>EXP(-Treasuries_01152013!CH123*U134)</f>
        <v>1</v>
      </c>
      <c r="CD134" s="17">
        <f>EXP(-Treasuries_01152013!CI123*V134)</f>
        <v>1</v>
      </c>
      <c r="CE134" s="17">
        <f>EXP(-Treasuries_01152013!CJ123*W134)</f>
        <v>1</v>
      </c>
      <c r="CF134" s="17">
        <f>EXP(-Treasuries_01152013!CK123*X134)</f>
        <v>1</v>
      </c>
      <c r="CG134" s="17">
        <f>EXP(-Treasuries_01152013!CL123*Y134)</f>
        <v>1</v>
      </c>
      <c r="CH134" s="17">
        <f>EXP(-Treasuries_01152013!CM123*Z134)</f>
        <v>1</v>
      </c>
      <c r="CI134" s="17">
        <f>EXP(-Treasuries_01152013!CN123*AA134)</f>
        <v>1</v>
      </c>
      <c r="CJ134" s="17">
        <f>EXP(-Treasuries_01152013!CO123*AB134)</f>
        <v>1</v>
      </c>
      <c r="CK134" s="17">
        <f>EXP(-Treasuries_01152013!CP123*AC134)</f>
        <v>1</v>
      </c>
      <c r="CL134" s="17">
        <f>EXP(-Treasuries_01152013!CQ123*AD134)</f>
        <v>1</v>
      </c>
      <c r="CM134" s="17">
        <f>EXP(-Treasuries_01152013!CR123*AE134)</f>
        <v>1</v>
      </c>
      <c r="CN134" s="17">
        <f>EXP(-Treasuries_01152013!CS123*AF134)</f>
        <v>1</v>
      </c>
      <c r="CO134" s="17">
        <f>EXP(-Treasuries_01152013!CT123*AG134)</f>
        <v>1</v>
      </c>
      <c r="CP134" s="17">
        <f>EXP(-Treasuries_01152013!CU123*AH134)</f>
        <v>1</v>
      </c>
      <c r="CQ134" s="17">
        <f>EXP(-Treasuries_01152013!CV123*AI134)</f>
        <v>1</v>
      </c>
      <c r="CR134" s="17">
        <f>EXP(-Treasuries_01152013!CW123*AJ134)</f>
        <v>1</v>
      </c>
      <c r="CS134" s="17">
        <f>EXP(-Treasuries_01152013!CX123*AK134)</f>
        <v>1</v>
      </c>
      <c r="CT134" s="17">
        <f>EXP(-Treasuries_01152013!CY123*AL134)</f>
        <v>1</v>
      </c>
      <c r="CU134" s="17">
        <f>EXP(-Treasuries_01152013!CZ123*AM134)</f>
        <v>1</v>
      </c>
      <c r="CV134" s="17">
        <f>EXP(-Treasuries_01152013!DA123*AN134)</f>
        <v>1</v>
      </c>
      <c r="CW134" s="17">
        <f>EXP(-Treasuries_01152013!DB123*AO134)</f>
        <v>1</v>
      </c>
      <c r="CX134" s="17">
        <f>EXP(-Treasuries_01152013!DC123*AP134)</f>
        <v>1</v>
      </c>
      <c r="CY134" s="17">
        <f>EXP(-Treasuries_01152013!DD123*AQ134)</f>
        <v>1</v>
      </c>
      <c r="CZ134" s="17">
        <f>EXP(-Treasuries_01152013!DE123*AR134)</f>
        <v>1</v>
      </c>
      <c r="DA134" s="17">
        <f>EXP(-Treasuries_01152013!DF123*AS134)</f>
        <v>1</v>
      </c>
      <c r="DB134" s="17">
        <f>EXP(-Treasuries_01152013!DG123*AT134)</f>
        <v>1</v>
      </c>
      <c r="DC134" s="17">
        <f>EXP(-Treasuries_01152013!DH123*AU134)</f>
        <v>1</v>
      </c>
      <c r="DD134" s="17">
        <f>EXP(-Treasuries_01152013!DI123*AV134)</f>
        <v>1</v>
      </c>
      <c r="DE134" s="17">
        <f>EXP(-Treasuries_01152013!DJ123*AW134)</f>
        <v>1</v>
      </c>
      <c r="DF134" s="17">
        <f>EXP(-Treasuries_01152013!DK123*AX134)</f>
        <v>1</v>
      </c>
      <c r="DG134" s="17">
        <f>EXP(-Treasuries_01152013!DL123*AY134)</f>
        <v>1</v>
      </c>
      <c r="DH134" s="17">
        <f>EXP(-Treasuries_01152013!DM123*AZ134)</f>
        <v>1</v>
      </c>
      <c r="DI134" s="17">
        <f>EXP(-Treasuries_01152013!DN123*BA134)</f>
        <v>1</v>
      </c>
      <c r="DJ134" s="17">
        <f>EXP(-Treasuries_01152013!DO123*BB134)</f>
        <v>1</v>
      </c>
      <c r="DK134" s="17">
        <f>EXP(-Treasuries_01152013!DP123*BC134)</f>
        <v>1</v>
      </c>
      <c r="DL134" s="17">
        <f>EXP(-Treasuries_01152013!DQ123*BD134)</f>
        <v>1</v>
      </c>
      <c r="DM134" s="17">
        <f>EXP(-Treasuries_01152013!DR123*BE134)</f>
        <v>1</v>
      </c>
      <c r="DN134" s="17">
        <f>EXP(-Treasuries_01152013!DS123*BF134)</f>
        <v>1</v>
      </c>
      <c r="DO134" s="17">
        <f>EXP(-Treasuries_01152013!DT123*BG134)</f>
        <v>1</v>
      </c>
      <c r="DP134" s="17">
        <f>EXP(-Treasuries_01152013!DU123*BH134)</f>
        <v>1</v>
      </c>
      <c r="DQ134" s="17">
        <f>EXP(-Treasuries_01152013!DV123*BI134)</f>
        <v>1</v>
      </c>
      <c r="DR134" s="17">
        <f>EXP(-Treasuries_01152013!DW123*BJ134)</f>
        <v>1</v>
      </c>
      <c r="DS134" s="17">
        <f>EXP(-Treasuries_01152013!DX123*BK134)</f>
        <v>1</v>
      </c>
      <c r="DT134" s="17">
        <f>EXP(-Treasuries_01152013!DY123*BL134)</f>
        <v>1</v>
      </c>
      <c r="DU134" s="17">
        <f>EXP(-Treasuries_01152013!DZ123*BM134)</f>
        <v>1</v>
      </c>
      <c r="DV134" s="17">
        <f>EXP(-Treasuries_01152013!EA123*BN134)</f>
        <v>1</v>
      </c>
      <c r="DW134" s="8" t="e">
        <f>SUMPRODUCT(BO134:DV134,Treasuries_01152013!K123:BR123)</f>
        <v>#DIV/0!</v>
      </c>
      <c r="DX134" s="11" t="e">
        <f t="shared" si="7"/>
        <v>#DIV/0!</v>
      </c>
    </row>
    <row r="135" spans="2:128">
      <c r="B135" s="10">
        <f>Treasuries_01152013!C124</f>
        <v>4</v>
      </c>
      <c r="C135" s="10">
        <f>Treasuries_01152013!E124</f>
        <v>107.726562</v>
      </c>
      <c r="D135" s="10">
        <f>Treasuries_01152013!F124</f>
        <v>107.734375</v>
      </c>
      <c r="E135" s="8">
        <f>Treasuries_01152013!H124</f>
        <v>2.0833333333333335</v>
      </c>
      <c r="F135" s="8">
        <f t="shared" si="8"/>
        <v>107.7304685</v>
      </c>
      <c r="G135" s="24" t="e">
        <f>IF(Treasuries_01152013!BT124=0,0,theta0+(theta1+theta2)*(1-EXP(-Treasuries_01152013!BT124/la))/(Treasuries_01152013!BT124/la)-theta2*EXP(-Treasuries_01152013!BT124/la))</f>
        <v>#DIV/0!</v>
      </c>
      <c r="H135" s="24" t="e">
        <f>IF(Treasuries_01152013!BU124=0,0,theta0+(theta1+theta2)*(1-EXP(-Treasuries_01152013!BU124/la))/(Treasuries_01152013!BU124/la)-theta2*EXP(-Treasuries_01152013!BU124/la))</f>
        <v>#DIV/0!</v>
      </c>
      <c r="I135" s="24" t="e">
        <f>IF(Treasuries_01152013!BV124=0,0,theta0+(theta1+theta2)*(1-EXP(-Treasuries_01152013!BV124/la))/(Treasuries_01152013!BV124/la)-theta2*EXP(-Treasuries_01152013!BV124/la))</f>
        <v>#DIV/0!</v>
      </c>
      <c r="J135" s="24" t="e">
        <f>IF(Treasuries_01152013!BW124=0,0,theta0+(theta1+theta2)*(1-EXP(-Treasuries_01152013!BW124/la))/(Treasuries_01152013!BW124/la)-theta2*EXP(-Treasuries_01152013!BW124/la))</f>
        <v>#DIV/0!</v>
      </c>
      <c r="K135" s="24" t="e">
        <f>IF(Treasuries_01152013!BX124=0,0,theta0+(theta1+theta2)*(1-EXP(-Treasuries_01152013!BX124/la))/(Treasuries_01152013!BX124/la)-theta2*EXP(-Treasuries_01152013!BX124/la))</f>
        <v>#DIV/0!</v>
      </c>
      <c r="L135" s="24">
        <f>IF(Treasuries_01152013!BY124=0,0,theta0+(theta1+theta2)*(1-EXP(-Treasuries_01152013!BY124/la))/(Treasuries_01152013!BY124/la)-theta2*EXP(-Treasuries_01152013!BY124/la))</f>
        <v>0</v>
      </c>
      <c r="M135" s="24">
        <f>IF(Treasuries_01152013!BZ124=0,0,theta0+(theta1+theta2)*(1-EXP(-Treasuries_01152013!BZ124/la))/(Treasuries_01152013!BZ124/la)-theta2*EXP(-Treasuries_01152013!BZ124/la))</f>
        <v>0</v>
      </c>
      <c r="N135" s="24">
        <f>IF(Treasuries_01152013!CA124=0,0,theta0+(theta1+theta2)*(1-EXP(-Treasuries_01152013!CA124/la))/(Treasuries_01152013!CA124/la)-theta2*EXP(-Treasuries_01152013!CA124/la))</f>
        <v>0</v>
      </c>
      <c r="O135" s="24">
        <f>IF(Treasuries_01152013!CB124=0,0,theta0+(theta1+theta2)*(1-EXP(-Treasuries_01152013!CB124/la))/(Treasuries_01152013!CB124/la)-theta2*EXP(-Treasuries_01152013!CB124/la))</f>
        <v>0</v>
      </c>
      <c r="P135" s="24">
        <f>IF(Treasuries_01152013!CC124=0,0,theta0+(theta1+theta2)*(1-EXP(-Treasuries_01152013!CC124/la))/(Treasuries_01152013!CC124/la)-theta2*EXP(-Treasuries_01152013!CC124/la))</f>
        <v>0</v>
      </c>
      <c r="Q135" s="24">
        <f>IF(Treasuries_01152013!CD124=0,0,theta0+(theta1+theta2)*(1-EXP(-Treasuries_01152013!CD124/la))/(Treasuries_01152013!CD124/la)-theta2*EXP(-Treasuries_01152013!CD124/la))</f>
        <v>0</v>
      </c>
      <c r="R135" s="24">
        <f>IF(Treasuries_01152013!CE124=0,0,theta0+(theta1+theta2)*(1-EXP(-Treasuries_01152013!CE124/la))/(Treasuries_01152013!CE124/la)-theta2*EXP(-Treasuries_01152013!CE124/la))</f>
        <v>0</v>
      </c>
      <c r="S135" s="24">
        <f>IF(Treasuries_01152013!CF124=0,0,theta0+(theta1+theta2)*(1-EXP(-Treasuries_01152013!CF124/la))/(Treasuries_01152013!CF124/la)-theta2*EXP(-Treasuries_01152013!CF124/la))</f>
        <v>0</v>
      </c>
      <c r="T135" s="24">
        <f>IF(Treasuries_01152013!CG124=0,0,theta0+(theta1+theta2)*(1-EXP(-Treasuries_01152013!CG124/la))/(Treasuries_01152013!CG124/la)-theta2*EXP(-Treasuries_01152013!CG124/la))</f>
        <v>0</v>
      </c>
      <c r="U135" s="24">
        <f>IF(Treasuries_01152013!CH124=0,0,theta0+(theta1+theta2)*(1-EXP(-Treasuries_01152013!CH124/la))/(Treasuries_01152013!CH124/la)-theta2*EXP(-Treasuries_01152013!CH124/la))</f>
        <v>0</v>
      </c>
      <c r="V135" s="24">
        <f>IF(Treasuries_01152013!CI124=0,0,theta0+(theta1+theta2)*(1-EXP(-Treasuries_01152013!CI124/la))/(Treasuries_01152013!CI124/la)-theta2*EXP(-Treasuries_01152013!CI124/la))</f>
        <v>0</v>
      </c>
      <c r="W135" s="24">
        <f>IF(Treasuries_01152013!CJ124=0,0,theta0+(theta1+theta2)*(1-EXP(-Treasuries_01152013!CJ124/la))/(Treasuries_01152013!CJ124/la)-theta2*EXP(-Treasuries_01152013!CJ124/la))</f>
        <v>0</v>
      </c>
      <c r="X135" s="24">
        <f>IF(Treasuries_01152013!CK124=0,0,theta0+(theta1+theta2)*(1-EXP(-Treasuries_01152013!CK124/la))/(Treasuries_01152013!CK124/la)-theta2*EXP(-Treasuries_01152013!CK124/la))</f>
        <v>0</v>
      </c>
      <c r="Y135" s="24">
        <f>IF(Treasuries_01152013!CL124=0,0,theta0+(theta1+theta2)*(1-EXP(-Treasuries_01152013!CL124/la))/(Treasuries_01152013!CL124/la)-theta2*EXP(-Treasuries_01152013!CL124/la))</f>
        <v>0</v>
      </c>
      <c r="Z135" s="24">
        <f>IF(Treasuries_01152013!CM124=0,0,theta0+(theta1+theta2)*(1-EXP(-Treasuries_01152013!CM124/la))/(Treasuries_01152013!CM124/la)-theta2*EXP(-Treasuries_01152013!CM124/la))</f>
        <v>0</v>
      </c>
      <c r="AA135" s="24">
        <f>IF(Treasuries_01152013!CN124=0,0,theta0+(theta1+theta2)*(1-EXP(-Treasuries_01152013!CN124/la))/(Treasuries_01152013!CN124/la)-theta2*EXP(-Treasuries_01152013!CN124/la))</f>
        <v>0</v>
      </c>
      <c r="AB135" s="24">
        <f>IF(Treasuries_01152013!CO124=0,0,theta0+(theta1+theta2)*(1-EXP(-Treasuries_01152013!CO124/la))/(Treasuries_01152013!CO124/la)-theta2*EXP(-Treasuries_01152013!CO124/la))</f>
        <v>0</v>
      </c>
      <c r="AC135" s="24">
        <f>IF(Treasuries_01152013!CP124=0,0,theta0+(theta1+theta2)*(1-EXP(-Treasuries_01152013!CP124/la))/(Treasuries_01152013!CP124/la)-theta2*EXP(-Treasuries_01152013!CP124/la))</f>
        <v>0</v>
      </c>
      <c r="AD135" s="24">
        <f>IF(Treasuries_01152013!CQ124=0,0,theta0+(theta1+theta2)*(1-EXP(-Treasuries_01152013!CQ124/la))/(Treasuries_01152013!CQ124/la)-theta2*EXP(-Treasuries_01152013!CQ124/la))</f>
        <v>0</v>
      </c>
      <c r="AE135" s="24">
        <f>IF(Treasuries_01152013!CR124=0,0,theta0+(theta1+theta2)*(1-EXP(-Treasuries_01152013!CR124/la))/(Treasuries_01152013!CR124/la)-theta2*EXP(-Treasuries_01152013!CR124/la))</f>
        <v>0</v>
      </c>
      <c r="AF135" s="24">
        <f>IF(Treasuries_01152013!CS124=0,0,theta0+(theta1+theta2)*(1-EXP(-Treasuries_01152013!CS124/la))/(Treasuries_01152013!CS124/la)-theta2*EXP(-Treasuries_01152013!CS124/la))</f>
        <v>0</v>
      </c>
      <c r="AG135" s="24">
        <f>IF(Treasuries_01152013!CT124=0,0,theta0+(theta1+theta2)*(1-EXP(-Treasuries_01152013!CT124/la))/(Treasuries_01152013!CT124/la)-theta2*EXP(-Treasuries_01152013!CT124/la))</f>
        <v>0</v>
      </c>
      <c r="AH135" s="24">
        <f>IF(Treasuries_01152013!CU124=0,0,theta0+(theta1+theta2)*(1-EXP(-Treasuries_01152013!CU124/la))/(Treasuries_01152013!CU124/la)-theta2*EXP(-Treasuries_01152013!CU124/la))</f>
        <v>0</v>
      </c>
      <c r="AI135" s="24">
        <f>IF(Treasuries_01152013!CV124=0,0,theta0+(theta1+theta2)*(1-EXP(-Treasuries_01152013!CV124/la))/(Treasuries_01152013!CV124/la)-theta2*EXP(-Treasuries_01152013!CV124/la))</f>
        <v>0</v>
      </c>
      <c r="AJ135" s="24">
        <f>IF(Treasuries_01152013!CW124=0,0,theta0+(theta1+theta2)*(1-EXP(-Treasuries_01152013!CW124/la))/(Treasuries_01152013!CW124/la)-theta2*EXP(-Treasuries_01152013!CW124/la))</f>
        <v>0</v>
      </c>
      <c r="AK135" s="24">
        <f>IF(Treasuries_01152013!CX124=0,0,theta0+(theta1+theta2)*(1-EXP(-Treasuries_01152013!CX124/la))/(Treasuries_01152013!CX124/la)-theta2*EXP(-Treasuries_01152013!CX124/la))</f>
        <v>0</v>
      </c>
      <c r="AL135" s="24">
        <f>IF(Treasuries_01152013!CY124=0,0,theta0+(theta1+theta2)*(1-EXP(-Treasuries_01152013!CY124/la))/(Treasuries_01152013!CY124/la)-theta2*EXP(-Treasuries_01152013!CY124/la))</f>
        <v>0</v>
      </c>
      <c r="AM135" s="24">
        <f>IF(Treasuries_01152013!CZ124=0,0,theta0+(theta1+theta2)*(1-EXP(-Treasuries_01152013!CZ124/la))/(Treasuries_01152013!CZ124/la)-theta2*EXP(-Treasuries_01152013!CZ124/la))</f>
        <v>0</v>
      </c>
      <c r="AN135" s="24">
        <f>IF(Treasuries_01152013!DA124=0,0,theta0+(theta1+theta2)*(1-EXP(-Treasuries_01152013!DA124/la))/(Treasuries_01152013!DA124/la)-theta2*EXP(-Treasuries_01152013!DA124/la))</f>
        <v>0</v>
      </c>
      <c r="AO135" s="24">
        <f>IF(Treasuries_01152013!DB124=0,0,theta0+(theta1+theta2)*(1-EXP(-Treasuries_01152013!DB124/la))/(Treasuries_01152013!DB124/la)-theta2*EXP(-Treasuries_01152013!DB124/la))</f>
        <v>0</v>
      </c>
      <c r="AP135" s="24">
        <f>IF(Treasuries_01152013!DC124=0,0,theta0+(theta1+theta2)*(1-EXP(-Treasuries_01152013!DC124/la))/(Treasuries_01152013!DC124/la)-theta2*EXP(-Treasuries_01152013!DC124/la))</f>
        <v>0</v>
      </c>
      <c r="AQ135" s="24">
        <f>IF(Treasuries_01152013!DD124=0,0,theta0+(theta1+theta2)*(1-EXP(-Treasuries_01152013!DD124/la))/(Treasuries_01152013!DD124/la)-theta2*EXP(-Treasuries_01152013!DD124/la))</f>
        <v>0</v>
      </c>
      <c r="AR135" s="24">
        <f>IF(Treasuries_01152013!DE124=0,0,theta0+(theta1+theta2)*(1-EXP(-Treasuries_01152013!DE124/la))/(Treasuries_01152013!DE124/la)-theta2*EXP(-Treasuries_01152013!DE124/la))</f>
        <v>0</v>
      </c>
      <c r="AS135" s="24">
        <f>IF(Treasuries_01152013!DF124=0,0,theta0+(theta1+theta2)*(1-EXP(-Treasuries_01152013!DF124/la))/(Treasuries_01152013!DF124/la)-theta2*EXP(-Treasuries_01152013!DF124/la))</f>
        <v>0</v>
      </c>
      <c r="AT135" s="24">
        <f>IF(Treasuries_01152013!DG124=0,0,theta0+(theta1+theta2)*(1-EXP(-Treasuries_01152013!DG124/la))/(Treasuries_01152013!DG124/la)-theta2*EXP(-Treasuries_01152013!DG124/la))</f>
        <v>0</v>
      </c>
      <c r="AU135" s="24">
        <f>IF(Treasuries_01152013!DH124=0,0,theta0+(theta1+theta2)*(1-EXP(-Treasuries_01152013!DH124/la))/(Treasuries_01152013!DH124/la)-theta2*EXP(-Treasuries_01152013!DH124/la))</f>
        <v>0</v>
      </c>
      <c r="AV135" s="24">
        <f>IF(Treasuries_01152013!DI124=0,0,theta0+(theta1+theta2)*(1-EXP(-Treasuries_01152013!DI124/la))/(Treasuries_01152013!DI124/la)-theta2*EXP(-Treasuries_01152013!DI124/la))</f>
        <v>0</v>
      </c>
      <c r="AW135" s="24">
        <f>IF(Treasuries_01152013!DJ124=0,0,theta0+(theta1+theta2)*(1-EXP(-Treasuries_01152013!DJ124/la))/(Treasuries_01152013!DJ124/la)-theta2*EXP(-Treasuries_01152013!DJ124/la))</f>
        <v>0</v>
      </c>
      <c r="AX135" s="24">
        <f>IF(Treasuries_01152013!DK124=0,0,theta0+(theta1+theta2)*(1-EXP(-Treasuries_01152013!DK124/la))/(Treasuries_01152013!DK124/la)-theta2*EXP(-Treasuries_01152013!DK124/la))</f>
        <v>0</v>
      </c>
      <c r="AY135" s="24">
        <f>IF(Treasuries_01152013!DL124=0,0,theta0+(theta1+theta2)*(1-EXP(-Treasuries_01152013!DL124/la))/(Treasuries_01152013!DL124/la)-theta2*EXP(-Treasuries_01152013!DL124/la))</f>
        <v>0</v>
      </c>
      <c r="AZ135" s="24">
        <f>IF(Treasuries_01152013!DM124=0,0,theta0+(theta1+theta2)*(1-EXP(-Treasuries_01152013!DM124/la))/(Treasuries_01152013!DM124/la)-theta2*EXP(-Treasuries_01152013!DM124/la))</f>
        <v>0</v>
      </c>
      <c r="BA135" s="24">
        <f>IF(Treasuries_01152013!DN124=0,0,theta0+(theta1+theta2)*(1-EXP(-Treasuries_01152013!DN124/la))/(Treasuries_01152013!DN124/la)-theta2*EXP(-Treasuries_01152013!DN124/la))</f>
        <v>0</v>
      </c>
      <c r="BB135" s="24">
        <f>IF(Treasuries_01152013!DO124=0,0,theta0+(theta1+theta2)*(1-EXP(-Treasuries_01152013!DO124/la))/(Treasuries_01152013!DO124/la)-theta2*EXP(-Treasuries_01152013!DO124/la))</f>
        <v>0</v>
      </c>
      <c r="BC135" s="24">
        <f>IF(Treasuries_01152013!DP124=0,0,theta0+(theta1+theta2)*(1-EXP(-Treasuries_01152013!DP124/la))/(Treasuries_01152013!DP124/la)-theta2*EXP(-Treasuries_01152013!DP124/la))</f>
        <v>0</v>
      </c>
      <c r="BD135" s="24">
        <f>IF(Treasuries_01152013!DQ124=0,0,theta0+(theta1+theta2)*(1-EXP(-Treasuries_01152013!DQ124/la))/(Treasuries_01152013!DQ124/la)-theta2*EXP(-Treasuries_01152013!DQ124/la))</f>
        <v>0</v>
      </c>
      <c r="BE135" s="24">
        <f>IF(Treasuries_01152013!DR124=0,0,theta0+(theta1+theta2)*(1-EXP(-Treasuries_01152013!DR124/la))/(Treasuries_01152013!DR124/la)-theta2*EXP(-Treasuries_01152013!DR124/la))</f>
        <v>0</v>
      </c>
      <c r="BF135" s="24">
        <f>IF(Treasuries_01152013!DS124=0,0,theta0+(theta1+theta2)*(1-EXP(-Treasuries_01152013!DS124/la))/(Treasuries_01152013!DS124/la)-theta2*EXP(-Treasuries_01152013!DS124/la))</f>
        <v>0</v>
      </c>
      <c r="BG135" s="24">
        <f>IF(Treasuries_01152013!DT124=0,0,theta0+(theta1+theta2)*(1-EXP(-Treasuries_01152013!DT124/la))/(Treasuries_01152013!DT124/la)-theta2*EXP(-Treasuries_01152013!DT124/la))</f>
        <v>0</v>
      </c>
      <c r="BH135" s="24">
        <f>IF(Treasuries_01152013!DU124=0,0,theta0+(theta1+theta2)*(1-EXP(-Treasuries_01152013!DU124/la))/(Treasuries_01152013!DU124/la)-theta2*EXP(-Treasuries_01152013!DU124/la))</f>
        <v>0</v>
      </c>
      <c r="BI135" s="24">
        <f>IF(Treasuries_01152013!DV124=0,0,theta0+(theta1+theta2)*(1-EXP(-Treasuries_01152013!DV124/la))/(Treasuries_01152013!DV124/la)-theta2*EXP(-Treasuries_01152013!DV124/la))</f>
        <v>0</v>
      </c>
      <c r="BJ135" s="24">
        <f>IF(Treasuries_01152013!DW124=0,0,theta0+(theta1+theta2)*(1-EXP(-Treasuries_01152013!DW124/la))/(Treasuries_01152013!DW124/la)-theta2*EXP(-Treasuries_01152013!DW124/la))</f>
        <v>0</v>
      </c>
      <c r="BK135" s="24">
        <f>IF(Treasuries_01152013!DX124=0,0,theta0+(theta1+theta2)*(1-EXP(-Treasuries_01152013!DX124/la))/(Treasuries_01152013!DX124/la)-theta2*EXP(-Treasuries_01152013!DX124/la))</f>
        <v>0</v>
      </c>
      <c r="BL135" s="24">
        <f>IF(Treasuries_01152013!DY124=0,0,theta0+(theta1+theta2)*(1-EXP(-Treasuries_01152013!DY124/la))/(Treasuries_01152013!DY124/la)-theta2*EXP(-Treasuries_01152013!DY124/la))</f>
        <v>0</v>
      </c>
      <c r="BM135" s="24">
        <f>IF(Treasuries_01152013!DZ124=0,0,theta0+(theta1+theta2)*(1-EXP(-Treasuries_01152013!DZ124/la))/(Treasuries_01152013!DZ124/la)-theta2*EXP(-Treasuries_01152013!DZ124/la))</f>
        <v>0</v>
      </c>
      <c r="BN135" s="24">
        <f>IF(Treasuries_01152013!EA124=0,0,theta0+(theta1+theta2)*(1-EXP(-Treasuries_01152013!EA124/la))/(Treasuries_01152013!EA124/la)-theta2*EXP(-Treasuries_01152013!EA124/la))</f>
        <v>0</v>
      </c>
      <c r="BO135" s="17" t="e">
        <f>EXP(-Treasuries_01152013!BT124*G135)</f>
        <v>#DIV/0!</v>
      </c>
      <c r="BP135" s="17" t="e">
        <f>EXP(-Treasuries_01152013!BU124*H135)</f>
        <v>#DIV/0!</v>
      </c>
      <c r="BQ135" s="17" t="e">
        <f>EXP(-Treasuries_01152013!BV124*I135)</f>
        <v>#DIV/0!</v>
      </c>
      <c r="BR135" s="17" t="e">
        <f>EXP(-Treasuries_01152013!BW124*J135)</f>
        <v>#DIV/0!</v>
      </c>
      <c r="BS135" s="17" t="e">
        <f>EXP(-Treasuries_01152013!BX124*K135)</f>
        <v>#DIV/0!</v>
      </c>
      <c r="BT135" s="17">
        <f>EXP(-Treasuries_01152013!BY124*L135)</f>
        <v>1</v>
      </c>
      <c r="BU135" s="17">
        <f>EXP(-Treasuries_01152013!BZ124*M135)</f>
        <v>1</v>
      </c>
      <c r="BV135" s="17">
        <f>EXP(-Treasuries_01152013!CA124*N135)</f>
        <v>1</v>
      </c>
      <c r="BW135" s="17">
        <f>EXP(-Treasuries_01152013!CB124*O135)</f>
        <v>1</v>
      </c>
      <c r="BX135" s="17">
        <f>EXP(-Treasuries_01152013!CC124*P135)</f>
        <v>1</v>
      </c>
      <c r="BY135" s="17">
        <f>EXP(-Treasuries_01152013!CD124*Q135)</f>
        <v>1</v>
      </c>
      <c r="BZ135" s="17">
        <f>EXP(-Treasuries_01152013!CE124*R135)</f>
        <v>1</v>
      </c>
      <c r="CA135" s="17">
        <f>EXP(-Treasuries_01152013!CF124*S135)</f>
        <v>1</v>
      </c>
      <c r="CB135" s="17">
        <f>EXP(-Treasuries_01152013!CG124*T135)</f>
        <v>1</v>
      </c>
      <c r="CC135" s="17">
        <f>EXP(-Treasuries_01152013!CH124*U135)</f>
        <v>1</v>
      </c>
      <c r="CD135" s="17">
        <f>EXP(-Treasuries_01152013!CI124*V135)</f>
        <v>1</v>
      </c>
      <c r="CE135" s="17">
        <f>EXP(-Treasuries_01152013!CJ124*W135)</f>
        <v>1</v>
      </c>
      <c r="CF135" s="17">
        <f>EXP(-Treasuries_01152013!CK124*X135)</f>
        <v>1</v>
      </c>
      <c r="CG135" s="17">
        <f>EXP(-Treasuries_01152013!CL124*Y135)</f>
        <v>1</v>
      </c>
      <c r="CH135" s="17">
        <f>EXP(-Treasuries_01152013!CM124*Z135)</f>
        <v>1</v>
      </c>
      <c r="CI135" s="17">
        <f>EXP(-Treasuries_01152013!CN124*AA135)</f>
        <v>1</v>
      </c>
      <c r="CJ135" s="17">
        <f>EXP(-Treasuries_01152013!CO124*AB135)</f>
        <v>1</v>
      </c>
      <c r="CK135" s="17">
        <f>EXP(-Treasuries_01152013!CP124*AC135)</f>
        <v>1</v>
      </c>
      <c r="CL135" s="17">
        <f>EXP(-Treasuries_01152013!CQ124*AD135)</f>
        <v>1</v>
      </c>
      <c r="CM135" s="17">
        <f>EXP(-Treasuries_01152013!CR124*AE135)</f>
        <v>1</v>
      </c>
      <c r="CN135" s="17">
        <f>EXP(-Treasuries_01152013!CS124*AF135)</f>
        <v>1</v>
      </c>
      <c r="CO135" s="17">
        <f>EXP(-Treasuries_01152013!CT124*AG135)</f>
        <v>1</v>
      </c>
      <c r="CP135" s="17">
        <f>EXP(-Treasuries_01152013!CU124*AH135)</f>
        <v>1</v>
      </c>
      <c r="CQ135" s="17">
        <f>EXP(-Treasuries_01152013!CV124*AI135)</f>
        <v>1</v>
      </c>
      <c r="CR135" s="17">
        <f>EXP(-Treasuries_01152013!CW124*AJ135)</f>
        <v>1</v>
      </c>
      <c r="CS135" s="17">
        <f>EXP(-Treasuries_01152013!CX124*AK135)</f>
        <v>1</v>
      </c>
      <c r="CT135" s="17">
        <f>EXP(-Treasuries_01152013!CY124*AL135)</f>
        <v>1</v>
      </c>
      <c r="CU135" s="17">
        <f>EXP(-Treasuries_01152013!CZ124*AM135)</f>
        <v>1</v>
      </c>
      <c r="CV135" s="17">
        <f>EXP(-Treasuries_01152013!DA124*AN135)</f>
        <v>1</v>
      </c>
      <c r="CW135" s="17">
        <f>EXP(-Treasuries_01152013!DB124*AO135)</f>
        <v>1</v>
      </c>
      <c r="CX135" s="17">
        <f>EXP(-Treasuries_01152013!DC124*AP135)</f>
        <v>1</v>
      </c>
      <c r="CY135" s="17">
        <f>EXP(-Treasuries_01152013!DD124*AQ135)</f>
        <v>1</v>
      </c>
      <c r="CZ135" s="17">
        <f>EXP(-Treasuries_01152013!DE124*AR135)</f>
        <v>1</v>
      </c>
      <c r="DA135" s="17">
        <f>EXP(-Treasuries_01152013!DF124*AS135)</f>
        <v>1</v>
      </c>
      <c r="DB135" s="17">
        <f>EXP(-Treasuries_01152013!DG124*AT135)</f>
        <v>1</v>
      </c>
      <c r="DC135" s="17">
        <f>EXP(-Treasuries_01152013!DH124*AU135)</f>
        <v>1</v>
      </c>
      <c r="DD135" s="17">
        <f>EXP(-Treasuries_01152013!DI124*AV135)</f>
        <v>1</v>
      </c>
      <c r="DE135" s="17">
        <f>EXP(-Treasuries_01152013!DJ124*AW135)</f>
        <v>1</v>
      </c>
      <c r="DF135" s="17">
        <f>EXP(-Treasuries_01152013!DK124*AX135)</f>
        <v>1</v>
      </c>
      <c r="DG135" s="17">
        <f>EXP(-Treasuries_01152013!DL124*AY135)</f>
        <v>1</v>
      </c>
      <c r="DH135" s="17">
        <f>EXP(-Treasuries_01152013!DM124*AZ135)</f>
        <v>1</v>
      </c>
      <c r="DI135" s="17">
        <f>EXP(-Treasuries_01152013!DN124*BA135)</f>
        <v>1</v>
      </c>
      <c r="DJ135" s="17">
        <f>EXP(-Treasuries_01152013!DO124*BB135)</f>
        <v>1</v>
      </c>
      <c r="DK135" s="17">
        <f>EXP(-Treasuries_01152013!DP124*BC135)</f>
        <v>1</v>
      </c>
      <c r="DL135" s="17">
        <f>EXP(-Treasuries_01152013!DQ124*BD135)</f>
        <v>1</v>
      </c>
      <c r="DM135" s="17">
        <f>EXP(-Treasuries_01152013!DR124*BE135)</f>
        <v>1</v>
      </c>
      <c r="DN135" s="17">
        <f>EXP(-Treasuries_01152013!DS124*BF135)</f>
        <v>1</v>
      </c>
      <c r="DO135" s="17">
        <f>EXP(-Treasuries_01152013!DT124*BG135)</f>
        <v>1</v>
      </c>
      <c r="DP135" s="17">
        <f>EXP(-Treasuries_01152013!DU124*BH135)</f>
        <v>1</v>
      </c>
      <c r="DQ135" s="17">
        <f>EXP(-Treasuries_01152013!DV124*BI135)</f>
        <v>1</v>
      </c>
      <c r="DR135" s="17">
        <f>EXP(-Treasuries_01152013!DW124*BJ135)</f>
        <v>1</v>
      </c>
      <c r="DS135" s="17">
        <f>EXP(-Treasuries_01152013!DX124*BK135)</f>
        <v>1</v>
      </c>
      <c r="DT135" s="17">
        <f>EXP(-Treasuries_01152013!DY124*BL135)</f>
        <v>1</v>
      </c>
      <c r="DU135" s="17">
        <f>EXP(-Treasuries_01152013!DZ124*BM135)</f>
        <v>1</v>
      </c>
      <c r="DV135" s="17">
        <f>EXP(-Treasuries_01152013!EA124*BN135)</f>
        <v>1</v>
      </c>
      <c r="DW135" s="8" t="e">
        <f>SUMPRODUCT(BO135:DV135,Treasuries_01152013!K124:BR124)</f>
        <v>#DIV/0!</v>
      </c>
      <c r="DX135" s="11" t="e">
        <f t="shared" si="7"/>
        <v>#DIV/0!</v>
      </c>
    </row>
    <row r="136" spans="2:128">
      <c r="B136" s="10">
        <f>Treasuries_01152013!C125</f>
        <v>2.375</v>
      </c>
      <c r="C136" s="10">
        <f>Treasuries_01152013!E125</f>
        <v>104.421875</v>
      </c>
      <c r="D136" s="10">
        <f>Treasuries_01152013!F125</f>
        <v>104.429688</v>
      </c>
      <c r="E136" s="8">
        <f>Treasuries_01152013!H125</f>
        <v>2.1194444444444445</v>
      </c>
      <c r="F136" s="8">
        <f t="shared" si="8"/>
        <v>104.4257815</v>
      </c>
      <c r="G136" s="24" t="e">
        <f>IF(Treasuries_01152013!BT125=0,0,theta0+(theta1+theta2)*(1-EXP(-Treasuries_01152013!BT125/la))/(Treasuries_01152013!BT125/la)-theta2*EXP(-Treasuries_01152013!BT125/la))</f>
        <v>#DIV/0!</v>
      </c>
      <c r="H136" s="24" t="e">
        <f>IF(Treasuries_01152013!BU125=0,0,theta0+(theta1+theta2)*(1-EXP(-Treasuries_01152013!BU125/la))/(Treasuries_01152013!BU125/la)-theta2*EXP(-Treasuries_01152013!BU125/la))</f>
        <v>#DIV/0!</v>
      </c>
      <c r="I136" s="24" t="e">
        <f>IF(Treasuries_01152013!BV125=0,0,theta0+(theta1+theta2)*(1-EXP(-Treasuries_01152013!BV125/la))/(Treasuries_01152013!BV125/la)-theta2*EXP(-Treasuries_01152013!BV125/la))</f>
        <v>#DIV/0!</v>
      </c>
      <c r="J136" s="24" t="e">
        <f>IF(Treasuries_01152013!BW125=0,0,theta0+(theta1+theta2)*(1-EXP(-Treasuries_01152013!BW125/la))/(Treasuries_01152013!BW125/la)-theta2*EXP(-Treasuries_01152013!BW125/la))</f>
        <v>#DIV/0!</v>
      </c>
      <c r="K136" s="24" t="e">
        <f>IF(Treasuries_01152013!BX125=0,0,theta0+(theta1+theta2)*(1-EXP(-Treasuries_01152013!BX125/la))/(Treasuries_01152013!BX125/la)-theta2*EXP(-Treasuries_01152013!BX125/la))</f>
        <v>#DIV/0!</v>
      </c>
      <c r="L136" s="24">
        <f>IF(Treasuries_01152013!BY125=0,0,theta0+(theta1+theta2)*(1-EXP(-Treasuries_01152013!BY125/la))/(Treasuries_01152013!BY125/la)-theta2*EXP(-Treasuries_01152013!BY125/la))</f>
        <v>0</v>
      </c>
      <c r="M136" s="24">
        <f>IF(Treasuries_01152013!BZ125=0,0,theta0+(theta1+theta2)*(1-EXP(-Treasuries_01152013!BZ125/la))/(Treasuries_01152013!BZ125/la)-theta2*EXP(-Treasuries_01152013!BZ125/la))</f>
        <v>0</v>
      </c>
      <c r="N136" s="24">
        <f>IF(Treasuries_01152013!CA125=0,0,theta0+(theta1+theta2)*(1-EXP(-Treasuries_01152013!CA125/la))/(Treasuries_01152013!CA125/la)-theta2*EXP(-Treasuries_01152013!CA125/la))</f>
        <v>0</v>
      </c>
      <c r="O136" s="24">
        <f>IF(Treasuries_01152013!CB125=0,0,theta0+(theta1+theta2)*(1-EXP(-Treasuries_01152013!CB125/la))/(Treasuries_01152013!CB125/la)-theta2*EXP(-Treasuries_01152013!CB125/la))</f>
        <v>0</v>
      </c>
      <c r="P136" s="24">
        <f>IF(Treasuries_01152013!CC125=0,0,theta0+(theta1+theta2)*(1-EXP(-Treasuries_01152013!CC125/la))/(Treasuries_01152013!CC125/la)-theta2*EXP(-Treasuries_01152013!CC125/la))</f>
        <v>0</v>
      </c>
      <c r="Q136" s="24">
        <f>IF(Treasuries_01152013!CD125=0,0,theta0+(theta1+theta2)*(1-EXP(-Treasuries_01152013!CD125/la))/(Treasuries_01152013!CD125/la)-theta2*EXP(-Treasuries_01152013!CD125/la))</f>
        <v>0</v>
      </c>
      <c r="R136" s="24">
        <f>IF(Treasuries_01152013!CE125=0,0,theta0+(theta1+theta2)*(1-EXP(-Treasuries_01152013!CE125/la))/(Treasuries_01152013!CE125/la)-theta2*EXP(-Treasuries_01152013!CE125/la))</f>
        <v>0</v>
      </c>
      <c r="S136" s="24">
        <f>IF(Treasuries_01152013!CF125=0,0,theta0+(theta1+theta2)*(1-EXP(-Treasuries_01152013!CF125/la))/(Treasuries_01152013!CF125/la)-theta2*EXP(-Treasuries_01152013!CF125/la))</f>
        <v>0</v>
      </c>
      <c r="T136" s="24">
        <f>IF(Treasuries_01152013!CG125=0,0,theta0+(theta1+theta2)*(1-EXP(-Treasuries_01152013!CG125/la))/(Treasuries_01152013!CG125/la)-theta2*EXP(-Treasuries_01152013!CG125/la))</f>
        <v>0</v>
      </c>
      <c r="U136" s="24">
        <f>IF(Treasuries_01152013!CH125=0,0,theta0+(theta1+theta2)*(1-EXP(-Treasuries_01152013!CH125/la))/(Treasuries_01152013!CH125/la)-theta2*EXP(-Treasuries_01152013!CH125/la))</f>
        <v>0</v>
      </c>
      <c r="V136" s="24">
        <f>IF(Treasuries_01152013!CI125=0,0,theta0+(theta1+theta2)*(1-EXP(-Treasuries_01152013!CI125/la))/(Treasuries_01152013!CI125/la)-theta2*EXP(-Treasuries_01152013!CI125/la))</f>
        <v>0</v>
      </c>
      <c r="W136" s="24">
        <f>IF(Treasuries_01152013!CJ125=0,0,theta0+(theta1+theta2)*(1-EXP(-Treasuries_01152013!CJ125/la))/(Treasuries_01152013!CJ125/la)-theta2*EXP(-Treasuries_01152013!CJ125/la))</f>
        <v>0</v>
      </c>
      <c r="X136" s="24">
        <f>IF(Treasuries_01152013!CK125=0,0,theta0+(theta1+theta2)*(1-EXP(-Treasuries_01152013!CK125/la))/(Treasuries_01152013!CK125/la)-theta2*EXP(-Treasuries_01152013!CK125/la))</f>
        <v>0</v>
      </c>
      <c r="Y136" s="24">
        <f>IF(Treasuries_01152013!CL125=0,0,theta0+(theta1+theta2)*(1-EXP(-Treasuries_01152013!CL125/la))/(Treasuries_01152013!CL125/la)-theta2*EXP(-Treasuries_01152013!CL125/la))</f>
        <v>0</v>
      </c>
      <c r="Z136" s="24">
        <f>IF(Treasuries_01152013!CM125=0,0,theta0+(theta1+theta2)*(1-EXP(-Treasuries_01152013!CM125/la))/(Treasuries_01152013!CM125/la)-theta2*EXP(-Treasuries_01152013!CM125/la))</f>
        <v>0</v>
      </c>
      <c r="AA136" s="24">
        <f>IF(Treasuries_01152013!CN125=0,0,theta0+(theta1+theta2)*(1-EXP(-Treasuries_01152013!CN125/la))/(Treasuries_01152013!CN125/la)-theta2*EXP(-Treasuries_01152013!CN125/la))</f>
        <v>0</v>
      </c>
      <c r="AB136" s="24">
        <f>IF(Treasuries_01152013!CO125=0,0,theta0+(theta1+theta2)*(1-EXP(-Treasuries_01152013!CO125/la))/(Treasuries_01152013!CO125/la)-theta2*EXP(-Treasuries_01152013!CO125/la))</f>
        <v>0</v>
      </c>
      <c r="AC136" s="24">
        <f>IF(Treasuries_01152013!CP125=0,0,theta0+(theta1+theta2)*(1-EXP(-Treasuries_01152013!CP125/la))/(Treasuries_01152013!CP125/la)-theta2*EXP(-Treasuries_01152013!CP125/la))</f>
        <v>0</v>
      </c>
      <c r="AD136" s="24">
        <f>IF(Treasuries_01152013!CQ125=0,0,theta0+(theta1+theta2)*(1-EXP(-Treasuries_01152013!CQ125/la))/(Treasuries_01152013!CQ125/la)-theta2*EXP(-Treasuries_01152013!CQ125/la))</f>
        <v>0</v>
      </c>
      <c r="AE136" s="24">
        <f>IF(Treasuries_01152013!CR125=0,0,theta0+(theta1+theta2)*(1-EXP(-Treasuries_01152013!CR125/la))/(Treasuries_01152013!CR125/la)-theta2*EXP(-Treasuries_01152013!CR125/la))</f>
        <v>0</v>
      </c>
      <c r="AF136" s="24">
        <f>IF(Treasuries_01152013!CS125=0,0,theta0+(theta1+theta2)*(1-EXP(-Treasuries_01152013!CS125/la))/(Treasuries_01152013!CS125/la)-theta2*EXP(-Treasuries_01152013!CS125/la))</f>
        <v>0</v>
      </c>
      <c r="AG136" s="24">
        <f>IF(Treasuries_01152013!CT125=0,0,theta0+(theta1+theta2)*(1-EXP(-Treasuries_01152013!CT125/la))/(Treasuries_01152013!CT125/la)-theta2*EXP(-Treasuries_01152013!CT125/la))</f>
        <v>0</v>
      </c>
      <c r="AH136" s="24">
        <f>IF(Treasuries_01152013!CU125=0,0,theta0+(theta1+theta2)*(1-EXP(-Treasuries_01152013!CU125/la))/(Treasuries_01152013!CU125/la)-theta2*EXP(-Treasuries_01152013!CU125/la))</f>
        <v>0</v>
      </c>
      <c r="AI136" s="24">
        <f>IF(Treasuries_01152013!CV125=0,0,theta0+(theta1+theta2)*(1-EXP(-Treasuries_01152013!CV125/la))/(Treasuries_01152013!CV125/la)-theta2*EXP(-Treasuries_01152013!CV125/la))</f>
        <v>0</v>
      </c>
      <c r="AJ136" s="24">
        <f>IF(Treasuries_01152013!CW125=0,0,theta0+(theta1+theta2)*(1-EXP(-Treasuries_01152013!CW125/la))/(Treasuries_01152013!CW125/la)-theta2*EXP(-Treasuries_01152013!CW125/la))</f>
        <v>0</v>
      </c>
      <c r="AK136" s="24">
        <f>IF(Treasuries_01152013!CX125=0,0,theta0+(theta1+theta2)*(1-EXP(-Treasuries_01152013!CX125/la))/(Treasuries_01152013!CX125/la)-theta2*EXP(-Treasuries_01152013!CX125/la))</f>
        <v>0</v>
      </c>
      <c r="AL136" s="24">
        <f>IF(Treasuries_01152013!CY125=0,0,theta0+(theta1+theta2)*(1-EXP(-Treasuries_01152013!CY125/la))/(Treasuries_01152013!CY125/la)-theta2*EXP(-Treasuries_01152013!CY125/la))</f>
        <v>0</v>
      </c>
      <c r="AM136" s="24">
        <f>IF(Treasuries_01152013!CZ125=0,0,theta0+(theta1+theta2)*(1-EXP(-Treasuries_01152013!CZ125/la))/(Treasuries_01152013!CZ125/la)-theta2*EXP(-Treasuries_01152013!CZ125/la))</f>
        <v>0</v>
      </c>
      <c r="AN136" s="24">
        <f>IF(Treasuries_01152013!DA125=0,0,theta0+(theta1+theta2)*(1-EXP(-Treasuries_01152013!DA125/la))/(Treasuries_01152013!DA125/la)-theta2*EXP(-Treasuries_01152013!DA125/la))</f>
        <v>0</v>
      </c>
      <c r="AO136" s="24">
        <f>IF(Treasuries_01152013!DB125=0,0,theta0+(theta1+theta2)*(1-EXP(-Treasuries_01152013!DB125/la))/(Treasuries_01152013!DB125/la)-theta2*EXP(-Treasuries_01152013!DB125/la))</f>
        <v>0</v>
      </c>
      <c r="AP136" s="24">
        <f>IF(Treasuries_01152013!DC125=0,0,theta0+(theta1+theta2)*(1-EXP(-Treasuries_01152013!DC125/la))/(Treasuries_01152013!DC125/la)-theta2*EXP(-Treasuries_01152013!DC125/la))</f>
        <v>0</v>
      </c>
      <c r="AQ136" s="24">
        <f>IF(Treasuries_01152013!DD125=0,0,theta0+(theta1+theta2)*(1-EXP(-Treasuries_01152013!DD125/la))/(Treasuries_01152013!DD125/la)-theta2*EXP(-Treasuries_01152013!DD125/la))</f>
        <v>0</v>
      </c>
      <c r="AR136" s="24">
        <f>IF(Treasuries_01152013!DE125=0,0,theta0+(theta1+theta2)*(1-EXP(-Treasuries_01152013!DE125/la))/(Treasuries_01152013!DE125/la)-theta2*EXP(-Treasuries_01152013!DE125/la))</f>
        <v>0</v>
      </c>
      <c r="AS136" s="24">
        <f>IF(Treasuries_01152013!DF125=0,0,theta0+(theta1+theta2)*(1-EXP(-Treasuries_01152013!DF125/la))/(Treasuries_01152013!DF125/la)-theta2*EXP(-Treasuries_01152013!DF125/la))</f>
        <v>0</v>
      </c>
      <c r="AT136" s="24">
        <f>IF(Treasuries_01152013!DG125=0,0,theta0+(theta1+theta2)*(1-EXP(-Treasuries_01152013!DG125/la))/(Treasuries_01152013!DG125/la)-theta2*EXP(-Treasuries_01152013!DG125/la))</f>
        <v>0</v>
      </c>
      <c r="AU136" s="24">
        <f>IF(Treasuries_01152013!DH125=0,0,theta0+(theta1+theta2)*(1-EXP(-Treasuries_01152013!DH125/la))/(Treasuries_01152013!DH125/la)-theta2*EXP(-Treasuries_01152013!DH125/la))</f>
        <v>0</v>
      </c>
      <c r="AV136" s="24">
        <f>IF(Treasuries_01152013!DI125=0,0,theta0+(theta1+theta2)*(1-EXP(-Treasuries_01152013!DI125/la))/(Treasuries_01152013!DI125/la)-theta2*EXP(-Treasuries_01152013!DI125/la))</f>
        <v>0</v>
      </c>
      <c r="AW136" s="24">
        <f>IF(Treasuries_01152013!DJ125=0,0,theta0+(theta1+theta2)*(1-EXP(-Treasuries_01152013!DJ125/la))/(Treasuries_01152013!DJ125/la)-theta2*EXP(-Treasuries_01152013!DJ125/la))</f>
        <v>0</v>
      </c>
      <c r="AX136" s="24">
        <f>IF(Treasuries_01152013!DK125=0,0,theta0+(theta1+theta2)*(1-EXP(-Treasuries_01152013!DK125/la))/(Treasuries_01152013!DK125/la)-theta2*EXP(-Treasuries_01152013!DK125/la))</f>
        <v>0</v>
      </c>
      <c r="AY136" s="24">
        <f>IF(Treasuries_01152013!DL125=0,0,theta0+(theta1+theta2)*(1-EXP(-Treasuries_01152013!DL125/la))/(Treasuries_01152013!DL125/la)-theta2*EXP(-Treasuries_01152013!DL125/la))</f>
        <v>0</v>
      </c>
      <c r="AZ136" s="24">
        <f>IF(Treasuries_01152013!DM125=0,0,theta0+(theta1+theta2)*(1-EXP(-Treasuries_01152013!DM125/la))/(Treasuries_01152013!DM125/la)-theta2*EXP(-Treasuries_01152013!DM125/la))</f>
        <v>0</v>
      </c>
      <c r="BA136" s="24">
        <f>IF(Treasuries_01152013!DN125=0,0,theta0+(theta1+theta2)*(1-EXP(-Treasuries_01152013!DN125/la))/(Treasuries_01152013!DN125/la)-theta2*EXP(-Treasuries_01152013!DN125/la))</f>
        <v>0</v>
      </c>
      <c r="BB136" s="24">
        <f>IF(Treasuries_01152013!DO125=0,0,theta0+(theta1+theta2)*(1-EXP(-Treasuries_01152013!DO125/la))/(Treasuries_01152013!DO125/la)-theta2*EXP(-Treasuries_01152013!DO125/la))</f>
        <v>0</v>
      </c>
      <c r="BC136" s="24">
        <f>IF(Treasuries_01152013!DP125=0,0,theta0+(theta1+theta2)*(1-EXP(-Treasuries_01152013!DP125/la))/(Treasuries_01152013!DP125/la)-theta2*EXP(-Treasuries_01152013!DP125/la))</f>
        <v>0</v>
      </c>
      <c r="BD136" s="24">
        <f>IF(Treasuries_01152013!DQ125=0,0,theta0+(theta1+theta2)*(1-EXP(-Treasuries_01152013!DQ125/la))/(Treasuries_01152013!DQ125/la)-theta2*EXP(-Treasuries_01152013!DQ125/la))</f>
        <v>0</v>
      </c>
      <c r="BE136" s="24">
        <f>IF(Treasuries_01152013!DR125=0,0,theta0+(theta1+theta2)*(1-EXP(-Treasuries_01152013!DR125/la))/(Treasuries_01152013!DR125/la)-theta2*EXP(-Treasuries_01152013!DR125/la))</f>
        <v>0</v>
      </c>
      <c r="BF136" s="24">
        <f>IF(Treasuries_01152013!DS125=0,0,theta0+(theta1+theta2)*(1-EXP(-Treasuries_01152013!DS125/la))/(Treasuries_01152013!DS125/la)-theta2*EXP(-Treasuries_01152013!DS125/la))</f>
        <v>0</v>
      </c>
      <c r="BG136" s="24">
        <f>IF(Treasuries_01152013!DT125=0,0,theta0+(theta1+theta2)*(1-EXP(-Treasuries_01152013!DT125/la))/(Treasuries_01152013!DT125/la)-theta2*EXP(-Treasuries_01152013!DT125/la))</f>
        <v>0</v>
      </c>
      <c r="BH136" s="24">
        <f>IF(Treasuries_01152013!DU125=0,0,theta0+(theta1+theta2)*(1-EXP(-Treasuries_01152013!DU125/la))/(Treasuries_01152013!DU125/la)-theta2*EXP(-Treasuries_01152013!DU125/la))</f>
        <v>0</v>
      </c>
      <c r="BI136" s="24">
        <f>IF(Treasuries_01152013!DV125=0,0,theta0+(theta1+theta2)*(1-EXP(-Treasuries_01152013!DV125/la))/(Treasuries_01152013!DV125/la)-theta2*EXP(-Treasuries_01152013!DV125/la))</f>
        <v>0</v>
      </c>
      <c r="BJ136" s="24">
        <f>IF(Treasuries_01152013!DW125=0,0,theta0+(theta1+theta2)*(1-EXP(-Treasuries_01152013!DW125/la))/(Treasuries_01152013!DW125/la)-theta2*EXP(-Treasuries_01152013!DW125/la))</f>
        <v>0</v>
      </c>
      <c r="BK136" s="24">
        <f>IF(Treasuries_01152013!DX125=0,0,theta0+(theta1+theta2)*(1-EXP(-Treasuries_01152013!DX125/la))/(Treasuries_01152013!DX125/la)-theta2*EXP(-Treasuries_01152013!DX125/la))</f>
        <v>0</v>
      </c>
      <c r="BL136" s="24">
        <f>IF(Treasuries_01152013!DY125=0,0,theta0+(theta1+theta2)*(1-EXP(-Treasuries_01152013!DY125/la))/(Treasuries_01152013!DY125/la)-theta2*EXP(-Treasuries_01152013!DY125/la))</f>
        <v>0</v>
      </c>
      <c r="BM136" s="24">
        <f>IF(Treasuries_01152013!DZ125=0,0,theta0+(theta1+theta2)*(1-EXP(-Treasuries_01152013!DZ125/la))/(Treasuries_01152013!DZ125/la)-theta2*EXP(-Treasuries_01152013!DZ125/la))</f>
        <v>0</v>
      </c>
      <c r="BN136" s="24">
        <f>IF(Treasuries_01152013!EA125=0,0,theta0+(theta1+theta2)*(1-EXP(-Treasuries_01152013!EA125/la))/(Treasuries_01152013!EA125/la)-theta2*EXP(-Treasuries_01152013!EA125/la))</f>
        <v>0</v>
      </c>
      <c r="BO136" s="17" t="e">
        <f>EXP(-Treasuries_01152013!BT125*G136)</f>
        <v>#DIV/0!</v>
      </c>
      <c r="BP136" s="17" t="e">
        <f>EXP(-Treasuries_01152013!BU125*H136)</f>
        <v>#DIV/0!</v>
      </c>
      <c r="BQ136" s="17" t="e">
        <f>EXP(-Treasuries_01152013!BV125*I136)</f>
        <v>#DIV/0!</v>
      </c>
      <c r="BR136" s="17" t="e">
        <f>EXP(-Treasuries_01152013!BW125*J136)</f>
        <v>#DIV/0!</v>
      </c>
      <c r="BS136" s="17" t="e">
        <f>EXP(-Treasuries_01152013!BX125*K136)</f>
        <v>#DIV/0!</v>
      </c>
      <c r="BT136" s="17">
        <f>EXP(-Treasuries_01152013!BY125*L136)</f>
        <v>1</v>
      </c>
      <c r="BU136" s="17">
        <f>EXP(-Treasuries_01152013!BZ125*M136)</f>
        <v>1</v>
      </c>
      <c r="BV136" s="17">
        <f>EXP(-Treasuries_01152013!CA125*N136)</f>
        <v>1</v>
      </c>
      <c r="BW136" s="17">
        <f>EXP(-Treasuries_01152013!CB125*O136)</f>
        <v>1</v>
      </c>
      <c r="BX136" s="17">
        <f>EXP(-Treasuries_01152013!CC125*P136)</f>
        <v>1</v>
      </c>
      <c r="BY136" s="17">
        <f>EXP(-Treasuries_01152013!CD125*Q136)</f>
        <v>1</v>
      </c>
      <c r="BZ136" s="17">
        <f>EXP(-Treasuries_01152013!CE125*R136)</f>
        <v>1</v>
      </c>
      <c r="CA136" s="17">
        <f>EXP(-Treasuries_01152013!CF125*S136)</f>
        <v>1</v>
      </c>
      <c r="CB136" s="17">
        <f>EXP(-Treasuries_01152013!CG125*T136)</f>
        <v>1</v>
      </c>
      <c r="CC136" s="17">
        <f>EXP(-Treasuries_01152013!CH125*U136)</f>
        <v>1</v>
      </c>
      <c r="CD136" s="17">
        <f>EXP(-Treasuries_01152013!CI125*V136)</f>
        <v>1</v>
      </c>
      <c r="CE136" s="17">
        <f>EXP(-Treasuries_01152013!CJ125*W136)</f>
        <v>1</v>
      </c>
      <c r="CF136" s="17">
        <f>EXP(-Treasuries_01152013!CK125*X136)</f>
        <v>1</v>
      </c>
      <c r="CG136" s="17">
        <f>EXP(-Treasuries_01152013!CL125*Y136)</f>
        <v>1</v>
      </c>
      <c r="CH136" s="17">
        <f>EXP(-Treasuries_01152013!CM125*Z136)</f>
        <v>1</v>
      </c>
      <c r="CI136" s="17">
        <f>EXP(-Treasuries_01152013!CN125*AA136)</f>
        <v>1</v>
      </c>
      <c r="CJ136" s="17">
        <f>EXP(-Treasuries_01152013!CO125*AB136)</f>
        <v>1</v>
      </c>
      <c r="CK136" s="17">
        <f>EXP(-Treasuries_01152013!CP125*AC136)</f>
        <v>1</v>
      </c>
      <c r="CL136" s="17">
        <f>EXP(-Treasuries_01152013!CQ125*AD136)</f>
        <v>1</v>
      </c>
      <c r="CM136" s="17">
        <f>EXP(-Treasuries_01152013!CR125*AE136)</f>
        <v>1</v>
      </c>
      <c r="CN136" s="17">
        <f>EXP(-Treasuries_01152013!CS125*AF136)</f>
        <v>1</v>
      </c>
      <c r="CO136" s="17">
        <f>EXP(-Treasuries_01152013!CT125*AG136)</f>
        <v>1</v>
      </c>
      <c r="CP136" s="17">
        <f>EXP(-Treasuries_01152013!CU125*AH136)</f>
        <v>1</v>
      </c>
      <c r="CQ136" s="17">
        <f>EXP(-Treasuries_01152013!CV125*AI136)</f>
        <v>1</v>
      </c>
      <c r="CR136" s="17">
        <f>EXP(-Treasuries_01152013!CW125*AJ136)</f>
        <v>1</v>
      </c>
      <c r="CS136" s="17">
        <f>EXP(-Treasuries_01152013!CX125*AK136)</f>
        <v>1</v>
      </c>
      <c r="CT136" s="17">
        <f>EXP(-Treasuries_01152013!CY125*AL136)</f>
        <v>1</v>
      </c>
      <c r="CU136" s="17">
        <f>EXP(-Treasuries_01152013!CZ125*AM136)</f>
        <v>1</v>
      </c>
      <c r="CV136" s="17">
        <f>EXP(-Treasuries_01152013!DA125*AN136)</f>
        <v>1</v>
      </c>
      <c r="CW136" s="17">
        <f>EXP(-Treasuries_01152013!DB125*AO136)</f>
        <v>1</v>
      </c>
      <c r="CX136" s="17">
        <f>EXP(-Treasuries_01152013!DC125*AP136)</f>
        <v>1</v>
      </c>
      <c r="CY136" s="17">
        <f>EXP(-Treasuries_01152013!DD125*AQ136)</f>
        <v>1</v>
      </c>
      <c r="CZ136" s="17">
        <f>EXP(-Treasuries_01152013!DE125*AR136)</f>
        <v>1</v>
      </c>
      <c r="DA136" s="17">
        <f>EXP(-Treasuries_01152013!DF125*AS136)</f>
        <v>1</v>
      </c>
      <c r="DB136" s="17">
        <f>EXP(-Treasuries_01152013!DG125*AT136)</f>
        <v>1</v>
      </c>
      <c r="DC136" s="17">
        <f>EXP(-Treasuries_01152013!DH125*AU136)</f>
        <v>1</v>
      </c>
      <c r="DD136" s="17">
        <f>EXP(-Treasuries_01152013!DI125*AV136)</f>
        <v>1</v>
      </c>
      <c r="DE136" s="17">
        <f>EXP(-Treasuries_01152013!DJ125*AW136)</f>
        <v>1</v>
      </c>
      <c r="DF136" s="17">
        <f>EXP(-Treasuries_01152013!DK125*AX136)</f>
        <v>1</v>
      </c>
      <c r="DG136" s="17">
        <f>EXP(-Treasuries_01152013!DL125*AY136)</f>
        <v>1</v>
      </c>
      <c r="DH136" s="17">
        <f>EXP(-Treasuries_01152013!DM125*AZ136)</f>
        <v>1</v>
      </c>
      <c r="DI136" s="17">
        <f>EXP(-Treasuries_01152013!DN125*BA136)</f>
        <v>1</v>
      </c>
      <c r="DJ136" s="17">
        <f>EXP(-Treasuries_01152013!DO125*BB136)</f>
        <v>1</v>
      </c>
      <c r="DK136" s="17">
        <f>EXP(-Treasuries_01152013!DP125*BC136)</f>
        <v>1</v>
      </c>
      <c r="DL136" s="17">
        <f>EXP(-Treasuries_01152013!DQ125*BD136)</f>
        <v>1</v>
      </c>
      <c r="DM136" s="17">
        <f>EXP(-Treasuries_01152013!DR125*BE136)</f>
        <v>1</v>
      </c>
      <c r="DN136" s="17">
        <f>EXP(-Treasuries_01152013!DS125*BF136)</f>
        <v>1</v>
      </c>
      <c r="DO136" s="17">
        <f>EXP(-Treasuries_01152013!DT125*BG136)</f>
        <v>1</v>
      </c>
      <c r="DP136" s="17">
        <f>EXP(-Treasuries_01152013!DU125*BH136)</f>
        <v>1</v>
      </c>
      <c r="DQ136" s="17">
        <f>EXP(-Treasuries_01152013!DV125*BI136)</f>
        <v>1</v>
      </c>
      <c r="DR136" s="17">
        <f>EXP(-Treasuries_01152013!DW125*BJ136)</f>
        <v>1</v>
      </c>
      <c r="DS136" s="17">
        <f>EXP(-Treasuries_01152013!DX125*BK136)</f>
        <v>1</v>
      </c>
      <c r="DT136" s="17">
        <f>EXP(-Treasuries_01152013!DY125*BL136)</f>
        <v>1</v>
      </c>
      <c r="DU136" s="17">
        <f>EXP(-Treasuries_01152013!DZ125*BM136)</f>
        <v>1</v>
      </c>
      <c r="DV136" s="17">
        <f>EXP(-Treasuries_01152013!EA125*BN136)</f>
        <v>1</v>
      </c>
      <c r="DW136" s="8" t="e">
        <f>SUMPRODUCT(BO136:DV136,Treasuries_01152013!K125:BR125)</f>
        <v>#DIV/0!</v>
      </c>
      <c r="DX136" s="11" t="e">
        <f t="shared" si="7"/>
        <v>#DIV/0!</v>
      </c>
    </row>
    <row r="137" spans="2:128">
      <c r="B137" s="10">
        <f>Treasuries_01152013!C126</f>
        <v>0.375</v>
      </c>
      <c r="C137" s="10">
        <f>Treasuries_01152013!E126</f>
        <v>100.210938</v>
      </c>
      <c r="D137" s="10">
        <f>Treasuries_01152013!F126</f>
        <v>100.21875</v>
      </c>
      <c r="E137" s="8">
        <f>Treasuries_01152013!H126</f>
        <v>2.1666666666666665</v>
      </c>
      <c r="F137" s="8">
        <f t="shared" si="8"/>
        <v>100.214844</v>
      </c>
      <c r="G137" s="24" t="e">
        <f>IF(Treasuries_01152013!BT126=0,0,theta0+(theta1+theta2)*(1-EXP(-Treasuries_01152013!BT126/la))/(Treasuries_01152013!BT126/la)-theta2*EXP(-Treasuries_01152013!BT126/la))</f>
        <v>#DIV/0!</v>
      </c>
      <c r="H137" s="24" t="e">
        <f>IF(Treasuries_01152013!BU126=0,0,theta0+(theta1+theta2)*(1-EXP(-Treasuries_01152013!BU126/la))/(Treasuries_01152013!BU126/la)-theta2*EXP(-Treasuries_01152013!BU126/la))</f>
        <v>#DIV/0!</v>
      </c>
      <c r="I137" s="24" t="e">
        <f>IF(Treasuries_01152013!BV126=0,0,theta0+(theta1+theta2)*(1-EXP(-Treasuries_01152013!BV126/la))/(Treasuries_01152013!BV126/la)-theta2*EXP(-Treasuries_01152013!BV126/la))</f>
        <v>#DIV/0!</v>
      </c>
      <c r="J137" s="24" t="e">
        <f>IF(Treasuries_01152013!BW126=0,0,theta0+(theta1+theta2)*(1-EXP(-Treasuries_01152013!BW126/la))/(Treasuries_01152013!BW126/la)-theta2*EXP(-Treasuries_01152013!BW126/la))</f>
        <v>#DIV/0!</v>
      </c>
      <c r="K137" s="24" t="e">
        <f>IF(Treasuries_01152013!BX126=0,0,theta0+(theta1+theta2)*(1-EXP(-Treasuries_01152013!BX126/la))/(Treasuries_01152013!BX126/la)-theta2*EXP(-Treasuries_01152013!BX126/la))</f>
        <v>#DIV/0!</v>
      </c>
      <c r="L137" s="24">
        <f>IF(Treasuries_01152013!BY126=0,0,theta0+(theta1+theta2)*(1-EXP(-Treasuries_01152013!BY126/la))/(Treasuries_01152013!BY126/la)-theta2*EXP(-Treasuries_01152013!BY126/la))</f>
        <v>0</v>
      </c>
      <c r="M137" s="24">
        <f>IF(Treasuries_01152013!BZ126=0,0,theta0+(theta1+theta2)*(1-EXP(-Treasuries_01152013!BZ126/la))/(Treasuries_01152013!BZ126/la)-theta2*EXP(-Treasuries_01152013!BZ126/la))</f>
        <v>0</v>
      </c>
      <c r="N137" s="24">
        <f>IF(Treasuries_01152013!CA126=0,0,theta0+(theta1+theta2)*(1-EXP(-Treasuries_01152013!CA126/la))/(Treasuries_01152013!CA126/la)-theta2*EXP(-Treasuries_01152013!CA126/la))</f>
        <v>0</v>
      </c>
      <c r="O137" s="24">
        <f>IF(Treasuries_01152013!CB126=0,0,theta0+(theta1+theta2)*(1-EXP(-Treasuries_01152013!CB126/la))/(Treasuries_01152013!CB126/la)-theta2*EXP(-Treasuries_01152013!CB126/la))</f>
        <v>0</v>
      </c>
      <c r="P137" s="24">
        <f>IF(Treasuries_01152013!CC126=0,0,theta0+(theta1+theta2)*(1-EXP(-Treasuries_01152013!CC126/la))/(Treasuries_01152013!CC126/la)-theta2*EXP(-Treasuries_01152013!CC126/la))</f>
        <v>0</v>
      </c>
      <c r="Q137" s="24">
        <f>IF(Treasuries_01152013!CD126=0,0,theta0+(theta1+theta2)*(1-EXP(-Treasuries_01152013!CD126/la))/(Treasuries_01152013!CD126/la)-theta2*EXP(-Treasuries_01152013!CD126/la))</f>
        <v>0</v>
      </c>
      <c r="R137" s="24">
        <f>IF(Treasuries_01152013!CE126=0,0,theta0+(theta1+theta2)*(1-EXP(-Treasuries_01152013!CE126/la))/(Treasuries_01152013!CE126/la)-theta2*EXP(-Treasuries_01152013!CE126/la))</f>
        <v>0</v>
      </c>
      <c r="S137" s="24">
        <f>IF(Treasuries_01152013!CF126=0,0,theta0+(theta1+theta2)*(1-EXP(-Treasuries_01152013!CF126/la))/(Treasuries_01152013!CF126/la)-theta2*EXP(-Treasuries_01152013!CF126/la))</f>
        <v>0</v>
      </c>
      <c r="T137" s="24">
        <f>IF(Treasuries_01152013!CG126=0,0,theta0+(theta1+theta2)*(1-EXP(-Treasuries_01152013!CG126/la))/(Treasuries_01152013!CG126/la)-theta2*EXP(-Treasuries_01152013!CG126/la))</f>
        <v>0</v>
      </c>
      <c r="U137" s="24">
        <f>IF(Treasuries_01152013!CH126=0,0,theta0+(theta1+theta2)*(1-EXP(-Treasuries_01152013!CH126/la))/(Treasuries_01152013!CH126/la)-theta2*EXP(-Treasuries_01152013!CH126/la))</f>
        <v>0</v>
      </c>
      <c r="V137" s="24">
        <f>IF(Treasuries_01152013!CI126=0,0,theta0+(theta1+theta2)*(1-EXP(-Treasuries_01152013!CI126/la))/(Treasuries_01152013!CI126/la)-theta2*EXP(-Treasuries_01152013!CI126/la))</f>
        <v>0</v>
      </c>
      <c r="W137" s="24">
        <f>IF(Treasuries_01152013!CJ126=0,0,theta0+(theta1+theta2)*(1-EXP(-Treasuries_01152013!CJ126/la))/(Treasuries_01152013!CJ126/la)-theta2*EXP(-Treasuries_01152013!CJ126/la))</f>
        <v>0</v>
      </c>
      <c r="X137" s="24">
        <f>IF(Treasuries_01152013!CK126=0,0,theta0+(theta1+theta2)*(1-EXP(-Treasuries_01152013!CK126/la))/(Treasuries_01152013!CK126/la)-theta2*EXP(-Treasuries_01152013!CK126/la))</f>
        <v>0</v>
      </c>
      <c r="Y137" s="24">
        <f>IF(Treasuries_01152013!CL126=0,0,theta0+(theta1+theta2)*(1-EXP(-Treasuries_01152013!CL126/la))/(Treasuries_01152013!CL126/la)-theta2*EXP(-Treasuries_01152013!CL126/la))</f>
        <v>0</v>
      </c>
      <c r="Z137" s="24">
        <f>IF(Treasuries_01152013!CM126=0,0,theta0+(theta1+theta2)*(1-EXP(-Treasuries_01152013!CM126/la))/(Treasuries_01152013!CM126/la)-theta2*EXP(-Treasuries_01152013!CM126/la))</f>
        <v>0</v>
      </c>
      <c r="AA137" s="24">
        <f>IF(Treasuries_01152013!CN126=0,0,theta0+(theta1+theta2)*(1-EXP(-Treasuries_01152013!CN126/la))/(Treasuries_01152013!CN126/la)-theta2*EXP(-Treasuries_01152013!CN126/la))</f>
        <v>0</v>
      </c>
      <c r="AB137" s="24">
        <f>IF(Treasuries_01152013!CO126=0,0,theta0+(theta1+theta2)*(1-EXP(-Treasuries_01152013!CO126/la))/(Treasuries_01152013!CO126/la)-theta2*EXP(-Treasuries_01152013!CO126/la))</f>
        <v>0</v>
      </c>
      <c r="AC137" s="24">
        <f>IF(Treasuries_01152013!CP126=0,0,theta0+(theta1+theta2)*(1-EXP(-Treasuries_01152013!CP126/la))/(Treasuries_01152013!CP126/la)-theta2*EXP(-Treasuries_01152013!CP126/la))</f>
        <v>0</v>
      </c>
      <c r="AD137" s="24">
        <f>IF(Treasuries_01152013!CQ126=0,0,theta0+(theta1+theta2)*(1-EXP(-Treasuries_01152013!CQ126/la))/(Treasuries_01152013!CQ126/la)-theta2*EXP(-Treasuries_01152013!CQ126/la))</f>
        <v>0</v>
      </c>
      <c r="AE137" s="24">
        <f>IF(Treasuries_01152013!CR126=0,0,theta0+(theta1+theta2)*(1-EXP(-Treasuries_01152013!CR126/la))/(Treasuries_01152013!CR126/la)-theta2*EXP(-Treasuries_01152013!CR126/la))</f>
        <v>0</v>
      </c>
      <c r="AF137" s="24">
        <f>IF(Treasuries_01152013!CS126=0,0,theta0+(theta1+theta2)*(1-EXP(-Treasuries_01152013!CS126/la))/(Treasuries_01152013!CS126/la)-theta2*EXP(-Treasuries_01152013!CS126/la))</f>
        <v>0</v>
      </c>
      <c r="AG137" s="24">
        <f>IF(Treasuries_01152013!CT126=0,0,theta0+(theta1+theta2)*(1-EXP(-Treasuries_01152013!CT126/la))/(Treasuries_01152013!CT126/la)-theta2*EXP(-Treasuries_01152013!CT126/la))</f>
        <v>0</v>
      </c>
      <c r="AH137" s="24">
        <f>IF(Treasuries_01152013!CU126=0,0,theta0+(theta1+theta2)*(1-EXP(-Treasuries_01152013!CU126/la))/(Treasuries_01152013!CU126/la)-theta2*EXP(-Treasuries_01152013!CU126/la))</f>
        <v>0</v>
      </c>
      <c r="AI137" s="24">
        <f>IF(Treasuries_01152013!CV126=0,0,theta0+(theta1+theta2)*(1-EXP(-Treasuries_01152013!CV126/la))/(Treasuries_01152013!CV126/la)-theta2*EXP(-Treasuries_01152013!CV126/la))</f>
        <v>0</v>
      </c>
      <c r="AJ137" s="24">
        <f>IF(Treasuries_01152013!CW126=0,0,theta0+(theta1+theta2)*(1-EXP(-Treasuries_01152013!CW126/la))/(Treasuries_01152013!CW126/la)-theta2*EXP(-Treasuries_01152013!CW126/la))</f>
        <v>0</v>
      </c>
      <c r="AK137" s="24">
        <f>IF(Treasuries_01152013!CX126=0,0,theta0+(theta1+theta2)*(1-EXP(-Treasuries_01152013!CX126/la))/(Treasuries_01152013!CX126/la)-theta2*EXP(-Treasuries_01152013!CX126/la))</f>
        <v>0</v>
      </c>
      <c r="AL137" s="24">
        <f>IF(Treasuries_01152013!CY126=0,0,theta0+(theta1+theta2)*(1-EXP(-Treasuries_01152013!CY126/la))/(Treasuries_01152013!CY126/la)-theta2*EXP(-Treasuries_01152013!CY126/la))</f>
        <v>0</v>
      </c>
      <c r="AM137" s="24">
        <f>IF(Treasuries_01152013!CZ126=0,0,theta0+(theta1+theta2)*(1-EXP(-Treasuries_01152013!CZ126/la))/(Treasuries_01152013!CZ126/la)-theta2*EXP(-Treasuries_01152013!CZ126/la))</f>
        <v>0</v>
      </c>
      <c r="AN137" s="24">
        <f>IF(Treasuries_01152013!DA126=0,0,theta0+(theta1+theta2)*(1-EXP(-Treasuries_01152013!DA126/la))/(Treasuries_01152013!DA126/la)-theta2*EXP(-Treasuries_01152013!DA126/la))</f>
        <v>0</v>
      </c>
      <c r="AO137" s="24">
        <f>IF(Treasuries_01152013!DB126=0,0,theta0+(theta1+theta2)*(1-EXP(-Treasuries_01152013!DB126/la))/(Treasuries_01152013!DB126/la)-theta2*EXP(-Treasuries_01152013!DB126/la))</f>
        <v>0</v>
      </c>
      <c r="AP137" s="24">
        <f>IF(Treasuries_01152013!DC126=0,0,theta0+(theta1+theta2)*(1-EXP(-Treasuries_01152013!DC126/la))/(Treasuries_01152013!DC126/la)-theta2*EXP(-Treasuries_01152013!DC126/la))</f>
        <v>0</v>
      </c>
      <c r="AQ137" s="24">
        <f>IF(Treasuries_01152013!DD126=0,0,theta0+(theta1+theta2)*(1-EXP(-Treasuries_01152013!DD126/la))/(Treasuries_01152013!DD126/la)-theta2*EXP(-Treasuries_01152013!DD126/la))</f>
        <v>0</v>
      </c>
      <c r="AR137" s="24">
        <f>IF(Treasuries_01152013!DE126=0,0,theta0+(theta1+theta2)*(1-EXP(-Treasuries_01152013!DE126/la))/(Treasuries_01152013!DE126/la)-theta2*EXP(-Treasuries_01152013!DE126/la))</f>
        <v>0</v>
      </c>
      <c r="AS137" s="24">
        <f>IF(Treasuries_01152013!DF126=0,0,theta0+(theta1+theta2)*(1-EXP(-Treasuries_01152013!DF126/la))/(Treasuries_01152013!DF126/la)-theta2*EXP(-Treasuries_01152013!DF126/la))</f>
        <v>0</v>
      </c>
      <c r="AT137" s="24">
        <f>IF(Treasuries_01152013!DG126=0,0,theta0+(theta1+theta2)*(1-EXP(-Treasuries_01152013!DG126/la))/(Treasuries_01152013!DG126/la)-theta2*EXP(-Treasuries_01152013!DG126/la))</f>
        <v>0</v>
      </c>
      <c r="AU137" s="24">
        <f>IF(Treasuries_01152013!DH126=0,0,theta0+(theta1+theta2)*(1-EXP(-Treasuries_01152013!DH126/la))/(Treasuries_01152013!DH126/la)-theta2*EXP(-Treasuries_01152013!DH126/la))</f>
        <v>0</v>
      </c>
      <c r="AV137" s="24">
        <f>IF(Treasuries_01152013!DI126=0,0,theta0+(theta1+theta2)*(1-EXP(-Treasuries_01152013!DI126/la))/(Treasuries_01152013!DI126/la)-theta2*EXP(-Treasuries_01152013!DI126/la))</f>
        <v>0</v>
      </c>
      <c r="AW137" s="24">
        <f>IF(Treasuries_01152013!DJ126=0,0,theta0+(theta1+theta2)*(1-EXP(-Treasuries_01152013!DJ126/la))/(Treasuries_01152013!DJ126/la)-theta2*EXP(-Treasuries_01152013!DJ126/la))</f>
        <v>0</v>
      </c>
      <c r="AX137" s="24">
        <f>IF(Treasuries_01152013!DK126=0,0,theta0+(theta1+theta2)*(1-EXP(-Treasuries_01152013!DK126/la))/(Treasuries_01152013!DK126/la)-theta2*EXP(-Treasuries_01152013!DK126/la))</f>
        <v>0</v>
      </c>
      <c r="AY137" s="24">
        <f>IF(Treasuries_01152013!DL126=0,0,theta0+(theta1+theta2)*(1-EXP(-Treasuries_01152013!DL126/la))/(Treasuries_01152013!DL126/la)-theta2*EXP(-Treasuries_01152013!DL126/la))</f>
        <v>0</v>
      </c>
      <c r="AZ137" s="24">
        <f>IF(Treasuries_01152013!DM126=0,0,theta0+(theta1+theta2)*(1-EXP(-Treasuries_01152013!DM126/la))/(Treasuries_01152013!DM126/la)-theta2*EXP(-Treasuries_01152013!DM126/la))</f>
        <v>0</v>
      </c>
      <c r="BA137" s="24">
        <f>IF(Treasuries_01152013!DN126=0,0,theta0+(theta1+theta2)*(1-EXP(-Treasuries_01152013!DN126/la))/(Treasuries_01152013!DN126/la)-theta2*EXP(-Treasuries_01152013!DN126/la))</f>
        <v>0</v>
      </c>
      <c r="BB137" s="24">
        <f>IF(Treasuries_01152013!DO126=0,0,theta0+(theta1+theta2)*(1-EXP(-Treasuries_01152013!DO126/la))/(Treasuries_01152013!DO126/la)-theta2*EXP(-Treasuries_01152013!DO126/la))</f>
        <v>0</v>
      </c>
      <c r="BC137" s="24">
        <f>IF(Treasuries_01152013!DP126=0,0,theta0+(theta1+theta2)*(1-EXP(-Treasuries_01152013!DP126/la))/(Treasuries_01152013!DP126/la)-theta2*EXP(-Treasuries_01152013!DP126/la))</f>
        <v>0</v>
      </c>
      <c r="BD137" s="24">
        <f>IF(Treasuries_01152013!DQ126=0,0,theta0+(theta1+theta2)*(1-EXP(-Treasuries_01152013!DQ126/la))/(Treasuries_01152013!DQ126/la)-theta2*EXP(-Treasuries_01152013!DQ126/la))</f>
        <v>0</v>
      </c>
      <c r="BE137" s="24">
        <f>IF(Treasuries_01152013!DR126=0,0,theta0+(theta1+theta2)*(1-EXP(-Treasuries_01152013!DR126/la))/(Treasuries_01152013!DR126/la)-theta2*EXP(-Treasuries_01152013!DR126/la))</f>
        <v>0</v>
      </c>
      <c r="BF137" s="24">
        <f>IF(Treasuries_01152013!DS126=0,0,theta0+(theta1+theta2)*(1-EXP(-Treasuries_01152013!DS126/la))/(Treasuries_01152013!DS126/la)-theta2*EXP(-Treasuries_01152013!DS126/la))</f>
        <v>0</v>
      </c>
      <c r="BG137" s="24">
        <f>IF(Treasuries_01152013!DT126=0,0,theta0+(theta1+theta2)*(1-EXP(-Treasuries_01152013!DT126/la))/(Treasuries_01152013!DT126/la)-theta2*EXP(-Treasuries_01152013!DT126/la))</f>
        <v>0</v>
      </c>
      <c r="BH137" s="24">
        <f>IF(Treasuries_01152013!DU126=0,0,theta0+(theta1+theta2)*(1-EXP(-Treasuries_01152013!DU126/la))/(Treasuries_01152013!DU126/la)-theta2*EXP(-Treasuries_01152013!DU126/la))</f>
        <v>0</v>
      </c>
      <c r="BI137" s="24">
        <f>IF(Treasuries_01152013!DV126=0,0,theta0+(theta1+theta2)*(1-EXP(-Treasuries_01152013!DV126/la))/(Treasuries_01152013!DV126/la)-theta2*EXP(-Treasuries_01152013!DV126/la))</f>
        <v>0</v>
      </c>
      <c r="BJ137" s="24">
        <f>IF(Treasuries_01152013!DW126=0,0,theta0+(theta1+theta2)*(1-EXP(-Treasuries_01152013!DW126/la))/(Treasuries_01152013!DW126/la)-theta2*EXP(-Treasuries_01152013!DW126/la))</f>
        <v>0</v>
      </c>
      <c r="BK137" s="24">
        <f>IF(Treasuries_01152013!DX126=0,0,theta0+(theta1+theta2)*(1-EXP(-Treasuries_01152013!DX126/la))/(Treasuries_01152013!DX126/la)-theta2*EXP(-Treasuries_01152013!DX126/la))</f>
        <v>0</v>
      </c>
      <c r="BL137" s="24">
        <f>IF(Treasuries_01152013!DY126=0,0,theta0+(theta1+theta2)*(1-EXP(-Treasuries_01152013!DY126/la))/(Treasuries_01152013!DY126/la)-theta2*EXP(-Treasuries_01152013!DY126/la))</f>
        <v>0</v>
      </c>
      <c r="BM137" s="24">
        <f>IF(Treasuries_01152013!DZ126=0,0,theta0+(theta1+theta2)*(1-EXP(-Treasuries_01152013!DZ126/la))/(Treasuries_01152013!DZ126/la)-theta2*EXP(-Treasuries_01152013!DZ126/la))</f>
        <v>0</v>
      </c>
      <c r="BN137" s="24">
        <f>IF(Treasuries_01152013!EA126=0,0,theta0+(theta1+theta2)*(1-EXP(-Treasuries_01152013!EA126/la))/(Treasuries_01152013!EA126/la)-theta2*EXP(-Treasuries_01152013!EA126/la))</f>
        <v>0</v>
      </c>
      <c r="BO137" s="17" t="e">
        <f>EXP(-Treasuries_01152013!BT126*G137)</f>
        <v>#DIV/0!</v>
      </c>
      <c r="BP137" s="17" t="e">
        <f>EXP(-Treasuries_01152013!BU126*H137)</f>
        <v>#DIV/0!</v>
      </c>
      <c r="BQ137" s="17" t="e">
        <f>EXP(-Treasuries_01152013!BV126*I137)</f>
        <v>#DIV/0!</v>
      </c>
      <c r="BR137" s="17" t="e">
        <f>EXP(-Treasuries_01152013!BW126*J137)</f>
        <v>#DIV/0!</v>
      </c>
      <c r="BS137" s="17" t="e">
        <f>EXP(-Treasuries_01152013!BX126*K137)</f>
        <v>#DIV/0!</v>
      </c>
      <c r="BT137" s="17">
        <f>EXP(-Treasuries_01152013!BY126*L137)</f>
        <v>1</v>
      </c>
      <c r="BU137" s="17">
        <f>EXP(-Treasuries_01152013!BZ126*M137)</f>
        <v>1</v>
      </c>
      <c r="BV137" s="17">
        <f>EXP(-Treasuries_01152013!CA126*N137)</f>
        <v>1</v>
      </c>
      <c r="BW137" s="17">
        <f>EXP(-Treasuries_01152013!CB126*O137)</f>
        <v>1</v>
      </c>
      <c r="BX137" s="17">
        <f>EXP(-Treasuries_01152013!CC126*P137)</f>
        <v>1</v>
      </c>
      <c r="BY137" s="17">
        <f>EXP(-Treasuries_01152013!CD126*Q137)</f>
        <v>1</v>
      </c>
      <c r="BZ137" s="17">
        <f>EXP(-Treasuries_01152013!CE126*R137)</f>
        <v>1</v>
      </c>
      <c r="CA137" s="17">
        <f>EXP(-Treasuries_01152013!CF126*S137)</f>
        <v>1</v>
      </c>
      <c r="CB137" s="17">
        <f>EXP(-Treasuries_01152013!CG126*T137)</f>
        <v>1</v>
      </c>
      <c r="CC137" s="17">
        <f>EXP(-Treasuries_01152013!CH126*U137)</f>
        <v>1</v>
      </c>
      <c r="CD137" s="17">
        <f>EXP(-Treasuries_01152013!CI126*V137)</f>
        <v>1</v>
      </c>
      <c r="CE137" s="17">
        <f>EXP(-Treasuries_01152013!CJ126*W137)</f>
        <v>1</v>
      </c>
      <c r="CF137" s="17">
        <f>EXP(-Treasuries_01152013!CK126*X137)</f>
        <v>1</v>
      </c>
      <c r="CG137" s="17">
        <f>EXP(-Treasuries_01152013!CL126*Y137)</f>
        <v>1</v>
      </c>
      <c r="CH137" s="17">
        <f>EXP(-Treasuries_01152013!CM126*Z137)</f>
        <v>1</v>
      </c>
      <c r="CI137" s="17">
        <f>EXP(-Treasuries_01152013!CN126*AA137)</f>
        <v>1</v>
      </c>
      <c r="CJ137" s="17">
        <f>EXP(-Treasuries_01152013!CO126*AB137)</f>
        <v>1</v>
      </c>
      <c r="CK137" s="17">
        <f>EXP(-Treasuries_01152013!CP126*AC137)</f>
        <v>1</v>
      </c>
      <c r="CL137" s="17">
        <f>EXP(-Treasuries_01152013!CQ126*AD137)</f>
        <v>1</v>
      </c>
      <c r="CM137" s="17">
        <f>EXP(-Treasuries_01152013!CR126*AE137)</f>
        <v>1</v>
      </c>
      <c r="CN137" s="17">
        <f>EXP(-Treasuries_01152013!CS126*AF137)</f>
        <v>1</v>
      </c>
      <c r="CO137" s="17">
        <f>EXP(-Treasuries_01152013!CT126*AG137)</f>
        <v>1</v>
      </c>
      <c r="CP137" s="17">
        <f>EXP(-Treasuries_01152013!CU126*AH137)</f>
        <v>1</v>
      </c>
      <c r="CQ137" s="17">
        <f>EXP(-Treasuries_01152013!CV126*AI137)</f>
        <v>1</v>
      </c>
      <c r="CR137" s="17">
        <f>EXP(-Treasuries_01152013!CW126*AJ137)</f>
        <v>1</v>
      </c>
      <c r="CS137" s="17">
        <f>EXP(-Treasuries_01152013!CX126*AK137)</f>
        <v>1</v>
      </c>
      <c r="CT137" s="17">
        <f>EXP(-Treasuries_01152013!CY126*AL137)</f>
        <v>1</v>
      </c>
      <c r="CU137" s="17">
        <f>EXP(-Treasuries_01152013!CZ126*AM137)</f>
        <v>1</v>
      </c>
      <c r="CV137" s="17">
        <f>EXP(-Treasuries_01152013!DA126*AN137)</f>
        <v>1</v>
      </c>
      <c r="CW137" s="17">
        <f>EXP(-Treasuries_01152013!DB126*AO137)</f>
        <v>1</v>
      </c>
      <c r="CX137" s="17">
        <f>EXP(-Treasuries_01152013!DC126*AP137)</f>
        <v>1</v>
      </c>
      <c r="CY137" s="17">
        <f>EXP(-Treasuries_01152013!DD126*AQ137)</f>
        <v>1</v>
      </c>
      <c r="CZ137" s="17">
        <f>EXP(-Treasuries_01152013!DE126*AR137)</f>
        <v>1</v>
      </c>
      <c r="DA137" s="17">
        <f>EXP(-Treasuries_01152013!DF126*AS137)</f>
        <v>1</v>
      </c>
      <c r="DB137" s="17">
        <f>EXP(-Treasuries_01152013!DG126*AT137)</f>
        <v>1</v>
      </c>
      <c r="DC137" s="17">
        <f>EXP(-Treasuries_01152013!DH126*AU137)</f>
        <v>1</v>
      </c>
      <c r="DD137" s="17">
        <f>EXP(-Treasuries_01152013!DI126*AV137)</f>
        <v>1</v>
      </c>
      <c r="DE137" s="17">
        <f>EXP(-Treasuries_01152013!DJ126*AW137)</f>
        <v>1</v>
      </c>
      <c r="DF137" s="17">
        <f>EXP(-Treasuries_01152013!DK126*AX137)</f>
        <v>1</v>
      </c>
      <c r="DG137" s="17">
        <f>EXP(-Treasuries_01152013!DL126*AY137)</f>
        <v>1</v>
      </c>
      <c r="DH137" s="17">
        <f>EXP(-Treasuries_01152013!DM126*AZ137)</f>
        <v>1</v>
      </c>
      <c r="DI137" s="17">
        <f>EXP(-Treasuries_01152013!DN126*BA137)</f>
        <v>1</v>
      </c>
      <c r="DJ137" s="17">
        <f>EXP(-Treasuries_01152013!DO126*BB137)</f>
        <v>1</v>
      </c>
      <c r="DK137" s="17">
        <f>EXP(-Treasuries_01152013!DP126*BC137)</f>
        <v>1</v>
      </c>
      <c r="DL137" s="17">
        <f>EXP(-Treasuries_01152013!DQ126*BD137)</f>
        <v>1</v>
      </c>
      <c r="DM137" s="17">
        <f>EXP(-Treasuries_01152013!DR126*BE137)</f>
        <v>1</v>
      </c>
      <c r="DN137" s="17">
        <f>EXP(-Treasuries_01152013!DS126*BF137)</f>
        <v>1</v>
      </c>
      <c r="DO137" s="17">
        <f>EXP(-Treasuries_01152013!DT126*BG137)</f>
        <v>1</v>
      </c>
      <c r="DP137" s="17">
        <f>EXP(-Treasuries_01152013!DU126*BH137)</f>
        <v>1</v>
      </c>
      <c r="DQ137" s="17">
        <f>EXP(-Treasuries_01152013!DV126*BI137)</f>
        <v>1</v>
      </c>
      <c r="DR137" s="17">
        <f>EXP(-Treasuries_01152013!DW126*BJ137)</f>
        <v>1</v>
      </c>
      <c r="DS137" s="17">
        <f>EXP(-Treasuries_01152013!DX126*BK137)</f>
        <v>1</v>
      </c>
      <c r="DT137" s="17">
        <f>EXP(-Treasuries_01152013!DY126*BL137)</f>
        <v>1</v>
      </c>
      <c r="DU137" s="17">
        <f>EXP(-Treasuries_01152013!DZ126*BM137)</f>
        <v>1</v>
      </c>
      <c r="DV137" s="17">
        <f>EXP(-Treasuries_01152013!EA126*BN137)</f>
        <v>1</v>
      </c>
      <c r="DW137" s="8" t="e">
        <f>SUMPRODUCT(BO137:DV137,Treasuries_01152013!K126:BR126)</f>
        <v>#DIV/0!</v>
      </c>
      <c r="DX137" s="11" t="e">
        <f t="shared" si="7"/>
        <v>#DIV/0!</v>
      </c>
    </row>
    <row r="138" spans="2:128">
      <c r="B138" s="10">
        <f>Treasuries_01152013!C127</f>
        <v>2.5</v>
      </c>
      <c r="C138" s="10">
        <f>Treasuries_01152013!E127</f>
        <v>104.90625</v>
      </c>
      <c r="D138" s="10">
        <f>Treasuries_01152013!F127</f>
        <v>104.929688</v>
      </c>
      <c r="E138" s="8">
        <f>Treasuries_01152013!H127</f>
        <v>2.2111111111111112</v>
      </c>
      <c r="F138" s="8">
        <f t="shared" si="8"/>
        <v>104.917969</v>
      </c>
      <c r="G138" s="24" t="e">
        <f>IF(Treasuries_01152013!BT127=0,0,theta0+(theta1+theta2)*(1-EXP(-Treasuries_01152013!BT127/la))/(Treasuries_01152013!BT127/la)-theta2*EXP(-Treasuries_01152013!BT127/la))</f>
        <v>#DIV/0!</v>
      </c>
      <c r="H138" s="24" t="e">
        <f>IF(Treasuries_01152013!BU127=0,0,theta0+(theta1+theta2)*(1-EXP(-Treasuries_01152013!BU127/la))/(Treasuries_01152013!BU127/la)-theta2*EXP(-Treasuries_01152013!BU127/la))</f>
        <v>#DIV/0!</v>
      </c>
      <c r="I138" s="24" t="e">
        <f>IF(Treasuries_01152013!BV127=0,0,theta0+(theta1+theta2)*(1-EXP(-Treasuries_01152013!BV127/la))/(Treasuries_01152013!BV127/la)-theta2*EXP(-Treasuries_01152013!BV127/la))</f>
        <v>#DIV/0!</v>
      </c>
      <c r="J138" s="24" t="e">
        <f>IF(Treasuries_01152013!BW127=0,0,theta0+(theta1+theta2)*(1-EXP(-Treasuries_01152013!BW127/la))/(Treasuries_01152013!BW127/la)-theta2*EXP(-Treasuries_01152013!BW127/la))</f>
        <v>#DIV/0!</v>
      </c>
      <c r="K138" s="24" t="e">
        <f>IF(Treasuries_01152013!BX127=0,0,theta0+(theta1+theta2)*(1-EXP(-Treasuries_01152013!BX127/la))/(Treasuries_01152013!BX127/la)-theta2*EXP(-Treasuries_01152013!BX127/la))</f>
        <v>#DIV/0!</v>
      </c>
      <c r="L138" s="24">
        <f>IF(Treasuries_01152013!BY127=0,0,theta0+(theta1+theta2)*(1-EXP(-Treasuries_01152013!BY127/la))/(Treasuries_01152013!BY127/la)-theta2*EXP(-Treasuries_01152013!BY127/la))</f>
        <v>0</v>
      </c>
      <c r="M138" s="24">
        <f>IF(Treasuries_01152013!BZ127=0,0,theta0+(theta1+theta2)*(1-EXP(-Treasuries_01152013!BZ127/la))/(Treasuries_01152013!BZ127/la)-theta2*EXP(-Treasuries_01152013!BZ127/la))</f>
        <v>0</v>
      </c>
      <c r="N138" s="24">
        <f>IF(Treasuries_01152013!CA127=0,0,theta0+(theta1+theta2)*(1-EXP(-Treasuries_01152013!CA127/la))/(Treasuries_01152013!CA127/la)-theta2*EXP(-Treasuries_01152013!CA127/la))</f>
        <v>0</v>
      </c>
      <c r="O138" s="24">
        <f>IF(Treasuries_01152013!CB127=0,0,theta0+(theta1+theta2)*(1-EXP(-Treasuries_01152013!CB127/la))/(Treasuries_01152013!CB127/la)-theta2*EXP(-Treasuries_01152013!CB127/la))</f>
        <v>0</v>
      </c>
      <c r="P138" s="24">
        <f>IF(Treasuries_01152013!CC127=0,0,theta0+(theta1+theta2)*(1-EXP(-Treasuries_01152013!CC127/la))/(Treasuries_01152013!CC127/la)-theta2*EXP(-Treasuries_01152013!CC127/la))</f>
        <v>0</v>
      </c>
      <c r="Q138" s="24">
        <f>IF(Treasuries_01152013!CD127=0,0,theta0+(theta1+theta2)*(1-EXP(-Treasuries_01152013!CD127/la))/(Treasuries_01152013!CD127/la)-theta2*EXP(-Treasuries_01152013!CD127/la))</f>
        <v>0</v>
      </c>
      <c r="R138" s="24">
        <f>IF(Treasuries_01152013!CE127=0,0,theta0+(theta1+theta2)*(1-EXP(-Treasuries_01152013!CE127/la))/(Treasuries_01152013!CE127/la)-theta2*EXP(-Treasuries_01152013!CE127/la))</f>
        <v>0</v>
      </c>
      <c r="S138" s="24">
        <f>IF(Treasuries_01152013!CF127=0,0,theta0+(theta1+theta2)*(1-EXP(-Treasuries_01152013!CF127/la))/(Treasuries_01152013!CF127/la)-theta2*EXP(-Treasuries_01152013!CF127/la))</f>
        <v>0</v>
      </c>
      <c r="T138" s="24">
        <f>IF(Treasuries_01152013!CG127=0,0,theta0+(theta1+theta2)*(1-EXP(-Treasuries_01152013!CG127/la))/(Treasuries_01152013!CG127/la)-theta2*EXP(-Treasuries_01152013!CG127/la))</f>
        <v>0</v>
      </c>
      <c r="U138" s="24">
        <f>IF(Treasuries_01152013!CH127=0,0,theta0+(theta1+theta2)*(1-EXP(-Treasuries_01152013!CH127/la))/(Treasuries_01152013!CH127/la)-theta2*EXP(-Treasuries_01152013!CH127/la))</f>
        <v>0</v>
      </c>
      <c r="V138" s="24">
        <f>IF(Treasuries_01152013!CI127=0,0,theta0+(theta1+theta2)*(1-EXP(-Treasuries_01152013!CI127/la))/(Treasuries_01152013!CI127/la)-theta2*EXP(-Treasuries_01152013!CI127/la))</f>
        <v>0</v>
      </c>
      <c r="W138" s="24">
        <f>IF(Treasuries_01152013!CJ127=0,0,theta0+(theta1+theta2)*(1-EXP(-Treasuries_01152013!CJ127/la))/(Treasuries_01152013!CJ127/la)-theta2*EXP(-Treasuries_01152013!CJ127/la))</f>
        <v>0</v>
      </c>
      <c r="X138" s="24">
        <f>IF(Treasuries_01152013!CK127=0,0,theta0+(theta1+theta2)*(1-EXP(-Treasuries_01152013!CK127/la))/(Treasuries_01152013!CK127/la)-theta2*EXP(-Treasuries_01152013!CK127/la))</f>
        <v>0</v>
      </c>
      <c r="Y138" s="24">
        <f>IF(Treasuries_01152013!CL127=0,0,theta0+(theta1+theta2)*(1-EXP(-Treasuries_01152013!CL127/la))/(Treasuries_01152013!CL127/la)-theta2*EXP(-Treasuries_01152013!CL127/la))</f>
        <v>0</v>
      </c>
      <c r="Z138" s="24">
        <f>IF(Treasuries_01152013!CM127=0,0,theta0+(theta1+theta2)*(1-EXP(-Treasuries_01152013!CM127/la))/(Treasuries_01152013!CM127/la)-theta2*EXP(-Treasuries_01152013!CM127/la))</f>
        <v>0</v>
      </c>
      <c r="AA138" s="24">
        <f>IF(Treasuries_01152013!CN127=0,0,theta0+(theta1+theta2)*(1-EXP(-Treasuries_01152013!CN127/la))/(Treasuries_01152013!CN127/la)-theta2*EXP(-Treasuries_01152013!CN127/la))</f>
        <v>0</v>
      </c>
      <c r="AB138" s="24">
        <f>IF(Treasuries_01152013!CO127=0,0,theta0+(theta1+theta2)*(1-EXP(-Treasuries_01152013!CO127/la))/(Treasuries_01152013!CO127/la)-theta2*EXP(-Treasuries_01152013!CO127/la))</f>
        <v>0</v>
      </c>
      <c r="AC138" s="24">
        <f>IF(Treasuries_01152013!CP127=0,0,theta0+(theta1+theta2)*(1-EXP(-Treasuries_01152013!CP127/la))/(Treasuries_01152013!CP127/la)-theta2*EXP(-Treasuries_01152013!CP127/la))</f>
        <v>0</v>
      </c>
      <c r="AD138" s="24">
        <f>IF(Treasuries_01152013!CQ127=0,0,theta0+(theta1+theta2)*(1-EXP(-Treasuries_01152013!CQ127/la))/(Treasuries_01152013!CQ127/la)-theta2*EXP(-Treasuries_01152013!CQ127/la))</f>
        <v>0</v>
      </c>
      <c r="AE138" s="24">
        <f>IF(Treasuries_01152013!CR127=0,0,theta0+(theta1+theta2)*(1-EXP(-Treasuries_01152013!CR127/la))/(Treasuries_01152013!CR127/la)-theta2*EXP(-Treasuries_01152013!CR127/la))</f>
        <v>0</v>
      </c>
      <c r="AF138" s="24">
        <f>IF(Treasuries_01152013!CS127=0,0,theta0+(theta1+theta2)*(1-EXP(-Treasuries_01152013!CS127/la))/(Treasuries_01152013!CS127/la)-theta2*EXP(-Treasuries_01152013!CS127/la))</f>
        <v>0</v>
      </c>
      <c r="AG138" s="24">
        <f>IF(Treasuries_01152013!CT127=0,0,theta0+(theta1+theta2)*(1-EXP(-Treasuries_01152013!CT127/la))/(Treasuries_01152013!CT127/la)-theta2*EXP(-Treasuries_01152013!CT127/la))</f>
        <v>0</v>
      </c>
      <c r="AH138" s="24">
        <f>IF(Treasuries_01152013!CU127=0,0,theta0+(theta1+theta2)*(1-EXP(-Treasuries_01152013!CU127/la))/(Treasuries_01152013!CU127/la)-theta2*EXP(-Treasuries_01152013!CU127/la))</f>
        <v>0</v>
      </c>
      <c r="AI138" s="24">
        <f>IF(Treasuries_01152013!CV127=0,0,theta0+(theta1+theta2)*(1-EXP(-Treasuries_01152013!CV127/la))/(Treasuries_01152013!CV127/la)-theta2*EXP(-Treasuries_01152013!CV127/la))</f>
        <v>0</v>
      </c>
      <c r="AJ138" s="24">
        <f>IF(Treasuries_01152013!CW127=0,0,theta0+(theta1+theta2)*(1-EXP(-Treasuries_01152013!CW127/la))/(Treasuries_01152013!CW127/la)-theta2*EXP(-Treasuries_01152013!CW127/la))</f>
        <v>0</v>
      </c>
      <c r="AK138" s="24">
        <f>IF(Treasuries_01152013!CX127=0,0,theta0+(theta1+theta2)*(1-EXP(-Treasuries_01152013!CX127/la))/(Treasuries_01152013!CX127/la)-theta2*EXP(-Treasuries_01152013!CX127/la))</f>
        <v>0</v>
      </c>
      <c r="AL138" s="24">
        <f>IF(Treasuries_01152013!CY127=0,0,theta0+(theta1+theta2)*(1-EXP(-Treasuries_01152013!CY127/la))/(Treasuries_01152013!CY127/la)-theta2*EXP(-Treasuries_01152013!CY127/la))</f>
        <v>0</v>
      </c>
      <c r="AM138" s="24">
        <f>IF(Treasuries_01152013!CZ127=0,0,theta0+(theta1+theta2)*(1-EXP(-Treasuries_01152013!CZ127/la))/(Treasuries_01152013!CZ127/la)-theta2*EXP(-Treasuries_01152013!CZ127/la))</f>
        <v>0</v>
      </c>
      <c r="AN138" s="24">
        <f>IF(Treasuries_01152013!DA127=0,0,theta0+(theta1+theta2)*(1-EXP(-Treasuries_01152013!DA127/la))/(Treasuries_01152013!DA127/la)-theta2*EXP(-Treasuries_01152013!DA127/la))</f>
        <v>0</v>
      </c>
      <c r="AO138" s="24">
        <f>IF(Treasuries_01152013!DB127=0,0,theta0+(theta1+theta2)*(1-EXP(-Treasuries_01152013!DB127/la))/(Treasuries_01152013!DB127/la)-theta2*EXP(-Treasuries_01152013!DB127/la))</f>
        <v>0</v>
      </c>
      <c r="AP138" s="24">
        <f>IF(Treasuries_01152013!DC127=0,0,theta0+(theta1+theta2)*(1-EXP(-Treasuries_01152013!DC127/la))/(Treasuries_01152013!DC127/la)-theta2*EXP(-Treasuries_01152013!DC127/la))</f>
        <v>0</v>
      </c>
      <c r="AQ138" s="24">
        <f>IF(Treasuries_01152013!DD127=0,0,theta0+(theta1+theta2)*(1-EXP(-Treasuries_01152013!DD127/la))/(Treasuries_01152013!DD127/la)-theta2*EXP(-Treasuries_01152013!DD127/la))</f>
        <v>0</v>
      </c>
      <c r="AR138" s="24">
        <f>IF(Treasuries_01152013!DE127=0,0,theta0+(theta1+theta2)*(1-EXP(-Treasuries_01152013!DE127/la))/(Treasuries_01152013!DE127/la)-theta2*EXP(-Treasuries_01152013!DE127/la))</f>
        <v>0</v>
      </c>
      <c r="AS138" s="24">
        <f>IF(Treasuries_01152013!DF127=0,0,theta0+(theta1+theta2)*(1-EXP(-Treasuries_01152013!DF127/la))/(Treasuries_01152013!DF127/la)-theta2*EXP(-Treasuries_01152013!DF127/la))</f>
        <v>0</v>
      </c>
      <c r="AT138" s="24">
        <f>IF(Treasuries_01152013!DG127=0,0,theta0+(theta1+theta2)*(1-EXP(-Treasuries_01152013!DG127/la))/(Treasuries_01152013!DG127/la)-theta2*EXP(-Treasuries_01152013!DG127/la))</f>
        <v>0</v>
      </c>
      <c r="AU138" s="24">
        <f>IF(Treasuries_01152013!DH127=0,0,theta0+(theta1+theta2)*(1-EXP(-Treasuries_01152013!DH127/la))/(Treasuries_01152013!DH127/la)-theta2*EXP(-Treasuries_01152013!DH127/la))</f>
        <v>0</v>
      </c>
      <c r="AV138" s="24">
        <f>IF(Treasuries_01152013!DI127=0,0,theta0+(theta1+theta2)*(1-EXP(-Treasuries_01152013!DI127/la))/(Treasuries_01152013!DI127/la)-theta2*EXP(-Treasuries_01152013!DI127/la))</f>
        <v>0</v>
      </c>
      <c r="AW138" s="24">
        <f>IF(Treasuries_01152013!DJ127=0,0,theta0+(theta1+theta2)*(1-EXP(-Treasuries_01152013!DJ127/la))/(Treasuries_01152013!DJ127/la)-theta2*EXP(-Treasuries_01152013!DJ127/la))</f>
        <v>0</v>
      </c>
      <c r="AX138" s="24">
        <f>IF(Treasuries_01152013!DK127=0,0,theta0+(theta1+theta2)*(1-EXP(-Treasuries_01152013!DK127/la))/(Treasuries_01152013!DK127/la)-theta2*EXP(-Treasuries_01152013!DK127/la))</f>
        <v>0</v>
      </c>
      <c r="AY138" s="24">
        <f>IF(Treasuries_01152013!DL127=0,0,theta0+(theta1+theta2)*(1-EXP(-Treasuries_01152013!DL127/la))/(Treasuries_01152013!DL127/la)-theta2*EXP(-Treasuries_01152013!DL127/la))</f>
        <v>0</v>
      </c>
      <c r="AZ138" s="24">
        <f>IF(Treasuries_01152013!DM127=0,0,theta0+(theta1+theta2)*(1-EXP(-Treasuries_01152013!DM127/la))/(Treasuries_01152013!DM127/la)-theta2*EXP(-Treasuries_01152013!DM127/la))</f>
        <v>0</v>
      </c>
      <c r="BA138" s="24">
        <f>IF(Treasuries_01152013!DN127=0,0,theta0+(theta1+theta2)*(1-EXP(-Treasuries_01152013!DN127/la))/(Treasuries_01152013!DN127/la)-theta2*EXP(-Treasuries_01152013!DN127/la))</f>
        <v>0</v>
      </c>
      <c r="BB138" s="24">
        <f>IF(Treasuries_01152013!DO127=0,0,theta0+(theta1+theta2)*(1-EXP(-Treasuries_01152013!DO127/la))/(Treasuries_01152013!DO127/la)-theta2*EXP(-Treasuries_01152013!DO127/la))</f>
        <v>0</v>
      </c>
      <c r="BC138" s="24">
        <f>IF(Treasuries_01152013!DP127=0,0,theta0+(theta1+theta2)*(1-EXP(-Treasuries_01152013!DP127/la))/(Treasuries_01152013!DP127/la)-theta2*EXP(-Treasuries_01152013!DP127/la))</f>
        <v>0</v>
      </c>
      <c r="BD138" s="24">
        <f>IF(Treasuries_01152013!DQ127=0,0,theta0+(theta1+theta2)*(1-EXP(-Treasuries_01152013!DQ127/la))/(Treasuries_01152013!DQ127/la)-theta2*EXP(-Treasuries_01152013!DQ127/la))</f>
        <v>0</v>
      </c>
      <c r="BE138" s="24">
        <f>IF(Treasuries_01152013!DR127=0,0,theta0+(theta1+theta2)*(1-EXP(-Treasuries_01152013!DR127/la))/(Treasuries_01152013!DR127/la)-theta2*EXP(-Treasuries_01152013!DR127/la))</f>
        <v>0</v>
      </c>
      <c r="BF138" s="24">
        <f>IF(Treasuries_01152013!DS127=0,0,theta0+(theta1+theta2)*(1-EXP(-Treasuries_01152013!DS127/la))/(Treasuries_01152013!DS127/la)-theta2*EXP(-Treasuries_01152013!DS127/la))</f>
        <v>0</v>
      </c>
      <c r="BG138" s="24">
        <f>IF(Treasuries_01152013!DT127=0,0,theta0+(theta1+theta2)*(1-EXP(-Treasuries_01152013!DT127/la))/(Treasuries_01152013!DT127/la)-theta2*EXP(-Treasuries_01152013!DT127/la))</f>
        <v>0</v>
      </c>
      <c r="BH138" s="24">
        <f>IF(Treasuries_01152013!DU127=0,0,theta0+(theta1+theta2)*(1-EXP(-Treasuries_01152013!DU127/la))/(Treasuries_01152013!DU127/la)-theta2*EXP(-Treasuries_01152013!DU127/la))</f>
        <v>0</v>
      </c>
      <c r="BI138" s="24">
        <f>IF(Treasuries_01152013!DV127=0,0,theta0+(theta1+theta2)*(1-EXP(-Treasuries_01152013!DV127/la))/(Treasuries_01152013!DV127/la)-theta2*EXP(-Treasuries_01152013!DV127/la))</f>
        <v>0</v>
      </c>
      <c r="BJ138" s="24">
        <f>IF(Treasuries_01152013!DW127=0,0,theta0+(theta1+theta2)*(1-EXP(-Treasuries_01152013!DW127/la))/(Treasuries_01152013!DW127/la)-theta2*EXP(-Treasuries_01152013!DW127/la))</f>
        <v>0</v>
      </c>
      <c r="BK138" s="24">
        <f>IF(Treasuries_01152013!DX127=0,0,theta0+(theta1+theta2)*(1-EXP(-Treasuries_01152013!DX127/la))/(Treasuries_01152013!DX127/la)-theta2*EXP(-Treasuries_01152013!DX127/la))</f>
        <v>0</v>
      </c>
      <c r="BL138" s="24">
        <f>IF(Treasuries_01152013!DY127=0,0,theta0+(theta1+theta2)*(1-EXP(-Treasuries_01152013!DY127/la))/(Treasuries_01152013!DY127/la)-theta2*EXP(-Treasuries_01152013!DY127/la))</f>
        <v>0</v>
      </c>
      <c r="BM138" s="24">
        <f>IF(Treasuries_01152013!DZ127=0,0,theta0+(theta1+theta2)*(1-EXP(-Treasuries_01152013!DZ127/la))/(Treasuries_01152013!DZ127/la)-theta2*EXP(-Treasuries_01152013!DZ127/la))</f>
        <v>0</v>
      </c>
      <c r="BN138" s="24">
        <f>IF(Treasuries_01152013!EA127=0,0,theta0+(theta1+theta2)*(1-EXP(-Treasuries_01152013!EA127/la))/(Treasuries_01152013!EA127/la)-theta2*EXP(-Treasuries_01152013!EA127/la))</f>
        <v>0</v>
      </c>
      <c r="BO138" s="17" t="e">
        <f>EXP(-Treasuries_01152013!BT127*G138)</f>
        <v>#DIV/0!</v>
      </c>
      <c r="BP138" s="17" t="e">
        <f>EXP(-Treasuries_01152013!BU127*H138)</f>
        <v>#DIV/0!</v>
      </c>
      <c r="BQ138" s="17" t="e">
        <f>EXP(-Treasuries_01152013!BV127*I138)</f>
        <v>#DIV/0!</v>
      </c>
      <c r="BR138" s="17" t="e">
        <f>EXP(-Treasuries_01152013!BW127*J138)</f>
        <v>#DIV/0!</v>
      </c>
      <c r="BS138" s="17" t="e">
        <f>EXP(-Treasuries_01152013!BX127*K138)</f>
        <v>#DIV/0!</v>
      </c>
      <c r="BT138" s="17">
        <f>EXP(-Treasuries_01152013!BY127*L138)</f>
        <v>1</v>
      </c>
      <c r="BU138" s="17">
        <f>EXP(-Treasuries_01152013!BZ127*M138)</f>
        <v>1</v>
      </c>
      <c r="BV138" s="17">
        <f>EXP(-Treasuries_01152013!CA127*N138)</f>
        <v>1</v>
      </c>
      <c r="BW138" s="17">
        <f>EXP(-Treasuries_01152013!CB127*O138)</f>
        <v>1</v>
      </c>
      <c r="BX138" s="17">
        <f>EXP(-Treasuries_01152013!CC127*P138)</f>
        <v>1</v>
      </c>
      <c r="BY138" s="17">
        <f>EXP(-Treasuries_01152013!CD127*Q138)</f>
        <v>1</v>
      </c>
      <c r="BZ138" s="17">
        <f>EXP(-Treasuries_01152013!CE127*R138)</f>
        <v>1</v>
      </c>
      <c r="CA138" s="17">
        <f>EXP(-Treasuries_01152013!CF127*S138)</f>
        <v>1</v>
      </c>
      <c r="CB138" s="17">
        <f>EXP(-Treasuries_01152013!CG127*T138)</f>
        <v>1</v>
      </c>
      <c r="CC138" s="17">
        <f>EXP(-Treasuries_01152013!CH127*U138)</f>
        <v>1</v>
      </c>
      <c r="CD138" s="17">
        <f>EXP(-Treasuries_01152013!CI127*V138)</f>
        <v>1</v>
      </c>
      <c r="CE138" s="17">
        <f>EXP(-Treasuries_01152013!CJ127*W138)</f>
        <v>1</v>
      </c>
      <c r="CF138" s="17">
        <f>EXP(-Treasuries_01152013!CK127*X138)</f>
        <v>1</v>
      </c>
      <c r="CG138" s="17">
        <f>EXP(-Treasuries_01152013!CL127*Y138)</f>
        <v>1</v>
      </c>
      <c r="CH138" s="17">
        <f>EXP(-Treasuries_01152013!CM127*Z138)</f>
        <v>1</v>
      </c>
      <c r="CI138" s="17">
        <f>EXP(-Treasuries_01152013!CN127*AA138)</f>
        <v>1</v>
      </c>
      <c r="CJ138" s="17">
        <f>EXP(-Treasuries_01152013!CO127*AB138)</f>
        <v>1</v>
      </c>
      <c r="CK138" s="17">
        <f>EXP(-Treasuries_01152013!CP127*AC138)</f>
        <v>1</v>
      </c>
      <c r="CL138" s="17">
        <f>EXP(-Treasuries_01152013!CQ127*AD138)</f>
        <v>1</v>
      </c>
      <c r="CM138" s="17">
        <f>EXP(-Treasuries_01152013!CR127*AE138)</f>
        <v>1</v>
      </c>
      <c r="CN138" s="17">
        <f>EXP(-Treasuries_01152013!CS127*AF138)</f>
        <v>1</v>
      </c>
      <c r="CO138" s="17">
        <f>EXP(-Treasuries_01152013!CT127*AG138)</f>
        <v>1</v>
      </c>
      <c r="CP138" s="17">
        <f>EXP(-Treasuries_01152013!CU127*AH138)</f>
        <v>1</v>
      </c>
      <c r="CQ138" s="17">
        <f>EXP(-Treasuries_01152013!CV127*AI138)</f>
        <v>1</v>
      </c>
      <c r="CR138" s="17">
        <f>EXP(-Treasuries_01152013!CW127*AJ138)</f>
        <v>1</v>
      </c>
      <c r="CS138" s="17">
        <f>EXP(-Treasuries_01152013!CX127*AK138)</f>
        <v>1</v>
      </c>
      <c r="CT138" s="17">
        <f>EXP(-Treasuries_01152013!CY127*AL138)</f>
        <v>1</v>
      </c>
      <c r="CU138" s="17">
        <f>EXP(-Treasuries_01152013!CZ127*AM138)</f>
        <v>1</v>
      </c>
      <c r="CV138" s="17">
        <f>EXP(-Treasuries_01152013!DA127*AN138)</f>
        <v>1</v>
      </c>
      <c r="CW138" s="17">
        <f>EXP(-Treasuries_01152013!DB127*AO138)</f>
        <v>1</v>
      </c>
      <c r="CX138" s="17">
        <f>EXP(-Treasuries_01152013!DC127*AP138)</f>
        <v>1</v>
      </c>
      <c r="CY138" s="17">
        <f>EXP(-Treasuries_01152013!DD127*AQ138)</f>
        <v>1</v>
      </c>
      <c r="CZ138" s="17">
        <f>EXP(-Treasuries_01152013!DE127*AR138)</f>
        <v>1</v>
      </c>
      <c r="DA138" s="17">
        <f>EXP(-Treasuries_01152013!DF127*AS138)</f>
        <v>1</v>
      </c>
      <c r="DB138" s="17">
        <f>EXP(-Treasuries_01152013!DG127*AT138)</f>
        <v>1</v>
      </c>
      <c r="DC138" s="17">
        <f>EXP(-Treasuries_01152013!DH127*AU138)</f>
        <v>1</v>
      </c>
      <c r="DD138" s="17">
        <f>EXP(-Treasuries_01152013!DI127*AV138)</f>
        <v>1</v>
      </c>
      <c r="DE138" s="17">
        <f>EXP(-Treasuries_01152013!DJ127*AW138)</f>
        <v>1</v>
      </c>
      <c r="DF138" s="17">
        <f>EXP(-Treasuries_01152013!DK127*AX138)</f>
        <v>1</v>
      </c>
      <c r="DG138" s="17">
        <f>EXP(-Treasuries_01152013!DL127*AY138)</f>
        <v>1</v>
      </c>
      <c r="DH138" s="17">
        <f>EXP(-Treasuries_01152013!DM127*AZ138)</f>
        <v>1</v>
      </c>
      <c r="DI138" s="17">
        <f>EXP(-Treasuries_01152013!DN127*BA138)</f>
        <v>1</v>
      </c>
      <c r="DJ138" s="17">
        <f>EXP(-Treasuries_01152013!DO127*BB138)</f>
        <v>1</v>
      </c>
      <c r="DK138" s="17">
        <f>EXP(-Treasuries_01152013!DP127*BC138)</f>
        <v>1</v>
      </c>
      <c r="DL138" s="17">
        <f>EXP(-Treasuries_01152013!DQ127*BD138)</f>
        <v>1</v>
      </c>
      <c r="DM138" s="17">
        <f>EXP(-Treasuries_01152013!DR127*BE138)</f>
        <v>1</v>
      </c>
      <c r="DN138" s="17">
        <f>EXP(-Treasuries_01152013!DS127*BF138)</f>
        <v>1</v>
      </c>
      <c r="DO138" s="17">
        <f>EXP(-Treasuries_01152013!DT127*BG138)</f>
        <v>1</v>
      </c>
      <c r="DP138" s="17">
        <f>EXP(-Treasuries_01152013!DU127*BH138)</f>
        <v>1</v>
      </c>
      <c r="DQ138" s="17">
        <f>EXP(-Treasuries_01152013!DV127*BI138)</f>
        <v>1</v>
      </c>
      <c r="DR138" s="17">
        <f>EXP(-Treasuries_01152013!DW127*BJ138)</f>
        <v>1</v>
      </c>
      <c r="DS138" s="17">
        <f>EXP(-Treasuries_01152013!DX127*BK138)</f>
        <v>1</v>
      </c>
      <c r="DT138" s="17">
        <f>EXP(-Treasuries_01152013!DY127*BL138)</f>
        <v>1</v>
      </c>
      <c r="DU138" s="17">
        <f>EXP(-Treasuries_01152013!DZ127*BM138)</f>
        <v>1</v>
      </c>
      <c r="DV138" s="17">
        <f>EXP(-Treasuries_01152013!EA127*BN138)</f>
        <v>1</v>
      </c>
      <c r="DW138" s="8" t="e">
        <f>SUMPRODUCT(BO138:DV138,Treasuries_01152013!K127:BR127)</f>
        <v>#DIV/0!</v>
      </c>
      <c r="DX138" s="11" t="e">
        <f t="shared" si="7"/>
        <v>#DIV/0!</v>
      </c>
    </row>
    <row r="139" spans="2:128">
      <c r="B139" s="10">
        <f>Treasuries_01152013!C128</f>
        <v>0.375</v>
      </c>
      <c r="C139" s="10">
        <f>Treasuries_01152013!E128</f>
        <v>100.195312</v>
      </c>
      <c r="D139" s="10">
        <f>Treasuries_01152013!F128</f>
        <v>100.210938</v>
      </c>
      <c r="E139" s="8">
        <f>Treasuries_01152013!H128</f>
        <v>2.25</v>
      </c>
      <c r="F139" s="8">
        <f t="shared" si="8"/>
        <v>100.203125</v>
      </c>
      <c r="G139" s="24" t="e">
        <f>IF(Treasuries_01152013!BT128=0,0,theta0+(theta1+theta2)*(1-EXP(-Treasuries_01152013!BT128/la))/(Treasuries_01152013!BT128/la)-theta2*EXP(-Treasuries_01152013!BT128/la))</f>
        <v>#DIV/0!</v>
      </c>
      <c r="H139" s="24" t="e">
        <f>IF(Treasuries_01152013!BU128=0,0,theta0+(theta1+theta2)*(1-EXP(-Treasuries_01152013!BU128/la))/(Treasuries_01152013!BU128/la)-theta2*EXP(-Treasuries_01152013!BU128/la))</f>
        <v>#DIV/0!</v>
      </c>
      <c r="I139" s="24" t="e">
        <f>IF(Treasuries_01152013!BV128=0,0,theta0+(theta1+theta2)*(1-EXP(-Treasuries_01152013!BV128/la))/(Treasuries_01152013!BV128/la)-theta2*EXP(-Treasuries_01152013!BV128/la))</f>
        <v>#DIV/0!</v>
      </c>
      <c r="J139" s="24" t="e">
        <f>IF(Treasuries_01152013!BW128=0,0,theta0+(theta1+theta2)*(1-EXP(-Treasuries_01152013!BW128/la))/(Treasuries_01152013!BW128/la)-theta2*EXP(-Treasuries_01152013!BW128/la))</f>
        <v>#DIV/0!</v>
      </c>
      <c r="K139" s="24" t="e">
        <f>IF(Treasuries_01152013!BX128=0,0,theta0+(theta1+theta2)*(1-EXP(-Treasuries_01152013!BX128/la))/(Treasuries_01152013!BX128/la)-theta2*EXP(-Treasuries_01152013!BX128/la))</f>
        <v>#DIV/0!</v>
      </c>
      <c r="L139" s="24">
        <f>IF(Treasuries_01152013!BY128=0,0,theta0+(theta1+theta2)*(1-EXP(-Treasuries_01152013!BY128/la))/(Treasuries_01152013!BY128/la)-theta2*EXP(-Treasuries_01152013!BY128/la))</f>
        <v>0</v>
      </c>
      <c r="M139" s="24">
        <f>IF(Treasuries_01152013!BZ128=0,0,theta0+(theta1+theta2)*(1-EXP(-Treasuries_01152013!BZ128/la))/(Treasuries_01152013!BZ128/la)-theta2*EXP(-Treasuries_01152013!BZ128/la))</f>
        <v>0</v>
      </c>
      <c r="N139" s="24">
        <f>IF(Treasuries_01152013!CA128=0,0,theta0+(theta1+theta2)*(1-EXP(-Treasuries_01152013!CA128/la))/(Treasuries_01152013!CA128/la)-theta2*EXP(-Treasuries_01152013!CA128/la))</f>
        <v>0</v>
      </c>
      <c r="O139" s="24">
        <f>IF(Treasuries_01152013!CB128=0,0,theta0+(theta1+theta2)*(1-EXP(-Treasuries_01152013!CB128/la))/(Treasuries_01152013!CB128/la)-theta2*EXP(-Treasuries_01152013!CB128/la))</f>
        <v>0</v>
      </c>
      <c r="P139" s="24">
        <f>IF(Treasuries_01152013!CC128=0,0,theta0+(theta1+theta2)*(1-EXP(-Treasuries_01152013!CC128/la))/(Treasuries_01152013!CC128/la)-theta2*EXP(-Treasuries_01152013!CC128/la))</f>
        <v>0</v>
      </c>
      <c r="Q139" s="24">
        <f>IF(Treasuries_01152013!CD128=0,0,theta0+(theta1+theta2)*(1-EXP(-Treasuries_01152013!CD128/la))/(Treasuries_01152013!CD128/la)-theta2*EXP(-Treasuries_01152013!CD128/la))</f>
        <v>0</v>
      </c>
      <c r="R139" s="24">
        <f>IF(Treasuries_01152013!CE128=0,0,theta0+(theta1+theta2)*(1-EXP(-Treasuries_01152013!CE128/la))/(Treasuries_01152013!CE128/la)-theta2*EXP(-Treasuries_01152013!CE128/la))</f>
        <v>0</v>
      </c>
      <c r="S139" s="24">
        <f>IF(Treasuries_01152013!CF128=0,0,theta0+(theta1+theta2)*(1-EXP(-Treasuries_01152013!CF128/la))/(Treasuries_01152013!CF128/la)-theta2*EXP(-Treasuries_01152013!CF128/la))</f>
        <v>0</v>
      </c>
      <c r="T139" s="24">
        <f>IF(Treasuries_01152013!CG128=0,0,theta0+(theta1+theta2)*(1-EXP(-Treasuries_01152013!CG128/la))/(Treasuries_01152013!CG128/la)-theta2*EXP(-Treasuries_01152013!CG128/la))</f>
        <v>0</v>
      </c>
      <c r="U139" s="24">
        <f>IF(Treasuries_01152013!CH128=0,0,theta0+(theta1+theta2)*(1-EXP(-Treasuries_01152013!CH128/la))/(Treasuries_01152013!CH128/la)-theta2*EXP(-Treasuries_01152013!CH128/la))</f>
        <v>0</v>
      </c>
      <c r="V139" s="24">
        <f>IF(Treasuries_01152013!CI128=0,0,theta0+(theta1+theta2)*(1-EXP(-Treasuries_01152013!CI128/la))/(Treasuries_01152013!CI128/la)-theta2*EXP(-Treasuries_01152013!CI128/la))</f>
        <v>0</v>
      </c>
      <c r="W139" s="24">
        <f>IF(Treasuries_01152013!CJ128=0,0,theta0+(theta1+theta2)*(1-EXP(-Treasuries_01152013!CJ128/la))/(Treasuries_01152013!CJ128/la)-theta2*EXP(-Treasuries_01152013!CJ128/la))</f>
        <v>0</v>
      </c>
      <c r="X139" s="24">
        <f>IF(Treasuries_01152013!CK128=0,0,theta0+(theta1+theta2)*(1-EXP(-Treasuries_01152013!CK128/la))/(Treasuries_01152013!CK128/la)-theta2*EXP(-Treasuries_01152013!CK128/la))</f>
        <v>0</v>
      </c>
      <c r="Y139" s="24">
        <f>IF(Treasuries_01152013!CL128=0,0,theta0+(theta1+theta2)*(1-EXP(-Treasuries_01152013!CL128/la))/(Treasuries_01152013!CL128/la)-theta2*EXP(-Treasuries_01152013!CL128/la))</f>
        <v>0</v>
      </c>
      <c r="Z139" s="24">
        <f>IF(Treasuries_01152013!CM128=0,0,theta0+(theta1+theta2)*(1-EXP(-Treasuries_01152013!CM128/la))/(Treasuries_01152013!CM128/la)-theta2*EXP(-Treasuries_01152013!CM128/la))</f>
        <v>0</v>
      </c>
      <c r="AA139" s="24">
        <f>IF(Treasuries_01152013!CN128=0,0,theta0+(theta1+theta2)*(1-EXP(-Treasuries_01152013!CN128/la))/(Treasuries_01152013!CN128/la)-theta2*EXP(-Treasuries_01152013!CN128/la))</f>
        <v>0</v>
      </c>
      <c r="AB139" s="24">
        <f>IF(Treasuries_01152013!CO128=0,0,theta0+(theta1+theta2)*(1-EXP(-Treasuries_01152013!CO128/la))/(Treasuries_01152013!CO128/la)-theta2*EXP(-Treasuries_01152013!CO128/la))</f>
        <v>0</v>
      </c>
      <c r="AC139" s="24">
        <f>IF(Treasuries_01152013!CP128=0,0,theta0+(theta1+theta2)*(1-EXP(-Treasuries_01152013!CP128/la))/(Treasuries_01152013!CP128/la)-theta2*EXP(-Treasuries_01152013!CP128/la))</f>
        <v>0</v>
      </c>
      <c r="AD139" s="24">
        <f>IF(Treasuries_01152013!CQ128=0,0,theta0+(theta1+theta2)*(1-EXP(-Treasuries_01152013!CQ128/la))/(Treasuries_01152013!CQ128/la)-theta2*EXP(-Treasuries_01152013!CQ128/la))</f>
        <v>0</v>
      </c>
      <c r="AE139" s="24">
        <f>IF(Treasuries_01152013!CR128=0,0,theta0+(theta1+theta2)*(1-EXP(-Treasuries_01152013!CR128/la))/(Treasuries_01152013!CR128/la)-theta2*EXP(-Treasuries_01152013!CR128/la))</f>
        <v>0</v>
      </c>
      <c r="AF139" s="24">
        <f>IF(Treasuries_01152013!CS128=0,0,theta0+(theta1+theta2)*(1-EXP(-Treasuries_01152013!CS128/la))/(Treasuries_01152013!CS128/la)-theta2*EXP(-Treasuries_01152013!CS128/la))</f>
        <v>0</v>
      </c>
      <c r="AG139" s="24">
        <f>IF(Treasuries_01152013!CT128=0,0,theta0+(theta1+theta2)*(1-EXP(-Treasuries_01152013!CT128/la))/(Treasuries_01152013!CT128/la)-theta2*EXP(-Treasuries_01152013!CT128/la))</f>
        <v>0</v>
      </c>
      <c r="AH139" s="24">
        <f>IF(Treasuries_01152013!CU128=0,0,theta0+(theta1+theta2)*(1-EXP(-Treasuries_01152013!CU128/la))/(Treasuries_01152013!CU128/la)-theta2*EXP(-Treasuries_01152013!CU128/la))</f>
        <v>0</v>
      </c>
      <c r="AI139" s="24">
        <f>IF(Treasuries_01152013!CV128=0,0,theta0+(theta1+theta2)*(1-EXP(-Treasuries_01152013!CV128/la))/(Treasuries_01152013!CV128/la)-theta2*EXP(-Treasuries_01152013!CV128/la))</f>
        <v>0</v>
      </c>
      <c r="AJ139" s="24">
        <f>IF(Treasuries_01152013!CW128=0,0,theta0+(theta1+theta2)*(1-EXP(-Treasuries_01152013!CW128/la))/(Treasuries_01152013!CW128/la)-theta2*EXP(-Treasuries_01152013!CW128/la))</f>
        <v>0</v>
      </c>
      <c r="AK139" s="24">
        <f>IF(Treasuries_01152013!CX128=0,0,theta0+(theta1+theta2)*(1-EXP(-Treasuries_01152013!CX128/la))/(Treasuries_01152013!CX128/la)-theta2*EXP(-Treasuries_01152013!CX128/la))</f>
        <v>0</v>
      </c>
      <c r="AL139" s="24">
        <f>IF(Treasuries_01152013!CY128=0,0,theta0+(theta1+theta2)*(1-EXP(-Treasuries_01152013!CY128/la))/(Treasuries_01152013!CY128/la)-theta2*EXP(-Treasuries_01152013!CY128/la))</f>
        <v>0</v>
      </c>
      <c r="AM139" s="24">
        <f>IF(Treasuries_01152013!CZ128=0,0,theta0+(theta1+theta2)*(1-EXP(-Treasuries_01152013!CZ128/la))/(Treasuries_01152013!CZ128/la)-theta2*EXP(-Treasuries_01152013!CZ128/la))</f>
        <v>0</v>
      </c>
      <c r="AN139" s="24">
        <f>IF(Treasuries_01152013!DA128=0,0,theta0+(theta1+theta2)*(1-EXP(-Treasuries_01152013!DA128/la))/(Treasuries_01152013!DA128/la)-theta2*EXP(-Treasuries_01152013!DA128/la))</f>
        <v>0</v>
      </c>
      <c r="AO139" s="24">
        <f>IF(Treasuries_01152013!DB128=0,0,theta0+(theta1+theta2)*(1-EXP(-Treasuries_01152013!DB128/la))/(Treasuries_01152013!DB128/la)-theta2*EXP(-Treasuries_01152013!DB128/la))</f>
        <v>0</v>
      </c>
      <c r="AP139" s="24">
        <f>IF(Treasuries_01152013!DC128=0,0,theta0+(theta1+theta2)*(1-EXP(-Treasuries_01152013!DC128/la))/(Treasuries_01152013!DC128/la)-theta2*EXP(-Treasuries_01152013!DC128/la))</f>
        <v>0</v>
      </c>
      <c r="AQ139" s="24">
        <f>IF(Treasuries_01152013!DD128=0,0,theta0+(theta1+theta2)*(1-EXP(-Treasuries_01152013!DD128/la))/(Treasuries_01152013!DD128/la)-theta2*EXP(-Treasuries_01152013!DD128/la))</f>
        <v>0</v>
      </c>
      <c r="AR139" s="24">
        <f>IF(Treasuries_01152013!DE128=0,0,theta0+(theta1+theta2)*(1-EXP(-Treasuries_01152013!DE128/la))/(Treasuries_01152013!DE128/la)-theta2*EXP(-Treasuries_01152013!DE128/la))</f>
        <v>0</v>
      </c>
      <c r="AS139" s="24">
        <f>IF(Treasuries_01152013!DF128=0,0,theta0+(theta1+theta2)*(1-EXP(-Treasuries_01152013!DF128/la))/(Treasuries_01152013!DF128/la)-theta2*EXP(-Treasuries_01152013!DF128/la))</f>
        <v>0</v>
      </c>
      <c r="AT139" s="24">
        <f>IF(Treasuries_01152013!DG128=0,0,theta0+(theta1+theta2)*(1-EXP(-Treasuries_01152013!DG128/la))/(Treasuries_01152013!DG128/la)-theta2*EXP(-Treasuries_01152013!DG128/la))</f>
        <v>0</v>
      </c>
      <c r="AU139" s="24">
        <f>IF(Treasuries_01152013!DH128=0,0,theta0+(theta1+theta2)*(1-EXP(-Treasuries_01152013!DH128/la))/(Treasuries_01152013!DH128/la)-theta2*EXP(-Treasuries_01152013!DH128/la))</f>
        <v>0</v>
      </c>
      <c r="AV139" s="24">
        <f>IF(Treasuries_01152013!DI128=0,0,theta0+(theta1+theta2)*(1-EXP(-Treasuries_01152013!DI128/la))/(Treasuries_01152013!DI128/la)-theta2*EXP(-Treasuries_01152013!DI128/la))</f>
        <v>0</v>
      </c>
      <c r="AW139" s="24">
        <f>IF(Treasuries_01152013!DJ128=0,0,theta0+(theta1+theta2)*(1-EXP(-Treasuries_01152013!DJ128/la))/(Treasuries_01152013!DJ128/la)-theta2*EXP(-Treasuries_01152013!DJ128/la))</f>
        <v>0</v>
      </c>
      <c r="AX139" s="24">
        <f>IF(Treasuries_01152013!DK128=0,0,theta0+(theta1+theta2)*(1-EXP(-Treasuries_01152013!DK128/la))/(Treasuries_01152013!DK128/la)-theta2*EXP(-Treasuries_01152013!DK128/la))</f>
        <v>0</v>
      </c>
      <c r="AY139" s="24">
        <f>IF(Treasuries_01152013!DL128=0,0,theta0+(theta1+theta2)*(1-EXP(-Treasuries_01152013!DL128/la))/(Treasuries_01152013!DL128/la)-theta2*EXP(-Treasuries_01152013!DL128/la))</f>
        <v>0</v>
      </c>
      <c r="AZ139" s="24">
        <f>IF(Treasuries_01152013!DM128=0,0,theta0+(theta1+theta2)*(1-EXP(-Treasuries_01152013!DM128/la))/(Treasuries_01152013!DM128/la)-theta2*EXP(-Treasuries_01152013!DM128/la))</f>
        <v>0</v>
      </c>
      <c r="BA139" s="24">
        <f>IF(Treasuries_01152013!DN128=0,0,theta0+(theta1+theta2)*(1-EXP(-Treasuries_01152013!DN128/la))/(Treasuries_01152013!DN128/la)-theta2*EXP(-Treasuries_01152013!DN128/la))</f>
        <v>0</v>
      </c>
      <c r="BB139" s="24">
        <f>IF(Treasuries_01152013!DO128=0,0,theta0+(theta1+theta2)*(1-EXP(-Treasuries_01152013!DO128/la))/(Treasuries_01152013!DO128/la)-theta2*EXP(-Treasuries_01152013!DO128/la))</f>
        <v>0</v>
      </c>
      <c r="BC139" s="24">
        <f>IF(Treasuries_01152013!DP128=0,0,theta0+(theta1+theta2)*(1-EXP(-Treasuries_01152013!DP128/la))/(Treasuries_01152013!DP128/la)-theta2*EXP(-Treasuries_01152013!DP128/la))</f>
        <v>0</v>
      </c>
      <c r="BD139" s="24">
        <f>IF(Treasuries_01152013!DQ128=0,0,theta0+(theta1+theta2)*(1-EXP(-Treasuries_01152013!DQ128/la))/(Treasuries_01152013!DQ128/la)-theta2*EXP(-Treasuries_01152013!DQ128/la))</f>
        <v>0</v>
      </c>
      <c r="BE139" s="24">
        <f>IF(Treasuries_01152013!DR128=0,0,theta0+(theta1+theta2)*(1-EXP(-Treasuries_01152013!DR128/la))/(Treasuries_01152013!DR128/la)-theta2*EXP(-Treasuries_01152013!DR128/la))</f>
        <v>0</v>
      </c>
      <c r="BF139" s="24">
        <f>IF(Treasuries_01152013!DS128=0,0,theta0+(theta1+theta2)*(1-EXP(-Treasuries_01152013!DS128/la))/(Treasuries_01152013!DS128/la)-theta2*EXP(-Treasuries_01152013!DS128/la))</f>
        <v>0</v>
      </c>
      <c r="BG139" s="24">
        <f>IF(Treasuries_01152013!DT128=0,0,theta0+(theta1+theta2)*(1-EXP(-Treasuries_01152013!DT128/la))/(Treasuries_01152013!DT128/la)-theta2*EXP(-Treasuries_01152013!DT128/la))</f>
        <v>0</v>
      </c>
      <c r="BH139" s="24">
        <f>IF(Treasuries_01152013!DU128=0,0,theta0+(theta1+theta2)*(1-EXP(-Treasuries_01152013!DU128/la))/(Treasuries_01152013!DU128/la)-theta2*EXP(-Treasuries_01152013!DU128/la))</f>
        <v>0</v>
      </c>
      <c r="BI139" s="24">
        <f>IF(Treasuries_01152013!DV128=0,0,theta0+(theta1+theta2)*(1-EXP(-Treasuries_01152013!DV128/la))/(Treasuries_01152013!DV128/la)-theta2*EXP(-Treasuries_01152013!DV128/la))</f>
        <v>0</v>
      </c>
      <c r="BJ139" s="24">
        <f>IF(Treasuries_01152013!DW128=0,0,theta0+(theta1+theta2)*(1-EXP(-Treasuries_01152013!DW128/la))/(Treasuries_01152013!DW128/la)-theta2*EXP(-Treasuries_01152013!DW128/la))</f>
        <v>0</v>
      </c>
      <c r="BK139" s="24">
        <f>IF(Treasuries_01152013!DX128=0,0,theta0+(theta1+theta2)*(1-EXP(-Treasuries_01152013!DX128/la))/(Treasuries_01152013!DX128/la)-theta2*EXP(-Treasuries_01152013!DX128/la))</f>
        <v>0</v>
      </c>
      <c r="BL139" s="24">
        <f>IF(Treasuries_01152013!DY128=0,0,theta0+(theta1+theta2)*(1-EXP(-Treasuries_01152013!DY128/la))/(Treasuries_01152013!DY128/la)-theta2*EXP(-Treasuries_01152013!DY128/la))</f>
        <v>0</v>
      </c>
      <c r="BM139" s="24">
        <f>IF(Treasuries_01152013!DZ128=0,0,theta0+(theta1+theta2)*(1-EXP(-Treasuries_01152013!DZ128/la))/(Treasuries_01152013!DZ128/la)-theta2*EXP(-Treasuries_01152013!DZ128/la))</f>
        <v>0</v>
      </c>
      <c r="BN139" s="24">
        <f>IF(Treasuries_01152013!EA128=0,0,theta0+(theta1+theta2)*(1-EXP(-Treasuries_01152013!EA128/la))/(Treasuries_01152013!EA128/la)-theta2*EXP(-Treasuries_01152013!EA128/la))</f>
        <v>0</v>
      </c>
      <c r="BO139" s="17" t="e">
        <f>EXP(-Treasuries_01152013!BT128*G139)</f>
        <v>#DIV/0!</v>
      </c>
      <c r="BP139" s="17" t="e">
        <f>EXP(-Treasuries_01152013!BU128*H139)</f>
        <v>#DIV/0!</v>
      </c>
      <c r="BQ139" s="17" t="e">
        <f>EXP(-Treasuries_01152013!BV128*I139)</f>
        <v>#DIV/0!</v>
      </c>
      <c r="BR139" s="17" t="e">
        <f>EXP(-Treasuries_01152013!BW128*J139)</f>
        <v>#DIV/0!</v>
      </c>
      <c r="BS139" s="17" t="e">
        <f>EXP(-Treasuries_01152013!BX128*K139)</f>
        <v>#DIV/0!</v>
      </c>
      <c r="BT139" s="17">
        <f>EXP(-Treasuries_01152013!BY128*L139)</f>
        <v>1</v>
      </c>
      <c r="BU139" s="17">
        <f>EXP(-Treasuries_01152013!BZ128*M139)</f>
        <v>1</v>
      </c>
      <c r="BV139" s="17">
        <f>EXP(-Treasuries_01152013!CA128*N139)</f>
        <v>1</v>
      </c>
      <c r="BW139" s="17">
        <f>EXP(-Treasuries_01152013!CB128*O139)</f>
        <v>1</v>
      </c>
      <c r="BX139" s="17">
        <f>EXP(-Treasuries_01152013!CC128*P139)</f>
        <v>1</v>
      </c>
      <c r="BY139" s="17">
        <f>EXP(-Treasuries_01152013!CD128*Q139)</f>
        <v>1</v>
      </c>
      <c r="BZ139" s="17">
        <f>EXP(-Treasuries_01152013!CE128*R139)</f>
        <v>1</v>
      </c>
      <c r="CA139" s="17">
        <f>EXP(-Treasuries_01152013!CF128*S139)</f>
        <v>1</v>
      </c>
      <c r="CB139" s="17">
        <f>EXP(-Treasuries_01152013!CG128*T139)</f>
        <v>1</v>
      </c>
      <c r="CC139" s="17">
        <f>EXP(-Treasuries_01152013!CH128*U139)</f>
        <v>1</v>
      </c>
      <c r="CD139" s="17">
        <f>EXP(-Treasuries_01152013!CI128*V139)</f>
        <v>1</v>
      </c>
      <c r="CE139" s="17">
        <f>EXP(-Treasuries_01152013!CJ128*W139)</f>
        <v>1</v>
      </c>
      <c r="CF139" s="17">
        <f>EXP(-Treasuries_01152013!CK128*X139)</f>
        <v>1</v>
      </c>
      <c r="CG139" s="17">
        <f>EXP(-Treasuries_01152013!CL128*Y139)</f>
        <v>1</v>
      </c>
      <c r="CH139" s="17">
        <f>EXP(-Treasuries_01152013!CM128*Z139)</f>
        <v>1</v>
      </c>
      <c r="CI139" s="17">
        <f>EXP(-Treasuries_01152013!CN128*AA139)</f>
        <v>1</v>
      </c>
      <c r="CJ139" s="17">
        <f>EXP(-Treasuries_01152013!CO128*AB139)</f>
        <v>1</v>
      </c>
      <c r="CK139" s="17">
        <f>EXP(-Treasuries_01152013!CP128*AC139)</f>
        <v>1</v>
      </c>
      <c r="CL139" s="17">
        <f>EXP(-Treasuries_01152013!CQ128*AD139)</f>
        <v>1</v>
      </c>
      <c r="CM139" s="17">
        <f>EXP(-Treasuries_01152013!CR128*AE139)</f>
        <v>1</v>
      </c>
      <c r="CN139" s="17">
        <f>EXP(-Treasuries_01152013!CS128*AF139)</f>
        <v>1</v>
      </c>
      <c r="CO139" s="17">
        <f>EXP(-Treasuries_01152013!CT128*AG139)</f>
        <v>1</v>
      </c>
      <c r="CP139" s="17">
        <f>EXP(-Treasuries_01152013!CU128*AH139)</f>
        <v>1</v>
      </c>
      <c r="CQ139" s="17">
        <f>EXP(-Treasuries_01152013!CV128*AI139)</f>
        <v>1</v>
      </c>
      <c r="CR139" s="17">
        <f>EXP(-Treasuries_01152013!CW128*AJ139)</f>
        <v>1</v>
      </c>
      <c r="CS139" s="17">
        <f>EXP(-Treasuries_01152013!CX128*AK139)</f>
        <v>1</v>
      </c>
      <c r="CT139" s="17">
        <f>EXP(-Treasuries_01152013!CY128*AL139)</f>
        <v>1</v>
      </c>
      <c r="CU139" s="17">
        <f>EXP(-Treasuries_01152013!CZ128*AM139)</f>
        <v>1</v>
      </c>
      <c r="CV139" s="17">
        <f>EXP(-Treasuries_01152013!DA128*AN139)</f>
        <v>1</v>
      </c>
      <c r="CW139" s="17">
        <f>EXP(-Treasuries_01152013!DB128*AO139)</f>
        <v>1</v>
      </c>
      <c r="CX139" s="17">
        <f>EXP(-Treasuries_01152013!DC128*AP139)</f>
        <v>1</v>
      </c>
      <c r="CY139" s="17">
        <f>EXP(-Treasuries_01152013!DD128*AQ139)</f>
        <v>1</v>
      </c>
      <c r="CZ139" s="17">
        <f>EXP(-Treasuries_01152013!DE128*AR139)</f>
        <v>1</v>
      </c>
      <c r="DA139" s="17">
        <f>EXP(-Treasuries_01152013!DF128*AS139)</f>
        <v>1</v>
      </c>
      <c r="DB139" s="17">
        <f>EXP(-Treasuries_01152013!DG128*AT139)</f>
        <v>1</v>
      </c>
      <c r="DC139" s="17">
        <f>EXP(-Treasuries_01152013!DH128*AU139)</f>
        <v>1</v>
      </c>
      <c r="DD139" s="17">
        <f>EXP(-Treasuries_01152013!DI128*AV139)</f>
        <v>1</v>
      </c>
      <c r="DE139" s="17">
        <f>EXP(-Treasuries_01152013!DJ128*AW139)</f>
        <v>1</v>
      </c>
      <c r="DF139" s="17">
        <f>EXP(-Treasuries_01152013!DK128*AX139)</f>
        <v>1</v>
      </c>
      <c r="DG139" s="17">
        <f>EXP(-Treasuries_01152013!DL128*AY139)</f>
        <v>1</v>
      </c>
      <c r="DH139" s="17">
        <f>EXP(-Treasuries_01152013!DM128*AZ139)</f>
        <v>1</v>
      </c>
      <c r="DI139" s="17">
        <f>EXP(-Treasuries_01152013!DN128*BA139)</f>
        <v>1</v>
      </c>
      <c r="DJ139" s="17">
        <f>EXP(-Treasuries_01152013!DO128*BB139)</f>
        <v>1</v>
      </c>
      <c r="DK139" s="17">
        <f>EXP(-Treasuries_01152013!DP128*BC139)</f>
        <v>1</v>
      </c>
      <c r="DL139" s="17">
        <f>EXP(-Treasuries_01152013!DQ128*BD139)</f>
        <v>1</v>
      </c>
      <c r="DM139" s="17">
        <f>EXP(-Treasuries_01152013!DR128*BE139)</f>
        <v>1</v>
      </c>
      <c r="DN139" s="17">
        <f>EXP(-Treasuries_01152013!DS128*BF139)</f>
        <v>1</v>
      </c>
      <c r="DO139" s="17">
        <f>EXP(-Treasuries_01152013!DT128*BG139)</f>
        <v>1</v>
      </c>
      <c r="DP139" s="17">
        <f>EXP(-Treasuries_01152013!DU128*BH139)</f>
        <v>1</v>
      </c>
      <c r="DQ139" s="17">
        <f>EXP(-Treasuries_01152013!DV128*BI139)</f>
        <v>1</v>
      </c>
      <c r="DR139" s="17">
        <f>EXP(-Treasuries_01152013!DW128*BJ139)</f>
        <v>1</v>
      </c>
      <c r="DS139" s="17">
        <f>EXP(-Treasuries_01152013!DX128*BK139)</f>
        <v>1</v>
      </c>
      <c r="DT139" s="17">
        <f>EXP(-Treasuries_01152013!DY128*BL139)</f>
        <v>1</v>
      </c>
      <c r="DU139" s="17">
        <f>EXP(-Treasuries_01152013!DZ128*BM139)</f>
        <v>1</v>
      </c>
      <c r="DV139" s="17">
        <f>EXP(-Treasuries_01152013!EA128*BN139)</f>
        <v>1</v>
      </c>
      <c r="DW139" s="8" t="e">
        <f>SUMPRODUCT(BO139:DV139,Treasuries_01152013!K128:BR128)</f>
        <v>#DIV/0!</v>
      </c>
      <c r="DX139" s="11" t="e">
        <f t="shared" si="7"/>
        <v>#DIV/0!</v>
      </c>
    </row>
    <row r="140" spans="2:128">
      <c r="B140" s="10">
        <f>Treasuries_01152013!C129</f>
        <v>2.5</v>
      </c>
      <c r="C140" s="10">
        <f>Treasuries_01152013!E129</f>
        <v>105.039062</v>
      </c>
      <c r="D140" s="10">
        <f>Treasuries_01152013!F129</f>
        <v>105.054688</v>
      </c>
      <c r="E140" s="8">
        <f>Treasuries_01152013!H129</f>
        <v>2.2916666666666665</v>
      </c>
      <c r="F140" s="8">
        <f t="shared" si="8"/>
        <v>105.046875</v>
      </c>
      <c r="G140" s="24" t="e">
        <f>IF(Treasuries_01152013!BT129=0,0,theta0+(theta1+theta2)*(1-EXP(-Treasuries_01152013!BT129/la))/(Treasuries_01152013!BT129/la)-theta2*EXP(-Treasuries_01152013!BT129/la))</f>
        <v>#DIV/0!</v>
      </c>
      <c r="H140" s="24" t="e">
        <f>IF(Treasuries_01152013!BU129=0,0,theta0+(theta1+theta2)*(1-EXP(-Treasuries_01152013!BU129/la))/(Treasuries_01152013!BU129/la)-theta2*EXP(-Treasuries_01152013!BU129/la))</f>
        <v>#DIV/0!</v>
      </c>
      <c r="I140" s="24" t="e">
        <f>IF(Treasuries_01152013!BV129=0,0,theta0+(theta1+theta2)*(1-EXP(-Treasuries_01152013!BV129/la))/(Treasuries_01152013!BV129/la)-theta2*EXP(-Treasuries_01152013!BV129/la))</f>
        <v>#DIV/0!</v>
      </c>
      <c r="J140" s="24" t="e">
        <f>IF(Treasuries_01152013!BW129=0,0,theta0+(theta1+theta2)*(1-EXP(-Treasuries_01152013!BW129/la))/(Treasuries_01152013!BW129/la)-theta2*EXP(-Treasuries_01152013!BW129/la))</f>
        <v>#DIV/0!</v>
      </c>
      <c r="K140" s="24" t="e">
        <f>IF(Treasuries_01152013!BX129=0,0,theta0+(theta1+theta2)*(1-EXP(-Treasuries_01152013!BX129/la))/(Treasuries_01152013!BX129/la)-theta2*EXP(-Treasuries_01152013!BX129/la))</f>
        <v>#DIV/0!</v>
      </c>
      <c r="L140" s="24">
        <f>IF(Treasuries_01152013!BY129=0,0,theta0+(theta1+theta2)*(1-EXP(-Treasuries_01152013!BY129/la))/(Treasuries_01152013!BY129/la)-theta2*EXP(-Treasuries_01152013!BY129/la))</f>
        <v>0</v>
      </c>
      <c r="M140" s="24">
        <f>IF(Treasuries_01152013!BZ129=0,0,theta0+(theta1+theta2)*(1-EXP(-Treasuries_01152013!BZ129/la))/(Treasuries_01152013!BZ129/la)-theta2*EXP(-Treasuries_01152013!BZ129/la))</f>
        <v>0</v>
      </c>
      <c r="N140" s="24">
        <f>IF(Treasuries_01152013!CA129=0,0,theta0+(theta1+theta2)*(1-EXP(-Treasuries_01152013!CA129/la))/(Treasuries_01152013!CA129/la)-theta2*EXP(-Treasuries_01152013!CA129/la))</f>
        <v>0</v>
      </c>
      <c r="O140" s="24">
        <f>IF(Treasuries_01152013!CB129=0,0,theta0+(theta1+theta2)*(1-EXP(-Treasuries_01152013!CB129/la))/(Treasuries_01152013!CB129/la)-theta2*EXP(-Treasuries_01152013!CB129/la))</f>
        <v>0</v>
      </c>
      <c r="P140" s="24">
        <f>IF(Treasuries_01152013!CC129=0,0,theta0+(theta1+theta2)*(1-EXP(-Treasuries_01152013!CC129/la))/(Treasuries_01152013!CC129/la)-theta2*EXP(-Treasuries_01152013!CC129/la))</f>
        <v>0</v>
      </c>
      <c r="Q140" s="24">
        <f>IF(Treasuries_01152013!CD129=0,0,theta0+(theta1+theta2)*(1-EXP(-Treasuries_01152013!CD129/la))/(Treasuries_01152013!CD129/la)-theta2*EXP(-Treasuries_01152013!CD129/la))</f>
        <v>0</v>
      </c>
      <c r="R140" s="24">
        <f>IF(Treasuries_01152013!CE129=0,0,theta0+(theta1+theta2)*(1-EXP(-Treasuries_01152013!CE129/la))/(Treasuries_01152013!CE129/la)-theta2*EXP(-Treasuries_01152013!CE129/la))</f>
        <v>0</v>
      </c>
      <c r="S140" s="24">
        <f>IF(Treasuries_01152013!CF129=0,0,theta0+(theta1+theta2)*(1-EXP(-Treasuries_01152013!CF129/la))/(Treasuries_01152013!CF129/la)-theta2*EXP(-Treasuries_01152013!CF129/la))</f>
        <v>0</v>
      </c>
      <c r="T140" s="24">
        <f>IF(Treasuries_01152013!CG129=0,0,theta0+(theta1+theta2)*(1-EXP(-Treasuries_01152013!CG129/la))/(Treasuries_01152013!CG129/la)-theta2*EXP(-Treasuries_01152013!CG129/la))</f>
        <v>0</v>
      </c>
      <c r="U140" s="24">
        <f>IF(Treasuries_01152013!CH129=0,0,theta0+(theta1+theta2)*(1-EXP(-Treasuries_01152013!CH129/la))/(Treasuries_01152013!CH129/la)-theta2*EXP(-Treasuries_01152013!CH129/la))</f>
        <v>0</v>
      </c>
      <c r="V140" s="24">
        <f>IF(Treasuries_01152013!CI129=0,0,theta0+(theta1+theta2)*(1-EXP(-Treasuries_01152013!CI129/la))/(Treasuries_01152013!CI129/la)-theta2*EXP(-Treasuries_01152013!CI129/la))</f>
        <v>0</v>
      </c>
      <c r="W140" s="24">
        <f>IF(Treasuries_01152013!CJ129=0,0,theta0+(theta1+theta2)*(1-EXP(-Treasuries_01152013!CJ129/la))/(Treasuries_01152013!CJ129/la)-theta2*EXP(-Treasuries_01152013!CJ129/la))</f>
        <v>0</v>
      </c>
      <c r="X140" s="24">
        <f>IF(Treasuries_01152013!CK129=0,0,theta0+(theta1+theta2)*(1-EXP(-Treasuries_01152013!CK129/la))/(Treasuries_01152013!CK129/la)-theta2*EXP(-Treasuries_01152013!CK129/la))</f>
        <v>0</v>
      </c>
      <c r="Y140" s="24">
        <f>IF(Treasuries_01152013!CL129=0,0,theta0+(theta1+theta2)*(1-EXP(-Treasuries_01152013!CL129/la))/(Treasuries_01152013!CL129/la)-theta2*EXP(-Treasuries_01152013!CL129/la))</f>
        <v>0</v>
      </c>
      <c r="Z140" s="24">
        <f>IF(Treasuries_01152013!CM129=0,0,theta0+(theta1+theta2)*(1-EXP(-Treasuries_01152013!CM129/la))/(Treasuries_01152013!CM129/la)-theta2*EXP(-Treasuries_01152013!CM129/la))</f>
        <v>0</v>
      </c>
      <c r="AA140" s="24">
        <f>IF(Treasuries_01152013!CN129=0,0,theta0+(theta1+theta2)*(1-EXP(-Treasuries_01152013!CN129/la))/(Treasuries_01152013!CN129/la)-theta2*EXP(-Treasuries_01152013!CN129/la))</f>
        <v>0</v>
      </c>
      <c r="AB140" s="24">
        <f>IF(Treasuries_01152013!CO129=0,0,theta0+(theta1+theta2)*(1-EXP(-Treasuries_01152013!CO129/la))/(Treasuries_01152013!CO129/la)-theta2*EXP(-Treasuries_01152013!CO129/la))</f>
        <v>0</v>
      </c>
      <c r="AC140" s="24">
        <f>IF(Treasuries_01152013!CP129=0,0,theta0+(theta1+theta2)*(1-EXP(-Treasuries_01152013!CP129/la))/(Treasuries_01152013!CP129/la)-theta2*EXP(-Treasuries_01152013!CP129/la))</f>
        <v>0</v>
      </c>
      <c r="AD140" s="24">
        <f>IF(Treasuries_01152013!CQ129=0,0,theta0+(theta1+theta2)*(1-EXP(-Treasuries_01152013!CQ129/la))/(Treasuries_01152013!CQ129/la)-theta2*EXP(-Treasuries_01152013!CQ129/la))</f>
        <v>0</v>
      </c>
      <c r="AE140" s="24">
        <f>IF(Treasuries_01152013!CR129=0,0,theta0+(theta1+theta2)*(1-EXP(-Treasuries_01152013!CR129/la))/(Treasuries_01152013!CR129/la)-theta2*EXP(-Treasuries_01152013!CR129/la))</f>
        <v>0</v>
      </c>
      <c r="AF140" s="24">
        <f>IF(Treasuries_01152013!CS129=0,0,theta0+(theta1+theta2)*(1-EXP(-Treasuries_01152013!CS129/la))/(Treasuries_01152013!CS129/la)-theta2*EXP(-Treasuries_01152013!CS129/la))</f>
        <v>0</v>
      </c>
      <c r="AG140" s="24">
        <f>IF(Treasuries_01152013!CT129=0,0,theta0+(theta1+theta2)*(1-EXP(-Treasuries_01152013!CT129/la))/(Treasuries_01152013!CT129/la)-theta2*EXP(-Treasuries_01152013!CT129/la))</f>
        <v>0</v>
      </c>
      <c r="AH140" s="24">
        <f>IF(Treasuries_01152013!CU129=0,0,theta0+(theta1+theta2)*(1-EXP(-Treasuries_01152013!CU129/la))/(Treasuries_01152013!CU129/la)-theta2*EXP(-Treasuries_01152013!CU129/la))</f>
        <v>0</v>
      </c>
      <c r="AI140" s="24">
        <f>IF(Treasuries_01152013!CV129=0,0,theta0+(theta1+theta2)*(1-EXP(-Treasuries_01152013!CV129/la))/(Treasuries_01152013!CV129/la)-theta2*EXP(-Treasuries_01152013!CV129/la))</f>
        <v>0</v>
      </c>
      <c r="AJ140" s="24">
        <f>IF(Treasuries_01152013!CW129=0,0,theta0+(theta1+theta2)*(1-EXP(-Treasuries_01152013!CW129/la))/(Treasuries_01152013!CW129/la)-theta2*EXP(-Treasuries_01152013!CW129/la))</f>
        <v>0</v>
      </c>
      <c r="AK140" s="24">
        <f>IF(Treasuries_01152013!CX129=0,0,theta0+(theta1+theta2)*(1-EXP(-Treasuries_01152013!CX129/la))/(Treasuries_01152013!CX129/la)-theta2*EXP(-Treasuries_01152013!CX129/la))</f>
        <v>0</v>
      </c>
      <c r="AL140" s="24">
        <f>IF(Treasuries_01152013!CY129=0,0,theta0+(theta1+theta2)*(1-EXP(-Treasuries_01152013!CY129/la))/(Treasuries_01152013!CY129/la)-theta2*EXP(-Treasuries_01152013!CY129/la))</f>
        <v>0</v>
      </c>
      <c r="AM140" s="24">
        <f>IF(Treasuries_01152013!CZ129=0,0,theta0+(theta1+theta2)*(1-EXP(-Treasuries_01152013!CZ129/la))/(Treasuries_01152013!CZ129/la)-theta2*EXP(-Treasuries_01152013!CZ129/la))</f>
        <v>0</v>
      </c>
      <c r="AN140" s="24">
        <f>IF(Treasuries_01152013!DA129=0,0,theta0+(theta1+theta2)*(1-EXP(-Treasuries_01152013!DA129/la))/(Treasuries_01152013!DA129/la)-theta2*EXP(-Treasuries_01152013!DA129/la))</f>
        <v>0</v>
      </c>
      <c r="AO140" s="24">
        <f>IF(Treasuries_01152013!DB129=0,0,theta0+(theta1+theta2)*(1-EXP(-Treasuries_01152013!DB129/la))/(Treasuries_01152013!DB129/la)-theta2*EXP(-Treasuries_01152013!DB129/la))</f>
        <v>0</v>
      </c>
      <c r="AP140" s="24">
        <f>IF(Treasuries_01152013!DC129=0,0,theta0+(theta1+theta2)*(1-EXP(-Treasuries_01152013!DC129/la))/(Treasuries_01152013!DC129/la)-theta2*EXP(-Treasuries_01152013!DC129/la))</f>
        <v>0</v>
      </c>
      <c r="AQ140" s="24">
        <f>IF(Treasuries_01152013!DD129=0,0,theta0+(theta1+theta2)*(1-EXP(-Treasuries_01152013!DD129/la))/(Treasuries_01152013!DD129/la)-theta2*EXP(-Treasuries_01152013!DD129/la))</f>
        <v>0</v>
      </c>
      <c r="AR140" s="24">
        <f>IF(Treasuries_01152013!DE129=0,0,theta0+(theta1+theta2)*(1-EXP(-Treasuries_01152013!DE129/la))/(Treasuries_01152013!DE129/la)-theta2*EXP(-Treasuries_01152013!DE129/la))</f>
        <v>0</v>
      </c>
      <c r="AS140" s="24">
        <f>IF(Treasuries_01152013!DF129=0,0,theta0+(theta1+theta2)*(1-EXP(-Treasuries_01152013!DF129/la))/(Treasuries_01152013!DF129/la)-theta2*EXP(-Treasuries_01152013!DF129/la))</f>
        <v>0</v>
      </c>
      <c r="AT140" s="24">
        <f>IF(Treasuries_01152013!DG129=0,0,theta0+(theta1+theta2)*(1-EXP(-Treasuries_01152013!DG129/la))/(Treasuries_01152013!DG129/la)-theta2*EXP(-Treasuries_01152013!DG129/la))</f>
        <v>0</v>
      </c>
      <c r="AU140" s="24">
        <f>IF(Treasuries_01152013!DH129=0,0,theta0+(theta1+theta2)*(1-EXP(-Treasuries_01152013!DH129/la))/(Treasuries_01152013!DH129/la)-theta2*EXP(-Treasuries_01152013!DH129/la))</f>
        <v>0</v>
      </c>
      <c r="AV140" s="24">
        <f>IF(Treasuries_01152013!DI129=0,0,theta0+(theta1+theta2)*(1-EXP(-Treasuries_01152013!DI129/la))/(Treasuries_01152013!DI129/la)-theta2*EXP(-Treasuries_01152013!DI129/la))</f>
        <v>0</v>
      </c>
      <c r="AW140" s="24">
        <f>IF(Treasuries_01152013!DJ129=0,0,theta0+(theta1+theta2)*(1-EXP(-Treasuries_01152013!DJ129/la))/(Treasuries_01152013!DJ129/la)-theta2*EXP(-Treasuries_01152013!DJ129/la))</f>
        <v>0</v>
      </c>
      <c r="AX140" s="24">
        <f>IF(Treasuries_01152013!DK129=0,0,theta0+(theta1+theta2)*(1-EXP(-Treasuries_01152013!DK129/la))/(Treasuries_01152013!DK129/la)-theta2*EXP(-Treasuries_01152013!DK129/la))</f>
        <v>0</v>
      </c>
      <c r="AY140" s="24">
        <f>IF(Treasuries_01152013!DL129=0,0,theta0+(theta1+theta2)*(1-EXP(-Treasuries_01152013!DL129/la))/(Treasuries_01152013!DL129/la)-theta2*EXP(-Treasuries_01152013!DL129/la))</f>
        <v>0</v>
      </c>
      <c r="AZ140" s="24">
        <f>IF(Treasuries_01152013!DM129=0,0,theta0+(theta1+theta2)*(1-EXP(-Treasuries_01152013!DM129/la))/(Treasuries_01152013!DM129/la)-theta2*EXP(-Treasuries_01152013!DM129/la))</f>
        <v>0</v>
      </c>
      <c r="BA140" s="24">
        <f>IF(Treasuries_01152013!DN129=0,0,theta0+(theta1+theta2)*(1-EXP(-Treasuries_01152013!DN129/la))/(Treasuries_01152013!DN129/la)-theta2*EXP(-Treasuries_01152013!DN129/la))</f>
        <v>0</v>
      </c>
      <c r="BB140" s="24">
        <f>IF(Treasuries_01152013!DO129=0,0,theta0+(theta1+theta2)*(1-EXP(-Treasuries_01152013!DO129/la))/(Treasuries_01152013!DO129/la)-theta2*EXP(-Treasuries_01152013!DO129/la))</f>
        <v>0</v>
      </c>
      <c r="BC140" s="24">
        <f>IF(Treasuries_01152013!DP129=0,0,theta0+(theta1+theta2)*(1-EXP(-Treasuries_01152013!DP129/la))/(Treasuries_01152013!DP129/la)-theta2*EXP(-Treasuries_01152013!DP129/la))</f>
        <v>0</v>
      </c>
      <c r="BD140" s="24">
        <f>IF(Treasuries_01152013!DQ129=0,0,theta0+(theta1+theta2)*(1-EXP(-Treasuries_01152013!DQ129/la))/(Treasuries_01152013!DQ129/la)-theta2*EXP(-Treasuries_01152013!DQ129/la))</f>
        <v>0</v>
      </c>
      <c r="BE140" s="24">
        <f>IF(Treasuries_01152013!DR129=0,0,theta0+(theta1+theta2)*(1-EXP(-Treasuries_01152013!DR129/la))/(Treasuries_01152013!DR129/la)-theta2*EXP(-Treasuries_01152013!DR129/la))</f>
        <v>0</v>
      </c>
      <c r="BF140" s="24">
        <f>IF(Treasuries_01152013!DS129=0,0,theta0+(theta1+theta2)*(1-EXP(-Treasuries_01152013!DS129/la))/(Treasuries_01152013!DS129/la)-theta2*EXP(-Treasuries_01152013!DS129/la))</f>
        <v>0</v>
      </c>
      <c r="BG140" s="24">
        <f>IF(Treasuries_01152013!DT129=0,0,theta0+(theta1+theta2)*(1-EXP(-Treasuries_01152013!DT129/la))/(Treasuries_01152013!DT129/la)-theta2*EXP(-Treasuries_01152013!DT129/la))</f>
        <v>0</v>
      </c>
      <c r="BH140" s="24">
        <f>IF(Treasuries_01152013!DU129=0,0,theta0+(theta1+theta2)*(1-EXP(-Treasuries_01152013!DU129/la))/(Treasuries_01152013!DU129/la)-theta2*EXP(-Treasuries_01152013!DU129/la))</f>
        <v>0</v>
      </c>
      <c r="BI140" s="24">
        <f>IF(Treasuries_01152013!DV129=0,0,theta0+(theta1+theta2)*(1-EXP(-Treasuries_01152013!DV129/la))/(Treasuries_01152013!DV129/la)-theta2*EXP(-Treasuries_01152013!DV129/la))</f>
        <v>0</v>
      </c>
      <c r="BJ140" s="24">
        <f>IF(Treasuries_01152013!DW129=0,0,theta0+(theta1+theta2)*(1-EXP(-Treasuries_01152013!DW129/la))/(Treasuries_01152013!DW129/la)-theta2*EXP(-Treasuries_01152013!DW129/la))</f>
        <v>0</v>
      </c>
      <c r="BK140" s="24">
        <f>IF(Treasuries_01152013!DX129=0,0,theta0+(theta1+theta2)*(1-EXP(-Treasuries_01152013!DX129/la))/(Treasuries_01152013!DX129/la)-theta2*EXP(-Treasuries_01152013!DX129/la))</f>
        <v>0</v>
      </c>
      <c r="BL140" s="24">
        <f>IF(Treasuries_01152013!DY129=0,0,theta0+(theta1+theta2)*(1-EXP(-Treasuries_01152013!DY129/la))/(Treasuries_01152013!DY129/la)-theta2*EXP(-Treasuries_01152013!DY129/la))</f>
        <v>0</v>
      </c>
      <c r="BM140" s="24">
        <f>IF(Treasuries_01152013!DZ129=0,0,theta0+(theta1+theta2)*(1-EXP(-Treasuries_01152013!DZ129/la))/(Treasuries_01152013!DZ129/la)-theta2*EXP(-Treasuries_01152013!DZ129/la))</f>
        <v>0</v>
      </c>
      <c r="BN140" s="24">
        <f>IF(Treasuries_01152013!EA129=0,0,theta0+(theta1+theta2)*(1-EXP(-Treasuries_01152013!EA129/la))/(Treasuries_01152013!EA129/la)-theta2*EXP(-Treasuries_01152013!EA129/la))</f>
        <v>0</v>
      </c>
      <c r="BO140" s="17" t="e">
        <f>EXP(-Treasuries_01152013!BT129*G140)</f>
        <v>#DIV/0!</v>
      </c>
      <c r="BP140" s="17" t="e">
        <f>EXP(-Treasuries_01152013!BU129*H140)</f>
        <v>#DIV/0!</v>
      </c>
      <c r="BQ140" s="17" t="e">
        <f>EXP(-Treasuries_01152013!BV129*I140)</f>
        <v>#DIV/0!</v>
      </c>
      <c r="BR140" s="17" t="e">
        <f>EXP(-Treasuries_01152013!BW129*J140)</f>
        <v>#DIV/0!</v>
      </c>
      <c r="BS140" s="17" t="e">
        <f>EXP(-Treasuries_01152013!BX129*K140)</f>
        <v>#DIV/0!</v>
      </c>
      <c r="BT140" s="17">
        <f>EXP(-Treasuries_01152013!BY129*L140)</f>
        <v>1</v>
      </c>
      <c r="BU140" s="17">
        <f>EXP(-Treasuries_01152013!BZ129*M140)</f>
        <v>1</v>
      </c>
      <c r="BV140" s="17">
        <f>EXP(-Treasuries_01152013!CA129*N140)</f>
        <v>1</v>
      </c>
      <c r="BW140" s="17">
        <f>EXP(-Treasuries_01152013!CB129*O140)</f>
        <v>1</v>
      </c>
      <c r="BX140" s="17">
        <f>EXP(-Treasuries_01152013!CC129*P140)</f>
        <v>1</v>
      </c>
      <c r="BY140" s="17">
        <f>EXP(-Treasuries_01152013!CD129*Q140)</f>
        <v>1</v>
      </c>
      <c r="BZ140" s="17">
        <f>EXP(-Treasuries_01152013!CE129*R140)</f>
        <v>1</v>
      </c>
      <c r="CA140" s="17">
        <f>EXP(-Treasuries_01152013!CF129*S140)</f>
        <v>1</v>
      </c>
      <c r="CB140" s="17">
        <f>EXP(-Treasuries_01152013!CG129*T140)</f>
        <v>1</v>
      </c>
      <c r="CC140" s="17">
        <f>EXP(-Treasuries_01152013!CH129*U140)</f>
        <v>1</v>
      </c>
      <c r="CD140" s="17">
        <f>EXP(-Treasuries_01152013!CI129*V140)</f>
        <v>1</v>
      </c>
      <c r="CE140" s="17">
        <f>EXP(-Treasuries_01152013!CJ129*W140)</f>
        <v>1</v>
      </c>
      <c r="CF140" s="17">
        <f>EXP(-Treasuries_01152013!CK129*X140)</f>
        <v>1</v>
      </c>
      <c r="CG140" s="17">
        <f>EXP(-Treasuries_01152013!CL129*Y140)</f>
        <v>1</v>
      </c>
      <c r="CH140" s="17">
        <f>EXP(-Treasuries_01152013!CM129*Z140)</f>
        <v>1</v>
      </c>
      <c r="CI140" s="17">
        <f>EXP(-Treasuries_01152013!CN129*AA140)</f>
        <v>1</v>
      </c>
      <c r="CJ140" s="17">
        <f>EXP(-Treasuries_01152013!CO129*AB140)</f>
        <v>1</v>
      </c>
      <c r="CK140" s="17">
        <f>EXP(-Treasuries_01152013!CP129*AC140)</f>
        <v>1</v>
      </c>
      <c r="CL140" s="17">
        <f>EXP(-Treasuries_01152013!CQ129*AD140)</f>
        <v>1</v>
      </c>
      <c r="CM140" s="17">
        <f>EXP(-Treasuries_01152013!CR129*AE140)</f>
        <v>1</v>
      </c>
      <c r="CN140" s="17">
        <f>EXP(-Treasuries_01152013!CS129*AF140)</f>
        <v>1</v>
      </c>
      <c r="CO140" s="17">
        <f>EXP(-Treasuries_01152013!CT129*AG140)</f>
        <v>1</v>
      </c>
      <c r="CP140" s="17">
        <f>EXP(-Treasuries_01152013!CU129*AH140)</f>
        <v>1</v>
      </c>
      <c r="CQ140" s="17">
        <f>EXP(-Treasuries_01152013!CV129*AI140)</f>
        <v>1</v>
      </c>
      <c r="CR140" s="17">
        <f>EXP(-Treasuries_01152013!CW129*AJ140)</f>
        <v>1</v>
      </c>
      <c r="CS140" s="17">
        <f>EXP(-Treasuries_01152013!CX129*AK140)</f>
        <v>1</v>
      </c>
      <c r="CT140" s="17">
        <f>EXP(-Treasuries_01152013!CY129*AL140)</f>
        <v>1</v>
      </c>
      <c r="CU140" s="17">
        <f>EXP(-Treasuries_01152013!CZ129*AM140)</f>
        <v>1</v>
      </c>
      <c r="CV140" s="17">
        <f>EXP(-Treasuries_01152013!DA129*AN140)</f>
        <v>1</v>
      </c>
      <c r="CW140" s="17">
        <f>EXP(-Treasuries_01152013!DB129*AO140)</f>
        <v>1</v>
      </c>
      <c r="CX140" s="17">
        <f>EXP(-Treasuries_01152013!DC129*AP140)</f>
        <v>1</v>
      </c>
      <c r="CY140" s="17">
        <f>EXP(-Treasuries_01152013!DD129*AQ140)</f>
        <v>1</v>
      </c>
      <c r="CZ140" s="17">
        <f>EXP(-Treasuries_01152013!DE129*AR140)</f>
        <v>1</v>
      </c>
      <c r="DA140" s="17">
        <f>EXP(-Treasuries_01152013!DF129*AS140)</f>
        <v>1</v>
      </c>
      <c r="DB140" s="17">
        <f>EXP(-Treasuries_01152013!DG129*AT140)</f>
        <v>1</v>
      </c>
      <c r="DC140" s="17">
        <f>EXP(-Treasuries_01152013!DH129*AU140)</f>
        <v>1</v>
      </c>
      <c r="DD140" s="17">
        <f>EXP(-Treasuries_01152013!DI129*AV140)</f>
        <v>1</v>
      </c>
      <c r="DE140" s="17">
        <f>EXP(-Treasuries_01152013!DJ129*AW140)</f>
        <v>1</v>
      </c>
      <c r="DF140" s="17">
        <f>EXP(-Treasuries_01152013!DK129*AX140)</f>
        <v>1</v>
      </c>
      <c r="DG140" s="17">
        <f>EXP(-Treasuries_01152013!DL129*AY140)</f>
        <v>1</v>
      </c>
      <c r="DH140" s="17">
        <f>EXP(-Treasuries_01152013!DM129*AZ140)</f>
        <v>1</v>
      </c>
      <c r="DI140" s="17">
        <f>EXP(-Treasuries_01152013!DN129*BA140)</f>
        <v>1</v>
      </c>
      <c r="DJ140" s="17">
        <f>EXP(-Treasuries_01152013!DO129*BB140)</f>
        <v>1</v>
      </c>
      <c r="DK140" s="17">
        <f>EXP(-Treasuries_01152013!DP129*BC140)</f>
        <v>1</v>
      </c>
      <c r="DL140" s="17">
        <f>EXP(-Treasuries_01152013!DQ129*BD140)</f>
        <v>1</v>
      </c>
      <c r="DM140" s="17">
        <f>EXP(-Treasuries_01152013!DR129*BE140)</f>
        <v>1</v>
      </c>
      <c r="DN140" s="17">
        <f>EXP(-Treasuries_01152013!DS129*BF140)</f>
        <v>1</v>
      </c>
      <c r="DO140" s="17">
        <f>EXP(-Treasuries_01152013!DT129*BG140)</f>
        <v>1</v>
      </c>
      <c r="DP140" s="17">
        <f>EXP(-Treasuries_01152013!DU129*BH140)</f>
        <v>1</v>
      </c>
      <c r="DQ140" s="17">
        <f>EXP(-Treasuries_01152013!DV129*BI140)</f>
        <v>1</v>
      </c>
      <c r="DR140" s="17">
        <f>EXP(-Treasuries_01152013!DW129*BJ140)</f>
        <v>1</v>
      </c>
      <c r="DS140" s="17">
        <f>EXP(-Treasuries_01152013!DX129*BK140)</f>
        <v>1</v>
      </c>
      <c r="DT140" s="17">
        <f>EXP(-Treasuries_01152013!DY129*BL140)</f>
        <v>1</v>
      </c>
      <c r="DU140" s="17">
        <f>EXP(-Treasuries_01152013!DZ129*BM140)</f>
        <v>1</v>
      </c>
      <c r="DV140" s="17">
        <f>EXP(-Treasuries_01152013!EA129*BN140)</f>
        <v>1</v>
      </c>
      <c r="DW140" s="8" t="e">
        <f>SUMPRODUCT(BO140:DV140,Treasuries_01152013!K129:BR129)</f>
        <v>#DIV/0!</v>
      </c>
      <c r="DX140" s="11" t="e">
        <f t="shared" si="7"/>
        <v>#DIV/0!</v>
      </c>
    </row>
    <row r="141" spans="2:128">
      <c r="B141" s="10">
        <f>Treasuries_01152013!C130</f>
        <v>0.25</v>
      </c>
      <c r="C141" s="10">
        <f>Treasuries_01152013!E130</f>
        <v>99.882812000000001</v>
      </c>
      <c r="D141" s="10">
        <f>Treasuries_01152013!F130</f>
        <v>99.921875</v>
      </c>
      <c r="E141" s="8">
        <f>Treasuries_01152013!H130</f>
        <v>2.3333333333333335</v>
      </c>
      <c r="F141" s="8">
        <f t="shared" si="8"/>
        <v>99.902343500000001</v>
      </c>
      <c r="G141" s="24" t="e">
        <f>IF(Treasuries_01152013!BT130=0,0,theta0+(theta1+theta2)*(1-EXP(-Treasuries_01152013!BT130/la))/(Treasuries_01152013!BT130/la)-theta2*EXP(-Treasuries_01152013!BT130/la))</f>
        <v>#DIV/0!</v>
      </c>
      <c r="H141" s="24" t="e">
        <f>IF(Treasuries_01152013!BU130=0,0,theta0+(theta1+theta2)*(1-EXP(-Treasuries_01152013!BU130/la))/(Treasuries_01152013!BU130/la)-theta2*EXP(-Treasuries_01152013!BU130/la))</f>
        <v>#DIV/0!</v>
      </c>
      <c r="I141" s="24" t="e">
        <f>IF(Treasuries_01152013!BV130=0,0,theta0+(theta1+theta2)*(1-EXP(-Treasuries_01152013!BV130/la))/(Treasuries_01152013!BV130/la)-theta2*EXP(-Treasuries_01152013!BV130/la))</f>
        <v>#DIV/0!</v>
      </c>
      <c r="J141" s="24" t="e">
        <f>IF(Treasuries_01152013!BW130=0,0,theta0+(theta1+theta2)*(1-EXP(-Treasuries_01152013!BW130/la))/(Treasuries_01152013!BW130/la)-theta2*EXP(-Treasuries_01152013!BW130/la))</f>
        <v>#DIV/0!</v>
      </c>
      <c r="K141" s="24" t="e">
        <f>IF(Treasuries_01152013!BX130=0,0,theta0+(theta1+theta2)*(1-EXP(-Treasuries_01152013!BX130/la))/(Treasuries_01152013!BX130/la)-theta2*EXP(-Treasuries_01152013!BX130/la))</f>
        <v>#DIV/0!</v>
      </c>
      <c r="L141" s="24">
        <f>IF(Treasuries_01152013!BY130=0,0,theta0+(theta1+theta2)*(1-EXP(-Treasuries_01152013!BY130/la))/(Treasuries_01152013!BY130/la)-theta2*EXP(-Treasuries_01152013!BY130/la))</f>
        <v>0</v>
      </c>
      <c r="M141" s="24">
        <f>IF(Treasuries_01152013!BZ130=0,0,theta0+(theta1+theta2)*(1-EXP(-Treasuries_01152013!BZ130/la))/(Treasuries_01152013!BZ130/la)-theta2*EXP(-Treasuries_01152013!BZ130/la))</f>
        <v>0</v>
      </c>
      <c r="N141" s="24">
        <f>IF(Treasuries_01152013!CA130=0,0,theta0+(theta1+theta2)*(1-EXP(-Treasuries_01152013!CA130/la))/(Treasuries_01152013!CA130/la)-theta2*EXP(-Treasuries_01152013!CA130/la))</f>
        <v>0</v>
      </c>
      <c r="O141" s="24">
        <f>IF(Treasuries_01152013!CB130=0,0,theta0+(theta1+theta2)*(1-EXP(-Treasuries_01152013!CB130/la))/(Treasuries_01152013!CB130/la)-theta2*EXP(-Treasuries_01152013!CB130/la))</f>
        <v>0</v>
      </c>
      <c r="P141" s="24">
        <f>IF(Treasuries_01152013!CC130=0,0,theta0+(theta1+theta2)*(1-EXP(-Treasuries_01152013!CC130/la))/(Treasuries_01152013!CC130/la)-theta2*EXP(-Treasuries_01152013!CC130/la))</f>
        <v>0</v>
      </c>
      <c r="Q141" s="24">
        <f>IF(Treasuries_01152013!CD130=0,0,theta0+(theta1+theta2)*(1-EXP(-Treasuries_01152013!CD130/la))/(Treasuries_01152013!CD130/la)-theta2*EXP(-Treasuries_01152013!CD130/la))</f>
        <v>0</v>
      </c>
      <c r="R141" s="24">
        <f>IF(Treasuries_01152013!CE130=0,0,theta0+(theta1+theta2)*(1-EXP(-Treasuries_01152013!CE130/la))/(Treasuries_01152013!CE130/la)-theta2*EXP(-Treasuries_01152013!CE130/la))</f>
        <v>0</v>
      </c>
      <c r="S141" s="24">
        <f>IF(Treasuries_01152013!CF130=0,0,theta0+(theta1+theta2)*(1-EXP(-Treasuries_01152013!CF130/la))/(Treasuries_01152013!CF130/la)-theta2*EXP(-Treasuries_01152013!CF130/la))</f>
        <v>0</v>
      </c>
      <c r="T141" s="24">
        <f>IF(Treasuries_01152013!CG130=0,0,theta0+(theta1+theta2)*(1-EXP(-Treasuries_01152013!CG130/la))/(Treasuries_01152013!CG130/la)-theta2*EXP(-Treasuries_01152013!CG130/la))</f>
        <v>0</v>
      </c>
      <c r="U141" s="24">
        <f>IF(Treasuries_01152013!CH130=0,0,theta0+(theta1+theta2)*(1-EXP(-Treasuries_01152013!CH130/la))/(Treasuries_01152013!CH130/la)-theta2*EXP(-Treasuries_01152013!CH130/la))</f>
        <v>0</v>
      </c>
      <c r="V141" s="24">
        <f>IF(Treasuries_01152013!CI130=0,0,theta0+(theta1+theta2)*(1-EXP(-Treasuries_01152013!CI130/la))/(Treasuries_01152013!CI130/la)-theta2*EXP(-Treasuries_01152013!CI130/la))</f>
        <v>0</v>
      </c>
      <c r="W141" s="24">
        <f>IF(Treasuries_01152013!CJ130=0,0,theta0+(theta1+theta2)*(1-EXP(-Treasuries_01152013!CJ130/la))/(Treasuries_01152013!CJ130/la)-theta2*EXP(-Treasuries_01152013!CJ130/la))</f>
        <v>0</v>
      </c>
      <c r="X141" s="24">
        <f>IF(Treasuries_01152013!CK130=0,0,theta0+(theta1+theta2)*(1-EXP(-Treasuries_01152013!CK130/la))/(Treasuries_01152013!CK130/la)-theta2*EXP(-Treasuries_01152013!CK130/la))</f>
        <v>0</v>
      </c>
      <c r="Y141" s="24">
        <f>IF(Treasuries_01152013!CL130=0,0,theta0+(theta1+theta2)*(1-EXP(-Treasuries_01152013!CL130/la))/(Treasuries_01152013!CL130/la)-theta2*EXP(-Treasuries_01152013!CL130/la))</f>
        <v>0</v>
      </c>
      <c r="Z141" s="24">
        <f>IF(Treasuries_01152013!CM130=0,0,theta0+(theta1+theta2)*(1-EXP(-Treasuries_01152013!CM130/la))/(Treasuries_01152013!CM130/la)-theta2*EXP(-Treasuries_01152013!CM130/la))</f>
        <v>0</v>
      </c>
      <c r="AA141" s="24">
        <f>IF(Treasuries_01152013!CN130=0,0,theta0+(theta1+theta2)*(1-EXP(-Treasuries_01152013!CN130/la))/(Treasuries_01152013!CN130/la)-theta2*EXP(-Treasuries_01152013!CN130/la))</f>
        <v>0</v>
      </c>
      <c r="AB141" s="24">
        <f>IF(Treasuries_01152013!CO130=0,0,theta0+(theta1+theta2)*(1-EXP(-Treasuries_01152013!CO130/la))/(Treasuries_01152013!CO130/la)-theta2*EXP(-Treasuries_01152013!CO130/la))</f>
        <v>0</v>
      </c>
      <c r="AC141" s="24">
        <f>IF(Treasuries_01152013!CP130=0,0,theta0+(theta1+theta2)*(1-EXP(-Treasuries_01152013!CP130/la))/(Treasuries_01152013!CP130/la)-theta2*EXP(-Treasuries_01152013!CP130/la))</f>
        <v>0</v>
      </c>
      <c r="AD141" s="24">
        <f>IF(Treasuries_01152013!CQ130=0,0,theta0+(theta1+theta2)*(1-EXP(-Treasuries_01152013!CQ130/la))/(Treasuries_01152013!CQ130/la)-theta2*EXP(-Treasuries_01152013!CQ130/la))</f>
        <v>0</v>
      </c>
      <c r="AE141" s="24">
        <f>IF(Treasuries_01152013!CR130=0,0,theta0+(theta1+theta2)*(1-EXP(-Treasuries_01152013!CR130/la))/(Treasuries_01152013!CR130/la)-theta2*EXP(-Treasuries_01152013!CR130/la))</f>
        <v>0</v>
      </c>
      <c r="AF141" s="24">
        <f>IF(Treasuries_01152013!CS130=0,0,theta0+(theta1+theta2)*(1-EXP(-Treasuries_01152013!CS130/la))/(Treasuries_01152013!CS130/la)-theta2*EXP(-Treasuries_01152013!CS130/la))</f>
        <v>0</v>
      </c>
      <c r="AG141" s="24">
        <f>IF(Treasuries_01152013!CT130=0,0,theta0+(theta1+theta2)*(1-EXP(-Treasuries_01152013!CT130/la))/(Treasuries_01152013!CT130/la)-theta2*EXP(-Treasuries_01152013!CT130/la))</f>
        <v>0</v>
      </c>
      <c r="AH141" s="24">
        <f>IF(Treasuries_01152013!CU130=0,0,theta0+(theta1+theta2)*(1-EXP(-Treasuries_01152013!CU130/la))/(Treasuries_01152013!CU130/la)-theta2*EXP(-Treasuries_01152013!CU130/la))</f>
        <v>0</v>
      </c>
      <c r="AI141" s="24">
        <f>IF(Treasuries_01152013!CV130=0,0,theta0+(theta1+theta2)*(1-EXP(-Treasuries_01152013!CV130/la))/(Treasuries_01152013!CV130/la)-theta2*EXP(-Treasuries_01152013!CV130/la))</f>
        <v>0</v>
      </c>
      <c r="AJ141" s="24">
        <f>IF(Treasuries_01152013!CW130=0,0,theta0+(theta1+theta2)*(1-EXP(-Treasuries_01152013!CW130/la))/(Treasuries_01152013!CW130/la)-theta2*EXP(-Treasuries_01152013!CW130/la))</f>
        <v>0</v>
      </c>
      <c r="AK141" s="24">
        <f>IF(Treasuries_01152013!CX130=0,0,theta0+(theta1+theta2)*(1-EXP(-Treasuries_01152013!CX130/la))/(Treasuries_01152013!CX130/la)-theta2*EXP(-Treasuries_01152013!CX130/la))</f>
        <v>0</v>
      </c>
      <c r="AL141" s="24">
        <f>IF(Treasuries_01152013!CY130=0,0,theta0+(theta1+theta2)*(1-EXP(-Treasuries_01152013!CY130/la))/(Treasuries_01152013!CY130/la)-theta2*EXP(-Treasuries_01152013!CY130/la))</f>
        <v>0</v>
      </c>
      <c r="AM141" s="24">
        <f>IF(Treasuries_01152013!CZ130=0,0,theta0+(theta1+theta2)*(1-EXP(-Treasuries_01152013!CZ130/la))/(Treasuries_01152013!CZ130/la)-theta2*EXP(-Treasuries_01152013!CZ130/la))</f>
        <v>0</v>
      </c>
      <c r="AN141" s="24">
        <f>IF(Treasuries_01152013!DA130=0,0,theta0+(theta1+theta2)*(1-EXP(-Treasuries_01152013!DA130/la))/(Treasuries_01152013!DA130/la)-theta2*EXP(-Treasuries_01152013!DA130/la))</f>
        <v>0</v>
      </c>
      <c r="AO141" s="24">
        <f>IF(Treasuries_01152013!DB130=0,0,theta0+(theta1+theta2)*(1-EXP(-Treasuries_01152013!DB130/la))/(Treasuries_01152013!DB130/la)-theta2*EXP(-Treasuries_01152013!DB130/la))</f>
        <v>0</v>
      </c>
      <c r="AP141" s="24">
        <f>IF(Treasuries_01152013!DC130=0,0,theta0+(theta1+theta2)*(1-EXP(-Treasuries_01152013!DC130/la))/(Treasuries_01152013!DC130/la)-theta2*EXP(-Treasuries_01152013!DC130/la))</f>
        <v>0</v>
      </c>
      <c r="AQ141" s="24">
        <f>IF(Treasuries_01152013!DD130=0,0,theta0+(theta1+theta2)*(1-EXP(-Treasuries_01152013!DD130/la))/(Treasuries_01152013!DD130/la)-theta2*EXP(-Treasuries_01152013!DD130/la))</f>
        <v>0</v>
      </c>
      <c r="AR141" s="24">
        <f>IF(Treasuries_01152013!DE130=0,0,theta0+(theta1+theta2)*(1-EXP(-Treasuries_01152013!DE130/la))/(Treasuries_01152013!DE130/la)-theta2*EXP(-Treasuries_01152013!DE130/la))</f>
        <v>0</v>
      </c>
      <c r="AS141" s="24">
        <f>IF(Treasuries_01152013!DF130=0,0,theta0+(theta1+theta2)*(1-EXP(-Treasuries_01152013!DF130/la))/(Treasuries_01152013!DF130/la)-theta2*EXP(-Treasuries_01152013!DF130/la))</f>
        <v>0</v>
      </c>
      <c r="AT141" s="24">
        <f>IF(Treasuries_01152013!DG130=0,0,theta0+(theta1+theta2)*(1-EXP(-Treasuries_01152013!DG130/la))/(Treasuries_01152013!DG130/la)-theta2*EXP(-Treasuries_01152013!DG130/la))</f>
        <v>0</v>
      </c>
      <c r="AU141" s="24">
        <f>IF(Treasuries_01152013!DH130=0,0,theta0+(theta1+theta2)*(1-EXP(-Treasuries_01152013!DH130/la))/(Treasuries_01152013!DH130/la)-theta2*EXP(-Treasuries_01152013!DH130/la))</f>
        <v>0</v>
      </c>
      <c r="AV141" s="24">
        <f>IF(Treasuries_01152013!DI130=0,0,theta0+(theta1+theta2)*(1-EXP(-Treasuries_01152013!DI130/la))/(Treasuries_01152013!DI130/la)-theta2*EXP(-Treasuries_01152013!DI130/la))</f>
        <v>0</v>
      </c>
      <c r="AW141" s="24">
        <f>IF(Treasuries_01152013!DJ130=0,0,theta0+(theta1+theta2)*(1-EXP(-Treasuries_01152013!DJ130/la))/(Treasuries_01152013!DJ130/la)-theta2*EXP(-Treasuries_01152013!DJ130/la))</f>
        <v>0</v>
      </c>
      <c r="AX141" s="24">
        <f>IF(Treasuries_01152013!DK130=0,0,theta0+(theta1+theta2)*(1-EXP(-Treasuries_01152013!DK130/la))/(Treasuries_01152013!DK130/la)-theta2*EXP(-Treasuries_01152013!DK130/la))</f>
        <v>0</v>
      </c>
      <c r="AY141" s="24">
        <f>IF(Treasuries_01152013!DL130=0,0,theta0+(theta1+theta2)*(1-EXP(-Treasuries_01152013!DL130/la))/(Treasuries_01152013!DL130/la)-theta2*EXP(-Treasuries_01152013!DL130/la))</f>
        <v>0</v>
      </c>
      <c r="AZ141" s="24">
        <f>IF(Treasuries_01152013!DM130=0,0,theta0+(theta1+theta2)*(1-EXP(-Treasuries_01152013!DM130/la))/(Treasuries_01152013!DM130/la)-theta2*EXP(-Treasuries_01152013!DM130/la))</f>
        <v>0</v>
      </c>
      <c r="BA141" s="24">
        <f>IF(Treasuries_01152013!DN130=0,0,theta0+(theta1+theta2)*(1-EXP(-Treasuries_01152013!DN130/la))/(Treasuries_01152013!DN130/la)-theta2*EXP(-Treasuries_01152013!DN130/la))</f>
        <v>0</v>
      </c>
      <c r="BB141" s="24">
        <f>IF(Treasuries_01152013!DO130=0,0,theta0+(theta1+theta2)*(1-EXP(-Treasuries_01152013!DO130/la))/(Treasuries_01152013!DO130/la)-theta2*EXP(-Treasuries_01152013!DO130/la))</f>
        <v>0</v>
      </c>
      <c r="BC141" s="24">
        <f>IF(Treasuries_01152013!DP130=0,0,theta0+(theta1+theta2)*(1-EXP(-Treasuries_01152013!DP130/la))/(Treasuries_01152013!DP130/la)-theta2*EXP(-Treasuries_01152013!DP130/la))</f>
        <v>0</v>
      </c>
      <c r="BD141" s="24">
        <f>IF(Treasuries_01152013!DQ130=0,0,theta0+(theta1+theta2)*(1-EXP(-Treasuries_01152013!DQ130/la))/(Treasuries_01152013!DQ130/la)-theta2*EXP(-Treasuries_01152013!DQ130/la))</f>
        <v>0</v>
      </c>
      <c r="BE141" s="24">
        <f>IF(Treasuries_01152013!DR130=0,0,theta0+(theta1+theta2)*(1-EXP(-Treasuries_01152013!DR130/la))/(Treasuries_01152013!DR130/la)-theta2*EXP(-Treasuries_01152013!DR130/la))</f>
        <v>0</v>
      </c>
      <c r="BF141" s="24">
        <f>IF(Treasuries_01152013!DS130=0,0,theta0+(theta1+theta2)*(1-EXP(-Treasuries_01152013!DS130/la))/(Treasuries_01152013!DS130/la)-theta2*EXP(-Treasuries_01152013!DS130/la))</f>
        <v>0</v>
      </c>
      <c r="BG141" s="24">
        <f>IF(Treasuries_01152013!DT130=0,0,theta0+(theta1+theta2)*(1-EXP(-Treasuries_01152013!DT130/la))/(Treasuries_01152013!DT130/la)-theta2*EXP(-Treasuries_01152013!DT130/la))</f>
        <v>0</v>
      </c>
      <c r="BH141" s="24">
        <f>IF(Treasuries_01152013!DU130=0,0,theta0+(theta1+theta2)*(1-EXP(-Treasuries_01152013!DU130/la))/(Treasuries_01152013!DU130/la)-theta2*EXP(-Treasuries_01152013!DU130/la))</f>
        <v>0</v>
      </c>
      <c r="BI141" s="24">
        <f>IF(Treasuries_01152013!DV130=0,0,theta0+(theta1+theta2)*(1-EXP(-Treasuries_01152013!DV130/la))/(Treasuries_01152013!DV130/la)-theta2*EXP(-Treasuries_01152013!DV130/la))</f>
        <v>0</v>
      </c>
      <c r="BJ141" s="24">
        <f>IF(Treasuries_01152013!DW130=0,0,theta0+(theta1+theta2)*(1-EXP(-Treasuries_01152013!DW130/la))/(Treasuries_01152013!DW130/la)-theta2*EXP(-Treasuries_01152013!DW130/la))</f>
        <v>0</v>
      </c>
      <c r="BK141" s="24">
        <f>IF(Treasuries_01152013!DX130=0,0,theta0+(theta1+theta2)*(1-EXP(-Treasuries_01152013!DX130/la))/(Treasuries_01152013!DX130/la)-theta2*EXP(-Treasuries_01152013!DX130/la))</f>
        <v>0</v>
      </c>
      <c r="BL141" s="24">
        <f>IF(Treasuries_01152013!DY130=0,0,theta0+(theta1+theta2)*(1-EXP(-Treasuries_01152013!DY130/la))/(Treasuries_01152013!DY130/la)-theta2*EXP(-Treasuries_01152013!DY130/la))</f>
        <v>0</v>
      </c>
      <c r="BM141" s="24">
        <f>IF(Treasuries_01152013!DZ130=0,0,theta0+(theta1+theta2)*(1-EXP(-Treasuries_01152013!DZ130/la))/(Treasuries_01152013!DZ130/la)-theta2*EXP(-Treasuries_01152013!DZ130/la))</f>
        <v>0</v>
      </c>
      <c r="BN141" s="24">
        <f>IF(Treasuries_01152013!EA130=0,0,theta0+(theta1+theta2)*(1-EXP(-Treasuries_01152013!EA130/la))/(Treasuries_01152013!EA130/la)-theta2*EXP(-Treasuries_01152013!EA130/la))</f>
        <v>0</v>
      </c>
      <c r="BO141" s="17" t="e">
        <f>EXP(-Treasuries_01152013!BT130*G141)</f>
        <v>#DIV/0!</v>
      </c>
      <c r="BP141" s="17" t="e">
        <f>EXP(-Treasuries_01152013!BU130*H141)</f>
        <v>#DIV/0!</v>
      </c>
      <c r="BQ141" s="17" t="e">
        <f>EXP(-Treasuries_01152013!BV130*I141)</f>
        <v>#DIV/0!</v>
      </c>
      <c r="BR141" s="17" t="e">
        <f>EXP(-Treasuries_01152013!BW130*J141)</f>
        <v>#DIV/0!</v>
      </c>
      <c r="BS141" s="17" t="e">
        <f>EXP(-Treasuries_01152013!BX130*K141)</f>
        <v>#DIV/0!</v>
      </c>
      <c r="BT141" s="17">
        <f>EXP(-Treasuries_01152013!BY130*L141)</f>
        <v>1</v>
      </c>
      <c r="BU141" s="17">
        <f>EXP(-Treasuries_01152013!BZ130*M141)</f>
        <v>1</v>
      </c>
      <c r="BV141" s="17">
        <f>EXP(-Treasuries_01152013!CA130*N141)</f>
        <v>1</v>
      </c>
      <c r="BW141" s="17">
        <f>EXP(-Treasuries_01152013!CB130*O141)</f>
        <v>1</v>
      </c>
      <c r="BX141" s="17">
        <f>EXP(-Treasuries_01152013!CC130*P141)</f>
        <v>1</v>
      </c>
      <c r="BY141" s="17">
        <f>EXP(-Treasuries_01152013!CD130*Q141)</f>
        <v>1</v>
      </c>
      <c r="BZ141" s="17">
        <f>EXP(-Treasuries_01152013!CE130*R141)</f>
        <v>1</v>
      </c>
      <c r="CA141" s="17">
        <f>EXP(-Treasuries_01152013!CF130*S141)</f>
        <v>1</v>
      </c>
      <c r="CB141" s="17">
        <f>EXP(-Treasuries_01152013!CG130*T141)</f>
        <v>1</v>
      </c>
      <c r="CC141" s="17">
        <f>EXP(-Treasuries_01152013!CH130*U141)</f>
        <v>1</v>
      </c>
      <c r="CD141" s="17">
        <f>EXP(-Treasuries_01152013!CI130*V141)</f>
        <v>1</v>
      </c>
      <c r="CE141" s="17">
        <f>EXP(-Treasuries_01152013!CJ130*W141)</f>
        <v>1</v>
      </c>
      <c r="CF141" s="17">
        <f>EXP(-Treasuries_01152013!CK130*X141)</f>
        <v>1</v>
      </c>
      <c r="CG141" s="17">
        <f>EXP(-Treasuries_01152013!CL130*Y141)</f>
        <v>1</v>
      </c>
      <c r="CH141" s="17">
        <f>EXP(-Treasuries_01152013!CM130*Z141)</f>
        <v>1</v>
      </c>
      <c r="CI141" s="17">
        <f>EXP(-Treasuries_01152013!CN130*AA141)</f>
        <v>1</v>
      </c>
      <c r="CJ141" s="17">
        <f>EXP(-Treasuries_01152013!CO130*AB141)</f>
        <v>1</v>
      </c>
      <c r="CK141" s="17">
        <f>EXP(-Treasuries_01152013!CP130*AC141)</f>
        <v>1</v>
      </c>
      <c r="CL141" s="17">
        <f>EXP(-Treasuries_01152013!CQ130*AD141)</f>
        <v>1</v>
      </c>
      <c r="CM141" s="17">
        <f>EXP(-Treasuries_01152013!CR130*AE141)</f>
        <v>1</v>
      </c>
      <c r="CN141" s="17">
        <f>EXP(-Treasuries_01152013!CS130*AF141)</f>
        <v>1</v>
      </c>
      <c r="CO141" s="17">
        <f>EXP(-Treasuries_01152013!CT130*AG141)</f>
        <v>1</v>
      </c>
      <c r="CP141" s="17">
        <f>EXP(-Treasuries_01152013!CU130*AH141)</f>
        <v>1</v>
      </c>
      <c r="CQ141" s="17">
        <f>EXP(-Treasuries_01152013!CV130*AI141)</f>
        <v>1</v>
      </c>
      <c r="CR141" s="17">
        <f>EXP(-Treasuries_01152013!CW130*AJ141)</f>
        <v>1</v>
      </c>
      <c r="CS141" s="17">
        <f>EXP(-Treasuries_01152013!CX130*AK141)</f>
        <v>1</v>
      </c>
      <c r="CT141" s="17">
        <f>EXP(-Treasuries_01152013!CY130*AL141)</f>
        <v>1</v>
      </c>
      <c r="CU141" s="17">
        <f>EXP(-Treasuries_01152013!CZ130*AM141)</f>
        <v>1</v>
      </c>
      <c r="CV141" s="17">
        <f>EXP(-Treasuries_01152013!DA130*AN141)</f>
        <v>1</v>
      </c>
      <c r="CW141" s="17">
        <f>EXP(-Treasuries_01152013!DB130*AO141)</f>
        <v>1</v>
      </c>
      <c r="CX141" s="17">
        <f>EXP(-Treasuries_01152013!DC130*AP141)</f>
        <v>1</v>
      </c>
      <c r="CY141" s="17">
        <f>EXP(-Treasuries_01152013!DD130*AQ141)</f>
        <v>1</v>
      </c>
      <c r="CZ141" s="17">
        <f>EXP(-Treasuries_01152013!DE130*AR141)</f>
        <v>1</v>
      </c>
      <c r="DA141" s="17">
        <f>EXP(-Treasuries_01152013!DF130*AS141)</f>
        <v>1</v>
      </c>
      <c r="DB141" s="17">
        <f>EXP(-Treasuries_01152013!DG130*AT141)</f>
        <v>1</v>
      </c>
      <c r="DC141" s="17">
        <f>EXP(-Treasuries_01152013!DH130*AU141)</f>
        <v>1</v>
      </c>
      <c r="DD141" s="17">
        <f>EXP(-Treasuries_01152013!DI130*AV141)</f>
        <v>1</v>
      </c>
      <c r="DE141" s="17">
        <f>EXP(-Treasuries_01152013!DJ130*AW141)</f>
        <v>1</v>
      </c>
      <c r="DF141" s="17">
        <f>EXP(-Treasuries_01152013!DK130*AX141)</f>
        <v>1</v>
      </c>
      <c r="DG141" s="17">
        <f>EXP(-Treasuries_01152013!DL130*AY141)</f>
        <v>1</v>
      </c>
      <c r="DH141" s="17">
        <f>EXP(-Treasuries_01152013!DM130*AZ141)</f>
        <v>1</v>
      </c>
      <c r="DI141" s="17">
        <f>EXP(-Treasuries_01152013!DN130*BA141)</f>
        <v>1</v>
      </c>
      <c r="DJ141" s="17">
        <f>EXP(-Treasuries_01152013!DO130*BB141)</f>
        <v>1</v>
      </c>
      <c r="DK141" s="17">
        <f>EXP(-Treasuries_01152013!DP130*BC141)</f>
        <v>1</v>
      </c>
      <c r="DL141" s="17">
        <f>EXP(-Treasuries_01152013!DQ130*BD141)</f>
        <v>1</v>
      </c>
      <c r="DM141" s="17">
        <f>EXP(-Treasuries_01152013!DR130*BE141)</f>
        <v>1</v>
      </c>
      <c r="DN141" s="17">
        <f>EXP(-Treasuries_01152013!DS130*BF141)</f>
        <v>1</v>
      </c>
      <c r="DO141" s="17">
        <f>EXP(-Treasuries_01152013!DT130*BG141)</f>
        <v>1</v>
      </c>
      <c r="DP141" s="17">
        <f>EXP(-Treasuries_01152013!DU130*BH141)</f>
        <v>1</v>
      </c>
      <c r="DQ141" s="17">
        <f>EXP(-Treasuries_01152013!DV130*BI141)</f>
        <v>1</v>
      </c>
      <c r="DR141" s="17">
        <f>EXP(-Treasuries_01152013!DW130*BJ141)</f>
        <v>1</v>
      </c>
      <c r="DS141" s="17">
        <f>EXP(-Treasuries_01152013!DX130*BK141)</f>
        <v>1</v>
      </c>
      <c r="DT141" s="17">
        <f>EXP(-Treasuries_01152013!DY130*BL141)</f>
        <v>1</v>
      </c>
      <c r="DU141" s="17">
        <f>EXP(-Treasuries_01152013!DZ130*BM141)</f>
        <v>1</v>
      </c>
      <c r="DV141" s="17">
        <f>EXP(-Treasuries_01152013!EA130*BN141)</f>
        <v>1</v>
      </c>
      <c r="DW141" s="8" t="e">
        <f>SUMPRODUCT(BO141:DV141,Treasuries_01152013!K130:BR130)</f>
        <v>#DIV/0!</v>
      </c>
      <c r="DX141" s="11" t="e">
        <f t="shared" si="7"/>
        <v>#DIV/0!</v>
      </c>
    </row>
    <row r="142" spans="2:128">
      <c r="B142" s="10">
        <f>Treasuries_01152013!C131</f>
        <v>4.125</v>
      </c>
      <c r="C142" s="10">
        <f>Treasuries_01152013!E131</f>
        <v>108.875</v>
      </c>
      <c r="D142" s="10">
        <f>Treasuries_01152013!F131</f>
        <v>108.890625</v>
      </c>
      <c r="E142" s="8">
        <f>Treasuries_01152013!H131</f>
        <v>2.3333333333333335</v>
      </c>
      <c r="F142" s="8">
        <f t="shared" si="8"/>
        <v>108.8828125</v>
      </c>
      <c r="G142" s="24" t="e">
        <f>IF(Treasuries_01152013!BT131=0,0,theta0+(theta1+theta2)*(1-EXP(-Treasuries_01152013!BT131/la))/(Treasuries_01152013!BT131/la)-theta2*EXP(-Treasuries_01152013!BT131/la))</f>
        <v>#DIV/0!</v>
      </c>
      <c r="H142" s="24" t="e">
        <f>IF(Treasuries_01152013!BU131=0,0,theta0+(theta1+theta2)*(1-EXP(-Treasuries_01152013!BU131/la))/(Treasuries_01152013!BU131/la)-theta2*EXP(-Treasuries_01152013!BU131/la))</f>
        <v>#DIV/0!</v>
      </c>
      <c r="I142" s="24" t="e">
        <f>IF(Treasuries_01152013!BV131=0,0,theta0+(theta1+theta2)*(1-EXP(-Treasuries_01152013!BV131/la))/(Treasuries_01152013!BV131/la)-theta2*EXP(-Treasuries_01152013!BV131/la))</f>
        <v>#DIV/0!</v>
      </c>
      <c r="J142" s="24" t="e">
        <f>IF(Treasuries_01152013!BW131=0,0,theta0+(theta1+theta2)*(1-EXP(-Treasuries_01152013!BW131/la))/(Treasuries_01152013!BW131/la)-theta2*EXP(-Treasuries_01152013!BW131/la))</f>
        <v>#DIV/0!</v>
      </c>
      <c r="K142" s="24" t="e">
        <f>IF(Treasuries_01152013!BX131=0,0,theta0+(theta1+theta2)*(1-EXP(-Treasuries_01152013!BX131/la))/(Treasuries_01152013!BX131/la)-theta2*EXP(-Treasuries_01152013!BX131/la))</f>
        <v>#DIV/0!</v>
      </c>
      <c r="L142" s="24">
        <f>IF(Treasuries_01152013!BY131=0,0,theta0+(theta1+theta2)*(1-EXP(-Treasuries_01152013!BY131/la))/(Treasuries_01152013!BY131/la)-theta2*EXP(-Treasuries_01152013!BY131/la))</f>
        <v>0</v>
      </c>
      <c r="M142" s="24">
        <f>IF(Treasuries_01152013!BZ131=0,0,theta0+(theta1+theta2)*(1-EXP(-Treasuries_01152013!BZ131/la))/(Treasuries_01152013!BZ131/la)-theta2*EXP(-Treasuries_01152013!BZ131/la))</f>
        <v>0</v>
      </c>
      <c r="N142" s="24">
        <f>IF(Treasuries_01152013!CA131=0,0,theta0+(theta1+theta2)*(1-EXP(-Treasuries_01152013!CA131/la))/(Treasuries_01152013!CA131/la)-theta2*EXP(-Treasuries_01152013!CA131/la))</f>
        <v>0</v>
      </c>
      <c r="O142" s="24">
        <f>IF(Treasuries_01152013!CB131=0,0,theta0+(theta1+theta2)*(1-EXP(-Treasuries_01152013!CB131/la))/(Treasuries_01152013!CB131/la)-theta2*EXP(-Treasuries_01152013!CB131/la))</f>
        <v>0</v>
      </c>
      <c r="P142" s="24">
        <f>IF(Treasuries_01152013!CC131=0,0,theta0+(theta1+theta2)*(1-EXP(-Treasuries_01152013!CC131/la))/(Treasuries_01152013!CC131/la)-theta2*EXP(-Treasuries_01152013!CC131/la))</f>
        <v>0</v>
      </c>
      <c r="Q142" s="24">
        <f>IF(Treasuries_01152013!CD131=0,0,theta0+(theta1+theta2)*(1-EXP(-Treasuries_01152013!CD131/la))/(Treasuries_01152013!CD131/la)-theta2*EXP(-Treasuries_01152013!CD131/la))</f>
        <v>0</v>
      </c>
      <c r="R142" s="24">
        <f>IF(Treasuries_01152013!CE131=0,0,theta0+(theta1+theta2)*(1-EXP(-Treasuries_01152013!CE131/la))/(Treasuries_01152013!CE131/la)-theta2*EXP(-Treasuries_01152013!CE131/la))</f>
        <v>0</v>
      </c>
      <c r="S142" s="24">
        <f>IF(Treasuries_01152013!CF131=0,0,theta0+(theta1+theta2)*(1-EXP(-Treasuries_01152013!CF131/la))/(Treasuries_01152013!CF131/la)-theta2*EXP(-Treasuries_01152013!CF131/la))</f>
        <v>0</v>
      </c>
      <c r="T142" s="24">
        <f>IF(Treasuries_01152013!CG131=0,0,theta0+(theta1+theta2)*(1-EXP(-Treasuries_01152013!CG131/la))/(Treasuries_01152013!CG131/la)-theta2*EXP(-Treasuries_01152013!CG131/la))</f>
        <v>0</v>
      </c>
      <c r="U142" s="24">
        <f>IF(Treasuries_01152013!CH131=0,0,theta0+(theta1+theta2)*(1-EXP(-Treasuries_01152013!CH131/la))/(Treasuries_01152013!CH131/la)-theta2*EXP(-Treasuries_01152013!CH131/la))</f>
        <v>0</v>
      </c>
      <c r="V142" s="24">
        <f>IF(Treasuries_01152013!CI131=0,0,theta0+(theta1+theta2)*(1-EXP(-Treasuries_01152013!CI131/la))/(Treasuries_01152013!CI131/la)-theta2*EXP(-Treasuries_01152013!CI131/la))</f>
        <v>0</v>
      </c>
      <c r="W142" s="24">
        <f>IF(Treasuries_01152013!CJ131=0,0,theta0+(theta1+theta2)*(1-EXP(-Treasuries_01152013!CJ131/la))/(Treasuries_01152013!CJ131/la)-theta2*EXP(-Treasuries_01152013!CJ131/la))</f>
        <v>0</v>
      </c>
      <c r="X142" s="24">
        <f>IF(Treasuries_01152013!CK131=0,0,theta0+(theta1+theta2)*(1-EXP(-Treasuries_01152013!CK131/la))/(Treasuries_01152013!CK131/la)-theta2*EXP(-Treasuries_01152013!CK131/la))</f>
        <v>0</v>
      </c>
      <c r="Y142" s="24">
        <f>IF(Treasuries_01152013!CL131=0,0,theta0+(theta1+theta2)*(1-EXP(-Treasuries_01152013!CL131/la))/(Treasuries_01152013!CL131/la)-theta2*EXP(-Treasuries_01152013!CL131/la))</f>
        <v>0</v>
      </c>
      <c r="Z142" s="24">
        <f>IF(Treasuries_01152013!CM131=0,0,theta0+(theta1+theta2)*(1-EXP(-Treasuries_01152013!CM131/la))/(Treasuries_01152013!CM131/la)-theta2*EXP(-Treasuries_01152013!CM131/la))</f>
        <v>0</v>
      </c>
      <c r="AA142" s="24">
        <f>IF(Treasuries_01152013!CN131=0,0,theta0+(theta1+theta2)*(1-EXP(-Treasuries_01152013!CN131/la))/(Treasuries_01152013!CN131/la)-theta2*EXP(-Treasuries_01152013!CN131/la))</f>
        <v>0</v>
      </c>
      <c r="AB142" s="24">
        <f>IF(Treasuries_01152013!CO131=0,0,theta0+(theta1+theta2)*(1-EXP(-Treasuries_01152013!CO131/la))/(Treasuries_01152013!CO131/la)-theta2*EXP(-Treasuries_01152013!CO131/la))</f>
        <v>0</v>
      </c>
      <c r="AC142" s="24">
        <f>IF(Treasuries_01152013!CP131=0,0,theta0+(theta1+theta2)*(1-EXP(-Treasuries_01152013!CP131/la))/(Treasuries_01152013!CP131/la)-theta2*EXP(-Treasuries_01152013!CP131/la))</f>
        <v>0</v>
      </c>
      <c r="AD142" s="24">
        <f>IF(Treasuries_01152013!CQ131=0,0,theta0+(theta1+theta2)*(1-EXP(-Treasuries_01152013!CQ131/la))/(Treasuries_01152013!CQ131/la)-theta2*EXP(-Treasuries_01152013!CQ131/la))</f>
        <v>0</v>
      </c>
      <c r="AE142" s="24">
        <f>IF(Treasuries_01152013!CR131=0,0,theta0+(theta1+theta2)*(1-EXP(-Treasuries_01152013!CR131/la))/(Treasuries_01152013!CR131/la)-theta2*EXP(-Treasuries_01152013!CR131/la))</f>
        <v>0</v>
      </c>
      <c r="AF142" s="24">
        <f>IF(Treasuries_01152013!CS131=0,0,theta0+(theta1+theta2)*(1-EXP(-Treasuries_01152013!CS131/la))/(Treasuries_01152013!CS131/la)-theta2*EXP(-Treasuries_01152013!CS131/la))</f>
        <v>0</v>
      </c>
      <c r="AG142" s="24">
        <f>IF(Treasuries_01152013!CT131=0,0,theta0+(theta1+theta2)*(1-EXP(-Treasuries_01152013!CT131/la))/(Treasuries_01152013!CT131/la)-theta2*EXP(-Treasuries_01152013!CT131/la))</f>
        <v>0</v>
      </c>
      <c r="AH142" s="24">
        <f>IF(Treasuries_01152013!CU131=0,0,theta0+(theta1+theta2)*(1-EXP(-Treasuries_01152013!CU131/la))/(Treasuries_01152013!CU131/la)-theta2*EXP(-Treasuries_01152013!CU131/la))</f>
        <v>0</v>
      </c>
      <c r="AI142" s="24">
        <f>IF(Treasuries_01152013!CV131=0,0,theta0+(theta1+theta2)*(1-EXP(-Treasuries_01152013!CV131/la))/(Treasuries_01152013!CV131/la)-theta2*EXP(-Treasuries_01152013!CV131/la))</f>
        <v>0</v>
      </c>
      <c r="AJ142" s="24">
        <f>IF(Treasuries_01152013!CW131=0,0,theta0+(theta1+theta2)*(1-EXP(-Treasuries_01152013!CW131/la))/(Treasuries_01152013!CW131/la)-theta2*EXP(-Treasuries_01152013!CW131/la))</f>
        <v>0</v>
      </c>
      <c r="AK142" s="24">
        <f>IF(Treasuries_01152013!CX131=0,0,theta0+(theta1+theta2)*(1-EXP(-Treasuries_01152013!CX131/la))/(Treasuries_01152013!CX131/la)-theta2*EXP(-Treasuries_01152013!CX131/la))</f>
        <v>0</v>
      </c>
      <c r="AL142" s="24">
        <f>IF(Treasuries_01152013!CY131=0,0,theta0+(theta1+theta2)*(1-EXP(-Treasuries_01152013!CY131/la))/(Treasuries_01152013!CY131/la)-theta2*EXP(-Treasuries_01152013!CY131/la))</f>
        <v>0</v>
      </c>
      <c r="AM142" s="24">
        <f>IF(Treasuries_01152013!CZ131=0,0,theta0+(theta1+theta2)*(1-EXP(-Treasuries_01152013!CZ131/la))/(Treasuries_01152013!CZ131/la)-theta2*EXP(-Treasuries_01152013!CZ131/la))</f>
        <v>0</v>
      </c>
      <c r="AN142" s="24">
        <f>IF(Treasuries_01152013!DA131=0,0,theta0+(theta1+theta2)*(1-EXP(-Treasuries_01152013!DA131/la))/(Treasuries_01152013!DA131/la)-theta2*EXP(-Treasuries_01152013!DA131/la))</f>
        <v>0</v>
      </c>
      <c r="AO142" s="24">
        <f>IF(Treasuries_01152013!DB131=0,0,theta0+(theta1+theta2)*(1-EXP(-Treasuries_01152013!DB131/la))/(Treasuries_01152013!DB131/la)-theta2*EXP(-Treasuries_01152013!DB131/la))</f>
        <v>0</v>
      </c>
      <c r="AP142" s="24">
        <f>IF(Treasuries_01152013!DC131=0,0,theta0+(theta1+theta2)*(1-EXP(-Treasuries_01152013!DC131/la))/(Treasuries_01152013!DC131/la)-theta2*EXP(-Treasuries_01152013!DC131/la))</f>
        <v>0</v>
      </c>
      <c r="AQ142" s="24">
        <f>IF(Treasuries_01152013!DD131=0,0,theta0+(theta1+theta2)*(1-EXP(-Treasuries_01152013!DD131/la))/(Treasuries_01152013!DD131/la)-theta2*EXP(-Treasuries_01152013!DD131/la))</f>
        <v>0</v>
      </c>
      <c r="AR142" s="24">
        <f>IF(Treasuries_01152013!DE131=0,0,theta0+(theta1+theta2)*(1-EXP(-Treasuries_01152013!DE131/la))/(Treasuries_01152013!DE131/la)-theta2*EXP(-Treasuries_01152013!DE131/la))</f>
        <v>0</v>
      </c>
      <c r="AS142" s="24">
        <f>IF(Treasuries_01152013!DF131=0,0,theta0+(theta1+theta2)*(1-EXP(-Treasuries_01152013!DF131/la))/(Treasuries_01152013!DF131/la)-theta2*EXP(-Treasuries_01152013!DF131/la))</f>
        <v>0</v>
      </c>
      <c r="AT142" s="24">
        <f>IF(Treasuries_01152013!DG131=0,0,theta0+(theta1+theta2)*(1-EXP(-Treasuries_01152013!DG131/la))/(Treasuries_01152013!DG131/la)-theta2*EXP(-Treasuries_01152013!DG131/la))</f>
        <v>0</v>
      </c>
      <c r="AU142" s="24">
        <f>IF(Treasuries_01152013!DH131=0,0,theta0+(theta1+theta2)*(1-EXP(-Treasuries_01152013!DH131/la))/(Treasuries_01152013!DH131/la)-theta2*EXP(-Treasuries_01152013!DH131/la))</f>
        <v>0</v>
      </c>
      <c r="AV142" s="24">
        <f>IF(Treasuries_01152013!DI131=0,0,theta0+(theta1+theta2)*(1-EXP(-Treasuries_01152013!DI131/la))/(Treasuries_01152013!DI131/la)-theta2*EXP(-Treasuries_01152013!DI131/la))</f>
        <v>0</v>
      </c>
      <c r="AW142" s="24">
        <f>IF(Treasuries_01152013!DJ131=0,0,theta0+(theta1+theta2)*(1-EXP(-Treasuries_01152013!DJ131/la))/(Treasuries_01152013!DJ131/la)-theta2*EXP(-Treasuries_01152013!DJ131/la))</f>
        <v>0</v>
      </c>
      <c r="AX142" s="24">
        <f>IF(Treasuries_01152013!DK131=0,0,theta0+(theta1+theta2)*(1-EXP(-Treasuries_01152013!DK131/la))/(Treasuries_01152013!DK131/la)-theta2*EXP(-Treasuries_01152013!DK131/la))</f>
        <v>0</v>
      </c>
      <c r="AY142" s="24">
        <f>IF(Treasuries_01152013!DL131=0,0,theta0+(theta1+theta2)*(1-EXP(-Treasuries_01152013!DL131/la))/(Treasuries_01152013!DL131/la)-theta2*EXP(-Treasuries_01152013!DL131/la))</f>
        <v>0</v>
      </c>
      <c r="AZ142" s="24">
        <f>IF(Treasuries_01152013!DM131=0,0,theta0+(theta1+theta2)*(1-EXP(-Treasuries_01152013!DM131/la))/(Treasuries_01152013!DM131/la)-theta2*EXP(-Treasuries_01152013!DM131/la))</f>
        <v>0</v>
      </c>
      <c r="BA142" s="24">
        <f>IF(Treasuries_01152013!DN131=0,0,theta0+(theta1+theta2)*(1-EXP(-Treasuries_01152013!DN131/la))/(Treasuries_01152013!DN131/la)-theta2*EXP(-Treasuries_01152013!DN131/la))</f>
        <v>0</v>
      </c>
      <c r="BB142" s="24">
        <f>IF(Treasuries_01152013!DO131=0,0,theta0+(theta1+theta2)*(1-EXP(-Treasuries_01152013!DO131/la))/(Treasuries_01152013!DO131/la)-theta2*EXP(-Treasuries_01152013!DO131/la))</f>
        <v>0</v>
      </c>
      <c r="BC142" s="24">
        <f>IF(Treasuries_01152013!DP131=0,0,theta0+(theta1+theta2)*(1-EXP(-Treasuries_01152013!DP131/la))/(Treasuries_01152013!DP131/la)-theta2*EXP(-Treasuries_01152013!DP131/la))</f>
        <v>0</v>
      </c>
      <c r="BD142" s="24">
        <f>IF(Treasuries_01152013!DQ131=0,0,theta0+(theta1+theta2)*(1-EXP(-Treasuries_01152013!DQ131/la))/(Treasuries_01152013!DQ131/la)-theta2*EXP(-Treasuries_01152013!DQ131/la))</f>
        <v>0</v>
      </c>
      <c r="BE142" s="24">
        <f>IF(Treasuries_01152013!DR131=0,0,theta0+(theta1+theta2)*(1-EXP(-Treasuries_01152013!DR131/la))/(Treasuries_01152013!DR131/la)-theta2*EXP(-Treasuries_01152013!DR131/la))</f>
        <v>0</v>
      </c>
      <c r="BF142" s="24">
        <f>IF(Treasuries_01152013!DS131=0,0,theta0+(theta1+theta2)*(1-EXP(-Treasuries_01152013!DS131/la))/(Treasuries_01152013!DS131/la)-theta2*EXP(-Treasuries_01152013!DS131/la))</f>
        <v>0</v>
      </c>
      <c r="BG142" s="24">
        <f>IF(Treasuries_01152013!DT131=0,0,theta0+(theta1+theta2)*(1-EXP(-Treasuries_01152013!DT131/la))/(Treasuries_01152013!DT131/la)-theta2*EXP(-Treasuries_01152013!DT131/la))</f>
        <v>0</v>
      </c>
      <c r="BH142" s="24">
        <f>IF(Treasuries_01152013!DU131=0,0,theta0+(theta1+theta2)*(1-EXP(-Treasuries_01152013!DU131/la))/(Treasuries_01152013!DU131/la)-theta2*EXP(-Treasuries_01152013!DU131/la))</f>
        <v>0</v>
      </c>
      <c r="BI142" s="24">
        <f>IF(Treasuries_01152013!DV131=0,0,theta0+(theta1+theta2)*(1-EXP(-Treasuries_01152013!DV131/la))/(Treasuries_01152013!DV131/la)-theta2*EXP(-Treasuries_01152013!DV131/la))</f>
        <v>0</v>
      </c>
      <c r="BJ142" s="24">
        <f>IF(Treasuries_01152013!DW131=0,0,theta0+(theta1+theta2)*(1-EXP(-Treasuries_01152013!DW131/la))/(Treasuries_01152013!DW131/la)-theta2*EXP(-Treasuries_01152013!DW131/la))</f>
        <v>0</v>
      </c>
      <c r="BK142" s="24">
        <f>IF(Treasuries_01152013!DX131=0,0,theta0+(theta1+theta2)*(1-EXP(-Treasuries_01152013!DX131/la))/(Treasuries_01152013!DX131/la)-theta2*EXP(-Treasuries_01152013!DX131/la))</f>
        <v>0</v>
      </c>
      <c r="BL142" s="24">
        <f>IF(Treasuries_01152013!DY131=0,0,theta0+(theta1+theta2)*(1-EXP(-Treasuries_01152013!DY131/la))/(Treasuries_01152013!DY131/la)-theta2*EXP(-Treasuries_01152013!DY131/la))</f>
        <v>0</v>
      </c>
      <c r="BM142" s="24">
        <f>IF(Treasuries_01152013!DZ131=0,0,theta0+(theta1+theta2)*(1-EXP(-Treasuries_01152013!DZ131/la))/(Treasuries_01152013!DZ131/la)-theta2*EXP(-Treasuries_01152013!DZ131/la))</f>
        <v>0</v>
      </c>
      <c r="BN142" s="24">
        <f>IF(Treasuries_01152013!EA131=0,0,theta0+(theta1+theta2)*(1-EXP(-Treasuries_01152013!EA131/la))/(Treasuries_01152013!EA131/la)-theta2*EXP(-Treasuries_01152013!EA131/la))</f>
        <v>0</v>
      </c>
      <c r="BO142" s="17" t="e">
        <f>EXP(-Treasuries_01152013!BT131*G142)</f>
        <v>#DIV/0!</v>
      </c>
      <c r="BP142" s="17" t="e">
        <f>EXP(-Treasuries_01152013!BU131*H142)</f>
        <v>#DIV/0!</v>
      </c>
      <c r="BQ142" s="17" t="e">
        <f>EXP(-Treasuries_01152013!BV131*I142)</f>
        <v>#DIV/0!</v>
      </c>
      <c r="BR142" s="17" t="e">
        <f>EXP(-Treasuries_01152013!BW131*J142)</f>
        <v>#DIV/0!</v>
      </c>
      <c r="BS142" s="17" t="e">
        <f>EXP(-Treasuries_01152013!BX131*K142)</f>
        <v>#DIV/0!</v>
      </c>
      <c r="BT142" s="17">
        <f>EXP(-Treasuries_01152013!BY131*L142)</f>
        <v>1</v>
      </c>
      <c r="BU142" s="17">
        <f>EXP(-Treasuries_01152013!BZ131*M142)</f>
        <v>1</v>
      </c>
      <c r="BV142" s="17">
        <f>EXP(-Treasuries_01152013!CA131*N142)</f>
        <v>1</v>
      </c>
      <c r="BW142" s="17">
        <f>EXP(-Treasuries_01152013!CB131*O142)</f>
        <v>1</v>
      </c>
      <c r="BX142" s="17">
        <f>EXP(-Treasuries_01152013!CC131*P142)</f>
        <v>1</v>
      </c>
      <c r="BY142" s="17">
        <f>EXP(-Treasuries_01152013!CD131*Q142)</f>
        <v>1</v>
      </c>
      <c r="BZ142" s="17">
        <f>EXP(-Treasuries_01152013!CE131*R142)</f>
        <v>1</v>
      </c>
      <c r="CA142" s="17">
        <f>EXP(-Treasuries_01152013!CF131*S142)</f>
        <v>1</v>
      </c>
      <c r="CB142" s="17">
        <f>EXP(-Treasuries_01152013!CG131*T142)</f>
        <v>1</v>
      </c>
      <c r="CC142" s="17">
        <f>EXP(-Treasuries_01152013!CH131*U142)</f>
        <v>1</v>
      </c>
      <c r="CD142" s="17">
        <f>EXP(-Treasuries_01152013!CI131*V142)</f>
        <v>1</v>
      </c>
      <c r="CE142" s="17">
        <f>EXP(-Treasuries_01152013!CJ131*W142)</f>
        <v>1</v>
      </c>
      <c r="CF142" s="17">
        <f>EXP(-Treasuries_01152013!CK131*X142)</f>
        <v>1</v>
      </c>
      <c r="CG142" s="17">
        <f>EXP(-Treasuries_01152013!CL131*Y142)</f>
        <v>1</v>
      </c>
      <c r="CH142" s="17">
        <f>EXP(-Treasuries_01152013!CM131*Z142)</f>
        <v>1</v>
      </c>
      <c r="CI142" s="17">
        <f>EXP(-Treasuries_01152013!CN131*AA142)</f>
        <v>1</v>
      </c>
      <c r="CJ142" s="17">
        <f>EXP(-Treasuries_01152013!CO131*AB142)</f>
        <v>1</v>
      </c>
      <c r="CK142" s="17">
        <f>EXP(-Treasuries_01152013!CP131*AC142)</f>
        <v>1</v>
      </c>
      <c r="CL142" s="17">
        <f>EXP(-Treasuries_01152013!CQ131*AD142)</f>
        <v>1</v>
      </c>
      <c r="CM142" s="17">
        <f>EXP(-Treasuries_01152013!CR131*AE142)</f>
        <v>1</v>
      </c>
      <c r="CN142" s="17">
        <f>EXP(-Treasuries_01152013!CS131*AF142)</f>
        <v>1</v>
      </c>
      <c r="CO142" s="17">
        <f>EXP(-Treasuries_01152013!CT131*AG142)</f>
        <v>1</v>
      </c>
      <c r="CP142" s="17">
        <f>EXP(-Treasuries_01152013!CU131*AH142)</f>
        <v>1</v>
      </c>
      <c r="CQ142" s="17">
        <f>EXP(-Treasuries_01152013!CV131*AI142)</f>
        <v>1</v>
      </c>
      <c r="CR142" s="17">
        <f>EXP(-Treasuries_01152013!CW131*AJ142)</f>
        <v>1</v>
      </c>
      <c r="CS142" s="17">
        <f>EXP(-Treasuries_01152013!CX131*AK142)</f>
        <v>1</v>
      </c>
      <c r="CT142" s="17">
        <f>EXP(-Treasuries_01152013!CY131*AL142)</f>
        <v>1</v>
      </c>
      <c r="CU142" s="17">
        <f>EXP(-Treasuries_01152013!CZ131*AM142)</f>
        <v>1</v>
      </c>
      <c r="CV142" s="17">
        <f>EXP(-Treasuries_01152013!DA131*AN142)</f>
        <v>1</v>
      </c>
      <c r="CW142" s="17">
        <f>EXP(-Treasuries_01152013!DB131*AO142)</f>
        <v>1</v>
      </c>
      <c r="CX142" s="17">
        <f>EXP(-Treasuries_01152013!DC131*AP142)</f>
        <v>1</v>
      </c>
      <c r="CY142" s="17">
        <f>EXP(-Treasuries_01152013!DD131*AQ142)</f>
        <v>1</v>
      </c>
      <c r="CZ142" s="17">
        <f>EXP(-Treasuries_01152013!DE131*AR142)</f>
        <v>1</v>
      </c>
      <c r="DA142" s="17">
        <f>EXP(-Treasuries_01152013!DF131*AS142)</f>
        <v>1</v>
      </c>
      <c r="DB142" s="17">
        <f>EXP(-Treasuries_01152013!DG131*AT142)</f>
        <v>1</v>
      </c>
      <c r="DC142" s="17">
        <f>EXP(-Treasuries_01152013!DH131*AU142)</f>
        <v>1</v>
      </c>
      <c r="DD142" s="17">
        <f>EXP(-Treasuries_01152013!DI131*AV142)</f>
        <v>1</v>
      </c>
      <c r="DE142" s="17">
        <f>EXP(-Treasuries_01152013!DJ131*AW142)</f>
        <v>1</v>
      </c>
      <c r="DF142" s="17">
        <f>EXP(-Treasuries_01152013!DK131*AX142)</f>
        <v>1</v>
      </c>
      <c r="DG142" s="17">
        <f>EXP(-Treasuries_01152013!DL131*AY142)</f>
        <v>1</v>
      </c>
      <c r="DH142" s="17">
        <f>EXP(-Treasuries_01152013!DM131*AZ142)</f>
        <v>1</v>
      </c>
      <c r="DI142" s="17">
        <f>EXP(-Treasuries_01152013!DN131*BA142)</f>
        <v>1</v>
      </c>
      <c r="DJ142" s="17">
        <f>EXP(-Treasuries_01152013!DO131*BB142)</f>
        <v>1</v>
      </c>
      <c r="DK142" s="17">
        <f>EXP(-Treasuries_01152013!DP131*BC142)</f>
        <v>1</v>
      </c>
      <c r="DL142" s="17">
        <f>EXP(-Treasuries_01152013!DQ131*BD142)</f>
        <v>1</v>
      </c>
      <c r="DM142" s="17">
        <f>EXP(-Treasuries_01152013!DR131*BE142)</f>
        <v>1</v>
      </c>
      <c r="DN142" s="17">
        <f>EXP(-Treasuries_01152013!DS131*BF142)</f>
        <v>1</v>
      </c>
      <c r="DO142" s="17">
        <f>EXP(-Treasuries_01152013!DT131*BG142)</f>
        <v>1</v>
      </c>
      <c r="DP142" s="17">
        <f>EXP(-Treasuries_01152013!DU131*BH142)</f>
        <v>1</v>
      </c>
      <c r="DQ142" s="17">
        <f>EXP(-Treasuries_01152013!DV131*BI142)</f>
        <v>1</v>
      </c>
      <c r="DR142" s="17">
        <f>EXP(-Treasuries_01152013!DW131*BJ142)</f>
        <v>1</v>
      </c>
      <c r="DS142" s="17">
        <f>EXP(-Treasuries_01152013!DX131*BK142)</f>
        <v>1</v>
      </c>
      <c r="DT142" s="17">
        <f>EXP(-Treasuries_01152013!DY131*BL142)</f>
        <v>1</v>
      </c>
      <c r="DU142" s="17">
        <f>EXP(-Treasuries_01152013!DZ131*BM142)</f>
        <v>1</v>
      </c>
      <c r="DV142" s="17">
        <f>EXP(-Treasuries_01152013!EA131*BN142)</f>
        <v>1</v>
      </c>
      <c r="DW142" s="8" t="e">
        <f>SUMPRODUCT(BO142:DV142,Treasuries_01152013!K131:BR131)</f>
        <v>#DIV/0!</v>
      </c>
      <c r="DX142" s="11" t="e">
        <f t="shared" si="7"/>
        <v>#DIV/0!</v>
      </c>
    </row>
    <row r="143" spans="2:128">
      <c r="B143" s="10">
        <f>Treasuries_01152013!C132</f>
        <v>2.125</v>
      </c>
      <c r="C143" s="10">
        <f>Treasuries_01152013!E132</f>
        <v>104.296875</v>
      </c>
      <c r="D143" s="10">
        <f>Treasuries_01152013!F132</f>
        <v>104.320312</v>
      </c>
      <c r="E143" s="8">
        <f>Treasuries_01152013!H132</f>
        <v>2.3777777777777778</v>
      </c>
      <c r="F143" s="8">
        <f t="shared" si="8"/>
        <v>104.3085935</v>
      </c>
      <c r="G143" s="24" t="e">
        <f>IF(Treasuries_01152013!BT132=0,0,theta0+(theta1+theta2)*(1-EXP(-Treasuries_01152013!BT132/la))/(Treasuries_01152013!BT132/la)-theta2*EXP(-Treasuries_01152013!BT132/la))</f>
        <v>#DIV/0!</v>
      </c>
      <c r="H143" s="24" t="e">
        <f>IF(Treasuries_01152013!BU132=0,0,theta0+(theta1+theta2)*(1-EXP(-Treasuries_01152013!BU132/la))/(Treasuries_01152013!BU132/la)-theta2*EXP(-Treasuries_01152013!BU132/la))</f>
        <v>#DIV/0!</v>
      </c>
      <c r="I143" s="24" t="e">
        <f>IF(Treasuries_01152013!BV132=0,0,theta0+(theta1+theta2)*(1-EXP(-Treasuries_01152013!BV132/la))/(Treasuries_01152013!BV132/la)-theta2*EXP(-Treasuries_01152013!BV132/la))</f>
        <v>#DIV/0!</v>
      </c>
      <c r="J143" s="24" t="e">
        <f>IF(Treasuries_01152013!BW132=0,0,theta0+(theta1+theta2)*(1-EXP(-Treasuries_01152013!BW132/la))/(Treasuries_01152013!BW132/la)-theta2*EXP(-Treasuries_01152013!BW132/la))</f>
        <v>#DIV/0!</v>
      </c>
      <c r="K143" s="24" t="e">
        <f>IF(Treasuries_01152013!BX132=0,0,theta0+(theta1+theta2)*(1-EXP(-Treasuries_01152013!BX132/la))/(Treasuries_01152013!BX132/la)-theta2*EXP(-Treasuries_01152013!BX132/la))</f>
        <v>#DIV/0!</v>
      </c>
      <c r="L143" s="24">
        <f>IF(Treasuries_01152013!BY132=0,0,theta0+(theta1+theta2)*(1-EXP(-Treasuries_01152013!BY132/la))/(Treasuries_01152013!BY132/la)-theta2*EXP(-Treasuries_01152013!BY132/la))</f>
        <v>0</v>
      </c>
      <c r="M143" s="24">
        <f>IF(Treasuries_01152013!BZ132=0,0,theta0+(theta1+theta2)*(1-EXP(-Treasuries_01152013!BZ132/la))/(Treasuries_01152013!BZ132/la)-theta2*EXP(-Treasuries_01152013!BZ132/la))</f>
        <v>0</v>
      </c>
      <c r="N143" s="24">
        <f>IF(Treasuries_01152013!CA132=0,0,theta0+(theta1+theta2)*(1-EXP(-Treasuries_01152013!CA132/la))/(Treasuries_01152013!CA132/la)-theta2*EXP(-Treasuries_01152013!CA132/la))</f>
        <v>0</v>
      </c>
      <c r="O143" s="24">
        <f>IF(Treasuries_01152013!CB132=0,0,theta0+(theta1+theta2)*(1-EXP(-Treasuries_01152013!CB132/la))/(Treasuries_01152013!CB132/la)-theta2*EXP(-Treasuries_01152013!CB132/la))</f>
        <v>0</v>
      </c>
      <c r="P143" s="24">
        <f>IF(Treasuries_01152013!CC132=0,0,theta0+(theta1+theta2)*(1-EXP(-Treasuries_01152013!CC132/la))/(Treasuries_01152013!CC132/la)-theta2*EXP(-Treasuries_01152013!CC132/la))</f>
        <v>0</v>
      </c>
      <c r="Q143" s="24">
        <f>IF(Treasuries_01152013!CD132=0,0,theta0+(theta1+theta2)*(1-EXP(-Treasuries_01152013!CD132/la))/(Treasuries_01152013!CD132/la)-theta2*EXP(-Treasuries_01152013!CD132/la))</f>
        <v>0</v>
      </c>
      <c r="R143" s="24">
        <f>IF(Treasuries_01152013!CE132=0,0,theta0+(theta1+theta2)*(1-EXP(-Treasuries_01152013!CE132/la))/(Treasuries_01152013!CE132/la)-theta2*EXP(-Treasuries_01152013!CE132/la))</f>
        <v>0</v>
      </c>
      <c r="S143" s="24">
        <f>IF(Treasuries_01152013!CF132=0,0,theta0+(theta1+theta2)*(1-EXP(-Treasuries_01152013!CF132/la))/(Treasuries_01152013!CF132/la)-theta2*EXP(-Treasuries_01152013!CF132/la))</f>
        <v>0</v>
      </c>
      <c r="T143" s="24">
        <f>IF(Treasuries_01152013!CG132=0,0,theta0+(theta1+theta2)*(1-EXP(-Treasuries_01152013!CG132/la))/(Treasuries_01152013!CG132/la)-theta2*EXP(-Treasuries_01152013!CG132/la))</f>
        <v>0</v>
      </c>
      <c r="U143" s="24">
        <f>IF(Treasuries_01152013!CH132=0,0,theta0+(theta1+theta2)*(1-EXP(-Treasuries_01152013!CH132/la))/(Treasuries_01152013!CH132/la)-theta2*EXP(-Treasuries_01152013!CH132/la))</f>
        <v>0</v>
      </c>
      <c r="V143" s="24">
        <f>IF(Treasuries_01152013!CI132=0,0,theta0+(theta1+theta2)*(1-EXP(-Treasuries_01152013!CI132/la))/(Treasuries_01152013!CI132/la)-theta2*EXP(-Treasuries_01152013!CI132/la))</f>
        <v>0</v>
      </c>
      <c r="W143" s="24">
        <f>IF(Treasuries_01152013!CJ132=0,0,theta0+(theta1+theta2)*(1-EXP(-Treasuries_01152013!CJ132/la))/(Treasuries_01152013!CJ132/la)-theta2*EXP(-Treasuries_01152013!CJ132/la))</f>
        <v>0</v>
      </c>
      <c r="X143" s="24">
        <f>IF(Treasuries_01152013!CK132=0,0,theta0+(theta1+theta2)*(1-EXP(-Treasuries_01152013!CK132/la))/(Treasuries_01152013!CK132/la)-theta2*EXP(-Treasuries_01152013!CK132/la))</f>
        <v>0</v>
      </c>
      <c r="Y143" s="24">
        <f>IF(Treasuries_01152013!CL132=0,0,theta0+(theta1+theta2)*(1-EXP(-Treasuries_01152013!CL132/la))/(Treasuries_01152013!CL132/la)-theta2*EXP(-Treasuries_01152013!CL132/la))</f>
        <v>0</v>
      </c>
      <c r="Z143" s="24">
        <f>IF(Treasuries_01152013!CM132=0,0,theta0+(theta1+theta2)*(1-EXP(-Treasuries_01152013!CM132/la))/(Treasuries_01152013!CM132/la)-theta2*EXP(-Treasuries_01152013!CM132/la))</f>
        <v>0</v>
      </c>
      <c r="AA143" s="24">
        <f>IF(Treasuries_01152013!CN132=0,0,theta0+(theta1+theta2)*(1-EXP(-Treasuries_01152013!CN132/la))/(Treasuries_01152013!CN132/la)-theta2*EXP(-Treasuries_01152013!CN132/la))</f>
        <v>0</v>
      </c>
      <c r="AB143" s="24">
        <f>IF(Treasuries_01152013!CO132=0,0,theta0+(theta1+theta2)*(1-EXP(-Treasuries_01152013!CO132/la))/(Treasuries_01152013!CO132/la)-theta2*EXP(-Treasuries_01152013!CO132/la))</f>
        <v>0</v>
      </c>
      <c r="AC143" s="24">
        <f>IF(Treasuries_01152013!CP132=0,0,theta0+(theta1+theta2)*(1-EXP(-Treasuries_01152013!CP132/la))/(Treasuries_01152013!CP132/la)-theta2*EXP(-Treasuries_01152013!CP132/la))</f>
        <v>0</v>
      </c>
      <c r="AD143" s="24">
        <f>IF(Treasuries_01152013!CQ132=0,0,theta0+(theta1+theta2)*(1-EXP(-Treasuries_01152013!CQ132/la))/(Treasuries_01152013!CQ132/la)-theta2*EXP(-Treasuries_01152013!CQ132/la))</f>
        <v>0</v>
      </c>
      <c r="AE143" s="24">
        <f>IF(Treasuries_01152013!CR132=0,0,theta0+(theta1+theta2)*(1-EXP(-Treasuries_01152013!CR132/la))/(Treasuries_01152013!CR132/la)-theta2*EXP(-Treasuries_01152013!CR132/la))</f>
        <v>0</v>
      </c>
      <c r="AF143" s="24">
        <f>IF(Treasuries_01152013!CS132=0,0,theta0+(theta1+theta2)*(1-EXP(-Treasuries_01152013!CS132/la))/(Treasuries_01152013!CS132/la)-theta2*EXP(-Treasuries_01152013!CS132/la))</f>
        <v>0</v>
      </c>
      <c r="AG143" s="24">
        <f>IF(Treasuries_01152013!CT132=0,0,theta0+(theta1+theta2)*(1-EXP(-Treasuries_01152013!CT132/la))/(Treasuries_01152013!CT132/la)-theta2*EXP(-Treasuries_01152013!CT132/la))</f>
        <v>0</v>
      </c>
      <c r="AH143" s="24">
        <f>IF(Treasuries_01152013!CU132=0,0,theta0+(theta1+theta2)*(1-EXP(-Treasuries_01152013!CU132/la))/(Treasuries_01152013!CU132/la)-theta2*EXP(-Treasuries_01152013!CU132/la))</f>
        <v>0</v>
      </c>
      <c r="AI143" s="24">
        <f>IF(Treasuries_01152013!CV132=0,0,theta0+(theta1+theta2)*(1-EXP(-Treasuries_01152013!CV132/la))/(Treasuries_01152013!CV132/la)-theta2*EXP(-Treasuries_01152013!CV132/la))</f>
        <v>0</v>
      </c>
      <c r="AJ143" s="24">
        <f>IF(Treasuries_01152013!CW132=0,0,theta0+(theta1+theta2)*(1-EXP(-Treasuries_01152013!CW132/la))/(Treasuries_01152013!CW132/la)-theta2*EXP(-Treasuries_01152013!CW132/la))</f>
        <v>0</v>
      </c>
      <c r="AK143" s="24">
        <f>IF(Treasuries_01152013!CX132=0,0,theta0+(theta1+theta2)*(1-EXP(-Treasuries_01152013!CX132/la))/(Treasuries_01152013!CX132/la)-theta2*EXP(-Treasuries_01152013!CX132/la))</f>
        <v>0</v>
      </c>
      <c r="AL143" s="24">
        <f>IF(Treasuries_01152013!CY132=0,0,theta0+(theta1+theta2)*(1-EXP(-Treasuries_01152013!CY132/la))/(Treasuries_01152013!CY132/la)-theta2*EXP(-Treasuries_01152013!CY132/la))</f>
        <v>0</v>
      </c>
      <c r="AM143" s="24">
        <f>IF(Treasuries_01152013!CZ132=0,0,theta0+(theta1+theta2)*(1-EXP(-Treasuries_01152013!CZ132/la))/(Treasuries_01152013!CZ132/la)-theta2*EXP(-Treasuries_01152013!CZ132/la))</f>
        <v>0</v>
      </c>
      <c r="AN143" s="24">
        <f>IF(Treasuries_01152013!DA132=0,0,theta0+(theta1+theta2)*(1-EXP(-Treasuries_01152013!DA132/la))/(Treasuries_01152013!DA132/la)-theta2*EXP(-Treasuries_01152013!DA132/la))</f>
        <v>0</v>
      </c>
      <c r="AO143" s="24">
        <f>IF(Treasuries_01152013!DB132=0,0,theta0+(theta1+theta2)*(1-EXP(-Treasuries_01152013!DB132/la))/(Treasuries_01152013!DB132/la)-theta2*EXP(-Treasuries_01152013!DB132/la))</f>
        <v>0</v>
      </c>
      <c r="AP143" s="24">
        <f>IF(Treasuries_01152013!DC132=0,0,theta0+(theta1+theta2)*(1-EXP(-Treasuries_01152013!DC132/la))/(Treasuries_01152013!DC132/la)-theta2*EXP(-Treasuries_01152013!DC132/la))</f>
        <v>0</v>
      </c>
      <c r="AQ143" s="24">
        <f>IF(Treasuries_01152013!DD132=0,0,theta0+(theta1+theta2)*(1-EXP(-Treasuries_01152013!DD132/la))/(Treasuries_01152013!DD132/la)-theta2*EXP(-Treasuries_01152013!DD132/la))</f>
        <v>0</v>
      </c>
      <c r="AR143" s="24">
        <f>IF(Treasuries_01152013!DE132=0,0,theta0+(theta1+theta2)*(1-EXP(-Treasuries_01152013!DE132/la))/(Treasuries_01152013!DE132/la)-theta2*EXP(-Treasuries_01152013!DE132/la))</f>
        <v>0</v>
      </c>
      <c r="AS143" s="24">
        <f>IF(Treasuries_01152013!DF132=0,0,theta0+(theta1+theta2)*(1-EXP(-Treasuries_01152013!DF132/la))/(Treasuries_01152013!DF132/la)-theta2*EXP(-Treasuries_01152013!DF132/la))</f>
        <v>0</v>
      </c>
      <c r="AT143" s="24">
        <f>IF(Treasuries_01152013!DG132=0,0,theta0+(theta1+theta2)*(1-EXP(-Treasuries_01152013!DG132/la))/(Treasuries_01152013!DG132/la)-theta2*EXP(-Treasuries_01152013!DG132/la))</f>
        <v>0</v>
      </c>
      <c r="AU143" s="24">
        <f>IF(Treasuries_01152013!DH132=0,0,theta0+(theta1+theta2)*(1-EXP(-Treasuries_01152013!DH132/la))/(Treasuries_01152013!DH132/la)-theta2*EXP(-Treasuries_01152013!DH132/la))</f>
        <v>0</v>
      </c>
      <c r="AV143" s="24">
        <f>IF(Treasuries_01152013!DI132=0,0,theta0+(theta1+theta2)*(1-EXP(-Treasuries_01152013!DI132/la))/(Treasuries_01152013!DI132/la)-theta2*EXP(-Treasuries_01152013!DI132/la))</f>
        <v>0</v>
      </c>
      <c r="AW143" s="24">
        <f>IF(Treasuries_01152013!DJ132=0,0,theta0+(theta1+theta2)*(1-EXP(-Treasuries_01152013!DJ132/la))/(Treasuries_01152013!DJ132/la)-theta2*EXP(-Treasuries_01152013!DJ132/la))</f>
        <v>0</v>
      </c>
      <c r="AX143" s="24">
        <f>IF(Treasuries_01152013!DK132=0,0,theta0+(theta1+theta2)*(1-EXP(-Treasuries_01152013!DK132/la))/(Treasuries_01152013!DK132/la)-theta2*EXP(-Treasuries_01152013!DK132/la))</f>
        <v>0</v>
      </c>
      <c r="AY143" s="24">
        <f>IF(Treasuries_01152013!DL132=0,0,theta0+(theta1+theta2)*(1-EXP(-Treasuries_01152013!DL132/la))/(Treasuries_01152013!DL132/la)-theta2*EXP(-Treasuries_01152013!DL132/la))</f>
        <v>0</v>
      </c>
      <c r="AZ143" s="24">
        <f>IF(Treasuries_01152013!DM132=0,0,theta0+(theta1+theta2)*(1-EXP(-Treasuries_01152013!DM132/la))/(Treasuries_01152013!DM132/la)-theta2*EXP(-Treasuries_01152013!DM132/la))</f>
        <v>0</v>
      </c>
      <c r="BA143" s="24">
        <f>IF(Treasuries_01152013!DN132=0,0,theta0+(theta1+theta2)*(1-EXP(-Treasuries_01152013!DN132/la))/(Treasuries_01152013!DN132/la)-theta2*EXP(-Treasuries_01152013!DN132/la))</f>
        <v>0</v>
      </c>
      <c r="BB143" s="24">
        <f>IF(Treasuries_01152013!DO132=0,0,theta0+(theta1+theta2)*(1-EXP(-Treasuries_01152013!DO132/la))/(Treasuries_01152013!DO132/la)-theta2*EXP(-Treasuries_01152013!DO132/la))</f>
        <v>0</v>
      </c>
      <c r="BC143" s="24">
        <f>IF(Treasuries_01152013!DP132=0,0,theta0+(theta1+theta2)*(1-EXP(-Treasuries_01152013!DP132/la))/(Treasuries_01152013!DP132/la)-theta2*EXP(-Treasuries_01152013!DP132/la))</f>
        <v>0</v>
      </c>
      <c r="BD143" s="24">
        <f>IF(Treasuries_01152013!DQ132=0,0,theta0+(theta1+theta2)*(1-EXP(-Treasuries_01152013!DQ132/la))/(Treasuries_01152013!DQ132/la)-theta2*EXP(-Treasuries_01152013!DQ132/la))</f>
        <v>0</v>
      </c>
      <c r="BE143" s="24">
        <f>IF(Treasuries_01152013!DR132=0,0,theta0+(theta1+theta2)*(1-EXP(-Treasuries_01152013!DR132/la))/(Treasuries_01152013!DR132/la)-theta2*EXP(-Treasuries_01152013!DR132/la))</f>
        <v>0</v>
      </c>
      <c r="BF143" s="24">
        <f>IF(Treasuries_01152013!DS132=0,0,theta0+(theta1+theta2)*(1-EXP(-Treasuries_01152013!DS132/la))/(Treasuries_01152013!DS132/la)-theta2*EXP(-Treasuries_01152013!DS132/la))</f>
        <v>0</v>
      </c>
      <c r="BG143" s="24">
        <f>IF(Treasuries_01152013!DT132=0,0,theta0+(theta1+theta2)*(1-EXP(-Treasuries_01152013!DT132/la))/(Treasuries_01152013!DT132/la)-theta2*EXP(-Treasuries_01152013!DT132/la))</f>
        <v>0</v>
      </c>
      <c r="BH143" s="24">
        <f>IF(Treasuries_01152013!DU132=0,0,theta0+(theta1+theta2)*(1-EXP(-Treasuries_01152013!DU132/la))/(Treasuries_01152013!DU132/la)-theta2*EXP(-Treasuries_01152013!DU132/la))</f>
        <v>0</v>
      </c>
      <c r="BI143" s="24">
        <f>IF(Treasuries_01152013!DV132=0,0,theta0+(theta1+theta2)*(1-EXP(-Treasuries_01152013!DV132/la))/(Treasuries_01152013!DV132/la)-theta2*EXP(-Treasuries_01152013!DV132/la))</f>
        <v>0</v>
      </c>
      <c r="BJ143" s="24">
        <f>IF(Treasuries_01152013!DW132=0,0,theta0+(theta1+theta2)*(1-EXP(-Treasuries_01152013!DW132/la))/(Treasuries_01152013!DW132/la)-theta2*EXP(-Treasuries_01152013!DW132/la))</f>
        <v>0</v>
      </c>
      <c r="BK143" s="24">
        <f>IF(Treasuries_01152013!DX132=0,0,theta0+(theta1+theta2)*(1-EXP(-Treasuries_01152013!DX132/la))/(Treasuries_01152013!DX132/la)-theta2*EXP(-Treasuries_01152013!DX132/la))</f>
        <v>0</v>
      </c>
      <c r="BL143" s="24">
        <f>IF(Treasuries_01152013!DY132=0,0,theta0+(theta1+theta2)*(1-EXP(-Treasuries_01152013!DY132/la))/(Treasuries_01152013!DY132/la)-theta2*EXP(-Treasuries_01152013!DY132/la))</f>
        <v>0</v>
      </c>
      <c r="BM143" s="24">
        <f>IF(Treasuries_01152013!DZ132=0,0,theta0+(theta1+theta2)*(1-EXP(-Treasuries_01152013!DZ132/la))/(Treasuries_01152013!DZ132/la)-theta2*EXP(-Treasuries_01152013!DZ132/la))</f>
        <v>0</v>
      </c>
      <c r="BN143" s="24">
        <f>IF(Treasuries_01152013!EA132=0,0,theta0+(theta1+theta2)*(1-EXP(-Treasuries_01152013!EA132/la))/(Treasuries_01152013!EA132/la)-theta2*EXP(-Treasuries_01152013!EA132/la))</f>
        <v>0</v>
      </c>
      <c r="BO143" s="17" t="e">
        <f>EXP(-Treasuries_01152013!BT132*G143)</f>
        <v>#DIV/0!</v>
      </c>
      <c r="BP143" s="17" t="e">
        <f>EXP(-Treasuries_01152013!BU132*H143)</f>
        <v>#DIV/0!</v>
      </c>
      <c r="BQ143" s="17" t="e">
        <f>EXP(-Treasuries_01152013!BV132*I143)</f>
        <v>#DIV/0!</v>
      </c>
      <c r="BR143" s="17" t="e">
        <f>EXP(-Treasuries_01152013!BW132*J143)</f>
        <v>#DIV/0!</v>
      </c>
      <c r="BS143" s="17" t="e">
        <f>EXP(-Treasuries_01152013!BX132*K143)</f>
        <v>#DIV/0!</v>
      </c>
      <c r="BT143" s="17">
        <f>EXP(-Treasuries_01152013!BY132*L143)</f>
        <v>1</v>
      </c>
      <c r="BU143" s="17">
        <f>EXP(-Treasuries_01152013!BZ132*M143)</f>
        <v>1</v>
      </c>
      <c r="BV143" s="17">
        <f>EXP(-Treasuries_01152013!CA132*N143)</f>
        <v>1</v>
      </c>
      <c r="BW143" s="17">
        <f>EXP(-Treasuries_01152013!CB132*O143)</f>
        <v>1</v>
      </c>
      <c r="BX143" s="17">
        <f>EXP(-Treasuries_01152013!CC132*P143)</f>
        <v>1</v>
      </c>
      <c r="BY143" s="17">
        <f>EXP(-Treasuries_01152013!CD132*Q143)</f>
        <v>1</v>
      </c>
      <c r="BZ143" s="17">
        <f>EXP(-Treasuries_01152013!CE132*R143)</f>
        <v>1</v>
      </c>
      <c r="CA143" s="17">
        <f>EXP(-Treasuries_01152013!CF132*S143)</f>
        <v>1</v>
      </c>
      <c r="CB143" s="17">
        <f>EXP(-Treasuries_01152013!CG132*T143)</f>
        <v>1</v>
      </c>
      <c r="CC143" s="17">
        <f>EXP(-Treasuries_01152013!CH132*U143)</f>
        <v>1</v>
      </c>
      <c r="CD143" s="17">
        <f>EXP(-Treasuries_01152013!CI132*V143)</f>
        <v>1</v>
      </c>
      <c r="CE143" s="17">
        <f>EXP(-Treasuries_01152013!CJ132*W143)</f>
        <v>1</v>
      </c>
      <c r="CF143" s="17">
        <f>EXP(-Treasuries_01152013!CK132*X143)</f>
        <v>1</v>
      </c>
      <c r="CG143" s="17">
        <f>EXP(-Treasuries_01152013!CL132*Y143)</f>
        <v>1</v>
      </c>
      <c r="CH143" s="17">
        <f>EXP(-Treasuries_01152013!CM132*Z143)</f>
        <v>1</v>
      </c>
      <c r="CI143" s="17">
        <f>EXP(-Treasuries_01152013!CN132*AA143)</f>
        <v>1</v>
      </c>
      <c r="CJ143" s="17">
        <f>EXP(-Treasuries_01152013!CO132*AB143)</f>
        <v>1</v>
      </c>
      <c r="CK143" s="17">
        <f>EXP(-Treasuries_01152013!CP132*AC143)</f>
        <v>1</v>
      </c>
      <c r="CL143" s="17">
        <f>EXP(-Treasuries_01152013!CQ132*AD143)</f>
        <v>1</v>
      </c>
      <c r="CM143" s="17">
        <f>EXP(-Treasuries_01152013!CR132*AE143)</f>
        <v>1</v>
      </c>
      <c r="CN143" s="17">
        <f>EXP(-Treasuries_01152013!CS132*AF143)</f>
        <v>1</v>
      </c>
      <c r="CO143" s="17">
        <f>EXP(-Treasuries_01152013!CT132*AG143)</f>
        <v>1</v>
      </c>
      <c r="CP143" s="17">
        <f>EXP(-Treasuries_01152013!CU132*AH143)</f>
        <v>1</v>
      </c>
      <c r="CQ143" s="17">
        <f>EXP(-Treasuries_01152013!CV132*AI143)</f>
        <v>1</v>
      </c>
      <c r="CR143" s="17">
        <f>EXP(-Treasuries_01152013!CW132*AJ143)</f>
        <v>1</v>
      </c>
      <c r="CS143" s="17">
        <f>EXP(-Treasuries_01152013!CX132*AK143)</f>
        <v>1</v>
      </c>
      <c r="CT143" s="17">
        <f>EXP(-Treasuries_01152013!CY132*AL143)</f>
        <v>1</v>
      </c>
      <c r="CU143" s="17">
        <f>EXP(-Treasuries_01152013!CZ132*AM143)</f>
        <v>1</v>
      </c>
      <c r="CV143" s="17">
        <f>EXP(-Treasuries_01152013!DA132*AN143)</f>
        <v>1</v>
      </c>
      <c r="CW143" s="17">
        <f>EXP(-Treasuries_01152013!DB132*AO143)</f>
        <v>1</v>
      </c>
      <c r="CX143" s="17">
        <f>EXP(-Treasuries_01152013!DC132*AP143)</f>
        <v>1</v>
      </c>
      <c r="CY143" s="17">
        <f>EXP(-Treasuries_01152013!DD132*AQ143)</f>
        <v>1</v>
      </c>
      <c r="CZ143" s="17">
        <f>EXP(-Treasuries_01152013!DE132*AR143)</f>
        <v>1</v>
      </c>
      <c r="DA143" s="17">
        <f>EXP(-Treasuries_01152013!DF132*AS143)</f>
        <v>1</v>
      </c>
      <c r="DB143" s="17">
        <f>EXP(-Treasuries_01152013!DG132*AT143)</f>
        <v>1</v>
      </c>
      <c r="DC143" s="17">
        <f>EXP(-Treasuries_01152013!DH132*AU143)</f>
        <v>1</v>
      </c>
      <c r="DD143" s="17">
        <f>EXP(-Treasuries_01152013!DI132*AV143)</f>
        <v>1</v>
      </c>
      <c r="DE143" s="17">
        <f>EXP(-Treasuries_01152013!DJ132*AW143)</f>
        <v>1</v>
      </c>
      <c r="DF143" s="17">
        <f>EXP(-Treasuries_01152013!DK132*AX143)</f>
        <v>1</v>
      </c>
      <c r="DG143" s="17">
        <f>EXP(-Treasuries_01152013!DL132*AY143)</f>
        <v>1</v>
      </c>
      <c r="DH143" s="17">
        <f>EXP(-Treasuries_01152013!DM132*AZ143)</f>
        <v>1</v>
      </c>
      <c r="DI143" s="17">
        <f>EXP(-Treasuries_01152013!DN132*BA143)</f>
        <v>1</v>
      </c>
      <c r="DJ143" s="17">
        <f>EXP(-Treasuries_01152013!DO132*BB143)</f>
        <v>1</v>
      </c>
      <c r="DK143" s="17">
        <f>EXP(-Treasuries_01152013!DP132*BC143)</f>
        <v>1</v>
      </c>
      <c r="DL143" s="17">
        <f>EXP(-Treasuries_01152013!DQ132*BD143)</f>
        <v>1</v>
      </c>
      <c r="DM143" s="17">
        <f>EXP(-Treasuries_01152013!DR132*BE143)</f>
        <v>1</v>
      </c>
      <c r="DN143" s="17">
        <f>EXP(-Treasuries_01152013!DS132*BF143)</f>
        <v>1</v>
      </c>
      <c r="DO143" s="17">
        <f>EXP(-Treasuries_01152013!DT132*BG143)</f>
        <v>1</v>
      </c>
      <c r="DP143" s="17">
        <f>EXP(-Treasuries_01152013!DU132*BH143)</f>
        <v>1</v>
      </c>
      <c r="DQ143" s="17">
        <f>EXP(-Treasuries_01152013!DV132*BI143)</f>
        <v>1</v>
      </c>
      <c r="DR143" s="17">
        <f>EXP(-Treasuries_01152013!DW132*BJ143)</f>
        <v>1</v>
      </c>
      <c r="DS143" s="17">
        <f>EXP(-Treasuries_01152013!DX132*BK143)</f>
        <v>1</v>
      </c>
      <c r="DT143" s="17">
        <f>EXP(-Treasuries_01152013!DY132*BL143)</f>
        <v>1</v>
      </c>
      <c r="DU143" s="17">
        <f>EXP(-Treasuries_01152013!DZ132*BM143)</f>
        <v>1</v>
      </c>
      <c r="DV143" s="17">
        <f>EXP(-Treasuries_01152013!EA132*BN143)</f>
        <v>1</v>
      </c>
      <c r="DW143" s="8" t="e">
        <f>SUMPRODUCT(BO143:DV143,Treasuries_01152013!K132:BR132)</f>
        <v>#DIV/0!</v>
      </c>
      <c r="DX143" s="11" t="e">
        <f t="shared" si="7"/>
        <v>#DIV/0!</v>
      </c>
    </row>
    <row r="144" spans="2:128">
      <c r="B144" s="10">
        <f>Treasuries_01152013!C133</f>
        <v>0.375</v>
      </c>
      <c r="C144" s="10">
        <f>Treasuries_01152013!E133</f>
        <v>100.171875</v>
      </c>
      <c r="D144" s="10">
        <f>Treasuries_01152013!F133</f>
        <v>100.195312</v>
      </c>
      <c r="E144" s="8">
        <f>Treasuries_01152013!H133</f>
        <v>2.4166666666666665</v>
      </c>
      <c r="F144" s="8">
        <f t="shared" si="8"/>
        <v>100.1835935</v>
      </c>
      <c r="G144" s="24" t="e">
        <f>IF(Treasuries_01152013!BT133=0,0,theta0+(theta1+theta2)*(1-EXP(-Treasuries_01152013!BT133/la))/(Treasuries_01152013!BT133/la)-theta2*EXP(-Treasuries_01152013!BT133/la))</f>
        <v>#DIV/0!</v>
      </c>
      <c r="H144" s="24" t="e">
        <f>IF(Treasuries_01152013!BU133=0,0,theta0+(theta1+theta2)*(1-EXP(-Treasuries_01152013!BU133/la))/(Treasuries_01152013!BU133/la)-theta2*EXP(-Treasuries_01152013!BU133/la))</f>
        <v>#DIV/0!</v>
      </c>
      <c r="I144" s="24" t="e">
        <f>IF(Treasuries_01152013!BV133=0,0,theta0+(theta1+theta2)*(1-EXP(-Treasuries_01152013!BV133/la))/(Treasuries_01152013!BV133/la)-theta2*EXP(-Treasuries_01152013!BV133/la))</f>
        <v>#DIV/0!</v>
      </c>
      <c r="J144" s="24" t="e">
        <f>IF(Treasuries_01152013!BW133=0,0,theta0+(theta1+theta2)*(1-EXP(-Treasuries_01152013!BW133/la))/(Treasuries_01152013!BW133/la)-theta2*EXP(-Treasuries_01152013!BW133/la))</f>
        <v>#DIV/0!</v>
      </c>
      <c r="K144" s="24" t="e">
        <f>IF(Treasuries_01152013!BX133=0,0,theta0+(theta1+theta2)*(1-EXP(-Treasuries_01152013!BX133/la))/(Treasuries_01152013!BX133/la)-theta2*EXP(-Treasuries_01152013!BX133/la))</f>
        <v>#DIV/0!</v>
      </c>
      <c r="L144" s="24">
        <f>IF(Treasuries_01152013!BY133=0,0,theta0+(theta1+theta2)*(1-EXP(-Treasuries_01152013!BY133/la))/(Treasuries_01152013!BY133/la)-theta2*EXP(-Treasuries_01152013!BY133/la))</f>
        <v>0</v>
      </c>
      <c r="M144" s="24">
        <f>IF(Treasuries_01152013!BZ133=0,0,theta0+(theta1+theta2)*(1-EXP(-Treasuries_01152013!BZ133/la))/(Treasuries_01152013!BZ133/la)-theta2*EXP(-Treasuries_01152013!BZ133/la))</f>
        <v>0</v>
      </c>
      <c r="N144" s="24">
        <f>IF(Treasuries_01152013!CA133=0,0,theta0+(theta1+theta2)*(1-EXP(-Treasuries_01152013!CA133/la))/(Treasuries_01152013!CA133/la)-theta2*EXP(-Treasuries_01152013!CA133/la))</f>
        <v>0</v>
      </c>
      <c r="O144" s="24">
        <f>IF(Treasuries_01152013!CB133=0,0,theta0+(theta1+theta2)*(1-EXP(-Treasuries_01152013!CB133/la))/(Treasuries_01152013!CB133/la)-theta2*EXP(-Treasuries_01152013!CB133/la))</f>
        <v>0</v>
      </c>
      <c r="P144" s="24">
        <f>IF(Treasuries_01152013!CC133=0,0,theta0+(theta1+theta2)*(1-EXP(-Treasuries_01152013!CC133/la))/(Treasuries_01152013!CC133/la)-theta2*EXP(-Treasuries_01152013!CC133/la))</f>
        <v>0</v>
      </c>
      <c r="Q144" s="24">
        <f>IF(Treasuries_01152013!CD133=0,0,theta0+(theta1+theta2)*(1-EXP(-Treasuries_01152013!CD133/la))/(Treasuries_01152013!CD133/la)-theta2*EXP(-Treasuries_01152013!CD133/la))</f>
        <v>0</v>
      </c>
      <c r="R144" s="24">
        <f>IF(Treasuries_01152013!CE133=0,0,theta0+(theta1+theta2)*(1-EXP(-Treasuries_01152013!CE133/la))/(Treasuries_01152013!CE133/la)-theta2*EXP(-Treasuries_01152013!CE133/la))</f>
        <v>0</v>
      </c>
      <c r="S144" s="24">
        <f>IF(Treasuries_01152013!CF133=0,0,theta0+(theta1+theta2)*(1-EXP(-Treasuries_01152013!CF133/la))/(Treasuries_01152013!CF133/la)-theta2*EXP(-Treasuries_01152013!CF133/la))</f>
        <v>0</v>
      </c>
      <c r="T144" s="24">
        <f>IF(Treasuries_01152013!CG133=0,0,theta0+(theta1+theta2)*(1-EXP(-Treasuries_01152013!CG133/la))/(Treasuries_01152013!CG133/la)-theta2*EXP(-Treasuries_01152013!CG133/la))</f>
        <v>0</v>
      </c>
      <c r="U144" s="24">
        <f>IF(Treasuries_01152013!CH133=0,0,theta0+(theta1+theta2)*(1-EXP(-Treasuries_01152013!CH133/la))/(Treasuries_01152013!CH133/la)-theta2*EXP(-Treasuries_01152013!CH133/la))</f>
        <v>0</v>
      </c>
      <c r="V144" s="24">
        <f>IF(Treasuries_01152013!CI133=0,0,theta0+(theta1+theta2)*(1-EXP(-Treasuries_01152013!CI133/la))/(Treasuries_01152013!CI133/la)-theta2*EXP(-Treasuries_01152013!CI133/la))</f>
        <v>0</v>
      </c>
      <c r="W144" s="24">
        <f>IF(Treasuries_01152013!CJ133=0,0,theta0+(theta1+theta2)*(1-EXP(-Treasuries_01152013!CJ133/la))/(Treasuries_01152013!CJ133/la)-theta2*EXP(-Treasuries_01152013!CJ133/la))</f>
        <v>0</v>
      </c>
      <c r="X144" s="24">
        <f>IF(Treasuries_01152013!CK133=0,0,theta0+(theta1+theta2)*(1-EXP(-Treasuries_01152013!CK133/la))/(Treasuries_01152013!CK133/la)-theta2*EXP(-Treasuries_01152013!CK133/la))</f>
        <v>0</v>
      </c>
      <c r="Y144" s="24">
        <f>IF(Treasuries_01152013!CL133=0,0,theta0+(theta1+theta2)*(1-EXP(-Treasuries_01152013!CL133/la))/(Treasuries_01152013!CL133/la)-theta2*EXP(-Treasuries_01152013!CL133/la))</f>
        <v>0</v>
      </c>
      <c r="Z144" s="24">
        <f>IF(Treasuries_01152013!CM133=0,0,theta0+(theta1+theta2)*(1-EXP(-Treasuries_01152013!CM133/la))/(Treasuries_01152013!CM133/la)-theta2*EXP(-Treasuries_01152013!CM133/la))</f>
        <v>0</v>
      </c>
      <c r="AA144" s="24">
        <f>IF(Treasuries_01152013!CN133=0,0,theta0+(theta1+theta2)*(1-EXP(-Treasuries_01152013!CN133/la))/(Treasuries_01152013!CN133/la)-theta2*EXP(-Treasuries_01152013!CN133/la))</f>
        <v>0</v>
      </c>
      <c r="AB144" s="24">
        <f>IF(Treasuries_01152013!CO133=0,0,theta0+(theta1+theta2)*(1-EXP(-Treasuries_01152013!CO133/la))/(Treasuries_01152013!CO133/la)-theta2*EXP(-Treasuries_01152013!CO133/la))</f>
        <v>0</v>
      </c>
      <c r="AC144" s="24">
        <f>IF(Treasuries_01152013!CP133=0,0,theta0+(theta1+theta2)*(1-EXP(-Treasuries_01152013!CP133/la))/(Treasuries_01152013!CP133/la)-theta2*EXP(-Treasuries_01152013!CP133/la))</f>
        <v>0</v>
      </c>
      <c r="AD144" s="24">
        <f>IF(Treasuries_01152013!CQ133=0,0,theta0+(theta1+theta2)*(1-EXP(-Treasuries_01152013!CQ133/la))/(Treasuries_01152013!CQ133/la)-theta2*EXP(-Treasuries_01152013!CQ133/la))</f>
        <v>0</v>
      </c>
      <c r="AE144" s="24">
        <f>IF(Treasuries_01152013!CR133=0,0,theta0+(theta1+theta2)*(1-EXP(-Treasuries_01152013!CR133/la))/(Treasuries_01152013!CR133/la)-theta2*EXP(-Treasuries_01152013!CR133/la))</f>
        <v>0</v>
      </c>
      <c r="AF144" s="24">
        <f>IF(Treasuries_01152013!CS133=0,0,theta0+(theta1+theta2)*(1-EXP(-Treasuries_01152013!CS133/la))/(Treasuries_01152013!CS133/la)-theta2*EXP(-Treasuries_01152013!CS133/la))</f>
        <v>0</v>
      </c>
      <c r="AG144" s="24">
        <f>IF(Treasuries_01152013!CT133=0,0,theta0+(theta1+theta2)*(1-EXP(-Treasuries_01152013!CT133/la))/(Treasuries_01152013!CT133/la)-theta2*EXP(-Treasuries_01152013!CT133/la))</f>
        <v>0</v>
      </c>
      <c r="AH144" s="24">
        <f>IF(Treasuries_01152013!CU133=0,0,theta0+(theta1+theta2)*(1-EXP(-Treasuries_01152013!CU133/la))/(Treasuries_01152013!CU133/la)-theta2*EXP(-Treasuries_01152013!CU133/la))</f>
        <v>0</v>
      </c>
      <c r="AI144" s="24">
        <f>IF(Treasuries_01152013!CV133=0,0,theta0+(theta1+theta2)*(1-EXP(-Treasuries_01152013!CV133/la))/(Treasuries_01152013!CV133/la)-theta2*EXP(-Treasuries_01152013!CV133/la))</f>
        <v>0</v>
      </c>
      <c r="AJ144" s="24">
        <f>IF(Treasuries_01152013!CW133=0,0,theta0+(theta1+theta2)*(1-EXP(-Treasuries_01152013!CW133/la))/(Treasuries_01152013!CW133/la)-theta2*EXP(-Treasuries_01152013!CW133/la))</f>
        <v>0</v>
      </c>
      <c r="AK144" s="24">
        <f>IF(Treasuries_01152013!CX133=0,0,theta0+(theta1+theta2)*(1-EXP(-Treasuries_01152013!CX133/la))/(Treasuries_01152013!CX133/la)-theta2*EXP(-Treasuries_01152013!CX133/la))</f>
        <v>0</v>
      </c>
      <c r="AL144" s="24">
        <f>IF(Treasuries_01152013!CY133=0,0,theta0+(theta1+theta2)*(1-EXP(-Treasuries_01152013!CY133/la))/(Treasuries_01152013!CY133/la)-theta2*EXP(-Treasuries_01152013!CY133/la))</f>
        <v>0</v>
      </c>
      <c r="AM144" s="24">
        <f>IF(Treasuries_01152013!CZ133=0,0,theta0+(theta1+theta2)*(1-EXP(-Treasuries_01152013!CZ133/la))/(Treasuries_01152013!CZ133/la)-theta2*EXP(-Treasuries_01152013!CZ133/la))</f>
        <v>0</v>
      </c>
      <c r="AN144" s="24">
        <f>IF(Treasuries_01152013!DA133=0,0,theta0+(theta1+theta2)*(1-EXP(-Treasuries_01152013!DA133/la))/(Treasuries_01152013!DA133/la)-theta2*EXP(-Treasuries_01152013!DA133/la))</f>
        <v>0</v>
      </c>
      <c r="AO144" s="24">
        <f>IF(Treasuries_01152013!DB133=0,0,theta0+(theta1+theta2)*(1-EXP(-Treasuries_01152013!DB133/la))/(Treasuries_01152013!DB133/la)-theta2*EXP(-Treasuries_01152013!DB133/la))</f>
        <v>0</v>
      </c>
      <c r="AP144" s="24">
        <f>IF(Treasuries_01152013!DC133=0,0,theta0+(theta1+theta2)*(1-EXP(-Treasuries_01152013!DC133/la))/(Treasuries_01152013!DC133/la)-theta2*EXP(-Treasuries_01152013!DC133/la))</f>
        <v>0</v>
      </c>
      <c r="AQ144" s="24">
        <f>IF(Treasuries_01152013!DD133=0,0,theta0+(theta1+theta2)*(1-EXP(-Treasuries_01152013!DD133/la))/(Treasuries_01152013!DD133/la)-theta2*EXP(-Treasuries_01152013!DD133/la))</f>
        <v>0</v>
      </c>
      <c r="AR144" s="24">
        <f>IF(Treasuries_01152013!DE133=0,0,theta0+(theta1+theta2)*(1-EXP(-Treasuries_01152013!DE133/la))/(Treasuries_01152013!DE133/la)-theta2*EXP(-Treasuries_01152013!DE133/la))</f>
        <v>0</v>
      </c>
      <c r="AS144" s="24">
        <f>IF(Treasuries_01152013!DF133=0,0,theta0+(theta1+theta2)*(1-EXP(-Treasuries_01152013!DF133/la))/(Treasuries_01152013!DF133/la)-theta2*EXP(-Treasuries_01152013!DF133/la))</f>
        <v>0</v>
      </c>
      <c r="AT144" s="24">
        <f>IF(Treasuries_01152013!DG133=0,0,theta0+(theta1+theta2)*(1-EXP(-Treasuries_01152013!DG133/la))/(Treasuries_01152013!DG133/la)-theta2*EXP(-Treasuries_01152013!DG133/la))</f>
        <v>0</v>
      </c>
      <c r="AU144" s="24">
        <f>IF(Treasuries_01152013!DH133=0,0,theta0+(theta1+theta2)*(1-EXP(-Treasuries_01152013!DH133/la))/(Treasuries_01152013!DH133/la)-theta2*EXP(-Treasuries_01152013!DH133/la))</f>
        <v>0</v>
      </c>
      <c r="AV144" s="24">
        <f>IF(Treasuries_01152013!DI133=0,0,theta0+(theta1+theta2)*(1-EXP(-Treasuries_01152013!DI133/la))/(Treasuries_01152013!DI133/la)-theta2*EXP(-Treasuries_01152013!DI133/la))</f>
        <v>0</v>
      </c>
      <c r="AW144" s="24">
        <f>IF(Treasuries_01152013!DJ133=0,0,theta0+(theta1+theta2)*(1-EXP(-Treasuries_01152013!DJ133/la))/(Treasuries_01152013!DJ133/la)-theta2*EXP(-Treasuries_01152013!DJ133/la))</f>
        <v>0</v>
      </c>
      <c r="AX144" s="24">
        <f>IF(Treasuries_01152013!DK133=0,0,theta0+(theta1+theta2)*(1-EXP(-Treasuries_01152013!DK133/la))/(Treasuries_01152013!DK133/la)-theta2*EXP(-Treasuries_01152013!DK133/la))</f>
        <v>0</v>
      </c>
      <c r="AY144" s="24">
        <f>IF(Treasuries_01152013!DL133=0,0,theta0+(theta1+theta2)*(1-EXP(-Treasuries_01152013!DL133/la))/(Treasuries_01152013!DL133/la)-theta2*EXP(-Treasuries_01152013!DL133/la))</f>
        <v>0</v>
      </c>
      <c r="AZ144" s="24">
        <f>IF(Treasuries_01152013!DM133=0,0,theta0+(theta1+theta2)*(1-EXP(-Treasuries_01152013!DM133/la))/(Treasuries_01152013!DM133/la)-theta2*EXP(-Treasuries_01152013!DM133/la))</f>
        <v>0</v>
      </c>
      <c r="BA144" s="24">
        <f>IF(Treasuries_01152013!DN133=0,0,theta0+(theta1+theta2)*(1-EXP(-Treasuries_01152013!DN133/la))/(Treasuries_01152013!DN133/la)-theta2*EXP(-Treasuries_01152013!DN133/la))</f>
        <v>0</v>
      </c>
      <c r="BB144" s="24">
        <f>IF(Treasuries_01152013!DO133=0,0,theta0+(theta1+theta2)*(1-EXP(-Treasuries_01152013!DO133/la))/(Treasuries_01152013!DO133/la)-theta2*EXP(-Treasuries_01152013!DO133/la))</f>
        <v>0</v>
      </c>
      <c r="BC144" s="24">
        <f>IF(Treasuries_01152013!DP133=0,0,theta0+(theta1+theta2)*(1-EXP(-Treasuries_01152013!DP133/la))/(Treasuries_01152013!DP133/la)-theta2*EXP(-Treasuries_01152013!DP133/la))</f>
        <v>0</v>
      </c>
      <c r="BD144" s="24">
        <f>IF(Treasuries_01152013!DQ133=0,0,theta0+(theta1+theta2)*(1-EXP(-Treasuries_01152013!DQ133/la))/(Treasuries_01152013!DQ133/la)-theta2*EXP(-Treasuries_01152013!DQ133/la))</f>
        <v>0</v>
      </c>
      <c r="BE144" s="24">
        <f>IF(Treasuries_01152013!DR133=0,0,theta0+(theta1+theta2)*(1-EXP(-Treasuries_01152013!DR133/la))/(Treasuries_01152013!DR133/la)-theta2*EXP(-Treasuries_01152013!DR133/la))</f>
        <v>0</v>
      </c>
      <c r="BF144" s="24">
        <f>IF(Treasuries_01152013!DS133=0,0,theta0+(theta1+theta2)*(1-EXP(-Treasuries_01152013!DS133/la))/(Treasuries_01152013!DS133/la)-theta2*EXP(-Treasuries_01152013!DS133/la))</f>
        <v>0</v>
      </c>
      <c r="BG144" s="24">
        <f>IF(Treasuries_01152013!DT133=0,0,theta0+(theta1+theta2)*(1-EXP(-Treasuries_01152013!DT133/la))/(Treasuries_01152013!DT133/la)-theta2*EXP(-Treasuries_01152013!DT133/la))</f>
        <v>0</v>
      </c>
      <c r="BH144" s="24">
        <f>IF(Treasuries_01152013!DU133=0,0,theta0+(theta1+theta2)*(1-EXP(-Treasuries_01152013!DU133/la))/(Treasuries_01152013!DU133/la)-theta2*EXP(-Treasuries_01152013!DU133/la))</f>
        <v>0</v>
      </c>
      <c r="BI144" s="24">
        <f>IF(Treasuries_01152013!DV133=0,0,theta0+(theta1+theta2)*(1-EXP(-Treasuries_01152013!DV133/la))/(Treasuries_01152013!DV133/la)-theta2*EXP(-Treasuries_01152013!DV133/la))</f>
        <v>0</v>
      </c>
      <c r="BJ144" s="24">
        <f>IF(Treasuries_01152013!DW133=0,0,theta0+(theta1+theta2)*(1-EXP(-Treasuries_01152013!DW133/la))/(Treasuries_01152013!DW133/la)-theta2*EXP(-Treasuries_01152013!DW133/la))</f>
        <v>0</v>
      </c>
      <c r="BK144" s="24">
        <f>IF(Treasuries_01152013!DX133=0,0,theta0+(theta1+theta2)*(1-EXP(-Treasuries_01152013!DX133/la))/(Treasuries_01152013!DX133/la)-theta2*EXP(-Treasuries_01152013!DX133/la))</f>
        <v>0</v>
      </c>
      <c r="BL144" s="24">
        <f>IF(Treasuries_01152013!DY133=0,0,theta0+(theta1+theta2)*(1-EXP(-Treasuries_01152013!DY133/la))/(Treasuries_01152013!DY133/la)-theta2*EXP(-Treasuries_01152013!DY133/la))</f>
        <v>0</v>
      </c>
      <c r="BM144" s="24">
        <f>IF(Treasuries_01152013!DZ133=0,0,theta0+(theta1+theta2)*(1-EXP(-Treasuries_01152013!DZ133/la))/(Treasuries_01152013!DZ133/la)-theta2*EXP(-Treasuries_01152013!DZ133/la))</f>
        <v>0</v>
      </c>
      <c r="BN144" s="24">
        <f>IF(Treasuries_01152013!EA133=0,0,theta0+(theta1+theta2)*(1-EXP(-Treasuries_01152013!EA133/la))/(Treasuries_01152013!EA133/la)-theta2*EXP(-Treasuries_01152013!EA133/la))</f>
        <v>0</v>
      </c>
      <c r="BO144" s="17" t="e">
        <f>EXP(-Treasuries_01152013!BT133*G144)</f>
        <v>#DIV/0!</v>
      </c>
      <c r="BP144" s="17" t="e">
        <f>EXP(-Treasuries_01152013!BU133*H144)</f>
        <v>#DIV/0!</v>
      </c>
      <c r="BQ144" s="17" t="e">
        <f>EXP(-Treasuries_01152013!BV133*I144)</f>
        <v>#DIV/0!</v>
      </c>
      <c r="BR144" s="17" t="e">
        <f>EXP(-Treasuries_01152013!BW133*J144)</f>
        <v>#DIV/0!</v>
      </c>
      <c r="BS144" s="17" t="e">
        <f>EXP(-Treasuries_01152013!BX133*K144)</f>
        <v>#DIV/0!</v>
      </c>
      <c r="BT144" s="17">
        <f>EXP(-Treasuries_01152013!BY133*L144)</f>
        <v>1</v>
      </c>
      <c r="BU144" s="17">
        <f>EXP(-Treasuries_01152013!BZ133*M144)</f>
        <v>1</v>
      </c>
      <c r="BV144" s="17">
        <f>EXP(-Treasuries_01152013!CA133*N144)</f>
        <v>1</v>
      </c>
      <c r="BW144" s="17">
        <f>EXP(-Treasuries_01152013!CB133*O144)</f>
        <v>1</v>
      </c>
      <c r="BX144" s="17">
        <f>EXP(-Treasuries_01152013!CC133*P144)</f>
        <v>1</v>
      </c>
      <c r="BY144" s="17">
        <f>EXP(-Treasuries_01152013!CD133*Q144)</f>
        <v>1</v>
      </c>
      <c r="BZ144" s="17">
        <f>EXP(-Treasuries_01152013!CE133*R144)</f>
        <v>1</v>
      </c>
      <c r="CA144" s="17">
        <f>EXP(-Treasuries_01152013!CF133*S144)</f>
        <v>1</v>
      </c>
      <c r="CB144" s="17">
        <f>EXP(-Treasuries_01152013!CG133*T144)</f>
        <v>1</v>
      </c>
      <c r="CC144" s="17">
        <f>EXP(-Treasuries_01152013!CH133*U144)</f>
        <v>1</v>
      </c>
      <c r="CD144" s="17">
        <f>EXP(-Treasuries_01152013!CI133*V144)</f>
        <v>1</v>
      </c>
      <c r="CE144" s="17">
        <f>EXP(-Treasuries_01152013!CJ133*W144)</f>
        <v>1</v>
      </c>
      <c r="CF144" s="17">
        <f>EXP(-Treasuries_01152013!CK133*X144)</f>
        <v>1</v>
      </c>
      <c r="CG144" s="17">
        <f>EXP(-Treasuries_01152013!CL133*Y144)</f>
        <v>1</v>
      </c>
      <c r="CH144" s="17">
        <f>EXP(-Treasuries_01152013!CM133*Z144)</f>
        <v>1</v>
      </c>
      <c r="CI144" s="17">
        <f>EXP(-Treasuries_01152013!CN133*AA144)</f>
        <v>1</v>
      </c>
      <c r="CJ144" s="17">
        <f>EXP(-Treasuries_01152013!CO133*AB144)</f>
        <v>1</v>
      </c>
      <c r="CK144" s="17">
        <f>EXP(-Treasuries_01152013!CP133*AC144)</f>
        <v>1</v>
      </c>
      <c r="CL144" s="17">
        <f>EXP(-Treasuries_01152013!CQ133*AD144)</f>
        <v>1</v>
      </c>
      <c r="CM144" s="17">
        <f>EXP(-Treasuries_01152013!CR133*AE144)</f>
        <v>1</v>
      </c>
      <c r="CN144" s="17">
        <f>EXP(-Treasuries_01152013!CS133*AF144)</f>
        <v>1</v>
      </c>
      <c r="CO144" s="17">
        <f>EXP(-Treasuries_01152013!CT133*AG144)</f>
        <v>1</v>
      </c>
      <c r="CP144" s="17">
        <f>EXP(-Treasuries_01152013!CU133*AH144)</f>
        <v>1</v>
      </c>
      <c r="CQ144" s="17">
        <f>EXP(-Treasuries_01152013!CV133*AI144)</f>
        <v>1</v>
      </c>
      <c r="CR144" s="17">
        <f>EXP(-Treasuries_01152013!CW133*AJ144)</f>
        <v>1</v>
      </c>
      <c r="CS144" s="17">
        <f>EXP(-Treasuries_01152013!CX133*AK144)</f>
        <v>1</v>
      </c>
      <c r="CT144" s="17">
        <f>EXP(-Treasuries_01152013!CY133*AL144)</f>
        <v>1</v>
      </c>
      <c r="CU144" s="17">
        <f>EXP(-Treasuries_01152013!CZ133*AM144)</f>
        <v>1</v>
      </c>
      <c r="CV144" s="17">
        <f>EXP(-Treasuries_01152013!DA133*AN144)</f>
        <v>1</v>
      </c>
      <c r="CW144" s="17">
        <f>EXP(-Treasuries_01152013!DB133*AO144)</f>
        <v>1</v>
      </c>
      <c r="CX144" s="17">
        <f>EXP(-Treasuries_01152013!DC133*AP144)</f>
        <v>1</v>
      </c>
      <c r="CY144" s="17">
        <f>EXP(-Treasuries_01152013!DD133*AQ144)</f>
        <v>1</v>
      </c>
      <c r="CZ144" s="17">
        <f>EXP(-Treasuries_01152013!DE133*AR144)</f>
        <v>1</v>
      </c>
      <c r="DA144" s="17">
        <f>EXP(-Treasuries_01152013!DF133*AS144)</f>
        <v>1</v>
      </c>
      <c r="DB144" s="17">
        <f>EXP(-Treasuries_01152013!DG133*AT144)</f>
        <v>1</v>
      </c>
      <c r="DC144" s="17">
        <f>EXP(-Treasuries_01152013!DH133*AU144)</f>
        <v>1</v>
      </c>
      <c r="DD144" s="17">
        <f>EXP(-Treasuries_01152013!DI133*AV144)</f>
        <v>1</v>
      </c>
      <c r="DE144" s="17">
        <f>EXP(-Treasuries_01152013!DJ133*AW144)</f>
        <v>1</v>
      </c>
      <c r="DF144" s="17">
        <f>EXP(-Treasuries_01152013!DK133*AX144)</f>
        <v>1</v>
      </c>
      <c r="DG144" s="17">
        <f>EXP(-Treasuries_01152013!DL133*AY144)</f>
        <v>1</v>
      </c>
      <c r="DH144" s="17">
        <f>EXP(-Treasuries_01152013!DM133*AZ144)</f>
        <v>1</v>
      </c>
      <c r="DI144" s="17">
        <f>EXP(-Treasuries_01152013!DN133*BA144)</f>
        <v>1</v>
      </c>
      <c r="DJ144" s="17">
        <f>EXP(-Treasuries_01152013!DO133*BB144)</f>
        <v>1</v>
      </c>
      <c r="DK144" s="17">
        <f>EXP(-Treasuries_01152013!DP133*BC144)</f>
        <v>1</v>
      </c>
      <c r="DL144" s="17">
        <f>EXP(-Treasuries_01152013!DQ133*BD144)</f>
        <v>1</v>
      </c>
      <c r="DM144" s="17">
        <f>EXP(-Treasuries_01152013!DR133*BE144)</f>
        <v>1</v>
      </c>
      <c r="DN144" s="17">
        <f>EXP(-Treasuries_01152013!DS133*BF144)</f>
        <v>1</v>
      </c>
      <c r="DO144" s="17">
        <f>EXP(-Treasuries_01152013!DT133*BG144)</f>
        <v>1</v>
      </c>
      <c r="DP144" s="17">
        <f>EXP(-Treasuries_01152013!DU133*BH144)</f>
        <v>1</v>
      </c>
      <c r="DQ144" s="17">
        <f>EXP(-Treasuries_01152013!DV133*BI144)</f>
        <v>1</v>
      </c>
      <c r="DR144" s="17">
        <f>EXP(-Treasuries_01152013!DW133*BJ144)</f>
        <v>1</v>
      </c>
      <c r="DS144" s="17">
        <f>EXP(-Treasuries_01152013!DX133*BK144)</f>
        <v>1</v>
      </c>
      <c r="DT144" s="17">
        <f>EXP(-Treasuries_01152013!DY133*BL144)</f>
        <v>1</v>
      </c>
      <c r="DU144" s="17">
        <f>EXP(-Treasuries_01152013!DZ133*BM144)</f>
        <v>1</v>
      </c>
      <c r="DV144" s="17">
        <f>EXP(-Treasuries_01152013!EA133*BN144)</f>
        <v>1</v>
      </c>
      <c r="DW144" s="8" t="e">
        <f>SUMPRODUCT(BO144:DV144,Treasuries_01152013!K133:BR133)</f>
        <v>#DIV/0!</v>
      </c>
      <c r="DX144" s="11" t="e">
        <f t="shared" si="7"/>
        <v>#DIV/0!</v>
      </c>
    </row>
    <row r="145" spans="2:128">
      <c r="B145" s="10">
        <f>Treasuries_01152013!C134</f>
        <v>1.875</v>
      </c>
      <c r="C145" s="10">
        <f>Treasuries_01152013!E134</f>
        <v>103.859375</v>
      </c>
      <c r="D145" s="10">
        <f>Treasuries_01152013!F134</f>
        <v>103.867188</v>
      </c>
      <c r="E145" s="8">
        <f>Treasuries_01152013!H134</f>
        <v>2.4583333333333335</v>
      </c>
      <c r="F145" s="8">
        <f t="shared" si="8"/>
        <v>103.8632815</v>
      </c>
      <c r="G145" s="24" t="e">
        <f>IF(Treasuries_01152013!BT134=0,0,theta0+(theta1+theta2)*(1-EXP(-Treasuries_01152013!BT134/la))/(Treasuries_01152013!BT134/la)-theta2*EXP(-Treasuries_01152013!BT134/la))</f>
        <v>#DIV/0!</v>
      </c>
      <c r="H145" s="24" t="e">
        <f>IF(Treasuries_01152013!BU134=0,0,theta0+(theta1+theta2)*(1-EXP(-Treasuries_01152013!BU134/la))/(Treasuries_01152013!BU134/la)-theta2*EXP(-Treasuries_01152013!BU134/la))</f>
        <v>#DIV/0!</v>
      </c>
      <c r="I145" s="24" t="e">
        <f>IF(Treasuries_01152013!BV134=0,0,theta0+(theta1+theta2)*(1-EXP(-Treasuries_01152013!BV134/la))/(Treasuries_01152013!BV134/la)-theta2*EXP(-Treasuries_01152013!BV134/la))</f>
        <v>#DIV/0!</v>
      </c>
      <c r="J145" s="24" t="e">
        <f>IF(Treasuries_01152013!BW134=0,0,theta0+(theta1+theta2)*(1-EXP(-Treasuries_01152013!BW134/la))/(Treasuries_01152013!BW134/la)-theta2*EXP(-Treasuries_01152013!BW134/la))</f>
        <v>#DIV/0!</v>
      </c>
      <c r="K145" s="24" t="e">
        <f>IF(Treasuries_01152013!BX134=0,0,theta0+(theta1+theta2)*(1-EXP(-Treasuries_01152013!BX134/la))/(Treasuries_01152013!BX134/la)-theta2*EXP(-Treasuries_01152013!BX134/la))</f>
        <v>#DIV/0!</v>
      </c>
      <c r="L145" s="24">
        <f>IF(Treasuries_01152013!BY134=0,0,theta0+(theta1+theta2)*(1-EXP(-Treasuries_01152013!BY134/la))/(Treasuries_01152013!BY134/la)-theta2*EXP(-Treasuries_01152013!BY134/la))</f>
        <v>0</v>
      </c>
      <c r="M145" s="24">
        <f>IF(Treasuries_01152013!BZ134=0,0,theta0+(theta1+theta2)*(1-EXP(-Treasuries_01152013!BZ134/la))/(Treasuries_01152013!BZ134/la)-theta2*EXP(-Treasuries_01152013!BZ134/la))</f>
        <v>0</v>
      </c>
      <c r="N145" s="24">
        <f>IF(Treasuries_01152013!CA134=0,0,theta0+(theta1+theta2)*(1-EXP(-Treasuries_01152013!CA134/la))/(Treasuries_01152013!CA134/la)-theta2*EXP(-Treasuries_01152013!CA134/la))</f>
        <v>0</v>
      </c>
      <c r="O145" s="24">
        <f>IF(Treasuries_01152013!CB134=0,0,theta0+(theta1+theta2)*(1-EXP(-Treasuries_01152013!CB134/la))/(Treasuries_01152013!CB134/la)-theta2*EXP(-Treasuries_01152013!CB134/la))</f>
        <v>0</v>
      </c>
      <c r="P145" s="24">
        <f>IF(Treasuries_01152013!CC134=0,0,theta0+(theta1+theta2)*(1-EXP(-Treasuries_01152013!CC134/la))/(Treasuries_01152013!CC134/la)-theta2*EXP(-Treasuries_01152013!CC134/la))</f>
        <v>0</v>
      </c>
      <c r="Q145" s="24">
        <f>IF(Treasuries_01152013!CD134=0,0,theta0+(theta1+theta2)*(1-EXP(-Treasuries_01152013!CD134/la))/(Treasuries_01152013!CD134/la)-theta2*EXP(-Treasuries_01152013!CD134/la))</f>
        <v>0</v>
      </c>
      <c r="R145" s="24">
        <f>IF(Treasuries_01152013!CE134=0,0,theta0+(theta1+theta2)*(1-EXP(-Treasuries_01152013!CE134/la))/(Treasuries_01152013!CE134/la)-theta2*EXP(-Treasuries_01152013!CE134/la))</f>
        <v>0</v>
      </c>
      <c r="S145" s="24">
        <f>IF(Treasuries_01152013!CF134=0,0,theta0+(theta1+theta2)*(1-EXP(-Treasuries_01152013!CF134/la))/(Treasuries_01152013!CF134/la)-theta2*EXP(-Treasuries_01152013!CF134/la))</f>
        <v>0</v>
      </c>
      <c r="T145" s="24">
        <f>IF(Treasuries_01152013!CG134=0,0,theta0+(theta1+theta2)*(1-EXP(-Treasuries_01152013!CG134/la))/(Treasuries_01152013!CG134/la)-theta2*EXP(-Treasuries_01152013!CG134/la))</f>
        <v>0</v>
      </c>
      <c r="U145" s="24">
        <f>IF(Treasuries_01152013!CH134=0,0,theta0+(theta1+theta2)*(1-EXP(-Treasuries_01152013!CH134/la))/(Treasuries_01152013!CH134/la)-theta2*EXP(-Treasuries_01152013!CH134/la))</f>
        <v>0</v>
      </c>
      <c r="V145" s="24">
        <f>IF(Treasuries_01152013!CI134=0,0,theta0+(theta1+theta2)*(1-EXP(-Treasuries_01152013!CI134/la))/(Treasuries_01152013!CI134/la)-theta2*EXP(-Treasuries_01152013!CI134/la))</f>
        <v>0</v>
      </c>
      <c r="W145" s="24">
        <f>IF(Treasuries_01152013!CJ134=0,0,theta0+(theta1+theta2)*(1-EXP(-Treasuries_01152013!CJ134/la))/(Treasuries_01152013!CJ134/la)-theta2*EXP(-Treasuries_01152013!CJ134/la))</f>
        <v>0</v>
      </c>
      <c r="X145" s="24">
        <f>IF(Treasuries_01152013!CK134=0,0,theta0+(theta1+theta2)*(1-EXP(-Treasuries_01152013!CK134/la))/(Treasuries_01152013!CK134/la)-theta2*EXP(-Treasuries_01152013!CK134/la))</f>
        <v>0</v>
      </c>
      <c r="Y145" s="24">
        <f>IF(Treasuries_01152013!CL134=0,0,theta0+(theta1+theta2)*(1-EXP(-Treasuries_01152013!CL134/la))/(Treasuries_01152013!CL134/la)-theta2*EXP(-Treasuries_01152013!CL134/la))</f>
        <v>0</v>
      </c>
      <c r="Z145" s="24">
        <f>IF(Treasuries_01152013!CM134=0,0,theta0+(theta1+theta2)*(1-EXP(-Treasuries_01152013!CM134/la))/(Treasuries_01152013!CM134/la)-theta2*EXP(-Treasuries_01152013!CM134/la))</f>
        <v>0</v>
      </c>
      <c r="AA145" s="24">
        <f>IF(Treasuries_01152013!CN134=0,0,theta0+(theta1+theta2)*(1-EXP(-Treasuries_01152013!CN134/la))/(Treasuries_01152013!CN134/la)-theta2*EXP(-Treasuries_01152013!CN134/la))</f>
        <v>0</v>
      </c>
      <c r="AB145" s="24">
        <f>IF(Treasuries_01152013!CO134=0,0,theta0+(theta1+theta2)*(1-EXP(-Treasuries_01152013!CO134/la))/(Treasuries_01152013!CO134/la)-theta2*EXP(-Treasuries_01152013!CO134/la))</f>
        <v>0</v>
      </c>
      <c r="AC145" s="24">
        <f>IF(Treasuries_01152013!CP134=0,0,theta0+(theta1+theta2)*(1-EXP(-Treasuries_01152013!CP134/la))/(Treasuries_01152013!CP134/la)-theta2*EXP(-Treasuries_01152013!CP134/la))</f>
        <v>0</v>
      </c>
      <c r="AD145" s="24">
        <f>IF(Treasuries_01152013!CQ134=0,0,theta0+(theta1+theta2)*(1-EXP(-Treasuries_01152013!CQ134/la))/(Treasuries_01152013!CQ134/la)-theta2*EXP(-Treasuries_01152013!CQ134/la))</f>
        <v>0</v>
      </c>
      <c r="AE145" s="24">
        <f>IF(Treasuries_01152013!CR134=0,0,theta0+(theta1+theta2)*(1-EXP(-Treasuries_01152013!CR134/la))/(Treasuries_01152013!CR134/la)-theta2*EXP(-Treasuries_01152013!CR134/la))</f>
        <v>0</v>
      </c>
      <c r="AF145" s="24">
        <f>IF(Treasuries_01152013!CS134=0,0,theta0+(theta1+theta2)*(1-EXP(-Treasuries_01152013!CS134/la))/(Treasuries_01152013!CS134/la)-theta2*EXP(-Treasuries_01152013!CS134/la))</f>
        <v>0</v>
      </c>
      <c r="AG145" s="24">
        <f>IF(Treasuries_01152013!CT134=0,0,theta0+(theta1+theta2)*(1-EXP(-Treasuries_01152013!CT134/la))/(Treasuries_01152013!CT134/la)-theta2*EXP(-Treasuries_01152013!CT134/la))</f>
        <v>0</v>
      </c>
      <c r="AH145" s="24">
        <f>IF(Treasuries_01152013!CU134=0,0,theta0+(theta1+theta2)*(1-EXP(-Treasuries_01152013!CU134/la))/(Treasuries_01152013!CU134/la)-theta2*EXP(-Treasuries_01152013!CU134/la))</f>
        <v>0</v>
      </c>
      <c r="AI145" s="24">
        <f>IF(Treasuries_01152013!CV134=0,0,theta0+(theta1+theta2)*(1-EXP(-Treasuries_01152013!CV134/la))/(Treasuries_01152013!CV134/la)-theta2*EXP(-Treasuries_01152013!CV134/la))</f>
        <v>0</v>
      </c>
      <c r="AJ145" s="24">
        <f>IF(Treasuries_01152013!CW134=0,0,theta0+(theta1+theta2)*(1-EXP(-Treasuries_01152013!CW134/la))/(Treasuries_01152013!CW134/la)-theta2*EXP(-Treasuries_01152013!CW134/la))</f>
        <v>0</v>
      </c>
      <c r="AK145" s="24">
        <f>IF(Treasuries_01152013!CX134=0,0,theta0+(theta1+theta2)*(1-EXP(-Treasuries_01152013!CX134/la))/(Treasuries_01152013!CX134/la)-theta2*EXP(-Treasuries_01152013!CX134/la))</f>
        <v>0</v>
      </c>
      <c r="AL145" s="24">
        <f>IF(Treasuries_01152013!CY134=0,0,theta0+(theta1+theta2)*(1-EXP(-Treasuries_01152013!CY134/la))/(Treasuries_01152013!CY134/la)-theta2*EXP(-Treasuries_01152013!CY134/la))</f>
        <v>0</v>
      </c>
      <c r="AM145" s="24">
        <f>IF(Treasuries_01152013!CZ134=0,0,theta0+(theta1+theta2)*(1-EXP(-Treasuries_01152013!CZ134/la))/(Treasuries_01152013!CZ134/la)-theta2*EXP(-Treasuries_01152013!CZ134/la))</f>
        <v>0</v>
      </c>
      <c r="AN145" s="24">
        <f>IF(Treasuries_01152013!DA134=0,0,theta0+(theta1+theta2)*(1-EXP(-Treasuries_01152013!DA134/la))/(Treasuries_01152013!DA134/la)-theta2*EXP(-Treasuries_01152013!DA134/la))</f>
        <v>0</v>
      </c>
      <c r="AO145" s="24">
        <f>IF(Treasuries_01152013!DB134=0,0,theta0+(theta1+theta2)*(1-EXP(-Treasuries_01152013!DB134/la))/(Treasuries_01152013!DB134/la)-theta2*EXP(-Treasuries_01152013!DB134/la))</f>
        <v>0</v>
      </c>
      <c r="AP145" s="24">
        <f>IF(Treasuries_01152013!DC134=0,0,theta0+(theta1+theta2)*(1-EXP(-Treasuries_01152013!DC134/la))/(Treasuries_01152013!DC134/la)-theta2*EXP(-Treasuries_01152013!DC134/la))</f>
        <v>0</v>
      </c>
      <c r="AQ145" s="24">
        <f>IF(Treasuries_01152013!DD134=0,0,theta0+(theta1+theta2)*(1-EXP(-Treasuries_01152013!DD134/la))/(Treasuries_01152013!DD134/la)-theta2*EXP(-Treasuries_01152013!DD134/la))</f>
        <v>0</v>
      </c>
      <c r="AR145" s="24">
        <f>IF(Treasuries_01152013!DE134=0,0,theta0+(theta1+theta2)*(1-EXP(-Treasuries_01152013!DE134/la))/(Treasuries_01152013!DE134/la)-theta2*EXP(-Treasuries_01152013!DE134/la))</f>
        <v>0</v>
      </c>
      <c r="AS145" s="24">
        <f>IF(Treasuries_01152013!DF134=0,0,theta0+(theta1+theta2)*(1-EXP(-Treasuries_01152013!DF134/la))/(Treasuries_01152013!DF134/la)-theta2*EXP(-Treasuries_01152013!DF134/la))</f>
        <v>0</v>
      </c>
      <c r="AT145" s="24">
        <f>IF(Treasuries_01152013!DG134=0,0,theta0+(theta1+theta2)*(1-EXP(-Treasuries_01152013!DG134/la))/(Treasuries_01152013!DG134/la)-theta2*EXP(-Treasuries_01152013!DG134/la))</f>
        <v>0</v>
      </c>
      <c r="AU145" s="24">
        <f>IF(Treasuries_01152013!DH134=0,0,theta0+(theta1+theta2)*(1-EXP(-Treasuries_01152013!DH134/la))/(Treasuries_01152013!DH134/la)-theta2*EXP(-Treasuries_01152013!DH134/la))</f>
        <v>0</v>
      </c>
      <c r="AV145" s="24">
        <f>IF(Treasuries_01152013!DI134=0,0,theta0+(theta1+theta2)*(1-EXP(-Treasuries_01152013!DI134/la))/(Treasuries_01152013!DI134/la)-theta2*EXP(-Treasuries_01152013!DI134/la))</f>
        <v>0</v>
      </c>
      <c r="AW145" s="24">
        <f>IF(Treasuries_01152013!DJ134=0,0,theta0+(theta1+theta2)*(1-EXP(-Treasuries_01152013!DJ134/la))/(Treasuries_01152013!DJ134/la)-theta2*EXP(-Treasuries_01152013!DJ134/la))</f>
        <v>0</v>
      </c>
      <c r="AX145" s="24">
        <f>IF(Treasuries_01152013!DK134=0,0,theta0+(theta1+theta2)*(1-EXP(-Treasuries_01152013!DK134/la))/(Treasuries_01152013!DK134/la)-theta2*EXP(-Treasuries_01152013!DK134/la))</f>
        <v>0</v>
      </c>
      <c r="AY145" s="24">
        <f>IF(Treasuries_01152013!DL134=0,0,theta0+(theta1+theta2)*(1-EXP(-Treasuries_01152013!DL134/la))/(Treasuries_01152013!DL134/la)-theta2*EXP(-Treasuries_01152013!DL134/la))</f>
        <v>0</v>
      </c>
      <c r="AZ145" s="24">
        <f>IF(Treasuries_01152013!DM134=0,0,theta0+(theta1+theta2)*(1-EXP(-Treasuries_01152013!DM134/la))/(Treasuries_01152013!DM134/la)-theta2*EXP(-Treasuries_01152013!DM134/la))</f>
        <v>0</v>
      </c>
      <c r="BA145" s="24">
        <f>IF(Treasuries_01152013!DN134=0,0,theta0+(theta1+theta2)*(1-EXP(-Treasuries_01152013!DN134/la))/(Treasuries_01152013!DN134/la)-theta2*EXP(-Treasuries_01152013!DN134/la))</f>
        <v>0</v>
      </c>
      <c r="BB145" s="24">
        <f>IF(Treasuries_01152013!DO134=0,0,theta0+(theta1+theta2)*(1-EXP(-Treasuries_01152013!DO134/la))/(Treasuries_01152013!DO134/la)-theta2*EXP(-Treasuries_01152013!DO134/la))</f>
        <v>0</v>
      </c>
      <c r="BC145" s="24">
        <f>IF(Treasuries_01152013!DP134=0,0,theta0+(theta1+theta2)*(1-EXP(-Treasuries_01152013!DP134/la))/(Treasuries_01152013!DP134/la)-theta2*EXP(-Treasuries_01152013!DP134/la))</f>
        <v>0</v>
      </c>
      <c r="BD145" s="24">
        <f>IF(Treasuries_01152013!DQ134=0,0,theta0+(theta1+theta2)*(1-EXP(-Treasuries_01152013!DQ134/la))/(Treasuries_01152013!DQ134/la)-theta2*EXP(-Treasuries_01152013!DQ134/la))</f>
        <v>0</v>
      </c>
      <c r="BE145" s="24">
        <f>IF(Treasuries_01152013!DR134=0,0,theta0+(theta1+theta2)*(1-EXP(-Treasuries_01152013!DR134/la))/(Treasuries_01152013!DR134/la)-theta2*EXP(-Treasuries_01152013!DR134/la))</f>
        <v>0</v>
      </c>
      <c r="BF145" s="24">
        <f>IF(Treasuries_01152013!DS134=0,0,theta0+(theta1+theta2)*(1-EXP(-Treasuries_01152013!DS134/la))/(Treasuries_01152013!DS134/la)-theta2*EXP(-Treasuries_01152013!DS134/la))</f>
        <v>0</v>
      </c>
      <c r="BG145" s="24">
        <f>IF(Treasuries_01152013!DT134=0,0,theta0+(theta1+theta2)*(1-EXP(-Treasuries_01152013!DT134/la))/(Treasuries_01152013!DT134/la)-theta2*EXP(-Treasuries_01152013!DT134/la))</f>
        <v>0</v>
      </c>
      <c r="BH145" s="24">
        <f>IF(Treasuries_01152013!DU134=0,0,theta0+(theta1+theta2)*(1-EXP(-Treasuries_01152013!DU134/la))/(Treasuries_01152013!DU134/la)-theta2*EXP(-Treasuries_01152013!DU134/la))</f>
        <v>0</v>
      </c>
      <c r="BI145" s="24">
        <f>IF(Treasuries_01152013!DV134=0,0,theta0+(theta1+theta2)*(1-EXP(-Treasuries_01152013!DV134/la))/(Treasuries_01152013!DV134/la)-theta2*EXP(-Treasuries_01152013!DV134/la))</f>
        <v>0</v>
      </c>
      <c r="BJ145" s="24">
        <f>IF(Treasuries_01152013!DW134=0,0,theta0+(theta1+theta2)*(1-EXP(-Treasuries_01152013!DW134/la))/(Treasuries_01152013!DW134/la)-theta2*EXP(-Treasuries_01152013!DW134/la))</f>
        <v>0</v>
      </c>
      <c r="BK145" s="24">
        <f>IF(Treasuries_01152013!DX134=0,0,theta0+(theta1+theta2)*(1-EXP(-Treasuries_01152013!DX134/la))/(Treasuries_01152013!DX134/la)-theta2*EXP(-Treasuries_01152013!DX134/la))</f>
        <v>0</v>
      </c>
      <c r="BL145" s="24">
        <f>IF(Treasuries_01152013!DY134=0,0,theta0+(theta1+theta2)*(1-EXP(-Treasuries_01152013!DY134/la))/(Treasuries_01152013!DY134/la)-theta2*EXP(-Treasuries_01152013!DY134/la))</f>
        <v>0</v>
      </c>
      <c r="BM145" s="24">
        <f>IF(Treasuries_01152013!DZ134=0,0,theta0+(theta1+theta2)*(1-EXP(-Treasuries_01152013!DZ134/la))/(Treasuries_01152013!DZ134/la)-theta2*EXP(-Treasuries_01152013!DZ134/la))</f>
        <v>0</v>
      </c>
      <c r="BN145" s="24">
        <f>IF(Treasuries_01152013!EA134=0,0,theta0+(theta1+theta2)*(1-EXP(-Treasuries_01152013!EA134/la))/(Treasuries_01152013!EA134/la)-theta2*EXP(-Treasuries_01152013!EA134/la))</f>
        <v>0</v>
      </c>
      <c r="BO145" s="17" t="e">
        <f>EXP(-Treasuries_01152013!BT134*G145)</f>
        <v>#DIV/0!</v>
      </c>
      <c r="BP145" s="17" t="e">
        <f>EXP(-Treasuries_01152013!BU134*H145)</f>
        <v>#DIV/0!</v>
      </c>
      <c r="BQ145" s="17" t="e">
        <f>EXP(-Treasuries_01152013!BV134*I145)</f>
        <v>#DIV/0!</v>
      </c>
      <c r="BR145" s="17" t="e">
        <f>EXP(-Treasuries_01152013!BW134*J145)</f>
        <v>#DIV/0!</v>
      </c>
      <c r="BS145" s="17" t="e">
        <f>EXP(-Treasuries_01152013!BX134*K145)</f>
        <v>#DIV/0!</v>
      </c>
      <c r="BT145" s="17">
        <f>EXP(-Treasuries_01152013!BY134*L145)</f>
        <v>1</v>
      </c>
      <c r="BU145" s="17">
        <f>EXP(-Treasuries_01152013!BZ134*M145)</f>
        <v>1</v>
      </c>
      <c r="BV145" s="17">
        <f>EXP(-Treasuries_01152013!CA134*N145)</f>
        <v>1</v>
      </c>
      <c r="BW145" s="17">
        <f>EXP(-Treasuries_01152013!CB134*O145)</f>
        <v>1</v>
      </c>
      <c r="BX145" s="17">
        <f>EXP(-Treasuries_01152013!CC134*P145)</f>
        <v>1</v>
      </c>
      <c r="BY145" s="17">
        <f>EXP(-Treasuries_01152013!CD134*Q145)</f>
        <v>1</v>
      </c>
      <c r="BZ145" s="17">
        <f>EXP(-Treasuries_01152013!CE134*R145)</f>
        <v>1</v>
      </c>
      <c r="CA145" s="17">
        <f>EXP(-Treasuries_01152013!CF134*S145)</f>
        <v>1</v>
      </c>
      <c r="CB145" s="17">
        <f>EXP(-Treasuries_01152013!CG134*T145)</f>
        <v>1</v>
      </c>
      <c r="CC145" s="17">
        <f>EXP(-Treasuries_01152013!CH134*U145)</f>
        <v>1</v>
      </c>
      <c r="CD145" s="17">
        <f>EXP(-Treasuries_01152013!CI134*V145)</f>
        <v>1</v>
      </c>
      <c r="CE145" s="17">
        <f>EXP(-Treasuries_01152013!CJ134*W145)</f>
        <v>1</v>
      </c>
      <c r="CF145" s="17">
        <f>EXP(-Treasuries_01152013!CK134*X145)</f>
        <v>1</v>
      </c>
      <c r="CG145" s="17">
        <f>EXP(-Treasuries_01152013!CL134*Y145)</f>
        <v>1</v>
      </c>
      <c r="CH145" s="17">
        <f>EXP(-Treasuries_01152013!CM134*Z145)</f>
        <v>1</v>
      </c>
      <c r="CI145" s="17">
        <f>EXP(-Treasuries_01152013!CN134*AA145)</f>
        <v>1</v>
      </c>
      <c r="CJ145" s="17">
        <f>EXP(-Treasuries_01152013!CO134*AB145)</f>
        <v>1</v>
      </c>
      <c r="CK145" s="17">
        <f>EXP(-Treasuries_01152013!CP134*AC145)</f>
        <v>1</v>
      </c>
      <c r="CL145" s="17">
        <f>EXP(-Treasuries_01152013!CQ134*AD145)</f>
        <v>1</v>
      </c>
      <c r="CM145" s="17">
        <f>EXP(-Treasuries_01152013!CR134*AE145)</f>
        <v>1</v>
      </c>
      <c r="CN145" s="17">
        <f>EXP(-Treasuries_01152013!CS134*AF145)</f>
        <v>1</v>
      </c>
      <c r="CO145" s="17">
        <f>EXP(-Treasuries_01152013!CT134*AG145)</f>
        <v>1</v>
      </c>
      <c r="CP145" s="17">
        <f>EXP(-Treasuries_01152013!CU134*AH145)</f>
        <v>1</v>
      </c>
      <c r="CQ145" s="17">
        <f>EXP(-Treasuries_01152013!CV134*AI145)</f>
        <v>1</v>
      </c>
      <c r="CR145" s="17">
        <f>EXP(-Treasuries_01152013!CW134*AJ145)</f>
        <v>1</v>
      </c>
      <c r="CS145" s="17">
        <f>EXP(-Treasuries_01152013!CX134*AK145)</f>
        <v>1</v>
      </c>
      <c r="CT145" s="17">
        <f>EXP(-Treasuries_01152013!CY134*AL145)</f>
        <v>1</v>
      </c>
      <c r="CU145" s="17">
        <f>EXP(-Treasuries_01152013!CZ134*AM145)</f>
        <v>1</v>
      </c>
      <c r="CV145" s="17">
        <f>EXP(-Treasuries_01152013!DA134*AN145)</f>
        <v>1</v>
      </c>
      <c r="CW145" s="17">
        <f>EXP(-Treasuries_01152013!DB134*AO145)</f>
        <v>1</v>
      </c>
      <c r="CX145" s="17">
        <f>EXP(-Treasuries_01152013!DC134*AP145)</f>
        <v>1</v>
      </c>
      <c r="CY145" s="17">
        <f>EXP(-Treasuries_01152013!DD134*AQ145)</f>
        <v>1</v>
      </c>
      <c r="CZ145" s="17">
        <f>EXP(-Treasuries_01152013!DE134*AR145)</f>
        <v>1</v>
      </c>
      <c r="DA145" s="17">
        <f>EXP(-Treasuries_01152013!DF134*AS145)</f>
        <v>1</v>
      </c>
      <c r="DB145" s="17">
        <f>EXP(-Treasuries_01152013!DG134*AT145)</f>
        <v>1</v>
      </c>
      <c r="DC145" s="17">
        <f>EXP(-Treasuries_01152013!DH134*AU145)</f>
        <v>1</v>
      </c>
      <c r="DD145" s="17">
        <f>EXP(-Treasuries_01152013!DI134*AV145)</f>
        <v>1</v>
      </c>
      <c r="DE145" s="17">
        <f>EXP(-Treasuries_01152013!DJ134*AW145)</f>
        <v>1</v>
      </c>
      <c r="DF145" s="17">
        <f>EXP(-Treasuries_01152013!DK134*AX145)</f>
        <v>1</v>
      </c>
      <c r="DG145" s="17">
        <f>EXP(-Treasuries_01152013!DL134*AY145)</f>
        <v>1</v>
      </c>
      <c r="DH145" s="17">
        <f>EXP(-Treasuries_01152013!DM134*AZ145)</f>
        <v>1</v>
      </c>
      <c r="DI145" s="17">
        <f>EXP(-Treasuries_01152013!DN134*BA145)</f>
        <v>1</v>
      </c>
      <c r="DJ145" s="17">
        <f>EXP(-Treasuries_01152013!DO134*BB145)</f>
        <v>1</v>
      </c>
      <c r="DK145" s="17">
        <f>EXP(-Treasuries_01152013!DP134*BC145)</f>
        <v>1</v>
      </c>
      <c r="DL145" s="17">
        <f>EXP(-Treasuries_01152013!DQ134*BD145)</f>
        <v>1</v>
      </c>
      <c r="DM145" s="17">
        <f>EXP(-Treasuries_01152013!DR134*BE145)</f>
        <v>1</v>
      </c>
      <c r="DN145" s="17">
        <f>EXP(-Treasuries_01152013!DS134*BF145)</f>
        <v>1</v>
      </c>
      <c r="DO145" s="17">
        <f>EXP(-Treasuries_01152013!DT134*BG145)</f>
        <v>1</v>
      </c>
      <c r="DP145" s="17">
        <f>EXP(-Treasuries_01152013!DU134*BH145)</f>
        <v>1</v>
      </c>
      <c r="DQ145" s="17">
        <f>EXP(-Treasuries_01152013!DV134*BI145)</f>
        <v>1</v>
      </c>
      <c r="DR145" s="17">
        <f>EXP(-Treasuries_01152013!DW134*BJ145)</f>
        <v>1</v>
      </c>
      <c r="DS145" s="17">
        <f>EXP(-Treasuries_01152013!DX134*BK145)</f>
        <v>1</v>
      </c>
      <c r="DT145" s="17">
        <f>EXP(-Treasuries_01152013!DY134*BL145)</f>
        <v>1</v>
      </c>
      <c r="DU145" s="17">
        <f>EXP(-Treasuries_01152013!DZ134*BM145)</f>
        <v>1</v>
      </c>
      <c r="DV145" s="17">
        <f>EXP(-Treasuries_01152013!EA134*BN145)</f>
        <v>1</v>
      </c>
      <c r="DW145" s="8" t="e">
        <f>SUMPRODUCT(BO145:DV145,Treasuries_01152013!K134:BR134)</f>
        <v>#DIV/0!</v>
      </c>
      <c r="DX145" s="11" t="e">
        <f t="shared" si="7"/>
        <v>#DIV/0!</v>
      </c>
    </row>
    <row r="146" spans="2:128">
      <c r="B146" s="10">
        <f>Treasuries_01152013!C135</f>
        <v>0.25</v>
      </c>
      <c r="C146" s="10">
        <f>Treasuries_01152013!E135</f>
        <v>99.84375</v>
      </c>
      <c r="D146" s="10">
        <f>Treasuries_01152013!F135</f>
        <v>99.859375</v>
      </c>
      <c r="E146" s="8">
        <f>Treasuries_01152013!H135</f>
        <v>2.5</v>
      </c>
      <c r="F146" s="8">
        <f t="shared" si="8"/>
        <v>99.8515625</v>
      </c>
      <c r="G146" s="24" t="e">
        <f>IF(Treasuries_01152013!BT135=0,0,theta0+(theta1+theta2)*(1-EXP(-Treasuries_01152013!BT135/la))/(Treasuries_01152013!BT135/la)-theta2*EXP(-Treasuries_01152013!BT135/la))</f>
        <v>#DIV/0!</v>
      </c>
      <c r="H146" s="24" t="e">
        <f>IF(Treasuries_01152013!BU135=0,0,theta0+(theta1+theta2)*(1-EXP(-Treasuries_01152013!BU135/la))/(Treasuries_01152013!BU135/la)-theta2*EXP(-Treasuries_01152013!BU135/la))</f>
        <v>#DIV/0!</v>
      </c>
      <c r="I146" s="24" t="e">
        <f>IF(Treasuries_01152013!BV135=0,0,theta0+(theta1+theta2)*(1-EXP(-Treasuries_01152013!BV135/la))/(Treasuries_01152013!BV135/la)-theta2*EXP(-Treasuries_01152013!BV135/la))</f>
        <v>#DIV/0!</v>
      </c>
      <c r="J146" s="24" t="e">
        <f>IF(Treasuries_01152013!BW135=0,0,theta0+(theta1+theta2)*(1-EXP(-Treasuries_01152013!BW135/la))/(Treasuries_01152013!BW135/la)-theta2*EXP(-Treasuries_01152013!BW135/la))</f>
        <v>#DIV/0!</v>
      </c>
      <c r="K146" s="24" t="e">
        <f>IF(Treasuries_01152013!BX135=0,0,theta0+(theta1+theta2)*(1-EXP(-Treasuries_01152013!BX135/la))/(Treasuries_01152013!BX135/la)-theta2*EXP(-Treasuries_01152013!BX135/la))</f>
        <v>#DIV/0!</v>
      </c>
      <c r="L146" s="24">
        <f>IF(Treasuries_01152013!BY135=0,0,theta0+(theta1+theta2)*(1-EXP(-Treasuries_01152013!BY135/la))/(Treasuries_01152013!BY135/la)-theta2*EXP(-Treasuries_01152013!BY135/la))</f>
        <v>0</v>
      </c>
      <c r="M146" s="24">
        <f>IF(Treasuries_01152013!BZ135=0,0,theta0+(theta1+theta2)*(1-EXP(-Treasuries_01152013!BZ135/la))/(Treasuries_01152013!BZ135/la)-theta2*EXP(-Treasuries_01152013!BZ135/la))</f>
        <v>0</v>
      </c>
      <c r="N146" s="24">
        <f>IF(Treasuries_01152013!CA135=0,0,theta0+(theta1+theta2)*(1-EXP(-Treasuries_01152013!CA135/la))/(Treasuries_01152013!CA135/la)-theta2*EXP(-Treasuries_01152013!CA135/la))</f>
        <v>0</v>
      </c>
      <c r="O146" s="24">
        <f>IF(Treasuries_01152013!CB135=0,0,theta0+(theta1+theta2)*(1-EXP(-Treasuries_01152013!CB135/la))/(Treasuries_01152013!CB135/la)-theta2*EXP(-Treasuries_01152013!CB135/la))</f>
        <v>0</v>
      </c>
      <c r="P146" s="24">
        <f>IF(Treasuries_01152013!CC135=0,0,theta0+(theta1+theta2)*(1-EXP(-Treasuries_01152013!CC135/la))/(Treasuries_01152013!CC135/la)-theta2*EXP(-Treasuries_01152013!CC135/la))</f>
        <v>0</v>
      </c>
      <c r="Q146" s="24">
        <f>IF(Treasuries_01152013!CD135=0,0,theta0+(theta1+theta2)*(1-EXP(-Treasuries_01152013!CD135/la))/(Treasuries_01152013!CD135/la)-theta2*EXP(-Treasuries_01152013!CD135/la))</f>
        <v>0</v>
      </c>
      <c r="R146" s="24">
        <f>IF(Treasuries_01152013!CE135=0,0,theta0+(theta1+theta2)*(1-EXP(-Treasuries_01152013!CE135/la))/(Treasuries_01152013!CE135/la)-theta2*EXP(-Treasuries_01152013!CE135/la))</f>
        <v>0</v>
      </c>
      <c r="S146" s="24">
        <f>IF(Treasuries_01152013!CF135=0,0,theta0+(theta1+theta2)*(1-EXP(-Treasuries_01152013!CF135/la))/(Treasuries_01152013!CF135/la)-theta2*EXP(-Treasuries_01152013!CF135/la))</f>
        <v>0</v>
      </c>
      <c r="T146" s="24">
        <f>IF(Treasuries_01152013!CG135=0,0,theta0+(theta1+theta2)*(1-EXP(-Treasuries_01152013!CG135/la))/(Treasuries_01152013!CG135/la)-theta2*EXP(-Treasuries_01152013!CG135/la))</f>
        <v>0</v>
      </c>
      <c r="U146" s="24">
        <f>IF(Treasuries_01152013!CH135=0,0,theta0+(theta1+theta2)*(1-EXP(-Treasuries_01152013!CH135/la))/(Treasuries_01152013!CH135/la)-theta2*EXP(-Treasuries_01152013!CH135/la))</f>
        <v>0</v>
      </c>
      <c r="V146" s="24">
        <f>IF(Treasuries_01152013!CI135=0,0,theta0+(theta1+theta2)*(1-EXP(-Treasuries_01152013!CI135/la))/(Treasuries_01152013!CI135/la)-theta2*EXP(-Treasuries_01152013!CI135/la))</f>
        <v>0</v>
      </c>
      <c r="W146" s="24">
        <f>IF(Treasuries_01152013!CJ135=0,0,theta0+(theta1+theta2)*(1-EXP(-Treasuries_01152013!CJ135/la))/(Treasuries_01152013!CJ135/la)-theta2*EXP(-Treasuries_01152013!CJ135/la))</f>
        <v>0</v>
      </c>
      <c r="X146" s="24">
        <f>IF(Treasuries_01152013!CK135=0,0,theta0+(theta1+theta2)*(1-EXP(-Treasuries_01152013!CK135/la))/(Treasuries_01152013!CK135/la)-theta2*EXP(-Treasuries_01152013!CK135/la))</f>
        <v>0</v>
      </c>
      <c r="Y146" s="24">
        <f>IF(Treasuries_01152013!CL135=0,0,theta0+(theta1+theta2)*(1-EXP(-Treasuries_01152013!CL135/la))/(Treasuries_01152013!CL135/la)-theta2*EXP(-Treasuries_01152013!CL135/la))</f>
        <v>0</v>
      </c>
      <c r="Z146" s="24">
        <f>IF(Treasuries_01152013!CM135=0,0,theta0+(theta1+theta2)*(1-EXP(-Treasuries_01152013!CM135/la))/(Treasuries_01152013!CM135/la)-theta2*EXP(-Treasuries_01152013!CM135/la))</f>
        <v>0</v>
      </c>
      <c r="AA146" s="24">
        <f>IF(Treasuries_01152013!CN135=0,0,theta0+(theta1+theta2)*(1-EXP(-Treasuries_01152013!CN135/la))/(Treasuries_01152013!CN135/la)-theta2*EXP(-Treasuries_01152013!CN135/la))</f>
        <v>0</v>
      </c>
      <c r="AB146" s="24">
        <f>IF(Treasuries_01152013!CO135=0,0,theta0+(theta1+theta2)*(1-EXP(-Treasuries_01152013!CO135/la))/(Treasuries_01152013!CO135/la)-theta2*EXP(-Treasuries_01152013!CO135/la))</f>
        <v>0</v>
      </c>
      <c r="AC146" s="24">
        <f>IF(Treasuries_01152013!CP135=0,0,theta0+(theta1+theta2)*(1-EXP(-Treasuries_01152013!CP135/la))/(Treasuries_01152013!CP135/la)-theta2*EXP(-Treasuries_01152013!CP135/la))</f>
        <v>0</v>
      </c>
      <c r="AD146" s="24">
        <f>IF(Treasuries_01152013!CQ135=0,0,theta0+(theta1+theta2)*(1-EXP(-Treasuries_01152013!CQ135/la))/(Treasuries_01152013!CQ135/la)-theta2*EXP(-Treasuries_01152013!CQ135/la))</f>
        <v>0</v>
      </c>
      <c r="AE146" s="24">
        <f>IF(Treasuries_01152013!CR135=0,0,theta0+(theta1+theta2)*(1-EXP(-Treasuries_01152013!CR135/la))/(Treasuries_01152013!CR135/la)-theta2*EXP(-Treasuries_01152013!CR135/la))</f>
        <v>0</v>
      </c>
      <c r="AF146" s="24">
        <f>IF(Treasuries_01152013!CS135=0,0,theta0+(theta1+theta2)*(1-EXP(-Treasuries_01152013!CS135/la))/(Treasuries_01152013!CS135/la)-theta2*EXP(-Treasuries_01152013!CS135/la))</f>
        <v>0</v>
      </c>
      <c r="AG146" s="24">
        <f>IF(Treasuries_01152013!CT135=0,0,theta0+(theta1+theta2)*(1-EXP(-Treasuries_01152013!CT135/la))/(Treasuries_01152013!CT135/la)-theta2*EXP(-Treasuries_01152013!CT135/la))</f>
        <v>0</v>
      </c>
      <c r="AH146" s="24">
        <f>IF(Treasuries_01152013!CU135=0,0,theta0+(theta1+theta2)*(1-EXP(-Treasuries_01152013!CU135/la))/(Treasuries_01152013!CU135/la)-theta2*EXP(-Treasuries_01152013!CU135/la))</f>
        <v>0</v>
      </c>
      <c r="AI146" s="24">
        <f>IF(Treasuries_01152013!CV135=0,0,theta0+(theta1+theta2)*(1-EXP(-Treasuries_01152013!CV135/la))/(Treasuries_01152013!CV135/la)-theta2*EXP(-Treasuries_01152013!CV135/la))</f>
        <v>0</v>
      </c>
      <c r="AJ146" s="24">
        <f>IF(Treasuries_01152013!CW135=0,0,theta0+(theta1+theta2)*(1-EXP(-Treasuries_01152013!CW135/la))/(Treasuries_01152013!CW135/la)-theta2*EXP(-Treasuries_01152013!CW135/la))</f>
        <v>0</v>
      </c>
      <c r="AK146" s="24">
        <f>IF(Treasuries_01152013!CX135=0,0,theta0+(theta1+theta2)*(1-EXP(-Treasuries_01152013!CX135/la))/(Treasuries_01152013!CX135/la)-theta2*EXP(-Treasuries_01152013!CX135/la))</f>
        <v>0</v>
      </c>
      <c r="AL146" s="24">
        <f>IF(Treasuries_01152013!CY135=0,0,theta0+(theta1+theta2)*(1-EXP(-Treasuries_01152013!CY135/la))/(Treasuries_01152013!CY135/la)-theta2*EXP(-Treasuries_01152013!CY135/la))</f>
        <v>0</v>
      </c>
      <c r="AM146" s="24">
        <f>IF(Treasuries_01152013!CZ135=0,0,theta0+(theta1+theta2)*(1-EXP(-Treasuries_01152013!CZ135/la))/(Treasuries_01152013!CZ135/la)-theta2*EXP(-Treasuries_01152013!CZ135/la))</f>
        <v>0</v>
      </c>
      <c r="AN146" s="24">
        <f>IF(Treasuries_01152013!DA135=0,0,theta0+(theta1+theta2)*(1-EXP(-Treasuries_01152013!DA135/la))/(Treasuries_01152013!DA135/la)-theta2*EXP(-Treasuries_01152013!DA135/la))</f>
        <v>0</v>
      </c>
      <c r="AO146" s="24">
        <f>IF(Treasuries_01152013!DB135=0,0,theta0+(theta1+theta2)*(1-EXP(-Treasuries_01152013!DB135/la))/(Treasuries_01152013!DB135/la)-theta2*EXP(-Treasuries_01152013!DB135/la))</f>
        <v>0</v>
      </c>
      <c r="AP146" s="24">
        <f>IF(Treasuries_01152013!DC135=0,0,theta0+(theta1+theta2)*(1-EXP(-Treasuries_01152013!DC135/la))/(Treasuries_01152013!DC135/la)-theta2*EXP(-Treasuries_01152013!DC135/la))</f>
        <v>0</v>
      </c>
      <c r="AQ146" s="24">
        <f>IF(Treasuries_01152013!DD135=0,0,theta0+(theta1+theta2)*(1-EXP(-Treasuries_01152013!DD135/la))/(Treasuries_01152013!DD135/la)-theta2*EXP(-Treasuries_01152013!DD135/la))</f>
        <v>0</v>
      </c>
      <c r="AR146" s="24">
        <f>IF(Treasuries_01152013!DE135=0,0,theta0+(theta1+theta2)*(1-EXP(-Treasuries_01152013!DE135/la))/(Treasuries_01152013!DE135/la)-theta2*EXP(-Treasuries_01152013!DE135/la))</f>
        <v>0</v>
      </c>
      <c r="AS146" s="24">
        <f>IF(Treasuries_01152013!DF135=0,0,theta0+(theta1+theta2)*(1-EXP(-Treasuries_01152013!DF135/la))/(Treasuries_01152013!DF135/la)-theta2*EXP(-Treasuries_01152013!DF135/la))</f>
        <v>0</v>
      </c>
      <c r="AT146" s="24">
        <f>IF(Treasuries_01152013!DG135=0,0,theta0+(theta1+theta2)*(1-EXP(-Treasuries_01152013!DG135/la))/(Treasuries_01152013!DG135/la)-theta2*EXP(-Treasuries_01152013!DG135/la))</f>
        <v>0</v>
      </c>
      <c r="AU146" s="24">
        <f>IF(Treasuries_01152013!DH135=0,0,theta0+(theta1+theta2)*(1-EXP(-Treasuries_01152013!DH135/la))/(Treasuries_01152013!DH135/la)-theta2*EXP(-Treasuries_01152013!DH135/la))</f>
        <v>0</v>
      </c>
      <c r="AV146" s="24">
        <f>IF(Treasuries_01152013!DI135=0,0,theta0+(theta1+theta2)*(1-EXP(-Treasuries_01152013!DI135/la))/(Treasuries_01152013!DI135/la)-theta2*EXP(-Treasuries_01152013!DI135/la))</f>
        <v>0</v>
      </c>
      <c r="AW146" s="24">
        <f>IF(Treasuries_01152013!DJ135=0,0,theta0+(theta1+theta2)*(1-EXP(-Treasuries_01152013!DJ135/la))/(Treasuries_01152013!DJ135/la)-theta2*EXP(-Treasuries_01152013!DJ135/la))</f>
        <v>0</v>
      </c>
      <c r="AX146" s="24">
        <f>IF(Treasuries_01152013!DK135=0,0,theta0+(theta1+theta2)*(1-EXP(-Treasuries_01152013!DK135/la))/(Treasuries_01152013!DK135/la)-theta2*EXP(-Treasuries_01152013!DK135/la))</f>
        <v>0</v>
      </c>
      <c r="AY146" s="24">
        <f>IF(Treasuries_01152013!DL135=0,0,theta0+(theta1+theta2)*(1-EXP(-Treasuries_01152013!DL135/la))/(Treasuries_01152013!DL135/la)-theta2*EXP(-Treasuries_01152013!DL135/la))</f>
        <v>0</v>
      </c>
      <c r="AZ146" s="24">
        <f>IF(Treasuries_01152013!DM135=0,0,theta0+(theta1+theta2)*(1-EXP(-Treasuries_01152013!DM135/la))/(Treasuries_01152013!DM135/la)-theta2*EXP(-Treasuries_01152013!DM135/la))</f>
        <v>0</v>
      </c>
      <c r="BA146" s="24">
        <f>IF(Treasuries_01152013!DN135=0,0,theta0+(theta1+theta2)*(1-EXP(-Treasuries_01152013!DN135/la))/(Treasuries_01152013!DN135/la)-theta2*EXP(-Treasuries_01152013!DN135/la))</f>
        <v>0</v>
      </c>
      <c r="BB146" s="24">
        <f>IF(Treasuries_01152013!DO135=0,0,theta0+(theta1+theta2)*(1-EXP(-Treasuries_01152013!DO135/la))/(Treasuries_01152013!DO135/la)-theta2*EXP(-Treasuries_01152013!DO135/la))</f>
        <v>0</v>
      </c>
      <c r="BC146" s="24">
        <f>IF(Treasuries_01152013!DP135=0,0,theta0+(theta1+theta2)*(1-EXP(-Treasuries_01152013!DP135/la))/(Treasuries_01152013!DP135/la)-theta2*EXP(-Treasuries_01152013!DP135/la))</f>
        <v>0</v>
      </c>
      <c r="BD146" s="24">
        <f>IF(Treasuries_01152013!DQ135=0,0,theta0+(theta1+theta2)*(1-EXP(-Treasuries_01152013!DQ135/la))/(Treasuries_01152013!DQ135/la)-theta2*EXP(-Treasuries_01152013!DQ135/la))</f>
        <v>0</v>
      </c>
      <c r="BE146" s="24">
        <f>IF(Treasuries_01152013!DR135=0,0,theta0+(theta1+theta2)*(1-EXP(-Treasuries_01152013!DR135/la))/(Treasuries_01152013!DR135/la)-theta2*EXP(-Treasuries_01152013!DR135/la))</f>
        <v>0</v>
      </c>
      <c r="BF146" s="24">
        <f>IF(Treasuries_01152013!DS135=0,0,theta0+(theta1+theta2)*(1-EXP(-Treasuries_01152013!DS135/la))/(Treasuries_01152013!DS135/la)-theta2*EXP(-Treasuries_01152013!DS135/la))</f>
        <v>0</v>
      </c>
      <c r="BG146" s="24">
        <f>IF(Treasuries_01152013!DT135=0,0,theta0+(theta1+theta2)*(1-EXP(-Treasuries_01152013!DT135/la))/(Treasuries_01152013!DT135/la)-theta2*EXP(-Treasuries_01152013!DT135/la))</f>
        <v>0</v>
      </c>
      <c r="BH146" s="24">
        <f>IF(Treasuries_01152013!DU135=0,0,theta0+(theta1+theta2)*(1-EXP(-Treasuries_01152013!DU135/la))/(Treasuries_01152013!DU135/la)-theta2*EXP(-Treasuries_01152013!DU135/la))</f>
        <v>0</v>
      </c>
      <c r="BI146" s="24">
        <f>IF(Treasuries_01152013!DV135=0,0,theta0+(theta1+theta2)*(1-EXP(-Treasuries_01152013!DV135/la))/(Treasuries_01152013!DV135/la)-theta2*EXP(-Treasuries_01152013!DV135/la))</f>
        <v>0</v>
      </c>
      <c r="BJ146" s="24">
        <f>IF(Treasuries_01152013!DW135=0,0,theta0+(theta1+theta2)*(1-EXP(-Treasuries_01152013!DW135/la))/(Treasuries_01152013!DW135/la)-theta2*EXP(-Treasuries_01152013!DW135/la))</f>
        <v>0</v>
      </c>
      <c r="BK146" s="24">
        <f>IF(Treasuries_01152013!DX135=0,0,theta0+(theta1+theta2)*(1-EXP(-Treasuries_01152013!DX135/la))/(Treasuries_01152013!DX135/la)-theta2*EXP(-Treasuries_01152013!DX135/la))</f>
        <v>0</v>
      </c>
      <c r="BL146" s="24">
        <f>IF(Treasuries_01152013!DY135=0,0,theta0+(theta1+theta2)*(1-EXP(-Treasuries_01152013!DY135/la))/(Treasuries_01152013!DY135/la)-theta2*EXP(-Treasuries_01152013!DY135/la))</f>
        <v>0</v>
      </c>
      <c r="BM146" s="24">
        <f>IF(Treasuries_01152013!DZ135=0,0,theta0+(theta1+theta2)*(1-EXP(-Treasuries_01152013!DZ135/la))/(Treasuries_01152013!DZ135/la)-theta2*EXP(-Treasuries_01152013!DZ135/la))</f>
        <v>0</v>
      </c>
      <c r="BN146" s="24">
        <f>IF(Treasuries_01152013!EA135=0,0,theta0+(theta1+theta2)*(1-EXP(-Treasuries_01152013!EA135/la))/(Treasuries_01152013!EA135/la)-theta2*EXP(-Treasuries_01152013!EA135/la))</f>
        <v>0</v>
      </c>
      <c r="BO146" s="17" t="e">
        <f>EXP(-Treasuries_01152013!BT135*G146)</f>
        <v>#DIV/0!</v>
      </c>
      <c r="BP146" s="17" t="e">
        <f>EXP(-Treasuries_01152013!BU135*H146)</f>
        <v>#DIV/0!</v>
      </c>
      <c r="BQ146" s="17" t="e">
        <f>EXP(-Treasuries_01152013!BV135*I146)</f>
        <v>#DIV/0!</v>
      </c>
      <c r="BR146" s="17" t="e">
        <f>EXP(-Treasuries_01152013!BW135*J146)</f>
        <v>#DIV/0!</v>
      </c>
      <c r="BS146" s="17" t="e">
        <f>EXP(-Treasuries_01152013!BX135*K146)</f>
        <v>#DIV/0!</v>
      </c>
      <c r="BT146" s="17">
        <f>EXP(-Treasuries_01152013!BY135*L146)</f>
        <v>1</v>
      </c>
      <c r="BU146" s="17">
        <f>EXP(-Treasuries_01152013!BZ135*M146)</f>
        <v>1</v>
      </c>
      <c r="BV146" s="17">
        <f>EXP(-Treasuries_01152013!CA135*N146)</f>
        <v>1</v>
      </c>
      <c r="BW146" s="17">
        <f>EXP(-Treasuries_01152013!CB135*O146)</f>
        <v>1</v>
      </c>
      <c r="BX146" s="17">
        <f>EXP(-Treasuries_01152013!CC135*P146)</f>
        <v>1</v>
      </c>
      <c r="BY146" s="17">
        <f>EXP(-Treasuries_01152013!CD135*Q146)</f>
        <v>1</v>
      </c>
      <c r="BZ146" s="17">
        <f>EXP(-Treasuries_01152013!CE135*R146)</f>
        <v>1</v>
      </c>
      <c r="CA146" s="17">
        <f>EXP(-Treasuries_01152013!CF135*S146)</f>
        <v>1</v>
      </c>
      <c r="CB146" s="17">
        <f>EXP(-Treasuries_01152013!CG135*T146)</f>
        <v>1</v>
      </c>
      <c r="CC146" s="17">
        <f>EXP(-Treasuries_01152013!CH135*U146)</f>
        <v>1</v>
      </c>
      <c r="CD146" s="17">
        <f>EXP(-Treasuries_01152013!CI135*V146)</f>
        <v>1</v>
      </c>
      <c r="CE146" s="17">
        <f>EXP(-Treasuries_01152013!CJ135*W146)</f>
        <v>1</v>
      </c>
      <c r="CF146" s="17">
        <f>EXP(-Treasuries_01152013!CK135*X146)</f>
        <v>1</v>
      </c>
      <c r="CG146" s="17">
        <f>EXP(-Treasuries_01152013!CL135*Y146)</f>
        <v>1</v>
      </c>
      <c r="CH146" s="17">
        <f>EXP(-Treasuries_01152013!CM135*Z146)</f>
        <v>1</v>
      </c>
      <c r="CI146" s="17">
        <f>EXP(-Treasuries_01152013!CN135*AA146)</f>
        <v>1</v>
      </c>
      <c r="CJ146" s="17">
        <f>EXP(-Treasuries_01152013!CO135*AB146)</f>
        <v>1</v>
      </c>
      <c r="CK146" s="17">
        <f>EXP(-Treasuries_01152013!CP135*AC146)</f>
        <v>1</v>
      </c>
      <c r="CL146" s="17">
        <f>EXP(-Treasuries_01152013!CQ135*AD146)</f>
        <v>1</v>
      </c>
      <c r="CM146" s="17">
        <f>EXP(-Treasuries_01152013!CR135*AE146)</f>
        <v>1</v>
      </c>
      <c r="CN146" s="17">
        <f>EXP(-Treasuries_01152013!CS135*AF146)</f>
        <v>1</v>
      </c>
      <c r="CO146" s="17">
        <f>EXP(-Treasuries_01152013!CT135*AG146)</f>
        <v>1</v>
      </c>
      <c r="CP146" s="17">
        <f>EXP(-Treasuries_01152013!CU135*AH146)</f>
        <v>1</v>
      </c>
      <c r="CQ146" s="17">
        <f>EXP(-Treasuries_01152013!CV135*AI146)</f>
        <v>1</v>
      </c>
      <c r="CR146" s="17">
        <f>EXP(-Treasuries_01152013!CW135*AJ146)</f>
        <v>1</v>
      </c>
      <c r="CS146" s="17">
        <f>EXP(-Treasuries_01152013!CX135*AK146)</f>
        <v>1</v>
      </c>
      <c r="CT146" s="17">
        <f>EXP(-Treasuries_01152013!CY135*AL146)</f>
        <v>1</v>
      </c>
      <c r="CU146" s="17">
        <f>EXP(-Treasuries_01152013!CZ135*AM146)</f>
        <v>1</v>
      </c>
      <c r="CV146" s="17">
        <f>EXP(-Treasuries_01152013!DA135*AN146)</f>
        <v>1</v>
      </c>
      <c r="CW146" s="17">
        <f>EXP(-Treasuries_01152013!DB135*AO146)</f>
        <v>1</v>
      </c>
      <c r="CX146" s="17">
        <f>EXP(-Treasuries_01152013!DC135*AP146)</f>
        <v>1</v>
      </c>
      <c r="CY146" s="17">
        <f>EXP(-Treasuries_01152013!DD135*AQ146)</f>
        <v>1</v>
      </c>
      <c r="CZ146" s="17">
        <f>EXP(-Treasuries_01152013!DE135*AR146)</f>
        <v>1</v>
      </c>
      <c r="DA146" s="17">
        <f>EXP(-Treasuries_01152013!DF135*AS146)</f>
        <v>1</v>
      </c>
      <c r="DB146" s="17">
        <f>EXP(-Treasuries_01152013!DG135*AT146)</f>
        <v>1</v>
      </c>
      <c r="DC146" s="17">
        <f>EXP(-Treasuries_01152013!DH135*AU146)</f>
        <v>1</v>
      </c>
      <c r="DD146" s="17">
        <f>EXP(-Treasuries_01152013!DI135*AV146)</f>
        <v>1</v>
      </c>
      <c r="DE146" s="17">
        <f>EXP(-Treasuries_01152013!DJ135*AW146)</f>
        <v>1</v>
      </c>
      <c r="DF146" s="17">
        <f>EXP(-Treasuries_01152013!DK135*AX146)</f>
        <v>1</v>
      </c>
      <c r="DG146" s="17">
        <f>EXP(-Treasuries_01152013!DL135*AY146)</f>
        <v>1</v>
      </c>
      <c r="DH146" s="17">
        <f>EXP(-Treasuries_01152013!DM135*AZ146)</f>
        <v>1</v>
      </c>
      <c r="DI146" s="17">
        <f>EXP(-Treasuries_01152013!DN135*BA146)</f>
        <v>1</v>
      </c>
      <c r="DJ146" s="17">
        <f>EXP(-Treasuries_01152013!DO135*BB146)</f>
        <v>1</v>
      </c>
      <c r="DK146" s="17">
        <f>EXP(-Treasuries_01152013!DP135*BC146)</f>
        <v>1</v>
      </c>
      <c r="DL146" s="17">
        <f>EXP(-Treasuries_01152013!DQ135*BD146)</f>
        <v>1</v>
      </c>
      <c r="DM146" s="17">
        <f>EXP(-Treasuries_01152013!DR135*BE146)</f>
        <v>1</v>
      </c>
      <c r="DN146" s="17">
        <f>EXP(-Treasuries_01152013!DS135*BF146)</f>
        <v>1</v>
      </c>
      <c r="DO146" s="17">
        <f>EXP(-Treasuries_01152013!DT135*BG146)</f>
        <v>1</v>
      </c>
      <c r="DP146" s="17">
        <f>EXP(-Treasuries_01152013!DU135*BH146)</f>
        <v>1</v>
      </c>
      <c r="DQ146" s="17">
        <f>EXP(-Treasuries_01152013!DV135*BI146)</f>
        <v>1</v>
      </c>
      <c r="DR146" s="17">
        <f>EXP(-Treasuries_01152013!DW135*BJ146)</f>
        <v>1</v>
      </c>
      <c r="DS146" s="17">
        <f>EXP(-Treasuries_01152013!DX135*BK146)</f>
        <v>1</v>
      </c>
      <c r="DT146" s="17">
        <f>EXP(-Treasuries_01152013!DY135*BL146)</f>
        <v>1</v>
      </c>
      <c r="DU146" s="17">
        <f>EXP(-Treasuries_01152013!DZ135*BM146)</f>
        <v>1</v>
      </c>
      <c r="DV146" s="17">
        <f>EXP(-Treasuries_01152013!EA135*BN146)</f>
        <v>1</v>
      </c>
      <c r="DW146" s="8" t="e">
        <f>SUMPRODUCT(BO146:DV146,Treasuries_01152013!K135:BR135)</f>
        <v>#DIV/0!</v>
      </c>
      <c r="DX146" s="11" t="e">
        <f t="shared" si="7"/>
        <v>#DIV/0!</v>
      </c>
    </row>
    <row r="147" spans="2:128">
      <c r="B147" s="10">
        <f>Treasuries_01152013!C136</f>
        <v>1.75</v>
      </c>
      <c r="C147" s="10">
        <f>Treasuries_01152013!E136</f>
        <v>103.617188</v>
      </c>
      <c r="D147" s="10">
        <f>Treasuries_01152013!F136</f>
        <v>103.625</v>
      </c>
      <c r="E147" s="8">
        <f>Treasuries_01152013!H136</f>
        <v>2.5444444444444443</v>
      </c>
      <c r="F147" s="8">
        <f t="shared" si="8"/>
        <v>103.621094</v>
      </c>
      <c r="G147" s="24" t="e">
        <f>IF(Treasuries_01152013!BT136=0,0,theta0+(theta1+theta2)*(1-EXP(-Treasuries_01152013!BT136/la))/(Treasuries_01152013!BT136/la)-theta2*EXP(-Treasuries_01152013!BT136/la))</f>
        <v>#DIV/0!</v>
      </c>
      <c r="H147" s="24" t="e">
        <f>IF(Treasuries_01152013!BU136=0,0,theta0+(theta1+theta2)*(1-EXP(-Treasuries_01152013!BU136/la))/(Treasuries_01152013!BU136/la)-theta2*EXP(-Treasuries_01152013!BU136/la))</f>
        <v>#DIV/0!</v>
      </c>
      <c r="I147" s="24" t="e">
        <f>IF(Treasuries_01152013!BV136=0,0,theta0+(theta1+theta2)*(1-EXP(-Treasuries_01152013!BV136/la))/(Treasuries_01152013!BV136/la)-theta2*EXP(-Treasuries_01152013!BV136/la))</f>
        <v>#DIV/0!</v>
      </c>
      <c r="J147" s="24" t="e">
        <f>IF(Treasuries_01152013!BW136=0,0,theta0+(theta1+theta2)*(1-EXP(-Treasuries_01152013!BW136/la))/(Treasuries_01152013!BW136/la)-theta2*EXP(-Treasuries_01152013!BW136/la))</f>
        <v>#DIV/0!</v>
      </c>
      <c r="K147" s="24" t="e">
        <f>IF(Treasuries_01152013!BX136=0,0,theta0+(theta1+theta2)*(1-EXP(-Treasuries_01152013!BX136/la))/(Treasuries_01152013!BX136/la)-theta2*EXP(-Treasuries_01152013!BX136/la))</f>
        <v>#DIV/0!</v>
      </c>
      <c r="L147" s="24" t="e">
        <f>IF(Treasuries_01152013!BY136=0,0,theta0+(theta1+theta2)*(1-EXP(-Treasuries_01152013!BY136/la))/(Treasuries_01152013!BY136/la)-theta2*EXP(-Treasuries_01152013!BY136/la))</f>
        <v>#DIV/0!</v>
      </c>
      <c r="M147" s="24">
        <f>IF(Treasuries_01152013!BZ136=0,0,theta0+(theta1+theta2)*(1-EXP(-Treasuries_01152013!BZ136/la))/(Treasuries_01152013!BZ136/la)-theta2*EXP(-Treasuries_01152013!BZ136/la))</f>
        <v>0</v>
      </c>
      <c r="N147" s="24">
        <f>IF(Treasuries_01152013!CA136=0,0,theta0+(theta1+theta2)*(1-EXP(-Treasuries_01152013!CA136/la))/(Treasuries_01152013!CA136/la)-theta2*EXP(-Treasuries_01152013!CA136/la))</f>
        <v>0</v>
      </c>
      <c r="O147" s="24">
        <f>IF(Treasuries_01152013!CB136=0,0,theta0+(theta1+theta2)*(1-EXP(-Treasuries_01152013!CB136/la))/(Treasuries_01152013!CB136/la)-theta2*EXP(-Treasuries_01152013!CB136/la))</f>
        <v>0</v>
      </c>
      <c r="P147" s="24">
        <f>IF(Treasuries_01152013!CC136=0,0,theta0+(theta1+theta2)*(1-EXP(-Treasuries_01152013!CC136/la))/(Treasuries_01152013!CC136/la)-theta2*EXP(-Treasuries_01152013!CC136/la))</f>
        <v>0</v>
      </c>
      <c r="Q147" s="24">
        <f>IF(Treasuries_01152013!CD136=0,0,theta0+(theta1+theta2)*(1-EXP(-Treasuries_01152013!CD136/la))/(Treasuries_01152013!CD136/la)-theta2*EXP(-Treasuries_01152013!CD136/la))</f>
        <v>0</v>
      </c>
      <c r="R147" s="24">
        <f>IF(Treasuries_01152013!CE136=0,0,theta0+(theta1+theta2)*(1-EXP(-Treasuries_01152013!CE136/la))/(Treasuries_01152013!CE136/la)-theta2*EXP(-Treasuries_01152013!CE136/la))</f>
        <v>0</v>
      </c>
      <c r="S147" s="24">
        <f>IF(Treasuries_01152013!CF136=0,0,theta0+(theta1+theta2)*(1-EXP(-Treasuries_01152013!CF136/la))/(Treasuries_01152013!CF136/la)-theta2*EXP(-Treasuries_01152013!CF136/la))</f>
        <v>0</v>
      </c>
      <c r="T147" s="24">
        <f>IF(Treasuries_01152013!CG136=0,0,theta0+(theta1+theta2)*(1-EXP(-Treasuries_01152013!CG136/la))/(Treasuries_01152013!CG136/la)-theta2*EXP(-Treasuries_01152013!CG136/la))</f>
        <v>0</v>
      </c>
      <c r="U147" s="24">
        <f>IF(Treasuries_01152013!CH136=0,0,theta0+(theta1+theta2)*(1-EXP(-Treasuries_01152013!CH136/la))/(Treasuries_01152013!CH136/la)-theta2*EXP(-Treasuries_01152013!CH136/la))</f>
        <v>0</v>
      </c>
      <c r="V147" s="24">
        <f>IF(Treasuries_01152013!CI136=0,0,theta0+(theta1+theta2)*(1-EXP(-Treasuries_01152013!CI136/la))/(Treasuries_01152013!CI136/la)-theta2*EXP(-Treasuries_01152013!CI136/la))</f>
        <v>0</v>
      </c>
      <c r="W147" s="24">
        <f>IF(Treasuries_01152013!CJ136=0,0,theta0+(theta1+theta2)*(1-EXP(-Treasuries_01152013!CJ136/la))/(Treasuries_01152013!CJ136/la)-theta2*EXP(-Treasuries_01152013!CJ136/la))</f>
        <v>0</v>
      </c>
      <c r="X147" s="24">
        <f>IF(Treasuries_01152013!CK136=0,0,theta0+(theta1+theta2)*(1-EXP(-Treasuries_01152013!CK136/la))/(Treasuries_01152013!CK136/la)-theta2*EXP(-Treasuries_01152013!CK136/la))</f>
        <v>0</v>
      </c>
      <c r="Y147" s="24">
        <f>IF(Treasuries_01152013!CL136=0,0,theta0+(theta1+theta2)*(1-EXP(-Treasuries_01152013!CL136/la))/(Treasuries_01152013!CL136/la)-theta2*EXP(-Treasuries_01152013!CL136/la))</f>
        <v>0</v>
      </c>
      <c r="Z147" s="24">
        <f>IF(Treasuries_01152013!CM136=0,0,theta0+(theta1+theta2)*(1-EXP(-Treasuries_01152013!CM136/la))/(Treasuries_01152013!CM136/la)-theta2*EXP(-Treasuries_01152013!CM136/la))</f>
        <v>0</v>
      </c>
      <c r="AA147" s="24">
        <f>IF(Treasuries_01152013!CN136=0,0,theta0+(theta1+theta2)*(1-EXP(-Treasuries_01152013!CN136/la))/(Treasuries_01152013!CN136/la)-theta2*EXP(-Treasuries_01152013!CN136/la))</f>
        <v>0</v>
      </c>
      <c r="AB147" s="24">
        <f>IF(Treasuries_01152013!CO136=0,0,theta0+(theta1+theta2)*(1-EXP(-Treasuries_01152013!CO136/la))/(Treasuries_01152013!CO136/la)-theta2*EXP(-Treasuries_01152013!CO136/la))</f>
        <v>0</v>
      </c>
      <c r="AC147" s="24">
        <f>IF(Treasuries_01152013!CP136=0,0,theta0+(theta1+theta2)*(1-EXP(-Treasuries_01152013!CP136/la))/(Treasuries_01152013!CP136/la)-theta2*EXP(-Treasuries_01152013!CP136/la))</f>
        <v>0</v>
      </c>
      <c r="AD147" s="24">
        <f>IF(Treasuries_01152013!CQ136=0,0,theta0+(theta1+theta2)*(1-EXP(-Treasuries_01152013!CQ136/la))/(Treasuries_01152013!CQ136/la)-theta2*EXP(-Treasuries_01152013!CQ136/la))</f>
        <v>0</v>
      </c>
      <c r="AE147" s="24">
        <f>IF(Treasuries_01152013!CR136=0,0,theta0+(theta1+theta2)*(1-EXP(-Treasuries_01152013!CR136/la))/(Treasuries_01152013!CR136/la)-theta2*EXP(-Treasuries_01152013!CR136/la))</f>
        <v>0</v>
      </c>
      <c r="AF147" s="24">
        <f>IF(Treasuries_01152013!CS136=0,0,theta0+(theta1+theta2)*(1-EXP(-Treasuries_01152013!CS136/la))/(Treasuries_01152013!CS136/la)-theta2*EXP(-Treasuries_01152013!CS136/la))</f>
        <v>0</v>
      </c>
      <c r="AG147" s="24">
        <f>IF(Treasuries_01152013!CT136=0,0,theta0+(theta1+theta2)*(1-EXP(-Treasuries_01152013!CT136/la))/(Treasuries_01152013!CT136/la)-theta2*EXP(-Treasuries_01152013!CT136/la))</f>
        <v>0</v>
      </c>
      <c r="AH147" s="24">
        <f>IF(Treasuries_01152013!CU136=0,0,theta0+(theta1+theta2)*(1-EXP(-Treasuries_01152013!CU136/la))/(Treasuries_01152013!CU136/la)-theta2*EXP(-Treasuries_01152013!CU136/la))</f>
        <v>0</v>
      </c>
      <c r="AI147" s="24">
        <f>IF(Treasuries_01152013!CV136=0,0,theta0+(theta1+theta2)*(1-EXP(-Treasuries_01152013!CV136/la))/(Treasuries_01152013!CV136/la)-theta2*EXP(-Treasuries_01152013!CV136/la))</f>
        <v>0</v>
      </c>
      <c r="AJ147" s="24">
        <f>IF(Treasuries_01152013!CW136=0,0,theta0+(theta1+theta2)*(1-EXP(-Treasuries_01152013!CW136/la))/(Treasuries_01152013!CW136/la)-theta2*EXP(-Treasuries_01152013!CW136/la))</f>
        <v>0</v>
      </c>
      <c r="AK147" s="24">
        <f>IF(Treasuries_01152013!CX136=0,0,theta0+(theta1+theta2)*(1-EXP(-Treasuries_01152013!CX136/la))/(Treasuries_01152013!CX136/la)-theta2*EXP(-Treasuries_01152013!CX136/la))</f>
        <v>0</v>
      </c>
      <c r="AL147" s="24">
        <f>IF(Treasuries_01152013!CY136=0,0,theta0+(theta1+theta2)*(1-EXP(-Treasuries_01152013!CY136/la))/(Treasuries_01152013!CY136/la)-theta2*EXP(-Treasuries_01152013!CY136/la))</f>
        <v>0</v>
      </c>
      <c r="AM147" s="24">
        <f>IF(Treasuries_01152013!CZ136=0,0,theta0+(theta1+theta2)*(1-EXP(-Treasuries_01152013!CZ136/la))/(Treasuries_01152013!CZ136/la)-theta2*EXP(-Treasuries_01152013!CZ136/la))</f>
        <v>0</v>
      </c>
      <c r="AN147" s="24">
        <f>IF(Treasuries_01152013!DA136=0,0,theta0+(theta1+theta2)*(1-EXP(-Treasuries_01152013!DA136/la))/(Treasuries_01152013!DA136/la)-theta2*EXP(-Treasuries_01152013!DA136/la))</f>
        <v>0</v>
      </c>
      <c r="AO147" s="24">
        <f>IF(Treasuries_01152013!DB136=0,0,theta0+(theta1+theta2)*(1-EXP(-Treasuries_01152013!DB136/la))/(Treasuries_01152013!DB136/la)-theta2*EXP(-Treasuries_01152013!DB136/la))</f>
        <v>0</v>
      </c>
      <c r="AP147" s="24">
        <f>IF(Treasuries_01152013!DC136=0,0,theta0+(theta1+theta2)*(1-EXP(-Treasuries_01152013!DC136/la))/(Treasuries_01152013!DC136/la)-theta2*EXP(-Treasuries_01152013!DC136/la))</f>
        <v>0</v>
      </c>
      <c r="AQ147" s="24">
        <f>IF(Treasuries_01152013!DD136=0,0,theta0+(theta1+theta2)*(1-EXP(-Treasuries_01152013!DD136/la))/(Treasuries_01152013!DD136/la)-theta2*EXP(-Treasuries_01152013!DD136/la))</f>
        <v>0</v>
      </c>
      <c r="AR147" s="24">
        <f>IF(Treasuries_01152013!DE136=0,0,theta0+(theta1+theta2)*(1-EXP(-Treasuries_01152013!DE136/la))/(Treasuries_01152013!DE136/la)-theta2*EXP(-Treasuries_01152013!DE136/la))</f>
        <v>0</v>
      </c>
      <c r="AS147" s="24">
        <f>IF(Treasuries_01152013!DF136=0,0,theta0+(theta1+theta2)*(1-EXP(-Treasuries_01152013!DF136/la))/(Treasuries_01152013!DF136/la)-theta2*EXP(-Treasuries_01152013!DF136/la))</f>
        <v>0</v>
      </c>
      <c r="AT147" s="24">
        <f>IF(Treasuries_01152013!DG136=0,0,theta0+(theta1+theta2)*(1-EXP(-Treasuries_01152013!DG136/la))/(Treasuries_01152013!DG136/la)-theta2*EXP(-Treasuries_01152013!DG136/la))</f>
        <v>0</v>
      </c>
      <c r="AU147" s="24">
        <f>IF(Treasuries_01152013!DH136=0,0,theta0+(theta1+theta2)*(1-EXP(-Treasuries_01152013!DH136/la))/(Treasuries_01152013!DH136/la)-theta2*EXP(-Treasuries_01152013!DH136/la))</f>
        <v>0</v>
      </c>
      <c r="AV147" s="24">
        <f>IF(Treasuries_01152013!DI136=0,0,theta0+(theta1+theta2)*(1-EXP(-Treasuries_01152013!DI136/la))/(Treasuries_01152013!DI136/la)-theta2*EXP(-Treasuries_01152013!DI136/la))</f>
        <v>0</v>
      </c>
      <c r="AW147" s="24">
        <f>IF(Treasuries_01152013!DJ136=0,0,theta0+(theta1+theta2)*(1-EXP(-Treasuries_01152013!DJ136/la))/(Treasuries_01152013!DJ136/la)-theta2*EXP(-Treasuries_01152013!DJ136/la))</f>
        <v>0</v>
      </c>
      <c r="AX147" s="24">
        <f>IF(Treasuries_01152013!DK136=0,0,theta0+(theta1+theta2)*(1-EXP(-Treasuries_01152013!DK136/la))/(Treasuries_01152013!DK136/la)-theta2*EXP(-Treasuries_01152013!DK136/la))</f>
        <v>0</v>
      </c>
      <c r="AY147" s="24">
        <f>IF(Treasuries_01152013!DL136=0,0,theta0+(theta1+theta2)*(1-EXP(-Treasuries_01152013!DL136/la))/(Treasuries_01152013!DL136/la)-theta2*EXP(-Treasuries_01152013!DL136/la))</f>
        <v>0</v>
      </c>
      <c r="AZ147" s="24">
        <f>IF(Treasuries_01152013!DM136=0,0,theta0+(theta1+theta2)*(1-EXP(-Treasuries_01152013!DM136/la))/(Treasuries_01152013!DM136/la)-theta2*EXP(-Treasuries_01152013!DM136/la))</f>
        <v>0</v>
      </c>
      <c r="BA147" s="24">
        <f>IF(Treasuries_01152013!DN136=0,0,theta0+(theta1+theta2)*(1-EXP(-Treasuries_01152013!DN136/la))/(Treasuries_01152013!DN136/la)-theta2*EXP(-Treasuries_01152013!DN136/la))</f>
        <v>0</v>
      </c>
      <c r="BB147" s="24">
        <f>IF(Treasuries_01152013!DO136=0,0,theta0+(theta1+theta2)*(1-EXP(-Treasuries_01152013!DO136/la))/(Treasuries_01152013!DO136/la)-theta2*EXP(-Treasuries_01152013!DO136/la))</f>
        <v>0</v>
      </c>
      <c r="BC147" s="24">
        <f>IF(Treasuries_01152013!DP136=0,0,theta0+(theta1+theta2)*(1-EXP(-Treasuries_01152013!DP136/la))/(Treasuries_01152013!DP136/la)-theta2*EXP(-Treasuries_01152013!DP136/la))</f>
        <v>0</v>
      </c>
      <c r="BD147" s="24">
        <f>IF(Treasuries_01152013!DQ136=0,0,theta0+(theta1+theta2)*(1-EXP(-Treasuries_01152013!DQ136/la))/(Treasuries_01152013!DQ136/la)-theta2*EXP(-Treasuries_01152013!DQ136/la))</f>
        <v>0</v>
      </c>
      <c r="BE147" s="24">
        <f>IF(Treasuries_01152013!DR136=0,0,theta0+(theta1+theta2)*(1-EXP(-Treasuries_01152013!DR136/la))/(Treasuries_01152013!DR136/la)-theta2*EXP(-Treasuries_01152013!DR136/la))</f>
        <v>0</v>
      </c>
      <c r="BF147" s="24">
        <f>IF(Treasuries_01152013!DS136=0,0,theta0+(theta1+theta2)*(1-EXP(-Treasuries_01152013!DS136/la))/(Treasuries_01152013!DS136/la)-theta2*EXP(-Treasuries_01152013!DS136/la))</f>
        <v>0</v>
      </c>
      <c r="BG147" s="24">
        <f>IF(Treasuries_01152013!DT136=0,0,theta0+(theta1+theta2)*(1-EXP(-Treasuries_01152013!DT136/la))/(Treasuries_01152013!DT136/la)-theta2*EXP(-Treasuries_01152013!DT136/la))</f>
        <v>0</v>
      </c>
      <c r="BH147" s="24">
        <f>IF(Treasuries_01152013!DU136=0,0,theta0+(theta1+theta2)*(1-EXP(-Treasuries_01152013!DU136/la))/(Treasuries_01152013!DU136/la)-theta2*EXP(-Treasuries_01152013!DU136/la))</f>
        <v>0</v>
      </c>
      <c r="BI147" s="24">
        <f>IF(Treasuries_01152013!DV136=0,0,theta0+(theta1+theta2)*(1-EXP(-Treasuries_01152013!DV136/la))/(Treasuries_01152013!DV136/la)-theta2*EXP(-Treasuries_01152013!DV136/la))</f>
        <v>0</v>
      </c>
      <c r="BJ147" s="24">
        <f>IF(Treasuries_01152013!DW136=0,0,theta0+(theta1+theta2)*(1-EXP(-Treasuries_01152013!DW136/la))/(Treasuries_01152013!DW136/la)-theta2*EXP(-Treasuries_01152013!DW136/la))</f>
        <v>0</v>
      </c>
      <c r="BK147" s="24">
        <f>IF(Treasuries_01152013!DX136=0,0,theta0+(theta1+theta2)*(1-EXP(-Treasuries_01152013!DX136/la))/(Treasuries_01152013!DX136/la)-theta2*EXP(-Treasuries_01152013!DX136/la))</f>
        <v>0</v>
      </c>
      <c r="BL147" s="24">
        <f>IF(Treasuries_01152013!DY136=0,0,theta0+(theta1+theta2)*(1-EXP(-Treasuries_01152013!DY136/la))/(Treasuries_01152013!DY136/la)-theta2*EXP(-Treasuries_01152013!DY136/la))</f>
        <v>0</v>
      </c>
      <c r="BM147" s="24">
        <f>IF(Treasuries_01152013!DZ136=0,0,theta0+(theta1+theta2)*(1-EXP(-Treasuries_01152013!DZ136/la))/(Treasuries_01152013!DZ136/la)-theta2*EXP(-Treasuries_01152013!DZ136/la))</f>
        <v>0</v>
      </c>
      <c r="BN147" s="24">
        <f>IF(Treasuries_01152013!EA136=0,0,theta0+(theta1+theta2)*(1-EXP(-Treasuries_01152013!EA136/la))/(Treasuries_01152013!EA136/la)-theta2*EXP(-Treasuries_01152013!EA136/la))</f>
        <v>0</v>
      </c>
      <c r="BO147" s="17" t="e">
        <f>EXP(-Treasuries_01152013!BT136*G147)</f>
        <v>#DIV/0!</v>
      </c>
      <c r="BP147" s="17" t="e">
        <f>EXP(-Treasuries_01152013!BU136*H147)</f>
        <v>#DIV/0!</v>
      </c>
      <c r="BQ147" s="17" t="e">
        <f>EXP(-Treasuries_01152013!BV136*I147)</f>
        <v>#DIV/0!</v>
      </c>
      <c r="BR147" s="17" t="e">
        <f>EXP(-Treasuries_01152013!BW136*J147)</f>
        <v>#DIV/0!</v>
      </c>
      <c r="BS147" s="17" t="e">
        <f>EXP(-Treasuries_01152013!BX136*K147)</f>
        <v>#DIV/0!</v>
      </c>
      <c r="BT147" s="17" t="e">
        <f>EXP(-Treasuries_01152013!BY136*L147)</f>
        <v>#DIV/0!</v>
      </c>
      <c r="BU147" s="17">
        <f>EXP(-Treasuries_01152013!BZ136*M147)</f>
        <v>1</v>
      </c>
      <c r="BV147" s="17">
        <f>EXP(-Treasuries_01152013!CA136*N147)</f>
        <v>1</v>
      </c>
      <c r="BW147" s="17">
        <f>EXP(-Treasuries_01152013!CB136*O147)</f>
        <v>1</v>
      </c>
      <c r="BX147" s="17">
        <f>EXP(-Treasuries_01152013!CC136*P147)</f>
        <v>1</v>
      </c>
      <c r="BY147" s="17">
        <f>EXP(-Treasuries_01152013!CD136*Q147)</f>
        <v>1</v>
      </c>
      <c r="BZ147" s="17">
        <f>EXP(-Treasuries_01152013!CE136*R147)</f>
        <v>1</v>
      </c>
      <c r="CA147" s="17">
        <f>EXP(-Treasuries_01152013!CF136*S147)</f>
        <v>1</v>
      </c>
      <c r="CB147" s="17">
        <f>EXP(-Treasuries_01152013!CG136*T147)</f>
        <v>1</v>
      </c>
      <c r="CC147" s="17">
        <f>EXP(-Treasuries_01152013!CH136*U147)</f>
        <v>1</v>
      </c>
      <c r="CD147" s="17">
        <f>EXP(-Treasuries_01152013!CI136*V147)</f>
        <v>1</v>
      </c>
      <c r="CE147" s="17">
        <f>EXP(-Treasuries_01152013!CJ136*W147)</f>
        <v>1</v>
      </c>
      <c r="CF147" s="17">
        <f>EXP(-Treasuries_01152013!CK136*X147)</f>
        <v>1</v>
      </c>
      <c r="CG147" s="17">
        <f>EXP(-Treasuries_01152013!CL136*Y147)</f>
        <v>1</v>
      </c>
      <c r="CH147" s="17">
        <f>EXP(-Treasuries_01152013!CM136*Z147)</f>
        <v>1</v>
      </c>
      <c r="CI147" s="17">
        <f>EXP(-Treasuries_01152013!CN136*AA147)</f>
        <v>1</v>
      </c>
      <c r="CJ147" s="17">
        <f>EXP(-Treasuries_01152013!CO136*AB147)</f>
        <v>1</v>
      </c>
      <c r="CK147" s="17">
        <f>EXP(-Treasuries_01152013!CP136*AC147)</f>
        <v>1</v>
      </c>
      <c r="CL147" s="17">
        <f>EXP(-Treasuries_01152013!CQ136*AD147)</f>
        <v>1</v>
      </c>
      <c r="CM147" s="17">
        <f>EXP(-Treasuries_01152013!CR136*AE147)</f>
        <v>1</v>
      </c>
      <c r="CN147" s="17">
        <f>EXP(-Treasuries_01152013!CS136*AF147)</f>
        <v>1</v>
      </c>
      <c r="CO147" s="17">
        <f>EXP(-Treasuries_01152013!CT136*AG147)</f>
        <v>1</v>
      </c>
      <c r="CP147" s="17">
        <f>EXP(-Treasuries_01152013!CU136*AH147)</f>
        <v>1</v>
      </c>
      <c r="CQ147" s="17">
        <f>EXP(-Treasuries_01152013!CV136*AI147)</f>
        <v>1</v>
      </c>
      <c r="CR147" s="17">
        <f>EXP(-Treasuries_01152013!CW136*AJ147)</f>
        <v>1</v>
      </c>
      <c r="CS147" s="17">
        <f>EXP(-Treasuries_01152013!CX136*AK147)</f>
        <v>1</v>
      </c>
      <c r="CT147" s="17">
        <f>EXP(-Treasuries_01152013!CY136*AL147)</f>
        <v>1</v>
      </c>
      <c r="CU147" s="17">
        <f>EXP(-Treasuries_01152013!CZ136*AM147)</f>
        <v>1</v>
      </c>
      <c r="CV147" s="17">
        <f>EXP(-Treasuries_01152013!DA136*AN147)</f>
        <v>1</v>
      </c>
      <c r="CW147" s="17">
        <f>EXP(-Treasuries_01152013!DB136*AO147)</f>
        <v>1</v>
      </c>
      <c r="CX147" s="17">
        <f>EXP(-Treasuries_01152013!DC136*AP147)</f>
        <v>1</v>
      </c>
      <c r="CY147" s="17">
        <f>EXP(-Treasuries_01152013!DD136*AQ147)</f>
        <v>1</v>
      </c>
      <c r="CZ147" s="17">
        <f>EXP(-Treasuries_01152013!DE136*AR147)</f>
        <v>1</v>
      </c>
      <c r="DA147" s="17">
        <f>EXP(-Treasuries_01152013!DF136*AS147)</f>
        <v>1</v>
      </c>
      <c r="DB147" s="17">
        <f>EXP(-Treasuries_01152013!DG136*AT147)</f>
        <v>1</v>
      </c>
      <c r="DC147" s="17">
        <f>EXP(-Treasuries_01152013!DH136*AU147)</f>
        <v>1</v>
      </c>
      <c r="DD147" s="17">
        <f>EXP(-Treasuries_01152013!DI136*AV147)</f>
        <v>1</v>
      </c>
      <c r="DE147" s="17">
        <f>EXP(-Treasuries_01152013!DJ136*AW147)</f>
        <v>1</v>
      </c>
      <c r="DF147" s="17">
        <f>EXP(-Treasuries_01152013!DK136*AX147)</f>
        <v>1</v>
      </c>
      <c r="DG147" s="17">
        <f>EXP(-Treasuries_01152013!DL136*AY147)</f>
        <v>1</v>
      </c>
      <c r="DH147" s="17">
        <f>EXP(-Treasuries_01152013!DM136*AZ147)</f>
        <v>1</v>
      </c>
      <c r="DI147" s="17">
        <f>EXP(-Treasuries_01152013!DN136*BA147)</f>
        <v>1</v>
      </c>
      <c r="DJ147" s="17">
        <f>EXP(-Treasuries_01152013!DO136*BB147)</f>
        <v>1</v>
      </c>
      <c r="DK147" s="17">
        <f>EXP(-Treasuries_01152013!DP136*BC147)</f>
        <v>1</v>
      </c>
      <c r="DL147" s="17">
        <f>EXP(-Treasuries_01152013!DQ136*BD147)</f>
        <v>1</v>
      </c>
      <c r="DM147" s="17">
        <f>EXP(-Treasuries_01152013!DR136*BE147)</f>
        <v>1</v>
      </c>
      <c r="DN147" s="17">
        <f>EXP(-Treasuries_01152013!DS136*BF147)</f>
        <v>1</v>
      </c>
      <c r="DO147" s="17">
        <f>EXP(-Treasuries_01152013!DT136*BG147)</f>
        <v>1</v>
      </c>
      <c r="DP147" s="17">
        <f>EXP(-Treasuries_01152013!DU136*BH147)</f>
        <v>1</v>
      </c>
      <c r="DQ147" s="17">
        <f>EXP(-Treasuries_01152013!DV136*BI147)</f>
        <v>1</v>
      </c>
      <c r="DR147" s="17">
        <f>EXP(-Treasuries_01152013!DW136*BJ147)</f>
        <v>1</v>
      </c>
      <c r="DS147" s="17">
        <f>EXP(-Treasuries_01152013!DX136*BK147)</f>
        <v>1</v>
      </c>
      <c r="DT147" s="17">
        <f>EXP(-Treasuries_01152013!DY136*BL147)</f>
        <v>1</v>
      </c>
      <c r="DU147" s="17">
        <f>EXP(-Treasuries_01152013!DZ136*BM147)</f>
        <v>1</v>
      </c>
      <c r="DV147" s="17">
        <f>EXP(-Treasuries_01152013!EA136*BN147)</f>
        <v>1</v>
      </c>
      <c r="DW147" s="8" t="e">
        <f>SUMPRODUCT(BO147:DV147,Treasuries_01152013!K136:BR136)</f>
        <v>#DIV/0!</v>
      </c>
      <c r="DX147" s="11" t="e">
        <f t="shared" ref="DX147:DX210" si="9">(DW147-F147)^2</f>
        <v>#DIV/0!</v>
      </c>
    </row>
    <row r="148" spans="2:128">
      <c r="B148" s="10">
        <f>Treasuries_01152013!C137</f>
        <v>10.625</v>
      </c>
      <c r="C148" s="10">
        <f>Treasuries_01152013!E137</f>
        <v>126.40625</v>
      </c>
      <c r="D148" s="10">
        <f>Treasuries_01152013!F137</f>
        <v>126.429688</v>
      </c>
      <c r="E148" s="8">
        <f>Treasuries_01152013!H137</f>
        <v>2.5833333333333335</v>
      </c>
      <c r="F148" s="8">
        <f t="shared" si="8"/>
        <v>126.417969</v>
      </c>
      <c r="G148" s="24" t="e">
        <f>IF(Treasuries_01152013!BT137=0,0,theta0+(theta1+theta2)*(1-EXP(-Treasuries_01152013!BT137/la))/(Treasuries_01152013!BT137/la)-theta2*EXP(-Treasuries_01152013!BT137/la))</f>
        <v>#DIV/0!</v>
      </c>
      <c r="H148" s="24" t="e">
        <f>IF(Treasuries_01152013!BU137=0,0,theta0+(theta1+theta2)*(1-EXP(-Treasuries_01152013!BU137/la))/(Treasuries_01152013!BU137/la)-theta2*EXP(-Treasuries_01152013!BU137/la))</f>
        <v>#DIV/0!</v>
      </c>
      <c r="I148" s="24" t="e">
        <f>IF(Treasuries_01152013!BV137=0,0,theta0+(theta1+theta2)*(1-EXP(-Treasuries_01152013!BV137/la))/(Treasuries_01152013!BV137/la)-theta2*EXP(-Treasuries_01152013!BV137/la))</f>
        <v>#DIV/0!</v>
      </c>
      <c r="J148" s="24" t="e">
        <f>IF(Treasuries_01152013!BW137=0,0,theta0+(theta1+theta2)*(1-EXP(-Treasuries_01152013!BW137/la))/(Treasuries_01152013!BW137/la)-theta2*EXP(-Treasuries_01152013!BW137/la))</f>
        <v>#DIV/0!</v>
      </c>
      <c r="K148" s="24" t="e">
        <f>IF(Treasuries_01152013!BX137=0,0,theta0+(theta1+theta2)*(1-EXP(-Treasuries_01152013!BX137/la))/(Treasuries_01152013!BX137/la)-theta2*EXP(-Treasuries_01152013!BX137/la))</f>
        <v>#DIV/0!</v>
      </c>
      <c r="L148" s="24" t="e">
        <f>IF(Treasuries_01152013!BY137=0,0,theta0+(theta1+theta2)*(1-EXP(-Treasuries_01152013!BY137/la))/(Treasuries_01152013!BY137/la)-theta2*EXP(-Treasuries_01152013!BY137/la))</f>
        <v>#DIV/0!</v>
      </c>
      <c r="M148" s="24">
        <f>IF(Treasuries_01152013!BZ137=0,0,theta0+(theta1+theta2)*(1-EXP(-Treasuries_01152013!BZ137/la))/(Treasuries_01152013!BZ137/la)-theta2*EXP(-Treasuries_01152013!BZ137/la))</f>
        <v>0</v>
      </c>
      <c r="N148" s="24">
        <f>IF(Treasuries_01152013!CA137=0,0,theta0+(theta1+theta2)*(1-EXP(-Treasuries_01152013!CA137/la))/(Treasuries_01152013!CA137/la)-theta2*EXP(-Treasuries_01152013!CA137/la))</f>
        <v>0</v>
      </c>
      <c r="O148" s="24">
        <f>IF(Treasuries_01152013!CB137=0,0,theta0+(theta1+theta2)*(1-EXP(-Treasuries_01152013!CB137/la))/(Treasuries_01152013!CB137/la)-theta2*EXP(-Treasuries_01152013!CB137/la))</f>
        <v>0</v>
      </c>
      <c r="P148" s="24">
        <f>IF(Treasuries_01152013!CC137=0,0,theta0+(theta1+theta2)*(1-EXP(-Treasuries_01152013!CC137/la))/(Treasuries_01152013!CC137/la)-theta2*EXP(-Treasuries_01152013!CC137/la))</f>
        <v>0</v>
      </c>
      <c r="Q148" s="24">
        <f>IF(Treasuries_01152013!CD137=0,0,theta0+(theta1+theta2)*(1-EXP(-Treasuries_01152013!CD137/la))/(Treasuries_01152013!CD137/la)-theta2*EXP(-Treasuries_01152013!CD137/la))</f>
        <v>0</v>
      </c>
      <c r="R148" s="24">
        <f>IF(Treasuries_01152013!CE137=0,0,theta0+(theta1+theta2)*(1-EXP(-Treasuries_01152013!CE137/la))/(Treasuries_01152013!CE137/la)-theta2*EXP(-Treasuries_01152013!CE137/la))</f>
        <v>0</v>
      </c>
      <c r="S148" s="24">
        <f>IF(Treasuries_01152013!CF137=0,0,theta0+(theta1+theta2)*(1-EXP(-Treasuries_01152013!CF137/la))/(Treasuries_01152013!CF137/la)-theta2*EXP(-Treasuries_01152013!CF137/la))</f>
        <v>0</v>
      </c>
      <c r="T148" s="24">
        <f>IF(Treasuries_01152013!CG137=0,0,theta0+(theta1+theta2)*(1-EXP(-Treasuries_01152013!CG137/la))/(Treasuries_01152013!CG137/la)-theta2*EXP(-Treasuries_01152013!CG137/la))</f>
        <v>0</v>
      </c>
      <c r="U148" s="24">
        <f>IF(Treasuries_01152013!CH137=0,0,theta0+(theta1+theta2)*(1-EXP(-Treasuries_01152013!CH137/la))/(Treasuries_01152013!CH137/la)-theta2*EXP(-Treasuries_01152013!CH137/la))</f>
        <v>0</v>
      </c>
      <c r="V148" s="24">
        <f>IF(Treasuries_01152013!CI137=0,0,theta0+(theta1+theta2)*(1-EXP(-Treasuries_01152013!CI137/la))/(Treasuries_01152013!CI137/la)-theta2*EXP(-Treasuries_01152013!CI137/la))</f>
        <v>0</v>
      </c>
      <c r="W148" s="24">
        <f>IF(Treasuries_01152013!CJ137=0,0,theta0+(theta1+theta2)*(1-EXP(-Treasuries_01152013!CJ137/la))/(Treasuries_01152013!CJ137/la)-theta2*EXP(-Treasuries_01152013!CJ137/la))</f>
        <v>0</v>
      </c>
      <c r="X148" s="24">
        <f>IF(Treasuries_01152013!CK137=0,0,theta0+(theta1+theta2)*(1-EXP(-Treasuries_01152013!CK137/la))/(Treasuries_01152013!CK137/la)-theta2*EXP(-Treasuries_01152013!CK137/la))</f>
        <v>0</v>
      </c>
      <c r="Y148" s="24">
        <f>IF(Treasuries_01152013!CL137=0,0,theta0+(theta1+theta2)*(1-EXP(-Treasuries_01152013!CL137/la))/(Treasuries_01152013!CL137/la)-theta2*EXP(-Treasuries_01152013!CL137/la))</f>
        <v>0</v>
      </c>
      <c r="Z148" s="24">
        <f>IF(Treasuries_01152013!CM137=0,0,theta0+(theta1+theta2)*(1-EXP(-Treasuries_01152013!CM137/la))/(Treasuries_01152013!CM137/la)-theta2*EXP(-Treasuries_01152013!CM137/la))</f>
        <v>0</v>
      </c>
      <c r="AA148" s="24">
        <f>IF(Treasuries_01152013!CN137=0,0,theta0+(theta1+theta2)*(1-EXP(-Treasuries_01152013!CN137/la))/(Treasuries_01152013!CN137/la)-theta2*EXP(-Treasuries_01152013!CN137/la))</f>
        <v>0</v>
      </c>
      <c r="AB148" s="24">
        <f>IF(Treasuries_01152013!CO137=0,0,theta0+(theta1+theta2)*(1-EXP(-Treasuries_01152013!CO137/la))/(Treasuries_01152013!CO137/la)-theta2*EXP(-Treasuries_01152013!CO137/la))</f>
        <v>0</v>
      </c>
      <c r="AC148" s="24">
        <f>IF(Treasuries_01152013!CP137=0,0,theta0+(theta1+theta2)*(1-EXP(-Treasuries_01152013!CP137/la))/(Treasuries_01152013!CP137/la)-theta2*EXP(-Treasuries_01152013!CP137/la))</f>
        <v>0</v>
      </c>
      <c r="AD148" s="24">
        <f>IF(Treasuries_01152013!CQ137=0,0,theta0+(theta1+theta2)*(1-EXP(-Treasuries_01152013!CQ137/la))/(Treasuries_01152013!CQ137/la)-theta2*EXP(-Treasuries_01152013!CQ137/la))</f>
        <v>0</v>
      </c>
      <c r="AE148" s="24">
        <f>IF(Treasuries_01152013!CR137=0,0,theta0+(theta1+theta2)*(1-EXP(-Treasuries_01152013!CR137/la))/(Treasuries_01152013!CR137/la)-theta2*EXP(-Treasuries_01152013!CR137/la))</f>
        <v>0</v>
      </c>
      <c r="AF148" s="24">
        <f>IF(Treasuries_01152013!CS137=0,0,theta0+(theta1+theta2)*(1-EXP(-Treasuries_01152013!CS137/la))/(Treasuries_01152013!CS137/la)-theta2*EXP(-Treasuries_01152013!CS137/la))</f>
        <v>0</v>
      </c>
      <c r="AG148" s="24">
        <f>IF(Treasuries_01152013!CT137=0,0,theta0+(theta1+theta2)*(1-EXP(-Treasuries_01152013!CT137/la))/(Treasuries_01152013!CT137/la)-theta2*EXP(-Treasuries_01152013!CT137/la))</f>
        <v>0</v>
      </c>
      <c r="AH148" s="24">
        <f>IF(Treasuries_01152013!CU137=0,0,theta0+(theta1+theta2)*(1-EXP(-Treasuries_01152013!CU137/la))/(Treasuries_01152013!CU137/la)-theta2*EXP(-Treasuries_01152013!CU137/la))</f>
        <v>0</v>
      </c>
      <c r="AI148" s="24">
        <f>IF(Treasuries_01152013!CV137=0,0,theta0+(theta1+theta2)*(1-EXP(-Treasuries_01152013!CV137/la))/(Treasuries_01152013!CV137/la)-theta2*EXP(-Treasuries_01152013!CV137/la))</f>
        <v>0</v>
      </c>
      <c r="AJ148" s="24">
        <f>IF(Treasuries_01152013!CW137=0,0,theta0+(theta1+theta2)*(1-EXP(-Treasuries_01152013!CW137/la))/(Treasuries_01152013!CW137/la)-theta2*EXP(-Treasuries_01152013!CW137/la))</f>
        <v>0</v>
      </c>
      <c r="AK148" s="24">
        <f>IF(Treasuries_01152013!CX137=0,0,theta0+(theta1+theta2)*(1-EXP(-Treasuries_01152013!CX137/la))/(Treasuries_01152013!CX137/la)-theta2*EXP(-Treasuries_01152013!CX137/la))</f>
        <v>0</v>
      </c>
      <c r="AL148" s="24">
        <f>IF(Treasuries_01152013!CY137=0,0,theta0+(theta1+theta2)*(1-EXP(-Treasuries_01152013!CY137/la))/(Treasuries_01152013!CY137/la)-theta2*EXP(-Treasuries_01152013!CY137/la))</f>
        <v>0</v>
      </c>
      <c r="AM148" s="24">
        <f>IF(Treasuries_01152013!CZ137=0,0,theta0+(theta1+theta2)*(1-EXP(-Treasuries_01152013!CZ137/la))/(Treasuries_01152013!CZ137/la)-theta2*EXP(-Treasuries_01152013!CZ137/la))</f>
        <v>0</v>
      </c>
      <c r="AN148" s="24">
        <f>IF(Treasuries_01152013!DA137=0,0,theta0+(theta1+theta2)*(1-EXP(-Treasuries_01152013!DA137/la))/(Treasuries_01152013!DA137/la)-theta2*EXP(-Treasuries_01152013!DA137/la))</f>
        <v>0</v>
      </c>
      <c r="AO148" s="24">
        <f>IF(Treasuries_01152013!DB137=0,0,theta0+(theta1+theta2)*(1-EXP(-Treasuries_01152013!DB137/la))/(Treasuries_01152013!DB137/la)-theta2*EXP(-Treasuries_01152013!DB137/la))</f>
        <v>0</v>
      </c>
      <c r="AP148" s="24">
        <f>IF(Treasuries_01152013!DC137=0,0,theta0+(theta1+theta2)*(1-EXP(-Treasuries_01152013!DC137/la))/(Treasuries_01152013!DC137/la)-theta2*EXP(-Treasuries_01152013!DC137/la))</f>
        <v>0</v>
      </c>
      <c r="AQ148" s="24">
        <f>IF(Treasuries_01152013!DD137=0,0,theta0+(theta1+theta2)*(1-EXP(-Treasuries_01152013!DD137/la))/(Treasuries_01152013!DD137/la)-theta2*EXP(-Treasuries_01152013!DD137/la))</f>
        <v>0</v>
      </c>
      <c r="AR148" s="24">
        <f>IF(Treasuries_01152013!DE137=0,0,theta0+(theta1+theta2)*(1-EXP(-Treasuries_01152013!DE137/la))/(Treasuries_01152013!DE137/la)-theta2*EXP(-Treasuries_01152013!DE137/la))</f>
        <v>0</v>
      </c>
      <c r="AS148" s="24">
        <f>IF(Treasuries_01152013!DF137=0,0,theta0+(theta1+theta2)*(1-EXP(-Treasuries_01152013!DF137/la))/(Treasuries_01152013!DF137/la)-theta2*EXP(-Treasuries_01152013!DF137/la))</f>
        <v>0</v>
      </c>
      <c r="AT148" s="24">
        <f>IF(Treasuries_01152013!DG137=0,0,theta0+(theta1+theta2)*(1-EXP(-Treasuries_01152013!DG137/la))/(Treasuries_01152013!DG137/la)-theta2*EXP(-Treasuries_01152013!DG137/la))</f>
        <v>0</v>
      </c>
      <c r="AU148" s="24">
        <f>IF(Treasuries_01152013!DH137=0,0,theta0+(theta1+theta2)*(1-EXP(-Treasuries_01152013!DH137/la))/(Treasuries_01152013!DH137/la)-theta2*EXP(-Treasuries_01152013!DH137/la))</f>
        <v>0</v>
      </c>
      <c r="AV148" s="24">
        <f>IF(Treasuries_01152013!DI137=0,0,theta0+(theta1+theta2)*(1-EXP(-Treasuries_01152013!DI137/la))/(Treasuries_01152013!DI137/la)-theta2*EXP(-Treasuries_01152013!DI137/la))</f>
        <v>0</v>
      </c>
      <c r="AW148" s="24">
        <f>IF(Treasuries_01152013!DJ137=0,0,theta0+(theta1+theta2)*(1-EXP(-Treasuries_01152013!DJ137/la))/(Treasuries_01152013!DJ137/la)-theta2*EXP(-Treasuries_01152013!DJ137/la))</f>
        <v>0</v>
      </c>
      <c r="AX148" s="24">
        <f>IF(Treasuries_01152013!DK137=0,0,theta0+(theta1+theta2)*(1-EXP(-Treasuries_01152013!DK137/la))/(Treasuries_01152013!DK137/la)-theta2*EXP(-Treasuries_01152013!DK137/la))</f>
        <v>0</v>
      </c>
      <c r="AY148" s="24">
        <f>IF(Treasuries_01152013!DL137=0,0,theta0+(theta1+theta2)*(1-EXP(-Treasuries_01152013!DL137/la))/(Treasuries_01152013!DL137/la)-theta2*EXP(-Treasuries_01152013!DL137/la))</f>
        <v>0</v>
      </c>
      <c r="AZ148" s="24">
        <f>IF(Treasuries_01152013!DM137=0,0,theta0+(theta1+theta2)*(1-EXP(-Treasuries_01152013!DM137/la))/(Treasuries_01152013!DM137/la)-theta2*EXP(-Treasuries_01152013!DM137/la))</f>
        <v>0</v>
      </c>
      <c r="BA148" s="24">
        <f>IF(Treasuries_01152013!DN137=0,0,theta0+(theta1+theta2)*(1-EXP(-Treasuries_01152013!DN137/la))/(Treasuries_01152013!DN137/la)-theta2*EXP(-Treasuries_01152013!DN137/la))</f>
        <v>0</v>
      </c>
      <c r="BB148" s="24">
        <f>IF(Treasuries_01152013!DO137=0,0,theta0+(theta1+theta2)*(1-EXP(-Treasuries_01152013!DO137/la))/(Treasuries_01152013!DO137/la)-theta2*EXP(-Treasuries_01152013!DO137/la))</f>
        <v>0</v>
      </c>
      <c r="BC148" s="24">
        <f>IF(Treasuries_01152013!DP137=0,0,theta0+(theta1+theta2)*(1-EXP(-Treasuries_01152013!DP137/la))/(Treasuries_01152013!DP137/la)-theta2*EXP(-Treasuries_01152013!DP137/la))</f>
        <v>0</v>
      </c>
      <c r="BD148" s="24">
        <f>IF(Treasuries_01152013!DQ137=0,0,theta0+(theta1+theta2)*(1-EXP(-Treasuries_01152013!DQ137/la))/(Treasuries_01152013!DQ137/la)-theta2*EXP(-Treasuries_01152013!DQ137/la))</f>
        <v>0</v>
      </c>
      <c r="BE148" s="24">
        <f>IF(Treasuries_01152013!DR137=0,0,theta0+(theta1+theta2)*(1-EXP(-Treasuries_01152013!DR137/la))/(Treasuries_01152013!DR137/la)-theta2*EXP(-Treasuries_01152013!DR137/la))</f>
        <v>0</v>
      </c>
      <c r="BF148" s="24">
        <f>IF(Treasuries_01152013!DS137=0,0,theta0+(theta1+theta2)*(1-EXP(-Treasuries_01152013!DS137/la))/(Treasuries_01152013!DS137/la)-theta2*EXP(-Treasuries_01152013!DS137/la))</f>
        <v>0</v>
      </c>
      <c r="BG148" s="24">
        <f>IF(Treasuries_01152013!DT137=0,0,theta0+(theta1+theta2)*(1-EXP(-Treasuries_01152013!DT137/la))/(Treasuries_01152013!DT137/la)-theta2*EXP(-Treasuries_01152013!DT137/la))</f>
        <v>0</v>
      </c>
      <c r="BH148" s="24">
        <f>IF(Treasuries_01152013!DU137=0,0,theta0+(theta1+theta2)*(1-EXP(-Treasuries_01152013!DU137/la))/(Treasuries_01152013!DU137/la)-theta2*EXP(-Treasuries_01152013!DU137/la))</f>
        <v>0</v>
      </c>
      <c r="BI148" s="24">
        <f>IF(Treasuries_01152013!DV137=0,0,theta0+(theta1+theta2)*(1-EXP(-Treasuries_01152013!DV137/la))/(Treasuries_01152013!DV137/la)-theta2*EXP(-Treasuries_01152013!DV137/la))</f>
        <v>0</v>
      </c>
      <c r="BJ148" s="24">
        <f>IF(Treasuries_01152013!DW137=0,0,theta0+(theta1+theta2)*(1-EXP(-Treasuries_01152013!DW137/la))/(Treasuries_01152013!DW137/la)-theta2*EXP(-Treasuries_01152013!DW137/la))</f>
        <v>0</v>
      </c>
      <c r="BK148" s="24">
        <f>IF(Treasuries_01152013!DX137=0,0,theta0+(theta1+theta2)*(1-EXP(-Treasuries_01152013!DX137/la))/(Treasuries_01152013!DX137/la)-theta2*EXP(-Treasuries_01152013!DX137/la))</f>
        <v>0</v>
      </c>
      <c r="BL148" s="24">
        <f>IF(Treasuries_01152013!DY137=0,0,theta0+(theta1+theta2)*(1-EXP(-Treasuries_01152013!DY137/la))/(Treasuries_01152013!DY137/la)-theta2*EXP(-Treasuries_01152013!DY137/la))</f>
        <v>0</v>
      </c>
      <c r="BM148" s="24">
        <f>IF(Treasuries_01152013!DZ137=0,0,theta0+(theta1+theta2)*(1-EXP(-Treasuries_01152013!DZ137/la))/(Treasuries_01152013!DZ137/la)-theta2*EXP(-Treasuries_01152013!DZ137/la))</f>
        <v>0</v>
      </c>
      <c r="BN148" s="24">
        <f>IF(Treasuries_01152013!EA137=0,0,theta0+(theta1+theta2)*(1-EXP(-Treasuries_01152013!EA137/la))/(Treasuries_01152013!EA137/la)-theta2*EXP(-Treasuries_01152013!EA137/la))</f>
        <v>0</v>
      </c>
      <c r="BO148" s="17" t="e">
        <f>EXP(-Treasuries_01152013!BT137*G148)</f>
        <v>#DIV/0!</v>
      </c>
      <c r="BP148" s="17" t="e">
        <f>EXP(-Treasuries_01152013!BU137*H148)</f>
        <v>#DIV/0!</v>
      </c>
      <c r="BQ148" s="17" t="e">
        <f>EXP(-Treasuries_01152013!BV137*I148)</f>
        <v>#DIV/0!</v>
      </c>
      <c r="BR148" s="17" t="e">
        <f>EXP(-Treasuries_01152013!BW137*J148)</f>
        <v>#DIV/0!</v>
      </c>
      <c r="BS148" s="17" t="e">
        <f>EXP(-Treasuries_01152013!BX137*K148)</f>
        <v>#DIV/0!</v>
      </c>
      <c r="BT148" s="17" t="e">
        <f>EXP(-Treasuries_01152013!BY137*L148)</f>
        <v>#DIV/0!</v>
      </c>
      <c r="BU148" s="17">
        <f>EXP(-Treasuries_01152013!BZ137*M148)</f>
        <v>1</v>
      </c>
      <c r="BV148" s="17">
        <f>EXP(-Treasuries_01152013!CA137*N148)</f>
        <v>1</v>
      </c>
      <c r="BW148" s="17">
        <f>EXP(-Treasuries_01152013!CB137*O148)</f>
        <v>1</v>
      </c>
      <c r="BX148" s="17">
        <f>EXP(-Treasuries_01152013!CC137*P148)</f>
        <v>1</v>
      </c>
      <c r="BY148" s="17">
        <f>EXP(-Treasuries_01152013!CD137*Q148)</f>
        <v>1</v>
      </c>
      <c r="BZ148" s="17">
        <f>EXP(-Treasuries_01152013!CE137*R148)</f>
        <v>1</v>
      </c>
      <c r="CA148" s="17">
        <f>EXP(-Treasuries_01152013!CF137*S148)</f>
        <v>1</v>
      </c>
      <c r="CB148" s="17">
        <f>EXP(-Treasuries_01152013!CG137*T148)</f>
        <v>1</v>
      </c>
      <c r="CC148" s="17">
        <f>EXP(-Treasuries_01152013!CH137*U148)</f>
        <v>1</v>
      </c>
      <c r="CD148" s="17">
        <f>EXP(-Treasuries_01152013!CI137*V148)</f>
        <v>1</v>
      </c>
      <c r="CE148" s="17">
        <f>EXP(-Treasuries_01152013!CJ137*W148)</f>
        <v>1</v>
      </c>
      <c r="CF148" s="17">
        <f>EXP(-Treasuries_01152013!CK137*X148)</f>
        <v>1</v>
      </c>
      <c r="CG148" s="17">
        <f>EXP(-Treasuries_01152013!CL137*Y148)</f>
        <v>1</v>
      </c>
      <c r="CH148" s="17">
        <f>EXP(-Treasuries_01152013!CM137*Z148)</f>
        <v>1</v>
      </c>
      <c r="CI148" s="17">
        <f>EXP(-Treasuries_01152013!CN137*AA148)</f>
        <v>1</v>
      </c>
      <c r="CJ148" s="17">
        <f>EXP(-Treasuries_01152013!CO137*AB148)</f>
        <v>1</v>
      </c>
      <c r="CK148" s="17">
        <f>EXP(-Treasuries_01152013!CP137*AC148)</f>
        <v>1</v>
      </c>
      <c r="CL148" s="17">
        <f>EXP(-Treasuries_01152013!CQ137*AD148)</f>
        <v>1</v>
      </c>
      <c r="CM148" s="17">
        <f>EXP(-Treasuries_01152013!CR137*AE148)</f>
        <v>1</v>
      </c>
      <c r="CN148" s="17">
        <f>EXP(-Treasuries_01152013!CS137*AF148)</f>
        <v>1</v>
      </c>
      <c r="CO148" s="17">
        <f>EXP(-Treasuries_01152013!CT137*AG148)</f>
        <v>1</v>
      </c>
      <c r="CP148" s="17">
        <f>EXP(-Treasuries_01152013!CU137*AH148)</f>
        <v>1</v>
      </c>
      <c r="CQ148" s="17">
        <f>EXP(-Treasuries_01152013!CV137*AI148)</f>
        <v>1</v>
      </c>
      <c r="CR148" s="17">
        <f>EXP(-Treasuries_01152013!CW137*AJ148)</f>
        <v>1</v>
      </c>
      <c r="CS148" s="17">
        <f>EXP(-Treasuries_01152013!CX137*AK148)</f>
        <v>1</v>
      </c>
      <c r="CT148" s="17">
        <f>EXP(-Treasuries_01152013!CY137*AL148)</f>
        <v>1</v>
      </c>
      <c r="CU148" s="17">
        <f>EXP(-Treasuries_01152013!CZ137*AM148)</f>
        <v>1</v>
      </c>
      <c r="CV148" s="17">
        <f>EXP(-Treasuries_01152013!DA137*AN148)</f>
        <v>1</v>
      </c>
      <c r="CW148" s="17">
        <f>EXP(-Treasuries_01152013!DB137*AO148)</f>
        <v>1</v>
      </c>
      <c r="CX148" s="17">
        <f>EXP(-Treasuries_01152013!DC137*AP148)</f>
        <v>1</v>
      </c>
      <c r="CY148" s="17">
        <f>EXP(-Treasuries_01152013!DD137*AQ148)</f>
        <v>1</v>
      </c>
      <c r="CZ148" s="17">
        <f>EXP(-Treasuries_01152013!DE137*AR148)</f>
        <v>1</v>
      </c>
      <c r="DA148" s="17">
        <f>EXP(-Treasuries_01152013!DF137*AS148)</f>
        <v>1</v>
      </c>
      <c r="DB148" s="17">
        <f>EXP(-Treasuries_01152013!DG137*AT148)</f>
        <v>1</v>
      </c>
      <c r="DC148" s="17">
        <f>EXP(-Treasuries_01152013!DH137*AU148)</f>
        <v>1</v>
      </c>
      <c r="DD148" s="17">
        <f>EXP(-Treasuries_01152013!DI137*AV148)</f>
        <v>1</v>
      </c>
      <c r="DE148" s="17">
        <f>EXP(-Treasuries_01152013!DJ137*AW148)</f>
        <v>1</v>
      </c>
      <c r="DF148" s="17">
        <f>EXP(-Treasuries_01152013!DK137*AX148)</f>
        <v>1</v>
      </c>
      <c r="DG148" s="17">
        <f>EXP(-Treasuries_01152013!DL137*AY148)</f>
        <v>1</v>
      </c>
      <c r="DH148" s="17">
        <f>EXP(-Treasuries_01152013!DM137*AZ148)</f>
        <v>1</v>
      </c>
      <c r="DI148" s="17">
        <f>EXP(-Treasuries_01152013!DN137*BA148)</f>
        <v>1</v>
      </c>
      <c r="DJ148" s="17">
        <f>EXP(-Treasuries_01152013!DO137*BB148)</f>
        <v>1</v>
      </c>
      <c r="DK148" s="17">
        <f>EXP(-Treasuries_01152013!DP137*BC148)</f>
        <v>1</v>
      </c>
      <c r="DL148" s="17">
        <f>EXP(-Treasuries_01152013!DQ137*BD148)</f>
        <v>1</v>
      </c>
      <c r="DM148" s="17">
        <f>EXP(-Treasuries_01152013!DR137*BE148)</f>
        <v>1</v>
      </c>
      <c r="DN148" s="17">
        <f>EXP(-Treasuries_01152013!DS137*BF148)</f>
        <v>1</v>
      </c>
      <c r="DO148" s="17">
        <f>EXP(-Treasuries_01152013!DT137*BG148)</f>
        <v>1</v>
      </c>
      <c r="DP148" s="17">
        <f>EXP(-Treasuries_01152013!DU137*BH148)</f>
        <v>1</v>
      </c>
      <c r="DQ148" s="17">
        <f>EXP(-Treasuries_01152013!DV137*BI148)</f>
        <v>1</v>
      </c>
      <c r="DR148" s="17">
        <f>EXP(-Treasuries_01152013!DW137*BJ148)</f>
        <v>1</v>
      </c>
      <c r="DS148" s="17">
        <f>EXP(-Treasuries_01152013!DX137*BK148)</f>
        <v>1</v>
      </c>
      <c r="DT148" s="17">
        <f>EXP(-Treasuries_01152013!DY137*BL148)</f>
        <v>1</v>
      </c>
      <c r="DU148" s="17">
        <f>EXP(-Treasuries_01152013!DZ137*BM148)</f>
        <v>1</v>
      </c>
      <c r="DV148" s="17">
        <f>EXP(-Treasuries_01152013!EA137*BN148)</f>
        <v>1</v>
      </c>
      <c r="DW148" s="8" t="e">
        <f>SUMPRODUCT(BO148:DV148,Treasuries_01152013!K137:BR137)</f>
        <v>#DIV/0!</v>
      </c>
      <c r="DX148" s="11" t="e">
        <f t="shared" si="9"/>
        <v>#DIV/0!</v>
      </c>
    </row>
    <row r="149" spans="2:128">
      <c r="B149" s="10">
        <f>Treasuries_01152013!C138</f>
        <v>0.25</v>
      </c>
      <c r="C149" s="10">
        <f>Treasuries_01152013!E138</f>
        <v>99.828125</v>
      </c>
      <c r="D149" s="10">
        <f>Treasuries_01152013!F138</f>
        <v>99.84375</v>
      </c>
      <c r="E149" s="8">
        <f>Treasuries_01152013!H138</f>
        <v>2.5833333333333335</v>
      </c>
      <c r="F149" s="8">
        <f t="shared" si="8"/>
        <v>99.8359375</v>
      </c>
      <c r="G149" s="24" t="e">
        <f>IF(Treasuries_01152013!BT138=0,0,theta0+(theta1+theta2)*(1-EXP(-Treasuries_01152013!BT138/la))/(Treasuries_01152013!BT138/la)-theta2*EXP(-Treasuries_01152013!BT138/la))</f>
        <v>#DIV/0!</v>
      </c>
      <c r="H149" s="24" t="e">
        <f>IF(Treasuries_01152013!BU138=0,0,theta0+(theta1+theta2)*(1-EXP(-Treasuries_01152013!BU138/la))/(Treasuries_01152013!BU138/la)-theta2*EXP(-Treasuries_01152013!BU138/la))</f>
        <v>#DIV/0!</v>
      </c>
      <c r="I149" s="24" t="e">
        <f>IF(Treasuries_01152013!BV138=0,0,theta0+(theta1+theta2)*(1-EXP(-Treasuries_01152013!BV138/la))/(Treasuries_01152013!BV138/la)-theta2*EXP(-Treasuries_01152013!BV138/la))</f>
        <v>#DIV/0!</v>
      </c>
      <c r="J149" s="24" t="e">
        <f>IF(Treasuries_01152013!BW138=0,0,theta0+(theta1+theta2)*(1-EXP(-Treasuries_01152013!BW138/la))/(Treasuries_01152013!BW138/la)-theta2*EXP(-Treasuries_01152013!BW138/la))</f>
        <v>#DIV/0!</v>
      </c>
      <c r="K149" s="24" t="e">
        <f>IF(Treasuries_01152013!BX138=0,0,theta0+(theta1+theta2)*(1-EXP(-Treasuries_01152013!BX138/la))/(Treasuries_01152013!BX138/la)-theta2*EXP(-Treasuries_01152013!BX138/la))</f>
        <v>#DIV/0!</v>
      </c>
      <c r="L149" s="24" t="e">
        <f>IF(Treasuries_01152013!BY138=0,0,theta0+(theta1+theta2)*(1-EXP(-Treasuries_01152013!BY138/la))/(Treasuries_01152013!BY138/la)-theta2*EXP(-Treasuries_01152013!BY138/la))</f>
        <v>#DIV/0!</v>
      </c>
      <c r="M149" s="24">
        <f>IF(Treasuries_01152013!BZ138=0,0,theta0+(theta1+theta2)*(1-EXP(-Treasuries_01152013!BZ138/la))/(Treasuries_01152013!BZ138/la)-theta2*EXP(-Treasuries_01152013!BZ138/la))</f>
        <v>0</v>
      </c>
      <c r="N149" s="24">
        <f>IF(Treasuries_01152013!CA138=0,0,theta0+(theta1+theta2)*(1-EXP(-Treasuries_01152013!CA138/la))/(Treasuries_01152013!CA138/la)-theta2*EXP(-Treasuries_01152013!CA138/la))</f>
        <v>0</v>
      </c>
      <c r="O149" s="24">
        <f>IF(Treasuries_01152013!CB138=0,0,theta0+(theta1+theta2)*(1-EXP(-Treasuries_01152013!CB138/la))/(Treasuries_01152013!CB138/la)-theta2*EXP(-Treasuries_01152013!CB138/la))</f>
        <v>0</v>
      </c>
      <c r="P149" s="24">
        <f>IF(Treasuries_01152013!CC138=0,0,theta0+(theta1+theta2)*(1-EXP(-Treasuries_01152013!CC138/la))/(Treasuries_01152013!CC138/la)-theta2*EXP(-Treasuries_01152013!CC138/la))</f>
        <v>0</v>
      </c>
      <c r="Q149" s="24">
        <f>IF(Treasuries_01152013!CD138=0,0,theta0+(theta1+theta2)*(1-EXP(-Treasuries_01152013!CD138/la))/(Treasuries_01152013!CD138/la)-theta2*EXP(-Treasuries_01152013!CD138/la))</f>
        <v>0</v>
      </c>
      <c r="R149" s="24">
        <f>IF(Treasuries_01152013!CE138=0,0,theta0+(theta1+theta2)*(1-EXP(-Treasuries_01152013!CE138/la))/(Treasuries_01152013!CE138/la)-theta2*EXP(-Treasuries_01152013!CE138/la))</f>
        <v>0</v>
      </c>
      <c r="S149" s="24">
        <f>IF(Treasuries_01152013!CF138=0,0,theta0+(theta1+theta2)*(1-EXP(-Treasuries_01152013!CF138/la))/(Treasuries_01152013!CF138/la)-theta2*EXP(-Treasuries_01152013!CF138/la))</f>
        <v>0</v>
      </c>
      <c r="T149" s="24">
        <f>IF(Treasuries_01152013!CG138=0,0,theta0+(theta1+theta2)*(1-EXP(-Treasuries_01152013!CG138/la))/(Treasuries_01152013!CG138/la)-theta2*EXP(-Treasuries_01152013!CG138/la))</f>
        <v>0</v>
      </c>
      <c r="U149" s="24">
        <f>IF(Treasuries_01152013!CH138=0,0,theta0+(theta1+theta2)*(1-EXP(-Treasuries_01152013!CH138/la))/(Treasuries_01152013!CH138/la)-theta2*EXP(-Treasuries_01152013!CH138/la))</f>
        <v>0</v>
      </c>
      <c r="V149" s="24">
        <f>IF(Treasuries_01152013!CI138=0,0,theta0+(theta1+theta2)*(1-EXP(-Treasuries_01152013!CI138/la))/(Treasuries_01152013!CI138/la)-theta2*EXP(-Treasuries_01152013!CI138/la))</f>
        <v>0</v>
      </c>
      <c r="W149" s="24">
        <f>IF(Treasuries_01152013!CJ138=0,0,theta0+(theta1+theta2)*(1-EXP(-Treasuries_01152013!CJ138/la))/(Treasuries_01152013!CJ138/la)-theta2*EXP(-Treasuries_01152013!CJ138/la))</f>
        <v>0</v>
      </c>
      <c r="X149" s="24">
        <f>IF(Treasuries_01152013!CK138=0,0,theta0+(theta1+theta2)*(1-EXP(-Treasuries_01152013!CK138/la))/(Treasuries_01152013!CK138/la)-theta2*EXP(-Treasuries_01152013!CK138/la))</f>
        <v>0</v>
      </c>
      <c r="Y149" s="24">
        <f>IF(Treasuries_01152013!CL138=0,0,theta0+(theta1+theta2)*(1-EXP(-Treasuries_01152013!CL138/la))/(Treasuries_01152013!CL138/la)-theta2*EXP(-Treasuries_01152013!CL138/la))</f>
        <v>0</v>
      </c>
      <c r="Z149" s="24">
        <f>IF(Treasuries_01152013!CM138=0,0,theta0+(theta1+theta2)*(1-EXP(-Treasuries_01152013!CM138/la))/(Treasuries_01152013!CM138/la)-theta2*EXP(-Treasuries_01152013!CM138/la))</f>
        <v>0</v>
      </c>
      <c r="AA149" s="24">
        <f>IF(Treasuries_01152013!CN138=0,0,theta0+(theta1+theta2)*(1-EXP(-Treasuries_01152013!CN138/la))/(Treasuries_01152013!CN138/la)-theta2*EXP(-Treasuries_01152013!CN138/la))</f>
        <v>0</v>
      </c>
      <c r="AB149" s="24">
        <f>IF(Treasuries_01152013!CO138=0,0,theta0+(theta1+theta2)*(1-EXP(-Treasuries_01152013!CO138/la))/(Treasuries_01152013!CO138/la)-theta2*EXP(-Treasuries_01152013!CO138/la))</f>
        <v>0</v>
      </c>
      <c r="AC149" s="24">
        <f>IF(Treasuries_01152013!CP138=0,0,theta0+(theta1+theta2)*(1-EXP(-Treasuries_01152013!CP138/la))/(Treasuries_01152013!CP138/la)-theta2*EXP(-Treasuries_01152013!CP138/la))</f>
        <v>0</v>
      </c>
      <c r="AD149" s="24">
        <f>IF(Treasuries_01152013!CQ138=0,0,theta0+(theta1+theta2)*(1-EXP(-Treasuries_01152013!CQ138/la))/(Treasuries_01152013!CQ138/la)-theta2*EXP(-Treasuries_01152013!CQ138/la))</f>
        <v>0</v>
      </c>
      <c r="AE149" s="24">
        <f>IF(Treasuries_01152013!CR138=0,0,theta0+(theta1+theta2)*(1-EXP(-Treasuries_01152013!CR138/la))/(Treasuries_01152013!CR138/la)-theta2*EXP(-Treasuries_01152013!CR138/la))</f>
        <v>0</v>
      </c>
      <c r="AF149" s="24">
        <f>IF(Treasuries_01152013!CS138=0,0,theta0+(theta1+theta2)*(1-EXP(-Treasuries_01152013!CS138/la))/(Treasuries_01152013!CS138/la)-theta2*EXP(-Treasuries_01152013!CS138/la))</f>
        <v>0</v>
      </c>
      <c r="AG149" s="24">
        <f>IF(Treasuries_01152013!CT138=0,0,theta0+(theta1+theta2)*(1-EXP(-Treasuries_01152013!CT138/la))/(Treasuries_01152013!CT138/la)-theta2*EXP(-Treasuries_01152013!CT138/la))</f>
        <v>0</v>
      </c>
      <c r="AH149" s="24">
        <f>IF(Treasuries_01152013!CU138=0,0,theta0+(theta1+theta2)*(1-EXP(-Treasuries_01152013!CU138/la))/(Treasuries_01152013!CU138/la)-theta2*EXP(-Treasuries_01152013!CU138/la))</f>
        <v>0</v>
      </c>
      <c r="AI149" s="24">
        <f>IF(Treasuries_01152013!CV138=0,0,theta0+(theta1+theta2)*(1-EXP(-Treasuries_01152013!CV138/la))/(Treasuries_01152013!CV138/la)-theta2*EXP(-Treasuries_01152013!CV138/la))</f>
        <v>0</v>
      </c>
      <c r="AJ149" s="24">
        <f>IF(Treasuries_01152013!CW138=0,0,theta0+(theta1+theta2)*(1-EXP(-Treasuries_01152013!CW138/la))/(Treasuries_01152013!CW138/la)-theta2*EXP(-Treasuries_01152013!CW138/la))</f>
        <v>0</v>
      </c>
      <c r="AK149" s="24">
        <f>IF(Treasuries_01152013!CX138=0,0,theta0+(theta1+theta2)*(1-EXP(-Treasuries_01152013!CX138/la))/(Treasuries_01152013!CX138/la)-theta2*EXP(-Treasuries_01152013!CX138/la))</f>
        <v>0</v>
      </c>
      <c r="AL149" s="24">
        <f>IF(Treasuries_01152013!CY138=0,0,theta0+(theta1+theta2)*(1-EXP(-Treasuries_01152013!CY138/la))/(Treasuries_01152013!CY138/la)-theta2*EXP(-Treasuries_01152013!CY138/la))</f>
        <v>0</v>
      </c>
      <c r="AM149" s="24">
        <f>IF(Treasuries_01152013!CZ138=0,0,theta0+(theta1+theta2)*(1-EXP(-Treasuries_01152013!CZ138/la))/(Treasuries_01152013!CZ138/la)-theta2*EXP(-Treasuries_01152013!CZ138/la))</f>
        <v>0</v>
      </c>
      <c r="AN149" s="24">
        <f>IF(Treasuries_01152013!DA138=0,0,theta0+(theta1+theta2)*(1-EXP(-Treasuries_01152013!DA138/la))/(Treasuries_01152013!DA138/la)-theta2*EXP(-Treasuries_01152013!DA138/la))</f>
        <v>0</v>
      </c>
      <c r="AO149" s="24">
        <f>IF(Treasuries_01152013!DB138=0,0,theta0+(theta1+theta2)*(1-EXP(-Treasuries_01152013!DB138/la))/(Treasuries_01152013!DB138/la)-theta2*EXP(-Treasuries_01152013!DB138/la))</f>
        <v>0</v>
      </c>
      <c r="AP149" s="24">
        <f>IF(Treasuries_01152013!DC138=0,0,theta0+(theta1+theta2)*(1-EXP(-Treasuries_01152013!DC138/la))/(Treasuries_01152013!DC138/la)-theta2*EXP(-Treasuries_01152013!DC138/la))</f>
        <v>0</v>
      </c>
      <c r="AQ149" s="24">
        <f>IF(Treasuries_01152013!DD138=0,0,theta0+(theta1+theta2)*(1-EXP(-Treasuries_01152013!DD138/la))/(Treasuries_01152013!DD138/la)-theta2*EXP(-Treasuries_01152013!DD138/la))</f>
        <v>0</v>
      </c>
      <c r="AR149" s="24">
        <f>IF(Treasuries_01152013!DE138=0,0,theta0+(theta1+theta2)*(1-EXP(-Treasuries_01152013!DE138/la))/(Treasuries_01152013!DE138/la)-theta2*EXP(-Treasuries_01152013!DE138/la))</f>
        <v>0</v>
      </c>
      <c r="AS149" s="24">
        <f>IF(Treasuries_01152013!DF138=0,0,theta0+(theta1+theta2)*(1-EXP(-Treasuries_01152013!DF138/la))/(Treasuries_01152013!DF138/la)-theta2*EXP(-Treasuries_01152013!DF138/la))</f>
        <v>0</v>
      </c>
      <c r="AT149" s="24">
        <f>IF(Treasuries_01152013!DG138=0,0,theta0+(theta1+theta2)*(1-EXP(-Treasuries_01152013!DG138/la))/(Treasuries_01152013!DG138/la)-theta2*EXP(-Treasuries_01152013!DG138/la))</f>
        <v>0</v>
      </c>
      <c r="AU149" s="24">
        <f>IF(Treasuries_01152013!DH138=0,0,theta0+(theta1+theta2)*(1-EXP(-Treasuries_01152013!DH138/la))/(Treasuries_01152013!DH138/la)-theta2*EXP(-Treasuries_01152013!DH138/la))</f>
        <v>0</v>
      </c>
      <c r="AV149" s="24">
        <f>IF(Treasuries_01152013!DI138=0,0,theta0+(theta1+theta2)*(1-EXP(-Treasuries_01152013!DI138/la))/(Treasuries_01152013!DI138/la)-theta2*EXP(-Treasuries_01152013!DI138/la))</f>
        <v>0</v>
      </c>
      <c r="AW149" s="24">
        <f>IF(Treasuries_01152013!DJ138=0,0,theta0+(theta1+theta2)*(1-EXP(-Treasuries_01152013!DJ138/la))/(Treasuries_01152013!DJ138/la)-theta2*EXP(-Treasuries_01152013!DJ138/la))</f>
        <v>0</v>
      </c>
      <c r="AX149" s="24">
        <f>IF(Treasuries_01152013!DK138=0,0,theta0+(theta1+theta2)*(1-EXP(-Treasuries_01152013!DK138/la))/(Treasuries_01152013!DK138/la)-theta2*EXP(-Treasuries_01152013!DK138/la))</f>
        <v>0</v>
      </c>
      <c r="AY149" s="24">
        <f>IF(Treasuries_01152013!DL138=0,0,theta0+(theta1+theta2)*(1-EXP(-Treasuries_01152013!DL138/la))/(Treasuries_01152013!DL138/la)-theta2*EXP(-Treasuries_01152013!DL138/la))</f>
        <v>0</v>
      </c>
      <c r="AZ149" s="24">
        <f>IF(Treasuries_01152013!DM138=0,0,theta0+(theta1+theta2)*(1-EXP(-Treasuries_01152013!DM138/la))/(Treasuries_01152013!DM138/la)-theta2*EXP(-Treasuries_01152013!DM138/la))</f>
        <v>0</v>
      </c>
      <c r="BA149" s="24">
        <f>IF(Treasuries_01152013!DN138=0,0,theta0+(theta1+theta2)*(1-EXP(-Treasuries_01152013!DN138/la))/(Treasuries_01152013!DN138/la)-theta2*EXP(-Treasuries_01152013!DN138/la))</f>
        <v>0</v>
      </c>
      <c r="BB149" s="24">
        <f>IF(Treasuries_01152013!DO138=0,0,theta0+(theta1+theta2)*(1-EXP(-Treasuries_01152013!DO138/la))/(Treasuries_01152013!DO138/la)-theta2*EXP(-Treasuries_01152013!DO138/la))</f>
        <v>0</v>
      </c>
      <c r="BC149" s="24">
        <f>IF(Treasuries_01152013!DP138=0,0,theta0+(theta1+theta2)*(1-EXP(-Treasuries_01152013!DP138/la))/(Treasuries_01152013!DP138/la)-theta2*EXP(-Treasuries_01152013!DP138/la))</f>
        <v>0</v>
      </c>
      <c r="BD149" s="24">
        <f>IF(Treasuries_01152013!DQ138=0,0,theta0+(theta1+theta2)*(1-EXP(-Treasuries_01152013!DQ138/la))/(Treasuries_01152013!DQ138/la)-theta2*EXP(-Treasuries_01152013!DQ138/la))</f>
        <v>0</v>
      </c>
      <c r="BE149" s="24">
        <f>IF(Treasuries_01152013!DR138=0,0,theta0+(theta1+theta2)*(1-EXP(-Treasuries_01152013!DR138/la))/(Treasuries_01152013!DR138/la)-theta2*EXP(-Treasuries_01152013!DR138/la))</f>
        <v>0</v>
      </c>
      <c r="BF149" s="24">
        <f>IF(Treasuries_01152013!DS138=0,0,theta0+(theta1+theta2)*(1-EXP(-Treasuries_01152013!DS138/la))/(Treasuries_01152013!DS138/la)-theta2*EXP(-Treasuries_01152013!DS138/la))</f>
        <v>0</v>
      </c>
      <c r="BG149" s="24">
        <f>IF(Treasuries_01152013!DT138=0,0,theta0+(theta1+theta2)*(1-EXP(-Treasuries_01152013!DT138/la))/(Treasuries_01152013!DT138/la)-theta2*EXP(-Treasuries_01152013!DT138/la))</f>
        <v>0</v>
      </c>
      <c r="BH149" s="24">
        <f>IF(Treasuries_01152013!DU138=0,0,theta0+(theta1+theta2)*(1-EXP(-Treasuries_01152013!DU138/la))/(Treasuries_01152013!DU138/la)-theta2*EXP(-Treasuries_01152013!DU138/la))</f>
        <v>0</v>
      </c>
      <c r="BI149" s="24">
        <f>IF(Treasuries_01152013!DV138=0,0,theta0+(theta1+theta2)*(1-EXP(-Treasuries_01152013!DV138/la))/(Treasuries_01152013!DV138/la)-theta2*EXP(-Treasuries_01152013!DV138/la))</f>
        <v>0</v>
      </c>
      <c r="BJ149" s="24">
        <f>IF(Treasuries_01152013!DW138=0,0,theta0+(theta1+theta2)*(1-EXP(-Treasuries_01152013!DW138/la))/(Treasuries_01152013!DW138/la)-theta2*EXP(-Treasuries_01152013!DW138/la))</f>
        <v>0</v>
      </c>
      <c r="BK149" s="24">
        <f>IF(Treasuries_01152013!DX138=0,0,theta0+(theta1+theta2)*(1-EXP(-Treasuries_01152013!DX138/la))/(Treasuries_01152013!DX138/la)-theta2*EXP(-Treasuries_01152013!DX138/la))</f>
        <v>0</v>
      </c>
      <c r="BL149" s="24">
        <f>IF(Treasuries_01152013!DY138=0,0,theta0+(theta1+theta2)*(1-EXP(-Treasuries_01152013!DY138/la))/(Treasuries_01152013!DY138/la)-theta2*EXP(-Treasuries_01152013!DY138/la))</f>
        <v>0</v>
      </c>
      <c r="BM149" s="24">
        <f>IF(Treasuries_01152013!DZ138=0,0,theta0+(theta1+theta2)*(1-EXP(-Treasuries_01152013!DZ138/la))/(Treasuries_01152013!DZ138/la)-theta2*EXP(-Treasuries_01152013!DZ138/la))</f>
        <v>0</v>
      </c>
      <c r="BN149" s="24">
        <f>IF(Treasuries_01152013!EA138=0,0,theta0+(theta1+theta2)*(1-EXP(-Treasuries_01152013!EA138/la))/(Treasuries_01152013!EA138/la)-theta2*EXP(-Treasuries_01152013!EA138/la))</f>
        <v>0</v>
      </c>
      <c r="BO149" s="17" t="e">
        <f>EXP(-Treasuries_01152013!BT138*G149)</f>
        <v>#DIV/0!</v>
      </c>
      <c r="BP149" s="17" t="e">
        <f>EXP(-Treasuries_01152013!BU138*H149)</f>
        <v>#DIV/0!</v>
      </c>
      <c r="BQ149" s="17" t="e">
        <f>EXP(-Treasuries_01152013!BV138*I149)</f>
        <v>#DIV/0!</v>
      </c>
      <c r="BR149" s="17" t="e">
        <f>EXP(-Treasuries_01152013!BW138*J149)</f>
        <v>#DIV/0!</v>
      </c>
      <c r="BS149" s="17" t="e">
        <f>EXP(-Treasuries_01152013!BX138*K149)</f>
        <v>#DIV/0!</v>
      </c>
      <c r="BT149" s="17" t="e">
        <f>EXP(-Treasuries_01152013!BY138*L149)</f>
        <v>#DIV/0!</v>
      </c>
      <c r="BU149" s="17">
        <f>EXP(-Treasuries_01152013!BZ138*M149)</f>
        <v>1</v>
      </c>
      <c r="BV149" s="17">
        <f>EXP(-Treasuries_01152013!CA138*N149)</f>
        <v>1</v>
      </c>
      <c r="BW149" s="17">
        <f>EXP(-Treasuries_01152013!CB138*O149)</f>
        <v>1</v>
      </c>
      <c r="BX149" s="17">
        <f>EXP(-Treasuries_01152013!CC138*P149)</f>
        <v>1</v>
      </c>
      <c r="BY149" s="17">
        <f>EXP(-Treasuries_01152013!CD138*Q149)</f>
        <v>1</v>
      </c>
      <c r="BZ149" s="17">
        <f>EXP(-Treasuries_01152013!CE138*R149)</f>
        <v>1</v>
      </c>
      <c r="CA149" s="17">
        <f>EXP(-Treasuries_01152013!CF138*S149)</f>
        <v>1</v>
      </c>
      <c r="CB149" s="17">
        <f>EXP(-Treasuries_01152013!CG138*T149)</f>
        <v>1</v>
      </c>
      <c r="CC149" s="17">
        <f>EXP(-Treasuries_01152013!CH138*U149)</f>
        <v>1</v>
      </c>
      <c r="CD149" s="17">
        <f>EXP(-Treasuries_01152013!CI138*V149)</f>
        <v>1</v>
      </c>
      <c r="CE149" s="17">
        <f>EXP(-Treasuries_01152013!CJ138*W149)</f>
        <v>1</v>
      </c>
      <c r="CF149" s="17">
        <f>EXP(-Treasuries_01152013!CK138*X149)</f>
        <v>1</v>
      </c>
      <c r="CG149" s="17">
        <f>EXP(-Treasuries_01152013!CL138*Y149)</f>
        <v>1</v>
      </c>
      <c r="CH149" s="17">
        <f>EXP(-Treasuries_01152013!CM138*Z149)</f>
        <v>1</v>
      </c>
      <c r="CI149" s="17">
        <f>EXP(-Treasuries_01152013!CN138*AA149)</f>
        <v>1</v>
      </c>
      <c r="CJ149" s="17">
        <f>EXP(-Treasuries_01152013!CO138*AB149)</f>
        <v>1</v>
      </c>
      <c r="CK149" s="17">
        <f>EXP(-Treasuries_01152013!CP138*AC149)</f>
        <v>1</v>
      </c>
      <c r="CL149" s="17">
        <f>EXP(-Treasuries_01152013!CQ138*AD149)</f>
        <v>1</v>
      </c>
      <c r="CM149" s="17">
        <f>EXP(-Treasuries_01152013!CR138*AE149)</f>
        <v>1</v>
      </c>
      <c r="CN149" s="17">
        <f>EXP(-Treasuries_01152013!CS138*AF149)</f>
        <v>1</v>
      </c>
      <c r="CO149" s="17">
        <f>EXP(-Treasuries_01152013!CT138*AG149)</f>
        <v>1</v>
      </c>
      <c r="CP149" s="17">
        <f>EXP(-Treasuries_01152013!CU138*AH149)</f>
        <v>1</v>
      </c>
      <c r="CQ149" s="17">
        <f>EXP(-Treasuries_01152013!CV138*AI149)</f>
        <v>1</v>
      </c>
      <c r="CR149" s="17">
        <f>EXP(-Treasuries_01152013!CW138*AJ149)</f>
        <v>1</v>
      </c>
      <c r="CS149" s="17">
        <f>EXP(-Treasuries_01152013!CX138*AK149)</f>
        <v>1</v>
      </c>
      <c r="CT149" s="17">
        <f>EXP(-Treasuries_01152013!CY138*AL149)</f>
        <v>1</v>
      </c>
      <c r="CU149" s="17">
        <f>EXP(-Treasuries_01152013!CZ138*AM149)</f>
        <v>1</v>
      </c>
      <c r="CV149" s="17">
        <f>EXP(-Treasuries_01152013!DA138*AN149)</f>
        <v>1</v>
      </c>
      <c r="CW149" s="17">
        <f>EXP(-Treasuries_01152013!DB138*AO149)</f>
        <v>1</v>
      </c>
      <c r="CX149" s="17">
        <f>EXP(-Treasuries_01152013!DC138*AP149)</f>
        <v>1</v>
      </c>
      <c r="CY149" s="17">
        <f>EXP(-Treasuries_01152013!DD138*AQ149)</f>
        <v>1</v>
      </c>
      <c r="CZ149" s="17">
        <f>EXP(-Treasuries_01152013!DE138*AR149)</f>
        <v>1</v>
      </c>
      <c r="DA149" s="17">
        <f>EXP(-Treasuries_01152013!DF138*AS149)</f>
        <v>1</v>
      </c>
      <c r="DB149" s="17">
        <f>EXP(-Treasuries_01152013!DG138*AT149)</f>
        <v>1</v>
      </c>
      <c r="DC149" s="17">
        <f>EXP(-Treasuries_01152013!DH138*AU149)</f>
        <v>1</v>
      </c>
      <c r="DD149" s="17">
        <f>EXP(-Treasuries_01152013!DI138*AV149)</f>
        <v>1</v>
      </c>
      <c r="DE149" s="17">
        <f>EXP(-Treasuries_01152013!DJ138*AW149)</f>
        <v>1</v>
      </c>
      <c r="DF149" s="17">
        <f>EXP(-Treasuries_01152013!DK138*AX149)</f>
        <v>1</v>
      </c>
      <c r="DG149" s="17">
        <f>EXP(-Treasuries_01152013!DL138*AY149)</f>
        <v>1</v>
      </c>
      <c r="DH149" s="17">
        <f>EXP(-Treasuries_01152013!DM138*AZ149)</f>
        <v>1</v>
      </c>
      <c r="DI149" s="17">
        <f>EXP(-Treasuries_01152013!DN138*BA149)</f>
        <v>1</v>
      </c>
      <c r="DJ149" s="17">
        <f>EXP(-Treasuries_01152013!DO138*BB149)</f>
        <v>1</v>
      </c>
      <c r="DK149" s="17">
        <f>EXP(-Treasuries_01152013!DP138*BC149)</f>
        <v>1</v>
      </c>
      <c r="DL149" s="17">
        <f>EXP(-Treasuries_01152013!DQ138*BD149)</f>
        <v>1</v>
      </c>
      <c r="DM149" s="17">
        <f>EXP(-Treasuries_01152013!DR138*BE149)</f>
        <v>1</v>
      </c>
      <c r="DN149" s="17">
        <f>EXP(-Treasuries_01152013!DS138*BF149)</f>
        <v>1</v>
      </c>
      <c r="DO149" s="17">
        <f>EXP(-Treasuries_01152013!DT138*BG149)</f>
        <v>1</v>
      </c>
      <c r="DP149" s="17">
        <f>EXP(-Treasuries_01152013!DU138*BH149)</f>
        <v>1</v>
      </c>
      <c r="DQ149" s="17">
        <f>EXP(-Treasuries_01152013!DV138*BI149)</f>
        <v>1</v>
      </c>
      <c r="DR149" s="17">
        <f>EXP(-Treasuries_01152013!DW138*BJ149)</f>
        <v>1</v>
      </c>
      <c r="DS149" s="17">
        <f>EXP(-Treasuries_01152013!DX138*BK149)</f>
        <v>1</v>
      </c>
      <c r="DT149" s="17">
        <f>EXP(-Treasuries_01152013!DY138*BL149)</f>
        <v>1</v>
      </c>
      <c r="DU149" s="17">
        <f>EXP(-Treasuries_01152013!DZ138*BM149)</f>
        <v>1</v>
      </c>
      <c r="DV149" s="17">
        <f>EXP(-Treasuries_01152013!EA138*BN149)</f>
        <v>1</v>
      </c>
      <c r="DW149" s="8" t="e">
        <f>SUMPRODUCT(BO149:DV149,Treasuries_01152013!K138:BR138)</f>
        <v>#DIV/0!</v>
      </c>
      <c r="DX149" s="11" t="e">
        <f t="shared" si="9"/>
        <v>#DIV/0!</v>
      </c>
    </row>
    <row r="150" spans="2:128">
      <c r="B150" s="10">
        <f>Treasuries_01152013!C139</f>
        <v>4.25</v>
      </c>
      <c r="C150" s="10">
        <f>Treasuries_01152013!E139</f>
        <v>110.078125</v>
      </c>
      <c r="D150" s="10">
        <f>Treasuries_01152013!F139</f>
        <v>110.101562</v>
      </c>
      <c r="E150" s="8">
        <f>Treasuries_01152013!H139</f>
        <v>2.5833333333333335</v>
      </c>
      <c r="F150" s="8">
        <f t="shared" si="8"/>
        <v>110.0898435</v>
      </c>
      <c r="G150" s="24" t="e">
        <f>IF(Treasuries_01152013!BT139=0,0,theta0+(theta1+theta2)*(1-EXP(-Treasuries_01152013!BT139/la))/(Treasuries_01152013!BT139/la)-theta2*EXP(-Treasuries_01152013!BT139/la))</f>
        <v>#DIV/0!</v>
      </c>
      <c r="H150" s="24" t="e">
        <f>IF(Treasuries_01152013!BU139=0,0,theta0+(theta1+theta2)*(1-EXP(-Treasuries_01152013!BU139/la))/(Treasuries_01152013!BU139/la)-theta2*EXP(-Treasuries_01152013!BU139/la))</f>
        <v>#DIV/0!</v>
      </c>
      <c r="I150" s="24" t="e">
        <f>IF(Treasuries_01152013!BV139=0,0,theta0+(theta1+theta2)*(1-EXP(-Treasuries_01152013!BV139/la))/(Treasuries_01152013!BV139/la)-theta2*EXP(-Treasuries_01152013!BV139/la))</f>
        <v>#DIV/0!</v>
      </c>
      <c r="J150" s="24" t="e">
        <f>IF(Treasuries_01152013!BW139=0,0,theta0+(theta1+theta2)*(1-EXP(-Treasuries_01152013!BW139/la))/(Treasuries_01152013!BW139/la)-theta2*EXP(-Treasuries_01152013!BW139/la))</f>
        <v>#DIV/0!</v>
      </c>
      <c r="K150" s="24" t="e">
        <f>IF(Treasuries_01152013!BX139=0,0,theta0+(theta1+theta2)*(1-EXP(-Treasuries_01152013!BX139/la))/(Treasuries_01152013!BX139/la)-theta2*EXP(-Treasuries_01152013!BX139/la))</f>
        <v>#DIV/0!</v>
      </c>
      <c r="L150" s="24" t="e">
        <f>IF(Treasuries_01152013!BY139=0,0,theta0+(theta1+theta2)*(1-EXP(-Treasuries_01152013!BY139/la))/(Treasuries_01152013!BY139/la)-theta2*EXP(-Treasuries_01152013!BY139/la))</f>
        <v>#DIV/0!</v>
      </c>
      <c r="M150" s="24">
        <f>IF(Treasuries_01152013!BZ139=0,0,theta0+(theta1+theta2)*(1-EXP(-Treasuries_01152013!BZ139/la))/(Treasuries_01152013!BZ139/la)-theta2*EXP(-Treasuries_01152013!BZ139/la))</f>
        <v>0</v>
      </c>
      <c r="N150" s="24">
        <f>IF(Treasuries_01152013!CA139=0,0,theta0+(theta1+theta2)*(1-EXP(-Treasuries_01152013!CA139/la))/(Treasuries_01152013!CA139/la)-theta2*EXP(-Treasuries_01152013!CA139/la))</f>
        <v>0</v>
      </c>
      <c r="O150" s="24">
        <f>IF(Treasuries_01152013!CB139=0,0,theta0+(theta1+theta2)*(1-EXP(-Treasuries_01152013!CB139/la))/(Treasuries_01152013!CB139/la)-theta2*EXP(-Treasuries_01152013!CB139/la))</f>
        <v>0</v>
      </c>
      <c r="P150" s="24">
        <f>IF(Treasuries_01152013!CC139=0,0,theta0+(theta1+theta2)*(1-EXP(-Treasuries_01152013!CC139/la))/(Treasuries_01152013!CC139/la)-theta2*EXP(-Treasuries_01152013!CC139/la))</f>
        <v>0</v>
      </c>
      <c r="Q150" s="24">
        <f>IF(Treasuries_01152013!CD139=0,0,theta0+(theta1+theta2)*(1-EXP(-Treasuries_01152013!CD139/la))/(Treasuries_01152013!CD139/la)-theta2*EXP(-Treasuries_01152013!CD139/la))</f>
        <v>0</v>
      </c>
      <c r="R150" s="24">
        <f>IF(Treasuries_01152013!CE139=0,0,theta0+(theta1+theta2)*(1-EXP(-Treasuries_01152013!CE139/la))/(Treasuries_01152013!CE139/la)-theta2*EXP(-Treasuries_01152013!CE139/la))</f>
        <v>0</v>
      </c>
      <c r="S150" s="24">
        <f>IF(Treasuries_01152013!CF139=0,0,theta0+(theta1+theta2)*(1-EXP(-Treasuries_01152013!CF139/la))/(Treasuries_01152013!CF139/la)-theta2*EXP(-Treasuries_01152013!CF139/la))</f>
        <v>0</v>
      </c>
      <c r="T150" s="24">
        <f>IF(Treasuries_01152013!CG139=0,0,theta0+(theta1+theta2)*(1-EXP(-Treasuries_01152013!CG139/la))/(Treasuries_01152013!CG139/la)-theta2*EXP(-Treasuries_01152013!CG139/la))</f>
        <v>0</v>
      </c>
      <c r="U150" s="24">
        <f>IF(Treasuries_01152013!CH139=0,0,theta0+(theta1+theta2)*(1-EXP(-Treasuries_01152013!CH139/la))/(Treasuries_01152013!CH139/la)-theta2*EXP(-Treasuries_01152013!CH139/la))</f>
        <v>0</v>
      </c>
      <c r="V150" s="24">
        <f>IF(Treasuries_01152013!CI139=0,0,theta0+(theta1+theta2)*(1-EXP(-Treasuries_01152013!CI139/la))/(Treasuries_01152013!CI139/la)-theta2*EXP(-Treasuries_01152013!CI139/la))</f>
        <v>0</v>
      </c>
      <c r="W150" s="24">
        <f>IF(Treasuries_01152013!CJ139=0,0,theta0+(theta1+theta2)*(1-EXP(-Treasuries_01152013!CJ139/la))/(Treasuries_01152013!CJ139/la)-theta2*EXP(-Treasuries_01152013!CJ139/la))</f>
        <v>0</v>
      </c>
      <c r="X150" s="24">
        <f>IF(Treasuries_01152013!CK139=0,0,theta0+(theta1+theta2)*(1-EXP(-Treasuries_01152013!CK139/la))/(Treasuries_01152013!CK139/la)-theta2*EXP(-Treasuries_01152013!CK139/la))</f>
        <v>0</v>
      </c>
      <c r="Y150" s="24">
        <f>IF(Treasuries_01152013!CL139=0,0,theta0+(theta1+theta2)*(1-EXP(-Treasuries_01152013!CL139/la))/(Treasuries_01152013!CL139/la)-theta2*EXP(-Treasuries_01152013!CL139/la))</f>
        <v>0</v>
      </c>
      <c r="Z150" s="24">
        <f>IF(Treasuries_01152013!CM139=0,0,theta0+(theta1+theta2)*(1-EXP(-Treasuries_01152013!CM139/la))/(Treasuries_01152013!CM139/la)-theta2*EXP(-Treasuries_01152013!CM139/la))</f>
        <v>0</v>
      </c>
      <c r="AA150" s="24">
        <f>IF(Treasuries_01152013!CN139=0,0,theta0+(theta1+theta2)*(1-EXP(-Treasuries_01152013!CN139/la))/(Treasuries_01152013!CN139/la)-theta2*EXP(-Treasuries_01152013!CN139/la))</f>
        <v>0</v>
      </c>
      <c r="AB150" s="24">
        <f>IF(Treasuries_01152013!CO139=0,0,theta0+(theta1+theta2)*(1-EXP(-Treasuries_01152013!CO139/la))/(Treasuries_01152013!CO139/la)-theta2*EXP(-Treasuries_01152013!CO139/la))</f>
        <v>0</v>
      </c>
      <c r="AC150" s="24">
        <f>IF(Treasuries_01152013!CP139=0,0,theta0+(theta1+theta2)*(1-EXP(-Treasuries_01152013!CP139/la))/(Treasuries_01152013!CP139/la)-theta2*EXP(-Treasuries_01152013!CP139/la))</f>
        <v>0</v>
      </c>
      <c r="AD150" s="24">
        <f>IF(Treasuries_01152013!CQ139=0,0,theta0+(theta1+theta2)*(1-EXP(-Treasuries_01152013!CQ139/la))/(Treasuries_01152013!CQ139/la)-theta2*EXP(-Treasuries_01152013!CQ139/la))</f>
        <v>0</v>
      </c>
      <c r="AE150" s="24">
        <f>IF(Treasuries_01152013!CR139=0,0,theta0+(theta1+theta2)*(1-EXP(-Treasuries_01152013!CR139/la))/(Treasuries_01152013!CR139/la)-theta2*EXP(-Treasuries_01152013!CR139/la))</f>
        <v>0</v>
      </c>
      <c r="AF150" s="24">
        <f>IF(Treasuries_01152013!CS139=0,0,theta0+(theta1+theta2)*(1-EXP(-Treasuries_01152013!CS139/la))/(Treasuries_01152013!CS139/la)-theta2*EXP(-Treasuries_01152013!CS139/la))</f>
        <v>0</v>
      </c>
      <c r="AG150" s="24">
        <f>IF(Treasuries_01152013!CT139=0,0,theta0+(theta1+theta2)*(1-EXP(-Treasuries_01152013!CT139/la))/(Treasuries_01152013!CT139/la)-theta2*EXP(-Treasuries_01152013!CT139/la))</f>
        <v>0</v>
      </c>
      <c r="AH150" s="24">
        <f>IF(Treasuries_01152013!CU139=0,0,theta0+(theta1+theta2)*(1-EXP(-Treasuries_01152013!CU139/la))/(Treasuries_01152013!CU139/la)-theta2*EXP(-Treasuries_01152013!CU139/la))</f>
        <v>0</v>
      </c>
      <c r="AI150" s="24">
        <f>IF(Treasuries_01152013!CV139=0,0,theta0+(theta1+theta2)*(1-EXP(-Treasuries_01152013!CV139/la))/(Treasuries_01152013!CV139/la)-theta2*EXP(-Treasuries_01152013!CV139/la))</f>
        <v>0</v>
      </c>
      <c r="AJ150" s="24">
        <f>IF(Treasuries_01152013!CW139=0,0,theta0+(theta1+theta2)*(1-EXP(-Treasuries_01152013!CW139/la))/(Treasuries_01152013!CW139/la)-theta2*EXP(-Treasuries_01152013!CW139/la))</f>
        <v>0</v>
      </c>
      <c r="AK150" s="24">
        <f>IF(Treasuries_01152013!CX139=0,0,theta0+(theta1+theta2)*(1-EXP(-Treasuries_01152013!CX139/la))/(Treasuries_01152013!CX139/la)-theta2*EXP(-Treasuries_01152013!CX139/la))</f>
        <v>0</v>
      </c>
      <c r="AL150" s="24">
        <f>IF(Treasuries_01152013!CY139=0,0,theta0+(theta1+theta2)*(1-EXP(-Treasuries_01152013!CY139/la))/(Treasuries_01152013!CY139/la)-theta2*EXP(-Treasuries_01152013!CY139/la))</f>
        <v>0</v>
      </c>
      <c r="AM150" s="24">
        <f>IF(Treasuries_01152013!CZ139=0,0,theta0+(theta1+theta2)*(1-EXP(-Treasuries_01152013!CZ139/la))/(Treasuries_01152013!CZ139/la)-theta2*EXP(-Treasuries_01152013!CZ139/la))</f>
        <v>0</v>
      </c>
      <c r="AN150" s="24">
        <f>IF(Treasuries_01152013!DA139=0,0,theta0+(theta1+theta2)*(1-EXP(-Treasuries_01152013!DA139/la))/(Treasuries_01152013!DA139/la)-theta2*EXP(-Treasuries_01152013!DA139/la))</f>
        <v>0</v>
      </c>
      <c r="AO150" s="24">
        <f>IF(Treasuries_01152013!DB139=0,0,theta0+(theta1+theta2)*(1-EXP(-Treasuries_01152013!DB139/la))/(Treasuries_01152013!DB139/la)-theta2*EXP(-Treasuries_01152013!DB139/la))</f>
        <v>0</v>
      </c>
      <c r="AP150" s="24">
        <f>IF(Treasuries_01152013!DC139=0,0,theta0+(theta1+theta2)*(1-EXP(-Treasuries_01152013!DC139/la))/(Treasuries_01152013!DC139/la)-theta2*EXP(-Treasuries_01152013!DC139/la))</f>
        <v>0</v>
      </c>
      <c r="AQ150" s="24">
        <f>IF(Treasuries_01152013!DD139=0,0,theta0+(theta1+theta2)*(1-EXP(-Treasuries_01152013!DD139/la))/(Treasuries_01152013!DD139/la)-theta2*EXP(-Treasuries_01152013!DD139/la))</f>
        <v>0</v>
      </c>
      <c r="AR150" s="24">
        <f>IF(Treasuries_01152013!DE139=0,0,theta0+(theta1+theta2)*(1-EXP(-Treasuries_01152013!DE139/la))/(Treasuries_01152013!DE139/la)-theta2*EXP(-Treasuries_01152013!DE139/la))</f>
        <v>0</v>
      </c>
      <c r="AS150" s="24">
        <f>IF(Treasuries_01152013!DF139=0,0,theta0+(theta1+theta2)*(1-EXP(-Treasuries_01152013!DF139/la))/(Treasuries_01152013!DF139/la)-theta2*EXP(-Treasuries_01152013!DF139/la))</f>
        <v>0</v>
      </c>
      <c r="AT150" s="24">
        <f>IF(Treasuries_01152013!DG139=0,0,theta0+(theta1+theta2)*(1-EXP(-Treasuries_01152013!DG139/la))/(Treasuries_01152013!DG139/la)-theta2*EXP(-Treasuries_01152013!DG139/la))</f>
        <v>0</v>
      </c>
      <c r="AU150" s="24">
        <f>IF(Treasuries_01152013!DH139=0,0,theta0+(theta1+theta2)*(1-EXP(-Treasuries_01152013!DH139/la))/(Treasuries_01152013!DH139/la)-theta2*EXP(-Treasuries_01152013!DH139/la))</f>
        <v>0</v>
      </c>
      <c r="AV150" s="24">
        <f>IF(Treasuries_01152013!DI139=0,0,theta0+(theta1+theta2)*(1-EXP(-Treasuries_01152013!DI139/la))/(Treasuries_01152013!DI139/la)-theta2*EXP(-Treasuries_01152013!DI139/la))</f>
        <v>0</v>
      </c>
      <c r="AW150" s="24">
        <f>IF(Treasuries_01152013!DJ139=0,0,theta0+(theta1+theta2)*(1-EXP(-Treasuries_01152013!DJ139/la))/(Treasuries_01152013!DJ139/la)-theta2*EXP(-Treasuries_01152013!DJ139/la))</f>
        <v>0</v>
      </c>
      <c r="AX150" s="24">
        <f>IF(Treasuries_01152013!DK139=0,0,theta0+(theta1+theta2)*(1-EXP(-Treasuries_01152013!DK139/la))/(Treasuries_01152013!DK139/la)-theta2*EXP(-Treasuries_01152013!DK139/la))</f>
        <v>0</v>
      </c>
      <c r="AY150" s="24">
        <f>IF(Treasuries_01152013!DL139=0,0,theta0+(theta1+theta2)*(1-EXP(-Treasuries_01152013!DL139/la))/(Treasuries_01152013!DL139/la)-theta2*EXP(-Treasuries_01152013!DL139/la))</f>
        <v>0</v>
      </c>
      <c r="AZ150" s="24">
        <f>IF(Treasuries_01152013!DM139=0,0,theta0+(theta1+theta2)*(1-EXP(-Treasuries_01152013!DM139/la))/(Treasuries_01152013!DM139/la)-theta2*EXP(-Treasuries_01152013!DM139/la))</f>
        <v>0</v>
      </c>
      <c r="BA150" s="24">
        <f>IF(Treasuries_01152013!DN139=0,0,theta0+(theta1+theta2)*(1-EXP(-Treasuries_01152013!DN139/la))/(Treasuries_01152013!DN139/la)-theta2*EXP(-Treasuries_01152013!DN139/la))</f>
        <v>0</v>
      </c>
      <c r="BB150" s="24">
        <f>IF(Treasuries_01152013!DO139=0,0,theta0+(theta1+theta2)*(1-EXP(-Treasuries_01152013!DO139/la))/(Treasuries_01152013!DO139/la)-theta2*EXP(-Treasuries_01152013!DO139/la))</f>
        <v>0</v>
      </c>
      <c r="BC150" s="24">
        <f>IF(Treasuries_01152013!DP139=0,0,theta0+(theta1+theta2)*(1-EXP(-Treasuries_01152013!DP139/la))/(Treasuries_01152013!DP139/la)-theta2*EXP(-Treasuries_01152013!DP139/la))</f>
        <v>0</v>
      </c>
      <c r="BD150" s="24">
        <f>IF(Treasuries_01152013!DQ139=0,0,theta0+(theta1+theta2)*(1-EXP(-Treasuries_01152013!DQ139/la))/(Treasuries_01152013!DQ139/la)-theta2*EXP(-Treasuries_01152013!DQ139/la))</f>
        <v>0</v>
      </c>
      <c r="BE150" s="24">
        <f>IF(Treasuries_01152013!DR139=0,0,theta0+(theta1+theta2)*(1-EXP(-Treasuries_01152013!DR139/la))/(Treasuries_01152013!DR139/la)-theta2*EXP(-Treasuries_01152013!DR139/la))</f>
        <v>0</v>
      </c>
      <c r="BF150" s="24">
        <f>IF(Treasuries_01152013!DS139=0,0,theta0+(theta1+theta2)*(1-EXP(-Treasuries_01152013!DS139/la))/(Treasuries_01152013!DS139/la)-theta2*EXP(-Treasuries_01152013!DS139/la))</f>
        <v>0</v>
      </c>
      <c r="BG150" s="24">
        <f>IF(Treasuries_01152013!DT139=0,0,theta0+(theta1+theta2)*(1-EXP(-Treasuries_01152013!DT139/la))/(Treasuries_01152013!DT139/la)-theta2*EXP(-Treasuries_01152013!DT139/la))</f>
        <v>0</v>
      </c>
      <c r="BH150" s="24">
        <f>IF(Treasuries_01152013!DU139=0,0,theta0+(theta1+theta2)*(1-EXP(-Treasuries_01152013!DU139/la))/(Treasuries_01152013!DU139/la)-theta2*EXP(-Treasuries_01152013!DU139/la))</f>
        <v>0</v>
      </c>
      <c r="BI150" s="24">
        <f>IF(Treasuries_01152013!DV139=0,0,theta0+(theta1+theta2)*(1-EXP(-Treasuries_01152013!DV139/la))/(Treasuries_01152013!DV139/la)-theta2*EXP(-Treasuries_01152013!DV139/la))</f>
        <v>0</v>
      </c>
      <c r="BJ150" s="24">
        <f>IF(Treasuries_01152013!DW139=0,0,theta0+(theta1+theta2)*(1-EXP(-Treasuries_01152013!DW139/la))/(Treasuries_01152013!DW139/la)-theta2*EXP(-Treasuries_01152013!DW139/la))</f>
        <v>0</v>
      </c>
      <c r="BK150" s="24">
        <f>IF(Treasuries_01152013!DX139=0,0,theta0+(theta1+theta2)*(1-EXP(-Treasuries_01152013!DX139/la))/(Treasuries_01152013!DX139/la)-theta2*EXP(-Treasuries_01152013!DX139/la))</f>
        <v>0</v>
      </c>
      <c r="BL150" s="24">
        <f>IF(Treasuries_01152013!DY139=0,0,theta0+(theta1+theta2)*(1-EXP(-Treasuries_01152013!DY139/la))/(Treasuries_01152013!DY139/la)-theta2*EXP(-Treasuries_01152013!DY139/la))</f>
        <v>0</v>
      </c>
      <c r="BM150" s="24">
        <f>IF(Treasuries_01152013!DZ139=0,0,theta0+(theta1+theta2)*(1-EXP(-Treasuries_01152013!DZ139/la))/(Treasuries_01152013!DZ139/la)-theta2*EXP(-Treasuries_01152013!DZ139/la))</f>
        <v>0</v>
      </c>
      <c r="BN150" s="24">
        <f>IF(Treasuries_01152013!EA139=0,0,theta0+(theta1+theta2)*(1-EXP(-Treasuries_01152013!EA139/la))/(Treasuries_01152013!EA139/la)-theta2*EXP(-Treasuries_01152013!EA139/la))</f>
        <v>0</v>
      </c>
      <c r="BO150" s="17" t="e">
        <f>EXP(-Treasuries_01152013!BT139*G150)</f>
        <v>#DIV/0!</v>
      </c>
      <c r="BP150" s="17" t="e">
        <f>EXP(-Treasuries_01152013!BU139*H150)</f>
        <v>#DIV/0!</v>
      </c>
      <c r="BQ150" s="17" t="e">
        <f>EXP(-Treasuries_01152013!BV139*I150)</f>
        <v>#DIV/0!</v>
      </c>
      <c r="BR150" s="17" t="e">
        <f>EXP(-Treasuries_01152013!BW139*J150)</f>
        <v>#DIV/0!</v>
      </c>
      <c r="BS150" s="17" t="e">
        <f>EXP(-Treasuries_01152013!BX139*K150)</f>
        <v>#DIV/0!</v>
      </c>
      <c r="BT150" s="17" t="e">
        <f>EXP(-Treasuries_01152013!BY139*L150)</f>
        <v>#DIV/0!</v>
      </c>
      <c r="BU150" s="17">
        <f>EXP(-Treasuries_01152013!BZ139*M150)</f>
        <v>1</v>
      </c>
      <c r="BV150" s="17">
        <f>EXP(-Treasuries_01152013!CA139*N150)</f>
        <v>1</v>
      </c>
      <c r="BW150" s="17">
        <f>EXP(-Treasuries_01152013!CB139*O150)</f>
        <v>1</v>
      </c>
      <c r="BX150" s="17">
        <f>EXP(-Treasuries_01152013!CC139*P150)</f>
        <v>1</v>
      </c>
      <c r="BY150" s="17">
        <f>EXP(-Treasuries_01152013!CD139*Q150)</f>
        <v>1</v>
      </c>
      <c r="BZ150" s="17">
        <f>EXP(-Treasuries_01152013!CE139*R150)</f>
        <v>1</v>
      </c>
      <c r="CA150" s="17">
        <f>EXP(-Treasuries_01152013!CF139*S150)</f>
        <v>1</v>
      </c>
      <c r="CB150" s="17">
        <f>EXP(-Treasuries_01152013!CG139*T150)</f>
        <v>1</v>
      </c>
      <c r="CC150" s="17">
        <f>EXP(-Treasuries_01152013!CH139*U150)</f>
        <v>1</v>
      </c>
      <c r="CD150" s="17">
        <f>EXP(-Treasuries_01152013!CI139*V150)</f>
        <v>1</v>
      </c>
      <c r="CE150" s="17">
        <f>EXP(-Treasuries_01152013!CJ139*W150)</f>
        <v>1</v>
      </c>
      <c r="CF150" s="17">
        <f>EXP(-Treasuries_01152013!CK139*X150)</f>
        <v>1</v>
      </c>
      <c r="CG150" s="17">
        <f>EXP(-Treasuries_01152013!CL139*Y150)</f>
        <v>1</v>
      </c>
      <c r="CH150" s="17">
        <f>EXP(-Treasuries_01152013!CM139*Z150)</f>
        <v>1</v>
      </c>
      <c r="CI150" s="17">
        <f>EXP(-Treasuries_01152013!CN139*AA150)</f>
        <v>1</v>
      </c>
      <c r="CJ150" s="17">
        <f>EXP(-Treasuries_01152013!CO139*AB150)</f>
        <v>1</v>
      </c>
      <c r="CK150" s="17">
        <f>EXP(-Treasuries_01152013!CP139*AC150)</f>
        <v>1</v>
      </c>
      <c r="CL150" s="17">
        <f>EXP(-Treasuries_01152013!CQ139*AD150)</f>
        <v>1</v>
      </c>
      <c r="CM150" s="17">
        <f>EXP(-Treasuries_01152013!CR139*AE150)</f>
        <v>1</v>
      </c>
      <c r="CN150" s="17">
        <f>EXP(-Treasuries_01152013!CS139*AF150)</f>
        <v>1</v>
      </c>
      <c r="CO150" s="17">
        <f>EXP(-Treasuries_01152013!CT139*AG150)</f>
        <v>1</v>
      </c>
      <c r="CP150" s="17">
        <f>EXP(-Treasuries_01152013!CU139*AH150)</f>
        <v>1</v>
      </c>
      <c r="CQ150" s="17">
        <f>EXP(-Treasuries_01152013!CV139*AI150)</f>
        <v>1</v>
      </c>
      <c r="CR150" s="17">
        <f>EXP(-Treasuries_01152013!CW139*AJ150)</f>
        <v>1</v>
      </c>
      <c r="CS150" s="17">
        <f>EXP(-Treasuries_01152013!CX139*AK150)</f>
        <v>1</v>
      </c>
      <c r="CT150" s="17">
        <f>EXP(-Treasuries_01152013!CY139*AL150)</f>
        <v>1</v>
      </c>
      <c r="CU150" s="17">
        <f>EXP(-Treasuries_01152013!CZ139*AM150)</f>
        <v>1</v>
      </c>
      <c r="CV150" s="17">
        <f>EXP(-Treasuries_01152013!DA139*AN150)</f>
        <v>1</v>
      </c>
      <c r="CW150" s="17">
        <f>EXP(-Treasuries_01152013!DB139*AO150)</f>
        <v>1</v>
      </c>
      <c r="CX150" s="17">
        <f>EXP(-Treasuries_01152013!DC139*AP150)</f>
        <v>1</v>
      </c>
      <c r="CY150" s="17">
        <f>EXP(-Treasuries_01152013!DD139*AQ150)</f>
        <v>1</v>
      </c>
      <c r="CZ150" s="17">
        <f>EXP(-Treasuries_01152013!DE139*AR150)</f>
        <v>1</v>
      </c>
      <c r="DA150" s="17">
        <f>EXP(-Treasuries_01152013!DF139*AS150)</f>
        <v>1</v>
      </c>
      <c r="DB150" s="17">
        <f>EXP(-Treasuries_01152013!DG139*AT150)</f>
        <v>1</v>
      </c>
      <c r="DC150" s="17">
        <f>EXP(-Treasuries_01152013!DH139*AU150)</f>
        <v>1</v>
      </c>
      <c r="DD150" s="17">
        <f>EXP(-Treasuries_01152013!DI139*AV150)</f>
        <v>1</v>
      </c>
      <c r="DE150" s="17">
        <f>EXP(-Treasuries_01152013!DJ139*AW150)</f>
        <v>1</v>
      </c>
      <c r="DF150" s="17">
        <f>EXP(-Treasuries_01152013!DK139*AX150)</f>
        <v>1</v>
      </c>
      <c r="DG150" s="17">
        <f>EXP(-Treasuries_01152013!DL139*AY150)</f>
        <v>1</v>
      </c>
      <c r="DH150" s="17">
        <f>EXP(-Treasuries_01152013!DM139*AZ150)</f>
        <v>1</v>
      </c>
      <c r="DI150" s="17">
        <f>EXP(-Treasuries_01152013!DN139*BA150)</f>
        <v>1</v>
      </c>
      <c r="DJ150" s="17">
        <f>EXP(-Treasuries_01152013!DO139*BB150)</f>
        <v>1</v>
      </c>
      <c r="DK150" s="17">
        <f>EXP(-Treasuries_01152013!DP139*BC150)</f>
        <v>1</v>
      </c>
      <c r="DL150" s="17">
        <f>EXP(-Treasuries_01152013!DQ139*BD150)</f>
        <v>1</v>
      </c>
      <c r="DM150" s="17">
        <f>EXP(-Treasuries_01152013!DR139*BE150)</f>
        <v>1</v>
      </c>
      <c r="DN150" s="17">
        <f>EXP(-Treasuries_01152013!DS139*BF150)</f>
        <v>1</v>
      </c>
      <c r="DO150" s="17">
        <f>EXP(-Treasuries_01152013!DT139*BG150)</f>
        <v>1</v>
      </c>
      <c r="DP150" s="17">
        <f>EXP(-Treasuries_01152013!DU139*BH150)</f>
        <v>1</v>
      </c>
      <c r="DQ150" s="17">
        <f>EXP(-Treasuries_01152013!DV139*BI150)</f>
        <v>1</v>
      </c>
      <c r="DR150" s="17">
        <f>EXP(-Treasuries_01152013!DW139*BJ150)</f>
        <v>1</v>
      </c>
      <c r="DS150" s="17">
        <f>EXP(-Treasuries_01152013!DX139*BK150)</f>
        <v>1</v>
      </c>
      <c r="DT150" s="17">
        <f>EXP(-Treasuries_01152013!DY139*BL150)</f>
        <v>1</v>
      </c>
      <c r="DU150" s="17">
        <f>EXP(-Treasuries_01152013!DZ139*BM150)</f>
        <v>1</v>
      </c>
      <c r="DV150" s="17">
        <f>EXP(-Treasuries_01152013!EA139*BN150)</f>
        <v>1</v>
      </c>
      <c r="DW150" s="8" t="e">
        <f>SUMPRODUCT(BO150:DV150,Treasuries_01152013!K139:BR139)</f>
        <v>#DIV/0!</v>
      </c>
      <c r="DX150" s="11" t="e">
        <f t="shared" si="9"/>
        <v>#DIV/0!</v>
      </c>
    </row>
    <row r="151" spans="2:128">
      <c r="B151" s="10">
        <f>Treasuries_01152013!C140</f>
        <v>1.25</v>
      </c>
      <c r="C151" s="10">
        <f>Treasuries_01152013!E140</f>
        <v>102.421875</v>
      </c>
      <c r="D151" s="10">
        <f>Treasuries_01152013!F140</f>
        <v>102.445312</v>
      </c>
      <c r="E151" s="8">
        <f>Treasuries_01152013!H140</f>
        <v>2.6277777777777778</v>
      </c>
      <c r="F151" s="8">
        <f t="shared" si="8"/>
        <v>102.4335935</v>
      </c>
      <c r="G151" s="24" t="e">
        <f>IF(Treasuries_01152013!BT140=0,0,theta0+(theta1+theta2)*(1-EXP(-Treasuries_01152013!BT140/la))/(Treasuries_01152013!BT140/la)-theta2*EXP(-Treasuries_01152013!BT140/la))</f>
        <v>#DIV/0!</v>
      </c>
      <c r="H151" s="24" t="e">
        <f>IF(Treasuries_01152013!BU140=0,0,theta0+(theta1+theta2)*(1-EXP(-Treasuries_01152013!BU140/la))/(Treasuries_01152013!BU140/la)-theta2*EXP(-Treasuries_01152013!BU140/la))</f>
        <v>#DIV/0!</v>
      </c>
      <c r="I151" s="24" t="e">
        <f>IF(Treasuries_01152013!BV140=0,0,theta0+(theta1+theta2)*(1-EXP(-Treasuries_01152013!BV140/la))/(Treasuries_01152013!BV140/la)-theta2*EXP(-Treasuries_01152013!BV140/la))</f>
        <v>#DIV/0!</v>
      </c>
      <c r="J151" s="24" t="e">
        <f>IF(Treasuries_01152013!BW140=0,0,theta0+(theta1+theta2)*(1-EXP(-Treasuries_01152013!BW140/la))/(Treasuries_01152013!BW140/la)-theta2*EXP(-Treasuries_01152013!BW140/la))</f>
        <v>#DIV/0!</v>
      </c>
      <c r="K151" s="24" t="e">
        <f>IF(Treasuries_01152013!BX140=0,0,theta0+(theta1+theta2)*(1-EXP(-Treasuries_01152013!BX140/la))/(Treasuries_01152013!BX140/la)-theta2*EXP(-Treasuries_01152013!BX140/la))</f>
        <v>#DIV/0!</v>
      </c>
      <c r="L151" s="24" t="e">
        <f>IF(Treasuries_01152013!BY140=0,0,theta0+(theta1+theta2)*(1-EXP(-Treasuries_01152013!BY140/la))/(Treasuries_01152013!BY140/la)-theta2*EXP(-Treasuries_01152013!BY140/la))</f>
        <v>#DIV/0!</v>
      </c>
      <c r="M151" s="24">
        <f>IF(Treasuries_01152013!BZ140=0,0,theta0+(theta1+theta2)*(1-EXP(-Treasuries_01152013!BZ140/la))/(Treasuries_01152013!BZ140/la)-theta2*EXP(-Treasuries_01152013!BZ140/la))</f>
        <v>0</v>
      </c>
      <c r="N151" s="24">
        <f>IF(Treasuries_01152013!CA140=0,0,theta0+(theta1+theta2)*(1-EXP(-Treasuries_01152013!CA140/la))/(Treasuries_01152013!CA140/la)-theta2*EXP(-Treasuries_01152013!CA140/la))</f>
        <v>0</v>
      </c>
      <c r="O151" s="24">
        <f>IF(Treasuries_01152013!CB140=0,0,theta0+(theta1+theta2)*(1-EXP(-Treasuries_01152013!CB140/la))/(Treasuries_01152013!CB140/la)-theta2*EXP(-Treasuries_01152013!CB140/la))</f>
        <v>0</v>
      </c>
      <c r="P151" s="24">
        <f>IF(Treasuries_01152013!CC140=0,0,theta0+(theta1+theta2)*(1-EXP(-Treasuries_01152013!CC140/la))/(Treasuries_01152013!CC140/la)-theta2*EXP(-Treasuries_01152013!CC140/la))</f>
        <v>0</v>
      </c>
      <c r="Q151" s="24">
        <f>IF(Treasuries_01152013!CD140=0,0,theta0+(theta1+theta2)*(1-EXP(-Treasuries_01152013!CD140/la))/(Treasuries_01152013!CD140/la)-theta2*EXP(-Treasuries_01152013!CD140/la))</f>
        <v>0</v>
      </c>
      <c r="R151" s="24">
        <f>IF(Treasuries_01152013!CE140=0,0,theta0+(theta1+theta2)*(1-EXP(-Treasuries_01152013!CE140/la))/(Treasuries_01152013!CE140/la)-theta2*EXP(-Treasuries_01152013!CE140/la))</f>
        <v>0</v>
      </c>
      <c r="S151" s="24">
        <f>IF(Treasuries_01152013!CF140=0,0,theta0+(theta1+theta2)*(1-EXP(-Treasuries_01152013!CF140/la))/(Treasuries_01152013!CF140/la)-theta2*EXP(-Treasuries_01152013!CF140/la))</f>
        <v>0</v>
      </c>
      <c r="T151" s="24">
        <f>IF(Treasuries_01152013!CG140=0,0,theta0+(theta1+theta2)*(1-EXP(-Treasuries_01152013!CG140/la))/(Treasuries_01152013!CG140/la)-theta2*EXP(-Treasuries_01152013!CG140/la))</f>
        <v>0</v>
      </c>
      <c r="U151" s="24">
        <f>IF(Treasuries_01152013!CH140=0,0,theta0+(theta1+theta2)*(1-EXP(-Treasuries_01152013!CH140/la))/(Treasuries_01152013!CH140/la)-theta2*EXP(-Treasuries_01152013!CH140/la))</f>
        <v>0</v>
      </c>
      <c r="V151" s="24">
        <f>IF(Treasuries_01152013!CI140=0,0,theta0+(theta1+theta2)*(1-EXP(-Treasuries_01152013!CI140/la))/(Treasuries_01152013!CI140/la)-theta2*EXP(-Treasuries_01152013!CI140/la))</f>
        <v>0</v>
      </c>
      <c r="W151" s="24">
        <f>IF(Treasuries_01152013!CJ140=0,0,theta0+(theta1+theta2)*(1-EXP(-Treasuries_01152013!CJ140/la))/(Treasuries_01152013!CJ140/la)-theta2*EXP(-Treasuries_01152013!CJ140/la))</f>
        <v>0</v>
      </c>
      <c r="X151" s="24">
        <f>IF(Treasuries_01152013!CK140=0,0,theta0+(theta1+theta2)*(1-EXP(-Treasuries_01152013!CK140/la))/(Treasuries_01152013!CK140/la)-theta2*EXP(-Treasuries_01152013!CK140/la))</f>
        <v>0</v>
      </c>
      <c r="Y151" s="24">
        <f>IF(Treasuries_01152013!CL140=0,0,theta0+(theta1+theta2)*(1-EXP(-Treasuries_01152013!CL140/la))/(Treasuries_01152013!CL140/la)-theta2*EXP(-Treasuries_01152013!CL140/la))</f>
        <v>0</v>
      </c>
      <c r="Z151" s="24">
        <f>IF(Treasuries_01152013!CM140=0,0,theta0+(theta1+theta2)*(1-EXP(-Treasuries_01152013!CM140/la))/(Treasuries_01152013!CM140/la)-theta2*EXP(-Treasuries_01152013!CM140/la))</f>
        <v>0</v>
      </c>
      <c r="AA151" s="24">
        <f>IF(Treasuries_01152013!CN140=0,0,theta0+(theta1+theta2)*(1-EXP(-Treasuries_01152013!CN140/la))/(Treasuries_01152013!CN140/la)-theta2*EXP(-Treasuries_01152013!CN140/la))</f>
        <v>0</v>
      </c>
      <c r="AB151" s="24">
        <f>IF(Treasuries_01152013!CO140=0,0,theta0+(theta1+theta2)*(1-EXP(-Treasuries_01152013!CO140/la))/(Treasuries_01152013!CO140/la)-theta2*EXP(-Treasuries_01152013!CO140/la))</f>
        <v>0</v>
      </c>
      <c r="AC151" s="24">
        <f>IF(Treasuries_01152013!CP140=0,0,theta0+(theta1+theta2)*(1-EXP(-Treasuries_01152013!CP140/la))/(Treasuries_01152013!CP140/la)-theta2*EXP(-Treasuries_01152013!CP140/la))</f>
        <v>0</v>
      </c>
      <c r="AD151" s="24">
        <f>IF(Treasuries_01152013!CQ140=0,0,theta0+(theta1+theta2)*(1-EXP(-Treasuries_01152013!CQ140/la))/(Treasuries_01152013!CQ140/la)-theta2*EXP(-Treasuries_01152013!CQ140/la))</f>
        <v>0</v>
      </c>
      <c r="AE151" s="24">
        <f>IF(Treasuries_01152013!CR140=0,0,theta0+(theta1+theta2)*(1-EXP(-Treasuries_01152013!CR140/la))/(Treasuries_01152013!CR140/la)-theta2*EXP(-Treasuries_01152013!CR140/la))</f>
        <v>0</v>
      </c>
      <c r="AF151" s="24">
        <f>IF(Treasuries_01152013!CS140=0,0,theta0+(theta1+theta2)*(1-EXP(-Treasuries_01152013!CS140/la))/(Treasuries_01152013!CS140/la)-theta2*EXP(-Treasuries_01152013!CS140/la))</f>
        <v>0</v>
      </c>
      <c r="AG151" s="24">
        <f>IF(Treasuries_01152013!CT140=0,0,theta0+(theta1+theta2)*(1-EXP(-Treasuries_01152013!CT140/la))/(Treasuries_01152013!CT140/la)-theta2*EXP(-Treasuries_01152013!CT140/la))</f>
        <v>0</v>
      </c>
      <c r="AH151" s="24">
        <f>IF(Treasuries_01152013!CU140=0,0,theta0+(theta1+theta2)*(1-EXP(-Treasuries_01152013!CU140/la))/(Treasuries_01152013!CU140/la)-theta2*EXP(-Treasuries_01152013!CU140/la))</f>
        <v>0</v>
      </c>
      <c r="AI151" s="24">
        <f>IF(Treasuries_01152013!CV140=0,0,theta0+(theta1+theta2)*(1-EXP(-Treasuries_01152013!CV140/la))/(Treasuries_01152013!CV140/la)-theta2*EXP(-Treasuries_01152013!CV140/la))</f>
        <v>0</v>
      </c>
      <c r="AJ151" s="24">
        <f>IF(Treasuries_01152013!CW140=0,0,theta0+(theta1+theta2)*(1-EXP(-Treasuries_01152013!CW140/la))/(Treasuries_01152013!CW140/la)-theta2*EXP(-Treasuries_01152013!CW140/la))</f>
        <v>0</v>
      </c>
      <c r="AK151" s="24">
        <f>IF(Treasuries_01152013!CX140=0,0,theta0+(theta1+theta2)*(1-EXP(-Treasuries_01152013!CX140/la))/(Treasuries_01152013!CX140/la)-theta2*EXP(-Treasuries_01152013!CX140/la))</f>
        <v>0</v>
      </c>
      <c r="AL151" s="24">
        <f>IF(Treasuries_01152013!CY140=0,0,theta0+(theta1+theta2)*(1-EXP(-Treasuries_01152013!CY140/la))/(Treasuries_01152013!CY140/la)-theta2*EXP(-Treasuries_01152013!CY140/la))</f>
        <v>0</v>
      </c>
      <c r="AM151" s="24">
        <f>IF(Treasuries_01152013!CZ140=0,0,theta0+(theta1+theta2)*(1-EXP(-Treasuries_01152013!CZ140/la))/(Treasuries_01152013!CZ140/la)-theta2*EXP(-Treasuries_01152013!CZ140/la))</f>
        <v>0</v>
      </c>
      <c r="AN151" s="24">
        <f>IF(Treasuries_01152013!DA140=0,0,theta0+(theta1+theta2)*(1-EXP(-Treasuries_01152013!DA140/la))/(Treasuries_01152013!DA140/la)-theta2*EXP(-Treasuries_01152013!DA140/la))</f>
        <v>0</v>
      </c>
      <c r="AO151" s="24">
        <f>IF(Treasuries_01152013!DB140=0,0,theta0+(theta1+theta2)*(1-EXP(-Treasuries_01152013!DB140/la))/(Treasuries_01152013!DB140/la)-theta2*EXP(-Treasuries_01152013!DB140/la))</f>
        <v>0</v>
      </c>
      <c r="AP151" s="24">
        <f>IF(Treasuries_01152013!DC140=0,0,theta0+(theta1+theta2)*(1-EXP(-Treasuries_01152013!DC140/la))/(Treasuries_01152013!DC140/la)-theta2*EXP(-Treasuries_01152013!DC140/la))</f>
        <v>0</v>
      </c>
      <c r="AQ151" s="24">
        <f>IF(Treasuries_01152013!DD140=0,0,theta0+(theta1+theta2)*(1-EXP(-Treasuries_01152013!DD140/la))/(Treasuries_01152013!DD140/la)-theta2*EXP(-Treasuries_01152013!DD140/la))</f>
        <v>0</v>
      </c>
      <c r="AR151" s="24">
        <f>IF(Treasuries_01152013!DE140=0,0,theta0+(theta1+theta2)*(1-EXP(-Treasuries_01152013!DE140/la))/(Treasuries_01152013!DE140/la)-theta2*EXP(-Treasuries_01152013!DE140/la))</f>
        <v>0</v>
      </c>
      <c r="AS151" s="24">
        <f>IF(Treasuries_01152013!DF140=0,0,theta0+(theta1+theta2)*(1-EXP(-Treasuries_01152013!DF140/la))/(Treasuries_01152013!DF140/la)-theta2*EXP(-Treasuries_01152013!DF140/la))</f>
        <v>0</v>
      </c>
      <c r="AT151" s="24">
        <f>IF(Treasuries_01152013!DG140=0,0,theta0+(theta1+theta2)*(1-EXP(-Treasuries_01152013!DG140/la))/(Treasuries_01152013!DG140/la)-theta2*EXP(-Treasuries_01152013!DG140/la))</f>
        <v>0</v>
      </c>
      <c r="AU151" s="24">
        <f>IF(Treasuries_01152013!DH140=0,0,theta0+(theta1+theta2)*(1-EXP(-Treasuries_01152013!DH140/la))/(Treasuries_01152013!DH140/la)-theta2*EXP(-Treasuries_01152013!DH140/la))</f>
        <v>0</v>
      </c>
      <c r="AV151" s="24">
        <f>IF(Treasuries_01152013!DI140=0,0,theta0+(theta1+theta2)*(1-EXP(-Treasuries_01152013!DI140/la))/(Treasuries_01152013!DI140/la)-theta2*EXP(-Treasuries_01152013!DI140/la))</f>
        <v>0</v>
      </c>
      <c r="AW151" s="24">
        <f>IF(Treasuries_01152013!DJ140=0,0,theta0+(theta1+theta2)*(1-EXP(-Treasuries_01152013!DJ140/la))/(Treasuries_01152013!DJ140/la)-theta2*EXP(-Treasuries_01152013!DJ140/la))</f>
        <v>0</v>
      </c>
      <c r="AX151" s="24">
        <f>IF(Treasuries_01152013!DK140=0,0,theta0+(theta1+theta2)*(1-EXP(-Treasuries_01152013!DK140/la))/(Treasuries_01152013!DK140/la)-theta2*EXP(-Treasuries_01152013!DK140/la))</f>
        <v>0</v>
      </c>
      <c r="AY151" s="24">
        <f>IF(Treasuries_01152013!DL140=0,0,theta0+(theta1+theta2)*(1-EXP(-Treasuries_01152013!DL140/la))/(Treasuries_01152013!DL140/la)-theta2*EXP(-Treasuries_01152013!DL140/la))</f>
        <v>0</v>
      </c>
      <c r="AZ151" s="24">
        <f>IF(Treasuries_01152013!DM140=0,0,theta0+(theta1+theta2)*(1-EXP(-Treasuries_01152013!DM140/la))/(Treasuries_01152013!DM140/la)-theta2*EXP(-Treasuries_01152013!DM140/la))</f>
        <v>0</v>
      </c>
      <c r="BA151" s="24">
        <f>IF(Treasuries_01152013!DN140=0,0,theta0+(theta1+theta2)*(1-EXP(-Treasuries_01152013!DN140/la))/(Treasuries_01152013!DN140/la)-theta2*EXP(-Treasuries_01152013!DN140/la))</f>
        <v>0</v>
      </c>
      <c r="BB151" s="24">
        <f>IF(Treasuries_01152013!DO140=0,0,theta0+(theta1+theta2)*(1-EXP(-Treasuries_01152013!DO140/la))/(Treasuries_01152013!DO140/la)-theta2*EXP(-Treasuries_01152013!DO140/la))</f>
        <v>0</v>
      </c>
      <c r="BC151" s="24">
        <f>IF(Treasuries_01152013!DP140=0,0,theta0+(theta1+theta2)*(1-EXP(-Treasuries_01152013!DP140/la))/(Treasuries_01152013!DP140/la)-theta2*EXP(-Treasuries_01152013!DP140/la))</f>
        <v>0</v>
      </c>
      <c r="BD151" s="24">
        <f>IF(Treasuries_01152013!DQ140=0,0,theta0+(theta1+theta2)*(1-EXP(-Treasuries_01152013!DQ140/la))/(Treasuries_01152013!DQ140/la)-theta2*EXP(-Treasuries_01152013!DQ140/la))</f>
        <v>0</v>
      </c>
      <c r="BE151" s="24">
        <f>IF(Treasuries_01152013!DR140=0,0,theta0+(theta1+theta2)*(1-EXP(-Treasuries_01152013!DR140/la))/(Treasuries_01152013!DR140/la)-theta2*EXP(-Treasuries_01152013!DR140/la))</f>
        <v>0</v>
      </c>
      <c r="BF151" s="24">
        <f>IF(Treasuries_01152013!DS140=0,0,theta0+(theta1+theta2)*(1-EXP(-Treasuries_01152013!DS140/la))/(Treasuries_01152013!DS140/la)-theta2*EXP(-Treasuries_01152013!DS140/la))</f>
        <v>0</v>
      </c>
      <c r="BG151" s="24">
        <f>IF(Treasuries_01152013!DT140=0,0,theta0+(theta1+theta2)*(1-EXP(-Treasuries_01152013!DT140/la))/(Treasuries_01152013!DT140/la)-theta2*EXP(-Treasuries_01152013!DT140/la))</f>
        <v>0</v>
      </c>
      <c r="BH151" s="24">
        <f>IF(Treasuries_01152013!DU140=0,0,theta0+(theta1+theta2)*(1-EXP(-Treasuries_01152013!DU140/la))/(Treasuries_01152013!DU140/la)-theta2*EXP(-Treasuries_01152013!DU140/la))</f>
        <v>0</v>
      </c>
      <c r="BI151" s="24">
        <f>IF(Treasuries_01152013!DV140=0,0,theta0+(theta1+theta2)*(1-EXP(-Treasuries_01152013!DV140/la))/(Treasuries_01152013!DV140/la)-theta2*EXP(-Treasuries_01152013!DV140/la))</f>
        <v>0</v>
      </c>
      <c r="BJ151" s="24">
        <f>IF(Treasuries_01152013!DW140=0,0,theta0+(theta1+theta2)*(1-EXP(-Treasuries_01152013!DW140/la))/(Treasuries_01152013!DW140/la)-theta2*EXP(-Treasuries_01152013!DW140/la))</f>
        <v>0</v>
      </c>
      <c r="BK151" s="24">
        <f>IF(Treasuries_01152013!DX140=0,0,theta0+(theta1+theta2)*(1-EXP(-Treasuries_01152013!DX140/la))/(Treasuries_01152013!DX140/la)-theta2*EXP(-Treasuries_01152013!DX140/la))</f>
        <v>0</v>
      </c>
      <c r="BL151" s="24">
        <f>IF(Treasuries_01152013!DY140=0,0,theta0+(theta1+theta2)*(1-EXP(-Treasuries_01152013!DY140/la))/(Treasuries_01152013!DY140/la)-theta2*EXP(-Treasuries_01152013!DY140/la))</f>
        <v>0</v>
      </c>
      <c r="BM151" s="24">
        <f>IF(Treasuries_01152013!DZ140=0,0,theta0+(theta1+theta2)*(1-EXP(-Treasuries_01152013!DZ140/la))/(Treasuries_01152013!DZ140/la)-theta2*EXP(-Treasuries_01152013!DZ140/la))</f>
        <v>0</v>
      </c>
      <c r="BN151" s="24">
        <f>IF(Treasuries_01152013!EA140=0,0,theta0+(theta1+theta2)*(1-EXP(-Treasuries_01152013!EA140/la))/(Treasuries_01152013!EA140/la)-theta2*EXP(-Treasuries_01152013!EA140/la))</f>
        <v>0</v>
      </c>
      <c r="BO151" s="17" t="e">
        <f>EXP(-Treasuries_01152013!BT140*G151)</f>
        <v>#DIV/0!</v>
      </c>
      <c r="BP151" s="17" t="e">
        <f>EXP(-Treasuries_01152013!BU140*H151)</f>
        <v>#DIV/0!</v>
      </c>
      <c r="BQ151" s="17" t="e">
        <f>EXP(-Treasuries_01152013!BV140*I151)</f>
        <v>#DIV/0!</v>
      </c>
      <c r="BR151" s="17" t="e">
        <f>EXP(-Treasuries_01152013!BW140*J151)</f>
        <v>#DIV/0!</v>
      </c>
      <c r="BS151" s="17" t="e">
        <f>EXP(-Treasuries_01152013!BX140*K151)</f>
        <v>#DIV/0!</v>
      </c>
      <c r="BT151" s="17" t="e">
        <f>EXP(-Treasuries_01152013!BY140*L151)</f>
        <v>#DIV/0!</v>
      </c>
      <c r="BU151" s="17">
        <f>EXP(-Treasuries_01152013!BZ140*M151)</f>
        <v>1</v>
      </c>
      <c r="BV151" s="17">
        <f>EXP(-Treasuries_01152013!CA140*N151)</f>
        <v>1</v>
      </c>
      <c r="BW151" s="17">
        <f>EXP(-Treasuries_01152013!CB140*O151)</f>
        <v>1</v>
      </c>
      <c r="BX151" s="17">
        <f>EXP(-Treasuries_01152013!CC140*P151)</f>
        <v>1</v>
      </c>
      <c r="BY151" s="17">
        <f>EXP(-Treasuries_01152013!CD140*Q151)</f>
        <v>1</v>
      </c>
      <c r="BZ151" s="17">
        <f>EXP(-Treasuries_01152013!CE140*R151)</f>
        <v>1</v>
      </c>
      <c r="CA151" s="17">
        <f>EXP(-Treasuries_01152013!CF140*S151)</f>
        <v>1</v>
      </c>
      <c r="CB151" s="17">
        <f>EXP(-Treasuries_01152013!CG140*T151)</f>
        <v>1</v>
      </c>
      <c r="CC151" s="17">
        <f>EXP(-Treasuries_01152013!CH140*U151)</f>
        <v>1</v>
      </c>
      <c r="CD151" s="17">
        <f>EXP(-Treasuries_01152013!CI140*V151)</f>
        <v>1</v>
      </c>
      <c r="CE151" s="17">
        <f>EXP(-Treasuries_01152013!CJ140*W151)</f>
        <v>1</v>
      </c>
      <c r="CF151" s="17">
        <f>EXP(-Treasuries_01152013!CK140*X151)</f>
        <v>1</v>
      </c>
      <c r="CG151" s="17">
        <f>EXP(-Treasuries_01152013!CL140*Y151)</f>
        <v>1</v>
      </c>
      <c r="CH151" s="17">
        <f>EXP(-Treasuries_01152013!CM140*Z151)</f>
        <v>1</v>
      </c>
      <c r="CI151" s="17">
        <f>EXP(-Treasuries_01152013!CN140*AA151)</f>
        <v>1</v>
      </c>
      <c r="CJ151" s="17">
        <f>EXP(-Treasuries_01152013!CO140*AB151)</f>
        <v>1</v>
      </c>
      <c r="CK151" s="17">
        <f>EXP(-Treasuries_01152013!CP140*AC151)</f>
        <v>1</v>
      </c>
      <c r="CL151" s="17">
        <f>EXP(-Treasuries_01152013!CQ140*AD151)</f>
        <v>1</v>
      </c>
      <c r="CM151" s="17">
        <f>EXP(-Treasuries_01152013!CR140*AE151)</f>
        <v>1</v>
      </c>
      <c r="CN151" s="17">
        <f>EXP(-Treasuries_01152013!CS140*AF151)</f>
        <v>1</v>
      </c>
      <c r="CO151" s="17">
        <f>EXP(-Treasuries_01152013!CT140*AG151)</f>
        <v>1</v>
      </c>
      <c r="CP151" s="17">
        <f>EXP(-Treasuries_01152013!CU140*AH151)</f>
        <v>1</v>
      </c>
      <c r="CQ151" s="17">
        <f>EXP(-Treasuries_01152013!CV140*AI151)</f>
        <v>1</v>
      </c>
      <c r="CR151" s="17">
        <f>EXP(-Treasuries_01152013!CW140*AJ151)</f>
        <v>1</v>
      </c>
      <c r="CS151" s="17">
        <f>EXP(-Treasuries_01152013!CX140*AK151)</f>
        <v>1</v>
      </c>
      <c r="CT151" s="17">
        <f>EXP(-Treasuries_01152013!CY140*AL151)</f>
        <v>1</v>
      </c>
      <c r="CU151" s="17">
        <f>EXP(-Treasuries_01152013!CZ140*AM151)</f>
        <v>1</v>
      </c>
      <c r="CV151" s="17">
        <f>EXP(-Treasuries_01152013!DA140*AN151)</f>
        <v>1</v>
      </c>
      <c r="CW151" s="17">
        <f>EXP(-Treasuries_01152013!DB140*AO151)</f>
        <v>1</v>
      </c>
      <c r="CX151" s="17">
        <f>EXP(-Treasuries_01152013!DC140*AP151)</f>
        <v>1</v>
      </c>
      <c r="CY151" s="17">
        <f>EXP(-Treasuries_01152013!DD140*AQ151)</f>
        <v>1</v>
      </c>
      <c r="CZ151" s="17">
        <f>EXP(-Treasuries_01152013!DE140*AR151)</f>
        <v>1</v>
      </c>
      <c r="DA151" s="17">
        <f>EXP(-Treasuries_01152013!DF140*AS151)</f>
        <v>1</v>
      </c>
      <c r="DB151" s="17">
        <f>EXP(-Treasuries_01152013!DG140*AT151)</f>
        <v>1</v>
      </c>
      <c r="DC151" s="17">
        <f>EXP(-Treasuries_01152013!DH140*AU151)</f>
        <v>1</v>
      </c>
      <c r="DD151" s="17">
        <f>EXP(-Treasuries_01152013!DI140*AV151)</f>
        <v>1</v>
      </c>
      <c r="DE151" s="17">
        <f>EXP(-Treasuries_01152013!DJ140*AW151)</f>
        <v>1</v>
      </c>
      <c r="DF151" s="17">
        <f>EXP(-Treasuries_01152013!DK140*AX151)</f>
        <v>1</v>
      </c>
      <c r="DG151" s="17">
        <f>EXP(-Treasuries_01152013!DL140*AY151)</f>
        <v>1</v>
      </c>
      <c r="DH151" s="17">
        <f>EXP(-Treasuries_01152013!DM140*AZ151)</f>
        <v>1</v>
      </c>
      <c r="DI151" s="17">
        <f>EXP(-Treasuries_01152013!DN140*BA151)</f>
        <v>1</v>
      </c>
      <c r="DJ151" s="17">
        <f>EXP(-Treasuries_01152013!DO140*BB151)</f>
        <v>1</v>
      </c>
      <c r="DK151" s="17">
        <f>EXP(-Treasuries_01152013!DP140*BC151)</f>
        <v>1</v>
      </c>
      <c r="DL151" s="17">
        <f>EXP(-Treasuries_01152013!DQ140*BD151)</f>
        <v>1</v>
      </c>
      <c r="DM151" s="17">
        <f>EXP(-Treasuries_01152013!DR140*BE151)</f>
        <v>1</v>
      </c>
      <c r="DN151" s="17">
        <f>EXP(-Treasuries_01152013!DS140*BF151)</f>
        <v>1</v>
      </c>
      <c r="DO151" s="17">
        <f>EXP(-Treasuries_01152013!DT140*BG151)</f>
        <v>1</v>
      </c>
      <c r="DP151" s="17">
        <f>EXP(-Treasuries_01152013!DU140*BH151)</f>
        <v>1</v>
      </c>
      <c r="DQ151" s="17">
        <f>EXP(-Treasuries_01152013!DV140*BI151)</f>
        <v>1</v>
      </c>
      <c r="DR151" s="17">
        <f>EXP(-Treasuries_01152013!DW140*BJ151)</f>
        <v>1</v>
      </c>
      <c r="DS151" s="17">
        <f>EXP(-Treasuries_01152013!DX140*BK151)</f>
        <v>1</v>
      </c>
      <c r="DT151" s="17">
        <f>EXP(-Treasuries_01152013!DY140*BL151)</f>
        <v>1</v>
      </c>
      <c r="DU151" s="17">
        <f>EXP(-Treasuries_01152013!DZ140*BM151)</f>
        <v>1</v>
      </c>
      <c r="DV151" s="17">
        <f>EXP(-Treasuries_01152013!EA140*BN151)</f>
        <v>1</v>
      </c>
      <c r="DW151" s="8" t="e">
        <f>SUMPRODUCT(BO151:DV151,Treasuries_01152013!K140:BR140)</f>
        <v>#DIV/0!</v>
      </c>
      <c r="DX151" s="11" t="e">
        <f t="shared" si="9"/>
        <v>#DIV/0!</v>
      </c>
    </row>
    <row r="152" spans="2:128">
      <c r="B152" s="10">
        <f>Treasuries_01152013!C141</f>
        <v>0.25</v>
      </c>
      <c r="C152" s="10">
        <f>Treasuries_01152013!E141</f>
        <v>99.789062000000001</v>
      </c>
      <c r="D152" s="10">
        <f>Treasuries_01152013!F141</f>
        <v>99.8125</v>
      </c>
      <c r="E152" s="8">
        <f>Treasuries_01152013!H141</f>
        <v>2.6666666666666665</v>
      </c>
      <c r="F152" s="8">
        <f t="shared" si="8"/>
        <v>99.800781000000001</v>
      </c>
      <c r="G152" s="24" t="e">
        <f>IF(Treasuries_01152013!BT141=0,0,theta0+(theta1+theta2)*(1-EXP(-Treasuries_01152013!BT141/la))/(Treasuries_01152013!BT141/la)-theta2*EXP(-Treasuries_01152013!BT141/la))</f>
        <v>#DIV/0!</v>
      </c>
      <c r="H152" s="24" t="e">
        <f>IF(Treasuries_01152013!BU141=0,0,theta0+(theta1+theta2)*(1-EXP(-Treasuries_01152013!BU141/la))/(Treasuries_01152013!BU141/la)-theta2*EXP(-Treasuries_01152013!BU141/la))</f>
        <v>#DIV/0!</v>
      </c>
      <c r="I152" s="24" t="e">
        <f>IF(Treasuries_01152013!BV141=0,0,theta0+(theta1+theta2)*(1-EXP(-Treasuries_01152013!BV141/la))/(Treasuries_01152013!BV141/la)-theta2*EXP(-Treasuries_01152013!BV141/la))</f>
        <v>#DIV/0!</v>
      </c>
      <c r="J152" s="24" t="e">
        <f>IF(Treasuries_01152013!BW141=0,0,theta0+(theta1+theta2)*(1-EXP(-Treasuries_01152013!BW141/la))/(Treasuries_01152013!BW141/la)-theta2*EXP(-Treasuries_01152013!BW141/la))</f>
        <v>#DIV/0!</v>
      </c>
      <c r="K152" s="24" t="e">
        <f>IF(Treasuries_01152013!BX141=0,0,theta0+(theta1+theta2)*(1-EXP(-Treasuries_01152013!BX141/la))/(Treasuries_01152013!BX141/la)-theta2*EXP(-Treasuries_01152013!BX141/la))</f>
        <v>#DIV/0!</v>
      </c>
      <c r="L152" s="24" t="e">
        <f>IF(Treasuries_01152013!BY141=0,0,theta0+(theta1+theta2)*(1-EXP(-Treasuries_01152013!BY141/la))/(Treasuries_01152013!BY141/la)-theta2*EXP(-Treasuries_01152013!BY141/la))</f>
        <v>#DIV/0!</v>
      </c>
      <c r="M152" s="24">
        <f>IF(Treasuries_01152013!BZ141=0,0,theta0+(theta1+theta2)*(1-EXP(-Treasuries_01152013!BZ141/la))/(Treasuries_01152013!BZ141/la)-theta2*EXP(-Treasuries_01152013!BZ141/la))</f>
        <v>0</v>
      </c>
      <c r="N152" s="24">
        <f>IF(Treasuries_01152013!CA141=0,0,theta0+(theta1+theta2)*(1-EXP(-Treasuries_01152013!CA141/la))/(Treasuries_01152013!CA141/la)-theta2*EXP(-Treasuries_01152013!CA141/la))</f>
        <v>0</v>
      </c>
      <c r="O152" s="24">
        <f>IF(Treasuries_01152013!CB141=0,0,theta0+(theta1+theta2)*(1-EXP(-Treasuries_01152013!CB141/la))/(Treasuries_01152013!CB141/la)-theta2*EXP(-Treasuries_01152013!CB141/la))</f>
        <v>0</v>
      </c>
      <c r="P152" s="24">
        <f>IF(Treasuries_01152013!CC141=0,0,theta0+(theta1+theta2)*(1-EXP(-Treasuries_01152013!CC141/la))/(Treasuries_01152013!CC141/la)-theta2*EXP(-Treasuries_01152013!CC141/la))</f>
        <v>0</v>
      </c>
      <c r="Q152" s="24">
        <f>IF(Treasuries_01152013!CD141=0,0,theta0+(theta1+theta2)*(1-EXP(-Treasuries_01152013!CD141/la))/(Treasuries_01152013!CD141/la)-theta2*EXP(-Treasuries_01152013!CD141/la))</f>
        <v>0</v>
      </c>
      <c r="R152" s="24">
        <f>IF(Treasuries_01152013!CE141=0,0,theta0+(theta1+theta2)*(1-EXP(-Treasuries_01152013!CE141/la))/(Treasuries_01152013!CE141/la)-theta2*EXP(-Treasuries_01152013!CE141/la))</f>
        <v>0</v>
      </c>
      <c r="S152" s="24">
        <f>IF(Treasuries_01152013!CF141=0,0,theta0+(theta1+theta2)*(1-EXP(-Treasuries_01152013!CF141/la))/(Treasuries_01152013!CF141/la)-theta2*EXP(-Treasuries_01152013!CF141/la))</f>
        <v>0</v>
      </c>
      <c r="T152" s="24">
        <f>IF(Treasuries_01152013!CG141=0,0,theta0+(theta1+theta2)*(1-EXP(-Treasuries_01152013!CG141/la))/(Treasuries_01152013!CG141/la)-theta2*EXP(-Treasuries_01152013!CG141/la))</f>
        <v>0</v>
      </c>
      <c r="U152" s="24">
        <f>IF(Treasuries_01152013!CH141=0,0,theta0+(theta1+theta2)*(1-EXP(-Treasuries_01152013!CH141/la))/(Treasuries_01152013!CH141/la)-theta2*EXP(-Treasuries_01152013!CH141/la))</f>
        <v>0</v>
      </c>
      <c r="V152" s="24">
        <f>IF(Treasuries_01152013!CI141=0,0,theta0+(theta1+theta2)*(1-EXP(-Treasuries_01152013!CI141/la))/(Treasuries_01152013!CI141/la)-theta2*EXP(-Treasuries_01152013!CI141/la))</f>
        <v>0</v>
      </c>
      <c r="W152" s="24">
        <f>IF(Treasuries_01152013!CJ141=0,0,theta0+(theta1+theta2)*(1-EXP(-Treasuries_01152013!CJ141/la))/(Treasuries_01152013!CJ141/la)-theta2*EXP(-Treasuries_01152013!CJ141/la))</f>
        <v>0</v>
      </c>
      <c r="X152" s="24">
        <f>IF(Treasuries_01152013!CK141=0,0,theta0+(theta1+theta2)*(1-EXP(-Treasuries_01152013!CK141/la))/(Treasuries_01152013!CK141/la)-theta2*EXP(-Treasuries_01152013!CK141/la))</f>
        <v>0</v>
      </c>
      <c r="Y152" s="24">
        <f>IF(Treasuries_01152013!CL141=0,0,theta0+(theta1+theta2)*(1-EXP(-Treasuries_01152013!CL141/la))/(Treasuries_01152013!CL141/la)-theta2*EXP(-Treasuries_01152013!CL141/la))</f>
        <v>0</v>
      </c>
      <c r="Z152" s="24">
        <f>IF(Treasuries_01152013!CM141=0,0,theta0+(theta1+theta2)*(1-EXP(-Treasuries_01152013!CM141/la))/(Treasuries_01152013!CM141/la)-theta2*EXP(-Treasuries_01152013!CM141/la))</f>
        <v>0</v>
      </c>
      <c r="AA152" s="24">
        <f>IF(Treasuries_01152013!CN141=0,0,theta0+(theta1+theta2)*(1-EXP(-Treasuries_01152013!CN141/la))/(Treasuries_01152013!CN141/la)-theta2*EXP(-Treasuries_01152013!CN141/la))</f>
        <v>0</v>
      </c>
      <c r="AB152" s="24">
        <f>IF(Treasuries_01152013!CO141=0,0,theta0+(theta1+theta2)*(1-EXP(-Treasuries_01152013!CO141/la))/(Treasuries_01152013!CO141/la)-theta2*EXP(-Treasuries_01152013!CO141/la))</f>
        <v>0</v>
      </c>
      <c r="AC152" s="24">
        <f>IF(Treasuries_01152013!CP141=0,0,theta0+(theta1+theta2)*(1-EXP(-Treasuries_01152013!CP141/la))/(Treasuries_01152013!CP141/la)-theta2*EXP(-Treasuries_01152013!CP141/la))</f>
        <v>0</v>
      </c>
      <c r="AD152" s="24">
        <f>IF(Treasuries_01152013!CQ141=0,0,theta0+(theta1+theta2)*(1-EXP(-Treasuries_01152013!CQ141/la))/(Treasuries_01152013!CQ141/la)-theta2*EXP(-Treasuries_01152013!CQ141/la))</f>
        <v>0</v>
      </c>
      <c r="AE152" s="24">
        <f>IF(Treasuries_01152013!CR141=0,0,theta0+(theta1+theta2)*(1-EXP(-Treasuries_01152013!CR141/la))/(Treasuries_01152013!CR141/la)-theta2*EXP(-Treasuries_01152013!CR141/la))</f>
        <v>0</v>
      </c>
      <c r="AF152" s="24">
        <f>IF(Treasuries_01152013!CS141=0,0,theta0+(theta1+theta2)*(1-EXP(-Treasuries_01152013!CS141/la))/(Treasuries_01152013!CS141/la)-theta2*EXP(-Treasuries_01152013!CS141/la))</f>
        <v>0</v>
      </c>
      <c r="AG152" s="24">
        <f>IF(Treasuries_01152013!CT141=0,0,theta0+(theta1+theta2)*(1-EXP(-Treasuries_01152013!CT141/la))/(Treasuries_01152013!CT141/la)-theta2*EXP(-Treasuries_01152013!CT141/la))</f>
        <v>0</v>
      </c>
      <c r="AH152" s="24">
        <f>IF(Treasuries_01152013!CU141=0,0,theta0+(theta1+theta2)*(1-EXP(-Treasuries_01152013!CU141/la))/(Treasuries_01152013!CU141/la)-theta2*EXP(-Treasuries_01152013!CU141/la))</f>
        <v>0</v>
      </c>
      <c r="AI152" s="24">
        <f>IF(Treasuries_01152013!CV141=0,0,theta0+(theta1+theta2)*(1-EXP(-Treasuries_01152013!CV141/la))/(Treasuries_01152013!CV141/la)-theta2*EXP(-Treasuries_01152013!CV141/la))</f>
        <v>0</v>
      </c>
      <c r="AJ152" s="24">
        <f>IF(Treasuries_01152013!CW141=0,0,theta0+(theta1+theta2)*(1-EXP(-Treasuries_01152013!CW141/la))/(Treasuries_01152013!CW141/la)-theta2*EXP(-Treasuries_01152013!CW141/la))</f>
        <v>0</v>
      </c>
      <c r="AK152" s="24">
        <f>IF(Treasuries_01152013!CX141=0,0,theta0+(theta1+theta2)*(1-EXP(-Treasuries_01152013!CX141/la))/(Treasuries_01152013!CX141/la)-theta2*EXP(-Treasuries_01152013!CX141/la))</f>
        <v>0</v>
      </c>
      <c r="AL152" s="24">
        <f>IF(Treasuries_01152013!CY141=0,0,theta0+(theta1+theta2)*(1-EXP(-Treasuries_01152013!CY141/la))/(Treasuries_01152013!CY141/la)-theta2*EXP(-Treasuries_01152013!CY141/la))</f>
        <v>0</v>
      </c>
      <c r="AM152" s="24">
        <f>IF(Treasuries_01152013!CZ141=0,0,theta0+(theta1+theta2)*(1-EXP(-Treasuries_01152013!CZ141/la))/(Treasuries_01152013!CZ141/la)-theta2*EXP(-Treasuries_01152013!CZ141/la))</f>
        <v>0</v>
      </c>
      <c r="AN152" s="24">
        <f>IF(Treasuries_01152013!DA141=0,0,theta0+(theta1+theta2)*(1-EXP(-Treasuries_01152013!DA141/la))/(Treasuries_01152013!DA141/la)-theta2*EXP(-Treasuries_01152013!DA141/la))</f>
        <v>0</v>
      </c>
      <c r="AO152" s="24">
        <f>IF(Treasuries_01152013!DB141=0,0,theta0+(theta1+theta2)*(1-EXP(-Treasuries_01152013!DB141/la))/(Treasuries_01152013!DB141/la)-theta2*EXP(-Treasuries_01152013!DB141/la))</f>
        <v>0</v>
      </c>
      <c r="AP152" s="24">
        <f>IF(Treasuries_01152013!DC141=0,0,theta0+(theta1+theta2)*(1-EXP(-Treasuries_01152013!DC141/la))/(Treasuries_01152013!DC141/la)-theta2*EXP(-Treasuries_01152013!DC141/la))</f>
        <v>0</v>
      </c>
      <c r="AQ152" s="24">
        <f>IF(Treasuries_01152013!DD141=0,0,theta0+(theta1+theta2)*(1-EXP(-Treasuries_01152013!DD141/la))/(Treasuries_01152013!DD141/la)-theta2*EXP(-Treasuries_01152013!DD141/la))</f>
        <v>0</v>
      </c>
      <c r="AR152" s="24">
        <f>IF(Treasuries_01152013!DE141=0,0,theta0+(theta1+theta2)*(1-EXP(-Treasuries_01152013!DE141/la))/(Treasuries_01152013!DE141/la)-theta2*EXP(-Treasuries_01152013!DE141/la))</f>
        <v>0</v>
      </c>
      <c r="AS152" s="24">
        <f>IF(Treasuries_01152013!DF141=0,0,theta0+(theta1+theta2)*(1-EXP(-Treasuries_01152013!DF141/la))/(Treasuries_01152013!DF141/la)-theta2*EXP(-Treasuries_01152013!DF141/la))</f>
        <v>0</v>
      </c>
      <c r="AT152" s="24">
        <f>IF(Treasuries_01152013!DG141=0,0,theta0+(theta1+theta2)*(1-EXP(-Treasuries_01152013!DG141/la))/(Treasuries_01152013!DG141/la)-theta2*EXP(-Treasuries_01152013!DG141/la))</f>
        <v>0</v>
      </c>
      <c r="AU152" s="24">
        <f>IF(Treasuries_01152013!DH141=0,0,theta0+(theta1+theta2)*(1-EXP(-Treasuries_01152013!DH141/la))/(Treasuries_01152013!DH141/la)-theta2*EXP(-Treasuries_01152013!DH141/la))</f>
        <v>0</v>
      </c>
      <c r="AV152" s="24">
        <f>IF(Treasuries_01152013!DI141=0,0,theta0+(theta1+theta2)*(1-EXP(-Treasuries_01152013!DI141/la))/(Treasuries_01152013!DI141/la)-theta2*EXP(-Treasuries_01152013!DI141/la))</f>
        <v>0</v>
      </c>
      <c r="AW152" s="24">
        <f>IF(Treasuries_01152013!DJ141=0,0,theta0+(theta1+theta2)*(1-EXP(-Treasuries_01152013!DJ141/la))/(Treasuries_01152013!DJ141/la)-theta2*EXP(-Treasuries_01152013!DJ141/la))</f>
        <v>0</v>
      </c>
      <c r="AX152" s="24">
        <f>IF(Treasuries_01152013!DK141=0,0,theta0+(theta1+theta2)*(1-EXP(-Treasuries_01152013!DK141/la))/(Treasuries_01152013!DK141/la)-theta2*EXP(-Treasuries_01152013!DK141/la))</f>
        <v>0</v>
      </c>
      <c r="AY152" s="24">
        <f>IF(Treasuries_01152013!DL141=0,0,theta0+(theta1+theta2)*(1-EXP(-Treasuries_01152013!DL141/la))/(Treasuries_01152013!DL141/la)-theta2*EXP(-Treasuries_01152013!DL141/la))</f>
        <v>0</v>
      </c>
      <c r="AZ152" s="24">
        <f>IF(Treasuries_01152013!DM141=0,0,theta0+(theta1+theta2)*(1-EXP(-Treasuries_01152013!DM141/la))/(Treasuries_01152013!DM141/la)-theta2*EXP(-Treasuries_01152013!DM141/la))</f>
        <v>0</v>
      </c>
      <c r="BA152" s="24">
        <f>IF(Treasuries_01152013!DN141=0,0,theta0+(theta1+theta2)*(1-EXP(-Treasuries_01152013!DN141/la))/(Treasuries_01152013!DN141/la)-theta2*EXP(-Treasuries_01152013!DN141/la))</f>
        <v>0</v>
      </c>
      <c r="BB152" s="24">
        <f>IF(Treasuries_01152013!DO141=0,0,theta0+(theta1+theta2)*(1-EXP(-Treasuries_01152013!DO141/la))/(Treasuries_01152013!DO141/la)-theta2*EXP(-Treasuries_01152013!DO141/la))</f>
        <v>0</v>
      </c>
      <c r="BC152" s="24">
        <f>IF(Treasuries_01152013!DP141=0,0,theta0+(theta1+theta2)*(1-EXP(-Treasuries_01152013!DP141/la))/(Treasuries_01152013!DP141/la)-theta2*EXP(-Treasuries_01152013!DP141/la))</f>
        <v>0</v>
      </c>
      <c r="BD152" s="24">
        <f>IF(Treasuries_01152013!DQ141=0,0,theta0+(theta1+theta2)*(1-EXP(-Treasuries_01152013!DQ141/la))/(Treasuries_01152013!DQ141/la)-theta2*EXP(-Treasuries_01152013!DQ141/la))</f>
        <v>0</v>
      </c>
      <c r="BE152" s="24">
        <f>IF(Treasuries_01152013!DR141=0,0,theta0+(theta1+theta2)*(1-EXP(-Treasuries_01152013!DR141/la))/(Treasuries_01152013!DR141/la)-theta2*EXP(-Treasuries_01152013!DR141/la))</f>
        <v>0</v>
      </c>
      <c r="BF152" s="24">
        <f>IF(Treasuries_01152013!DS141=0,0,theta0+(theta1+theta2)*(1-EXP(-Treasuries_01152013!DS141/la))/(Treasuries_01152013!DS141/la)-theta2*EXP(-Treasuries_01152013!DS141/la))</f>
        <v>0</v>
      </c>
      <c r="BG152" s="24">
        <f>IF(Treasuries_01152013!DT141=0,0,theta0+(theta1+theta2)*(1-EXP(-Treasuries_01152013!DT141/la))/(Treasuries_01152013!DT141/la)-theta2*EXP(-Treasuries_01152013!DT141/la))</f>
        <v>0</v>
      </c>
      <c r="BH152" s="24">
        <f>IF(Treasuries_01152013!DU141=0,0,theta0+(theta1+theta2)*(1-EXP(-Treasuries_01152013!DU141/la))/(Treasuries_01152013!DU141/la)-theta2*EXP(-Treasuries_01152013!DU141/la))</f>
        <v>0</v>
      </c>
      <c r="BI152" s="24">
        <f>IF(Treasuries_01152013!DV141=0,0,theta0+(theta1+theta2)*(1-EXP(-Treasuries_01152013!DV141/la))/(Treasuries_01152013!DV141/la)-theta2*EXP(-Treasuries_01152013!DV141/la))</f>
        <v>0</v>
      </c>
      <c r="BJ152" s="24">
        <f>IF(Treasuries_01152013!DW141=0,0,theta0+(theta1+theta2)*(1-EXP(-Treasuries_01152013!DW141/la))/(Treasuries_01152013!DW141/la)-theta2*EXP(-Treasuries_01152013!DW141/la))</f>
        <v>0</v>
      </c>
      <c r="BK152" s="24">
        <f>IF(Treasuries_01152013!DX141=0,0,theta0+(theta1+theta2)*(1-EXP(-Treasuries_01152013!DX141/la))/(Treasuries_01152013!DX141/la)-theta2*EXP(-Treasuries_01152013!DX141/la))</f>
        <v>0</v>
      </c>
      <c r="BL152" s="24">
        <f>IF(Treasuries_01152013!DY141=0,0,theta0+(theta1+theta2)*(1-EXP(-Treasuries_01152013!DY141/la))/(Treasuries_01152013!DY141/la)-theta2*EXP(-Treasuries_01152013!DY141/la))</f>
        <v>0</v>
      </c>
      <c r="BM152" s="24">
        <f>IF(Treasuries_01152013!DZ141=0,0,theta0+(theta1+theta2)*(1-EXP(-Treasuries_01152013!DZ141/la))/(Treasuries_01152013!DZ141/la)-theta2*EXP(-Treasuries_01152013!DZ141/la))</f>
        <v>0</v>
      </c>
      <c r="BN152" s="24">
        <f>IF(Treasuries_01152013!EA141=0,0,theta0+(theta1+theta2)*(1-EXP(-Treasuries_01152013!EA141/la))/(Treasuries_01152013!EA141/la)-theta2*EXP(-Treasuries_01152013!EA141/la))</f>
        <v>0</v>
      </c>
      <c r="BO152" s="17" t="e">
        <f>EXP(-Treasuries_01152013!BT141*G152)</f>
        <v>#DIV/0!</v>
      </c>
      <c r="BP152" s="17" t="e">
        <f>EXP(-Treasuries_01152013!BU141*H152)</f>
        <v>#DIV/0!</v>
      </c>
      <c r="BQ152" s="17" t="e">
        <f>EXP(-Treasuries_01152013!BV141*I152)</f>
        <v>#DIV/0!</v>
      </c>
      <c r="BR152" s="17" t="e">
        <f>EXP(-Treasuries_01152013!BW141*J152)</f>
        <v>#DIV/0!</v>
      </c>
      <c r="BS152" s="17" t="e">
        <f>EXP(-Treasuries_01152013!BX141*K152)</f>
        <v>#DIV/0!</v>
      </c>
      <c r="BT152" s="17" t="e">
        <f>EXP(-Treasuries_01152013!BY141*L152)</f>
        <v>#DIV/0!</v>
      </c>
      <c r="BU152" s="17">
        <f>EXP(-Treasuries_01152013!BZ141*M152)</f>
        <v>1</v>
      </c>
      <c r="BV152" s="17">
        <f>EXP(-Treasuries_01152013!CA141*N152)</f>
        <v>1</v>
      </c>
      <c r="BW152" s="17">
        <f>EXP(-Treasuries_01152013!CB141*O152)</f>
        <v>1</v>
      </c>
      <c r="BX152" s="17">
        <f>EXP(-Treasuries_01152013!CC141*P152)</f>
        <v>1</v>
      </c>
      <c r="BY152" s="17">
        <f>EXP(-Treasuries_01152013!CD141*Q152)</f>
        <v>1</v>
      </c>
      <c r="BZ152" s="17">
        <f>EXP(-Treasuries_01152013!CE141*R152)</f>
        <v>1</v>
      </c>
      <c r="CA152" s="17">
        <f>EXP(-Treasuries_01152013!CF141*S152)</f>
        <v>1</v>
      </c>
      <c r="CB152" s="17">
        <f>EXP(-Treasuries_01152013!CG141*T152)</f>
        <v>1</v>
      </c>
      <c r="CC152" s="17">
        <f>EXP(-Treasuries_01152013!CH141*U152)</f>
        <v>1</v>
      </c>
      <c r="CD152" s="17">
        <f>EXP(-Treasuries_01152013!CI141*V152)</f>
        <v>1</v>
      </c>
      <c r="CE152" s="17">
        <f>EXP(-Treasuries_01152013!CJ141*W152)</f>
        <v>1</v>
      </c>
      <c r="CF152" s="17">
        <f>EXP(-Treasuries_01152013!CK141*X152)</f>
        <v>1</v>
      </c>
      <c r="CG152" s="17">
        <f>EXP(-Treasuries_01152013!CL141*Y152)</f>
        <v>1</v>
      </c>
      <c r="CH152" s="17">
        <f>EXP(-Treasuries_01152013!CM141*Z152)</f>
        <v>1</v>
      </c>
      <c r="CI152" s="17">
        <f>EXP(-Treasuries_01152013!CN141*AA152)</f>
        <v>1</v>
      </c>
      <c r="CJ152" s="17">
        <f>EXP(-Treasuries_01152013!CO141*AB152)</f>
        <v>1</v>
      </c>
      <c r="CK152" s="17">
        <f>EXP(-Treasuries_01152013!CP141*AC152)</f>
        <v>1</v>
      </c>
      <c r="CL152" s="17">
        <f>EXP(-Treasuries_01152013!CQ141*AD152)</f>
        <v>1</v>
      </c>
      <c r="CM152" s="17">
        <f>EXP(-Treasuries_01152013!CR141*AE152)</f>
        <v>1</v>
      </c>
      <c r="CN152" s="17">
        <f>EXP(-Treasuries_01152013!CS141*AF152)</f>
        <v>1</v>
      </c>
      <c r="CO152" s="17">
        <f>EXP(-Treasuries_01152013!CT141*AG152)</f>
        <v>1</v>
      </c>
      <c r="CP152" s="17">
        <f>EXP(-Treasuries_01152013!CU141*AH152)</f>
        <v>1</v>
      </c>
      <c r="CQ152" s="17">
        <f>EXP(-Treasuries_01152013!CV141*AI152)</f>
        <v>1</v>
      </c>
      <c r="CR152" s="17">
        <f>EXP(-Treasuries_01152013!CW141*AJ152)</f>
        <v>1</v>
      </c>
      <c r="CS152" s="17">
        <f>EXP(-Treasuries_01152013!CX141*AK152)</f>
        <v>1</v>
      </c>
      <c r="CT152" s="17">
        <f>EXP(-Treasuries_01152013!CY141*AL152)</f>
        <v>1</v>
      </c>
      <c r="CU152" s="17">
        <f>EXP(-Treasuries_01152013!CZ141*AM152)</f>
        <v>1</v>
      </c>
      <c r="CV152" s="17">
        <f>EXP(-Treasuries_01152013!DA141*AN152)</f>
        <v>1</v>
      </c>
      <c r="CW152" s="17">
        <f>EXP(-Treasuries_01152013!DB141*AO152)</f>
        <v>1</v>
      </c>
      <c r="CX152" s="17">
        <f>EXP(-Treasuries_01152013!DC141*AP152)</f>
        <v>1</v>
      </c>
      <c r="CY152" s="17">
        <f>EXP(-Treasuries_01152013!DD141*AQ152)</f>
        <v>1</v>
      </c>
      <c r="CZ152" s="17">
        <f>EXP(-Treasuries_01152013!DE141*AR152)</f>
        <v>1</v>
      </c>
      <c r="DA152" s="17">
        <f>EXP(-Treasuries_01152013!DF141*AS152)</f>
        <v>1</v>
      </c>
      <c r="DB152" s="17">
        <f>EXP(-Treasuries_01152013!DG141*AT152)</f>
        <v>1</v>
      </c>
      <c r="DC152" s="17">
        <f>EXP(-Treasuries_01152013!DH141*AU152)</f>
        <v>1</v>
      </c>
      <c r="DD152" s="17">
        <f>EXP(-Treasuries_01152013!DI141*AV152)</f>
        <v>1</v>
      </c>
      <c r="DE152" s="17">
        <f>EXP(-Treasuries_01152013!DJ141*AW152)</f>
        <v>1</v>
      </c>
      <c r="DF152" s="17">
        <f>EXP(-Treasuries_01152013!DK141*AX152)</f>
        <v>1</v>
      </c>
      <c r="DG152" s="17">
        <f>EXP(-Treasuries_01152013!DL141*AY152)</f>
        <v>1</v>
      </c>
      <c r="DH152" s="17">
        <f>EXP(-Treasuries_01152013!DM141*AZ152)</f>
        <v>1</v>
      </c>
      <c r="DI152" s="17">
        <f>EXP(-Treasuries_01152013!DN141*BA152)</f>
        <v>1</v>
      </c>
      <c r="DJ152" s="17">
        <f>EXP(-Treasuries_01152013!DO141*BB152)</f>
        <v>1</v>
      </c>
      <c r="DK152" s="17">
        <f>EXP(-Treasuries_01152013!DP141*BC152)</f>
        <v>1</v>
      </c>
      <c r="DL152" s="17">
        <f>EXP(-Treasuries_01152013!DQ141*BD152)</f>
        <v>1</v>
      </c>
      <c r="DM152" s="17">
        <f>EXP(-Treasuries_01152013!DR141*BE152)</f>
        <v>1</v>
      </c>
      <c r="DN152" s="17">
        <f>EXP(-Treasuries_01152013!DS141*BF152)</f>
        <v>1</v>
      </c>
      <c r="DO152" s="17">
        <f>EXP(-Treasuries_01152013!DT141*BG152)</f>
        <v>1</v>
      </c>
      <c r="DP152" s="17">
        <f>EXP(-Treasuries_01152013!DU141*BH152)</f>
        <v>1</v>
      </c>
      <c r="DQ152" s="17">
        <f>EXP(-Treasuries_01152013!DV141*BI152)</f>
        <v>1</v>
      </c>
      <c r="DR152" s="17">
        <f>EXP(-Treasuries_01152013!DW141*BJ152)</f>
        <v>1</v>
      </c>
      <c r="DS152" s="17">
        <f>EXP(-Treasuries_01152013!DX141*BK152)</f>
        <v>1</v>
      </c>
      <c r="DT152" s="17">
        <f>EXP(-Treasuries_01152013!DY141*BL152)</f>
        <v>1</v>
      </c>
      <c r="DU152" s="17">
        <f>EXP(-Treasuries_01152013!DZ141*BM152)</f>
        <v>1</v>
      </c>
      <c r="DV152" s="17">
        <f>EXP(-Treasuries_01152013!EA141*BN152)</f>
        <v>1</v>
      </c>
      <c r="DW152" s="8" t="e">
        <f>SUMPRODUCT(BO152:DV152,Treasuries_01152013!K141:BR141)</f>
        <v>#DIV/0!</v>
      </c>
      <c r="DX152" s="11" t="e">
        <f t="shared" si="9"/>
        <v>#DIV/0!</v>
      </c>
    </row>
    <row r="153" spans="2:128">
      <c r="B153" s="10">
        <f>Treasuries_01152013!C142</f>
        <v>1.25</v>
      </c>
      <c r="C153" s="10">
        <f>Treasuries_01152013!E142</f>
        <v>102.492188</v>
      </c>
      <c r="D153" s="10">
        <f>Treasuries_01152013!F142</f>
        <v>102.515625</v>
      </c>
      <c r="E153" s="8">
        <f>Treasuries_01152013!H142</f>
        <v>2.7083333333333335</v>
      </c>
      <c r="F153" s="8">
        <f t="shared" si="8"/>
        <v>102.5039065</v>
      </c>
      <c r="G153" s="24" t="e">
        <f>IF(Treasuries_01152013!BT142=0,0,theta0+(theta1+theta2)*(1-EXP(-Treasuries_01152013!BT142/la))/(Treasuries_01152013!BT142/la)-theta2*EXP(-Treasuries_01152013!BT142/la))</f>
        <v>#DIV/0!</v>
      </c>
      <c r="H153" s="24" t="e">
        <f>IF(Treasuries_01152013!BU142=0,0,theta0+(theta1+theta2)*(1-EXP(-Treasuries_01152013!BU142/la))/(Treasuries_01152013!BU142/la)-theta2*EXP(-Treasuries_01152013!BU142/la))</f>
        <v>#DIV/0!</v>
      </c>
      <c r="I153" s="24" t="e">
        <f>IF(Treasuries_01152013!BV142=0,0,theta0+(theta1+theta2)*(1-EXP(-Treasuries_01152013!BV142/la))/(Treasuries_01152013!BV142/la)-theta2*EXP(-Treasuries_01152013!BV142/la))</f>
        <v>#DIV/0!</v>
      </c>
      <c r="J153" s="24" t="e">
        <f>IF(Treasuries_01152013!BW142=0,0,theta0+(theta1+theta2)*(1-EXP(-Treasuries_01152013!BW142/la))/(Treasuries_01152013!BW142/la)-theta2*EXP(-Treasuries_01152013!BW142/la))</f>
        <v>#DIV/0!</v>
      </c>
      <c r="K153" s="24" t="e">
        <f>IF(Treasuries_01152013!BX142=0,0,theta0+(theta1+theta2)*(1-EXP(-Treasuries_01152013!BX142/la))/(Treasuries_01152013!BX142/la)-theta2*EXP(-Treasuries_01152013!BX142/la))</f>
        <v>#DIV/0!</v>
      </c>
      <c r="L153" s="24" t="e">
        <f>IF(Treasuries_01152013!BY142=0,0,theta0+(theta1+theta2)*(1-EXP(-Treasuries_01152013!BY142/la))/(Treasuries_01152013!BY142/la)-theta2*EXP(-Treasuries_01152013!BY142/la))</f>
        <v>#DIV/0!</v>
      </c>
      <c r="M153" s="24">
        <f>IF(Treasuries_01152013!BZ142=0,0,theta0+(theta1+theta2)*(1-EXP(-Treasuries_01152013!BZ142/la))/(Treasuries_01152013!BZ142/la)-theta2*EXP(-Treasuries_01152013!BZ142/la))</f>
        <v>0</v>
      </c>
      <c r="N153" s="24">
        <f>IF(Treasuries_01152013!CA142=0,0,theta0+(theta1+theta2)*(1-EXP(-Treasuries_01152013!CA142/la))/(Treasuries_01152013!CA142/la)-theta2*EXP(-Treasuries_01152013!CA142/la))</f>
        <v>0</v>
      </c>
      <c r="O153" s="24">
        <f>IF(Treasuries_01152013!CB142=0,0,theta0+(theta1+theta2)*(1-EXP(-Treasuries_01152013!CB142/la))/(Treasuries_01152013!CB142/la)-theta2*EXP(-Treasuries_01152013!CB142/la))</f>
        <v>0</v>
      </c>
      <c r="P153" s="24">
        <f>IF(Treasuries_01152013!CC142=0,0,theta0+(theta1+theta2)*(1-EXP(-Treasuries_01152013!CC142/la))/(Treasuries_01152013!CC142/la)-theta2*EXP(-Treasuries_01152013!CC142/la))</f>
        <v>0</v>
      </c>
      <c r="Q153" s="24">
        <f>IF(Treasuries_01152013!CD142=0,0,theta0+(theta1+theta2)*(1-EXP(-Treasuries_01152013!CD142/la))/(Treasuries_01152013!CD142/la)-theta2*EXP(-Treasuries_01152013!CD142/la))</f>
        <v>0</v>
      </c>
      <c r="R153" s="24">
        <f>IF(Treasuries_01152013!CE142=0,0,theta0+(theta1+theta2)*(1-EXP(-Treasuries_01152013!CE142/la))/(Treasuries_01152013!CE142/la)-theta2*EXP(-Treasuries_01152013!CE142/la))</f>
        <v>0</v>
      </c>
      <c r="S153" s="24">
        <f>IF(Treasuries_01152013!CF142=0,0,theta0+(theta1+theta2)*(1-EXP(-Treasuries_01152013!CF142/la))/(Treasuries_01152013!CF142/la)-theta2*EXP(-Treasuries_01152013!CF142/la))</f>
        <v>0</v>
      </c>
      <c r="T153" s="24">
        <f>IF(Treasuries_01152013!CG142=0,0,theta0+(theta1+theta2)*(1-EXP(-Treasuries_01152013!CG142/la))/(Treasuries_01152013!CG142/la)-theta2*EXP(-Treasuries_01152013!CG142/la))</f>
        <v>0</v>
      </c>
      <c r="U153" s="24">
        <f>IF(Treasuries_01152013!CH142=0,0,theta0+(theta1+theta2)*(1-EXP(-Treasuries_01152013!CH142/la))/(Treasuries_01152013!CH142/la)-theta2*EXP(-Treasuries_01152013!CH142/la))</f>
        <v>0</v>
      </c>
      <c r="V153" s="24">
        <f>IF(Treasuries_01152013!CI142=0,0,theta0+(theta1+theta2)*(1-EXP(-Treasuries_01152013!CI142/la))/(Treasuries_01152013!CI142/la)-theta2*EXP(-Treasuries_01152013!CI142/la))</f>
        <v>0</v>
      </c>
      <c r="W153" s="24">
        <f>IF(Treasuries_01152013!CJ142=0,0,theta0+(theta1+theta2)*(1-EXP(-Treasuries_01152013!CJ142/la))/(Treasuries_01152013!CJ142/la)-theta2*EXP(-Treasuries_01152013!CJ142/la))</f>
        <v>0</v>
      </c>
      <c r="X153" s="24">
        <f>IF(Treasuries_01152013!CK142=0,0,theta0+(theta1+theta2)*(1-EXP(-Treasuries_01152013!CK142/la))/(Treasuries_01152013!CK142/la)-theta2*EXP(-Treasuries_01152013!CK142/la))</f>
        <v>0</v>
      </c>
      <c r="Y153" s="24">
        <f>IF(Treasuries_01152013!CL142=0,0,theta0+(theta1+theta2)*(1-EXP(-Treasuries_01152013!CL142/la))/(Treasuries_01152013!CL142/la)-theta2*EXP(-Treasuries_01152013!CL142/la))</f>
        <v>0</v>
      </c>
      <c r="Z153" s="24">
        <f>IF(Treasuries_01152013!CM142=0,0,theta0+(theta1+theta2)*(1-EXP(-Treasuries_01152013!CM142/la))/(Treasuries_01152013!CM142/la)-theta2*EXP(-Treasuries_01152013!CM142/la))</f>
        <v>0</v>
      </c>
      <c r="AA153" s="24">
        <f>IF(Treasuries_01152013!CN142=0,0,theta0+(theta1+theta2)*(1-EXP(-Treasuries_01152013!CN142/la))/(Treasuries_01152013!CN142/la)-theta2*EXP(-Treasuries_01152013!CN142/la))</f>
        <v>0</v>
      </c>
      <c r="AB153" s="24">
        <f>IF(Treasuries_01152013!CO142=0,0,theta0+(theta1+theta2)*(1-EXP(-Treasuries_01152013!CO142/la))/(Treasuries_01152013!CO142/la)-theta2*EXP(-Treasuries_01152013!CO142/la))</f>
        <v>0</v>
      </c>
      <c r="AC153" s="24">
        <f>IF(Treasuries_01152013!CP142=0,0,theta0+(theta1+theta2)*(1-EXP(-Treasuries_01152013!CP142/la))/(Treasuries_01152013!CP142/la)-theta2*EXP(-Treasuries_01152013!CP142/la))</f>
        <v>0</v>
      </c>
      <c r="AD153" s="24">
        <f>IF(Treasuries_01152013!CQ142=0,0,theta0+(theta1+theta2)*(1-EXP(-Treasuries_01152013!CQ142/la))/(Treasuries_01152013!CQ142/la)-theta2*EXP(-Treasuries_01152013!CQ142/la))</f>
        <v>0</v>
      </c>
      <c r="AE153" s="24">
        <f>IF(Treasuries_01152013!CR142=0,0,theta0+(theta1+theta2)*(1-EXP(-Treasuries_01152013!CR142/la))/(Treasuries_01152013!CR142/la)-theta2*EXP(-Treasuries_01152013!CR142/la))</f>
        <v>0</v>
      </c>
      <c r="AF153" s="24">
        <f>IF(Treasuries_01152013!CS142=0,0,theta0+(theta1+theta2)*(1-EXP(-Treasuries_01152013!CS142/la))/(Treasuries_01152013!CS142/la)-theta2*EXP(-Treasuries_01152013!CS142/la))</f>
        <v>0</v>
      </c>
      <c r="AG153" s="24">
        <f>IF(Treasuries_01152013!CT142=0,0,theta0+(theta1+theta2)*(1-EXP(-Treasuries_01152013!CT142/la))/(Treasuries_01152013!CT142/la)-theta2*EXP(-Treasuries_01152013!CT142/la))</f>
        <v>0</v>
      </c>
      <c r="AH153" s="24">
        <f>IF(Treasuries_01152013!CU142=0,0,theta0+(theta1+theta2)*(1-EXP(-Treasuries_01152013!CU142/la))/(Treasuries_01152013!CU142/la)-theta2*EXP(-Treasuries_01152013!CU142/la))</f>
        <v>0</v>
      </c>
      <c r="AI153" s="24">
        <f>IF(Treasuries_01152013!CV142=0,0,theta0+(theta1+theta2)*(1-EXP(-Treasuries_01152013!CV142/la))/(Treasuries_01152013!CV142/la)-theta2*EXP(-Treasuries_01152013!CV142/la))</f>
        <v>0</v>
      </c>
      <c r="AJ153" s="24">
        <f>IF(Treasuries_01152013!CW142=0,0,theta0+(theta1+theta2)*(1-EXP(-Treasuries_01152013!CW142/la))/(Treasuries_01152013!CW142/la)-theta2*EXP(-Treasuries_01152013!CW142/la))</f>
        <v>0</v>
      </c>
      <c r="AK153" s="24">
        <f>IF(Treasuries_01152013!CX142=0,0,theta0+(theta1+theta2)*(1-EXP(-Treasuries_01152013!CX142/la))/(Treasuries_01152013!CX142/la)-theta2*EXP(-Treasuries_01152013!CX142/la))</f>
        <v>0</v>
      </c>
      <c r="AL153" s="24">
        <f>IF(Treasuries_01152013!CY142=0,0,theta0+(theta1+theta2)*(1-EXP(-Treasuries_01152013!CY142/la))/(Treasuries_01152013!CY142/la)-theta2*EXP(-Treasuries_01152013!CY142/la))</f>
        <v>0</v>
      </c>
      <c r="AM153" s="24">
        <f>IF(Treasuries_01152013!CZ142=0,0,theta0+(theta1+theta2)*(1-EXP(-Treasuries_01152013!CZ142/la))/(Treasuries_01152013!CZ142/la)-theta2*EXP(-Treasuries_01152013!CZ142/la))</f>
        <v>0</v>
      </c>
      <c r="AN153" s="24">
        <f>IF(Treasuries_01152013!DA142=0,0,theta0+(theta1+theta2)*(1-EXP(-Treasuries_01152013!DA142/la))/(Treasuries_01152013!DA142/la)-theta2*EXP(-Treasuries_01152013!DA142/la))</f>
        <v>0</v>
      </c>
      <c r="AO153" s="24">
        <f>IF(Treasuries_01152013!DB142=0,0,theta0+(theta1+theta2)*(1-EXP(-Treasuries_01152013!DB142/la))/(Treasuries_01152013!DB142/la)-theta2*EXP(-Treasuries_01152013!DB142/la))</f>
        <v>0</v>
      </c>
      <c r="AP153" s="24">
        <f>IF(Treasuries_01152013!DC142=0,0,theta0+(theta1+theta2)*(1-EXP(-Treasuries_01152013!DC142/la))/(Treasuries_01152013!DC142/la)-theta2*EXP(-Treasuries_01152013!DC142/la))</f>
        <v>0</v>
      </c>
      <c r="AQ153" s="24">
        <f>IF(Treasuries_01152013!DD142=0,0,theta0+(theta1+theta2)*(1-EXP(-Treasuries_01152013!DD142/la))/(Treasuries_01152013!DD142/la)-theta2*EXP(-Treasuries_01152013!DD142/la))</f>
        <v>0</v>
      </c>
      <c r="AR153" s="24">
        <f>IF(Treasuries_01152013!DE142=0,0,theta0+(theta1+theta2)*(1-EXP(-Treasuries_01152013!DE142/la))/(Treasuries_01152013!DE142/la)-theta2*EXP(-Treasuries_01152013!DE142/la))</f>
        <v>0</v>
      </c>
      <c r="AS153" s="24">
        <f>IF(Treasuries_01152013!DF142=0,0,theta0+(theta1+theta2)*(1-EXP(-Treasuries_01152013!DF142/la))/(Treasuries_01152013!DF142/la)-theta2*EXP(-Treasuries_01152013!DF142/la))</f>
        <v>0</v>
      </c>
      <c r="AT153" s="24">
        <f>IF(Treasuries_01152013!DG142=0,0,theta0+(theta1+theta2)*(1-EXP(-Treasuries_01152013!DG142/la))/(Treasuries_01152013!DG142/la)-theta2*EXP(-Treasuries_01152013!DG142/la))</f>
        <v>0</v>
      </c>
      <c r="AU153" s="24">
        <f>IF(Treasuries_01152013!DH142=0,0,theta0+(theta1+theta2)*(1-EXP(-Treasuries_01152013!DH142/la))/(Treasuries_01152013!DH142/la)-theta2*EXP(-Treasuries_01152013!DH142/la))</f>
        <v>0</v>
      </c>
      <c r="AV153" s="24">
        <f>IF(Treasuries_01152013!DI142=0,0,theta0+(theta1+theta2)*(1-EXP(-Treasuries_01152013!DI142/la))/(Treasuries_01152013!DI142/la)-theta2*EXP(-Treasuries_01152013!DI142/la))</f>
        <v>0</v>
      </c>
      <c r="AW153" s="24">
        <f>IF(Treasuries_01152013!DJ142=0,0,theta0+(theta1+theta2)*(1-EXP(-Treasuries_01152013!DJ142/la))/(Treasuries_01152013!DJ142/la)-theta2*EXP(-Treasuries_01152013!DJ142/la))</f>
        <v>0</v>
      </c>
      <c r="AX153" s="24">
        <f>IF(Treasuries_01152013!DK142=0,0,theta0+(theta1+theta2)*(1-EXP(-Treasuries_01152013!DK142/la))/(Treasuries_01152013!DK142/la)-theta2*EXP(-Treasuries_01152013!DK142/la))</f>
        <v>0</v>
      </c>
      <c r="AY153" s="24">
        <f>IF(Treasuries_01152013!DL142=0,0,theta0+(theta1+theta2)*(1-EXP(-Treasuries_01152013!DL142/la))/(Treasuries_01152013!DL142/la)-theta2*EXP(-Treasuries_01152013!DL142/la))</f>
        <v>0</v>
      </c>
      <c r="AZ153" s="24">
        <f>IF(Treasuries_01152013!DM142=0,0,theta0+(theta1+theta2)*(1-EXP(-Treasuries_01152013!DM142/la))/(Treasuries_01152013!DM142/la)-theta2*EXP(-Treasuries_01152013!DM142/la))</f>
        <v>0</v>
      </c>
      <c r="BA153" s="24">
        <f>IF(Treasuries_01152013!DN142=0,0,theta0+(theta1+theta2)*(1-EXP(-Treasuries_01152013!DN142/la))/(Treasuries_01152013!DN142/la)-theta2*EXP(-Treasuries_01152013!DN142/la))</f>
        <v>0</v>
      </c>
      <c r="BB153" s="24">
        <f>IF(Treasuries_01152013!DO142=0,0,theta0+(theta1+theta2)*(1-EXP(-Treasuries_01152013!DO142/la))/(Treasuries_01152013!DO142/la)-theta2*EXP(-Treasuries_01152013!DO142/la))</f>
        <v>0</v>
      </c>
      <c r="BC153" s="24">
        <f>IF(Treasuries_01152013!DP142=0,0,theta0+(theta1+theta2)*(1-EXP(-Treasuries_01152013!DP142/la))/(Treasuries_01152013!DP142/la)-theta2*EXP(-Treasuries_01152013!DP142/la))</f>
        <v>0</v>
      </c>
      <c r="BD153" s="24">
        <f>IF(Treasuries_01152013!DQ142=0,0,theta0+(theta1+theta2)*(1-EXP(-Treasuries_01152013!DQ142/la))/(Treasuries_01152013!DQ142/la)-theta2*EXP(-Treasuries_01152013!DQ142/la))</f>
        <v>0</v>
      </c>
      <c r="BE153" s="24">
        <f>IF(Treasuries_01152013!DR142=0,0,theta0+(theta1+theta2)*(1-EXP(-Treasuries_01152013!DR142/la))/(Treasuries_01152013!DR142/la)-theta2*EXP(-Treasuries_01152013!DR142/la))</f>
        <v>0</v>
      </c>
      <c r="BF153" s="24">
        <f>IF(Treasuries_01152013!DS142=0,0,theta0+(theta1+theta2)*(1-EXP(-Treasuries_01152013!DS142/la))/(Treasuries_01152013!DS142/la)-theta2*EXP(-Treasuries_01152013!DS142/la))</f>
        <v>0</v>
      </c>
      <c r="BG153" s="24">
        <f>IF(Treasuries_01152013!DT142=0,0,theta0+(theta1+theta2)*(1-EXP(-Treasuries_01152013!DT142/la))/(Treasuries_01152013!DT142/la)-theta2*EXP(-Treasuries_01152013!DT142/la))</f>
        <v>0</v>
      </c>
      <c r="BH153" s="24">
        <f>IF(Treasuries_01152013!DU142=0,0,theta0+(theta1+theta2)*(1-EXP(-Treasuries_01152013!DU142/la))/(Treasuries_01152013!DU142/la)-theta2*EXP(-Treasuries_01152013!DU142/la))</f>
        <v>0</v>
      </c>
      <c r="BI153" s="24">
        <f>IF(Treasuries_01152013!DV142=0,0,theta0+(theta1+theta2)*(1-EXP(-Treasuries_01152013!DV142/la))/(Treasuries_01152013!DV142/la)-theta2*EXP(-Treasuries_01152013!DV142/la))</f>
        <v>0</v>
      </c>
      <c r="BJ153" s="24">
        <f>IF(Treasuries_01152013!DW142=0,0,theta0+(theta1+theta2)*(1-EXP(-Treasuries_01152013!DW142/la))/(Treasuries_01152013!DW142/la)-theta2*EXP(-Treasuries_01152013!DW142/la))</f>
        <v>0</v>
      </c>
      <c r="BK153" s="24">
        <f>IF(Treasuries_01152013!DX142=0,0,theta0+(theta1+theta2)*(1-EXP(-Treasuries_01152013!DX142/la))/(Treasuries_01152013!DX142/la)-theta2*EXP(-Treasuries_01152013!DX142/la))</f>
        <v>0</v>
      </c>
      <c r="BL153" s="24">
        <f>IF(Treasuries_01152013!DY142=0,0,theta0+(theta1+theta2)*(1-EXP(-Treasuries_01152013!DY142/la))/(Treasuries_01152013!DY142/la)-theta2*EXP(-Treasuries_01152013!DY142/la))</f>
        <v>0</v>
      </c>
      <c r="BM153" s="24">
        <f>IF(Treasuries_01152013!DZ142=0,0,theta0+(theta1+theta2)*(1-EXP(-Treasuries_01152013!DZ142/la))/(Treasuries_01152013!DZ142/la)-theta2*EXP(-Treasuries_01152013!DZ142/la))</f>
        <v>0</v>
      </c>
      <c r="BN153" s="24">
        <f>IF(Treasuries_01152013!EA142=0,0,theta0+(theta1+theta2)*(1-EXP(-Treasuries_01152013!EA142/la))/(Treasuries_01152013!EA142/la)-theta2*EXP(-Treasuries_01152013!EA142/la))</f>
        <v>0</v>
      </c>
      <c r="BO153" s="17" t="e">
        <f>EXP(-Treasuries_01152013!BT142*G153)</f>
        <v>#DIV/0!</v>
      </c>
      <c r="BP153" s="17" t="e">
        <f>EXP(-Treasuries_01152013!BU142*H153)</f>
        <v>#DIV/0!</v>
      </c>
      <c r="BQ153" s="17" t="e">
        <f>EXP(-Treasuries_01152013!BV142*I153)</f>
        <v>#DIV/0!</v>
      </c>
      <c r="BR153" s="17" t="e">
        <f>EXP(-Treasuries_01152013!BW142*J153)</f>
        <v>#DIV/0!</v>
      </c>
      <c r="BS153" s="17" t="e">
        <f>EXP(-Treasuries_01152013!BX142*K153)</f>
        <v>#DIV/0!</v>
      </c>
      <c r="BT153" s="17" t="e">
        <f>EXP(-Treasuries_01152013!BY142*L153)</f>
        <v>#DIV/0!</v>
      </c>
      <c r="BU153" s="17">
        <f>EXP(-Treasuries_01152013!BZ142*M153)</f>
        <v>1</v>
      </c>
      <c r="BV153" s="17">
        <f>EXP(-Treasuries_01152013!CA142*N153)</f>
        <v>1</v>
      </c>
      <c r="BW153" s="17">
        <f>EXP(-Treasuries_01152013!CB142*O153)</f>
        <v>1</v>
      </c>
      <c r="BX153" s="17">
        <f>EXP(-Treasuries_01152013!CC142*P153)</f>
        <v>1</v>
      </c>
      <c r="BY153" s="17">
        <f>EXP(-Treasuries_01152013!CD142*Q153)</f>
        <v>1</v>
      </c>
      <c r="BZ153" s="17">
        <f>EXP(-Treasuries_01152013!CE142*R153)</f>
        <v>1</v>
      </c>
      <c r="CA153" s="17">
        <f>EXP(-Treasuries_01152013!CF142*S153)</f>
        <v>1</v>
      </c>
      <c r="CB153" s="17">
        <f>EXP(-Treasuries_01152013!CG142*T153)</f>
        <v>1</v>
      </c>
      <c r="CC153" s="17">
        <f>EXP(-Treasuries_01152013!CH142*U153)</f>
        <v>1</v>
      </c>
      <c r="CD153" s="17">
        <f>EXP(-Treasuries_01152013!CI142*V153)</f>
        <v>1</v>
      </c>
      <c r="CE153" s="17">
        <f>EXP(-Treasuries_01152013!CJ142*W153)</f>
        <v>1</v>
      </c>
      <c r="CF153" s="17">
        <f>EXP(-Treasuries_01152013!CK142*X153)</f>
        <v>1</v>
      </c>
      <c r="CG153" s="17">
        <f>EXP(-Treasuries_01152013!CL142*Y153)</f>
        <v>1</v>
      </c>
      <c r="CH153" s="17">
        <f>EXP(-Treasuries_01152013!CM142*Z153)</f>
        <v>1</v>
      </c>
      <c r="CI153" s="17">
        <f>EXP(-Treasuries_01152013!CN142*AA153)</f>
        <v>1</v>
      </c>
      <c r="CJ153" s="17">
        <f>EXP(-Treasuries_01152013!CO142*AB153)</f>
        <v>1</v>
      </c>
      <c r="CK153" s="17">
        <f>EXP(-Treasuries_01152013!CP142*AC153)</f>
        <v>1</v>
      </c>
      <c r="CL153" s="17">
        <f>EXP(-Treasuries_01152013!CQ142*AD153)</f>
        <v>1</v>
      </c>
      <c r="CM153" s="17">
        <f>EXP(-Treasuries_01152013!CR142*AE153)</f>
        <v>1</v>
      </c>
      <c r="CN153" s="17">
        <f>EXP(-Treasuries_01152013!CS142*AF153)</f>
        <v>1</v>
      </c>
      <c r="CO153" s="17">
        <f>EXP(-Treasuries_01152013!CT142*AG153)</f>
        <v>1</v>
      </c>
      <c r="CP153" s="17">
        <f>EXP(-Treasuries_01152013!CU142*AH153)</f>
        <v>1</v>
      </c>
      <c r="CQ153" s="17">
        <f>EXP(-Treasuries_01152013!CV142*AI153)</f>
        <v>1</v>
      </c>
      <c r="CR153" s="17">
        <f>EXP(-Treasuries_01152013!CW142*AJ153)</f>
        <v>1</v>
      </c>
      <c r="CS153" s="17">
        <f>EXP(-Treasuries_01152013!CX142*AK153)</f>
        <v>1</v>
      </c>
      <c r="CT153" s="17">
        <f>EXP(-Treasuries_01152013!CY142*AL153)</f>
        <v>1</v>
      </c>
      <c r="CU153" s="17">
        <f>EXP(-Treasuries_01152013!CZ142*AM153)</f>
        <v>1</v>
      </c>
      <c r="CV153" s="17">
        <f>EXP(-Treasuries_01152013!DA142*AN153)</f>
        <v>1</v>
      </c>
      <c r="CW153" s="17">
        <f>EXP(-Treasuries_01152013!DB142*AO153)</f>
        <v>1</v>
      </c>
      <c r="CX153" s="17">
        <f>EXP(-Treasuries_01152013!DC142*AP153)</f>
        <v>1</v>
      </c>
      <c r="CY153" s="17">
        <f>EXP(-Treasuries_01152013!DD142*AQ153)</f>
        <v>1</v>
      </c>
      <c r="CZ153" s="17">
        <f>EXP(-Treasuries_01152013!DE142*AR153)</f>
        <v>1</v>
      </c>
      <c r="DA153" s="17">
        <f>EXP(-Treasuries_01152013!DF142*AS153)</f>
        <v>1</v>
      </c>
      <c r="DB153" s="17">
        <f>EXP(-Treasuries_01152013!DG142*AT153)</f>
        <v>1</v>
      </c>
      <c r="DC153" s="17">
        <f>EXP(-Treasuries_01152013!DH142*AU153)</f>
        <v>1</v>
      </c>
      <c r="DD153" s="17">
        <f>EXP(-Treasuries_01152013!DI142*AV153)</f>
        <v>1</v>
      </c>
      <c r="DE153" s="17">
        <f>EXP(-Treasuries_01152013!DJ142*AW153)</f>
        <v>1</v>
      </c>
      <c r="DF153" s="17">
        <f>EXP(-Treasuries_01152013!DK142*AX153)</f>
        <v>1</v>
      </c>
      <c r="DG153" s="17">
        <f>EXP(-Treasuries_01152013!DL142*AY153)</f>
        <v>1</v>
      </c>
      <c r="DH153" s="17">
        <f>EXP(-Treasuries_01152013!DM142*AZ153)</f>
        <v>1</v>
      </c>
      <c r="DI153" s="17">
        <f>EXP(-Treasuries_01152013!DN142*BA153)</f>
        <v>1</v>
      </c>
      <c r="DJ153" s="17">
        <f>EXP(-Treasuries_01152013!DO142*BB153)</f>
        <v>1</v>
      </c>
      <c r="DK153" s="17">
        <f>EXP(-Treasuries_01152013!DP142*BC153)</f>
        <v>1</v>
      </c>
      <c r="DL153" s="17">
        <f>EXP(-Treasuries_01152013!DQ142*BD153)</f>
        <v>1</v>
      </c>
      <c r="DM153" s="17">
        <f>EXP(-Treasuries_01152013!DR142*BE153)</f>
        <v>1</v>
      </c>
      <c r="DN153" s="17">
        <f>EXP(-Treasuries_01152013!DS142*BF153)</f>
        <v>1</v>
      </c>
      <c r="DO153" s="17">
        <f>EXP(-Treasuries_01152013!DT142*BG153)</f>
        <v>1</v>
      </c>
      <c r="DP153" s="17">
        <f>EXP(-Treasuries_01152013!DU142*BH153)</f>
        <v>1</v>
      </c>
      <c r="DQ153" s="17">
        <f>EXP(-Treasuries_01152013!DV142*BI153)</f>
        <v>1</v>
      </c>
      <c r="DR153" s="17">
        <f>EXP(-Treasuries_01152013!DW142*BJ153)</f>
        <v>1</v>
      </c>
      <c r="DS153" s="17">
        <f>EXP(-Treasuries_01152013!DX142*BK153)</f>
        <v>1</v>
      </c>
      <c r="DT153" s="17">
        <f>EXP(-Treasuries_01152013!DY142*BL153)</f>
        <v>1</v>
      </c>
      <c r="DU153" s="17">
        <f>EXP(-Treasuries_01152013!DZ142*BM153)</f>
        <v>1</v>
      </c>
      <c r="DV153" s="17">
        <f>EXP(-Treasuries_01152013!EA142*BN153)</f>
        <v>1</v>
      </c>
      <c r="DW153" s="8" t="e">
        <f>SUMPRODUCT(BO153:DV153,Treasuries_01152013!K142:BR142)</f>
        <v>#DIV/0!</v>
      </c>
      <c r="DX153" s="11" t="e">
        <f t="shared" si="9"/>
        <v>#DIV/0!</v>
      </c>
    </row>
    <row r="154" spans="2:128">
      <c r="B154" s="10">
        <f>Treasuries_01152013!C143</f>
        <v>0.25</v>
      </c>
      <c r="C154" s="10">
        <f>Treasuries_01152013!E143</f>
        <v>99.78125</v>
      </c>
      <c r="D154" s="10">
        <f>Treasuries_01152013!F143</f>
        <v>99.789062000000001</v>
      </c>
      <c r="E154" s="8">
        <f>Treasuries_01152013!H143</f>
        <v>2.75</v>
      </c>
      <c r="F154" s="8">
        <f t="shared" si="8"/>
        <v>99.785156000000001</v>
      </c>
      <c r="G154" s="24" t="e">
        <f>IF(Treasuries_01152013!BT143=0,0,theta0+(theta1+theta2)*(1-EXP(-Treasuries_01152013!BT143/la))/(Treasuries_01152013!BT143/la)-theta2*EXP(-Treasuries_01152013!BT143/la))</f>
        <v>#DIV/0!</v>
      </c>
      <c r="H154" s="24" t="e">
        <f>IF(Treasuries_01152013!BU143=0,0,theta0+(theta1+theta2)*(1-EXP(-Treasuries_01152013!BU143/la))/(Treasuries_01152013!BU143/la)-theta2*EXP(-Treasuries_01152013!BU143/la))</f>
        <v>#DIV/0!</v>
      </c>
      <c r="I154" s="24" t="e">
        <f>IF(Treasuries_01152013!BV143=0,0,theta0+(theta1+theta2)*(1-EXP(-Treasuries_01152013!BV143/la))/(Treasuries_01152013!BV143/la)-theta2*EXP(-Treasuries_01152013!BV143/la))</f>
        <v>#DIV/0!</v>
      </c>
      <c r="J154" s="24" t="e">
        <f>IF(Treasuries_01152013!BW143=0,0,theta0+(theta1+theta2)*(1-EXP(-Treasuries_01152013!BW143/la))/(Treasuries_01152013!BW143/la)-theta2*EXP(-Treasuries_01152013!BW143/la))</f>
        <v>#DIV/0!</v>
      </c>
      <c r="K154" s="24" t="e">
        <f>IF(Treasuries_01152013!BX143=0,0,theta0+(theta1+theta2)*(1-EXP(-Treasuries_01152013!BX143/la))/(Treasuries_01152013!BX143/la)-theta2*EXP(-Treasuries_01152013!BX143/la))</f>
        <v>#DIV/0!</v>
      </c>
      <c r="L154" s="24" t="e">
        <f>IF(Treasuries_01152013!BY143=0,0,theta0+(theta1+theta2)*(1-EXP(-Treasuries_01152013!BY143/la))/(Treasuries_01152013!BY143/la)-theta2*EXP(-Treasuries_01152013!BY143/la))</f>
        <v>#DIV/0!</v>
      </c>
      <c r="M154" s="24">
        <f>IF(Treasuries_01152013!BZ143=0,0,theta0+(theta1+theta2)*(1-EXP(-Treasuries_01152013!BZ143/la))/(Treasuries_01152013!BZ143/la)-theta2*EXP(-Treasuries_01152013!BZ143/la))</f>
        <v>0</v>
      </c>
      <c r="N154" s="24">
        <f>IF(Treasuries_01152013!CA143=0,0,theta0+(theta1+theta2)*(1-EXP(-Treasuries_01152013!CA143/la))/(Treasuries_01152013!CA143/la)-theta2*EXP(-Treasuries_01152013!CA143/la))</f>
        <v>0</v>
      </c>
      <c r="O154" s="24">
        <f>IF(Treasuries_01152013!CB143=0,0,theta0+(theta1+theta2)*(1-EXP(-Treasuries_01152013!CB143/la))/(Treasuries_01152013!CB143/la)-theta2*EXP(-Treasuries_01152013!CB143/la))</f>
        <v>0</v>
      </c>
      <c r="P154" s="24">
        <f>IF(Treasuries_01152013!CC143=0,0,theta0+(theta1+theta2)*(1-EXP(-Treasuries_01152013!CC143/la))/(Treasuries_01152013!CC143/la)-theta2*EXP(-Treasuries_01152013!CC143/la))</f>
        <v>0</v>
      </c>
      <c r="Q154" s="24">
        <f>IF(Treasuries_01152013!CD143=0,0,theta0+(theta1+theta2)*(1-EXP(-Treasuries_01152013!CD143/la))/(Treasuries_01152013!CD143/la)-theta2*EXP(-Treasuries_01152013!CD143/la))</f>
        <v>0</v>
      </c>
      <c r="R154" s="24">
        <f>IF(Treasuries_01152013!CE143=0,0,theta0+(theta1+theta2)*(1-EXP(-Treasuries_01152013!CE143/la))/(Treasuries_01152013!CE143/la)-theta2*EXP(-Treasuries_01152013!CE143/la))</f>
        <v>0</v>
      </c>
      <c r="S154" s="24">
        <f>IF(Treasuries_01152013!CF143=0,0,theta0+(theta1+theta2)*(1-EXP(-Treasuries_01152013!CF143/la))/(Treasuries_01152013!CF143/la)-theta2*EXP(-Treasuries_01152013!CF143/la))</f>
        <v>0</v>
      </c>
      <c r="T154" s="24">
        <f>IF(Treasuries_01152013!CG143=0,0,theta0+(theta1+theta2)*(1-EXP(-Treasuries_01152013!CG143/la))/(Treasuries_01152013!CG143/la)-theta2*EXP(-Treasuries_01152013!CG143/la))</f>
        <v>0</v>
      </c>
      <c r="U154" s="24">
        <f>IF(Treasuries_01152013!CH143=0,0,theta0+(theta1+theta2)*(1-EXP(-Treasuries_01152013!CH143/la))/(Treasuries_01152013!CH143/la)-theta2*EXP(-Treasuries_01152013!CH143/la))</f>
        <v>0</v>
      </c>
      <c r="V154" s="24">
        <f>IF(Treasuries_01152013!CI143=0,0,theta0+(theta1+theta2)*(1-EXP(-Treasuries_01152013!CI143/la))/(Treasuries_01152013!CI143/la)-theta2*EXP(-Treasuries_01152013!CI143/la))</f>
        <v>0</v>
      </c>
      <c r="W154" s="24">
        <f>IF(Treasuries_01152013!CJ143=0,0,theta0+(theta1+theta2)*(1-EXP(-Treasuries_01152013!CJ143/la))/(Treasuries_01152013!CJ143/la)-theta2*EXP(-Treasuries_01152013!CJ143/la))</f>
        <v>0</v>
      </c>
      <c r="X154" s="24">
        <f>IF(Treasuries_01152013!CK143=0,0,theta0+(theta1+theta2)*(1-EXP(-Treasuries_01152013!CK143/la))/(Treasuries_01152013!CK143/la)-theta2*EXP(-Treasuries_01152013!CK143/la))</f>
        <v>0</v>
      </c>
      <c r="Y154" s="24">
        <f>IF(Treasuries_01152013!CL143=0,0,theta0+(theta1+theta2)*(1-EXP(-Treasuries_01152013!CL143/la))/(Treasuries_01152013!CL143/la)-theta2*EXP(-Treasuries_01152013!CL143/la))</f>
        <v>0</v>
      </c>
      <c r="Z154" s="24">
        <f>IF(Treasuries_01152013!CM143=0,0,theta0+(theta1+theta2)*(1-EXP(-Treasuries_01152013!CM143/la))/(Treasuries_01152013!CM143/la)-theta2*EXP(-Treasuries_01152013!CM143/la))</f>
        <v>0</v>
      </c>
      <c r="AA154" s="24">
        <f>IF(Treasuries_01152013!CN143=0,0,theta0+(theta1+theta2)*(1-EXP(-Treasuries_01152013!CN143/la))/(Treasuries_01152013!CN143/la)-theta2*EXP(-Treasuries_01152013!CN143/la))</f>
        <v>0</v>
      </c>
      <c r="AB154" s="24">
        <f>IF(Treasuries_01152013!CO143=0,0,theta0+(theta1+theta2)*(1-EXP(-Treasuries_01152013!CO143/la))/(Treasuries_01152013!CO143/la)-theta2*EXP(-Treasuries_01152013!CO143/la))</f>
        <v>0</v>
      </c>
      <c r="AC154" s="24">
        <f>IF(Treasuries_01152013!CP143=0,0,theta0+(theta1+theta2)*(1-EXP(-Treasuries_01152013!CP143/la))/(Treasuries_01152013!CP143/la)-theta2*EXP(-Treasuries_01152013!CP143/la))</f>
        <v>0</v>
      </c>
      <c r="AD154" s="24">
        <f>IF(Treasuries_01152013!CQ143=0,0,theta0+(theta1+theta2)*(1-EXP(-Treasuries_01152013!CQ143/la))/(Treasuries_01152013!CQ143/la)-theta2*EXP(-Treasuries_01152013!CQ143/la))</f>
        <v>0</v>
      </c>
      <c r="AE154" s="24">
        <f>IF(Treasuries_01152013!CR143=0,0,theta0+(theta1+theta2)*(1-EXP(-Treasuries_01152013!CR143/la))/(Treasuries_01152013!CR143/la)-theta2*EXP(-Treasuries_01152013!CR143/la))</f>
        <v>0</v>
      </c>
      <c r="AF154" s="24">
        <f>IF(Treasuries_01152013!CS143=0,0,theta0+(theta1+theta2)*(1-EXP(-Treasuries_01152013!CS143/la))/(Treasuries_01152013!CS143/la)-theta2*EXP(-Treasuries_01152013!CS143/la))</f>
        <v>0</v>
      </c>
      <c r="AG154" s="24">
        <f>IF(Treasuries_01152013!CT143=0,0,theta0+(theta1+theta2)*(1-EXP(-Treasuries_01152013!CT143/la))/(Treasuries_01152013!CT143/la)-theta2*EXP(-Treasuries_01152013!CT143/la))</f>
        <v>0</v>
      </c>
      <c r="AH154" s="24">
        <f>IF(Treasuries_01152013!CU143=0,0,theta0+(theta1+theta2)*(1-EXP(-Treasuries_01152013!CU143/la))/(Treasuries_01152013!CU143/la)-theta2*EXP(-Treasuries_01152013!CU143/la))</f>
        <v>0</v>
      </c>
      <c r="AI154" s="24">
        <f>IF(Treasuries_01152013!CV143=0,0,theta0+(theta1+theta2)*(1-EXP(-Treasuries_01152013!CV143/la))/(Treasuries_01152013!CV143/la)-theta2*EXP(-Treasuries_01152013!CV143/la))</f>
        <v>0</v>
      </c>
      <c r="AJ154" s="24">
        <f>IF(Treasuries_01152013!CW143=0,0,theta0+(theta1+theta2)*(1-EXP(-Treasuries_01152013!CW143/la))/(Treasuries_01152013!CW143/la)-theta2*EXP(-Treasuries_01152013!CW143/la))</f>
        <v>0</v>
      </c>
      <c r="AK154" s="24">
        <f>IF(Treasuries_01152013!CX143=0,0,theta0+(theta1+theta2)*(1-EXP(-Treasuries_01152013!CX143/la))/(Treasuries_01152013!CX143/la)-theta2*EXP(-Treasuries_01152013!CX143/la))</f>
        <v>0</v>
      </c>
      <c r="AL154" s="24">
        <f>IF(Treasuries_01152013!CY143=0,0,theta0+(theta1+theta2)*(1-EXP(-Treasuries_01152013!CY143/la))/(Treasuries_01152013!CY143/la)-theta2*EXP(-Treasuries_01152013!CY143/la))</f>
        <v>0</v>
      </c>
      <c r="AM154" s="24">
        <f>IF(Treasuries_01152013!CZ143=0,0,theta0+(theta1+theta2)*(1-EXP(-Treasuries_01152013!CZ143/la))/(Treasuries_01152013!CZ143/la)-theta2*EXP(-Treasuries_01152013!CZ143/la))</f>
        <v>0</v>
      </c>
      <c r="AN154" s="24">
        <f>IF(Treasuries_01152013!DA143=0,0,theta0+(theta1+theta2)*(1-EXP(-Treasuries_01152013!DA143/la))/(Treasuries_01152013!DA143/la)-theta2*EXP(-Treasuries_01152013!DA143/la))</f>
        <v>0</v>
      </c>
      <c r="AO154" s="24">
        <f>IF(Treasuries_01152013!DB143=0,0,theta0+(theta1+theta2)*(1-EXP(-Treasuries_01152013!DB143/la))/(Treasuries_01152013!DB143/la)-theta2*EXP(-Treasuries_01152013!DB143/la))</f>
        <v>0</v>
      </c>
      <c r="AP154" s="24">
        <f>IF(Treasuries_01152013!DC143=0,0,theta0+(theta1+theta2)*(1-EXP(-Treasuries_01152013!DC143/la))/(Treasuries_01152013!DC143/la)-theta2*EXP(-Treasuries_01152013!DC143/la))</f>
        <v>0</v>
      </c>
      <c r="AQ154" s="24">
        <f>IF(Treasuries_01152013!DD143=0,0,theta0+(theta1+theta2)*(1-EXP(-Treasuries_01152013!DD143/la))/(Treasuries_01152013!DD143/la)-theta2*EXP(-Treasuries_01152013!DD143/la))</f>
        <v>0</v>
      </c>
      <c r="AR154" s="24">
        <f>IF(Treasuries_01152013!DE143=0,0,theta0+(theta1+theta2)*(1-EXP(-Treasuries_01152013!DE143/la))/(Treasuries_01152013!DE143/la)-theta2*EXP(-Treasuries_01152013!DE143/la))</f>
        <v>0</v>
      </c>
      <c r="AS154" s="24">
        <f>IF(Treasuries_01152013!DF143=0,0,theta0+(theta1+theta2)*(1-EXP(-Treasuries_01152013!DF143/la))/(Treasuries_01152013!DF143/la)-theta2*EXP(-Treasuries_01152013!DF143/la))</f>
        <v>0</v>
      </c>
      <c r="AT154" s="24">
        <f>IF(Treasuries_01152013!DG143=0,0,theta0+(theta1+theta2)*(1-EXP(-Treasuries_01152013!DG143/la))/(Treasuries_01152013!DG143/la)-theta2*EXP(-Treasuries_01152013!DG143/la))</f>
        <v>0</v>
      </c>
      <c r="AU154" s="24">
        <f>IF(Treasuries_01152013!DH143=0,0,theta0+(theta1+theta2)*(1-EXP(-Treasuries_01152013!DH143/la))/(Treasuries_01152013!DH143/la)-theta2*EXP(-Treasuries_01152013!DH143/la))</f>
        <v>0</v>
      </c>
      <c r="AV154" s="24">
        <f>IF(Treasuries_01152013!DI143=0,0,theta0+(theta1+theta2)*(1-EXP(-Treasuries_01152013!DI143/la))/(Treasuries_01152013!DI143/la)-theta2*EXP(-Treasuries_01152013!DI143/la))</f>
        <v>0</v>
      </c>
      <c r="AW154" s="24">
        <f>IF(Treasuries_01152013!DJ143=0,0,theta0+(theta1+theta2)*(1-EXP(-Treasuries_01152013!DJ143/la))/(Treasuries_01152013!DJ143/la)-theta2*EXP(-Treasuries_01152013!DJ143/la))</f>
        <v>0</v>
      </c>
      <c r="AX154" s="24">
        <f>IF(Treasuries_01152013!DK143=0,0,theta0+(theta1+theta2)*(1-EXP(-Treasuries_01152013!DK143/la))/(Treasuries_01152013!DK143/la)-theta2*EXP(-Treasuries_01152013!DK143/la))</f>
        <v>0</v>
      </c>
      <c r="AY154" s="24">
        <f>IF(Treasuries_01152013!DL143=0,0,theta0+(theta1+theta2)*(1-EXP(-Treasuries_01152013!DL143/la))/(Treasuries_01152013!DL143/la)-theta2*EXP(-Treasuries_01152013!DL143/la))</f>
        <v>0</v>
      </c>
      <c r="AZ154" s="24">
        <f>IF(Treasuries_01152013!DM143=0,0,theta0+(theta1+theta2)*(1-EXP(-Treasuries_01152013!DM143/la))/(Treasuries_01152013!DM143/la)-theta2*EXP(-Treasuries_01152013!DM143/la))</f>
        <v>0</v>
      </c>
      <c r="BA154" s="24">
        <f>IF(Treasuries_01152013!DN143=0,0,theta0+(theta1+theta2)*(1-EXP(-Treasuries_01152013!DN143/la))/(Treasuries_01152013!DN143/la)-theta2*EXP(-Treasuries_01152013!DN143/la))</f>
        <v>0</v>
      </c>
      <c r="BB154" s="24">
        <f>IF(Treasuries_01152013!DO143=0,0,theta0+(theta1+theta2)*(1-EXP(-Treasuries_01152013!DO143/la))/(Treasuries_01152013!DO143/la)-theta2*EXP(-Treasuries_01152013!DO143/la))</f>
        <v>0</v>
      </c>
      <c r="BC154" s="24">
        <f>IF(Treasuries_01152013!DP143=0,0,theta0+(theta1+theta2)*(1-EXP(-Treasuries_01152013!DP143/la))/(Treasuries_01152013!DP143/la)-theta2*EXP(-Treasuries_01152013!DP143/la))</f>
        <v>0</v>
      </c>
      <c r="BD154" s="24">
        <f>IF(Treasuries_01152013!DQ143=0,0,theta0+(theta1+theta2)*(1-EXP(-Treasuries_01152013!DQ143/la))/(Treasuries_01152013!DQ143/la)-theta2*EXP(-Treasuries_01152013!DQ143/la))</f>
        <v>0</v>
      </c>
      <c r="BE154" s="24">
        <f>IF(Treasuries_01152013!DR143=0,0,theta0+(theta1+theta2)*(1-EXP(-Treasuries_01152013!DR143/la))/(Treasuries_01152013!DR143/la)-theta2*EXP(-Treasuries_01152013!DR143/la))</f>
        <v>0</v>
      </c>
      <c r="BF154" s="24">
        <f>IF(Treasuries_01152013!DS143=0,0,theta0+(theta1+theta2)*(1-EXP(-Treasuries_01152013!DS143/la))/(Treasuries_01152013!DS143/la)-theta2*EXP(-Treasuries_01152013!DS143/la))</f>
        <v>0</v>
      </c>
      <c r="BG154" s="24">
        <f>IF(Treasuries_01152013!DT143=0,0,theta0+(theta1+theta2)*(1-EXP(-Treasuries_01152013!DT143/la))/(Treasuries_01152013!DT143/la)-theta2*EXP(-Treasuries_01152013!DT143/la))</f>
        <v>0</v>
      </c>
      <c r="BH154" s="24">
        <f>IF(Treasuries_01152013!DU143=0,0,theta0+(theta1+theta2)*(1-EXP(-Treasuries_01152013!DU143/la))/(Treasuries_01152013!DU143/la)-theta2*EXP(-Treasuries_01152013!DU143/la))</f>
        <v>0</v>
      </c>
      <c r="BI154" s="24">
        <f>IF(Treasuries_01152013!DV143=0,0,theta0+(theta1+theta2)*(1-EXP(-Treasuries_01152013!DV143/la))/(Treasuries_01152013!DV143/la)-theta2*EXP(-Treasuries_01152013!DV143/la))</f>
        <v>0</v>
      </c>
      <c r="BJ154" s="24">
        <f>IF(Treasuries_01152013!DW143=0,0,theta0+(theta1+theta2)*(1-EXP(-Treasuries_01152013!DW143/la))/(Treasuries_01152013!DW143/la)-theta2*EXP(-Treasuries_01152013!DW143/la))</f>
        <v>0</v>
      </c>
      <c r="BK154" s="24">
        <f>IF(Treasuries_01152013!DX143=0,0,theta0+(theta1+theta2)*(1-EXP(-Treasuries_01152013!DX143/la))/(Treasuries_01152013!DX143/la)-theta2*EXP(-Treasuries_01152013!DX143/la))</f>
        <v>0</v>
      </c>
      <c r="BL154" s="24">
        <f>IF(Treasuries_01152013!DY143=0,0,theta0+(theta1+theta2)*(1-EXP(-Treasuries_01152013!DY143/la))/(Treasuries_01152013!DY143/la)-theta2*EXP(-Treasuries_01152013!DY143/la))</f>
        <v>0</v>
      </c>
      <c r="BM154" s="24">
        <f>IF(Treasuries_01152013!DZ143=0,0,theta0+(theta1+theta2)*(1-EXP(-Treasuries_01152013!DZ143/la))/(Treasuries_01152013!DZ143/la)-theta2*EXP(-Treasuries_01152013!DZ143/la))</f>
        <v>0</v>
      </c>
      <c r="BN154" s="24">
        <f>IF(Treasuries_01152013!EA143=0,0,theta0+(theta1+theta2)*(1-EXP(-Treasuries_01152013!EA143/la))/(Treasuries_01152013!EA143/la)-theta2*EXP(-Treasuries_01152013!EA143/la))</f>
        <v>0</v>
      </c>
      <c r="BO154" s="17" t="e">
        <f>EXP(-Treasuries_01152013!BT143*G154)</f>
        <v>#DIV/0!</v>
      </c>
      <c r="BP154" s="17" t="e">
        <f>EXP(-Treasuries_01152013!BU143*H154)</f>
        <v>#DIV/0!</v>
      </c>
      <c r="BQ154" s="17" t="e">
        <f>EXP(-Treasuries_01152013!BV143*I154)</f>
        <v>#DIV/0!</v>
      </c>
      <c r="BR154" s="17" t="e">
        <f>EXP(-Treasuries_01152013!BW143*J154)</f>
        <v>#DIV/0!</v>
      </c>
      <c r="BS154" s="17" t="e">
        <f>EXP(-Treasuries_01152013!BX143*K154)</f>
        <v>#DIV/0!</v>
      </c>
      <c r="BT154" s="17" t="e">
        <f>EXP(-Treasuries_01152013!BY143*L154)</f>
        <v>#DIV/0!</v>
      </c>
      <c r="BU154" s="17">
        <f>EXP(-Treasuries_01152013!BZ143*M154)</f>
        <v>1</v>
      </c>
      <c r="BV154" s="17">
        <f>EXP(-Treasuries_01152013!CA143*N154)</f>
        <v>1</v>
      </c>
      <c r="BW154" s="17">
        <f>EXP(-Treasuries_01152013!CB143*O154)</f>
        <v>1</v>
      </c>
      <c r="BX154" s="17">
        <f>EXP(-Treasuries_01152013!CC143*P154)</f>
        <v>1</v>
      </c>
      <c r="BY154" s="17">
        <f>EXP(-Treasuries_01152013!CD143*Q154)</f>
        <v>1</v>
      </c>
      <c r="BZ154" s="17">
        <f>EXP(-Treasuries_01152013!CE143*R154)</f>
        <v>1</v>
      </c>
      <c r="CA154" s="17">
        <f>EXP(-Treasuries_01152013!CF143*S154)</f>
        <v>1</v>
      </c>
      <c r="CB154" s="17">
        <f>EXP(-Treasuries_01152013!CG143*T154)</f>
        <v>1</v>
      </c>
      <c r="CC154" s="17">
        <f>EXP(-Treasuries_01152013!CH143*U154)</f>
        <v>1</v>
      </c>
      <c r="CD154" s="17">
        <f>EXP(-Treasuries_01152013!CI143*V154)</f>
        <v>1</v>
      </c>
      <c r="CE154" s="17">
        <f>EXP(-Treasuries_01152013!CJ143*W154)</f>
        <v>1</v>
      </c>
      <c r="CF154" s="17">
        <f>EXP(-Treasuries_01152013!CK143*X154)</f>
        <v>1</v>
      </c>
      <c r="CG154" s="17">
        <f>EXP(-Treasuries_01152013!CL143*Y154)</f>
        <v>1</v>
      </c>
      <c r="CH154" s="17">
        <f>EXP(-Treasuries_01152013!CM143*Z154)</f>
        <v>1</v>
      </c>
      <c r="CI154" s="17">
        <f>EXP(-Treasuries_01152013!CN143*AA154)</f>
        <v>1</v>
      </c>
      <c r="CJ154" s="17">
        <f>EXP(-Treasuries_01152013!CO143*AB154)</f>
        <v>1</v>
      </c>
      <c r="CK154" s="17">
        <f>EXP(-Treasuries_01152013!CP143*AC154)</f>
        <v>1</v>
      </c>
      <c r="CL154" s="17">
        <f>EXP(-Treasuries_01152013!CQ143*AD154)</f>
        <v>1</v>
      </c>
      <c r="CM154" s="17">
        <f>EXP(-Treasuries_01152013!CR143*AE154)</f>
        <v>1</v>
      </c>
      <c r="CN154" s="17">
        <f>EXP(-Treasuries_01152013!CS143*AF154)</f>
        <v>1</v>
      </c>
      <c r="CO154" s="17">
        <f>EXP(-Treasuries_01152013!CT143*AG154)</f>
        <v>1</v>
      </c>
      <c r="CP154" s="17">
        <f>EXP(-Treasuries_01152013!CU143*AH154)</f>
        <v>1</v>
      </c>
      <c r="CQ154" s="17">
        <f>EXP(-Treasuries_01152013!CV143*AI154)</f>
        <v>1</v>
      </c>
      <c r="CR154" s="17">
        <f>EXP(-Treasuries_01152013!CW143*AJ154)</f>
        <v>1</v>
      </c>
      <c r="CS154" s="17">
        <f>EXP(-Treasuries_01152013!CX143*AK154)</f>
        <v>1</v>
      </c>
      <c r="CT154" s="17">
        <f>EXP(-Treasuries_01152013!CY143*AL154)</f>
        <v>1</v>
      </c>
      <c r="CU154" s="17">
        <f>EXP(-Treasuries_01152013!CZ143*AM154)</f>
        <v>1</v>
      </c>
      <c r="CV154" s="17">
        <f>EXP(-Treasuries_01152013!DA143*AN154)</f>
        <v>1</v>
      </c>
      <c r="CW154" s="17">
        <f>EXP(-Treasuries_01152013!DB143*AO154)</f>
        <v>1</v>
      </c>
      <c r="CX154" s="17">
        <f>EXP(-Treasuries_01152013!DC143*AP154)</f>
        <v>1</v>
      </c>
      <c r="CY154" s="17">
        <f>EXP(-Treasuries_01152013!DD143*AQ154)</f>
        <v>1</v>
      </c>
      <c r="CZ154" s="17">
        <f>EXP(-Treasuries_01152013!DE143*AR154)</f>
        <v>1</v>
      </c>
      <c r="DA154" s="17">
        <f>EXP(-Treasuries_01152013!DF143*AS154)</f>
        <v>1</v>
      </c>
      <c r="DB154" s="17">
        <f>EXP(-Treasuries_01152013!DG143*AT154)</f>
        <v>1</v>
      </c>
      <c r="DC154" s="17">
        <f>EXP(-Treasuries_01152013!DH143*AU154)</f>
        <v>1</v>
      </c>
      <c r="DD154" s="17">
        <f>EXP(-Treasuries_01152013!DI143*AV154)</f>
        <v>1</v>
      </c>
      <c r="DE154" s="17">
        <f>EXP(-Treasuries_01152013!DJ143*AW154)</f>
        <v>1</v>
      </c>
      <c r="DF154" s="17">
        <f>EXP(-Treasuries_01152013!DK143*AX154)</f>
        <v>1</v>
      </c>
      <c r="DG154" s="17">
        <f>EXP(-Treasuries_01152013!DL143*AY154)</f>
        <v>1</v>
      </c>
      <c r="DH154" s="17">
        <f>EXP(-Treasuries_01152013!DM143*AZ154)</f>
        <v>1</v>
      </c>
      <c r="DI154" s="17">
        <f>EXP(-Treasuries_01152013!DN143*BA154)</f>
        <v>1</v>
      </c>
      <c r="DJ154" s="17">
        <f>EXP(-Treasuries_01152013!DO143*BB154)</f>
        <v>1</v>
      </c>
      <c r="DK154" s="17">
        <f>EXP(-Treasuries_01152013!DP143*BC154)</f>
        <v>1</v>
      </c>
      <c r="DL154" s="17">
        <f>EXP(-Treasuries_01152013!DQ143*BD154)</f>
        <v>1</v>
      </c>
      <c r="DM154" s="17">
        <f>EXP(-Treasuries_01152013!DR143*BE154)</f>
        <v>1</v>
      </c>
      <c r="DN154" s="17">
        <f>EXP(-Treasuries_01152013!DS143*BF154)</f>
        <v>1</v>
      </c>
      <c r="DO154" s="17">
        <f>EXP(-Treasuries_01152013!DT143*BG154)</f>
        <v>1</v>
      </c>
      <c r="DP154" s="17">
        <f>EXP(-Treasuries_01152013!DU143*BH154)</f>
        <v>1</v>
      </c>
      <c r="DQ154" s="17">
        <f>EXP(-Treasuries_01152013!DV143*BI154)</f>
        <v>1</v>
      </c>
      <c r="DR154" s="17">
        <f>EXP(-Treasuries_01152013!DW143*BJ154)</f>
        <v>1</v>
      </c>
      <c r="DS154" s="17">
        <f>EXP(-Treasuries_01152013!DX143*BK154)</f>
        <v>1</v>
      </c>
      <c r="DT154" s="17">
        <f>EXP(-Treasuries_01152013!DY143*BL154)</f>
        <v>1</v>
      </c>
      <c r="DU154" s="17">
        <f>EXP(-Treasuries_01152013!DZ143*BM154)</f>
        <v>1</v>
      </c>
      <c r="DV154" s="17">
        <f>EXP(-Treasuries_01152013!EA143*BN154)</f>
        <v>1</v>
      </c>
      <c r="DW154" s="8" t="e">
        <f>SUMPRODUCT(BO154:DV154,Treasuries_01152013!K143:BR143)</f>
        <v>#DIV/0!</v>
      </c>
      <c r="DX154" s="11" t="e">
        <f t="shared" si="9"/>
        <v>#DIV/0!</v>
      </c>
    </row>
    <row r="155" spans="2:128">
      <c r="B155" s="10">
        <f>Treasuries_01152013!C144</f>
        <v>1.25</v>
      </c>
      <c r="C155" s="10">
        <f>Treasuries_01152013!E144</f>
        <v>102.546875</v>
      </c>
      <c r="D155" s="10">
        <f>Treasuries_01152013!F144</f>
        <v>102.570312</v>
      </c>
      <c r="E155" s="8">
        <f>Treasuries_01152013!H144</f>
        <v>2.7944444444444443</v>
      </c>
      <c r="F155" s="8">
        <f t="shared" si="8"/>
        <v>102.5585935</v>
      </c>
      <c r="G155" s="24" t="e">
        <f>IF(Treasuries_01152013!BT144=0,0,theta0+(theta1+theta2)*(1-EXP(-Treasuries_01152013!BT144/la))/(Treasuries_01152013!BT144/la)-theta2*EXP(-Treasuries_01152013!BT144/la))</f>
        <v>#DIV/0!</v>
      </c>
      <c r="H155" s="24" t="e">
        <f>IF(Treasuries_01152013!BU144=0,0,theta0+(theta1+theta2)*(1-EXP(-Treasuries_01152013!BU144/la))/(Treasuries_01152013!BU144/la)-theta2*EXP(-Treasuries_01152013!BU144/la))</f>
        <v>#DIV/0!</v>
      </c>
      <c r="I155" s="24" t="e">
        <f>IF(Treasuries_01152013!BV144=0,0,theta0+(theta1+theta2)*(1-EXP(-Treasuries_01152013!BV144/la))/(Treasuries_01152013!BV144/la)-theta2*EXP(-Treasuries_01152013!BV144/la))</f>
        <v>#DIV/0!</v>
      </c>
      <c r="J155" s="24" t="e">
        <f>IF(Treasuries_01152013!BW144=0,0,theta0+(theta1+theta2)*(1-EXP(-Treasuries_01152013!BW144/la))/(Treasuries_01152013!BW144/la)-theta2*EXP(-Treasuries_01152013!BW144/la))</f>
        <v>#DIV/0!</v>
      </c>
      <c r="K155" s="24" t="e">
        <f>IF(Treasuries_01152013!BX144=0,0,theta0+(theta1+theta2)*(1-EXP(-Treasuries_01152013!BX144/la))/(Treasuries_01152013!BX144/la)-theta2*EXP(-Treasuries_01152013!BX144/la))</f>
        <v>#DIV/0!</v>
      </c>
      <c r="L155" s="24" t="e">
        <f>IF(Treasuries_01152013!BY144=0,0,theta0+(theta1+theta2)*(1-EXP(-Treasuries_01152013!BY144/la))/(Treasuries_01152013!BY144/la)-theta2*EXP(-Treasuries_01152013!BY144/la))</f>
        <v>#DIV/0!</v>
      </c>
      <c r="M155" s="24">
        <f>IF(Treasuries_01152013!BZ144=0,0,theta0+(theta1+theta2)*(1-EXP(-Treasuries_01152013!BZ144/la))/(Treasuries_01152013!BZ144/la)-theta2*EXP(-Treasuries_01152013!BZ144/la))</f>
        <v>0</v>
      </c>
      <c r="N155" s="24">
        <f>IF(Treasuries_01152013!CA144=0,0,theta0+(theta1+theta2)*(1-EXP(-Treasuries_01152013!CA144/la))/(Treasuries_01152013!CA144/la)-theta2*EXP(-Treasuries_01152013!CA144/la))</f>
        <v>0</v>
      </c>
      <c r="O155" s="24">
        <f>IF(Treasuries_01152013!CB144=0,0,theta0+(theta1+theta2)*(1-EXP(-Treasuries_01152013!CB144/la))/(Treasuries_01152013!CB144/la)-theta2*EXP(-Treasuries_01152013!CB144/la))</f>
        <v>0</v>
      </c>
      <c r="P155" s="24">
        <f>IF(Treasuries_01152013!CC144=0,0,theta0+(theta1+theta2)*(1-EXP(-Treasuries_01152013!CC144/la))/(Treasuries_01152013!CC144/la)-theta2*EXP(-Treasuries_01152013!CC144/la))</f>
        <v>0</v>
      </c>
      <c r="Q155" s="24">
        <f>IF(Treasuries_01152013!CD144=0,0,theta0+(theta1+theta2)*(1-EXP(-Treasuries_01152013!CD144/la))/(Treasuries_01152013!CD144/la)-theta2*EXP(-Treasuries_01152013!CD144/la))</f>
        <v>0</v>
      </c>
      <c r="R155" s="24">
        <f>IF(Treasuries_01152013!CE144=0,0,theta0+(theta1+theta2)*(1-EXP(-Treasuries_01152013!CE144/la))/(Treasuries_01152013!CE144/la)-theta2*EXP(-Treasuries_01152013!CE144/la))</f>
        <v>0</v>
      </c>
      <c r="S155" s="24">
        <f>IF(Treasuries_01152013!CF144=0,0,theta0+(theta1+theta2)*(1-EXP(-Treasuries_01152013!CF144/la))/(Treasuries_01152013!CF144/la)-theta2*EXP(-Treasuries_01152013!CF144/la))</f>
        <v>0</v>
      </c>
      <c r="T155" s="24">
        <f>IF(Treasuries_01152013!CG144=0,0,theta0+(theta1+theta2)*(1-EXP(-Treasuries_01152013!CG144/la))/(Treasuries_01152013!CG144/la)-theta2*EXP(-Treasuries_01152013!CG144/la))</f>
        <v>0</v>
      </c>
      <c r="U155" s="24">
        <f>IF(Treasuries_01152013!CH144=0,0,theta0+(theta1+theta2)*(1-EXP(-Treasuries_01152013!CH144/la))/(Treasuries_01152013!CH144/la)-theta2*EXP(-Treasuries_01152013!CH144/la))</f>
        <v>0</v>
      </c>
      <c r="V155" s="24">
        <f>IF(Treasuries_01152013!CI144=0,0,theta0+(theta1+theta2)*(1-EXP(-Treasuries_01152013!CI144/la))/(Treasuries_01152013!CI144/la)-theta2*EXP(-Treasuries_01152013!CI144/la))</f>
        <v>0</v>
      </c>
      <c r="W155" s="24">
        <f>IF(Treasuries_01152013!CJ144=0,0,theta0+(theta1+theta2)*(1-EXP(-Treasuries_01152013!CJ144/la))/(Treasuries_01152013!CJ144/la)-theta2*EXP(-Treasuries_01152013!CJ144/la))</f>
        <v>0</v>
      </c>
      <c r="X155" s="24">
        <f>IF(Treasuries_01152013!CK144=0,0,theta0+(theta1+theta2)*(1-EXP(-Treasuries_01152013!CK144/la))/(Treasuries_01152013!CK144/la)-theta2*EXP(-Treasuries_01152013!CK144/la))</f>
        <v>0</v>
      </c>
      <c r="Y155" s="24">
        <f>IF(Treasuries_01152013!CL144=0,0,theta0+(theta1+theta2)*(1-EXP(-Treasuries_01152013!CL144/la))/(Treasuries_01152013!CL144/la)-theta2*EXP(-Treasuries_01152013!CL144/la))</f>
        <v>0</v>
      </c>
      <c r="Z155" s="24">
        <f>IF(Treasuries_01152013!CM144=0,0,theta0+(theta1+theta2)*(1-EXP(-Treasuries_01152013!CM144/la))/(Treasuries_01152013!CM144/la)-theta2*EXP(-Treasuries_01152013!CM144/la))</f>
        <v>0</v>
      </c>
      <c r="AA155" s="24">
        <f>IF(Treasuries_01152013!CN144=0,0,theta0+(theta1+theta2)*(1-EXP(-Treasuries_01152013!CN144/la))/(Treasuries_01152013!CN144/la)-theta2*EXP(-Treasuries_01152013!CN144/la))</f>
        <v>0</v>
      </c>
      <c r="AB155" s="24">
        <f>IF(Treasuries_01152013!CO144=0,0,theta0+(theta1+theta2)*(1-EXP(-Treasuries_01152013!CO144/la))/(Treasuries_01152013!CO144/la)-theta2*EXP(-Treasuries_01152013!CO144/la))</f>
        <v>0</v>
      </c>
      <c r="AC155" s="24">
        <f>IF(Treasuries_01152013!CP144=0,0,theta0+(theta1+theta2)*(1-EXP(-Treasuries_01152013!CP144/la))/(Treasuries_01152013!CP144/la)-theta2*EXP(-Treasuries_01152013!CP144/la))</f>
        <v>0</v>
      </c>
      <c r="AD155" s="24">
        <f>IF(Treasuries_01152013!CQ144=0,0,theta0+(theta1+theta2)*(1-EXP(-Treasuries_01152013!CQ144/la))/(Treasuries_01152013!CQ144/la)-theta2*EXP(-Treasuries_01152013!CQ144/la))</f>
        <v>0</v>
      </c>
      <c r="AE155" s="24">
        <f>IF(Treasuries_01152013!CR144=0,0,theta0+(theta1+theta2)*(1-EXP(-Treasuries_01152013!CR144/la))/(Treasuries_01152013!CR144/la)-theta2*EXP(-Treasuries_01152013!CR144/la))</f>
        <v>0</v>
      </c>
      <c r="AF155" s="24">
        <f>IF(Treasuries_01152013!CS144=0,0,theta0+(theta1+theta2)*(1-EXP(-Treasuries_01152013!CS144/la))/(Treasuries_01152013!CS144/la)-theta2*EXP(-Treasuries_01152013!CS144/la))</f>
        <v>0</v>
      </c>
      <c r="AG155" s="24">
        <f>IF(Treasuries_01152013!CT144=0,0,theta0+(theta1+theta2)*(1-EXP(-Treasuries_01152013!CT144/la))/(Treasuries_01152013!CT144/la)-theta2*EXP(-Treasuries_01152013!CT144/la))</f>
        <v>0</v>
      </c>
      <c r="AH155" s="24">
        <f>IF(Treasuries_01152013!CU144=0,0,theta0+(theta1+theta2)*(1-EXP(-Treasuries_01152013!CU144/la))/(Treasuries_01152013!CU144/la)-theta2*EXP(-Treasuries_01152013!CU144/la))</f>
        <v>0</v>
      </c>
      <c r="AI155" s="24">
        <f>IF(Treasuries_01152013!CV144=0,0,theta0+(theta1+theta2)*(1-EXP(-Treasuries_01152013!CV144/la))/(Treasuries_01152013!CV144/la)-theta2*EXP(-Treasuries_01152013!CV144/la))</f>
        <v>0</v>
      </c>
      <c r="AJ155" s="24">
        <f>IF(Treasuries_01152013!CW144=0,0,theta0+(theta1+theta2)*(1-EXP(-Treasuries_01152013!CW144/la))/(Treasuries_01152013!CW144/la)-theta2*EXP(-Treasuries_01152013!CW144/la))</f>
        <v>0</v>
      </c>
      <c r="AK155" s="24">
        <f>IF(Treasuries_01152013!CX144=0,0,theta0+(theta1+theta2)*(1-EXP(-Treasuries_01152013!CX144/la))/(Treasuries_01152013!CX144/la)-theta2*EXP(-Treasuries_01152013!CX144/la))</f>
        <v>0</v>
      </c>
      <c r="AL155" s="24">
        <f>IF(Treasuries_01152013!CY144=0,0,theta0+(theta1+theta2)*(1-EXP(-Treasuries_01152013!CY144/la))/(Treasuries_01152013!CY144/la)-theta2*EXP(-Treasuries_01152013!CY144/la))</f>
        <v>0</v>
      </c>
      <c r="AM155" s="24">
        <f>IF(Treasuries_01152013!CZ144=0,0,theta0+(theta1+theta2)*(1-EXP(-Treasuries_01152013!CZ144/la))/(Treasuries_01152013!CZ144/la)-theta2*EXP(-Treasuries_01152013!CZ144/la))</f>
        <v>0</v>
      </c>
      <c r="AN155" s="24">
        <f>IF(Treasuries_01152013!DA144=0,0,theta0+(theta1+theta2)*(1-EXP(-Treasuries_01152013!DA144/la))/(Treasuries_01152013!DA144/la)-theta2*EXP(-Treasuries_01152013!DA144/la))</f>
        <v>0</v>
      </c>
      <c r="AO155" s="24">
        <f>IF(Treasuries_01152013!DB144=0,0,theta0+(theta1+theta2)*(1-EXP(-Treasuries_01152013!DB144/la))/(Treasuries_01152013!DB144/la)-theta2*EXP(-Treasuries_01152013!DB144/la))</f>
        <v>0</v>
      </c>
      <c r="AP155" s="24">
        <f>IF(Treasuries_01152013!DC144=0,0,theta0+(theta1+theta2)*(1-EXP(-Treasuries_01152013!DC144/la))/(Treasuries_01152013!DC144/la)-theta2*EXP(-Treasuries_01152013!DC144/la))</f>
        <v>0</v>
      </c>
      <c r="AQ155" s="24">
        <f>IF(Treasuries_01152013!DD144=0,0,theta0+(theta1+theta2)*(1-EXP(-Treasuries_01152013!DD144/la))/(Treasuries_01152013!DD144/la)-theta2*EXP(-Treasuries_01152013!DD144/la))</f>
        <v>0</v>
      </c>
      <c r="AR155" s="24">
        <f>IF(Treasuries_01152013!DE144=0,0,theta0+(theta1+theta2)*(1-EXP(-Treasuries_01152013!DE144/la))/(Treasuries_01152013!DE144/la)-theta2*EXP(-Treasuries_01152013!DE144/la))</f>
        <v>0</v>
      </c>
      <c r="AS155" s="24">
        <f>IF(Treasuries_01152013!DF144=0,0,theta0+(theta1+theta2)*(1-EXP(-Treasuries_01152013!DF144/la))/(Treasuries_01152013!DF144/la)-theta2*EXP(-Treasuries_01152013!DF144/la))</f>
        <v>0</v>
      </c>
      <c r="AT155" s="24">
        <f>IF(Treasuries_01152013!DG144=0,0,theta0+(theta1+theta2)*(1-EXP(-Treasuries_01152013!DG144/la))/(Treasuries_01152013!DG144/la)-theta2*EXP(-Treasuries_01152013!DG144/la))</f>
        <v>0</v>
      </c>
      <c r="AU155" s="24">
        <f>IF(Treasuries_01152013!DH144=0,0,theta0+(theta1+theta2)*(1-EXP(-Treasuries_01152013!DH144/la))/(Treasuries_01152013!DH144/la)-theta2*EXP(-Treasuries_01152013!DH144/la))</f>
        <v>0</v>
      </c>
      <c r="AV155" s="24">
        <f>IF(Treasuries_01152013!DI144=0,0,theta0+(theta1+theta2)*(1-EXP(-Treasuries_01152013!DI144/la))/(Treasuries_01152013!DI144/la)-theta2*EXP(-Treasuries_01152013!DI144/la))</f>
        <v>0</v>
      </c>
      <c r="AW155" s="24">
        <f>IF(Treasuries_01152013!DJ144=0,0,theta0+(theta1+theta2)*(1-EXP(-Treasuries_01152013!DJ144/la))/(Treasuries_01152013!DJ144/la)-theta2*EXP(-Treasuries_01152013!DJ144/la))</f>
        <v>0</v>
      </c>
      <c r="AX155" s="24">
        <f>IF(Treasuries_01152013!DK144=0,0,theta0+(theta1+theta2)*(1-EXP(-Treasuries_01152013!DK144/la))/(Treasuries_01152013!DK144/la)-theta2*EXP(-Treasuries_01152013!DK144/la))</f>
        <v>0</v>
      </c>
      <c r="AY155" s="24">
        <f>IF(Treasuries_01152013!DL144=0,0,theta0+(theta1+theta2)*(1-EXP(-Treasuries_01152013!DL144/la))/(Treasuries_01152013!DL144/la)-theta2*EXP(-Treasuries_01152013!DL144/la))</f>
        <v>0</v>
      </c>
      <c r="AZ155" s="24">
        <f>IF(Treasuries_01152013!DM144=0,0,theta0+(theta1+theta2)*(1-EXP(-Treasuries_01152013!DM144/la))/(Treasuries_01152013!DM144/la)-theta2*EXP(-Treasuries_01152013!DM144/la))</f>
        <v>0</v>
      </c>
      <c r="BA155" s="24">
        <f>IF(Treasuries_01152013!DN144=0,0,theta0+(theta1+theta2)*(1-EXP(-Treasuries_01152013!DN144/la))/(Treasuries_01152013!DN144/la)-theta2*EXP(-Treasuries_01152013!DN144/la))</f>
        <v>0</v>
      </c>
      <c r="BB155" s="24">
        <f>IF(Treasuries_01152013!DO144=0,0,theta0+(theta1+theta2)*(1-EXP(-Treasuries_01152013!DO144/la))/(Treasuries_01152013!DO144/la)-theta2*EXP(-Treasuries_01152013!DO144/la))</f>
        <v>0</v>
      </c>
      <c r="BC155" s="24">
        <f>IF(Treasuries_01152013!DP144=0,0,theta0+(theta1+theta2)*(1-EXP(-Treasuries_01152013!DP144/la))/(Treasuries_01152013!DP144/la)-theta2*EXP(-Treasuries_01152013!DP144/la))</f>
        <v>0</v>
      </c>
      <c r="BD155" s="24">
        <f>IF(Treasuries_01152013!DQ144=0,0,theta0+(theta1+theta2)*(1-EXP(-Treasuries_01152013!DQ144/la))/(Treasuries_01152013!DQ144/la)-theta2*EXP(-Treasuries_01152013!DQ144/la))</f>
        <v>0</v>
      </c>
      <c r="BE155" s="24">
        <f>IF(Treasuries_01152013!DR144=0,0,theta0+(theta1+theta2)*(1-EXP(-Treasuries_01152013!DR144/la))/(Treasuries_01152013!DR144/la)-theta2*EXP(-Treasuries_01152013!DR144/la))</f>
        <v>0</v>
      </c>
      <c r="BF155" s="24">
        <f>IF(Treasuries_01152013!DS144=0,0,theta0+(theta1+theta2)*(1-EXP(-Treasuries_01152013!DS144/la))/(Treasuries_01152013!DS144/la)-theta2*EXP(-Treasuries_01152013!DS144/la))</f>
        <v>0</v>
      </c>
      <c r="BG155" s="24">
        <f>IF(Treasuries_01152013!DT144=0,0,theta0+(theta1+theta2)*(1-EXP(-Treasuries_01152013!DT144/la))/(Treasuries_01152013!DT144/la)-theta2*EXP(-Treasuries_01152013!DT144/la))</f>
        <v>0</v>
      </c>
      <c r="BH155" s="24">
        <f>IF(Treasuries_01152013!DU144=0,0,theta0+(theta1+theta2)*(1-EXP(-Treasuries_01152013!DU144/la))/(Treasuries_01152013!DU144/la)-theta2*EXP(-Treasuries_01152013!DU144/la))</f>
        <v>0</v>
      </c>
      <c r="BI155" s="24">
        <f>IF(Treasuries_01152013!DV144=0,0,theta0+(theta1+theta2)*(1-EXP(-Treasuries_01152013!DV144/la))/(Treasuries_01152013!DV144/la)-theta2*EXP(-Treasuries_01152013!DV144/la))</f>
        <v>0</v>
      </c>
      <c r="BJ155" s="24">
        <f>IF(Treasuries_01152013!DW144=0,0,theta0+(theta1+theta2)*(1-EXP(-Treasuries_01152013!DW144/la))/(Treasuries_01152013!DW144/la)-theta2*EXP(-Treasuries_01152013!DW144/la))</f>
        <v>0</v>
      </c>
      <c r="BK155" s="24">
        <f>IF(Treasuries_01152013!DX144=0,0,theta0+(theta1+theta2)*(1-EXP(-Treasuries_01152013!DX144/la))/(Treasuries_01152013!DX144/la)-theta2*EXP(-Treasuries_01152013!DX144/la))</f>
        <v>0</v>
      </c>
      <c r="BL155" s="24">
        <f>IF(Treasuries_01152013!DY144=0,0,theta0+(theta1+theta2)*(1-EXP(-Treasuries_01152013!DY144/la))/(Treasuries_01152013!DY144/la)-theta2*EXP(-Treasuries_01152013!DY144/la))</f>
        <v>0</v>
      </c>
      <c r="BM155" s="24">
        <f>IF(Treasuries_01152013!DZ144=0,0,theta0+(theta1+theta2)*(1-EXP(-Treasuries_01152013!DZ144/la))/(Treasuries_01152013!DZ144/la)-theta2*EXP(-Treasuries_01152013!DZ144/la))</f>
        <v>0</v>
      </c>
      <c r="BN155" s="24">
        <f>IF(Treasuries_01152013!EA144=0,0,theta0+(theta1+theta2)*(1-EXP(-Treasuries_01152013!EA144/la))/(Treasuries_01152013!EA144/la)-theta2*EXP(-Treasuries_01152013!EA144/la))</f>
        <v>0</v>
      </c>
      <c r="BO155" s="17" t="e">
        <f>EXP(-Treasuries_01152013!BT144*G155)</f>
        <v>#DIV/0!</v>
      </c>
      <c r="BP155" s="17" t="e">
        <f>EXP(-Treasuries_01152013!BU144*H155)</f>
        <v>#DIV/0!</v>
      </c>
      <c r="BQ155" s="17" t="e">
        <f>EXP(-Treasuries_01152013!BV144*I155)</f>
        <v>#DIV/0!</v>
      </c>
      <c r="BR155" s="17" t="e">
        <f>EXP(-Treasuries_01152013!BW144*J155)</f>
        <v>#DIV/0!</v>
      </c>
      <c r="BS155" s="17" t="e">
        <f>EXP(-Treasuries_01152013!BX144*K155)</f>
        <v>#DIV/0!</v>
      </c>
      <c r="BT155" s="17" t="e">
        <f>EXP(-Treasuries_01152013!BY144*L155)</f>
        <v>#DIV/0!</v>
      </c>
      <c r="BU155" s="17">
        <f>EXP(-Treasuries_01152013!BZ144*M155)</f>
        <v>1</v>
      </c>
      <c r="BV155" s="17">
        <f>EXP(-Treasuries_01152013!CA144*N155)</f>
        <v>1</v>
      </c>
      <c r="BW155" s="17">
        <f>EXP(-Treasuries_01152013!CB144*O155)</f>
        <v>1</v>
      </c>
      <c r="BX155" s="17">
        <f>EXP(-Treasuries_01152013!CC144*P155)</f>
        <v>1</v>
      </c>
      <c r="BY155" s="17">
        <f>EXP(-Treasuries_01152013!CD144*Q155)</f>
        <v>1</v>
      </c>
      <c r="BZ155" s="17">
        <f>EXP(-Treasuries_01152013!CE144*R155)</f>
        <v>1</v>
      </c>
      <c r="CA155" s="17">
        <f>EXP(-Treasuries_01152013!CF144*S155)</f>
        <v>1</v>
      </c>
      <c r="CB155" s="17">
        <f>EXP(-Treasuries_01152013!CG144*T155)</f>
        <v>1</v>
      </c>
      <c r="CC155" s="17">
        <f>EXP(-Treasuries_01152013!CH144*U155)</f>
        <v>1</v>
      </c>
      <c r="CD155" s="17">
        <f>EXP(-Treasuries_01152013!CI144*V155)</f>
        <v>1</v>
      </c>
      <c r="CE155" s="17">
        <f>EXP(-Treasuries_01152013!CJ144*W155)</f>
        <v>1</v>
      </c>
      <c r="CF155" s="17">
        <f>EXP(-Treasuries_01152013!CK144*X155)</f>
        <v>1</v>
      </c>
      <c r="CG155" s="17">
        <f>EXP(-Treasuries_01152013!CL144*Y155)</f>
        <v>1</v>
      </c>
      <c r="CH155" s="17">
        <f>EXP(-Treasuries_01152013!CM144*Z155)</f>
        <v>1</v>
      </c>
      <c r="CI155" s="17">
        <f>EXP(-Treasuries_01152013!CN144*AA155)</f>
        <v>1</v>
      </c>
      <c r="CJ155" s="17">
        <f>EXP(-Treasuries_01152013!CO144*AB155)</f>
        <v>1</v>
      </c>
      <c r="CK155" s="17">
        <f>EXP(-Treasuries_01152013!CP144*AC155)</f>
        <v>1</v>
      </c>
      <c r="CL155" s="17">
        <f>EXP(-Treasuries_01152013!CQ144*AD155)</f>
        <v>1</v>
      </c>
      <c r="CM155" s="17">
        <f>EXP(-Treasuries_01152013!CR144*AE155)</f>
        <v>1</v>
      </c>
      <c r="CN155" s="17">
        <f>EXP(-Treasuries_01152013!CS144*AF155)</f>
        <v>1</v>
      </c>
      <c r="CO155" s="17">
        <f>EXP(-Treasuries_01152013!CT144*AG155)</f>
        <v>1</v>
      </c>
      <c r="CP155" s="17">
        <f>EXP(-Treasuries_01152013!CU144*AH155)</f>
        <v>1</v>
      </c>
      <c r="CQ155" s="17">
        <f>EXP(-Treasuries_01152013!CV144*AI155)</f>
        <v>1</v>
      </c>
      <c r="CR155" s="17">
        <f>EXP(-Treasuries_01152013!CW144*AJ155)</f>
        <v>1</v>
      </c>
      <c r="CS155" s="17">
        <f>EXP(-Treasuries_01152013!CX144*AK155)</f>
        <v>1</v>
      </c>
      <c r="CT155" s="17">
        <f>EXP(-Treasuries_01152013!CY144*AL155)</f>
        <v>1</v>
      </c>
      <c r="CU155" s="17">
        <f>EXP(-Treasuries_01152013!CZ144*AM155)</f>
        <v>1</v>
      </c>
      <c r="CV155" s="17">
        <f>EXP(-Treasuries_01152013!DA144*AN155)</f>
        <v>1</v>
      </c>
      <c r="CW155" s="17">
        <f>EXP(-Treasuries_01152013!DB144*AO155)</f>
        <v>1</v>
      </c>
      <c r="CX155" s="17">
        <f>EXP(-Treasuries_01152013!DC144*AP155)</f>
        <v>1</v>
      </c>
      <c r="CY155" s="17">
        <f>EXP(-Treasuries_01152013!DD144*AQ155)</f>
        <v>1</v>
      </c>
      <c r="CZ155" s="17">
        <f>EXP(-Treasuries_01152013!DE144*AR155)</f>
        <v>1</v>
      </c>
      <c r="DA155" s="17">
        <f>EXP(-Treasuries_01152013!DF144*AS155)</f>
        <v>1</v>
      </c>
      <c r="DB155" s="17">
        <f>EXP(-Treasuries_01152013!DG144*AT155)</f>
        <v>1</v>
      </c>
      <c r="DC155" s="17">
        <f>EXP(-Treasuries_01152013!DH144*AU155)</f>
        <v>1</v>
      </c>
      <c r="DD155" s="17">
        <f>EXP(-Treasuries_01152013!DI144*AV155)</f>
        <v>1</v>
      </c>
      <c r="DE155" s="17">
        <f>EXP(-Treasuries_01152013!DJ144*AW155)</f>
        <v>1</v>
      </c>
      <c r="DF155" s="17">
        <f>EXP(-Treasuries_01152013!DK144*AX155)</f>
        <v>1</v>
      </c>
      <c r="DG155" s="17">
        <f>EXP(-Treasuries_01152013!DL144*AY155)</f>
        <v>1</v>
      </c>
      <c r="DH155" s="17">
        <f>EXP(-Treasuries_01152013!DM144*AZ155)</f>
        <v>1</v>
      </c>
      <c r="DI155" s="17">
        <f>EXP(-Treasuries_01152013!DN144*BA155)</f>
        <v>1</v>
      </c>
      <c r="DJ155" s="17">
        <f>EXP(-Treasuries_01152013!DO144*BB155)</f>
        <v>1</v>
      </c>
      <c r="DK155" s="17">
        <f>EXP(-Treasuries_01152013!DP144*BC155)</f>
        <v>1</v>
      </c>
      <c r="DL155" s="17">
        <f>EXP(-Treasuries_01152013!DQ144*BD155)</f>
        <v>1</v>
      </c>
      <c r="DM155" s="17">
        <f>EXP(-Treasuries_01152013!DR144*BE155)</f>
        <v>1</v>
      </c>
      <c r="DN155" s="17">
        <f>EXP(-Treasuries_01152013!DS144*BF155)</f>
        <v>1</v>
      </c>
      <c r="DO155" s="17">
        <f>EXP(-Treasuries_01152013!DT144*BG155)</f>
        <v>1</v>
      </c>
      <c r="DP155" s="17">
        <f>EXP(-Treasuries_01152013!DU144*BH155)</f>
        <v>1</v>
      </c>
      <c r="DQ155" s="17">
        <f>EXP(-Treasuries_01152013!DV144*BI155)</f>
        <v>1</v>
      </c>
      <c r="DR155" s="17">
        <f>EXP(-Treasuries_01152013!DW144*BJ155)</f>
        <v>1</v>
      </c>
      <c r="DS155" s="17">
        <f>EXP(-Treasuries_01152013!DX144*BK155)</f>
        <v>1</v>
      </c>
      <c r="DT155" s="17">
        <f>EXP(-Treasuries_01152013!DY144*BL155)</f>
        <v>1</v>
      </c>
      <c r="DU155" s="17">
        <f>EXP(-Treasuries_01152013!DZ144*BM155)</f>
        <v>1</v>
      </c>
      <c r="DV155" s="17">
        <f>EXP(-Treasuries_01152013!EA144*BN155)</f>
        <v>1</v>
      </c>
      <c r="DW155" s="8" t="e">
        <f>SUMPRODUCT(BO155:DV155,Treasuries_01152013!K144:BR144)</f>
        <v>#DIV/0!</v>
      </c>
      <c r="DX155" s="11" t="e">
        <f t="shared" si="9"/>
        <v>#DIV/0!</v>
      </c>
    </row>
    <row r="156" spans="2:128">
      <c r="B156" s="10">
        <f>Treasuries_01152013!C145</f>
        <v>9.875</v>
      </c>
      <c r="C156" s="10">
        <f>Treasuries_01152013!E145</f>
        <v>126.75</v>
      </c>
      <c r="D156" s="10">
        <f>Treasuries_01152013!F145</f>
        <v>126.773438</v>
      </c>
      <c r="E156" s="8">
        <f>Treasuries_01152013!H145</f>
        <v>2.8333333333333335</v>
      </c>
      <c r="F156" s="8">
        <f t="shared" si="8"/>
        <v>126.761719</v>
      </c>
      <c r="G156" s="24" t="e">
        <f>IF(Treasuries_01152013!BT145=0,0,theta0+(theta1+theta2)*(1-EXP(-Treasuries_01152013!BT145/la))/(Treasuries_01152013!BT145/la)-theta2*EXP(-Treasuries_01152013!BT145/la))</f>
        <v>#DIV/0!</v>
      </c>
      <c r="H156" s="24" t="e">
        <f>IF(Treasuries_01152013!BU145=0,0,theta0+(theta1+theta2)*(1-EXP(-Treasuries_01152013!BU145/la))/(Treasuries_01152013!BU145/la)-theta2*EXP(-Treasuries_01152013!BU145/la))</f>
        <v>#DIV/0!</v>
      </c>
      <c r="I156" s="24" t="e">
        <f>IF(Treasuries_01152013!BV145=0,0,theta0+(theta1+theta2)*(1-EXP(-Treasuries_01152013!BV145/la))/(Treasuries_01152013!BV145/la)-theta2*EXP(-Treasuries_01152013!BV145/la))</f>
        <v>#DIV/0!</v>
      </c>
      <c r="J156" s="24" t="e">
        <f>IF(Treasuries_01152013!BW145=0,0,theta0+(theta1+theta2)*(1-EXP(-Treasuries_01152013!BW145/la))/(Treasuries_01152013!BW145/la)-theta2*EXP(-Treasuries_01152013!BW145/la))</f>
        <v>#DIV/0!</v>
      </c>
      <c r="K156" s="24" t="e">
        <f>IF(Treasuries_01152013!BX145=0,0,theta0+(theta1+theta2)*(1-EXP(-Treasuries_01152013!BX145/la))/(Treasuries_01152013!BX145/la)-theta2*EXP(-Treasuries_01152013!BX145/la))</f>
        <v>#DIV/0!</v>
      </c>
      <c r="L156" s="24" t="e">
        <f>IF(Treasuries_01152013!BY145=0,0,theta0+(theta1+theta2)*(1-EXP(-Treasuries_01152013!BY145/la))/(Treasuries_01152013!BY145/la)-theta2*EXP(-Treasuries_01152013!BY145/la))</f>
        <v>#DIV/0!</v>
      </c>
      <c r="M156" s="24">
        <f>IF(Treasuries_01152013!BZ145=0,0,theta0+(theta1+theta2)*(1-EXP(-Treasuries_01152013!BZ145/la))/(Treasuries_01152013!BZ145/la)-theta2*EXP(-Treasuries_01152013!BZ145/la))</f>
        <v>0</v>
      </c>
      <c r="N156" s="24">
        <f>IF(Treasuries_01152013!CA145=0,0,theta0+(theta1+theta2)*(1-EXP(-Treasuries_01152013!CA145/la))/(Treasuries_01152013!CA145/la)-theta2*EXP(-Treasuries_01152013!CA145/la))</f>
        <v>0</v>
      </c>
      <c r="O156" s="24">
        <f>IF(Treasuries_01152013!CB145=0,0,theta0+(theta1+theta2)*(1-EXP(-Treasuries_01152013!CB145/la))/(Treasuries_01152013!CB145/la)-theta2*EXP(-Treasuries_01152013!CB145/la))</f>
        <v>0</v>
      </c>
      <c r="P156" s="24">
        <f>IF(Treasuries_01152013!CC145=0,0,theta0+(theta1+theta2)*(1-EXP(-Treasuries_01152013!CC145/la))/(Treasuries_01152013!CC145/la)-theta2*EXP(-Treasuries_01152013!CC145/la))</f>
        <v>0</v>
      </c>
      <c r="Q156" s="24">
        <f>IF(Treasuries_01152013!CD145=0,0,theta0+(theta1+theta2)*(1-EXP(-Treasuries_01152013!CD145/la))/(Treasuries_01152013!CD145/la)-theta2*EXP(-Treasuries_01152013!CD145/la))</f>
        <v>0</v>
      </c>
      <c r="R156" s="24">
        <f>IF(Treasuries_01152013!CE145=0,0,theta0+(theta1+theta2)*(1-EXP(-Treasuries_01152013!CE145/la))/(Treasuries_01152013!CE145/la)-theta2*EXP(-Treasuries_01152013!CE145/la))</f>
        <v>0</v>
      </c>
      <c r="S156" s="24">
        <f>IF(Treasuries_01152013!CF145=0,0,theta0+(theta1+theta2)*(1-EXP(-Treasuries_01152013!CF145/la))/(Treasuries_01152013!CF145/la)-theta2*EXP(-Treasuries_01152013!CF145/la))</f>
        <v>0</v>
      </c>
      <c r="T156" s="24">
        <f>IF(Treasuries_01152013!CG145=0,0,theta0+(theta1+theta2)*(1-EXP(-Treasuries_01152013!CG145/la))/(Treasuries_01152013!CG145/la)-theta2*EXP(-Treasuries_01152013!CG145/la))</f>
        <v>0</v>
      </c>
      <c r="U156" s="24">
        <f>IF(Treasuries_01152013!CH145=0,0,theta0+(theta1+theta2)*(1-EXP(-Treasuries_01152013!CH145/la))/(Treasuries_01152013!CH145/la)-theta2*EXP(-Treasuries_01152013!CH145/la))</f>
        <v>0</v>
      </c>
      <c r="V156" s="24">
        <f>IF(Treasuries_01152013!CI145=0,0,theta0+(theta1+theta2)*(1-EXP(-Treasuries_01152013!CI145/la))/(Treasuries_01152013!CI145/la)-theta2*EXP(-Treasuries_01152013!CI145/la))</f>
        <v>0</v>
      </c>
      <c r="W156" s="24">
        <f>IF(Treasuries_01152013!CJ145=0,0,theta0+(theta1+theta2)*(1-EXP(-Treasuries_01152013!CJ145/la))/(Treasuries_01152013!CJ145/la)-theta2*EXP(-Treasuries_01152013!CJ145/la))</f>
        <v>0</v>
      </c>
      <c r="X156" s="24">
        <f>IF(Treasuries_01152013!CK145=0,0,theta0+(theta1+theta2)*(1-EXP(-Treasuries_01152013!CK145/la))/(Treasuries_01152013!CK145/la)-theta2*EXP(-Treasuries_01152013!CK145/la))</f>
        <v>0</v>
      </c>
      <c r="Y156" s="24">
        <f>IF(Treasuries_01152013!CL145=0,0,theta0+(theta1+theta2)*(1-EXP(-Treasuries_01152013!CL145/la))/(Treasuries_01152013!CL145/la)-theta2*EXP(-Treasuries_01152013!CL145/la))</f>
        <v>0</v>
      </c>
      <c r="Z156" s="24">
        <f>IF(Treasuries_01152013!CM145=0,0,theta0+(theta1+theta2)*(1-EXP(-Treasuries_01152013!CM145/la))/(Treasuries_01152013!CM145/la)-theta2*EXP(-Treasuries_01152013!CM145/la))</f>
        <v>0</v>
      </c>
      <c r="AA156" s="24">
        <f>IF(Treasuries_01152013!CN145=0,0,theta0+(theta1+theta2)*(1-EXP(-Treasuries_01152013!CN145/la))/(Treasuries_01152013!CN145/la)-theta2*EXP(-Treasuries_01152013!CN145/la))</f>
        <v>0</v>
      </c>
      <c r="AB156" s="24">
        <f>IF(Treasuries_01152013!CO145=0,0,theta0+(theta1+theta2)*(1-EXP(-Treasuries_01152013!CO145/la))/(Treasuries_01152013!CO145/la)-theta2*EXP(-Treasuries_01152013!CO145/la))</f>
        <v>0</v>
      </c>
      <c r="AC156" s="24">
        <f>IF(Treasuries_01152013!CP145=0,0,theta0+(theta1+theta2)*(1-EXP(-Treasuries_01152013!CP145/la))/(Treasuries_01152013!CP145/la)-theta2*EXP(-Treasuries_01152013!CP145/la))</f>
        <v>0</v>
      </c>
      <c r="AD156" s="24">
        <f>IF(Treasuries_01152013!CQ145=0,0,theta0+(theta1+theta2)*(1-EXP(-Treasuries_01152013!CQ145/la))/(Treasuries_01152013!CQ145/la)-theta2*EXP(-Treasuries_01152013!CQ145/la))</f>
        <v>0</v>
      </c>
      <c r="AE156" s="24">
        <f>IF(Treasuries_01152013!CR145=0,0,theta0+(theta1+theta2)*(1-EXP(-Treasuries_01152013!CR145/la))/(Treasuries_01152013!CR145/la)-theta2*EXP(-Treasuries_01152013!CR145/la))</f>
        <v>0</v>
      </c>
      <c r="AF156" s="24">
        <f>IF(Treasuries_01152013!CS145=0,0,theta0+(theta1+theta2)*(1-EXP(-Treasuries_01152013!CS145/la))/(Treasuries_01152013!CS145/la)-theta2*EXP(-Treasuries_01152013!CS145/la))</f>
        <v>0</v>
      </c>
      <c r="AG156" s="24">
        <f>IF(Treasuries_01152013!CT145=0,0,theta0+(theta1+theta2)*(1-EXP(-Treasuries_01152013!CT145/la))/(Treasuries_01152013!CT145/la)-theta2*EXP(-Treasuries_01152013!CT145/la))</f>
        <v>0</v>
      </c>
      <c r="AH156" s="24">
        <f>IF(Treasuries_01152013!CU145=0,0,theta0+(theta1+theta2)*(1-EXP(-Treasuries_01152013!CU145/la))/(Treasuries_01152013!CU145/la)-theta2*EXP(-Treasuries_01152013!CU145/la))</f>
        <v>0</v>
      </c>
      <c r="AI156" s="24">
        <f>IF(Treasuries_01152013!CV145=0,0,theta0+(theta1+theta2)*(1-EXP(-Treasuries_01152013!CV145/la))/(Treasuries_01152013!CV145/la)-theta2*EXP(-Treasuries_01152013!CV145/la))</f>
        <v>0</v>
      </c>
      <c r="AJ156" s="24">
        <f>IF(Treasuries_01152013!CW145=0,0,theta0+(theta1+theta2)*(1-EXP(-Treasuries_01152013!CW145/la))/(Treasuries_01152013!CW145/la)-theta2*EXP(-Treasuries_01152013!CW145/la))</f>
        <v>0</v>
      </c>
      <c r="AK156" s="24">
        <f>IF(Treasuries_01152013!CX145=0,0,theta0+(theta1+theta2)*(1-EXP(-Treasuries_01152013!CX145/la))/(Treasuries_01152013!CX145/la)-theta2*EXP(-Treasuries_01152013!CX145/la))</f>
        <v>0</v>
      </c>
      <c r="AL156" s="24">
        <f>IF(Treasuries_01152013!CY145=0,0,theta0+(theta1+theta2)*(1-EXP(-Treasuries_01152013!CY145/la))/(Treasuries_01152013!CY145/la)-theta2*EXP(-Treasuries_01152013!CY145/la))</f>
        <v>0</v>
      </c>
      <c r="AM156" s="24">
        <f>IF(Treasuries_01152013!CZ145=0,0,theta0+(theta1+theta2)*(1-EXP(-Treasuries_01152013!CZ145/la))/(Treasuries_01152013!CZ145/la)-theta2*EXP(-Treasuries_01152013!CZ145/la))</f>
        <v>0</v>
      </c>
      <c r="AN156" s="24">
        <f>IF(Treasuries_01152013!DA145=0,0,theta0+(theta1+theta2)*(1-EXP(-Treasuries_01152013!DA145/la))/(Treasuries_01152013!DA145/la)-theta2*EXP(-Treasuries_01152013!DA145/la))</f>
        <v>0</v>
      </c>
      <c r="AO156" s="24">
        <f>IF(Treasuries_01152013!DB145=0,0,theta0+(theta1+theta2)*(1-EXP(-Treasuries_01152013!DB145/la))/(Treasuries_01152013!DB145/la)-theta2*EXP(-Treasuries_01152013!DB145/la))</f>
        <v>0</v>
      </c>
      <c r="AP156" s="24">
        <f>IF(Treasuries_01152013!DC145=0,0,theta0+(theta1+theta2)*(1-EXP(-Treasuries_01152013!DC145/la))/(Treasuries_01152013!DC145/la)-theta2*EXP(-Treasuries_01152013!DC145/la))</f>
        <v>0</v>
      </c>
      <c r="AQ156" s="24">
        <f>IF(Treasuries_01152013!DD145=0,0,theta0+(theta1+theta2)*(1-EXP(-Treasuries_01152013!DD145/la))/(Treasuries_01152013!DD145/la)-theta2*EXP(-Treasuries_01152013!DD145/la))</f>
        <v>0</v>
      </c>
      <c r="AR156" s="24">
        <f>IF(Treasuries_01152013!DE145=0,0,theta0+(theta1+theta2)*(1-EXP(-Treasuries_01152013!DE145/la))/(Treasuries_01152013!DE145/la)-theta2*EXP(-Treasuries_01152013!DE145/la))</f>
        <v>0</v>
      </c>
      <c r="AS156" s="24">
        <f>IF(Treasuries_01152013!DF145=0,0,theta0+(theta1+theta2)*(1-EXP(-Treasuries_01152013!DF145/la))/(Treasuries_01152013!DF145/la)-theta2*EXP(-Treasuries_01152013!DF145/la))</f>
        <v>0</v>
      </c>
      <c r="AT156" s="24">
        <f>IF(Treasuries_01152013!DG145=0,0,theta0+(theta1+theta2)*(1-EXP(-Treasuries_01152013!DG145/la))/(Treasuries_01152013!DG145/la)-theta2*EXP(-Treasuries_01152013!DG145/la))</f>
        <v>0</v>
      </c>
      <c r="AU156" s="24">
        <f>IF(Treasuries_01152013!DH145=0,0,theta0+(theta1+theta2)*(1-EXP(-Treasuries_01152013!DH145/la))/(Treasuries_01152013!DH145/la)-theta2*EXP(-Treasuries_01152013!DH145/la))</f>
        <v>0</v>
      </c>
      <c r="AV156" s="24">
        <f>IF(Treasuries_01152013!DI145=0,0,theta0+(theta1+theta2)*(1-EXP(-Treasuries_01152013!DI145/la))/(Treasuries_01152013!DI145/la)-theta2*EXP(-Treasuries_01152013!DI145/la))</f>
        <v>0</v>
      </c>
      <c r="AW156" s="24">
        <f>IF(Treasuries_01152013!DJ145=0,0,theta0+(theta1+theta2)*(1-EXP(-Treasuries_01152013!DJ145/la))/(Treasuries_01152013!DJ145/la)-theta2*EXP(-Treasuries_01152013!DJ145/la))</f>
        <v>0</v>
      </c>
      <c r="AX156" s="24">
        <f>IF(Treasuries_01152013!DK145=0,0,theta0+(theta1+theta2)*(1-EXP(-Treasuries_01152013!DK145/la))/(Treasuries_01152013!DK145/la)-theta2*EXP(-Treasuries_01152013!DK145/la))</f>
        <v>0</v>
      </c>
      <c r="AY156" s="24">
        <f>IF(Treasuries_01152013!DL145=0,0,theta0+(theta1+theta2)*(1-EXP(-Treasuries_01152013!DL145/la))/(Treasuries_01152013!DL145/la)-theta2*EXP(-Treasuries_01152013!DL145/la))</f>
        <v>0</v>
      </c>
      <c r="AZ156" s="24">
        <f>IF(Treasuries_01152013!DM145=0,0,theta0+(theta1+theta2)*(1-EXP(-Treasuries_01152013!DM145/la))/(Treasuries_01152013!DM145/la)-theta2*EXP(-Treasuries_01152013!DM145/la))</f>
        <v>0</v>
      </c>
      <c r="BA156" s="24">
        <f>IF(Treasuries_01152013!DN145=0,0,theta0+(theta1+theta2)*(1-EXP(-Treasuries_01152013!DN145/la))/(Treasuries_01152013!DN145/la)-theta2*EXP(-Treasuries_01152013!DN145/la))</f>
        <v>0</v>
      </c>
      <c r="BB156" s="24">
        <f>IF(Treasuries_01152013!DO145=0,0,theta0+(theta1+theta2)*(1-EXP(-Treasuries_01152013!DO145/la))/(Treasuries_01152013!DO145/la)-theta2*EXP(-Treasuries_01152013!DO145/la))</f>
        <v>0</v>
      </c>
      <c r="BC156" s="24">
        <f>IF(Treasuries_01152013!DP145=0,0,theta0+(theta1+theta2)*(1-EXP(-Treasuries_01152013!DP145/la))/(Treasuries_01152013!DP145/la)-theta2*EXP(-Treasuries_01152013!DP145/la))</f>
        <v>0</v>
      </c>
      <c r="BD156" s="24">
        <f>IF(Treasuries_01152013!DQ145=0,0,theta0+(theta1+theta2)*(1-EXP(-Treasuries_01152013!DQ145/la))/(Treasuries_01152013!DQ145/la)-theta2*EXP(-Treasuries_01152013!DQ145/la))</f>
        <v>0</v>
      </c>
      <c r="BE156" s="24">
        <f>IF(Treasuries_01152013!DR145=0,0,theta0+(theta1+theta2)*(1-EXP(-Treasuries_01152013!DR145/la))/(Treasuries_01152013!DR145/la)-theta2*EXP(-Treasuries_01152013!DR145/la))</f>
        <v>0</v>
      </c>
      <c r="BF156" s="24">
        <f>IF(Treasuries_01152013!DS145=0,0,theta0+(theta1+theta2)*(1-EXP(-Treasuries_01152013!DS145/la))/(Treasuries_01152013!DS145/la)-theta2*EXP(-Treasuries_01152013!DS145/la))</f>
        <v>0</v>
      </c>
      <c r="BG156" s="24">
        <f>IF(Treasuries_01152013!DT145=0,0,theta0+(theta1+theta2)*(1-EXP(-Treasuries_01152013!DT145/la))/(Treasuries_01152013!DT145/la)-theta2*EXP(-Treasuries_01152013!DT145/la))</f>
        <v>0</v>
      </c>
      <c r="BH156" s="24">
        <f>IF(Treasuries_01152013!DU145=0,0,theta0+(theta1+theta2)*(1-EXP(-Treasuries_01152013!DU145/la))/(Treasuries_01152013!DU145/la)-theta2*EXP(-Treasuries_01152013!DU145/la))</f>
        <v>0</v>
      </c>
      <c r="BI156" s="24">
        <f>IF(Treasuries_01152013!DV145=0,0,theta0+(theta1+theta2)*(1-EXP(-Treasuries_01152013!DV145/la))/(Treasuries_01152013!DV145/la)-theta2*EXP(-Treasuries_01152013!DV145/la))</f>
        <v>0</v>
      </c>
      <c r="BJ156" s="24">
        <f>IF(Treasuries_01152013!DW145=0,0,theta0+(theta1+theta2)*(1-EXP(-Treasuries_01152013!DW145/la))/(Treasuries_01152013!DW145/la)-theta2*EXP(-Treasuries_01152013!DW145/la))</f>
        <v>0</v>
      </c>
      <c r="BK156" s="24">
        <f>IF(Treasuries_01152013!DX145=0,0,theta0+(theta1+theta2)*(1-EXP(-Treasuries_01152013!DX145/la))/(Treasuries_01152013!DX145/la)-theta2*EXP(-Treasuries_01152013!DX145/la))</f>
        <v>0</v>
      </c>
      <c r="BL156" s="24">
        <f>IF(Treasuries_01152013!DY145=0,0,theta0+(theta1+theta2)*(1-EXP(-Treasuries_01152013!DY145/la))/(Treasuries_01152013!DY145/la)-theta2*EXP(-Treasuries_01152013!DY145/la))</f>
        <v>0</v>
      </c>
      <c r="BM156" s="24">
        <f>IF(Treasuries_01152013!DZ145=0,0,theta0+(theta1+theta2)*(1-EXP(-Treasuries_01152013!DZ145/la))/(Treasuries_01152013!DZ145/la)-theta2*EXP(-Treasuries_01152013!DZ145/la))</f>
        <v>0</v>
      </c>
      <c r="BN156" s="24">
        <f>IF(Treasuries_01152013!EA145=0,0,theta0+(theta1+theta2)*(1-EXP(-Treasuries_01152013!EA145/la))/(Treasuries_01152013!EA145/la)-theta2*EXP(-Treasuries_01152013!EA145/la))</f>
        <v>0</v>
      </c>
      <c r="BO156" s="17" t="e">
        <f>EXP(-Treasuries_01152013!BT145*G156)</f>
        <v>#DIV/0!</v>
      </c>
      <c r="BP156" s="17" t="e">
        <f>EXP(-Treasuries_01152013!BU145*H156)</f>
        <v>#DIV/0!</v>
      </c>
      <c r="BQ156" s="17" t="e">
        <f>EXP(-Treasuries_01152013!BV145*I156)</f>
        <v>#DIV/0!</v>
      </c>
      <c r="BR156" s="17" t="e">
        <f>EXP(-Treasuries_01152013!BW145*J156)</f>
        <v>#DIV/0!</v>
      </c>
      <c r="BS156" s="17" t="e">
        <f>EXP(-Treasuries_01152013!BX145*K156)</f>
        <v>#DIV/0!</v>
      </c>
      <c r="BT156" s="17" t="e">
        <f>EXP(-Treasuries_01152013!BY145*L156)</f>
        <v>#DIV/0!</v>
      </c>
      <c r="BU156" s="17">
        <f>EXP(-Treasuries_01152013!BZ145*M156)</f>
        <v>1</v>
      </c>
      <c r="BV156" s="17">
        <f>EXP(-Treasuries_01152013!CA145*N156)</f>
        <v>1</v>
      </c>
      <c r="BW156" s="17">
        <f>EXP(-Treasuries_01152013!CB145*O156)</f>
        <v>1</v>
      </c>
      <c r="BX156" s="17">
        <f>EXP(-Treasuries_01152013!CC145*P156)</f>
        <v>1</v>
      </c>
      <c r="BY156" s="17">
        <f>EXP(-Treasuries_01152013!CD145*Q156)</f>
        <v>1</v>
      </c>
      <c r="BZ156" s="17">
        <f>EXP(-Treasuries_01152013!CE145*R156)</f>
        <v>1</v>
      </c>
      <c r="CA156" s="17">
        <f>EXP(-Treasuries_01152013!CF145*S156)</f>
        <v>1</v>
      </c>
      <c r="CB156" s="17">
        <f>EXP(-Treasuries_01152013!CG145*T156)</f>
        <v>1</v>
      </c>
      <c r="CC156" s="17">
        <f>EXP(-Treasuries_01152013!CH145*U156)</f>
        <v>1</v>
      </c>
      <c r="CD156" s="17">
        <f>EXP(-Treasuries_01152013!CI145*V156)</f>
        <v>1</v>
      </c>
      <c r="CE156" s="17">
        <f>EXP(-Treasuries_01152013!CJ145*W156)</f>
        <v>1</v>
      </c>
      <c r="CF156" s="17">
        <f>EXP(-Treasuries_01152013!CK145*X156)</f>
        <v>1</v>
      </c>
      <c r="CG156" s="17">
        <f>EXP(-Treasuries_01152013!CL145*Y156)</f>
        <v>1</v>
      </c>
      <c r="CH156" s="17">
        <f>EXP(-Treasuries_01152013!CM145*Z156)</f>
        <v>1</v>
      </c>
      <c r="CI156" s="17">
        <f>EXP(-Treasuries_01152013!CN145*AA156)</f>
        <v>1</v>
      </c>
      <c r="CJ156" s="17">
        <f>EXP(-Treasuries_01152013!CO145*AB156)</f>
        <v>1</v>
      </c>
      <c r="CK156" s="17">
        <f>EXP(-Treasuries_01152013!CP145*AC156)</f>
        <v>1</v>
      </c>
      <c r="CL156" s="17">
        <f>EXP(-Treasuries_01152013!CQ145*AD156)</f>
        <v>1</v>
      </c>
      <c r="CM156" s="17">
        <f>EXP(-Treasuries_01152013!CR145*AE156)</f>
        <v>1</v>
      </c>
      <c r="CN156" s="17">
        <f>EXP(-Treasuries_01152013!CS145*AF156)</f>
        <v>1</v>
      </c>
      <c r="CO156" s="17">
        <f>EXP(-Treasuries_01152013!CT145*AG156)</f>
        <v>1</v>
      </c>
      <c r="CP156" s="17">
        <f>EXP(-Treasuries_01152013!CU145*AH156)</f>
        <v>1</v>
      </c>
      <c r="CQ156" s="17">
        <f>EXP(-Treasuries_01152013!CV145*AI156)</f>
        <v>1</v>
      </c>
      <c r="CR156" s="17">
        <f>EXP(-Treasuries_01152013!CW145*AJ156)</f>
        <v>1</v>
      </c>
      <c r="CS156" s="17">
        <f>EXP(-Treasuries_01152013!CX145*AK156)</f>
        <v>1</v>
      </c>
      <c r="CT156" s="17">
        <f>EXP(-Treasuries_01152013!CY145*AL156)</f>
        <v>1</v>
      </c>
      <c r="CU156" s="17">
        <f>EXP(-Treasuries_01152013!CZ145*AM156)</f>
        <v>1</v>
      </c>
      <c r="CV156" s="17">
        <f>EXP(-Treasuries_01152013!DA145*AN156)</f>
        <v>1</v>
      </c>
      <c r="CW156" s="17">
        <f>EXP(-Treasuries_01152013!DB145*AO156)</f>
        <v>1</v>
      </c>
      <c r="CX156" s="17">
        <f>EXP(-Treasuries_01152013!DC145*AP156)</f>
        <v>1</v>
      </c>
      <c r="CY156" s="17">
        <f>EXP(-Treasuries_01152013!DD145*AQ156)</f>
        <v>1</v>
      </c>
      <c r="CZ156" s="17">
        <f>EXP(-Treasuries_01152013!DE145*AR156)</f>
        <v>1</v>
      </c>
      <c r="DA156" s="17">
        <f>EXP(-Treasuries_01152013!DF145*AS156)</f>
        <v>1</v>
      </c>
      <c r="DB156" s="17">
        <f>EXP(-Treasuries_01152013!DG145*AT156)</f>
        <v>1</v>
      </c>
      <c r="DC156" s="17">
        <f>EXP(-Treasuries_01152013!DH145*AU156)</f>
        <v>1</v>
      </c>
      <c r="DD156" s="17">
        <f>EXP(-Treasuries_01152013!DI145*AV156)</f>
        <v>1</v>
      </c>
      <c r="DE156" s="17">
        <f>EXP(-Treasuries_01152013!DJ145*AW156)</f>
        <v>1</v>
      </c>
      <c r="DF156" s="17">
        <f>EXP(-Treasuries_01152013!DK145*AX156)</f>
        <v>1</v>
      </c>
      <c r="DG156" s="17">
        <f>EXP(-Treasuries_01152013!DL145*AY156)</f>
        <v>1</v>
      </c>
      <c r="DH156" s="17">
        <f>EXP(-Treasuries_01152013!DM145*AZ156)</f>
        <v>1</v>
      </c>
      <c r="DI156" s="17">
        <f>EXP(-Treasuries_01152013!DN145*BA156)</f>
        <v>1</v>
      </c>
      <c r="DJ156" s="17">
        <f>EXP(-Treasuries_01152013!DO145*BB156)</f>
        <v>1</v>
      </c>
      <c r="DK156" s="17">
        <f>EXP(-Treasuries_01152013!DP145*BC156)</f>
        <v>1</v>
      </c>
      <c r="DL156" s="17">
        <f>EXP(-Treasuries_01152013!DQ145*BD156)</f>
        <v>1</v>
      </c>
      <c r="DM156" s="17">
        <f>EXP(-Treasuries_01152013!DR145*BE156)</f>
        <v>1</v>
      </c>
      <c r="DN156" s="17">
        <f>EXP(-Treasuries_01152013!DS145*BF156)</f>
        <v>1</v>
      </c>
      <c r="DO156" s="17">
        <f>EXP(-Treasuries_01152013!DT145*BG156)</f>
        <v>1</v>
      </c>
      <c r="DP156" s="17">
        <f>EXP(-Treasuries_01152013!DU145*BH156)</f>
        <v>1</v>
      </c>
      <c r="DQ156" s="17">
        <f>EXP(-Treasuries_01152013!DV145*BI156)</f>
        <v>1</v>
      </c>
      <c r="DR156" s="17">
        <f>EXP(-Treasuries_01152013!DW145*BJ156)</f>
        <v>1</v>
      </c>
      <c r="DS156" s="17">
        <f>EXP(-Treasuries_01152013!DX145*BK156)</f>
        <v>1</v>
      </c>
      <c r="DT156" s="17">
        <f>EXP(-Treasuries_01152013!DY145*BL156)</f>
        <v>1</v>
      </c>
      <c r="DU156" s="17">
        <f>EXP(-Treasuries_01152013!DZ145*BM156)</f>
        <v>1</v>
      </c>
      <c r="DV156" s="17">
        <f>EXP(-Treasuries_01152013!EA145*BN156)</f>
        <v>1</v>
      </c>
      <c r="DW156" s="8" t="e">
        <f>SUMPRODUCT(BO156:DV156,Treasuries_01152013!K145:BR145)</f>
        <v>#DIV/0!</v>
      </c>
      <c r="DX156" s="11" t="e">
        <f t="shared" si="9"/>
        <v>#DIV/0!</v>
      </c>
    </row>
    <row r="157" spans="2:128">
      <c r="B157" s="10">
        <f>Treasuries_01152013!C146</f>
        <v>0.375</v>
      </c>
      <c r="C157" s="10">
        <f>Treasuries_01152013!E146</f>
        <v>100.101562</v>
      </c>
      <c r="D157" s="10">
        <f>Treasuries_01152013!F146</f>
        <v>100.109375</v>
      </c>
      <c r="E157" s="8">
        <f>Treasuries_01152013!H146</f>
        <v>2.8333333333333335</v>
      </c>
      <c r="F157" s="8">
        <f t="shared" si="8"/>
        <v>100.1054685</v>
      </c>
      <c r="G157" s="24" t="e">
        <f>IF(Treasuries_01152013!BT146=0,0,theta0+(theta1+theta2)*(1-EXP(-Treasuries_01152013!BT146/la))/(Treasuries_01152013!BT146/la)-theta2*EXP(-Treasuries_01152013!BT146/la))</f>
        <v>#DIV/0!</v>
      </c>
      <c r="H157" s="24" t="e">
        <f>IF(Treasuries_01152013!BU146=0,0,theta0+(theta1+theta2)*(1-EXP(-Treasuries_01152013!BU146/la))/(Treasuries_01152013!BU146/la)-theta2*EXP(-Treasuries_01152013!BU146/la))</f>
        <v>#DIV/0!</v>
      </c>
      <c r="I157" s="24" t="e">
        <f>IF(Treasuries_01152013!BV146=0,0,theta0+(theta1+theta2)*(1-EXP(-Treasuries_01152013!BV146/la))/(Treasuries_01152013!BV146/la)-theta2*EXP(-Treasuries_01152013!BV146/la))</f>
        <v>#DIV/0!</v>
      </c>
      <c r="J157" s="24" t="e">
        <f>IF(Treasuries_01152013!BW146=0,0,theta0+(theta1+theta2)*(1-EXP(-Treasuries_01152013!BW146/la))/(Treasuries_01152013!BW146/la)-theta2*EXP(-Treasuries_01152013!BW146/la))</f>
        <v>#DIV/0!</v>
      </c>
      <c r="K157" s="24" t="e">
        <f>IF(Treasuries_01152013!BX146=0,0,theta0+(theta1+theta2)*(1-EXP(-Treasuries_01152013!BX146/la))/(Treasuries_01152013!BX146/la)-theta2*EXP(-Treasuries_01152013!BX146/la))</f>
        <v>#DIV/0!</v>
      </c>
      <c r="L157" s="24" t="e">
        <f>IF(Treasuries_01152013!BY146=0,0,theta0+(theta1+theta2)*(1-EXP(-Treasuries_01152013!BY146/la))/(Treasuries_01152013!BY146/la)-theta2*EXP(-Treasuries_01152013!BY146/la))</f>
        <v>#DIV/0!</v>
      </c>
      <c r="M157" s="24">
        <f>IF(Treasuries_01152013!BZ146=0,0,theta0+(theta1+theta2)*(1-EXP(-Treasuries_01152013!BZ146/la))/(Treasuries_01152013!BZ146/la)-theta2*EXP(-Treasuries_01152013!BZ146/la))</f>
        <v>0</v>
      </c>
      <c r="N157" s="24">
        <f>IF(Treasuries_01152013!CA146=0,0,theta0+(theta1+theta2)*(1-EXP(-Treasuries_01152013!CA146/la))/(Treasuries_01152013!CA146/la)-theta2*EXP(-Treasuries_01152013!CA146/la))</f>
        <v>0</v>
      </c>
      <c r="O157" s="24">
        <f>IF(Treasuries_01152013!CB146=0,0,theta0+(theta1+theta2)*(1-EXP(-Treasuries_01152013!CB146/la))/(Treasuries_01152013!CB146/la)-theta2*EXP(-Treasuries_01152013!CB146/la))</f>
        <v>0</v>
      </c>
      <c r="P157" s="24">
        <f>IF(Treasuries_01152013!CC146=0,0,theta0+(theta1+theta2)*(1-EXP(-Treasuries_01152013!CC146/la))/(Treasuries_01152013!CC146/la)-theta2*EXP(-Treasuries_01152013!CC146/la))</f>
        <v>0</v>
      </c>
      <c r="Q157" s="24">
        <f>IF(Treasuries_01152013!CD146=0,0,theta0+(theta1+theta2)*(1-EXP(-Treasuries_01152013!CD146/la))/(Treasuries_01152013!CD146/la)-theta2*EXP(-Treasuries_01152013!CD146/la))</f>
        <v>0</v>
      </c>
      <c r="R157" s="24">
        <f>IF(Treasuries_01152013!CE146=0,0,theta0+(theta1+theta2)*(1-EXP(-Treasuries_01152013!CE146/la))/(Treasuries_01152013!CE146/la)-theta2*EXP(-Treasuries_01152013!CE146/la))</f>
        <v>0</v>
      </c>
      <c r="S157" s="24">
        <f>IF(Treasuries_01152013!CF146=0,0,theta0+(theta1+theta2)*(1-EXP(-Treasuries_01152013!CF146/la))/(Treasuries_01152013!CF146/la)-theta2*EXP(-Treasuries_01152013!CF146/la))</f>
        <v>0</v>
      </c>
      <c r="T157" s="24">
        <f>IF(Treasuries_01152013!CG146=0,0,theta0+(theta1+theta2)*(1-EXP(-Treasuries_01152013!CG146/la))/(Treasuries_01152013!CG146/la)-theta2*EXP(-Treasuries_01152013!CG146/la))</f>
        <v>0</v>
      </c>
      <c r="U157" s="24">
        <f>IF(Treasuries_01152013!CH146=0,0,theta0+(theta1+theta2)*(1-EXP(-Treasuries_01152013!CH146/la))/(Treasuries_01152013!CH146/la)-theta2*EXP(-Treasuries_01152013!CH146/la))</f>
        <v>0</v>
      </c>
      <c r="V157" s="24">
        <f>IF(Treasuries_01152013!CI146=0,0,theta0+(theta1+theta2)*(1-EXP(-Treasuries_01152013!CI146/la))/(Treasuries_01152013!CI146/la)-theta2*EXP(-Treasuries_01152013!CI146/la))</f>
        <v>0</v>
      </c>
      <c r="W157" s="24">
        <f>IF(Treasuries_01152013!CJ146=0,0,theta0+(theta1+theta2)*(1-EXP(-Treasuries_01152013!CJ146/la))/(Treasuries_01152013!CJ146/la)-theta2*EXP(-Treasuries_01152013!CJ146/la))</f>
        <v>0</v>
      </c>
      <c r="X157" s="24">
        <f>IF(Treasuries_01152013!CK146=0,0,theta0+(theta1+theta2)*(1-EXP(-Treasuries_01152013!CK146/la))/(Treasuries_01152013!CK146/la)-theta2*EXP(-Treasuries_01152013!CK146/la))</f>
        <v>0</v>
      </c>
      <c r="Y157" s="24">
        <f>IF(Treasuries_01152013!CL146=0,0,theta0+(theta1+theta2)*(1-EXP(-Treasuries_01152013!CL146/la))/(Treasuries_01152013!CL146/la)-theta2*EXP(-Treasuries_01152013!CL146/la))</f>
        <v>0</v>
      </c>
      <c r="Z157" s="24">
        <f>IF(Treasuries_01152013!CM146=0,0,theta0+(theta1+theta2)*(1-EXP(-Treasuries_01152013!CM146/la))/(Treasuries_01152013!CM146/la)-theta2*EXP(-Treasuries_01152013!CM146/la))</f>
        <v>0</v>
      </c>
      <c r="AA157" s="24">
        <f>IF(Treasuries_01152013!CN146=0,0,theta0+(theta1+theta2)*(1-EXP(-Treasuries_01152013!CN146/la))/(Treasuries_01152013!CN146/la)-theta2*EXP(-Treasuries_01152013!CN146/la))</f>
        <v>0</v>
      </c>
      <c r="AB157" s="24">
        <f>IF(Treasuries_01152013!CO146=0,0,theta0+(theta1+theta2)*(1-EXP(-Treasuries_01152013!CO146/la))/(Treasuries_01152013!CO146/la)-theta2*EXP(-Treasuries_01152013!CO146/la))</f>
        <v>0</v>
      </c>
      <c r="AC157" s="24">
        <f>IF(Treasuries_01152013!CP146=0,0,theta0+(theta1+theta2)*(1-EXP(-Treasuries_01152013!CP146/la))/(Treasuries_01152013!CP146/la)-theta2*EXP(-Treasuries_01152013!CP146/la))</f>
        <v>0</v>
      </c>
      <c r="AD157" s="24">
        <f>IF(Treasuries_01152013!CQ146=0,0,theta0+(theta1+theta2)*(1-EXP(-Treasuries_01152013!CQ146/la))/(Treasuries_01152013!CQ146/la)-theta2*EXP(-Treasuries_01152013!CQ146/la))</f>
        <v>0</v>
      </c>
      <c r="AE157" s="24">
        <f>IF(Treasuries_01152013!CR146=0,0,theta0+(theta1+theta2)*(1-EXP(-Treasuries_01152013!CR146/la))/(Treasuries_01152013!CR146/la)-theta2*EXP(-Treasuries_01152013!CR146/la))</f>
        <v>0</v>
      </c>
      <c r="AF157" s="24">
        <f>IF(Treasuries_01152013!CS146=0,0,theta0+(theta1+theta2)*(1-EXP(-Treasuries_01152013!CS146/la))/(Treasuries_01152013!CS146/la)-theta2*EXP(-Treasuries_01152013!CS146/la))</f>
        <v>0</v>
      </c>
      <c r="AG157" s="24">
        <f>IF(Treasuries_01152013!CT146=0,0,theta0+(theta1+theta2)*(1-EXP(-Treasuries_01152013!CT146/la))/(Treasuries_01152013!CT146/la)-theta2*EXP(-Treasuries_01152013!CT146/la))</f>
        <v>0</v>
      </c>
      <c r="AH157" s="24">
        <f>IF(Treasuries_01152013!CU146=0,0,theta0+(theta1+theta2)*(1-EXP(-Treasuries_01152013!CU146/la))/(Treasuries_01152013!CU146/la)-theta2*EXP(-Treasuries_01152013!CU146/la))</f>
        <v>0</v>
      </c>
      <c r="AI157" s="24">
        <f>IF(Treasuries_01152013!CV146=0,0,theta0+(theta1+theta2)*(1-EXP(-Treasuries_01152013!CV146/la))/(Treasuries_01152013!CV146/la)-theta2*EXP(-Treasuries_01152013!CV146/la))</f>
        <v>0</v>
      </c>
      <c r="AJ157" s="24">
        <f>IF(Treasuries_01152013!CW146=0,0,theta0+(theta1+theta2)*(1-EXP(-Treasuries_01152013!CW146/la))/(Treasuries_01152013!CW146/la)-theta2*EXP(-Treasuries_01152013!CW146/la))</f>
        <v>0</v>
      </c>
      <c r="AK157" s="24">
        <f>IF(Treasuries_01152013!CX146=0,0,theta0+(theta1+theta2)*(1-EXP(-Treasuries_01152013!CX146/la))/(Treasuries_01152013!CX146/la)-theta2*EXP(-Treasuries_01152013!CX146/la))</f>
        <v>0</v>
      </c>
      <c r="AL157" s="24">
        <f>IF(Treasuries_01152013!CY146=0,0,theta0+(theta1+theta2)*(1-EXP(-Treasuries_01152013!CY146/la))/(Treasuries_01152013!CY146/la)-theta2*EXP(-Treasuries_01152013!CY146/la))</f>
        <v>0</v>
      </c>
      <c r="AM157" s="24">
        <f>IF(Treasuries_01152013!CZ146=0,0,theta0+(theta1+theta2)*(1-EXP(-Treasuries_01152013!CZ146/la))/(Treasuries_01152013!CZ146/la)-theta2*EXP(-Treasuries_01152013!CZ146/la))</f>
        <v>0</v>
      </c>
      <c r="AN157" s="24">
        <f>IF(Treasuries_01152013!DA146=0,0,theta0+(theta1+theta2)*(1-EXP(-Treasuries_01152013!DA146/la))/(Treasuries_01152013!DA146/la)-theta2*EXP(-Treasuries_01152013!DA146/la))</f>
        <v>0</v>
      </c>
      <c r="AO157" s="24">
        <f>IF(Treasuries_01152013!DB146=0,0,theta0+(theta1+theta2)*(1-EXP(-Treasuries_01152013!DB146/la))/(Treasuries_01152013!DB146/la)-theta2*EXP(-Treasuries_01152013!DB146/la))</f>
        <v>0</v>
      </c>
      <c r="AP157" s="24">
        <f>IF(Treasuries_01152013!DC146=0,0,theta0+(theta1+theta2)*(1-EXP(-Treasuries_01152013!DC146/la))/(Treasuries_01152013!DC146/la)-theta2*EXP(-Treasuries_01152013!DC146/la))</f>
        <v>0</v>
      </c>
      <c r="AQ157" s="24">
        <f>IF(Treasuries_01152013!DD146=0,0,theta0+(theta1+theta2)*(1-EXP(-Treasuries_01152013!DD146/la))/(Treasuries_01152013!DD146/la)-theta2*EXP(-Treasuries_01152013!DD146/la))</f>
        <v>0</v>
      </c>
      <c r="AR157" s="24">
        <f>IF(Treasuries_01152013!DE146=0,0,theta0+(theta1+theta2)*(1-EXP(-Treasuries_01152013!DE146/la))/(Treasuries_01152013!DE146/la)-theta2*EXP(-Treasuries_01152013!DE146/la))</f>
        <v>0</v>
      </c>
      <c r="AS157" s="24">
        <f>IF(Treasuries_01152013!DF146=0,0,theta0+(theta1+theta2)*(1-EXP(-Treasuries_01152013!DF146/la))/(Treasuries_01152013!DF146/la)-theta2*EXP(-Treasuries_01152013!DF146/la))</f>
        <v>0</v>
      </c>
      <c r="AT157" s="24">
        <f>IF(Treasuries_01152013!DG146=0,0,theta0+(theta1+theta2)*(1-EXP(-Treasuries_01152013!DG146/la))/(Treasuries_01152013!DG146/la)-theta2*EXP(-Treasuries_01152013!DG146/la))</f>
        <v>0</v>
      </c>
      <c r="AU157" s="24">
        <f>IF(Treasuries_01152013!DH146=0,0,theta0+(theta1+theta2)*(1-EXP(-Treasuries_01152013!DH146/la))/(Treasuries_01152013!DH146/la)-theta2*EXP(-Treasuries_01152013!DH146/la))</f>
        <v>0</v>
      </c>
      <c r="AV157" s="24">
        <f>IF(Treasuries_01152013!DI146=0,0,theta0+(theta1+theta2)*(1-EXP(-Treasuries_01152013!DI146/la))/(Treasuries_01152013!DI146/la)-theta2*EXP(-Treasuries_01152013!DI146/la))</f>
        <v>0</v>
      </c>
      <c r="AW157" s="24">
        <f>IF(Treasuries_01152013!DJ146=0,0,theta0+(theta1+theta2)*(1-EXP(-Treasuries_01152013!DJ146/la))/(Treasuries_01152013!DJ146/la)-theta2*EXP(-Treasuries_01152013!DJ146/la))</f>
        <v>0</v>
      </c>
      <c r="AX157" s="24">
        <f>IF(Treasuries_01152013!DK146=0,0,theta0+(theta1+theta2)*(1-EXP(-Treasuries_01152013!DK146/la))/(Treasuries_01152013!DK146/la)-theta2*EXP(-Treasuries_01152013!DK146/la))</f>
        <v>0</v>
      </c>
      <c r="AY157" s="24">
        <f>IF(Treasuries_01152013!DL146=0,0,theta0+(theta1+theta2)*(1-EXP(-Treasuries_01152013!DL146/la))/(Treasuries_01152013!DL146/la)-theta2*EXP(-Treasuries_01152013!DL146/la))</f>
        <v>0</v>
      </c>
      <c r="AZ157" s="24">
        <f>IF(Treasuries_01152013!DM146=0,0,theta0+(theta1+theta2)*(1-EXP(-Treasuries_01152013!DM146/la))/(Treasuries_01152013!DM146/la)-theta2*EXP(-Treasuries_01152013!DM146/la))</f>
        <v>0</v>
      </c>
      <c r="BA157" s="24">
        <f>IF(Treasuries_01152013!DN146=0,0,theta0+(theta1+theta2)*(1-EXP(-Treasuries_01152013!DN146/la))/(Treasuries_01152013!DN146/la)-theta2*EXP(-Treasuries_01152013!DN146/la))</f>
        <v>0</v>
      </c>
      <c r="BB157" s="24">
        <f>IF(Treasuries_01152013!DO146=0,0,theta0+(theta1+theta2)*(1-EXP(-Treasuries_01152013!DO146/la))/(Treasuries_01152013!DO146/la)-theta2*EXP(-Treasuries_01152013!DO146/la))</f>
        <v>0</v>
      </c>
      <c r="BC157" s="24">
        <f>IF(Treasuries_01152013!DP146=0,0,theta0+(theta1+theta2)*(1-EXP(-Treasuries_01152013!DP146/la))/(Treasuries_01152013!DP146/la)-theta2*EXP(-Treasuries_01152013!DP146/la))</f>
        <v>0</v>
      </c>
      <c r="BD157" s="24">
        <f>IF(Treasuries_01152013!DQ146=0,0,theta0+(theta1+theta2)*(1-EXP(-Treasuries_01152013!DQ146/la))/(Treasuries_01152013!DQ146/la)-theta2*EXP(-Treasuries_01152013!DQ146/la))</f>
        <v>0</v>
      </c>
      <c r="BE157" s="24">
        <f>IF(Treasuries_01152013!DR146=0,0,theta0+(theta1+theta2)*(1-EXP(-Treasuries_01152013!DR146/la))/(Treasuries_01152013!DR146/la)-theta2*EXP(-Treasuries_01152013!DR146/la))</f>
        <v>0</v>
      </c>
      <c r="BF157" s="24">
        <f>IF(Treasuries_01152013!DS146=0,0,theta0+(theta1+theta2)*(1-EXP(-Treasuries_01152013!DS146/la))/(Treasuries_01152013!DS146/la)-theta2*EXP(-Treasuries_01152013!DS146/la))</f>
        <v>0</v>
      </c>
      <c r="BG157" s="24">
        <f>IF(Treasuries_01152013!DT146=0,0,theta0+(theta1+theta2)*(1-EXP(-Treasuries_01152013!DT146/la))/(Treasuries_01152013!DT146/la)-theta2*EXP(-Treasuries_01152013!DT146/la))</f>
        <v>0</v>
      </c>
      <c r="BH157" s="24">
        <f>IF(Treasuries_01152013!DU146=0,0,theta0+(theta1+theta2)*(1-EXP(-Treasuries_01152013!DU146/la))/(Treasuries_01152013!DU146/la)-theta2*EXP(-Treasuries_01152013!DU146/la))</f>
        <v>0</v>
      </c>
      <c r="BI157" s="24">
        <f>IF(Treasuries_01152013!DV146=0,0,theta0+(theta1+theta2)*(1-EXP(-Treasuries_01152013!DV146/la))/(Treasuries_01152013!DV146/la)-theta2*EXP(-Treasuries_01152013!DV146/la))</f>
        <v>0</v>
      </c>
      <c r="BJ157" s="24">
        <f>IF(Treasuries_01152013!DW146=0,0,theta0+(theta1+theta2)*(1-EXP(-Treasuries_01152013!DW146/la))/(Treasuries_01152013!DW146/la)-theta2*EXP(-Treasuries_01152013!DW146/la))</f>
        <v>0</v>
      </c>
      <c r="BK157" s="24">
        <f>IF(Treasuries_01152013!DX146=0,0,theta0+(theta1+theta2)*(1-EXP(-Treasuries_01152013!DX146/la))/(Treasuries_01152013!DX146/la)-theta2*EXP(-Treasuries_01152013!DX146/la))</f>
        <v>0</v>
      </c>
      <c r="BL157" s="24">
        <f>IF(Treasuries_01152013!DY146=0,0,theta0+(theta1+theta2)*(1-EXP(-Treasuries_01152013!DY146/la))/(Treasuries_01152013!DY146/la)-theta2*EXP(-Treasuries_01152013!DY146/la))</f>
        <v>0</v>
      </c>
      <c r="BM157" s="24">
        <f>IF(Treasuries_01152013!DZ146=0,0,theta0+(theta1+theta2)*(1-EXP(-Treasuries_01152013!DZ146/la))/(Treasuries_01152013!DZ146/la)-theta2*EXP(-Treasuries_01152013!DZ146/la))</f>
        <v>0</v>
      </c>
      <c r="BN157" s="24">
        <f>IF(Treasuries_01152013!EA146=0,0,theta0+(theta1+theta2)*(1-EXP(-Treasuries_01152013!EA146/la))/(Treasuries_01152013!EA146/la)-theta2*EXP(-Treasuries_01152013!EA146/la))</f>
        <v>0</v>
      </c>
      <c r="BO157" s="17" t="e">
        <f>EXP(-Treasuries_01152013!BT146*G157)</f>
        <v>#DIV/0!</v>
      </c>
      <c r="BP157" s="17" t="e">
        <f>EXP(-Treasuries_01152013!BU146*H157)</f>
        <v>#DIV/0!</v>
      </c>
      <c r="BQ157" s="17" t="e">
        <f>EXP(-Treasuries_01152013!BV146*I157)</f>
        <v>#DIV/0!</v>
      </c>
      <c r="BR157" s="17" t="e">
        <f>EXP(-Treasuries_01152013!BW146*J157)</f>
        <v>#DIV/0!</v>
      </c>
      <c r="BS157" s="17" t="e">
        <f>EXP(-Treasuries_01152013!BX146*K157)</f>
        <v>#DIV/0!</v>
      </c>
      <c r="BT157" s="17" t="e">
        <f>EXP(-Treasuries_01152013!BY146*L157)</f>
        <v>#DIV/0!</v>
      </c>
      <c r="BU157" s="17">
        <f>EXP(-Treasuries_01152013!BZ146*M157)</f>
        <v>1</v>
      </c>
      <c r="BV157" s="17">
        <f>EXP(-Treasuries_01152013!CA146*N157)</f>
        <v>1</v>
      </c>
      <c r="BW157" s="17">
        <f>EXP(-Treasuries_01152013!CB146*O157)</f>
        <v>1</v>
      </c>
      <c r="BX157" s="17">
        <f>EXP(-Treasuries_01152013!CC146*P157)</f>
        <v>1</v>
      </c>
      <c r="BY157" s="17">
        <f>EXP(-Treasuries_01152013!CD146*Q157)</f>
        <v>1</v>
      </c>
      <c r="BZ157" s="17">
        <f>EXP(-Treasuries_01152013!CE146*R157)</f>
        <v>1</v>
      </c>
      <c r="CA157" s="17">
        <f>EXP(-Treasuries_01152013!CF146*S157)</f>
        <v>1</v>
      </c>
      <c r="CB157" s="17">
        <f>EXP(-Treasuries_01152013!CG146*T157)</f>
        <v>1</v>
      </c>
      <c r="CC157" s="17">
        <f>EXP(-Treasuries_01152013!CH146*U157)</f>
        <v>1</v>
      </c>
      <c r="CD157" s="17">
        <f>EXP(-Treasuries_01152013!CI146*V157)</f>
        <v>1</v>
      </c>
      <c r="CE157" s="17">
        <f>EXP(-Treasuries_01152013!CJ146*W157)</f>
        <v>1</v>
      </c>
      <c r="CF157" s="17">
        <f>EXP(-Treasuries_01152013!CK146*X157)</f>
        <v>1</v>
      </c>
      <c r="CG157" s="17">
        <f>EXP(-Treasuries_01152013!CL146*Y157)</f>
        <v>1</v>
      </c>
      <c r="CH157" s="17">
        <f>EXP(-Treasuries_01152013!CM146*Z157)</f>
        <v>1</v>
      </c>
      <c r="CI157" s="17">
        <f>EXP(-Treasuries_01152013!CN146*AA157)</f>
        <v>1</v>
      </c>
      <c r="CJ157" s="17">
        <f>EXP(-Treasuries_01152013!CO146*AB157)</f>
        <v>1</v>
      </c>
      <c r="CK157" s="17">
        <f>EXP(-Treasuries_01152013!CP146*AC157)</f>
        <v>1</v>
      </c>
      <c r="CL157" s="17">
        <f>EXP(-Treasuries_01152013!CQ146*AD157)</f>
        <v>1</v>
      </c>
      <c r="CM157" s="17">
        <f>EXP(-Treasuries_01152013!CR146*AE157)</f>
        <v>1</v>
      </c>
      <c r="CN157" s="17">
        <f>EXP(-Treasuries_01152013!CS146*AF157)</f>
        <v>1</v>
      </c>
      <c r="CO157" s="17">
        <f>EXP(-Treasuries_01152013!CT146*AG157)</f>
        <v>1</v>
      </c>
      <c r="CP157" s="17">
        <f>EXP(-Treasuries_01152013!CU146*AH157)</f>
        <v>1</v>
      </c>
      <c r="CQ157" s="17">
        <f>EXP(-Treasuries_01152013!CV146*AI157)</f>
        <v>1</v>
      </c>
      <c r="CR157" s="17">
        <f>EXP(-Treasuries_01152013!CW146*AJ157)</f>
        <v>1</v>
      </c>
      <c r="CS157" s="17">
        <f>EXP(-Treasuries_01152013!CX146*AK157)</f>
        <v>1</v>
      </c>
      <c r="CT157" s="17">
        <f>EXP(-Treasuries_01152013!CY146*AL157)</f>
        <v>1</v>
      </c>
      <c r="CU157" s="17">
        <f>EXP(-Treasuries_01152013!CZ146*AM157)</f>
        <v>1</v>
      </c>
      <c r="CV157" s="17">
        <f>EXP(-Treasuries_01152013!DA146*AN157)</f>
        <v>1</v>
      </c>
      <c r="CW157" s="17">
        <f>EXP(-Treasuries_01152013!DB146*AO157)</f>
        <v>1</v>
      </c>
      <c r="CX157" s="17">
        <f>EXP(-Treasuries_01152013!DC146*AP157)</f>
        <v>1</v>
      </c>
      <c r="CY157" s="17">
        <f>EXP(-Treasuries_01152013!DD146*AQ157)</f>
        <v>1</v>
      </c>
      <c r="CZ157" s="17">
        <f>EXP(-Treasuries_01152013!DE146*AR157)</f>
        <v>1</v>
      </c>
      <c r="DA157" s="17">
        <f>EXP(-Treasuries_01152013!DF146*AS157)</f>
        <v>1</v>
      </c>
      <c r="DB157" s="17">
        <f>EXP(-Treasuries_01152013!DG146*AT157)</f>
        <v>1</v>
      </c>
      <c r="DC157" s="17">
        <f>EXP(-Treasuries_01152013!DH146*AU157)</f>
        <v>1</v>
      </c>
      <c r="DD157" s="17">
        <f>EXP(-Treasuries_01152013!DI146*AV157)</f>
        <v>1</v>
      </c>
      <c r="DE157" s="17">
        <f>EXP(-Treasuries_01152013!DJ146*AW157)</f>
        <v>1</v>
      </c>
      <c r="DF157" s="17">
        <f>EXP(-Treasuries_01152013!DK146*AX157)</f>
        <v>1</v>
      </c>
      <c r="DG157" s="17">
        <f>EXP(-Treasuries_01152013!DL146*AY157)</f>
        <v>1</v>
      </c>
      <c r="DH157" s="17">
        <f>EXP(-Treasuries_01152013!DM146*AZ157)</f>
        <v>1</v>
      </c>
      <c r="DI157" s="17">
        <f>EXP(-Treasuries_01152013!DN146*BA157)</f>
        <v>1</v>
      </c>
      <c r="DJ157" s="17">
        <f>EXP(-Treasuries_01152013!DO146*BB157)</f>
        <v>1</v>
      </c>
      <c r="DK157" s="17">
        <f>EXP(-Treasuries_01152013!DP146*BC157)</f>
        <v>1</v>
      </c>
      <c r="DL157" s="17">
        <f>EXP(-Treasuries_01152013!DQ146*BD157)</f>
        <v>1</v>
      </c>
      <c r="DM157" s="17">
        <f>EXP(-Treasuries_01152013!DR146*BE157)</f>
        <v>1</v>
      </c>
      <c r="DN157" s="17">
        <f>EXP(-Treasuries_01152013!DS146*BF157)</f>
        <v>1</v>
      </c>
      <c r="DO157" s="17">
        <f>EXP(-Treasuries_01152013!DT146*BG157)</f>
        <v>1</v>
      </c>
      <c r="DP157" s="17">
        <f>EXP(-Treasuries_01152013!DU146*BH157)</f>
        <v>1</v>
      </c>
      <c r="DQ157" s="17">
        <f>EXP(-Treasuries_01152013!DV146*BI157)</f>
        <v>1</v>
      </c>
      <c r="DR157" s="17">
        <f>EXP(-Treasuries_01152013!DW146*BJ157)</f>
        <v>1</v>
      </c>
      <c r="DS157" s="17">
        <f>EXP(-Treasuries_01152013!DX146*BK157)</f>
        <v>1</v>
      </c>
      <c r="DT157" s="17">
        <f>EXP(-Treasuries_01152013!DY146*BL157)</f>
        <v>1</v>
      </c>
      <c r="DU157" s="17">
        <f>EXP(-Treasuries_01152013!DZ146*BM157)</f>
        <v>1</v>
      </c>
      <c r="DV157" s="17">
        <f>EXP(-Treasuries_01152013!EA146*BN157)</f>
        <v>1</v>
      </c>
      <c r="DW157" s="8" t="e">
        <f>SUMPRODUCT(BO157:DV157,Treasuries_01152013!K146:BR146)</f>
        <v>#DIV/0!</v>
      </c>
      <c r="DX157" s="11" t="e">
        <f t="shared" si="9"/>
        <v>#DIV/0!</v>
      </c>
    </row>
    <row r="158" spans="2:128">
      <c r="B158" s="10">
        <f>Treasuries_01152013!C147</f>
        <v>4.5</v>
      </c>
      <c r="C158" s="10">
        <f>Treasuries_01152013!E147</f>
        <v>111.695312</v>
      </c>
      <c r="D158" s="10">
        <f>Treasuries_01152013!F147</f>
        <v>111.71875</v>
      </c>
      <c r="E158" s="8">
        <f>Treasuries_01152013!H147</f>
        <v>2.8333333333333335</v>
      </c>
      <c r="F158" s="8">
        <f t="shared" si="8"/>
        <v>111.707031</v>
      </c>
      <c r="G158" s="24" t="e">
        <f>IF(Treasuries_01152013!BT147=0,0,theta0+(theta1+theta2)*(1-EXP(-Treasuries_01152013!BT147/la))/(Treasuries_01152013!BT147/la)-theta2*EXP(-Treasuries_01152013!BT147/la))</f>
        <v>#DIV/0!</v>
      </c>
      <c r="H158" s="24" t="e">
        <f>IF(Treasuries_01152013!BU147=0,0,theta0+(theta1+theta2)*(1-EXP(-Treasuries_01152013!BU147/la))/(Treasuries_01152013!BU147/la)-theta2*EXP(-Treasuries_01152013!BU147/la))</f>
        <v>#DIV/0!</v>
      </c>
      <c r="I158" s="24" t="e">
        <f>IF(Treasuries_01152013!BV147=0,0,theta0+(theta1+theta2)*(1-EXP(-Treasuries_01152013!BV147/la))/(Treasuries_01152013!BV147/la)-theta2*EXP(-Treasuries_01152013!BV147/la))</f>
        <v>#DIV/0!</v>
      </c>
      <c r="J158" s="24" t="e">
        <f>IF(Treasuries_01152013!BW147=0,0,theta0+(theta1+theta2)*(1-EXP(-Treasuries_01152013!BW147/la))/(Treasuries_01152013!BW147/la)-theta2*EXP(-Treasuries_01152013!BW147/la))</f>
        <v>#DIV/0!</v>
      </c>
      <c r="K158" s="24" t="e">
        <f>IF(Treasuries_01152013!BX147=0,0,theta0+(theta1+theta2)*(1-EXP(-Treasuries_01152013!BX147/la))/(Treasuries_01152013!BX147/la)-theta2*EXP(-Treasuries_01152013!BX147/la))</f>
        <v>#DIV/0!</v>
      </c>
      <c r="L158" s="24" t="e">
        <f>IF(Treasuries_01152013!BY147=0,0,theta0+(theta1+theta2)*(1-EXP(-Treasuries_01152013!BY147/la))/(Treasuries_01152013!BY147/la)-theta2*EXP(-Treasuries_01152013!BY147/la))</f>
        <v>#DIV/0!</v>
      </c>
      <c r="M158" s="24">
        <f>IF(Treasuries_01152013!BZ147=0,0,theta0+(theta1+theta2)*(1-EXP(-Treasuries_01152013!BZ147/la))/(Treasuries_01152013!BZ147/la)-theta2*EXP(-Treasuries_01152013!BZ147/la))</f>
        <v>0</v>
      </c>
      <c r="N158" s="24">
        <f>IF(Treasuries_01152013!CA147=0,0,theta0+(theta1+theta2)*(1-EXP(-Treasuries_01152013!CA147/la))/(Treasuries_01152013!CA147/la)-theta2*EXP(-Treasuries_01152013!CA147/la))</f>
        <v>0</v>
      </c>
      <c r="O158" s="24">
        <f>IF(Treasuries_01152013!CB147=0,0,theta0+(theta1+theta2)*(1-EXP(-Treasuries_01152013!CB147/la))/(Treasuries_01152013!CB147/la)-theta2*EXP(-Treasuries_01152013!CB147/la))</f>
        <v>0</v>
      </c>
      <c r="P158" s="24">
        <f>IF(Treasuries_01152013!CC147=0,0,theta0+(theta1+theta2)*(1-EXP(-Treasuries_01152013!CC147/la))/(Treasuries_01152013!CC147/la)-theta2*EXP(-Treasuries_01152013!CC147/la))</f>
        <v>0</v>
      </c>
      <c r="Q158" s="24">
        <f>IF(Treasuries_01152013!CD147=0,0,theta0+(theta1+theta2)*(1-EXP(-Treasuries_01152013!CD147/la))/(Treasuries_01152013!CD147/la)-theta2*EXP(-Treasuries_01152013!CD147/la))</f>
        <v>0</v>
      </c>
      <c r="R158" s="24">
        <f>IF(Treasuries_01152013!CE147=0,0,theta0+(theta1+theta2)*(1-EXP(-Treasuries_01152013!CE147/la))/(Treasuries_01152013!CE147/la)-theta2*EXP(-Treasuries_01152013!CE147/la))</f>
        <v>0</v>
      </c>
      <c r="S158" s="24">
        <f>IF(Treasuries_01152013!CF147=0,0,theta0+(theta1+theta2)*(1-EXP(-Treasuries_01152013!CF147/la))/(Treasuries_01152013!CF147/la)-theta2*EXP(-Treasuries_01152013!CF147/la))</f>
        <v>0</v>
      </c>
      <c r="T158" s="24">
        <f>IF(Treasuries_01152013!CG147=0,0,theta0+(theta1+theta2)*(1-EXP(-Treasuries_01152013!CG147/la))/(Treasuries_01152013!CG147/la)-theta2*EXP(-Treasuries_01152013!CG147/la))</f>
        <v>0</v>
      </c>
      <c r="U158" s="24">
        <f>IF(Treasuries_01152013!CH147=0,0,theta0+(theta1+theta2)*(1-EXP(-Treasuries_01152013!CH147/la))/(Treasuries_01152013!CH147/la)-theta2*EXP(-Treasuries_01152013!CH147/la))</f>
        <v>0</v>
      </c>
      <c r="V158" s="24">
        <f>IF(Treasuries_01152013!CI147=0,0,theta0+(theta1+theta2)*(1-EXP(-Treasuries_01152013!CI147/la))/(Treasuries_01152013!CI147/la)-theta2*EXP(-Treasuries_01152013!CI147/la))</f>
        <v>0</v>
      </c>
      <c r="W158" s="24">
        <f>IF(Treasuries_01152013!CJ147=0,0,theta0+(theta1+theta2)*(1-EXP(-Treasuries_01152013!CJ147/la))/(Treasuries_01152013!CJ147/la)-theta2*EXP(-Treasuries_01152013!CJ147/la))</f>
        <v>0</v>
      </c>
      <c r="X158" s="24">
        <f>IF(Treasuries_01152013!CK147=0,0,theta0+(theta1+theta2)*(1-EXP(-Treasuries_01152013!CK147/la))/(Treasuries_01152013!CK147/la)-theta2*EXP(-Treasuries_01152013!CK147/la))</f>
        <v>0</v>
      </c>
      <c r="Y158" s="24">
        <f>IF(Treasuries_01152013!CL147=0,0,theta0+(theta1+theta2)*(1-EXP(-Treasuries_01152013!CL147/la))/(Treasuries_01152013!CL147/la)-theta2*EXP(-Treasuries_01152013!CL147/la))</f>
        <v>0</v>
      </c>
      <c r="Z158" s="24">
        <f>IF(Treasuries_01152013!CM147=0,0,theta0+(theta1+theta2)*(1-EXP(-Treasuries_01152013!CM147/la))/(Treasuries_01152013!CM147/la)-theta2*EXP(-Treasuries_01152013!CM147/la))</f>
        <v>0</v>
      </c>
      <c r="AA158" s="24">
        <f>IF(Treasuries_01152013!CN147=0,0,theta0+(theta1+theta2)*(1-EXP(-Treasuries_01152013!CN147/la))/(Treasuries_01152013!CN147/la)-theta2*EXP(-Treasuries_01152013!CN147/la))</f>
        <v>0</v>
      </c>
      <c r="AB158" s="24">
        <f>IF(Treasuries_01152013!CO147=0,0,theta0+(theta1+theta2)*(1-EXP(-Treasuries_01152013!CO147/la))/(Treasuries_01152013!CO147/la)-theta2*EXP(-Treasuries_01152013!CO147/la))</f>
        <v>0</v>
      </c>
      <c r="AC158" s="24">
        <f>IF(Treasuries_01152013!CP147=0,0,theta0+(theta1+theta2)*(1-EXP(-Treasuries_01152013!CP147/la))/(Treasuries_01152013!CP147/la)-theta2*EXP(-Treasuries_01152013!CP147/la))</f>
        <v>0</v>
      </c>
      <c r="AD158" s="24">
        <f>IF(Treasuries_01152013!CQ147=0,0,theta0+(theta1+theta2)*(1-EXP(-Treasuries_01152013!CQ147/la))/(Treasuries_01152013!CQ147/la)-theta2*EXP(-Treasuries_01152013!CQ147/la))</f>
        <v>0</v>
      </c>
      <c r="AE158" s="24">
        <f>IF(Treasuries_01152013!CR147=0,0,theta0+(theta1+theta2)*(1-EXP(-Treasuries_01152013!CR147/la))/(Treasuries_01152013!CR147/la)-theta2*EXP(-Treasuries_01152013!CR147/la))</f>
        <v>0</v>
      </c>
      <c r="AF158" s="24">
        <f>IF(Treasuries_01152013!CS147=0,0,theta0+(theta1+theta2)*(1-EXP(-Treasuries_01152013!CS147/la))/(Treasuries_01152013!CS147/la)-theta2*EXP(-Treasuries_01152013!CS147/la))</f>
        <v>0</v>
      </c>
      <c r="AG158" s="24">
        <f>IF(Treasuries_01152013!CT147=0,0,theta0+(theta1+theta2)*(1-EXP(-Treasuries_01152013!CT147/la))/(Treasuries_01152013!CT147/la)-theta2*EXP(-Treasuries_01152013!CT147/la))</f>
        <v>0</v>
      </c>
      <c r="AH158" s="24">
        <f>IF(Treasuries_01152013!CU147=0,0,theta0+(theta1+theta2)*(1-EXP(-Treasuries_01152013!CU147/la))/(Treasuries_01152013!CU147/la)-theta2*EXP(-Treasuries_01152013!CU147/la))</f>
        <v>0</v>
      </c>
      <c r="AI158" s="24">
        <f>IF(Treasuries_01152013!CV147=0,0,theta0+(theta1+theta2)*(1-EXP(-Treasuries_01152013!CV147/la))/(Treasuries_01152013!CV147/la)-theta2*EXP(-Treasuries_01152013!CV147/la))</f>
        <v>0</v>
      </c>
      <c r="AJ158" s="24">
        <f>IF(Treasuries_01152013!CW147=0,0,theta0+(theta1+theta2)*(1-EXP(-Treasuries_01152013!CW147/la))/(Treasuries_01152013!CW147/la)-theta2*EXP(-Treasuries_01152013!CW147/la))</f>
        <v>0</v>
      </c>
      <c r="AK158" s="24">
        <f>IF(Treasuries_01152013!CX147=0,0,theta0+(theta1+theta2)*(1-EXP(-Treasuries_01152013!CX147/la))/(Treasuries_01152013!CX147/la)-theta2*EXP(-Treasuries_01152013!CX147/la))</f>
        <v>0</v>
      </c>
      <c r="AL158" s="24">
        <f>IF(Treasuries_01152013!CY147=0,0,theta0+(theta1+theta2)*(1-EXP(-Treasuries_01152013!CY147/la))/(Treasuries_01152013!CY147/la)-theta2*EXP(-Treasuries_01152013!CY147/la))</f>
        <v>0</v>
      </c>
      <c r="AM158" s="24">
        <f>IF(Treasuries_01152013!CZ147=0,0,theta0+(theta1+theta2)*(1-EXP(-Treasuries_01152013!CZ147/la))/(Treasuries_01152013!CZ147/la)-theta2*EXP(-Treasuries_01152013!CZ147/la))</f>
        <v>0</v>
      </c>
      <c r="AN158" s="24">
        <f>IF(Treasuries_01152013!DA147=0,0,theta0+(theta1+theta2)*(1-EXP(-Treasuries_01152013!DA147/la))/(Treasuries_01152013!DA147/la)-theta2*EXP(-Treasuries_01152013!DA147/la))</f>
        <v>0</v>
      </c>
      <c r="AO158" s="24">
        <f>IF(Treasuries_01152013!DB147=0,0,theta0+(theta1+theta2)*(1-EXP(-Treasuries_01152013!DB147/la))/(Treasuries_01152013!DB147/la)-theta2*EXP(-Treasuries_01152013!DB147/la))</f>
        <v>0</v>
      </c>
      <c r="AP158" s="24">
        <f>IF(Treasuries_01152013!DC147=0,0,theta0+(theta1+theta2)*(1-EXP(-Treasuries_01152013!DC147/la))/(Treasuries_01152013!DC147/la)-theta2*EXP(-Treasuries_01152013!DC147/la))</f>
        <v>0</v>
      </c>
      <c r="AQ158" s="24">
        <f>IF(Treasuries_01152013!DD147=0,0,theta0+(theta1+theta2)*(1-EXP(-Treasuries_01152013!DD147/la))/(Treasuries_01152013!DD147/la)-theta2*EXP(-Treasuries_01152013!DD147/la))</f>
        <v>0</v>
      </c>
      <c r="AR158" s="24">
        <f>IF(Treasuries_01152013!DE147=0,0,theta0+(theta1+theta2)*(1-EXP(-Treasuries_01152013!DE147/la))/(Treasuries_01152013!DE147/la)-theta2*EXP(-Treasuries_01152013!DE147/la))</f>
        <v>0</v>
      </c>
      <c r="AS158" s="24">
        <f>IF(Treasuries_01152013!DF147=0,0,theta0+(theta1+theta2)*(1-EXP(-Treasuries_01152013!DF147/la))/(Treasuries_01152013!DF147/la)-theta2*EXP(-Treasuries_01152013!DF147/la))</f>
        <v>0</v>
      </c>
      <c r="AT158" s="24">
        <f>IF(Treasuries_01152013!DG147=0,0,theta0+(theta1+theta2)*(1-EXP(-Treasuries_01152013!DG147/la))/(Treasuries_01152013!DG147/la)-theta2*EXP(-Treasuries_01152013!DG147/la))</f>
        <v>0</v>
      </c>
      <c r="AU158" s="24">
        <f>IF(Treasuries_01152013!DH147=0,0,theta0+(theta1+theta2)*(1-EXP(-Treasuries_01152013!DH147/la))/(Treasuries_01152013!DH147/la)-theta2*EXP(-Treasuries_01152013!DH147/la))</f>
        <v>0</v>
      </c>
      <c r="AV158" s="24">
        <f>IF(Treasuries_01152013!DI147=0,0,theta0+(theta1+theta2)*(1-EXP(-Treasuries_01152013!DI147/la))/(Treasuries_01152013!DI147/la)-theta2*EXP(-Treasuries_01152013!DI147/la))</f>
        <v>0</v>
      </c>
      <c r="AW158" s="24">
        <f>IF(Treasuries_01152013!DJ147=0,0,theta0+(theta1+theta2)*(1-EXP(-Treasuries_01152013!DJ147/la))/(Treasuries_01152013!DJ147/la)-theta2*EXP(-Treasuries_01152013!DJ147/la))</f>
        <v>0</v>
      </c>
      <c r="AX158" s="24">
        <f>IF(Treasuries_01152013!DK147=0,0,theta0+(theta1+theta2)*(1-EXP(-Treasuries_01152013!DK147/la))/(Treasuries_01152013!DK147/la)-theta2*EXP(-Treasuries_01152013!DK147/la))</f>
        <v>0</v>
      </c>
      <c r="AY158" s="24">
        <f>IF(Treasuries_01152013!DL147=0,0,theta0+(theta1+theta2)*(1-EXP(-Treasuries_01152013!DL147/la))/(Treasuries_01152013!DL147/la)-theta2*EXP(-Treasuries_01152013!DL147/la))</f>
        <v>0</v>
      </c>
      <c r="AZ158" s="24">
        <f>IF(Treasuries_01152013!DM147=0,0,theta0+(theta1+theta2)*(1-EXP(-Treasuries_01152013!DM147/la))/(Treasuries_01152013!DM147/la)-theta2*EXP(-Treasuries_01152013!DM147/la))</f>
        <v>0</v>
      </c>
      <c r="BA158" s="24">
        <f>IF(Treasuries_01152013!DN147=0,0,theta0+(theta1+theta2)*(1-EXP(-Treasuries_01152013!DN147/la))/(Treasuries_01152013!DN147/la)-theta2*EXP(-Treasuries_01152013!DN147/la))</f>
        <v>0</v>
      </c>
      <c r="BB158" s="24">
        <f>IF(Treasuries_01152013!DO147=0,0,theta0+(theta1+theta2)*(1-EXP(-Treasuries_01152013!DO147/la))/(Treasuries_01152013!DO147/la)-theta2*EXP(-Treasuries_01152013!DO147/la))</f>
        <v>0</v>
      </c>
      <c r="BC158" s="24">
        <f>IF(Treasuries_01152013!DP147=0,0,theta0+(theta1+theta2)*(1-EXP(-Treasuries_01152013!DP147/la))/(Treasuries_01152013!DP147/la)-theta2*EXP(-Treasuries_01152013!DP147/la))</f>
        <v>0</v>
      </c>
      <c r="BD158" s="24">
        <f>IF(Treasuries_01152013!DQ147=0,0,theta0+(theta1+theta2)*(1-EXP(-Treasuries_01152013!DQ147/la))/(Treasuries_01152013!DQ147/la)-theta2*EXP(-Treasuries_01152013!DQ147/la))</f>
        <v>0</v>
      </c>
      <c r="BE158" s="24">
        <f>IF(Treasuries_01152013!DR147=0,0,theta0+(theta1+theta2)*(1-EXP(-Treasuries_01152013!DR147/la))/(Treasuries_01152013!DR147/la)-theta2*EXP(-Treasuries_01152013!DR147/la))</f>
        <v>0</v>
      </c>
      <c r="BF158" s="24">
        <f>IF(Treasuries_01152013!DS147=0,0,theta0+(theta1+theta2)*(1-EXP(-Treasuries_01152013!DS147/la))/(Treasuries_01152013!DS147/la)-theta2*EXP(-Treasuries_01152013!DS147/la))</f>
        <v>0</v>
      </c>
      <c r="BG158" s="24">
        <f>IF(Treasuries_01152013!DT147=0,0,theta0+(theta1+theta2)*(1-EXP(-Treasuries_01152013!DT147/la))/(Treasuries_01152013!DT147/la)-theta2*EXP(-Treasuries_01152013!DT147/la))</f>
        <v>0</v>
      </c>
      <c r="BH158" s="24">
        <f>IF(Treasuries_01152013!DU147=0,0,theta0+(theta1+theta2)*(1-EXP(-Treasuries_01152013!DU147/la))/(Treasuries_01152013!DU147/la)-theta2*EXP(-Treasuries_01152013!DU147/la))</f>
        <v>0</v>
      </c>
      <c r="BI158" s="24">
        <f>IF(Treasuries_01152013!DV147=0,0,theta0+(theta1+theta2)*(1-EXP(-Treasuries_01152013!DV147/la))/(Treasuries_01152013!DV147/la)-theta2*EXP(-Treasuries_01152013!DV147/la))</f>
        <v>0</v>
      </c>
      <c r="BJ158" s="24">
        <f>IF(Treasuries_01152013!DW147=0,0,theta0+(theta1+theta2)*(1-EXP(-Treasuries_01152013!DW147/la))/(Treasuries_01152013!DW147/la)-theta2*EXP(-Treasuries_01152013!DW147/la))</f>
        <v>0</v>
      </c>
      <c r="BK158" s="24">
        <f>IF(Treasuries_01152013!DX147=0,0,theta0+(theta1+theta2)*(1-EXP(-Treasuries_01152013!DX147/la))/(Treasuries_01152013!DX147/la)-theta2*EXP(-Treasuries_01152013!DX147/la))</f>
        <v>0</v>
      </c>
      <c r="BL158" s="24">
        <f>IF(Treasuries_01152013!DY147=0,0,theta0+(theta1+theta2)*(1-EXP(-Treasuries_01152013!DY147/la))/(Treasuries_01152013!DY147/la)-theta2*EXP(-Treasuries_01152013!DY147/la))</f>
        <v>0</v>
      </c>
      <c r="BM158" s="24">
        <f>IF(Treasuries_01152013!DZ147=0,0,theta0+(theta1+theta2)*(1-EXP(-Treasuries_01152013!DZ147/la))/(Treasuries_01152013!DZ147/la)-theta2*EXP(-Treasuries_01152013!DZ147/la))</f>
        <v>0</v>
      </c>
      <c r="BN158" s="24">
        <f>IF(Treasuries_01152013!EA147=0,0,theta0+(theta1+theta2)*(1-EXP(-Treasuries_01152013!EA147/la))/(Treasuries_01152013!EA147/la)-theta2*EXP(-Treasuries_01152013!EA147/la))</f>
        <v>0</v>
      </c>
      <c r="BO158" s="17" t="e">
        <f>EXP(-Treasuries_01152013!BT147*G158)</f>
        <v>#DIV/0!</v>
      </c>
      <c r="BP158" s="17" t="e">
        <f>EXP(-Treasuries_01152013!BU147*H158)</f>
        <v>#DIV/0!</v>
      </c>
      <c r="BQ158" s="17" t="e">
        <f>EXP(-Treasuries_01152013!BV147*I158)</f>
        <v>#DIV/0!</v>
      </c>
      <c r="BR158" s="17" t="e">
        <f>EXP(-Treasuries_01152013!BW147*J158)</f>
        <v>#DIV/0!</v>
      </c>
      <c r="BS158" s="17" t="e">
        <f>EXP(-Treasuries_01152013!BX147*K158)</f>
        <v>#DIV/0!</v>
      </c>
      <c r="BT158" s="17" t="e">
        <f>EXP(-Treasuries_01152013!BY147*L158)</f>
        <v>#DIV/0!</v>
      </c>
      <c r="BU158" s="17">
        <f>EXP(-Treasuries_01152013!BZ147*M158)</f>
        <v>1</v>
      </c>
      <c r="BV158" s="17">
        <f>EXP(-Treasuries_01152013!CA147*N158)</f>
        <v>1</v>
      </c>
      <c r="BW158" s="17">
        <f>EXP(-Treasuries_01152013!CB147*O158)</f>
        <v>1</v>
      </c>
      <c r="BX158" s="17">
        <f>EXP(-Treasuries_01152013!CC147*P158)</f>
        <v>1</v>
      </c>
      <c r="BY158" s="17">
        <f>EXP(-Treasuries_01152013!CD147*Q158)</f>
        <v>1</v>
      </c>
      <c r="BZ158" s="17">
        <f>EXP(-Treasuries_01152013!CE147*R158)</f>
        <v>1</v>
      </c>
      <c r="CA158" s="17">
        <f>EXP(-Treasuries_01152013!CF147*S158)</f>
        <v>1</v>
      </c>
      <c r="CB158" s="17">
        <f>EXP(-Treasuries_01152013!CG147*T158)</f>
        <v>1</v>
      </c>
      <c r="CC158" s="17">
        <f>EXP(-Treasuries_01152013!CH147*U158)</f>
        <v>1</v>
      </c>
      <c r="CD158" s="17">
        <f>EXP(-Treasuries_01152013!CI147*V158)</f>
        <v>1</v>
      </c>
      <c r="CE158" s="17">
        <f>EXP(-Treasuries_01152013!CJ147*W158)</f>
        <v>1</v>
      </c>
      <c r="CF158" s="17">
        <f>EXP(-Treasuries_01152013!CK147*X158)</f>
        <v>1</v>
      </c>
      <c r="CG158" s="17">
        <f>EXP(-Treasuries_01152013!CL147*Y158)</f>
        <v>1</v>
      </c>
      <c r="CH158" s="17">
        <f>EXP(-Treasuries_01152013!CM147*Z158)</f>
        <v>1</v>
      </c>
      <c r="CI158" s="17">
        <f>EXP(-Treasuries_01152013!CN147*AA158)</f>
        <v>1</v>
      </c>
      <c r="CJ158" s="17">
        <f>EXP(-Treasuries_01152013!CO147*AB158)</f>
        <v>1</v>
      </c>
      <c r="CK158" s="17">
        <f>EXP(-Treasuries_01152013!CP147*AC158)</f>
        <v>1</v>
      </c>
      <c r="CL158" s="17">
        <f>EXP(-Treasuries_01152013!CQ147*AD158)</f>
        <v>1</v>
      </c>
      <c r="CM158" s="17">
        <f>EXP(-Treasuries_01152013!CR147*AE158)</f>
        <v>1</v>
      </c>
      <c r="CN158" s="17">
        <f>EXP(-Treasuries_01152013!CS147*AF158)</f>
        <v>1</v>
      </c>
      <c r="CO158" s="17">
        <f>EXP(-Treasuries_01152013!CT147*AG158)</f>
        <v>1</v>
      </c>
      <c r="CP158" s="17">
        <f>EXP(-Treasuries_01152013!CU147*AH158)</f>
        <v>1</v>
      </c>
      <c r="CQ158" s="17">
        <f>EXP(-Treasuries_01152013!CV147*AI158)</f>
        <v>1</v>
      </c>
      <c r="CR158" s="17">
        <f>EXP(-Treasuries_01152013!CW147*AJ158)</f>
        <v>1</v>
      </c>
      <c r="CS158" s="17">
        <f>EXP(-Treasuries_01152013!CX147*AK158)</f>
        <v>1</v>
      </c>
      <c r="CT158" s="17">
        <f>EXP(-Treasuries_01152013!CY147*AL158)</f>
        <v>1</v>
      </c>
      <c r="CU158" s="17">
        <f>EXP(-Treasuries_01152013!CZ147*AM158)</f>
        <v>1</v>
      </c>
      <c r="CV158" s="17">
        <f>EXP(-Treasuries_01152013!DA147*AN158)</f>
        <v>1</v>
      </c>
      <c r="CW158" s="17">
        <f>EXP(-Treasuries_01152013!DB147*AO158)</f>
        <v>1</v>
      </c>
      <c r="CX158" s="17">
        <f>EXP(-Treasuries_01152013!DC147*AP158)</f>
        <v>1</v>
      </c>
      <c r="CY158" s="17">
        <f>EXP(-Treasuries_01152013!DD147*AQ158)</f>
        <v>1</v>
      </c>
      <c r="CZ158" s="17">
        <f>EXP(-Treasuries_01152013!DE147*AR158)</f>
        <v>1</v>
      </c>
      <c r="DA158" s="17">
        <f>EXP(-Treasuries_01152013!DF147*AS158)</f>
        <v>1</v>
      </c>
      <c r="DB158" s="17">
        <f>EXP(-Treasuries_01152013!DG147*AT158)</f>
        <v>1</v>
      </c>
      <c r="DC158" s="17">
        <f>EXP(-Treasuries_01152013!DH147*AU158)</f>
        <v>1</v>
      </c>
      <c r="DD158" s="17">
        <f>EXP(-Treasuries_01152013!DI147*AV158)</f>
        <v>1</v>
      </c>
      <c r="DE158" s="17">
        <f>EXP(-Treasuries_01152013!DJ147*AW158)</f>
        <v>1</v>
      </c>
      <c r="DF158" s="17">
        <f>EXP(-Treasuries_01152013!DK147*AX158)</f>
        <v>1</v>
      </c>
      <c r="DG158" s="17">
        <f>EXP(-Treasuries_01152013!DL147*AY158)</f>
        <v>1</v>
      </c>
      <c r="DH158" s="17">
        <f>EXP(-Treasuries_01152013!DM147*AZ158)</f>
        <v>1</v>
      </c>
      <c r="DI158" s="17">
        <f>EXP(-Treasuries_01152013!DN147*BA158)</f>
        <v>1</v>
      </c>
      <c r="DJ158" s="17">
        <f>EXP(-Treasuries_01152013!DO147*BB158)</f>
        <v>1</v>
      </c>
      <c r="DK158" s="17">
        <f>EXP(-Treasuries_01152013!DP147*BC158)</f>
        <v>1</v>
      </c>
      <c r="DL158" s="17">
        <f>EXP(-Treasuries_01152013!DQ147*BD158)</f>
        <v>1</v>
      </c>
      <c r="DM158" s="17">
        <f>EXP(-Treasuries_01152013!DR147*BE158)</f>
        <v>1</v>
      </c>
      <c r="DN158" s="17">
        <f>EXP(-Treasuries_01152013!DS147*BF158)</f>
        <v>1</v>
      </c>
      <c r="DO158" s="17">
        <f>EXP(-Treasuries_01152013!DT147*BG158)</f>
        <v>1</v>
      </c>
      <c r="DP158" s="17">
        <f>EXP(-Treasuries_01152013!DU147*BH158)</f>
        <v>1</v>
      </c>
      <c r="DQ158" s="17">
        <f>EXP(-Treasuries_01152013!DV147*BI158)</f>
        <v>1</v>
      </c>
      <c r="DR158" s="17">
        <f>EXP(-Treasuries_01152013!DW147*BJ158)</f>
        <v>1</v>
      </c>
      <c r="DS158" s="17">
        <f>EXP(-Treasuries_01152013!DX147*BK158)</f>
        <v>1</v>
      </c>
      <c r="DT158" s="17">
        <f>EXP(-Treasuries_01152013!DY147*BL158)</f>
        <v>1</v>
      </c>
      <c r="DU158" s="17">
        <f>EXP(-Treasuries_01152013!DZ147*BM158)</f>
        <v>1</v>
      </c>
      <c r="DV158" s="17">
        <f>EXP(-Treasuries_01152013!EA147*BN158)</f>
        <v>1</v>
      </c>
      <c r="DW158" s="8" t="e">
        <f>SUMPRODUCT(BO158:DV158,Treasuries_01152013!K147:BR147)</f>
        <v>#DIV/0!</v>
      </c>
      <c r="DX158" s="11" t="e">
        <f t="shared" si="9"/>
        <v>#DIV/0!</v>
      </c>
    </row>
    <row r="159" spans="2:128">
      <c r="B159" s="10">
        <f>Treasuries_01152013!C148</f>
        <v>1.375</v>
      </c>
      <c r="C159" s="10">
        <f>Treasuries_01152013!E148</f>
        <v>102.90625</v>
      </c>
      <c r="D159" s="10">
        <f>Treasuries_01152013!F148</f>
        <v>102.914062</v>
      </c>
      <c r="E159" s="8">
        <f>Treasuries_01152013!H148</f>
        <v>2.875</v>
      </c>
      <c r="F159" s="8">
        <f t="shared" si="8"/>
        <v>102.910156</v>
      </c>
      <c r="G159" s="24" t="e">
        <f>IF(Treasuries_01152013!BT148=0,0,theta0+(theta1+theta2)*(1-EXP(-Treasuries_01152013!BT148/la))/(Treasuries_01152013!BT148/la)-theta2*EXP(-Treasuries_01152013!BT148/la))</f>
        <v>#DIV/0!</v>
      </c>
      <c r="H159" s="24" t="e">
        <f>IF(Treasuries_01152013!BU148=0,0,theta0+(theta1+theta2)*(1-EXP(-Treasuries_01152013!BU148/la))/(Treasuries_01152013!BU148/la)-theta2*EXP(-Treasuries_01152013!BU148/la))</f>
        <v>#DIV/0!</v>
      </c>
      <c r="I159" s="24" t="e">
        <f>IF(Treasuries_01152013!BV148=0,0,theta0+(theta1+theta2)*(1-EXP(-Treasuries_01152013!BV148/la))/(Treasuries_01152013!BV148/la)-theta2*EXP(-Treasuries_01152013!BV148/la))</f>
        <v>#DIV/0!</v>
      </c>
      <c r="J159" s="24" t="e">
        <f>IF(Treasuries_01152013!BW148=0,0,theta0+(theta1+theta2)*(1-EXP(-Treasuries_01152013!BW148/la))/(Treasuries_01152013!BW148/la)-theta2*EXP(-Treasuries_01152013!BW148/la))</f>
        <v>#DIV/0!</v>
      </c>
      <c r="K159" s="24" t="e">
        <f>IF(Treasuries_01152013!BX148=0,0,theta0+(theta1+theta2)*(1-EXP(-Treasuries_01152013!BX148/la))/(Treasuries_01152013!BX148/la)-theta2*EXP(-Treasuries_01152013!BX148/la))</f>
        <v>#DIV/0!</v>
      </c>
      <c r="L159" s="24" t="e">
        <f>IF(Treasuries_01152013!BY148=0,0,theta0+(theta1+theta2)*(1-EXP(-Treasuries_01152013!BY148/la))/(Treasuries_01152013!BY148/la)-theta2*EXP(-Treasuries_01152013!BY148/la))</f>
        <v>#DIV/0!</v>
      </c>
      <c r="M159" s="24">
        <f>IF(Treasuries_01152013!BZ148=0,0,theta0+(theta1+theta2)*(1-EXP(-Treasuries_01152013!BZ148/la))/(Treasuries_01152013!BZ148/la)-theta2*EXP(-Treasuries_01152013!BZ148/la))</f>
        <v>0</v>
      </c>
      <c r="N159" s="24">
        <f>IF(Treasuries_01152013!CA148=0,0,theta0+(theta1+theta2)*(1-EXP(-Treasuries_01152013!CA148/la))/(Treasuries_01152013!CA148/la)-theta2*EXP(-Treasuries_01152013!CA148/la))</f>
        <v>0</v>
      </c>
      <c r="O159" s="24">
        <f>IF(Treasuries_01152013!CB148=0,0,theta0+(theta1+theta2)*(1-EXP(-Treasuries_01152013!CB148/la))/(Treasuries_01152013!CB148/la)-theta2*EXP(-Treasuries_01152013!CB148/la))</f>
        <v>0</v>
      </c>
      <c r="P159" s="24">
        <f>IF(Treasuries_01152013!CC148=0,0,theta0+(theta1+theta2)*(1-EXP(-Treasuries_01152013!CC148/la))/(Treasuries_01152013!CC148/la)-theta2*EXP(-Treasuries_01152013!CC148/la))</f>
        <v>0</v>
      </c>
      <c r="Q159" s="24">
        <f>IF(Treasuries_01152013!CD148=0,0,theta0+(theta1+theta2)*(1-EXP(-Treasuries_01152013!CD148/la))/(Treasuries_01152013!CD148/la)-theta2*EXP(-Treasuries_01152013!CD148/la))</f>
        <v>0</v>
      </c>
      <c r="R159" s="24">
        <f>IF(Treasuries_01152013!CE148=0,0,theta0+(theta1+theta2)*(1-EXP(-Treasuries_01152013!CE148/la))/(Treasuries_01152013!CE148/la)-theta2*EXP(-Treasuries_01152013!CE148/la))</f>
        <v>0</v>
      </c>
      <c r="S159" s="24">
        <f>IF(Treasuries_01152013!CF148=0,0,theta0+(theta1+theta2)*(1-EXP(-Treasuries_01152013!CF148/la))/(Treasuries_01152013!CF148/la)-theta2*EXP(-Treasuries_01152013!CF148/la))</f>
        <v>0</v>
      </c>
      <c r="T159" s="24">
        <f>IF(Treasuries_01152013!CG148=0,0,theta0+(theta1+theta2)*(1-EXP(-Treasuries_01152013!CG148/la))/(Treasuries_01152013!CG148/la)-theta2*EXP(-Treasuries_01152013!CG148/la))</f>
        <v>0</v>
      </c>
      <c r="U159" s="24">
        <f>IF(Treasuries_01152013!CH148=0,0,theta0+(theta1+theta2)*(1-EXP(-Treasuries_01152013!CH148/la))/(Treasuries_01152013!CH148/la)-theta2*EXP(-Treasuries_01152013!CH148/la))</f>
        <v>0</v>
      </c>
      <c r="V159" s="24">
        <f>IF(Treasuries_01152013!CI148=0,0,theta0+(theta1+theta2)*(1-EXP(-Treasuries_01152013!CI148/la))/(Treasuries_01152013!CI148/la)-theta2*EXP(-Treasuries_01152013!CI148/la))</f>
        <v>0</v>
      </c>
      <c r="W159" s="24">
        <f>IF(Treasuries_01152013!CJ148=0,0,theta0+(theta1+theta2)*(1-EXP(-Treasuries_01152013!CJ148/la))/(Treasuries_01152013!CJ148/la)-theta2*EXP(-Treasuries_01152013!CJ148/la))</f>
        <v>0</v>
      </c>
      <c r="X159" s="24">
        <f>IF(Treasuries_01152013!CK148=0,0,theta0+(theta1+theta2)*(1-EXP(-Treasuries_01152013!CK148/la))/(Treasuries_01152013!CK148/la)-theta2*EXP(-Treasuries_01152013!CK148/la))</f>
        <v>0</v>
      </c>
      <c r="Y159" s="24">
        <f>IF(Treasuries_01152013!CL148=0,0,theta0+(theta1+theta2)*(1-EXP(-Treasuries_01152013!CL148/la))/(Treasuries_01152013!CL148/la)-theta2*EXP(-Treasuries_01152013!CL148/la))</f>
        <v>0</v>
      </c>
      <c r="Z159" s="24">
        <f>IF(Treasuries_01152013!CM148=0,0,theta0+(theta1+theta2)*(1-EXP(-Treasuries_01152013!CM148/la))/(Treasuries_01152013!CM148/la)-theta2*EXP(-Treasuries_01152013!CM148/la))</f>
        <v>0</v>
      </c>
      <c r="AA159" s="24">
        <f>IF(Treasuries_01152013!CN148=0,0,theta0+(theta1+theta2)*(1-EXP(-Treasuries_01152013!CN148/la))/(Treasuries_01152013!CN148/la)-theta2*EXP(-Treasuries_01152013!CN148/la))</f>
        <v>0</v>
      </c>
      <c r="AB159" s="24">
        <f>IF(Treasuries_01152013!CO148=0,0,theta0+(theta1+theta2)*(1-EXP(-Treasuries_01152013!CO148/la))/(Treasuries_01152013!CO148/la)-theta2*EXP(-Treasuries_01152013!CO148/la))</f>
        <v>0</v>
      </c>
      <c r="AC159" s="24">
        <f>IF(Treasuries_01152013!CP148=0,0,theta0+(theta1+theta2)*(1-EXP(-Treasuries_01152013!CP148/la))/(Treasuries_01152013!CP148/la)-theta2*EXP(-Treasuries_01152013!CP148/la))</f>
        <v>0</v>
      </c>
      <c r="AD159" s="24">
        <f>IF(Treasuries_01152013!CQ148=0,0,theta0+(theta1+theta2)*(1-EXP(-Treasuries_01152013!CQ148/la))/(Treasuries_01152013!CQ148/la)-theta2*EXP(-Treasuries_01152013!CQ148/la))</f>
        <v>0</v>
      </c>
      <c r="AE159" s="24">
        <f>IF(Treasuries_01152013!CR148=0,0,theta0+(theta1+theta2)*(1-EXP(-Treasuries_01152013!CR148/la))/(Treasuries_01152013!CR148/la)-theta2*EXP(-Treasuries_01152013!CR148/la))</f>
        <v>0</v>
      </c>
      <c r="AF159" s="24">
        <f>IF(Treasuries_01152013!CS148=0,0,theta0+(theta1+theta2)*(1-EXP(-Treasuries_01152013!CS148/la))/(Treasuries_01152013!CS148/la)-theta2*EXP(-Treasuries_01152013!CS148/la))</f>
        <v>0</v>
      </c>
      <c r="AG159" s="24">
        <f>IF(Treasuries_01152013!CT148=0,0,theta0+(theta1+theta2)*(1-EXP(-Treasuries_01152013!CT148/la))/(Treasuries_01152013!CT148/la)-theta2*EXP(-Treasuries_01152013!CT148/la))</f>
        <v>0</v>
      </c>
      <c r="AH159" s="24">
        <f>IF(Treasuries_01152013!CU148=0,0,theta0+(theta1+theta2)*(1-EXP(-Treasuries_01152013!CU148/la))/(Treasuries_01152013!CU148/la)-theta2*EXP(-Treasuries_01152013!CU148/la))</f>
        <v>0</v>
      </c>
      <c r="AI159" s="24">
        <f>IF(Treasuries_01152013!CV148=0,0,theta0+(theta1+theta2)*(1-EXP(-Treasuries_01152013!CV148/la))/(Treasuries_01152013!CV148/la)-theta2*EXP(-Treasuries_01152013!CV148/la))</f>
        <v>0</v>
      </c>
      <c r="AJ159" s="24">
        <f>IF(Treasuries_01152013!CW148=0,0,theta0+(theta1+theta2)*(1-EXP(-Treasuries_01152013!CW148/la))/(Treasuries_01152013!CW148/la)-theta2*EXP(-Treasuries_01152013!CW148/la))</f>
        <v>0</v>
      </c>
      <c r="AK159" s="24">
        <f>IF(Treasuries_01152013!CX148=0,0,theta0+(theta1+theta2)*(1-EXP(-Treasuries_01152013!CX148/la))/(Treasuries_01152013!CX148/la)-theta2*EXP(-Treasuries_01152013!CX148/la))</f>
        <v>0</v>
      </c>
      <c r="AL159" s="24">
        <f>IF(Treasuries_01152013!CY148=0,0,theta0+(theta1+theta2)*(1-EXP(-Treasuries_01152013!CY148/la))/(Treasuries_01152013!CY148/la)-theta2*EXP(-Treasuries_01152013!CY148/la))</f>
        <v>0</v>
      </c>
      <c r="AM159" s="24">
        <f>IF(Treasuries_01152013!CZ148=0,0,theta0+(theta1+theta2)*(1-EXP(-Treasuries_01152013!CZ148/la))/(Treasuries_01152013!CZ148/la)-theta2*EXP(-Treasuries_01152013!CZ148/la))</f>
        <v>0</v>
      </c>
      <c r="AN159" s="24">
        <f>IF(Treasuries_01152013!DA148=0,0,theta0+(theta1+theta2)*(1-EXP(-Treasuries_01152013!DA148/la))/(Treasuries_01152013!DA148/la)-theta2*EXP(-Treasuries_01152013!DA148/la))</f>
        <v>0</v>
      </c>
      <c r="AO159" s="24">
        <f>IF(Treasuries_01152013!DB148=0,0,theta0+(theta1+theta2)*(1-EXP(-Treasuries_01152013!DB148/la))/(Treasuries_01152013!DB148/la)-theta2*EXP(-Treasuries_01152013!DB148/la))</f>
        <v>0</v>
      </c>
      <c r="AP159" s="24">
        <f>IF(Treasuries_01152013!DC148=0,0,theta0+(theta1+theta2)*(1-EXP(-Treasuries_01152013!DC148/la))/(Treasuries_01152013!DC148/la)-theta2*EXP(-Treasuries_01152013!DC148/la))</f>
        <v>0</v>
      </c>
      <c r="AQ159" s="24">
        <f>IF(Treasuries_01152013!DD148=0,0,theta0+(theta1+theta2)*(1-EXP(-Treasuries_01152013!DD148/la))/(Treasuries_01152013!DD148/la)-theta2*EXP(-Treasuries_01152013!DD148/la))</f>
        <v>0</v>
      </c>
      <c r="AR159" s="24">
        <f>IF(Treasuries_01152013!DE148=0,0,theta0+(theta1+theta2)*(1-EXP(-Treasuries_01152013!DE148/la))/(Treasuries_01152013!DE148/la)-theta2*EXP(-Treasuries_01152013!DE148/la))</f>
        <v>0</v>
      </c>
      <c r="AS159" s="24">
        <f>IF(Treasuries_01152013!DF148=0,0,theta0+(theta1+theta2)*(1-EXP(-Treasuries_01152013!DF148/la))/(Treasuries_01152013!DF148/la)-theta2*EXP(-Treasuries_01152013!DF148/la))</f>
        <v>0</v>
      </c>
      <c r="AT159" s="24">
        <f>IF(Treasuries_01152013!DG148=0,0,theta0+(theta1+theta2)*(1-EXP(-Treasuries_01152013!DG148/la))/(Treasuries_01152013!DG148/la)-theta2*EXP(-Treasuries_01152013!DG148/la))</f>
        <v>0</v>
      </c>
      <c r="AU159" s="24">
        <f>IF(Treasuries_01152013!DH148=0,0,theta0+(theta1+theta2)*(1-EXP(-Treasuries_01152013!DH148/la))/(Treasuries_01152013!DH148/la)-theta2*EXP(-Treasuries_01152013!DH148/la))</f>
        <v>0</v>
      </c>
      <c r="AV159" s="24">
        <f>IF(Treasuries_01152013!DI148=0,0,theta0+(theta1+theta2)*(1-EXP(-Treasuries_01152013!DI148/la))/(Treasuries_01152013!DI148/la)-theta2*EXP(-Treasuries_01152013!DI148/la))</f>
        <v>0</v>
      </c>
      <c r="AW159" s="24">
        <f>IF(Treasuries_01152013!DJ148=0,0,theta0+(theta1+theta2)*(1-EXP(-Treasuries_01152013!DJ148/la))/(Treasuries_01152013!DJ148/la)-theta2*EXP(-Treasuries_01152013!DJ148/la))</f>
        <v>0</v>
      </c>
      <c r="AX159" s="24">
        <f>IF(Treasuries_01152013!DK148=0,0,theta0+(theta1+theta2)*(1-EXP(-Treasuries_01152013!DK148/la))/(Treasuries_01152013!DK148/la)-theta2*EXP(-Treasuries_01152013!DK148/la))</f>
        <v>0</v>
      </c>
      <c r="AY159" s="24">
        <f>IF(Treasuries_01152013!DL148=0,0,theta0+(theta1+theta2)*(1-EXP(-Treasuries_01152013!DL148/la))/(Treasuries_01152013!DL148/la)-theta2*EXP(-Treasuries_01152013!DL148/la))</f>
        <v>0</v>
      </c>
      <c r="AZ159" s="24">
        <f>IF(Treasuries_01152013!DM148=0,0,theta0+(theta1+theta2)*(1-EXP(-Treasuries_01152013!DM148/la))/(Treasuries_01152013!DM148/la)-theta2*EXP(-Treasuries_01152013!DM148/la))</f>
        <v>0</v>
      </c>
      <c r="BA159" s="24">
        <f>IF(Treasuries_01152013!DN148=0,0,theta0+(theta1+theta2)*(1-EXP(-Treasuries_01152013!DN148/la))/(Treasuries_01152013!DN148/la)-theta2*EXP(-Treasuries_01152013!DN148/la))</f>
        <v>0</v>
      </c>
      <c r="BB159" s="24">
        <f>IF(Treasuries_01152013!DO148=0,0,theta0+(theta1+theta2)*(1-EXP(-Treasuries_01152013!DO148/la))/(Treasuries_01152013!DO148/la)-theta2*EXP(-Treasuries_01152013!DO148/la))</f>
        <v>0</v>
      </c>
      <c r="BC159" s="24">
        <f>IF(Treasuries_01152013!DP148=0,0,theta0+(theta1+theta2)*(1-EXP(-Treasuries_01152013!DP148/la))/(Treasuries_01152013!DP148/la)-theta2*EXP(-Treasuries_01152013!DP148/la))</f>
        <v>0</v>
      </c>
      <c r="BD159" s="24">
        <f>IF(Treasuries_01152013!DQ148=0,0,theta0+(theta1+theta2)*(1-EXP(-Treasuries_01152013!DQ148/la))/(Treasuries_01152013!DQ148/la)-theta2*EXP(-Treasuries_01152013!DQ148/la))</f>
        <v>0</v>
      </c>
      <c r="BE159" s="24">
        <f>IF(Treasuries_01152013!DR148=0,0,theta0+(theta1+theta2)*(1-EXP(-Treasuries_01152013!DR148/la))/(Treasuries_01152013!DR148/la)-theta2*EXP(-Treasuries_01152013!DR148/la))</f>
        <v>0</v>
      </c>
      <c r="BF159" s="24">
        <f>IF(Treasuries_01152013!DS148=0,0,theta0+(theta1+theta2)*(1-EXP(-Treasuries_01152013!DS148/la))/(Treasuries_01152013!DS148/la)-theta2*EXP(-Treasuries_01152013!DS148/la))</f>
        <v>0</v>
      </c>
      <c r="BG159" s="24">
        <f>IF(Treasuries_01152013!DT148=0,0,theta0+(theta1+theta2)*(1-EXP(-Treasuries_01152013!DT148/la))/(Treasuries_01152013!DT148/la)-theta2*EXP(-Treasuries_01152013!DT148/la))</f>
        <v>0</v>
      </c>
      <c r="BH159" s="24">
        <f>IF(Treasuries_01152013!DU148=0,0,theta0+(theta1+theta2)*(1-EXP(-Treasuries_01152013!DU148/la))/(Treasuries_01152013!DU148/la)-theta2*EXP(-Treasuries_01152013!DU148/la))</f>
        <v>0</v>
      </c>
      <c r="BI159" s="24">
        <f>IF(Treasuries_01152013!DV148=0,0,theta0+(theta1+theta2)*(1-EXP(-Treasuries_01152013!DV148/la))/(Treasuries_01152013!DV148/la)-theta2*EXP(-Treasuries_01152013!DV148/la))</f>
        <v>0</v>
      </c>
      <c r="BJ159" s="24">
        <f>IF(Treasuries_01152013!DW148=0,0,theta0+(theta1+theta2)*(1-EXP(-Treasuries_01152013!DW148/la))/(Treasuries_01152013!DW148/la)-theta2*EXP(-Treasuries_01152013!DW148/la))</f>
        <v>0</v>
      </c>
      <c r="BK159" s="24">
        <f>IF(Treasuries_01152013!DX148=0,0,theta0+(theta1+theta2)*(1-EXP(-Treasuries_01152013!DX148/la))/(Treasuries_01152013!DX148/la)-theta2*EXP(-Treasuries_01152013!DX148/la))</f>
        <v>0</v>
      </c>
      <c r="BL159" s="24">
        <f>IF(Treasuries_01152013!DY148=0,0,theta0+(theta1+theta2)*(1-EXP(-Treasuries_01152013!DY148/la))/(Treasuries_01152013!DY148/la)-theta2*EXP(-Treasuries_01152013!DY148/la))</f>
        <v>0</v>
      </c>
      <c r="BM159" s="24">
        <f>IF(Treasuries_01152013!DZ148=0,0,theta0+(theta1+theta2)*(1-EXP(-Treasuries_01152013!DZ148/la))/(Treasuries_01152013!DZ148/la)-theta2*EXP(-Treasuries_01152013!DZ148/la))</f>
        <v>0</v>
      </c>
      <c r="BN159" s="24">
        <f>IF(Treasuries_01152013!EA148=0,0,theta0+(theta1+theta2)*(1-EXP(-Treasuries_01152013!EA148/la))/(Treasuries_01152013!EA148/la)-theta2*EXP(-Treasuries_01152013!EA148/la))</f>
        <v>0</v>
      </c>
      <c r="BO159" s="17" t="e">
        <f>EXP(-Treasuries_01152013!BT148*G159)</f>
        <v>#DIV/0!</v>
      </c>
      <c r="BP159" s="17" t="e">
        <f>EXP(-Treasuries_01152013!BU148*H159)</f>
        <v>#DIV/0!</v>
      </c>
      <c r="BQ159" s="17" t="e">
        <f>EXP(-Treasuries_01152013!BV148*I159)</f>
        <v>#DIV/0!</v>
      </c>
      <c r="BR159" s="17" t="e">
        <f>EXP(-Treasuries_01152013!BW148*J159)</f>
        <v>#DIV/0!</v>
      </c>
      <c r="BS159" s="17" t="e">
        <f>EXP(-Treasuries_01152013!BX148*K159)</f>
        <v>#DIV/0!</v>
      </c>
      <c r="BT159" s="17" t="e">
        <f>EXP(-Treasuries_01152013!BY148*L159)</f>
        <v>#DIV/0!</v>
      </c>
      <c r="BU159" s="17">
        <f>EXP(-Treasuries_01152013!BZ148*M159)</f>
        <v>1</v>
      </c>
      <c r="BV159" s="17">
        <f>EXP(-Treasuries_01152013!CA148*N159)</f>
        <v>1</v>
      </c>
      <c r="BW159" s="17">
        <f>EXP(-Treasuries_01152013!CB148*O159)</f>
        <v>1</v>
      </c>
      <c r="BX159" s="17">
        <f>EXP(-Treasuries_01152013!CC148*P159)</f>
        <v>1</v>
      </c>
      <c r="BY159" s="17">
        <f>EXP(-Treasuries_01152013!CD148*Q159)</f>
        <v>1</v>
      </c>
      <c r="BZ159" s="17">
        <f>EXP(-Treasuries_01152013!CE148*R159)</f>
        <v>1</v>
      </c>
      <c r="CA159" s="17">
        <f>EXP(-Treasuries_01152013!CF148*S159)</f>
        <v>1</v>
      </c>
      <c r="CB159" s="17">
        <f>EXP(-Treasuries_01152013!CG148*T159)</f>
        <v>1</v>
      </c>
      <c r="CC159" s="17">
        <f>EXP(-Treasuries_01152013!CH148*U159)</f>
        <v>1</v>
      </c>
      <c r="CD159" s="17">
        <f>EXP(-Treasuries_01152013!CI148*V159)</f>
        <v>1</v>
      </c>
      <c r="CE159" s="17">
        <f>EXP(-Treasuries_01152013!CJ148*W159)</f>
        <v>1</v>
      </c>
      <c r="CF159" s="17">
        <f>EXP(-Treasuries_01152013!CK148*X159)</f>
        <v>1</v>
      </c>
      <c r="CG159" s="17">
        <f>EXP(-Treasuries_01152013!CL148*Y159)</f>
        <v>1</v>
      </c>
      <c r="CH159" s="17">
        <f>EXP(-Treasuries_01152013!CM148*Z159)</f>
        <v>1</v>
      </c>
      <c r="CI159" s="17">
        <f>EXP(-Treasuries_01152013!CN148*AA159)</f>
        <v>1</v>
      </c>
      <c r="CJ159" s="17">
        <f>EXP(-Treasuries_01152013!CO148*AB159)</f>
        <v>1</v>
      </c>
      <c r="CK159" s="17">
        <f>EXP(-Treasuries_01152013!CP148*AC159)</f>
        <v>1</v>
      </c>
      <c r="CL159" s="17">
        <f>EXP(-Treasuries_01152013!CQ148*AD159)</f>
        <v>1</v>
      </c>
      <c r="CM159" s="17">
        <f>EXP(-Treasuries_01152013!CR148*AE159)</f>
        <v>1</v>
      </c>
      <c r="CN159" s="17">
        <f>EXP(-Treasuries_01152013!CS148*AF159)</f>
        <v>1</v>
      </c>
      <c r="CO159" s="17">
        <f>EXP(-Treasuries_01152013!CT148*AG159)</f>
        <v>1</v>
      </c>
      <c r="CP159" s="17">
        <f>EXP(-Treasuries_01152013!CU148*AH159)</f>
        <v>1</v>
      </c>
      <c r="CQ159" s="17">
        <f>EXP(-Treasuries_01152013!CV148*AI159)</f>
        <v>1</v>
      </c>
      <c r="CR159" s="17">
        <f>EXP(-Treasuries_01152013!CW148*AJ159)</f>
        <v>1</v>
      </c>
      <c r="CS159" s="17">
        <f>EXP(-Treasuries_01152013!CX148*AK159)</f>
        <v>1</v>
      </c>
      <c r="CT159" s="17">
        <f>EXP(-Treasuries_01152013!CY148*AL159)</f>
        <v>1</v>
      </c>
      <c r="CU159" s="17">
        <f>EXP(-Treasuries_01152013!CZ148*AM159)</f>
        <v>1</v>
      </c>
      <c r="CV159" s="17">
        <f>EXP(-Treasuries_01152013!DA148*AN159)</f>
        <v>1</v>
      </c>
      <c r="CW159" s="17">
        <f>EXP(-Treasuries_01152013!DB148*AO159)</f>
        <v>1</v>
      </c>
      <c r="CX159" s="17">
        <f>EXP(-Treasuries_01152013!DC148*AP159)</f>
        <v>1</v>
      </c>
      <c r="CY159" s="17">
        <f>EXP(-Treasuries_01152013!DD148*AQ159)</f>
        <v>1</v>
      </c>
      <c r="CZ159" s="17">
        <f>EXP(-Treasuries_01152013!DE148*AR159)</f>
        <v>1</v>
      </c>
      <c r="DA159" s="17">
        <f>EXP(-Treasuries_01152013!DF148*AS159)</f>
        <v>1</v>
      </c>
      <c r="DB159" s="17">
        <f>EXP(-Treasuries_01152013!DG148*AT159)</f>
        <v>1</v>
      </c>
      <c r="DC159" s="17">
        <f>EXP(-Treasuries_01152013!DH148*AU159)</f>
        <v>1</v>
      </c>
      <c r="DD159" s="17">
        <f>EXP(-Treasuries_01152013!DI148*AV159)</f>
        <v>1</v>
      </c>
      <c r="DE159" s="17">
        <f>EXP(-Treasuries_01152013!DJ148*AW159)</f>
        <v>1</v>
      </c>
      <c r="DF159" s="17">
        <f>EXP(-Treasuries_01152013!DK148*AX159)</f>
        <v>1</v>
      </c>
      <c r="DG159" s="17">
        <f>EXP(-Treasuries_01152013!DL148*AY159)</f>
        <v>1</v>
      </c>
      <c r="DH159" s="17">
        <f>EXP(-Treasuries_01152013!DM148*AZ159)</f>
        <v>1</v>
      </c>
      <c r="DI159" s="17">
        <f>EXP(-Treasuries_01152013!DN148*BA159)</f>
        <v>1</v>
      </c>
      <c r="DJ159" s="17">
        <f>EXP(-Treasuries_01152013!DO148*BB159)</f>
        <v>1</v>
      </c>
      <c r="DK159" s="17">
        <f>EXP(-Treasuries_01152013!DP148*BC159)</f>
        <v>1</v>
      </c>
      <c r="DL159" s="17">
        <f>EXP(-Treasuries_01152013!DQ148*BD159)</f>
        <v>1</v>
      </c>
      <c r="DM159" s="17">
        <f>EXP(-Treasuries_01152013!DR148*BE159)</f>
        <v>1</v>
      </c>
      <c r="DN159" s="17">
        <f>EXP(-Treasuries_01152013!DS148*BF159)</f>
        <v>1</v>
      </c>
      <c r="DO159" s="17">
        <f>EXP(-Treasuries_01152013!DT148*BG159)</f>
        <v>1</v>
      </c>
      <c r="DP159" s="17">
        <f>EXP(-Treasuries_01152013!DU148*BH159)</f>
        <v>1</v>
      </c>
      <c r="DQ159" s="17">
        <f>EXP(-Treasuries_01152013!DV148*BI159)</f>
        <v>1</v>
      </c>
      <c r="DR159" s="17">
        <f>EXP(-Treasuries_01152013!DW148*BJ159)</f>
        <v>1</v>
      </c>
      <c r="DS159" s="17">
        <f>EXP(-Treasuries_01152013!DX148*BK159)</f>
        <v>1</v>
      </c>
      <c r="DT159" s="17">
        <f>EXP(-Treasuries_01152013!DY148*BL159)</f>
        <v>1</v>
      </c>
      <c r="DU159" s="17">
        <f>EXP(-Treasuries_01152013!DZ148*BM159)</f>
        <v>1</v>
      </c>
      <c r="DV159" s="17">
        <f>EXP(-Treasuries_01152013!EA148*BN159)</f>
        <v>1</v>
      </c>
      <c r="DW159" s="8" t="e">
        <f>SUMPRODUCT(BO159:DV159,Treasuries_01152013!K148:BR148)</f>
        <v>#DIV/0!</v>
      </c>
      <c r="DX159" s="11" t="e">
        <f t="shared" si="9"/>
        <v>#DIV/0!</v>
      </c>
    </row>
    <row r="160" spans="2:128">
      <c r="B160" s="10">
        <f>Treasuries_01152013!C149</f>
        <v>0.25</v>
      </c>
      <c r="C160" s="10">
        <f>Treasuries_01152013!E149</f>
        <v>99.6875</v>
      </c>
      <c r="D160" s="10">
        <f>Treasuries_01152013!F149</f>
        <v>99.726562000000001</v>
      </c>
      <c r="E160" s="8">
        <f>Treasuries_01152013!H149</f>
        <v>2.9166666666666665</v>
      </c>
      <c r="F160" s="8">
        <f t="shared" si="8"/>
        <v>99.707031000000001</v>
      </c>
      <c r="G160" s="24" t="e">
        <f>IF(Treasuries_01152013!BT149=0,0,theta0+(theta1+theta2)*(1-EXP(-Treasuries_01152013!BT149/la))/(Treasuries_01152013!BT149/la)-theta2*EXP(-Treasuries_01152013!BT149/la))</f>
        <v>#DIV/0!</v>
      </c>
      <c r="H160" s="24" t="e">
        <f>IF(Treasuries_01152013!BU149=0,0,theta0+(theta1+theta2)*(1-EXP(-Treasuries_01152013!BU149/la))/(Treasuries_01152013!BU149/la)-theta2*EXP(-Treasuries_01152013!BU149/la))</f>
        <v>#DIV/0!</v>
      </c>
      <c r="I160" s="24" t="e">
        <f>IF(Treasuries_01152013!BV149=0,0,theta0+(theta1+theta2)*(1-EXP(-Treasuries_01152013!BV149/la))/(Treasuries_01152013!BV149/la)-theta2*EXP(-Treasuries_01152013!BV149/la))</f>
        <v>#DIV/0!</v>
      </c>
      <c r="J160" s="24" t="e">
        <f>IF(Treasuries_01152013!BW149=0,0,theta0+(theta1+theta2)*(1-EXP(-Treasuries_01152013!BW149/la))/(Treasuries_01152013!BW149/la)-theta2*EXP(-Treasuries_01152013!BW149/la))</f>
        <v>#DIV/0!</v>
      </c>
      <c r="K160" s="24" t="e">
        <f>IF(Treasuries_01152013!BX149=0,0,theta0+(theta1+theta2)*(1-EXP(-Treasuries_01152013!BX149/la))/(Treasuries_01152013!BX149/la)-theta2*EXP(-Treasuries_01152013!BX149/la))</f>
        <v>#DIV/0!</v>
      </c>
      <c r="L160" s="24" t="e">
        <f>IF(Treasuries_01152013!BY149=0,0,theta0+(theta1+theta2)*(1-EXP(-Treasuries_01152013!BY149/la))/(Treasuries_01152013!BY149/la)-theta2*EXP(-Treasuries_01152013!BY149/la))</f>
        <v>#DIV/0!</v>
      </c>
      <c r="M160" s="24">
        <f>IF(Treasuries_01152013!BZ149=0,0,theta0+(theta1+theta2)*(1-EXP(-Treasuries_01152013!BZ149/la))/(Treasuries_01152013!BZ149/la)-theta2*EXP(-Treasuries_01152013!BZ149/la))</f>
        <v>0</v>
      </c>
      <c r="N160" s="24">
        <f>IF(Treasuries_01152013!CA149=0,0,theta0+(theta1+theta2)*(1-EXP(-Treasuries_01152013!CA149/la))/(Treasuries_01152013!CA149/la)-theta2*EXP(-Treasuries_01152013!CA149/la))</f>
        <v>0</v>
      </c>
      <c r="O160" s="24">
        <f>IF(Treasuries_01152013!CB149=0,0,theta0+(theta1+theta2)*(1-EXP(-Treasuries_01152013!CB149/la))/(Treasuries_01152013!CB149/la)-theta2*EXP(-Treasuries_01152013!CB149/la))</f>
        <v>0</v>
      </c>
      <c r="P160" s="24">
        <f>IF(Treasuries_01152013!CC149=0,0,theta0+(theta1+theta2)*(1-EXP(-Treasuries_01152013!CC149/la))/(Treasuries_01152013!CC149/la)-theta2*EXP(-Treasuries_01152013!CC149/la))</f>
        <v>0</v>
      </c>
      <c r="Q160" s="24">
        <f>IF(Treasuries_01152013!CD149=0,0,theta0+(theta1+theta2)*(1-EXP(-Treasuries_01152013!CD149/la))/(Treasuries_01152013!CD149/la)-theta2*EXP(-Treasuries_01152013!CD149/la))</f>
        <v>0</v>
      </c>
      <c r="R160" s="24">
        <f>IF(Treasuries_01152013!CE149=0,0,theta0+(theta1+theta2)*(1-EXP(-Treasuries_01152013!CE149/la))/(Treasuries_01152013!CE149/la)-theta2*EXP(-Treasuries_01152013!CE149/la))</f>
        <v>0</v>
      </c>
      <c r="S160" s="24">
        <f>IF(Treasuries_01152013!CF149=0,0,theta0+(theta1+theta2)*(1-EXP(-Treasuries_01152013!CF149/la))/(Treasuries_01152013!CF149/la)-theta2*EXP(-Treasuries_01152013!CF149/la))</f>
        <v>0</v>
      </c>
      <c r="T160" s="24">
        <f>IF(Treasuries_01152013!CG149=0,0,theta0+(theta1+theta2)*(1-EXP(-Treasuries_01152013!CG149/la))/(Treasuries_01152013!CG149/la)-theta2*EXP(-Treasuries_01152013!CG149/la))</f>
        <v>0</v>
      </c>
      <c r="U160" s="24">
        <f>IF(Treasuries_01152013!CH149=0,0,theta0+(theta1+theta2)*(1-EXP(-Treasuries_01152013!CH149/la))/(Treasuries_01152013!CH149/la)-theta2*EXP(-Treasuries_01152013!CH149/la))</f>
        <v>0</v>
      </c>
      <c r="V160" s="24">
        <f>IF(Treasuries_01152013!CI149=0,0,theta0+(theta1+theta2)*(1-EXP(-Treasuries_01152013!CI149/la))/(Treasuries_01152013!CI149/la)-theta2*EXP(-Treasuries_01152013!CI149/la))</f>
        <v>0</v>
      </c>
      <c r="W160" s="24">
        <f>IF(Treasuries_01152013!CJ149=0,0,theta0+(theta1+theta2)*(1-EXP(-Treasuries_01152013!CJ149/la))/(Treasuries_01152013!CJ149/la)-theta2*EXP(-Treasuries_01152013!CJ149/la))</f>
        <v>0</v>
      </c>
      <c r="X160" s="24">
        <f>IF(Treasuries_01152013!CK149=0,0,theta0+(theta1+theta2)*(1-EXP(-Treasuries_01152013!CK149/la))/(Treasuries_01152013!CK149/la)-theta2*EXP(-Treasuries_01152013!CK149/la))</f>
        <v>0</v>
      </c>
      <c r="Y160" s="24">
        <f>IF(Treasuries_01152013!CL149=0,0,theta0+(theta1+theta2)*(1-EXP(-Treasuries_01152013!CL149/la))/(Treasuries_01152013!CL149/la)-theta2*EXP(-Treasuries_01152013!CL149/la))</f>
        <v>0</v>
      </c>
      <c r="Z160" s="24">
        <f>IF(Treasuries_01152013!CM149=0,0,theta0+(theta1+theta2)*(1-EXP(-Treasuries_01152013!CM149/la))/(Treasuries_01152013!CM149/la)-theta2*EXP(-Treasuries_01152013!CM149/la))</f>
        <v>0</v>
      </c>
      <c r="AA160" s="24">
        <f>IF(Treasuries_01152013!CN149=0,0,theta0+(theta1+theta2)*(1-EXP(-Treasuries_01152013!CN149/la))/(Treasuries_01152013!CN149/la)-theta2*EXP(-Treasuries_01152013!CN149/la))</f>
        <v>0</v>
      </c>
      <c r="AB160" s="24">
        <f>IF(Treasuries_01152013!CO149=0,0,theta0+(theta1+theta2)*(1-EXP(-Treasuries_01152013!CO149/la))/(Treasuries_01152013!CO149/la)-theta2*EXP(-Treasuries_01152013!CO149/la))</f>
        <v>0</v>
      </c>
      <c r="AC160" s="24">
        <f>IF(Treasuries_01152013!CP149=0,0,theta0+(theta1+theta2)*(1-EXP(-Treasuries_01152013!CP149/la))/(Treasuries_01152013!CP149/la)-theta2*EXP(-Treasuries_01152013!CP149/la))</f>
        <v>0</v>
      </c>
      <c r="AD160" s="24">
        <f>IF(Treasuries_01152013!CQ149=0,0,theta0+(theta1+theta2)*(1-EXP(-Treasuries_01152013!CQ149/la))/(Treasuries_01152013!CQ149/la)-theta2*EXP(-Treasuries_01152013!CQ149/la))</f>
        <v>0</v>
      </c>
      <c r="AE160" s="24">
        <f>IF(Treasuries_01152013!CR149=0,0,theta0+(theta1+theta2)*(1-EXP(-Treasuries_01152013!CR149/la))/(Treasuries_01152013!CR149/la)-theta2*EXP(-Treasuries_01152013!CR149/la))</f>
        <v>0</v>
      </c>
      <c r="AF160" s="24">
        <f>IF(Treasuries_01152013!CS149=0,0,theta0+(theta1+theta2)*(1-EXP(-Treasuries_01152013!CS149/la))/(Treasuries_01152013!CS149/la)-theta2*EXP(-Treasuries_01152013!CS149/la))</f>
        <v>0</v>
      </c>
      <c r="AG160" s="24">
        <f>IF(Treasuries_01152013!CT149=0,0,theta0+(theta1+theta2)*(1-EXP(-Treasuries_01152013!CT149/la))/(Treasuries_01152013!CT149/la)-theta2*EXP(-Treasuries_01152013!CT149/la))</f>
        <v>0</v>
      </c>
      <c r="AH160" s="24">
        <f>IF(Treasuries_01152013!CU149=0,0,theta0+(theta1+theta2)*(1-EXP(-Treasuries_01152013!CU149/la))/(Treasuries_01152013!CU149/la)-theta2*EXP(-Treasuries_01152013!CU149/la))</f>
        <v>0</v>
      </c>
      <c r="AI160" s="24">
        <f>IF(Treasuries_01152013!CV149=0,0,theta0+(theta1+theta2)*(1-EXP(-Treasuries_01152013!CV149/la))/(Treasuries_01152013!CV149/la)-theta2*EXP(-Treasuries_01152013!CV149/la))</f>
        <v>0</v>
      </c>
      <c r="AJ160" s="24">
        <f>IF(Treasuries_01152013!CW149=0,0,theta0+(theta1+theta2)*(1-EXP(-Treasuries_01152013!CW149/la))/(Treasuries_01152013!CW149/la)-theta2*EXP(-Treasuries_01152013!CW149/la))</f>
        <v>0</v>
      </c>
      <c r="AK160" s="24">
        <f>IF(Treasuries_01152013!CX149=0,0,theta0+(theta1+theta2)*(1-EXP(-Treasuries_01152013!CX149/la))/(Treasuries_01152013!CX149/la)-theta2*EXP(-Treasuries_01152013!CX149/la))</f>
        <v>0</v>
      </c>
      <c r="AL160" s="24">
        <f>IF(Treasuries_01152013!CY149=0,0,theta0+(theta1+theta2)*(1-EXP(-Treasuries_01152013!CY149/la))/(Treasuries_01152013!CY149/la)-theta2*EXP(-Treasuries_01152013!CY149/la))</f>
        <v>0</v>
      </c>
      <c r="AM160" s="24">
        <f>IF(Treasuries_01152013!CZ149=0,0,theta0+(theta1+theta2)*(1-EXP(-Treasuries_01152013!CZ149/la))/(Treasuries_01152013!CZ149/la)-theta2*EXP(-Treasuries_01152013!CZ149/la))</f>
        <v>0</v>
      </c>
      <c r="AN160" s="24">
        <f>IF(Treasuries_01152013!DA149=0,0,theta0+(theta1+theta2)*(1-EXP(-Treasuries_01152013!DA149/la))/(Treasuries_01152013!DA149/la)-theta2*EXP(-Treasuries_01152013!DA149/la))</f>
        <v>0</v>
      </c>
      <c r="AO160" s="24">
        <f>IF(Treasuries_01152013!DB149=0,0,theta0+(theta1+theta2)*(1-EXP(-Treasuries_01152013!DB149/la))/(Treasuries_01152013!DB149/la)-theta2*EXP(-Treasuries_01152013!DB149/la))</f>
        <v>0</v>
      </c>
      <c r="AP160" s="24">
        <f>IF(Treasuries_01152013!DC149=0,0,theta0+(theta1+theta2)*(1-EXP(-Treasuries_01152013!DC149/la))/(Treasuries_01152013!DC149/la)-theta2*EXP(-Treasuries_01152013!DC149/la))</f>
        <v>0</v>
      </c>
      <c r="AQ160" s="24">
        <f>IF(Treasuries_01152013!DD149=0,0,theta0+(theta1+theta2)*(1-EXP(-Treasuries_01152013!DD149/la))/(Treasuries_01152013!DD149/la)-theta2*EXP(-Treasuries_01152013!DD149/la))</f>
        <v>0</v>
      </c>
      <c r="AR160" s="24">
        <f>IF(Treasuries_01152013!DE149=0,0,theta0+(theta1+theta2)*(1-EXP(-Treasuries_01152013!DE149/la))/(Treasuries_01152013!DE149/la)-theta2*EXP(-Treasuries_01152013!DE149/la))</f>
        <v>0</v>
      </c>
      <c r="AS160" s="24">
        <f>IF(Treasuries_01152013!DF149=0,0,theta0+(theta1+theta2)*(1-EXP(-Treasuries_01152013!DF149/la))/(Treasuries_01152013!DF149/la)-theta2*EXP(-Treasuries_01152013!DF149/la))</f>
        <v>0</v>
      </c>
      <c r="AT160" s="24">
        <f>IF(Treasuries_01152013!DG149=0,0,theta0+(theta1+theta2)*(1-EXP(-Treasuries_01152013!DG149/la))/(Treasuries_01152013!DG149/la)-theta2*EXP(-Treasuries_01152013!DG149/la))</f>
        <v>0</v>
      </c>
      <c r="AU160" s="24">
        <f>IF(Treasuries_01152013!DH149=0,0,theta0+(theta1+theta2)*(1-EXP(-Treasuries_01152013!DH149/la))/(Treasuries_01152013!DH149/la)-theta2*EXP(-Treasuries_01152013!DH149/la))</f>
        <v>0</v>
      </c>
      <c r="AV160" s="24">
        <f>IF(Treasuries_01152013!DI149=0,0,theta0+(theta1+theta2)*(1-EXP(-Treasuries_01152013!DI149/la))/(Treasuries_01152013!DI149/la)-theta2*EXP(-Treasuries_01152013!DI149/la))</f>
        <v>0</v>
      </c>
      <c r="AW160" s="24">
        <f>IF(Treasuries_01152013!DJ149=0,0,theta0+(theta1+theta2)*(1-EXP(-Treasuries_01152013!DJ149/la))/(Treasuries_01152013!DJ149/la)-theta2*EXP(-Treasuries_01152013!DJ149/la))</f>
        <v>0</v>
      </c>
      <c r="AX160" s="24">
        <f>IF(Treasuries_01152013!DK149=0,0,theta0+(theta1+theta2)*(1-EXP(-Treasuries_01152013!DK149/la))/(Treasuries_01152013!DK149/la)-theta2*EXP(-Treasuries_01152013!DK149/la))</f>
        <v>0</v>
      </c>
      <c r="AY160" s="24">
        <f>IF(Treasuries_01152013!DL149=0,0,theta0+(theta1+theta2)*(1-EXP(-Treasuries_01152013!DL149/la))/(Treasuries_01152013!DL149/la)-theta2*EXP(-Treasuries_01152013!DL149/la))</f>
        <v>0</v>
      </c>
      <c r="AZ160" s="24">
        <f>IF(Treasuries_01152013!DM149=0,0,theta0+(theta1+theta2)*(1-EXP(-Treasuries_01152013!DM149/la))/(Treasuries_01152013!DM149/la)-theta2*EXP(-Treasuries_01152013!DM149/la))</f>
        <v>0</v>
      </c>
      <c r="BA160" s="24">
        <f>IF(Treasuries_01152013!DN149=0,0,theta0+(theta1+theta2)*(1-EXP(-Treasuries_01152013!DN149/la))/(Treasuries_01152013!DN149/la)-theta2*EXP(-Treasuries_01152013!DN149/la))</f>
        <v>0</v>
      </c>
      <c r="BB160" s="24">
        <f>IF(Treasuries_01152013!DO149=0,0,theta0+(theta1+theta2)*(1-EXP(-Treasuries_01152013!DO149/la))/(Treasuries_01152013!DO149/la)-theta2*EXP(-Treasuries_01152013!DO149/la))</f>
        <v>0</v>
      </c>
      <c r="BC160" s="24">
        <f>IF(Treasuries_01152013!DP149=0,0,theta0+(theta1+theta2)*(1-EXP(-Treasuries_01152013!DP149/la))/(Treasuries_01152013!DP149/la)-theta2*EXP(-Treasuries_01152013!DP149/la))</f>
        <v>0</v>
      </c>
      <c r="BD160" s="24">
        <f>IF(Treasuries_01152013!DQ149=0,0,theta0+(theta1+theta2)*(1-EXP(-Treasuries_01152013!DQ149/la))/(Treasuries_01152013!DQ149/la)-theta2*EXP(-Treasuries_01152013!DQ149/la))</f>
        <v>0</v>
      </c>
      <c r="BE160" s="24">
        <f>IF(Treasuries_01152013!DR149=0,0,theta0+(theta1+theta2)*(1-EXP(-Treasuries_01152013!DR149/la))/(Treasuries_01152013!DR149/la)-theta2*EXP(-Treasuries_01152013!DR149/la))</f>
        <v>0</v>
      </c>
      <c r="BF160" s="24">
        <f>IF(Treasuries_01152013!DS149=0,0,theta0+(theta1+theta2)*(1-EXP(-Treasuries_01152013!DS149/la))/(Treasuries_01152013!DS149/la)-theta2*EXP(-Treasuries_01152013!DS149/la))</f>
        <v>0</v>
      </c>
      <c r="BG160" s="24">
        <f>IF(Treasuries_01152013!DT149=0,0,theta0+(theta1+theta2)*(1-EXP(-Treasuries_01152013!DT149/la))/(Treasuries_01152013!DT149/la)-theta2*EXP(-Treasuries_01152013!DT149/la))</f>
        <v>0</v>
      </c>
      <c r="BH160" s="24">
        <f>IF(Treasuries_01152013!DU149=0,0,theta0+(theta1+theta2)*(1-EXP(-Treasuries_01152013!DU149/la))/(Treasuries_01152013!DU149/la)-theta2*EXP(-Treasuries_01152013!DU149/la))</f>
        <v>0</v>
      </c>
      <c r="BI160" s="24">
        <f>IF(Treasuries_01152013!DV149=0,0,theta0+(theta1+theta2)*(1-EXP(-Treasuries_01152013!DV149/la))/(Treasuries_01152013!DV149/la)-theta2*EXP(-Treasuries_01152013!DV149/la))</f>
        <v>0</v>
      </c>
      <c r="BJ160" s="24">
        <f>IF(Treasuries_01152013!DW149=0,0,theta0+(theta1+theta2)*(1-EXP(-Treasuries_01152013!DW149/la))/(Treasuries_01152013!DW149/la)-theta2*EXP(-Treasuries_01152013!DW149/la))</f>
        <v>0</v>
      </c>
      <c r="BK160" s="24">
        <f>IF(Treasuries_01152013!DX149=0,0,theta0+(theta1+theta2)*(1-EXP(-Treasuries_01152013!DX149/la))/(Treasuries_01152013!DX149/la)-theta2*EXP(-Treasuries_01152013!DX149/la))</f>
        <v>0</v>
      </c>
      <c r="BL160" s="24">
        <f>IF(Treasuries_01152013!DY149=0,0,theta0+(theta1+theta2)*(1-EXP(-Treasuries_01152013!DY149/la))/(Treasuries_01152013!DY149/la)-theta2*EXP(-Treasuries_01152013!DY149/la))</f>
        <v>0</v>
      </c>
      <c r="BM160" s="24">
        <f>IF(Treasuries_01152013!DZ149=0,0,theta0+(theta1+theta2)*(1-EXP(-Treasuries_01152013!DZ149/la))/(Treasuries_01152013!DZ149/la)-theta2*EXP(-Treasuries_01152013!DZ149/la))</f>
        <v>0</v>
      </c>
      <c r="BN160" s="24">
        <f>IF(Treasuries_01152013!EA149=0,0,theta0+(theta1+theta2)*(1-EXP(-Treasuries_01152013!EA149/la))/(Treasuries_01152013!EA149/la)-theta2*EXP(-Treasuries_01152013!EA149/la))</f>
        <v>0</v>
      </c>
      <c r="BO160" s="17" t="e">
        <f>EXP(-Treasuries_01152013!BT149*G160)</f>
        <v>#DIV/0!</v>
      </c>
      <c r="BP160" s="17" t="e">
        <f>EXP(-Treasuries_01152013!BU149*H160)</f>
        <v>#DIV/0!</v>
      </c>
      <c r="BQ160" s="17" t="e">
        <f>EXP(-Treasuries_01152013!BV149*I160)</f>
        <v>#DIV/0!</v>
      </c>
      <c r="BR160" s="17" t="e">
        <f>EXP(-Treasuries_01152013!BW149*J160)</f>
        <v>#DIV/0!</v>
      </c>
      <c r="BS160" s="17" t="e">
        <f>EXP(-Treasuries_01152013!BX149*K160)</f>
        <v>#DIV/0!</v>
      </c>
      <c r="BT160" s="17" t="e">
        <f>EXP(-Treasuries_01152013!BY149*L160)</f>
        <v>#DIV/0!</v>
      </c>
      <c r="BU160" s="17">
        <f>EXP(-Treasuries_01152013!BZ149*M160)</f>
        <v>1</v>
      </c>
      <c r="BV160" s="17">
        <f>EXP(-Treasuries_01152013!CA149*N160)</f>
        <v>1</v>
      </c>
      <c r="BW160" s="17">
        <f>EXP(-Treasuries_01152013!CB149*O160)</f>
        <v>1</v>
      </c>
      <c r="BX160" s="17">
        <f>EXP(-Treasuries_01152013!CC149*P160)</f>
        <v>1</v>
      </c>
      <c r="BY160" s="17">
        <f>EXP(-Treasuries_01152013!CD149*Q160)</f>
        <v>1</v>
      </c>
      <c r="BZ160" s="17">
        <f>EXP(-Treasuries_01152013!CE149*R160)</f>
        <v>1</v>
      </c>
      <c r="CA160" s="17">
        <f>EXP(-Treasuries_01152013!CF149*S160)</f>
        <v>1</v>
      </c>
      <c r="CB160" s="17">
        <f>EXP(-Treasuries_01152013!CG149*T160)</f>
        <v>1</v>
      </c>
      <c r="CC160" s="17">
        <f>EXP(-Treasuries_01152013!CH149*U160)</f>
        <v>1</v>
      </c>
      <c r="CD160" s="17">
        <f>EXP(-Treasuries_01152013!CI149*V160)</f>
        <v>1</v>
      </c>
      <c r="CE160" s="17">
        <f>EXP(-Treasuries_01152013!CJ149*W160)</f>
        <v>1</v>
      </c>
      <c r="CF160" s="17">
        <f>EXP(-Treasuries_01152013!CK149*X160)</f>
        <v>1</v>
      </c>
      <c r="CG160" s="17">
        <f>EXP(-Treasuries_01152013!CL149*Y160)</f>
        <v>1</v>
      </c>
      <c r="CH160" s="17">
        <f>EXP(-Treasuries_01152013!CM149*Z160)</f>
        <v>1</v>
      </c>
      <c r="CI160" s="17">
        <f>EXP(-Treasuries_01152013!CN149*AA160)</f>
        <v>1</v>
      </c>
      <c r="CJ160" s="17">
        <f>EXP(-Treasuries_01152013!CO149*AB160)</f>
        <v>1</v>
      </c>
      <c r="CK160" s="17">
        <f>EXP(-Treasuries_01152013!CP149*AC160)</f>
        <v>1</v>
      </c>
      <c r="CL160" s="17">
        <f>EXP(-Treasuries_01152013!CQ149*AD160)</f>
        <v>1</v>
      </c>
      <c r="CM160" s="17">
        <f>EXP(-Treasuries_01152013!CR149*AE160)</f>
        <v>1</v>
      </c>
      <c r="CN160" s="17">
        <f>EXP(-Treasuries_01152013!CS149*AF160)</f>
        <v>1</v>
      </c>
      <c r="CO160" s="17">
        <f>EXP(-Treasuries_01152013!CT149*AG160)</f>
        <v>1</v>
      </c>
      <c r="CP160" s="17">
        <f>EXP(-Treasuries_01152013!CU149*AH160)</f>
        <v>1</v>
      </c>
      <c r="CQ160" s="17">
        <f>EXP(-Treasuries_01152013!CV149*AI160)</f>
        <v>1</v>
      </c>
      <c r="CR160" s="17">
        <f>EXP(-Treasuries_01152013!CW149*AJ160)</f>
        <v>1</v>
      </c>
      <c r="CS160" s="17">
        <f>EXP(-Treasuries_01152013!CX149*AK160)</f>
        <v>1</v>
      </c>
      <c r="CT160" s="17">
        <f>EXP(-Treasuries_01152013!CY149*AL160)</f>
        <v>1</v>
      </c>
      <c r="CU160" s="17">
        <f>EXP(-Treasuries_01152013!CZ149*AM160)</f>
        <v>1</v>
      </c>
      <c r="CV160" s="17">
        <f>EXP(-Treasuries_01152013!DA149*AN160)</f>
        <v>1</v>
      </c>
      <c r="CW160" s="17">
        <f>EXP(-Treasuries_01152013!DB149*AO160)</f>
        <v>1</v>
      </c>
      <c r="CX160" s="17">
        <f>EXP(-Treasuries_01152013!DC149*AP160)</f>
        <v>1</v>
      </c>
      <c r="CY160" s="17">
        <f>EXP(-Treasuries_01152013!DD149*AQ160)</f>
        <v>1</v>
      </c>
      <c r="CZ160" s="17">
        <f>EXP(-Treasuries_01152013!DE149*AR160)</f>
        <v>1</v>
      </c>
      <c r="DA160" s="17">
        <f>EXP(-Treasuries_01152013!DF149*AS160)</f>
        <v>1</v>
      </c>
      <c r="DB160" s="17">
        <f>EXP(-Treasuries_01152013!DG149*AT160)</f>
        <v>1</v>
      </c>
      <c r="DC160" s="17">
        <f>EXP(-Treasuries_01152013!DH149*AU160)</f>
        <v>1</v>
      </c>
      <c r="DD160" s="17">
        <f>EXP(-Treasuries_01152013!DI149*AV160)</f>
        <v>1</v>
      </c>
      <c r="DE160" s="17">
        <f>EXP(-Treasuries_01152013!DJ149*AW160)</f>
        <v>1</v>
      </c>
      <c r="DF160" s="17">
        <f>EXP(-Treasuries_01152013!DK149*AX160)</f>
        <v>1</v>
      </c>
      <c r="DG160" s="17">
        <f>EXP(-Treasuries_01152013!DL149*AY160)</f>
        <v>1</v>
      </c>
      <c r="DH160" s="17">
        <f>EXP(-Treasuries_01152013!DM149*AZ160)</f>
        <v>1</v>
      </c>
      <c r="DI160" s="17">
        <f>EXP(-Treasuries_01152013!DN149*BA160)</f>
        <v>1</v>
      </c>
      <c r="DJ160" s="17">
        <f>EXP(-Treasuries_01152013!DO149*BB160)</f>
        <v>1</v>
      </c>
      <c r="DK160" s="17">
        <f>EXP(-Treasuries_01152013!DP149*BC160)</f>
        <v>1</v>
      </c>
      <c r="DL160" s="17">
        <f>EXP(-Treasuries_01152013!DQ149*BD160)</f>
        <v>1</v>
      </c>
      <c r="DM160" s="17">
        <f>EXP(-Treasuries_01152013!DR149*BE160)</f>
        <v>1</v>
      </c>
      <c r="DN160" s="17">
        <f>EXP(-Treasuries_01152013!DS149*BF160)</f>
        <v>1</v>
      </c>
      <c r="DO160" s="17">
        <f>EXP(-Treasuries_01152013!DT149*BG160)</f>
        <v>1</v>
      </c>
      <c r="DP160" s="17">
        <f>EXP(-Treasuries_01152013!DU149*BH160)</f>
        <v>1</v>
      </c>
      <c r="DQ160" s="17">
        <f>EXP(-Treasuries_01152013!DV149*BI160)</f>
        <v>1</v>
      </c>
      <c r="DR160" s="17">
        <f>EXP(-Treasuries_01152013!DW149*BJ160)</f>
        <v>1</v>
      </c>
      <c r="DS160" s="17">
        <f>EXP(-Treasuries_01152013!DX149*BK160)</f>
        <v>1</v>
      </c>
      <c r="DT160" s="17">
        <f>EXP(-Treasuries_01152013!DY149*BL160)</f>
        <v>1</v>
      </c>
      <c r="DU160" s="17">
        <f>EXP(-Treasuries_01152013!DZ149*BM160)</f>
        <v>1</v>
      </c>
      <c r="DV160" s="17">
        <f>EXP(-Treasuries_01152013!EA149*BN160)</f>
        <v>1</v>
      </c>
      <c r="DW160" s="8" t="e">
        <f>SUMPRODUCT(BO160:DV160,Treasuries_01152013!K149:BR149)</f>
        <v>#DIV/0!</v>
      </c>
      <c r="DX160" s="11" t="e">
        <f t="shared" si="9"/>
        <v>#DIV/0!</v>
      </c>
    </row>
    <row r="161" spans="2:133" s="28" customFormat="1">
      <c r="B161" s="25">
        <f>Treasuries_01152013!C150</f>
        <v>2.125</v>
      </c>
      <c r="C161" s="25">
        <f>Treasuries_01152013!E150</f>
        <v>105.171875</v>
      </c>
      <c r="D161" s="25">
        <f>Treasuries_01152013!F150</f>
        <v>105.179688</v>
      </c>
      <c r="E161" s="26">
        <f>Treasuries_01152013!H150</f>
        <v>2.9611111111111112</v>
      </c>
      <c r="F161" s="26">
        <f t="shared" si="8"/>
        <v>105.1757815</v>
      </c>
      <c r="G161" s="27" t="e">
        <f>IF(Treasuries_01152013!BT150=0,0,theta0+(theta1+theta2)*(1-EXP(-Treasuries_01152013!BT150/la))/(Treasuries_01152013!BT150/la)-theta2*EXP(-Treasuries_01152013!BT150/la))</f>
        <v>#DIV/0!</v>
      </c>
      <c r="H161" s="27" t="e">
        <f>IF(Treasuries_01152013!BU150=0,0,theta0+(theta1+theta2)*(1-EXP(-Treasuries_01152013!BU150/la))/(Treasuries_01152013!BU150/la)-theta2*EXP(-Treasuries_01152013!BU150/la))</f>
        <v>#DIV/0!</v>
      </c>
      <c r="I161" s="27" t="e">
        <f>IF(Treasuries_01152013!BV150=0,0,theta0+(theta1+theta2)*(1-EXP(-Treasuries_01152013!BV150/la))/(Treasuries_01152013!BV150/la)-theta2*EXP(-Treasuries_01152013!BV150/la))</f>
        <v>#DIV/0!</v>
      </c>
      <c r="J161" s="27" t="e">
        <f>IF(Treasuries_01152013!BW150=0,0,theta0+(theta1+theta2)*(1-EXP(-Treasuries_01152013!BW150/la))/(Treasuries_01152013!BW150/la)-theta2*EXP(-Treasuries_01152013!BW150/la))</f>
        <v>#DIV/0!</v>
      </c>
      <c r="K161" s="27" t="e">
        <f>IF(Treasuries_01152013!BX150=0,0,theta0+(theta1+theta2)*(1-EXP(-Treasuries_01152013!BX150/la))/(Treasuries_01152013!BX150/la)-theta2*EXP(-Treasuries_01152013!BX150/la))</f>
        <v>#DIV/0!</v>
      </c>
      <c r="L161" s="27" t="e">
        <f>IF(Treasuries_01152013!BY150=0,0,theta0+(theta1+theta2)*(1-EXP(-Treasuries_01152013!BY150/la))/(Treasuries_01152013!BY150/la)-theta2*EXP(-Treasuries_01152013!BY150/la))</f>
        <v>#DIV/0!</v>
      </c>
      <c r="M161" s="27">
        <f>IF(Treasuries_01152013!BZ150=0,0,theta0+(theta1+theta2)*(1-EXP(-Treasuries_01152013!BZ150/la))/(Treasuries_01152013!BZ150/la)-theta2*EXP(-Treasuries_01152013!BZ150/la))</f>
        <v>0</v>
      </c>
      <c r="N161" s="27">
        <f>IF(Treasuries_01152013!CA150=0,0,theta0+(theta1+theta2)*(1-EXP(-Treasuries_01152013!CA150/la))/(Treasuries_01152013!CA150/la)-theta2*EXP(-Treasuries_01152013!CA150/la))</f>
        <v>0</v>
      </c>
      <c r="O161" s="27">
        <f>IF(Treasuries_01152013!CB150=0,0,theta0+(theta1+theta2)*(1-EXP(-Treasuries_01152013!CB150/la))/(Treasuries_01152013!CB150/la)-theta2*EXP(-Treasuries_01152013!CB150/la))</f>
        <v>0</v>
      </c>
      <c r="P161" s="27">
        <f>IF(Treasuries_01152013!CC150=0,0,theta0+(theta1+theta2)*(1-EXP(-Treasuries_01152013!CC150/la))/(Treasuries_01152013!CC150/la)-theta2*EXP(-Treasuries_01152013!CC150/la))</f>
        <v>0</v>
      </c>
      <c r="Q161" s="27">
        <f>IF(Treasuries_01152013!CD150=0,0,theta0+(theta1+theta2)*(1-EXP(-Treasuries_01152013!CD150/la))/(Treasuries_01152013!CD150/la)-theta2*EXP(-Treasuries_01152013!CD150/la))</f>
        <v>0</v>
      </c>
      <c r="R161" s="27">
        <f>IF(Treasuries_01152013!CE150=0,0,theta0+(theta1+theta2)*(1-EXP(-Treasuries_01152013!CE150/la))/(Treasuries_01152013!CE150/la)-theta2*EXP(-Treasuries_01152013!CE150/la))</f>
        <v>0</v>
      </c>
      <c r="S161" s="27">
        <f>IF(Treasuries_01152013!CF150=0,0,theta0+(theta1+theta2)*(1-EXP(-Treasuries_01152013!CF150/la))/(Treasuries_01152013!CF150/la)-theta2*EXP(-Treasuries_01152013!CF150/la))</f>
        <v>0</v>
      </c>
      <c r="T161" s="27">
        <f>IF(Treasuries_01152013!CG150=0,0,theta0+(theta1+theta2)*(1-EXP(-Treasuries_01152013!CG150/la))/(Treasuries_01152013!CG150/la)-theta2*EXP(-Treasuries_01152013!CG150/la))</f>
        <v>0</v>
      </c>
      <c r="U161" s="27">
        <f>IF(Treasuries_01152013!CH150=0,0,theta0+(theta1+theta2)*(1-EXP(-Treasuries_01152013!CH150/la))/(Treasuries_01152013!CH150/la)-theta2*EXP(-Treasuries_01152013!CH150/la))</f>
        <v>0</v>
      </c>
      <c r="V161" s="27">
        <f>IF(Treasuries_01152013!CI150=0,0,theta0+(theta1+theta2)*(1-EXP(-Treasuries_01152013!CI150/la))/(Treasuries_01152013!CI150/la)-theta2*EXP(-Treasuries_01152013!CI150/la))</f>
        <v>0</v>
      </c>
      <c r="W161" s="27">
        <f>IF(Treasuries_01152013!CJ150=0,0,theta0+(theta1+theta2)*(1-EXP(-Treasuries_01152013!CJ150/la))/(Treasuries_01152013!CJ150/la)-theta2*EXP(-Treasuries_01152013!CJ150/la))</f>
        <v>0</v>
      </c>
      <c r="X161" s="27">
        <f>IF(Treasuries_01152013!CK150=0,0,theta0+(theta1+theta2)*(1-EXP(-Treasuries_01152013!CK150/la))/(Treasuries_01152013!CK150/la)-theta2*EXP(-Treasuries_01152013!CK150/la))</f>
        <v>0</v>
      </c>
      <c r="Y161" s="27">
        <f>IF(Treasuries_01152013!CL150=0,0,theta0+(theta1+theta2)*(1-EXP(-Treasuries_01152013!CL150/la))/(Treasuries_01152013!CL150/la)-theta2*EXP(-Treasuries_01152013!CL150/la))</f>
        <v>0</v>
      </c>
      <c r="Z161" s="27">
        <f>IF(Treasuries_01152013!CM150=0,0,theta0+(theta1+theta2)*(1-EXP(-Treasuries_01152013!CM150/la))/(Treasuries_01152013!CM150/la)-theta2*EXP(-Treasuries_01152013!CM150/la))</f>
        <v>0</v>
      </c>
      <c r="AA161" s="27">
        <f>IF(Treasuries_01152013!CN150=0,0,theta0+(theta1+theta2)*(1-EXP(-Treasuries_01152013!CN150/la))/(Treasuries_01152013!CN150/la)-theta2*EXP(-Treasuries_01152013!CN150/la))</f>
        <v>0</v>
      </c>
      <c r="AB161" s="27">
        <f>IF(Treasuries_01152013!CO150=0,0,theta0+(theta1+theta2)*(1-EXP(-Treasuries_01152013!CO150/la))/(Treasuries_01152013!CO150/la)-theta2*EXP(-Treasuries_01152013!CO150/la))</f>
        <v>0</v>
      </c>
      <c r="AC161" s="27">
        <f>IF(Treasuries_01152013!CP150=0,0,theta0+(theta1+theta2)*(1-EXP(-Treasuries_01152013!CP150/la))/(Treasuries_01152013!CP150/la)-theta2*EXP(-Treasuries_01152013!CP150/la))</f>
        <v>0</v>
      </c>
      <c r="AD161" s="27">
        <f>IF(Treasuries_01152013!CQ150=0,0,theta0+(theta1+theta2)*(1-EXP(-Treasuries_01152013!CQ150/la))/(Treasuries_01152013!CQ150/la)-theta2*EXP(-Treasuries_01152013!CQ150/la))</f>
        <v>0</v>
      </c>
      <c r="AE161" s="27">
        <f>IF(Treasuries_01152013!CR150=0,0,theta0+(theta1+theta2)*(1-EXP(-Treasuries_01152013!CR150/la))/(Treasuries_01152013!CR150/la)-theta2*EXP(-Treasuries_01152013!CR150/la))</f>
        <v>0</v>
      </c>
      <c r="AF161" s="27">
        <f>IF(Treasuries_01152013!CS150=0,0,theta0+(theta1+theta2)*(1-EXP(-Treasuries_01152013!CS150/la))/(Treasuries_01152013!CS150/la)-theta2*EXP(-Treasuries_01152013!CS150/la))</f>
        <v>0</v>
      </c>
      <c r="AG161" s="27">
        <f>IF(Treasuries_01152013!CT150=0,0,theta0+(theta1+theta2)*(1-EXP(-Treasuries_01152013!CT150/la))/(Treasuries_01152013!CT150/la)-theta2*EXP(-Treasuries_01152013!CT150/la))</f>
        <v>0</v>
      </c>
      <c r="AH161" s="27">
        <f>IF(Treasuries_01152013!CU150=0,0,theta0+(theta1+theta2)*(1-EXP(-Treasuries_01152013!CU150/la))/(Treasuries_01152013!CU150/la)-theta2*EXP(-Treasuries_01152013!CU150/la))</f>
        <v>0</v>
      </c>
      <c r="AI161" s="27">
        <f>IF(Treasuries_01152013!CV150=0,0,theta0+(theta1+theta2)*(1-EXP(-Treasuries_01152013!CV150/la))/(Treasuries_01152013!CV150/la)-theta2*EXP(-Treasuries_01152013!CV150/la))</f>
        <v>0</v>
      </c>
      <c r="AJ161" s="27">
        <f>IF(Treasuries_01152013!CW150=0,0,theta0+(theta1+theta2)*(1-EXP(-Treasuries_01152013!CW150/la))/(Treasuries_01152013!CW150/la)-theta2*EXP(-Treasuries_01152013!CW150/la))</f>
        <v>0</v>
      </c>
      <c r="AK161" s="27">
        <f>IF(Treasuries_01152013!CX150=0,0,theta0+(theta1+theta2)*(1-EXP(-Treasuries_01152013!CX150/la))/(Treasuries_01152013!CX150/la)-theta2*EXP(-Treasuries_01152013!CX150/la))</f>
        <v>0</v>
      </c>
      <c r="AL161" s="27">
        <f>IF(Treasuries_01152013!CY150=0,0,theta0+(theta1+theta2)*(1-EXP(-Treasuries_01152013!CY150/la))/(Treasuries_01152013!CY150/la)-theta2*EXP(-Treasuries_01152013!CY150/la))</f>
        <v>0</v>
      </c>
      <c r="AM161" s="27">
        <f>IF(Treasuries_01152013!CZ150=0,0,theta0+(theta1+theta2)*(1-EXP(-Treasuries_01152013!CZ150/la))/(Treasuries_01152013!CZ150/la)-theta2*EXP(-Treasuries_01152013!CZ150/la))</f>
        <v>0</v>
      </c>
      <c r="AN161" s="27">
        <f>IF(Treasuries_01152013!DA150=0,0,theta0+(theta1+theta2)*(1-EXP(-Treasuries_01152013!DA150/la))/(Treasuries_01152013!DA150/la)-theta2*EXP(-Treasuries_01152013!DA150/la))</f>
        <v>0</v>
      </c>
      <c r="AO161" s="27">
        <f>IF(Treasuries_01152013!DB150=0,0,theta0+(theta1+theta2)*(1-EXP(-Treasuries_01152013!DB150/la))/(Treasuries_01152013!DB150/la)-theta2*EXP(-Treasuries_01152013!DB150/la))</f>
        <v>0</v>
      </c>
      <c r="AP161" s="27">
        <f>IF(Treasuries_01152013!DC150=0,0,theta0+(theta1+theta2)*(1-EXP(-Treasuries_01152013!DC150/la))/(Treasuries_01152013!DC150/la)-theta2*EXP(-Treasuries_01152013!DC150/la))</f>
        <v>0</v>
      </c>
      <c r="AQ161" s="27">
        <f>IF(Treasuries_01152013!DD150=0,0,theta0+(theta1+theta2)*(1-EXP(-Treasuries_01152013!DD150/la))/(Treasuries_01152013!DD150/la)-theta2*EXP(-Treasuries_01152013!DD150/la))</f>
        <v>0</v>
      </c>
      <c r="AR161" s="27">
        <f>IF(Treasuries_01152013!DE150=0,0,theta0+(theta1+theta2)*(1-EXP(-Treasuries_01152013!DE150/la))/(Treasuries_01152013!DE150/la)-theta2*EXP(-Treasuries_01152013!DE150/la))</f>
        <v>0</v>
      </c>
      <c r="AS161" s="27">
        <f>IF(Treasuries_01152013!DF150=0,0,theta0+(theta1+theta2)*(1-EXP(-Treasuries_01152013!DF150/la))/(Treasuries_01152013!DF150/la)-theta2*EXP(-Treasuries_01152013!DF150/la))</f>
        <v>0</v>
      </c>
      <c r="AT161" s="27">
        <f>IF(Treasuries_01152013!DG150=0,0,theta0+(theta1+theta2)*(1-EXP(-Treasuries_01152013!DG150/la))/(Treasuries_01152013!DG150/la)-theta2*EXP(-Treasuries_01152013!DG150/la))</f>
        <v>0</v>
      </c>
      <c r="AU161" s="27">
        <f>IF(Treasuries_01152013!DH150=0,0,theta0+(theta1+theta2)*(1-EXP(-Treasuries_01152013!DH150/la))/(Treasuries_01152013!DH150/la)-theta2*EXP(-Treasuries_01152013!DH150/la))</f>
        <v>0</v>
      </c>
      <c r="AV161" s="27">
        <f>IF(Treasuries_01152013!DI150=0,0,theta0+(theta1+theta2)*(1-EXP(-Treasuries_01152013!DI150/la))/(Treasuries_01152013!DI150/la)-theta2*EXP(-Treasuries_01152013!DI150/la))</f>
        <v>0</v>
      </c>
      <c r="AW161" s="27">
        <f>IF(Treasuries_01152013!DJ150=0,0,theta0+(theta1+theta2)*(1-EXP(-Treasuries_01152013!DJ150/la))/(Treasuries_01152013!DJ150/la)-theta2*EXP(-Treasuries_01152013!DJ150/la))</f>
        <v>0</v>
      </c>
      <c r="AX161" s="27">
        <f>IF(Treasuries_01152013!DK150=0,0,theta0+(theta1+theta2)*(1-EXP(-Treasuries_01152013!DK150/la))/(Treasuries_01152013!DK150/la)-theta2*EXP(-Treasuries_01152013!DK150/la))</f>
        <v>0</v>
      </c>
      <c r="AY161" s="27">
        <f>IF(Treasuries_01152013!DL150=0,0,theta0+(theta1+theta2)*(1-EXP(-Treasuries_01152013!DL150/la))/(Treasuries_01152013!DL150/la)-theta2*EXP(-Treasuries_01152013!DL150/la))</f>
        <v>0</v>
      </c>
      <c r="AZ161" s="27">
        <f>IF(Treasuries_01152013!DM150=0,0,theta0+(theta1+theta2)*(1-EXP(-Treasuries_01152013!DM150/la))/(Treasuries_01152013!DM150/la)-theta2*EXP(-Treasuries_01152013!DM150/la))</f>
        <v>0</v>
      </c>
      <c r="BA161" s="27">
        <f>IF(Treasuries_01152013!DN150=0,0,theta0+(theta1+theta2)*(1-EXP(-Treasuries_01152013!DN150/la))/(Treasuries_01152013!DN150/la)-theta2*EXP(-Treasuries_01152013!DN150/la))</f>
        <v>0</v>
      </c>
      <c r="BB161" s="27">
        <f>IF(Treasuries_01152013!DO150=0,0,theta0+(theta1+theta2)*(1-EXP(-Treasuries_01152013!DO150/la))/(Treasuries_01152013!DO150/la)-theta2*EXP(-Treasuries_01152013!DO150/la))</f>
        <v>0</v>
      </c>
      <c r="BC161" s="27">
        <f>IF(Treasuries_01152013!DP150=0,0,theta0+(theta1+theta2)*(1-EXP(-Treasuries_01152013!DP150/la))/(Treasuries_01152013!DP150/la)-theta2*EXP(-Treasuries_01152013!DP150/la))</f>
        <v>0</v>
      </c>
      <c r="BD161" s="27">
        <f>IF(Treasuries_01152013!DQ150=0,0,theta0+(theta1+theta2)*(1-EXP(-Treasuries_01152013!DQ150/la))/(Treasuries_01152013!DQ150/la)-theta2*EXP(-Treasuries_01152013!DQ150/la))</f>
        <v>0</v>
      </c>
      <c r="BE161" s="27">
        <f>IF(Treasuries_01152013!DR150=0,0,theta0+(theta1+theta2)*(1-EXP(-Treasuries_01152013!DR150/la))/(Treasuries_01152013!DR150/la)-theta2*EXP(-Treasuries_01152013!DR150/la))</f>
        <v>0</v>
      </c>
      <c r="BF161" s="27">
        <f>IF(Treasuries_01152013!DS150=0,0,theta0+(theta1+theta2)*(1-EXP(-Treasuries_01152013!DS150/la))/(Treasuries_01152013!DS150/la)-theta2*EXP(-Treasuries_01152013!DS150/la))</f>
        <v>0</v>
      </c>
      <c r="BG161" s="27">
        <f>IF(Treasuries_01152013!DT150=0,0,theta0+(theta1+theta2)*(1-EXP(-Treasuries_01152013!DT150/la))/(Treasuries_01152013!DT150/la)-theta2*EXP(-Treasuries_01152013!DT150/la))</f>
        <v>0</v>
      </c>
      <c r="BH161" s="27">
        <f>IF(Treasuries_01152013!DU150=0,0,theta0+(theta1+theta2)*(1-EXP(-Treasuries_01152013!DU150/la))/(Treasuries_01152013!DU150/la)-theta2*EXP(-Treasuries_01152013!DU150/la))</f>
        <v>0</v>
      </c>
      <c r="BI161" s="27">
        <f>IF(Treasuries_01152013!DV150=0,0,theta0+(theta1+theta2)*(1-EXP(-Treasuries_01152013!DV150/la))/(Treasuries_01152013!DV150/la)-theta2*EXP(-Treasuries_01152013!DV150/la))</f>
        <v>0</v>
      </c>
      <c r="BJ161" s="27">
        <f>IF(Treasuries_01152013!DW150=0,0,theta0+(theta1+theta2)*(1-EXP(-Treasuries_01152013!DW150/la))/(Treasuries_01152013!DW150/la)-theta2*EXP(-Treasuries_01152013!DW150/la))</f>
        <v>0</v>
      </c>
      <c r="BK161" s="27">
        <f>IF(Treasuries_01152013!DX150=0,0,theta0+(theta1+theta2)*(1-EXP(-Treasuries_01152013!DX150/la))/(Treasuries_01152013!DX150/la)-theta2*EXP(-Treasuries_01152013!DX150/la))</f>
        <v>0</v>
      </c>
      <c r="BL161" s="27">
        <f>IF(Treasuries_01152013!DY150=0,0,theta0+(theta1+theta2)*(1-EXP(-Treasuries_01152013!DY150/la))/(Treasuries_01152013!DY150/la)-theta2*EXP(-Treasuries_01152013!DY150/la))</f>
        <v>0</v>
      </c>
      <c r="BM161" s="27">
        <f>IF(Treasuries_01152013!DZ150=0,0,theta0+(theta1+theta2)*(1-EXP(-Treasuries_01152013!DZ150/la))/(Treasuries_01152013!DZ150/la)-theta2*EXP(-Treasuries_01152013!DZ150/la))</f>
        <v>0</v>
      </c>
      <c r="BN161" s="27">
        <f>IF(Treasuries_01152013!EA150=0,0,theta0+(theta1+theta2)*(1-EXP(-Treasuries_01152013!EA150/la))/(Treasuries_01152013!EA150/la)-theta2*EXP(-Treasuries_01152013!EA150/la))</f>
        <v>0</v>
      </c>
      <c r="BO161" s="26" t="e">
        <f>EXP(-Treasuries_01152013!BT150*G161)</f>
        <v>#DIV/0!</v>
      </c>
      <c r="BP161" s="26" t="e">
        <f>EXP(-Treasuries_01152013!BU150*H161)</f>
        <v>#DIV/0!</v>
      </c>
      <c r="BQ161" s="26" t="e">
        <f>EXP(-Treasuries_01152013!BV150*I161)</f>
        <v>#DIV/0!</v>
      </c>
      <c r="BR161" s="26" t="e">
        <f>EXP(-Treasuries_01152013!BW150*J161)</f>
        <v>#DIV/0!</v>
      </c>
      <c r="BS161" s="26" t="e">
        <f>EXP(-Treasuries_01152013!BX150*K161)</f>
        <v>#DIV/0!</v>
      </c>
      <c r="BT161" s="26" t="e">
        <f>EXP(-Treasuries_01152013!BY150*L161)</f>
        <v>#DIV/0!</v>
      </c>
      <c r="BU161" s="26">
        <f>EXP(-Treasuries_01152013!BZ150*M161)</f>
        <v>1</v>
      </c>
      <c r="BV161" s="26">
        <f>EXP(-Treasuries_01152013!CA150*N161)</f>
        <v>1</v>
      </c>
      <c r="BW161" s="26">
        <f>EXP(-Treasuries_01152013!CB150*O161)</f>
        <v>1</v>
      </c>
      <c r="BX161" s="26">
        <f>EXP(-Treasuries_01152013!CC150*P161)</f>
        <v>1</v>
      </c>
      <c r="BY161" s="26">
        <f>EXP(-Treasuries_01152013!CD150*Q161)</f>
        <v>1</v>
      </c>
      <c r="BZ161" s="26">
        <f>EXP(-Treasuries_01152013!CE150*R161)</f>
        <v>1</v>
      </c>
      <c r="CA161" s="26">
        <f>EXP(-Treasuries_01152013!CF150*S161)</f>
        <v>1</v>
      </c>
      <c r="CB161" s="26">
        <f>EXP(-Treasuries_01152013!CG150*T161)</f>
        <v>1</v>
      </c>
      <c r="CC161" s="26">
        <f>EXP(-Treasuries_01152013!CH150*U161)</f>
        <v>1</v>
      </c>
      <c r="CD161" s="26">
        <f>EXP(-Treasuries_01152013!CI150*V161)</f>
        <v>1</v>
      </c>
      <c r="CE161" s="26">
        <f>EXP(-Treasuries_01152013!CJ150*W161)</f>
        <v>1</v>
      </c>
      <c r="CF161" s="26">
        <f>EXP(-Treasuries_01152013!CK150*X161)</f>
        <v>1</v>
      </c>
      <c r="CG161" s="26">
        <f>EXP(-Treasuries_01152013!CL150*Y161)</f>
        <v>1</v>
      </c>
      <c r="CH161" s="26">
        <f>EXP(-Treasuries_01152013!CM150*Z161)</f>
        <v>1</v>
      </c>
      <c r="CI161" s="26">
        <f>EXP(-Treasuries_01152013!CN150*AA161)</f>
        <v>1</v>
      </c>
      <c r="CJ161" s="26">
        <f>EXP(-Treasuries_01152013!CO150*AB161)</f>
        <v>1</v>
      </c>
      <c r="CK161" s="26">
        <f>EXP(-Treasuries_01152013!CP150*AC161)</f>
        <v>1</v>
      </c>
      <c r="CL161" s="26">
        <f>EXP(-Treasuries_01152013!CQ150*AD161)</f>
        <v>1</v>
      </c>
      <c r="CM161" s="26">
        <f>EXP(-Treasuries_01152013!CR150*AE161)</f>
        <v>1</v>
      </c>
      <c r="CN161" s="26">
        <f>EXP(-Treasuries_01152013!CS150*AF161)</f>
        <v>1</v>
      </c>
      <c r="CO161" s="26">
        <f>EXP(-Treasuries_01152013!CT150*AG161)</f>
        <v>1</v>
      </c>
      <c r="CP161" s="26">
        <f>EXP(-Treasuries_01152013!CU150*AH161)</f>
        <v>1</v>
      </c>
      <c r="CQ161" s="26">
        <f>EXP(-Treasuries_01152013!CV150*AI161)</f>
        <v>1</v>
      </c>
      <c r="CR161" s="26">
        <f>EXP(-Treasuries_01152013!CW150*AJ161)</f>
        <v>1</v>
      </c>
      <c r="CS161" s="26">
        <f>EXP(-Treasuries_01152013!CX150*AK161)</f>
        <v>1</v>
      </c>
      <c r="CT161" s="26">
        <f>EXP(-Treasuries_01152013!CY150*AL161)</f>
        <v>1</v>
      </c>
      <c r="CU161" s="26">
        <f>EXP(-Treasuries_01152013!CZ150*AM161)</f>
        <v>1</v>
      </c>
      <c r="CV161" s="26">
        <f>EXP(-Treasuries_01152013!DA150*AN161)</f>
        <v>1</v>
      </c>
      <c r="CW161" s="26">
        <f>EXP(-Treasuries_01152013!DB150*AO161)</f>
        <v>1</v>
      </c>
      <c r="CX161" s="26">
        <f>EXP(-Treasuries_01152013!DC150*AP161)</f>
        <v>1</v>
      </c>
      <c r="CY161" s="26">
        <f>EXP(-Treasuries_01152013!DD150*AQ161)</f>
        <v>1</v>
      </c>
      <c r="CZ161" s="26">
        <f>EXP(-Treasuries_01152013!DE150*AR161)</f>
        <v>1</v>
      </c>
      <c r="DA161" s="26">
        <f>EXP(-Treasuries_01152013!DF150*AS161)</f>
        <v>1</v>
      </c>
      <c r="DB161" s="26">
        <f>EXP(-Treasuries_01152013!DG150*AT161)</f>
        <v>1</v>
      </c>
      <c r="DC161" s="26">
        <f>EXP(-Treasuries_01152013!DH150*AU161)</f>
        <v>1</v>
      </c>
      <c r="DD161" s="26">
        <f>EXP(-Treasuries_01152013!DI150*AV161)</f>
        <v>1</v>
      </c>
      <c r="DE161" s="26">
        <f>EXP(-Treasuries_01152013!DJ150*AW161)</f>
        <v>1</v>
      </c>
      <c r="DF161" s="26">
        <f>EXP(-Treasuries_01152013!DK150*AX161)</f>
        <v>1</v>
      </c>
      <c r="DG161" s="26">
        <f>EXP(-Treasuries_01152013!DL150*AY161)</f>
        <v>1</v>
      </c>
      <c r="DH161" s="26">
        <f>EXP(-Treasuries_01152013!DM150*AZ161)</f>
        <v>1</v>
      </c>
      <c r="DI161" s="26">
        <f>EXP(-Treasuries_01152013!DN150*BA161)</f>
        <v>1</v>
      </c>
      <c r="DJ161" s="26">
        <f>EXP(-Treasuries_01152013!DO150*BB161)</f>
        <v>1</v>
      </c>
      <c r="DK161" s="26">
        <f>EXP(-Treasuries_01152013!DP150*BC161)</f>
        <v>1</v>
      </c>
      <c r="DL161" s="26">
        <f>EXP(-Treasuries_01152013!DQ150*BD161)</f>
        <v>1</v>
      </c>
      <c r="DM161" s="26">
        <f>EXP(-Treasuries_01152013!DR150*BE161)</f>
        <v>1</v>
      </c>
      <c r="DN161" s="26">
        <f>EXP(-Treasuries_01152013!DS150*BF161)</f>
        <v>1</v>
      </c>
      <c r="DO161" s="26">
        <f>EXP(-Treasuries_01152013!DT150*BG161)</f>
        <v>1</v>
      </c>
      <c r="DP161" s="26">
        <f>EXP(-Treasuries_01152013!DU150*BH161)</f>
        <v>1</v>
      </c>
      <c r="DQ161" s="26">
        <f>EXP(-Treasuries_01152013!DV150*BI161)</f>
        <v>1</v>
      </c>
      <c r="DR161" s="26">
        <f>EXP(-Treasuries_01152013!DW150*BJ161)</f>
        <v>1</v>
      </c>
      <c r="DS161" s="26">
        <f>EXP(-Treasuries_01152013!DX150*BK161)</f>
        <v>1</v>
      </c>
      <c r="DT161" s="26">
        <f>EXP(-Treasuries_01152013!DY150*BL161)</f>
        <v>1</v>
      </c>
      <c r="DU161" s="26">
        <f>EXP(-Treasuries_01152013!DZ150*BM161)</f>
        <v>1</v>
      </c>
      <c r="DV161" s="26">
        <f>EXP(-Treasuries_01152013!EA150*BN161)</f>
        <v>1</v>
      </c>
      <c r="DW161" s="26" t="e">
        <f>SUMPRODUCT(BO161:DV161,Treasuries_01152013!K150:BR150)</f>
        <v>#DIV/0!</v>
      </c>
      <c r="DX161" s="27" t="e">
        <f t="shared" si="9"/>
        <v>#DIV/0!</v>
      </c>
      <c r="EA161" s="26"/>
      <c r="EC161" s="26"/>
    </row>
    <row r="162" spans="2:133">
      <c r="B162" s="10">
        <f>Treasuries_01152013!C151</f>
        <v>0.375</v>
      </c>
      <c r="C162" s="10">
        <f>Treasuries_01152013!E151</f>
        <v>100.007812</v>
      </c>
      <c r="D162" s="10">
        <f>Treasuries_01152013!F151</f>
        <v>100.046875</v>
      </c>
      <c r="E162" s="8">
        <f>Treasuries_01152013!H151</f>
        <v>3</v>
      </c>
      <c r="F162" s="8">
        <f t="shared" si="8"/>
        <v>100.0273435</v>
      </c>
      <c r="G162" s="24" t="e">
        <f>IF(Treasuries_01152013!BT151=0,0,theta0+(theta1+theta2)*(1-EXP(-Treasuries_01152013!BT151/la))/(Treasuries_01152013!BT151/la)-theta2*EXP(-Treasuries_01152013!BT151/la))</f>
        <v>#DIV/0!</v>
      </c>
      <c r="H162" s="24" t="e">
        <f>IF(Treasuries_01152013!BU151=0,0,theta0+(theta1+theta2)*(1-EXP(-Treasuries_01152013!BU151/la))/(Treasuries_01152013!BU151/la)-theta2*EXP(-Treasuries_01152013!BU151/la))</f>
        <v>#DIV/0!</v>
      </c>
      <c r="I162" s="24" t="e">
        <f>IF(Treasuries_01152013!BV151=0,0,theta0+(theta1+theta2)*(1-EXP(-Treasuries_01152013!BV151/la))/(Treasuries_01152013!BV151/la)-theta2*EXP(-Treasuries_01152013!BV151/la))</f>
        <v>#DIV/0!</v>
      </c>
      <c r="J162" s="24" t="e">
        <f>IF(Treasuries_01152013!BW151=0,0,theta0+(theta1+theta2)*(1-EXP(-Treasuries_01152013!BW151/la))/(Treasuries_01152013!BW151/la)-theta2*EXP(-Treasuries_01152013!BW151/la))</f>
        <v>#DIV/0!</v>
      </c>
      <c r="K162" s="24" t="e">
        <f>IF(Treasuries_01152013!BX151=0,0,theta0+(theta1+theta2)*(1-EXP(-Treasuries_01152013!BX151/la))/(Treasuries_01152013!BX151/la)-theta2*EXP(-Treasuries_01152013!BX151/la))</f>
        <v>#DIV/0!</v>
      </c>
      <c r="L162" s="24" t="e">
        <f>IF(Treasuries_01152013!BY151=0,0,theta0+(theta1+theta2)*(1-EXP(-Treasuries_01152013!BY151/la))/(Treasuries_01152013!BY151/la)-theta2*EXP(-Treasuries_01152013!BY151/la))</f>
        <v>#DIV/0!</v>
      </c>
      <c r="M162" s="24">
        <f>IF(Treasuries_01152013!BZ151=0,0,theta0+(theta1+theta2)*(1-EXP(-Treasuries_01152013!BZ151/la))/(Treasuries_01152013!BZ151/la)-theta2*EXP(-Treasuries_01152013!BZ151/la))</f>
        <v>0</v>
      </c>
      <c r="N162" s="24">
        <f>IF(Treasuries_01152013!CA151=0,0,theta0+(theta1+theta2)*(1-EXP(-Treasuries_01152013!CA151/la))/(Treasuries_01152013!CA151/la)-theta2*EXP(-Treasuries_01152013!CA151/la))</f>
        <v>0</v>
      </c>
      <c r="O162" s="24">
        <f>IF(Treasuries_01152013!CB151=0,0,theta0+(theta1+theta2)*(1-EXP(-Treasuries_01152013!CB151/la))/(Treasuries_01152013!CB151/la)-theta2*EXP(-Treasuries_01152013!CB151/la))</f>
        <v>0</v>
      </c>
      <c r="P162" s="24">
        <f>IF(Treasuries_01152013!CC151=0,0,theta0+(theta1+theta2)*(1-EXP(-Treasuries_01152013!CC151/la))/(Treasuries_01152013!CC151/la)-theta2*EXP(-Treasuries_01152013!CC151/la))</f>
        <v>0</v>
      </c>
      <c r="Q162" s="24">
        <f>IF(Treasuries_01152013!CD151=0,0,theta0+(theta1+theta2)*(1-EXP(-Treasuries_01152013!CD151/la))/(Treasuries_01152013!CD151/la)-theta2*EXP(-Treasuries_01152013!CD151/la))</f>
        <v>0</v>
      </c>
      <c r="R162" s="24">
        <f>IF(Treasuries_01152013!CE151=0,0,theta0+(theta1+theta2)*(1-EXP(-Treasuries_01152013!CE151/la))/(Treasuries_01152013!CE151/la)-theta2*EXP(-Treasuries_01152013!CE151/la))</f>
        <v>0</v>
      </c>
      <c r="S162" s="24">
        <f>IF(Treasuries_01152013!CF151=0,0,theta0+(theta1+theta2)*(1-EXP(-Treasuries_01152013!CF151/la))/(Treasuries_01152013!CF151/la)-theta2*EXP(-Treasuries_01152013!CF151/la))</f>
        <v>0</v>
      </c>
      <c r="T162" s="24">
        <f>IF(Treasuries_01152013!CG151=0,0,theta0+(theta1+theta2)*(1-EXP(-Treasuries_01152013!CG151/la))/(Treasuries_01152013!CG151/la)-theta2*EXP(-Treasuries_01152013!CG151/la))</f>
        <v>0</v>
      </c>
      <c r="U162" s="24">
        <f>IF(Treasuries_01152013!CH151=0,0,theta0+(theta1+theta2)*(1-EXP(-Treasuries_01152013!CH151/la))/(Treasuries_01152013!CH151/la)-theta2*EXP(-Treasuries_01152013!CH151/la))</f>
        <v>0</v>
      </c>
      <c r="V162" s="24">
        <f>IF(Treasuries_01152013!CI151=0,0,theta0+(theta1+theta2)*(1-EXP(-Treasuries_01152013!CI151/la))/(Treasuries_01152013!CI151/la)-theta2*EXP(-Treasuries_01152013!CI151/la))</f>
        <v>0</v>
      </c>
      <c r="W162" s="24">
        <f>IF(Treasuries_01152013!CJ151=0,0,theta0+(theta1+theta2)*(1-EXP(-Treasuries_01152013!CJ151/la))/(Treasuries_01152013!CJ151/la)-theta2*EXP(-Treasuries_01152013!CJ151/la))</f>
        <v>0</v>
      </c>
      <c r="X162" s="24">
        <f>IF(Treasuries_01152013!CK151=0,0,theta0+(theta1+theta2)*(1-EXP(-Treasuries_01152013!CK151/la))/(Treasuries_01152013!CK151/la)-theta2*EXP(-Treasuries_01152013!CK151/la))</f>
        <v>0</v>
      </c>
      <c r="Y162" s="24">
        <f>IF(Treasuries_01152013!CL151=0,0,theta0+(theta1+theta2)*(1-EXP(-Treasuries_01152013!CL151/la))/(Treasuries_01152013!CL151/la)-theta2*EXP(-Treasuries_01152013!CL151/la))</f>
        <v>0</v>
      </c>
      <c r="Z162" s="24">
        <f>IF(Treasuries_01152013!CM151=0,0,theta0+(theta1+theta2)*(1-EXP(-Treasuries_01152013!CM151/la))/(Treasuries_01152013!CM151/la)-theta2*EXP(-Treasuries_01152013!CM151/la))</f>
        <v>0</v>
      </c>
      <c r="AA162" s="24">
        <f>IF(Treasuries_01152013!CN151=0,0,theta0+(theta1+theta2)*(1-EXP(-Treasuries_01152013!CN151/la))/(Treasuries_01152013!CN151/la)-theta2*EXP(-Treasuries_01152013!CN151/la))</f>
        <v>0</v>
      </c>
      <c r="AB162" s="24">
        <f>IF(Treasuries_01152013!CO151=0,0,theta0+(theta1+theta2)*(1-EXP(-Treasuries_01152013!CO151/la))/(Treasuries_01152013!CO151/la)-theta2*EXP(-Treasuries_01152013!CO151/la))</f>
        <v>0</v>
      </c>
      <c r="AC162" s="24">
        <f>IF(Treasuries_01152013!CP151=0,0,theta0+(theta1+theta2)*(1-EXP(-Treasuries_01152013!CP151/la))/(Treasuries_01152013!CP151/la)-theta2*EXP(-Treasuries_01152013!CP151/la))</f>
        <v>0</v>
      </c>
      <c r="AD162" s="24">
        <f>IF(Treasuries_01152013!CQ151=0,0,theta0+(theta1+theta2)*(1-EXP(-Treasuries_01152013!CQ151/la))/(Treasuries_01152013!CQ151/la)-theta2*EXP(-Treasuries_01152013!CQ151/la))</f>
        <v>0</v>
      </c>
      <c r="AE162" s="24">
        <f>IF(Treasuries_01152013!CR151=0,0,theta0+(theta1+theta2)*(1-EXP(-Treasuries_01152013!CR151/la))/(Treasuries_01152013!CR151/la)-theta2*EXP(-Treasuries_01152013!CR151/la))</f>
        <v>0</v>
      </c>
      <c r="AF162" s="24">
        <f>IF(Treasuries_01152013!CS151=0,0,theta0+(theta1+theta2)*(1-EXP(-Treasuries_01152013!CS151/la))/(Treasuries_01152013!CS151/la)-theta2*EXP(-Treasuries_01152013!CS151/la))</f>
        <v>0</v>
      </c>
      <c r="AG162" s="24">
        <f>IF(Treasuries_01152013!CT151=0,0,theta0+(theta1+theta2)*(1-EXP(-Treasuries_01152013!CT151/la))/(Treasuries_01152013!CT151/la)-theta2*EXP(-Treasuries_01152013!CT151/la))</f>
        <v>0</v>
      </c>
      <c r="AH162" s="24">
        <f>IF(Treasuries_01152013!CU151=0,0,theta0+(theta1+theta2)*(1-EXP(-Treasuries_01152013!CU151/la))/(Treasuries_01152013!CU151/la)-theta2*EXP(-Treasuries_01152013!CU151/la))</f>
        <v>0</v>
      </c>
      <c r="AI162" s="24">
        <f>IF(Treasuries_01152013!CV151=0,0,theta0+(theta1+theta2)*(1-EXP(-Treasuries_01152013!CV151/la))/(Treasuries_01152013!CV151/la)-theta2*EXP(-Treasuries_01152013!CV151/la))</f>
        <v>0</v>
      </c>
      <c r="AJ162" s="24">
        <f>IF(Treasuries_01152013!CW151=0,0,theta0+(theta1+theta2)*(1-EXP(-Treasuries_01152013!CW151/la))/(Treasuries_01152013!CW151/la)-theta2*EXP(-Treasuries_01152013!CW151/la))</f>
        <v>0</v>
      </c>
      <c r="AK162" s="24">
        <f>IF(Treasuries_01152013!CX151=0,0,theta0+(theta1+theta2)*(1-EXP(-Treasuries_01152013!CX151/la))/(Treasuries_01152013!CX151/la)-theta2*EXP(-Treasuries_01152013!CX151/la))</f>
        <v>0</v>
      </c>
      <c r="AL162" s="24">
        <f>IF(Treasuries_01152013!CY151=0,0,theta0+(theta1+theta2)*(1-EXP(-Treasuries_01152013!CY151/la))/(Treasuries_01152013!CY151/la)-theta2*EXP(-Treasuries_01152013!CY151/la))</f>
        <v>0</v>
      </c>
      <c r="AM162" s="24">
        <f>IF(Treasuries_01152013!CZ151=0,0,theta0+(theta1+theta2)*(1-EXP(-Treasuries_01152013!CZ151/la))/(Treasuries_01152013!CZ151/la)-theta2*EXP(-Treasuries_01152013!CZ151/la))</f>
        <v>0</v>
      </c>
      <c r="AN162" s="24">
        <f>IF(Treasuries_01152013!DA151=0,0,theta0+(theta1+theta2)*(1-EXP(-Treasuries_01152013!DA151/la))/(Treasuries_01152013!DA151/la)-theta2*EXP(-Treasuries_01152013!DA151/la))</f>
        <v>0</v>
      </c>
      <c r="AO162" s="24">
        <f>IF(Treasuries_01152013!DB151=0,0,theta0+(theta1+theta2)*(1-EXP(-Treasuries_01152013!DB151/la))/(Treasuries_01152013!DB151/la)-theta2*EXP(-Treasuries_01152013!DB151/la))</f>
        <v>0</v>
      </c>
      <c r="AP162" s="24">
        <f>IF(Treasuries_01152013!DC151=0,0,theta0+(theta1+theta2)*(1-EXP(-Treasuries_01152013!DC151/la))/(Treasuries_01152013!DC151/la)-theta2*EXP(-Treasuries_01152013!DC151/la))</f>
        <v>0</v>
      </c>
      <c r="AQ162" s="24">
        <f>IF(Treasuries_01152013!DD151=0,0,theta0+(theta1+theta2)*(1-EXP(-Treasuries_01152013!DD151/la))/(Treasuries_01152013!DD151/la)-theta2*EXP(-Treasuries_01152013!DD151/la))</f>
        <v>0</v>
      </c>
      <c r="AR162" s="24">
        <f>IF(Treasuries_01152013!DE151=0,0,theta0+(theta1+theta2)*(1-EXP(-Treasuries_01152013!DE151/la))/(Treasuries_01152013!DE151/la)-theta2*EXP(-Treasuries_01152013!DE151/la))</f>
        <v>0</v>
      </c>
      <c r="AS162" s="24">
        <f>IF(Treasuries_01152013!DF151=0,0,theta0+(theta1+theta2)*(1-EXP(-Treasuries_01152013!DF151/la))/(Treasuries_01152013!DF151/la)-theta2*EXP(-Treasuries_01152013!DF151/la))</f>
        <v>0</v>
      </c>
      <c r="AT162" s="24">
        <f>IF(Treasuries_01152013!DG151=0,0,theta0+(theta1+theta2)*(1-EXP(-Treasuries_01152013!DG151/la))/(Treasuries_01152013!DG151/la)-theta2*EXP(-Treasuries_01152013!DG151/la))</f>
        <v>0</v>
      </c>
      <c r="AU162" s="24">
        <f>IF(Treasuries_01152013!DH151=0,0,theta0+(theta1+theta2)*(1-EXP(-Treasuries_01152013!DH151/la))/(Treasuries_01152013!DH151/la)-theta2*EXP(-Treasuries_01152013!DH151/la))</f>
        <v>0</v>
      </c>
      <c r="AV162" s="24">
        <f>IF(Treasuries_01152013!DI151=0,0,theta0+(theta1+theta2)*(1-EXP(-Treasuries_01152013!DI151/la))/(Treasuries_01152013!DI151/la)-theta2*EXP(-Treasuries_01152013!DI151/la))</f>
        <v>0</v>
      </c>
      <c r="AW162" s="24">
        <f>IF(Treasuries_01152013!DJ151=0,0,theta0+(theta1+theta2)*(1-EXP(-Treasuries_01152013!DJ151/la))/(Treasuries_01152013!DJ151/la)-theta2*EXP(-Treasuries_01152013!DJ151/la))</f>
        <v>0</v>
      </c>
      <c r="AX162" s="24">
        <f>IF(Treasuries_01152013!DK151=0,0,theta0+(theta1+theta2)*(1-EXP(-Treasuries_01152013!DK151/la))/(Treasuries_01152013!DK151/la)-theta2*EXP(-Treasuries_01152013!DK151/la))</f>
        <v>0</v>
      </c>
      <c r="AY162" s="24">
        <f>IF(Treasuries_01152013!DL151=0,0,theta0+(theta1+theta2)*(1-EXP(-Treasuries_01152013!DL151/la))/(Treasuries_01152013!DL151/la)-theta2*EXP(-Treasuries_01152013!DL151/la))</f>
        <v>0</v>
      </c>
      <c r="AZ162" s="24">
        <f>IF(Treasuries_01152013!DM151=0,0,theta0+(theta1+theta2)*(1-EXP(-Treasuries_01152013!DM151/la))/(Treasuries_01152013!DM151/la)-theta2*EXP(-Treasuries_01152013!DM151/la))</f>
        <v>0</v>
      </c>
      <c r="BA162" s="24">
        <f>IF(Treasuries_01152013!DN151=0,0,theta0+(theta1+theta2)*(1-EXP(-Treasuries_01152013!DN151/la))/(Treasuries_01152013!DN151/la)-theta2*EXP(-Treasuries_01152013!DN151/la))</f>
        <v>0</v>
      </c>
      <c r="BB162" s="24">
        <f>IF(Treasuries_01152013!DO151=0,0,theta0+(theta1+theta2)*(1-EXP(-Treasuries_01152013!DO151/la))/(Treasuries_01152013!DO151/la)-theta2*EXP(-Treasuries_01152013!DO151/la))</f>
        <v>0</v>
      </c>
      <c r="BC162" s="24">
        <f>IF(Treasuries_01152013!DP151=0,0,theta0+(theta1+theta2)*(1-EXP(-Treasuries_01152013!DP151/la))/(Treasuries_01152013!DP151/la)-theta2*EXP(-Treasuries_01152013!DP151/la))</f>
        <v>0</v>
      </c>
      <c r="BD162" s="24">
        <f>IF(Treasuries_01152013!DQ151=0,0,theta0+(theta1+theta2)*(1-EXP(-Treasuries_01152013!DQ151/la))/(Treasuries_01152013!DQ151/la)-theta2*EXP(-Treasuries_01152013!DQ151/la))</f>
        <v>0</v>
      </c>
      <c r="BE162" s="24">
        <f>IF(Treasuries_01152013!DR151=0,0,theta0+(theta1+theta2)*(1-EXP(-Treasuries_01152013!DR151/la))/(Treasuries_01152013!DR151/la)-theta2*EXP(-Treasuries_01152013!DR151/la))</f>
        <v>0</v>
      </c>
      <c r="BF162" s="24">
        <f>IF(Treasuries_01152013!DS151=0,0,theta0+(theta1+theta2)*(1-EXP(-Treasuries_01152013!DS151/la))/(Treasuries_01152013!DS151/la)-theta2*EXP(-Treasuries_01152013!DS151/la))</f>
        <v>0</v>
      </c>
      <c r="BG162" s="24">
        <f>IF(Treasuries_01152013!DT151=0,0,theta0+(theta1+theta2)*(1-EXP(-Treasuries_01152013!DT151/la))/(Treasuries_01152013!DT151/la)-theta2*EXP(-Treasuries_01152013!DT151/la))</f>
        <v>0</v>
      </c>
      <c r="BH162" s="24">
        <f>IF(Treasuries_01152013!DU151=0,0,theta0+(theta1+theta2)*(1-EXP(-Treasuries_01152013!DU151/la))/(Treasuries_01152013!DU151/la)-theta2*EXP(-Treasuries_01152013!DU151/la))</f>
        <v>0</v>
      </c>
      <c r="BI162" s="24">
        <f>IF(Treasuries_01152013!DV151=0,0,theta0+(theta1+theta2)*(1-EXP(-Treasuries_01152013!DV151/la))/(Treasuries_01152013!DV151/la)-theta2*EXP(-Treasuries_01152013!DV151/la))</f>
        <v>0</v>
      </c>
      <c r="BJ162" s="24">
        <f>IF(Treasuries_01152013!DW151=0,0,theta0+(theta1+theta2)*(1-EXP(-Treasuries_01152013!DW151/la))/(Treasuries_01152013!DW151/la)-theta2*EXP(-Treasuries_01152013!DW151/la))</f>
        <v>0</v>
      </c>
      <c r="BK162" s="24">
        <f>IF(Treasuries_01152013!DX151=0,0,theta0+(theta1+theta2)*(1-EXP(-Treasuries_01152013!DX151/la))/(Treasuries_01152013!DX151/la)-theta2*EXP(-Treasuries_01152013!DX151/la))</f>
        <v>0</v>
      </c>
      <c r="BL162" s="24">
        <f>IF(Treasuries_01152013!DY151=0,0,theta0+(theta1+theta2)*(1-EXP(-Treasuries_01152013!DY151/la))/(Treasuries_01152013!DY151/la)-theta2*EXP(-Treasuries_01152013!DY151/la))</f>
        <v>0</v>
      </c>
      <c r="BM162" s="24">
        <f>IF(Treasuries_01152013!DZ151=0,0,theta0+(theta1+theta2)*(1-EXP(-Treasuries_01152013!DZ151/la))/(Treasuries_01152013!DZ151/la)-theta2*EXP(-Treasuries_01152013!DZ151/la))</f>
        <v>0</v>
      </c>
      <c r="BN162" s="24">
        <f>IF(Treasuries_01152013!EA151=0,0,theta0+(theta1+theta2)*(1-EXP(-Treasuries_01152013!EA151/la))/(Treasuries_01152013!EA151/la)-theta2*EXP(-Treasuries_01152013!EA151/la))</f>
        <v>0</v>
      </c>
      <c r="BO162" s="17" t="e">
        <f>EXP(-Treasuries_01152013!BT151*G162)</f>
        <v>#DIV/0!</v>
      </c>
      <c r="BP162" s="17" t="e">
        <f>EXP(-Treasuries_01152013!BU151*H162)</f>
        <v>#DIV/0!</v>
      </c>
      <c r="BQ162" s="17" t="e">
        <f>EXP(-Treasuries_01152013!BV151*I162)</f>
        <v>#DIV/0!</v>
      </c>
      <c r="BR162" s="17" t="e">
        <f>EXP(-Treasuries_01152013!BW151*J162)</f>
        <v>#DIV/0!</v>
      </c>
      <c r="BS162" s="17" t="e">
        <f>EXP(-Treasuries_01152013!BX151*K162)</f>
        <v>#DIV/0!</v>
      </c>
      <c r="BT162" s="17" t="e">
        <f>EXP(-Treasuries_01152013!BY151*L162)</f>
        <v>#DIV/0!</v>
      </c>
      <c r="BU162" s="17">
        <f>EXP(-Treasuries_01152013!BZ151*M162)</f>
        <v>1</v>
      </c>
      <c r="BV162" s="17">
        <f>EXP(-Treasuries_01152013!CA151*N162)</f>
        <v>1</v>
      </c>
      <c r="BW162" s="17">
        <f>EXP(-Treasuries_01152013!CB151*O162)</f>
        <v>1</v>
      </c>
      <c r="BX162" s="17">
        <f>EXP(-Treasuries_01152013!CC151*P162)</f>
        <v>1</v>
      </c>
      <c r="BY162" s="17">
        <f>EXP(-Treasuries_01152013!CD151*Q162)</f>
        <v>1</v>
      </c>
      <c r="BZ162" s="17">
        <f>EXP(-Treasuries_01152013!CE151*R162)</f>
        <v>1</v>
      </c>
      <c r="CA162" s="17">
        <f>EXP(-Treasuries_01152013!CF151*S162)</f>
        <v>1</v>
      </c>
      <c r="CB162" s="17">
        <f>EXP(-Treasuries_01152013!CG151*T162)</f>
        <v>1</v>
      </c>
      <c r="CC162" s="17">
        <f>EXP(-Treasuries_01152013!CH151*U162)</f>
        <v>1</v>
      </c>
      <c r="CD162" s="17">
        <f>EXP(-Treasuries_01152013!CI151*V162)</f>
        <v>1</v>
      </c>
      <c r="CE162" s="17">
        <f>EXP(-Treasuries_01152013!CJ151*W162)</f>
        <v>1</v>
      </c>
      <c r="CF162" s="17">
        <f>EXP(-Treasuries_01152013!CK151*X162)</f>
        <v>1</v>
      </c>
      <c r="CG162" s="17">
        <f>EXP(-Treasuries_01152013!CL151*Y162)</f>
        <v>1</v>
      </c>
      <c r="CH162" s="17">
        <f>EXP(-Treasuries_01152013!CM151*Z162)</f>
        <v>1</v>
      </c>
      <c r="CI162" s="17">
        <f>EXP(-Treasuries_01152013!CN151*AA162)</f>
        <v>1</v>
      </c>
      <c r="CJ162" s="17">
        <f>EXP(-Treasuries_01152013!CO151*AB162)</f>
        <v>1</v>
      </c>
      <c r="CK162" s="17">
        <f>EXP(-Treasuries_01152013!CP151*AC162)</f>
        <v>1</v>
      </c>
      <c r="CL162" s="17">
        <f>EXP(-Treasuries_01152013!CQ151*AD162)</f>
        <v>1</v>
      </c>
      <c r="CM162" s="17">
        <f>EXP(-Treasuries_01152013!CR151*AE162)</f>
        <v>1</v>
      </c>
      <c r="CN162" s="17">
        <f>EXP(-Treasuries_01152013!CS151*AF162)</f>
        <v>1</v>
      </c>
      <c r="CO162" s="17">
        <f>EXP(-Treasuries_01152013!CT151*AG162)</f>
        <v>1</v>
      </c>
      <c r="CP162" s="17">
        <f>EXP(-Treasuries_01152013!CU151*AH162)</f>
        <v>1</v>
      </c>
      <c r="CQ162" s="17">
        <f>EXP(-Treasuries_01152013!CV151*AI162)</f>
        <v>1</v>
      </c>
      <c r="CR162" s="17">
        <f>EXP(-Treasuries_01152013!CW151*AJ162)</f>
        <v>1</v>
      </c>
      <c r="CS162" s="17">
        <f>EXP(-Treasuries_01152013!CX151*AK162)</f>
        <v>1</v>
      </c>
      <c r="CT162" s="17">
        <f>EXP(-Treasuries_01152013!CY151*AL162)</f>
        <v>1</v>
      </c>
      <c r="CU162" s="17">
        <f>EXP(-Treasuries_01152013!CZ151*AM162)</f>
        <v>1</v>
      </c>
      <c r="CV162" s="17">
        <f>EXP(-Treasuries_01152013!DA151*AN162)</f>
        <v>1</v>
      </c>
      <c r="CW162" s="17">
        <f>EXP(-Treasuries_01152013!DB151*AO162)</f>
        <v>1</v>
      </c>
      <c r="CX162" s="17">
        <f>EXP(-Treasuries_01152013!DC151*AP162)</f>
        <v>1</v>
      </c>
      <c r="CY162" s="17">
        <f>EXP(-Treasuries_01152013!DD151*AQ162)</f>
        <v>1</v>
      </c>
      <c r="CZ162" s="17">
        <f>EXP(-Treasuries_01152013!DE151*AR162)</f>
        <v>1</v>
      </c>
      <c r="DA162" s="17">
        <f>EXP(-Treasuries_01152013!DF151*AS162)</f>
        <v>1</v>
      </c>
      <c r="DB162" s="17">
        <f>EXP(-Treasuries_01152013!DG151*AT162)</f>
        <v>1</v>
      </c>
      <c r="DC162" s="17">
        <f>EXP(-Treasuries_01152013!DH151*AU162)</f>
        <v>1</v>
      </c>
      <c r="DD162" s="17">
        <f>EXP(-Treasuries_01152013!DI151*AV162)</f>
        <v>1</v>
      </c>
      <c r="DE162" s="17">
        <f>EXP(-Treasuries_01152013!DJ151*AW162)</f>
        <v>1</v>
      </c>
      <c r="DF162" s="17">
        <f>EXP(-Treasuries_01152013!DK151*AX162)</f>
        <v>1</v>
      </c>
      <c r="DG162" s="17">
        <f>EXP(-Treasuries_01152013!DL151*AY162)</f>
        <v>1</v>
      </c>
      <c r="DH162" s="17">
        <f>EXP(-Treasuries_01152013!DM151*AZ162)</f>
        <v>1</v>
      </c>
      <c r="DI162" s="17">
        <f>EXP(-Treasuries_01152013!DN151*BA162)</f>
        <v>1</v>
      </c>
      <c r="DJ162" s="17">
        <f>EXP(-Treasuries_01152013!DO151*BB162)</f>
        <v>1</v>
      </c>
      <c r="DK162" s="17">
        <f>EXP(-Treasuries_01152013!DP151*BC162)</f>
        <v>1</v>
      </c>
      <c r="DL162" s="17">
        <f>EXP(-Treasuries_01152013!DQ151*BD162)</f>
        <v>1</v>
      </c>
      <c r="DM162" s="17">
        <f>EXP(-Treasuries_01152013!DR151*BE162)</f>
        <v>1</v>
      </c>
      <c r="DN162" s="17">
        <f>EXP(-Treasuries_01152013!DS151*BF162)</f>
        <v>1</v>
      </c>
      <c r="DO162" s="17">
        <f>EXP(-Treasuries_01152013!DT151*BG162)</f>
        <v>1</v>
      </c>
      <c r="DP162" s="17">
        <f>EXP(-Treasuries_01152013!DU151*BH162)</f>
        <v>1</v>
      </c>
      <c r="DQ162" s="17">
        <f>EXP(-Treasuries_01152013!DV151*BI162)</f>
        <v>1</v>
      </c>
      <c r="DR162" s="17">
        <f>EXP(-Treasuries_01152013!DW151*BJ162)</f>
        <v>1</v>
      </c>
      <c r="DS162" s="17">
        <f>EXP(-Treasuries_01152013!DX151*BK162)</f>
        <v>1</v>
      </c>
      <c r="DT162" s="17">
        <f>EXP(-Treasuries_01152013!DY151*BL162)</f>
        <v>1</v>
      </c>
      <c r="DU162" s="17">
        <f>EXP(-Treasuries_01152013!DZ151*BM162)</f>
        <v>1</v>
      </c>
      <c r="DV162" s="17">
        <f>EXP(-Treasuries_01152013!EA151*BN162)</f>
        <v>1</v>
      </c>
      <c r="DW162" s="8" t="e">
        <f>SUMPRODUCT(BO162:DV162,Treasuries_01152013!K151:BR151)</f>
        <v>#DIV/0!</v>
      </c>
      <c r="DX162" s="11" t="e">
        <f t="shared" si="9"/>
        <v>#DIV/0!</v>
      </c>
    </row>
    <row r="163" spans="2:133">
      <c r="B163" s="10">
        <f>Treasuries_01152013!C152</f>
        <v>2</v>
      </c>
      <c r="C163" s="10">
        <f>Treasuries_01152013!E152</f>
        <v>104.898438</v>
      </c>
      <c r="D163" s="10">
        <f>Treasuries_01152013!F152</f>
        <v>104.90625</v>
      </c>
      <c r="E163" s="8">
        <f>Treasuries_01152013!H152</f>
        <v>3.0444444444444443</v>
      </c>
      <c r="F163" s="8">
        <f t="shared" si="8"/>
        <v>104.902344</v>
      </c>
      <c r="G163" s="24" t="e">
        <f>IF(Treasuries_01152013!BT152=0,0,theta0+(theta1+theta2)*(1-EXP(-Treasuries_01152013!BT152/la))/(Treasuries_01152013!BT152/la)-theta2*EXP(-Treasuries_01152013!BT152/la))</f>
        <v>#DIV/0!</v>
      </c>
      <c r="H163" s="24" t="e">
        <f>IF(Treasuries_01152013!BU152=0,0,theta0+(theta1+theta2)*(1-EXP(-Treasuries_01152013!BU152/la))/(Treasuries_01152013!BU152/la)-theta2*EXP(-Treasuries_01152013!BU152/la))</f>
        <v>#DIV/0!</v>
      </c>
      <c r="I163" s="24" t="e">
        <f>IF(Treasuries_01152013!BV152=0,0,theta0+(theta1+theta2)*(1-EXP(-Treasuries_01152013!BV152/la))/(Treasuries_01152013!BV152/la)-theta2*EXP(-Treasuries_01152013!BV152/la))</f>
        <v>#DIV/0!</v>
      </c>
      <c r="J163" s="24" t="e">
        <f>IF(Treasuries_01152013!BW152=0,0,theta0+(theta1+theta2)*(1-EXP(-Treasuries_01152013!BW152/la))/(Treasuries_01152013!BW152/la)-theta2*EXP(-Treasuries_01152013!BW152/la))</f>
        <v>#DIV/0!</v>
      </c>
      <c r="K163" s="24" t="e">
        <f>IF(Treasuries_01152013!BX152=0,0,theta0+(theta1+theta2)*(1-EXP(-Treasuries_01152013!BX152/la))/(Treasuries_01152013!BX152/la)-theta2*EXP(-Treasuries_01152013!BX152/la))</f>
        <v>#DIV/0!</v>
      </c>
      <c r="L163" s="24" t="e">
        <f>IF(Treasuries_01152013!BY152=0,0,theta0+(theta1+theta2)*(1-EXP(-Treasuries_01152013!BY152/la))/(Treasuries_01152013!BY152/la)-theta2*EXP(-Treasuries_01152013!BY152/la))</f>
        <v>#DIV/0!</v>
      </c>
      <c r="M163" s="24" t="e">
        <f>IF(Treasuries_01152013!BZ152=0,0,theta0+(theta1+theta2)*(1-EXP(-Treasuries_01152013!BZ152/la))/(Treasuries_01152013!BZ152/la)-theta2*EXP(-Treasuries_01152013!BZ152/la))</f>
        <v>#DIV/0!</v>
      </c>
      <c r="N163" s="24">
        <f>IF(Treasuries_01152013!CA152=0,0,theta0+(theta1+theta2)*(1-EXP(-Treasuries_01152013!CA152/la))/(Treasuries_01152013!CA152/la)-theta2*EXP(-Treasuries_01152013!CA152/la))</f>
        <v>0</v>
      </c>
      <c r="O163" s="24">
        <f>IF(Treasuries_01152013!CB152=0,0,theta0+(theta1+theta2)*(1-EXP(-Treasuries_01152013!CB152/la))/(Treasuries_01152013!CB152/la)-theta2*EXP(-Treasuries_01152013!CB152/la))</f>
        <v>0</v>
      </c>
      <c r="P163" s="24">
        <f>IF(Treasuries_01152013!CC152=0,0,theta0+(theta1+theta2)*(1-EXP(-Treasuries_01152013!CC152/la))/(Treasuries_01152013!CC152/la)-theta2*EXP(-Treasuries_01152013!CC152/la))</f>
        <v>0</v>
      </c>
      <c r="Q163" s="24">
        <f>IF(Treasuries_01152013!CD152=0,0,theta0+(theta1+theta2)*(1-EXP(-Treasuries_01152013!CD152/la))/(Treasuries_01152013!CD152/la)-theta2*EXP(-Treasuries_01152013!CD152/la))</f>
        <v>0</v>
      </c>
      <c r="R163" s="24">
        <f>IF(Treasuries_01152013!CE152=0,0,theta0+(theta1+theta2)*(1-EXP(-Treasuries_01152013!CE152/la))/(Treasuries_01152013!CE152/la)-theta2*EXP(-Treasuries_01152013!CE152/la))</f>
        <v>0</v>
      </c>
      <c r="S163" s="24">
        <f>IF(Treasuries_01152013!CF152=0,0,theta0+(theta1+theta2)*(1-EXP(-Treasuries_01152013!CF152/la))/(Treasuries_01152013!CF152/la)-theta2*EXP(-Treasuries_01152013!CF152/la))</f>
        <v>0</v>
      </c>
      <c r="T163" s="24">
        <f>IF(Treasuries_01152013!CG152=0,0,theta0+(theta1+theta2)*(1-EXP(-Treasuries_01152013!CG152/la))/(Treasuries_01152013!CG152/la)-theta2*EXP(-Treasuries_01152013!CG152/la))</f>
        <v>0</v>
      </c>
      <c r="U163" s="24">
        <f>IF(Treasuries_01152013!CH152=0,0,theta0+(theta1+theta2)*(1-EXP(-Treasuries_01152013!CH152/la))/(Treasuries_01152013!CH152/la)-theta2*EXP(-Treasuries_01152013!CH152/la))</f>
        <v>0</v>
      </c>
      <c r="V163" s="24">
        <f>IF(Treasuries_01152013!CI152=0,0,theta0+(theta1+theta2)*(1-EXP(-Treasuries_01152013!CI152/la))/(Treasuries_01152013!CI152/la)-theta2*EXP(-Treasuries_01152013!CI152/la))</f>
        <v>0</v>
      </c>
      <c r="W163" s="24">
        <f>IF(Treasuries_01152013!CJ152=0,0,theta0+(theta1+theta2)*(1-EXP(-Treasuries_01152013!CJ152/la))/(Treasuries_01152013!CJ152/la)-theta2*EXP(-Treasuries_01152013!CJ152/la))</f>
        <v>0</v>
      </c>
      <c r="X163" s="24">
        <f>IF(Treasuries_01152013!CK152=0,0,theta0+(theta1+theta2)*(1-EXP(-Treasuries_01152013!CK152/la))/(Treasuries_01152013!CK152/la)-theta2*EXP(-Treasuries_01152013!CK152/la))</f>
        <v>0</v>
      </c>
      <c r="Y163" s="24">
        <f>IF(Treasuries_01152013!CL152=0,0,theta0+(theta1+theta2)*(1-EXP(-Treasuries_01152013!CL152/la))/(Treasuries_01152013!CL152/la)-theta2*EXP(-Treasuries_01152013!CL152/la))</f>
        <v>0</v>
      </c>
      <c r="Z163" s="24">
        <f>IF(Treasuries_01152013!CM152=0,0,theta0+(theta1+theta2)*(1-EXP(-Treasuries_01152013!CM152/la))/(Treasuries_01152013!CM152/la)-theta2*EXP(-Treasuries_01152013!CM152/la))</f>
        <v>0</v>
      </c>
      <c r="AA163" s="24">
        <f>IF(Treasuries_01152013!CN152=0,0,theta0+(theta1+theta2)*(1-EXP(-Treasuries_01152013!CN152/la))/(Treasuries_01152013!CN152/la)-theta2*EXP(-Treasuries_01152013!CN152/la))</f>
        <v>0</v>
      </c>
      <c r="AB163" s="24">
        <f>IF(Treasuries_01152013!CO152=0,0,theta0+(theta1+theta2)*(1-EXP(-Treasuries_01152013!CO152/la))/(Treasuries_01152013!CO152/la)-theta2*EXP(-Treasuries_01152013!CO152/la))</f>
        <v>0</v>
      </c>
      <c r="AC163" s="24">
        <f>IF(Treasuries_01152013!CP152=0,0,theta0+(theta1+theta2)*(1-EXP(-Treasuries_01152013!CP152/la))/(Treasuries_01152013!CP152/la)-theta2*EXP(-Treasuries_01152013!CP152/la))</f>
        <v>0</v>
      </c>
      <c r="AD163" s="24">
        <f>IF(Treasuries_01152013!CQ152=0,0,theta0+(theta1+theta2)*(1-EXP(-Treasuries_01152013!CQ152/la))/(Treasuries_01152013!CQ152/la)-theta2*EXP(-Treasuries_01152013!CQ152/la))</f>
        <v>0</v>
      </c>
      <c r="AE163" s="24">
        <f>IF(Treasuries_01152013!CR152=0,0,theta0+(theta1+theta2)*(1-EXP(-Treasuries_01152013!CR152/la))/(Treasuries_01152013!CR152/la)-theta2*EXP(-Treasuries_01152013!CR152/la))</f>
        <v>0</v>
      </c>
      <c r="AF163" s="24">
        <f>IF(Treasuries_01152013!CS152=0,0,theta0+(theta1+theta2)*(1-EXP(-Treasuries_01152013!CS152/la))/(Treasuries_01152013!CS152/la)-theta2*EXP(-Treasuries_01152013!CS152/la))</f>
        <v>0</v>
      </c>
      <c r="AG163" s="24">
        <f>IF(Treasuries_01152013!CT152=0,0,theta0+(theta1+theta2)*(1-EXP(-Treasuries_01152013!CT152/la))/(Treasuries_01152013!CT152/la)-theta2*EXP(-Treasuries_01152013!CT152/la))</f>
        <v>0</v>
      </c>
      <c r="AH163" s="24">
        <f>IF(Treasuries_01152013!CU152=0,0,theta0+(theta1+theta2)*(1-EXP(-Treasuries_01152013!CU152/la))/(Treasuries_01152013!CU152/la)-theta2*EXP(-Treasuries_01152013!CU152/la))</f>
        <v>0</v>
      </c>
      <c r="AI163" s="24">
        <f>IF(Treasuries_01152013!CV152=0,0,theta0+(theta1+theta2)*(1-EXP(-Treasuries_01152013!CV152/la))/(Treasuries_01152013!CV152/la)-theta2*EXP(-Treasuries_01152013!CV152/la))</f>
        <v>0</v>
      </c>
      <c r="AJ163" s="24">
        <f>IF(Treasuries_01152013!CW152=0,0,theta0+(theta1+theta2)*(1-EXP(-Treasuries_01152013!CW152/la))/(Treasuries_01152013!CW152/la)-theta2*EXP(-Treasuries_01152013!CW152/la))</f>
        <v>0</v>
      </c>
      <c r="AK163" s="24">
        <f>IF(Treasuries_01152013!CX152=0,0,theta0+(theta1+theta2)*(1-EXP(-Treasuries_01152013!CX152/la))/(Treasuries_01152013!CX152/la)-theta2*EXP(-Treasuries_01152013!CX152/la))</f>
        <v>0</v>
      </c>
      <c r="AL163" s="24">
        <f>IF(Treasuries_01152013!CY152=0,0,theta0+(theta1+theta2)*(1-EXP(-Treasuries_01152013!CY152/la))/(Treasuries_01152013!CY152/la)-theta2*EXP(-Treasuries_01152013!CY152/la))</f>
        <v>0</v>
      </c>
      <c r="AM163" s="24">
        <f>IF(Treasuries_01152013!CZ152=0,0,theta0+(theta1+theta2)*(1-EXP(-Treasuries_01152013!CZ152/la))/(Treasuries_01152013!CZ152/la)-theta2*EXP(-Treasuries_01152013!CZ152/la))</f>
        <v>0</v>
      </c>
      <c r="AN163" s="24">
        <f>IF(Treasuries_01152013!DA152=0,0,theta0+(theta1+theta2)*(1-EXP(-Treasuries_01152013!DA152/la))/(Treasuries_01152013!DA152/la)-theta2*EXP(-Treasuries_01152013!DA152/la))</f>
        <v>0</v>
      </c>
      <c r="AO163" s="24">
        <f>IF(Treasuries_01152013!DB152=0,0,theta0+(theta1+theta2)*(1-EXP(-Treasuries_01152013!DB152/la))/(Treasuries_01152013!DB152/la)-theta2*EXP(-Treasuries_01152013!DB152/la))</f>
        <v>0</v>
      </c>
      <c r="AP163" s="24">
        <f>IF(Treasuries_01152013!DC152=0,0,theta0+(theta1+theta2)*(1-EXP(-Treasuries_01152013!DC152/la))/(Treasuries_01152013!DC152/la)-theta2*EXP(-Treasuries_01152013!DC152/la))</f>
        <v>0</v>
      </c>
      <c r="AQ163" s="24">
        <f>IF(Treasuries_01152013!DD152=0,0,theta0+(theta1+theta2)*(1-EXP(-Treasuries_01152013!DD152/la))/(Treasuries_01152013!DD152/la)-theta2*EXP(-Treasuries_01152013!DD152/la))</f>
        <v>0</v>
      </c>
      <c r="AR163" s="24">
        <f>IF(Treasuries_01152013!DE152=0,0,theta0+(theta1+theta2)*(1-EXP(-Treasuries_01152013!DE152/la))/(Treasuries_01152013!DE152/la)-theta2*EXP(-Treasuries_01152013!DE152/la))</f>
        <v>0</v>
      </c>
      <c r="AS163" s="24">
        <f>IF(Treasuries_01152013!DF152=0,0,theta0+(theta1+theta2)*(1-EXP(-Treasuries_01152013!DF152/la))/(Treasuries_01152013!DF152/la)-theta2*EXP(-Treasuries_01152013!DF152/la))</f>
        <v>0</v>
      </c>
      <c r="AT163" s="24">
        <f>IF(Treasuries_01152013!DG152=0,0,theta0+(theta1+theta2)*(1-EXP(-Treasuries_01152013!DG152/la))/(Treasuries_01152013!DG152/la)-theta2*EXP(-Treasuries_01152013!DG152/la))</f>
        <v>0</v>
      </c>
      <c r="AU163" s="24">
        <f>IF(Treasuries_01152013!DH152=0,0,theta0+(theta1+theta2)*(1-EXP(-Treasuries_01152013!DH152/la))/(Treasuries_01152013!DH152/la)-theta2*EXP(-Treasuries_01152013!DH152/la))</f>
        <v>0</v>
      </c>
      <c r="AV163" s="24">
        <f>IF(Treasuries_01152013!DI152=0,0,theta0+(theta1+theta2)*(1-EXP(-Treasuries_01152013!DI152/la))/(Treasuries_01152013!DI152/la)-theta2*EXP(-Treasuries_01152013!DI152/la))</f>
        <v>0</v>
      </c>
      <c r="AW163" s="24">
        <f>IF(Treasuries_01152013!DJ152=0,0,theta0+(theta1+theta2)*(1-EXP(-Treasuries_01152013!DJ152/la))/(Treasuries_01152013!DJ152/la)-theta2*EXP(-Treasuries_01152013!DJ152/la))</f>
        <v>0</v>
      </c>
      <c r="AX163" s="24">
        <f>IF(Treasuries_01152013!DK152=0,0,theta0+(theta1+theta2)*(1-EXP(-Treasuries_01152013!DK152/la))/(Treasuries_01152013!DK152/la)-theta2*EXP(-Treasuries_01152013!DK152/la))</f>
        <v>0</v>
      </c>
      <c r="AY163" s="24">
        <f>IF(Treasuries_01152013!DL152=0,0,theta0+(theta1+theta2)*(1-EXP(-Treasuries_01152013!DL152/la))/(Treasuries_01152013!DL152/la)-theta2*EXP(-Treasuries_01152013!DL152/la))</f>
        <v>0</v>
      </c>
      <c r="AZ163" s="24">
        <f>IF(Treasuries_01152013!DM152=0,0,theta0+(theta1+theta2)*(1-EXP(-Treasuries_01152013!DM152/la))/(Treasuries_01152013!DM152/la)-theta2*EXP(-Treasuries_01152013!DM152/la))</f>
        <v>0</v>
      </c>
      <c r="BA163" s="24">
        <f>IF(Treasuries_01152013!DN152=0,0,theta0+(theta1+theta2)*(1-EXP(-Treasuries_01152013!DN152/la))/(Treasuries_01152013!DN152/la)-theta2*EXP(-Treasuries_01152013!DN152/la))</f>
        <v>0</v>
      </c>
      <c r="BB163" s="24">
        <f>IF(Treasuries_01152013!DO152=0,0,theta0+(theta1+theta2)*(1-EXP(-Treasuries_01152013!DO152/la))/(Treasuries_01152013!DO152/la)-theta2*EXP(-Treasuries_01152013!DO152/la))</f>
        <v>0</v>
      </c>
      <c r="BC163" s="24">
        <f>IF(Treasuries_01152013!DP152=0,0,theta0+(theta1+theta2)*(1-EXP(-Treasuries_01152013!DP152/la))/(Treasuries_01152013!DP152/la)-theta2*EXP(-Treasuries_01152013!DP152/la))</f>
        <v>0</v>
      </c>
      <c r="BD163" s="24">
        <f>IF(Treasuries_01152013!DQ152=0,0,theta0+(theta1+theta2)*(1-EXP(-Treasuries_01152013!DQ152/la))/(Treasuries_01152013!DQ152/la)-theta2*EXP(-Treasuries_01152013!DQ152/la))</f>
        <v>0</v>
      </c>
      <c r="BE163" s="24">
        <f>IF(Treasuries_01152013!DR152=0,0,theta0+(theta1+theta2)*(1-EXP(-Treasuries_01152013!DR152/la))/(Treasuries_01152013!DR152/la)-theta2*EXP(-Treasuries_01152013!DR152/la))</f>
        <v>0</v>
      </c>
      <c r="BF163" s="24">
        <f>IF(Treasuries_01152013!DS152=0,0,theta0+(theta1+theta2)*(1-EXP(-Treasuries_01152013!DS152/la))/(Treasuries_01152013!DS152/la)-theta2*EXP(-Treasuries_01152013!DS152/la))</f>
        <v>0</v>
      </c>
      <c r="BG163" s="24">
        <f>IF(Treasuries_01152013!DT152=0,0,theta0+(theta1+theta2)*(1-EXP(-Treasuries_01152013!DT152/la))/(Treasuries_01152013!DT152/la)-theta2*EXP(-Treasuries_01152013!DT152/la))</f>
        <v>0</v>
      </c>
      <c r="BH163" s="24">
        <f>IF(Treasuries_01152013!DU152=0,0,theta0+(theta1+theta2)*(1-EXP(-Treasuries_01152013!DU152/la))/(Treasuries_01152013!DU152/la)-theta2*EXP(-Treasuries_01152013!DU152/la))</f>
        <v>0</v>
      </c>
      <c r="BI163" s="24">
        <f>IF(Treasuries_01152013!DV152=0,0,theta0+(theta1+theta2)*(1-EXP(-Treasuries_01152013!DV152/la))/(Treasuries_01152013!DV152/la)-theta2*EXP(-Treasuries_01152013!DV152/la))</f>
        <v>0</v>
      </c>
      <c r="BJ163" s="24">
        <f>IF(Treasuries_01152013!DW152=0,0,theta0+(theta1+theta2)*(1-EXP(-Treasuries_01152013!DW152/la))/(Treasuries_01152013!DW152/la)-theta2*EXP(-Treasuries_01152013!DW152/la))</f>
        <v>0</v>
      </c>
      <c r="BK163" s="24">
        <f>IF(Treasuries_01152013!DX152=0,0,theta0+(theta1+theta2)*(1-EXP(-Treasuries_01152013!DX152/la))/(Treasuries_01152013!DX152/la)-theta2*EXP(-Treasuries_01152013!DX152/la))</f>
        <v>0</v>
      </c>
      <c r="BL163" s="24">
        <f>IF(Treasuries_01152013!DY152=0,0,theta0+(theta1+theta2)*(1-EXP(-Treasuries_01152013!DY152/la))/(Treasuries_01152013!DY152/la)-theta2*EXP(-Treasuries_01152013!DY152/la))</f>
        <v>0</v>
      </c>
      <c r="BM163" s="24">
        <f>IF(Treasuries_01152013!DZ152=0,0,theta0+(theta1+theta2)*(1-EXP(-Treasuries_01152013!DZ152/la))/(Treasuries_01152013!DZ152/la)-theta2*EXP(-Treasuries_01152013!DZ152/la))</f>
        <v>0</v>
      </c>
      <c r="BN163" s="24">
        <f>IF(Treasuries_01152013!EA152=0,0,theta0+(theta1+theta2)*(1-EXP(-Treasuries_01152013!EA152/la))/(Treasuries_01152013!EA152/la)-theta2*EXP(-Treasuries_01152013!EA152/la))</f>
        <v>0</v>
      </c>
      <c r="BO163" s="17" t="e">
        <f>EXP(-Treasuries_01152013!BT152*G163)</f>
        <v>#DIV/0!</v>
      </c>
      <c r="BP163" s="17" t="e">
        <f>EXP(-Treasuries_01152013!BU152*H163)</f>
        <v>#DIV/0!</v>
      </c>
      <c r="BQ163" s="17" t="e">
        <f>EXP(-Treasuries_01152013!BV152*I163)</f>
        <v>#DIV/0!</v>
      </c>
      <c r="BR163" s="17" t="e">
        <f>EXP(-Treasuries_01152013!BW152*J163)</f>
        <v>#DIV/0!</v>
      </c>
      <c r="BS163" s="17" t="e">
        <f>EXP(-Treasuries_01152013!BX152*K163)</f>
        <v>#DIV/0!</v>
      </c>
      <c r="BT163" s="17" t="e">
        <f>EXP(-Treasuries_01152013!BY152*L163)</f>
        <v>#DIV/0!</v>
      </c>
      <c r="BU163" s="17" t="e">
        <f>EXP(-Treasuries_01152013!BZ152*M163)</f>
        <v>#DIV/0!</v>
      </c>
      <c r="BV163" s="17">
        <f>EXP(-Treasuries_01152013!CA152*N163)</f>
        <v>1</v>
      </c>
      <c r="BW163" s="17">
        <f>EXP(-Treasuries_01152013!CB152*O163)</f>
        <v>1</v>
      </c>
      <c r="BX163" s="17">
        <f>EXP(-Treasuries_01152013!CC152*P163)</f>
        <v>1</v>
      </c>
      <c r="BY163" s="17">
        <f>EXP(-Treasuries_01152013!CD152*Q163)</f>
        <v>1</v>
      </c>
      <c r="BZ163" s="17">
        <f>EXP(-Treasuries_01152013!CE152*R163)</f>
        <v>1</v>
      </c>
      <c r="CA163" s="17">
        <f>EXP(-Treasuries_01152013!CF152*S163)</f>
        <v>1</v>
      </c>
      <c r="CB163" s="17">
        <f>EXP(-Treasuries_01152013!CG152*T163)</f>
        <v>1</v>
      </c>
      <c r="CC163" s="17">
        <f>EXP(-Treasuries_01152013!CH152*U163)</f>
        <v>1</v>
      </c>
      <c r="CD163" s="17">
        <f>EXP(-Treasuries_01152013!CI152*V163)</f>
        <v>1</v>
      </c>
      <c r="CE163" s="17">
        <f>EXP(-Treasuries_01152013!CJ152*W163)</f>
        <v>1</v>
      </c>
      <c r="CF163" s="17">
        <f>EXP(-Treasuries_01152013!CK152*X163)</f>
        <v>1</v>
      </c>
      <c r="CG163" s="17">
        <f>EXP(-Treasuries_01152013!CL152*Y163)</f>
        <v>1</v>
      </c>
      <c r="CH163" s="17">
        <f>EXP(-Treasuries_01152013!CM152*Z163)</f>
        <v>1</v>
      </c>
      <c r="CI163" s="17">
        <f>EXP(-Treasuries_01152013!CN152*AA163)</f>
        <v>1</v>
      </c>
      <c r="CJ163" s="17">
        <f>EXP(-Treasuries_01152013!CO152*AB163)</f>
        <v>1</v>
      </c>
      <c r="CK163" s="17">
        <f>EXP(-Treasuries_01152013!CP152*AC163)</f>
        <v>1</v>
      </c>
      <c r="CL163" s="17">
        <f>EXP(-Treasuries_01152013!CQ152*AD163)</f>
        <v>1</v>
      </c>
      <c r="CM163" s="17">
        <f>EXP(-Treasuries_01152013!CR152*AE163)</f>
        <v>1</v>
      </c>
      <c r="CN163" s="17">
        <f>EXP(-Treasuries_01152013!CS152*AF163)</f>
        <v>1</v>
      </c>
      <c r="CO163" s="17">
        <f>EXP(-Treasuries_01152013!CT152*AG163)</f>
        <v>1</v>
      </c>
      <c r="CP163" s="17">
        <f>EXP(-Treasuries_01152013!CU152*AH163)</f>
        <v>1</v>
      </c>
      <c r="CQ163" s="17">
        <f>EXP(-Treasuries_01152013!CV152*AI163)</f>
        <v>1</v>
      </c>
      <c r="CR163" s="17">
        <f>EXP(-Treasuries_01152013!CW152*AJ163)</f>
        <v>1</v>
      </c>
      <c r="CS163" s="17">
        <f>EXP(-Treasuries_01152013!CX152*AK163)</f>
        <v>1</v>
      </c>
      <c r="CT163" s="17">
        <f>EXP(-Treasuries_01152013!CY152*AL163)</f>
        <v>1</v>
      </c>
      <c r="CU163" s="17">
        <f>EXP(-Treasuries_01152013!CZ152*AM163)</f>
        <v>1</v>
      </c>
      <c r="CV163" s="17">
        <f>EXP(-Treasuries_01152013!DA152*AN163)</f>
        <v>1</v>
      </c>
      <c r="CW163" s="17">
        <f>EXP(-Treasuries_01152013!DB152*AO163)</f>
        <v>1</v>
      </c>
      <c r="CX163" s="17">
        <f>EXP(-Treasuries_01152013!DC152*AP163)</f>
        <v>1</v>
      </c>
      <c r="CY163" s="17">
        <f>EXP(-Treasuries_01152013!DD152*AQ163)</f>
        <v>1</v>
      </c>
      <c r="CZ163" s="17">
        <f>EXP(-Treasuries_01152013!DE152*AR163)</f>
        <v>1</v>
      </c>
      <c r="DA163" s="17">
        <f>EXP(-Treasuries_01152013!DF152*AS163)</f>
        <v>1</v>
      </c>
      <c r="DB163" s="17">
        <f>EXP(-Treasuries_01152013!DG152*AT163)</f>
        <v>1</v>
      </c>
      <c r="DC163" s="17">
        <f>EXP(-Treasuries_01152013!DH152*AU163)</f>
        <v>1</v>
      </c>
      <c r="DD163" s="17">
        <f>EXP(-Treasuries_01152013!DI152*AV163)</f>
        <v>1</v>
      </c>
      <c r="DE163" s="17">
        <f>EXP(-Treasuries_01152013!DJ152*AW163)</f>
        <v>1</v>
      </c>
      <c r="DF163" s="17">
        <f>EXP(-Treasuries_01152013!DK152*AX163)</f>
        <v>1</v>
      </c>
      <c r="DG163" s="17">
        <f>EXP(-Treasuries_01152013!DL152*AY163)</f>
        <v>1</v>
      </c>
      <c r="DH163" s="17">
        <f>EXP(-Treasuries_01152013!DM152*AZ163)</f>
        <v>1</v>
      </c>
      <c r="DI163" s="17">
        <f>EXP(-Treasuries_01152013!DN152*BA163)</f>
        <v>1</v>
      </c>
      <c r="DJ163" s="17">
        <f>EXP(-Treasuries_01152013!DO152*BB163)</f>
        <v>1</v>
      </c>
      <c r="DK163" s="17">
        <f>EXP(-Treasuries_01152013!DP152*BC163)</f>
        <v>1</v>
      </c>
      <c r="DL163" s="17">
        <f>EXP(-Treasuries_01152013!DQ152*BD163)</f>
        <v>1</v>
      </c>
      <c r="DM163" s="17">
        <f>EXP(-Treasuries_01152013!DR152*BE163)</f>
        <v>1</v>
      </c>
      <c r="DN163" s="17">
        <f>EXP(-Treasuries_01152013!DS152*BF163)</f>
        <v>1</v>
      </c>
      <c r="DO163" s="17">
        <f>EXP(-Treasuries_01152013!DT152*BG163)</f>
        <v>1</v>
      </c>
      <c r="DP163" s="17">
        <f>EXP(-Treasuries_01152013!DU152*BH163)</f>
        <v>1</v>
      </c>
      <c r="DQ163" s="17">
        <f>EXP(-Treasuries_01152013!DV152*BI163)</f>
        <v>1</v>
      </c>
      <c r="DR163" s="17">
        <f>EXP(-Treasuries_01152013!DW152*BJ163)</f>
        <v>1</v>
      </c>
      <c r="DS163" s="17">
        <f>EXP(-Treasuries_01152013!DX152*BK163)</f>
        <v>1</v>
      </c>
      <c r="DT163" s="17">
        <f>EXP(-Treasuries_01152013!DY152*BL163)</f>
        <v>1</v>
      </c>
      <c r="DU163" s="17">
        <f>EXP(-Treasuries_01152013!DZ152*BM163)</f>
        <v>1</v>
      </c>
      <c r="DV163" s="17">
        <f>EXP(-Treasuries_01152013!EA152*BN163)</f>
        <v>1</v>
      </c>
      <c r="DW163" s="8" t="e">
        <f>SUMPRODUCT(BO163:DV163,Treasuries_01152013!K152:BR152)</f>
        <v>#DIV/0!</v>
      </c>
      <c r="DX163" s="11" t="e">
        <f t="shared" si="9"/>
        <v>#DIV/0!</v>
      </c>
    </row>
    <row r="164" spans="2:133">
      <c r="B164" s="10">
        <f>Treasuries_01152013!C153</f>
        <v>9.25</v>
      </c>
      <c r="C164" s="10">
        <f>Treasuries_01152013!E153</f>
        <v>127.132812</v>
      </c>
      <c r="D164" s="10">
        <f>Treasuries_01152013!F153</f>
        <v>127.164062</v>
      </c>
      <c r="E164" s="8">
        <f>Treasuries_01152013!H153</f>
        <v>3.0833333333333335</v>
      </c>
      <c r="F164" s="8">
        <f t="shared" si="8"/>
        <v>127.148437</v>
      </c>
      <c r="G164" s="24" t="e">
        <f>IF(Treasuries_01152013!BT153=0,0,theta0+(theta1+theta2)*(1-EXP(-Treasuries_01152013!BT153/la))/(Treasuries_01152013!BT153/la)-theta2*EXP(-Treasuries_01152013!BT153/la))</f>
        <v>#DIV/0!</v>
      </c>
      <c r="H164" s="24" t="e">
        <f>IF(Treasuries_01152013!BU153=0,0,theta0+(theta1+theta2)*(1-EXP(-Treasuries_01152013!BU153/la))/(Treasuries_01152013!BU153/la)-theta2*EXP(-Treasuries_01152013!BU153/la))</f>
        <v>#DIV/0!</v>
      </c>
      <c r="I164" s="24" t="e">
        <f>IF(Treasuries_01152013!BV153=0,0,theta0+(theta1+theta2)*(1-EXP(-Treasuries_01152013!BV153/la))/(Treasuries_01152013!BV153/la)-theta2*EXP(-Treasuries_01152013!BV153/la))</f>
        <v>#DIV/0!</v>
      </c>
      <c r="J164" s="24" t="e">
        <f>IF(Treasuries_01152013!BW153=0,0,theta0+(theta1+theta2)*(1-EXP(-Treasuries_01152013!BW153/la))/(Treasuries_01152013!BW153/la)-theta2*EXP(-Treasuries_01152013!BW153/la))</f>
        <v>#DIV/0!</v>
      </c>
      <c r="K164" s="24" t="e">
        <f>IF(Treasuries_01152013!BX153=0,0,theta0+(theta1+theta2)*(1-EXP(-Treasuries_01152013!BX153/la))/(Treasuries_01152013!BX153/la)-theta2*EXP(-Treasuries_01152013!BX153/la))</f>
        <v>#DIV/0!</v>
      </c>
      <c r="L164" s="24" t="e">
        <f>IF(Treasuries_01152013!BY153=0,0,theta0+(theta1+theta2)*(1-EXP(-Treasuries_01152013!BY153/la))/(Treasuries_01152013!BY153/la)-theta2*EXP(-Treasuries_01152013!BY153/la))</f>
        <v>#DIV/0!</v>
      </c>
      <c r="M164" s="24" t="e">
        <f>IF(Treasuries_01152013!BZ153=0,0,theta0+(theta1+theta2)*(1-EXP(-Treasuries_01152013!BZ153/la))/(Treasuries_01152013!BZ153/la)-theta2*EXP(-Treasuries_01152013!BZ153/la))</f>
        <v>#DIV/0!</v>
      </c>
      <c r="N164" s="24">
        <f>IF(Treasuries_01152013!CA153=0,0,theta0+(theta1+theta2)*(1-EXP(-Treasuries_01152013!CA153/la))/(Treasuries_01152013!CA153/la)-theta2*EXP(-Treasuries_01152013!CA153/la))</f>
        <v>0</v>
      </c>
      <c r="O164" s="24">
        <f>IF(Treasuries_01152013!CB153=0,0,theta0+(theta1+theta2)*(1-EXP(-Treasuries_01152013!CB153/la))/(Treasuries_01152013!CB153/la)-theta2*EXP(-Treasuries_01152013!CB153/la))</f>
        <v>0</v>
      </c>
      <c r="P164" s="24">
        <f>IF(Treasuries_01152013!CC153=0,0,theta0+(theta1+theta2)*(1-EXP(-Treasuries_01152013!CC153/la))/(Treasuries_01152013!CC153/la)-theta2*EXP(-Treasuries_01152013!CC153/la))</f>
        <v>0</v>
      </c>
      <c r="Q164" s="24">
        <f>IF(Treasuries_01152013!CD153=0,0,theta0+(theta1+theta2)*(1-EXP(-Treasuries_01152013!CD153/la))/(Treasuries_01152013!CD153/la)-theta2*EXP(-Treasuries_01152013!CD153/la))</f>
        <v>0</v>
      </c>
      <c r="R164" s="24">
        <f>IF(Treasuries_01152013!CE153=0,0,theta0+(theta1+theta2)*(1-EXP(-Treasuries_01152013!CE153/la))/(Treasuries_01152013!CE153/la)-theta2*EXP(-Treasuries_01152013!CE153/la))</f>
        <v>0</v>
      </c>
      <c r="S164" s="24">
        <f>IF(Treasuries_01152013!CF153=0,0,theta0+(theta1+theta2)*(1-EXP(-Treasuries_01152013!CF153/la))/(Treasuries_01152013!CF153/la)-theta2*EXP(-Treasuries_01152013!CF153/la))</f>
        <v>0</v>
      </c>
      <c r="T164" s="24">
        <f>IF(Treasuries_01152013!CG153=0,0,theta0+(theta1+theta2)*(1-EXP(-Treasuries_01152013!CG153/la))/(Treasuries_01152013!CG153/la)-theta2*EXP(-Treasuries_01152013!CG153/la))</f>
        <v>0</v>
      </c>
      <c r="U164" s="24">
        <f>IF(Treasuries_01152013!CH153=0,0,theta0+(theta1+theta2)*(1-EXP(-Treasuries_01152013!CH153/la))/(Treasuries_01152013!CH153/la)-theta2*EXP(-Treasuries_01152013!CH153/la))</f>
        <v>0</v>
      </c>
      <c r="V164" s="24">
        <f>IF(Treasuries_01152013!CI153=0,0,theta0+(theta1+theta2)*(1-EXP(-Treasuries_01152013!CI153/la))/(Treasuries_01152013!CI153/la)-theta2*EXP(-Treasuries_01152013!CI153/la))</f>
        <v>0</v>
      </c>
      <c r="W164" s="24">
        <f>IF(Treasuries_01152013!CJ153=0,0,theta0+(theta1+theta2)*(1-EXP(-Treasuries_01152013!CJ153/la))/(Treasuries_01152013!CJ153/la)-theta2*EXP(-Treasuries_01152013!CJ153/la))</f>
        <v>0</v>
      </c>
      <c r="X164" s="24">
        <f>IF(Treasuries_01152013!CK153=0,0,theta0+(theta1+theta2)*(1-EXP(-Treasuries_01152013!CK153/la))/(Treasuries_01152013!CK153/la)-theta2*EXP(-Treasuries_01152013!CK153/la))</f>
        <v>0</v>
      </c>
      <c r="Y164" s="24">
        <f>IF(Treasuries_01152013!CL153=0,0,theta0+(theta1+theta2)*(1-EXP(-Treasuries_01152013!CL153/la))/(Treasuries_01152013!CL153/la)-theta2*EXP(-Treasuries_01152013!CL153/la))</f>
        <v>0</v>
      </c>
      <c r="Z164" s="24">
        <f>IF(Treasuries_01152013!CM153=0,0,theta0+(theta1+theta2)*(1-EXP(-Treasuries_01152013!CM153/la))/(Treasuries_01152013!CM153/la)-theta2*EXP(-Treasuries_01152013!CM153/la))</f>
        <v>0</v>
      </c>
      <c r="AA164" s="24">
        <f>IF(Treasuries_01152013!CN153=0,0,theta0+(theta1+theta2)*(1-EXP(-Treasuries_01152013!CN153/la))/(Treasuries_01152013!CN153/la)-theta2*EXP(-Treasuries_01152013!CN153/la))</f>
        <v>0</v>
      </c>
      <c r="AB164" s="24">
        <f>IF(Treasuries_01152013!CO153=0,0,theta0+(theta1+theta2)*(1-EXP(-Treasuries_01152013!CO153/la))/(Treasuries_01152013!CO153/la)-theta2*EXP(-Treasuries_01152013!CO153/la))</f>
        <v>0</v>
      </c>
      <c r="AC164" s="24">
        <f>IF(Treasuries_01152013!CP153=0,0,theta0+(theta1+theta2)*(1-EXP(-Treasuries_01152013!CP153/la))/(Treasuries_01152013!CP153/la)-theta2*EXP(-Treasuries_01152013!CP153/la))</f>
        <v>0</v>
      </c>
      <c r="AD164" s="24">
        <f>IF(Treasuries_01152013!CQ153=0,0,theta0+(theta1+theta2)*(1-EXP(-Treasuries_01152013!CQ153/la))/(Treasuries_01152013!CQ153/la)-theta2*EXP(-Treasuries_01152013!CQ153/la))</f>
        <v>0</v>
      </c>
      <c r="AE164" s="24">
        <f>IF(Treasuries_01152013!CR153=0,0,theta0+(theta1+theta2)*(1-EXP(-Treasuries_01152013!CR153/la))/(Treasuries_01152013!CR153/la)-theta2*EXP(-Treasuries_01152013!CR153/la))</f>
        <v>0</v>
      </c>
      <c r="AF164" s="24">
        <f>IF(Treasuries_01152013!CS153=0,0,theta0+(theta1+theta2)*(1-EXP(-Treasuries_01152013!CS153/la))/(Treasuries_01152013!CS153/la)-theta2*EXP(-Treasuries_01152013!CS153/la))</f>
        <v>0</v>
      </c>
      <c r="AG164" s="24">
        <f>IF(Treasuries_01152013!CT153=0,0,theta0+(theta1+theta2)*(1-EXP(-Treasuries_01152013!CT153/la))/(Treasuries_01152013!CT153/la)-theta2*EXP(-Treasuries_01152013!CT153/la))</f>
        <v>0</v>
      </c>
      <c r="AH164" s="24">
        <f>IF(Treasuries_01152013!CU153=0,0,theta0+(theta1+theta2)*(1-EXP(-Treasuries_01152013!CU153/la))/(Treasuries_01152013!CU153/la)-theta2*EXP(-Treasuries_01152013!CU153/la))</f>
        <v>0</v>
      </c>
      <c r="AI164" s="24">
        <f>IF(Treasuries_01152013!CV153=0,0,theta0+(theta1+theta2)*(1-EXP(-Treasuries_01152013!CV153/la))/(Treasuries_01152013!CV153/la)-theta2*EXP(-Treasuries_01152013!CV153/la))</f>
        <v>0</v>
      </c>
      <c r="AJ164" s="24">
        <f>IF(Treasuries_01152013!CW153=0,0,theta0+(theta1+theta2)*(1-EXP(-Treasuries_01152013!CW153/la))/(Treasuries_01152013!CW153/la)-theta2*EXP(-Treasuries_01152013!CW153/la))</f>
        <v>0</v>
      </c>
      <c r="AK164" s="24">
        <f>IF(Treasuries_01152013!CX153=0,0,theta0+(theta1+theta2)*(1-EXP(-Treasuries_01152013!CX153/la))/(Treasuries_01152013!CX153/la)-theta2*EXP(-Treasuries_01152013!CX153/la))</f>
        <v>0</v>
      </c>
      <c r="AL164" s="24">
        <f>IF(Treasuries_01152013!CY153=0,0,theta0+(theta1+theta2)*(1-EXP(-Treasuries_01152013!CY153/la))/(Treasuries_01152013!CY153/la)-theta2*EXP(-Treasuries_01152013!CY153/la))</f>
        <v>0</v>
      </c>
      <c r="AM164" s="24">
        <f>IF(Treasuries_01152013!CZ153=0,0,theta0+(theta1+theta2)*(1-EXP(-Treasuries_01152013!CZ153/la))/(Treasuries_01152013!CZ153/la)-theta2*EXP(-Treasuries_01152013!CZ153/la))</f>
        <v>0</v>
      </c>
      <c r="AN164" s="24">
        <f>IF(Treasuries_01152013!DA153=0,0,theta0+(theta1+theta2)*(1-EXP(-Treasuries_01152013!DA153/la))/(Treasuries_01152013!DA153/la)-theta2*EXP(-Treasuries_01152013!DA153/la))</f>
        <v>0</v>
      </c>
      <c r="AO164" s="24">
        <f>IF(Treasuries_01152013!DB153=0,0,theta0+(theta1+theta2)*(1-EXP(-Treasuries_01152013!DB153/la))/(Treasuries_01152013!DB153/la)-theta2*EXP(-Treasuries_01152013!DB153/la))</f>
        <v>0</v>
      </c>
      <c r="AP164" s="24">
        <f>IF(Treasuries_01152013!DC153=0,0,theta0+(theta1+theta2)*(1-EXP(-Treasuries_01152013!DC153/la))/(Treasuries_01152013!DC153/la)-theta2*EXP(-Treasuries_01152013!DC153/la))</f>
        <v>0</v>
      </c>
      <c r="AQ164" s="24">
        <f>IF(Treasuries_01152013!DD153=0,0,theta0+(theta1+theta2)*(1-EXP(-Treasuries_01152013!DD153/la))/(Treasuries_01152013!DD153/la)-theta2*EXP(-Treasuries_01152013!DD153/la))</f>
        <v>0</v>
      </c>
      <c r="AR164" s="24">
        <f>IF(Treasuries_01152013!DE153=0,0,theta0+(theta1+theta2)*(1-EXP(-Treasuries_01152013!DE153/la))/(Treasuries_01152013!DE153/la)-theta2*EXP(-Treasuries_01152013!DE153/la))</f>
        <v>0</v>
      </c>
      <c r="AS164" s="24">
        <f>IF(Treasuries_01152013!DF153=0,0,theta0+(theta1+theta2)*(1-EXP(-Treasuries_01152013!DF153/la))/(Treasuries_01152013!DF153/la)-theta2*EXP(-Treasuries_01152013!DF153/la))</f>
        <v>0</v>
      </c>
      <c r="AT164" s="24">
        <f>IF(Treasuries_01152013!DG153=0,0,theta0+(theta1+theta2)*(1-EXP(-Treasuries_01152013!DG153/la))/(Treasuries_01152013!DG153/la)-theta2*EXP(-Treasuries_01152013!DG153/la))</f>
        <v>0</v>
      </c>
      <c r="AU164" s="24">
        <f>IF(Treasuries_01152013!DH153=0,0,theta0+(theta1+theta2)*(1-EXP(-Treasuries_01152013!DH153/la))/(Treasuries_01152013!DH153/la)-theta2*EXP(-Treasuries_01152013!DH153/la))</f>
        <v>0</v>
      </c>
      <c r="AV164" s="24">
        <f>IF(Treasuries_01152013!DI153=0,0,theta0+(theta1+theta2)*(1-EXP(-Treasuries_01152013!DI153/la))/(Treasuries_01152013!DI153/la)-theta2*EXP(-Treasuries_01152013!DI153/la))</f>
        <v>0</v>
      </c>
      <c r="AW164" s="24">
        <f>IF(Treasuries_01152013!DJ153=0,0,theta0+(theta1+theta2)*(1-EXP(-Treasuries_01152013!DJ153/la))/(Treasuries_01152013!DJ153/la)-theta2*EXP(-Treasuries_01152013!DJ153/la))</f>
        <v>0</v>
      </c>
      <c r="AX164" s="24">
        <f>IF(Treasuries_01152013!DK153=0,0,theta0+(theta1+theta2)*(1-EXP(-Treasuries_01152013!DK153/la))/(Treasuries_01152013!DK153/la)-theta2*EXP(-Treasuries_01152013!DK153/la))</f>
        <v>0</v>
      </c>
      <c r="AY164" s="24">
        <f>IF(Treasuries_01152013!DL153=0,0,theta0+(theta1+theta2)*(1-EXP(-Treasuries_01152013!DL153/la))/(Treasuries_01152013!DL153/la)-theta2*EXP(-Treasuries_01152013!DL153/la))</f>
        <v>0</v>
      </c>
      <c r="AZ164" s="24">
        <f>IF(Treasuries_01152013!DM153=0,0,theta0+(theta1+theta2)*(1-EXP(-Treasuries_01152013!DM153/la))/(Treasuries_01152013!DM153/la)-theta2*EXP(-Treasuries_01152013!DM153/la))</f>
        <v>0</v>
      </c>
      <c r="BA164" s="24">
        <f>IF(Treasuries_01152013!DN153=0,0,theta0+(theta1+theta2)*(1-EXP(-Treasuries_01152013!DN153/la))/(Treasuries_01152013!DN153/la)-theta2*EXP(-Treasuries_01152013!DN153/la))</f>
        <v>0</v>
      </c>
      <c r="BB164" s="24">
        <f>IF(Treasuries_01152013!DO153=0,0,theta0+(theta1+theta2)*(1-EXP(-Treasuries_01152013!DO153/la))/(Treasuries_01152013!DO153/la)-theta2*EXP(-Treasuries_01152013!DO153/la))</f>
        <v>0</v>
      </c>
      <c r="BC164" s="24">
        <f>IF(Treasuries_01152013!DP153=0,0,theta0+(theta1+theta2)*(1-EXP(-Treasuries_01152013!DP153/la))/(Treasuries_01152013!DP153/la)-theta2*EXP(-Treasuries_01152013!DP153/la))</f>
        <v>0</v>
      </c>
      <c r="BD164" s="24">
        <f>IF(Treasuries_01152013!DQ153=0,0,theta0+(theta1+theta2)*(1-EXP(-Treasuries_01152013!DQ153/la))/(Treasuries_01152013!DQ153/la)-theta2*EXP(-Treasuries_01152013!DQ153/la))</f>
        <v>0</v>
      </c>
      <c r="BE164" s="24">
        <f>IF(Treasuries_01152013!DR153=0,0,theta0+(theta1+theta2)*(1-EXP(-Treasuries_01152013!DR153/la))/(Treasuries_01152013!DR153/la)-theta2*EXP(-Treasuries_01152013!DR153/la))</f>
        <v>0</v>
      </c>
      <c r="BF164" s="24">
        <f>IF(Treasuries_01152013!DS153=0,0,theta0+(theta1+theta2)*(1-EXP(-Treasuries_01152013!DS153/la))/(Treasuries_01152013!DS153/la)-theta2*EXP(-Treasuries_01152013!DS153/la))</f>
        <v>0</v>
      </c>
      <c r="BG164" s="24">
        <f>IF(Treasuries_01152013!DT153=0,0,theta0+(theta1+theta2)*(1-EXP(-Treasuries_01152013!DT153/la))/(Treasuries_01152013!DT153/la)-theta2*EXP(-Treasuries_01152013!DT153/la))</f>
        <v>0</v>
      </c>
      <c r="BH164" s="24">
        <f>IF(Treasuries_01152013!DU153=0,0,theta0+(theta1+theta2)*(1-EXP(-Treasuries_01152013!DU153/la))/(Treasuries_01152013!DU153/la)-theta2*EXP(-Treasuries_01152013!DU153/la))</f>
        <v>0</v>
      </c>
      <c r="BI164" s="24">
        <f>IF(Treasuries_01152013!DV153=0,0,theta0+(theta1+theta2)*(1-EXP(-Treasuries_01152013!DV153/la))/(Treasuries_01152013!DV153/la)-theta2*EXP(-Treasuries_01152013!DV153/la))</f>
        <v>0</v>
      </c>
      <c r="BJ164" s="24">
        <f>IF(Treasuries_01152013!DW153=0,0,theta0+(theta1+theta2)*(1-EXP(-Treasuries_01152013!DW153/la))/(Treasuries_01152013!DW153/la)-theta2*EXP(-Treasuries_01152013!DW153/la))</f>
        <v>0</v>
      </c>
      <c r="BK164" s="24">
        <f>IF(Treasuries_01152013!DX153=0,0,theta0+(theta1+theta2)*(1-EXP(-Treasuries_01152013!DX153/la))/(Treasuries_01152013!DX153/la)-theta2*EXP(-Treasuries_01152013!DX153/la))</f>
        <v>0</v>
      </c>
      <c r="BL164" s="24">
        <f>IF(Treasuries_01152013!DY153=0,0,theta0+(theta1+theta2)*(1-EXP(-Treasuries_01152013!DY153/la))/(Treasuries_01152013!DY153/la)-theta2*EXP(-Treasuries_01152013!DY153/la))</f>
        <v>0</v>
      </c>
      <c r="BM164" s="24">
        <f>IF(Treasuries_01152013!DZ153=0,0,theta0+(theta1+theta2)*(1-EXP(-Treasuries_01152013!DZ153/la))/(Treasuries_01152013!DZ153/la)-theta2*EXP(-Treasuries_01152013!DZ153/la))</f>
        <v>0</v>
      </c>
      <c r="BN164" s="24">
        <f>IF(Treasuries_01152013!EA153=0,0,theta0+(theta1+theta2)*(1-EXP(-Treasuries_01152013!EA153/la))/(Treasuries_01152013!EA153/la)-theta2*EXP(-Treasuries_01152013!EA153/la))</f>
        <v>0</v>
      </c>
      <c r="BO164" s="17" t="e">
        <f>EXP(-Treasuries_01152013!BT153*G164)</f>
        <v>#DIV/0!</v>
      </c>
      <c r="BP164" s="17" t="e">
        <f>EXP(-Treasuries_01152013!BU153*H164)</f>
        <v>#DIV/0!</v>
      </c>
      <c r="BQ164" s="17" t="e">
        <f>EXP(-Treasuries_01152013!BV153*I164)</f>
        <v>#DIV/0!</v>
      </c>
      <c r="BR164" s="17" t="e">
        <f>EXP(-Treasuries_01152013!BW153*J164)</f>
        <v>#DIV/0!</v>
      </c>
      <c r="BS164" s="17" t="e">
        <f>EXP(-Treasuries_01152013!BX153*K164)</f>
        <v>#DIV/0!</v>
      </c>
      <c r="BT164" s="17" t="e">
        <f>EXP(-Treasuries_01152013!BY153*L164)</f>
        <v>#DIV/0!</v>
      </c>
      <c r="BU164" s="17" t="e">
        <f>EXP(-Treasuries_01152013!BZ153*M164)</f>
        <v>#DIV/0!</v>
      </c>
      <c r="BV164" s="17">
        <f>EXP(-Treasuries_01152013!CA153*N164)</f>
        <v>1</v>
      </c>
      <c r="BW164" s="17">
        <f>EXP(-Treasuries_01152013!CB153*O164)</f>
        <v>1</v>
      </c>
      <c r="BX164" s="17">
        <f>EXP(-Treasuries_01152013!CC153*P164)</f>
        <v>1</v>
      </c>
      <c r="BY164" s="17">
        <f>EXP(-Treasuries_01152013!CD153*Q164)</f>
        <v>1</v>
      </c>
      <c r="BZ164" s="17">
        <f>EXP(-Treasuries_01152013!CE153*R164)</f>
        <v>1</v>
      </c>
      <c r="CA164" s="17">
        <f>EXP(-Treasuries_01152013!CF153*S164)</f>
        <v>1</v>
      </c>
      <c r="CB164" s="17">
        <f>EXP(-Treasuries_01152013!CG153*T164)</f>
        <v>1</v>
      </c>
      <c r="CC164" s="17">
        <f>EXP(-Treasuries_01152013!CH153*U164)</f>
        <v>1</v>
      </c>
      <c r="CD164" s="17">
        <f>EXP(-Treasuries_01152013!CI153*V164)</f>
        <v>1</v>
      </c>
      <c r="CE164" s="17">
        <f>EXP(-Treasuries_01152013!CJ153*W164)</f>
        <v>1</v>
      </c>
      <c r="CF164" s="17">
        <f>EXP(-Treasuries_01152013!CK153*X164)</f>
        <v>1</v>
      </c>
      <c r="CG164" s="17">
        <f>EXP(-Treasuries_01152013!CL153*Y164)</f>
        <v>1</v>
      </c>
      <c r="CH164" s="17">
        <f>EXP(-Treasuries_01152013!CM153*Z164)</f>
        <v>1</v>
      </c>
      <c r="CI164" s="17">
        <f>EXP(-Treasuries_01152013!CN153*AA164)</f>
        <v>1</v>
      </c>
      <c r="CJ164" s="17">
        <f>EXP(-Treasuries_01152013!CO153*AB164)</f>
        <v>1</v>
      </c>
      <c r="CK164" s="17">
        <f>EXP(-Treasuries_01152013!CP153*AC164)</f>
        <v>1</v>
      </c>
      <c r="CL164" s="17">
        <f>EXP(-Treasuries_01152013!CQ153*AD164)</f>
        <v>1</v>
      </c>
      <c r="CM164" s="17">
        <f>EXP(-Treasuries_01152013!CR153*AE164)</f>
        <v>1</v>
      </c>
      <c r="CN164" s="17">
        <f>EXP(-Treasuries_01152013!CS153*AF164)</f>
        <v>1</v>
      </c>
      <c r="CO164" s="17">
        <f>EXP(-Treasuries_01152013!CT153*AG164)</f>
        <v>1</v>
      </c>
      <c r="CP164" s="17">
        <f>EXP(-Treasuries_01152013!CU153*AH164)</f>
        <v>1</v>
      </c>
      <c r="CQ164" s="17">
        <f>EXP(-Treasuries_01152013!CV153*AI164)</f>
        <v>1</v>
      </c>
      <c r="CR164" s="17">
        <f>EXP(-Treasuries_01152013!CW153*AJ164)</f>
        <v>1</v>
      </c>
      <c r="CS164" s="17">
        <f>EXP(-Treasuries_01152013!CX153*AK164)</f>
        <v>1</v>
      </c>
      <c r="CT164" s="17">
        <f>EXP(-Treasuries_01152013!CY153*AL164)</f>
        <v>1</v>
      </c>
      <c r="CU164" s="17">
        <f>EXP(-Treasuries_01152013!CZ153*AM164)</f>
        <v>1</v>
      </c>
      <c r="CV164" s="17">
        <f>EXP(-Treasuries_01152013!DA153*AN164)</f>
        <v>1</v>
      </c>
      <c r="CW164" s="17">
        <f>EXP(-Treasuries_01152013!DB153*AO164)</f>
        <v>1</v>
      </c>
      <c r="CX164" s="17">
        <f>EXP(-Treasuries_01152013!DC153*AP164)</f>
        <v>1</v>
      </c>
      <c r="CY164" s="17">
        <f>EXP(-Treasuries_01152013!DD153*AQ164)</f>
        <v>1</v>
      </c>
      <c r="CZ164" s="17">
        <f>EXP(-Treasuries_01152013!DE153*AR164)</f>
        <v>1</v>
      </c>
      <c r="DA164" s="17">
        <f>EXP(-Treasuries_01152013!DF153*AS164)</f>
        <v>1</v>
      </c>
      <c r="DB164" s="17">
        <f>EXP(-Treasuries_01152013!DG153*AT164)</f>
        <v>1</v>
      </c>
      <c r="DC164" s="17">
        <f>EXP(-Treasuries_01152013!DH153*AU164)</f>
        <v>1</v>
      </c>
      <c r="DD164" s="17">
        <f>EXP(-Treasuries_01152013!DI153*AV164)</f>
        <v>1</v>
      </c>
      <c r="DE164" s="17">
        <f>EXP(-Treasuries_01152013!DJ153*AW164)</f>
        <v>1</v>
      </c>
      <c r="DF164" s="17">
        <f>EXP(-Treasuries_01152013!DK153*AX164)</f>
        <v>1</v>
      </c>
      <c r="DG164" s="17">
        <f>EXP(-Treasuries_01152013!DL153*AY164)</f>
        <v>1</v>
      </c>
      <c r="DH164" s="17">
        <f>EXP(-Treasuries_01152013!DM153*AZ164)</f>
        <v>1</v>
      </c>
      <c r="DI164" s="17">
        <f>EXP(-Treasuries_01152013!DN153*BA164)</f>
        <v>1</v>
      </c>
      <c r="DJ164" s="17">
        <f>EXP(-Treasuries_01152013!DO153*BB164)</f>
        <v>1</v>
      </c>
      <c r="DK164" s="17">
        <f>EXP(-Treasuries_01152013!DP153*BC164)</f>
        <v>1</v>
      </c>
      <c r="DL164" s="17">
        <f>EXP(-Treasuries_01152013!DQ153*BD164)</f>
        <v>1</v>
      </c>
      <c r="DM164" s="17">
        <f>EXP(-Treasuries_01152013!DR153*BE164)</f>
        <v>1</v>
      </c>
      <c r="DN164" s="17">
        <f>EXP(-Treasuries_01152013!DS153*BF164)</f>
        <v>1</v>
      </c>
      <c r="DO164" s="17">
        <f>EXP(-Treasuries_01152013!DT153*BG164)</f>
        <v>1</v>
      </c>
      <c r="DP164" s="17">
        <f>EXP(-Treasuries_01152013!DU153*BH164)</f>
        <v>1</v>
      </c>
      <c r="DQ164" s="17">
        <f>EXP(-Treasuries_01152013!DV153*BI164)</f>
        <v>1</v>
      </c>
      <c r="DR164" s="17">
        <f>EXP(-Treasuries_01152013!DW153*BJ164)</f>
        <v>1</v>
      </c>
      <c r="DS164" s="17">
        <f>EXP(-Treasuries_01152013!DX153*BK164)</f>
        <v>1</v>
      </c>
      <c r="DT164" s="17">
        <f>EXP(-Treasuries_01152013!DY153*BL164)</f>
        <v>1</v>
      </c>
      <c r="DU164" s="17">
        <f>EXP(-Treasuries_01152013!DZ153*BM164)</f>
        <v>1</v>
      </c>
      <c r="DV164" s="17">
        <f>EXP(-Treasuries_01152013!EA153*BN164)</f>
        <v>1</v>
      </c>
      <c r="DW164" s="8" t="e">
        <f>SUMPRODUCT(BO164:DV164,Treasuries_01152013!K153:BR153)</f>
        <v>#DIV/0!</v>
      </c>
      <c r="DX164" s="11" t="e">
        <f t="shared" si="9"/>
        <v>#DIV/0!</v>
      </c>
    </row>
    <row r="165" spans="2:133">
      <c r="B165" s="10">
        <f>Treasuries_01152013!C154</f>
        <v>4.5</v>
      </c>
      <c r="C165" s="10">
        <f>Treasuries_01152013!E154</f>
        <v>112.570312</v>
      </c>
      <c r="D165" s="10">
        <f>Treasuries_01152013!F154</f>
        <v>112.601562</v>
      </c>
      <c r="E165" s="8">
        <f>Treasuries_01152013!H154</f>
        <v>3.0833333333333335</v>
      </c>
      <c r="F165" s="8">
        <f t="shared" si="8"/>
        <v>112.585937</v>
      </c>
      <c r="G165" s="24" t="e">
        <f>IF(Treasuries_01152013!BT154=0,0,theta0+(theta1+theta2)*(1-EXP(-Treasuries_01152013!BT154/la))/(Treasuries_01152013!BT154/la)-theta2*EXP(-Treasuries_01152013!BT154/la))</f>
        <v>#DIV/0!</v>
      </c>
      <c r="H165" s="24" t="e">
        <f>IF(Treasuries_01152013!BU154=0,0,theta0+(theta1+theta2)*(1-EXP(-Treasuries_01152013!BU154/la))/(Treasuries_01152013!BU154/la)-theta2*EXP(-Treasuries_01152013!BU154/la))</f>
        <v>#DIV/0!</v>
      </c>
      <c r="I165" s="24" t="e">
        <f>IF(Treasuries_01152013!BV154=0,0,theta0+(theta1+theta2)*(1-EXP(-Treasuries_01152013!BV154/la))/(Treasuries_01152013!BV154/la)-theta2*EXP(-Treasuries_01152013!BV154/la))</f>
        <v>#DIV/0!</v>
      </c>
      <c r="J165" s="24" t="e">
        <f>IF(Treasuries_01152013!BW154=0,0,theta0+(theta1+theta2)*(1-EXP(-Treasuries_01152013!BW154/la))/(Treasuries_01152013!BW154/la)-theta2*EXP(-Treasuries_01152013!BW154/la))</f>
        <v>#DIV/0!</v>
      </c>
      <c r="K165" s="24" t="e">
        <f>IF(Treasuries_01152013!BX154=0,0,theta0+(theta1+theta2)*(1-EXP(-Treasuries_01152013!BX154/la))/(Treasuries_01152013!BX154/la)-theta2*EXP(-Treasuries_01152013!BX154/la))</f>
        <v>#DIV/0!</v>
      </c>
      <c r="L165" s="24" t="e">
        <f>IF(Treasuries_01152013!BY154=0,0,theta0+(theta1+theta2)*(1-EXP(-Treasuries_01152013!BY154/la))/(Treasuries_01152013!BY154/la)-theta2*EXP(-Treasuries_01152013!BY154/la))</f>
        <v>#DIV/0!</v>
      </c>
      <c r="M165" s="24" t="e">
        <f>IF(Treasuries_01152013!BZ154=0,0,theta0+(theta1+theta2)*(1-EXP(-Treasuries_01152013!BZ154/la))/(Treasuries_01152013!BZ154/la)-theta2*EXP(-Treasuries_01152013!BZ154/la))</f>
        <v>#DIV/0!</v>
      </c>
      <c r="N165" s="24">
        <f>IF(Treasuries_01152013!CA154=0,0,theta0+(theta1+theta2)*(1-EXP(-Treasuries_01152013!CA154/la))/(Treasuries_01152013!CA154/la)-theta2*EXP(-Treasuries_01152013!CA154/la))</f>
        <v>0</v>
      </c>
      <c r="O165" s="24">
        <f>IF(Treasuries_01152013!CB154=0,0,theta0+(theta1+theta2)*(1-EXP(-Treasuries_01152013!CB154/la))/(Treasuries_01152013!CB154/la)-theta2*EXP(-Treasuries_01152013!CB154/la))</f>
        <v>0</v>
      </c>
      <c r="P165" s="24">
        <f>IF(Treasuries_01152013!CC154=0,0,theta0+(theta1+theta2)*(1-EXP(-Treasuries_01152013!CC154/la))/(Treasuries_01152013!CC154/la)-theta2*EXP(-Treasuries_01152013!CC154/la))</f>
        <v>0</v>
      </c>
      <c r="Q165" s="24">
        <f>IF(Treasuries_01152013!CD154=0,0,theta0+(theta1+theta2)*(1-EXP(-Treasuries_01152013!CD154/la))/(Treasuries_01152013!CD154/la)-theta2*EXP(-Treasuries_01152013!CD154/la))</f>
        <v>0</v>
      </c>
      <c r="R165" s="24">
        <f>IF(Treasuries_01152013!CE154=0,0,theta0+(theta1+theta2)*(1-EXP(-Treasuries_01152013!CE154/la))/(Treasuries_01152013!CE154/la)-theta2*EXP(-Treasuries_01152013!CE154/la))</f>
        <v>0</v>
      </c>
      <c r="S165" s="24">
        <f>IF(Treasuries_01152013!CF154=0,0,theta0+(theta1+theta2)*(1-EXP(-Treasuries_01152013!CF154/la))/(Treasuries_01152013!CF154/la)-theta2*EXP(-Treasuries_01152013!CF154/la))</f>
        <v>0</v>
      </c>
      <c r="T165" s="24">
        <f>IF(Treasuries_01152013!CG154=0,0,theta0+(theta1+theta2)*(1-EXP(-Treasuries_01152013!CG154/la))/(Treasuries_01152013!CG154/la)-theta2*EXP(-Treasuries_01152013!CG154/la))</f>
        <v>0</v>
      </c>
      <c r="U165" s="24">
        <f>IF(Treasuries_01152013!CH154=0,0,theta0+(theta1+theta2)*(1-EXP(-Treasuries_01152013!CH154/la))/(Treasuries_01152013!CH154/la)-theta2*EXP(-Treasuries_01152013!CH154/la))</f>
        <v>0</v>
      </c>
      <c r="V165" s="24">
        <f>IF(Treasuries_01152013!CI154=0,0,theta0+(theta1+theta2)*(1-EXP(-Treasuries_01152013!CI154/la))/(Treasuries_01152013!CI154/la)-theta2*EXP(-Treasuries_01152013!CI154/la))</f>
        <v>0</v>
      </c>
      <c r="W165" s="24">
        <f>IF(Treasuries_01152013!CJ154=0,0,theta0+(theta1+theta2)*(1-EXP(-Treasuries_01152013!CJ154/la))/(Treasuries_01152013!CJ154/la)-theta2*EXP(-Treasuries_01152013!CJ154/la))</f>
        <v>0</v>
      </c>
      <c r="X165" s="24">
        <f>IF(Treasuries_01152013!CK154=0,0,theta0+(theta1+theta2)*(1-EXP(-Treasuries_01152013!CK154/la))/(Treasuries_01152013!CK154/la)-theta2*EXP(-Treasuries_01152013!CK154/la))</f>
        <v>0</v>
      </c>
      <c r="Y165" s="24">
        <f>IF(Treasuries_01152013!CL154=0,0,theta0+(theta1+theta2)*(1-EXP(-Treasuries_01152013!CL154/la))/(Treasuries_01152013!CL154/la)-theta2*EXP(-Treasuries_01152013!CL154/la))</f>
        <v>0</v>
      </c>
      <c r="Z165" s="24">
        <f>IF(Treasuries_01152013!CM154=0,0,theta0+(theta1+theta2)*(1-EXP(-Treasuries_01152013!CM154/la))/(Treasuries_01152013!CM154/la)-theta2*EXP(-Treasuries_01152013!CM154/la))</f>
        <v>0</v>
      </c>
      <c r="AA165" s="24">
        <f>IF(Treasuries_01152013!CN154=0,0,theta0+(theta1+theta2)*(1-EXP(-Treasuries_01152013!CN154/la))/(Treasuries_01152013!CN154/la)-theta2*EXP(-Treasuries_01152013!CN154/la))</f>
        <v>0</v>
      </c>
      <c r="AB165" s="24">
        <f>IF(Treasuries_01152013!CO154=0,0,theta0+(theta1+theta2)*(1-EXP(-Treasuries_01152013!CO154/la))/(Treasuries_01152013!CO154/la)-theta2*EXP(-Treasuries_01152013!CO154/la))</f>
        <v>0</v>
      </c>
      <c r="AC165" s="24">
        <f>IF(Treasuries_01152013!CP154=0,0,theta0+(theta1+theta2)*(1-EXP(-Treasuries_01152013!CP154/la))/(Treasuries_01152013!CP154/la)-theta2*EXP(-Treasuries_01152013!CP154/la))</f>
        <v>0</v>
      </c>
      <c r="AD165" s="24">
        <f>IF(Treasuries_01152013!CQ154=0,0,theta0+(theta1+theta2)*(1-EXP(-Treasuries_01152013!CQ154/la))/(Treasuries_01152013!CQ154/la)-theta2*EXP(-Treasuries_01152013!CQ154/la))</f>
        <v>0</v>
      </c>
      <c r="AE165" s="24">
        <f>IF(Treasuries_01152013!CR154=0,0,theta0+(theta1+theta2)*(1-EXP(-Treasuries_01152013!CR154/la))/(Treasuries_01152013!CR154/la)-theta2*EXP(-Treasuries_01152013!CR154/la))</f>
        <v>0</v>
      </c>
      <c r="AF165" s="24">
        <f>IF(Treasuries_01152013!CS154=0,0,theta0+(theta1+theta2)*(1-EXP(-Treasuries_01152013!CS154/la))/(Treasuries_01152013!CS154/la)-theta2*EXP(-Treasuries_01152013!CS154/la))</f>
        <v>0</v>
      </c>
      <c r="AG165" s="24">
        <f>IF(Treasuries_01152013!CT154=0,0,theta0+(theta1+theta2)*(1-EXP(-Treasuries_01152013!CT154/la))/(Treasuries_01152013!CT154/la)-theta2*EXP(-Treasuries_01152013!CT154/la))</f>
        <v>0</v>
      </c>
      <c r="AH165" s="24">
        <f>IF(Treasuries_01152013!CU154=0,0,theta0+(theta1+theta2)*(1-EXP(-Treasuries_01152013!CU154/la))/(Treasuries_01152013!CU154/la)-theta2*EXP(-Treasuries_01152013!CU154/la))</f>
        <v>0</v>
      </c>
      <c r="AI165" s="24">
        <f>IF(Treasuries_01152013!CV154=0,0,theta0+(theta1+theta2)*(1-EXP(-Treasuries_01152013!CV154/la))/(Treasuries_01152013!CV154/la)-theta2*EXP(-Treasuries_01152013!CV154/la))</f>
        <v>0</v>
      </c>
      <c r="AJ165" s="24">
        <f>IF(Treasuries_01152013!CW154=0,0,theta0+(theta1+theta2)*(1-EXP(-Treasuries_01152013!CW154/la))/(Treasuries_01152013!CW154/la)-theta2*EXP(-Treasuries_01152013!CW154/la))</f>
        <v>0</v>
      </c>
      <c r="AK165" s="24">
        <f>IF(Treasuries_01152013!CX154=0,0,theta0+(theta1+theta2)*(1-EXP(-Treasuries_01152013!CX154/la))/(Treasuries_01152013!CX154/la)-theta2*EXP(-Treasuries_01152013!CX154/la))</f>
        <v>0</v>
      </c>
      <c r="AL165" s="24">
        <f>IF(Treasuries_01152013!CY154=0,0,theta0+(theta1+theta2)*(1-EXP(-Treasuries_01152013!CY154/la))/(Treasuries_01152013!CY154/la)-theta2*EXP(-Treasuries_01152013!CY154/la))</f>
        <v>0</v>
      </c>
      <c r="AM165" s="24">
        <f>IF(Treasuries_01152013!CZ154=0,0,theta0+(theta1+theta2)*(1-EXP(-Treasuries_01152013!CZ154/la))/(Treasuries_01152013!CZ154/la)-theta2*EXP(-Treasuries_01152013!CZ154/la))</f>
        <v>0</v>
      </c>
      <c r="AN165" s="24">
        <f>IF(Treasuries_01152013!DA154=0,0,theta0+(theta1+theta2)*(1-EXP(-Treasuries_01152013!DA154/la))/(Treasuries_01152013!DA154/la)-theta2*EXP(-Treasuries_01152013!DA154/la))</f>
        <v>0</v>
      </c>
      <c r="AO165" s="24">
        <f>IF(Treasuries_01152013!DB154=0,0,theta0+(theta1+theta2)*(1-EXP(-Treasuries_01152013!DB154/la))/(Treasuries_01152013!DB154/la)-theta2*EXP(-Treasuries_01152013!DB154/la))</f>
        <v>0</v>
      </c>
      <c r="AP165" s="24">
        <f>IF(Treasuries_01152013!DC154=0,0,theta0+(theta1+theta2)*(1-EXP(-Treasuries_01152013!DC154/la))/(Treasuries_01152013!DC154/la)-theta2*EXP(-Treasuries_01152013!DC154/la))</f>
        <v>0</v>
      </c>
      <c r="AQ165" s="24">
        <f>IF(Treasuries_01152013!DD154=0,0,theta0+(theta1+theta2)*(1-EXP(-Treasuries_01152013!DD154/la))/(Treasuries_01152013!DD154/la)-theta2*EXP(-Treasuries_01152013!DD154/la))</f>
        <v>0</v>
      </c>
      <c r="AR165" s="24">
        <f>IF(Treasuries_01152013!DE154=0,0,theta0+(theta1+theta2)*(1-EXP(-Treasuries_01152013!DE154/la))/(Treasuries_01152013!DE154/la)-theta2*EXP(-Treasuries_01152013!DE154/la))</f>
        <v>0</v>
      </c>
      <c r="AS165" s="24">
        <f>IF(Treasuries_01152013!DF154=0,0,theta0+(theta1+theta2)*(1-EXP(-Treasuries_01152013!DF154/la))/(Treasuries_01152013!DF154/la)-theta2*EXP(-Treasuries_01152013!DF154/la))</f>
        <v>0</v>
      </c>
      <c r="AT165" s="24">
        <f>IF(Treasuries_01152013!DG154=0,0,theta0+(theta1+theta2)*(1-EXP(-Treasuries_01152013!DG154/la))/(Treasuries_01152013!DG154/la)-theta2*EXP(-Treasuries_01152013!DG154/la))</f>
        <v>0</v>
      </c>
      <c r="AU165" s="24">
        <f>IF(Treasuries_01152013!DH154=0,0,theta0+(theta1+theta2)*(1-EXP(-Treasuries_01152013!DH154/la))/(Treasuries_01152013!DH154/la)-theta2*EXP(-Treasuries_01152013!DH154/la))</f>
        <v>0</v>
      </c>
      <c r="AV165" s="24">
        <f>IF(Treasuries_01152013!DI154=0,0,theta0+(theta1+theta2)*(1-EXP(-Treasuries_01152013!DI154/la))/(Treasuries_01152013!DI154/la)-theta2*EXP(-Treasuries_01152013!DI154/la))</f>
        <v>0</v>
      </c>
      <c r="AW165" s="24">
        <f>IF(Treasuries_01152013!DJ154=0,0,theta0+(theta1+theta2)*(1-EXP(-Treasuries_01152013!DJ154/la))/(Treasuries_01152013!DJ154/la)-theta2*EXP(-Treasuries_01152013!DJ154/la))</f>
        <v>0</v>
      </c>
      <c r="AX165" s="24">
        <f>IF(Treasuries_01152013!DK154=0,0,theta0+(theta1+theta2)*(1-EXP(-Treasuries_01152013!DK154/la))/(Treasuries_01152013!DK154/la)-theta2*EXP(-Treasuries_01152013!DK154/la))</f>
        <v>0</v>
      </c>
      <c r="AY165" s="24">
        <f>IF(Treasuries_01152013!DL154=0,0,theta0+(theta1+theta2)*(1-EXP(-Treasuries_01152013!DL154/la))/(Treasuries_01152013!DL154/la)-theta2*EXP(-Treasuries_01152013!DL154/la))</f>
        <v>0</v>
      </c>
      <c r="AZ165" s="24">
        <f>IF(Treasuries_01152013!DM154=0,0,theta0+(theta1+theta2)*(1-EXP(-Treasuries_01152013!DM154/la))/(Treasuries_01152013!DM154/la)-theta2*EXP(-Treasuries_01152013!DM154/la))</f>
        <v>0</v>
      </c>
      <c r="BA165" s="24">
        <f>IF(Treasuries_01152013!DN154=0,0,theta0+(theta1+theta2)*(1-EXP(-Treasuries_01152013!DN154/la))/(Treasuries_01152013!DN154/la)-theta2*EXP(-Treasuries_01152013!DN154/la))</f>
        <v>0</v>
      </c>
      <c r="BB165" s="24">
        <f>IF(Treasuries_01152013!DO154=0,0,theta0+(theta1+theta2)*(1-EXP(-Treasuries_01152013!DO154/la))/(Treasuries_01152013!DO154/la)-theta2*EXP(-Treasuries_01152013!DO154/la))</f>
        <v>0</v>
      </c>
      <c r="BC165" s="24">
        <f>IF(Treasuries_01152013!DP154=0,0,theta0+(theta1+theta2)*(1-EXP(-Treasuries_01152013!DP154/la))/(Treasuries_01152013!DP154/la)-theta2*EXP(-Treasuries_01152013!DP154/la))</f>
        <v>0</v>
      </c>
      <c r="BD165" s="24">
        <f>IF(Treasuries_01152013!DQ154=0,0,theta0+(theta1+theta2)*(1-EXP(-Treasuries_01152013!DQ154/la))/(Treasuries_01152013!DQ154/la)-theta2*EXP(-Treasuries_01152013!DQ154/la))</f>
        <v>0</v>
      </c>
      <c r="BE165" s="24">
        <f>IF(Treasuries_01152013!DR154=0,0,theta0+(theta1+theta2)*(1-EXP(-Treasuries_01152013!DR154/la))/(Treasuries_01152013!DR154/la)-theta2*EXP(-Treasuries_01152013!DR154/la))</f>
        <v>0</v>
      </c>
      <c r="BF165" s="24">
        <f>IF(Treasuries_01152013!DS154=0,0,theta0+(theta1+theta2)*(1-EXP(-Treasuries_01152013!DS154/la))/(Treasuries_01152013!DS154/la)-theta2*EXP(-Treasuries_01152013!DS154/la))</f>
        <v>0</v>
      </c>
      <c r="BG165" s="24">
        <f>IF(Treasuries_01152013!DT154=0,0,theta0+(theta1+theta2)*(1-EXP(-Treasuries_01152013!DT154/la))/(Treasuries_01152013!DT154/la)-theta2*EXP(-Treasuries_01152013!DT154/la))</f>
        <v>0</v>
      </c>
      <c r="BH165" s="24">
        <f>IF(Treasuries_01152013!DU154=0,0,theta0+(theta1+theta2)*(1-EXP(-Treasuries_01152013!DU154/la))/(Treasuries_01152013!DU154/la)-theta2*EXP(-Treasuries_01152013!DU154/la))</f>
        <v>0</v>
      </c>
      <c r="BI165" s="24">
        <f>IF(Treasuries_01152013!DV154=0,0,theta0+(theta1+theta2)*(1-EXP(-Treasuries_01152013!DV154/la))/(Treasuries_01152013!DV154/la)-theta2*EXP(-Treasuries_01152013!DV154/la))</f>
        <v>0</v>
      </c>
      <c r="BJ165" s="24">
        <f>IF(Treasuries_01152013!DW154=0,0,theta0+(theta1+theta2)*(1-EXP(-Treasuries_01152013!DW154/la))/(Treasuries_01152013!DW154/la)-theta2*EXP(-Treasuries_01152013!DW154/la))</f>
        <v>0</v>
      </c>
      <c r="BK165" s="24">
        <f>IF(Treasuries_01152013!DX154=0,0,theta0+(theta1+theta2)*(1-EXP(-Treasuries_01152013!DX154/la))/(Treasuries_01152013!DX154/la)-theta2*EXP(-Treasuries_01152013!DX154/la))</f>
        <v>0</v>
      </c>
      <c r="BL165" s="24">
        <f>IF(Treasuries_01152013!DY154=0,0,theta0+(theta1+theta2)*(1-EXP(-Treasuries_01152013!DY154/la))/(Treasuries_01152013!DY154/la)-theta2*EXP(-Treasuries_01152013!DY154/la))</f>
        <v>0</v>
      </c>
      <c r="BM165" s="24">
        <f>IF(Treasuries_01152013!DZ154=0,0,theta0+(theta1+theta2)*(1-EXP(-Treasuries_01152013!DZ154/la))/(Treasuries_01152013!DZ154/la)-theta2*EXP(-Treasuries_01152013!DZ154/la))</f>
        <v>0</v>
      </c>
      <c r="BN165" s="24">
        <f>IF(Treasuries_01152013!EA154=0,0,theta0+(theta1+theta2)*(1-EXP(-Treasuries_01152013!EA154/la))/(Treasuries_01152013!EA154/la)-theta2*EXP(-Treasuries_01152013!EA154/la))</f>
        <v>0</v>
      </c>
      <c r="BO165" s="17" t="e">
        <f>EXP(-Treasuries_01152013!BT154*G165)</f>
        <v>#DIV/0!</v>
      </c>
      <c r="BP165" s="17" t="e">
        <f>EXP(-Treasuries_01152013!BU154*H165)</f>
        <v>#DIV/0!</v>
      </c>
      <c r="BQ165" s="17" t="e">
        <f>EXP(-Treasuries_01152013!BV154*I165)</f>
        <v>#DIV/0!</v>
      </c>
      <c r="BR165" s="17" t="e">
        <f>EXP(-Treasuries_01152013!BW154*J165)</f>
        <v>#DIV/0!</v>
      </c>
      <c r="BS165" s="17" t="e">
        <f>EXP(-Treasuries_01152013!BX154*K165)</f>
        <v>#DIV/0!</v>
      </c>
      <c r="BT165" s="17" t="e">
        <f>EXP(-Treasuries_01152013!BY154*L165)</f>
        <v>#DIV/0!</v>
      </c>
      <c r="BU165" s="17" t="e">
        <f>EXP(-Treasuries_01152013!BZ154*M165)</f>
        <v>#DIV/0!</v>
      </c>
      <c r="BV165" s="17">
        <f>EXP(-Treasuries_01152013!CA154*N165)</f>
        <v>1</v>
      </c>
      <c r="BW165" s="17">
        <f>EXP(-Treasuries_01152013!CB154*O165)</f>
        <v>1</v>
      </c>
      <c r="BX165" s="17">
        <f>EXP(-Treasuries_01152013!CC154*P165)</f>
        <v>1</v>
      </c>
      <c r="BY165" s="17">
        <f>EXP(-Treasuries_01152013!CD154*Q165)</f>
        <v>1</v>
      </c>
      <c r="BZ165" s="17">
        <f>EXP(-Treasuries_01152013!CE154*R165)</f>
        <v>1</v>
      </c>
      <c r="CA165" s="17">
        <f>EXP(-Treasuries_01152013!CF154*S165)</f>
        <v>1</v>
      </c>
      <c r="CB165" s="17">
        <f>EXP(-Treasuries_01152013!CG154*T165)</f>
        <v>1</v>
      </c>
      <c r="CC165" s="17">
        <f>EXP(-Treasuries_01152013!CH154*U165)</f>
        <v>1</v>
      </c>
      <c r="CD165" s="17">
        <f>EXP(-Treasuries_01152013!CI154*V165)</f>
        <v>1</v>
      </c>
      <c r="CE165" s="17">
        <f>EXP(-Treasuries_01152013!CJ154*W165)</f>
        <v>1</v>
      </c>
      <c r="CF165" s="17">
        <f>EXP(-Treasuries_01152013!CK154*X165)</f>
        <v>1</v>
      </c>
      <c r="CG165" s="17">
        <f>EXP(-Treasuries_01152013!CL154*Y165)</f>
        <v>1</v>
      </c>
      <c r="CH165" s="17">
        <f>EXP(-Treasuries_01152013!CM154*Z165)</f>
        <v>1</v>
      </c>
      <c r="CI165" s="17">
        <f>EXP(-Treasuries_01152013!CN154*AA165)</f>
        <v>1</v>
      </c>
      <c r="CJ165" s="17">
        <f>EXP(-Treasuries_01152013!CO154*AB165)</f>
        <v>1</v>
      </c>
      <c r="CK165" s="17">
        <f>EXP(-Treasuries_01152013!CP154*AC165)</f>
        <v>1</v>
      </c>
      <c r="CL165" s="17">
        <f>EXP(-Treasuries_01152013!CQ154*AD165)</f>
        <v>1</v>
      </c>
      <c r="CM165" s="17">
        <f>EXP(-Treasuries_01152013!CR154*AE165)</f>
        <v>1</v>
      </c>
      <c r="CN165" s="17">
        <f>EXP(-Treasuries_01152013!CS154*AF165)</f>
        <v>1</v>
      </c>
      <c r="CO165" s="17">
        <f>EXP(-Treasuries_01152013!CT154*AG165)</f>
        <v>1</v>
      </c>
      <c r="CP165" s="17">
        <f>EXP(-Treasuries_01152013!CU154*AH165)</f>
        <v>1</v>
      </c>
      <c r="CQ165" s="17">
        <f>EXP(-Treasuries_01152013!CV154*AI165)</f>
        <v>1</v>
      </c>
      <c r="CR165" s="17">
        <f>EXP(-Treasuries_01152013!CW154*AJ165)</f>
        <v>1</v>
      </c>
      <c r="CS165" s="17">
        <f>EXP(-Treasuries_01152013!CX154*AK165)</f>
        <v>1</v>
      </c>
      <c r="CT165" s="17">
        <f>EXP(-Treasuries_01152013!CY154*AL165)</f>
        <v>1</v>
      </c>
      <c r="CU165" s="17">
        <f>EXP(-Treasuries_01152013!CZ154*AM165)</f>
        <v>1</v>
      </c>
      <c r="CV165" s="17">
        <f>EXP(-Treasuries_01152013!DA154*AN165)</f>
        <v>1</v>
      </c>
      <c r="CW165" s="17">
        <f>EXP(-Treasuries_01152013!DB154*AO165)</f>
        <v>1</v>
      </c>
      <c r="CX165" s="17">
        <f>EXP(-Treasuries_01152013!DC154*AP165)</f>
        <v>1</v>
      </c>
      <c r="CY165" s="17">
        <f>EXP(-Treasuries_01152013!DD154*AQ165)</f>
        <v>1</v>
      </c>
      <c r="CZ165" s="17">
        <f>EXP(-Treasuries_01152013!DE154*AR165)</f>
        <v>1</v>
      </c>
      <c r="DA165" s="17">
        <f>EXP(-Treasuries_01152013!DF154*AS165)</f>
        <v>1</v>
      </c>
      <c r="DB165" s="17">
        <f>EXP(-Treasuries_01152013!DG154*AT165)</f>
        <v>1</v>
      </c>
      <c r="DC165" s="17">
        <f>EXP(-Treasuries_01152013!DH154*AU165)</f>
        <v>1</v>
      </c>
      <c r="DD165" s="17">
        <f>EXP(-Treasuries_01152013!DI154*AV165)</f>
        <v>1</v>
      </c>
      <c r="DE165" s="17">
        <f>EXP(-Treasuries_01152013!DJ154*AW165)</f>
        <v>1</v>
      </c>
      <c r="DF165" s="17">
        <f>EXP(-Treasuries_01152013!DK154*AX165)</f>
        <v>1</v>
      </c>
      <c r="DG165" s="17">
        <f>EXP(-Treasuries_01152013!DL154*AY165)</f>
        <v>1</v>
      </c>
      <c r="DH165" s="17">
        <f>EXP(-Treasuries_01152013!DM154*AZ165)</f>
        <v>1</v>
      </c>
      <c r="DI165" s="17">
        <f>EXP(-Treasuries_01152013!DN154*BA165)</f>
        <v>1</v>
      </c>
      <c r="DJ165" s="17">
        <f>EXP(-Treasuries_01152013!DO154*BB165)</f>
        <v>1</v>
      </c>
      <c r="DK165" s="17">
        <f>EXP(-Treasuries_01152013!DP154*BC165)</f>
        <v>1</v>
      </c>
      <c r="DL165" s="17">
        <f>EXP(-Treasuries_01152013!DQ154*BD165)</f>
        <v>1</v>
      </c>
      <c r="DM165" s="17">
        <f>EXP(-Treasuries_01152013!DR154*BE165)</f>
        <v>1</v>
      </c>
      <c r="DN165" s="17">
        <f>EXP(-Treasuries_01152013!DS154*BF165)</f>
        <v>1</v>
      </c>
      <c r="DO165" s="17">
        <f>EXP(-Treasuries_01152013!DT154*BG165)</f>
        <v>1</v>
      </c>
      <c r="DP165" s="17">
        <f>EXP(-Treasuries_01152013!DU154*BH165)</f>
        <v>1</v>
      </c>
      <c r="DQ165" s="17">
        <f>EXP(-Treasuries_01152013!DV154*BI165)</f>
        <v>1</v>
      </c>
      <c r="DR165" s="17">
        <f>EXP(-Treasuries_01152013!DW154*BJ165)</f>
        <v>1</v>
      </c>
      <c r="DS165" s="17">
        <f>EXP(-Treasuries_01152013!DX154*BK165)</f>
        <v>1</v>
      </c>
      <c r="DT165" s="17">
        <f>EXP(-Treasuries_01152013!DY154*BL165)</f>
        <v>1</v>
      </c>
      <c r="DU165" s="17">
        <f>EXP(-Treasuries_01152013!DZ154*BM165)</f>
        <v>1</v>
      </c>
      <c r="DV165" s="17">
        <f>EXP(-Treasuries_01152013!EA154*BN165)</f>
        <v>1</v>
      </c>
      <c r="DW165" s="8" t="e">
        <f>SUMPRODUCT(BO165:DV165,Treasuries_01152013!K154:BR154)</f>
        <v>#DIV/0!</v>
      </c>
      <c r="DX165" s="11" t="e">
        <f t="shared" si="9"/>
        <v>#DIV/0!</v>
      </c>
    </row>
    <row r="166" spans="2:133">
      <c r="B166" s="10">
        <f>Treasuries_01152013!C155</f>
        <v>2.125</v>
      </c>
      <c r="C166" s="10">
        <f>Treasuries_01152013!E155</f>
        <v>105.382812</v>
      </c>
      <c r="D166" s="10">
        <f>Treasuries_01152013!F155</f>
        <v>105.414062</v>
      </c>
      <c r="E166" s="8">
        <f>Treasuries_01152013!H155</f>
        <v>3.1222222222222222</v>
      </c>
      <c r="F166" s="8">
        <f t="shared" si="8"/>
        <v>105.398437</v>
      </c>
      <c r="G166" s="24" t="e">
        <f>IF(Treasuries_01152013!BT155=0,0,theta0+(theta1+theta2)*(1-EXP(-Treasuries_01152013!BT155/la))/(Treasuries_01152013!BT155/la)-theta2*EXP(-Treasuries_01152013!BT155/la))</f>
        <v>#DIV/0!</v>
      </c>
      <c r="H166" s="24" t="e">
        <f>IF(Treasuries_01152013!BU155=0,0,theta0+(theta1+theta2)*(1-EXP(-Treasuries_01152013!BU155/la))/(Treasuries_01152013!BU155/la)-theta2*EXP(-Treasuries_01152013!BU155/la))</f>
        <v>#DIV/0!</v>
      </c>
      <c r="I166" s="24" t="e">
        <f>IF(Treasuries_01152013!BV155=0,0,theta0+(theta1+theta2)*(1-EXP(-Treasuries_01152013!BV155/la))/(Treasuries_01152013!BV155/la)-theta2*EXP(-Treasuries_01152013!BV155/la))</f>
        <v>#DIV/0!</v>
      </c>
      <c r="J166" s="24" t="e">
        <f>IF(Treasuries_01152013!BW155=0,0,theta0+(theta1+theta2)*(1-EXP(-Treasuries_01152013!BW155/la))/(Treasuries_01152013!BW155/la)-theta2*EXP(-Treasuries_01152013!BW155/la))</f>
        <v>#DIV/0!</v>
      </c>
      <c r="K166" s="24" t="e">
        <f>IF(Treasuries_01152013!BX155=0,0,theta0+(theta1+theta2)*(1-EXP(-Treasuries_01152013!BX155/la))/(Treasuries_01152013!BX155/la)-theta2*EXP(-Treasuries_01152013!BX155/la))</f>
        <v>#DIV/0!</v>
      </c>
      <c r="L166" s="24" t="e">
        <f>IF(Treasuries_01152013!BY155=0,0,theta0+(theta1+theta2)*(1-EXP(-Treasuries_01152013!BY155/la))/(Treasuries_01152013!BY155/la)-theta2*EXP(-Treasuries_01152013!BY155/la))</f>
        <v>#DIV/0!</v>
      </c>
      <c r="M166" s="24" t="e">
        <f>IF(Treasuries_01152013!BZ155=0,0,theta0+(theta1+theta2)*(1-EXP(-Treasuries_01152013!BZ155/la))/(Treasuries_01152013!BZ155/la)-theta2*EXP(-Treasuries_01152013!BZ155/la))</f>
        <v>#DIV/0!</v>
      </c>
      <c r="N166" s="24">
        <f>IF(Treasuries_01152013!CA155=0,0,theta0+(theta1+theta2)*(1-EXP(-Treasuries_01152013!CA155/la))/(Treasuries_01152013!CA155/la)-theta2*EXP(-Treasuries_01152013!CA155/la))</f>
        <v>0</v>
      </c>
      <c r="O166" s="24">
        <f>IF(Treasuries_01152013!CB155=0,0,theta0+(theta1+theta2)*(1-EXP(-Treasuries_01152013!CB155/la))/(Treasuries_01152013!CB155/la)-theta2*EXP(-Treasuries_01152013!CB155/la))</f>
        <v>0</v>
      </c>
      <c r="P166" s="24">
        <f>IF(Treasuries_01152013!CC155=0,0,theta0+(theta1+theta2)*(1-EXP(-Treasuries_01152013!CC155/la))/(Treasuries_01152013!CC155/la)-theta2*EXP(-Treasuries_01152013!CC155/la))</f>
        <v>0</v>
      </c>
      <c r="Q166" s="24">
        <f>IF(Treasuries_01152013!CD155=0,0,theta0+(theta1+theta2)*(1-EXP(-Treasuries_01152013!CD155/la))/(Treasuries_01152013!CD155/la)-theta2*EXP(-Treasuries_01152013!CD155/la))</f>
        <v>0</v>
      </c>
      <c r="R166" s="24">
        <f>IF(Treasuries_01152013!CE155=0,0,theta0+(theta1+theta2)*(1-EXP(-Treasuries_01152013!CE155/la))/(Treasuries_01152013!CE155/la)-theta2*EXP(-Treasuries_01152013!CE155/la))</f>
        <v>0</v>
      </c>
      <c r="S166" s="24">
        <f>IF(Treasuries_01152013!CF155=0,0,theta0+(theta1+theta2)*(1-EXP(-Treasuries_01152013!CF155/la))/(Treasuries_01152013!CF155/la)-theta2*EXP(-Treasuries_01152013!CF155/la))</f>
        <v>0</v>
      </c>
      <c r="T166" s="24">
        <f>IF(Treasuries_01152013!CG155=0,0,theta0+(theta1+theta2)*(1-EXP(-Treasuries_01152013!CG155/la))/(Treasuries_01152013!CG155/la)-theta2*EXP(-Treasuries_01152013!CG155/la))</f>
        <v>0</v>
      </c>
      <c r="U166" s="24">
        <f>IF(Treasuries_01152013!CH155=0,0,theta0+(theta1+theta2)*(1-EXP(-Treasuries_01152013!CH155/la))/(Treasuries_01152013!CH155/la)-theta2*EXP(-Treasuries_01152013!CH155/la))</f>
        <v>0</v>
      </c>
      <c r="V166" s="24">
        <f>IF(Treasuries_01152013!CI155=0,0,theta0+(theta1+theta2)*(1-EXP(-Treasuries_01152013!CI155/la))/(Treasuries_01152013!CI155/la)-theta2*EXP(-Treasuries_01152013!CI155/la))</f>
        <v>0</v>
      </c>
      <c r="W166" s="24">
        <f>IF(Treasuries_01152013!CJ155=0,0,theta0+(theta1+theta2)*(1-EXP(-Treasuries_01152013!CJ155/la))/(Treasuries_01152013!CJ155/la)-theta2*EXP(-Treasuries_01152013!CJ155/la))</f>
        <v>0</v>
      </c>
      <c r="X166" s="24">
        <f>IF(Treasuries_01152013!CK155=0,0,theta0+(theta1+theta2)*(1-EXP(-Treasuries_01152013!CK155/la))/(Treasuries_01152013!CK155/la)-theta2*EXP(-Treasuries_01152013!CK155/la))</f>
        <v>0</v>
      </c>
      <c r="Y166" s="24">
        <f>IF(Treasuries_01152013!CL155=0,0,theta0+(theta1+theta2)*(1-EXP(-Treasuries_01152013!CL155/la))/(Treasuries_01152013!CL155/la)-theta2*EXP(-Treasuries_01152013!CL155/la))</f>
        <v>0</v>
      </c>
      <c r="Z166" s="24">
        <f>IF(Treasuries_01152013!CM155=0,0,theta0+(theta1+theta2)*(1-EXP(-Treasuries_01152013!CM155/la))/(Treasuries_01152013!CM155/la)-theta2*EXP(-Treasuries_01152013!CM155/la))</f>
        <v>0</v>
      </c>
      <c r="AA166" s="24">
        <f>IF(Treasuries_01152013!CN155=0,0,theta0+(theta1+theta2)*(1-EXP(-Treasuries_01152013!CN155/la))/(Treasuries_01152013!CN155/la)-theta2*EXP(-Treasuries_01152013!CN155/la))</f>
        <v>0</v>
      </c>
      <c r="AB166" s="24">
        <f>IF(Treasuries_01152013!CO155=0,0,theta0+(theta1+theta2)*(1-EXP(-Treasuries_01152013!CO155/la))/(Treasuries_01152013!CO155/la)-theta2*EXP(-Treasuries_01152013!CO155/la))</f>
        <v>0</v>
      </c>
      <c r="AC166" s="24">
        <f>IF(Treasuries_01152013!CP155=0,0,theta0+(theta1+theta2)*(1-EXP(-Treasuries_01152013!CP155/la))/(Treasuries_01152013!CP155/la)-theta2*EXP(-Treasuries_01152013!CP155/la))</f>
        <v>0</v>
      </c>
      <c r="AD166" s="24">
        <f>IF(Treasuries_01152013!CQ155=0,0,theta0+(theta1+theta2)*(1-EXP(-Treasuries_01152013!CQ155/la))/(Treasuries_01152013!CQ155/la)-theta2*EXP(-Treasuries_01152013!CQ155/la))</f>
        <v>0</v>
      </c>
      <c r="AE166" s="24">
        <f>IF(Treasuries_01152013!CR155=0,0,theta0+(theta1+theta2)*(1-EXP(-Treasuries_01152013!CR155/la))/(Treasuries_01152013!CR155/la)-theta2*EXP(-Treasuries_01152013!CR155/la))</f>
        <v>0</v>
      </c>
      <c r="AF166" s="24">
        <f>IF(Treasuries_01152013!CS155=0,0,theta0+(theta1+theta2)*(1-EXP(-Treasuries_01152013!CS155/la))/(Treasuries_01152013!CS155/la)-theta2*EXP(-Treasuries_01152013!CS155/la))</f>
        <v>0</v>
      </c>
      <c r="AG166" s="24">
        <f>IF(Treasuries_01152013!CT155=0,0,theta0+(theta1+theta2)*(1-EXP(-Treasuries_01152013!CT155/la))/(Treasuries_01152013!CT155/la)-theta2*EXP(-Treasuries_01152013!CT155/la))</f>
        <v>0</v>
      </c>
      <c r="AH166" s="24">
        <f>IF(Treasuries_01152013!CU155=0,0,theta0+(theta1+theta2)*(1-EXP(-Treasuries_01152013!CU155/la))/(Treasuries_01152013!CU155/la)-theta2*EXP(-Treasuries_01152013!CU155/la))</f>
        <v>0</v>
      </c>
      <c r="AI166" s="24">
        <f>IF(Treasuries_01152013!CV155=0,0,theta0+(theta1+theta2)*(1-EXP(-Treasuries_01152013!CV155/la))/(Treasuries_01152013!CV155/la)-theta2*EXP(-Treasuries_01152013!CV155/la))</f>
        <v>0</v>
      </c>
      <c r="AJ166" s="24">
        <f>IF(Treasuries_01152013!CW155=0,0,theta0+(theta1+theta2)*(1-EXP(-Treasuries_01152013!CW155/la))/(Treasuries_01152013!CW155/la)-theta2*EXP(-Treasuries_01152013!CW155/la))</f>
        <v>0</v>
      </c>
      <c r="AK166" s="24">
        <f>IF(Treasuries_01152013!CX155=0,0,theta0+(theta1+theta2)*(1-EXP(-Treasuries_01152013!CX155/la))/(Treasuries_01152013!CX155/la)-theta2*EXP(-Treasuries_01152013!CX155/la))</f>
        <v>0</v>
      </c>
      <c r="AL166" s="24">
        <f>IF(Treasuries_01152013!CY155=0,0,theta0+(theta1+theta2)*(1-EXP(-Treasuries_01152013!CY155/la))/(Treasuries_01152013!CY155/la)-theta2*EXP(-Treasuries_01152013!CY155/la))</f>
        <v>0</v>
      </c>
      <c r="AM166" s="24">
        <f>IF(Treasuries_01152013!CZ155=0,0,theta0+(theta1+theta2)*(1-EXP(-Treasuries_01152013!CZ155/la))/(Treasuries_01152013!CZ155/la)-theta2*EXP(-Treasuries_01152013!CZ155/la))</f>
        <v>0</v>
      </c>
      <c r="AN166" s="24">
        <f>IF(Treasuries_01152013!DA155=0,0,theta0+(theta1+theta2)*(1-EXP(-Treasuries_01152013!DA155/la))/(Treasuries_01152013!DA155/la)-theta2*EXP(-Treasuries_01152013!DA155/la))</f>
        <v>0</v>
      </c>
      <c r="AO166" s="24">
        <f>IF(Treasuries_01152013!DB155=0,0,theta0+(theta1+theta2)*(1-EXP(-Treasuries_01152013!DB155/la))/(Treasuries_01152013!DB155/la)-theta2*EXP(-Treasuries_01152013!DB155/la))</f>
        <v>0</v>
      </c>
      <c r="AP166" s="24">
        <f>IF(Treasuries_01152013!DC155=0,0,theta0+(theta1+theta2)*(1-EXP(-Treasuries_01152013!DC155/la))/(Treasuries_01152013!DC155/la)-theta2*EXP(-Treasuries_01152013!DC155/la))</f>
        <v>0</v>
      </c>
      <c r="AQ166" s="24">
        <f>IF(Treasuries_01152013!DD155=0,0,theta0+(theta1+theta2)*(1-EXP(-Treasuries_01152013!DD155/la))/(Treasuries_01152013!DD155/la)-theta2*EXP(-Treasuries_01152013!DD155/la))</f>
        <v>0</v>
      </c>
      <c r="AR166" s="24">
        <f>IF(Treasuries_01152013!DE155=0,0,theta0+(theta1+theta2)*(1-EXP(-Treasuries_01152013!DE155/la))/(Treasuries_01152013!DE155/la)-theta2*EXP(-Treasuries_01152013!DE155/la))</f>
        <v>0</v>
      </c>
      <c r="AS166" s="24">
        <f>IF(Treasuries_01152013!DF155=0,0,theta0+(theta1+theta2)*(1-EXP(-Treasuries_01152013!DF155/la))/(Treasuries_01152013!DF155/la)-theta2*EXP(-Treasuries_01152013!DF155/la))</f>
        <v>0</v>
      </c>
      <c r="AT166" s="24">
        <f>IF(Treasuries_01152013!DG155=0,0,theta0+(theta1+theta2)*(1-EXP(-Treasuries_01152013!DG155/la))/(Treasuries_01152013!DG155/la)-theta2*EXP(-Treasuries_01152013!DG155/la))</f>
        <v>0</v>
      </c>
      <c r="AU166" s="24">
        <f>IF(Treasuries_01152013!DH155=0,0,theta0+(theta1+theta2)*(1-EXP(-Treasuries_01152013!DH155/la))/(Treasuries_01152013!DH155/la)-theta2*EXP(-Treasuries_01152013!DH155/la))</f>
        <v>0</v>
      </c>
      <c r="AV166" s="24">
        <f>IF(Treasuries_01152013!DI155=0,0,theta0+(theta1+theta2)*(1-EXP(-Treasuries_01152013!DI155/la))/(Treasuries_01152013!DI155/la)-theta2*EXP(-Treasuries_01152013!DI155/la))</f>
        <v>0</v>
      </c>
      <c r="AW166" s="24">
        <f>IF(Treasuries_01152013!DJ155=0,0,theta0+(theta1+theta2)*(1-EXP(-Treasuries_01152013!DJ155/la))/(Treasuries_01152013!DJ155/la)-theta2*EXP(-Treasuries_01152013!DJ155/la))</f>
        <v>0</v>
      </c>
      <c r="AX166" s="24">
        <f>IF(Treasuries_01152013!DK155=0,0,theta0+(theta1+theta2)*(1-EXP(-Treasuries_01152013!DK155/la))/(Treasuries_01152013!DK155/la)-theta2*EXP(-Treasuries_01152013!DK155/la))</f>
        <v>0</v>
      </c>
      <c r="AY166" s="24">
        <f>IF(Treasuries_01152013!DL155=0,0,theta0+(theta1+theta2)*(1-EXP(-Treasuries_01152013!DL155/la))/(Treasuries_01152013!DL155/la)-theta2*EXP(-Treasuries_01152013!DL155/la))</f>
        <v>0</v>
      </c>
      <c r="AZ166" s="24">
        <f>IF(Treasuries_01152013!DM155=0,0,theta0+(theta1+theta2)*(1-EXP(-Treasuries_01152013!DM155/la))/(Treasuries_01152013!DM155/la)-theta2*EXP(-Treasuries_01152013!DM155/la))</f>
        <v>0</v>
      </c>
      <c r="BA166" s="24">
        <f>IF(Treasuries_01152013!DN155=0,0,theta0+(theta1+theta2)*(1-EXP(-Treasuries_01152013!DN155/la))/(Treasuries_01152013!DN155/la)-theta2*EXP(-Treasuries_01152013!DN155/la))</f>
        <v>0</v>
      </c>
      <c r="BB166" s="24">
        <f>IF(Treasuries_01152013!DO155=0,0,theta0+(theta1+theta2)*(1-EXP(-Treasuries_01152013!DO155/la))/(Treasuries_01152013!DO155/la)-theta2*EXP(-Treasuries_01152013!DO155/la))</f>
        <v>0</v>
      </c>
      <c r="BC166" s="24">
        <f>IF(Treasuries_01152013!DP155=0,0,theta0+(theta1+theta2)*(1-EXP(-Treasuries_01152013!DP155/la))/(Treasuries_01152013!DP155/la)-theta2*EXP(-Treasuries_01152013!DP155/la))</f>
        <v>0</v>
      </c>
      <c r="BD166" s="24">
        <f>IF(Treasuries_01152013!DQ155=0,0,theta0+(theta1+theta2)*(1-EXP(-Treasuries_01152013!DQ155/la))/(Treasuries_01152013!DQ155/la)-theta2*EXP(-Treasuries_01152013!DQ155/la))</f>
        <v>0</v>
      </c>
      <c r="BE166" s="24">
        <f>IF(Treasuries_01152013!DR155=0,0,theta0+(theta1+theta2)*(1-EXP(-Treasuries_01152013!DR155/la))/(Treasuries_01152013!DR155/la)-theta2*EXP(-Treasuries_01152013!DR155/la))</f>
        <v>0</v>
      </c>
      <c r="BF166" s="24">
        <f>IF(Treasuries_01152013!DS155=0,0,theta0+(theta1+theta2)*(1-EXP(-Treasuries_01152013!DS155/la))/(Treasuries_01152013!DS155/la)-theta2*EXP(-Treasuries_01152013!DS155/la))</f>
        <v>0</v>
      </c>
      <c r="BG166" s="24">
        <f>IF(Treasuries_01152013!DT155=0,0,theta0+(theta1+theta2)*(1-EXP(-Treasuries_01152013!DT155/la))/(Treasuries_01152013!DT155/la)-theta2*EXP(-Treasuries_01152013!DT155/la))</f>
        <v>0</v>
      </c>
      <c r="BH166" s="24">
        <f>IF(Treasuries_01152013!DU155=0,0,theta0+(theta1+theta2)*(1-EXP(-Treasuries_01152013!DU155/la))/(Treasuries_01152013!DU155/la)-theta2*EXP(-Treasuries_01152013!DU155/la))</f>
        <v>0</v>
      </c>
      <c r="BI166" s="24">
        <f>IF(Treasuries_01152013!DV155=0,0,theta0+(theta1+theta2)*(1-EXP(-Treasuries_01152013!DV155/la))/(Treasuries_01152013!DV155/la)-theta2*EXP(-Treasuries_01152013!DV155/la))</f>
        <v>0</v>
      </c>
      <c r="BJ166" s="24">
        <f>IF(Treasuries_01152013!DW155=0,0,theta0+(theta1+theta2)*(1-EXP(-Treasuries_01152013!DW155/la))/(Treasuries_01152013!DW155/la)-theta2*EXP(-Treasuries_01152013!DW155/la))</f>
        <v>0</v>
      </c>
      <c r="BK166" s="24">
        <f>IF(Treasuries_01152013!DX155=0,0,theta0+(theta1+theta2)*(1-EXP(-Treasuries_01152013!DX155/la))/(Treasuries_01152013!DX155/la)-theta2*EXP(-Treasuries_01152013!DX155/la))</f>
        <v>0</v>
      </c>
      <c r="BL166" s="24">
        <f>IF(Treasuries_01152013!DY155=0,0,theta0+(theta1+theta2)*(1-EXP(-Treasuries_01152013!DY155/la))/(Treasuries_01152013!DY155/la)-theta2*EXP(-Treasuries_01152013!DY155/la))</f>
        <v>0</v>
      </c>
      <c r="BM166" s="24">
        <f>IF(Treasuries_01152013!DZ155=0,0,theta0+(theta1+theta2)*(1-EXP(-Treasuries_01152013!DZ155/la))/(Treasuries_01152013!DZ155/la)-theta2*EXP(-Treasuries_01152013!DZ155/la))</f>
        <v>0</v>
      </c>
      <c r="BN166" s="24">
        <f>IF(Treasuries_01152013!EA155=0,0,theta0+(theta1+theta2)*(1-EXP(-Treasuries_01152013!EA155/la))/(Treasuries_01152013!EA155/la)-theta2*EXP(-Treasuries_01152013!EA155/la))</f>
        <v>0</v>
      </c>
      <c r="BO166" s="17" t="e">
        <f>EXP(-Treasuries_01152013!BT155*G166)</f>
        <v>#DIV/0!</v>
      </c>
      <c r="BP166" s="17" t="e">
        <f>EXP(-Treasuries_01152013!BU155*H166)</f>
        <v>#DIV/0!</v>
      </c>
      <c r="BQ166" s="17" t="e">
        <f>EXP(-Treasuries_01152013!BV155*I166)</f>
        <v>#DIV/0!</v>
      </c>
      <c r="BR166" s="17" t="e">
        <f>EXP(-Treasuries_01152013!BW155*J166)</f>
        <v>#DIV/0!</v>
      </c>
      <c r="BS166" s="17" t="e">
        <f>EXP(-Treasuries_01152013!BX155*K166)</f>
        <v>#DIV/0!</v>
      </c>
      <c r="BT166" s="17" t="e">
        <f>EXP(-Treasuries_01152013!BY155*L166)</f>
        <v>#DIV/0!</v>
      </c>
      <c r="BU166" s="17" t="e">
        <f>EXP(-Treasuries_01152013!BZ155*M166)</f>
        <v>#DIV/0!</v>
      </c>
      <c r="BV166" s="17">
        <f>EXP(-Treasuries_01152013!CA155*N166)</f>
        <v>1</v>
      </c>
      <c r="BW166" s="17">
        <f>EXP(-Treasuries_01152013!CB155*O166)</f>
        <v>1</v>
      </c>
      <c r="BX166" s="17">
        <f>EXP(-Treasuries_01152013!CC155*P166)</f>
        <v>1</v>
      </c>
      <c r="BY166" s="17">
        <f>EXP(-Treasuries_01152013!CD155*Q166)</f>
        <v>1</v>
      </c>
      <c r="BZ166" s="17">
        <f>EXP(-Treasuries_01152013!CE155*R166)</f>
        <v>1</v>
      </c>
      <c r="CA166" s="17">
        <f>EXP(-Treasuries_01152013!CF155*S166)</f>
        <v>1</v>
      </c>
      <c r="CB166" s="17">
        <f>EXP(-Treasuries_01152013!CG155*T166)</f>
        <v>1</v>
      </c>
      <c r="CC166" s="17">
        <f>EXP(-Treasuries_01152013!CH155*U166)</f>
        <v>1</v>
      </c>
      <c r="CD166" s="17">
        <f>EXP(-Treasuries_01152013!CI155*V166)</f>
        <v>1</v>
      </c>
      <c r="CE166" s="17">
        <f>EXP(-Treasuries_01152013!CJ155*W166)</f>
        <v>1</v>
      </c>
      <c r="CF166" s="17">
        <f>EXP(-Treasuries_01152013!CK155*X166)</f>
        <v>1</v>
      </c>
      <c r="CG166" s="17">
        <f>EXP(-Treasuries_01152013!CL155*Y166)</f>
        <v>1</v>
      </c>
      <c r="CH166" s="17">
        <f>EXP(-Treasuries_01152013!CM155*Z166)</f>
        <v>1</v>
      </c>
      <c r="CI166" s="17">
        <f>EXP(-Treasuries_01152013!CN155*AA166)</f>
        <v>1</v>
      </c>
      <c r="CJ166" s="17">
        <f>EXP(-Treasuries_01152013!CO155*AB166)</f>
        <v>1</v>
      </c>
      <c r="CK166" s="17">
        <f>EXP(-Treasuries_01152013!CP155*AC166)</f>
        <v>1</v>
      </c>
      <c r="CL166" s="17">
        <f>EXP(-Treasuries_01152013!CQ155*AD166)</f>
        <v>1</v>
      </c>
      <c r="CM166" s="17">
        <f>EXP(-Treasuries_01152013!CR155*AE166)</f>
        <v>1</v>
      </c>
      <c r="CN166" s="17">
        <f>EXP(-Treasuries_01152013!CS155*AF166)</f>
        <v>1</v>
      </c>
      <c r="CO166" s="17">
        <f>EXP(-Treasuries_01152013!CT155*AG166)</f>
        <v>1</v>
      </c>
      <c r="CP166" s="17">
        <f>EXP(-Treasuries_01152013!CU155*AH166)</f>
        <v>1</v>
      </c>
      <c r="CQ166" s="17">
        <f>EXP(-Treasuries_01152013!CV155*AI166)</f>
        <v>1</v>
      </c>
      <c r="CR166" s="17">
        <f>EXP(-Treasuries_01152013!CW155*AJ166)</f>
        <v>1</v>
      </c>
      <c r="CS166" s="17">
        <f>EXP(-Treasuries_01152013!CX155*AK166)</f>
        <v>1</v>
      </c>
      <c r="CT166" s="17">
        <f>EXP(-Treasuries_01152013!CY155*AL166)</f>
        <v>1</v>
      </c>
      <c r="CU166" s="17">
        <f>EXP(-Treasuries_01152013!CZ155*AM166)</f>
        <v>1</v>
      </c>
      <c r="CV166" s="17">
        <f>EXP(-Treasuries_01152013!DA155*AN166)</f>
        <v>1</v>
      </c>
      <c r="CW166" s="17">
        <f>EXP(-Treasuries_01152013!DB155*AO166)</f>
        <v>1</v>
      </c>
      <c r="CX166" s="17">
        <f>EXP(-Treasuries_01152013!DC155*AP166)</f>
        <v>1</v>
      </c>
      <c r="CY166" s="17">
        <f>EXP(-Treasuries_01152013!DD155*AQ166)</f>
        <v>1</v>
      </c>
      <c r="CZ166" s="17">
        <f>EXP(-Treasuries_01152013!DE155*AR166)</f>
        <v>1</v>
      </c>
      <c r="DA166" s="17">
        <f>EXP(-Treasuries_01152013!DF155*AS166)</f>
        <v>1</v>
      </c>
      <c r="DB166" s="17">
        <f>EXP(-Treasuries_01152013!DG155*AT166)</f>
        <v>1</v>
      </c>
      <c r="DC166" s="17">
        <f>EXP(-Treasuries_01152013!DH155*AU166)</f>
        <v>1</v>
      </c>
      <c r="DD166" s="17">
        <f>EXP(-Treasuries_01152013!DI155*AV166)</f>
        <v>1</v>
      </c>
      <c r="DE166" s="17">
        <f>EXP(-Treasuries_01152013!DJ155*AW166)</f>
        <v>1</v>
      </c>
      <c r="DF166" s="17">
        <f>EXP(-Treasuries_01152013!DK155*AX166)</f>
        <v>1</v>
      </c>
      <c r="DG166" s="17">
        <f>EXP(-Treasuries_01152013!DL155*AY166)</f>
        <v>1</v>
      </c>
      <c r="DH166" s="17">
        <f>EXP(-Treasuries_01152013!DM155*AZ166)</f>
        <v>1</v>
      </c>
      <c r="DI166" s="17">
        <f>EXP(-Treasuries_01152013!DN155*BA166)</f>
        <v>1</v>
      </c>
      <c r="DJ166" s="17">
        <f>EXP(-Treasuries_01152013!DO155*BB166)</f>
        <v>1</v>
      </c>
      <c r="DK166" s="17">
        <f>EXP(-Treasuries_01152013!DP155*BC166)</f>
        <v>1</v>
      </c>
      <c r="DL166" s="17">
        <f>EXP(-Treasuries_01152013!DQ155*BD166)</f>
        <v>1</v>
      </c>
      <c r="DM166" s="17">
        <f>EXP(-Treasuries_01152013!DR155*BE166)</f>
        <v>1</v>
      </c>
      <c r="DN166" s="17">
        <f>EXP(-Treasuries_01152013!DS155*BF166)</f>
        <v>1</v>
      </c>
      <c r="DO166" s="17">
        <f>EXP(-Treasuries_01152013!DT155*BG166)</f>
        <v>1</v>
      </c>
      <c r="DP166" s="17">
        <f>EXP(-Treasuries_01152013!DU155*BH166)</f>
        <v>1</v>
      </c>
      <c r="DQ166" s="17">
        <f>EXP(-Treasuries_01152013!DV155*BI166)</f>
        <v>1</v>
      </c>
      <c r="DR166" s="17">
        <f>EXP(-Treasuries_01152013!DW155*BJ166)</f>
        <v>1</v>
      </c>
      <c r="DS166" s="17">
        <f>EXP(-Treasuries_01152013!DX155*BK166)</f>
        <v>1</v>
      </c>
      <c r="DT166" s="17">
        <f>EXP(-Treasuries_01152013!DY155*BL166)</f>
        <v>1</v>
      </c>
      <c r="DU166" s="17">
        <f>EXP(-Treasuries_01152013!DZ155*BM166)</f>
        <v>1</v>
      </c>
      <c r="DV166" s="17">
        <f>EXP(-Treasuries_01152013!EA155*BN166)</f>
        <v>1</v>
      </c>
      <c r="DW166" s="8" t="e">
        <f>SUMPRODUCT(BO166:DV166,Treasuries_01152013!K155:BR155)</f>
        <v>#DIV/0!</v>
      </c>
      <c r="DX166" s="11" t="e">
        <f t="shared" si="9"/>
        <v>#DIV/0!</v>
      </c>
    </row>
    <row r="167" spans="2:133">
      <c r="B167" s="10">
        <f>Treasuries_01152013!C156</f>
        <v>2.625</v>
      </c>
      <c r="C167" s="10">
        <f>Treasuries_01152013!E156</f>
        <v>106.90625</v>
      </c>
      <c r="D167" s="10">
        <f>Treasuries_01152013!F156</f>
        <v>106.9375</v>
      </c>
      <c r="E167" s="8">
        <f>Treasuries_01152013!H156</f>
        <v>3.1222222222222222</v>
      </c>
      <c r="F167" s="8">
        <f t="shared" si="8"/>
        <v>106.921875</v>
      </c>
      <c r="G167" s="24" t="e">
        <f>IF(Treasuries_01152013!BT156=0,0,theta0+(theta1+theta2)*(1-EXP(-Treasuries_01152013!BT156/la))/(Treasuries_01152013!BT156/la)-theta2*EXP(-Treasuries_01152013!BT156/la))</f>
        <v>#DIV/0!</v>
      </c>
      <c r="H167" s="24" t="e">
        <f>IF(Treasuries_01152013!BU156=0,0,theta0+(theta1+theta2)*(1-EXP(-Treasuries_01152013!BU156/la))/(Treasuries_01152013!BU156/la)-theta2*EXP(-Treasuries_01152013!BU156/la))</f>
        <v>#DIV/0!</v>
      </c>
      <c r="I167" s="24" t="e">
        <f>IF(Treasuries_01152013!BV156=0,0,theta0+(theta1+theta2)*(1-EXP(-Treasuries_01152013!BV156/la))/(Treasuries_01152013!BV156/la)-theta2*EXP(-Treasuries_01152013!BV156/la))</f>
        <v>#DIV/0!</v>
      </c>
      <c r="J167" s="24" t="e">
        <f>IF(Treasuries_01152013!BW156=0,0,theta0+(theta1+theta2)*(1-EXP(-Treasuries_01152013!BW156/la))/(Treasuries_01152013!BW156/la)-theta2*EXP(-Treasuries_01152013!BW156/la))</f>
        <v>#DIV/0!</v>
      </c>
      <c r="K167" s="24" t="e">
        <f>IF(Treasuries_01152013!BX156=0,0,theta0+(theta1+theta2)*(1-EXP(-Treasuries_01152013!BX156/la))/(Treasuries_01152013!BX156/la)-theta2*EXP(-Treasuries_01152013!BX156/la))</f>
        <v>#DIV/0!</v>
      </c>
      <c r="L167" s="24" t="e">
        <f>IF(Treasuries_01152013!BY156=0,0,theta0+(theta1+theta2)*(1-EXP(-Treasuries_01152013!BY156/la))/(Treasuries_01152013!BY156/la)-theta2*EXP(-Treasuries_01152013!BY156/la))</f>
        <v>#DIV/0!</v>
      </c>
      <c r="M167" s="24" t="e">
        <f>IF(Treasuries_01152013!BZ156=0,0,theta0+(theta1+theta2)*(1-EXP(-Treasuries_01152013!BZ156/la))/(Treasuries_01152013!BZ156/la)-theta2*EXP(-Treasuries_01152013!BZ156/la))</f>
        <v>#DIV/0!</v>
      </c>
      <c r="N167" s="24">
        <f>IF(Treasuries_01152013!CA156=0,0,theta0+(theta1+theta2)*(1-EXP(-Treasuries_01152013!CA156/la))/(Treasuries_01152013!CA156/la)-theta2*EXP(-Treasuries_01152013!CA156/la))</f>
        <v>0</v>
      </c>
      <c r="O167" s="24">
        <f>IF(Treasuries_01152013!CB156=0,0,theta0+(theta1+theta2)*(1-EXP(-Treasuries_01152013!CB156/la))/(Treasuries_01152013!CB156/la)-theta2*EXP(-Treasuries_01152013!CB156/la))</f>
        <v>0</v>
      </c>
      <c r="P167" s="24">
        <f>IF(Treasuries_01152013!CC156=0,0,theta0+(theta1+theta2)*(1-EXP(-Treasuries_01152013!CC156/la))/(Treasuries_01152013!CC156/la)-theta2*EXP(-Treasuries_01152013!CC156/la))</f>
        <v>0</v>
      </c>
      <c r="Q167" s="24">
        <f>IF(Treasuries_01152013!CD156=0,0,theta0+(theta1+theta2)*(1-EXP(-Treasuries_01152013!CD156/la))/(Treasuries_01152013!CD156/la)-theta2*EXP(-Treasuries_01152013!CD156/la))</f>
        <v>0</v>
      </c>
      <c r="R167" s="24">
        <f>IF(Treasuries_01152013!CE156=0,0,theta0+(theta1+theta2)*(1-EXP(-Treasuries_01152013!CE156/la))/(Treasuries_01152013!CE156/la)-theta2*EXP(-Treasuries_01152013!CE156/la))</f>
        <v>0</v>
      </c>
      <c r="S167" s="24">
        <f>IF(Treasuries_01152013!CF156=0,0,theta0+(theta1+theta2)*(1-EXP(-Treasuries_01152013!CF156/la))/(Treasuries_01152013!CF156/la)-theta2*EXP(-Treasuries_01152013!CF156/la))</f>
        <v>0</v>
      </c>
      <c r="T167" s="24">
        <f>IF(Treasuries_01152013!CG156=0,0,theta0+(theta1+theta2)*(1-EXP(-Treasuries_01152013!CG156/la))/(Treasuries_01152013!CG156/la)-theta2*EXP(-Treasuries_01152013!CG156/la))</f>
        <v>0</v>
      </c>
      <c r="U167" s="24">
        <f>IF(Treasuries_01152013!CH156=0,0,theta0+(theta1+theta2)*(1-EXP(-Treasuries_01152013!CH156/la))/(Treasuries_01152013!CH156/la)-theta2*EXP(-Treasuries_01152013!CH156/la))</f>
        <v>0</v>
      </c>
      <c r="V167" s="24">
        <f>IF(Treasuries_01152013!CI156=0,0,theta0+(theta1+theta2)*(1-EXP(-Treasuries_01152013!CI156/la))/(Treasuries_01152013!CI156/la)-theta2*EXP(-Treasuries_01152013!CI156/la))</f>
        <v>0</v>
      </c>
      <c r="W167" s="24">
        <f>IF(Treasuries_01152013!CJ156=0,0,theta0+(theta1+theta2)*(1-EXP(-Treasuries_01152013!CJ156/la))/(Treasuries_01152013!CJ156/la)-theta2*EXP(-Treasuries_01152013!CJ156/la))</f>
        <v>0</v>
      </c>
      <c r="X167" s="24">
        <f>IF(Treasuries_01152013!CK156=0,0,theta0+(theta1+theta2)*(1-EXP(-Treasuries_01152013!CK156/la))/(Treasuries_01152013!CK156/la)-theta2*EXP(-Treasuries_01152013!CK156/la))</f>
        <v>0</v>
      </c>
      <c r="Y167" s="24">
        <f>IF(Treasuries_01152013!CL156=0,0,theta0+(theta1+theta2)*(1-EXP(-Treasuries_01152013!CL156/la))/(Treasuries_01152013!CL156/la)-theta2*EXP(-Treasuries_01152013!CL156/la))</f>
        <v>0</v>
      </c>
      <c r="Z167" s="24">
        <f>IF(Treasuries_01152013!CM156=0,0,theta0+(theta1+theta2)*(1-EXP(-Treasuries_01152013!CM156/la))/(Treasuries_01152013!CM156/la)-theta2*EXP(-Treasuries_01152013!CM156/la))</f>
        <v>0</v>
      </c>
      <c r="AA167" s="24">
        <f>IF(Treasuries_01152013!CN156=0,0,theta0+(theta1+theta2)*(1-EXP(-Treasuries_01152013!CN156/la))/(Treasuries_01152013!CN156/la)-theta2*EXP(-Treasuries_01152013!CN156/la))</f>
        <v>0</v>
      </c>
      <c r="AB167" s="24">
        <f>IF(Treasuries_01152013!CO156=0,0,theta0+(theta1+theta2)*(1-EXP(-Treasuries_01152013!CO156/la))/(Treasuries_01152013!CO156/la)-theta2*EXP(-Treasuries_01152013!CO156/la))</f>
        <v>0</v>
      </c>
      <c r="AC167" s="24">
        <f>IF(Treasuries_01152013!CP156=0,0,theta0+(theta1+theta2)*(1-EXP(-Treasuries_01152013!CP156/la))/(Treasuries_01152013!CP156/la)-theta2*EXP(-Treasuries_01152013!CP156/la))</f>
        <v>0</v>
      </c>
      <c r="AD167" s="24">
        <f>IF(Treasuries_01152013!CQ156=0,0,theta0+(theta1+theta2)*(1-EXP(-Treasuries_01152013!CQ156/la))/(Treasuries_01152013!CQ156/la)-theta2*EXP(-Treasuries_01152013!CQ156/la))</f>
        <v>0</v>
      </c>
      <c r="AE167" s="24">
        <f>IF(Treasuries_01152013!CR156=0,0,theta0+(theta1+theta2)*(1-EXP(-Treasuries_01152013!CR156/la))/(Treasuries_01152013!CR156/la)-theta2*EXP(-Treasuries_01152013!CR156/la))</f>
        <v>0</v>
      </c>
      <c r="AF167" s="24">
        <f>IF(Treasuries_01152013!CS156=0,0,theta0+(theta1+theta2)*(1-EXP(-Treasuries_01152013!CS156/la))/(Treasuries_01152013!CS156/la)-theta2*EXP(-Treasuries_01152013!CS156/la))</f>
        <v>0</v>
      </c>
      <c r="AG167" s="24">
        <f>IF(Treasuries_01152013!CT156=0,0,theta0+(theta1+theta2)*(1-EXP(-Treasuries_01152013!CT156/la))/(Treasuries_01152013!CT156/la)-theta2*EXP(-Treasuries_01152013!CT156/la))</f>
        <v>0</v>
      </c>
      <c r="AH167" s="24">
        <f>IF(Treasuries_01152013!CU156=0,0,theta0+(theta1+theta2)*(1-EXP(-Treasuries_01152013!CU156/la))/(Treasuries_01152013!CU156/la)-theta2*EXP(-Treasuries_01152013!CU156/la))</f>
        <v>0</v>
      </c>
      <c r="AI167" s="24">
        <f>IF(Treasuries_01152013!CV156=0,0,theta0+(theta1+theta2)*(1-EXP(-Treasuries_01152013!CV156/la))/(Treasuries_01152013!CV156/la)-theta2*EXP(-Treasuries_01152013!CV156/la))</f>
        <v>0</v>
      </c>
      <c r="AJ167" s="24">
        <f>IF(Treasuries_01152013!CW156=0,0,theta0+(theta1+theta2)*(1-EXP(-Treasuries_01152013!CW156/la))/(Treasuries_01152013!CW156/la)-theta2*EXP(-Treasuries_01152013!CW156/la))</f>
        <v>0</v>
      </c>
      <c r="AK167" s="24">
        <f>IF(Treasuries_01152013!CX156=0,0,theta0+(theta1+theta2)*(1-EXP(-Treasuries_01152013!CX156/la))/(Treasuries_01152013!CX156/la)-theta2*EXP(-Treasuries_01152013!CX156/la))</f>
        <v>0</v>
      </c>
      <c r="AL167" s="24">
        <f>IF(Treasuries_01152013!CY156=0,0,theta0+(theta1+theta2)*(1-EXP(-Treasuries_01152013!CY156/la))/(Treasuries_01152013!CY156/la)-theta2*EXP(-Treasuries_01152013!CY156/la))</f>
        <v>0</v>
      </c>
      <c r="AM167" s="24">
        <f>IF(Treasuries_01152013!CZ156=0,0,theta0+(theta1+theta2)*(1-EXP(-Treasuries_01152013!CZ156/la))/(Treasuries_01152013!CZ156/la)-theta2*EXP(-Treasuries_01152013!CZ156/la))</f>
        <v>0</v>
      </c>
      <c r="AN167" s="24">
        <f>IF(Treasuries_01152013!DA156=0,0,theta0+(theta1+theta2)*(1-EXP(-Treasuries_01152013!DA156/la))/(Treasuries_01152013!DA156/la)-theta2*EXP(-Treasuries_01152013!DA156/la))</f>
        <v>0</v>
      </c>
      <c r="AO167" s="24">
        <f>IF(Treasuries_01152013!DB156=0,0,theta0+(theta1+theta2)*(1-EXP(-Treasuries_01152013!DB156/la))/(Treasuries_01152013!DB156/la)-theta2*EXP(-Treasuries_01152013!DB156/la))</f>
        <v>0</v>
      </c>
      <c r="AP167" s="24">
        <f>IF(Treasuries_01152013!DC156=0,0,theta0+(theta1+theta2)*(1-EXP(-Treasuries_01152013!DC156/la))/(Treasuries_01152013!DC156/la)-theta2*EXP(-Treasuries_01152013!DC156/la))</f>
        <v>0</v>
      </c>
      <c r="AQ167" s="24">
        <f>IF(Treasuries_01152013!DD156=0,0,theta0+(theta1+theta2)*(1-EXP(-Treasuries_01152013!DD156/la))/(Treasuries_01152013!DD156/la)-theta2*EXP(-Treasuries_01152013!DD156/la))</f>
        <v>0</v>
      </c>
      <c r="AR167" s="24">
        <f>IF(Treasuries_01152013!DE156=0,0,theta0+(theta1+theta2)*(1-EXP(-Treasuries_01152013!DE156/la))/(Treasuries_01152013!DE156/la)-theta2*EXP(-Treasuries_01152013!DE156/la))</f>
        <v>0</v>
      </c>
      <c r="AS167" s="24">
        <f>IF(Treasuries_01152013!DF156=0,0,theta0+(theta1+theta2)*(1-EXP(-Treasuries_01152013!DF156/la))/(Treasuries_01152013!DF156/la)-theta2*EXP(-Treasuries_01152013!DF156/la))</f>
        <v>0</v>
      </c>
      <c r="AT167" s="24">
        <f>IF(Treasuries_01152013!DG156=0,0,theta0+(theta1+theta2)*(1-EXP(-Treasuries_01152013!DG156/la))/(Treasuries_01152013!DG156/la)-theta2*EXP(-Treasuries_01152013!DG156/la))</f>
        <v>0</v>
      </c>
      <c r="AU167" s="24">
        <f>IF(Treasuries_01152013!DH156=0,0,theta0+(theta1+theta2)*(1-EXP(-Treasuries_01152013!DH156/la))/(Treasuries_01152013!DH156/la)-theta2*EXP(-Treasuries_01152013!DH156/la))</f>
        <v>0</v>
      </c>
      <c r="AV167" s="24">
        <f>IF(Treasuries_01152013!DI156=0,0,theta0+(theta1+theta2)*(1-EXP(-Treasuries_01152013!DI156/la))/(Treasuries_01152013!DI156/la)-theta2*EXP(-Treasuries_01152013!DI156/la))</f>
        <v>0</v>
      </c>
      <c r="AW167" s="24">
        <f>IF(Treasuries_01152013!DJ156=0,0,theta0+(theta1+theta2)*(1-EXP(-Treasuries_01152013!DJ156/la))/(Treasuries_01152013!DJ156/la)-theta2*EXP(-Treasuries_01152013!DJ156/la))</f>
        <v>0</v>
      </c>
      <c r="AX167" s="24">
        <f>IF(Treasuries_01152013!DK156=0,0,theta0+(theta1+theta2)*(1-EXP(-Treasuries_01152013!DK156/la))/(Treasuries_01152013!DK156/la)-theta2*EXP(-Treasuries_01152013!DK156/la))</f>
        <v>0</v>
      </c>
      <c r="AY167" s="24">
        <f>IF(Treasuries_01152013!DL156=0,0,theta0+(theta1+theta2)*(1-EXP(-Treasuries_01152013!DL156/la))/(Treasuries_01152013!DL156/la)-theta2*EXP(-Treasuries_01152013!DL156/la))</f>
        <v>0</v>
      </c>
      <c r="AZ167" s="24">
        <f>IF(Treasuries_01152013!DM156=0,0,theta0+(theta1+theta2)*(1-EXP(-Treasuries_01152013!DM156/la))/(Treasuries_01152013!DM156/la)-theta2*EXP(-Treasuries_01152013!DM156/la))</f>
        <v>0</v>
      </c>
      <c r="BA167" s="24">
        <f>IF(Treasuries_01152013!DN156=0,0,theta0+(theta1+theta2)*(1-EXP(-Treasuries_01152013!DN156/la))/(Treasuries_01152013!DN156/la)-theta2*EXP(-Treasuries_01152013!DN156/la))</f>
        <v>0</v>
      </c>
      <c r="BB167" s="24">
        <f>IF(Treasuries_01152013!DO156=0,0,theta0+(theta1+theta2)*(1-EXP(-Treasuries_01152013!DO156/la))/(Treasuries_01152013!DO156/la)-theta2*EXP(-Treasuries_01152013!DO156/la))</f>
        <v>0</v>
      </c>
      <c r="BC167" s="24">
        <f>IF(Treasuries_01152013!DP156=0,0,theta0+(theta1+theta2)*(1-EXP(-Treasuries_01152013!DP156/la))/(Treasuries_01152013!DP156/la)-theta2*EXP(-Treasuries_01152013!DP156/la))</f>
        <v>0</v>
      </c>
      <c r="BD167" s="24">
        <f>IF(Treasuries_01152013!DQ156=0,0,theta0+(theta1+theta2)*(1-EXP(-Treasuries_01152013!DQ156/la))/(Treasuries_01152013!DQ156/la)-theta2*EXP(-Treasuries_01152013!DQ156/la))</f>
        <v>0</v>
      </c>
      <c r="BE167" s="24">
        <f>IF(Treasuries_01152013!DR156=0,0,theta0+(theta1+theta2)*(1-EXP(-Treasuries_01152013!DR156/la))/(Treasuries_01152013!DR156/la)-theta2*EXP(-Treasuries_01152013!DR156/la))</f>
        <v>0</v>
      </c>
      <c r="BF167" s="24">
        <f>IF(Treasuries_01152013!DS156=0,0,theta0+(theta1+theta2)*(1-EXP(-Treasuries_01152013!DS156/la))/(Treasuries_01152013!DS156/la)-theta2*EXP(-Treasuries_01152013!DS156/la))</f>
        <v>0</v>
      </c>
      <c r="BG167" s="24">
        <f>IF(Treasuries_01152013!DT156=0,0,theta0+(theta1+theta2)*(1-EXP(-Treasuries_01152013!DT156/la))/(Treasuries_01152013!DT156/la)-theta2*EXP(-Treasuries_01152013!DT156/la))</f>
        <v>0</v>
      </c>
      <c r="BH167" s="24">
        <f>IF(Treasuries_01152013!DU156=0,0,theta0+(theta1+theta2)*(1-EXP(-Treasuries_01152013!DU156/la))/(Treasuries_01152013!DU156/la)-theta2*EXP(-Treasuries_01152013!DU156/la))</f>
        <v>0</v>
      </c>
      <c r="BI167" s="24">
        <f>IF(Treasuries_01152013!DV156=0,0,theta0+(theta1+theta2)*(1-EXP(-Treasuries_01152013!DV156/la))/(Treasuries_01152013!DV156/la)-theta2*EXP(-Treasuries_01152013!DV156/la))</f>
        <v>0</v>
      </c>
      <c r="BJ167" s="24">
        <f>IF(Treasuries_01152013!DW156=0,0,theta0+(theta1+theta2)*(1-EXP(-Treasuries_01152013!DW156/la))/(Treasuries_01152013!DW156/la)-theta2*EXP(-Treasuries_01152013!DW156/la))</f>
        <v>0</v>
      </c>
      <c r="BK167" s="24">
        <f>IF(Treasuries_01152013!DX156=0,0,theta0+(theta1+theta2)*(1-EXP(-Treasuries_01152013!DX156/la))/(Treasuries_01152013!DX156/la)-theta2*EXP(-Treasuries_01152013!DX156/la))</f>
        <v>0</v>
      </c>
      <c r="BL167" s="24">
        <f>IF(Treasuries_01152013!DY156=0,0,theta0+(theta1+theta2)*(1-EXP(-Treasuries_01152013!DY156/la))/(Treasuries_01152013!DY156/la)-theta2*EXP(-Treasuries_01152013!DY156/la))</f>
        <v>0</v>
      </c>
      <c r="BM167" s="24">
        <f>IF(Treasuries_01152013!DZ156=0,0,theta0+(theta1+theta2)*(1-EXP(-Treasuries_01152013!DZ156/la))/(Treasuries_01152013!DZ156/la)-theta2*EXP(-Treasuries_01152013!DZ156/la))</f>
        <v>0</v>
      </c>
      <c r="BN167" s="24">
        <f>IF(Treasuries_01152013!EA156=0,0,theta0+(theta1+theta2)*(1-EXP(-Treasuries_01152013!EA156/la))/(Treasuries_01152013!EA156/la)-theta2*EXP(-Treasuries_01152013!EA156/la))</f>
        <v>0</v>
      </c>
      <c r="BO167" s="17" t="e">
        <f>EXP(-Treasuries_01152013!BT156*G167)</f>
        <v>#DIV/0!</v>
      </c>
      <c r="BP167" s="17" t="e">
        <f>EXP(-Treasuries_01152013!BU156*H167)</f>
        <v>#DIV/0!</v>
      </c>
      <c r="BQ167" s="17" t="e">
        <f>EXP(-Treasuries_01152013!BV156*I167)</f>
        <v>#DIV/0!</v>
      </c>
      <c r="BR167" s="17" t="e">
        <f>EXP(-Treasuries_01152013!BW156*J167)</f>
        <v>#DIV/0!</v>
      </c>
      <c r="BS167" s="17" t="e">
        <f>EXP(-Treasuries_01152013!BX156*K167)</f>
        <v>#DIV/0!</v>
      </c>
      <c r="BT167" s="17" t="e">
        <f>EXP(-Treasuries_01152013!BY156*L167)</f>
        <v>#DIV/0!</v>
      </c>
      <c r="BU167" s="17" t="e">
        <f>EXP(-Treasuries_01152013!BZ156*M167)</f>
        <v>#DIV/0!</v>
      </c>
      <c r="BV167" s="17">
        <f>EXP(-Treasuries_01152013!CA156*N167)</f>
        <v>1</v>
      </c>
      <c r="BW167" s="17">
        <f>EXP(-Treasuries_01152013!CB156*O167)</f>
        <v>1</v>
      </c>
      <c r="BX167" s="17">
        <f>EXP(-Treasuries_01152013!CC156*P167)</f>
        <v>1</v>
      </c>
      <c r="BY167" s="17">
        <f>EXP(-Treasuries_01152013!CD156*Q167)</f>
        <v>1</v>
      </c>
      <c r="BZ167" s="17">
        <f>EXP(-Treasuries_01152013!CE156*R167)</f>
        <v>1</v>
      </c>
      <c r="CA167" s="17">
        <f>EXP(-Treasuries_01152013!CF156*S167)</f>
        <v>1</v>
      </c>
      <c r="CB167" s="17">
        <f>EXP(-Treasuries_01152013!CG156*T167)</f>
        <v>1</v>
      </c>
      <c r="CC167" s="17">
        <f>EXP(-Treasuries_01152013!CH156*U167)</f>
        <v>1</v>
      </c>
      <c r="CD167" s="17">
        <f>EXP(-Treasuries_01152013!CI156*V167)</f>
        <v>1</v>
      </c>
      <c r="CE167" s="17">
        <f>EXP(-Treasuries_01152013!CJ156*W167)</f>
        <v>1</v>
      </c>
      <c r="CF167" s="17">
        <f>EXP(-Treasuries_01152013!CK156*X167)</f>
        <v>1</v>
      </c>
      <c r="CG167" s="17">
        <f>EXP(-Treasuries_01152013!CL156*Y167)</f>
        <v>1</v>
      </c>
      <c r="CH167" s="17">
        <f>EXP(-Treasuries_01152013!CM156*Z167)</f>
        <v>1</v>
      </c>
      <c r="CI167" s="17">
        <f>EXP(-Treasuries_01152013!CN156*AA167)</f>
        <v>1</v>
      </c>
      <c r="CJ167" s="17">
        <f>EXP(-Treasuries_01152013!CO156*AB167)</f>
        <v>1</v>
      </c>
      <c r="CK167" s="17">
        <f>EXP(-Treasuries_01152013!CP156*AC167)</f>
        <v>1</v>
      </c>
      <c r="CL167" s="17">
        <f>EXP(-Treasuries_01152013!CQ156*AD167)</f>
        <v>1</v>
      </c>
      <c r="CM167" s="17">
        <f>EXP(-Treasuries_01152013!CR156*AE167)</f>
        <v>1</v>
      </c>
      <c r="CN167" s="17">
        <f>EXP(-Treasuries_01152013!CS156*AF167)</f>
        <v>1</v>
      </c>
      <c r="CO167" s="17">
        <f>EXP(-Treasuries_01152013!CT156*AG167)</f>
        <v>1</v>
      </c>
      <c r="CP167" s="17">
        <f>EXP(-Treasuries_01152013!CU156*AH167)</f>
        <v>1</v>
      </c>
      <c r="CQ167" s="17">
        <f>EXP(-Treasuries_01152013!CV156*AI167)</f>
        <v>1</v>
      </c>
      <c r="CR167" s="17">
        <f>EXP(-Treasuries_01152013!CW156*AJ167)</f>
        <v>1</v>
      </c>
      <c r="CS167" s="17">
        <f>EXP(-Treasuries_01152013!CX156*AK167)</f>
        <v>1</v>
      </c>
      <c r="CT167" s="17">
        <f>EXP(-Treasuries_01152013!CY156*AL167)</f>
        <v>1</v>
      </c>
      <c r="CU167" s="17">
        <f>EXP(-Treasuries_01152013!CZ156*AM167)</f>
        <v>1</v>
      </c>
      <c r="CV167" s="17">
        <f>EXP(-Treasuries_01152013!DA156*AN167)</f>
        <v>1</v>
      </c>
      <c r="CW167" s="17">
        <f>EXP(-Treasuries_01152013!DB156*AO167)</f>
        <v>1</v>
      </c>
      <c r="CX167" s="17">
        <f>EXP(-Treasuries_01152013!DC156*AP167)</f>
        <v>1</v>
      </c>
      <c r="CY167" s="17">
        <f>EXP(-Treasuries_01152013!DD156*AQ167)</f>
        <v>1</v>
      </c>
      <c r="CZ167" s="17">
        <f>EXP(-Treasuries_01152013!DE156*AR167)</f>
        <v>1</v>
      </c>
      <c r="DA167" s="17">
        <f>EXP(-Treasuries_01152013!DF156*AS167)</f>
        <v>1</v>
      </c>
      <c r="DB167" s="17">
        <f>EXP(-Treasuries_01152013!DG156*AT167)</f>
        <v>1</v>
      </c>
      <c r="DC167" s="17">
        <f>EXP(-Treasuries_01152013!DH156*AU167)</f>
        <v>1</v>
      </c>
      <c r="DD167" s="17">
        <f>EXP(-Treasuries_01152013!DI156*AV167)</f>
        <v>1</v>
      </c>
      <c r="DE167" s="17">
        <f>EXP(-Treasuries_01152013!DJ156*AW167)</f>
        <v>1</v>
      </c>
      <c r="DF167" s="17">
        <f>EXP(-Treasuries_01152013!DK156*AX167)</f>
        <v>1</v>
      </c>
      <c r="DG167" s="17">
        <f>EXP(-Treasuries_01152013!DL156*AY167)</f>
        <v>1</v>
      </c>
      <c r="DH167" s="17">
        <f>EXP(-Treasuries_01152013!DM156*AZ167)</f>
        <v>1</v>
      </c>
      <c r="DI167" s="17">
        <f>EXP(-Treasuries_01152013!DN156*BA167)</f>
        <v>1</v>
      </c>
      <c r="DJ167" s="17">
        <f>EXP(-Treasuries_01152013!DO156*BB167)</f>
        <v>1</v>
      </c>
      <c r="DK167" s="17">
        <f>EXP(-Treasuries_01152013!DP156*BC167)</f>
        <v>1</v>
      </c>
      <c r="DL167" s="17">
        <f>EXP(-Treasuries_01152013!DQ156*BD167)</f>
        <v>1</v>
      </c>
      <c r="DM167" s="17">
        <f>EXP(-Treasuries_01152013!DR156*BE167)</f>
        <v>1</v>
      </c>
      <c r="DN167" s="17">
        <f>EXP(-Treasuries_01152013!DS156*BF167)</f>
        <v>1</v>
      </c>
      <c r="DO167" s="17">
        <f>EXP(-Treasuries_01152013!DT156*BG167)</f>
        <v>1</v>
      </c>
      <c r="DP167" s="17">
        <f>EXP(-Treasuries_01152013!DU156*BH167)</f>
        <v>1</v>
      </c>
      <c r="DQ167" s="17">
        <f>EXP(-Treasuries_01152013!DV156*BI167)</f>
        <v>1</v>
      </c>
      <c r="DR167" s="17">
        <f>EXP(-Treasuries_01152013!DW156*BJ167)</f>
        <v>1</v>
      </c>
      <c r="DS167" s="17">
        <f>EXP(-Treasuries_01152013!DX156*BK167)</f>
        <v>1</v>
      </c>
      <c r="DT167" s="17">
        <f>EXP(-Treasuries_01152013!DY156*BL167)</f>
        <v>1</v>
      </c>
      <c r="DU167" s="17">
        <f>EXP(-Treasuries_01152013!DZ156*BM167)</f>
        <v>1</v>
      </c>
      <c r="DV167" s="17">
        <f>EXP(-Treasuries_01152013!EA156*BN167)</f>
        <v>1</v>
      </c>
      <c r="DW167" s="8" t="e">
        <f>SUMPRODUCT(BO167:DV167,Treasuries_01152013!K156:BR156)</f>
        <v>#DIV/0!</v>
      </c>
      <c r="DX167" s="11" t="e">
        <f t="shared" si="9"/>
        <v>#DIV/0!</v>
      </c>
    </row>
    <row r="168" spans="2:133">
      <c r="B168" s="10">
        <f>Treasuries_01152013!C157</f>
        <v>2.25</v>
      </c>
      <c r="C168" s="10">
        <f>Treasuries_01152013!E157</f>
        <v>105.890625</v>
      </c>
      <c r="D168" s="10">
        <f>Treasuries_01152013!F157</f>
        <v>105.914062</v>
      </c>
      <c r="E168" s="8">
        <f>Treasuries_01152013!H157</f>
        <v>3.2111111111111112</v>
      </c>
      <c r="F168" s="8">
        <f t="shared" si="8"/>
        <v>105.9023435</v>
      </c>
      <c r="G168" s="24" t="e">
        <f>IF(Treasuries_01152013!BT157=0,0,theta0+(theta1+theta2)*(1-EXP(-Treasuries_01152013!BT157/la))/(Treasuries_01152013!BT157/la)-theta2*EXP(-Treasuries_01152013!BT157/la))</f>
        <v>#DIV/0!</v>
      </c>
      <c r="H168" s="24" t="e">
        <f>IF(Treasuries_01152013!BU157=0,0,theta0+(theta1+theta2)*(1-EXP(-Treasuries_01152013!BU157/la))/(Treasuries_01152013!BU157/la)-theta2*EXP(-Treasuries_01152013!BU157/la))</f>
        <v>#DIV/0!</v>
      </c>
      <c r="I168" s="24" t="e">
        <f>IF(Treasuries_01152013!BV157=0,0,theta0+(theta1+theta2)*(1-EXP(-Treasuries_01152013!BV157/la))/(Treasuries_01152013!BV157/la)-theta2*EXP(-Treasuries_01152013!BV157/la))</f>
        <v>#DIV/0!</v>
      </c>
      <c r="J168" s="24" t="e">
        <f>IF(Treasuries_01152013!BW157=0,0,theta0+(theta1+theta2)*(1-EXP(-Treasuries_01152013!BW157/la))/(Treasuries_01152013!BW157/la)-theta2*EXP(-Treasuries_01152013!BW157/la))</f>
        <v>#DIV/0!</v>
      </c>
      <c r="K168" s="24" t="e">
        <f>IF(Treasuries_01152013!BX157=0,0,theta0+(theta1+theta2)*(1-EXP(-Treasuries_01152013!BX157/la))/(Treasuries_01152013!BX157/la)-theta2*EXP(-Treasuries_01152013!BX157/la))</f>
        <v>#DIV/0!</v>
      </c>
      <c r="L168" s="24" t="e">
        <f>IF(Treasuries_01152013!BY157=0,0,theta0+(theta1+theta2)*(1-EXP(-Treasuries_01152013!BY157/la))/(Treasuries_01152013!BY157/la)-theta2*EXP(-Treasuries_01152013!BY157/la))</f>
        <v>#DIV/0!</v>
      </c>
      <c r="M168" s="24" t="e">
        <f>IF(Treasuries_01152013!BZ157=0,0,theta0+(theta1+theta2)*(1-EXP(-Treasuries_01152013!BZ157/la))/(Treasuries_01152013!BZ157/la)-theta2*EXP(-Treasuries_01152013!BZ157/la))</f>
        <v>#DIV/0!</v>
      </c>
      <c r="N168" s="24">
        <f>IF(Treasuries_01152013!CA157=0,0,theta0+(theta1+theta2)*(1-EXP(-Treasuries_01152013!CA157/la))/(Treasuries_01152013!CA157/la)-theta2*EXP(-Treasuries_01152013!CA157/la))</f>
        <v>0</v>
      </c>
      <c r="O168" s="24">
        <f>IF(Treasuries_01152013!CB157=0,0,theta0+(theta1+theta2)*(1-EXP(-Treasuries_01152013!CB157/la))/(Treasuries_01152013!CB157/la)-theta2*EXP(-Treasuries_01152013!CB157/la))</f>
        <v>0</v>
      </c>
      <c r="P168" s="24">
        <f>IF(Treasuries_01152013!CC157=0,0,theta0+(theta1+theta2)*(1-EXP(-Treasuries_01152013!CC157/la))/(Treasuries_01152013!CC157/la)-theta2*EXP(-Treasuries_01152013!CC157/la))</f>
        <v>0</v>
      </c>
      <c r="Q168" s="24">
        <f>IF(Treasuries_01152013!CD157=0,0,theta0+(theta1+theta2)*(1-EXP(-Treasuries_01152013!CD157/la))/(Treasuries_01152013!CD157/la)-theta2*EXP(-Treasuries_01152013!CD157/la))</f>
        <v>0</v>
      </c>
      <c r="R168" s="24">
        <f>IF(Treasuries_01152013!CE157=0,0,theta0+(theta1+theta2)*(1-EXP(-Treasuries_01152013!CE157/la))/(Treasuries_01152013!CE157/la)-theta2*EXP(-Treasuries_01152013!CE157/la))</f>
        <v>0</v>
      </c>
      <c r="S168" s="24">
        <f>IF(Treasuries_01152013!CF157=0,0,theta0+(theta1+theta2)*(1-EXP(-Treasuries_01152013!CF157/la))/(Treasuries_01152013!CF157/la)-theta2*EXP(-Treasuries_01152013!CF157/la))</f>
        <v>0</v>
      </c>
      <c r="T168" s="24">
        <f>IF(Treasuries_01152013!CG157=0,0,theta0+(theta1+theta2)*(1-EXP(-Treasuries_01152013!CG157/la))/(Treasuries_01152013!CG157/la)-theta2*EXP(-Treasuries_01152013!CG157/la))</f>
        <v>0</v>
      </c>
      <c r="U168" s="24">
        <f>IF(Treasuries_01152013!CH157=0,0,theta0+(theta1+theta2)*(1-EXP(-Treasuries_01152013!CH157/la))/(Treasuries_01152013!CH157/la)-theta2*EXP(-Treasuries_01152013!CH157/la))</f>
        <v>0</v>
      </c>
      <c r="V168" s="24">
        <f>IF(Treasuries_01152013!CI157=0,0,theta0+(theta1+theta2)*(1-EXP(-Treasuries_01152013!CI157/la))/(Treasuries_01152013!CI157/la)-theta2*EXP(-Treasuries_01152013!CI157/la))</f>
        <v>0</v>
      </c>
      <c r="W168" s="24">
        <f>IF(Treasuries_01152013!CJ157=0,0,theta0+(theta1+theta2)*(1-EXP(-Treasuries_01152013!CJ157/la))/(Treasuries_01152013!CJ157/la)-theta2*EXP(-Treasuries_01152013!CJ157/la))</f>
        <v>0</v>
      </c>
      <c r="X168" s="24">
        <f>IF(Treasuries_01152013!CK157=0,0,theta0+(theta1+theta2)*(1-EXP(-Treasuries_01152013!CK157/la))/(Treasuries_01152013!CK157/la)-theta2*EXP(-Treasuries_01152013!CK157/la))</f>
        <v>0</v>
      </c>
      <c r="Y168" s="24">
        <f>IF(Treasuries_01152013!CL157=0,0,theta0+(theta1+theta2)*(1-EXP(-Treasuries_01152013!CL157/la))/(Treasuries_01152013!CL157/la)-theta2*EXP(-Treasuries_01152013!CL157/la))</f>
        <v>0</v>
      </c>
      <c r="Z168" s="24">
        <f>IF(Treasuries_01152013!CM157=0,0,theta0+(theta1+theta2)*(1-EXP(-Treasuries_01152013!CM157/la))/(Treasuries_01152013!CM157/la)-theta2*EXP(-Treasuries_01152013!CM157/la))</f>
        <v>0</v>
      </c>
      <c r="AA168" s="24">
        <f>IF(Treasuries_01152013!CN157=0,0,theta0+(theta1+theta2)*(1-EXP(-Treasuries_01152013!CN157/la))/(Treasuries_01152013!CN157/la)-theta2*EXP(-Treasuries_01152013!CN157/la))</f>
        <v>0</v>
      </c>
      <c r="AB168" s="24">
        <f>IF(Treasuries_01152013!CO157=0,0,theta0+(theta1+theta2)*(1-EXP(-Treasuries_01152013!CO157/la))/(Treasuries_01152013!CO157/la)-theta2*EXP(-Treasuries_01152013!CO157/la))</f>
        <v>0</v>
      </c>
      <c r="AC168" s="24">
        <f>IF(Treasuries_01152013!CP157=0,0,theta0+(theta1+theta2)*(1-EXP(-Treasuries_01152013!CP157/la))/(Treasuries_01152013!CP157/la)-theta2*EXP(-Treasuries_01152013!CP157/la))</f>
        <v>0</v>
      </c>
      <c r="AD168" s="24">
        <f>IF(Treasuries_01152013!CQ157=0,0,theta0+(theta1+theta2)*(1-EXP(-Treasuries_01152013!CQ157/la))/(Treasuries_01152013!CQ157/la)-theta2*EXP(-Treasuries_01152013!CQ157/la))</f>
        <v>0</v>
      </c>
      <c r="AE168" s="24">
        <f>IF(Treasuries_01152013!CR157=0,0,theta0+(theta1+theta2)*(1-EXP(-Treasuries_01152013!CR157/la))/(Treasuries_01152013!CR157/la)-theta2*EXP(-Treasuries_01152013!CR157/la))</f>
        <v>0</v>
      </c>
      <c r="AF168" s="24">
        <f>IF(Treasuries_01152013!CS157=0,0,theta0+(theta1+theta2)*(1-EXP(-Treasuries_01152013!CS157/la))/(Treasuries_01152013!CS157/la)-theta2*EXP(-Treasuries_01152013!CS157/la))</f>
        <v>0</v>
      </c>
      <c r="AG168" s="24">
        <f>IF(Treasuries_01152013!CT157=0,0,theta0+(theta1+theta2)*(1-EXP(-Treasuries_01152013!CT157/la))/(Treasuries_01152013!CT157/la)-theta2*EXP(-Treasuries_01152013!CT157/la))</f>
        <v>0</v>
      </c>
      <c r="AH168" s="24">
        <f>IF(Treasuries_01152013!CU157=0,0,theta0+(theta1+theta2)*(1-EXP(-Treasuries_01152013!CU157/la))/(Treasuries_01152013!CU157/la)-theta2*EXP(-Treasuries_01152013!CU157/la))</f>
        <v>0</v>
      </c>
      <c r="AI168" s="24">
        <f>IF(Treasuries_01152013!CV157=0,0,theta0+(theta1+theta2)*(1-EXP(-Treasuries_01152013!CV157/la))/(Treasuries_01152013!CV157/la)-theta2*EXP(-Treasuries_01152013!CV157/la))</f>
        <v>0</v>
      </c>
      <c r="AJ168" s="24">
        <f>IF(Treasuries_01152013!CW157=0,0,theta0+(theta1+theta2)*(1-EXP(-Treasuries_01152013!CW157/la))/(Treasuries_01152013!CW157/la)-theta2*EXP(-Treasuries_01152013!CW157/la))</f>
        <v>0</v>
      </c>
      <c r="AK168" s="24">
        <f>IF(Treasuries_01152013!CX157=0,0,theta0+(theta1+theta2)*(1-EXP(-Treasuries_01152013!CX157/la))/(Treasuries_01152013!CX157/la)-theta2*EXP(-Treasuries_01152013!CX157/la))</f>
        <v>0</v>
      </c>
      <c r="AL168" s="24">
        <f>IF(Treasuries_01152013!CY157=0,0,theta0+(theta1+theta2)*(1-EXP(-Treasuries_01152013!CY157/la))/(Treasuries_01152013!CY157/la)-theta2*EXP(-Treasuries_01152013!CY157/la))</f>
        <v>0</v>
      </c>
      <c r="AM168" s="24">
        <f>IF(Treasuries_01152013!CZ157=0,0,theta0+(theta1+theta2)*(1-EXP(-Treasuries_01152013!CZ157/la))/(Treasuries_01152013!CZ157/la)-theta2*EXP(-Treasuries_01152013!CZ157/la))</f>
        <v>0</v>
      </c>
      <c r="AN168" s="24">
        <f>IF(Treasuries_01152013!DA157=0,0,theta0+(theta1+theta2)*(1-EXP(-Treasuries_01152013!DA157/la))/(Treasuries_01152013!DA157/la)-theta2*EXP(-Treasuries_01152013!DA157/la))</f>
        <v>0</v>
      </c>
      <c r="AO168" s="24">
        <f>IF(Treasuries_01152013!DB157=0,0,theta0+(theta1+theta2)*(1-EXP(-Treasuries_01152013!DB157/la))/(Treasuries_01152013!DB157/la)-theta2*EXP(-Treasuries_01152013!DB157/la))</f>
        <v>0</v>
      </c>
      <c r="AP168" s="24">
        <f>IF(Treasuries_01152013!DC157=0,0,theta0+(theta1+theta2)*(1-EXP(-Treasuries_01152013!DC157/la))/(Treasuries_01152013!DC157/la)-theta2*EXP(-Treasuries_01152013!DC157/la))</f>
        <v>0</v>
      </c>
      <c r="AQ168" s="24">
        <f>IF(Treasuries_01152013!DD157=0,0,theta0+(theta1+theta2)*(1-EXP(-Treasuries_01152013!DD157/la))/(Treasuries_01152013!DD157/la)-theta2*EXP(-Treasuries_01152013!DD157/la))</f>
        <v>0</v>
      </c>
      <c r="AR168" s="24">
        <f>IF(Treasuries_01152013!DE157=0,0,theta0+(theta1+theta2)*(1-EXP(-Treasuries_01152013!DE157/la))/(Treasuries_01152013!DE157/la)-theta2*EXP(-Treasuries_01152013!DE157/la))</f>
        <v>0</v>
      </c>
      <c r="AS168" s="24">
        <f>IF(Treasuries_01152013!DF157=0,0,theta0+(theta1+theta2)*(1-EXP(-Treasuries_01152013!DF157/la))/(Treasuries_01152013!DF157/la)-theta2*EXP(-Treasuries_01152013!DF157/la))</f>
        <v>0</v>
      </c>
      <c r="AT168" s="24">
        <f>IF(Treasuries_01152013!DG157=0,0,theta0+(theta1+theta2)*(1-EXP(-Treasuries_01152013!DG157/la))/(Treasuries_01152013!DG157/la)-theta2*EXP(-Treasuries_01152013!DG157/la))</f>
        <v>0</v>
      </c>
      <c r="AU168" s="24">
        <f>IF(Treasuries_01152013!DH157=0,0,theta0+(theta1+theta2)*(1-EXP(-Treasuries_01152013!DH157/la))/(Treasuries_01152013!DH157/la)-theta2*EXP(-Treasuries_01152013!DH157/la))</f>
        <v>0</v>
      </c>
      <c r="AV168" s="24">
        <f>IF(Treasuries_01152013!DI157=0,0,theta0+(theta1+theta2)*(1-EXP(-Treasuries_01152013!DI157/la))/(Treasuries_01152013!DI157/la)-theta2*EXP(-Treasuries_01152013!DI157/la))</f>
        <v>0</v>
      </c>
      <c r="AW168" s="24">
        <f>IF(Treasuries_01152013!DJ157=0,0,theta0+(theta1+theta2)*(1-EXP(-Treasuries_01152013!DJ157/la))/(Treasuries_01152013!DJ157/la)-theta2*EXP(-Treasuries_01152013!DJ157/la))</f>
        <v>0</v>
      </c>
      <c r="AX168" s="24">
        <f>IF(Treasuries_01152013!DK157=0,0,theta0+(theta1+theta2)*(1-EXP(-Treasuries_01152013!DK157/la))/(Treasuries_01152013!DK157/la)-theta2*EXP(-Treasuries_01152013!DK157/la))</f>
        <v>0</v>
      </c>
      <c r="AY168" s="24">
        <f>IF(Treasuries_01152013!DL157=0,0,theta0+(theta1+theta2)*(1-EXP(-Treasuries_01152013!DL157/la))/(Treasuries_01152013!DL157/la)-theta2*EXP(-Treasuries_01152013!DL157/la))</f>
        <v>0</v>
      </c>
      <c r="AZ168" s="24">
        <f>IF(Treasuries_01152013!DM157=0,0,theta0+(theta1+theta2)*(1-EXP(-Treasuries_01152013!DM157/la))/(Treasuries_01152013!DM157/la)-theta2*EXP(-Treasuries_01152013!DM157/la))</f>
        <v>0</v>
      </c>
      <c r="BA168" s="24">
        <f>IF(Treasuries_01152013!DN157=0,0,theta0+(theta1+theta2)*(1-EXP(-Treasuries_01152013!DN157/la))/(Treasuries_01152013!DN157/la)-theta2*EXP(-Treasuries_01152013!DN157/la))</f>
        <v>0</v>
      </c>
      <c r="BB168" s="24">
        <f>IF(Treasuries_01152013!DO157=0,0,theta0+(theta1+theta2)*(1-EXP(-Treasuries_01152013!DO157/la))/(Treasuries_01152013!DO157/la)-theta2*EXP(-Treasuries_01152013!DO157/la))</f>
        <v>0</v>
      </c>
      <c r="BC168" s="24">
        <f>IF(Treasuries_01152013!DP157=0,0,theta0+(theta1+theta2)*(1-EXP(-Treasuries_01152013!DP157/la))/(Treasuries_01152013!DP157/la)-theta2*EXP(-Treasuries_01152013!DP157/la))</f>
        <v>0</v>
      </c>
      <c r="BD168" s="24">
        <f>IF(Treasuries_01152013!DQ157=0,0,theta0+(theta1+theta2)*(1-EXP(-Treasuries_01152013!DQ157/la))/(Treasuries_01152013!DQ157/la)-theta2*EXP(-Treasuries_01152013!DQ157/la))</f>
        <v>0</v>
      </c>
      <c r="BE168" s="24">
        <f>IF(Treasuries_01152013!DR157=0,0,theta0+(theta1+theta2)*(1-EXP(-Treasuries_01152013!DR157/la))/(Treasuries_01152013!DR157/la)-theta2*EXP(-Treasuries_01152013!DR157/la))</f>
        <v>0</v>
      </c>
      <c r="BF168" s="24">
        <f>IF(Treasuries_01152013!DS157=0,0,theta0+(theta1+theta2)*(1-EXP(-Treasuries_01152013!DS157/la))/(Treasuries_01152013!DS157/la)-theta2*EXP(-Treasuries_01152013!DS157/la))</f>
        <v>0</v>
      </c>
      <c r="BG168" s="24">
        <f>IF(Treasuries_01152013!DT157=0,0,theta0+(theta1+theta2)*(1-EXP(-Treasuries_01152013!DT157/la))/(Treasuries_01152013!DT157/la)-theta2*EXP(-Treasuries_01152013!DT157/la))</f>
        <v>0</v>
      </c>
      <c r="BH168" s="24">
        <f>IF(Treasuries_01152013!DU157=0,0,theta0+(theta1+theta2)*(1-EXP(-Treasuries_01152013!DU157/la))/(Treasuries_01152013!DU157/la)-theta2*EXP(-Treasuries_01152013!DU157/la))</f>
        <v>0</v>
      </c>
      <c r="BI168" s="24">
        <f>IF(Treasuries_01152013!DV157=0,0,theta0+(theta1+theta2)*(1-EXP(-Treasuries_01152013!DV157/la))/(Treasuries_01152013!DV157/la)-theta2*EXP(-Treasuries_01152013!DV157/la))</f>
        <v>0</v>
      </c>
      <c r="BJ168" s="24">
        <f>IF(Treasuries_01152013!DW157=0,0,theta0+(theta1+theta2)*(1-EXP(-Treasuries_01152013!DW157/la))/(Treasuries_01152013!DW157/la)-theta2*EXP(-Treasuries_01152013!DW157/la))</f>
        <v>0</v>
      </c>
      <c r="BK168" s="24">
        <f>IF(Treasuries_01152013!DX157=0,0,theta0+(theta1+theta2)*(1-EXP(-Treasuries_01152013!DX157/la))/(Treasuries_01152013!DX157/la)-theta2*EXP(-Treasuries_01152013!DX157/la))</f>
        <v>0</v>
      </c>
      <c r="BL168" s="24">
        <f>IF(Treasuries_01152013!DY157=0,0,theta0+(theta1+theta2)*(1-EXP(-Treasuries_01152013!DY157/la))/(Treasuries_01152013!DY157/la)-theta2*EXP(-Treasuries_01152013!DY157/la))</f>
        <v>0</v>
      </c>
      <c r="BM168" s="24">
        <f>IF(Treasuries_01152013!DZ157=0,0,theta0+(theta1+theta2)*(1-EXP(-Treasuries_01152013!DZ157/la))/(Treasuries_01152013!DZ157/la)-theta2*EXP(-Treasuries_01152013!DZ157/la))</f>
        <v>0</v>
      </c>
      <c r="BN168" s="24">
        <f>IF(Treasuries_01152013!EA157=0,0,theta0+(theta1+theta2)*(1-EXP(-Treasuries_01152013!EA157/la))/(Treasuries_01152013!EA157/la)-theta2*EXP(-Treasuries_01152013!EA157/la))</f>
        <v>0</v>
      </c>
      <c r="BO168" s="17" t="e">
        <f>EXP(-Treasuries_01152013!BT157*G168)</f>
        <v>#DIV/0!</v>
      </c>
      <c r="BP168" s="17" t="e">
        <f>EXP(-Treasuries_01152013!BU157*H168)</f>
        <v>#DIV/0!</v>
      </c>
      <c r="BQ168" s="17" t="e">
        <f>EXP(-Treasuries_01152013!BV157*I168)</f>
        <v>#DIV/0!</v>
      </c>
      <c r="BR168" s="17" t="e">
        <f>EXP(-Treasuries_01152013!BW157*J168)</f>
        <v>#DIV/0!</v>
      </c>
      <c r="BS168" s="17" t="e">
        <f>EXP(-Treasuries_01152013!BX157*K168)</f>
        <v>#DIV/0!</v>
      </c>
      <c r="BT168" s="17" t="e">
        <f>EXP(-Treasuries_01152013!BY157*L168)</f>
        <v>#DIV/0!</v>
      </c>
      <c r="BU168" s="17" t="e">
        <f>EXP(-Treasuries_01152013!BZ157*M168)</f>
        <v>#DIV/0!</v>
      </c>
      <c r="BV168" s="17">
        <f>EXP(-Treasuries_01152013!CA157*N168)</f>
        <v>1</v>
      </c>
      <c r="BW168" s="17">
        <f>EXP(-Treasuries_01152013!CB157*O168)</f>
        <v>1</v>
      </c>
      <c r="BX168" s="17">
        <f>EXP(-Treasuries_01152013!CC157*P168)</f>
        <v>1</v>
      </c>
      <c r="BY168" s="17">
        <f>EXP(-Treasuries_01152013!CD157*Q168)</f>
        <v>1</v>
      </c>
      <c r="BZ168" s="17">
        <f>EXP(-Treasuries_01152013!CE157*R168)</f>
        <v>1</v>
      </c>
      <c r="CA168" s="17">
        <f>EXP(-Treasuries_01152013!CF157*S168)</f>
        <v>1</v>
      </c>
      <c r="CB168" s="17">
        <f>EXP(-Treasuries_01152013!CG157*T168)</f>
        <v>1</v>
      </c>
      <c r="CC168" s="17">
        <f>EXP(-Treasuries_01152013!CH157*U168)</f>
        <v>1</v>
      </c>
      <c r="CD168" s="17">
        <f>EXP(-Treasuries_01152013!CI157*V168)</f>
        <v>1</v>
      </c>
      <c r="CE168" s="17">
        <f>EXP(-Treasuries_01152013!CJ157*W168)</f>
        <v>1</v>
      </c>
      <c r="CF168" s="17">
        <f>EXP(-Treasuries_01152013!CK157*X168)</f>
        <v>1</v>
      </c>
      <c r="CG168" s="17">
        <f>EXP(-Treasuries_01152013!CL157*Y168)</f>
        <v>1</v>
      </c>
      <c r="CH168" s="17">
        <f>EXP(-Treasuries_01152013!CM157*Z168)</f>
        <v>1</v>
      </c>
      <c r="CI168" s="17">
        <f>EXP(-Treasuries_01152013!CN157*AA168)</f>
        <v>1</v>
      </c>
      <c r="CJ168" s="17">
        <f>EXP(-Treasuries_01152013!CO157*AB168)</f>
        <v>1</v>
      </c>
      <c r="CK168" s="17">
        <f>EXP(-Treasuries_01152013!CP157*AC168)</f>
        <v>1</v>
      </c>
      <c r="CL168" s="17">
        <f>EXP(-Treasuries_01152013!CQ157*AD168)</f>
        <v>1</v>
      </c>
      <c r="CM168" s="17">
        <f>EXP(-Treasuries_01152013!CR157*AE168)</f>
        <v>1</v>
      </c>
      <c r="CN168" s="17">
        <f>EXP(-Treasuries_01152013!CS157*AF168)</f>
        <v>1</v>
      </c>
      <c r="CO168" s="17">
        <f>EXP(-Treasuries_01152013!CT157*AG168)</f>
        <v>1</v>
      </c>
      <c r="CP168" s="17">
        <f>EXP(-Treasuries_01152013!CU157*AH168)</f>
        <v>1</v>
      </c>
      <c r="CQ168" s="17">
        <f>EXP(-Treasuries_01152013!CV157*AI168)</f>
        <v>1</v>
      </c>
      <c r="CR168" s="17">
        <f>EXP(-Treasuries_01152013!CW157*AJ168)</f>
        <v>1</v>
      </c>
      <c r="CS168" s="17">
        <f>EXP(-Treasuries_01152013!CX157*AK168)</f>
        <v>1</v>
      </c>
      <c r="CT168" s="17">
        <f>EXP(-Treasuries_01152013!CY157*AL168)</f>
        <v>1</v>
      </c>
      <c r="CU168" s="17">
        <f>EXP(-Treasuries_01152013!CZ157*AM168)</f>
        <v>1</v>
      </c>
      <c r="CV168" s="17">
        <f>EXP(-Treasuries_01152013!DA157*AN168)</f>
        <v>1</v>
      </c>
      <c r="CW168" s="17">
        <f>EXP(-Treasuries_01152013!DB157*AO168)</f>
        <v>1</v>
      </c>
      <c r="CX168" s="17">
        <f>EXP(-Treasuries_01152013!DC157*AP168)</f>
        <v>1</v>
      </c>
      <c r="CY168" s="17">
        <f>EXP(-Treasuries_01152013!DD157*AQ168)</f>
        <v>1</v>
      </c>
      <c r="CZ168" s="17">
        <f>EXP(-Treasuries_01152013!DE157*AR168)</f>
        <v>1</v>
      </c>
      <c r="DA168" s="17">
        <f>EXP(-Treasuries_01152013!DF157*AS168)</f>
        <v>1</v>
      </c>
      <c r="DB168" s="17">
        <f>EXP(-Treasuries_01152013!DG157*AT168)</f>
        <v>1</v>
      </c>
      <c r="DC168" s="17">
        <f>EXP(-Treasuries_01152013!DH157*AU168)</f>
        <v>1</v>
      </c>
      <c r="DD168" s="17">
        <f>EXP(-Treasuries_01152013!DI157*AV168)</f>
        <v>1</v>
      </c>
      <c r="DE168" s="17">
        <f>EXP(-Treasuries_01152013!DJ157*AW168)</f>
        <v>1</v>
      </c>
      <c r="DF168" s="17">
        <f>EXP(-Treasuries_01152013!DK157*AX168)</f>
        <v>1</v>
      </c>
      <c r="DG168" s="17">
        <f>EXP(-Treasuries_01152013!DL157*AY168)</f>
        <v>1</v>
      </c>
      <c r="DH168" s="17">
        <f>EXP(-Treasuries_01152013!DM157*AZ168)</f>
        <v>1</v>
      </c>
      <c r="DI168" s="17">
        <f>EXP(-Treasuries_01152013!DN157*BA168)</f>
        <v>1</v>
      </c>
      <c r="DJ168" s="17">
        <f>EXP(-Treasuries_01152013!DO157*BB168)</f>
        <v>1</v>
      </c>
      <c r="DK168" s="17">
        <f>EXP(-Treasuries_01152013!DP157*BC168)</f>
        <v>1</v>
      </c>
      <c r="DL168" s="17">
        <f>EXP(-Treasuries_01152013!DQ157*BD168)</f>
        <v>1</v>
      </c>
      <c r="DM168" s="17">
        <f>EXP(-Treasuries_01152013!DR157*BE168)</f>
        <v>1</v>
      </c>
      <c r="DN168" s="17">
        <f>EXP(-Treasuries_01152013!DS157*BF168)</f>
        <v>1</v>
      </c>
      <c r="DO168" s="17">
        <f>EXP(-Treasuries_01152013!DT157*BG168)</f>
        <v>1</v>
      </c>
      <c r="DP168" s="17">
        <f>EXP(-Treasuries_01152013!DU157*BH168)</f>
        <v>1</v>
      </c>
      <c r="DQ168" s="17">
        <f>EXP(-Treasuries_01152013!DV157*BI168)</f>
        <v>1</v>
      </c>
      <c r="DR168" s="17">
        <f>EXP(-Treasuries_01152013!DW157*BJ168)</f>
        <v>1</v>
      </c>
      <c r="DS168" s="17">
        <f>EXP(-Treasuries_01152013!DX157*BK168)</f>
        <v>1</v>
      </c>
      <c r="DT168" s="17">
        <f>EXP(-Treasuries_01152013!DY157*BL168)</f>
        <v>1</v>
      </c>
      <c r="DU168" s="17">
        <f>EXP(-Treasuries_01152013!DZ157*BM168)</f>
        <v>1</v>
      </c>
      <c r="DV168" s="17">
        <f>EXP(-Treasuries_01152013!EA157*BN168)</f>
        <v>1</v>
      </c>
      <c r="DW168" s="8" t="e">
        <f>SUMPRODUCT(BO168:DV168,Treasuries_01152013!K157:BR157)</f>
        <v>#DIV/0!</v>
      </c>
      <c r="DX168" s="11" t="e">
        <f t="shared" si="9"/>
        <v>#DIV/0!</v>
      </c>
    </row>
    <row r="169" spans="2:133">
      <c r="B169" s="10">
        <f>Treasuries_01152013!C158</f>
        <v>2.375</v>
      </c>
      <c r="C169" s="10">
        <f>Treasuries_01152013!E158</f>
        <v>106.265625</v>
      </c>
      <c r="D169" s="10">
        <f>Treasuries_01152013!F158</f>
        <v>106.328125</v>
      </c>
      <c r="E169" s="8">
        <f>Treasuries_01152013!H158</f>
        <v>3.2111111111111112</v>
      </c>
      <c r="F169" s="8">
        <f t="shared" si="8"/>
        <v>106.296875</v>
      </c>
      <c r="G169" s="24" t="e">
        <f>IF(Treasuries_01152013!BT158=0,0,theta0+(theta1+theta2)*(1-EXP(-Treasuries_01152013!BT158/la))/(Treasuries_01152013!BT158/la)-theta2*EXP(-Treasuries_01152013!BT158/la))</f>
        <v>#DIV/0!</v>
      </c>
      <c r="H169" s="24" t="e">
        <f>IF(Treasuries_01152013!BU158=0,0,theta0+(theta1+theta2)*(1-EXP(-Treasuries_01152013!BU158/la))/(Treasuries_01152013!BU158/la)-theta2*EXP(-Treasuries_01152013!BU158/la))</f>
        <v>#DIV/0!</v>
      </c>
      <c r="I169" s="24" t="e">
        <f>IF(Treasuries_01152013!BV158=0,0,theta0+(theta1+theta2)*(1-EXP(-Treasuries_01152013!BV158/la))/(Treasuries_01152013!BV158/la)-theta2*EXP(-Treasuries_01152013!BV158/la))</f>
        <v>#DIV/0!</v>
      </c>
      <c r="J169" s="24" t="e">
        <f>IF(Treasuries_01152013!BW158=0,0,theta0+(theta1+theta2)*(1-EXP(-Treasuries_01152013!BW158/la))/(Treasuries_01152013!BW158/la)-theta2*EXP(-Treasuries_01152013!BW158/la))</f>
        <v>#DIV/0!</v>
      </c>
      <c r="K169" s="24" t="e">
        <f>IF(Treasuries_01152013!BX158=0,0,theta0+(theta1+theta2)*(1-EXP(-Treasuries_01152013!BX158/la))/(Treasuries_01152013!BX158/la)-theta2*EXP(-Treasuries_01152013!BX158/la))</f>
        <v>#DIV/0!</v>
      </c>
      <c r="L169" s="24" t="e">
        <f>IF(Treasuries_01152013!BY158=0,0,theta0+(theta1+theta2)*(1-EXP(-Treasuries_01152013!BY158/la))/(Treasuries_01152013!BY158/la)-theta2*EXP(-Treasuries_01152013!BY158/la))</f>
        <v>#DIV/0!</v>
      </c>
      <c r="M169" s="24" t="e">
        <f>IF(Treasuries_01152013!BZ158=0,0,theta0+(theta1+theta2)*(1-EXP(-Treasuries_01152013!BZ158/la))/(Treasuries_01152013!BZ158/la)-theta2*EXP(-Treasuries_01152013!BZ158/la))</f>
        <v>#DIV/0!</v>
      </c>
      <c r="N169" s="24">
        <f>IF(Treasuries_01152013!CA158=0,0,theta0+(theta1+theta2)*(1-EXP(-Treasuries_01152013!CA158/la))/(Treasuries_01152013!CA158/la)-theta2*EXP(-Treasuries_01152013!CA158/la))</f>
        <v>0</v>
      </c>
      <c r="O169" s="24">
        <f>IF(Treasuries_01152013!CB158=0,0,theta0+(theta1+theta2)*(1-EXP(-Treasuries_01152013!CB158/la))/(Treasuries_01152013!CB158/la)-theta2*EXP(-Treasuries_01152013!CB158/la))</f>
        <v>0</v>
      </c>
      <c r="P169" s="24">
        <f>IF(Treasuries_01152013!CC158=0,0,theta0+(theta1+theta2)*(1-EXP(-Treasuries_01152013!CC158/la))/(Treasuries_01152013!CC158/la)-theta2*EXP(-Treasuries_01152013!CC158/la))</f>
        <v>0</v>
      </c>
      <c r="Q169" s="24">
        <f>IF(Treasuries_01152013!CD158=0,0,theta0+(theta1+theta2)*(1-EXP(-Treasuries_01152013!CD158/la))/(Treasuries_01152013!CD158/la)-theta2*EXP(-Treasuries_01152013!CD158/la))</f>
        <v>0</v>
      </c>
      <c r="R169" s="24">
        <f>IF(Treasuries_01152013!CE158=0,0,theta0+(theta1+theta2)*(1-EXP(-Treasuries_01152013!CE158/la))/(Treasuries_01152013!CE158/la)-theta2*EXP(-Treasuries_01152013!CE158/la))</f>
        <v>0</v>
      </c>
      <c r="S169" s="24">
        <f>IF(Treasuries_01152013!CF158=0,0,theta0+(theta1+theta2)*(1-EXP(-Treasuries_01152013!CF158/la))/(Treasuries_01152013!CF158/la)-theta2*EXP(-Treasuries_01152013!CF158/la))</f>
        <v>0</v>
      </c>
      <c r="T169" s="24">
        <f>IF(Treasuries_01152013!CG158=0,0,theta0+(theta1+theta2)*(1-EXP(-Treasuries_01152013!CG158/la))/(Treasuries_01152013!CG158/la)-theta2*EXP(-Treasuries_01152013!CG158/la))</f>
        <v>0</v>
      </c>
      <c r="U169" s="24">
        <f>IF(Treasuries_01152013!CH158=0,0,theta0+(theta1+theta2)*(1-EXP(-Treasuries_01152013!CH158/la))/(Treasuries_01152013!CH158/la)-theta2*EXP(-Treasuries_01152013!CH158/la))</f>
        <v>0</v>
      </c>
      <c r="V169" s="24">
        <f>IF(Treasuries_01152013!CI158=0,0,theta0+(theta1+theta2)*(1-EXP(-Treasuries_01152013!CI158/la))/(Treasuries_01152013!CI158/la)-theta2*EXP(-Treasuries_01152013!CI158/la))</f>
        <v>0</v>
      </c>
      <c r="W169" s="24">
        <f>IF(Treasuries_01152013!CJ158=0,0,theta0+(theta1+theta2)*(1-EXP(-Treasuries_01152013!CJ158/la))/(Treasuries_01152013!CJ158/la)-theta2*EXP(-Treasuries_01152013!CJ158/la))</f>
        <v>0</v>
      </c>
      <c r="X169" s="24">
        <f>IF(Treasuries_01152013!CK158=0,0,theta0+(theta1+theta2)*(1-EXP(-Treasuries_01152013!CK158/la))/(Treasuries_01152013!CK158/la)-theta2*EXP(-Treasuries_01152013!CK158/la))</f>
        <v>0</v>
      </c>
      <c r="Y169" s="24">
        <f>IF(Treasuries_01152013!CL158=0,0,theta0+(theta1+theta2)*(1-EXP(-Treasuries_01152013!CL158/la))/(Treasuries_01152013!CL158/la)-theta2*EXP(-Treasuries_01152013!CL158/la))</f>
        <v>0</v>
      </c>
      <c r="Z169" s="24">
        <f>IF(Treasuries_01152013!CM158=0,0,theta0+(theta1+theta2)*(1-EXP(-Treasuries_01152013!CM158/la))/(Treasuries_01152013!CM158/la)-theta2*EXP(-Treasuries_01152013!CM158/la))</f>
        <v>0</v>
      </c>
      <c r="AA169" s="24">
        <f>IF(Treasuries_01152013!CN158=0,0,theta0+(theta1+theta2)*(1-EXP(-Treasuries_01152013!CN158/la))/(Treasuries_01152013!CN158/la)-theta2*EXP(-Treasuries_01152013!CN158/la))</f>
        <v>0</v>
      </c>
      <c r="AB169" s="24">
        <f>IF(Treasuries_01152013!CO158=0,0,theta0+(theta1+theta2)*(1-EXP(-Treasuries_01152013!CO158/la))/(Treasuries_01152013!CO158/la)-theta2*EXP(-Treasuries_01152013!CO158/la))</f>
        <v>0</v>
      </c>
      <c r="AC169" s="24">
        <f>IF(Treasuries_01152013!CP158=0,0,theta0+(theta1+theta2)*(1-EXP(-Treasuries_01152013!CP158/la))/(Treasuries_01152013!CP158/la)-theta2*EXP(-Treasuries_01152013!CP158/la))</f>
        <v>0</v>
      </c>
      <c r="AD169" s="24">
        <f>IF(Treasuries_01152013!CQ158=0,0,theta0+(theta1+theta2)*(1-EXP(-Treasuries_01152013!CQ158/la))/(Treasuries_01152013!CQ158/la)-theta2*EXP(-Treasuries_01152013!CQ158/la))</f>
        <v>0</v>
      </c>
      <c r="AE169" s="24">
        <f>IF(Treasuries_01152013!CR158=0,0,theta0+(theta1+theta2)*(1-EXP(-Treasuries_01152013!CR158/la))/(Treasuries_01152013!CR158/la)-theta2*EXP(-Treasuries_01152013!CR158/la))</f>
        <v>0</v>
      </c>
      <c r="AF169" s="24">
        <f>IF(Treasuries_01152013!CS158=0,0,theta0+(theta1+theta2)*(1-EXP(-Treasuries_01152013!CS158/la))/(Treasuries_01152013!CS158/la)-theta2*EXP(-Treasuries_01152013!CS158/la))</f>
        <v>0</v>
      </c>
      <c r="AG169" s="24">
        <f>IF(Treasuries_01152013!CT158=0,0,theta0+(theta1+theta2)*(1-EXP(-Treasuries_01152013!CT158/la))/(Treasuries_01152013!CT158/la)-theta2*EXP(-Treasuries_01152013!CT158/la))</f>
        <v>0</v>
      </c>
      <c r="AH169" s="24">
        <f>IF(Treasuries_01152013!CU158=0,0,theta0+(theta1+theta2)*(1-EXP(-Treasuries_01152013!CU158/la))/(Treasuries_01152013!CU158/la)-theta2*EXP(-Treasuries_01152013!CU158/la))</f>
        <v>0</v>
      </c>
      <c r="AI169" s="24">
        <f>IF(Treasuries_01152013!CV158=0,0,theta0+(theta1+theta2)*(1-EXP(-Treasuries_01152013!CV158/la))/(Treasuries_01152013!CV158/la)-theta2*EXP(-Treasuries_01152013!CV158/la))</f>
        <v>0</v>
      </c>
      <c r="AJ169" s="24">
        <f>IF(Treasuries_01152013!CW158=0,0,theta0+(theta1+theta2)*(1-EXP(-Treasuries_01152013!CW158/la))/(Treasuries_01152013!CW158/la)-theta2*EXP(-Treasuries_01152013!CW158/la))</f>
        <v>0</v>
      </c>
      <c r="AK169" s="24">
        <f>IF(Treasuries_01152013!CX158=0,0,theta0+(theta1+theta2)*(1-EXP(-Treasuries_01152013!CX158/la))/(Treasuries_01152013!CX158/la)-theta2*EXP(-Treasuries_01152013!CX158/la))</f>
        <v>0</v>
      </c>
      <c r="AL169" s="24">
        <f>IF(Treasuries_01152013!CY158=0,0,theta0+(theta1+theta2)*(1-EXP(-Treasuries_01152013!CY158/la))/(Treasuries_01152013!CY158/la)-theta2*EXP(-Treasuries_01152013!CY158/la))</f>
        <v>0</v>
      </c>
      <c r="AM169" s="24">
        <f>IF(Treasuries_01152013!CZ158=0,0,theta0+(theta1+theta2)*(1-EXP(-Treasuries_01152013!CZ158/la))/(Treasuries_01152013!CZ158/la)-theta2*EXP(-Treasuries_01152013!CZ158/la))</f>
        <v>0</v>
      </c>
      <c r="AN169" s="24">
        <f>IF(Treasuries_01152013!DA158=0,0,theta0+(theta1+theta2)*(1-EXP(-Treasuries_01152013!DA158/la))/(Treasuries_01152013!DA158/la)-theta2*EXP(-Treasuries_01152013!DA158/la))</f>
        <v>0</v>
      </c>
      <c r="AO169" s="24">
        <f>IF(Treasuries_01152013!DB158=0,0,theta0+(theta1+theta2)*(1-EXP(-Treasuries_01152013!DB158/la))/(Treasuries_01152013!DB158/la)-theta2*EXP(-Treasuries_01152013!DB158/la))</f>
        <v>0</v>
      </c>
      <c r="AP169" s="24">
        <f>IF(Treasuries_01152013!DC158=0,0,theta0+(theta1+theta2)*(1-EXP(-Treasuries_01152013!DC158/la))/(Treasuries_01152013!DC158/la)-theta2*EXP(-Treasuries_01152013!DC158/la))</f>
        <v>0</v>
      </c>
      <c r="AQ169" s="24">
        <f>IF(Treasuries_01152013!DD158=0,0,theta0+(theta1+theta2)*(1-EXP(-Treasuries_01152013!DD158/la))/(Treasuries_01152013!DD158/la)-theta2*EXP(-Treasuries_01152013!DD158/la))</f>
        <v>0</v>
      </c>
      <c r="AR169" s="24">
        <f>IF(Treasuries_01152013!DE158=0,0,theta0+(theta1+theta2)*(1-EXP(-Treasuries_01152013!DE158/la))/(Treasuries_01152013!DE158/la)-theta2*EXP(-Treasuries_01152013!DE158/la))</f>
        <v>0</v>
      </c>
      <c r="AS169" s="24">
        <f>IF(Treasuries_01152013!DF158=0,0,theta0+(theta1+theta2)*(1-EXP(-Treasuries_01152013!DF158/la))/(Treasuries_01152013!DF158/la)-theta2*EXP(-Treasuries_01152013!DF158/la))</f>
        <v>0</v>
      </c>
      <c r="AT169" s="24">
        <f>IF(Treasuries_01152013!DG158=0,0,theta0+(theta1+theta2)*(1-EXP(-Treasuries_01152013!DG158/la))/(Treasuries_01152013!DG158/la)-theta2*EXP(-Treasuries_01152013!DG158/la))</f>
        <v>0</v>
      </c>
      <c r="AU169" s="24">
        <f>IF(Treasuries_01152013!DH158=0,0,theta0+(theta1+theta2)*(1-EXP(-Treasuries_01152013!DH158/la))/(Treasuries_01152013!DH158/la)-theta2*EXP(-Treasuries_01152013!DH158/la))</f>
        <v>0</v>
      </c>
      <c r="AV169" s="24">
        <f>IF(Treasuries_01152013!DI158=0,0,theta0+(theta1+theta2)*(1-EXP(-Treasuries_01152013!DI158/la))/(Treasuries_01152013!DI158/la)-theta2*EXP(-Treasuries_01152013!DI158/la))</f>
        <v>0</v>
      </c>
      <c r="AW169" s="24">
        <f>IF(Treasuries_01152013!DJ158=0,0,theta0+(theta1+theta2)*(1-EXP(-Treasuries_01152013!DJ158/la))/(Treasuries_01152013!DJ158/la)-theta2*EXP(-Treasuries_01152013!DJ158/la))</f>
        <v>0</v>
      </c>
      <c r="AX169" s="24">
        <f>IF(Treasuries_01152013!DK158=0,0,theta0+(theta1+theta2)*(1-EXP(-Treasuries_01152013!DK158/la))/(Treasuries_01152013!DK158/la)-theta2*EXP(-Treasuries_01152013!DK158/la))</f>
        <v>0</v>
      </c>
      <c r="AY169" s="24">
        <f>IF(Treasuries_01152013!DL158=0,0,theta0+(theta1+theta2)*(1-EXP(-Treasuries_01152013!DL158/la))/(Treasuries_01152013!DL158/la)-theta2*EXP(-Treasuries_01152013!DL158/la))</f>
        <v>0</v>
      </c>
      <c r="AZ169" s="24">
        <f>IF(Treasuries_01152013!DM158=0,0,theta0+(theta1+theta2)*(1-EXP(-Treasuries_01152013!DM158/la))/(Treasuries_01152013!DM158/la)-theta2*EXP(-Treasuries_01152013!DM158/la))</f>
        <v>0</v>
      </c>
      <c r="BA169" s="24">
        <f>IF(Treasuries_01152013!DN158=0,0,theta0+(theta1+theta2)*(1-EXP(-Treasuries_01152013!DN158/la))/(Treasuries_01152013!DN158/la)-theta2*EXP(-Treasuries_01152013!DN158/la))</f>
        <v>0</v>
      </c>
      <c r="BB169" s="24">
        <f>IF(Treasuries_01152013!DO158=0,0,theta0+(theta1+theta2)*(1-EXP(-Treasuries_01152013!DO158/la))/(Treasuries_01152013!DO158/la)-theta2*EXP(-Treasuries_01152013!DO158/la))</f>
        <v>0</v>
      </c>
      <c r="BC169" s="24">
        <f>IF(Treasuries_01152013!DP158=0,0,theta0+(theta1+theta2)*(1-EXP(-Treasuries_01152013!DP158/la))/(Treasuries_01152013!DP158/la)-theta2*EXP(-Treasuries_01152013!DP158/la))</f>
        <v>0</v>
      </c>
      <c r="BD169" s="24">
        <f>IF(Treasuries_01152013!DQ158=0,0,theta0+(theta1+theta2)*(1-EXP(-Treasuries_01152013!DQ158/la))/(Treasuries_01152013!DQ158/la)-theta2*EXP(-Treasuries_01152013!DQ158/la))</f>
        <v>0</v>
      </c>
      <c r="BE169" s="24">
        <f>IF(Treasuries_01152013!DR158=0,0,theta0+(theta1+theta2)*(1-EXP(-Treasuries_01152013!DR158/la))/(Treasuries_01152013!DR158/la)-theta2*EXP(-Treasuries_01152013!DR158/la))</f>
        <v>0</v>
      </c>
      <c r="BF169" s="24">
        <f>IF(Treasuries_01152013!DS158=0,0,theta0+(theta1+theta2)*(1-EXP(-Treasuries_01152013!DS158/la))/(Treasuries_01152013!DS158/la)-theta2*EXP(-Treasuries_01152013!DS158/la))</f>
        <v>0</v>
      </c>
      <c r="BG169" s="24">
        <f>IF(Treasuries_01152013!DT158=0,0,theta0+(theta1+theta2)*(1-EXP(-Treasuries_01152013!DT158/la))/(Treasuries_01152013!DT158/la)-theta2*EXP(-Treasuries_01152013!DT158/la))</f>
        <v>0</v>
      </c>
      <c r="BH169" s="24">
        <f>IF(Treasuries_01152013!DU158=0,0,theta0+(theta1+theta2)*(1-EXP(-Treasuries_01152013!DU158/la))/(Treasuries_01152013!DU158/la)-theta2*EXP(-Treasuries_01152013!DU158/la))</f>
        <v>0</v>
      </c>
      <c r="BI169" s="24">
        <f>IF(Treasuries_01152013!DV158=0,0,theta0+(theta1+theta2)*(1-EXP(-Treasuries_01152013!DV158/la))/(Treasuries_01152013!DV158/la)-theta2*EXP(-Treasuries_01152013!DV158/la))</f>
        <v>0</v>
      </c>
      <c r="BJ169" s="24">
        <f>IF(Treasuries_01152013!DW158=0,0,theta0+(theta1+theta2)*(1-EXP(-Treasuries_01152013!DW158/la))/(Treasuries_01152013!DW158/la)-theta2*EXP(-Treasuries_01152013!DW158/la))</f>
        <v>0</v>
      </c>
      <c r="BK169" s="24">
        <f>IF(Treasuries_01152013!DX158=0,0,theta0+(theta1+theta2)*(1-EXP(-Treasuries_01152013!DX158/la))/(Treasuries_01152013!DX158/la)-theta2*EXP(-Treasuries_01152013!DX158/la))</f>
        <v>0</v>
      </c>
      <c r="BL169" s="24">
        <f>IF(Treasuries_01152013!DY158=0,0,theta0+(theta1+theta2)*(1-EXP(-Treasuries_01152013!DY158/la))/(Treasuries_01152013!DY158/la)-theta2*EXP(-Treasuries_01152013!DY158/la))</f>
        <v>0</v>
      </c>
      <c r="BM169" s="24">
        <f>IF(Treasuries_01152013!DZ158=0,0,theta0+(theta1+theta2)*(1-EXP(-Treasuries_01152013!DZ158/la))/(Treasuries_01152013!DZ158/la)-theta2*EXP(-Treasuries_01152013!DZ158/la))</f>
        <v>0</v>
      </c>
      <c r="BN169" s="24">
        <f>IF(Treasuries_01152013!EA158=0,0,theta0+(theta1+theta2)*(1-EXP(-Treasuries_01152013!EA158/la))/(Treasuries_01152013!EA158/la)-theta2*EXP(-Treasuries_01152013!EA158/la))</f>
        <v>0</v>
      </c>
      <c r="BO169" s="17" t="e">
        <f>EXP(-Treasuries_01152013!BT158*G169)</f>
        <v>#DIV/0!</v>
      </c>
      <c r="BP169" s="17" t="e">
        <f>EXP(-Treasuries_01152013!BU158*H169)</f>
        <v>#DIV/0!</v>
      </c>
      <c r="BQ169" s="17" t="e">
        <f>EXP(-Treasuries_01152013!BV158*I169)</f>
        <v>#DIV/0!</v>
      </c>
      <c r="BR169" s="17" t="e">
        <f>EXP(-Treasuries_01152013!BW158*J169)</f>
        <v>#DIV/0!</v>
      </c>
      <c r="BS169" s="17" t="e">
        <f>EXP(-Treasuries_01152013!BX158*K169)</f>
        <v>#DIV/0!</v>
      </c>
      <c r="BT169" s="17" t="e">
        <f>EXP(-Treasuries_01152013!BY158*L169)</f>
        <v>#DIV/0!</v>
      </c>
      <c r="BU169" s="17" t="e">
        <f>EXP(-Treasuries_01152013!BZ158*M169)</f>
        <v>#DIV/0!</v>
      </c>
      <c r="BV169" s="17">
        <f>EXP(-Treasuries_01152013!CA158*N169)</f>
        <v>1</v>
      </c>
      <c r="BW169" s="17">
        <f>EXP(-Treasuries_01152013!CB158*O169)</f>
        <v>1</v>
      </c>
      <c r="BX169" s="17">
        <f>EXP(-Treasuries_01152013!CC158*P169)</f>
        <v>1</v>
      </c>
      <c r="BY169" s="17">
        <f>EXP(-Treasuries_01152013!CD158*Q169)</f>
        <v>1</v>
      </c>
      <c r="BZ169" s="17">
        <f>EXP(-Treasuries_01152013!CE158*R169)</f>
        <v>1</v>
      </c>
      <c r="CA169" s="17">
        <f>EXP(-Treasuries_01152013!CF158*S169)</f>
        <v>1</v>
      </c>
      <c r="CB169" s="17">
        <f>EXP(-Treasuries_01152013!CG158*T169)</f>
        <v>1</v>
      </c>
      <c r="CC169" s="17">
        <f>EXP(-Treasuries_01152013!CH158*U169)</f>
        <v>1</v>
      </c>
      <c r="CD169" s="17">
        <f>EXP(-Treasuries_01152013!CI158*V169)</f>
        <v>1</v>
      </c>
      <c r="CE169" s="17">
        <f>EXP(-Treasuries_01152013!CJ158*W169)</f>
        <v>1</v>
      </c>
      <c r="CF169" s="17">
        <f>EXP(-Treasuries_01152013!CK158*X169)</f>
        <v>1</v>
      </c>
      <c r="CG169" s="17">
        <f>EXP(-Treasuries_01152013!CL158*Y169)</f>
        <v>1</v>
      </c>
      <c r="CH169" s="17">
        <f>EXP(-Treasuries_01152013!CM158*Z169)</f>
        <v>1</v>
      </c>
      <c r="CI169" s="17">
        <f>EXP(-Treasuries_01152013!CN158*AA169)</f>
        <v>1</v>
      </c>
      <c r="CJ169" s="17">
        <f>EXP(-Treasuries_01152013!CO158*AB169)</f>
        <v>1</v>
      </c>
      <c r="CK169" s="17">
        <f>EXP(-Treasuries_01152013!CP158*AC169)</f>
        <v>1</v>
      </c>
      <c r="CL169" s="17">
        <f>EXP(-Treasuries_01152013!CQ158*AD169)</f>
        <v>1</v>
      </c>
      <c r="CM169" s="17">
        <f>EXP(-Treasuries_01152013!CR158*AE169)</f>
        <v>1</v>
      </c>
      <c r="CN169" s="17">
        <f>EXP(-Treasuries_01152013!CS158*AF169)</f>
        <v>1</v>
      </c>
      <c r="CO169" s="17">
        <f>EXP(-Treasuries_01152013!CT158*AG169)</f>
        <v>1</v>
      </c>
      <c r="CP169" s="17">
        <f>EXP(-Treasuries_01152013!CU158*AH169)</f>
        <v>1</v>
      </c>
      <c r="CQ169" s="17">
        <f>EXP(-Treasuries_01152013!CV158*AI169)</f>
        <v>1</v>
      </c>
      <c r="CR169" s="17">
        <f>EXP(-Treasuries_01152013!CW158*AJ169)</f>
        <v>1</v>
      </c>
      <c r="CS169" s="17">
        <f>EXP(-Treasuries_01152013!CX158*AK169)</f>
        <v>1</v>
      </c>
      <c r="CT169" s="17">
        <f>EXP(-Treasuries_01152013!CY158*AL169)</f>
        <v>1</v>
      </c>
      <c r="CU169" s="17">
        <f>EXP(-Treasuries_01152013!CZ158*AM169)</f>
        <v>1</v>
      </c>
      <c r="CV169" s="17">
        <f>EXP(-Treasuries_01152013!DA158*AN169)</f>
        <v>1</v>
      </c>
      <c r="CW169" s="17">
        <f>EXP(-Treasuries_01152013!DB158*AO169)</f>
        <v>1</v>
      </c>
      <c r="CX169" s="17">
        <f>EXP(-Treasuries_01152013!DC158*AP169)</f>
        <v>1</v>
      </c>
      <c r="CY169" s="17">
        <f>EXP(-Treasuries_01152013!DD158*AQ169)</f>
        <v>1</v>
      </c>
      <c r="CZ169" s="17">
        <f>EXP(-Treasuries_01152013!DE158*AR169)</f>
        <v>1</v>
      </c>
      <c r="DA169" s="17">
        <f>EXP(-Treasuries_01152013!DF158*AS169)</f>
        <v>1</v>
      </c>
      <c r="DB169" s="17">
        <f>EXP(-Treasuries_01152013!DG158*AT169)</f>
        <v>1</v>
      </c>
      <c r="DC169" s="17">
        <f>EXP(-Treasuries_01152013!DH158*AU169)</f>
        <v>1</v>
      </c>
      <c r="DD169" s="17">
        <f>EXP(-Treasuries_01152013!DI158*AV169)</f>
        <v>1</v>
      </c>
      <c r="DE169" s="17">
        <f>EXP(-Treasuries_01152013!DJ158*AW169)</f>
        <v>1</v>
      </c>
      <c r="DF169" s="17">
        <f>EXP(-Treasuries_01152013!DK158*AX169)</f>
        <v>1</v>
      </c>
      <c r="DG169" s="17">
        <f>EXP(-Treasuries_01152013!DL158*AY169)</f>
        <v>1</v>
      </c>
      <c r="DH169" s="17">
        <f>EXP(-Treasuries_01152013!DM158*AZ169)</f>
        <v>1</v>
      </c>
      <c r="DI169" s="17">
        <f>EXP(-Treasuries_01152013!DN158*BA169)</f>
        <v>1</v>
      </c>
      <c r="DJ169" s="17">
        <f>EXP(-Treasuries_01152013!DO158*BB169)</f>
        <v>1</v>
      </c>
      <c r="DK169" s="17">
        <f>EXP(-Treasuries_01152013!DP158*BC169)</f>
        <v>1</v>
      </c>
      <c r="DL169" s="17">
        <f>EXP(-Treasuries_01152013!DQ158*BD169)</f>
        <v>1</v>
      </c>
      <c r="DM169" s="17">
        <f>EXP(-Treasuries_01152013!DR158*BE169)</f>
        <v>1</v>
      </c>
      <c r="DN169" s="17">
        <f>EXP(-Treasuries_01152013!DS158*BF169)</f>
        <v>1</v>
      </c>
      <c r="DO169" s="17">
        <f>EXP(-Treasuries_01152013!DT158*BG169)</f>
        <v>1</v>
      </c>
      <c r="DP169" s="17">
        <f>EXP(-Treasuries_01152013!DU158*BH169)</f>
        <v>1</v>
      </c>
      <c r="DQ169" s="17">
        <f>EXP(-Treasuries_01152013!DV158*BI169)</f>
        <v>1</v>
      </c>
      <c r="DR169" s="17">
        <f>EXP(-Treasuries_01152013!DW158*BJ169)</f>
        <v>1</v>
      </c>
      <c r="DS169" s="17">
        <f>EXP(-Treasuries_01152013!DX158*BK169)</f>
        <v>1</v>
      </c>
      <c r="DT169" s="17">
        <f>EXP(-Treasuries_01152013!DY158*BL169)</f>
        <v>1</v>
      </c>
      <c r="DU169" s="17">
        <f>EXP(-Treasuries_01152013!DZ158*BM169)</f>
        <v>1</v>
      </c>
      <c r="DV169" s="17">
        <f>EXP(-Treasuries_01152013!EA158*BN169)</f>
        <v>1</v>
      </c>
      <c r="DW169" s="8" t="e">
        <f>SUMPRODUCT(BO169:DV169,Treasuries_01152013!K158:BR158)</f>
        <v>#DIV/0!</v>
      </c>
      <c r="DX169" s="11" t="e">
        <f t="shared" si="9"/>
        <v>#DIV/0!</v>
      </c>
    </row>
    <row r="170" spans="2:133">
      <c r="B170" s="10">
        <f>Treasuries_01152013!C159</f>
        <v>2</v>
      </c>
      <c r="C170" s="10">
        <f>Treasuries_01152013!E159</f>
        <v>105.171875</v>
      </c>
      <c r="D170" s="10">
        <f>Treasuries_01152013!F159</f>
        <v>105.179688</v>
      </c>
      <c r="E170" s="8">
        <f>Treasuries_01152013!H159</f>
        <v>3.2916666666666665</v>
      </c>
      <c r="F170" s="8">
        <f t="shared" ref="F170:F233" si="10">(C170+D170)/2</f>
        <v>105.1757815</v>
      </c>
      <c r="G170" s="24" t="e">
        <f>IF(Treasuries_01152013!BT159=0,0,theta0+(theta1+theta2)*(1-EXP(-Treasuries_01152013!BT159/la))/(Treasuries_01152013!BT159/la)-theta2*EXP(-Treasuries_01152013!BT159/la))</f>
        <v>#DIV/0!</v>
      </c>
      <c r="H170" s="24" t="e">
        <f>IF(Treasuries_01152013!BU159=0,0,theta0+(theta1+theta2)*(1-EXP(-Treasuries_01152013!BU159/la))/(Treasuries_01152013!BU159/la)-theta2*EXP(-Treasuries_01152013!BU159/la))</f>
        <v>#DIV/0!</v>
      </c>
      <c r="I170" s="24" t="e">
        <f>IF(Treasuries_01152013!BV159=0,0,theta0+(theta1+theta2)*(1-EXP(-Treasuries_01152013!BV159/la))/(Treasuries_01152013!BV159/la)-theta2*EXP(-Treasuries_01152013!BV159/la))</f>
        <v>#DIV/0!</v>
      </c>
      <c r="J170" s="24" t="e">
        <f>IF(Treasuries_01152013!BW159=0,0,theta0+(theta1+theta2)*(1-EXP(-Treasuries_01152013!BW159/la))/(Treasuries_01152013!BW159/la)-theta2*EXP(-Treasuries_01152013!BW159/la))</f>
        <v>#DIV/0!</v>
      </c>
      <c r="K170" s="24" t="e">
        <f>IF(Treasuries_01152013!BX159=0,0,theta0+(theta1+theta2)*(1-EXP(-Treasuries_01152013!BX159/la))/(Treasuries_01152013!BX159/la)-theta2*EXP(-Treasuries_01152013!BX159/la))</f>
        <v>#DIV/0!</v>
      </c>
      <c r="L170" s="24" t="e">
        <f>IF(Treasuries_01152013!BY159=0,0,theta0+(theta1+theta2)*(1-EXP(-Treasuries_01152013!BY159/la))/(Treasuries_01152013!BY159/la)-theta2*EXP(-Treasuries_01152013!BY159/la))</f>
        <v>#DIV/0!</v>
      </c>
      <c r="M170" s="24" t="e">
        <f>IF(Treasuries_01152013!BZ159=0,0,theta0+(theta1+theta2)*(1-EXP(-Treasuries_01152013!BZ159/la))/(Treasuries_01152013!BZ159/la)-theta2*EXP(-Treasuries_01152013!BZ159/la))</f>
        <v>#DIV/0!</v>
      </c>
      <c r="N170" s="24">
        <f>IF(Treasuries_01152013!CA159=0,0,theta0+(theta1+theta2)*(1-EXP(-Treasuries_01152013!CA159/la))/(Treasuries_01152013!CA159/la)-theta2*EXP(-Treasuries_01152013!CA159/la))</f>
        <v>0</v>
      </c>
      <c r="O170" s="24">
        <f>IF(Treasuries_01152013!CB159=0,0,theta0+(theta1+theta2)*(1-EXP(-Treasuries_01152013!CB159/la))/(Treasuries_01152013!CB159/la)-theta2*EXP(-Treasuries_01152013!CB159/la))</f>
        <v>0</v>
      </c>
      <c r="P170" s="24">
        <f>IF(Treasuries_01152013!CC159=0,0,theta0+(theta1+theta2)*(1-EXP(-Treasuries_01152013!CC159/la))/(Treasuries_01152013!CC159/la)-theta2*EXP(-Treasuries_01152013!CC159/la))</f>
        <v>0</v>
      </c>
      <c r="Q170" s="24">
        <f>IF(Treasuries_01152013!CD159=0,0,theta0+(theta1+theta2)*(1-EXP(-Treasuries_01152013!CD159/la))/(Treasuries_01152013!CD159/la)-theta2*EXP(-Treasuries_01152013!CD159/la))</f>
        <v>0</v>
      </c>
      <c r="R170" s="24">
        <f>IF(Treasuries_01152013!CE159=0,0,theta0+(theta1+theta2)*(1-EXP(-Treasuries_01152013!CE159/la))/(Treasuries_01152013!CE159/la)-theta2*EXP(-Treasuries_01152013!CE159/la))</f>
        <v>0</v>
      </c>
      <c r="S170" s="24">
        <f>IF(Treasuries_01152013!CF159=0,0,theta0+(theta1+theta2)*(1-EXP(-Treasuries_01152013!CF159/la))/(Treasuries_01152013!CF159/la)-theta2*EXP(-Treasuries_01152013!CF159/la))</f>
        <v>0</v>
      </c>
      <c r="T170" s="24">
        <f>IF(Treasuries_01152013!CG159=0,0,theta0+(theta1+theta2)*(1-EXP(-Treasuries_01152013!CG159/la))/(Treasuries_01152013!CG159/la)-theta2*EXP(-Treasuries_01152013!CG159/la))</f>
        <v>0</v>
      </c>
      <c r="U170" s="24">
        <f>IF(Treasuries_01152013!CH159=0,0,theta0+(theta1+theta2)*(1-EXP(-Treasuries_01152013!CH159/la))/(Treasuries_01152013!CH159/la)-theta2*EXP(-Treasuries_01152013!CH159/la))</f>
        <v>0</v>
      </c>
      <c r="V170" s="24">
        <f>IF(Treasuries_01152013!CI159=0,0,theta0+(theta1+theta2)*(1-EXP(-Treasuries_01152013!CI159/la))/(Treasuries_01152013!CI159/la)-theta2*EXP(-Treasuries_01152013!CI159/la))</f>
        <v>0</v>
      </c>
      <c r="W170" s="24">
        <f>IF(Treasuries_01152013!CJ159=0,0,theta0+(theta1+theta2)*(1-EXP(-Treasuries_01152013!CJ159/la))/(Treasuries_01152013!CJ159/la)-theta2*EXP(-Treasuries_01152013!CJ159/la))</f>
        <v>0</v>
      </c>
      <c r="X170" s="24">
        <f>IF(Treasuries_01152013!CK159=0,0,theta0+(theta1+theta2)*(1-EXP(-Treasuries_01152013!CK159/la))/(Treasuries_01152013!CK159/la)-theta2*EXP(-Treasuries_01152013!CK159/la))</f>
        <v>0</v>
      </c>
      <c r="Y170" s="24">
        <f>IF(Treasuries_01152013!CL159=0,0,theta0+(theta1+theta2)*(1-EXP(-Treasuries_01152013!CL159/la))/(Treasuries_01152013!CL159/la)-theta2*EXP(-Treasuries_01152013!CL159/la))</f>
        <v>0</v>
      </c>
      <c r="Z170" s="24">
        <f>IF(Treasuries_01152013!CM159=0,0,theta0+(theta1+theta2)*(1-EXP(-Treasuries_01152013!CM159/la))/(Treasuries_01152013!CM159/la)-theta2*EXP(-Treasuries_01152013!CM159/la))</f>
        <v>0</v>
      </c>
      <c r="AA170" s="24">
        <f>IF(Treasuries_01152013!CN159=0,0,theta0+(theta1+theta2)*(1-EXP(-Treasuries_01152013!CN159/la))/(Treasuries_01152013!CN159/la)-theta2*EXP(-Treasuries_01152013!CN159/la))</f>
        <v>0</v>
      </c>
      <c r="AB170" s="24">
        <f>IF(Treasuries_01152013!CO159=0,0,theta0+(theta1+theta2)*(1-EXP(-Treasuries_01152013!CO159/la))/(Treasuries_01152013!CO159/la)-theta2*EXP(-Treasuries_01152013!CO159/la))</f>
        <v>0</v>
      </c>
      <c r="AC170" s="24">
        <f>IF(Treasuries_01152013!CP159=0,0,theta0+(theta1+theta2)*(1-EXP(-Treasuries_01152013!CP159/la))/(Treasuries_01152013!CP159/la)-theta2*EXP(-Treasuries_01152013!CP159/la))</f>
        <v>0</v>
      </c>
      <c r="AD170" s="24">
        <f>IF(Treasuries_01152013!CQ159=0,0,theta0+(theta1+theta2)*(1-EXP(-Treasuries_01152013!CQ159/la))/(Treasuries_01152013!CQ159/la)-theta2*EXP(-Treasuries_01152013!CQ159/la))</f>
        <v>0</v>
      </c>
      <c r="AE170" s="24">
        <f>IF(Treasuries_01152013!CR159=0,0,theta0+(theta1+theta2)*(1-EXP(-Treasuries_01152013!CR159/la))/(Treasuries_01152013!CR159/la)-theta2*EXP(-Treasuries_01152013!CR159/la))</f>
        <v>0</v>
      </c>
      <c r="AF170" s="24">
        <f>IF(Treasuries_01152013!CS159=0,0,theta0+(theta1+theta2)*(1-EXP(-Treasuries_01152013!CS159/la))/(Treasuries_01152013!CS159/la)-theta2*EXP(-Treasuries_01152013!CS159/la))</f>
        <v>0</v>
      </c>
      <c r="AG170" s="24">
        <f>IF(Treasuries_01152013!CT159=0,0,theta0+(theta1+theta2)*(1-EXP(-Treasuries_01152013!CT159/la))/(Treasuries_01152013!CT159/la)-theta2*EXP(-Treasuries_01152013!CT159/la))</f>
        <v>0</v>
      </c>
      <c r="AH170" s="24">
        <f>IF(Treasuries_01152013!CU159=0,0,theta0+(theta1+theta2)*(1-EXP(-Treasuries_01152013!CU159/la))/(Treasuries_01152013!CU159/la)-theta2*EXP(-Treasuries_01152013!CU159/la))</f>
        <v>0</v>
      </c>
      <c r="AI170" s="24">
        <f>IF(Treasuries_01152013!CV159=0,0,theta0+(theta1+theta2)*(1-EXP(-Treasuries_01152013!CV159/la))/(Treasuries_01152013!CV159/la)-theta2*EXP(-Treasuries_01152013!CV159/la))</f>
        <v>0</v>
      </c>
      <c r="AJ170" s="24">
        <f>IF(Treasuries_01152013!CW159=0,0,theta0+(theta1+theta2)*(1-EXP(-Treasuries_01152013!CW159/la))/(Treasuries_01152013!CW159/la)-theta2*EXP(-Treasuries_01152013!CW159/la))</f>
        <v>0</v>
      </c>
      <c r="AK170" s="24">
        <f>IF(Treasuries_01152013!CX159=0,0,theta0+(theta1+theta2)*(1-EXP(-Treasuries_01152013!CX159/la))/(Treasuries_01152013!CX159/la)-theta2*EXP(-Treasuries_01152013!CX159/la))</f>
        <v>0</v>
      </c>
      <c r="AL170" s="24">
        <f>IF(Treasuries_01152013!CY159=0,0,theta0+(theta1+theta2)*(1-EXP(-Treasuries_01152013!CY159/la))/(Treasuries_01152013!CY159/la)-theta2*EXP(-Treasuries_01152013!CY159/la))</f>
        <v>0</v>
      </c>
      <c r="AM170" s="24">
        <f>IF(Treasuries_01152013!CZ159=0,0,theta0+(theta1+theta2)*(1-EXP(-Treasuries_01152013!CZ159/la))/(Treasuries_01152013!CZ159/la)-theta2*EXP(-Treasuries_01152013!CZ159/la))</f>
        <v>0</v>
      </c>
      <c r="AN170" s="24">
        <f>IF(Treasuries_01152013!DA159=0,0,theta0+(theta1+theta2)*(1-EXP(-Treasuries_01152013!DA159/la))/(Treasuries_01152013!DA159/la)-theta2*EXP(-Treasuries_01152013!DA159/la))</f>
        <v>0</v>
      </c>
      <c r="AO170" s="24">
        <f>IF(Treasuries_01152013!DB159=0,0,theta0+(theta1+theta2)*(1-EXP(-Treasuries_01152013!DB159/la))/(Treasuries_01152013!DB159/la)-theta2*EXP(-Treasuries_01152013!DB159/la))</f>
        <v>0</v>
      </c>
      <c r="AP170" s="24">
        <f>IF(Treasuries_01152013!DC159=0,0,theta0+(theta1+theta2)*(1-EXP(-Treasuries_01152013!DC159/la))/(Treasuries_01152013!DC159/la)-theta2*EXP(-Treasuries_01152013!DC159/la))</f>
        <v>0</v>
      </c>
      <c r="AQ170" s="24">
        <f>IF(Treasuries_01152013!DD159=0,0,theta0+(theta1+theta2)*(1-EXP(-Treasuries_01152013!DD159/la))/(Treasuries_01152013!DD159/la)-theta2*EXP(-Treasuries_01152013!DD159/la))</f>
        <v>0</v>
      </c>
      <c r="AR170" s="24">
        <f>IF(Treasuries_01152013!DE159=0,0,theta0+(theta1+theta2)*(1-EXP(-Treasuries_01152013!DE159/la))/(Treasuries_01152013!DE159/la)-theta2*EXP(-Treasuries_01152013!DE159/la))</f>
        <v>0</v>
      </c>
      <c r="AS170" s="24">
        <f>IF(Treasuries_01152013!DF159=0,0,theta0+(theta1+theta2)*(1-EXP(-Treasuries_01152013!DF159/la))/(Treasuries_01152013!DF159/la)-theta2*EXP(-Treasuries_01152013!DF159/la))</f>
        <v>0</v>
      </c>
      <c r="AT170" s="24">
        <f>IF(Treasuries_01152013!DG159=0,0,theta0+(theta1+theta2)*(1-EXP(-Treasuries_01152013!DG159/la))/(Treasuries_01152013!DG159/la)-theta2*EXP(-Treasuries_01152013!DG159/la))</f>
        <v>0</v>
      </c>
      <c r="AU170" s="24">
        <f>IF(Treasuries_01152013!DH159=0,0,theta0+(theta1+theta2)*(1-EXP(-Treasuries_01152013!DH159/la))/(Treasuries_01152013!DH159/la)-theta2*EXP(-Treasuries_01152013!DH159/la))</f>
        <v>0</v>
      </c>
      <c r="AV170" s="24">
        <f>IF(Treasuries_01152013!DI159=0,0,theta0+(theta1+theta2)*(1-EXP(-Treasuries_01152013!DI159/la))/(Treasuries_01152013!DI159/la)-theta2*EXP(-Treasuries_01152013!DI159/la))</f>
        <v>0</v>
      </c>
      <c r="AW170" s="24">
        <f>IF(Treasuries_01152013!DJ159=0,0,theta0+(theta1+theta2)*(1-EXP(-Treasuries_01152013!DJ159/la))/(Treasuries_01152013!DJ159/la)-theta2*EXP(-Treasuries_01152013!DJ159/la))</f>
        <v>0</v>
      </c>
      <c r="AX170" s="24">
        <f>IF(Treasuries_01152013!DK159=0,0,theta0+(theta1+theta2)*(1-EXP(-Treasuries_01152013!DK159/la))/(Treasuries_01152013!DK159/la)-theta2*EXP(-Treasuries_01152013!DK159/la))</f>
        <v>0</v>
      </c>
      <c r="AY170" s="24">
        <f>IF(Treasuries_01152013!DL159=0,0,theta0+(theta1+theta2)*(1-EXP(-Treasuries_01152013!DL159/la))/(Treasuries_01152013!DL159/la)-theta2*EXP(-Treasuries_01152013!DL159/la))</f>
        <v>0</v>
      </c>
      <c r="AZ170" s="24">
        <f>IF(Treasuries_01152013!DM159=0,0,theta0+(theta1+theta2)*(1-EXP(-Treasuries_01152013!DM159/la))/(Treasuries_01152013!DM159/la)-theta2*EXP(-Treasuries_01152013!DM159/la))</f>
        <v>0</v>
      </c>
      <c r="BA170" s="24">
        <f>IF(Treasuries_01152013!DN159=0,0,theta0+(theta1+theta2)*(1-EXP(-Treasuries_01152013!DN159/la))/(Treasuries_01152013!DN159/la)-theta2*EXP(-Treasuries_01152013!DN159/la))</f>
        <v>0</v>
      </c>
      <c r="BB170" s="24">
        <f>IF(Treasuries_01152013!DO159=0,0,theta0+(theta1+theta2)*(1-EXP(-Treasuries_01152013!DO159/la))/(Treasuries_01152013!DO159/la)-theta2*EXP(-Treasuries_01152013!DO159/la))</f>
        <v>0</v>
      </c>
      <c r="BC170" s="24">
        <f>IF(Treasuries_01152013!DP159=0,0,theta0+(theta1+theta2)*(1-EXP(-Treasuries_01152013!DP159/la))/(Treasuries_01152013!DP159/la)-theta2*EXP(-Treasuries_01152013!DP159/la))</f>
        <v>0</v>
      </c>
      <c r="BD170" s="24">
        <f>IF(Treasuries_01152013!DQ159=0,0,theta0+(theta1+theta2)*(1-EXP(-Treasuries_01152013!DQ159/la))/(Treasuries_01152013!DQ159/la)-theta2*EXP(-Treasuries_01152013!DQ159/la))</f>
        <v>0</v>
      </c>
      <c r="BE170" s="24">
        <f>IF(Treasuries_01152013!DR159=0,0,theta0+(theta1+theta2)*(1-EXP(-Treasuries_01152013!DR159/la))/(Treasuries_01152013!DR159/la)-theta2*EXP(-Treasuries_01152013!DR159/la))</f>
        <v>0</v>
      </c>
      <c r="BF170" s="24">
        <f>IF(Treasuries_01152013!DS159=0,0,theta0+(theta1+theta2)*(1-EXP(-Treasuries_01152013!DS159/la))/(Treasuries_01152013!DS159/la)-theta2*EXP(-Treasuries_01152013!DS159/la))</f>
        <v>0</v>
      </c>
      <c r="BG170" s="24">
        <f>IF(Treasuries_01152013!DT159=0,0,theta0+(theta1+theta2)*(1-EXP(-Treasuries_01152013!DT159/la))/(Treasuries_01152013!DT159/la)-theta2*EXP(-Treasuries_01152013!DT159/la))</f>
        <v>0</v>
      </c>
      <c r="BH170" s="24">
        <f>IF(Treasuries_01152013!DU159=0,0,theta0+(theta1+theta2)*(1-EXP(-Treasuries_01152013!DU159/la))/(Treasuries_01152013!DU159/la)-theta2*EXP(-Treasuries_01152013!DU159/la))</f>
        <v>0</v>
      </c>
      <c r="BI170" s="24">
        <f>IF(Treasuries_01152013!DV159=0,0,theta0+(theta1+theta2)*(1-EXP(-Treasuries_01152013!DV159/la))/(Treasuries_01152013!DV159/la)-theta2*EXP(-Treasuries_01152013!DV159/la))</f>
        <v>0</v>
      </c>
      <c r="BJ170" s="24">
        <f>IF(Treasuries_01152013!DW159=0,0,theta0+(theta1+theta2)*(1-EXP(-Treasuries_01152013!DW159/la))/(Treasuries_01152013!DW159/la)-theta2*EXP(-Treasuries_01152013!DW159/la))</f>
        <v>0</v>
      </c>
      <c r="BK170" s="24">
        <f>IF(Treasuries_01152013!DX159=0,0,theta0+(theta1+theta2)*(1-EXP(-Treasuries_01152013!DX159/la))/(Treasuries_01152013!DX159/la)-theta2*EXP(-Treasuries_01152013!DX159/la))</f>
        <v>0</v>
      </c>
      <c r="BL170" s="24">
        <f>IF(Treasuries_01152013!DY159=0,0,theta0+(theta1+theta2)*(1-EXP(-Treasuries_01152013!DY159/la))/(Treasuries_01152013!DY159/la)-theta2*EXP(-Treasuries_01152013!DY159/la))</f>
        <v>0</v>
      </c>
      <c r="BM170" s="24">
        <f>IF(Treasuries_01152013!DZ159=0,0,theta0+(theta1+theta2)*(1-EXP(-Treasuries_01152013!DZ159/la))/(Treasuries_01152013!DZ159/la)-theta2*EXP(-Treasuries_01152013!DZ159/la))</f>
        <v>0</v>
      </c>
      <c r="BN170" s="24">
        <f>IF(Treasuries_01152013!EA159=0,0,theta0+(theta1+theta2)*(1-EXP(-Treasuries_01152013!EA159/la))/(Treasuries_01152013!EA159/la)-theta2*EXP(-Treasuries_01152013!EA159/la))</f>
        <v>0</v>
      </c>
      <c r="BO170" s="17" t="e">
        <f>EXP(-Treasuries_01152013!BT159*G170)</f>
        <v>#DIV/0!</v>
      </c>
      <c r="BP170" s="17" t="e">
        <f>EXP(-Treasuries_01152013!BU159*H170)</f>
        <v>#DIV/0!</v>
      </c>
      <c r="BQ170" s="17" t="e">
        <f>EXP(-Treasuries_01152013!BV159*I170)</f>
        <v>#DIV/0!</v>
      </c>
      <c r="BR170" s="17" t="e">
        <f>EXP(-Treasuries_01152013!BW159*J170)</f>
        <v>#DIV/0!</v>
      </c>
      <c r="BS170" s="17" t="e">
        <f>EXP(-Treasuries_01152013!BX159*K170)</f>
        <v>#DIV/0!</v>
      </c>
      <c r="BT170" s="17" t="e">
        <f>EXP(-Treasuries_01152013!BY159*L170)</f>
        <v>#DIV/0!</v>
      </c>
      <c r="BU170" s="17" t="e">
        <f>EXP(-Treasuries_01152013!BZ159*M170)</f>
        <v>#DIV/0!</v>
      </c>
      <c r="BV170" s="17">
        <f>EXP(-Treasuries_01152013!CA159*N170)</f>
        <v>1</v>
      </c>
      <c r="BW170" s="17">
        <f>EXP(-Treasuries_01152013!CB159*O170)</f>
        <v>1</v>
      </c>
      <c r="BX170" s="17">
        <f>EXP(-Treasuries_01152013!CC159*P170)</f>
        <v>1</v>
      </c>
      <c r="BY170" s="17">
        <f>EXP(-Treasuries_01152013!CD159*Q170)</f>
        <v>1</v>
      </c>
      <c r="BZ170" s="17">
        <f>EXP(-Treasuries_01152013!CE159*R170)</f>
        <v>1</v>
      </c>
      <c r="CA170" s="17">
        <f>EXP(-Treasuries_01152013!CF159*S170)</f>
        <v>1</v>
      </c>
      <c r="CB170" s="17">
        <f>EXP(-Treasuries_01152013!CG159*T170)</f>
        <v>1</v>
      </c>
      <c r="CC170" s="17">
        <f>EXP(-Treasuries_01152013!CH159*U170)</f>
        <v>1</v>
      </c>
      <c r="CD170" s="17">
        <f>EXP(-Treasuries_01152013!CI159*V170)</f>
        <v>1</v>
      </c>
      <c r="CE170" s="17">
        <f>EXP(-Treasuries_01152013!CJ159*W170)</f>
        <v>1</v>
      </c>
      <c r="CF170" s="17">
        <f>EXP(-Treasuries_01152013!CK159*X170)</f>
        <v>1</v>
      </c>
      <c r="CG170" s="17">
        <f>EXP(-Treasuries_01152013!CL159*Y170)</f>
        <v>1</v>
      </c>
      <c r="CH170" s="17">
        <f>EXP(-Treasuries_01152013!CM159*Z170)</f>
        <v>1</v>
      </c>
      <c r="CI170" s="17">
        <f>EXP(-Treasuries_01152013!CN159*AA170)</f>
        <v>1</v>
      </c>
      <c r="CJ170" s="17">
        <f>EXP(-Treasuries_01152013!CO159*AB170)</f>
        <v>1</v>
      </c>
      <c r="CK170" s="17">
        <f>EXP(-Treasuries_01152013!CP159*AC170)</f>
        <v>1</v>
      </c>
      <c r="CL170" s="17">
        <f>EXP(-Treasuries_01152013!CQ159*AD170)</f>
        <v>1</v>
      </c>
      <c r="CM170" s="17">
        <f>EXP(-Treasuries_01152013!CR159*AE170)</f>
        <v>1</v>
      </c>
      <c r="CN170" s="17">
        <f>EXP(-Treasuries_01152013!CS159*AF170)</f>
        <v>1</v>
      </c>
      <c r="CO170" s="17">
        <f>EXP(-Treasuries_01152013!CT159*AG170)</f>
        <v>1</v>
      </c>
      <c r="CP170" s="17">
        <f>EXP(-Treasuries_01152013!CU159*AH170)</f>
        <v>1</v>
      </c>
      <c r="CQ170" s="17">
        <f>EXP(-Treasuries_01152013!CV159*AI170)</f>
        <v>1</v>
      </c>
      <c r="CR170" s="17">
        <f>EXP(-Treasuries_01152013!CW159*AJ170)</f>
        <v>1</v>
      </c>
      <c r="CS170" s="17">
        <f>EXP(-Treasuries_01152013!CX159*AK170)</f>
        <v>1</v>
      </c>
      <c r="CT170" s="17">
        <f>EXP(-Treasuries_01152013!CY159*AL170)</f>
        <v>1</v>
      </c>
      <c r="CU170" s="17">
        <f>EXP(-Treasuries_01152013!CZ159*AM170)</f>
        <v>1</v>
      </c>
      <c r="CV170" s="17">
        <f>EXP(-Treasuries_01152013!DA159*AN170)</f>
        <v>1</v>
      </c>
      <c r="CW170" s="17">
        <f>EXP(-Treasuries_01152013!DB159*AO170)</f>
        <v>1</v>
      </c>
      <c r="CX170" s="17">
        <f>EXP(-Treasuries_01152013!DC159*AP170)</f>
        <v>1</v>
      </c>
      <c r="CY170" s="17">
        <f>EXP(-Treasuries_01152013!DD159*AQ170)</f>
        <v>1</v>
      </c>
      <c r="CZ170" s="17">
        <f>EXP(-Treasuries_01152013!DE159*AR170)</f>
        <v>1</v>
      </c>
      <c r="DA170" s="17">
        <f>EXP(-Treasuries_01152013!DF159*AS170)</f>
        <v>1</v>
      </c>
      <c r="DB170" s="17">
        <f>EXP(-Treasuries_01152013!DG159*AT170)</f>
        <v>1</v>
      </c>
      <c r="DC170" s="17">
        <f>EXP(-Treasuries_01152013!DH159*AU170)</f>
        <v>1</v>
      </c>
      <c r="DD170" s="17">
        <f>EXP(-Treasuries_01152013!DI159*AV170)</f>
        <v>1</v>
      </c>
      <c r="DE170" s="17">
        <f>EXP(-Treasuries_01152013!DJ159*AW170)</f>
        <v>1</v>
      </c>
      <c r="DF170" s="17">
        <f>EXP(-Treasuries_01152013!DK159*AX170)</f>
        <v>1</v>
      </c>
      <c r="DG170" s="17">
        <f>EXP(-Treasuries_01152013!DL159*AY170)</f>
        <v>1</v>
      </c>
      <c r="DH170" s="17">
        <f>EXP(-Treasuries_01152013!DM159*AZ170)</f>
        <v>1</v>
      </c>
      <c r="DI170" s="17">
        <f>EXP(-Treasuries_01152013!DN159*BA170)</f>
        <v>1</v>
      </c>
      <c r="DJ170" s="17">
        <f>EXP(-Treasuries_01152013!DO159*BB170)</f>
        <v>1</v>
      </c>
      <c r="DK170" s="17">
        <f>EXP(-Treasuries_01152013!DP159*BC170)</f>
        <v>1</v>
      </c>
      <c r="DL170" s="17">
        <f>EXP(-Treasuries_01152013!DQ159*BD170)</f>
        <v>1</v>
      </c>
      <c r="DM170" s="17">
        <f>EXP(-Treasuries_01152013!DR159*BE170)</f>
        <v>1</v>
      </c>
      <c r="DN170" s="17">
        <f>EXP(-Treasuries_01152013!DS159*BF170)</f>
        <v>1</v>
      </c>
      <c r="DO170" s="17">
        <f>EXP(-Treasuries_01152013!DT159*BG170)</f>
        <v>1</v>
      </c>
      <c r="DP170" s="17">
        <f>EXP(-Treasuries_01152013!DU159*BH170)</f>
        <v>1</v>
      </c>
      <c r="DQ170" s="17">
        <f>EXP(-Treasuries_01152013!DV159*BI170)</f>
        <v>1</v>
      </c>
      <c r="DR170" s="17">
        <f>EXP(-Treasuries_01152013!DW159*BJ170)</f>
        <v>1</v>
      </c>
      <c r="DS170" s="17">
        <f>EXP(-Treasuries_01152013!DX159*BK170)</f>
        <v>1</v>
      </c>
      <c r="DT170" s="17">
        <f>EXP(-Treasuries_01152013!DY159*BL170)</f>
        <v>1</v>
      </c>
      <c r="DU170" s="17">
        <f>EXP(-Treasuries_01152013!DZ159*BM170)</f>
        <v>1</v>
      </c>
      <c r="DV170" s="17">
        <f>EXP(-Treasuries_01152013!EA159*BN170)</f>
        <v>1</v>
      </c>
      <c r="DW170" s="8" t="e">
        <f>SUMPRODUCT(BO170:DV170,Treasuries_01152013!K159:BR159)</f>
        <v>#DIV/0!</v>
      </c>
      <c r="DX170" s="11" t="e">
        <f t="shared" si="9"/>
        <v>#DIV/0!</v>
      </c>
    </row>
    <row r="171" spans="2:133">
      <c r="B171" s="10">
        <f>Treasuries_01152013!C160</f>
        <v>2.625</v>
      </c>
      <c r="C171" s="10">
        <f>Treasuries_01152013!E160</f>
        <v>107.210938</v>
      </c>
      <c r="D171" s="10">
        <f>Treasuries_01152013!F160</f>
        <v>107.242188</v>
      </c>
      <c r="E171" s="8">
        <f>Treasuries_01152013!H160</f>
        <v>3.2916666666666665</v>
      </c>
      <c r="F171" s="8">
        <f t="shared" si="10"/>
        <v>107.226563</v>
      </c>
      <c r="G171" s="24" t="e">
        <f>IF(Treasuries_01152013!BT160=0,0,theta0+(theta1+theta2)*(1-EXP(-Treasuries_01152013!BT160/la))/(Treasuries_01152013!BT160/la)-theta2*EXP(-Treasuries_01152013!BT160/la))</f>
        <v>#DIV/0!</v>
      </c>
      <c r="H171" s="24" t="e">
        <f>IF(Treasuries_01152013!BU160=0,0,theta0+(theta1+theta2)*(1-EXP(-Treasuries_01152013!BU160/la))/(Treasuries_01152013!BU160/la)-theta2*EXP(-Treasuries_01152013!BU160/la))</f>
        <v>#DIV/0!</v>
      </c>
      <c r="I171" s="24" t="e">
        <f>IF(Treasuries_01152013!BV160=0,0,theta0+(theta1+theta2)*(1-EXP(-Treasuries_01152013!BV160/la))/(Treasuries_01152013!BV160/la)-theta2*EXP(-Treasuries_01152013!BV160/la))</f>
        <v>#DIV/0!</v>
      </c>
      <c r="J171" s="24" t="e">
        <f>IF(Treasuries_01152013!BW160=0,0,theta0+(theta1+theta2)*(1-EXP(-Treasuries_01152013!BW160/la))/(Treasuries_01152013!BW160/la)-theta2*EXP(-Treasuries_01152013!BW160/la))</f>
        <v>#DIV/0!</v>
      </c>
      <c r="K171" s="24" t="e">
        <f>IF(Treasuries_01152013!BX160=0,0,theta0+(theta1+theta2)*(1-EXP(-Treasuries_01152013!BX160/la))/(Treasuries_01152013!BX160/la)-theta2*EXP(-Treasuries_01152013!BX160/la))</f>
        <v>#DIV/0!</v>
      </c>
      <c r="L171" s="24" t="e">
        <f>IF(Treasuries_01152013!BY160=0,0,theta0+(theta1+theta2)*(1-EXP(-Treasuries_01152013!BY160/la))/(Treasuries_01152013!BY160/la)-theta2*EXP(-Treasuries_01152013!BY160/la))</f>
        <v>#DIV/0!</v>
      </c>
      <c r="M171" s="24" t="e">
        <f>IF(Treasuries_01152013!BZ160=0,0,theta0+(theta1+theta2)*(1-EXP(-Treasuries_01152013!BZ160/la))/(Treasuries_01152013!BZ160/la)-theta2*EXP(-Treasuries_01152013!BZ160/la))</f>
        <v>#DIV/0!</v>
      </c>
      <c r="N171" s="24">
        <f>IF(Treasuries_01152013!CA160=0,0,theta0+(theta1+theta2)*(1-EXP(-Treasuries_01152013!CA160/la))/(Treasuries_01152013!CA160/la)-theta2*EXP(-Treasuries_01152013!CA160/la))</f>
        <v>0</v>
      </c>
      <c r="O171" s="24">
        <f>IF(Treasuries_01152013!CB160=0,0,theta0+(theta1+theta2)*(1-EXP(-Treasuries_01152013!CB160/la))/(Treasuries_01152013!CB160/la)-theta2*EXP(-Treasuries_01152013!CB160/la))</f>
        <v>0</v>
      </c>
      <c r="P171" s="24">
        <f>IF(Treasuries_01152013!CC160=0,0,theta0+(theta1+theta2)*(1-EXP(-Treasuries_01152013!CC160/la))/(Treasuries_01152013!CC160/la)-theta2*EXP(-Treasuries_01152013!CC160/la))</f>
        <v>0</v>
      </c>
      <c r="Q171" s="24">
        <f>IF(Treasuries_01152013!CD160=0,0,theta0+(theta1+theta2)*(1-EXP(-Treasuries_01152013!CD160/la))/(Treasuries_01152013!CD160/la)-theta2*EXP(-Treasuries_01152013!CD160/la))</f>
        <v>0</v>
      </c>
      <c r="R171" s="24">
        <f>IF(Treasuries_01152013!CE160=0,0,theta0+(theta1+theta2)*(1-EXP(-Treasuries_01152013!CE160/la))/(Treasuries_01152013!CE160/la)-theta2*EXP(-Treasuries_01152013!CE160/la))</f>
        <v>0</v>
      </c>
      <c r="S171" s="24">
        <f>IF(Treasuries_01152013!CF160=0,0,theta0+(theta1+theta2)*(1-EXP(-Treasuries_01152013!CF160/la))/(Treasuries_01152013!CF160/la)-theta2*EXP(-Treasuries_01152013!CF160/la))</f>
        <v>0</v>
      </c>
      <c r="T171" s="24">
        <f>IF(Treasuries_01152013!CG160=0,0,theta0+(theta1+theta2)*(1-EXP(-Treasuries_01152013!CG160/la))/(Treasuries_01152013!CG160/la)-theta2*EXP(-Treasuries_01152013!CG160/la))</f>
        <v>0</v>
      </c>
      <c r="U171" s="24">
        <f>IF(Treasuries_01152013!CH160=0,0,theta0+(theta1+theta2)*(1-EXP(-Treasuries_01152013!CH160/la))/(Treasuries_01152013!CH160/la)-theta2*EXP(-Treasuries_01152013!CH160/la))</f>
        <v>0</v>
      </c>
      <c r="V171" s="24">
        <f>IF(Treasuries_01152013!CI160=0,0,theta0+(theta1+theta2)*(1-EXP(-Treasuries_01152013!CI160/la))/(Treasuries_01152013!CI160/la)-theta2*EXP(-Treasuries_01152013!CI160/la))</f>
        <v>0</v>
      </c>
      <c r="W171" s="24">
        <f>IF(Treasuries_01152013!CJ160=0,0,theta0+(theta1+theta2)*(1-EXP(-Treasuries_01152013!CJ160/la))/(Treasuries_01152013!CJ160/la)-theta2*EXP(-Treasuries_01152013!CJ160/la))</f>
        <v>0</v>
      </c>
      <c r="X171" s="24">
        <f>IF(Treasuries_01152013!CK160=0,0,theta0+(theta1+theta2)*(1-EXP(-Treasuries_01152013!CK160/la))/(Treasuries_01152013!CK160/la)-theta2*EXP(-Treasuries_01152013!CK160/la))</f>
        <v>0</v>
      </c>
      <c r="Y171" s="24">
        <f>IF(Treasuries_01152013!CL160=0,0,theta0+(theta1+theta2)*(1-EXP(-Treasuries_01152013!CL160/la))/(Treasuries_01152013!CL160/la)-theta2*EXP(-Treasuries_01152013!CL160/la))</f>
        <v>0</v>
      </c>
      <c r="Z171" s="24">
        <f>IF(Treasuries_01152013!CM160=0,0,theta0+(theta1+theta2)*(1-EXP(-Treasuries_01152013!CM160/la))/(Treasuries_01152013!CM160/la)-theta2*EXP(-Treasuries_01152013!CM160/la))</f>
        <v>0</v>
      </c>
      <c r="AA171" s="24">
        <f>IF(Treasuries_01152013!CN160=0,0,theta0+(theta1+theta2)*(1-EXP(-Treasuries_01152013!CN160/la))/(Treasuries_01152013!CN160/la)-theta2*EXP(-Treasuries_01152013!CN160/la))</f>
        <v>0</v>
      </c>
      <c r="AB171" s="24">
        <f>IF(Treasuries_01152013!CO160=0,0,theta0+(theta1+theta2)*(1-EXP(-Treasuries_01152013!CO160/la))/(Treasuries_01152013!CO160/la)-theta2*EXP(-Treasuries_01152013!CO160/la))</f>
        <v>0</v>
      </c>
      <c r="AC171" s="24">
        <f>IF(Treasuries_01152013!CP160=0,0,theta0+(theta1+theta2)*(1-EXP(-Treasuries_01152013!CP160/la))/(Treasuries_01152013!CP160/la)-theta2*EXP(-Treasuries_01152013!CP160/la))</f>
        <v>0</v>
      </c>
      <c r="AD171" s="24">
        <f>IF(Treasuries_01152013!CQ160=0,0,theta0+(theta1+theta2)*(1-EXP(-Treasuries_01152013!CQ160/la))/(Treasuries_01152013!CQ160/la)-theta2*EXP(-Treasuries_01152013!CQ160/la))</f>
        <v>0</v>
      </c>
      <c r="AE171" s="24">
        <f>IF(Treasuries_01152013!CR160=0,0,theta0+(theta1+theta2)*(1-EXP(-Treasuries_01152013!CR160/la))/(Treasuries_01152013!CR160/la)-theta2*EXP(-Treasuries_01152013!CR160/la))</f>
        <v>0</v>
      </c>
      <c r="AF171" s="24">
        <f>IF(Treasuries_01152013!CS160=0,0,theta0+(theta1+theta2)*(1-EXP(-Treasuries_01152013!CS160/la))/(Treasuries_01152013!CS160/la)-theta2*EXP(-Treasuries_01152013!CS160/la))</f>
        <v>0</v>
      </c>
      <c r="AG171" s="24">
        <f>IF(Treasuries_01152013!CT160=0,0,theta0+(theta1+theta2)*(1-EXP(-Treasuries_01152013!CT160/la))/(Treasuries_01152013!CT160/la)-theta2*EXP(-Treasuries_01152013!CT160/la))</f>
        <v>0</v>
      </c>
      <c r="AH171" s="24">
        <f>IF(Treasuries_01152013!CU160=0,0,theta0+(theta1+theta2)*(1-EXP(-Treasuries_01152013!CU160/la))/(Treasuries_01152013!CU160/la)-theta2*EXP(-Treasuries_01152013!CU160/la))</f>
        <v>0</v>
      </c>
      <c r="AI171" s="24">
        <f>IF(Treasuries_01152013!CV160=0,0,theta0+(theta1+theta2)*(1-EXP(-Treasuries_01152013!CV160/la))/(Treasuries_01152013!CV160/la)-theta2*EXP(-Treasuries_01152013!CV160/la))</f>
        <v>0</v>
      </c>
      <c r="AJ171" s="24">
        <f>IF(Treasuries_01152013!CW160=0,0,theta0+(theta1+theta2)*(1-EXP(-Treasuries_01152013!CW160/la))/(Treasuries_01152013!CW160/la)-theta2*EXP(-Treasuries_01152013!CW160/la))</f>
        <v>0</v>
      </c>
      <c r="AK171" s="24">
        <f>IF(Treasuries_01152013!CX160=0,0,theta0+(theta1+theta2)*(1-EXP(-Treasuries_01152013!CX160/la))/(Treasuries_01152013!CX160/la)-theta2*EXP(-Treasuries_01152013!CX160/la))</f>
        <v>0</v>
      </c>
      <c r="AL171" s="24">
        <f>IF(Treasuries_01152013!CY160=0,0,theta0+(theta1+theta2)*(1-EXP(-Treasuries_01152013!CY160/la))/(Treasuries_01152013!CY160/la)-theta2*EXP(-Treasuries_01152013!CY160/la))</f>
        <v>0</v>
      </c>
      <c r="AM171" s="24">
        <f>IF(Treasuries_01152013!CZ160=0,0,theta0+(theta1+theta2)*(1-EXP(-Treasuries_01152013!CZ160/la))/(Treasuries_01152013!CZ160/la)-theta2*EXP(-Treasuries_01152013!CZ160/la))</f>
        <v>0</v>
      </c>
      <c r="AN171" s="24">
        <f>IF(Treasuries_01152013!DA160=0,0,theta0+(theta1+theta2)*(1-EXP(-Treasuries_01152013!DA160/la))/(Treasuries_01152013!DA160/la)-theta2*EXP(-Treasuries_01152013!DA160/la))</f>
        <v>0</v>
      </c>
      <c r="AO171" s="24">
        <f>IF(Treasuries_01152013!DB160=0,0,theta0+(theta1+theta2)*(1-EXP(-Treasuries_01152013!DB160/la))/(Treasuries_01152013!DB160/la)-theta2*EXP(-Treasuries_01152013!DB160/la))</f>
        <v>0</v>
      </c>
      <c r="AP171" s="24">
        <f>IF(Treasuries_01152013!DC160=0,0,theta0+(theta1+theta2)*(1-EXP(-Treasuries_01152013!DC160/la))/(Treasuries_01152013!DC160/la)-theta2*EXP(-Treasuries_01152013!DC160/la))</f>
        <v>0</v>
      </c>
      <c r="AQ171" s="24">
        <f>IF(Treasuries_01152013!DD160=0,0,theta0+(theta1+theta2)*(1-EXP(-Treasuries_01152013!DD160/la))/(Treasuries_01152013!DD160/la)-theta2*EXP(-Treasuries_01152013!DD160/la))</f>
        <v>0</v>
      </c>
      <c r="AR171" s="24">
        <f>IF(Treasuries_01152013!DE160=0,0,theta0+(theta1+theta2)*(1-EXP(-Treasuries_01152013!DE160/la))/(Treasuries_01152013!DE160/la)-theta2*EXP(-Treasuries_01152013!DE160/la))</f>
        <v>0</v>
      </c>
      <c r="AS171" s="24">
        <f>IF(Treasuries_01152013!DF160=0,0,theta0+(theta1+theta2)*(1-EXP(-Treasuries_01152013!DF160/la))/(Treasuries_01152013!DF160/la)-theta2*EXP(-Treasuries_01152013!DF160/la))</f>
        <v>0</v>
      </c>
      <c r="AT171" s="24">
        <f>IF(Treasuries_01152013!DG160=0,0,theta0+(theta1+theta2)*(1-EXP(-Treasuries_01152013!DG160/la))/(Treasuries_01152013!DG160/la)-theta2*EXP(-Treasuries_01152013!DG160/la))</f>
        <v>0</v>
      </c>
      <c r="AU171" s="24">
        <f>IF(Treasuries_01152013!DH160=0,0,theta0+(theta1+theta2)*(1-EXP(-Treasuries_01152013!DH160/la))/(Treasuries_01152013!DH160/la)-theta2*EXP(-Treasuries_01152013!DH160/la))</f>
        <v>0</v>
      </c>
      <c r="AV171" s="24">
        <f>IF(Treasuries_01152013!DI160=0,0,theta0+(theta1+theta2)*(1-EXP(-Treasuries_01152013!DI160/la))/(Treasuries_01152013!DI160/la)-theta2*EXP(-Treasuries_01152013!DI160/la))</f>
        <v>0</v>
      </c>
      <c r="AW171" s="24">
        <f>IF(Treasuries_01152013!DJ160=0,0,theta0+(theta1+theta2)*(1-EXP(-Treasuries_01152013!DJ160/la))/(Treasuries_01152013!DJ160/la)-theta2*EXP(-Treasuries_01152013!DJ160/la))</f>
        <v>0</v>
      </c>
      <c r="AX171" s="24">
        <f>IF(Treasuries_01152013!DK160=0,0,theta0+(theta1+theta2)*(1-EXP(-Treasuries_01152013!DK160/la))/(Treasuries_01152013!DK160/la)-theta2*EXP(-Treasuries_01152013!DK160/la))</f>
        <v>0</v>
      </c>
      <c r="AY171" s="24">
        <f>IF(Treasuries_01152013!DL160=0,0,theta0+(theta1+theta2)*(1-EXP(-Treasuries_01152013!DL160/la))/(Treasuries_01152013!DL160/la)-theta2*EXP(-Treasuries_01152013!DL160/la))</f>
        <v>0</v>
      </c>
      <c r="AZ171" s="24">
        <f>IF(Treasuries_01152013!DM160=0,0,theta0+(theta1+theta2)*(1-EXP(-Treasuries_01152013!DM160/la))/(Treasuries_01152013!DM160/la)-theta2*EXP(-Treasuries_01152013!DM160/la))</f>
        <v>0</v>
      </c>
      <c r="BA171" s="24">
        <f>IF(Treasuries_01152013!DN160=0,0,theta0+(theta1+theta2)*(1-EXP(-Treasuries_01152013!DN160/la))/(Treasuries_01152013!DN160/la)-theta2*EXP(-Treasuries_01152013!DN160/la))</f>
        <v>0</v>
      </c>
      <c r="BB171" s="24">
        <f>IF(Treasuries_01152013!DO160=0,0,theta0+(theta1+theta2)*(1-EXP(-Treasuries_01152013!DO160/la))/(Treasuries_01152013!DO160/la)-theta2*EXP(-Treasuries_01152013!DO160/la))</f>
        <v>0</v>
      </c>
      <c r="BC171" s="24">
        <f>IF(Treasuries_01152013!DP160=0,0,theta0+(theta1+theta2)*(1-EXP(-Treasuries_01152013!DP160/la))/(Treasuries_01152013!DP160/la)-theta2*EXP(-Treasuries_01152013!DP160/la))</f>
        <v>0</v>
      </c>
      <c r="BD171" s="24">
        <f>IF(Treasuries_01152013!DQ160=0,0,theta0+(theta1+theta2)*(1-EXP(-Treasuries_01152013!DQ160/la))/(Treasuries_01152013!DQ160/la)-theta2*EXP(-Treasuries_01152013!DQ160/la))</f>
        <v>0</v>
      </c>
      <c r="BE171" s="24">
        <f>IF(Treasuries_01152013!DR160=0,0,theta0+(theta1+theta2)*(1-EXP(-Treasuries_01152013!DR160/la))/(Treasuries_01152013!DR160/la)-theta2*EXP(-Treasuries_01152013!DR160/la))</f>
        <v>0</v>
      </c>
      <c r="BF171" s="24">
        <f>IF(Treasuries_01152013!DS160=0,0,theta0+(theta1+theta2)*(1-EXP(-Treasuries_01152013!DS160/la))/(Treasuries_01152013!DS160/la)-theta2*EXP(-Treasuries_01152013!DS160/la))</f>
        <v>0</v>
      </c>
      <c r="BG171" s="24">
        <f>IF(Treasuries_01152013!DT160=0,0,theta0+(theta1+theta2)*(1-EXP(-Treasuries_01152013!DT160/la))/(Treasuries_01152013!DT160/la)-theta2*EXP(-Treasuries_01152013!DT160/la))</f>
        <v>0</v>
      </c>
      <c r="BH171" s="24">
        <f>IF(Treasuries_01152013!DU160=0,0,theta0+(theta1+theta2)*(1-EXP(-Treasuries_01152013!DU160/la))/(Treasuries_01152013!DU160/la)-theta2*EXP(-Treasuries_01152013!DU160/la))</f>
        <v>0</v>
      </c>
      <c r="BI171" s="24">
        <f>IF(Treasuries_01152013!DV160=0,0,theta0+(theta1+theta2)*(1-EXP(-Treasuries_01152013!DV160/la))/(Treasuries_01152013!DV160/la)-theta2*EXP(-Treasuries_01152013!DV160/la))</f>
        <v>0</v>
      </c>
      <c r="BJ171" s="24">
        <f>IF(Treasuries_01152013!DW160=0,0,theta0+(theta1+theta2)*(1-EXP(-Treasuries_01152013!DW160/la))/(Treasuries_01152013!DW160/la)-theta2*EXP(-Treasuries_01152013!DW160/la))</f>
        <v>0</v>
      </c>
      <c r="BK171" s="24">
        <f>IF(Treasuries_01152013!DX160=0,0,theta0+(theta1+theta2)*(1-EXP(-Treasuries_01152013!DX160/la))/(Treasuries_01152013!DX160/la)-theta2*EXP(-Treasuries_01152013!DX160/la))</f>
        <v>0</v>
      </c>
      <c r="BL171" s="24">
        <f>IF(Treasuries_01152013!DY160=0,0,theta0+(theta1+theta2)*(1-EXP(-Treasuries_01152013!DY160/la))/(Treasuries_01152013!DY160/la)-theta2*EXP(-Treasuries_01152013!DY160/la))</f>
        <v>0</v>
      </c>
      <c r="BM171" s="24">
        <f>IF(Treasuries_01152013!DZ160=0,0,theta0+(theta1+theta2)*(1-EXP(-Treasuries_01152013!DZ160/la))/(Treasuries_01152013!DZ160/la)-theta2*EXP(-Treasuries_01152013!DZ160/la))</f>
        <v>0</v>
      </c>
      <c r="BN171" s="24">
        <f>IF(Treasuries_01152013!EA160=0,0,theta0+(theta1+theta2)*(1-EXP(-Treasuries_01152013!EA160/la))/(Treasuries_01152013!EA160/la)-theta2*EXP(-Treasuries_01152013!EA160/la))</f>
        <v>0</v>
      </c>
      <c r="BO171" s="17" t="e">
        <f>EXP(-Treasuries_01152013!BT160*G171)</f>
        <v>#DIV/0!</v>
      </c>
      <c r="BP171" s="17" t="e">
        <f>EXP(-Treasuries_01152013!BU160*H171)</f>
        <v>#DIV/0!</v>
      </c>
      <c r="BQ171" s="17" t="e">
        <f>EXP(-Treasuries_01152013!BV160*I171)</f>
        <v>#DIV/0!</v>
      </c>
      <c r="BR171" s="17" t="e">
        <f>EXP(-Treasuries_01152013!BW160*J171)</f>
        <v>#DIV/0!</v>
      </c>
      <c r="BS171" s="17" t="e">
        <f>EXP(-Treasuries_01152013!BX160*K171)</f>
        <v>#DIV/0!</v>
      </c>
      <c r="BT171" s="17" t="e">
        <f>EXP(-Treasuries_01152013!BY160*L171)</f>
        <v>#DIV/0!</v>
      </c>
      <c r="BU171" s="17" t="e">
        <f>EXP(-Treasuries_01152013!BZ160*M171)</f>
        <v>#DIV/0!</v>
      </c>
      <c r="BV171" s="17">
        <f>EXP(-Treasuries_01152013!CA160*N171)</f>
        <v>1</v>
      </c>
      <c r="BW171" s="17">
        <f>EXP(-Treasuries_01152013!CB160*O171)</f>
        <v>1</v>
      </c>
      <c r="BX171" s="17">
        <f>EXP(-Treasuries_01152013!CC160*P171)</f>
        <v>1</v>
      </c>
      <c r="BY171" s="17">
        <f>EXP(-Treasuries_01152013!CD160*Q171)</f>
        <v>1</v>
      </c>
      <c r="BZ171" s="17">
        <f>EXP(-Treasuries_01152013!CE160*R171)</f>
        <v>1</v>
      </c>
      <c r="CA171" s="17">
        <f>EXP(-Treasuries_01152013!CF160*S171)</f>
        <v>1</v>
      </c>
      <c r="CB171" s="17">
        <f>EXP(-Treasuries_01152013!CG160*T171)</f>
        <v>1</v>
      </c>
      <c r="CC171" s="17">
        <f>EXP(-Treasuries_01152013!CH160*U171)</f>
        <v>1</v>
      </c>
      <c r="CD171" s="17">
        <f>EXP(-Treasuries_01152013!CI160*V171)</f>
        <v>1</v>
      </c>
      <c r="CE171" s="17">
        <f>EXP(-Treasuries_01152013!CJ160*W171)</f>
        <v>1</v>
      </c>
      <c r="CF171" s="17">
        <f>EXP(-Treasuries_01152013!CK160*X171)</f>
        <v>1</v>
      </c>
      <c r="CG171" s="17">
        <f>EXP(-Treasuries_01152013!CL160*Y171)</f>
        <v>1</v>
      </c>
      <c r="CH171" s="17">
        <f>EXP(-Treasuries_01152013!CM160*Z171)</f>
        <v>1</v>
      </c>
      <c r="CI171" s="17">
        <f>EXP(-Treasuries_01152013!CN160*AA171)</f>
        <v>1</v>
      </c>
      <c r="CJ171" s="17">
        <f>EXP(-Treasuries_01152013!CO160*AB171)</f>
        <v>1</v>
      </c>
      <c r="CK171" s="17">
        <f>EXP(-Treasuries_01152013!CP160*AC171)</f>
        <v>1</v>
      </c>
      <c r="CL171" s="17">
        <f>EXP(-Treasuries_01152013!CQ160*AD171)</f>
        <v>1</v>
      </c>
      <c r="CM171" s="17">
        <f>EXP(-Treasuries_01152013!CR160*AE171)</f>
        <v>1</v>
      </c>
      <c r="CN171" s="17">
        <f>EXP(-Treasuries_01152013!CS160*AF171)</f>
        <v>1</v>
      </c>
      <c r="CO171" s="17">
        <f>EXP(-Treasuries_01152013!CT160*AG171)</f>
        <v>1</v>
      </c>
      <c r="CP171" s="17">
        <f>EXP(-Treasuries_01152013!CU160*AH171)</f>
        <v>1</v>
      </c>
      <c r="CQ171" s="17">
        <f>EXP(-Treasuries_01152013!CV160*AI171)</f>
        <v>1</v>
      </c>
      <c r="CR171" s="17">
        <f>EXP(-Treasuries_01152013!CW160*AJ171)</f>
        <v>1</v>
      </c>
      <c r="CS171" s="17">
        <f>EXP(-Treasuries_01152013!CX160*AK171)</f>
        <v>1</v>
      </c>
      <c r="CT171" s="17">
        <f>EXP(-Treasuries_01152013!CY160*AL171)</f>
        <v>1</v>
      </c>
      <c r="CU171" s="17">
        <f>EXP(-Treasuries_01152013!CZ160*AM171)</f>
        <v>1</v>
      </c>
      <c r="CV171" s="17">
        <f>EXP(-Treasuries_01152013!DA160*AN171)</f>
        <v>1</v>
      </c>
      <c r="CW171" s="17">
        <f>EXP(-Treasuries_01152013!DB160*AO171)</f>
        <v>1</v>
      </c>
      <c r="CX171" s="17">
        <f>EXP(-Treasuries_01152013!DC160*AP171)</f>
        <v>1</v>
      </c>
      <c r="CY171" s="17">
        <f>EXP(-Treasuries_01152013!DD160*AQ171)</f>
        <v>1</v>
      </c>
      <c r="CZ171" s="17">
        <f>EXP(-Treasuries_01152013!DE160*AR171)</f>
        <v>1</v>
      </c>
      <c r="DA171" s="17">
        <f>EXP(-Treasuries_01152013!DF160*AS171)</f>
        <v>1</v>
      </c>
      <c r="DB171" s="17">
        <f>EXP(-Treasuries_01152013!DG160*AT171)</f>
        <v>1</v>
      </c>
      <c r="DC171" s="17">
        <f>EXP(-Treasuries_01152013!DH160*AU171)</f>
        <v>1</v>
      </c>
      <c r="DD171" s="17">
        <f>EXP(-Treasuries_01152013!DI160*AV171)</f>
        <v>1</v>
      </c>
      <c r="DE171" s="17">
        <f>EXP(-Treasuries_01152013!DJ160*AW171)</f>
        <v>1</v>
      </c>
      <c r="DF171" s="17">
        <f>EXP(-Treasuries_01152013!DK160*AX171)</f>
        <v>1</v>
      </c>
      <c r="DG171" s="17">
        <f>EXP(-Treasuries_01152013!DL160*AY171)</f>
        <v>1</v>
      </c>
      <c r="DH171" s="17">
        <f>EXP(-Treasuries_01152013!DM160*AZ171)</f>
        <v>1</v>
      </c>
      <c r="DI171" s="17">
        <f>EXP(-Treasuries_01152013!DN160*BA171)</f>
        <v>1</v>
      </c>
      <c r="DJ171" s="17">
        <f>EXP(-Treasuries_01152013!DO160*BB171)</f>
        <v>1</v>
      </c>
      <c r="DK171" s="17">
        <f>EXP(-Treasuries_01152013!DP160*BC171)</f>
        <v>1</v>
      </c>
      <c r="DL171" s="17">
        <f>EXP(-Treasuries_01152013!DQ160*BD171)</f>
        <v>1</v>
      </c>
      <c r="DM171" s="17">
        <f>EXP(-Treasuries_01152013!DR160*BE171)</f>
        <v>1</v>
      </c>
      <c r="DN171" s="17">
        <f>EXP(-Treasuries_01152013!DS160*BF171)</f>
        <v>1</v>
      </c>
      <c r="DO171" s="17">
        <f>EXP(-Treasuries_01152013!DT160*BG171)</f>
        <v>1</v>
      </c>
      <c r="DP171" s="17">
        <f>EXP(-Treasuries_01152013!DU160*BH171)</f>
        <v>1</v>
      </c>
      <c r="DQ171" s="17">
        <f>EXP(-Treasuries_01152013!DV160*BI171)</f>
        <v>1</v>
      </c>
      <c r="DR171" s="17">
        <f>EXP(-Treasuries_01152013!DW160*BJ171)</f>
        <v>1</v>
      </c>
      <c r="DS171" s="17">
        <f>EXP(-Treasuries_01152013!DX160*BK171)</f>
        <v>1</v>
      </c>
      <c r="DT171" s="17">
        <f>EXP(-Treasuries_01152013!DY160*BL171)</f>
        <v>1</v>
      </c>
      <c r="DU171" s="17">
        <f>EXP(-Treasuries_01152013!DZ160*BM171)</f>
        <v>1</v>
      </c>
      <c r="DV171" s="17">
        <f>EXP(-Treasuries_01152013!EA160*BN171)</f>
        <v>1</v>
      </c>
      <c r="DW171" s="8" t="e">
        <f>SUMPRODUCT(BO171:DV171,Treasuries_01152013!K160:BR160)</f>
        <v>#DIV/0!</v>
      </c>
      <c r="DX171" s="11" t="e">
        <f t="shared" si="9"/>
        <v>#DIV/0!</v>
      </c>
    </row>
    <row r="172" spans="2:133">
      <c r="B172" s="10">
        <f>Treasuries_01152013!C161</f>
        <v>7.25</v>
      </c>
      <c r="C172" s="10">
        <f>Treasuries_01152013!E161</f>
        <v>122.515625</v>
      </c>
      <c r="D172" s="10">
        <f>Treasuries_01152013!F161</f>
        <v>122.546875</v>
      </c>
      <c r="E172" s="8">
        <f>Treasuries_01152013!H161</f>
        <v>3.3333333333333335</v>
      </c>
      <c r="F172" s="8">
        <f t="shared" si="10"/>
        <v>122.53125</v>
      </c>
      <c r="G172" s="24" t="e">
        <f>IF(Treasuries_01152013!BT161=0,0,theta0+(theta1+theta2)*(1-EXP(-Treasuries_01152013!BT161/la))/(Treasuries_01152013!BT161/la)-theta2*EXP(-Treasuries_01152013!BT161/la))</f>
        <v>#DIV/0!</v>
      </c>
      <c r="H172" s="24" t="e">
        <f>IF(Treasuries_01152013!BU161=0,0,theta0+(theta1+theta2)*(1-EXP(-Treasuries_01152013!BU161/la))/(Treasuries_01152013!BU161/la)-theta2*EXP(-Treasuries_01152013!BU161/la))</f>
        <v>#DIV/0!</v>
      </c>
      <c r="I172" s="24" t="e">
        <f>IF(Treasuries_01152013!BV161=0,0,theta0+(theta1+theta2)*(1-EXP(-Treasuries_01152013!BV161/la))/(Treasuries_01152013!BV161/la)-theta2*EXP(-Treasuries_01152013!BV161/la))</f>
        <v>#DIV/0!</v>
      </c>
      <c r="J172" s="24" t="e">
        <f>IF(Treasuries_01152013!BW161=0,0,theta0+(theta1+theta2)*(1-EXP(-Treasuries_01152013!BW161/la))/(Treasuries_01152013!BW161/la)-theta2*EXP(-Treasuries_01152013!BW161/la))</f>
        <v>#DIV/0!</v>
      </c>
      <c r="K172" s="24" t="e">
        <f>IF(Treasuries_01152013!BX161=0,0,theta0+(theta1+theta2)*(1-EXP(-Treasuries_01152013!BX161/la))/(Treasuries_01152013!BX161/la)-theta2*EXP(-Treasuries_01152013!BX161/la))</f>
        <v>#DIV/0!</v>
      </c>
      <c r="L172" s="24" t="e">
        <f>IF(Treasuries_01152013!BY161=0,0,theta0+(theta1+theta2)*(1-EXP(-Treasuries_01152013!BY161/la))/(Treasuries_01152013!BY161/la)-theta2*EXP(-Treasuries_01152013!BY161/la))</f>
        <v>#DIV/0!</v>
      </c>
      <c r="M172" s="24" t="e">
        <f>IF(Treasuries_01152013!BZ161=0,0,theta0+(theta1+theta2)*(1-EXP(-Treasuries_01152013!BZ161/la))/(Treasuries_01152013!BZ161/la)-theta2*EXP(-Treasuries_01152013!BZ161/la))</f>
        <v>#DIV/0!</v>
      </c>
      <c r="N172" s="24">
        <f>IF(Treasuries_01152013!CA161=0,0,theta0+(theta1+theta2)*(1-EXP(-Treasuries_01152013!CA161/la))/(Treasuries_01152013!CA161/la)-theta2*EXP(-Treasuries_01152013!CA161/la))</f>
        <v>0</v>
      </c>
      <c r="O172" s="24">
        <f>IF(Treasuries_01152013!CB161=0,0,theta0+(theta1+theta2)*(1-EXP(-Treasuries_01152013!CB161/la))/(Treasuries_01152013!CB161/la)-theta2*EXP(-Treasuries_01152013!CB161/la))</f>
        <v>0</v>
      </c>
      <c r="P172" s="24">
        <f>IF(Treasuries_01152013!CC161=0,0,theta0+(theta1+theta2)*(1-EXP(-Treasuries_01152013!CC161/la))/(Treasuries_01152013!CC161/la)-theta2*EXP(-Treasuries_01152013!CC161/la))</f>
        <v>0</v>
      </c>
      <c r="Q172" s="24">
        <f>IF(Treasuries_01152013!CD161=0,0,theta0+(theta1+theta2)*(1-EXP(-Treasuries_01152013!CD161/la))/(Treasuries_01152013!CD161/la)-theta2*EXP(-Treasuries_01152013!CD161/la))</f>
        <v>0</v>
      </c>
      <c r="R172" s="24">
        <f>IF(Treasuries_01152013!CE161=0,0,theta0+(theta1+theta2)*(1-EXP(-Treasuries_01152013!CE161/la))/(Treasuries_01152013!CE161/la)-theta2*EXP(-Treasuries_01152013!CE161/la))</f>
        <v>0</v>
      </c>
      <c r="S172" s="24">
        <f>IF(Treasuries_01152013!CF161=0,0,theta0+(theta1+theta2)*(1-EXP(-Treasuries_01152013!CF161/la))/(Treasuries_01152013!CF161/la)-theta2*EXP(-Treasuries_01152013!CF161/la))</f>
        <v>0</v>
      </c>
      <c r="T172" s="24">
        <f>IF(Treasuries_01152013!CG161=0,0,theta0+(theta1+theta2)*(1-EXP(-Treasuries_01152013!CG161/la))/(Treasuries_01152013!CG161/la)-theta2*EXP(-Treasuries_01152013!CG161/la))</f>
        <v>0</v>
      </c>
      <c r="U172" s="24">
        <f>IF(Treasuries_01152013!CH161=0,0,theta0+(theta1+theta2)*(1-EXP(-Treasuries_01152013!CH161/la))/(Treasuries_01152013!CH161/la)-theta2*EXP(-Treasuries_01152013!CH161/la))</f>
        <v>0</v>
      </c>
      <c r="V172" s="24">
        <f>IF(Treasuries_01152013!CI161=0,0,theta0+(theta1+theta2)*(1-EXP(-Treasuries_01152013!CI161/la))/(Treasuries_01152013!CI161/la)-theta2*EXP(-Treasuries_01152013!CI161/la))</f>
        <v>0</v>
      </c>
      <c r="W172" s="24">
        <f>IF(Treasuries_01152013!CJ161=0,0,theta0+(theta1+theta2)*(1-EXP(-Treasuries_01152013!CJ161/la))/(Treasuries_01152013!CJ161/la)-theta2*EXP(-Treasuries_01152013!CJ161/la))</f>
        <v>0</v>
      </c>
      <c r="X172" s="24">
        <f>IF(Treasuries_01152013!CK161=0,0,theta0+(theta1+theta2)*(1-EXP(-Treasuries_01152013!CK161/la))/(Treasuries_01152013!CK161/la)-theta2*EXP(-Treasuries_01152013!CK161/la))</f>
        <v>0</v>
      </c>
      <c r="Y172" s="24">
        <f>IF(Treasuries_01152013!CL161=0,0,theta0+(theta1+theta2)*(1-EXP(-Treasuries_01152013!CL161/la))/(Treasuries_01152013!CL161/la)-theta2*EXP(-Treasuries_01152013!CL161/la))</f>
        <v>0</v>
      </c>
      <c r="Z172" s="24">
        <f>IF(Treasuries_01152013!CM161=0,0,theta0+(theta1+theta2)*(1-EXP(-Treasuries_01152013!CM161/la))/(Treasuries_01152013!CM161/la)-theta2*EXP(-Treasuries_01152013!CM161/la))</f>
        <v>0</v>
      </c>
      <c r="AA172" s="24">
        <f>IF(Treasuries_01152013!CN161=0,0,theta0+(theta1+theta2)*(1-EXP(-Treasuries_01152013!CN161/la))/(Treasuries_01152013!CN161/la)-theta2*EXP(-Treasuries_01152013!CN161/la))</f>
        <v>0</v>
      </c>
      <c r="AB172" s="24">
        <f>IF(Treasuries_01152013!CO161=0,0,theta0+(theta1+theta2)*(1-EXP(-Treasuries_01152013!CO161/la))/(Treasuries_01152013!CO161/la)-theta2*EXP(-Treasuries_01152013!CO161/la))</f>
        <v>0</v>
      </c>
      <c r="AC172" s="24">
        <f>IF(Treasuries_01152013!CP161=0,0,theta0+(theta1+theta2)*(1-EXP(-Treasuries_01152013!CP161/la))/(Treasuries_01152013!CP161/la)-theta2*EXP(-Treasuries_01152013!CP161/la))</f>
        <v>0</v>
      </c>
      <c r="AD172" s="24">
        <f>IF(Treasuries_01152013!CQ161=0,0,theta0+(theta1+theta2)*(1-EXP(-Treasuries_01152013!CQ161/la))/(Treasuries_01152013!CQ161/la)-theta2*EXP(-Treasuries_01152013!CQ161/la))</f>
        <v>0</v>
      </c>
      <c r="AE172" s="24">
        <f>IF(Treasuries_01152013!CR161=0,0,theta0+(theta1+theta2)*(1-EXP(-Treasuries_01152013!CR161/la))/(Treasuries_01152013!CR161/la)-theta2*EXP(-Treasuries_01152013!CR161/la))</f>
        <v>0</v>
      </c>
      <c r="AF172" s="24">
        <f>IF(Treasuries_01152013!CS161=0,0,theta0+(theta1+theta2)*(1-EXP(-Treasuries_01152013!CS161/la))/(Treasuries_01152013!CS161/la)-theta2*EXP(-Treasuries_01152013!CS161/la))</f>
        <v>0</v>
      </c>
      <c r="AG172" s="24">
        <f>IF(Treasuries_01152013!CT161=0,0,theta0+(theta1+theta2)*(1-EXP(-Treasuries_01152013!CT161/la))/(Treasuries_01152013!CT161/la)-theta2*EXP(-Treasuries_01152013!CT161/la))</f>
        <v>0</v>
      </c>
      <c r="AH172" s="24">
        <f>IF(Treasuries_01152013!CU161=0,0,theta0+(theta1+theta2)*(1-EXP(-Treasuries_01152013!CU161/la))/(Treasuries_01152013!CU161/la)-theta2*EXP(-Treasuries_01152013!CU161/la))</f>
        <v>0</v>
      </c>
      <c r="AI172" s="24">
        <f>IF(Treasuries_01152013!CV161=0,0,theta0+(theta1+theta2)*(1-EXP(-Treasuries_01152013!CV161/la))/(Treasuries_01152013!CV161/la)-theta2*EXP(-Treasuries_01152013!CV161/la))</f>
        <v>0</v>
      </c>
      <c r="AJ172" s="24">
        <f>IF(Treasuries_01152013!CW161=0,0,theta0+(theta1+theta2)*(1-EXP(-Treasuries_01152013!CW161/la))/(Treasuries_01152013!CW161/la)-theta2*EXP(-Treasuries_01152013!CW161/la))</f>
        <v>0</v>
      </c>
      <c r="AK172" s="24">
        <f>IF(Treasuries_01152013!CX161=0,0,theta0+(theta1+theta2)*(1-EXP(-Treasuries_01152013!CX161/la))/(Treasuries_01152013!CX161/la)-theta2*EXP(-Treasuries_01152013!CX161/la))</f>
        <v>0</v>
      </c>
      <c r="AL172" s="24">
        <f>IF(Treasuries_01152013!CY161=0,0,theta0+(theta1+theta2)*(1-EXP(-Treasuries_01152013!CY161/la))/(Treasuries_01152013!CY161/la)-theta2*EXP(-Treasuries_01152013!CY161/la))</f>
        <v>0</v>
      </c>
      <c r="AM172" s="24">
        <f>IF(Treasuries_01152013!CZ161=0,0,theta0+(theta1+theta2)*(1-EXP(-Treasuries_01152013!CZ161/la))/(Treasuries_01152013!CZ161/la)-theta2*EXP(-Treasuries_01152013!CZ161/la))</f>
        <v>0</v>
      </c>
      <c r="AN172" s="24">
        <f>IF(Treasuries_01152013!DA161=0,0,theta0+(theta1+theta2)*(1-EXP(-Treasuries_01152013!DA161/la))/(Treasuries_01152013!DA161/la)-theta2*EXP(-Treasuries_01152013!DA161/la))</f>
        <v>0</v>
      </c>
      <c r="AO172" s="24">
        <f>IF(Treasuries_01152013!DB161=0,0,theta0+(theta1+theta2)*(1-EXP(-Treasuries_01152013!DB161/la))/(Treasuries_01152013!DB161/la)-theta2*EXP(-Treasuries_01152013!DB161/la))</f>
        <v>0</v>
      </c>
      <c r="AP172" s="24">
        <f>IF(Treasuries_01152013!DC161=0,0,theta0+(theta1+theta2)*(1-EXP(-Treasuries_01152013!DC161/la))/(Treasuries_01152013!DC161/la)-theta2*EXP(-Treasuries_01152013!DC161/la))</f>
        <v>0</v>
      </c>
      <c r="AQ172" s="24">
        <f>IF(Treasuries_01152013!DD161=0,0,theta0+(theta1+theta2)*(1-EXP(-Treasuries_01152013!DD161/la))/(Treasuries_01152013!DD161/la)-theta2*EXP(-Treasuries_01152013!DD161/la))</f>
        <v>0</v>
      </c>
      <c r="AR172" s="24">
        <f>IF(Treasuries_01152013!DE161=0,0,theta0+(theta1+theta2)*(1-EXP(-Treasuries_01152013!DE161/la))/(Treasuries_01152013!DE161/la)-theta2*EXP(-Treasuries_01152013!DE161/la))</f>
        <v>0</v>
      </c>
      <c r="AS172" s="24">
        <f>IF(Treasuries_01152013!DF161=0,0,theta0+(theta1+theta2)*(1-EXP(-Treasuries_01152013!DF161/la))/(Treasuries_01152013!DF161/la)-theta2*EXP(-Treasuries_01152013!DF161/la))</f>
        <v>0</v>
      </c>
      <c r="AT172" s="24">
        <f>IF(Treasuries_01152013!DG161=0,0,theta0+(theta1+theta2)*(1-EXP(-Treasuries_01152013!DG161/la))/(Treasuries_01152013!DG161/la)-theta2*EXP(-Treasuries_01152013!DG161/la))</f>
        <v>0</v>
      </c>
      <c r="AU172" s="24">
        <f>IF(Treasuries_01152013!DH161=0,0,theta0+(theta1+theta2)*(1-EXP(-Treasuries_01152013!DH161/la))/(Treasuries_01152013!DH161/la)-theta2*EXP(-Treasuries_01152013!DH161/la))</f>
        <v>0</v>
      </c>
      <c r="AV172" s="24">
        <f>IF(Treasuries_01152013!DI161=0,0,theta0+(theta1+theta2)*(1-EXP(-Treasuries_01152013!DI161/la))/(Treasuries_01152013!DI161/la)-theta2*EXP(-Treasuries_01152013!DI161/la))</f>
        <v>0</v>
      </c>
      <c r="AW172" s="24">
        <f>IF(Treasuries_01152013!DJ161=0,0,theta0+(theta1+theta2)*(1-EXP(-Treasuries_01152013!DJ161/la))/(Treasuries_01152013!DJ161/la)-theta2*EXP(-Treasuries_01152013!DJ161/la))</f>
        <v>0</v>
      </c>
      <c r="AX172" s="24">
        <f>IF(Treasuries_01152013!DK161=0,0,theta0+(theta1+theta2)*(1-EXP(-Treasuries_01152013!DK161/la))/(Treasuries_01152013!DK161/la)-theta2*EXP(-Treasuries_01152013!DK161/la))</f>
        <v>0</v>
      </c>
      <c r="AY172" s="24">
        <f>IF(Treasuries_01152013!DL161=0,0,theta0+(theta1+theta2)*(1-EXP(-Treasuries_01152013!DL161/la))/(Treasuries_01152013!DL161/la)-theta2*EXP(-Treasuries_01152013!DL161/la))</f>
        <v>0</v>
      </c>
      <c r="AZ172" s="24">
        <f>IF(Treasuries_01152013!DM161=0,0,theta0+(theta1+theta2)*(1-EXP(-Treasuries_01152013!DM161/la))/(Treasuries_01152013!DM161/la)-theta2*EXP(-Treasuries_01152013!DM161/la))</f>
        <v>0</v>
      </c>
      <c r="BA172" s="24">
        <f>IF(Treasuries_01152013!DN161=0,0,theta0+(theta1+theta2)*(1-EXP(-Treasuries_01152013!DN161/la))/(Treasuries_01152013!DN161/la)-theta2*EXP(-Treasuries_01152013!DN161/la))</f>
        <v>0</v>
      </c>
      <c r="BB172" s="24">
        <f>IF(Treasuries_01152013!DO161=0,0,theta0+(theta1+theta2)*(1-EXP(-Treasuries_01152013!DO161/la))/(Treasuries_01152013!DO161/la)-theta2*EXP(-Treasuries_01152013!DO161/la))</f>
        <v>0</v>
      </c>
      <c r="BC172" s="24">
        <f>IF(Treasuries_01152013!DP161=0,0,theta0+(theta1+theta2)*(1-EXP(-Treasuries_01152013!DP161/la))/(Treasuries_01152013!DP161/la)-theta2*EXP(-Treasuries_01152013!DP161/la))</f>
        <v>0</v>
      </c>
      <c r="BD172" s="24">
        <f>IF(Treasuries_01152013!DQ161=0,0,theta0+(theta1+theta2)*(1-EXP(-Treasuries_01152013!DQ161/la))/(Treasuries_01152013!DQ161/la)-theta2*EXP(-Treasuries_01152013!DQ161/la))</f>
        <v>0</v>
      </c>
      <c r="BE172" s="24">
        <f>IF(Treasuries_01152013!DR161=0,0,theta0+(theta1+theta2)*(1-EXP(-Treasuries_01152013!DR161/la))/(Treasuries_01152013!DR161/la)-theta2*EXP(-Treasuries_01152013!DR161/la))</f>
        <v>0</v>
      </c>
      <c r="BF172" s="24">
        <f>IF(Treasuries_01152013!DS161=0,0,theta0+(theta1+theta2)*(1-EXP(-Treasuries_01152013!DS161/la))/(Treasuries_01152013!DS161/la)-theta2*EXP(-Treasuries_01152013!DS161/la))</f>
        <v>0</v>
      </c>
      <c r="BG172" s="24">
        <f>IF(Treasuries_01152013!DT161=0,0,theta0+(theta1+theta2)*(1-EXP(-Treasuries_01152013!DT161/la))/(Treasuries_01152013!DT161/la)-theta2*EXP(-Treasuries_01152013!DT161/la))</f>
        <v>0</v>
      </c>
      <c r="BH172" s="24">
        <f>IF(Treasuries_01152013!DU161=0,0,theta0+(theta1+theta2)*(1-EXP(-Treasuries_01152013!DU161/la))/(Treasuries_01152013!DU161/la)-theta2*EXP(-Treasuries_01152013!DU161/la))</f>
        <v>0</v>
      </c>
      <c r="BI172" s="24">
        <f>IF(Treasuries_01152013!DV161=0,0,theta0+(theta1+theta2)*(1-EXP(-Treasuries_01152013!DV161/la))/(Treasuries_01152013!DV161/la)-theta2*EXP(-Treasuries_01152013!DV161/la))</f>
        <v>0</v>
      </c>
      <c r="BJ172" s="24">
        <f>IF(Treasuries_01152013!DW161=0,0,theta0+(theta1+theta2)*(1-EXP(-Treasuries_01152013!DW161/la))/(Treasuries_01152013!DW161/la)-theta2*EXP(-Treasuries_01152013!DW161/la))</f>
        <v>0</v>
      </c>
      <c r="BK172" s="24">
        <f>IF(Treasuries_01152013!DX161=0,0,theta0+(theta1+theta2)*(1-EXP(-Treasuries_01152013!DX161/la))/(Treasuries_01152013!DX161/la)-theta2*EXP(-Treasuries_01152013!DX161/la))</f>
        <v>0</v>
      </c>
      <c r="BL172" s="24">
        <f>IF(Treasuries_01152013!DY161=0,0,theta0+(theta1+theta2)*(1-EXP(-Treasuries_01152013!DY161/la))/(Treasuries_01152013!DY161/la)-theta2*EXP(-Treasuries_01152013!DY161/la))</f>
        <v>0</v>
      </c>
      <c r="BM172" s="24">
        <f>IF(Treasuries_01152013!DZ161=0,0,theta0+(theta1+theta2)*(1-EXP(-Treasuries_01152013!DZ161/la))/(Treasuries_01152013!DZ161/la)-theta2*EXP(-Treasuries_01152013!DZ161/la))</f>
        <v>0</v>
      </c>
      <c r="BN172" s="24">
        <f>IF(Treasuries_01152013!EA161=0,0,theta0+(theta1+theta2)*(1-EXP(-Treasuries_01152013!EA161/la))/(Treasuries_01152013!EA161/la)-theta2*EXP(-Treasuries_01152013!EA161/la))</f>
        <v>0</v>
      </c>
      <c r="BO172" s="17" t="e">
        <f>EXP(-Treasuries_01152013!BT161*G172)</f>
        <v>#DIV/0!</v>
      </c>
      <c r="BP172" s="17" t="e">
        <f>EXP(-Treasuries_01152013!BU161*H172)</f>
        <v>#DIV/0!</v>
      </c>
      <c r="BQ172" s="17" t="e">
        <f>EXP(-Treasuries_01152013!BV161*I172)</f>
        <v>#DIV/0!</v>
      </c>
      <c r="BR172" s="17" t="e">
        <f>EXP(-Treasuries_01152013!BW161*J172)</f>
        <v>#DIV/0!</v>
      </c>
      <c r="BS172" s="17" t="e">
        <f>EXP(-Treasuries_01152013!BX161*K172)</f>
        <v>#DIV/0!</v>
      </c>
      <c r="BT172" s="17" t="e">
        <f>EXP(-Treasuries_01152013!BY161*L172)</f>
        <v>#DIV/0!</v>
      </c>
      <c r="BU172" s="17" t="e">
        <f>EXP(-Treasuries_01152013!BZ161*M172)</f>
        <v>#DIV/0!</v>
      </c>
      <c r="BV172" s="17">
        <f>EXP(-Treasuries_01152013!CA161*N172)</f>
        <v>1</v>
      </c>
      <c r="BW172" s="17">
        <f>EXP(-Treasuries_01152013!CB161*O172)</f>
        <v>1</v>
      </c>
      <c r="BX172" s="17">
        <f>EXP(-Treasuries_01152013!CC161*P172)</f>
        <v>1</v>
      </c>
      <c r="BY172" s="17">
        <f>EXP(-Treasuries_01152013!CD161*Q172)</f>
        <v>1</v>
      </c>
      <c r="BZ172" s="17">
        <f>EXP(-Treasuries_01152013!CE161*R172)</f>
        <v>1</v>
      </c>
      <c r="CA172" s="17">
        <f>EXP(-Treasuries_01152013!CF161*S172)</f>
        <v>1</v>
      </c>
      <c r="CB172" s="17">
        <f>EXP(-Treasuries_01152013!CG161*T172)</f>
        <v>1</v>
      </c>
      <c r="CC172" s="17">
        <f>EXP(-Treasuries_01152013!CH161*U172)</f>
        <v>1</v>
      </c>
      <c r="CD172" s="17">
        <f>EXP(-Treasuries_01152013!CI161*V172)</f>
        <v>1</v>
      </c>
      <c r="CE172" s="17">
        <f>EXP(-Treasuries_01152013!CJ161*W172)</f>
        <v>1</v>
      </c>
      <c r="CF172" s="17">
        <f>EXP(-Treasuries_01152013!CK161*X172)</f>
        <v>1</v>
      </c>
      <c r="CG172" s="17">
        <f>EXP(-Treasuries_01152013!CL161*Y172)</f>
        <v>1</v>
      </c>
      <c r="CH172" s="17">
        <f>EXP(-Treasuries_01152013!CM161*Z172)</f>
        <v>1</v>
      </c>
      <c r="CI172" s="17">
        <f>EXP(-Treasuries_01152013!CN161*AA172)</f>
        <v>1</v>
      </c>
      <c r="CJ172" s="17">
        <f>EXP(-Treasuries_01152013!CO161*AB172)</f>
        <v>1</v>
      </c>
      <c r="CK172" s="17">
        <f>EXP(-Treasuries_01152013!CP161*AC172)</f>
        <v>1</v>
      </c>
      <c r="CL172" s="17">
        <f>EXP(-Treasuries_01152013!CQ161*AD172)</f>
        <v>1</v>
      </c>
      <c r="CM172" s="17">
        <f>EXP(-Treasuries_01152013!CR161*AE172)</f>
        <v>1</v>
      </c>
      <c r="CN172" s="17">
        <f>EXP(-Treasuries_01152013!CS161*AF172)</f>
        <v>1</v>
      </c>
      <c r="CO172" s="17">
        <f>EXP(-Treasuries_01152013!CT161*AG172)</f>
        <v>1</v>
      </c>
      <c r="CP172" s="17">
        <f>EXP(-Treasuries_01152013!CU161*AH172)</f>
        <v>1</v>
      </c>
      <c r="CQ172" s="17">
        <f>EXP(-Treasuries_01152013!CV161*AI172)</f>
        <v>1</v>
      </c>
      <c r="CR172" s="17">
        <f>EXP(-Treasuries_01152013!CW161*AJ172)</f>
        <v>1</v>
      </c>
      <c r="CS172" s="17">
        <f>EXP(-Treasuries_01152013!CX161*AK172)</f>
        <v>1</v>
      </c>
      <c r="CT172" s="17">
        <f>EXP(-Treasuries_01152013!CY161*AL172)</f>
        <v>1</v>
      </c>
      <c r="CU172" s="17">
        <f>EXP(-Treasuries_01152013!CZ161*AM172)</f>
        <v>1</v>
      </c>
      <c r="CV172" s="17">
        <f>EXP(-Treasuries_01152013!DA161*AN172)</f>
        <v>1</v>
      </c>
      <c r="CW172" s="17">
        <f>EXP(-Treasuries_01152013!DB161*AO172)</f>
        <v>1</v>
      </c>
      <c r="CX172" s="17">
        <f>EXP(-Treasuries_01152013!DC161*AP172)</f>
        <v>1</v>
      </c>
      <c r="CY172" s="17">
        <f>EXP(-Treasuries_01152013!DD161*AQ172)</f>
        <v>1</v>
      </c>
      <c r="CZ172" s="17">
        <f>EXP(-Treasuries_01152013!DE161*AR172)</f>
        <v>1</v>
      </c>
      <c r="DA172" s="17">
        <f>EXP(-Treasuries_01152013!DF161*AS172)</f>
        <v>1</v>
      </c>
      <c r="DB172" s="17">
        <f>EXP(-Treasuries_01152013!DG161*AT172)</f>
        <v>1</v>
      </c>
      <c r="DC172" s="17">
        <f>EXP(-Treasuries_01152013!DH161*AU172)</f>
        <v>1</v>
      </c>
      <c r="DD172" s="17">
        <f>EXP(-Treasuries_01152013!DI161*AV172)</f>
        <v>1</v>
      </c>
      <c r="DE172" s="17">
        <f>EXP(-Treasuries_01152013!DJ161*AW172)</f>
        <v>1</v>
      </c>
      <c r="DF172" s="17">
        <f>EXP(-Treasuries_01152013!DK161*AX172)</f>
        <v>1</v>
      </c>
      <c r="DG172" s="17">
        <f>EXP(-Treasuries_01152013!DL161*AY172)</f>
        <v>1</v>
      </c>
      <c r="DH172" s="17">
        <f>EXP(-Treasuries_01152013!DM161*AZ172)</f>
        <v>1</v>
      </c>
      <c r="DI172" s="17">
        <f>EXP(-Treasuries_01152013!DN161*BA172)</f>
        <v>1</v>
      </c>
      <c r="DJ172" s="17">
        <f>EXP(-Treasuries_01152013!DO161*BB172)</f>
        <v>1</v>
      </c>
      <c r="DK172" s="17">
        <f>EXP(-Treasuries_01152013!DP161*BC172)</f>
        <v>1</v>
      </c>
      <c r="DL172" s="17">
        <f>EXP(-Treasuries_01152013!DQ161*BD172)</f>
        <v>1</v>
      </c>
      <c r="DM172" s="17">
        <f>EXP(-Treasuries_01152013!DR161*BE172)</f>
        <v>1</v>
      </c>
      <c r="DN172" s="17">
        <f>EXP(-Treasuries_01152013!DS161*BF172)</f>
        <v>1</v>
      </c>
      <c r="DO172" s="17">
        <f>EXP(-Treasuries_01152013!DT161*BG172)</f>
        <v>1</v>
      </c>
      <c r="DP172" s="17">
        <f>EXP(-Treasuries_01152013!DU161*BH172)</f>
        <v>1</v>
      </c>
      <c r="DQ172" s="17">
        <f>EXP(-Treasuries_01152013!DV161*BI172)</f>
        <v>1</v>
      </c>
      <c r="DR172" s="17">
        <f>EXP(-Treasuries_01152013!DW161*BJ172)</f>
        <v>1</v>
      </c>
      <c r="DS172" s="17">
        <f>EXP(-Treasuries_01152013!DX161*BK172)</f>
        <v>1</v>
      </c>
      <c r="DT172" s="17">
        <f>EXP(-Treasuries_01152013!DY161*BL172)</f>
        <v>1</v>
      </c>
      <c r="DU172" s="17">
        <f>EXP(-Treasuries_01152013!DZ161*BM172)</f>
        <v>1</v>
      </c>
      <c r="DV172" s="17">
        <f>EXP(-Treasuries_01152013!EA161*BN172)</f>
        <v>1</v>
      </c>
      <c r="DW172" s="8" t="e">
        <f>SUMPRODUCT(BO172:DV172,Treasuries_01152013!K161:BR161)</f>
        <v>#DIV/0!</v>
      </c>
      <c r="DX172" s="11" t="e">
        <f t="shared" si="9"/>
        <v>#DIV/0!</v>
      </c>
    </row>
    <row r="173" spans="2:133">
      <c r="B173" s="10">
        <f>Treasuries_01152013!C162</f>
        <v>5.125</v>
      </c>
      <c r="C173" s="10">
        <f>Treasuries_01152013!E162</f>
        <v>115.453125</v>
      </c>
      <c r="D173" s="10">
        <f>Treasuries_01152013!F162</f>
        <v>115.484375</v>
      </c>
      <c r="E173" s="8">
        <f>Treasuries_01152013!H162</f>
        <v>3.3333333333333335</v>
      </c>
      <c r="F173" s="8">
        <f t="shared" si="10"/>
        <v>115.46875</v>
      </c>
      <c r="G173" s="24" t="e">
        <f>IF(Treasuries_01152013!BT162=0,0,theta0+(theta1+theta2)*(1-EXP(-Treasuries_01152013!BT162/la))/(Treasuries_01152013!BT162/la)-theta2*EXP(-Treasuries_01152013!BT162/la))</f>
        <v>#DIV/0!</v>
      </c>
      <c r="H173" s="24" t="e">
        <f>IF(Treasuries_01152013!BU162=0,0,theta0+(theta1+theta2)*(1-EXP(-Treasuries_01152013!BU162/la))/(Treasuries_01152013!BU162/la)-theta2*EXP(-Treasuries_01152013!BU162/la))</f>
        <v>#DIV/0!</v>
      </c>
      <c r="I173" s="24" t="e">
        <f>IF(Treasuries_01152013!BV162=0,0,theta0+(theta1+theta2)*(1-EXP(-Treasuries_01152013!BV162/la))/(Treasuries_01152013!BV162/la)-theta2*EXP(-Treasuries_01152013!BV162/la))</f>
        <v>#DIV/0!</v>
      </c>
      <c r="J173" s="24" t="e">
        <f>IF(Treasuries_01152013!BW162=0,0,theta0+(theta1+theta2)*(1-EXP(-Treasuries_01152013!BW162/la))/(Treasuries_01152013!BW162/la)-theta2*EXP(-Treasuries_01152013!BW162/la))</f>
        <v>#DIV/0!</v>
      </c>
      <c r="K173" s="24" t="e">
        <f>IF(Treasuries_01152013!BX162=0,0,theta0+(theta1+theta2)*(1-EXP(-Treasuries_01152013!BX162/la))/(Treasuries_01152013!BX162/la)-theta2*EXP(-Treasuries_01152013!BX162/la))</f>
        <v>#DIV/0!</v>
      </c>
      <c r="L173" s="24" t="e">
        <f>IF(Treasuries_01152013!BY162=0,0,theta0+(theta1+theta2)*(1-EXP(-Treasuries_01152013!BY162/la))/(Treasuries_01152013!BY162/la)-theta2*EXP(-Treasuries_01152013!BY162/la))</f>
        <v>#DIV/0!</v>
      </c>
      <c r="M173" s="24" t="e">
        <f>IF(Treasuries_01152013!BZ162=0,0,theta0+(theta1+theta2)*(1-EXP(-Treasuries_01152013!BZ162/la))/(Treasuries_01152013!BZ162/la)-theta2*EXP(-Treasuries_01152013!BZ162/la))</f>
        <v>#DIV/0!</v>
      </c>
      <c r="N173" s="24">
        <f>IF(Treasuries_01152013!CA162=0,0,theta0+(theta1+theta2)*(1-EXP(-Treasuries_01152013!CA162/la))/(Treasuries_01152013!CA162/la)-theta2*EXP(-Treasuries_01152013!CA162/la))</f>
        <v>0</v>
      </c>
      <c r="O173" s="24">
        <f>IF(Treasuries_01152013!CB162=0,0,theta0+(theta1+theta2)*(1-EXP(-Treasuries_01152013!CB162/la))/(Treasuries_01152013!CB162/la)-theta2*EXP(-Treasuries_01152013!CB162/la))</f>
        <v>0</v>
      </c>
      <c r="P173" s="24">
        <f>IF(Treasuries_01152013!CC162=0,0,theta0+(theta1+theta2)*(1-EXP(-Treasuries_01152013!CC162/la))/(Treasuries_01152013!CC162/la)-theta2*EXP(-Treasuries_01152013!CC162/la))</f>
        <v>0</v>
      </c>
      <c r="Q173" s="24">
        <f>IF(Treasuries_01152013!CD162=0,0,theta0+(theta1+theta2)*(1-EXP(-Treasuries_01152013!CD162/la))/(Treasuries_01152013!CD162/la)-theta2*EXP(-Treasuries_01152013!CD162/la))</f>
        <v>0</v>
      </c>
      <c r="R173" s="24">
        <f>IF(Treasuries_01152013!CE162=0,0,theta0+(theta1+theta2)*(1-EXP(-Treasuries_01152013!CE162/la))/(Treasuries_01152013!CE162/la)-theta2*EXP(-Treasuries_01152013!CE162/la))</f>
        <v>0</v>
      </c>
      <c r="S173" s="24">
        <f>IF(Treasuries_01152013!CF162=0,0,theta0+(theta1+theta2)*(1-EXP(-Treasuries_01152013!CF162/la))/(Treasuries_01152013!CF162/la)-theta2*EXP(-Treasuries_01152013!CF162/la))</f>
        <v>0</v>
      </c>
      <c r="T173" s="24">
        <f>IF(Treasuries_01152013!CG162=0,0,theta0+(theta1+theta2)*(1-EXP(-Treasuries_01152013!CG162/la))/(Treasuries_01152013!CG162/la)-theta2*EXP(-Treasuries_01152013!CG162/la))</f>
        <v>0</v>
      </c>
      <c r="U173" s="24">
        <f>IF(Treasuries_01152013!CH162=0,0,theta0+(theta1+theta2)*(1-EXP(-Treasuries_01152013!CH162/la))/(Treasuries_01152013!CH162/la)-theta2*EXP(-Treasuries_01152013!CH162/la))</f>
        <v>0</v>
      </c>
      <c r="V173" s="24">
        <f>IF(Treasuries_01152013!CI162=0,0,theta0+(theta1+theta2)*(1-EXP(-Treasuries_01152013!CI162/la))/(Treasuries_01152013!CI162/la)-theta2*EXP(-Treasuries_01152013!CI162/la))</f>
        <v>0</v>
      </c>
      <c r="W173" s="24">
        <f>IF(Treasuries_01152013!CJ162=0,0,theta0+(theta1+theta2)*(1-EXP(-Treasuries_01152013!CJ162/la))/(Treasuries_01152013!CJ162/la)-theta2*EXP(-Treasuries_01152013!CJ162/la))</f>
        <v>0</v>
      </c>
      <c r="X173" s="24">
        <f>IF(Treasuries_01152013!CK162=0,0,theta0+(theta1+theta2)*(1-EXP(-Treasuries_01152013!CK162/la))/(Treasuries_01152013!CK162/la)-theta2*EXP(-Treasuries_01152013!CK162/la))</f>
        <v>0</v>
      </c>
      <c r="Y173" s="24">
        <f>IF(Treasuries_01152013!CL162=0,0,theta0+(theta1+theta2)*(1-EXP(-Treasuries_01152013!CL162/la))/(Treasuries_01152013!CL162/la)-theta2*EXP(-Treasuries_01152013!CL162/la))</f>
        <v>0</v>
      </c>
      <c r="Z173" s="24">
        <f>IF(Treasuries_01152013!CM162=0,0,theta0+(theta1+theta2)*(1-EXP(-Treasuries_01152013!CM162/la))/(Treasuries_01152013!CM162/la)-theta2*EXP(-Treasuries_01152013!CM162/la))</f>
        <v>0</v>
      </c>
      <c r="AA173" s="24">
        <f>IF(Treasuries_01152013!CN162=0,0,theta0+(theta1+theta2)*(1-EXP(-Treasuries_01152013!CN162/la))/(Treasuries_01152013!CN162/la)-theta2*EXP(-Treasuries_01152013!CN162/la))</f>
        <v>0</v>
      </c>
      <c r="AB173" s="24">
        <f>IF(Treasuries_01152013!CO162=0,0,theta0+(theta1+theta2)*(1-EXP(-Treasuries_01152013!CO162/la))/(Treasuries_01152013!CO162/la)-theta2*EXP(-Treasuries_01152013!CO162/la))</f>
        <v>0</v>
      </c>
      <c r="AC173" s="24">
        <f>IF(Treasuries_01152013!CP162=0,0,theta0+(theta1+theta2)*(1-EXP(-Treasuries_01152013!CP162/la))/(Treasuries_01152013!CP162/la)-theta2*EXP(-Treasuries_01152013!CP162/la))</f>
        <v>0</v>
      </c>
      <c r="AD173" s="24">
        <f>IF(Treasuries_01152013!CQ162=0,0,theta0+(theta1+theta2)*(1-EXP(-Treasuries_01152013!CQ162/la))/(Treasuries_01152013!CQ162/la)-theta2*EXP(-Treasuries_01152013!CQ162/la))</f>
        <v>0</v>
      </c>
      <c r="AE173" s="24">
        <f>IF(Treasuries_01152013!CR162=0,0,theta0+(theta1+theta2)*(1-EXP(-Treasuries_01152013!CR162/la))/(Treasuries_01152013!CR162/la)-theta2*EXP(-Treasuries_01152013!CR162/la))</f>
        <v>0</v>
      </c>
      <c r="AF173" s="24">
        <f>IF(Treasuries_01152013!CS162=0,0,theta0+(theta1+theta2)*(1-EXP(-Treasuries_01152013!CS162/la))/(Treasuries_01152013!CS162/la)-theta2*EXP(-Treasuries_01152013!CS162/la))</f>
        <v>0</v>
      </c>
      <c r="AG173" s="24">
        <f>IF(Treasuries_01152013!CT162=0,0,theta0+(theta1+theta2)*(1-EXP(-Treasuries_01152013!CT162/la))/(Treasuries_01152013!CT162/la)-theta2*EXP(-Treasuries_01152013!CT162/la))</f>
        <v>0</v>
      </c>
      <c r="AH173" s="24">
        <f>IF(Treasuries_01152013!CU162=0,0,theta0+(theta1+theta2)*(1-EXP(-Treasuries_01152013!CU162/la))/(Treasuries_01152013!CU162/la)-theta2*EXP(-Treasuries_01152013!CU162/la))</f>
        <v>0</v>
      </c>
      <c r="AI173" s="24">
        <f>IF(Treasuries_01152013!CV162=0,0,theta0+(theta1+theta2)*(1-EXP(-Treasuries_01152013!CV162/la))/(Treasuries_01152013!CV162/la)-theta2*EXP(-Treasuries_01152013!CV162/la))</f>
        <v>0</v>
      </c>
      <c r="AJ173" s="24">
        <f>IF(Treasuries_01152013!CW162=0,0,theta0+(theta1+theta2)*(1-EXP(-Treasuries_01152013!CW162/la))/(Treasuries_01152013!CW162/la)-theta2*EXP(-Treasuries_01152013!CW162/la))</f>
        <v>0</v>
      </c>
      <c r="AK173" s="24">
        <f>IF(Treasuries_01152013!CX162=0,0,theta0+(theta1+theta2)*(1-EXP(-Treasuries_01152013!CX162/la))/(Treasuries_01152013!CX162/la)-theta2*EXP(-Treasuries_01152013!CX162/la))</f>
        <v>0</v>
      </c>
      <c r="AL173" s="24">
        <f>IF(Treasuries_01152013!CY162=0,0,theta0+(theta1+theta2)*(1-EXP(-Treasuries_01152013!CY162/la))/(Treasuries_01152013!CY162/la)-theta2*EXP(-Treasuries_01152013!CY162/la))</f>
        <v>0</v>
      </c>
      <c r="AM173" s="24">
        <f>IF(Treasuries_01152013!CZ162=0,0,theta0+(theta1+theta2)*(1-EXP(-Treasuries_01152013!CZ162/la))/(Treasuries_01152013!CZ162/la)-theta2*EXP(-Treasuries_01152013!CZ162/la))</f>
        <v>0</v>
      </c>
      <c r="AN173" s="24">
        <f>IF(Treasuries_01152013!DA162=0,0,theta0+(theta1+theta2)*(1-EXP(-Treasuries_01152013!DA162/la))/(Treasuries_01152013!DA162/la)-theta2*EXP(-Treasuries_01152013!DA162/la))</f>
        <v>0</v>
      </c>
      <c r="AO173" s="24">
        <f>IF(Treasuries_01152013!DB162=0,0,theta0+(theta1+theta2)*(1-EXP(-Treasuries_01152013!DB162/la))/(Treasuries_01152013!DB162/la)-theta2*EXP(-Treasuries_01152013!DB162/la))</f>
        <v>0</v>
      </c>
      <c r="AP173" s="24">
        <f>IF(Treasuries_01152013!DC162=0,0,theta0+(theta1+theta2)*(1-EXP(-Treasuries_01152013!DC162/la))/(Treasuries_01152013!DC162/la)-theta2*EXP(-Treasuries_01152013!DC162/la))</f>
        <v>0</v>
      </c>
      <c r="AQ173" s="24">
        <f>IF(Treasuries_01152013!DD162=0,0,theta0+(theta1+theta2)*(1-EXP(-Treasuries_01152013!DD162/la))/(Treasuries_01152013!DD162/la)-theta2*EXP(-Treasuries_01152013!DD162/la))</f>
        <v>0</v>
      </c>
      <c r="AR173" s="24">
        <f>IF(Treasuries_01152013!DE162=0,0,theta0+(theta1+theta2)*(1-EXP(-Treasuries_01152013!DE162/la))/(Treasuries_01152013!DE162/la)-theta2*EXP(-Treasuries_01152013!DE162/la))</f>
        <v>0</v>
      </c>
      <c r="AS173" s="24">
        <f>IF(Treasuries_01152013!DF162=0,0,theta0+(theta1+theta2)*(1-EXP(-Treasuries_01152013!DF162/la))/(Treasuries_01152013!DF162/la)-theta2*EXP(-Treasuries_01152013!DF162/la))</f>
        <v>0</v>
      </c>
      <c r="AT173" s="24">
        <f>IF(Treasuries_01152013!DG162=0,0,theta0+(theta1+theta2)*(1-EXP(-Treasuries_01152013!DG162/la))/(Treasuries_01152013!DG162/la)-theta2*EXP(-Treasuries_01152013!DG162/la))</f>
        <v>0</v>
      </c>
      <c r="AU173" s="24">
        <f>IF(Treasuries_01152013!DH162=0,0,theta0+(theta1+theta2)*(1-EXP(-Treasuries_01152013!DH162/la))/(Treasuries_01152013!DH162/la)-theta2*EXP(-Treasuries_01152013!DH162/la))</f>
        <v>0</v>
      </c>
      <c r="AV173" s="24">
        <f>IF(Treasuries_01152013!DI162=0,0,theta0+(theta1+theta2)*(1-EXP(-Treasuries_01152013!DI162/la))/(Treasuries_01152013!DI162/la)-theta2*EXP(-Treasuries_01152013!DI162/la))</f>
        <v>0</v>
      </c>
      <c r="AW173" s="24">
        <f>IF(Treasuries_01152013!DJ162=0,0,theta0+(theta1+theta2)*(1-EXP(-Treasuries_01152013!DJ162/la))/(Treasuries_01152013!DJ162/la)-theta2*EXP(-Treasuries_01152013!DJ162/la))</f>
        <v>0</v>
      </c>
      <c r="AX173" s="24">
        <f>IF(Treasuries_01152013!DK162=0,0,theta0+(theta1+theta2)*(1-EXP(-Treasuries_01152013!DK162/la))/(Treasuries_01152013!DK162/la)-theta2*EXP(-Treasuries_01152013!DK162/la))</f>
        <v>0</v>
      </c>
      <c r="AY173" s="24">
        <f>IF(Treasuries_01152013!DL162=0,0,theta0+(theta1+theta2)*(1-EXP(-Treasuries_01152013!DL162/la))/(Treasuries_01152013!DL162/la)-theta2*EXP(-Treasuries_01152013!DL162/la))</f>
        <v>0</v>
      </c>
      <c r="AZ173" s="24">
        <f>IF(Treasuries_01152013!DM162=0,0,theta0+(theta1+theta2)*(1-EXP(-Treasuries_01152013!DM162/la))/(Treasuries_01152013!DM162/la)-theta2*EXP(-Treasuries_01152013!DM162/la))</f>
        <v>0</v>
      </c>
      <c r="BA173" s="24">
        <f>IF(Treasuries_01152013!DN162=0,0,theta0+(theta1+theta2)*(1-EXP(-Treasuries_01152013!DN162/la))/(Treasuries_01152013!DN162/la)-theta2*EXP(-Treasuries_01152013!DN162/la))</f>
        <v>0</v>
      </c>
      <c r="BB173" s="24">
        <f>IF(Treasuries_01152013!DO162=0,0,theta0+(theta1+theta2)*(1-EXP(-Treasuries_01152013!DO162/la))/(Treasuries_01152013!DO162/la)-theta2*EXP(-Treasuries_01152013!DO162/la))</f>
        <v>0</v>
      </c>
      <c r="BC173" s="24">
        <f>IF(Treasuries_01152013!DP162=0,0,theta0+(theta1+theta2)*(1-EXP(-Treasuries_01152013!DP162/la))/(Treasuries_01152013!DP162/la)-theta2*EXP(-Treasuries_01152013!DP162/la))</f>
        <v>0</v>
      </c>
      <c r="BD173" s="24">
        <f>IF(Treasuries_01152013!DQ162=0,0,theta0+(theta1+theta2)*(1-EXP(-Treasuries_01152013!DQ162/la))/(Treasuries_01152013!DQ162/la)-theta2*EXP(-Treasuries_01152013!DQ162/la))</f>
        <v>0</v>
      </c>
      <c r="BE173" s="24">
        <f>IF(Treasuries_01152013!DR162=0,0,theta0+(theta1+theta2)*(1-EXP(-Treasuries_01152013!DR162/la))/(Treasuries_01152013!DR162/la)-theta2*EXP(-Treasuries_01152013!DR162/la))</f>
        <v>0</v>
      </c>
      <c r="BF173" s="24">
        <f>IF(Treasuries_01152013!DS162=0,0,theta0+(theta1+theta2)*(1-EXP(-Treasuries_01152013!DS162/la))/(Treasuries_01152013!DS162/la)-theta2*EXP(-Treasuries_01152013!DS162/la))</f>
        <v>0</v>
      </c>
      <c r="BG173" s="24">
        <f>IF(Treasuries_01152013!DT162=0,0,theta0+(theta1+theta2)*(1-EXP(-Treasuries_01152013!DT162/la))/(Treasuries_01152013!DT162/la)-theta2*EXP(-Treasuries_01152013!DT162/la))</f>
        <v>0</v>
      </c>
      <c r="BH173" s="24">
        <f>IF(Treasuries_01152013!DU162=0,0,theta0+(theta1+theta2)*(1-EXP(-Treasuries_01152013!DU162/la))/(Treasuries_01152013!DU162/la)-theta2*EXP(-Treasuries_01152013!DU162/la))</f>
        <v>0</v>
      </c>
      <c r="BI173" s="24">
        <f>IF(Treasuries_01152013!DV162=0,0,theta0+(theta1+theta2)*(1-EXP(-Treasuries_01152013!DV162/la))/(Treasuries_01152013!DV162/la)-theta2*EXP(-Treasuries_01152013!DV162/la))</f>
        <v>0</v>
      </c>
      <c r="BJ173" s="24">
        <f>IF(Treasuries_01152013!DW162=0,0,theta0+(theta1+theta2)*(1-EXP(-Treasuries_01152013!DW162/la))/(Treasuries_01152013!DW162/la)-theta2*EXP(-Treasuries_01152013!DW162/la))</f>
        <v>0</v>
      </c>
      <c r="BK173" s="24">
        <f>IF(Treasuries_01152013!DX162=0,0,theta0+(theta1+theta2)*(1-EXP(-Treasuries_01152013!DX162/la))/(Treasuries_01152013!DX162/la)-theta2*EXP(-Treasuries_01152013!DX162/la))</f>
        <v>0</v>
      </c>
      <c r="BL173" s="24">
        <f>IF(Treasuries_01152013!DY162=0,0,theta0+(theta1+theta2)*(1-EXP(-Treasuries_01152013!DY162/la))/(Treasuries_01152013!DY162/la)-theta2*EXP(-Treasuries_01152013!DY162/la))</f>
        <v>0</v>
      </c>
      <c r="BM173" s="24">
        <f>IF(Treasuries_01152013!DZ162=0,0,theta0+(theta1+theta2)*(1-EXP(-Treasuries_01152013!DZ162/la))/(Treasuries_01152013!DZ162/la)-theta2*EXP(-Treasuries_01152013!DZ162/la))</f>
        <v>0</v>
      </c>
      <c r="BN173" s="24">
        <f>IF(Treasuries_01152013!EA162=0,0,theta0+(theta1+theta2)*(1-EXP(-Treasuries_01152013!EA162/la))/(Treasuries_01152013!EA162/la)-theta2*EXP(-Treasuries_01152013!EA162/la))</f>
        <v>0</v>
      </c>
      <c r="BO173" s="17" t="e">
        <f>EXP(-Treasuries_01152013!BT162*G173)</f>
        <v>#DIV/0!</v>
      </c>
      <c r="BP173" s="17" t="e">
        <f>EXP(-Treasuries_01152013!BU162*H173)</f>
        <v>#DIV/0!</v>
      </c>
      <c r="BQ173" s="17" t="e">
        <f>EXP(-Treasuries_01152013!BV162*I173)</f>
        <v>#DIV/0!</v>
      </c>
      <c r="BR173" s="17" t="e">
        <f>EXP(-Treasuries_01152013!BW162*J173)</f>
        <v>#DIV/0!</v>
      </c>
      <c r="BS173" s="17" t="e">
        <f>EXP(-Treasuries_01152013!BX162*K173)</f>
        <v>#DIV/0!</v>
      </c>
      <c r="BT173" s="17" t="e">
        <f>EXP(-Treasuries_01152013!BY162*L173)</f>
        <v>#DIV/0!</v>
      </c>
      <c r="BU173" s="17" t="e">
        <f>EXP(-Treasuries_01152013!BZ162*M173)</f>
        <v>#DIV/0!</v>
      </c>
      <c r="BV173" s="17">
        <f>EXP(-Treasuries_01152013!CA162*N173)</f>
        <v>1</v>
      </c>
      <c r="BW173" s="17">
        <f>EXP(-Treasuries_01152013!CB162*O173)</f>
        <v>1</v>
      </c>
      <c r="BX173" s="17">
        <f>EXP(-Treasuries_01152013!CC162*P173)</f>
        <v>1</v>
      </c>
      <c r="BY173" s="17">
        <f>EXP(-Treasuries_01152013!CD162*Q173)</f>
        <v>1</v>
      </c>
      <c r="BZ173" s="17">
        <f>EXP(-Treasuries_01152013!CE162*R173)</f>
        <v>1</v>
      </c>
      <c r="CA173" s="17">
        <f>EXP(-Treasuries_01152013!CF162*S173)</f>
        <v>1</v>
      </c>
      <c r="CB173" s="17">
        <f>EXP(-Treasuries_01152013!CG162*T173)</f>
        <v>1</v>
      </c>
      <c r="CC173" s="17">
        <f>EXP(-Treasuries_01152013!CH162*U173)</f>
        <v>1</v>
      </c>
      <c r="CD173" s="17">
        <f>EXP(-Treasuries_01152013!CI162*V173)</f>
        <v>1</v>
      </c>
      <c r="CE173" s="17">
        <f>EXP(-Treasuries_01152013!CJ162*W173)</f>
        <v>1</v>
      </c>
      <c r="CF173" s="17">
        <f>EXP(-Treasuries_01152013!CK162*X173)</f>
        <v>1</v>
      </c>
      <c r="CG173" s="17">
        <f>EXP(-Treasuries_01152013!CL162*Y173)</f>
        <v>1</v>
      </c>
      <c r="CH173" s="17">
        <f>EXP(-Treasuries_01152013!CM162*Z173)</f>
        <v>1</v>
      </c>
      <c r="CI173" s="17">
        <f>EXP(-Treasuries_01152013!CN162*AA173)</f>
        <v>1</v>
      </c>
      <c r="CJ173" s="17">
        <f>EXP(-Treasuries_01152013!CO162*AB173)</f>
        <v>1</v>
      </c>
      <c r="CK173" s="17">
        <f>EXP(-Treasuries_01152013!CP162*AC173)</f>
        <v>1</v>
      </c>
      <c r="CL173" s="17">
        <f>EXP(-Treasuries_01152013!CQ162*AD173)</f>
        <v>1</v>
      </c>
      <c r="CM173" s="17">
        <f>EXP(-Treasuries_01152013!CR162*AE173)</f>
        <v>1</v>
      </c>
      <c r="CN173" s="17">
        <f>EXP(-Treasuries_01152013!CS162*AF173)</f>
        <v>1</v>
      </c>
      <c r="CO173" s="17">
        <f>EXP(-Treasuries_01152013!CT162*AG173)</f>
        <v>1</v>
      </c>
      <c r="CP173" s="17">
        <f>EXP(-Treasuries_01152013!CU162*AH173)</f>
        <v>1</v>
      </c>
      <c r="CQ173" s="17">
        <f>EXP(-Treasuries_01152013!CV162*AI173)</f>
        <v>1</v>
      </c>
      <c r="CR173" s="17">
        <f>EXP(-Treasuries_01152013!CW162*AJ173)</f>
        <v>1</v>
      </c>
      <c r="CS173" s="17">
        <f>EXP(-Treasuries_01152013!CX162*AK173)</f>
        <v>1</v>
      </c>
      <c r="CT173" s="17">
        <f>EXP(-Treasuries_01152013!CY162*AL173)</f>
        <v>1</v>
      </c>
      <c r="CU173" s="17">
        <f>EXP(-Treasuries_01152013!CZ162*AM173)</f>
        <v>1</v>
      </c>
      <c r="CV173" s="17">
        <f>EXP(-Treasuries_01152013!DA162*AN173)</f>
        <v>1</v>
      </c>
      <c r="CW173" s="17">
        <f>EXP(-Treasuries_01152013!DB162*AO173)</f>
        <v>1</v>
      </c>
      <c r="CX173" s="17">
        <f>EXP(-Treasuries_01152013!DC162*AP173)</f>
        <v>1</v>
      </c>
      <c r="CY173" s="17">
        <f>EXP(-Treasuries_01152013!DD162*AQ173)</f>
        <v>1</v>
      </c>
      <c r="CZ173" s="17">
        <f>EXP(-Treasuries_01152013!DE162*AR173)</f>
        <v>1</v>
      </c>
      <c r="DA173" s="17">
        <f>EXP(-Treasuries_01152013!DF162*AS173)</f>
        <v>1</v>
      </c>
      <c r="DB173" s="17">
        <f>EXP(-Treasuries_01152013!DG162*AT173)</f>
        <v>1</v>
      </c>
      <c r="DC173" s="17">
        <f>EXP(-Treasuries_01152013!DH162*AU173)</f>
        <v>1</v>
      </c>
      <c r="DD173" s="17">
        <f>EXP(-Treasuries_01152013!DI162*AV173)</f>
        <v>1</v>
      </c>
      <c r="DE173" s="17">
        <f>EXP(-Treasuries_01152013!DJ162*AW173)</f>
        <v>1</v>
      </c>
      <c r="DF173" s="17">
        <f>EXP(-Treasuries_01152013!DK162*AX173)</f>
        <v>1</v>
      </c>
      <c r="DG173" s="17">
        <f>EXP(-Treasuries_01152013!DL162*AY173)</f>
        <v>1</v>
      </c>
      <c r="DH173" s="17">
        <f>EXP(-Treasuries_01152013!DM162*AZ173)</f>
        <v>1</v>
      </c>
      <c r="DI173" s="17">
        <f>EXP(-Treasuries_01152013!DN162*BA173)</f>
        <v>1</v>
      </c>
      <c r="DJ173" s="17">
        <f>EXP(-Treasuries_01152013!DO162*BB173)</f>
        <v>1</v>
      </c>
      <c r="DK173" s="17">
        <f>EXP(-Treasuries_01152013!DP162*BC173)</f>
        <v>1</v>
      </c>
      <c r="DL173" s="17">
        <f>EXP(-Treasuries_01152013!DQ162*BD173)</f>
        <v>1</v>
      </c>
      <c r="DM173" s="17">
        <f>EXP(-Treasuries_01152013!DR162*BE173)</f>
        <v>1</v>
      </c>
      <c r="DN173" s="17">
        <f>EXP(-Treasuries_01152013!DS162*BF173)</f>
        <v>1</v>
      </c>
      <c r="DO173" s="17">
        <f>EXP(-Treasuries_01152013!DT162*BG173)</f>
        <v>1</v>
      </c>
      <c r="DP173" s="17">
        <f>EXP(-Treasuries_01152013!DU162*BH173)</f>
        <v>1</v>
      </c>
      <c r="DQ173" s="17">
        <f>EXP(-Treasuries_01152013!DV162*BI173)</f>
        <v>1</v>
      </c>
      <c r="DR173" s="17">
        <f>EXP(-Treasuries_01152013!DW162*BJ173)</f>
        <v>1</v>
      </c>
      <c r="DS173" s="17">
        <f>EXP(-Treasuries_01152013!DX162*BK173)</f>
        <v>1</v>
      </c>
      <c r="DT173" s="17">
        <f>EXP(-Treasuries_01152013!DY162*BL173)</f>
        <v>1</v>
      </c>
      <c r="DU173" s="17">
        <f>EXP(-Treasuries_01152013!DZ162*BM173)</f>
        <v>1</v>
      </c>
      <c r="DV173" s="17">
        <f>EXP(-Treasuries_01152013!EA162*BN173)</f>
        <v>1</v>
      </c>
      <c r="DW173" s="8" t="e">
        <f>SUMPRODUCT(BO173:DV173,Treasuries_01152013!K162:BR162)</f>
        <v>#DIV/0!</v>
      </c>
      <c r="DX173" s="11" t="e">
        <f t="shared" si="9"/>
        <v>#DIV/0!</v>
      </c>
    </row>
    <row r="174" spans="2:133">
      <c r="B174" s="10">
        <f>Treasuries_01152013!C163</f>
        <v>1.75</v>
      </c>
      <c r="C174" s="10">
        <f>Treasuries_01152013!E163</f>
        <v>104.367188</v>
      </c>
      <c r="D174" s="10">
        <f>Treasuries_01152013!F163</f>
        <v>104.421875</v>
      </c>
      <c r="E174" s="8">
        <f>Treasuries_01152013!H163</f>
        <v>3.3777777777777778</v>
      </c>
      <c r="F174" s="8">
        <f t="shared" si="10"/>
        <v>104.3945315</v>
      </c>
      <c r="G174" s="24" t="e">
        <f>IF(Treasuries_01152013!BT163=0,0,theta0+(theta1+theta2)*(1-EXP(-Treasuries_01152013!BT163/la))/(Treasuries_01152013!BT163/la)-theta2*EXP(-Treasuries_01152013!BT163/la))</f>
        <v>#DIV/0!</v>
      </c>
      <c r="H174" s="24" t="e">
        <f>IF(Treasuries_01152013!BU163=0,0,theta0+(theta1+theta2)*(1-EXP(-Treasuries_01152013!BU163/la))/(Treasuries_01152013!BU163/la)-theta2*EXP(-Treasuries_01152013!BU163/la))</f>
        <v>#DIV/0!</v>
      </c>
      <c r="I174" s="24" t="e">
        <f>IF(Treasuries_01152013!BV163=0,0,theta0+(theta1+theta2)*(1-EXP(-Treasuries_01152013!BV163/la))/(Treasuries_01152013!BV163/la)-theta2*EXP(-Treasuries_01152013!BV163/la))</f>
        <v>#DIV/0!</v>
      </c>
      <c r="J174" s="24" t="e">
        <f>IF(Treasuries_01152013!BW163=0,0,theta0+(theta1+theta2)*(1-EXP(-Treasuries_01152013!BW163/la))/(Treasuries_01152013!BW163/la)-theta2*EXP(-Treasuries_01152013!BW163/la))</f>
        <v>#DIV/0!</v>
      </c>
      <c r="K174" s="24" t="e">
        <f>IF(Treasuries_01152013!BX163=0,0,theta0+(theta1+theta2)*(1-EXP(-Treasuries_01152013!BX163/la))/(Treasuries_01152013!BX163/la)-theta2*EXP(-Treasuries_01152013!BX163/la))</f>
        <v>#DIV/0!</v>
      </c>
      <c r="L174" s="24" t="e">
        <f>IF(Treasuries_01152013!BY163=0,0,theta0+(theta1+theta2)*(1-EXP(-Treasuries_01152013!BY163/la))/(Treasuries_01152013!BY163/la)-theta2*EXP(-Treasuries_01152013!BY163/la))</f>
        <v>#DIV/0!</v>
      </c>
      <c r="M174" s="24" t="e">
        <f>IF(Treasuries_01152013!BZ163=0,0,theta0+(theta1+theta2)*(1-EXP(-Treasuries_01152013!BZ163/la))/(Treasuries_01152013!BZ163/la)-theta2*EXP(-Treasuries_01152013!BZ163/la))</f>
        <v>#DIV/0!</v>
      </c>
      <c r="N174" s="24">
        <f>IF(Treasuries_01152013!CA163=0,0,theta0+(theta1+theta2)*(1-EXP(-Treasuries_01152013!CA163/la))/(Treasuries_01152013!CA163/la)-theta2*EXP(-Treasuries_01152013!CA163/la))</f>
        <v>0</v>
      </c>
      <c r="O174" s="24">
        <f>IF(Treasuries_01152013!CB163=0,0,theta0+(theta1+theta2)*(1-EXP(-Treasuries_01152013!CB163/la))/(Treasuries_01152013!CB163/la)-theta2*EXP(-Treasuries_01152013!CB163/la))</f>
        <v>0</v>
      </c>
      <c r="P174" s="24">
        <f>IF(Treasuries_01152013!CC163=0,0,theta0+(theta1+theta2)*(1-EXP(-Treasuries_01152013!CC163/la))/(Treasuries_01152013!CC163/la)-theta2*EXP(-Treasuries_01152013!CC163/la))</f>
        <v>0</v>
      </c>
      <c r="Q174" s="24">
        <f>IF(Treasuries_01152013!CD163=0,0,theta0+(theta1+theta2)*(1-EXP(-Treasuries_01152013!CD163/la))/(Treasuries_01152013!CD163/la)-theta2*EXP(-Treasuries_01152013!CD163/la))</f>
        <v>0</v>
      </c>
      <c r="R174" s="24">
        <f>IF(Treasuries_01152013!CE163=0,0,theta0+(theta1+theta2)*(1-EXP(-Treasuries_01152013!CE163/la))/(Treasuries_01152013!CE163/la)-theta2*EXP(-Treasuries_01152013!CE163/la))</f>
        <v>0</v>
      </c>
      <c r="S174" s="24">
        <f>IF(Treasuries_01152013!CF163=0,0,theta0+(theta1+theta2)*(1-EXP(-Treasuries_01152013!CF163/la))/(Treasuries_01152013!CF163/la)-theta2*EXP(-Treasuries_01152013!CF163/la))</f>
        <v>0</v>
      </c>
      <c r="T174" s="24">
        <f>IF(Treasuries_01152013!CG163=0,0,theta0+(theta1+theta2)*(1-EXP(-Treasuries_01152013!CG163/la))/(Treasuries_01152013!CG163/la)-theta2*EXP(-Treasuries_01152013!CG163/la))</f>
        <v>0</v>
      </c>
      <c r="U174" s="24">
        <f>IF(Treasuries_01152013!CH163=0,0,theta0+(theta1+theta2)*(1-EXP(-Treasuries_01152013!CH163/la))/(Treasuries_01152013!CH163/la)-theta2*EXP(-Treasuries_01152013!CH163/la))</f>
        <v>0</v>
      </c>
      <c r="V174" s="24">
        <f>IF(Treasuries_01152013!CI163=0,0,theta0+(theta1+theta2)*(1-EXP(-Treasuries_01152013!CI163/la))/(Treasuries_01152013!CI163/la)-theta2*EXP(-Treasuries_01152013!CI163/la))</f>
        <v>0</v>
      </c>
      <c r="W174" s="24">
        <f>IF(Treasuries_01152013!CJ163=0,0,theta0+(theta1+theta2)*(1-EXP(-Treasuries_01152013!CJ163/la))/(Treasuries_01152013!CJ163/la)-theta2*EXP(-Treasuries_01152013!CJ163/la))</f>
        <v>0</v>
      </c>
      <c r="X174" s="24">
        <f>IF(Treasuries_01152013!CK163=0,0,theta0+(theta1+theta2)*(1-EXP(-Treasuries_01152013!CK163/la))/(Treasuries_01152013!CK163/la)-theta2*EXP(-Treasuries_01152013!CK163/la))</f>
        <v>0</v>
      </c>
      <c r="Y174" s="24">
        <f>IF(Treasuries_01152013!CL163=0,0,theta0+(theta1+theta2)*(1-EXP(-Treasuries_01152013!CL163/la))/(Treasuries_01152013!CL163/la)-theta2*EXP(-Treasuries_01152013!CL163/la))</f>
        <v>0</v>
      </c>
      <c r="Z174" s="24">
        <f>IF(Treasuries_01152013!CM163=0,0,theta0+(theta1+theta2)*(1-EXP(-Treasuries_01152013!CM163/la))/(Treasuries_01152013!CM163/la)-theta2*EXP(-Treasuries_01152013!CM163/la))</f>
        <v>0</v>
      </c>
      <c r="AA174" s="24">
        <f>IF(Treasuries_01152013!CN163=0,0,theta0+(theta1+theta2)*(1-EXP(-Treasuries_01152013!CN163/la))/(Treasuries_01152013!CN163/la)-theta2*EXP(-Treasuries_01152013!CN163/la))</f>
        <v>0</v>
      </c>
      <c r="AB174" s="24">
        <f>IF(Treasuries_01152013!CO163=0,0,theta0+(theta1+theta2)*(1-EXP(-Treasuries_01152013!CO163/la))/(Treasuries_01152013!CO163/la)-theta2*EXP(-Treasuries_01152013!CO163/la))</f>
        <v>0</v>
      </c>
      <c r="AC174" s="24">
        <f>IF(Treasuries_01152013!CP163=0,0,theta0+(theta1+theta2)*(1-EXP(-Treasuries_01152013!CP163/la))/(Treasuries_01152013!CP163/la)-theta2*EXP(-Treasuries_01152013!CP163/la))</f>
        <v>0</v>
      </c>
      <c r="AD174" s="24">
        <f>IF(Treasuries_01152013!CQ163=0,0,theta0+(theta1+theta2)*(1-EXP(-Treasuries_01152013!CQ163/la))/(Treasuries_01152013!CQ163/la)-theta2*EXP(-Treasuries_01152013!CQ163/la))</f>
        <v>0</v>
      </c>
      <c r="AE174" s="24">
        <f>IF(Treasuries_01152013!CR163=0,0,theta0+(theta1+theta2)*(1-EXP(-Treasuries_01152013!CR163/la))/(Treasuries_01152013!CR163/la)-theta2*EXP(-Treasuries_01152013!CR163/la))</f>
        <v>0</v>
      </c>
      <c r="AF174" s="24">
        <f>IF(Treasuries_01152013!CS163=0,0,theta0+(theta1+theta2)*(1-EXP(-Treasuries_01152013!CS163/la))/(Treasuries_01152013!CS163/la)-theta2*EXP(-Treasuries_01152013!CS163/la))</f>
        <v>0</v>
      </c>
      <c r="AG174" s="24">
        <f>IF(Treasuries_01152013!CT163=0,0,theta0+(theta1+theta2)*(1-EXP(-Treasuries_01152013!CT163/la))/(Treasuries_01152013!CT163/la)-theta2*EXP(-Treasuries_01152013!CT163/la))</f>
        <v>0</v>
      </c>
      <c r="AH174" s="24">
        <f>IF(Treasuries_01152013!CU163=0,0,theta0+(theta1+theta2)*(1-EXP(-Treasuries_01152013!CU163/la))/(Treasuries_01152013!CU163/la)-theta2*EXP(-Treasuries_01152013!CU163/la))</f>
        <v>0</v>
      </c>
      <c r="AI174" s="24">
        <f>IF(Treasuries_01152013!CV163=0,0,theta0+(theta1+theta2)*(1-EXP(-Treasuries_01152013!CV163/la))/(Treasuries_01152013!CV163/la)-theta2*EXP(-Treasuries_01152013!CV163/la))</f>
        <v>0</v>
      </c>
      <c r="AJ174" s="24">
        <f>IF(Treasuries_01152013!CW163=0,0,theta0+(theta1+theta2)*(1-EXP(-Treasuries_01152013!CW163/la))/(Treasuries_01152013!CW163/la)-theta2*EXP(-Treasuries_01152013!CW163/la))</f>
        <v>0</v>
      </c>
      <c r="AK174" s="24">
        <f>IF(Treasuries_01152013!CX163=0,0,theta0+(theta1+theta2)*(1-EXP(-Treasuries_01152013!CX163/la))/(Treasuries_01152013!CX163/la)-theta2*EXP(-Treasuries_01152013!CX163/la))</f>
        <v>0</v>
      </c>
      <c r="AL174" s="24">
        <f>IF(Treasuries_01152013!CY163=0,0,theta0+(theta1+theta2)*(1-EXP(-Treasuries_01152013!CY163/la))/(Treasuries_01152013!CY163/la)-theta2*EXP(-Treasuries_01152013!CY163/la))</f>
        <v>0</v>
      </c>
      <c r="AM174" s="24">
        <f>IF(Treasuries_01152013!CZ163=0,0,theta0+(theta1+theta2)*(1-EXP(-Treasuries_01152013!CZ163/la))/(Treasuries_01152013!CZ163/la)-theta2*EXP(-Treasuries_01152013!CZ163/la))</f>
        <v>0</v>
      </c>
      <c r="AN174" s="24">
        <f>IF(Treasuries_01152013!DA163=0,0,theta0+(theta1+theta2)*(1-EXP(-Treasuries_01152013!DA163/la))/(Treasuries_01152013!DA163/la)-theta2*EXP(-Treasuries_01152013!DA163/la))</f>
        <v>0</v>
      </c>
      <c r="AO174" s="24">
        <f>IF(Treasuries_01152013!DB163=0,0,theta0+(theta1+theta2)*(1-EXP(-Treasuries_01152013!DB163/la))/(Treasuries_01152013!DB163/la)-theta2*EXP(-Treasuries_01152013!DB163/la))</f>
        <v>0</v>
      </c>
      <c r="AP174" s="24">
        <f>IF(Treasuries_01152013!DC163=0,0,theta0+(theta1+theta2)*(1-EXP(-Treasuries_01152013!DC163/la))/(Treasuries_01152013!DC163/la)-theta2*EXP(-Treasuries_01152013!DC163/la))</f>
        <v>0</v>
      </c>
      <c r="AQ174" s="24">
        <f>IF(Treasuries_01152013!DD163=0,0,theta0+(theta1+theta2)*(1-EXP(-Treasuries_01152013!DD163/la))/(Treasuries_01152013!DD163/la)-theta2*EXP(-Treasuries_01152013!DD163/la))</f>
        <v>0</v>
      </c>
      <c r="AR174" s="24">
        <f>IF(Treasuries_01152013!DE163=0,0,theta0+(theta1+theta2)*(1-EXP(-Treasuries_01152013!DE163/la))/(Treasuries_01152013!DE163/la)-theta2*EXP(-Treasuries_01152013!DE163/la))</f>
        <v>0</v>
      </c>
      <c r="AS174" s="24">
        <f>IF(Treasuries_01152013!DF163=0,0,theta0+(theta1+theta2)*(1-EXP(-Treasuries_01152013!DF163/la))/(Treasuries_01152013!DF163/la)-theta2*EXP(-Treasuries_01152013!DF163/la))</f>
        <v>0</v>
      </c>
      <c r="AT174" s="24">
        <f>IF(Treasuries_01152013!DG163=0,0,theta0+(theta1+theta2)*(1-EXP(-Treasuries_01152013!DG163/la))/(Treasuries_01152013!DG163/la)-theta2*EXP(-Treasuries_01152013!DG163/la))</f>
        <v>0</v>
      </c>
      <c r="AU174" s="24">
        <f>IF(Treasuries_01152013!DH163=0,0,theta0+(theta1+theta2)*(1-EXP(-Treasuries_01152013!DH163/la))/(Treasuries_01152013!DH163/la)-theta2*EXP(-Treasuries_01152013!DH163/la))</f>
        <v>0</v>
      </c>
      <c r="AV174" s="24">
        <f>IF(Treasuries_01152013!DI163=0,0,theta0+(theta1+theta2)*(1-EXP(-Treasuries_01152013!DI163/la))/(Treasuries_01152013!DI163/la)-theta2*EXP(-Treasuries_01152013!DI163/la))</f>
        <v>0</v>
      </c>
      <c r="AW174" s="24">
        <f>IF(Treasuries_01152013!DJ163=0,0,theta0+(theta1+theta2)*(1-EXP(-Treasuries_01152013!DJ163/la))/(Treasuries_01152013!DJ163/la)-theta2*EXP(-Treasuries_01152013!DJ163/la))</f>
        <v>0</v>
      </c>
      <c r="AX174" s="24">
        <f>IF(Treasuries_01152013!DK163=0,0,theta0+(theta1+theta2)*(1-EXP(-Treasuries_01152013!DK163/la))/(Treasuries_01152013!DK163/la)-theta2*EXP(-Treasuries_01152013!DK163/la))</f>
        <v>0</v>
      </c>
      <c r="AY174" s="24">
        <f>IF(Treasuries_01152013!DL163=0,0,theta0+(theta1+theta2)*(1-EXP(-Treasuries_01152013!DL163/la))/(Treasuries_01152013!DL163/la)-theta2*EXP(-Treasuries_01152013!DL163/la))</f>
        <v>0</v>
      </c>
      <c r="AZ174" s="24">
        <f>IF(Treasuries_01152013!DM163=0,0,theta0+(theta1+theta2)*(1-EXP(-Treasuries_01152013!DM163/la))/(Treasuries_01152013!DM163/la)-theta2*EXP(-Treasuries_01152013!DM163/la))</f>
        <v>0</v>
      </c>
      <c r="BA174" s="24">
        <f>IF(Treasuries_01152013!DN163=0,0,theta0+(theta1+theta2)*(1-EXP(-Treasuries_01152013!DN163/la))/(Treasuries_01152013!DN163/la)-theta2*EXP(-Treasuries_01152013!DN163/la))</f>
        <v>0</v>
      </c>
      <c r="BB174" s="24">
        <f>IF(Treasuries_01152013!DO163=0,0,theta0+(theta1+theta2)*(1-EXP(-Treasuries_01152013!DO163/la))/(Treasuries_01152013!DO163/la)-theta2*EXP(-Treasuries_01152013!DO163/la))</f>
        <v>0</v>
      </c>
      <c r="BC174" s="24">
        <f>IF(Treasuries_01152013!DP163=0,0,theta0+(theta1+theta2)*(1-EXP(-Treasuries_01152013!DP163/la))/(Treasuries_01152013!DP163/la)-theta2*EXP(-Treasuries_01152013!DP163/la))</f>
        <v>0</v>
      </c>
      <c r="BD174" s="24">
        <f>IF(Treasuries_01152013!DQ163=0,0,theta0+(theta1+theta2)*(1-EXP(-Treasuries_01152013!DQ163/la))/(Treasuries_01152013!DQ163/la)-theta2*EXP(-Treasuries_01152013!DQ163/la))</f>
        <v>0</v>
      </c>
      <c r="BE174" s="24">
        <f>IF(Treasuries_01152013!DR163=0,0,theta0+(theta1+theta2)*(1-EXP(-Treasuries_01152013!DR163/la))/(Treasuries_01152013!DR163/la)-theta2*EXP(-Treasuries_01152013!DR163/la))</f>
        <v>0</v>
      </c>
      <c r="BF174" s="24">
        <f>IF(Treasuries_01152013!DS163=0,0,theta0+(theta1+theta2)*(1-EXP(-Treasuries_01152013!DS163/la))/(Treasuries_01152013!DS163/la)-theta2*EXP(-Treasuries_01152013!DS163/la))</f>
        <v>0</v>
      </c>
      <c r="BG174" s="24">
        <f>IF(Treasuries_01152013!DT163=0,0,theta0+(theta1+theta2)*(1-EXP(-Treasuries_01152013!DT163/la))/(Treasuries_01152013!DT163/la)-theta2*EXP(-Treasuries_01152013!DT163/la))</f>
        <v>0</v>
      </c>
      <c r="BH174" s="24">
        <f>IF(Treasuries_01152013!DU163=0,0,theta0+(theta1+theta2)*(1-EXP(-Treasuries_01152013!DU163/la))/(Treasuries_01152013!DU163/la)-theta2*EXP(-Treasuries_01152013!DU163/la))</f>
        <v>0</v>
      </c>
      <c r="BI174" s="24">
        <f>IF(Treasuries_01152013!DV163=0,0,theta0+(theta1+theta2)*(1-EXP(-Treasuries_01152013!DV163/la))/(Treasuries_01152013!DV163/la)-theta2*EXP(-Treasuries_01152013!DV163/la))</f>
        <v>0</v>
      </c>
      <c r="BJ174" s="24">
        <f>IF(Treasuries_01152013!DW163=0,0,theta0+(theta1+theta2)*(1-EXP(-Treasuries_01152013!DW163/la))/(Treasuries_01152013!DW163/la)-theta2*EXP(-Treasuries_01152013!DW163/la))</f>
        <v>0</v>
      </c>
      <c r="BK174" s="24">
        <f>IF(Treasuries_01152013!DX163=0,0,theta0+(theta1+theta2)*(1-EXP(-Treasuries_01152013!DX163/la))/(Treasuries_01152013!DX163/la)-theta2*EXP(-Treasuries_01152013!DX163/la))</f>
        <v>0</v>
      </c>
      <c r="BL174" s="24">
        <f>IF(Treasuries_01152013!DY163=0,0,theta0+(theta1+theta2)*(1-EXP(-Treasuries_01152013!DY163/la))/(Treasuries_01152013!DY163/la)-theta2*EXP(-Treasuries_01152013!DY163/la))</f>
        <v>0</v>
      </c>
      <c r="BM174" s="24">
        <f>IF(Treasuries_01152013!DZ163=0,0,theta0+(theta1+theta2)*(1-EXP(-Treasuries_01152013!DZ163/la))/(Treasuries_01152013!DZ163/la)-theta2*EXP(-Treasuries_01152013!DZ163/la))</f>
        <v>0</v>
      </c>
      <c r="BN174" s="24">
        <f>IF(Treasuries_01152013!EA163=0,0,theta0+(theta1+theta2)*(1-EXP(-Treasuries_01152013!EA163/la))/(Treasuries_01152013!EA163/la)-theta2*EXP(-Treasuries_01152013!EA163/la))</f>
        <v>0</v>
      </c>
      <c r="BO174" s="17" t="e">
        <f>EXP(-Treasuries_01152013!BT163*G174)</f>
        <v>#DIV/0!</v>
      </c>
      <c r="BP174" s="17" t="e">
        <f>EXP(-Treasuries_01152013!BU163*H174)</f>
        <v>#DIV/0!</v>
      </c>
      <c r="BQ174" s="17" t="e">
        <f>EXP(-Treasuries_01152013!BV163*I174)</f>
        <v>#DIV/0!</v>
      </c>
      <c r="BR174" s="17" t="e">
        <f>EXP(-Treasuries_01152013!BW163*J174)</f>
        <v>#DIV/0!</v>
      </c>
      <c r="BS174" s="17" t="e">
        <f>EXP(-Treasuries_01152013!BX163*K174)</f>
        <v>#DIV/0!</v>
      </c>
      <c r="BT174" s="17" t="e">
        <f>EXP(-Treasuries_01152013!BY163*L174)</f>
        <v>#DIV/0!</v>
      </c>
      <c r="BU174" s="17" t="e">
        <f>EXP(-Treasuries_01152013!BZ163*M174)</f>
        <v>#DIV/0!</v>
      </c>
      <c r="BV174" s="17">
        <f>EXP(-Treasuries_01152013!CA163*N174)</f>
        <v>1</v>
      </c>
      <c r="BW174" s="17">
        <f>EXP(-Treasuries_01152013!CB163*O174)</f>
        <v>1</v>
      </c>
      <c r="BX174" s="17">
        <f>EXP(-Treasuries_01152013!CC163*P174)</f>
        <v>1</v>
      </c>
      <c r="BY174" s="17">
        <f>EXP(-Treasuries_01152013!CD163*Q174)</f>
        <v>1</v>
      </c>
      <c r="BZ174" s="17">
        <f>EXP(-Treasuries_01152013!CE163*R174)</f>
        <v>1</v>
      </c>
      <c r="CA174" s="17">
        <f>EXP(-Treasuries_01152013!CF163*S174)</f>
        <v>1</v>
      </c>
      <c r="CB174" s="17">
        <f>EXP(-Treasuries_01152013!CG163*T174)</f>
        <v>1</v>
      </c>
      <c r="CC174" s="17">
        <f>EXP(-Treasuries_01152013!CH163*U174)</f>
        <v>1</v>
      </c>
      <c r="CD174" s="17">
        <f>EXP(-Treasuries_01152013!CI163*V174)</f>
        <v>1</v>
      </c>
      <c r="CE174" s="17">
        <f>EXP(-Treasuries_01152013!CJ163*W174)</f>
        <v>1</v>
      </c>
      <c r="CF174" s="17">
        <f>EXP(-Treasuries_01152013!CK163*X174)</f>
        <v>1</v>
      </c>
      <c r="CG174" s="17">
        <f>EXP(-Treasuries_01152013!CL163*Y174)</f>
        <v>1</v>
      </c>
      <c r="CH174" s="17">
        <f>EXP(-Treasuries_01152013!CM163*Z174)</f>
        <v>1</v>
      </c>
      <c r="CI174" s="17">
        <f>EXP(-Treasuries_01152013!CN163*AA174)</f>
        <v>1</v>
      </c>
      <c r="CJ174" s="17">
        <f>EXP(-Treasuries_01152013!CO163*AB174)</f>
        <v>1</v>
      </c>
      <c r="CK174" s="17">
        <f>EXP(-Treasuries_01152013!CP163*AC174)</f>
        <v>1</v>
      </c>
      <c r="CL174" s="17">
        <f>EXP(-Treasuries_01152013!CQ163*AD174)</f>
        <v>1</v>
      </c>
      <c r="CM174" s="17">
        <f>EXP(-Treasuries_01152013!CR163*AE174)</f>
        <v>1</v>
      </c>
      <c r="CN174" s="17">
        <f>EXP(-Treasuries_01152013!CS163*AF174)</f>
        <v>1</v>
      </c>
      <c r="CO174" s="17">
        <f>EXP(-Treasuries_01152013!CT163*AG174)</f>
        <v>1</v>
      </c>
      <c r="CP174" s="17">
        <f>EXP(-Treasuries_01152013!CU163*AH174)</f>
        <v>1</v>
      </c>
      <c r="CQ174" s="17">
        <f>EXP(-Treasuries_01152013!CV163*AI174)</f>
        <v>1</v>
      </c>
      <c r="CR174" s="17">
        <f>EXP(-Treasuries_01152013!CW163*AJ174)</f>
        <v>1</v>
      </c>
      <c r="CS174" s="17">
        <f>EXP(-Treasuries_01152013!CX163*AK174)</f>
        <v>1</v>
      </c>
      <c r="CT174" s="17">
        <f>EXP(-Treasuries_01152013!CY163*AL174)</f>
        <v>1</v>
      </c>
      <c r="CU174" s="17">
        <f>EXP(-Treasuries_01152013!CZ163*AM174)</f>
        <v>1</v>
      </c>
      <c r="CV174" s="17">
        <f>EXP(-Treasuries_01152013!DA163*AN174)</f>
        <v>1</v>
      </c>
      <c r="CW174" s="17">
        <f>EXP(-Treasuries_01152013!DB163*AO174)</f>
        <v>1</v>
      </c>
      <c r="CX174" s="17">
        <f>EXP(-Treasuries_01152013!DC163*AP174)</f>
        <v>1</v>
      </c>
      <c r="CY174" s="17">
        <f>EXP(-Treasuries_01152013!DD163*AQ174)</f>
        <v>1</v>
      </c>
      <c r="CZ174" s="17">
        <f>EXP(-Treasuries_01152013!DE163*AR174)</f>
        <v>1</v>
      </c>
      <c r="DA174" s="17">
        <f>EXP(-Treasuries_01152013!DF163*AS174)</f>
        <v>1</v>
      </c>
      <c r="DB174" s="17">
        <f>EXP(-Treasuries_01152013!DG163*AT174)</f>
        <v>1</v>
      </c>
      <c r="DC174" s="17">
        <f>EXP(-Treasuries_01152013!DH163*AU174)</f>
        <v>1</v>
      </c>
      <c r="DD174" s="17">
        <f>EXP(-Treasuries_01152013!DI163*AV174)</f>
        <v>1</v>
      </c>
      <c r="DE174" s="17">
        <f>EXP(-Treasuries_01152013!DJ163*AW174)</f>
        <v>1</v>
      </c>
      <c r="DF174" s="17">
        <f>EXP(-Treasuries_01152013!DK163*AX174)</f>
        <v>1</v>
      </c>
      <c r="DG174" s="17">
        <f>EXP(-Treasuries_01152013!DL163*AY174)</f>
        <v>1</v>
      </c>
      <c r="DH174" s="17">
        <f>EXP(-Treasuries_01152013!DM163*AZ174)</f>
        <v>1</v>
      </c>
      <c r="DI174" s="17">
        <f>EXP(-Treasuries_01152013!DN163*BA174)</f>
        <v>1</v>
      </c>
      <c r="DJ174" s="17">
        <f>EXP(-Treasuries_01152013!DO163*BB174)</f>
        <v>1</v>
      </c>
      <c r="DK174" s="17">
        <f>EXP(-Treasuries_01152013!DP163*BC174)</f>
        <v>1</v>
      </c>
      <c r="DL174" s="17">
        <f>EXP(-Treasuries_01152013!DQ163*BD174)</f>
        <v>1</v>
      </c>
      <c r="DM174" s="17">
        <f>EXP(-Treasuries_01152013!DR163*BE174)</f>
        <v>1</v>
      </c>
      <c r="DN174" s="17">
        <f>EXP(-Treasuries_01152013!DS163*BF174)</f>
        <v>1</v>
      </c>
      <c r="DO174" s="17">
        <f>EXP(-Treasuries_01152013!DT163*BG174)</f>
        <v>1</v>
      </c>
      <c r="DP174" s="17">
        <f>EXP(-Treasuries_01152013!DU163*BH174)</f>
        <v>1</v>
      </c>
      <c r="DQ174" s="17">
        <f>EXP(-Treasuries_01152013!DV163*BI174)</f>
        <v>1</v>
      </c>
      <c r="DR174" s="17">
        <f>EXP(-Treasuries_01152013!DW163*BJ174)</f>
        <v>1</v>
      </c>
      <c r="DS174" s="17">
        <f>EXP(-Treasuries_01152013!DX163*BK174)</f>
        <v>1</v>
      </c>
      <c r="DT174" s="17">
        <f>EXP(-Treasuries_01152013!DY163*BL174)</f>
        <v>1</v>
      </c>
      <c r="DU174" s="17">
        <f>EXP(-Treasuries_01152013!DZ163*BM174)</f>
        <v>1</v>
      </c>
      <c r="DV174" s="17">
        <f>EXP(-Treasuries_01152013!EA163*BN174)</f>
        <v>1</v>
      </c>
      <c r="DW174" s="8" t="e">
        <f>SUMPRODUCT(BO174:DV174,Treasuries_01152013!K163:BR163)</f>
        <v>#DIV/0!</v>
      </c>
      <c r="DX174" s="11" t="e">
        <f t="shared" si="9"/>
        <v>#DIV/0!</v>
      </c>
    </row>
    <row r="175" spans="2:133">
      <c r="B175" s="10">
        <f>Treasuries_01152013!C164</f>
        <v>3.25</v>
      </c>
      <c r="C175" s="10">
        <f>Treasuries_01152013!E164</f>
        <v>109.414062</v>
      </c>
      <c r="D175" s="10">
        <f>Treasuries_01152013!F164</f>
        <v>109.476562</v>
      </c>
      <c r="E175" s="8">
        <f>Treasuries_01152013!H164</f>
        <v>3.3777777777777778</v>
      </c>
      <c r="F175" s="8">
        <f t="shared" si="10"/>
        <v>109.445312</v>
      </c>
      <c r="G175" s="24" t="e">
        <f>IF(Treasuries_01152013!BT164=0,0,theta0+(theta1+theta2)*(1-EXP(-Treasuries_01152013!BT164/la))/(Treasuries_01152013!BT164/la)-theta2*EXP(-Treasuries_01152013!BT164/la))</f>
        <v>#DIV/0!</v>
      </c>
      <c r="H175" s="24" t="e">
        <f>IF(Treasuries_01152013!BU164=0,0,theta0+(theta1+theta2)*(1-EXP(-Treasuries_01152013!BU164/la))/(Treasuries_01152013!BU164/la)-theta2*EXP(-Treasuries_01152013!BU164/la))</f>
        <v>#DIV/0!</v>
      </c>
      <c r="I175" s="24" t="e">
        <f>IF(Treasuries_01152013!BV164=0,0,theta0+(theta1+theta2)*(1-EXP(-Treasuries_01152013!BV164/la))/(Treasuries_01152013!BV164/la)-theta2*EXP(-Treasuries_01152013!BV164/la))</f>
        <v>#DIV/0!</v>
      </c>
      <c r="J175" s="24" t="e">
        <f>IF(Treasuries_01152013!BW164=0,0,theta0+(theta1+theta2)*(1-EXP(-Treasuries_01152013!BW164/la))/(Treasuries_01152013!BW164/la)-theta2*EXP(-Treasuries_01152013!BW164/la))</f>
        <v>#DIV/0!</v>
      </c>
      <c r="K175" s="24" t="e">
        <f>IF(Treasuries_01152013!BX164=0,0,theta0+(theta1+theta2)*(1-EXP(-Treasuries_01152013!BX164/la))/(Treasuries_01152013!BX164/la)-theta2*EXP(-Treasuries_01152013!BX164/la))</f>
        <v>#DIV/0!</v>
      </c>
      <c r="L175" s="24" t="e">
        <f>IF(Treasuries_01152013!BY164=0,0,theta0+(theta1+theta2)*(1-EXP(-Treasuries_01152013!BY164/la))/(Treasuries_01152013!BY164/la)-theta2*EXP(-Treasuries_01152013!BY164/la))</f>
        <v>#DIV/0!</v>
      </c>
      <c r="M175" s="24" t="e">
        <f>IF(Treasuries_01152013!BZ164=0,0,theta0+(theta1+theta2)*(1-EXP(-Treasuries_01152013!BZ164/la))/(Treasuries_01152013!BZ164/la)-theta2*EXP(-Treasuries_01152013!BZ164/la))</f>
        <v>#DIV/0!</v>
      </c>
      <c r="N175" s="24">
        <f>IF(Treasuries_01152013!CA164=0,0,theta0+(theta1+theta2)*(1-EXP(-Treasuries_01152013!CA164/la))/(Treasuries_01152013!CA164/la)-theta2*EXP(-Treasuries_01152013!CA164/la))</f>
        <v>0</v>
      </c>
      <c r="O175" s="24">
        <f>IF(Treasuries_01152013!CB164=0,0,theta0+(theta1+theta2)*(1-EXP(-Treasuries_01152013!CB164/la))/(Treasuries_01152013!CB164/la)-theta2*EXP(-Treasuries_01152013!CB164/la))</f>
        <v>0</v>
      </c>
      <c r="P175" s="24">
        <f>IF(Treasuries_01152013!CC164=0,0,theta0+(theta1+theta2)*(1-EXP(-Treasuries_01152013!CC164/la))/(Treasuries_01152013!CC164/la)-theta2*EXP(-Treasuries_01152013!CC164/la))</f>
        <v>0</v>
      </c>
      <c r="Q175" s="24">
        <f>IF(Treasuries_01152013!CD164=0,0,theta0+(theta1+theta2)*(1-EXP(-Treasuries_01152013!CD164/la))/(Treasuries_01152013!CD164/la)-theta2*EXP(-Treasuries_01152013!CD164/la))</f>
        <v>0</v>
      </c>
      <c r="R175" s="24">
        <f>IF(Treasuries_01152013!CE164=0,0,theta0+(theta1+theta2)*(1-EXP(-Treasuries_01152013!CE164/la))/(Treasuries_01152013!CE164/la)-theta2*EXP(-Treasuries_01152013!CE164/la))</f>
        <v>0</v>
      </c>
      <c r="S175" s="24">
        <f>IF(Treasuries_01152013!CF164=0,0,theta0+(theta1+theta2)*(1-EXP(-Treasuries_01152013!CF164/la))/(Treasuries_01152013!CF164/la)-theta2*EXP(-Treasuries_01152013!CF164/la))</f>
        <v>0</v>
      </c>
      <c r="T175" s="24">
        <f>IF(Treasuries_01152013!CG164=0,0,theta0+(theta1+theta2)*(1-EXP(-Treasuries_01152013!CG164/la))/(Treasuries_01152013!CG164/la)-theta2*EXP(-Treasuries_01152013!CG164/la))</f>
        <v>0</v>
      </c>
      <c r="U175" s="24">
        <f>IF(Treasuries_01152013!CH164=0,0,theta0+(theta1+theta2)*(1-EXP(-Treasuries_01152013!CH164/la))/(Treasuries_01152013!CH164/la)-theta2*EXP(-Treasuries_01152013!CH164/la))</f>
        <v>0</v>
      </c>
      <c r="V175" s="24">
        <f>IF(Treasuries_01152013!CI164=0,0,theta0+(theta1+theta2)*(1-EXP(-Treasuries_01152013!CI164/la))/(Treasuries_01152013!CI164/la)-theta2*EXP(-Treasuries_01152013!CI164/la))</f>
        <v>0</v>
      </c>
      <c r="W175" s="24">
        <f>IF(Treasuries_01152013!CJ164=0,0,theta0+(theta1+theta2)*(1-EXP(-Treasuries_01152013!CJ164/la))/(Treasuries_01152013!CJ164/la)-theta2*EXP(-Treasuries_01152013!CJ164/la))</f>
        <v>0</v>
      </c>
      <c r="X175" s="24">
        <f>IF(Treasuries_01152013!CK164=0,0,theta0+(theta1+theta2)*(1-EXP(-Treasuries_01152013!CK164/la))/(Treasuries_01152013!CK164/la)-theta2*EXP(-Treasuries_01152013!CK164/la))</f>
        <v>0</v>
      </c>
      <c r="Y175" s="24">
        <f>IF(Treasuries_01152013!CL164=0,0,theta0+(theta1+theta2)*(1-EXP(-Treasuries_01152013!CL164/la))/(Treasuries_01152013!CL164/la)-theta2*EXP(-Treasuries_01152013!CL164/la))</f>
        <v>0</v>
      </c>
      <c r="Z175" s="24">
        <f>IF(Treasuries_01152013!CM164=0,0,theta0+(theta1+theta2)*(1-EXP(-Treasuries_01152013!CM164/la))/(Treasuries_01152013!CM164/la)-theta2*EXP(-Treasuries_01152013!CM164/la))</f>
        <v>0</v>
      </c>
      <c r="AA175" s="24">
        <f>IF(Treasuries_01152013!CN164=0,0,theta0+(theta1+theta2)*(1-EXP(-Treasuries_01152013!CN164/la))/(Treasuries_01152013!CN164/la)-theta2*EXP(-Treasuries_01152013!CN164/la))</f>
        <v>0</v>
      </c>
      <c r="AB175" s="24">
        <f>IF(Treasuries_01152013!CO164=0,0,theta0+(theta1+theta2)*(1-EXP(-Treasuries_01152013!CO164/la))/(Treasuries_01152013!CO164/la)-theta2*EXP(-Treasuries_01152013!CO164/la))</f>
        <v>0</v>
      </c>
      <c r="AC175" s="24">
        <f>IF(Treasuries_01152013!CP164=0,0,theta0+(theta1+theta2)*(1-EXP(-Treasuries_01152013!CP164/la))/(Treasuries_01152013!CP164/la)-theta2*EXP(-Treasuries_01152013!CP164/la))</f>
        <v>0</v>
      </c>
      <c r="AD175" s="24">
        <f>IF(Treasuries_01152013!CQ164=0,0,theta0+(theta1+theta2)*(1-EXP(-Treasuries_01152013!CQ164/la))/(Treasuries_01152013!CQ164/la)-theta2*EXP(-Treasuries_01152013!CQ164/la))</f>
        <v>0</v>
      </c>
      <c r="AE175" s="24">
        <f>IF(Treasuries_01152013!CR164=0,0,theta0+(theta1+theta2)*(1-EXP(-Treasuries_01152013!CR164/la))/(Treasuries_01152013!CR164/la)-theta2*EXP(-Treasuries_01152013!CR164/la))</f>
        <v>0</v>
      </c>
      <c r="AF175" s="24">
        <f>IF(Treasuries_01152013!CS164=0,0,theta0+(theta1+theta2)*(1-EXP(-Treasuries_01152013!CS164/la))/(Treasuries_01152013!CS164/la)-theta2*EXP(-Treasuries_01152013!CS164/la))</f>
        <v>0</v>
      </c>
      <c r="AG175" s="24">
        <f>IF(Treasuries_01152013!CT164=0,0,theta0+(theta1+theta2)*(1-EXP(-Treasuries_01152013!CT164/la))/(Treasuries_01152013!CT164/la)-theta2*EXP(-Treasuries_01152013!CT164/la))</f>
        <v>0</v>
      </c>
      <c r="AH175" s="24">
        <f>IF(Treasuries_01152013!CU164=0,0,theta0+(theta1+theta2)*(1-EXP(-Treasuries_01152013!CU164/la))/(Treasuries_01152013!CU164/la)-theta2*EXP(-Treasuries_01152013!CU164/la))</f>
        <v>0</v>
      </c>
      <c r="AI175" s="24">
        <f>IF(Treasuries_01152013!CV164=0,0,theta0+(theta1+theta2)*(1-EXP(-Treasuries_01152013!CV164/la))/(Treasuries_01152013!CV164/la)-theta2*EXP(-Treasuries_01152013!CV164/la))</f>
        <v>0</v>
      </c>
      <c r="AJ175" s="24">
        <f>IF(Treasuries_01152013!CW164=0,0,theta0+(theta1+theta2)*(1-EXP(-Treasuries_01152013!CW164/la))/(Treasuries_01152013!CW164/la)-theta2*EXP(-Treasuries_01152013!CW164/la))</f>
        <v>0</v>
      </c>
      <c r="AK175" s="24">
        <f>IF(Treasuries_01152013!CX164=0,0,theta0+(theta1+theta2)*(1-EXP(-Treasuries_01152013!CX164/la))/(Treasuries_01152013!CX164/la)-theta2*EXP(-Treasuries_01152013!CX164/la))</f>
        <v>0</v>
      </c>
      <c r="AL175" s="24">
        <f>IF(Treasuries_01152013!CY164=0,0,theta0+(theta1+theta2)*(1-EXP(-Treasuries_01152013!CY164/la))/(Treasuries_01152013!CY164/la)-theta2*EXP(-Treasuries_01152013!CY164/la))</f>
        <v>0</v>
      </c>
      <c r="AM175" s="24">
        <f>IF(Treasuries_01152013!CZ164=0,0,theta0+(theta1+theta2)*(1-EXP(-Treasuries_01152013!CZ164/la))/(Treasuries_01152013!CZ164/la)-theta2*EXP(-Treasuries_01152013!CZ164/la))</f>
        <v>0</v>
      </c>
      <c r="AN175" s="24">
        <f>IF(Treasuries_01152013!DA164=0,0,theta0+(theta1+theta2)*(1-EXP(-Treasuries_01152013!DA164/la))/(Treasuries_01152013!DA164/la)-theta2*EXP(-Treasuries_01152013!DA164/la))</f>
        <v>0</v>
      </c>
      <c r="AO175" s="24">
        <f>IF(Treasuries_01152013!DB164=0,0,theta0+(theta1+theta2)*(1-EXP(-Treasuries_01152013!DB164/la))/(Treasuries_01152013!DB164/la)-theta2*EXP(-Treasuries_01152013!DB164/la))</f>
        <v>0</v>
      </c>
      <c r="AP175" s="24">
        <f>IF(Treasuries_01152013!DC164=0,0,theta0+(theta1+theta2)*(1-EXP(-Treasuries_01152013!DC164/la))/(Treasuries_01152013!DC164/la)-theta2*EXP(-Treasuries_01152013!DC164/la))</f>
        <v>0</v>
      </c>
      <c r="AQ175" s="24">
        <f>IF(Treasuries_01152013!DD164=0,0,theta0+(theta1+theta2)*(1-EXP(-Treasuries_01152013!DD164/la))/(Treasuries_01152013!DD164/la)-theta2*EXP(-Treasuries_01152013!DD164/la))</f>
        <v>0</v>
      </c>
      <c r="AR175" s="24">
        <f>IF(Treasuries_01152013!DE164=0,0,theta0+(theta1+theta2)*(1-EXP(-Treasuries_01152013!DE164/la))/(Treasuries_01152013!DE164/la)-theta2*EXP(-Treasuries_01152013!DE164/la))</f>
        <v>0</v>
      </c>
      <c r="AS175" s="24">
        <f>IF(Treasuries_01152013!DF164=0,0,theta0+(theta1+theta2)*(1-EXP(-Treasuries_01152013!DF164/la))/(Treasuries_01152013!DF164/la)-theta2*EXP(-Treasuries_01152013!DF164/la))</f>
        <v>0</v>
      </c>
      <c r="AT175" s="24">
        <f>IF(Treasuries_01152013!DG164=0,0,theta0+(theta1+theta2)*(1-EXP(-Treasuries_01152013!DG164/la))/(Treasuries_01152013!DG164/la)-theta2*EXP(-Treasuries_01152013!DG164/la))</f>
        <v>0</v>
      </c>
      <c r="AU175" s="24">
        <f>IF(Treasuries_01152013!DH164=0,0,theta0+(theta1+theta2)*(1-EXP(-Treasuries_01152013!DH164/la))/(Treasuries_01152013!DH164/la)-theta2*EXP(-Treasuries_01152013!DH164/la))</f>
        <v>0</v>
      </c>
      <c r="AV175" s="24">
        <f>IF(Treasuries_01152013!DI164=0,0,theta0+(theta1+theta2)*(1-EXP(-Treasuries_01152013!DI164/la))/(Treasuries_01152013!DI164/la)-theta2*EXP(-Treasuries_01152013!DI164/la))</f>
        <v>0</v>
      </c>
      <c r="AW175" s="24">
        <f>IF(Treasuries_01152013!DJ164=0,0,theta0+(theta1+theta2)*(1-EXP(-Treasuries_01152013!DJ164/la))/(Treasuries_01152013!DJ164/la)-theta2*EXP(-Treasuries_01152013!DJ164/la))</f>
        <v>0</v>
      </c>
      <c r="AX175" s="24">
        <f>IF(Treasuries_01152013!DK164=0,0,theta0+(theta1+theta2)*(1-EXP(-Treasuries_01152013!DK164/la))/(Treasuries_01152013!DK164/la)-theta2*EXP(-Treasuries_01152013!DK164/la))</f>
        <v>0</v>
      </c>
      <c r="AY175" s="24">
        <f>IF(Treasuries_01152013!DL164=0,0,theta0+(theta1+theta2)*(1-EXP(-Treasuries_01152013!DL164/la))/(Treasuries_01152013!DL164/la)-theta2*EXP(-Treasuries_01152013!DL164/la))</f>
        <v>0</v>
      </c>
      <c r="AZ175" s="24">
        <f>IF(Treasuries_01152013!DM164=0,0,theta0+(theta1+theta2)*(1-EXP(-Treasuries_01152013!DM164/la))/(Treasuries_01152013!DM164/la)-theta2*EXP(-Treasuries_01152013!DM164/la))</f>
        <v>0</v>
      </c>
      <c r="BA175" s="24">
        <f>IF(Treasuries_01152013!DN164=0,0,theta0+(theta1+theta2)*(1-EXP(-Treasuries_01152013!DN164/la))/(Treasuries_01152013!DN164/la)-theta2*EXP(-Treasuries_01152013!DN164/la))</f>
        <v>0</v>
      </c>
      <c r="BB175" s="24">
        <f>IF(Treasuries_01152013!DO164=0,0,theta0+(theta1+theta2)*(1-EXP(-Treasuries_01152013!DO164/la))/(Treasuries_01152013!DO164/la)-theta2*EXP(-Treasuries_01152013!DO164/la))</f>
        <v>0</v>
      </c>
      <c r="BC175" s="24">
        <f>IF(Treasuries_01152013!DP164=0,0,theta0+(theta1+theta2)*(1-EXP(-Treasuries_01152013!DP164/la))/(Treasuries_01152013!DP164/la)-theta2*EXP(-Treasuries_01152013!DP164/la))</f>
        <v>0</v>
      </c>
      <c r="BD175" s="24">
        <f>IF(Treasuries_01152013!DQ164=0,0,theta0+(theta1+theta2)*(1-EXP(-Treasuries_01152013!DQ164/la))/(Treasuries_01152013!DQ164/la)-theta2*EXP(-Treasuries_01152013!DQ164/la))</f>
        <v>0</v>
      </c>
      <c r="BE175" s="24">
        <f>IF(Treasuries_01152013!DR164=0,0,theta0+(theta1+theta2)*(1-EXP(-Treasuries_01152013!DR164/la))/(Treasuries_01152013!DR164/la)-theta2*EXP(-Treasuries_01152013!DR164/la))</f>
        <v>0</v>
      </c>
      <c r="BF175" s="24">
        <f>IF(Treasuries_01152013!DS164=0,0,theta0+(theta1+theta2)*(1-EXP(-Treasuries_01152013!DS164/la))/(Treasuries_01152013!DS164/la)-theta2*EXP(-Treasuries_01152013!DS164/la))</f>
        <v>0</v>
      </c>
      <c r="BG175" s="24">
        <f>IF(Treasuries_01152013!DT164=0,0,theta0+(theta1+theta2)*(1-EXP(-Treasuries_01152013!DT164/la))/(Treasuries_01152013!DT164/la)-theta2*EXP(-Treasuries_01152013!DT164/la))</f>
        <v>0</v>
      </c>
      <c r="BH175" s="24">
        <f>IF(Treasuries_01152013!DU164=0,0,theta0+(theta1+theta2)*(1-EXP(-Treasuries_01152013!DU164/la))/(Treasuries_01152013!DU164/la)-theta2*EXP(-Treasuries_01152013!DU164/la))</f>
        <v>0</v>
      </c>
      <c r="BI175" s="24">
        <f>IF(Treasuries_01152013!DV164=0,0,theta0+(theta1+theta2)*(1-EXP(-Treasuries_01152013!DV164/la))/(Treasuries_01152013!DV164/la)-theta2*EXP(-Treasuries_01152013!DV164/la))</f>
        <v>0</v>
      </c>
      <c r="BJ175" s="24">
        <f>IF(Treasuries_01152013!DW164=0,0,theta0+(theta1+theta2)*(1-EXP(-Treasuries_01152013!DW164/la))/(Treasuries_01152013!DW164/la)-theta2*EXP(-Treasuries_01152013!DW164/la))</f>
        <v>0</v>
      </c>
      <c r="BK175" s="24">
        <f>IF(Treasuries_01152013!DX164=0,0,theta0+(theta1+theta2)*(1-EXP(-Treasuries_01152013!DX164/la))/(Treasuries_01152013!DX164/la)-theta2*EXP(-Treasuries_01152013!DX164/la))</f>
        <v>0</v>
      </c>
      <c r="BL175" s="24">
        <f>IF(Treasuries_01152013!DY164=0,0,theta0+(theta1+theta2)*(1-EXP(-Treasuries_01152013!DY164/la))/(Treasuries_01152013!DY164/la)-theta2*EXP(-Treasuries_01152013!DY164/la))</f>
        <v>0</v>
      </c>
      <c r="BM175" s="24">
        <f>IF(Treasuries_01152013!DZ164=0,0,theta0+(theta1+theta2)*(1-EXP(-Treasuries_01152013!DZ164/la))/(Treasuries_01152013!DZ164/la)-theta2*EXP(-Treasuries_01152013!DZ164/la))</f>
        <v>0</v>
      </c>
      <c r="BN175" s="24">
        <f>IF(Treasuries_01152013!EA164=0,0,theta0+(theta1+theta2)*(1-EXP(-Treasuries_01152013!EA164/la))/(Treasuries_01152013!EA164/la)-theta2*EXP(-Treasuries_01152013!EA164/la))</f>
        <v>0</v>
      </c>
      <c r="BO175" s="17" t="e">
        <f>EXP(-Treasuries_01152013!BT164*G175)</f>
        <v>#DIV/0!</v>
      </c>
      <c r="BP175" s="17" t="e">
        <f>EXP(-Treasuries_01152013!BU164*H175)</f>
        <v>#DIV/0!</v>
      </c>
      <c r="BQ175" s="17" t="e">
        <f>EXP(-Treasuries_01152013!BV164*I175)</f>
        <v>#DIV/0!</v>
      </c>
      <c r="BR175" s="17" t="e">
        <f>EXP(-Treasuries_01152013!BW164*J175)</f>
        <v>#DIV/0!</v>
      </c>
      <c r="BS175" s="17" t="e">
        <f>EXP(-Treasuries_01152013!BX164*K175)</f>
        <v>#DIV/0!</v>
      </c>
      <c r="BT175" s="17" t="e">
        <f>EXP(-Treasuries_01152013!BY164*L175)</f>
        <v>#DIV/0!</v>
      </c>
      <c r="BU175" s="17" t="e">
        <f>EXP(-Treasuries_01152013!BZ164*M175)</f>
        <v>#DIV/0!</v>
      </c>
      <c r="BV175" s="17">
        <f>EXP(-Treasuries_01152013!CA164*N175)</f>
        <v>1</v>
      </c>
      <c r="BW175" s="17">
        <f>EXP(-Treasuries_01152013!CB164*O175)</f>
        <v>1</v>
      </c>
      <c r="BX175" s="17">
        <f>EXP(-Treasuries_01152013!CC164*P175)</f>
        <v>1</v>
      </c>
      <c r="BY175" s="17">
        <f>EXP(-Treasuries_01152013!CD164*Q175)</f>
        <v>1</v>
      </c>
      <c r="BZ175" s="17">
        <f>EXP(-Treasuries_01152013!CE164*R175)</f>
        <v>1</v>
      </c>
      <c r="CA175" s="17">
        <f>EXP(-Treasuries_01152013!CF164*S175)</f>
        <v>1</v>
      </c>
      <c r="CB175" s="17">
        <f>EXP(-Treasuries_01152013!CG164*T175)</f>
        <v>1</v>
      </c>
      <c r="CC175" s="17">
        <f>EXP(-Treasuries_01152013!CH164*U175)</f>
        <v>1</v>
      </c>
      <c r="CD175" s="17">
        <f>EXP(-Treasuries_01152013!CI164*V175)</f>
        <v>1</v>
      </c>
      <c r="CE175" s="17">
        <f>EXP(-Treasuries_01152013!CJ164*W175)</f>
        <v>1</v>
      </c>
      <c r="CF175" s="17">
        <f>EXP(-Treasuries_01152013!CK164*X175)</f>
        <v>1</v>
      </c>
      <c r="CG175" s="17">
        <f>EXP(-Treasuries_01152013!CL164*Y175)</f>
        <v>1</v>
      </c>
      <c r="CH175" s="17">
        <f>EXP(-Treasuries_01152013!CM164*Z175)</f>
        <v>1</v>
      </c>
      <c r="CI175" s="17">
        <f>EXP(-Treasuries_01152013!CN164*AA175)</f>
        <v>1</v>
      </c>
      <c r="CJ175" s="17">
        <f>EXP(-Treasuries_01152013!CO164*AB175)</f>
        <v>1</v>
      </c>
      <c r="CK175" s="17">
        <f>EXP(-Treasuries_01152013!CP164*AC175)</f>
        <v>1</v>
      </c>
      <c r="CL175" s="17">
        <f>EXP(-Treasuries_01152013!CQ164*AD175)</f>
        <v>1</v>
      </c>
      <c r="CM175" s="17">
        <f>EXP(-Treasuries_01152013!CR164*AE175)</f>
        <v>1</v>
      </c>
      <c r="CN175" s="17">
        <f>EXP(-Treasuries_01152013!CS164*AF175)</f>
        <v>1</v>
      </c>
      <c r="CO175" s="17">
        <f>EXP(-Treasuries_01152013!CT164*AG175)</f>
        <v>1</v>
      </c>
      <c r="CP175" s="17">
        <f>EXP(-Treasuries_01152013!CU164*AH175)</f>
        <v>1</v>
      </c>
      <c r="CQ175" s="17">
        <f>EXP(-Treasuries_01152013!CV164*AI175)</f>
        <v>1</v>
      </c>
      <c r="CR175" s="17">
        <f>EXP(-Treasuries_01152013!CW164*AJ175)</f>
        <v>1</v>
      </c>
      <c r="CS175" s="17">
        <f>EXP(-Treasuries_01152013!CX164*AK175)</f>
        <v>1</v>
      </c>
      <c r="CT175" s="17">
        <f>EXP(-Treasuries_01152013!CY164*AL175)</f>
        <v>1</v>
      </c>
      <c r="CU175" s="17">
        <f>EXP(-Treasuries_01152013!CZ164*AM175)</f>
        <v>1</v>
      </c>
      <c r="CV175" s="17">
        <f>EXP(-Treasuries_01152013!DA164*AN175)</f>
        <v>1</v>
      </c>
      <c r="CW175" s="17">
        <f>EXP(-Treasuries_01152013!DB164*AO175)</f>
        <v>1</v>
      </c>
      <c r="CX175" s="17">
        <f>EXP(-Treasuries_01152013!DC164*AP175)</f>
        <v>1</v>
      </c>
      <c r="CY175" s="17">
        <f>EXP(-Treasuries_01152013!DD164*AQ175)</f>
        <v>1</v>
      </c>
      <c r="CZ175" s="17">
        <f>EXP(-Treasuries_01152013!DE164*AR175)</f>
        <v>1</v>
      </c>
      <c r="DA175" s="17">
        <f>EXP(-Treasuries_01152013!DF164*AS175)</f>
        <v>1</v>
      </c>
      <c r="DB175" s="17">
        <f>EXP(-Treasuries_01152013!DG164*AT175)</f>
        <v>1</v>
      </c>
      <c r="DC175" s="17">
        <f>EXP(-Treasuries_01152013!DH164*AU175)</f>
        <v>1</v>
      </c>
      <c r="DD175" s="17">
        <f>EXP(-Treasuries_01152013!DI164*AV175)</f>
        <v>1</v>
      </c>
      <c r="DE175" s="17">
        <f>EXP(-Treasuries_01152013!DJ164*AW175)</f>
        <v>1</v>
      </c>
      <c r="DF175" s="17">
        <f>EXP(-Treasuries_01152013!DK164*AX175)</f>
        <v>1</v>
      </c>
      <c r="DG175" s="17">
        <f>EXP(-Treasuries_01152013!DL164*AY175)</f>
        <v>1</v>
      </c>
      <c r="DH175" s="17">
        <f>EXP(-Treasuries_01152013!DM164*AZ175)</f>
        <v>1</v>
      </c>
      <c r="DI175" s="17">
        <f>EXP(-Treasuries_01152013!DN164*BA175)</f>
        <v>1</v>
      </c>
      <c r="DJ175" s="17">
        <f>EXP(-Treasuries_01152013!DO164*BB175)</f>
        <v>1</v>
      </c>
      <c r="DK175" s="17">
        <f>EXP(-Treasuries_01152013!DP164*BC175)</f>
        <v>1</v>
      </c>
      <c r="DL175" s="17">
        <f>EXP(-Treasuries_01152013!DQ164*BD175)</f>
        <v>1</v>
      </c>
      <c r="DM175" s="17">
        <f>EXP(-Treasuries_01152013!DR164*BE175)</f>
        <v>1</v>
      </c>
      <c r="DN175" s="17">
        <f>EXP(-Treasuries_01152013!DS164*BF175)</f>
        <v>1</v>
      </c>
      <c r="DO175" s="17">
        <f>EXP(-Treasuries_01152013!DT164*BG175)</f>
        <v>1</v>
      </c>
      <c r="DP175" s="17">
        <f>EXP(-Treasuries_01152013!DU164*BH175)</f>
        <v>1</v>
      </c>
      <c r="DQ175" s="17">
        <f>EXP(-Treasuries_01152013!DV164*BI175)</f>
        <v>1</v>
      </c>
      <c r="DR175" s="17">
        <f>EXP(-Treasuries_01152013!DW164*BJ175)</f>
        <v>1</v>
      </c>
      <c r="DS175" s="17">
        <f>EXP(-Treasuries_01152013!DX164*BK175)</f>
        <v>1</v>
      </c>
      <c r="DT175" s="17">
        <f>EXP(-Treasuries_01152013!DY164*BL175)</f>
        <v>1</v>
      </c>
      <c r="DU175" s="17">
        <f>EXP(-Treasuries_01152013!DZ164*BM175)</f>
        <v>1</v>
      </c>
      <c r="DV175" s="17">
        <f>EXP(-Treasuries_01152013!EA164*BN175)</f>
        <v>1</v>
      </c>
      <c r="DW175" s="8" t="e">
        <f>SUMPRODUCT(BO175:DV175,Treasuries_01152013!K164:BR164)</f>
        <v>#DIV/0!</v>
      </c>
      <c r="DX175" s="11" t="e">
        <f t="shared" si="9"/>
        <v>#DIV/0!</v>
      </c>
    </row>
    <row r="176" spans="2:133">
      <c r="B176" s="10">
        <f>Treasuries_01152013!C165</f>
        <v>1.5</v>
      </c>
      <c r="C176" s="10">
        <f>Treasuries_01152013!E165</f>
        <v>103.59375</v>
      </c>
      <c r="D176" s="10">
        <f>Treasuries_01152013!F165</f>
        <v>103.601562</v>
      </c>
      <c r="E176" s="8">
        <f>Treasuries_01152013!H165</f>
        <v>3.4583333333333335</v>
      </c>
      <c r="F176" s="8">
        <f t="shared" si="10"/>
        <v>103.597656</v>
      </c>
      <c r="G176" s="24" t="e">
        <f>IF(Treasuries_01152013!BT165=0,0,theta0+(theta1+theta2)*(1-EXP(-Treasuries_01152013!BT165/la))/(Treasuries_01152013!BT165/la)-theta2*EXP(-Treasuries_01152013!BT165/la))</f>
        <v>#DIV/0!</v>
      </c>
      <c r="H176" s="24" t="e">
        <f>IF(Treasuries_01152013!BU165=0,0,theta0+(theta1+theta2)*(1-EXP(-Treasuries_01152013!BU165/la))/(Treasuries_01152013!BU165/la)-theta2*EXP(-Treasuries_01152013!BU165/la))</f>
        <v>#DIV/0!</v>
      </c>
      <c r="I176" s="24" t="e">
        <f>IF(Treasuries_01152013!BV165=0,0,theta0+(theta1+theta2)*(1-EXP(-Treasuries_01152013!BV165/la))/(Treasuries_01152013!BV165/la)-theta2*EXP(-Treasuries_01152013!BV165/la))</f>
        <v>#DIV/0!</v>
      </c>
      <c r="J176" s="24" t="e">
        <f>IF(Treasuries_01152013!BW165=0,0,theta0+(theta1+theta2)*(1-EXP(-Treasuries_01152013!BW165/la))/(Treasuries_01152013!BW165/la)-theta2*EXP(-Treasuries_01152013!BW165/la))</f>
        <v>#DIV/0!</v>
      </c>
      <c r="K176" s="24" t="e">
        <f>IF(Treasuries_01152013!BX165=0,0,theta0+(theta1+theta2)*(1-EXP(-Treasuries_01152013!BX165/la))/(Treasuries_01152013!BX165/la)-theta2*EXP(-Treasuries_01152013!BX165/la))</f>
        <v>#DIV/0!</v>
      </c>
      <c r="L176" s="24" t="e">
        <f>IF(Treasuries_01152013!BY165=0,0,theta0+(theta1+theta2)*(1-EXP(-Treasuries_01152013!BY165/la))/(Treasuries_01152013!BY165/la)-theta2*EXP(-Treasuries_01152013!BY165/la))</f>
        <v>#DIV/0!</v>
      </c>
      <c r="M176" s="24" t="e">
        <f>IF(Treasuries_01152013!BZ165=0,0,theta0+(theta1+theta2)*(1-EXP(-Treasuries_01152013!BZ165/la))/(Treasuries_01152013!BZ165/la)-theta2*EXP(-Treasuries_01152013!BZ165/la))</f>
        <v>#DIV/0!</v>
      </c>
      <c r="N176" s="24">
        <f>IF(Treasuries_01152013!CA165=0,0,theta0+(theta1+theta2)*(1-EXP(-Treasuries_01152013!CA165/la))/(Treasuries_01152013!CA165/la)-theta2*EXP(-Treasuries_01152013!CA165/la))</f>
        <v>0</v>
      </c>
      <c r="O176" s="24">
        <f>IF(Treasuries_01152013!CB165=0,0,theta0+(theta1+theta2)*(1-EXP(-Treasuries_01152013!CB165/la))/(Treasuries_01152013!CB165/la)-theta2*EXP(-Treasuries_01152013!CB165/la))</f>
        <v>0</v>
      </c>
      <c r="P176" s="24">
        <f>IF(Treasuries_01152013!CC165=0,0,theta0+(theta1+theta2)*(1-EXP(-Treasuries_01152013!CC165/la))/(Treasuries_01152013!CC165/la)-theta2*EXP(-Treasuries_01152013!CC165/la))</f>
        <v>0</v>
      </c>
      <c r="Q176" s="24">
        <f>IF(Treasuries_01152013!CD165=0,0,theta0+(theta1+theta2)*(1-EXP(-Treasuries_01152013!CD165/la))/(Treasuries_01152013!CD165/la)-theta2*EXP(-Treasuries_01152013!CD165/la))</f>
        <v>0</v>
      </c>
      <c r="R176" s="24">
        <f>IF(Treasuries_01152013!CE165=0,0,theta0+(theta1+theta2)*(1-EXP(-Treasuries_01152013!CE165/la))/(Treasuries_01152013!CE165/la)-theta2*EXP(-Treasuries_01152013!CE165/la))</f>
        <v>0</v>
      </c>
      <c r="S176" s="24">
        <f>IF(Treasuries_01152013!CF165=0,0,theta0+(theta1+theta2)*(1-EXP(-Treasuries_01152013!CF165/la))/(Treasuries_01152013!CF165/la)-theta2*EXP(-Treasuries_01152013!CF165/la))</f>
        <v>0</v>
      </c>
      <c r="T176" s="24">
        <f>IF(Treasuries_01152013!CG165=0,0,theta0+(theta1+theta2)*(1-EXP(-Treasuries_01152013!CG165/la))/(Treasuries_01152013!CG165/la)-theta2*EXP(-Treasuries_01152013!CG165/la))</f>
        <v>0</v>
      </c>
      <c r="U176" s="24">
        <f>IF(Treasuries_01152013!CH165=0,0,theta0+(theta1+theta2)*(1-EXP(-Treasuries_01152013!CH165/la))/(Treasuries_01152013!CH165/la)-theta2*EXP(-Treasuries_01152013!CH165/la))</f>
        <v>0</v>
      </c>
      <c r="V176" s="24">
        <f>IF(Treasuries_01152013!CI165=0,0,theta0+(theta1+theta2)*(1-EXP(-Treasuries_01152013!CI165/la))/(Treasuries_01152013!CI165/la)-theta2*EXP(-Treasuries_01152013!CI165/la))</f>
        <v>0</v>
      </c>
      <c r="W176" s="24">
        <f>IF(Treasuries_01152013!CJ165=0,0,theta0+(theta1+theta2)*(1-EXP(-Treasuries_01152013!CJ165/la))/(Treasuries_01152013!CJ165/la)-theta2*EXP(-Treasuries_01152013!CJ165/la))</f>
        <v>0</v>
      </c>
      <c r="X176" s="24">
        <f>IF(Treasuries_01152013!CK165=0,0,theta0+(theta1+theta2)*(1-EXP(-Treasuries_01152013!CK165/la))/(Treasuries_01152013!CK165/la)-theta2*EXP(-Treasuries_01152013!CK165/la))</f>
        <v>0</v>
      </c>
      <c r="Y176" s="24">
        <f>IF(Treasuries_01152013!CL165=0,0,theta0+(theta1+theta2)*(1-EXP(-Treasuries_01152013!CL165/la))/(Treasuries_01152013!CL165/la)-theta2*EXP(-Treasuries_01152013!CL165/la))</f>
        <v>0</v>
      </c>
      <c r="Z176" s="24">
        <f>IF(Treasuries_01152013!CM165=0,0,theta0+(theta1+theta2)*(1-EXP(-Treasuries_01152013!CM165/la))/(Treasuries_01152013!CM165/la)-theta2*EXP(-Treasuries_01152013!CM165/la))</f>
        <v>0</v>
      </c>
      <c r="AA176" s="24">
        <f>IF(Treasuries_01152013!CN165=0,0,theta0+(theta1+theta2)*(1-EXP(-Treasuries_01152013!CN165/la))/(Treasuries_01152013!CN165/la)-theta2*EXP(-Treasuries_01152013!CN165/la))</f>
        <v>0</v>
      </c>
      <c r="AB176" s="24">
        <f>IF(Treasuries_01152013!CO165=0,0,theta0+(theta1+theta2)*(1-EXP(-Treasuries_01152013!CO165/la))/(Treasuries_01152013!CO165/la)-theta2*EXP(-Treasuries_01152013!CO165/la))</f>
        <v>0</v>
      </c>
      <c r="AC176" s="24">
        <f>IF(Treasuries_01152013!CP165=0,0,theta0+(theta1+theta2)*(1-EXP(-Treasuries_01152013!CP165/la))/(Treasuries_01152013!CP165/la)-theta2*EXP(-Treasuries_01152013!CP165/la))</f>
        <v>0</v>
      </c>
      <c r="AD176" s="24">
        <f>IF(Treasuries_01152013!CQ165=0,0,theta0+(theta1+theta2)*(1-EXP(-Treasuries_01152013!CQ165/la))/(Treasuries_01152013!CQ165/la)-theta2*EXP(-Treasuries_01152013!CQ165/la))</f>
        <v>0</v>
      </c>
      <c r="AE176" s="24">
        <f>IF(Treasuries_01152013!CR165=0,0,theta0+(theta1+theta2)*(1-EXP(-Treasuries_01152013!CR165/la))/(Treasuries_01152013!CR165/la)-theta2*EXP(-Treasuries_01152013!CR165/la))</f>
        <v>0</v>
      </c>
      <c r="AF176" s="24">
        <f>IF(Treasuries_01152013!CS165=0,0,theta0+(theta1+theta2)*(1-EXP(-Treasuries_01152013!CS165/la))/(Treasuries_01152013!CS165/la)-theta2*EXP(-Treasuries_01152013!CS165/la))</f>
        <v>0</v>
      </c>
      <c r="AG176" s="24">
        <f>IF(Treasuries_01152013!CT165=0,0,theta0+(theta1+theta2)*(1-EXP(-Treasuries_01152013!CT165/la))/(Treasuries_01152013!CT165/la)-theta2*EXP(-Treasuries_01152013!CT165/la))</f>
        <v>0</v>
      </c>
      <c r="AH176" s="24">
        <f>IF(Treasuries_01152013!CU165=0,0,theta0+(theta1+theta2)*(1-EXP(-Treasuries_01152013!CU165/la))/(Treasuries_01152013!CU165/la)-theta2*EXP(-Treasuries_01152013!CU165/la))</f>
        <v>0</v>
      </c>
      <c r="AI176" s="24">
        <f>IF(Treasuries_01152013!CV165=0,0,theta0+(theta1+theta2)*(1-EXP(-Treasuries_01152013!CV165/la))/(Treasuries_01152013!CV165/la)-theta2*EXP(-Treasuries_01152013!CV165/la))</f>
        <v>0</v>
      </c>
      <c r="AJ176" s="24">
        <f>IF(Treasuries_01152013!CW165=0,0,theta0+(theta1+theta2)*(1-EXP(-Treasuries_01152013!CW165/la))/(Treasuries_01152013!CW165/la)-theta2*EXP(-Treasuries_01152013!CW165/la))</f>
        <v>0</v>
      </c>
      <c r="AK176" s="24">
        <f>IF(Treasuries_01152013!CX165=0,0,theta0+(theta1+theta2)*(1-EXP(-Treasuries_01152013!CX165/la))/(Treasuries_01152013!CX165/la)-theta2*EXP(-Treasuries_01152013!CX165/la))</f>
        <v>0</v>
      </c>
      <c r="AL176" s="24">
        <f>IF(Treasuries_01152013!CY165=0,0,theta0+(theta1+theta2)*(1-EXP(-Treasuries_01152013!CY165/la))/(Treasuries_01152013!CY165/la)-theta2*EXP(-Treasuries_01152013!CY165/la))</f>
        <v>0</v>
      </c>
      <c r="AM176" s="24">
        <f>IF(Treasuries_01152013!CZ165=0,0,theta0+(theta1+theta2)*(1-EXP(-Treasuries_01152013!CZ165/la))/(Treasuries_01152013!CZ165/la)-theta2*EXP(-Treasuries_01152013!CZ165/la))</f>
        <v>0</v>
      </c>
      <c r="AN176" s="24">
        <f>IF(Treasuries_01152013!DA165=0,0,theta0+(theta1+theta2)*(1-EXP(-Treasuries_01152013!DA165/la))/(Treasuries_01152013!DA165/la)-theta2*EXP(-Treasuries_01152013!DA165/la))</f>
        <v>0</v>
      </c>
      <c r="AO176" s="24">
        <f>IF(Treasuries_01152013!DB165=0,0,theta0+(theta1+theta2)*(1-EXP(-Treasuries_01152013!DB165/la))/(Treasuries_01152013!DB165/la)-theta2*EXP(-Treasuries_01152013!DB165/la))</f>
        <v>0</v>
      </c>
      <c r="AP176" s="24">
        <f>IF(Treasuries_01152013!DC165=0,0,theta0+(theta1+theta2)*(1-EXP(-Treasuries_01152013!DC165/la))/(Treasuries_01152013!DC165/la)-theta2*EXP(-Treasuries_01152013!DC165/la))</f>
        <v>0</v>
      </c>
      <c r="AQ176" s="24">
        <f>IF(Treasuries_01152013!DD165=0,0,theta0+(theta1+theta2)*(1-EXP(-Treasuries_01152013!DD165/la))/(Treasuries_01152013!DD165/la)-theta2*EXP(-Treasuries_01152013!DD165/la))</f>
        <v>0</v>
      </c>
      <c r="AR176" s="24">
        <f>IF(Treasuries_01152013!DE165=0,0,theta0+(theta1+theta2)*(1-EXP(-Treasuries_01152013!DE165/la))/(Treasuries_01152013!DE165/la)-theta2*EXP(-Treasuries_01152013!DE165/la))</f>
        <v>0</v>
      </c>
      <c r="AS176" s="24">
        <f>IF(Treasuries_01152013!DF165=0,0,theta0+(theta1+theta2)*(1-EXP(-Treasuries_01152013!DF165/la))/(Treasuries_01152013!DF165/la)-theta2*EXP(-Treasuries_01152013!DF165/la))</f>
        <v>0</v>
      </c>
      <c r="AT176" s="24">
        <f>IF(Treasuries_01152013!DG165=0,0,theta0+(theta1+theta2)*(1-EXP(-Treasuries_01152013!DG165/la))/(Treasuries_01152013!DG165/la)-theta2*EXP(-Treasuries_01152013!DG165/la))</f>
        <v>0</v>
      </c>
      <c r="AU176" s="24">
        <f>IF(Treasuries_01152013!DH165=0,0,theta0+(theta1+theta2)*(1-EXP(-Treasuries_01152013!DH165/la))/(Treasuries_01152013!DH165/la)-theta2*EXP(-Treasuries_01152013!DH165/la))</f>
        <v>0</v>
      </c>
      <c r="AV176" s="24">
        <f>IF(Treasuries_01152013!DI165=0,0,theta0+(theta1+theta2)*(1-EXP(-Treasuries_01152013!DI165/la))/(Treasuries_01152013!DI165/la)-theta2*EXP(-Treasuries_01152013!DI165/la))</f>
        <v>0</v>
      </c>
      <c r="AW176" s="24">
        <f>IF(Treasuries_01152013!DJ165=0,0,theta0+(theta1+theta2)*(1-EXP(-Treasuries_01152013!DJ165/la))/(Treasuries_01152013!DJ165/la)-theta2*EXP(-Treasuries_01152013!DJ165/la))</f>
        <v>0</v>
      </c>
      <c r="AX176" s="24">
        <f>IF(Treasuries_01152013!DK165=0,0,theta0+(theta1+theta2)*(1-EXP(-Treasuries_01152013!DK165/la))/(Treasuries_01152013!DK165/la)-theta2*EXP(-Treasuries_01152013!DK165/la))</f>
        <v>0</v>
      </c>
      <c r="AY176" s="24">
        <f>IF(Treasuries_01152013!DL165=0,0,theta0+(theta1+theta2)*(1-EXP(-Treasuries_01152013!DL165/la))/(Treasuries_01152013!DL165/la)-theta2*EXP(-Treasuries_01152013!DL165/la))</f>
        <v>0</v>
      </c>
      <c r="AZ176" s="24">
        <f>IF(Treasuries_01152013!DM165=0,0,theta0+(theta1+theta2)*(1-EXP(-Treasuries_01152013!DM165/la))/(Treasuries_01152013!DM165/la)-theta2*EXP(-Treasuries_01152013!DM165/la))</f>
        <v>0</v>
      </c>
      <c r="BA176" s="24">
        <f>IF(Treasuries_01152013!DN165=0,0,theta0+(theta1+theta2)*(1-EXP(-Treasuries_01152013!DN165/la))/(Treasuries_01152013!DN165/la)-theta2*EXP(-Treasuries_01152013!DN165/la))</f>
        <v>0</v>
      </c>
      <c r="BB176" s="24">
        <f>IF(Treasuries_01152013!DO165=0,0,theta0+(theta1+theta2)*(1-EXP(-Treasuries_01152013!DO165/la))/(Treasuries_01152013!DO165/la)-theta2*EXP(-Treasuries_01152013!DO165/la))</f>
        <v>0</v>
      </c>
      <c r="BC176" s="24">
        <f>IF(Treasuries_01152013!DP165=0,0,theta0+(theta1+theta2)*(1-EXP(-Treasuries_01152013!DP165/la))/(Treasuries_01152013!DP165/la)-theta2*EXP(-Treasuries_01152013!DP165/la))</f>
        <v>0</v>
      </c>
      <c r="BD176" s="24">
        <f>IF(Treasuries_01152013!DQ165=0,0,theta0+(theta1+theta2)*(1-EXP(-Treasuries_01152013!DQ165/la))/(Treasuries_01152013!DQ165/la)-theta2*EXP(-Treasuries_01152013!DQ165/la))</f>
        <v>0</v>
      </c>
      <c r="BE176" s="24">
        <f>IF(Treasuries_01152013!DR165=0,0,theta0+(theta1+theta2)*(1-EXP(-Treasuries_01152013!DR165/la))/(Treasuries_01152013!DR165/la)-theta2*EXP(-Treasuries_01152013!DR165/la))</f>
        <v>0</v>
      </c>
      <c r="BF176" s="24">
        <f>IF(Treasuries_01152013!DS165=0,0,theta0+(theta1+theta2)*(1-EXP(-Treasuries_01152013!DS165/la))/(Treasuries_01152013!DS165/la)-theta2*EXP(-Treasuries_01152013!DS165/la))</f>
        <v>0</v>
      </c>
      <c r="BG176" s="24">
        <f>IF(Treasuries_01152013!DT165=0,0,theta0+(theta1+theta2)*(1-EXP(-Treasuries_01152013!DT165/la))/(Treasuries_01152013!DT165/la)-theta2*EXP(-Treasuries_01152013!DT165/la))</f>
        <v>0</v>
      </c>
      <c r="BH176" s="24">
        <f>IF(Treasuries_01152013!DU165=0,0,theta0+(theta1+theta2)*(1-EXP(-Treasuries_01152013!DU165/la))/(Treasuries_01152013!DU165/la)-theta2*EXP(-Treasuries_01152013!DU165/la))</f>
        <v>0</v>
      </c>
      <c r="BI176" s="24">
        <f>IF(Treasuries_01152013!DV165=0,0,theta0+(theta1+theta2)*(1-EXP(-Treasuries_01152013!DV165/la))/(Treasuries_01152013!DV165/la)-theta2*EXP(-Treasuries_01152013!DV165/la))</f>
        <v>0</v>
      </c>
      <c r="BJ176" s="24">
        <f>IF(Treasuries_01152013!DW165=0,0,theta0+(theta1+theta2)*(1-EXP(-Treasuries_01152013!DW165/la))/(Treasuries_01152013!DW165/la)-theta2*EXP(-Treasuries_01152013!DW165/la))</f>
        <v>0</v>
      </c>
      <c r="BK176" s="24">
        <f>IF(Treasuries_01152013!DX165=0,0,theta0+(theta1+theta2)*(1-EXP(-Treasuries_01152013!DX165/la))/(Treasuries_01152013!DX165/la)-theta2*EXP(-Treasuries_01152013!DX165/la))</f>
        <v>0</v>
      </c>
      <c r="BL176" s="24">
        <f>IF(Treasuries_01152013!DY165=0,0,theta0+(theta1+theta2)*(1-EXP(-Treasuries_01152013!DY165/la))/(Treasuries_01152013!DY165/la)-theta2*EXP(-Treasuries_01152013!DY165/la))</f>
        <v>0</v>
      </c>
      <c r="BM176" s="24">
        <f>IF(Treasuries_01152013!DZ165=0,0,theta0+(theta1+theta2)*(1-EXP(-Treasuries_01152013!DZ165/la))/(Treasuries_01152013!DZ165/la)-theta2*EXP(-Treasuries_01152013!DZ165/la))</f>
        <v>0</v>
      </c>
      <c r="BN176" s="24">
        <f>IF(Treasuries_01152013!EA165=0,0,theta0+(theta1+theta2)*(1-EXP(-Treasuries_01152013!EA165/la))/(Treasuries_01152013!EA165/la)-theta2*EXP(-Treasuries_01152013!EA165/la))</f>
        <v>0</v>
      </c>
      <c r="BO176" s="17" t="e">
        <f>EXP(-Treasuries_01152013!BT165*G176)</f>
        <v>#DIV/0!</v>
      </c>
      <c r="BP176" s="17" t="e">
        <f>EXP(-Treasuries_01152013!BU165*H176)</f>
        <v>#DIV/0!</v>
      </c>
      <c r="BQ176" s="17" t="e">
        <f>EXP(-Treasuries_01152013!BV165*I176)</f>
        <v>#DIV/0!</v>
      </c>
      <c r="BR176" s="17" t="e">
        <f>EXP(-Treasuries_01152013!BW165*J176)</f>
        <v>#DIV/0!</v>
      </c>
      <c r="BS176" s="17" t="e">
        <f>EXP(-Treasuries_01152013!BX165*K176)</f>
        <v>#DIV/0!</v>
      </c>
      <c r="BT176" s="17" t="e">
        <f>EXP(-Treasuries_01152013!BY165*L176)</f>
        <v>#DIV/0!</v>
      </c>
      <c r="BU176" s="17" t="e">
        <f>EXP(-Treasuries_01152013!BZ165*M176)</f>
        <v>#DIV/0!</v>
      </c>
      <c r="BV176" s="17">
        <f>EXP(-Treasuries_01152013!CA165*N176)</f>
        <v>1</v>
      </c>
      <c r="BW176" s="17">
        <f>EXP(-Treasuries_01152013!CB165*O176)</f>
        <v>1</v>
      </c>
      <c r="BX176" s="17">
        <f>EXP(-Treasuries_01152013!CC165*P176)</f>
        <v>1</v>
      </c>
      <c r="BY176" s="17">
        <f>EXP(-Treasuries_01152013!CD165*Q176)</f>
        <v>1</v>
      </c>
      <c r="BZ176" s="17">
        <f>EXP(-Treasuries_01152013!CE165*R176)</f>
        <v>1</v>
      </c>
      <c r="CA176" s="17">
        <f>EXP(-Treasuries_01152013!CF165*S176)</f>
        <v>1</v>
      </c>
      <c r="CB176" s="17">
        <f>EXP(-Treasuries_01152013!CG165*T176)</f>
        <v>1</v>
      </c>
      <c r="CC176" s="17">
        <f>EXP(-Treasuries_01152013!CH165*U176)</f>
        <v>1</v>
      </c>
      <c r="CD176" s="17">
        <f>EXP(-Treasuries_01152013!CI165*V176)</f>
        <v>1</v>
      </c>
      <c r="CE176" s="17">
        <f>EXP(-Treasuries_01152013!CJ165*W176)</f>
        <v>1</v>
      </c>
      <c r="CF176" s="17">
        <f>EXP(-Treasuries_01152013!CK165*X176)</f>
        <v>1</v>
      </c>
      <c r="CG176" s="17">
        <f>EXP(-Treasuries_01152013!CL165*Y176)</f>
        <v>1</v>
      </c>
      <c r="CH176" s="17">
        <f>EXP(-Treasuries_01152013!CM165*Z176)</f>
        <v>1</v>
      </c>
      <c r="CI176" s="17">
        <f>EXP(-Treasuries_01152013!CN165*AA176)</f>
        <v>1</v>
      </c>
      <c r="CJ176" s="17">
        <f>EXP(-Treasuries_01152013!CO165*AB176)</f>
        <v>1</v>
      </c>
      <c r="CK176" s="17">
        <f>EXP(-Treasuries_01152013!CP165*AC176)</f>
        <v>1</v>
      </c>
      <c r="CL176" s="17">
        <f>EXP(-Treasuries_01152013!CQ165*AD176)</f>
        <v>1</v>
      </c>
      <c r="CM176" s="17">
        <f>EXP(-Treasuries_01152013!CR165*AE176)</f>
        <v>1</v>
      </c>
      <c r="CN176" s="17">
        <f>EXP(-Treasuries_01152013!CS165*AF176)</f>
        <v>1</v>
      </c>
      <c r="CO176" s="17">
        <f>EXP(-Treasuries_01152013!CT165*AG176)</f>
        <v>1</v>
      </c>
      <c r="CP176" s="17">
        <f>EXP(-Treasuries_01152013!CU165*AH176)</f>
        <v>1</v>
      </c>
      <c r="CQ176" s="17">
        <f>EXP(-Treasuries_01152013!CV165*AI176)</f>
        <v>1</v>
      </c>
      <c r="CR176" s="17">
        <f>EXP(-Treasuries_01152013!CW165*AJ176)</f>
        <v>1</v>
      </c>
      <c r="CS176" s="17">
        <f>EXP(-Treasuries_01152013!CX165*AK176)</f>
        <v>1</v>
      </c>
      <c r="CT176" s="17">
        <f>EXP(-Treasuries_01152013!CY165*AL176)</f>
        <v>1</v>
      </c>
      <c r="CU176" s="17">
        <f>EXP(-Treasuries_01152013!CZ165*AM176)</f>
        <v>1</v>
      </c>
      <c r="CV176" s="17">
        <f>EXP(-Treasuries_01152013!DA165*AN176)</f>
        <v>1</v>
      </c>
      <c r="CW176" s="17">
        <f>EXP(-Treasuries_01152013!DB165*AO176)</f>
        <v>1</v>
      </c>
      <c r="CX176" s="17">
        <f>EXP(-Treasuries_01152013!DC165*AP176)</f>
        <v>1</v>
      </c>
      <c r="CY176" s="17">
        <f>EXP(-Treasuries_01152013!DD165*AQ176)</f>
        <v>1</v>
      </c>
      <c r="CZ176" s="17">
        <f>EXP(-Treasuries_01152013!DE165*AR176)</f>
        <v>1</v>
      </c>
      <c r="DA176" s="17">
        <f>EXP(-Treasuries_01152013!DF165*AS176)</f>
        <v>1</v>
      </c>
      <c r="DB176" s="17">
        <f>EXP(-Treasuries_01152013!DG165*AT176)</f>
        <v>1</v>
      </c>
      <c r="DC176" s="17">
        <f>EXP(-Treasuries_01152013!DH165*AU176)</f>
        <v>1</v>
      </c>
      <c r="DD176" s="17">
        <f>EXP(-Treasuries_01152013!DI165*AV176)</f>
        <v>1</v>
      </c>
      <c r="DE176" s="17">
        <f>EXP(-Treasuries_01152013!DJ165*AW176)</f>
        <v>1</v>
      </c>
      <c r="DF176" s="17">
        <f>EXP(-Treasuries_01152013!DK165*AX176)</f>
        <v>1</v>
      </c>
      <c r="DG176" s="17">
        <f>EXP(-Treasuries_01152013!DL165*AY176)</f>
        <v>1</v>
      </c>
      <c r="DH176" s="17">
        <f>EXP(-Treasuries_01152013!DM165*AZ176)</f>
        <v>1</v>
      </c>
      <c r="DI176" s="17">
        <f>EXP(-Treasuries_01152013!DN165*BA176)</f>
        <v>1</v>
      </c>
      <c r="DJ176" s="17">
        <f>EXP(-Treasuries_01152013!DO165*BB176)</f>
        <v>1</v>
      </c>
      <c r="DK176" s="17">
        <f>EXP(-Treasuries_01152013!DP165*BC176)</f>
        <v>1</v>
      </c>
      <c r="DL176" s="17">
        <f>EXP(-Treasuries_01152013!DQ165*BD176)</f>
        <v>1</v>
      </c>
      <c r="DM176" s="17">
        <f>EXP(-Treasuries_01152013!DR165*BE176)</f>
        <v>1</v>
      </c>
      <c r="DN176" s="17">
        <f>EXP(-Treasuries_01152013!DS165*BF176)</f>
        <v>1</v>
      </c>
      <c r="DO176" s="17">
        <f>EXP(-Treasuries_01152013!DT165*BG176)</f>
        <v>1</v>
      </c>
      <c r="DP176" s="17">
        <f>EXP(-Treasuries_01152013!DU165*BH176)</f>
        <v>1</v>
      </c>
      <c r="DQ176" s="17">
        <f>EXP(-Treasuries_01152013!DV165*BI176)</f>
        <v>1</v>
      </c>
      <c r="DR176" s="17">
        <f>EXP(-Treasuries_01152013!DW165*BJ176)</f>
        <v>1</v>
      </c>
      <c r="DS176" s="17">
        <f>EXP(-Treasuries_01152013!DX165*BK176)</f>
        <v>1</v>
      </c>
      <c r="DT176" s="17">
        <f>EXP(-Treasuries_01152013!DY165*BL176)</f>
        <v>1</v>
      </c>
      <c r="DU176" s="17">
        <f>EXP(-Treasuries_01152013!DZ165*BM176)</f>
        <v>1</v>
      </c>
      <c r="DV176" s="17">
        <f>EXP(-Treasuries_01152013!EA165*BN176)</f>
        <v>1</v>
      </c>
      <c r="DW176" s="8" t="e">
        <f>SUMPRODUCT(BO176:DV176,Treasuries_01152013!K165:BR165)</f>
        <v>#DIV/0!</v>
      </c>
      <c r="DX176" s="11" t="e">
        <f t="shared" si="9"/>
        <v>#DIV/0!</v>
      </c>
    </row>
    <row r="177" spans="2:128">
      <c r="B177" s="10">
        <f>Treasuries_01152013!C166</f>
        <v>3.25</v>
      </c>
      <c r="C177" s="10">
        <f>Treasuries_01152013!E166</f>
        <v>109.578125</v>
      </c>
      <c r="D177" s="10">
        <f>Treasuries_01152013!F166</f>
        <v>109.609375</v>
      </c>
      <c r="E177" s="8">
        <f>Treasuries_01152013!H166</f>
        <v>3.4583333333333335</v>
      </c>
      <c r="F177" s="8">
        <f t="shared" si="10"/>
        <v>109.59375</v>
      </c>
      <c r="G177" s="24" t="e">
        <f>IF(Treasuries_01152013!BT166=0,0,theta0+(theta1+theta2)*(1-EXP(-Treasuries_01152013!BT166/la))/(Treasuries_01152013!BT166/la)-theta2*EXP(-Treasuries_01152013!BT166/la))</f>
        <v>#DIV/0!</v>
      </c>
      <c r="H177" s="24" t="e">
        <f>IF(Treasuries_01152013!BU166=0,0,theta0+(theta1+theta2)*(1-EXP(-Treasuries_01152013!BU166/la))/(Treasuries_01152013!BU166/la)-theta2*EXP(-Treasuries_01152013!BU166/la))</f>
        <v>#DIV/0!</v>
      </c>
      <c r="I177" s="24" t="e">
        <f>IF(Treasuries_01152013!BV166=0,0,theta0+(theta1+theta2)*(1-EXP(-Treasuries_01152013!BV166/la))/(Treasuries_01152013!BV166/la)-theta2*EXP(-Treasuries_01152013!BV166/la))</f>
        <v>#DIV/0!</v>
      </c>
      <c r="J177" s="24" t="e">
        <f>IF(Treasuries_01152013!BW166=0,0,theta0+(theta1+theta2)*(1-EXP(-Treasuries_01152013!BW166/la))/(Treasuries_01152013!BW166/la)-theta2*EXP(-Treasuries_01152013!BW166/la))</f>
        <v>#DIV/0!</v>
      </c>
      <c r="K177" s="24" t="e">
        <f>IF(Treasuries_01152013!BX166=0,0,theta0+(theta1+theta2)*(1-EXP(-Treasuries_01152013!BX166/la))/(Treasuries_01152013!BX166/la)-theta2*EXP(-Treasuries_01152013!BX166/la))</f>
        <v>#DIV/0!</v>
      </c>
      <c r="L177" s="24" t="e">
        <f>IF(Treasuries_01152013!BY166=0,0,theta0+(theta1+theta2)*(1-EXP(-Treasuries_01152013!BY166/la))/(Treasuries_01152013!BY166/la)-theta2*EXP(-Treasuries_01152013!BY166/la))</f>
        <v>#DIV/0!</v>
      </c>
      <c r="M177" s="24" t="e">
        <f>IF(Treasuries_01152013!BZ166=0,0,theta0+(theta1+theta2)*(1-EXP(-Treasuries_01152013!BZ166/la))/(Treasuries_01152013!BZ166/la)-theta2*EXP(-Treasuries_01152013!BZ166/la))</f>
        <v>#DIV/0!</v>
      </c>
      <c r="N177" s="24">
        <f>IF(Treasuries_01152013!CA166=0,0,theta0+(theta1+theta2)*(1-EXP(-Treasuries_01152013!CA166/la))/(Treasuries_01152013!CA166/la)-theta2*EXP(-Treasuries_01152013!CA166/la))</f>
        <v>0</v>
      </c>
      <c r="O177" s="24">
        <f>IF(Treasuries_01152013!CB166=0,0,theta0+(theta1+theta2)*(1-EXP(-Treasuries_01152013!CB166/la))/(Treasuries_01152013!CB166/la)-theta2*EXP(-Treasuries_01152013!CB166/la))</f>
        <v>0</v>
      </c>
      <c r="P177" s="24">
        <f>IF(Treasuries_01152013!CC166=0,0,theta0+(theta1+theta2)*(1-EXP(-Treasuries_01152013!CC166/la))/(Treasuries_01152013!CC166/la)-theta2*EXP(-Treasuries_01152013!CC166/la))</f>
        <v>0</v>
      </c>
      <c r="Q177" s="24">
        <f>IF(Treasuries_01152013!CD166=0,0,theta0+(theta1+theta2)*(1-EXP(-Treasuries_01152013!CD166/la))/(Treasuries_01152013!CD166/la)-theta2*EXP(-Treasuries_01152013!CD166/la))</f>
        <v>0</v>
      </c>
      <c r="R177" s="24">
        <f>IF(Treasuries_01152013!CE166=0,0,theta0+(theta1+theta2)*(1-EXP(-Treasuries_01152013!CE166/la))/(Treasuries_01152013!CE166/la)-theta2*EXP(-Treasuries_01152013!CE166/la))</f>
        <v>0</v>
      </c>
      <c r="S177" s="24">
        <f>IF(Treasuries_01152013!CF166=0,0,theta0+(theta1+theta2)*(1-EXP(-Treasuries_01152013!CF166/la))/(Treasuries_01152013!CF166/la)-theta2*EXP(-Treasuries_01152013!CF166/la))</f>
        <v>0</v>
      </c>
      <c r="T177" s="24">
        <f>IF(Treasuries_01152013!CG166=0,0,theta0+(theta1+theta2)*(1-EXP(-Treasuries_01152013!CG166/la))/(Treasuries_01152013!CG166/la)-theta2*EXP(-Treasuries_01152013!CG166/la))</f>
        <v>0</v>
      </c>
      <c r="U177" s="24">
        <f>IF(Treasuries_01152013!CH166=0,0,theta0+(theta1+theta2)*(1-EXP(-Treasuries_01152013!CH166/la))/(Treasuries_01152013!CH166/la)-theta2*EXP(-Treasuries_01152013!CH166/la))</f>
        <v>0</v>
      </c>
      <c r="V177" s="24">
        <f>IF(Treasuries_01152013!CI166=0,0,theta0+(theta1+theta2)*(1-EXP(-Treasuries_01152013!CI166/la))/(Treasuries_01152013!CI166/la)-theta2*EXP(-Treasuries_01152013!CI166/la))</f>
        <v>0</v>
      </c>
      <c r="W177" s="24">
        <f>IF(Treasuries_01152013!CJ166=0,0,theta0+(theta1+theta2)*(1-EXP(-Treasuries_01152013!CJ166/la))/(Treasuries_01152013!CJ166/la)-theta2*EXP(-Treasuries_01152013!CJ166/la))</f>
        <v>0</v>
      </c>
      <c r="X177" s="24">
        <f>IF(Treasuries_01152013!CK166=0,0,theta0+(theta1+theta2)*(1-EXP(-Treasuries_01152013!CK166/la))/(Treasuries_01152013!CK166/la)-theta2*EXP(-Treasuries_01152013!CK166/la))</f>
        <v>0</v>
      </c>
      <c r="Y177" s="24">
        <f>IF(Treasuries_01152013!CL166=0,0,theta0+(theta1+theta2)*(1-EXP(-Treasuries_01152013!CL166/la))/(Treasuries_01152013!CL166/la)-theta2*EXP(-Treasuries_01152013!CL166/la))</f>
        <v>0</v>
      </c>
      <c r="Z177" s="24">
        <f>IF(Treasuries_01152013!CM166=0,0,theta0+(theta1+theta2)*(1-EXP(-Treasuries_01152013!CM166/la))/(Treasuries_01152013!CM166/la)-theta2*EXP(-Treasuries_01152013!CM166/la))</f>
        <v>0</v>
      </c>
      <c r="AA177" s="24">
        <f>IF(Treasuries_01152013!CN166=0,0,theta0+(theta1+theta2)*(1-EXP(-Treasuries_01152013!CN166/la))/(Treasuries_01152013!CN166/la)-theta2*EXP(-Treasuries_01152013!CN166/la))</f>
        <v>0</v>
      </c>
      <c r="AB177" s="24">
        <f>IF(Treasuries_01152013!CO166=0,0,theta0+(theta1+theta2)*(1-EXP(-Treasuries_01152013!CO166/la))/(Treasuries_01152013!CO166/la)-theta2*EXP(-Treasuries_01152013!CO166/la))</f>
        <v>0</v>
      </c>
      <c r="AC177" s="24">
        <f>IF(Treasuries_01152013!CP166=0,0,theta0+(theta1+theta2)*(1-EXP(-Treasuries_01152013!CP166/la))/(Treasuries_01152013!CP166/la)-theta2*EXP(-Treasuries_01152013!CP166/la))</f>
        <v>0</v>
      </c>
      <c r="AD177" s="24">
        <f>IF(Treasuries_01152013!CQ166=0,0,theta0+(theta1+theta2)*(1-EXP(-Treasuries_01152013!CQ166/la))/(Treasuries_01152013!CQ166/la)-theta2*EXP(-Treasuries_01152013!CQ166/la))</f>
        <v>0</v>
      </c>
      <c r="AE177" s="24">
        <f>IF(Treasuries_01152013!CR166=0,0,theta0+(theta1+theta2)*(1-EXP(-Treasuries_01152013!CR166/la))/(Treasuries_01152013!CR166/la)-theta2*EXP(-Treasuries_01152013!CR166/la))</f>
        <v>0</v>
      </c>
      <c r="AF177" s="24">
        <f>IF(Treasuries_01152013!CS166=0,0,theta0+(theta1+theta2)*(1-EXP(-Treasuries_01152013!CS166/la))/(Treasuries_01152013!CS166/la)-theta2*EXP(-Treasuries_01152013!CS166/la))</f>
        <v>0</v>
      </c>
      <c r="AG177" s="24">
        <f>IF(Treasuries_01152013!CT166=0,0,theta0+(theta1+theta2)*(1-EXP(-Treasuries_01152013!CT166/la))/(Treasuries_01152013!CT166/la)-theta2*EXP(-Treasuries_01152013!CT166/la))</f>
        <v>0</v>
      </c>
      <c r="AH177" s="24">
        <f>IF(Treasuries_01152013!CU166=0,0,theta0+(theta1+theta2)*(1-EXP(-Treasuries_01152013!CU166/la))/(Treasuries_01152013!CU166/la)-theta2*EXP(-Treasuries_01152013!CU166/la))</f>
        <v>0</v>
      </c>
      <c r="AI177" s="24">
        <f>IF(Treasuries_01152013!CV166=0,0,theta0+(theta1+theta2)*(1-EXP(-Treasuries_01152013!CV166/la))/(Treasuries_01152013!CV166/la)-theta2*EXP(-Treasuries_01152013!CV166/la))</f>
        <v>0</v>
      </c>
      <c r="AJ177" s="24">
        <f>IF(Treasuries_01152013!CW166=0,0,theta0+(theta1+theta2)*(1-EXP(-Treasuries_01152013!CW166/la))/(Treasuries_01152013!CW166/la)-theta2*EXP(-Treasuries_01152013!CW166/la))</f>
        <v>0</v>
      </c>
      <c r="AK177" s="24">
        <f>IF(Treasuries_01152013!CX166=0,0,theta0+(theta1+theta2)*(1-EXP(-Treasuries_01152013!CX166/la))/(Treasuries_01152013!CX166/la)-theta2*EXP(-Treasuries_01152013!CX166/la))</f>
        <v>0</v>
      </c>
      <c r="AL177" s="24">
        <f>IF(Treasuries_01152013!CY166=0,0,theta0+(theta1+theta2)*(1-EXP(-Treasuries_01152013!CY166/la))/(Treasuries_01152013!CY166/la)-theta2*EXP(-Treasuries_01152013!CY166/la))</f>
        <v>0</v>
      </c>
      <c r="AM177" s="24">
        <f>IF(Treasuries_01152013!CZ166=0,0,theta0+(theta1+theta2)*(1-EXP(-Treasuries_01152013!CZ166/la))/(Treasuries_01152013!CZ166/la)-theta2*EXP(-Treasuries_01152013!CZ166/la))</f>
        <v>0</v>
      </c>
      <c r="AN177" s="24">
        <f>IF(Treasuries_01152013!DA166=0,0,theta0+(theta1+theta2)*(1-EXP(-Treasuries_01152013!DA166/la))/(Treasuries_01152013!DA166/la)-theta2*EXP(-Treasuries_01152013!DA166/la))</f>
        <v>0</v>
      </c>
      <c r="AO177" s="24">
        <f>IF(Treasuries_01152013!DB166=0,0,theta0+(theta1+theta2)*(1-EXP(-Treasuries_01152013!DB166/la))/(Treasuries_01152013!DB166/la)-theta2*EXP(-Treasuries_01152013!DB166/la))</f>
        <v>0</v>
      </c>
      <c r="AP177" s="24">
        <f>IF(Treasuries_01152013!DC166=0,0,theta0+(theta1+theta2)*(1-EXP(-Treasuries_01152013!DC166/la))/(Treasuries_01152013!DC166/la)-theta2*EXP(-Treasuries_01152013!DC166/la))</f>
        <v>0</v>
      </c>
      <c r="AQ177" s="24">
        <f>IF(Treasuries_01152013!DD166=0,0,theta0+(theta1+theta2)*(1-EXP(-Treasuries_01152013!DD166/la))/(Treasuries_01152013!DD166/la)-theta2*EXP(-Treasuries_01152013!DD166/la))</f>
        <v>0</v>
      </c>
      <c r="AR177" s="24">
        <f>IF(Treasuries_01152013!DE166=0,0,theta0+(theta1+theta2)*(1-EXP(-Treasuries_01152013!DE166/la))/(Treasuries_01152013!DE166/la)-theta2*EXP(-Treasuries_01152013!DE166/la))</f>
        <v>0</v>
      </c>
      <c r="AS177" s="24">
        <f>IF(Treasuries_01152013!DF166=0,0,theta0+(theta1+theta2)*(1-EXP(-Treasuries_01152013!DF166/la))/(Treasuries_01152013!DF166/la)-theta2*EXP(-Treasuries_01152013!DF166/la))</f>
        <v>0</v>
      </c>
      <c r="AT177" s="24">
        <f>IF(Treasuries_01152013!DG166=0,0,theta0+(theta1+theta2)*(1-EXP(-Treasuries_01152013!DG166/la))/(Treasuries_01152013!DG166/la)-theta2*EXP(-Treasuries_01152013!DG166/la))</f>
        <v>0</v>
      </c>
      <c r="AU177" s="24">
        <f>IF(Treasuries_01152013!DH166=0,0,theta0+(theta1+theta2)*(1-EXP(-Treasuries_01152013!DH166/la))/(Treasuries_01152013!DH166/la)-theta2*EXP(-Treasuries_01152013!DH166/la))</f>
        <v>0</v>
      </c>
      <c r="AV177" s="24">
        <f>IF(Treasuries_01152013!DI166=0,0,theta0+(theta1+theta2)*(1-EXP(-Treasuries_01152013!DI166/la))/(Treasuries_01152013!DI166/la)-theta2*EXP(-Treasuries_01152013!DI166/la))</f>
        <v>0</v>
      </c>
      <c r="AW177" s="24">
        <f>IF(Treasuries_01152013!DJ166=0,0,theta0+(theta1+theta2)*(1-EXP(-Treasuries_01152013!DJ166/la))/(Treasuries_01152013!DJ166/la)-theta2*EXP(-Treasuries_01152013!DJ166/la))</f>
        <v>0</v>
      </c>
      <c r="AX177" s="24">
        <f>IF(Treasuries_01152013!DK166=0,0,theta0+(theta1+theta2)*(1-EXP(-Treasuries_01152013!DK166/la))/(Treasuries_01152013!DK166/la)-theta2*EXP(-Treasuries_01152013!DK166/la))</f>
        <v>0</v>
      </c>
      <c r="AY177" s="24">
        <f>IF(Treasuries_01152013!DL166=0,0,theta0+(theta1+theta2)*(1-EXP(-Treasuries_01152013!DL166/la))/(Treasuries_01152013!DL166/la)-theta2*EXP(-Treasuries_01152013!DL166/la))</f>
        <v>0</v>
      </c>
      <c r="AZ177" s="24">
        <f>IF(Treasuries_01152013!DM166=0,0,theta0+(theta1+theta2)*(1-EXP(-Treasuries_01152013!DM166/la))/(Treasuries_01152013!DM166/la)-theta2*EXP(-Treasuries_01152013!DM166/la))</f>
        <v>0</v>
      </c>
      <c r="BA177" s="24">
        <f>IF(Treasuries_01152013!DN166=0,0,theta0+(theta1+theta2)*(1-EXP(-Treasuries_01152013!DN166/la))/(Treasuries_01152013!DN166/la)-theta2*EXP(-Treasuries_01152013!DN166/la))</f>
        <v>0</v>
      </c>
      <c r="BB177" s="24">
        <f>IF(Treasuries_01152013!DO166=0,0,theta0+(theta1+theta2)*(1-EXP(-Treasuries_01152013!DO166/la))/(Treasuries_01152013!DO166/la)-theta2*EXP(-Treasuries_01152013!DO166/la))</f>
        <v>0</v>
      </c>
      <c r="BC177" s="24">
        <f>IF(Treasuries_01152013!DP166=0,0,theta0+(theta1+theta2)*(1-EXP(-Treasuries_01152013!DP166/la))/(Treasuries_01152013!DP166/la)-theta2*EXP(-Treasuries_01152013!DP166/la))</f>
        <v>0</v>
      </c>
      <c r="BD177" s="24">
        <f>IF(Treasuries_01152013!DQ166=0,0,theta0+(theta1+theta2)*(1-EXP(-Treasuries_01152013!DQ166/la))/(Treasuries_01152013!DQ166/la)-theta2*EXP(-Treasuries_01152013!DQ166/la))</f>
        <v>0</v>
      </c>
      <c r="BE177" s="24">
        <f>IF(Treasuries_01152013!DR166=0,0,theta0+(theta1+theta2)*(1-EXP(-Treasuries_01152013!DR166/la))/(Treasuries_01152013!DR166/la)-theta2*EXP(-Treasuries_01152013!DR166/la))</f>
        <v>0</v>
      </c>
      <c r="BF177" s="24">
        <f>IF(Treasuries_01152013!DS166=0,0,theta0+(theta1+theta2)*(1-EXP(-Treasuries_01152013!DS166/la))/(Treasuries_01152013!DS166/la)-theta2*EXP(-Treasuries_01152013!DS166/la))</f>
        <v>0</v>
      </c>
      <c r="BG177" s="24">
        <f>IF(Treasuries_01152013!DT166=0,0,theta0+(theta1+theta2)*(1-EXP(-Treasuries_01152013!DT166/la))/(Treasuries_01152013!DT166/la)-theta2*EXP(-Treasuries_01152013!DT166/la))</f>
        <v>0</v>
      </c>
      <c r="BH177" s="24">
        <f>IF(Treasuries_01152013!DU166=0,0,theta0+(theta1+theta2)*(1-EXP(-Treasuries_01152013!DU166/la))/(Treasuries_01152013!DU166/la)-theta2*EXP(-Treasuries_01152013!DU166/la))</f>
        <v>0</v>
      </c>
      <c r="BI177" s="24">
        <f>IF(Treasuries_01152013!DV166=0,0,theta0+(theta1+theta2)*(1-EXP(-Treasuries_01152013!DV166/la))/(Treasuries_01152013!DV166/la)-theta2*EXP(-Treasuries_01152013!DV166/la))</f>
        <v>0</v>
      </c>
      <c r="BJ177" s="24">
        <f>IF(Treasuries_01152013!DW166=0,0,theta0+(theta1+theta2)*(1-EXP(-Treasuries_01152013!DW166/la))/(Treasuries_01152013!DW166/la)-theta2*EXP(-Treasuries_01152013!DW166/la))</f>
        <v>0</v>
      </c>
      <c r="BK177" s="24">
        <f>IF(Treasuries_01152013!DX166=0,0,theta0+(theta1+theta2)*(1-EXP(-Treasuries_01152013!DX166/la))/(Treasuries_01152013!DX166/la)-theta2*EXP(-Treasuries_01152013!DX166/la))</f>
        <v>0</v>
      </c>
      <c r="BL177" s="24">
        <f>IF(Treasuries_01152013!DY166=0,0,theta0+(theta1+theta2)*(1-EXP(-Treasuries_01152013!DY166/la))/(Treasuries_01152013!DY166/la)-theta2*EXP(-Treasuries_01152013!DY166/la))</f>
        <v>0</v>
      </c>
      <c r="BM177" s="24">
        <f>IF(Treasuries_01152013!DZ166=0,0,theta0+(theta1+theta2)*(1-EXP(-Treasuries_01152013!DZ166/la))/(Treasuries_01152013!DZ166/la)-theta2*EXP(-Treasuries_01152013!DZ166/la))</f>
        <v>0</v>
      </c>
      <c r="BN177" s="24">
        <f>IF(Treasuries_01152013!EA166=0,0,theta0+(theta1+theta2)*(1-EXP(-Treasuries_01152013!EA166/la))/(Treasuries_01152013!EA166/la)-theta2*EXP(-Treasuries_01152013!EA166/la))</f>
        <v>0</v>
      </c>
      <c r="BO177" s="17" t="e">
        <f>EXP(-Treasuries_01152013!BT166*G177)</f>
        <v>#DIV/0!</v>
      </c>
      <c r="BP177" s="17" t="e">
        <f>EXP(-Treasuries_01152013!BU166*H177)</f>
        <v>#DIV/0!</v>
      </c>
      <c r="BQ177" s="17" t="e">
        <f>EXP(-Treasuries_01152013!BV166*I177)</f>
        <v>#DIV/0!</v>
      </c>
      <c r="BR177" s="17" t="e">
        <f>EXP(-Treasuries_01152013!BW166*J177)</f>
        <v>#DIV/0!</v>
      </c>
      <c r="BS177" s="17" t="e">
        <f>EXP(-Treasuries_01152013!BX166*K177)</f>
        <v>#DIV/0!</v>
      </c>
      <c r="BT177" s="17" t="e">
        <f>EXP(-Treasuries_01152013!BY166*L177)</f>
        <v>#DIV/0!</v>
      </c>
      <c r="BU177" s="17" t="e">
        <f>EXP(-Treasuries_01152013!BZ166*M177)</f>
        <v>#DIV/0!</v>
      </c>
      <c r="BV177" s="17">
        <f>EXP(-Treasuries_01152013!CA166*N177)</f>
        <v>1</v>
      </c>
      <c r="BW177" s="17">
        <f>EXP(-Treasuries_01152013!CB166*O177)</f>
        <v>1</v>
      </c>
      <c r="BX177" s="17">
        <f>EXP(-Treasuries_01152013!CC166*P177)</f>
        <v>1</v>
      </c>
      <c r="BY177" s="17">
        <f>EXP(-Treasuries_01152013!CD166*Q177)</f>
        <v>1</v>
      </c>
      <c r="BZ177" s="17">
        <f>EXP(-Treasuries_01152013!CE166*R177)</f>
        <v>1</v>
      </c>
      <c r="CA177" s="17">
        <f>EXP(-Treasuries_01152013!CF166*S177)</f>
        <v>1</v>
      </c>
      <c r="CB177" s="17">
        <f>EXP(-Treasuries_01152013!CG166*T177)</f>
        <v>1</v>
      </c>
      <c r="CC177" s="17">
        <f>EXP(-Treasuries_01152013!CH166*U177)</f>
        <v>1</v>
      </c>
      <c r="CD177" s="17">
        <f>EXP(-Treasuries_01152013!CI166*V177)</f>
        <v>1</v>
      </c>
      <c r="CE177" s="17">
        <f>EXP(-Treasuries_01152013!CJ166*W177)</f>
        <v>1</v>
      </c>
      <c r="CF177" s="17">
        <f>EXP(-Treasuries_01152013!CK166*X177)</f>
        <v>1</v>
      </c>
      <c r="CG177" s="17">
        <f>EXP(-Treasuries_01152013!CL166*Y177)</f>
        <v>1</v>
      </c>
      <c r="CH177" s="17">
        <f>EXP(-Treasuries_01152013!CM166*Z177)</f>
        <v>1</v>
      </c>
      <c r="CI177" s="17">
        <f>EXP(-Treasuries_01152013!CN166*AA177)</f>
        <v>1</v>
      </c>
      <c r="CJ177" s="17">
        <f>EXP(-Treasuries_01152013!CO166*AB177)</f>
        <v>1</v>
      </c>
      <c r="CK177" s="17">
        <f>EXP(-Treasuries_01152013!CP166*AC177)</f>
        <v>1</v>
      </c>
      <c r="CL177" s="17">
        <f>EXP(-Treasuries_01152013!CQ166*AD177)</f>
        <v>1</v>
      </c>
      <c r="CM177" s="17">
        <f>EXP(-Treasuries_01152013!CR166*AE177)</f>
        <v>1</v>
      </c>
      <c r="CN177" s="17">
        <f>EXP(-Treasuries_01152013!CS166*AF177)</f>
        <v>1</v>
      </c>
      <c r="CO177" s="17">
        <f>EXP(-Treasuries_01152013!CT166*AG177)</f>
        <v>1</v>
      </c>
      <c r="CP177" s="17">
        <f>EXP(-Treasuries_01152013!CU166*AH177)</f>
        <v>1</v>
      </c>
      <c r="CQ177" s="17">
        <f>EXP(-Treasuries_01152013!CV166*AI177)</f>
        <v>1</v>
      </c>
      <c r="CR177" s="17">
        <f>EXP(-Treasuries_01152013!CW166*AJ177)</f>
        <v>1</v>
      </c>
      <c r="CS177" s="17">
        <f>EXP(-Treasuries_01152013!CX166*AK177)</f>
        <v>1</v>
      </c>
      <c r="CT177" s="17">
        <f>EXP(-Treasuries_01152013!CY166*AL177)</f>
        <v>1</v>
      </c>
      <c r="CU177" s="17">
        <f>EXP(-Treasuries_01152013!CZ166*AM177)</f>
        <v>1</v>
      </c>
      <c r="CV177" s="17">
        <f>EXP(-Treasuries_01152013!DA166*AN177)</f>
        <v>1</v>
      </c>
      <c r="CW177" s="17">
        <f>EXP(-Treasuries_01152013!DB166*AO177)</f>
        <v>1</v>
      </c>
      <c r="CX177" s="17">
        <f>EXP(-Treasuries_01152013!DC166*AP177)</f>
        <v>1</v>
      </c>
      <c r="CY177" s="17">
        <f>EXP(-Treasuries_01152013!DD166*AQ177)</f>
        <v>1</v>
      </c>
      <c r="CZ177" s="17">
        <f>EXP(-Treasuries_01152013!DE166*AR177)</f>
        <v>1</v>
      </c>
      <c r="DA177" s="17">
        <f>EXP(-Treasuries_01152013!DF166*AS177)</f>
        <v>1</v>
      </c>
      <c r="DB177" s="17">
        <f>EXP(-Treasuries_01152013!DG166*AT177)</f>
        <v>1</v>
      </c>
      <c r="DC177" s="17">
        <f>EXP(-Treasuries_01152013!DH166*AU177)</f>
        <v>1</v>
      </c>
      <c r="DD177" s="17">
        <f>EXP(-Treasuries_01152013!DI166*AV177)</f>
        <v>1</v>
      </c>
      <c r="DE177" s="17">
        <f>EXP(-Treasuries_01152013!DJ166*AW177)</f>
        <v>1</v>
      </c>
      <c r="DF177" s="17">
        <f>EXP(-Treasuries_01152013!DK166*AX177)</f>
        <v>1</v>
      </c>
      <c r="DG177" s="17">
        <f>EXP(-Treasuries_01152013!DL166*AY177)</f>
        <v>1</v>
      </c>
      <c r="DH177" s="17">
        <f>EXP(-Treasuries_01152013!DM166*AZ177)</f>
        <v>1</v>
      </c>
      <c r="DI177" s="17">
        <f>EXP(-Treasuries_01152013!DN166*BA177)</f>
        <v>1</v>
      </c>
      <c r="DJ177" s="17">
        <f>EXP(-Treasuries_01152013!DO166*BB177)</f>
        <v>1</v>
      </c>
      <c r="DK177" s="17">
        <f>EXP(-Treasuries_01152013!DP166*BC177)</f>
        <v>1</v>
      </c>
      <c r="DL177" s="17">
        <f>EXP(-Treasuries_01152013!DQ166*BD177)</f>
        <v>1</v>
      </c>
      <c r="DM177" s="17">
        <f>EXP(-Treasuries_01152013!DR166*BE177)</f>
        <v>1</v>
      </c>
      <c r="DN177" s="17">
        <f>EXP(-Treasuries_01152013!DS166*BF177)</f>
        <v>1</v>
      </c>
      <c r="DO177" s="17">
        <f>EXP(-Treasuries_01152013!DT166*BG177)</f>
        <v>1</v>
      </c>
      <c r="DP177" s="17">
        <f>EXP(-Treasuries_01152013!DU166*BH177)</f>
        <v>1</v>
      </c>
      <c r="DQ177" s="17">
        <f>EXP(-Treasuries_01152013!DV166*BI177)</f>
        <v>1</v>
      </c>
      <c r="DR177" s="17">
        <f>EXP(-Treasuries_01152013!DW166*BJ177)</f>
        <v>1</v>
      </c>
      <c r="DS177" s="17">
        <f>EXP(-Treasuries_01152013!DX166*BK177)</f>
        <v>1</v>
      </c>
      <c r="DT177" s="17">
        <f>EXP(-Treasuries_01152013!DY166*BL177)</f>
        <v>1</v>
      </c>
      <c r="DU177" s="17">
        <f>EXP(-Treasuries_01152013!DZ166*BM177)</f>
        <v>1</v>
      </c>
      <c r="DV177" s="17">
        <f>EXP(-Treasuries_01152013!EA166*BN177)</f>
        <v>1</v>
      </c>
      <c r="DW177" s="8" t="e">
        <f>SUMPRODUCT(BO177:DV177,Treasuries_01152013!K166:BR166)</f>
        <v>#DIV/0!</v>
      </c>
      <c r="DX177" s="11" t="e">
        <f t="shared" si="9"/>
        <v>#DIV/0!</v>
      </c>
    </row>
    <row r="178" spans="2:128">
      <c r="B178" s="10">
        <f>Treasuries_01152013!C167</f>
        <v>1.5</v>
      </c>
      <c r="C178" s="10">
        <f>Treasuries_01152013!E167</f>
        <v>103.617188</v>
      </c>
      <c r="D178" s="10">
        <f>Treasuries_01152013!F167</f>
        <v>103.640625</v>
      </c>
      <c r="E178" s="8">
        <f>Treasuries_01152013!H167</f>
        <v>3.5444444444444443</v>
      </c>
      <c r="F178" s="8">
        <f t="shared" si="10"/>
        <v>103.6289065</v>
      </c>
      <c r="G178" s="24" t="e">
        <f>IF(Treasuries_01152013!BT167=0,0,theta0+(theta1+theta2)*(1-EXP(-Treasuries_01152013!BT167/la))/(Treasuries_01152013!BT167/la)-theta2*EXP(-Treasuries_01152013!BT167/la))</f>
        <v>#DIV/0!</v>
      </c>
      <c r="H178" s="24" t="e">
        <f>IF(Treasuries_01152013!BU167=0,0,theta0+(theta1+theta2)*(1-EXP(-Treasuries_01152013!BU167/la))/(Treasuries_01152013!BU167/la)-theta2*EXP(-Treasuries_01152013!BU167/la))</f>
        <v>#DIV/0!</v>
      </c>
      <c r="I178" s="24" t="e">
        <f>IF(Treasuries_01152013!BV167=0,0,theta0+(theta1+theta2)*(1-EXP(-Treasuries_01152013!BV167/la))/(Treasuries_01152013!BV167/la)-theta2*EXP(-Treasuries_01152013!BV167/la))</f>
        <v>#DIV/0!</v>
      </c>
      <c r="J178" s="24" t="e">
        <f>IF(Treasuries_01152013!BW167=0,0,theta0+(theta1+theta2)*(1-EXP(-Treasuries_01152013!BW167/la))/(Treasuries_01152013!BW167/la)-theta2*EXP(-Treasuries_01152013!BW167/la))</f>
        <v>#DIV/0!</v>
      </c>
      <c r="K178" s="24" t="e">
        <f>IF(Treasuries_01152013!BX167=0,0,theta0+(theta1+theta2)*(1-EXP(-Treasuries_01152013!BX167/la))/(Treasuries_01152013!BX167/la)-theta2*EXP(-Treasuries_01152013!BX167/la))</f>
        <v>#DIV/0!</v>
      </c>
      <c r="L178" s="24" t="e">
        <f>IF(Treasuries_01152013!BY167=0,0,theta0+(theta1+theta2)*(1-EXP(-Treasuries_01152013!BY167/la))/(Treasuries_01152013!BY167/la)-theta2*EXP(-Treasuries_01152013!BY167/la))</f>
        <v>#DIV/0!</v>
      </c>
      <c r="M178" s="24" t="e">
        <f>IF(Treasuries_01152013!BZ167=0,0,theta0+(theta1+theta2)*(1-EXP(-Treasuries_01152013!BZ167/la))/(Treasuries_01152013!BZ167/la)-theta2*EXP(-Treasuries_01152013!BZ167/la))</f>
        <v>#DIV/0!</v>
      </c>
      <c r="N178" s="24" t="e">
        <f>IF(Treasuries_01152013!CA167=0,0,theta0+(theta1+theta2)*(1-EXP(-Treasuries_01152013!CA167/la))/(Treasuries_01152013!CA167/la)-theta2*EXP(-Treasuries_01152013!CA167/la))</f>
        <v>#DIV/0!</v>
      </c>
      <c r="O178" s="24">
        <f>IF(Treasuries_01152013!CB167=0,0,theta0+(theta1+theta2)*(1-EXP(-Treasuries_01152013!CB167/la))/(Treasuries_01152013!CB167/la)-theta2*EXP(-Treasuries_01152013!CB167/la))</f>
        <v>0</v>
      </c>
      <c r="P178" s="24">
        <f>IF(Treasuries_01152013!CC167=0,0,theta0+(theta1+theta2)*(1-EXP(-Treasuries_01152013!CC167/la))/(Treasuries_01152013!CC167/la)-theta2*EXP(-Treasuries_01152013!CC167/la))</f>
        <v>0</v>
      </c>
      <c r="Q178" s="24">
        <f>IF(Treasuries_01152013!CD167=0,0,theta0+(theta1+theta2)*(1-EXP(-Treasuries_01152013!CD167/la))/(Treasuries_01152013!CD167/la)-theta2*EXP(-Treasuries_01152013!CD167/la))</f>
        <v>0</v>
      </c>
      <c r="R178" s="24">
        <f>IF(Treasuries_01152013!CE167=0,0,theta0+(theta1+theta2)*(1-EXP(-Treasuries_01152013!CE167/la))/(Treasuries_01152013!CE167/la)-theta2*EXP(-Treasuries_01152013!CE167/la))</f>
        <v>0</v>
      </c>
      <c r="S178" s="24">
        <f>IF(Treasuries_01152013!CF167=0,0,theta0+(theta1+theta2)*(1-EXP(-Treasuries_01152013!CF167/la))/(Treasuries_01152013!CF167/la)-theta2*EXP(-Treasuries_01152013!CF167/la))</f>
        <v>0</v>
      </c>
      <c r="T178" s="24">
        <f>IF(Treasuries_01152013!CG167=0,0,theta0+(theta1+theta2)*(1-EXP(-Treasuries_01152013!CG167/la))/(Treasuries_01152013!CG167/la)-theta2*EXP(-Treasuries_01152013!CG167/la))</f>
        <v>0</v>
      </c>
      <c r="U178" s="24">
        <f>IF(Treasuries_01152013!CH167=0,0,theta0+(theta1+theta2)*(1-EXP(-Treasuries_01152013!CH167/la))/(Treasuries_01152013!CH167/la)-theta2*EXP(-Treasuries_01152013!CH167/la))</f>
        <v>0</v>
      </c>
      <c r="V178" s="24">
        <f>IF(Treasuries_01152013!CI167=0,0,theta0+(theta1+theta2)*(1-EXP(-Treasuries_01152013!CI167/la))/(Treasuries_01152013!CI167/la)-theta2*EXP(-Treasuries_01152013!CI167/la))</f>
        <v>0</v>
      </c>
      <c r="W178" s="24">
        <f>IF(Treasuries_01152013!CJ167=0,0,theta0+(theta1+theta2)*(1-EXP(-Treasuries_01152013!CJ167/la))/(Treasuries_01152013!CJ167/la)-theta2*EXP(-Treasuries_01152013!CJ167/la))</f>
        <v>0</v>
      </c>
      <c r="X178" s="24">
        <f>IF(Treasuries_01152013!CK167=0,0,theta0+(theta1+theta2)*(1-EXP(-Treasuries_01152013!CK167/la))/(Treasuries_01152013!CK167/la)-theta2*EXP(-Treasuries_01152013!CK167/la))</f>
        <v>0</v>
      </c>
      <c r="Y178" s="24">
        <f>IF(Treasuries_01152013!CL167=0,0,theta0+(theta1+theta2)*(1-EXP(-Treasuries_01152013!CL167/la))/(Treasuries_01152013!CL167/la)-theta2*EXP(-Treasuries_01152013!CL167/la))</f>
        <v>0</v>
      </c>
      <c r="Z178" s="24">
        <f>IF(Treasuries_01152013!CM167=0,0,theta0+(theta1+theta2)*(1-EXP(-Treasuries_01152013!CM167/la))/(Treasuries_01152013!CM167/la)-theta2*EXP(-Treasuries_01152013!CM167/la))</f>
        <v>0</v>
      </c>
      <c r="AA178" s="24">
        <f>IF(Treasuries_01152013!CN167=0,0,theta0+(theta1+theta2)*(1-EXP(-Treasuries_01152013!CN167/la))/(Treasuries_01152013!CN167/la)-theta2*EXP(-Treasuries_01152013!CN167/la))</f>
        <v>0</v>
      </c>
      <c r="AB178" s="24">
        <f>IF(Treasuries_01152013!CO167=0,0,theta0+(theta1+theta2)*(1-EXP(-Treasuries_01152013!CO167/la))/(Treasuries_01152013!CO167/la)-theta2*EXP(-Treasuries_01152013!CO167/la))</f>
        <v>0</v>
      </c>
      <c r="AC178" s="24">
        <f>IF(Treasuries_01152013!CP167=0,0,theta0+(theta1+theta2)*(1-EXP(-Treasuries_01152013!CP167/la))/(Treasuries_01152013!CP167/la)-theta2*EXP(-Treasuries_01152013!CP167/la))</f>
        <v>0</v>
      </c>
      <c r="AD178" s="24">
        <f>IF(Treasuries_01152013!CQ167=0,0,theta0+(theta1+theta2)*(1-EXP(-Treasuries_01152013!CQ167/la))/(Treasuries_01152013!CQ167/la)-theta2*EXP(-Treasuries_01152013!CQ167/la))</f>
        <v>0</v>
      </c>
      <c r="AE178" s="24">
        <f>IF(Treasuries_01152013!CR167=0,0,theta0+(theta1+theta2)*(1-EXP(-Treasuries_01152013!CR167/la))/(Treasuries_01152013!CR167/la)-theta2*EXP(-Treasuries_01152013!CR167/la))</f>
        <v>0</v>
      </c>
      <c r="AF178" s="24">
        <f>IF(Treasuries_01152013!CS167=0,0,theta0+(theta1+theta2)*(1-EXP(-Treasuries_01152013!CS167/la))/(Treasuries_01152013!CS167/la)-theta2*EXP(-Treasuries_01152013!CS167/la))</f>
        <v>0</v>
      </c>
      <c r="AG178" s="24">
        <f>IF(Treasuries_01152013!CT167=0,0,theta0+(theta1+theta2)*(1-EXP(-Treasuries_01152013!CT167/la))/(Treasuries_01152013!CT167/la)-theta2*EXP(-Treasuries_01152013!CT167/la))</f>
        <v>0</v>
      </c>
      <c r="AH178" s="24">
        <f>IF(Treasuries_01152013!CU167=0,0,theta0+(theta1+theta2)*(1-EXP(-Treasuries_01152013!CU167/la))/(Treasuries_01152013!CU167/la)-theta2*EXP(-Treasuries_01152013!CU167/la))</f>
        <v>0</v>
      </c>
      <c r="AI178" s="24">
        <f>IF(Treasuries_01152013!CV167=0,0,theta0+(theta1+theta2)*(1-EXP(-Treasuries_01152013!CV167/la))/(Treasuries_01152013!CV167/la)-theta2*EXP(-Treasuries_01152013!CV167/la))</f>
        <v>0</v>
      </c>
      <c r="AJ178" s="24">
        <f>IF(Treasuries_01152013!CW167=0,0,theta0+(theta1+theta2)*(1-EXP(-Treasuries_01152013!CW167/la))/(Treasuries_01152013!CW167/la)-theta2*EXP(-Treasuries_01152013!CW167/la))</f>
        <v>0</v>
      </c>
      <c r="AK178" s="24">
        <f>IF(Treasuries_01152013!CX167=0,0,theta0+(theta1+theta2)*(1-EXP(-Treasuries_01152013!CX167/la))/(Treasuries_01152013!CX167/la)-theta2*EXP(-Treasuries_01152013!CX167/la))</f>
        <v>0</v>
      </c>
      <c r="AL178" s="24">
        <f>IF(Treasuries_01152013!CY167=0,0,theta0+(theta1+theta2)*(1-EXP(-Treasuries_01152013!CY167/la))/(Treasuries_01152013!CY167/la)-theta2*EXP(-Treasuries_01152013!CY167/la))</f>
        <v>0</v>
      </c>
      <c r="AM178" s="24">
        <f>IF(Treasuries_01152013!CZ167=0,0,theta0+(theta1+theta2)*(1-EXP(-Treasuries_01152013!CZ167/la))/(Treasuries_01152013!CZ167/la)-theta2*EXP(-Treasuries_01152013!CZ167/la))</f>
        <v>0</v>
      </c>
      <c r="AN178" s="24">
        <f>IF(Treasuries_01152013!DA167=0,0,theta0+(theta1+theta2)*(1-EXP(-Treasuries_01152013!DA167/la))/(Treasuries_01152013!DA167/la)-theta2*EXP(-Treasuries_01152013!DA167/la))</f>
        <v>0</v>
      </c>
      <c r="AO178" s="24">
        <f>IF(Treasuries_01152013!DB167=0,0,theta0+(theta1+theta2)*(1-EXP(-Treasuries_01152013!DB167/la))/(Treasuries_01152013!DB167/la)-theta2*EXP(-Treasuries_01152013!DB167/la))</f>
        <v>0</v>
      </c>
      <c r="AP178" s="24">
        <f>IF(Treasuries_01152013!DC167=0,0,theta0+(theta1+theta2)*(1-EXP(-Treasuries_01152013!DC167/la))/(Treasuries_01152013!DC167/la)-theta2*EXP(-Treasuries_01152013!DC167/la))</f>
        <v>0</v>
      </c>
      <c r="AQ178" s="24">
        <f>IF(Treasuries_01152013!DD167=0,0,theta0+(theta1+theta2)*(1-EXP(-Treasuries_01152013!DD167/la))/(Treasuries_01152013!DD167/la)-theta2*EXP(-Treasuries_01152013!DD167/la))</f>
        <v>0</v>
      </c>
      <c r="AR178" s="24">
        <f>IF(Treasuries_01152013!DE167=0,0,theta0+(theta1+theta2)*(1-EXP(-Treasuries_01152013!DE167/la))/(Treasuries_01152013!DE167/la)-theta2*EXP(-Treasuries_01152013!DE167/la))</f>
        <v>0</v>
      </c>
      <c r="AS178" s="24">
        <f>IF(Treasuries_01152013!DF167=0,0,theta0+(theta1+theta2)*(1-EXP(-Treasuries_01152013!DF167/la))/(Treasuries_01152013!DF167/la)-theta2*EXP(-Treasuries_01152013!DF167/la))</f>
        <v>0</v>
      </c>
      <c r="AT178" s="24">
        <f>IF(Treasuries_01152013!DG167=0,0,theta0+(theta1+theta2)*(1-EXP(-Treasuries_01152013!DG167/la))/(Treasuries_01152013!DG167/la)-theta2*EXP(-Treasuries_01152013!DG167/la))</f>
        <v>0</v>
      </c>
      <c r="AU178" s="24">
        <f>IF(Treasuries_01152013!DH167=0,0,theta0+(theta1+theta2)*(1-EXP(-Treasuries_01152013!DH167/la))/(Treasuries_01152013!DH167/la)-theta2*EXP(-Treasuries_01152013!DH167/la))</f>
        <v>0</v>
      </c>
      <c r="AV178" s="24">
        <f>IF(Treasuries_01152013!DI167=0,0,theta0+(theta1+theta2)*(1-EXP(-Treasuries_01152013!DI167/la))/(Treasuries_01152013!DI167/la)-theta2*EXP(-Treasuries_01152013!DI167/la))</f>
        <v>0</v>
      </c>
      <c r="AW178" s="24">
        <f>IF(Treasuries_01152013!DJ167=0,0,theta0+(theta1+theta2)*(1-EXP(-Treasuries_01152013!DJ167/la))/(Treasuries_01152013!DJ167/la)-theta2*EXP(-Treasuries_01152013!DJ167/la))</f>
        <v>0</v>
      </c>
      <c r="AX178" s="24">
        <f>IF(Treasuries_01152013!DK167=0,0,theta0+(theta1+theta2)*(1-EXP(-Treasuries_01152013!DK167/la))/(Treasuries_01152013!DK167/la)-theta2*EXP(-Treasuries_01152013!DK167/la))</f>
        <v>0</v>
      </c>
      <c r="AY178" s="24">
        <f>IF(Treasuries_01152013!DL167=0,0,theta0+(theta1+theta2)*(1-EXP(-Treasuries_01152013!DL167/la))/(Treasuries_01152013!DL167/la)-theta2*EXP(-Treasuries_01152013!DL167/la))</f>
        <v>0</v>
      </c>
      <c r="AZ178" s="24">
        <f>IF(Treasuries_01152013!DM167=0,0,theta0+(theta1+theta2)*(1-EXP(-Treasuries_01152013!DM167/la))/(Treasuries_01152013!DM167/la)-theta2*EXP(-Treasuries_01152013!DM167/la))</f>
        <v>0</v>
      </c>
      <c r="BA178" s="24">
        <f>IF(Treasuries_01152013!DN167=0,0,theta0+(theta1+theta2)*(1-EXP(-Treasuries_01152013!DN167/la))/(Treasuries_01152013!DN167/la)-theta2*EXP(-Treasuries_01152013!DN167/la))</f>
        <v>0</v>
      </c>
      <c r="BB178" s="24">
        <f>IF(Treasuries_01152013!DO167=0,0,theta0+(theta1+theta2)*(1-EXP(-Treasuries_01152013!DO167/la))/(Treasuries_01152013!DO167/la)-theta2*EXP(-Treasuries_01152013!DO167/la))</f>
        <v>0</v>
      </c>
      <c r="BC178" s="24">
        <f>IF(Treasuries_01152013!DP167=0,0,theta0+(theta1+theta2)*(1-EXP(-Treasuries_01152013!DP167/la))/(Treasuries_01152013!DP167/la)-theta2*EXP(-Treasuries_01152013!DP167/la))</f>
        <v>0</v>
      </c>
      <c r="BD178" s="24">
        <f>IF(Treasuries_01152013!DQ167=0,0,theta0+(theta1+theta2)*(1-EXP(-Treasuries_01152013!DQ167/la))/(Treasuries_01152013!DQ167/la)-theta2*EXP(-Treasuries_01152013!DQ167/la))</f>
        <v>0</v>
      </c>
      <c r="BE178" s="24">
        <f>IF(Treasuries_01152013!DR167=0,0,theta0+(theta1+theta2)*(1-EXP(-Treasuries_01152013!DR167/la))/(Treasuries_01152013!DR167/la)-theta2*EXP(-Treasuries_01152013!DR167/la))</f>
        <v>0</v>
      </c>
      <c r="BF178" s="24">
        <f>IF(Treasuries_01152013!DS167=0,0,theta0+(theta1+theta2)*(1-EXP(-Treasuries_01152013!DS167/la))/(Treasuries_01152013!DS167/la)-theta2*EXP(-Treasuries_01152013!DS167/la))</f>
        <v>0</v>
      </c>
      <c r="BG178" s="24">
        <f>IF(Treasuries_01152013!DT167=0,0,theta0+(theta1+theta2)*(1-EXP(-Treasuries_01152013!DT167/la))/(Treasuries_01152013!DT167/la)-theta2*EXP(-Treasuries_01152013!DT167/la))</f>
        <v>0</v>
      </c>
      <c r="BH178" s="24">
        <f>IF(Treasuries_01152013!DU167=0,0,theta0+(theta1+theta2)*(1-EXP(-Treasuries_01152013!DU167/la))/(Treasuries_01152013!DU167/la)-theta2*EXP(-Treasuries_01152013!DU167/la))</f>
        <v>0</v>
      </c>
      <c r="BI178" s="24">
        <f>IF(Treasuries_01152013!DV167=0,0,theta0+(theta1+theta2)*(1-EXP(-Treasuries_01152013!DV167/la))/(Treasuries_01152013!DV167/la)-theta2*EXP(-Treasuries_01152013!DV167/la))</f>
        <v>0</v>
      </c>
      <c r="BJ178" s="24">
        <f>IF(Treasuries_01152013!DW167=0,0,theta0+(theta1+theta2)*(1-EXP(-Treasuries_01152013!DW167/la))/(Treasuries_01152013!DW167/la)-theta2*EXP(-Treasuries_01152013!DW167/la))</f>
        <v>0</v>
      </c>
      <c r="BK178" s="24">
        <f>IF(Treasuries_01152013!DX167=0,0,theta0+(theta1+theta2)*(1-EXP(-Treasuries_01152013!DX167/la))/(Treasuries_01152013!DX167/la)-theta2*EXP(-Treasuries_01152013!DX167/la))</f>
        <v>0</v>
      </c>
      <c r="BL178" s="24">
        <f>IF(Treasuries_01152013!DY167=0,0,theta0+(theta1+theta2)*(1-EXP(-Treasuries_01152013!DY167/la))/(Treasuries_01152013!DY167/la)-theta2*EXP(-Treasuries_01152013!DY167/la))</f>
        <v>0</v>
      </c>
      <c r="BM178" s="24">
        <f>IF(Treasuries_01152013!DZ167=0,0,theta0+(theta1+theta2)*(1-EXP(-Treasuries_01152013!DZ167/la))/(Treasuries_01152013!DZ167/la)-theta2*EXP(-Treasuries_01152013!DZ167/la))</f>
        <v>0</v>
      </c>
      <c r="BN178" s="24">
        <f>IF(Treasuries_01152013!EA167=0,0,theta0+(theta1+theta2)*(1-EXP(-Treasuries_01152013!EA167/la))/(Treasuries_01152013!EA167/la)-theta2*EXP(-Treasuries_01152013!EA167/la))</f>
        <v>0</v>
      </c>
      <c r="BO178" s="17" t="e">
        <f>EXP(-Treasuries_01152013!BT167*G178)</f>
        <v>#DIV/0!</v>
      </c>
      <c r="BP178" s="17" t="e">
        <f>EXP(-Treasuries_01152013!BU167*H178)</f>
        <v>#DIV/0!</v>
      </c>
      <c r="BQ178" s="17" t="e">
        <f>EXP(-Treasuries_01152013!BV167*I178)</f>
        <v>#DIV/0!</v>
      </c>
      <c r="BR178" s="17" t="e">
        <f>EXP(-Treasuries_01152013!BW167*J178)</f>
        <v>#DIV/0!</v>
      </c>
      <c r="BS178" s="17" t="e">
        <f>EXP(-Treasuries_01152013!BX167*K178)</f>
        <v>#DIV/0!</v>
      </c>
      <c r="BT178" s="17" t="e">
        <f>EXP(-Treasuries_01152013!BY167*L178)</f>
        <v>#DIV/0!</v>
      </c>
      <c r="BU178" s="17" t="e">
        <f>EXP(-Treasuries_01152013!BZ167*M178)</f>
        <v>#DIV/0!</v>
      </c>
      <c r="BV178" s="17" t="e">
        <f>EXP(-Treasuries_01152013!CA167*N178)</f>
        <v>#DIV/0!</v>
      </c>
      <c r="BW178" s="17">
        <f>EXP(-Treasuries_01152013!CB167*O178)</f>
        <v>1</v>
      </c>
      <c r="BX178" s="17">
        <f>EXP(-Treasuries_01152013!CC167*P178)</f>
        <v>1</v>
      </c>
      <c r="BY178" s="17">
        <f>EXP(-Treasuries_01152013!CD167*Q178)</f>
        <v>1</v>
      </c>
      <c r="BZ178" s="17">
        <f>EXP(-Treasuries_01152013!CE167*R178)</f>
        <v>1</v>
      </c>
      <c r="CA178" s="17">
        <f>EXP(-Treasuries_01152013!CF167*S178)</f>
        <v>1</v>
      </c>
      <c r="CB178" s="17">
        <f>EXP(-Treasuries_01152013!CG167*T178)</f>
        <v>1</v>
      </c>
      <c r="CC178" s="17">
        <f>EXP(-Treasuries_01152013!CH167*U178)</f>
        <v>1</v>
      </c>
      <c r="CD178" s="17">
        <f>EXP(-Treasuries_01152013!CI167*V178)</f>
        <v>1</v>
      </c>
      <c r="CE178" s="17">
        <f>EXP(-Treasuries_01152013!CJ167*W178)</f>
        <v>1</v>
      </c>
      <c r="CF178" s="17">
        <f>EXP(-Treasuries_01152013!CK167*X178)</f>
        <v>1</v>
      </c>
      <c r="CG178" s="17">
        <f>EXP(-Treasuries_01152013!CL167*Y178)</f>
        <v>1</v>
      </c>
      <c r="CH178" s="17">
        <f>EXP(-Treasuries_01152013!CM167*Z178)</f>
        <v>1</v>
      </c>
      <c r="CI178" s="17">
        <f>EXP(-Treasuries_01152013!CN167*AA178)</f>
        <v>1</v>
      </c>
      <c r="CJ178" s="17">
        <f>EXP(-Treasuries_01152013!CO167*AB178)</f>
        <v>1</v>
      </c>
      <c r="CK178" s="17">
        <f>EXP(-Treasuries_01152013!CP167*AC178)</f>
        <v>1</v>
      </c>
      <c r="CL178" s="17">
        <f>EXP(-Treasuries_01152013!CQ167*AD178)</f>
        <v>1</v>
      </c>
      <c r="CM178" s="17">
        <f>EXP(-Treasuries_01152013!CR167*AE178)</f>
        <v>1</v>
      </c>
      <c r="CN178" s="17">
        <f>EXP(-Treasuries_01152013!CS167*AF178)</f>
        <v>1</v>
      </c>
      <c r="CO178" s="17">
        <f>EXP(-Treasuries_01152013!CT167*AG178)</f>
        <v>1</v>
      </c>
      <c r="CP178" s="17">
        <f>EXP(-Treasuries_01152013!CU167*AH178)</f>
        <v>1</v>
      </c>
      <c r="CQ178" s="17">
        <f>EXP(-Treasuries_01152013!CV167*AI178)</f>
        <v>1</v>
      </c>
      <c r="CR178" s="17">
        <f>EXP(-Treasuries_01152013!CW167*AJ178)</f>
        <v>1</v>
      </c>
      <c r="CS178" s="17">
        <f>EXP(-Treasuries_01152013!CX167*AK178)</f>
        <v>1</v>
      </c>
      <c r="CT178" s="17">
        <f>EXP(-Treasuries_01152013!CY167*AL178)</f>
        <v>1</v>
      </c>
      <c r="CU178" s="17">
        <f>EXP(-Treasuries_01152013!CZ167*AM178)</f>
        <v>1</v>
      </c>
      <c r="CV178" s="17">
        <f>EXP(-Treasuries_01152013!DA167*AN178)</f>
        <v>1</v>
      </c>
      <c r="CW178" s="17">
        <f>EXP(-Treasuries_01152013!DB167*AO178)</f>
        <v>1</v>
      </c>
      <c r="CX178" s="17">
        <f>EXP(-Treasuries_01152013!DC167*AP178)</f>
        <v>1</v>
      </c>
      <c r="CY178" s="17">
        <f>EXP(-Treasuries_01152013!DD167*AQ178)</f>
        <v>1</v>
      </c>
      <c r="CZ178" s="17">
        <f>EXP(-Treasuries_01152013!DE167*AR178)</f>
        <v>1</v>
      </c>
      <c r="DA178" s="17">
        <f>EXP(-Treasuries_01152013!DF167*AS178)</f>
        <v>1</v>
      </c>
      <c r="DB178" s="17">
        <f>EXP(-Treasuries_01152013!DG167*AT178)</f>
        <v>1</v>
      </c>
      <c r="DC178" s="17">
        <f>EXP(-Treasuries_01152013!DH167*AU178)</f>
        <v>1</v>
      </c>
      <c r="DD178" s="17">
        <f>EXP(-Treasuries_01152013!DI167*AV178)</f>
        <v>1</v>
      </c>
      <c r="DE178" s="17">
        <f>EXP(-Treasuries_01152013!DJ167*AW178)</f>
        <v>1</v>
      </c>
      <c r="DF178" s="17">
        <f>EXP(-Treasuries_01152013!DK167*AX178)</f>
        <v>1</v>
      </c>
      <c r="DG178" s="17">
        <f>EXP(-Treasuries_01152013!DL167*AY178)</f>
        <v>1</v>
      </c>
      <c r="DH178" s="17">
        <f>EXP(-Treasuries_01152013!DM167*AZ178)</f>
        <v>1</v>
      </c>
      <c r="DI178" s="17">
        <f>EXP(-Treasuries_01152013!DN167*BA178)</f>
        <v>1</v>
      </c>
      <c r="DJ178" s="17">
        <f>EXP(-Treasuries_01152013!DO167*BB178)</f>
        <v>1</v>
      </c>
      <c r="DK178" s="17">
        <f>EXP(-Treasuries_01152013!DP167*BC178)</f>
        <v>1</v>
      </c>
      <c r="DL178" s="17">
        <f>EXP(-Treasuries_01152013!DQ167*BD178)</f>
        <v>1</v>
      </c>
      <c r="DM178" s="17">
        <f>EXP(-Treasuries_01152013!DR167*BE178)</f>
        <v>1</v>
      </c>
      <c r="DN178" s="17">
        <f>EXP(-Treasuries_01152013!DS167*BF178)</f>
        <v>1</v>
      </c>
      <c r="DO178" s="17">
        <f>EXP(-Treasuries_01152013!DT167*BG178)</f>
        <v>1</v>
      </c>
      <c r="DP178" s="17">
        <f>EXP(-Treasuries_01152013!DU167*BH178)</f>
        <v>1</v>
      </c>
      <c r="DQ178" s="17">
        <f>EXP(-Treasuries_01152013!DV167*BI178)</f>
        <v>1</v>
      </c>
      <c r="DR178" s="17">
        <f>EXP(-Treasuries_01152013!DW167*BJ178)</f>
        <v>1</v>
      </c>
      <c r="DS178" s="17">
        <f>EXP(-Treasuries_01152013!DX167*BK178)</f>
        <v>1</v>
      </c>
      <c r="DT178" s="17">
        <f>EXP(-Treasuries_01152013!DY167*BL178)</f>
        <v>1</v>
      </c>
      <c r="DU178" s="17">
        <f>EXP(-Treasuries_01152013!DZ167*BM178)</f>
        <v>1</v>
      </c>
      <c r="DV178" s="17">
        <f>EXP(-Treasuries_01152013!EA167*BN178)</f>
        <v>1</v>
      </c>
      <c r="DW178" s="8" t="e">
        <f>SUMPRODUCT(BO178:DV178,Treasuries_01152013!K167:BR167)</f>
        <v>#DIV/0!</v>
      </c>
      <c r="DX178" s="11" t="e">
        <f t="shared" si="9"/>
        <v>#DIV/0!</v>
      </c>
    </row>
    <row r="179" spans="2:128">
      <c r="B179" s="10">
        <f>Treasuries_01152013!C168</f>
        <v>3.25</v>
      </c>
      <c r="C179" s="10">
        <f>Treasuries_01152013!E168</f>
        <v>109.75</v>
      </c>
      <c r="D179" s="10">
        <f>Treasuries_01152013!F168</f>
        <v>109.78125</v>
      </c>
      <c r="E179" s="8">
        <f>Treasuries_01152013!H168</f>
        <v>3.5444444444444443</v>
      </c>
      <c r="F179" s="8">
        <f t="shared" si="10"/>
        <v>109.765625</v>
      </c>
      <c r="G179" s="24" t="e">
        <f>IF(Treasuries_01152013!BT168=0,0,theta0+(theta1+theta2)*(1-EXP(-Treasuries_01152013!BT168/la))/(Treasuries_01152013!BT168/la)-theta2*EXP(-Treasuries_01152013!BT168/la))</f>
        <v>#DIV/0!</v>
      </c>
      <c r="H179" s="24" t="e">
        <f>IF(Treasuries_01152013!BU168=0,0,theta0+(theta1+theta2)*(1-EXP(-Treasuries_01152013!BU168/la))/(Treasuries_01152013!BU168/la)-theta2*EXP(-Treasuries_01152013!BU168/la))</f>
        <v>#DIV/0!</v>
      </c>
      <c r="I179" s="24" t="e">
        <f>IF(Treasuries_01152013!BV168=0,0,theta0+(theta1+theta2)*(1-EXP(-Treasuries_01152013!BV168/la))/(Treasuries_01152013!BV168/la)-theta2*EXP(-Treasuries_01152013!BV168/la))</f>
        <v>#DIV/0!</v>
      </c>
      <c r="J179" s="24" t="e">
        <f>IF(Treasuries_01152013!BW168=0,0,theta0+(theta1+theta2)*(1-EXP(-Treasuries_01152013!BW168/la))/(Treasuries_01152013!BW168/la)-theta2*EXP(-Treasuries_01152013!BW168/la))</f>
        <v>#DIV/0!</v>
      </c>
      <c r="K179" s="24" t="e">
        <f>IF(Treasuries_01152013!BX168=0,0,theta0+(theta1+theta2)*(1-EXP(-Treasuries_01152013!BX168/la))/(Treasuries_01152013!BX168/la)-theta2*EXP(-Treasuries_01152013!BX168/la))</f>
        <v>#DIV/0!</v>
      </c>
      <c r="L179" s="24" t="e">
        <f>IF(Treasuries_01152013!BY168=0,0,theta0+(theta1+theta2)*(1-EXP(-Treasuries_01152013!BY168/la))/(Treasuries_01152013!BY168/la)-theta2*EXP(-Treasuries_01152013!BY168/la))</f>
        <v>#DIV/0!</v>
      </c>
      <c r="M179" s="24" t="e">
        <f>IF(Treasuries_01152013!BZ168=0,0,theta0+(theta1+theta2)*(1-EXP(-Treasuries_01152013!BZ168/la))/(Treasuries_01152013!BZ168/la)-theta2*EXP(-Treasuries_01152013!BZ168/la))</f>
        <v>#DIV/0!</v>
      </c>
      <c r="N179" s="24" t="e">
        <f>IF(Treasuries_01152013!CA168=0,0,theta0+(theta1+theta2)*(1-EXP(-Treasuries_01152013!CA168/la))/(Treasuries_01152013!CA168/la)-theta2*EXP(-Treasuries_01152013!CA168/la))</f>
        <v>#DIV/0!</v>
      </c>
      <c r="O179" s="24">
        <f>IF(Treasuries_01152013!CB168=0,0,theta0+(theta1+theta2)*(1-EXP(-Treasuries_01152013!CB168/la))/(Treasuries_01152013!CB168/la)-theta2*EXP(-Treasuries_01152013!CB168/la))</f>
        <v>0</v>
      </c>
      <c r="P179" s="24">
        <f>IF(Treasuries_01152013!CC168=0,0,theta0+(theta1+theta2)*(1-EXP(-Treasuries_01152013!CC168/la))/(Treasuries_01152013!CC168/la)-theta2*EXP(-Treasuries_01152013!CC168/la))</f>
        <v>0</v>
      </c>
      <c r="Q179" s="24">
        <f>IF(Treasuries_01152013!CD168=0,0,theta0+(theta1+theta2)*(1-EXP(-Treasuries_01152013!CD168/la))/(Treasuries_01152013!CD168/la)-theta2*EXP(-Treasuries_01152013!CD168/la))</f>
        <v>0</v>
      </c>
      <c r="R179" s="24">
        <f>IF(Treasuries_01152013!CE168=0,0,theta0+(theta1+theta2)*(1-EXP(-Treasuries_01152013!CE168/la))/(Treasuries_01152013!CE168/la)-theta2*EXP(-Treasuries_01152013!CE168/la))</f>
        <v>0</v>
      </c>
      <c r="S179" s="24">
        <f>IF(Treasuries_01152013!CF168=0,0,theta0+(theta1+theta2)*(1-EXP(-Treasuries_01152013!CF168/la))/(Treasuries_01152013!CF168/la)-theta2*EXP(-Treasuries_01152013!CF168/la))</f>
        <v>0</v>
      </c>
      <c r="T179" s="24">
        <f>IF(Treasuries_01152013!CG168=0,0,theta0+(theta1+theta2)*(1-EXP(-Treasuries_01152013!CG168/la))/(Treasuries_01152013!CG168/la)-theta2*EXP(-Treasuries_01152013!CG168/la))</f>
        <v>0</v>
      </c>
      <c r="U179" s="24">
        <f>IF(Treasuries_01152013!CH168=0,0,theta0+(theta1+theta2)*(1-EXP(-Treasuries_01152013!CH168/la))/(Treasuries_01152013!CH168/la)-theta2*EXP(-Treasuries_01152013!CH168/la))</f>
        <v>0</v>
      </c>
      <c r="V179" s="24">
        <f>IF(Treasuries_01152013!CI168=0,0,theta0+(theta1+theta2)*(1-EXP(-Treasuries_01152013!CI168/la))/(Treasuries_01152013!CI168/la)-theta2*EXP(-Treasuries_01152013!CI168/la))</f>
        <v>0</v>
      </c>
      <c r="W179" s="24">
        <f>IF(Treasuries_01152013!CJ168=0,0,theta0+(theta1+theta2)*(1-EXP(-Treasuries_01152013!CJ168/la))/(Treasuries_01152013!CJ168/la)-theta2*EXP(-Treasuries_01152013!CJ168/la))</f>
        <v>0</v>
      </c>
      <c r="X179" s="24">
        <f>IF(Treasuries_01152013!CK168=0,0,theta0+(theta1+theta2)*(1-EXP(-Treasuries_01152013!CK168/la))/(Treasuries_01152013!CK168/la)-theta2*EXP(-Treasuries_01152013!CK168/la))</f>
        <v>0</v>
      </c>
      <c r="Y179" s="24">
        <f>IF(Treasuries_01152013!CL168=0,0,theta0+(theta1+theta2)*(1-EXP(-Treasuries_01152013!CL168/la))/(Treasuries_01152013!CL168/la)-theta2*EXP(-Treasuries_01152013!CL168/la))</f>
        <v>0</v>
      </c>
      <c r="Z179" s="24">
        <f>IF(Treasuries_01152013!CM168=0,0,theta0+(theta1+theta2)*(1-EXP(-Treasuries_01152013!CM168/la))/(Treasuries_01152013!CM168/la)-theta2*EXP(-Treasuries_01152013!CM168/la))</f>
        <v>0</v>
      </c>
      <c r="AA179" s="24">
        <f>IF(Treasuries_01152013!CN168=0,0,theta0+(theta1+theta2)*(1-EXP(-Treasuries_01152013!CN168/la))/(Treasuries_01152013!CN168/la)-theta2*EXP(-Treasuries_01152013!CN168/la))</f>
        <v>0</v>
      </c>
      <c r="AB179" s="24">
        <f>IF(Treasuries_01152013!CO168=0,0,theta0+(theta1+theta2)*(1-EXP(-Treasuries_01152013!CO168/la))/(Treasuries_01152013!CO168/la)-theta2*EXP(-Treasuries_01152013!CO168/la))</f>
        <v>0</v>
      </c>
      <c r="AC179" s="24">
        <f>IF(Treasuries_01152013!CP168=0,0,theta0+(theta1+theta2)*(1-EXP(-Treasuries_01152013!CP168/la))/(Treasuries_01152013!CP168/la)-theta2*EXP(-Treasuries_01152013!CP168/la))</f>
        <v>0</v>
      </c>
      <c r="AD179" s="24">
        <f>IF(Treasuries_01152013!CQ168=0,0,theta0+(theta1+theta2)*(1-EXP(-Treasuries_01152013!CQ168/la))/(Treasuries_01152013!CQ168/la)-theta2*EXP(-Treasuries_01152013!CQ168/la))</f>
        <v>0</v>
      </c>
      <c r="AE179" s="24">
        <f>IF(Treasuries_01152013!CR168=0,0,theta0+(theta1+theta2)*(1-EXP(-Treasuries_01152013!CR168/la))/(Treasuries_01152013!CR168/la)-theta2*EXP(-Treasuries_01152013!CR168/la))</f>
        <v>0</v>
      </c>
      <c r="AF179" s="24">
        <f>IF(Treasuries_01152013!CS168=0,0,theta0+(theta1+theta2)*(1-EXP(-Treasuries_01152013!CS168/la))/(Treasuries_01152013!CS168/la)-theta2*EXP(-Treasuries_01152013!CS168/la))</f>
        <v>0</v>
      </c>
      <c r="AG179" s="24">
        <f>IF(Treasuries_01152013!CT168=0,0,theta0+(theta1+theta2)*(1-EXP(-Treasuries_01152013!CT168/la))/(Treasuries_01152013!CT168/la)-theta2*EXP(-Treasuries_01152013!CT168/la))</f>
        <v>0</v>
      </c>
      <c r="AH179" s="24">
        <f>IF(Treasuries_01152013!CU168=0,0,theta0+(theta1+theta2)*(1-EXP(-Treasuries_01152013!CU168/la))/(Treasuries_01152013!CU168/la)-theta2*EXP(-Treasuries_01152013!CU168/la))</f>
        <v>0</v>
      </c>
      <c r="AI179" s="24">
        <f>IF(Treasuries_01152013!CV168=0,0,theta0+(theta1+theta2)*(1-EXP(-Treasuries_01152013!CV168/la))/(Treasuries_01152013!CV168/la)-theta2*EXP(-Treasuries_01152013!CV168/la))</f>
        <v>0</v>
      </c>
      <c r="AJ179" s="24">
        <f>IF(Treasuries_01152013!CW168=0,0,theta0+(theta1+theta2)*(1-EXP(-Treasuries_01152013!CW168/la))/(Treasuries_01152013!CW168/la)-theta2*EXP(-Treasuries_01152013!CW168/la))</f>
        <v>0</v>
      </c>
      <c r="AK179" s="24">
        <f>IF(Treasuries_01152013!CX168=0,0,theta0+(theta1+theta2)*(1-EXP(-Treasuries_01152013!CX168/la))/(Treasuries_01152013!CX168/la)-theta2*EXP(-Treasuries_01152013!CX168/la))</f>
        <v>0</v>
      </c>
      <c r="AL179" s="24">
        <f>IF(Treasuries_01152013!CY168=0,0,theta0+(theta1+theta2)*(1-EXP(-Treasuries_01152013!CY168/la))/(Treasuries_01152013!CY168/la)-theta2*EXP(-Treasuries_01152013!CY168/la))</f>
        <v>0</v>
      </c>
      <c r="AM179" s="24">
        <f>IF(Treasuries_01152013!CZ168=0,0,theta0+(theta1+theta2)*(1-EXP(-Treasuries_01152013!CZ168/la))/(Treasuries_01152013!CZ168/la)-theta2*EXP(-Treasuries_01152013!CZ168/la))</f>
        <v>0</v>
      </c>
      <c r="AN179" s="24">
        <f>IF(Treasuries_01152013!DA168=0,0,theta0+(theta1+theta2)*(1-EXP(-Treasuries_01152013!DA168/la))/(Treasuries_01152013!DA168/la)-theta2*EXP(-Treasuries_01152013!DA168/la))</f>
        <v>0</v>
      </c>
      <c r="AO179" s="24">
        <f>IF(Treasuries_01152013!DB168=0,0,theta0+(theta1+theta2)*(1-EXP(-Treasuries_01152013!DB168/la))/(Treasuries_01152013!DB168/la)-theta2*EXP(-Treasuries_01152013!DB168/la))</f>
        <v>0</v>
      </c>
      <c r="AP179" s="24">
        <f>IF(Treasuries_01152013!DC168=0,0,theta0+(theta1+theta2)*(1-EXP(-Treasuries_01152013!DC168/la))/(Treasuries_01152013!DC168/la)-theta2*EXP(-Treasuries_01152013!DC168/la))</f>
        <v>0</v>
      </c>
      <c r="AQ179" s="24">
        <f>IF(Treasuries_01152013!DD168=0,0,theta0+(theta1+theta2)*(1-EXP(-Treasuries_01152013!DD168/la))/(Treasuries_01152013!DD168/la)-theta2*EXP(-Treasuries_01152013!DD168/la))</f>
        <v>0</v>
      </c>
      <c r="AR179" s="24">
        <f>IF(Treasuries_01152013!DE168=0,0,theta0+(theta1+theta2)*(1-EXP(-Treasuries_01152013!DE168/la))/(Treasuries_01152013!DE168/la)-theta2*EXP(-Treasuries_01152013!DE168/la))</f>
        <v>0</v>
      </c>
      <c r="AS179" s="24">
        <f>IF(Treasuries_01152013!DF168=0,0,theta0+(theta1+theta2)*(1-EXP(-Treasuries_01152013!DF168/la))/(Treasuries_01152013!DF168/la)-theta2*EXP(-Treasuries_01152013!DF168/la))</f>
        <v>0</v>
      </c>
      <c r="AT179" s="24">
        <f>IF(Treasuries_01152013!DG168=0,0,theta0+(theta1+theta2)*(1-EXP(-Treasuries_01152013!DG168/la))/(Treasuries_01152013!DG168/la)-theta2*EXP(-Treasuries_01152013!DG168/la))</f>
        <v>0</v>
      </c>
      <c r="AU179" s="24">
        <f>IF(Treasuries_01152013!DH168=0,0,theta0+(theta1+theta2)*(1-EXP(-Treasuries_01152013!DH168/la))/(Treasuries_01152013!DH168/la)-theta2*EXP(-Treasuries_01152013!DH168/la))</f>
        <v>0</v>
      </c>
      <c r="AV179" s="24">
        <f>IF(Treasuries_01152013!DI168=0,0,theta0+(theta1+theta2)*(1-EXP(-Treasuries_01152013!DI168/la))/(Treasuries_01152013!DI168/la)-theta2*EXP(-Treasuries_01152013!DI168/la))</f>
        <v>0</v>
      </c>
      <c r="AW179" s="24">
        <f>IF(Treasuries_01152013!DJ168=0,0,theta0+(theta1+theta2)*(1-EXP(-Treasuries_01152013!DJ168/la))/(Treasuries_01152013!DJ168/la)-theta2*EXP(-Treasuries_01152013!DJ168/la))</f>
        <v>0</v>
      </c>
      <c r="AX179" s="24">
        <f>IF(Treasuries_01152013!DK168=0,0,theta0+(theta1+theta2)*(1-EXP(-Treasuries_01152013!DK168/la))/(Treasuries_01152013!DK168/la)-theta2*EXP(-Treasuries_01152013!DK168/la))</f>
        <v>0</v>
      </c>
      <c r="AY179" s="24">
        <f>IF(Treasuries_01152013!DL168=0,0,theta0+(theta1+theta2)*(1-EXP(-Treasuries_01152013!DL168/la))/(Treasuries_01152013!DL168/la)-theta2*EXP(-Treasuries_01152013!DL168/la))</f>
        <v>0</v>
      </c>
      <c r="AZ179" s="24">
        <f>IF(Treasuries_01152013!DM168=0,0,theta0+(theta1+theta2)*(1-EXP(-Treasuries_01152013!DM168/la))/(Treasuries_01152013!DM168/la)-theta2*EXP(-Treasuries_01152013!DM168/la))</f>
        <v>0</v>
      </c>
      <c r="BA179" s="24">
        <f>IF(Treasuries_01152013!DN168=0,0,theta0+(theta1+theta2)*(1-EXP(-Treasuries_01152013!DN168/la))/(Treasuries_01152013!DN168/la)-theta2*EXP(-Treasuries_01152013!DN168/la))</f>
        <v>0</v>
      </c>
      <c r="BB179" s="24">
        <f>IF(Treasuries_01152013!DO168=0,0,theta0+(theta1+theta2)*(1-EXP(-Treasuries_01152013!DO168/la))/(Treasuries_01152013!DO168/la)-theta2*EXP(-Treasuries_01152013!DO168/la))</f>
        <v>0</v>
      </c>
      <c r="BC179" s="24">
        <f>IF(Treasuries_01152013!DP168=0,0,theta0+(theta1+theta2)*(1-EXP(-Treasuries_01152013!DP168/la))/(Treasuries_01152013!DP168/la)-theta2*EXP(-Treasuries_01152013!DP168/la))</f>
        <v>0</v>
      </c>
      <c r="BD179" s="24">
        <f>IF(Treasuries_01152013!DQ168=0,0,theta0+(theta1+theta2)*(1-EXP(-Treasuries_01152013!DQ168/la))/(Treasuries_01152013!DQ168/la)-theta2*EXP(-Treasuries_01152013!DQ168/la))</f>
        <v>0</v>
      </c>
      <c r="BE179" s="24">
        <f>IF(Treasuries_01152013!DR168=0,0,theta0+(theta1+theta2)*(1-EXP(-Treasuries_01152013!DR168/la))/(Treasuries_01152013!DR168/la)-theta2*EXP(-Treasuries_01152013!DR168/la))</f>
        <v>0</v>
      </c>
      <c r="BF179" s="24">
        <f>IF(Treasuries_01152013!DS168=0,0,theta0+(theta1+theta2)*(1-EXP(-Treasuries_01152013!DS168/la))/(Treasuries_01152013!DS168/la)-theta2*EXP(-Treasuries_01152013!DS168/la))</f>
        <v>0</v>
      </c>
      <c r="BG179" s="24">
        <f>IF(Treasuries_01152013!DT168=0,0,theta0+(theta1+theta2)*(1-EXP(-Treasuries_01152013!DT168/la))/(Treasuries_01152013!DT168/la)-theta2*EXP(-Treasuries_01152013!DT168/la))</f>
        <v>0</v>
      </c>
      <c r="BH179" s="24">
        <f>IF(Treasuries_01152013!DU168=0,0,theta0+(theta1+theta2)*(1-EXP(-Treasuries_01152013!DU168/la))/(Treasuries_01152013!DU168/la)-theta2*EXP(-Treasuries_01152013!DU168/la))</f>
        <v>0</v>
      </c>
      <c r="BI179" s="24">
        <f>IF(Treasuries_01152013!DV168=0,0,theta0+(theta1+theta2)*(1-EXP(-Treasuries_01152013!DV168/la))/(Treasuries_01152013!DV168/la)-theta2*EXP(-Treasuries_01152013!DV168/la))</f>
        <v>0</v>
      </c>
      <c r="BJ179" s="24">
        <f>IF(Treasuries_01152013!DW168=0,0,theta0+(theta1+theta2)*(1-EXP(-Treasuries_01152013!DW168/la))/(Treasuries_01152013!DW168/la)-theta2*EXP(-Treasuries_01152013!DW168/la))</f>
        <v>0</v>
      </c>
      <c r="BK179" s="24">
        <f>IF(Treasuries_01152013!DX168=0,0,theta0+(theta1+theta2)*(1-EXP(-Treasuries_01152013!DX168/la))/(Treasuries_01152013!DX168/la)-theta2*EXP(-Treasuries_01152013!DX168/la))</f>
        <v>0</v>
      </c>
      <c r="BL179" s="24">
        <f>IF(Treasuries_01152013!DY168=0,0,theta0+(theta1+theta2)*(1-EXP(-Treasuries_01152013!DY168/la))/(Treasuries_01152013!DY168/la)-theta2*EXP(-Treasuries_01152013!DY168/la))</f>
        <v>0</v>
      </c>
      <c r="BM179" s="24">
        <f>IF(Treasuries_01152013!DZ168=0,0,theta0+(theta1+theta2)*(1-EXP(-Treasuries_01152013!DZ168/la))/(Treasuries_01152013!DZ168/la)-theta2*EXP(-Treasuries_01152013!DZ168/la))</f>
        <v>0</v>
      </c>
      <c r="BN179" s="24">
        <f>IF(Treasuries_01152013!EA168=0,0,theta0+(theta1+theta2)*(1-EXP(-Treasuries_01152013!EA168/la))/(Treasuries_01152013!EA168/la)-theta2*EXP(-Treasuries_01152013!EA168/la))</f>
        <v>0</v>
      </c>
      <c r="BO179" s="17" t="e">
        <f>EXP(-Treasuries_01152013!BT168*G179)</f>
        <v>#DIV/0!</v>
      </c>
      <c r="BP179" s="17" t="e">
        <f>EXP(-Treasuries_01152013!BU168*H179)</f>
        <v>#DIV/0!</v>
      </c>
      <c r="BQ179" s="17" t="e">
        <f>EXP(-Treasuries_01152013!BV168*I179)</f>
        <v>#DIV/0!</v>
      </c>
      <c r="BR179" s="17" t="e">
        <f>EXP(-Treasuries_01152013!BW168*J179)</f>
        <v>#DIV/0!</v>
      </c>
      <c r="BS179" s="17" t="e">
        <f>EXP(-Treasuries_01152013!BX168*K179)</f>
        <v>#DIV/0!</v>
      </c>
      <c r="BT179" s="17" t="e">
        <f>EXP(-Treasuries_01152013!BY168*L179)</f>
        <v>#DIV/0!</v>
      </c>
      <c r="BU179" s="17" t="e">
        <f>EXP(-Treasuries_01152013!BZ168*M179)</f>
        <v>#DIV/0!</v>
      </c>
      <c r="BV179" s="17" t="e">
        <f>EXP(-Treasuries_01152013!CA168*N179)</f>
        <v>#DIV/0!</v>
      </c>
      <c r="BW179" s="17">
        <f>EXP(-Treasuries_01152013!CB168*O179)</f>
        <v>1</v>
      </c>
      <c r="BX179" s="17">
        <f>EXP(-Treasuries_01152013!CC168*P179)</f>
        <v>1</v>
      </c>
      <c r="BY179" s="17">
        <f>EXP(-Treasuries_01152013!CD168*Q179)</f>
        <v>1</v>
      </c>
      <c r="BZ179" s="17">
        <f>EXP(-Treasuries_01152013!CE168*R179)</f>
        <v>1</v>
      </c>
      <c r="CA179" s="17">
        <f>EXP(-Treasuries_01152013!CF168*S179)</f>
        <v>1</v>
      </c>
      <c r="CB179" s="17">
        <f>EXP(-Treasuries_01152013!CG168*T179)</f>
        <v>1</v>
      </c>
      <c r="CC179" s="17">
        <f>EXP(-Treasuries_01152013!CH168*U179)</f>
        <v>1</v>
      </c>
      <c r="CD179" s="17">
        <f>EXP(-Treasuries_01152013!CI168*V179)</f>
        <v>1</v>
      </c>
      <c r="CE179" s="17">
        <f>EXP(-Treasuries_01152013!CJ168*W179)</f>
        <v>1</v>
      </c>
      <c r="CF179" s="17">
        <f>EXP(-Treasuries_01152013!CK168*X179)</f>
        <v>1</v>
      </c>
      <c r="CG179" s="17">
        <f>EXP(-Treasuries_01152013!CL168*Y179)</f>
        <v>1</v>
      </c>
      <c r="CH179" s="17">
        <f>EXP(-Treasuries_01152013!CM168*Z179)</f>
        <v>1</v>
      </c>
      <c r="CI179" s="17">
        <f>EXP(-Treasuries_01152013!CN168*AA179)</f>
        <v>1</v>
      </c>
      <c r="CJ179" s="17">
        <f>EXP(-Treasuries_01152013!CO168*AB179)</f>
        <v>1</v>
      </c>
      <c r="CK179" s="17">
        <f>EXP(-Treasuries_01152013!CP168*AC179)</f>
        <v>1</v>
      </c>
      <c r="CL179" s="17">
        <f>EXP(-Treasuries_01152013!CQ168*AD179)</f>
        <v>1</v>
      </c>
      <c r="CM179" s="17">
        <f>EXP(-Treasuries_01152013!CR168*AE179)</f>
        <v>1</v>
      </c>
      <c r="CN179" s="17">
        <f>EXP(-Treasuries_01152013!CS168*AF179)</f>
        <v>1</v>
      </c>
      <c r="CO179" s="17">
        <f>EXP(-Treasuries_01152013!CT168*AG179)</f>
        <v>1</v>
      </c>
      <c r="CP179" s="17">
        <f>EXP(-Treasuries_01152013!CU168*AH179)</f>
        <v>1</v>
      </c>
      <c r="CQ179" s="17">
        <f>EXP(-Treasuries_01152013!CV168*AI179)</f>
        <v>1</v>
      </c>
      <c r="CR179" s="17">
        <f>EXP(-Treasuries_01152013!CW168*AJ179)</f>
        <v>1</v>
      </c>
      <c r="CS179" s="17">
        <f>EXP(-Treasuries_01152013!CX168*AK179)</f>
        <v>1</v>
      </c>
      <c r="CT179" s="17">
        <f>EXP(-Treasuries_01152013!CY168*AL179)</f>
        <v>1</v>
      </c>
      <c r="CU179" s="17">
        <f>EXP(-Treasuries_01152013!CZ168*AM179)</f>
        <v>1</v>
      </c>
      <c r="CV179" s="17">
        <f>EXP(-Treasuries_01152013!DA168*AN179)</f>
        <v>1</v>
      </c>
      <c r="CW179" s="17">
        <f>EXP(-Treasuries_01152013!DB168*AO179)</f>
        <v>1</v>
      </c>
      <c r="CX179" s="17">
        <f>EXP(-Treasuries_01152013!DC168*AP179)</f>
        <v>1</v>
      </c>
      <c r="CY179" s="17">
        <f>EXP(-Treasuries_01152013!DD168*AQ179)</f>
        <v>1</v>
      </c>
      <c r="CZ179" s="17">
        <f>EXP(-Treasuries_01152013!DE168*AR179)</f>
        <v>1</v>
      </c>
      <c r="DA179" s="17">
        <f>EXP(-Treasuries_01152013!DF168*AS179)</f>
        <v>1</v>
      </c>
      <c r="DB179" s="17">
        <f>EXP(-Treasuries_01152013!DG168*AT179)</f>
        <v>1</v>
      </c>
      <c r="DC179" s="17">
        <f>EXP(-Treasuries_01152013!DH168*AU179)</f>
        <v>1</v>
      </c>
      <c r="DD179" s="17">
        <f>EXP(-Treasuries_01152013!DI168*AV179)</f>
        <v>1</v>
      </c>
      <c r="DE179" s="17">
        <f>EXP(-Treasuries_01152013!DJ168*AW179)</f>
        <v>1</v>
      </c>
      <c r="DF179" s="17">
        <f>EXP(-Treasuries_01152013!DK168*AX179)</f>
        <v>1</v>
      </c>
      <c r="DG179" s="17">
        <f>EXP(-Treasuries_01152013!DL168*AY179)</f>
        <v>1</v>
      </c>
      <c r="DH179" s="17">
        <f>EXP(-Treasuries_01152013!DM168*AZ179)</f>
        <v>1</v>
      </c>
      <c r="DI179" s="17">
        <f>EXP(-Treasuries_01152013!DN168*BA179)</f>
        <v>1</v>
      </c>
      <c r="DJ179" s="17">
        <f>EXP(-Treasuries_01152013!DO168*BB179)</f>
        <v>1</v>
      </c>
      <c r="DK179" s="17">
        <f>EXP(-Treasuries_01152013!DP168*BC179)</f>
        <v>1</v>
      </c>
      <c r="DL179" s="17">
        <f>EXP(-Treasuries_01152013!DQ168*BD179)</f>
        <v>1</v>
      </c>
      <c r="DM179" s="17">
        <f>EXP(-Treasuries_01152013!DR168*BE179)</f>
        <v>1</v>
      </c>
      <c r="DN179" s="17">
        <f>EXP(-Treasuries_01152013!DS168*BF179)</f>
        <v>1</v>
      </c>
      <c r="DO179" s="17">
        <f>EXP(-Treasuries_01152013!DT168*BG179)</f>
        <v>1</v>
      </c>
      <c r="DP179" s="17">
        <f>EXP(-Treasuries_01152013!DU168*BH179)</f>
        <v>1</v>
      </c>
      <c r="DQ179" s="17">
        <f>EXP(-Treasuries_01152013!DV168*BI179)</f>
        <v>1</v>
      </c>
      <c r="DR179" s="17">
        <f>EXP(-Treasuries_01152013!DW168*BJ179)</f>
        <v>1</v>
      </c>
      <c r="DS179" s="17">
        <f>EXP(-Treasuries_01152013!DX168*BK179)</f>
        <v>1</v>
      </c>
      <c r="DT179" s="17">
        <f>EXP(-Treasuries_01152013!DY168*BL179)</f>
        <v>1</v>
      </c>
      <c r="DU179" s="17">
        <f>EXP(-Treasuries_01152013!DZ168*BM179)</f>
        <v>1</v>
      </c>
      <c r="DV179" s="17">
        <f>EXP(-Treasuries_01152013!EA168*BN179)</f>
        <v>1</v>
      </c>
      <c r="DW179" s="8" t="e">
        <f>SUMPRODUCT(BO179:DV179,Treasuries_01152013!K168:BR168)</f>
        <v>#DIV/0!</v>
      </c>
      <c r="DX179" s="11" t="e">
        <f t="shared" si="9"/>
        <v>#DIV/0!</v>
      </c>
    </row>
    <row r="180" spans="2:128">
      <c r="B180" s="10">
        <f>Treasuries_01152013!C169</f>
        <v>4.875</v>
      </c>
      <c r="C180" s="10">
        <f>Treasuries_01152013!E169</f>
        <v>115.554688</v>
      </c>
      <c r="D180" s="10">
        <f>Treasuries_01152013!F169</f>
        <v>115.601562</v>
      </c>
      <c r="E180" s="8">
        <f>Treasuries_01152013!H169</f>
        <v>3.5833333333333335</v>
      </c>
      <c r="F180" s="8">
        <f t="shared" si="10"/>
        <v>115.578125</v>
      </c>
      <c r="G180" s="24" t="e">
        <f>IF(Treasuries_01152013!BT169=0,0,theta0+(theta1+theta2)*(1-EXP(-Treasuries_01152013!BT169/la))/(Treasuries_01152013!BT169/la)-theta2*EXP(-Treasuries_01152013!BT169/la))</f>
        <v>#DIV/0!</v>
      </c>
      <c r="H180" s="24" t="e">
        <f>IF(Treasuries_01152013!BU169=0,0,theta0+(theta1+theta2)*(1-EXP(-Treasuries_01152013!BU169/la))/(Treasuries_01152013!BU169/la)-theta2*EXP(-Treasuries_01152013!BU169/la))</f>
        <v>#DIV/0!</v>
      </c>
      <c r="I180" s="24" t="e">
        <f>IF(Treasuries_01152013!BV169=0,0,theta0+(theta1+theta2)*(1-EXP(-Treasuries_01152013!BV169/la))/(Treasuries_01152013!BV169/la)-theta2*EXP(-Treasuries_01152013!BV169/la))</f>
        <v>#DIV/0!</v>
      </c>
      <c r="J180" s="24" t="e">
        <f>IF(Treasuries_01152013!BW169=0,0,theta0+(theta1+theta2)*(1-EXP(-Treasuries_01152013!BW169/la))/(Treasuries_01152013!BW169/la)-theta2*EXP(-Treasuries_01152013!BW169/la))</f>
        <v>#DIV/0!</v>
      </c>
      <c r="K180" s="24" t="e">
        <f>IF(Treasuries_01152013!BX169=0,0,theta0+(theta1+theta2)*(1-EXP(-Treasuries_01152013!BX169/la))/(Treasuries_01152013!BX169/la)-theta2*EXP(-Treasuries_01152013!BX169/la))</f>
        <v>#DIV/0!</v>
      </c>
      <c r="L180" s="24" t="e">
        <f>IF(Treasuries_01152013!BY169=0,0,theta0+(theta1+theta2)*(1-EXP(-Treasuries_01152013!BY169/la))/(Treasuries_01152013!BY169/la)-theta2*EXP(-Treasuries_01152013!BY169/la))</f>
        <v>#DIV/0!</v>
      </c>
      <c r="M180" s="24" t="e">
        <f>IF(Treasuries_01152013!BZ169=0,0,theta0+(theta1+theta2)*(1-EXP(-Treasuries_01152013!BZ169/la))/(Treasuries_01152013!BZ169/la)-theta2*EXP(-Treasuries_01152013!BZ169/la))</f>
        <v>#DIV/0!</v>
      </c>
      <c r="N180" s="24" t="e">
        <f>IF(Treasuries_01152013!CA169=0,0,theta0+(theta1+theta2)*(1-EXP(-Treasuries_01152013!CA169/la))/(Treasuries_01152013!CA169/la)-theta2*EXP(-Treasuries_01152013!CA169/la))</f>
        <v>#DIV/0!</v>
      </c>
      <c r="O180" s="24">
        <f>IF(Treasuries_01152013!CB169=0,0,theta0+(theta1+theta2)*(1-EXP(-Treasuries_01152013!CB169/la))/(Treasuries_01152013!CB169/la)-theta2*EXP(-Treasuries_01152013!CB169/la))</f>
        <v>0</v>
      </c>
      <c r="P180" s="24">
        <f>IF(Treasuries_01152013!CC169=0,0,theta0+(theta1+theta2)*(1-EXP(-Treasuries_01152013!CC169/la))/(Treasuries_01152013!CC169/la)-theta2*EXP(-Treasuries_01152013!CC169/la))</f>
        <v>0</v>
      </c>
      <c r="Q180" s="24">
        <f>IF(Treasuries_01152013!CD169=0,0,theta0+(theta1+theta2)*(1-EXP(-Treasuries_01152013!CD169/la))/(Treasuries_01152013!CD169/la)-theta2*EXP(-Treasuries_01152013!CD169/la))</f>
        <v>0</v>
      </c>
      <c r="R180" s="24">
        <f>IF(Treasuries_01152013!CE169=0,0,theta0+(theta1+theta2)*(1-EXP(-Treasuries_01152013!CE169/la))/(Treasuries_01152013!CE169/la)-theta2*EXP(-Treasuries_01152013!CE169/la))</f>
        <v>0</v>
      </c>
      <c r="S180" s="24">
        <f>IF(Treasuries_01152013!CF169=0,0,theta0+(theta1+theta2)*(1-EXP(-Treasuries_01152013!CF169/la))/(Treasuries_01152013!CF169/la)-theta2*EXP(-Treasuries_01152013!CF169/la))</f>
        <v>0</v>
      </c>
      <c r="T180" s="24">
        <f>IF(Treasuries_01152013!CG169=0,0,theta0+(theta1+theta2)*(1-EXP(-Treasuries_01152013!CG169/la))/(Treasuries_01152013!CG169/la)-theta2*EXP(-Treasuries_01152013!CG169/la))</f>
        <v>0</v>
      </c>
      <c r="U180" s="24">
        <f>IF(Treasuries_01152013!CH169=0,0,theta0+(theta1+theta2)*(1-EXP(-Treasuries_01152013!CH169/la))/(Treasuries_01152013!CH169/la)-theta2*EXP(-Treasuries_01152013!CH169/la))</f>
        <v>0</v>
      </c>
      <c r="V180" s="24">
        <f>IF(Treasuries_01152013!CI169=0,0,theta0+(theta1+theta2)*(1-EXP(-Treasuries_01152013!CI169/la))/(Treasuries_01152013!CI169/la)-theta2*EXP(-Treasuries_01152013!CI169/la))</f>
        <v>0</v>
      </c>
      <c r="W180" s="24">
        <f>IF(Treasuries_01152013!CJ169=0,0,theta0+(theta1+theta2)*(1-EXP(-Treasuries_01152013!CJ169/la))/(Treasuries_01152013!CJ169/la)-theta2*EXP(-Treasuries_01152013!CJ169/la))</f>
        <v>0</v>
      </c>
      <c r="X180" s="24">
        <f>IF(Treasuries_01152013!CK169=0,0,theta0+(theta1+theta2)*(1-EXP(-Treasuries_01152013!CK169/la))/(Treasuries_01152013!CK169/la)-theta2*EXP(-Treasuries_01152013!CK169/la))</f>
        <v>0</v>
      </c>
      <c r="Y180" s="24">
        <f>IF(Treasuries_01152013!CL169=0,0,theta0+(theta1+theta2)*(1-EXP(-Treasuries_01152013!CL169/la))/(Treasuries_01152013!CL169/la)-theta2*EXP(-Treasuries_01152013!CL169/la))</f>
        <v>0</v>
      </c>
      <c r="Z180" s="24">
        <f>IF(Treasuries_01152013!CM169=0,0,theta0+(theta1+theta2)*(1-EXP(-Treasuries_01152013!CM169/la))/(Treasuries_01152013!CM169/la)-theta2*EXP(-Treasuries_01152013!CM169/la))</f>
        <v>0</v>
      </c>
      <c r="AA180" s="24">
        <f>IF(Treasuries_01152013!CN169=0,0,theta0+(theta1+theta2)*(1-EXP(-Treasuries_01152013!CN169/la))/(Treasuries_01152013!CN169/la)-theta2*EXP(-Treasuries_01152013!CN169/la))</f>
        <v>0</v>
      </c>
      <c r="AB180" s="24">
        <f>IF(Treasuries_01152013!CO169=0,0,theta0+(theta1+theta2)*(1-EXP(-Treasuries_01152013!CO169/la))/(Treasuries_01152013!CO169/la)-theta2*EXP(-Treasuries_01152013!CO169/la))</f>
        <v>0</v>
      </c>
      <c r="AC180" s="24">
        <f>IF(Treasuries_01152013!CP169=0,0,theta0+(theta1+theta2)*(1-EXP(-Treasuries_01152013!CP169/la))/(Treasuries_01152013!CP169/la)-theta2*EXP(-Treasuries_01152013!CP169/la))</f>
        <v>0</v>
      </c>
      <c r="AD180" s="24">
        <f>IF(Treasuries_01152013!CQ169=0,0,theta0+(theta1+theta2)*(1-EXP(-Treasuries_01152013!CQ169/la))/(Treasuries_01152013!CQ169/la)-theta2*EXP(-Treasuries_01152013!CQ169/la))</f>
        <v>0</v>
      </c>
      <c r="AE180" s="24">
        <f>IF(Treasuries_01152013!CR169=0,0,theta0+(theta1+theta2)*(1-EXP(-Treasuries_01152013!CR169/la))/(Treasuries_01152013!CR169/la)-theta2*EXP(-Treasuries_01152013!CR169/la))</f>
        <v>0</v>
      </c>
      <c r="AF180" s="24">
        <f>IF(Treasuries_01152013!CS169=0,0,theta0+(theta1+theta2)*(1-EXP(-Treasuries_01152013!CS169/la))/(Treasuries_01152013!CS169/la)-theta2*EXP(-Treasuries_01152013!CS169/la))</f>
        <v>0</v>
      </c>
      <c r="AG180" s="24">
        <f>IF(Treasuries_01152013!CT169=0,0,theta0+(theta1+theta2)*(1-EXP(-Treasuries_01152013!CT169/la))/(Treasuries_01152013!CT169/la)-theta2*EXP(-Treasuries_01152013!CT169/la))</f>
        <v>0</v>
      </c>
      <c r="AH180" s="24">
        <f>IF(Treasuries_01152013!CU169=0,0,theta0+(theta1+theta2)*(1-EXP(-Treasuries_01152013!CU169/la))/(Treasuries_01152013!CU169/la)-theta2*EXP(-Treasuries_01152013!CU169/la))</f>
        <v>0</v>
      </c>
      <c r="AI180" s="24">
        <f>IF(Treasuries_01152013!CV169=0,0,theta0+(theta1+theta2)*(1-EXP(-Treasuries_01152013!CV169/la))/(Treasuries_01152013!CV169/la)-theta2*EXP(-Treasuries_01152013!CV169/la))</f>
        <v>0</v>
      </c>
      <c r="AJ180" s="24">
        <f>IF(Treasuries_01152013!CW169=0,0,theta0+(theta1+theta2)*(1-EXP(-Treasuries_01152013!CW169/la))/(Treasuries_01152013!CW169/la)-theta2*EXP(-Treasuries_01152013!CW169/la))</f>
        <v>0</v>
      </c>
      <c r="AK180" s="24">
        <f>IF(Treasuries_01152013!CX169=0,0,theta0+(theta1+theta2)*(1-EXP(-Treasuries_01152013!CX169/la))/(Treasuries_01152013!CX169/la)-theta2*EXP(-Treasuries_01152013!CX169/la))</f>
        <v>0</v>
      </c>
      <c r="AL180" s="24">
        <f>IF(Treasuries_01152013!CY169=0,0,theta0+(theta1+theta2)*(1-EXP(-Treasuries_01152013!CY169/la))/(Treasuries_01152013!CY169/la)-theta2*EXP(-Treasuries_01152013!CY169/la))</f>
        <v>0</v>
      </c>
      <c r="AM180" s="24">
        <f>IF(Treasuries_01152013!CZ169=0,0,theta0+(theta1+theta2)*(1-EXP(-Treasuries_01152013!CZ169/la))/(Treasuries_01152013!CZ169/la)-theta2*EXP(-Treasuries_01152013!CZ169/la))</f>
        <v>0</v>
      </c>
      <c r="AN180" s="24">
        <f>IF(Treasuries_01152013!DA169=0,0,theta0+(theta1+theta2)*(1-EXP(-Treasuries_01152013!DA169/la))/(Treasuries_01152013!DA169/la)-theta2*EXP(-Treasuries_01152013!DA169/la))</f>
        <v>0</v>
      </c>
      <c r="AO180" s="24">
        <f>IF(Treasuries_01152013!DB169=0,0,theta0+(theta1+theta2)*(1-EXP(-Treasuries_01152013!DB169/la))/(Treasuries_01152013!DB169/la)-theta2*EXP(-Treasuries_01152013!DB169/la))</f>
        <v>0</v>
      </c>
      <c r="AP180" s="24">
        <f>IF(Treasuries_01152013!DC169=0,0,theta0+(theta1+theta2)*(1-EXP(-Treasuries_01152013!DC169/la))/(Treasuries_01152013!DC169/la)-theta2*EXP(-Treasuries_01152013!DC169/la))</f>
        <v>0</v>
      </c>
      <c r="AQ180" s="24">
        <f>IF(Treasuries_01152013!DD169=0,0,theta0+(theta1+theta2)*(1-EXP(-Treasuries_01152013!DD169/la))/(Treasuries_01152013!DD169/la)-theta2*EXP(-Treasuries_01152013!DD169/la))</f>
        <v>0</v>
      </c>
      <c r="AR180" s="24">
        <f>IF(Treasuries_01152013!DE169=0,0,theta0+(theta1+theta2)*(1-EXP(-Treasuries_01152013!DE169/la))/(Treasuries_01152013!DE169/la)-theta2*EXP(-Treasuries_01152013!DE169/la))</f>
        <v>0</v>
      </c>
      <c r="AS180" s="24">
        <f>IF(Treasuries_01152013!DF169=0,0,theta0+(theta1+theta2)*(1-EXP(-Treasuries_01152013!DF169/la))/(Treasuries_01152013!DF169/la)-theta2*EXP(-Treasuries_01152013!DF169/la))</f>
        <v>0</v>
      </c>
      <c r="AT180" s="24">
        <f>IF(Treasuries_01152013!DG169=0,0,theta0+(theta1+theta2)*(1-EXP(-Treasuries_01152013!DG169/la))/(Treasuries_01152013!DG169/la)-theta2*EXP(-Treasuries_01152013!DG169/la))</f>
        <v>0</v>
      </c>
      <c r="AU180" s="24">
        <f>IF(Treasuries_01152013!DH169=0,0,theta0+(theta1+theta2)*(1-EXP(-Treasuries_01152013!DH169/la))/(Treasuries_01152013!DH169/la)-theta2*EXP(-Treasuries_01152013!DH169/la))</f>
        <v>0</v>
      </c>
      <c r="AV180" s="24">
        <f>IF(Treasuries_01152013!DI169=0,0,theta0+(theta1+theta2)*(1-EXP(-Treasuries_01152013!DI169/la))/(Treasuries_01152013!DI169/la)-theta2*EXP(-Treasuries_01152013!DI169/la))</f>
        <v>0</v>
      </c>
      <c r="AW180" s="24">
        <f>IF(Treasuries_01152013!DJ169=0,0,theta0+(theta1+theta2)*(1-EXP(-Treasuries_01152013!DJ169/la))/(Treasuries_01152013!DJ169/la)-theta2*EXP(-Treasuries_01152013!DJ169/la))</f>
        <v>0</v>
      </c>
      <c r="AX180" s="24">
        <f>IF(Treasuries_01152013!DK169=0,0,theta0+(theta1+theta2)*(1-EXP(-Treasuries_01152013!DK169/la))/(Treasuries_01152013!DK169/la)-theta2*EXP(-Treasuries_01152013!DK169/la))</f>
        <v>0</v>
      </c>
      <c r="AY180" s="24">
        <f>IF(Treasuries_01152013!DL169=0,0,theta0+(theta1+theta2)*(1-EXP(-Treasuries_01152013!DL169/la))/(Treasuries_01152013!DL169/la)-theta2*EXP(-Treasuries_01152013!DL169/la))</f>
        <v>0</v>
      </c>
      <c r="AZ180" s="24">
        <f>IF(Treasuries_01152013!DM169=0,0,theta0+(theta1+theta2)*(1-EXP(-Treasuries_01152013!DM169/la))/(Treasuries_01152013!DM169/la)-theta2*EXP(-Treasuries_01152013!DM169/la))</f>
        <v>0</v>
      </c>
      <c r="BA180" s="24">
        <f>IF(Treasuries_01152013!DN169=0,0,theta0+(theta1+theta2)*(1-EXP(-Treasuries_01152013!DN169/la))/(Treasuries_01152013!DN169/la)-theta2*EXP(-Treasuries_01152013!DN169/la))</f>
        <v>0</v>
      </c>
      <c r="BB180" s="24">
        <f>IF(Treasuries_01152013!DO169=0,0,theta0+(theta1+theta2)*(1-EXP(-Treasuries_01152013!DO169/la))/(Treasuries_01152013!DO169/la)-theta2*EXP(-Treasuries_01152013!DO169/la))</f>
        <v>0</v>
      </c>
      <c r="BC180" s="24">
        <f>IF(Treasuries_01152013!DP169=0,0,theta0+(theta1+theta2)*(1-EXP(-Treasuries_01152013!DP169/la))/(Treasuries_01152013!DP169/la)-theta2*EXP(-Treasuries_01152013!DP169/la))</f>
        <v>0</v>
      </c>
      <c r="BD180" s="24">
        <f>IF(Treasuries_01152013!DQ169=0,0,theta0+(theta1+theta2)*(1-EXP(-Treasuries_01152013!DQ169/la))/(Treasuries_01152013!DQ169/la)-theta2*EXP(-Treasuries_01152013!DQ169/la))</f>
        <v>0</v>
      </c>
      <c r="BE180" s="24">
        <f>IF(Treasuries_01152013!DR169=0,0,theta0+(theta1+theta2)*(1-EXP(-Treasuries_01152013!DR169/la))/(Treasuries_01152013!DR169/la)-theta2*EXP(-Treasuries_01152013!DR169/la))</f>
        <v>0</v>
      </c>
      <c r="BF180" s="24">
        <f>IF(Treasuries_01152013!DS169=0,0,theta0+(theta1+theta2)*(1-EXP(-Treasuries_01152013!DS169/la))/(Treasuries_01152013!DS169/la)-theta2*EXP(-Treasuries_01152013!DS169/la))</f>
        <v>0</v>
      </c>
      <c r="BG180" s="24">
        <f>IF(Treasuries_01152013!DT169=0,0,theta0+(theta1+theta2)*(1-EXP(-Treasuries_01152013!DT169/la))/(Treasuries_01152013!DT169/la)-theta2*EXP(-Treasuries_01152013!DT169/la))</f>
        <v>0</v>
      </c>
      <c r="BH180" s="24">
        <f>IF(Treasuries_01152013!DU169=0,0,theta0+(theta1+theta2)*(1-EXP(-Treasuries_01152013!DU169/la))/(Treasuries_01152013!DU169/la)-theta2*EXP(-Treasuries_01152013!DU169/la))</f>
        <v>0</v>
      </c>
      <c r="BI180" s="24">
        <f>IF(Treasuries_01152013!DV169=0,0,theta0+(theta1+theta2)*(1-EXP(-Treasuries_01152013!DV169/la))/(Treasuries_01152013!DV169/la)-theta2*EXP(-Treasuries_01152013!DV169/la))</f>
        <v>0</v>
      </c>
      <c r="BJ180" s="24">
        <f>IF(Treasuries_01152013!DW169=0,0,theta0+(theta1+theta2)*(1-EXP(-Treasuries_01152013!DW169/la))/(Treasuries_01152013!DW169/la)-theta2*EXP(-Treasuries_01152013!DW169/la))</f>
        <v>0</v>
      </c>
      <c r="BK180" s="24">
        <f>IF(Treasuries_01152013!DX169=0,0,theta0+(theta1+theta2)*(1-EXP(-Treasuries_01152013!DX169/la))/(Treasuries_01152013!DX169/la)-theta2*EXP(-Treasuries_01152013!DX169/la))</f>
        <v>0</v>
      </c>
      <c r="BL180" s="24">
        <f>IF(Treasuries_01152013!DY169=0,0,theta0+(theta1+theta2)*(1-EXP(-Treasuries_01152013!DY169/la))/(Treasuries_01152013!DY169/la)-theta2*EXP(-Treasuries_01152013!DY169/la))</f>
        <v>0</v>
      </c>
      <c r="BM180" s="24">
        <f>IF(Treasuries_01152013!DZ169=0,0,theta0+(theta1+theta2)*(1-EXP(-Treasuries_01152013!DZ169/la))/(Treasuries_01152013!DZ169/la)-theta2*EXP(-Treasuries_01152013!DZ169/la))</f>
        <v>0</v>
      </c>
      <c r="BN180" s="24">
        <f>IF(Treasuries_01152013!EA169=0,0,theta0+(theta1+theta2)*(1-EXP(-Treasuries_01152013!EA169/la))/(Treasuries_01152013!EA169/la)-theta2*EXP(-Treasuries_01152013!EA169/la))</f>
        <v>0</v>
      </c>
      <c r="BO180" s="17" t="e">
        <f>EXP(-Treasuries_01152013!BT169*G180)</f>
        <v>#DIV/0!</v>
      </c>
      <c r="BP180" s="17" t="e">
        <f>EXP(-Treasuries_01152013!BU169*H180)</f>
        <v>#DIV/0!</v>
      </c>
      <c r="BQ180" s="17" t="e">
        <f>EXP(-Treasuries_01152013!BV169*I180)</f>
        <v>#DIV/0!</v>
      </c>
      <c r="BR180" s="17" t="e">
        <f>EXP(-Treasuries_01152013!BW169*J180)</f>
        <v>#DIV/0!</v>
      </c>
      <c r="BS180" s="17" t="e">
        <f>EXP(-Treasuries_01152013!BX169*K180)</f>
        <v>#DIV/0!</v>
      </c>
      <c r="BT180" s="17" t="e">
        <f>EXP(-Treasuries_01152013!BY169*L180)</f>
        <v>#DIV/0!</v>
      </c>
      <c r="BU180" s="17" t="e">
        <f>EXP(-Treasuries_01152013!BZ169*M180)</f>
        <v>#DIV/0!</v>
      </c>
      <c r="BV180" s="17" t="e">
        <f>EXP(-Treasuries_01152013!CA169*N180)</f>
        <v>#DIV/0!</v>
      </c>
      <c r="BW180" s="17">
        <f>EXP(-Treasuries_01152013!CB169*O180)</f>
        <v>1</v>
      </c>
      <c r="BX180" s="17">
        <f>EXP(-Treasuries_01152013!CC169*P180)</f>
        <v>1</v>
      </c>
      <c r="BY180" s="17">
        <f>EXP(-Treasuries_01152013!CD169*Q180)</f>
        <v>1</v>
      </c>
      <c r="BZ180" s="17">
        <f>EXP(-Treasuries_01152013!CE169*R180)</f>
        <v>1</v>
      </c>
      <c r="CA180" s="17">
        <f>EXP(-Treasuries_01152013!CF169*S180)</f>
        <v>1</v>
      </c>
      <c r="CB180" s="17">
        <f>EXP(-Treasuries_01152013!CG169*T180)</f>
        <v>1</v>
      </c>
      <c r="CC180" s="17">
        <f>EXP(-Treasuries_01152013!CH169*U180)</f>
        <v>1</v>
      </c>
      <c r="CD180" s="17">
        <f>EXP(-Treasuries_01152013!CI169*V180)</f>
        <v>1</v>
      </c>
      <c r="CE180" s="17">
        <f>EXP(-Treasuries_01152013!CJ169*W180)</f>
        <v>1</v>
      </c>
      <c r="CF180" s="17">
        <f>EXP(-Treasuries_01152013!CK169*X180)</f>
        <v>1</v>
      </c>
      <c r="CG180" s="17">
        <f>EXP(-Treasuries_01152013!CL169*Y180)</f>
        <v>1</v>
      </c>
      <c r="CH180" s="17">
        <f>EXP(-Treasuries_01152013!CM169*Z180)</f>
        <v>1</v>
      </c>
      <c r="CI180" s="17">
        <f>EXP(-Treasuries_01152013!CN169*AA180)</f>
        <v>1</v>
      </c>
      <c r="CJ180" s="17">
        <f>EXP(-Treasuries_01152013!CO169*AB180)</f>
        <v>1</v>
      </c>
      <c r="CK180" s="17">
        <f>EXP(-Treasuries_01152013!CP169*AC180)</f>
        <v>1</v>
      </c>
      <c r="CL180" s="17">
        <f>EXP(-Treasuries_01152013!CQ169*AD180)</f>
        <v>1</v>
      </c>
      <c r="CM180" s="17">
        <f>EXP(-Treasuries_01152013!CR169*AE180)</f>
        <v>1</v>
      </c>
      <c r="CN180" s="17">
        <f>EXP(-Treasuries_01152013!CS169*AF180)</f>
        <v>1</v>
      </c>
      <c r="CO180" s="17">
        <f>EXP(-Treasuries_01152013!CT169*AG180)</f>
        <v>1</v>
      </c>
      <c r="CP180" s="17">
        <f>EXP(-Treasuries_01152013!CU169*AH180)</f>
        <v>1</v>
      </c>
      <c r="CQ180" s="17">
        <f>EXP(-Treasuries_01152013!CV169*AI180)</f>
        <v>1</v>
      </c>
      <c r="CR180" s="17">
        <f>EXP(-Treasuries_01152013!CW169*AJ180)</f>
        <v>1</v>
      </c>
      <c r="CS180" s="17">
        <f>EXP(-Treasuries_01152013!CX169*AK180)</f>
        <v>1</v>
      </c>
      <c r="CT180" s="17">
        <f>EXP(-Treasuries_01152013!CY169*AL180)</f>
        <v>1</v>
      </c>
      <c r="CU180" s="17">
        <f>EXP(-Treasuries_01152013!CZ169*AM180)</f>
        <v>1</v>
      </c>
      <c r="CV180" s="17">
        <f>EXP(-Treasuries_01152013!DA169*AN180)</f>
        <v>1</v>
      </c>
      <c r="CW180" s="17">
        <f>EXP(-Treasuries_01152013!DB169*AO180)</f>
        <v>1</v>
      </c>
      <c r="CX180" s="17">
        <f>EXP(-Treasuries_01152013!DC169*AP180)</f>
        <v>1</v>
      </c>
      <c r="CY180" s="17">
        <f>EXP(-Treasuries_01152013!DD169*AQ180)</f>
        <v>1</v>
      </c>
      <c r="CZ180" s="17">
        <f>EXP(-Treasuries_01152013!DE169*AR180)</f>
        <v>1</v>
      </c>
      <c r="DA180" s="17">
        <f>EXP(-Treasuries_01152013!DF169*AS180)</f>
        <v>1</v>
      </c>
      <c r="DB180" s="17">
        <f>EXP(-Treasuries_01152013!DG169*AT180)</f>
        <v>1</v>
      </c>
      <c r="DC180" s="17">
        <f>EXP(-Treasuries_01152013!DH169*AU180)</f>
        <v>1</v>
      </c>
      <c r="DD180" s="17">
        <f>EXP(-Treasuries_01152013!DI169*AV180)</f>
        <v>1</v>
      </c>
      <c r="DE180" s="17">
        <f>EXP(-Treasuries_01152013!DJ169*AW180)</f>
        <v>1</v>
      </c>
      <c r="DF180" s="17">
        <f>EXP(-Treasuries_01152013!DK169*AX180)</f>
        <v>1</v>
      </c>
      <c r="DG180" s="17">
        <f>EXP(-Treasuries_01152013!DL169*AY180)</f>
        <v>1</v>
      </c>
      <c r="DH180" s="17">
        <f>EXP(-Treasuries_01152013!DM169*AZ180)</f>
        <v>1</v>
      </c>
      <c r="DI180" s="17">
        <f>EXP(-Treasuries_01152013!DN169*BA180)</f>
        <v>1</v>
      </c>
      <c r="DJ180" s="17">
        <f>EXP(-Treasuries_01152013!DO169*BB180)</f>
        <v>1</v>
      </c>
      <c r="DK180" s="17">
        <f>EXP(-Treasuries_01152013!DP169*BC180)</f>
        <v>1</v>
      </c>
      <c r="DL180" s="17">
        <f>EXP(-Treasuries_01152013!DQ169*BD180)</f>
        <v>1</v>
      </c>
      <c r="DM180" s="17">
        <f>EXP(-Treasuries_01152013!DR169*BE180)</f>
        <v>1</v>
      </c>
      <c r="DN180" s="17">
        <f>EXP(-Treasuries_01152013!DS169*BF180)</f>
        <v>1</v>
      </c>
      <c r="DO180" s="17">
        <f>EXP(-Treasuries_01152013!DT169*BG180)</f>
        <v>1</v>
      </c>
      <c r="DP180" s="17">
        <f>EXP(-Treasuries_01152013!DU169*BH180)</f>
        <v>1</v>
      </c>
      <c r="DQ180" s="17">
        <f>EXP(-Treasuries_01152013!DV169*BI180)</f>
        <v>1</v>
      </c>
      <c r="DR180" s="17">
        <f>EXP(-Treasuries_01152013!DW169*BJ180)</f>
        <v>1</v>
      </c>
      <c r="DS180" s="17">
        <f>EXP(-Treasuries_01152013!DX169*BK180)</f>
        <v>1</v>
      </c>
      <c r="DT180" s="17">
        <f>EXP(-Treasuries_01152013!DY169*BL180)</f>
        <v>1</v>
      </c>
      <c r="DU180" s="17">
        <f>EXP(-Treasuries_01152013!DZ169*BM180)</f>
        <v>1</v>
      </c>
      <c r="DV180" s="17">
        <f>EXP(-Treasuries_01152013!EA169*BN180)</f>
        <v>1</v>
      </c>
      <c r="DW180" s="8" t="e">
        <f>SUMPRODUCT(BO180:DV180,Treasuries_01152013!K169:BR169)</f>
        <v>#DIV/0!</v>
      </c>
      <c r="DX180" s="11" t="e">
        <f t="shared" si="9"/>
        <v>#DIV/0!</v>
      </c>
    </row>
    <row r="181" spans="2:128">
      <c r="B181" s="10">
        <f>Treasuries_01152013!C170</f>
        <v>1</v>
      </c>
      <c r="C181" s="10">
        <f>Treasuries_01152013!E170</f>
        <v>101.835938</v>
      </c>
      <c r="D181" s="10">
        <f>Treasuries_01152013!F170</f>
        <v>101.851562</v>
      </c>
      <c r="E181" s="8">
        <f>Treasuries_01152013!H170</f>
        <v>3.6277777777777778</v>
      </c>
      <c r="F181" s="8">
        <f t="shared" si="10"/>
        <v>101.84375</v>
      </c>
      <c r="G181" s="24" t="e">
        <f>IF(Treasuries_01152013!BT170=0,0,theta0+(theta1+theta2)*(1-EXP(-Treasuries_01152013!BT170/la))/(Treasuries_01152013!BT170/la)-theta2*EXP(-Treasuries_01152013!BT170/la))</f>
        <v>#DIV/0!</v>
      </c>
      <c r="H181" s="24" t="e">
        <f>IF(Treasuries_01152013!BU170=0,0,theta0+(theta1+theta2)*(1-EXP(-Treasuries_01152013!BU170/la))/(Treasuries_01152013!BU170/la)-theta2*EXP(-Treasuries_01152013!BU170/la))</f>
        <v>#DIV/0!</v>
      </c>
      <c r="I181" s="24" t="e">
        <f>IF(Treasuries_01152013!BV170=0,0,theta0+(theta1+theta2)*(1-EXP(-Treasuries_01152013!BV170/la))/(Treasuries_01152013!BV170/la)-theta2*EXP(-Treasuries_01152013!BV170/la))</f>
        <v>#DIV/0!</v>
      </c>
      <c r="J181" s="24" t="e">
        <f>IF(Treasuries_01152013!BW170=0,0,theta0+(theta1+theta2)*(1-EXP(-Treasuries_01152013!BW170/la))/(Treasuries_01152013!BW170/la)-theta2*EXP(-Treasuries_01152013!BW170/la))</f>
        <v>#DIV/0!</v>
      </c>
      <c r="K181" s="24" t="e">
        <f>IF(Treasuries_01152013!BX170=0,0,theta0+(theta1+theta2)*(1-EXP(-Treasuries_01152013!BX170/la))/(Treasuries_01152013!BX170/la)-theta2*EXP(-Treasuries_01152013!BX170/la))</f>
        <v>#DIV/0!</v>
      </c>
      <c r="L181" s="24" t="e">
        <f>IF(Treasuries_01152013!BY170=0,0,theta0+(theta1+theta2)*(1-EXP(-Treasuries_01152013!BY170/la))/(Treasuries_01152013!BY170/la)-theta2*EXP(-Treasuries_01152013!BY170/la))</f>
        <v>#DIV/0!</v>
      </c>
      <c r="M181" s="24" t="e">
        <f>IF(Treasuries_01152013!BZ170=0,0,theta0+(theta1+theta2)*(1-EXP(-Treasuries_01152013!BZ170/la))/(Treasuries_01152013!BZ170/la)-theta2*EXP(-Treasuries_01152013!BZ170/la))</f>
        <v>#DIV/0!</v>
      </c>
      <c r="N181" s="24" t="e">
        <f>IF(Treasuries_01152013!CA170=0,0,theta0+(theta1+theta2)*(1-EXP(-Treasuries_01152013!CA170/la))/(Treasuries_01152013!CA170/la)-theta2*EXP(-Treasuries_01152013!CA170/la))</f>
        <v>#DIV/0!</v>
      </c>
      <c r="O181" s="24">
        <f>IF(Treasuries_01152013!CB170=0,0,theta0+(theta1+theta2)*(1-EXP(-Treasuries_01152013!CB170/la))/(Treasuries_01152013!CB170/la)-theta2*EXP(-Treasuries_01152013!CB170/la))</f>
        <v>0</v>
      </c>
      <c r="P181" s="24">
        <f>IF(Treasuries_01152013!CC170=0,0,theta0+(theta1+theta2)*(1-EXP(-Treasuries_01152013!CC170/la))/(Treasuries_01152013!CC170/la)-theta2*EXP(-Treasuries_01152013!CC170/la))</f>
        <v>0</v>
      </c>
      <c r="Q181" s="24">
        <f>IF(Treasuries_01152013!CD170=0,0,theta0+(theta1+theta2)*(1-EXP(-Treasuries_01152013!CD170/la))/(Treasuries_01152013!CD170/la)-theta2*EXP(-Treasuries_01152013!CD170/la))</f>
        <v>0</v>
      </c>
      <c r="R181" s="24">
        <f>IF(Treasuries_01152013!CE170=0,0,theta0+(theta1+theta2)*(1-EXP(-Treasuries_01152013!CE170/la))/(Treasuries_01152013!CE170/la)-theta2*EXP(-Treasuries_01152013!CE170/la))</f>
        <v>0</v>
      </c>
      <c r="S181" s="24">
        <f>IF(Treasuries_01152013!CF170=0,0,theta0+(theta1+theta2)*(1-EXP(-Treasuries_01152013!CF170/la))/(Treasuries_01152013!CF170/la)-theta2*EXP(-Treasuries_01152013!CF170/la))</f>
        <v>0</v>
      </c>
      <c r="T181" s="24">
        <f>IF(Treasuries_01152013!CG170=0,0,theta0+(theta1+theta2)*(1-EXP(-Treasuries_01152013!CG170/la))/(Treasuries_01152013!CG170/la)-theta2*EXP(-Treasuries_01152013!CG170/la))</f>
        <v>0</v>
      </c>
      <c r="U181" s="24">
        <f>IF(Treasuries_01152013!CH170=0,0,theta0+(theta1+theta2)*(1-EXP(-Treasuries_01152013!CH170/la))/(Treasuries_01152013!CH170/la)-theta2*EXP(-Treasuries_01152013!CH170/la))</f>
        <v>0</v>
      </c>
      <c r="V181" s="24">
        <f>IF(Treasuries_01152013!CI170=0,0,theta0+(theta1+theta2)*(1-EXP(-Treasuries_01152013!CI170/la))/(Treasuries_01152013!CI170/la)-theta2*EXP(-Treasuries_01152013!CI170/la))</f>
        <v>0</v>
      </c>
      <c r="W181" s="24">
        <f>IF(Treasuries_01152013!CJ170=0,0,theta0+(theta1+theta2)*(1-EXP(-Treasuries_01152013!CJ170/la))/(Treasuries_01152013!CJ170/la)-theta2*EXP(-Treasuries_01152013!CJ170/la))</f>
        <v>0</v>
      </c>
      <c r="X181" s="24">
        <f>IF(Treasuries_01152013!CK170=0,0,theta0+(theta1+theta2)*(1-EXP(-Treasuries_01152013!CK170/la))/(Treasuries_01152013!CK170/la)-theta2*EXP(-Treasuries_01152013!CK170/la))</f>
        <v>0</v>
      </c>
      <c r="Y181" s="24">
        <f>IF(Treasuries_01152013!CL170=0,0,theta0+(theta1+theta2)*(1-EXP(-Treasuries_01152013!CL170/la))/(Treasuries_01152013!CL170/la)-theta2*EXP(-Treasuries_01152013!CL170/la))</f>
        <v>0</v>
      </c>
      <c r="Z181" s="24">
        <f>IF(Treasuries_01152013!CM170=0,0,theta0+(theta1+theta2)*(1-EXP(-Treasuries_01152013!CM170/la))/(Treasuries_01152013!CM170/la)-theta2*EXP(-Treasuries_01152013!CM170/la))</f>
        <v>0</v>
      </c>
      <c r="AA181" s="24">
        <f>IF(Treasuries_01152013!CN170=0,0,theta0+(theta1+theta2)*(1-EXP(-Treasuries_01152013!CN170/la))/(Treasuries_01152013!CN170/la)-theta2*EXP(-Treasuries_01152013!CN170/la))</f>
        <v>0</v>
      </c>
      <c r="AB181" s="24">
        <f>IF(Treasuries_01152013!CO170=0,0,theta0+(theta1+theta2)*(1-EXP(-Treasuries_01152013!CO170/la))/(Treasuries_01152013!CO170/la)-theta2*EXP(-Treasuries_01152013!CO170/la))</f>
        <v>0</v>
      </c>
      <c r="AC181" s="24">
        <f>IF(Treasuries_01152013!CP170=0,0,theta0+(theta1+theta2)*(1-EXP(-Treasuries_01152013!CP170/la))/(Treasuries_01152013!CP170/la)-theta2*EXP(-Treasuries_01152013!CP170/la))</f>
        <v>0</v>
      </c>
      <c r="AD181" s="24">
        <f>IF(Treasuries_01152013!CQ170=0,0,theta0+(theta1+theta2)*(1-EXP(-Treasuries_01152013!CQ170/la))/(Treasuries_01152013!CQ170/la)-theta2*EXP(-Treasuries_01152013!CQ170/la))</f>
        <v>0</v>
      </c>
      <c r="AE181" s="24">
        <f>IF(Treasuries_01152013!CR170=0,0,theta0+(theta1+theta2)*(1-EXP(-Treasuries_01152013!CR170/la))/(Treasuries_01152013!CR170/la)-theta2*EXP(-Treasuries_01152013!CR170/la))</f>
        <v>0</v>
      </c>
      <c r="AF181" s="24">
        <f>IF(Treasuries_01152013!CS170=0,0,theta0+(theta1+theta2)*(1-EXP(-Treasuries_01152013!CS170/la))/(Treasuries_01152013!CS170/la)-theta2*EXP(-Treasuries_01152013!CS170/la))</f>
        <v>0</v>
      </c>
      <c r="AG181" s="24">
        <f>IF(Treasuries_01152013!CT170=0,0,theta0+(theta1+theta2)*(1-EXP(-Treasuries_01152013!CT170/la))/(Treasuries_01152013!CT170/la)-theta2*EXP(-Treasuries_01152013!CT170/la))</f>
        <v>0</v>
      </c>
      <c r="AH181" s="24">
        <f>IF(Treasuries_01152013!CU170=0,0,theta0+(theta1+theta2)*(1-EXP(-Treasuries_01152013!CU170/la))/(Treasuries_01152013!CU170/la)-theta2*EXP(-Treasuries_01152013!CU170/la))</f>
        <v>0</v>
      </c>
      <c r="AI181" s="24">
        <f>IF(Treasuries_01152013!CV170=0,0,theta0+(theta1+theta2)*(1-EXP(-Treasuries_01152013!CV170/la))/(Treasuries_01152013!CV170/la)-theta2*EXP(-Treasuries_01152013!CV170/la))</f>
        <v>0</v>
      </c>
      <c r="AJ181" s="24">
        <f>IF(Treasuries_01152013!CW170=0,0,theta0+(theta1+theta2)*(1-EXP(-Treasuries_01152013!CW170/la))/(Treasuries_01152013!CW170/la)-theta2*EXP(-Treasuries_01152013!CW170/la))</f>
        <v>0</v>
      </c>
      <c r="AK181" s="24">
        <f>IF(Treasuries_01152013!CX170=0,0,theta0+(theta1+theta2)*(1-EXP(-Treasuries_01152013!CX170/la))/(Treasuries_01152013!CX170/la)-theta2*EXP(-Treasuries_01152013!CX170/la))</f>
        <v>0</v>
      </c>
      <c r="AL181" s="24">
        <f>IF(Treasuries_01152013!CY170=0,0,theta0+(theta1+theta2)*(1-EXP(-Treasuries_01152013!CY170/la))/(Treasuries_01152013!CY170/la)-theta2*EXP(-Treasuries_01152013!CY170/la))</f>
        <v>0</v>
      </c>
      <c r="AM181" s="24">
        <f>IF(Treasuries_01152013!CZ170=0,0,theta0+(theta1+theta2)*(1-EXP(-Treasuries_01152013!CZ170/la))/(Treasuries_01152013!CZ170/la)-theta2*EXP(-Treasuries_01152013!CZ170/la))</f>
        <v>0</v>
      </c>
      <c r="AN181" s="24">
        <f>IF(Treasuries_01152013!DA170=0,0,theta0+(theta1+theta2)*(1-EXP(-Treasuries_01152013!DA170/la))/(Treasuries_01152013!DA170/la)-theta2*EXP(-Treasuries_01152013!DA170/la))</f>
        <v>0</v>
      </c>
      <c r="AO181" s="24">
        <f>IF(Treasuries_01152013!DB170=0,0,theta0+(theta1+theta2)*(1-EXP(-Treasuries_01152013!DB170/la))/(Treasuries_01152013!DB170/la)-theta2*EXP(-Treasuries_01152013!DB170/la))</f>
        <v>0</v>
      </c>
      <c r="AP181" s="24">
        <f>IF(Treasuries_01152013!DC170=0,0,theta0+(theta1+theta2)*(1-EXP(-Treasuries_01152013!DC170/la))/(Treasuries_01152013!DC170/la)-theta2*EXP(-Treasuries_01152013!DC170/la))</f>
        <v>0</v>
      </c>
      <c r="AQ181" s="24">
        <f>IF(Treasuries_01152013!DD170=0,0,theta0+(theta1+theta2)*(1-EXP(-Treasuries_01152013!DD170/la))/(Treasuries_01152013!DD170/la)-theta2*EXP(-Treasuries_01152013!DD170/la))</f>
        <v>0</v>
      </c>
      <c r="AR181" s="24">
        <f>IF(Treasuries_01152013!DE170=0,0,theta0+(theta1+theta2)*(1-EXP(-Treasuries_01152013!DE170/la))/(Treasuries_01152013!DE170/la)-theta2*EXP(-Treasuries_01152013!DE170/la))</f>
        <v>0</v>
      </c>
      <c r="AS181" s="24">
        <f>IF(Treasuries_01152013!DF170=0,0,theta0+(theta1+theta2)*(1-EXP(-Treasuries_01152013!DF170/la))/(Treasuries_01152013!DF170/la)-theta2*EXP(-Treasuries_01152013!DF170/la))</f>
        <v>0</v>
      </c>
      <c r="AT181" s="24">
        <f>IF(Treasuries_01152013!DG170=0,0,theta0+(theta1+theta2)*(1-EXP(-Treasuries_01152013!DG170/la))/(Treasuries_01152013!DG170/la)-theta2*EXP(-Treasuries_01152013!DG170/la))</f>
        <v>0</v>
      </c>
      <c r="AU181" s="24">
        <f>IF(Treasuries_01152013!DH170=0,0,theta0+(theta1+theta2)*(1-EXP(-Treasuries_01152013!DH170/la))/(Treasuries_01152013!DH170/la)-theta2*EXP(-Treasuries_01152013!DH170/la))</f>
        <v>0</v>
      </c>
      <c r="AV181" s="24">
        <f>IF(Treasuries_01152013!DI170=0,0,theta0+(theta1+theta2)*(1-EXP(-Treasuries_01152013!DI170/la))/(Treasuries_01152013!DI170/la)-theta2*EXP(-Treasuries_01152013!DI170/la))</f>
        <v>0</v>
      </c>
      <c r="AW181" s="24">
        <f>IF(Treasuries_01152013!DJ170=0,0,theta0+(theta1+theta2)*(1-EXP(-Treasuries_01152013!DJ170/la))/(Treasuries_01152013!DJ170/la)-theta2*EXP(-Treasuries_01152013!DJ170/la))</f>
        <v>0</v>
      </c>
      <c r="AX181" s="24">
        <f>IF(Treasuries_01152013!DK170=0,0,theta0+(theta1+theta2)*(1-EXP(-Treasuries_01152013!DK170/la))/(Treasuries_01152013!DK170/la)-theta2*EXP(-Treasuries_01152013!DK170/la))</f>
        <v>0</v>
      </c>
      <c r="AY181" s="24">
        <f>IF(Treasuries_01152013!DL170=0,0,theta0+(theta1+theta2)*(1-EXP(-Treasuries_01152013!DL170/la))/(Treasuries_01152013!DL170/la)-theta2*EXP(-Treasuries_01152013!DL170/la))</f>
        <v>0</v>
      </c>
      <c r="AZ181" s="24">
        <f>IF(Treasuries_01152013!DM170=0,0,theta0+(theta1+theta2)*(1-EXP(-Treasuries_01152013!DM170/la))/(Treasuries_01152013!DM170/la)-theta2*EXP(-Treasuries_01152013!DM170/la))</f>
        <v>0</v>
      </c>
      <c r="BA181" s="24">
        <f>IF(Treasuries_01152013!DN170=0,0,theta0+(theta1+theta2)*(1-EXP(-Treasuries_01152013!DN170/la))/(Treasuries_01152013!DN170/la)-theta2*EXP(-Treasuries_01152013!DN170/la))</f>
        <v>0</v>
      </c>
      <c r="BB181" s="24">
        <f>IF(Treasuries_01152013!DO170=0,0,theta0+(theta1+theta2)*(1-EXP(-Treasuries_01152013!DO170/la))/(Treasuries_01152013!DO170/la)-theta2*EXP(-Treasuries_01152013!DO170/la))</f>
        <v>0</v>
      </c>
      <c r="BC181" s="24">
        <f>IF(Treasuries_01152013!DP170=0,0,theta0+(theta1+theta2)*(1-EXP(-Treasuries_01152013!DP170/la))/(Treasuries_01152013!DP170/la)-theta2*EXP(-Treasuries_01152013!DP170/la))</f>
        <v>0</v>
      </c>
      <c r="BD181" s="24">
        <f>IF(Treasuries_01152013!DQ170=0,0,theta0+(theta1+theta2)*(1-EXP(-Treasuries_01152013!DQ170/la))/(Treasuries_01152013!DQ170/la)-theta2*EXP(-Treasuries_01152013!DQ170/la))</f>
        <v>0</v>
      </c>
      <c r="BE181" s="24">
        <f>IF(Treasuries_01152013!DR170=0,0,theta0+(theta1+theta2)*(1-EXP(-Treasuries_01152013!DR170/la))/(Treasuries_01152013!DR170/la)-theta2*EXP(-Treasuries_01152013!DR170/la))</f>
        <v>0</v>
      </c>
      <c r="BF181" s="24">
        <f>IF(Treasuries_01152013!DS170=0,0,theta0+(theta1+theta2)*(1-EXP(-Treasuries_01152013!DS170/la))/(Treasuries_01152013!DS170/la)-theta2*EXP(-Treasuries_01152013!DS170/la))</f>
        <v>0</v>
      </c>
      <c r="BG181" s="24">
        <f>IF(Treasuries_01152013!DT170=0,0,theta0+(theta1+theta2)*(1-EXP(-Treasuries_01152013!DT170/la))/(Treasuries_01152013!DT170/la)-theta2*EXP(-Treasuries_01152013!DT170/la))</f>
        <v>0</v>
      </c>
      <c r="BH181" s="24">
        <f>IF(Treasuries_01152013!DU170=0,0,theta0+(theta1+theta2)*(1-EXP(-Treasuries_01152013!DU170/la))/(Treasuries_01152013!DU170/la)-theta2*EXP(-Treasuries_01152013!DU170/la))</f>
        <v>0</v>
      </c>
      <c r="BI181" s="24">
        <f>IF(Treasuries_01152013!DV170=0,0,theta0+(theta1+theta2)*(1-EXP(-Treasuries_01152013!DV170/la))/(Treasuries_01152013!DV170/la)-theta2*EXP(-Treasuries_01152013!DV170/la))</f>
        <v>0</v>
      </c>
      <c r="BJ181" s="24">
        <f>IF(Treasuries_01152013!DW170=0,0,theta0+(theta1+theta2)*(1-EXP(-Treasuries_01152013!DW170/la))/(Treasuries_01152013!DW170/la)-theta2*EXP(-Treasuries_01152013!DW170/la))</f>
        <v>0</v>
      </c>
      <c r="BK181" s="24">
        <f>IF(Treasuries_01152013!DX170=0,0,theta0+(theta1+theta2)*(1-EXP(-Treasuries_01152013!DX170/la))/(Treasuries_01152013!DX170/la)-theta2*EXP(-Treasuries_01152013!DX170/la))</f>
        <v>0</v>
      </c>
      <c r="BL181" s="24">
        <f>IF(Treasuries_01152013!DY170=0,0,theta0+(theta1+theta2)*(1-EXP(-Treasuries_01152013!DY170/la))/(Treasuries_01152013!DY170/la)-theta2*EXP(-Treasuries_01152013!DY170/la))</f>
        <v>0</v>
      </c>
      <c r="BM181" s="24">
        <f>IF(Treasuries_01152013!DZ170=0,0,theta0+(theta1+theta2)*(1-EXP(-Treasuries_01152013!DZ170/la))/(Treasuries_01152013!DZ170/la)-theta2*EXP(-Treasuries_01152013!DZ170/la))</f>
        <v>0</v>
      </c>
      <c r="BN181" s="24">
        <f>IF(Treasuries_01152013!EA170=0,0,theta0+(theta1+theta2)*(1-EXP(-Treasuries_01152013!EA170/la))/(Treasuries_01152013!EA170/la)-theta2*EXP(-Treasuries_01152013!EA170/la))</f>
        <v>0</v>
      </c>
      <c r="BO181" s="17" t="e">
        <f>EXP(-Treasuries_01152013!BT170*G181)</f>
        <v>#DIV/0!</v>
      </c>
      <c r="BP181" s="17" t="e">
        <f>EXP(-Treasuries_01152013!BU170*H181)</f>
        <v>#DIV/0!</v>
      </c>
      <c r="BQ181" s="17" t="e">
        <f>EXP(-Treasuries_01152013!BV170*I181)</f>
        <v>#DIV/0!</v>
      </c>
      <c r="BR181" s="17" t="e">
        <f>EXP(-Treasuries_01152013!BW170*J181)</f>
        <v>#DIV/0!</v>
      </c>
      <c r="BS181" s="17" t="e">
        <f>EXP(-Treasuries_01152013!BX170*K181)</f>
        <v>#DIV/0!</v>
      </c>
      <c r="BT181" s="17" t="e">
        <f>EXP(-Treasuries_01152013!BY170*L181)</f>
        <v>#DIV/0!</v>
      </c>
      <c r="BU181" s="17" t="e">
        <f>EXP(-Treasuries_01152013!BZ170*M181)</f>
        <v>#DIV/0!</v>
      </c>
      <c r="BV181" s="17" t="e">
        <f>EXP(-Treasuries_01152013!CA170*N181)</f>
        <v>#DIV/0!</v>
      </c>
      <c r="BW181" s="17">
        <f>EXP(-Treasuries_01152013!CB170*O181)</f>
        <v>1</v>
      </c>
      <c r="BX181" s="17">
        <f>EXP(-Treasuries_01152013!CC170*P181)</f>
        <v>1</v>
      </c>
      <c r="BY181" s="17">
        <f>EXP(-Treasuries_01152013!CD170*Q181)</f>
        <v>1</v>
      </c>
      <c r="BZ181" s="17">
        <f>EXP(-Treasuries_01152013!CE170*R181)</f>
        <v>1</v>
      </c>
      <c r="CA181" s="17">
        <f>EXP(-Treasuries_01152013!CF170*S181)</f>
        <v>1</v>
      </c>
      <c r="CB181" s="17">
        <f>EXP(-Treasuries_01152013!CG170*T181)</f>
        <v>1</v>
      </c>
      <c r="CC181" s="17">
        <f>EXP(-Treasuries_01152013!CH170*U181)</f>
        <v>1</v>
      </c>
      <c r="CD181" s="17">
        <f>EXP(-Treasuries_01152013!CI170*V181)</f>
        <v>1</v>
      </c>
      <c r="CE181" s="17">
        <f>EXP(-Treasuries_01152013!CJ170*W181)</f>
        <v>1</v>
      </c>
      <c r="CF181" s="17">
        <f>EXP(-Treasuries_01152013!CK170*X181)</f>
        <v>1</v>
      </c>
      <c r="CG181" s="17">
        <f>EXP(-Treasuries_01152013!CL170*Y181)</f>
        <v>1</v>
      </c>
      <c r="CH181" s="17">
        <f>EXP(-Treasuries_01152013!CM170*Z181)</f>
        <v>1</v>
      </c>
      <c r="CI181" s="17">
        <f>EXP(-Treasuries_01152013!CN170*AA181)</f>
        <v>1</v>
      </c>
      <c r="CJ181" s="17">
        <f>EXP(-Treasuries_01152013!CO170*AB181)</f>
        <v>1</v>
      </c>
      <c r="CK181" s="17">
        <f>EXP(-Treasuries_01152013!CP170*AC181)</f>
        <v>1</v>
      </c>
      <c r="CL181" s="17">
        <f>EXP(-Treasuries_01152013!CQ170*AD181)</f>
        <v>1</v>
      </c>
      <c r="CM181" s="17">
        <f>EXP(-Treasuries_01152013!CR170*AE181)</f>
        <v>1</v>
      </c>
      <c r="CN181" s="17">
        <f>EXP(-Treasuries_01152013!CS170*AF181)</f>
        <v>1</v>
      </c>
      <c r="CO181" s="17">
        <f>EXP(-Treasuries_01152013!CT170*AG181)</f>
        <v>1</v>
      </c>
      <c r="CP181" s="17">
        <f>EXP(-Treasuries_01152013!CU170*AH181)</f>
        <v>1</v>
      </c>
      <c r="CQ181" s="17">
        <f>EXP(-Treasuries_01152013!CV170*AI181)</f>
        <v>1</v>
      </c>
      <c r="CR181" s="17">
        <f>EXP(-Treasuries_01152013!CW170*AJ181)</f>
        <v>1</v>
      </c>
      <c r="CS181" s="17">
        <f>EXP(-Treasuries_01152013!CX170*AK181)</f>
        <v>1</v>
      </c>
      <c r="CT181" s="17">
        <f>EXP(-Treasuries_01152013!CY170*AL181)</f>
        <v>1</v>
      </c>
      <c r="CU181" s="17">
        <f>EXP(-Treasuries_01152013!CZ170*AM181)</f>
        <v>1</v>
      </c>
      <c r="CV181" s="17">
        <f>EXP(-Treasuries_01152013!DA170*AN181)</f>
        <v>1</v>
      </c>
      <c r="CW181" s="17">
        <f>EXP(-Treasuries_01152013!DB170*AO181)</f>
        <v>1</v>
      </c>
      <c r="CX181" s="17">
        <f>EXP(-Treasuries_01152013!DC170*AP181)</f>
        <v>1</v>
      </c>
      <c r="CY181" s="17">
        <f>EXP(-Treasuries_01152013!DD170*AQ181)</f>
        <v>1</v>
      </c>
      <c r="CZ181" s="17">
        <f>EXP(-Treasuries_01152013!DE170*AR181)</f>
        <v>1</v>
      </c>
      <c r="DA181" s="17">
        <f>EXP(-Treasuries_01152013!DF170*AS181)</f>
        <v>1</v>
      </c>
      <c r="DB181" s="17">
        <f>EXP(-Treasuries_01152013!DG170*AT181)</f>
        <v>1</v>
      </c>
      <c r="DC181" s="17">
        <f>EXP(-Treasuries_01152013!DH170*AU181)</f>
        <v>1</v>
      </c>
      <c r="DD181" s="17">
        <f>EXP(-Treasuries_01152013!DI170*AV181)</f>
        <v>1</v>
      </c>
      <c r="DE181" s="17">
        <f>EXP(-Treasuries_01152013!DJ170*AW181)</f>
        <v>1</v>
      </c>
      <c r="DF181" s="17">
        <f>EXP(-Treasuries_01152013!DK170*AX181)</f>
        <v>1</v>
      </c>
      <c r="DG181" s="17">
        <f>EXP(-Treasuries_01152013!DL170*AY181)</f>
        <v>1</v>
      </c>
      <c r="DH181" s="17">
        <f>EXP(-Treasuries_01152013!DM170*AZ181)</f>
        <v>1</v>
      </c>
      <c r="DI181" s="17">
        <f>EXP(-Treasuries_01152013!DN170*BA181)</f>
        <v>1</v>
      </c>
      <c r="DJ181" s="17">
        <f>EXP(-Treasuries_01152013!DO170*BB181)</f>
        <v>1</v>
      </c>
      <c r="DK181" s="17">
        <f>EXP(-Treasuries_01152013!DP170*BC181)</f>
        <v>1</v>
      </c>
      <c r="DL181" s="17">
        <f>EXP(-Treasuries_01152013!DQ170*BD181)</f>
        <v>1</v>
      </c>
      <c r="DM181" s="17">
        <f>EXP(-Treasuries_01152013!DR170*BE181)</f>
        <v>1</v>
      </c>
      <c r="DN181" s="17">
        <f>EXP(-Treasuries_01152013!DS170*BF181)</f>
        <v>1</v>
      </c>
      <c r="DO181" s="17">
        <f>EXP(-Treasuries_01152013!DT170*BG181)</f>
        <v>1</v>
      </c>
      <c r="DP181" s="17">
        <f>EXP(-Treasuries_01152013!DU170*BH181)</f>
        <v>1</v>
      </c>
      <c r="DQ181" s="17">
        <f>EXP(-Treasuries_01152013!DV170*BI181)</f>
        <v>1</v>
      </c>
      <c r="DR181" s="17">
        <f>EXP(-Treasuries_01152013!DW170*BJ181)</f>
        <v>1</v>
      </c>
      <c r="DS181" s="17">
        <f>EXP(-Treasuries_01152013!DX170*BK181)</f>
        <v>1</v>
      </c>
      <c r="DT181" s="17">
        <f>EXP(-Treasuries_01152013!DY170*BL181)</f>
        <v>1</v>
      </c>
      <c r="DU181" s="17">
        <f>EXP(-Treasuries_01152013!DZ170*BM181)</f>
        <v>1</v>
      </c>
      <c r="DV181" s="17">
        <f>EXP(-Treasuries_01152013!EA170*BN181)</f>
        <v>1</v>
      </c>
      <c r="DW181" s="8" t="e">
        <f>SUMPRODUCT(BO181:DV181,Treasuries_01152013!K170:BR170)</f>
        <v>#DIV/0!</v>
      </c>
      <c r="DX181" s="11" t="e">
        <f t="shared" si="9"/>
        <v>#DIV/0!</v>
      </c>
    </row>
    <row r="182" spans="2:128">
      <c r="B182" s="10">
        <f>Treasuries_01152013!C171</f>
        <v>3</v>
      </c>
      <c r="C182" s="10">
        <f>Treasuries_01152013!E171</f>
        <v>109.03125</v>
      </c>
      <c r="D182" s="10">
        <f>Treasuries_01152013!F171</f>
        <v>109.09375</v>
      </c>
      <c r="E182" s="8">
        <f>Treasuries_01152013!H171</f>
        <v>3.6277777777777778</v>
      </c>
      <c r="F182" s="8">
        <f t="shared" si="10"/>
        <v>109.0625</v>
      </c>
      <c r="G182" s="24" t="e">
        <f>IF(Treasuries_01152013!BT171=0,0,theta0+(theta1+theta2)*(1-EXP(-Treasuries_01152013!BT171/la))/(Treasuries_01152013!BT171/la)-theta2*EXP(-Treasuries_01152013!BT171/la))</f>
        <v>#DIV/0!</v>
      </c>
      <c r="H182" s="24" t="e">
        <f>IF(Treasuries_01152013!BU171=0,0,theta0+(theta1+theta2)*(1-EXP(-Treasuries_01152013!BU171/la))/(Treasuries_01152013!BU171/la)-theta2*EXP(-Treasuries_01152013!BU171/la))</f>
        <v>#DIV/0!</v>
      </c>
      <c r="I182" s="24" t="e">
        <f>IF(Treasuries_01152013!BV171=0,0,theta0+(theta1+theta2)*(1-EXP(-Treasuries_01152013!BV171/la))/(Treasuries_01152013!BV171/la)-theta2*EXP(-Treasuries_01152013!BV171/la))</f>
        <v>#DIV/0!</v>
      </c>
      <c r="J182" s="24" t="e">
        <f>IF(Treasuries_01152013!BW171=0,0,theta0+(theta1+theta2)*(1-EXP(-Treasuries_01152013!BW171/la))/(Treasuries_01152013!BW171/la)-theta2*EXP(-Treasuries_01152013!BW171/la))</f>
        <v>#DIV/0!</v>
      </c>
      <c r="K182" s="24" t="e">
        <f>IF(Treasuries_01152013!BX171=0,0,theta0+(theta1+theta2)*(1-EXP(-Treasuries_01152013!BX171/la))/(Treasuries_01152013!BX171/la)-theta2*EXP(-Treasuries_01152013!BX171/la))</f>
        <v>#DIV/0!</v>
      </c>
      <c r="L182" s="24" t="e">
        <f>IF(Treasuries_01152013!BY171=0,0,theta0+(theta1+theta2)*(1-EXP(-Treasuries_01152013!BY171/la))/(Treasuries_01152013!BY171/la)-theta2*EXP(-Treasuries_01152013!BY171/la))</f>
        <v>#DIV/0!</v>
      </c>
      <c r="M182" s="24" t="e">
        <f>IF(Treasuries_01152013!BZ171=0,0,theta0+(theta1+theta2)*(1-EXP(-Treasuries_01152013!BZ171/la))/(Treasuries_01152013!BZ171/la)-theta2*EXP(-Treasuries_01152013!BZ171/la))</f>
        <v>#DIV/0!</v>
      </c>
      <c r="N182" s="24" t="e">
        <f>IF(Treasuries_01152013!CA171=0,0,theta0+(theta1+theta2)*(1-EXP(-Treasuries_01152013!CA171/la))/(Treasuries_01152013!CA171/la)-theta2*EXP(-Treasuries_01152013!CA171/la))</f>
        <v>#DIV/0!</v>
      </c>
      <c r="O182" s="24">
        <f>IF(Treasuries_01152013!CB171=0,0,theta0+(theta1+theta2)*(1-EXP(-Treasuries_01152013!CB171/la))/(Treasuries_01152013!CB171/la)-theta2*EXP(-Treasuries_01152013!CB171/la))</f>
        <v>0</v>
      </c>
      <c r="P182" s="24">
        <f>IF(Treasuries_01152013!CC171=0,0,theta0+(theta1+theta2)*(1-EXP(-Treasuries_01152013!CC171/la))/(Treasuries_01152013!CC171/la)-theta2*EXP(-Treasuries_01152013!CC171/la))</f>
        <v>0</v>
      </c>
      <c r="Q182" s="24">
        <f>IF(Treasuries_01152013!CD171=0,0,theta0+(theta1+theta2)*(1-EXP(-Treasuries_01152013!CD171/la))/(Treasuries_01152013!CD171/la)-theta2*EXP(-Treasuries_01152013!CD171/la))</f>
        <v>0</v>
      </c>
      <c r="R182" s="24">
        <f>IF(Treasuries_01152013!CE171=0,0,theta0+(theta1+theta2)*(1-EXP(-Treasuries_01152013!CE171/la))/(Treasuries_01152013!CE171/la)-theta2*EXP(-Treasuries_01152013!CE171/la))</f>
        <v>0</v>
      </c>
      <c r="S182" s="24">
        <f>IF(Treasuries_01152013!CF171=0,0,theta0+(theta1+theta2)*(1-EXP(-Treasuries_01152013!CF171/la))/(Treasuries_01152013!CF171/la)-theta2*EXP(-Treasuries_01152013!CF171/la))</f>
        <v>0</v>
      </c>
      <c r="T182" s="24">
        <f>IF(Treasuries_01152013!CG171=0,0,theta0+(theta1+theta2)*(1-EXP(-Treasuries_01152013!CG171/la))/(Treasuries_01152013!CG171/la)-theta2*EXP(-Treasuries_01152013!CG171/la))</f>
        <v>0</v>
      </c>
      <c r="U182" s="24">
        <f>IF(Treasuries_01152013!CH171=0,0,theta0+(theta1+theta2)*(1-EXP(-Treasuries_01152013!CH171/la))/(Treasuries_01152013!CH171/la)-theta2*EXP(-Treasuries_01152013!CH171/la))</f>
        <v>0</v>
      </c>
      <c r="V182" s="24">
        <f>IF(Treasuries_01152013!CI171=0,0,theta0+(theta1+theta2)*(1-EXP(-Treasuries_01152013!CI171/la))/(Treasuries_01152013!CI171/la)-theta2*EXP(-Treasuries_01152013!CI171/la))</f>
        <v>0</v>
      </c>
      <c r="W182" s="24">
        <f>IF(Treasuries_01152013!CJ171=0,0,theta0+(theta1+theta2)*(1-EXP(-Treasuries_01152013!CJ171/la))/(Treasuries_01152013!CJ171/la)-theta2*EXP(-Treasuries_01152013!CJ171/la))</f>
        <v>0</v>
      </c>
      <c r="X182" s="24">
        <f>IF(Treasuries_01152013!CK171=0,0,theta0+(theta1+theta2)*(1-EXP(-Treasuries_01152013!CK171/la))/(Treasuries_01152013!CK171/la)-theta2*EXP(-Treasuries_01152013!CK171/la))</f>
        <v>0</v>
      </c>
      <c r="Y182" s="24">
        <f>IF(Treasuries_01152013!CL171=0,0,theta0+(theta1+theta2)*(1-EXP(-Treasuries_01152013!CL171/la))/(Treasuries_01152013!CL171/la)-theta2*EXP(-Treasuries_01152013!CL171/la))</f>
        <v>0</v>
      </c>
      <c r="Z182" s="24">
        <f>IF(Treasuries_01152013!CM171=0,0,theta0+(theta1+theta2)*(1-EXP(-Treasuries_01152013!CM171/la))/(Treasuries_01152013!CM171/la)-theta2*EXP(-Treasuries_01152013!CM171/la))</f>
        <v>0</v>
      </c>
      <c r="AA182" s="24">
        <f>IF(Treasuries_01152013!CN171=0,0,theta0+(theta1+theta2)*(1-EXP(-Treasuries_01152013!CN171/la))/(Treasuries_01152013!CN171/la)-theta2*EXP(-Treasuries_01152013!CN171/la))</f>
        <v>0</v>
      </c>
      <c r="AB182" s="24">
        <f>IF(Treasuries_01152013!CO171=0,0,theta0+(theta1+theta2)*(1-EXP(-Treasuries_01152013!CO171/la))/(Treasuries_01152013!CO171/la)-theta2*EXP(-Treasuries_01152013!CO171/la))</f>
        <v>0</v>
      </c>
      <c r="AC182" s="24">
        <f>IF(Treasuries_01152013!CP171=0,0,theta0+(theta1+theta2)*(1-EXP(-Treasuries_01152013!CP171/la))/(Treasuries_01152013!CP171/la)-theta2*EXP(-Treasuries_01152013!CP171/la))</f>
        <v>0</v>
      </c>
      <c r="AD182" s="24">
        <f>IF(Treasuries_01152013!CQ171=0,0,theta0+(theta1+theta2)*(1-EXP(-Treasuries_01152013!CQ171/la))/(Treasuries_01152013!CQ171/la)-theta2*EXP(-Treasuries_01152013!CQ171/la))</f>
        <v>0</v>
      </c>
      <c r="AE182" s="24">
        <f>IF(Treasuries_01152013!CR171=0,0,theta0+(theta1+theta2)*(1-EXP(-Treasuries_01152013!CR171/la))/(Treasuries_01152013!CR171/la)-theta2*EXP(-Treasuries_01152013!CR171/la))</f>
        <v>0</v>
      </c>
      <c r="AF182" s="24">
        <f>IF(Treasuries_01152013!CS171=0,0,theta0+(theta1+theta2)*(1-EXP(-Treasuries_01152013!CS171/la))/(Treasuries_01152013!CS171/la)-theta2*EXP(-Treasuries_01152013!CS171/la))</f>
        <v>0</v>
      </c>
      <c r="AG182" s="24">
        <f>IF(Treasuries_01152013!CT171=0,0,theta0+(theta1+theta2)*(1-EXP(-Treasuries_01152013!CT171/la))/(Treasuries_01152013!CT171/la)-theta2*EXP(-Treasuries_01152013!CT171/la))</f>
        <v>0</v>
      </c>
      <c r="AH182" s="24">
        <f>IF(Treasuries_01152013!CU171=0,0,theta0+(theta1+theta2)*(1-EXP(-Treasuries_01152013!CU171/la))/(Treasuries_01152013!CU171/la)-theta2*EXP(-Treasuries_01152013!CU171/la))</f>
        <v>0</v>
      </c>
      <c r="AI182" s="24">
        <f>IF(Treasuries_01152013!CV171=0,0,theta0+(theta1+theta2)*(1-EXP(-Treasuries_01152013!CV171/la))/(Treasuries_01152013!CV171/la)-theta2*EXP(-Treasuries_01152013!CV171/la))</f>
        <v>0</v>
      </c>
      <c r="AJ182" s="24">
        <f>IF(Treasuries_01152013!CW171=0,0,theta0+(theta1+theta2)*(1-EXP(-Treasuries_01152013!CW171/la))/(Treasuries_01152013!CW171/la)-theta2*EXP(-Treasuries_01152013!CW171/la))</f>
        <v>0</v>
      </c>
      <c r="AK182" s="24">
        <f>IF(Treasuries_01152013!CX171=0,0,theta0+(theta1+theta2)*(1-EXP(-Treasuries_01152013!CX171/la))/(Treasuries_01152013!CX171/la)-theta2*EXP(-Treasuries_01152013!CX171/la))</f>
        <v>0</v>
      </c>
      <c r="AL182" s="24">
        <f>IF(Treasuries_01152013!CY171=0,0,theta0+(theta1+theta2)*(1-EXP(-Treasuries_01152013!CY171/la))/(Treasuries_01152013!CY171/la)-theta2*EXP(-Treasuries_01152013!CY171/la))</f>
        <v>0</v>
      </c>
      <c r="AM182" s="24">
        <f>IF(Treasuries_01152013!CZ171=0,0,theta0+(theta1+theta2)*(1-EXP(-Treasuries_01152013!CZ171/la))/(Treasuries_01152013!CZ171/la)-theta2*EXP(-Treasuries_01152013!CZ171/la))</f>
        <v>0</v>
      </c>
      <c r="AN182" s="24">
        <f>IF(Treasuries_01152013!DA171=0,0,theta0+(theta1+theta2)*(1-EXP(-Treasuries_01152013!DA171/la))/(Treasuries_01152013!DA171/la)-theta2*EXP(-Treasuries_01152013!DA171/la))</f>
        <v>0</v>
      </c>
      <c r="AO182" s="24">
        <f>IF(Treasuries_01152013!DB171=0,0,theta0+(theta1+theta2)*(1-EXP(-Treasuries_01152013!DB171/la))/(Treasuries_01152013!DB171/la)-theta2*EXP(-Treasuries_01152013!DB171/la))</f>
        <v>0</v>
      </c>
      <c r="AP182" s="24">
        <f>IF(Treasuries_01152013!DC171=0,0,theta0+(theta1+theta2)*(1-EXP(-Treasuries_01152013!DC171/la))/(Treasuries_01152013!DC171/la)-theta2*EXP(-Treasuries_01152013!DC171/la))</f>
        <v>0</v>
      </c>
      <c r="AQ182" s="24">
        <f>IF(Treasuries_01152013!DD171=0,0,theta0+(theta1+theta2)*(1-EXP(-Treasuries_01152013!DD171/la))/(Treasuries_01152013!DD171/la)-theta2*EXP(-Treasuries_01152013!DD171/la))</f>
        <v>0</v>
      </c>
      <c r="AR182" s="24">
        <f>IF(Treasuries_01152013!DE171=0,0,theta0+(theta1+theta2)*(1-EXP(-Treasuries_01152013!DE171/la))/(Treasuries_01152013!DE171/la)-theta2*EXP(-Treasuries_01152013!DE171/la))</f>
        <v>0</v>
      </c>
      <c r="AS182" s="24">
        <f>IF(Treasuries_01152013!DF171=0,0,theta0+(theta1+theta2)*(1-EXP(-Treasuries_01152013!DF171/la))/(Treasuries_01152013!DF171/la)-theta2*EXP(-Treasuries_01152013!DF171/la))</f>
        <v>0</v>
      </c>
      <c r="AT182" s="24">
        <f>IF(Treasuries_01152013!DG171=0,0,theta0+(theta1+theta2)*(1-EXP(-Treasuries_01152013!DG171/la))/(Treasuries_01152013!DG171/la)-theta2*EXP(-Treasuries_01152013!DG171/la))</f>
        <v>0</v>
      </c>
      <c r="AU182" s="24">
        <f>IF(Treasuries_01152013!DH171=0,0,theta0+(theta1+theta2)*(1-EXP(-Treasuries_01152013!DH171/la))/(Treasuries_01152013!DH171/la)-theta2*EXP(-Treasuries_01152013!DH171/la))</f>
        <v>0</v>
      </c>
      <c r="AV182" s="24">
        <f>IF(Treasuries_01152013!DI171=0,0,theta0+(theta1+theta2)*(1-EXP(-Treasuries_01152013!DI171/la))/(Treasuries_01152013!DI171/la)-theta2*EXP(-Treasuries_01152013!DI171/la))</f>
        <v>0</v>
      </c>
      <c r="AW182" s="24">
        <f>IF(Treasuries_01152013!DJ171=0,0,theta0+(theta1+theta2)*(1-EXP(-Treasuries_01152013!DJ171/la))/(Treasuries_01152013!DJ171/la)-theta2*EXP(-Treasuries_01152013!DJ171/la))</f>
        <v>0</v>
      </c>
      <c r="AX182" s="24">
        <f>IF(Treasuries_01152013!DK171=0,0,theta0+(theta1+theta2)*(1-EXP(-Treasuries_01152013!DK171/la))/(Treasuries_01152013!DK171/la)-theta2*EXP(-Treasuries_01152013!DK171/la))</f>
        <v>0</v>
      </c>
      <c r="AY182" s="24">
        <f>IF(Treasuries_01152013!DL171=0,0,theta0+(theta1+theta2)*(1-EXP(-Treasuries_01152013!DL171/la))/(Treasuries_01152013!DL171/la)-theta2*EXP(-Treasuries_01152013!DL171/la))</f>
        <v>0</v>
      </c>
      <c r="AZ182" s="24">
        <f>IF(Treasuries_01152013!DM171=0,0,theta0+(theta1+theta2)*(1-EXP(-Treasuries_01152013!DM171/la))/(Treasuries_01152013!DM171/la)-theta2*EXP(-Treasuries_01152013!DM171/la))</f>
        <v>0</v>
      </c>
      <c r="BA182" s="24">
        <f>IF(Treasuries_01152013!DN171=0,0,theta0+(theta1+theta2)*(1-EXP(-Treasuries_01152013!DN171/la))/(Treasuries_01152013!DN171/la)-theta2*EXP(-Treasuries_01152013!DN171/la))</f>
        <v>0</v>
      </c>
      <c r="BB182" s="24">
        <f>IF(Treasuries_01152013!DO171=0,0,theta0+(theta1+theta2)*(1-EXP(-Treasuries_01152013!DO171/la))/(Treasuries_01152013!DO171/la)-theta2*EXP(-Treasuries_01152013!DO171/la))</f>
        <v>0</v>
      </c>
      <c r="BC182" s="24">
        <f>IF(Treasuries_01152013!DP171=0,0,theta0+(theta1+theta2)*(1-EXP(-Treasuries_01152013!DP171/la))/(Treasuries_01152013!DP171/la)-theta2*EXP(-Treasuries_01152013!DP171/la))</f>
        <v>0</v>
      </c>
      <c r="BD182" s="24">
        <f>IF(Treasuries_01152013!DQ171=0,0,theta0+(theta1+theta2)*(1-EXP(-Treasuries_01152013!DQ171/la))/(Treasuries_01152013!DQ171/la)-theta2*EXP(-Treasuries_01152013!DQ171/la))</f>
        <v>0</v>
      </c>
      <c r="BE182" s="24">
        <f>IF(Treasuries_01152013!DR171=0,0,theta0+(theta1+theta2)*(1-EXP(-Treasuries_01152013!DR171/la))/(Treasuries_01152013!DR171/la)-theta2*EXP(-Treasuries_01152013!DR171/la))</f>
        <v>0</v>
      </c>
      <c r="BF182" s="24">
        <f>IF(Treasuries_01152013!DS171=0,0,theta0+(theta1+theta2)*(1-EXP(-Treasuries_01152013!DS171/la))/(Treasuries_01152013!DS171/la)-theta2*EXP(-Treasuries_01152013!DS171/la))</f>
        <v>0</v>
      </c>
      <c r="BG182" s="24">
        <f>IF(Treasuries_01152013!DT171=0,0,theta0+(theta1+theta2)*(1-EXP(-Treasuries_01152013!DT171/la))/(Treasuries_01152013!DT171/la)-theta2*EXP(-Treasuries_01152013!DT171/la))</f>
        <v>0</v>
      </c>
      <c r="BH182" s="24">
        <f>IF(Treasuries_01152013!DU171=0,0,theta0+(theta1+theta2)*(1-EXP(-Treasuries_01152013!DU171/la))/(Treasuries_01152013!DU171/la)-theta2*EXP(-Treasuries_01152013!DU171/la))</f>
        <v>0</v>
      </c>
      <c r="BI182" s="24">
        <f>IF(Treasuries_01152013!DV171=0,0,theta0+(theta1+theta2)*(1-EXP(-Treasuries_01152013!DV171/la))/(Treasuries_01152013!DV171/la)-theta2*EXP(-Treasuries_01152013!DV171/la))</f>
        <v>0</v>
      </c>
      <c r="BJ182" s="24">
        <f>IF(Treasuries_01152013!DW171=0,0,theta0+(theta1+theta2)*(1-EXP(-Treasuries_01152013!DW171/la))/(Treasuries_01152013!DW171/la)-theta2*EXP(-Treasuries_01152013!DW171/la))</f>
        <v>0</v>
      </c>
      <c r="BK182" s="24">
        <f>IF(Treasuries_01152013!DX171=0,0,theta0+(theta1+theta2)*(1-EXP(-Treasuries_01152013!DX171/la))/(Treasuries_01152013!DX171/la)-theta2*EXP(-Treasuries_01152013!DX171/la))</f>
        <v>0</v>
      </c>
      <c r="BL182" s="24">
        <f>IF(Treasuries_01152013!DY171=0,0,theta0+(theta1+theta2)*(1-EXP(-Treasuries_01152013!DY171/la))/(Treasuries_01152013!DY171/la)-theta2*EXP(-Treasuries_01152013!DY171/la))</f>
        <v>0</v>
      </c>
      <c r="BM182" s="24">
        <f>IF(Treasuries_01152013!DZ171=0,0,theta0+(theta1+theta2)*(1-EXP(-Treasuries_01152013!DZ171/la))/(Treasuries_01152013!DZ171/la)-theta2*EXP(-Treasuries_01152013!DZ171/la))</f>
        <v>0</v>
      </c>
      <c r="BN182" s="24">
        <f>IF(Treasuries_01152013!EA171=0,0,theta0+(theta1+theta2)*(1-EXP(-Treasuries_01152013!EA171/la))/(Treasuries_01152013!EA171/la)-theta2*EXP(-Treasuries_01152013!EA171/la))</f>
        <v>0</v>
      </c>
      <c r="BO182" s="17" t="e">
        <f>EXP(-Treasuries_01152013!BT171*G182)</f>
        <v>#DIV/0!</v>
      </c>
      <c r="BP182" s="17" t="e">
        <f>EXP(-Treasuries_01152013!BU171*H182)</f>
        <v>#DIV/0!</v>
      </c>
      <c r="BQ182" s="17" t="e">
        <f>EXP(-Treasuries_01152013!BV171*I182)</f>
        <v>#DIV/0!</v>
      </c>
      <c r="BR182" s="17" t="e">
        <f>EXP(-Treasuries_01152013!BW171*J182)</f>
        <v>#DIV/0!</v>
      </c>
      <c r="BS182" s="17" t="e">
        <f>EXP(-Treasuries_01152013!BX171*K182)</f>
        <v>#DIV/0!</v>
      </c>
      <c r="BT182" s="17" t="e">
        <f>EXP(-Treasuries_01152013!BY171*L182)</f>
        <v>#DIV/0!</v>
      </c>
      <c r="BU182" s="17" t="e">
        <f>EXP(-Treasuries_01152013!BZ171*M182)</f>
        <v>#DIV/0!</v>
      </c>
      <c r="BV182" s="17" t="e">
        <f>EXP(-Treasuries_01152013!CA171*N182)</f>
        <v>#DIV/0!</v>
      </c>
      <c r="BW182" s="17">
        <f>EXP(-Treasuries_01152013!CB171*O182)</f>
        <v>1</v>
      </c>
      <c r="BX182" s="17">
        <f>EXP(-Treasuries_01152013!CC171*P182)</f>
        <v>1</v>
      </c>
      <c r="BY182" s="17">
        <f>EXP(-Treasuries_01152013!CD171*Q182)</f>
        <v>1</v>
      </c>
      <c r="BZ182" s="17">
        <f>EXP(-Treasuries_01152013!CE171*R182)</f>
        <v>1</v>
      </c>
      <c r="CA182" s="17">
        <f>EXP(-Treasuries_01152013!CF171*S182)</f>
        <v>1</v>
      </c>
      <c r="CB182" s="17">
        <f>EXP(-Treasuries_01152013!CG171*T182)</f>
        <v>1</v>
      </c>
      <c r="CC182" s="17">
        <f>EXP(-Treasuries_01152013!CH171*U182)</f>
        <v>1</v>
      </c>
      <c r="CD182" s="17">
        <f>EXP(-Treasuries_01152013!CI171*V182)</f>
        <v>1</v>
      </c>
      <c r="CE182" s="17">
        <f>EXP(-Treasuries_01152013!CJ171*W182)</f>
        <v>1</v>
      </c>
      <c r="CF182" s="17">
        <f>EXP(-Treasuries_01152013!CK171*X182)</f>
        <v>1</v>
      </c>
      <c r="CG182" s="17">
        <f>EXP(-Treasuries_01152013!CL171*Y182)</f>
        <v>1</v>
      </c>
      <c r="CH182" s="17">
        <f>EXP(-Treasuries_01152013!CM171*Z182)</f>
        <v>1</v>
      </c>
      <c r="CI182" s="17">
        <f>EXP(-Treasuries_01152013!CN171*AA182)</f>
        <v>1</v>
      </c>
      <c r="CJ182" s="17">
        <f>EXP(-Treasuries_01152013!CO171*AB182)</f>
        <v>1</v>
      </c>
      <c r="CK182" s="17">
        <f>EXP(-Treasuries_01152013!CP171*AC182)</f>
        <v>1</v>
      </c>
      <c r="CL182" s="17">
        <f>EXP(-Treasuries_01152013!CQ171*AD182)</f>
        <v>1</v>
      </c>
      <c r="CM182" s="17">
        <f>EXP(-Treasuries_01152013!CR171*AE182)</f>
        <v>1</v>
      </c>
      <c r="CN182" s="17">
        <f>EXP(-Treasuries_01152013!CS171*AF182)</f>
        <v>1</v>
      </c>
      <c r="CO182" s="17">
        <f>EXP(-Treasuries_01152013!CT171*AG182)</f>
        <v>1</v>
      </c>
      <c r="CP182" s="17">
        <f>EXP(-Treasuries_01152013!CU171*AH182)</f>
        <v>1</v>
      </c>
      <c r="CQ182" s="17">
        <f>EXP(-Treasuries_01152013!CV171*AI182)</f>
        <v>1</v>
      </c>
      <c r="CR182" s="17">
        <f>EXP(-Treasuries_01152013!CW171*AJ182)</f>
        <v>1</v>
      </c>
      <c r="CS182" s="17">
        <f>EXP(-Treasuries_01152013!CX171*AK182)</f>
        <v>1</v>
      </c>
      <c r="CT182" s="17">
        <f>EXP(-Treasuries_01152013!CY171*AL182)</f>
        <v>1</v>
      </c>
      <c r="CU182" s="17">
        <f>EXP(-Treasuries_01152013!CZ171*AM182)</f>
        <v>1</v>
      </c>
      <c r="CV182" s="17">
        <f>EXP(-Treasuries_01152013!DA171*AN182)</f>
        <v>1</v>
      </c>
      <c r="CW182" s="17">
        <f>EXP(-Treasuries_01152013!DB171*AO182)</f>
        <v>1</v>
      </c>
      <c r="CX182" s="17">
        <f>EXP(-Treasuries_01152013!DC171*AP182)</f>
        <v>1</v>
      </c>
      <c r="CY182" s="17">
        <f>EXP(-Treasuries_01152013!DD171*AQ182)</f>
        <v>1</v>
      </c>
      <c r="CZ182" s="17">
        <f>EXP(-Treasuries_01152013!DE171*AR182)</f>
        <v>1</v>
      </c>
      <c r="DA182" s="17">
        <f>EXP(-Treasuries_01152013!DF171*AS182)</f>
        <v>1</v>
      </c>
      <c r="DB182" s="17">
        <f>EXP(-Treasuries_01152013!DG171*AT182)</f>
        <v>1</v>
      </c>
      <c r="DC182" s="17">
        <f>EXP(-Treasuries_01152013!DH171*AU182)</f>
        <v>1</v>
      </c>
      <c r="DD182" s="17">
        <f>EXP(-Treasuries_01152013!DI171*AV182)</f>
        <v>1</v>
      </c>
      <c r="DE182" s="17">
        <f>EXP(-Treasuries_01152013!DJ171*AW182)</f>
        <v>1</v>
      </c>
      <c r="DF182" s="17">
        <f>EXP(-Treasuries_01152013!DK171*AX182)</f>
        <v>1</v>
      </c>
      <c r="DG182" s="17">
        <f>EXP(-Treasuries_01152013!DL171*AY182)</f>
        <v>1</v>
      </c>
      <c r="DH182" s="17">
        <f>EXP(-Treasuries_01152013!DM171*AZ182)</f>
        <v>1</v>
      </c>
      <c r="DI182" s="17">
        <f>EXP(-Treasuries_01152013!DN171*BA182)</f>
        <v>1</v>
      </c>
      <c r="DJ182" s="17">
        <f>EXP(-Treasuries_01152013!DO171*BB182)</f>
        <v>1</v>
      </c>
      <c r="DK182" s="17">
        <f>EXP(-Treasuries_01152013!DP171*BC182)</f>
        <v>1</v>
      </c>
      <c r="DL182" s="17">
        <f>EXP(-Treasuries_01152013!DQ171*BD182)</f>
        <v>1</v>
      </c>
      <c r="DM182" s="17">
        <f>EXP(-Treasuries_01152013!DR171*BE182)</f>
        <v>1</v>
      </c>
      <c r="DN182" s="17">
        <f>EXP(-Treasuries_01152013!DS171*BF182)</f>
        <v>1</v>
      </c>
      <c r="DO182" s="17">
        <f>EXP(-Treasuries_01152013!DT171*BG182)</f>
        <v>1</v>
      </c>
      <c r="DP182" s="17">
        <f>EXP(-Treasuries_01152013!DU171*BH182)</f>
        <v>1</v>
      </c>
      <c r="DQ182" s="17">
        <f>EXP(-Treasuries_01152013!DV171*BI182)</f>
        <v>1</v>
      </c>
      <c r="DR182" s="17">
        <f>EXP(-Treasuries_01152013!DW171*BJ182)</f>
        <v>1</v>
      </c>
      <c r="DS182" s="17">
        <f>EXP(-Treasuries_01152013!DX171*BK182)</f>
        <v>1</v>
      </c>
      <c r="DT182" s="17">
        <f>EXP(-Treasuries_01152013!DY171*BL182)</f>
        <v>1</v>
      </c>
      <c r="DU182" s="17">
        <f>EXP(-Treasuries_01152013!DZ171*BM182)</f>
        <v>1</v>
      </c>
      <c r="DV182" s="17">
        <f>EXP(-Treasuries_01152013!EA171*BN182)</f>
        <v>1</v>
      </c>
      <c r="DW182" s="8" t="e">
        <f>SUMPRODUCT(BO182:DV182,Treasuries_01152013!K171:BR171)</f>
        <v>#DIV/0!</v>
      </c>
      <c r="DX182" s="11" t="e">
        <f t="shared" si="9"/>
        <v>#DIV/0!</v>
      </c>
    </row>
    <row r="183" spans="2:128">
      <c r="B183" s="10">
        <f>Treasuries_01152013!C172</f>
        <v>1</v>
      </c>
      <c r="C183" s="10">
        <f>Treasuries_01152013!E172</f>
        <v>101.820312</v>
      </c>
      <c r="D183" s="10">
        <f>Treasuries_01152013!F172</f>
        <v>101.851562</v>
      </c>
      <c r="E183" s="8">
        <f>Treasuries_01152013!H172</f>
        <v>3.7083333333333335</v>
      </c>
      <c r="F183" s="8">
        <f t="shared" si="10"/>
        <v>101.835937</v>
      </c>
      <c r="G183" s="24" t="e">
        <f>IF(Treasuries_01152013!BT172=0,0,theta0+(theta1+theta2)*(1-EXP(-Treasuries_01152013!BT172/la))/(Treasuries_01152013!BT172/la)-theta2*EXP(-Treasuries_01152013!BT172/la))</f>
        <v>#DIV/0!</v>
      </c>
      <c r="H183" s="24" t="e">
        <f>IF(Treasuries_01152013!BU172=0,0,theta0+(theta1+theta2)*(1-EXP(-Treasuries_01152013!BU172/la))/(Treasuries_01152013!BU172/la)-theta2*EXP(-Treasuries_01152013!BU172/la))</f>
        <v>#DIV/0!</v>
      </c>
      <c r="I183" s="24" t="e">
        <f>IF(Treasuries_01152013!BV172=0,0,theta0+(theta1+theta2)*(1-EXP(-Treasuries_01152013!BV172/la))/(Treasuries_01152013!BV172/la)-theta2*EXP(-Treasuries_01152013!BV172/la))</f>
        <v>#DIV/0!</v>
      </c>
      <c r="J183" s="24" t="e">
        <f>IF(Treasuries_01152013!BW172=0,0,theta0+(theta1+theta2)*(1-EXP(-Treasuries_01152013!BW172/la))/(Treasuries_01152013!BW172/la)-theta2*EXP(-Treasuries_01152013!BW172/la))</f>
        <v>#DIV/0!</v>
      </c>
      <c r="K183" s="24" t="e">
        <f>IF(Treasuries_01152013!BX172=0,0,theta0+(theta1+theta2)*(1-EXP(-Treasuries_01152013!BX172/la))/(Treasuries_01152013!BX172/la)-theta2*EXP(-Treasuries_01152013!BX172/la))</f>
        <v>#DIV/0!</v>
      </c>
      <c r="L183" s="24" t="e">
        <f>IF(Treasuries_01152013!BY172=0,0,theta0+(theta1+theta2)*(1-EXP(-Treasuries_01152013!BY172/la))/(Treasuries_01152013!BY172/la)-theta2*EXP(-Treasuries_01152013!BY172/la))</f>
        <v>#DIV/0!</v>
      </c>
      <c r="M183" s="24" t="e">
        <f>IF(Treasuries_01152013!BZ172=0,0,theta0+(theta1+theta2)*(1-EXP(-Treasuries_01152013!BZ172/la))/(Treasuries_01152013!BZ172/la)-theta2*EXP(-Treasuries_01152013!BZ172/la))</f>
        <v>#DIV/0!</v>
      </c>
      <c r="N183" s="24" t="e">
        <f>IF(Treasuries_01152013!CA172=0,0,theta0+(theta1+theta2)*(1-EXP(-Treasuries_01152013!CA172/la))/(Treasuries_01152013!CA172/la)-theta2*EXP(-Treasuries_01152013!CA172/la))</f>
        <v>#DIV/0!</v>
      </c>
      <c r="O183" s="24">
        <f>IF(Treasuries_01152013!CB172=0,0,theta0+(theta1+theta2)*(1-EXP(-Treasuries_01152013!CB172/la))/(Treasuries_01152013!CB172/la)-theta2*EXP(-Treasuries_01152013!CB172/la))</f>
        <v>0</v>
      </c>
      <c r="P183" s="24">
        <f>IF(Treasuries_01152013!CC172=0,0,theta0+(theta1+theta2)*(1-EXP(-Treasuries_01152013!CC172/la))/(Treasuries_01152013!CC172/la)-theta2*EXP(-Treasuries_01152013!CC172/la))</f>
        <v>0</v>
      </c>
      <c r="Q183" s="24">
        <f>IF(Treasuries_01152013!CD172=0,0,theta0+(theta1+theta2)*(1-EXP(-Treasuries_01152013!CD172/la))/(Treasuries_01152013!CD172/la)-theta2*EXP(-Treasuries_01152013!CD172/la))</f>
        <v>0</v>
      </c>
      <c r="R183" s="24">
        <f>IF(Treasuries_01152013!CE172=0,0,theta0+(theta1+theta2)*(1-EXP(-Treasuries_01152013!CE172/la))/(Treasuries_01152013!CE172/la)-theta2*EXP(-Treasuries_01152013!CE172/la))</f>
        <v>0</v>
      </c>
      <c r="S183" s="24">
        <f>IF(Treasuries_01152013!CF172=0,0,theta0+(theta1+theta2)*(1-EXP(-Treasuries_01152013!CF172/la))/(Treasuries_01152013!CF172/la)-theta2*EXP(-Treasuries_01152013!CF172/la))</f>
        <v>0</v>
      </c>
      <c r="T183" s="24">
        <f>IF(Treasuries_01152013!CG172=0,0,theta0+(theta1+theta2)*(1-EXP(-Treasuries_01152013!CG172/la))/(Treasuries_01152013!CG172/la)-theta2*EXP(-Treasuries_01152013!CG172/la))</f>
        <v>0</v>
      </c>
      <c r="U183" s="24">
        <f>IF(Treasuries_01152013!CH172=0,0,theta0+(theta1+theta2)*(1-EXP(-Treasuries_01152013!CH172/la))/(Treasuries_01152013!CH172/la)-theta2*EXP(-Treasuries_01152013!CH172/la))</f>
        <v>0</v>
      </c>
      <c r="V183" s="24">
        <f>IF(Treasuries_01152013!CI172=0,0,theta0+(theta1+theta2)*(1-EXP(-Treasuries_01152013!CI172/la))/(Treasuries_01152013!CI172/la)-theta2*EXP(-Treasuries_01152013!CI172/la))</f>
        <v>0</v>
      </c>
      <c r="W183" s="24">
        <f>IF(Treasuries_01152013!CJ172=0,0,theta0+(theta1+theta2)*(1-EXP(-Treasuries_01152013!CJ172/la))/(Treasuries_01152013!CJ172/la)-theta2*EXP(-Treasuries_01152013!CJ172/la))</f>
        <v>0</v>
      </c>
      <c r="X183" s="24">
        <f>IF(Treasuries_01152013!CK172=0,0,theta0+(theta1+theta2)*(1-EXP(-Treasuries_01152013!CK172/la))/(Treasuries_01152013!CK172/la)-theta2*EXP(-Treasuries_01152013!CK172/la))</f>
        <v>0</v>
      </c>
      <c r="Y183" s="24">
        <f>IF(Treasuries_01152013!CL172=0,0,theta0+(theta1+theta2)*(1-EXP(-Treasuries_01152013!CL172/la))/(Treasuries_01152013!CL172/la)-theta2*EXP(-Treasuries_01152013!CL172/la))</f>
        <v>0</v>
      </c>
      <c r="Z183" s="24">
        <f>IF(Treasuries_01152013!CM172=0,0,theta0+(theta1+theta2)*(1-EXP(-Treasuries_01152013!CM172/la))/(Treasuries_01152013!CM172/la)-theta2*EXP(-Treasuries_01152013!CM172/la))</f>
        <v>0</v>
      </c>
      <c r="AA183" s="24">
        <f>IF(Treasuries_01152013!CN172=0,0,theta0+(theta1+theta2)*(1-EXP(-Treasuries_01152013!CN172/la))/(Treasuries_01152013!CN172/la)-theta2*EXP(-Treasuries_01152013!CN172/la))</f>
        <v>0</v>
      </c>
      <c r="AB183" s="24">
        <f>IF(Treasuries_01152013!CO172=0,0,theta0+(theta1+theta2)*(1-EXP(-Treasuries_01152013!CO172/la))/(Treasuries_01152013!CO172/la)-theta2*EXP(-Treasuries_01152013!CO172/la))</f>
        <v>0</v>
      </c>
      <c r="AC183" s="24">
        <f>IF(Treasuries_01152013!CP172=0,0,theta0+(theta1+theta2)*(1-EXP(-Treasuries_01152013!CP172/la))/(Treasuries_01152013!CP172/la)-theta2*EXP(-Treasuries_01152013!CP172/la))</f>
        <v>0</v>
      </c>
      <c r="AD183" s="24">
        <f>IF(Treasuries_01152013!CQ172=0,0,theta0+(theta1+theta2)*(1-EXP(-Treasuries_01152013!CQ172/la))/(Treasuries_01152013!CQ172/la)-theta2*EXP(-Treasuries_01152013!CQ172/la))</f>
        <v>0</v>
      </c>
      <c r="AE183" s="24">
        <f>IF(Treasuries_01152013!CR172=0,0,theta0+(theta1+theta2)*(1-EXP(-Treasuries_01152013!CR172/la))/(Treasuries_01152013!CR172/la)-theta2*EXP(-Treasuries_01152013!CR172/la))</f>
        <v>0</v>
      </c>
      <c r="AF183" s="24">
        <f>IF(Treasuries_01152013!CS172=0,0,theta0+(theta1+theta2)*(1-EXP(-Treasuries_01152013!CS172/la))/(Treasuries_01152013!CS172/la)-theta2*EXP(-Treasuries_01152013!CS172/la))</f>
        <v>0</v>
      </c>
      <c r="AG183" s="24">
        <f>IF(Treasuries_01152013!CT172=0,0,theta0+(theta1+theta2)*(1-EXP(-Treasuries_01152013!CT172/la))/(Treasuries_01152013!CT172/la)-theta2*EXP(-Treasuries_01152013!CT172/la))</f>
        <v>0</v>
      </c>
      <c r="AH183" s="24">
        <f>IF(Treasuries_01152013!CU172=0,0,theta0+(theta1+theta2)*(1-EXP(-Treasuries_01152013!CU172/la))/(Treasuries_01152013!CU172/la)-theta2*EXP(-Treasuries_01152013!CU172/la))</f>
        <v>0</v>
      </c>
      <c r="AI183" s="24">
        <f>IF(Treasuries_01152013!CV172=0,0,theta0+(theta1+theta2)*(1-EXP(-Treasuries_01152013!CV172/la))/(Treasuries_01152013!CV172/la)-theta2*EXP(-Treasuries_01152013!CV172/la))</f>
        <v>0</v>
      </c>
      <c r="AJ183" s="24">
        <f>IF(Treasuries_01152013!CW172=0,0,theta0+(theta1+theta2)*(1-EXP(-Treasuries_01152013!CW172/la))/(Treasuries_01152013!CW172/la)-theta2*EXP(-Treasuries_01152013!CW172/la))</f>
        <v>0</v>
      </c>
      <c r="AK183" s="24">
        <f>IF(Treasuries_01152013!CX172=0,0,theta0+(theta1+theta2)*(1-EXP(-Treasuries_01152013!CX172/la))/(Treasuries_01152013!CX172/la)-theta2*EXP(-Treasuries_01152013!CX172/la))</f>
        <v>0</v>
      </c>
      <c r="AL183" s="24">
        <f>IF(Treasuries_01152013!CY172=0,0,theta0+(theta1+theta2)*(1-EXP(-Treasuries_01152013!CY172/la))/(Treasuries_01152013!CY172/la)-theta2*EXP(-Treasuries_01152013!CY172/la))</f>
        <v>0</v>
      </c>
      <c r="AM183" s="24">
        <f>IF(Treasuries_01152013!CZ172=0,0,theta0+(theta1+theta2)*(1-EXP(-Treasuries_01152013!CZ172/la))/(Treasuries_01152013!CZ172/la)-theta2*EXP(-Treasuries_01152013!CZ172/la))</f>
        <v>0</v>
      </c>
      <c r="AN183" s="24">
        <f>IF(Treasuries_01152013!DA172=0,0,theta0+(theta1+theta2)*(1-EXP(-Treasuries_01152013!DA172/la))/(Treasuries_01152013!DA172/la)-theta2*EXP(-Treasuries_01152013!DA172/la))</f>
        <v>0</v>
      </c>
      <c r="AO183" s="24">
        <f>IF(Treasuries_01152013!DB172=0,0,theta0+(theta1+theta2)*(1-EXP(-Treasuries_01152013!DB172/la))/(Treasuries_01152013!DB172/la)-theta2*EXP(-Treasuries_01152013!DB172/la))</f>
        <v>0</v>
      </c>
      <c r="AP183" s="24">
        <f>IF(Treasuries_01152013!DC172=0,0,theta0+(theta1+theta2)*(1-EXP(-Treasuries_01152013!DC172/la))/(Treasuries_01152013!DC172/la)-theta2*EXP(-Treasuries_01152013!DC172/la))</f>
        <v>0</v>
      </c>
      <c r="AQ183" s="24">
        <f>IF(Treasuries_01152013!DD172=0,0,theta0+(theta1+theta2)*(1-EXP(-Treasuries_01152013!DD172/la))/(Treasuries_01152013!DD172/la)-theta2*EXP(-Treasuries_01152013!DD172/la))</f>
        <v>0</v>
      </c>
      <c r="AR183" s="24">
        <f>IF(Treasuries_01152013!DE172=0,0,theta0+(theta1+theta2)*(1-EXP(-Treasuries_01152013!DE172/la))/(Treasuries_01152013!DE172/la)-theta2*EXP(-Treasuries_01152013!DE172/la))</f>
        <v>0</v>
      </c>
      <c r="AS183" s="24">
        <f>IF(Treasuries_01152013!DF172=0,0,theta0+(theta1+theta2)*(1-EXP(-Treasuries_01152013!DF172/la))/(Treasuries_01152013!DF172/la)-theta2*EXP(-Treasuries_01152013!DF172/la))</f>
        <v>0</v>
      </c>
      <c r="AT183" s="24">
        <f>IF(Treasuries_01152013!DG172=0,0,theta0+(theta1+theta2)*(1-EXP(-Treasuries_01152013!DG172/la))/(Treasuries_01152013!DG172/la)-theta2*EXP(-Treasuries_01152013!DG172/la))</f>
        <v>0</v>
      </c>
      <c r="AU183" s="24">
        <f>IF(Treasuries_01152013!DH172=0,0,theta0+(theta1+theta2)*(1-EXP(-Treasuries_01152013!DH172/la))/(Treasuries_01152013!DH172/la)-theta2*EXP(-Treasuries_01152013!DH172/la))</f>
        <v>0</v>
      </c>
      <c r="AV183" s="24">
        <f>IF(Treasuries_01152013!DI172=0,0,theta0+(theta1+theta2)*(1-EXP(-Treasuries_01152013!DI172/la))/(Treasuries_01152013!DI172/la)-theta2*EXP(-Treasuries_01152013!DI172/la))</f>
        <v>0</v>
      </c>
      <c r="AW183" s="24">
        <f>IF(Treasuries_01152013!DJ172=0,0,theta0+(theta1+theta2)*(1-EXP(-Treasuries_01152013!DJ172/la))/(Treasuries_01152013!DJ172/la)-theta2*EXP(-Treasuries_01152013!DJ172/la))</f>
        <v>0</v>
      </c>
      <c r="AX183" s="24">
        <f>IF(Treasuries_01152013!DK172=0,0,theta0+(theta1+theta2)*(1-EXP(-Treasuries_01152013!DK172/la))/(Treasuries_01152013!DK172/la)-theta2*EXP(-Treasuries_01152013!DK172/la))</f>
        <v>0</v>
      </c>
      <c r="AY183" s="24">
        <f>IF(Treasuries_01152013!DL172=0,0,theta0+(theta1+theta2)*(1-EXP(-Treasuries_01152013!DL172/la))/(Treasuries_01152013!DL172/la)-theta2*EXP(-Treasuries_01152013!DL172/la))</f>
        <v>0</v>
      </c>
      <c r="AZ183" s="24">
        <f>IF(Treasuries_01152013!DM172=0,0,theta0+(theta1+theta2)*(1-EXP(-Treasuries_01152013!DM172/la))/(Treasuries_01152013!DM172/la)-theta2*EXP(-Treasuries_01152013!DM172/la))</f>
        <v>0</v>
      </c>
      <c r="BA183" s="24">
        <f>IF(Treasuries_01152013!DN172=0,0,theta0+(theta1+theta2)*(1-EXP(-Treasuries_01152013!DN172/la))/(Treasuries_01152013!DN172/la)-theta2*EXP(-Treasuries_01152013!DN172/la))</f>
        <v>0</v>
      </c>
      <c r="BB183" s="24">
        <f>IF(Treasuries_01152013!DO172=0,0,theta0+(theta1+theta2)*(1-EXP(-Treasuries_01152013!DO172/la))/(Treasuries_01152013!DO172/la)-theta2*EXP(-Treasuries_01152013!DO172/la))</f>
        <v>0</v>
      </c>
      <c r="BC183" s="24">
        <f>IF(Treasuries_01152013!DP172=0,0,theta0+(theta1+theta2)*(1-EXP(-Treasuries_01152013!DP172/la))/(Treasuries_01152013!DP172/la)-theta2*EXP(-Treasuries_01152013!DP172/la))</f>
        <v>0</v>
      </c>
      <c r="BD183" s="24">
        <f>IF(Treasuries_01152013!DQ172=0,0,theta0+(theta1+theta2)*(1-EXP(-Treasuries_01152013!DQ172/la))/(Treasuries_01152013!DQ172/la)-theta2*EXP(-Treasuries_01152013!DQ172/la))</f>
        <v>0</v>
      </c>
      <c r="BE183" s="24">
        <f>IF(Treasuries_01152013!DR172=0,0,theta0+(theta1+theta2)*(1-EXP(-Treasuries_01152013!DR172/la))/(Treasuries_01152013!DR172/la)-theta2*EXP(-Treasuries_01152013!DR172/la))</f>
        <v>0</v>
      </c>
      <c r="BF183" s="24">
        <f>IF(Treasuries_01152013!DS172=0,0,theta0+(theta1+theta2)*(1-EXP(-Treasuries_01152013!DS172/la))/(Treasuries_01152013!DS172/la)-theta2*EXP(-Treasuries_01152013!DS172/la))</f>
        <v>0</v>
      </c>
      <c r="BG183" s="24">
        <f>IF(Treasuries_01152013!DT172=0,0,theta0+(theta1+theta2)*(1-EXP(-Treasuries_01152013!DT172/la))/(Treasuries_01152013!DT172/la)-theta2*EXP(-Treasuries_01152013!DT172/la))</f>
        <v>0</v>
      </c>
      <c r="BH183" s="24">
        <f>IF(Treasuries_01152013!DU172=0,0,theta0+(theta1+theta2)*(1-EXP(-Treasuries_01152013!DU172/la))/(Treasuries_01152013!DU172/la)-theta2*EXP(-Treasuries_01152013!DU172/la))</f>
        <v>0</v>
      </c>
      <c r="BI183" s="24">
        <f>IF(Treasuries_01152013!DV172=0,0,theta0+(theta1+theta2)*(1-EXP(-Treasuries_01152013!DV172/la))/(Treasuries_01152013!DV172/la)-theta2*EXP(-Treasuries_01152013!DV172/la))</f>
        <v>0</v>
      </c>
      <c r="BJ183" s="24">
        <f>IF(Treasuries_01152013!DW172=0,0,theta0+(theta1+theta2)*(1-EXP(-Treasuries_01152013!DW172/la))/(Treasuries_01152013!DW172/la)-theta2*EXP(-Treasuries_01152013!DW172/la))</f>
        <v>0</v>
      </c>
      <c r="BK183" s="24">
        <f>IF(Treasuries_01152013!DX172=0,0,theta0+(theta1+theta2)*(1-EXP(-Treasuries_01152013!DX172/la))/(Treasuries_01152013!DX172/la)-theta2*EXP(-Treasuries_01152013!DX172/la))</f>
        <v>0</v>
      </c>
      <c r="BL183" s="24">
        <f>IF(Treasuries_01152013!DY172=0,0,theta0+(theta1+theta2)*(1-EXP(-Treasuries_01152013!DY172/la))/(Treasuries_01152013!DY172/la)-theta2*EXP(-Treasuries_01152013!DY172/la))</f>
        <v>0</v>
      </c>
      <c r="BM183" s="24">
        <f>IF(Treasuries_01152013!DZ172=0,0,theta0+(theta1+theta2)*(1-EXP(-Treasuries_01152013!DZ172/la))/(Treasuries_01152013!DZ172/la)-theta2*EXP(-Treasuries_01152013!DZ172/la))</f>
        <v>0</v>
      </c>
      <c r="BN183" s="24">
        <f>IF(Treasuries_01152013!EA172=0,0,theta0+(theta1+theta2)*(1-EXP(-Treasuries_01152013!EA172/la))/(Treasuries_01152013!EA172/la)-theta2*EXP(-Treasuries_01152013!EA172/la))</f>
        <v>0</v>
      </c>
      <c r="BO183" s="17" t="e">
        <f>EXP(-Treasuries_01152013!BT172*G183)</f>
        <v>#DIV/0!</v>
      </c>
      <c r="BP183" s="17" t="e">
        <f>EXP(-Treasuries_01152013!BU172*H183)</f>
        <v>#DIV/0!</v>
      </c>
      <c r="BQ183" s="17" t="e">
        <f>EXP(-Treasuries_01152013!BV172*I183)</f>
        <v>#DIV/0!</v>
      </c>
      <c r="BR183" s="17" t="e">
        <f>EXP(-Treasuries_01152013!BW172*J183)</f>
        <v>#DIV/0!</v>
      </c>
      <c r="BS183" s="17" t="e">
        <f>EXP(-Treasuries_01152013!BX172*K183)</f>
        <v>#DIV/0!</v>
      </c>
      <c r="BT183" s="17" t="e">
        <f>EXP(-Treasuries_01152013!BY172*L183)</f>
        <v>#DIV/0!</v>
      </c>
      <c r="BU183" s="17" t="e">
        <f>EXP(-Treasuries_01152013!BZ172*M183)</f>
        <v>#DIV/0!</v>
      </c>
      <c r="BV183" s="17" t="e">
        <f>EXP(-Treasuries_01152013!CA172*N183)</f>
        <v>#DIV/0!</v>
      </c>
      <c r="BW183" s="17">
        <f>EXP(-Treasuries_01152013!CB172*O183)</f>
        <v>1</v>
      </c>
      <c r="BX183" s="17">
        <f>EXP(-Treasuries_01152013!CC172*P183)</f>
        <v>1</v>
      </c>
      <c r="BY183" s="17">
        <f>EXP(-Treasuries_01152013!CD172*Q183)</f>
        <v>1</v>
      </c>
      <c r="BZ183" s="17">
        <f>EXP(-Treasuries_01152013!CE172*R183)</f>
        <v>1</v>
      </c>
      <c r="CA183" s="17">
        <f>EXP(-Treasuries_01152013!CF172*S183)</f>
        <v>1</v>
      </c>
      <c r="CB183" s="17">
        <f>EXP(-Treasuries_01152013!CG172*T183)</f>
        <v>1</v>
      </c>
      <c r="CC183" s="17">
        <f>EXP(-Treasuries_01152013!CH172*U183)</f>
        <v>1</v>
      </c>
      <c r="CD183" s="17">
        <f>EXP(-Treasuries_01152013!CI172*V183)</f>
        <v>1</v>
      </c>
      <c r="CE183" s="17">
        <f>EXP(-Treasuries_01152013!CJ172*W183)</f>
        <v>1</v>
      </c>
      <c r="CF183" s="17">
        <f>EXP(-Treasuries_01152013!CK172*X183)</f>
        <v>1</v>
      </c>
      <c r="CG183" s="17">
        <f>EXP(-Treasuries_01152013!CL172*Y183)</f>
        <v>1</v>
      </c>
      <c r="CH183" s="17">
        <f>EXP(-Treasuries_01152013!CM172*Z183)</f>
        <v>1</v>
      </c>
      <c r="CI183" s="17">
        <f>EXP(-Treasuries_01152013!CN172*AA183)</f>
        <v>1</v>
      </c>
      <c r="CJ183" s="17">
        <f>EXP(-Treasuries_01152013!CO172*AB183)</f>
        <v>1</v>
      </c>
      <c r="CK183" s="17">
        <f>EXP(-Treasuries_01152013!CP172*AC183)</f>
        <v>1</v>
      </c>
      <c r="CL183" s="17">
        <f>EXP(-Treasuries_01152013!CQ172*AD183)</f>
        <v>1</v>
      </c>
      <c r="CM183" s="17">
        <f>EXP(-Treasuries_01152013!CR172*AE183)</f>
        <v>1</v>
      </c>
      <c r="CN183" s="17">
        <f>EXP(-Treasuries_01152013!CS172*AF183)</f>
        <v>1</v>
      </c>
      <c r="CO183" s="17">
        <f>EXP(-Treasuries_01152013!CT172*AG183)</f>
        <v>1</v>
      </c>
      <c r="CP183" s="17">
        <f>EXP(-Treasuries_01152013!CU172*AH183)</f>
        <v>1</v>
      </c>
      <c r="CQ183" s="17">
        <f>EXP(-Treasuries_01152013!CV172*AI183)</f>
        <v>1</v>
      </c>
      <c r="CR183" s="17">
        <f>EXP(-Treasuries_01152013!CW172*AJ183)</f>
        <v>1</v>
      </c>
      <c r="CS183" s="17">
        <f>EXP(-Treasuries_01152013!CX172*AK183)</f>
        <v>1</v>
      </c>
      <c r="CT183" s="17">
        <f>EXP(-Treasuries_01152013!CY172*AL183)</f>
        <v>1</v>
      </c>
      <c r="CU183" s="17">
        <f>EXP(-Treasuries_01152013!CZ172*AM183)</f>
        <v>1</v>
      </c>
      <c r="CV183" s="17">
        <f>EXP(-Treasuries_01152013!DA172*AN183)</f>
        <v>1</v>
      </c>
      <c r="CW183" s="17">
        <f>EXP(-Treasuries_01152013!DB172*AO183)</f>
        <v>1</v>
      </c>
      <c r="CX183" s="17">
        <f>EXP(-Treasuries_01152013!DC172*AP183)</f>
        <v>1</v>
      </c>
      <c r="CY183" s="17">
        <f>EXP(-Treasuries_01152013!DD172*AQ183)</f>
        <v>1</v>
      </c>
      <c r="CZ183" s="17">
        <f>EXP(-Treasuries_01152013!DE172*AR183)</f>
        <v>1</v>
      </c>
      <c r="DA183" s="17">
        <f>EXP(-Treasuries_01152013!DF172*AS183)</f>
        <v>1</v>
      </c>
      <c r="DB183" s="17">
        <f>EXP(-Treasuries_01152013!DG172*AT183)</f>
        <v>1</v>
      </c>
      <c r="DC183" s="17">
        <f>EXP(-Treasuries_01152013!DH172*AU183)</f>
        <v>1</v>
      </c>
      <c r="DD183" s="17">
        <f>EXP(-Treasuries_01152013!DI172*AV183)</f>
        <v>1</v>
      </c>
      <c r="DE183" s="17">
        <f>EXP(-Treasuries_01152013!DJ172*AW183)</f>
        <v>1</v>
      </c>
      <c r="DF183" s="17">
        <f>EXP(-Treasuries_01152013!DK172*AX183)</f>
        <v>1</v>
      </c>
      <c r="DG183" s="17">
        <f>EXP(-Treasuries_01152013!DL172*AY183)</f>
        <v>1</v>
      </c>
      <c r="DH183" s="17">
        <f>EXP(-Treasuries_01152013!DM172*AZ183)</f>
        <v>1</v>
      </c>
      <c r="DI183" s="17">
        <f>EXP(-Treasuries_01152013!DN172*BA183)</f>
        <v>1</v>
      </c>
      <c r="DJ183" s="17">
        <f>EXP(-Treasuries_01152013!DO172*BB183)</f>
        <v>1</v>
      </c>
      <c r="DK183" s="17">
        <f>EXP(-Treasuries_01152013!DP172*BC183)</f>
        <v>1</v>
      </c>
      <c r="DL183" s="17">
        <f>EXP(-Treasuries_01152013!DQ172*BD183)</f>
        <v>1</v>
      </c>
      <c r="DM183" s="17">
        <f>EXP(-Treasuries_01152013!DR172*BE183)</f>
        <v>1</v>
      </c>
      <c r="DN183" s="17">
        <f>EXP(-Treasuries_01152013!DS172*BF183)</f>
        <v>1</v>
      </c>
      <c r="DO183" s="17">
        <f>EXP(-Treasuries_01152013!DT172*BG183)</f>
        <v>1</v>
      </c>
      <c r="DP183" s="17">
        <f>EXP(-Treasuries_01152013!DU172*BH183)</f>
        <v>1</v>
      </c>
      <c r="DQ183" s="17">
        <f>EXP(-Treasuries_01152013!DV172*BI183)</f>
        <v>1</v>
      </c>
      <c r="DR183" s="17">
        <f>EXP(-Treasuries_01152013!DW172*BJ183)</f>
        <v>1</v>
      </c>
      <c r="DS183" s="17">
        <f>EXP(-Treasuries_01152013!DX172*BK183)</f>
        <v>1</v>
      </c>
      <c r="DT183" s="17">
        <f>EXP(-Treasuries_01152013!DY172*BL183)</f>
        <v>1</v>
      </c>
      <c r="DU183" s="17">
        <f>EXP(-Treasuries_01152013!DZ172*BM183)</f>
        <v>1</v>
      </c>
      <c r="DV183" s="17">
        <f>EXP(-Treasuries_01152013!EA172*BN183)</f>
        <v>1</v>
      </c>
      <c r="DW183" s="8" t="e">
        <f>SUMPRODUCT(BO183:DV183,Treasuries_01152013!K172:BR172)</f>
        <v>#DIV/0!</v>
      </c>
      <c r="DX183" s="11" t="e">
        <f t="shared" si="9"/>
        <v>#DIV/0!</v>
      </c>
    </row>
    <row r="184" spans="2:128">
      <c r="B184" s="10">
        <f>Treasuries_01152013!C173</f>
        <v>3</v>
      </c>
      <c r="C184" s="10">
        <f>Treasuries_01152013!E173</f>
        <v>109.164062</v>
      </c>
      <c r="D184" s="10">
        <f>Treasuries_01152013!F173</f>
        <v>109.195312</v>
      </c>
      <c r="E184" s="8">
        <f>Treasuries_01152013!H173</f>
        <v>3.7083333333333335</v>
      </c>
      <c r="F184" s="8">
        <f t="shared" si="10"/>
        <v>109.179687</v>
      </c>
      <c r="G184" s="24" t="e">
        <f>IF(Treasuries_01152013!BT173=0,0,theta0+(theta1+theta2)*(1-EXP(-Treasuries_01152013!BT173/la))/(Treasuries_01152013!BT173/la)-theta2*EXP(-Treasuries_01152013!BT173/la))</f>
        <v>#DIV/0!</v>
      </c>
      <c r="H184" s="24" t="e">
        <f>IF(Treasuries_01152013!BU173=0,0,theta0+(theta1+theta2)*(1-EXP(-Treasuries_01152013!BU173/la))/(Treasuries_01152013!BU173/la)-theta2*EXP(-Treasuries_01152013!BU173/la))</f>
        <v>#DIV/0!</v>
      </c>
      <c r="I184" s="24" t="e">
        <f>IF(Treasuries_01152013!BV173=0,0,theta0+(theta1+theta2)*(1-EXP(-Treasuries_01152013!BV173/la))/(Treasuries_01152013!BV173/la)-theta2*EXP(-Treasuries_01152013!BV173/la))</f>
        <v>#DIV/0!</v>
      </c>
      <c r="J184" s="24" t="e">
        <f>IF(Treasuries_01152013!BW173=0,0,theta0+(theta1+theta2)*(1-EXP(-Treasuries_01152013!BW173/la))/(Treasuries_01152013!BW173/la)-theta2*EXP(-Treasuries_01152013!BW173/la))</f>
        <v>#DIV/0!</v>
      </c>
      <c r="K184" s="24" t="e">
        <f>IF(Treasuries_01152013!BX173=0,0,theta0+(theta1+theta2)*(1-EXP(-Treasuries_01152013!BX173/la))/(Treasuries_01152013!BX173/la)-theta2*EXP(-Treasuries_01152013!BX173/la))</f>
        <v>#DIV/0!</v>
      </c>
      <c r="L184" s="24" t="e">
        <f>IF(Treasuries_01152013!BY173=0,0,theta0+(theta1+theta2)*(1-EXP(-Treasuries_01152013!BY173/la))/(Treasuries_01152013!BY173/la)-theta2*EXP(-Treasuries_01152013!BY173/la))</f>
        <v>#DIV/0!</v>
      </c>
      <c r="M184" s="24" t="e">
        <f>IF(Treasuries_01152013!BZ173=0,0,theta0+(theta1+theta2)*(1-EXP(-Treasuries_01152013!BZ173/la))/(Treasuries_01152013!BZ173/la)-theta2*EXP(-Treasuries_01152013!BZ173/la))</f>
        <v>#DIV/0!</v>
      </c>
      <c r="N184" s="24" t="e">
        <f>IF(Treasuries_01152013!CA173=0,0,theta0+(theta1+theta2)*(1-EXP(-Treasuries_01152013!CA173/la))/(Treasuries_01152013!CA173/la)-theta2*EXP(-Treasuries_01152013!CA173/la))</f>
        <v>#DIV/0!</v>
      </c>
      <c r="O184" s="24">
        <f>IF(Treasuries_01152013!CB173=0,0,theta0+(theta1+theta2)*(1-EXP(-Treasuries_01152013!CB173/la))/(Treasuries_01152013!CB173/la)-theta2*EXP(-Treasuries_01152013!CB173/la))</f>
        <v>0</v>
      </c>
      <c r="P184" s="24">
        <f>IF(Treasuries_01152013!CC173=0,0,theta0+(theta1+theta2)*(1-EXP(-Treasuries_01152013!CC173/la))/(Treasuries_01152013!CC173/la)-theta2*EXP(-Treasuries_01152013!CC173/la))</f>
        <v>0</v>
      </c>
      <c r="Q184" s="24">
        <f>IF(Treasuries_01152013!CD173=0,0,theta0+(theta1+theta2)*(1-EXP(-Treasuries_01152013!CD173/la))/(Treasuries_01152013!CD173/la)-theta2*EXP(-Treasuries_01152013!CD173/la))</f>
        <v>0</v>
      </c>
      <c r="R184" s="24">
        <f>IF(Treasuries_01152013!CE173=0,0,theta0+(theta1+theta2)*(1-EXP(-Treasuries_01152013!CE173/la))/(Treasuries_01152013!CE173/la)-theta2*EXP(-Treasuries_01152013!CE173/la))</f>
        <v>0</v>
      </c>
      <c r="S184" s="24">
        <f>IF(Treasuries_01152013!CF173=0,0,theta0+(theta1+theta2)*(1-EXP(-Treasuries_01152013!CF173/la))/(Treasuries_01152013!CF173/la)-theta2*EXP(-Treasuries_01152013!CF173/la))</f>
        <v>0</v>
      </c>
      <c r="T184" s="24">
        <f>IF(Treasuries_01152013!CG173=0,0,theta0+(theta1+theta2)*(1-EXP(-Treasuries_01152013!CG173/la))/(Treasuries_01152013!CG173/la)-theta2*EXP(-Treasuries_01152013!CG173/la))</f>
        <v>0</v>
      </c>
      <c r="U184" s="24">
        <f>IF(Treasuries_01152013!CH173=0,0,theta0+(theta1+theta2)*(1-EXP(-Treasuries_01152013!CH173/la))/(Treasuries_01152013!CH173/la)-theta2*EXP(-Treasuries_01152013!CH173/la))</f>
        <v>0</v>
      </c>
      <c r="V184" s="24">
        <f>IF(Treasuries_01152013!CI173=0,0,theta0+(theta1+theta2)*(1-EXP(-Treasuries_01152013!CI173/la))/(Treasuries_01152013!CI173/la)-theta2*EXP(-Treasuries_01152013!CI173/la))</f>
        <v>0</v>
      </c>
      <c r="W184" s="24">
        <f>IF(Treasuries_01152013!CJ173=0,0,theta0+(theta1+theta2)*(1-EXP(-Treasuries_01152013!CJ173/la))/(Treasuries_01152013!CJ173/la)-theta2*EXP(-Treasuries_01152013!CJ173/la))</f>
        <v>0</v>
      </c>
      <c r="X184" s="24">
        <f>IF(Treasuries_01152013!CK173=0,0,theta0+(theta1+theta2)*(1-EXP(-Treasuries_01152013!CK173/la))/(Treasuries_01152013!CK173/la)-theta2*EXP(-Treasuries_01152013!CK173/la))</f>
        <v>0</v>
      </c>
      <c r="Y184" s="24">
        <f>IF(Treasuries_01152013!CL173=0,0,theta0+(theta1+theta2)*(1-EXP(-Treasuries_01152013!CL173/la))/(Treasuries_01152013!CL173/la)-theta2*EXP(-Treasuries_01152013!CL173/la))</f>
        <v>0</v>
      </c>
      <c r="Z184" s="24">
        <f>IF(Treasuries_01152013!CM173=0,0,theta0+(theta1+theta2)*(1-EXP(-Treasuries_01152013!CM173/la))/(Treasuries_01152013!CM173/la)-theta2*EXP(-Treasuries_01152013!CM173/la))</f>
        <v>0</v>
      </c>
      <c r="AA184" s="24">
        <f>IF(Treasuries_01152013!CN173=0,0,theta0+(theta1+theta2)*(1-EXP(-Treasuries_01152013!CN173/la))/(Treasuries_01152013!CN173/la)-theta2*EXP(-Treasuries_01152013!CN173/la))</f>
        <v>0</v>
      </c>
      <c r="AB184" s="24">
        <f>IF(Treasuries_01152013!CO173=0,0,theta0+(theta1+theta2)*(1-EXP(-Treasuries_01152013!CO173/la))/(Treasuries_01152013!CO173/la)-theta2*EXP(-Treasuries_01152013!CO173/la))</f>
        <v>0</v>
      </c>
      <c r="AC184" s="24">
        <f>IF(Treasuries_01152013!CP173=0,0,theta0+(theta1+theta2)*(1-EXP(-Treasuries_01152013!CP173/la))/(Treasuries_01152013!CP173/la)-theta2*EXP(-Treasuries_01152013!CP173/la))</f>
        <v>0</v>
      </c>
      <c r="AD184" s="24">
        <f>IF(Treasuries_01152013!CQ173=0,0,theta0+(theta1+theta2)*(1-EXP(-Treasuries_01152013!CQ173/la))/(Treasuries_01152013!CQ173/la)-theta2*EXP(-Treasuries_01152013!CQ173/la))</f>
        <v>0</v>
      </c>
      <c r="AE184" s="24">
        <f>IF(Treasuries_01152013!CR173=0,0,theta0+(theta1+theta2)*(1-EXP(-Treasuries_01152013!CR173/la))/(Treasuries_01152013!CR173/la)-theta2*EXP(-Treasuries_01152013!CR173/la))</f>
        <v>0</v>
      </c>
      <c r="AF184" s="24">
        <f>IF(Treasuries_01152013!CS173=0,0,theta0+(theta1+theta2)*(1-EXP(-Treasuries_01152013!CS173/la))/(Treasuries_01152013!CS173/la)-theta2*EXP(-Treasuries_01152013!CS173/la))</f>
        <v>0</v>
      </c>
      <c r="AG184" s="24">
        <f>IF(Treasuries_01152013!CT173=0,0,theta0+(theta1+theta2)*(1-EXP(-Treasuries_01152013!CT173/la))/(Treasuries_01152013!CT173/la)-theta2*EXP(-Treasuries_01152013!CT173/la))</f>
        <v>0</v>
      </c>
      <c r="AH184" s="24">
        <f>IF(Treasuries_01152013!CU173=0,0,theta0+(theta1+theta2)*(1-EXP(-Treasuries_01152013!CU173/la))/(Treasuries_01152013!CU173/la)-theta2*EXP(-Treasuries_01152013!CU173/la))</f>
        <v>0</v>
      </c>
      <c r="AI184" s="24">
        <f>IF(Treasuries_01152013!CV173=0,0,theta0+(theta1+theta2)*(1-EXP(-Treasuries_01152013!CV173/la))/(Treasuries_01152013!CV173/la)-theta2*EXP(-Treasuries_01152013!CV173/la))</f>
        <v>0</v>
      </c>
      <c r="AJ184" s="24">
        <f>IF(Treasuries_01152013!CW173=0,0,theta0+(theta1+theta2)*(1-EXP(-Treasuries_01152013!CW173/la))/(Treasuries_01152013!CW173/la)-theta2*EXP(-Treasuries_01152013!CW173/la))</f>
        <v>0</v>
      </c>
      <c r="AK184" s="24">
        <f>IF(Treasuries_01152013!CX173=0,0,theta0+(theta1+theta2)*(1-EXP(-Treasuries_01152013!CX173/la))/(Treasuries_01152013!CX173/la)-theta2*EXP(-Treasuries_01152013!CX173/la))</f>
        <v>0</v>
      </c>
      <c r="AL184" s="24">
        <f>IF(Treasuries_01152013!CY173=0,0,theta0+(theta1+theta2)*(1-EXP(-Treasuries_01152013!CY173/la))/(Treasuries_01152013!CY173/la)-theta2*EXP(-Treasuries_01152013!CY173/la))</f>
        <v>0</v>
      </c>
      <c r="AM184" s="24">
        <f>IF(Treasuries_01152013!CZ173=0,0,theta0+(theta1+theta2)*(1-EXP(-Treasuries_01152013!CZ173/la))/(Treasuries_01152013!CZ173/la)-theta2*EXP(-Treasuries_01152013!CZ173/la))</f>
        <v>0</v>
      </c>
      <c r="AN184" s="24">
        <f>IF(Treasuries_01152013!DA173=0,0,theta0+(theta1+theta2)*(1-EXP(-Treasuries_01152013!DA173/la))/(Treasuries_01152013!DA173/la)-theta2*EXP(-Treasuries_01152013!DA173/la))</f>
        <v>0</v>
      </c>
      <c r="AO184" s="24">
        <f>IF(Treasuries_01152013!DB173=0,0,theta0+(theta1+theta2)*(1-EXP(-Treasuries_01152013!DB173/la))/(Treasuries_01152013!DB173/la)-theta2*EXP(-Treasuries_01152013!DB173/la))</f>
        <v>0</v>
      </c>
      <c r="AP184" s="24">
        <f>IF(Treasuries_01152013!DC173=0,0,theta0+(theta1+theta2)*(1-EXP(-Treasuries_01152013!DC173/la))/(Treasuries_01152013!DC173/la)-theta2*EXP(-Treasuries_01152013!DC173/la))</f>
        <v>0</v>
      </c>
      <c r="AQ184" s="24">
        <f>IF(Treasuries_01152013!DD173=0,0,theta0+(theta1+theta2)*(1-EXP(-Treasuries_01152013!DD173/la))/(Treasuries_01152013!DD173/la)-theta2*EXP(-Treasuries_01152013!DD173/la))</f>
        <v>0</v>
      </c>
      <c r="AR184" s="24">
        <f>IF(Treasuries_01152013!DE173=0,0,theta0+(theta1+theta2)*(1-EXP(-Treasuries_01152013!DE173/la))/(Treasuries_01152013!DE173/la)-theta2*EXP(-Treasuries_01152013!DE173/la))</f>
        <v>0</v>
      </c>
      <c r="AS184" s="24">
        <f>IF(Treasuries_01152013!DF173=0,0,theta0+(theta1+theta2)*(1-EXP(-Treasuries_01152013!DF173/la))/(Treasuries_01152013!DF173/la)-theta2*EXP(-Treasuries_01152013!DF173/la))</f>
        <v>0</v>
      </c>
      <c r="AT184" s="24">
        <f>IF(Treasuries_01152013!DG173=0,0,theta0+(theta1+theta2)*(1-EXP(-Treasuries_01152013!DG173/la))/(Treasuries_01152013!DG173/la)-theta2*EXP(-Treasuries_01152013!DG173/la))</f>
        <v>0</v>
      </c>
      <c r="AU184" s="24">
        <f>IF(Treasuries_01152013!DH173=0,0,theta0+(theta1+theta2)*(1-EXP(-Treasuries_01152013!DH173/la))/(Treasuries_01152013!DH173/la)-theta2*EXP(-Treasuries_01152013!DH173/la))</f>
        <v>0</v>
      </c>
      <c r="AV184" s="24">
        <f>IF(Treasuries_01152013!DI173=0,0,theta0+(theta1+theta2)*(1-EXP(-Treasuries_01152013!DI173/la))/(Treasuries_01152013!DI173/la)-theta2*EXP(-Treasuries_01152013!DI173/la))</f>
        <v>0</v>
      </c>
      <c r="AW184" s="24">
        <f>IF(Treasuries_01152013!DJ173=0,0,theta0+(theta1+theta2)*(1-EXP(-Treasuries_01152013!DJ173/la))/(Treasuries_01152013!DJ173/la)-theta2*EXP(-Treasuries_01152013!DJ173/la))</f>
        <v>0</v>
      </c>
      <c r="AX184" s="24">
        <f>IF(Treasuries_01152013!DK173=0,0,theta0+(theta1+theta2)*(1-EXP(-Treasuries_01152013!DK173/la))/(Treasuries_01152013!DK173/la)-theta2*EXP(-Treasuries_01152013!DK173/la))</f>
        <v>0</v>
      </c>
      <c r="AY184" s="24">
        <f>IF(Treasuries_01152013!DL173=0,0,theta0+(theta1+theta2)*(1-EXP(-Treasuries_01152013!DL173/la))/(Treasuries_01152013!DL173/la)-theta2*EXP(-Treasuries_01152013!DL173/la))</f>
        <v>0</v>
      </c>
      <c r="AZ184" s="24">
        <f>IF(Treasuries_01152013!DM173=0,0,theta0+(theta1+theta2)*(1-EXP(-Treasuries_01152013!DM173/la))/(Treasuries_01152013!DM173/la)-theta2*EXP(-Treasuries_01152013!DM173/la))</f>
        <v>0</v>
      </c>
      <c r="BA184" s="24">
        <f>IF(Treasuries_01152013!DN173=0,0,theta0+(theta1+theta2)*(1-EXP(-Treasuries_01152013!DN173/la))/(Treasuries_01152013!DN173/la)-theta2*EXP(-Treasuries_01152013!DN173/la))</f>
        <v>0</v>
      </c>
      <c r="BB184" s="24">
        <f>IF(Treasuries_01152013!DO173=0,0,theta0+(theta1+theta2)*(1-EXP(-Treasuries_01152013!DO173/la))/(Treasuries_01152013!DO173/la)-theta2*EXP(-Treasuries_01152013!DO173/la))</f>
        <v>0</v>
      </c>
      <c r="BC184" s="24">
        <f>IF(Treasuries_01152013!DP173=0,0,theta0+(theta1+theta2)*(1-EXP(-Treasuries_01152013!DP173/la))/(Treasuries_01152013!DP173/la)-theta2*EXP(-Treasuries_01152013!DP173/la))</f>
        <v>0</v>
      </c>
      <c r="BD184" s="24">
        <f>IF(Treasuries_01152013!DQ173=0,0,theta0+(theta1+theta2)*(1-EXP(-Treasuries_01152013!DQ173/la))/(Treasuries_01152013!DQ173/la)-theta2*EXP(-Treasuries_01152013!DQ173/la))</f>
        <v>0</v>
      </c>
      <c r="BE184" s="24">
        <f>IF(Treasuries_01152013!DR173=0,0,theta0+(theta1+theta2)*(1-EXP(-Treasuries_01152013!DR173/la))/(Treasuries_01152013!DR173/la)-theta2*EXP(-Treasuries_01152013!DR173/la))</f>
        <v>0</v>
      </c>
      <c r="BF184" s="24">
        <f>IF(Treasuries_01152013!DS173=0,0,theta0+(theta1+theta2)*(1-EXP(-Treasuries_01152013!DS173/la))/(Treasuries_01152013!DS173/la)-theta2*EXP(-Treasuries_01152013!DS173/la))</f>
        <v>0</v>
      </c>
      <c r="BG184" s="24">
        <f>IF(Treasuries_01152013!DT173=0,0,theta0+(theta1+theta2)*(1-EXP(-Treasuries_01152013!DT173/la))/(Treasuries_01152013!DT173/la)-theta2*EXP(-Treasuries_01152013!DT173/la))</f>
        <v>0</v>
      </c>
      <c r="BH184" s="24">
        <f>IF(Treasuries_01152013!DU173=0,0,theta0+(theta1+theta2)*(1-EXP(-Treasuries_01152013!DU173/la))/(Treasuries_01152013!DU173/la)-theta2*EXP(-Treasuries_01152013!DU173/la))</f>
        <v>0</v>
      </c>
      <c r="BI184" s="24">
        <f>IF(Treasuries_01152013!DV173=0,0,theta0+(theta1+theta2)*(1-EXP(-Treasuries_01152013!DV173/la))/(Treasuries_01152013!DV173/la)-theta2*EXP(-Treasuries_01152013!DV173/la))</f>
        <v>0</v>
      </c>
      <c r="BJ184" s="24">
        <f>IF(Treasuries_01152013!DW173=0,0,theta0+(theta1+theta2)*(1-EXP(-Treasuries_01152013!DW173/la))/(Treasuries_01152013!DW173/la)-theta2*EXP(-Treasuries_01152013!DW173/la))</f>
        <v>0</v>
      </c>
      <c r="BK184" s="24">
        <f>IF(Treasuries_01152013!DX173=0,0,theta0+(theta1+theta2)*(1-EXP(-Treasuries_01152013!DX173/la))/(Treasuries_01152013!DX173/la)-theta2*EXP(-Treasuries_01152013!DX173/la))</f>
        <v>0</v>
      </c>
      <c r="BL184" s="24">
        <f>IF(Treasuries_01152013!DY173=0,0,theta0+(theta1+theta2)*(1-EXP(-Treasuries_01152013!DY173/la))/(Treasuries_01152013!DY173/la)-theta2*EXP(-Treasuries_01152013!DY173/la))</f>
        <v>0</v>
      </c>
      <c r="BM184" s="24">
        <f>IF(Treasuries_01152013!DZ173=0,0,theta0+(theta1+theta2)*(1-EXP(-Treasuries_01152013!DZ173/la))/(Treasuries_01152013!DZ173/la)-theta2*EXP(-Treasuries_01152013!DZ173/la))</f>
        <v>0</v>
      </c>
      <c r="BN184" s="24">
        <f>IF(Treasuries_01152013!EA173=0,0,theta0+(theta1+theta2)*(1-EXP(-Treasuries_01152013!EA173/la))/(Treasuries_01152013!EA173/la)-theta2*EXP(-Treasuries_01152013!EA173/la))</f>
        <v>0</v>
      </c>
      <c r="BO184" s="17" t="e">
        <f>EXP(-Treasuries_01152013!BT173*G184)</f>
        <v>#DIV/0!</v>
      </c>
      <c r="BP184" s="17" t="e">
        <f>EXP(-Treasuries_01152013!BU173*H184)</f>
        <v>#DIV/0!</v>
      </c>
      <c r="BQ184" s="17" t="e">
        <f>EXP(-Treasuries_01152013!BV173*I184)</f>
        <v>#DIV/0!</v>
      </c>
      <c r="BR184" s="17" t="e">
        <f>EXP(-Treasuries_01152013!BW173*J184)</f>
        <v>#DIV/0!</v>
      </c>
      <c r="BS184" s="17" t="e">
        <f>EXP(-Treasuries_01152013!BX173*K184)</f>
        <v>#DIV/0!</v>
      </c>
      <c r="BT184" s="17" t="e">
        <f>EXP(-Treasuries_01152013!BY173*L184)</f>
        <v>#DIV/0!</v>
      </c>
      <c r="BU184" s="17" t="e">
        <f>EXP(-Treasuries_01152013!BZ173*M184)</f>
        <v>#DIV/0!</v>
      </c>
      <c r="BV184" s="17" t="e">
        <f>EXP(-Treasuries_01152013!CA173*N184)</f>
        <v>#DIV/0!</v>
      </c>
      <c r="BW184" s="17">
        <f>EXP(-Treasuries_01152013!CB173*O184)</f>
        <v>1</v>
      </c>
      <c r="BX184" s="17">
        <f>EXP(-Treasuries_01152013!CC173*P184)</f>
        <v>1</v>
      </c>
      <c r="BY184" s="17">
        <f>EXP(-Treasuries_01152013!CD173*Q184)</f>
        <v>1</v>
      </c>
      <c r="BZ184" s="17">
        <f>EXP(-Treasuries_01152013!CE173*R184)</f>
        <v>1</v>
      </c>
      <c r="CA184" s="17">
        <f>EXP(-Treasuries_01152013!CF173*S184)</f>
        <v>1</v>
      </c>
      <c r="CB184" s="17">
        <f>EXP(-Treasuries_01152013!CG173*T184)</f>
        <v>1</v>
      </c>
      <c r="CC184" s="17">
        <f>EXP(-Treasuries_01152013!CH173*U184)</f>
        <v>1</v>
      </c>
      <c r="CD184" s="17">
        <f>EXP(-Treasuries_01152013!CI173*V184)</f>
        <v>1</v>
      </c>
      <c r="CE184" s="17">
        <f>EXP(-Treasuries_01152013!CJ173*W184)</f>
        <v>1</v>
      </c>
      <c r="CF184" s="17">
        <f>EXP(-Treasuries_01152013!CK173*X184)</f>
        <v>1</v>
      </c>
      <c r="CG184" s="17">
        <f>EXP(-Treasuries_01152013!CL173*Y184)</f>
        <v>1</v>
      </c>
      <c r="CH184" s="17">
        <f>EXP(-Treasuries_01152013!CM173*Z184)</f>
        <v>1</v>
      </c>
      <c r="CI184" s="17">
        <f>EXP(-Treasuries_01152013!CN173*AA184)</f>
        <v>1</v>
      </c>
      <c r="CJ184" s="17">
        <f>EXP(-Treasuries_01152013!CO173*AB184)</f>
        <v>1</v>
      </c>
      <c r="CK184" s="17">
        <f>EXP(-Treasuries_01152013!CP173*AC184)</f>
        <v>1</v>
      </c>
      <c r="CL184" s="17">
        <f>EXP(-Treasuries_01152013!CQ173*AD184)</f>
        <v>1</v>
      </c>
      <c r="CM184" s="17">
        <f>EXP(-Treasuries_01152013!CR173*AE184)</f>
        <v>1</v>
      </c>
      <c r="CN184" s="17">
        <f>EXP(-Treasuries_01152013!CS173*AF184)</f>
        <v>1</v>
      </c>
      <c r="CO184" s="17">
        <f>EXP(-Treasuries_01152013!CT173*AG184)</f>
        <v>1</v>
      </c>
      <c r="CP184" s="17">
        <f>EXP(-Treasuries_01152013!CU173*AH184)</f>
        <v>1</v>
      </c>
      <c r="CQ184" s="17">
        <f>EXP(-Treasuries_01152013!CV173*AI184)</f>
        <v>1</v>
      </c>
      <c r="CR184" s="17">
        <f>EXP(-Treasuries_01152013!CW173*AJ184)</f>
        <v>1</v>
      </c>
      <c r="CS184" s="17">
        <f>EXP(-Treasuries_01152013!CX173*AK184)</f>
        <v>1</v>
      </c>
      <c r="CT184" s="17">
        <f>EXP(-Treasuries_01152013!CY173*AL184)</f>
        <v>1</v>
      </c>
      <c r="CU184" s="17">
        <f>EXP(-Treasuries_01152013!CZ173*AM184)</f>
        <v>1</v>
      </c>
      <c r="CV184" s="17">
        <f>EXP(-Treasuries_01152013!DA173*AN184)</f>
        <v>1</v>
      </c>
      <c r="CW184" s="17">
        <f>EXP(-Treasuries_01152013!DB173*AO184)</f>
        <v>1</v>
      </c>
      <c r="CX184" s="17">
        <f>EXP(-Treasuries_01152013!DC173*AP184)</f>
        <v>1</v>
      </c>
      <c r="CY184" s="17">
        <f>EXP(-Treasuries_01152013!DD173*AQ184)</f>
        <v>1</v>
      </c>
      <c r="CZ184" s="17">
        <f>EXP(-Treasuries_01152013!DE173*AR184)</f>
        <v>1</v>
      </c>
      <c r="DA184" s="17">
        <f>EXP(-Treasuries_01152013!DF173*AS184)</f>
        <v>1</v>
      </c>
      <c r="DB184" s="17">
        <f>EXP(-Treasuries_01152013!DG173*AT184)</f>
        <v>1</v>
      </c>
      <c r="DC184" s="17">
        <f>EXP(-Treasuries_01152013!DH173*AU184)</f>
        <v>1</v>
      </c>
      <c r="DD184" s="17">
        <f>EXP(-Treasuries_01152013!DI173*AV184)</f>
        <v>1</v>
      </c>
      <c r="DE184" s="17">
        <f>EXP(-Treasuries_01152013!DJ173*AW184)</f>
        <v>1</v>
      </c>
      <c r="DF184" s="17">
        <f>EXP(-Treasuries_01152013!DK173*AX184)</f>
        <v>1</v>
      </c>
      <c r="DG184" s="17">
        <f>EXP(-Treasuries_01152013!DL173*AY184)</f>
        <v>1</v>
      </c>
      <c r="DH184" s="17">
        <f>EXP(-Treasuries_01152013!DM173*AZ184)</f>
        <v>1</v>
      </c>
      <c r="DI184" s="17">
        <f>EXP(-Treasuries_01152013!DN173*BA184)</f>
        <v>1</v>
      </c>
      <c r="DJ184" s="17">
        <f>EXP(-Treasuries_01152013!DO173*BB184)</f>
        <v>1</v>
      </c>
      <c r="DK184" s="17">
        <f>EXP(-Treasuries_01152013!DP173*BC184)</f>
        <v>1</v>
      </c>
      <c r="DL184" s="17">
        <f>EXP(-Treasuries_01152013!DQ173*BD184)</f>
        <v>1</v>
      </c>
      <c r="DM184" s="17">
        <f>EXP(-Treasuries_01152013!DR173*BE184)</f>
        <v>1</v>
      </c>
      <c r="DN184" s="17">
        <f>EXP(-Treasuries_01152013!DS173*BF184)</f>
        <v>1</v>
      </c>
      <c r="DO184" s="17">
        <f>EXP(-Treasuries_01152013!DT173*BG184)</f>
        <v>1</v>
      </c>
      <c r="DP184" s="17">
        <f>EXP(-Treasuries_01152013!DU173*BH184)</f>
        <v>1</v>
      </c>
      <c r="DQ184" s="17">
        <f>EXP(-Treasuries_01152013!DV173*BI184)</f>
        <v>1</v>
      </c>
      <c r="DR184" s="17">
        <f>EXP(-Treasuries_01152013!DW173*BJ184)</f>
        <v>1</v>
      </c>
      <c r="DS184" s="17">
        <f>EXP(-Treasuries_01152013!DX173*BK184)</f>
        <v>1</v>
      </c>
      <c r="DT184" s="17">
        <f>EXP(-Treasuries_01152013!DY173*BL184)</f>
        <v>1</v>
      </c>
      <c r="DU184" s="17">
        <f>EXP(-Treasuries_01152013!DZ173*BM184)</f>
        <v>1</v>
      </c>
      <c r="DV184" s="17">
        <f>EXP(-Treasuries_01152013!EA173*BN184)</f>
        <v>1</v>
      </c>
      <c r="DW184" s="8" t="e">
        <f>SUMPRODUCT(BO184:DV184,Treasuries_01152013!K173:BR173)</f>
        <v>#DIV/0!</v>
      </c>
      <c r="DX184" s="11" t="e">
        <f t="shared" si="9"/>
        <v>#DIV/0!</v>
      </c>
    </row>
    <row r="185" spans="2:128">
      <c r="B185" s="10">
        <f>Treasuries_01152013!C174</f>
        <v>1</v>
      </c>
      <c r="C185" s="10">
        <f>Treasuries_01152013!E174</f>
        <v>101.8125</v>
      </c>
      <c r="D185" s="10">
        <f>Treasuries_01152013!F174</f>
        <v>101.835938</v>
      </c>
      <c r="E185" s="8">
        <f>Treasuries_01152013!H174</f>
        <v>3.7944444444444443</v>
      </c>
      <c r="F185" s="8">
        <f t="shared" si="10"/>
        <v>101.824219</v>
      </c>
      <c r="G185" s="24" t="e">
        <f>IF(Treasuries_01152013!BT174=0,0,theta0+(theta1+theta2)*(1-EXP(-Treasuries_01152013!BT174/la))/(Treasuries_01152013!BT174/la)-theta2*EXP(-Treasuries_01152013!BT174/la))</f>
        <v>#DIV/0!</v>
      </c>
      <c r="H185" s="24" t="e">
        <f>IF(Treasuries_01152013!BU174=0,0,theta0+(theta1+theta2)*(1-EXP(-Treasuries_01152013!BU174/la))/(Treasuries_01152013!BU174/la)-theta2*EXP(-Treasuries_01152013!BU174/la))</f>
        <v>#DIV/0!</v>
      </c>
      <c r="I185" s="24" t="e">
        <f>IF(Treasuries_01152013!BV174=0,0,theta0+(theta1+theta2)*(1-EXP(-Treasuries_01152013!BV174/la))/(Treasuries_01152013!BV174/la)-theta2*EXP(-Treasuries_01152013!BV174/la))</f>
        <v>#DIV/0!</v>
      </c>
      <c r="J185" s="24" t="e">
        <f>IF(Treasuries_01152013!BW174=0,0,theta0+(theta1+theta2)*(1-EXP(-Treasuries_01152013!BW174/la))/(Treasuries_01152013!BW174/la)-theta2*EXP(-Treasuries_01152013!BW174/la))</f>
        <v>#DIV/0!</v>
      </c>
      <c r="K185" s="24" t="e">
        <f>IF(Treasuries_01152013!BX174=0,0,theta0+(theta1+theta2)*(1-EXP(-Treasuries_01152013!BX174/la))/(Treasuries_01152013!BX174/la)-theta2*EXP(-Treasuries_01152013!BX174/la))</f>
        <v>#DIV/0!</v>
      </c>
      <c r="L185" s="24" t="e">
        <f>IF(Treasuries_01152013!BY174=0,0,theta0+(theta1+theta2)*(1-EXP(-Treasuries_01152013!BY174/la))/(Treasuries_01152013!BY174/la)-theta2*EXP(-Treasuries_01152013!BY174/la))</f>
        <v>#DIV/0!</v>
      </c>
      <c r="M185" s="24" t="e">
        <f>IF(Treasuries_01152013!BZ174=0,0,theta0+(theta1+theta2)*(1-EXP(-Treasuries_01152013!BZ174/la))/(Treasuries_01152013!BZ174/la)-theta2*EXP(-Treasuries_01152013!BZ174/la))</f>
        <v>#DIV/0!</v>
      </c>
      <c r="N185" s="24" t="e">
        <f>IF(Treasuries_01152013!CA174=0,0,theta0+(theta1+theta2)*(1-EXP(-Treasuries_01152013!CA174/la))/(Treasuries_01152013!CA174/la)-theta2*EXP(-Treasuries_01152013!CA174/la))</f>
        <v>#DIV/0!</v>
      </c>
      <c r="O185" s="24">
        <f>IF(Treasuries_01152013!CB174=0,0,theta0+(theta1+theta2)*(1-EXP(-Treasuries_01152013!CB174/la))/(Treasuries_01152013!CB174/la)-theta2*EXP(-Treasuries_01152013!CB174/la))</f>
        <v>0</v>
      </c>
      <c r="P185" s="24">
        <f>IF(Treasuries_01152013!CC174=0,0,theta0+(theta1+theta2)*(1-EXP(-Treasuries_01152013!CC174/la))/(Treasuries_01152013!CC174/la)-theta2*EXP(-Treasuries_01152013!CC174/la))</f>
        <v>0</v>
      </c>
      <c r="Q185" s="24">
        <f>IF(Treasuries_01152013!CD174=0,0,theta0+(theta1+theta2)*(1-EXP(-Treasuries_01152013!CD174/la))/(Treasuries_01152013!CD174/la)-theta2*EXP(-Treasuries_01152013!CD174/la))</f>
        <v>0</v>
      </c>
      <c r="R185" s="24">
        <f>IF(Treasuries_01152013!CE174=0,0,theta0+(theta1+theta2)*(1-EXP(-Treasuries_01152013!CE174/la))/(Treasuries_01152013!CE174/la)-theta2*EXP(-Treasuries_01152013!CE174/la))</f>
        <v>0</v>
      </c>
      <c r="S185" s="24">
        <f>IF(Treasuries_01152013!CF174=0,0,theta0+(theta1+theta2)*(1-EXP(-Treasuries_01152013!CF174/la))/(Treasuries_01152013!CF174/la)-theta2*EXP(-Treasuries_01152013!CF174/la))</f>
        <v>0</v>
      </c>
      <c r="T185" s="24">
        <f>IF(Treasuries_01152013!CG174=0,0,theta0+(theta1+theta2)*(1-EXP(-Treasuries_01152013!CG174/la))/(Treasuries_01152013!CG174/la)-theta2*EXP(-Treasuries_01152013!CG174/la))</f>
        <v>0</v>
      </c>
      <c r="U185" s="24">
        <f>IF(Treasuries_01152013!CH174=0,0,theta0+(theta1+theta2)*(1-EXP(-Treasuries_01152013!CH174/la))/(Treasuries_01152013!CH174/la)-theta2*EXP(-Treasuries_01152013!CH174/la))</f>
        <v>0</v>
      </c>
      <c r="V185" s="24">
        <f>IF(Treasuries_01152013!CI174=0,0,theta0+(theta1+theta2)*(1-EXP(-Treasuries_01152013!CI174/la))/(Treasuries_01152013!CI174/la)-theta2*EXP(-Treasuries_01152013!CI174/la))</f>
        <v>0</v>
      </c>
      <c r="W185" s="24">
        <f>IF(Treasuries_01152013!CJ174=0,0,theta0+(theta1+theta2)*(1-EXP(-Treasuries_01152013!CJ174/la))/(Treasuries_01152013!CJ174/la)-theta2*EXP(-Treasuries_01152013!CJ174/la))</f>
        <v>0</v>
      </c>
      <c r="X185" s="24">
        <f>IF(Treasuries_01152013!CK174=0,0,theta0+(theta1+theta2)*(1-EXP(-Treasuries_01152013!CK174/la))/(Treasuries_01152013!CK174/la)-theta2*EXP(-Treasuries_01152013!CK174/la))</f>
        <v>0</v>
      </c>
      <c r="Y185" s="24">
        <f>IF(Treasuries_01152013!CL174=0,0,theta0+(theta1+theta2)*(1-EXP(-Treasuries_01152013!CL174/la))/(Treasuries_01152013!CL174/la)-theta2*EXP(-Treasuries_01152013!CL174/la))</f>
        <v>0</v>
      </c>
      <c r="Z185" s="24">
        <f>IF(Treasuries_01152013!CM174=0,0,theta0+(theta1+theta2)*(1-EXP(-Treasuries_01152013!CM174/la))/(Treasuries_01152013!CM174/la)-theta2*EXP(-Treasuries_01152013!CM174/la))</f>
        <v>0</v>
      </c>
      <c r="AA185" s="24">
        <f>IF(Treasuries_01152013!CN174=0,0,theta0+(theta1+theta2)*(1-EXP(-Treasuries_01152013!CN174/la))/(Treasuries_01152013!CN174/la)-theta2*EXP(-Treasuries_01152013!CN174/la))</f>
        <v>0</v>
      </c>
      <c r="AB185" s="24">
        <f>IF(Treasuries_01152013!CO174=0,0,theta0+(theta1+theta2)*(1-EXP(-Treasuries_01152013!CO174/la))/(Treasuries_01152013!CO174/la)-theta2*EXP(-Treasuries_01152013!CO174/la))</f>
        <v>0</v>
      </c>
      <c r="AC185" s="24">
        <f>IF(Treasuries_01152013!CP174=0,0,theta0+(theta1+theta2)*(1-EXP(-Treasuries_01152013!CP174/la))/(Treasuries_01152013!CP174/la)-theta2*EXP(-Treasuries_01152013!CP174/la))</f>
        <v>0</v>
      </c>
      <c r="AD185" s="24">
        <f>IF(Treasuries_01152013!CQ174=0,0,theta0+(theta1+theta2)*(1-EXP(-Treasuries_01152013!CQ174/la))/(Treasuries_01152013!CQ174/la)-theta2*EXP(-Treasuries_01152013!CQ174/la))</f>
        <v>0</v>
      </c>
      <c r="AE185" s="24">
        <f>IF(Treasuries_01152013!CR174=0,0,theta0+(theta1+theta2)*(1-EXP(-Treasuries_01152013!CR174/la))/(Treasuries_01152013!CR174/la)-theta2*EXP(-Treasuries_01152013!CR174/la))</f>
        <v>0</v>
      </c>
      <c r="AF185" s="24">
        <f>IF(Treasuries_01152013!CS174=0,0,theta0+(theta1+theta2)*(1-EXP(-Treasuries_01152013!CS174/la))/(Treasuries_01152013!CS174/la)-theta2*EXP(-Treasuries_01152013!CS174/la))</f>
        <v>0</v>
      </c>
      <c r="AG185" s="24">
        <f>IF(Treasuries_01152013!CT174=0,0,theta0+(theta1+theta2)*(1-EXP(-Treasuries_01152013!CT174/la))/(Treasuries_01152013!CT174/la)-theta2*EXP(-Treasuries_01152013!CT174/la))</f>
        <v>0</v>
      </c>
      <c r="AH185" s="24">
        <f>IF(Treasuries_01152013!CU174=0,0,theta0+(theta1+theta2)*(1-EXP(-Treasuries_01152013!CU174/la))/(Treasuries_01152013!CU174/la)-theta2*EXP(-Treasuries_01152013!CU174/la))</f>
        <v>0</v>
      </c>
      <c r="AI185" s="24">
        <f>IF(Treasuries_01152013!CV174=0,0,theta0+(theta1+theta2)*(1-EXP(-Treasuries_01152013!CV174/la))/(Treasuries_01152013!CV174/la)-theta2*EXP(-Treasuries_01152013!CV174/la))</f>
        <v>0</v>
      </c>
      <c r="AJ185" s="24">
        <f>IF(Treasuries_01152013!CW174=0,0,theta0+(theta1+theta2)*(1-EXP(-Treasuries_01152013!CW174/la))/(Treasuries_01152013!CW174/la)-theta2*EXP(-Treasuries_01152013!CW174/la))</f>
        <v>0</v>
      </c>
      <c r="AK185" s="24">
        <f>IF(Treasuries_01152013!CX174=0,0,theta0+(theta1+theta2)*(1-EXP(-Treasuries_01152013!CX174/la))/(Treasuries_01152013!CX174/la)-theta2*EXP(-Treasuries_01152013!CX174/la))</f>
        <v>0</v>
      </c>
      <c r="AL185" s="24">
        <f>IF(Treasuries_01152013!CY174=0,0,theta0+(theta1+theta2)*(1-EXP(-Treasuries_01152013!CY174/la))/(Treasuries_01152013!CY174/la)-theta2*EXP(-Treasuries_01152013!CY174/la))</f>
        <v>0</v>
      </c>
      <c r="AM185" s="24">
        <f>IF(Treasuries_01152013!CZ174=0,0,theta0+(theta1+theta2)*(1-EXP(-Treasuries_01152013!CZ174/la))/(Treasuries_01152013!CZ174/la)-theta2*EXP(-Treasuries_01152013!CZ174/la))</f>
        <v>0</v>
      </c>
      <c r="AN185" s="24">
        <f>IF(Treasuries_01152013!DA174=0,0,theta0+(theta1+theta2)*(1-EXP(-Treasuries_01152013!DA174/la))/(Treasuries_01152013!DA174/la)-theta2*EXP(-Treasuries_01152013!DA174/la))</f>
        <v>0</v>
      </c>
      <c r="AO185" s="24">
        <f>IF(Treasuries_01152013!DB174=0,0,theta0+(theta1+theta2)*(1-EXP(-Treasuries_01152013!DB174/la))/(Treasuries_01152013!DB174/la)-theta2*EXP(-Treasuries_01152013!DB174/la))</f>
        <v>0</v>
      </c>
      <c r="AP185" s="24">
        <f>IF(Treasuries_01152013!DC174=0,0,theta0+(theta1+theta2)*(1-EXP(-Treasuries_01152013!DC174/la))/(Treasuries_01152013!DC174/la)-theta2*EXP(-Treasuries_01152013!DC174/la))</f>
        <v>0</v>
      </c>
      <c r="AQ185" s="24">
        <f>IF(Treasuries_01152013!DD174=0,0,theta0+(theta1+theta2)*(1-EXP(-Treasuries_01152013!DD174/la))/(Treasuries_01152013!DD174/la)-theta2*EXP(-Treasuries_01152013!DD174/la))</f>
        <v>0</v>
      </c>
      <c r="AR185" s="24">
        <f>IF(Treasuries_01152013!DE174=0,0,theta0+(theta1+theta2)*(1-EXP(-Treasuries_01152013!DE174/la))/(Treasuries_01152013!DE174/la)-theta2*EXP(-Treasuries_01152013!DE174/la))</f>
        <v>0</v>
      </c>
      <c r="AS185" s="24">
        <f>IF(Treasuries_01152013!DF174=0,0,theta0+(theta1+theta2)*(1-EXP(-Treasuries_01152013!DF174/la))/(Treasuries_01152013!DF174/la)-theta2*EXP(-Treasuries_01152013!DF174/la))</f>
        <v>0</v>
      </c>
      <c r="AT185" s="24">
        <f>IF(Treasuries_01152013!DG174=0,0,theta0+(theta1+theta2)*(1-EXP(-Treasuries_01152013!DG174/la))/(Treasuries_01152013!DG174/la)-theta2*EXP(-Treasuries_01152013!DG174/la))</f>
        <v>0</v>
      </c>
      <c r="AU185" s="24">
        <f>IF(Treasuries_01152013!DH174=0,0,theta0+(theta1+theta2)*(1-EXP(-Treasuries_01152013!DH174/la))/(Treasuries_01152013!DH174/la)-theta2*EXP(-Treasuries_01152013!DH174/la))</f>
        <v>0</v>
      </c>
      <c r="AV185" s="24">
        <f>IF(Treasuries_01152013!DI174=0,0,theta0+(theta1+theta2)*(1-EXP(-Treasuries_01152013!DI174/la))/(Treasuries_01152013!DI174/la)-theta2*EXP(-Treasuries_01152013!DI174/la))</f>
        <v>0</v>
      </c>
      <c r="AW185" s="24">
        <f>IF(Treasuries_01152013!DJ174=0,0,theta0+(theta1+theta2)*(1-EXP(-Treasuries_01152013!DJ174/la))/(Treasuries_01152013!DJ174/la)-theta2*EXP(-Treasuries_01152013!DJ174/la))</f>
        <v>0</v>
      </c>
      <c r="AX185" s="24">
        <f>IF(Treasuries_01152013!DK174=0,0,theta0+(theta1+theta2)*(1-EXP(-Treasuries_01152013!DK174/la))/(Treasuries_01152013!DK174/la)-theta2*EXP(-Treasuries_01152013!DK174/la))</f>
        <v>0</v>
      </c>
      <c r="AY185" s="24">
        <f>IF(Treasuries_01152013!DL174=0,0,theta0+(theta1+theta2)*(1-EXP(-Treasuries_01152013!DL174/la))/(Treasuries_01152013!DL174/la)-theta2*EXP(-Treasuries_01152013!DL174/la))</f>
        <v>0</v>
      </c>
      <c r="AZ185" s="24">
        <f>IF(Treasuries_01152013!DM174=0,0,theta0+(theta1+theta2)*(1-EXP(-Treasuries_01152013!DM174/la))/(Treasuries_01152013!DM174/la)-theta2*EXP(-Treasuries_01152013!DM174/la))</f>
        <v>0</v>
      </c>
      <c r="BA185" s="24">
        <f>IF(Treasuries_01152013!DN174=0,0,theta0+(theta1+theta2)*(1-EXP(-Treasuries_01152013!DN174/la))/(Treasuries_01152013!DN174/la)-theta2*EXP(-Treasuries_01152013!DN174/la))</f>
        <v>0</v>
      </c>
      <c r="BB185" s="24">
        <f>IF(Treasuries_01152013!DO174=0,0,theta0+(theta1+theta2)*(1-EXP(-Treasuries_01152013!DO174/la))/(Treasuries_01152013!DO174/la)-theta2*EXP(-Treasuries_01152013!DO174/la))</f>
        <v>0</v>
      </c>
      <c r="BC185" s="24">
        <f>IF(Treasuries_01152013!DP174=0,0,theta0+(theta1+theta2)*(1-EXP(-Treasuries_01152013!DP174/la))/(Treasuries_01152013!DP174/la)-theta2*EXP(-Treasuries_01152013!DP174/la))</f>
        <v>0</v>
      </c>
      <c r="BD185" s="24">
        <f>IF(Treasuries_01152013!DQ174=0,0,theta0+(theta1+theta2)*(1-EXP(-Treasuries_01152013!DQ174/la))/(Treasuries_01152013!DQ174/la)-theta2*EXP(-Treasuries_01152013!DQ174/la))</f>
        <v>0</v>
      </c>
      <c r="BE185" s="24">
        <f>IF(Treasuries_01152013!DR174=0,0,theta0+(theta1+theta2)*(1-EXP(-Treasuries_01152013!DR174/la))/(Treasuries_01152013!DR174/la)-theta2*EXP(-Treasuries_01152013!DR174/la))</f>
        <v>0</v>
      </c>
      <c r="BF185" s="24">
        <f>IF(Treasuries_01152013!DS174=0,0,theta0+(theta1+theta2)*(1-EXP(-Treasuries_01152013!DS174/la))/(Treasuries_01152013!DS174/la)-theta2*EXP(-Treasuries_01152013!DS174/la))</f>
        <v>0</v>
      </c>
      <c r="BG185" s="24">
        <f>IF(Treasuries_01152013!DT174=0,0,theta0+(theta1+theta2)*(1-EXP(-Treasuries_01152013!DT174/la))/(Treasuries_01152013!DT174/la)-theta2*EXP(-Treasuries_01152013!DT174/la))</f>
        <v>0</v>
      </c>
      <c r="BH185" s="24">
        <f>IF(Treasuries_01152013!DU174=0,0,theta0+(theta1+theta2)*(1-EXP(-Treasuries_01152013!DU174/la))/(Treasuries_01152013!DU174/la)-theta2*EXP(-Treasuries_01152013!DU174/la))</f>
        <v>0</v>
      </c>
      <c r="BI185" s="24">
        <f>IF(Treasuries_01152013!DV174=0,0,theta0+(theta1+theta2)*(1-EXP(-Treasuries_01152013!DV174/la))/(Treasuries_01152013!DV174/la)-theta2*EXP(-Treasuries_01152013!DV174/la))</f>
        <v>0</v>
      </c>
      <c r="BJ185" s="24">
        <f>IF(Treasuries_01152013!DW174=0,0,theta0+(theta1+theta2)*(1-EXP(-Treasuries_01152013!DW174/la))/(Treasuries_01152013!DW174/la)-theta2*EXP(-Treasuries_01152013!DW174/la))</f>
        <v>0</v>
      </c>
      <c r="BK185" s="24">
        <f>IF(Treasuries_01152013!DX174=0,0,theta0+(theta1+theta2)*(1-EXP(-Treasuries_01152013!DX174/la))/(Treasuries_01152013!DX174/la)-theta2*EXP(-Treasuries_01152013!DX174/la))</f>
        <v>0</v>
      </c>
      <c r="BL185" s="24">
        <f>IF(Treasuries_01152013!DY174=0,0,theta0+(theta1+theta2)*(1-EXP(-Treasuries_01152013!DY174/la))/(Treasuries_01152013!DY174/la)-theta2*EXP(-Treasuries_01152013!DY174/la))</f>
        <v>0</v>
      </c>
      <c r="BM185" s="24">
        <f>IF(Treasuries_01152013!DZ174=0,0,theta0+(theta1+theta2)*(1-EXP(-Treasuries_01152013!DZ174/la))/(Treasuries_01152013!DZ174/la)-theta2*EXP(-Treasuries_01152013!DZ174/la))</f>
        <v>0</v>
      </c>
      <c r="BN185" s="24">
        <f>IF(Treasuries_01152013!EA174=0,0,theta0+(theta1+theta2)*(1-EXP(-Treasuries_01152013!EA174/la))/(Treasuries_01152013!EA174/la)-theta2*EXP(-Treasuries_01152013!EA174/la))</f>
        <v>0</v>
      </c>
      <c r="BO185" s="17" t="e">
        <f>EXP(-Treasuries_01152013!BT174*G185)</f>
        <v>#DIV/0!</v>
      </c>
      <c r="BP185" s="17" t="e">
        <f>EXP(-Treasuries_01152013!BU174*H185)</f>
        <v>#DIV/0!</v>
      </c>
      <c r="BQ185" s="17" t="e">
        <f>EXP(-Treasuries_01152013!BV174*I185)</f>
        <v>#DIV/0!</v>
      </c>
      <c r="BR185" s="17" t="e">
        <f>EXP(-Treasuries_01152013!BW174*J185)</f>
        <v>#DIV/0!</v>
      </c>
      <c r="BS185" s="17" t="e">
        <f>EXP(-Treasuries_01152013!BX174*K185)</f>
        <v>#DIV/0!</v>
      </c>
      <c r="BT185" s="17" t="e">
        <f>EXP(-Treasuries_01152013!BY174*L185)</f>
        <v>#DIV/0!</v>
      </c>
      <c r="BU185" s="17" t="e">
        <f>EXP(-Treasuries_01152013!BZ174*M185)</f>
        <v>#DIV/0!</v>
      </c>
      <c r="BV185" s="17" t="e">
        <f>EXP(-Treasuries_01152013!CA174*N185)</f>
        <v>#DIV/0!</v>
      </c>
      <c r="BW185" s="17">
        <f>EXP(-Treasuries_01152013!CB174*O185)</f>
        <v>1</v>
      </c>
      <c r="BX185" s="17">
        <f>EXP(-Treasuries_01152013!CC174*P185)</f>
        <v>1</v>
      </c>
      <c r="BY185" s="17">
        <f>EXP(-Treasuries_01152013!CD174*Q185)</f>
        <v>1</v>
      </c>
      <c r="BZ185" s="17">
        <f>EXP(-Treasuries_01152013!CE174*R185)</f>
        <v>1</v>
      </c>
      <c r="CA185" s="17">
        <f>EXP(-Treasuries_01152013!CF174*S185)</f>
        <v>1</v>
      </c>
      <c r="CB185" s="17">
        <f>EXP(-Treasuries_01152013!CG174*T185)</f>
        <v>1</v>
      </c>
      <c r="CC185" s="17">
        <f>EXP(-Treasuries_01152013!CH174*U185)</f>
        <v>1</v>
      </c>
      <c r="CD185" s="17">
        <f>EXP(-Treasuries_01152013!CI174*V185)</f>
        <v>1</v>
      </c>
      <c r="CE185" s="17">
        <f>EXP(-Treasuries_01152013!CJ174*W185)</f>
        <v>1</v>
      </c>
      <c r="CF185" s="17">
        <f>EXP(-Treasuries_01152013!CK174*X185)</f>
        <v>1</v>
      </c>
      <c r="CG185" s="17">
        <f>EXP(-Treasuries_01152013!CL174*Y185)</f>
        <v>1</v>
      </c>
      <c r="CH185" s="17">
        <f>EXP(-Treasuries_01152013!CM174*Z185)</f>
        <v>1</v>
      </c>
      <c r="CI185" s="17">
        <f>EXP(-Treasuries_01152013!CN174*AA185)</f>
        <v>1</v>
      </c>
      <c r="CJ185" s="17">
        <f>EXP(-Treasuries_01152013!CO174*AB185)</f>
        <v>1</v>
      </c>
      <c r="CK185" s="17">
        <f>EXP(-Treasuries_01152013!CP174*AC185)</f>
        <v>1</v>
      </c>
      <c r="CL185" s="17">
        <f>EXP(-Treasuries_01152013!CQ174*AD185)</f>
        <v>1</v>
      </c>
      <c r="CM185" s="17">
        <f>EXP(-Treasuries_01152013!CR174*AE185)</f>
        <v>1</v>
      </c>
      <c r="CN185" s="17">
        <f>EXP(-Treasuries_01152013!CS174*AF185)</f>
        <v>1</v>
      </c>
      <c r="CO185" s="17">
        <f>EXP(-Treasuries_01152013!CT174*AG185)</f>
        <v>1</v>
      </c>
      <c r="CP185" s="17">
        <f>EXP(-Treasuries_01152013!CU174*AH185)</f>
        <v>1</v>
      </c>
      <c r="CQ185" s="17">
        <f>EXP(-Treasuries_01152013!CV174*AI185)</f>
        <v>1</v>
      </c>
      <c r="CR185" s="17">
        <f>EXP(-Treasuries_01152013!CW174*AJ185)</f>
        <v>1</v>
      </c>
      <c r="CS185" s="17">
        <f>EXP(-Treasuries_01152013!CX174*AK185)</f>
        <v>1</v>
      </c>
      <c r="CT185" s="17">
        <f>EXP(-Treasuries_01152013!CY174*AL185)</f>
        <v>1</v>
      </c>
      <c r="CU185" s="17">
        <f>EXP(-Treasuries_01152013!CZ174*AM185)</f>
        <v>1</v>
      </c>
      <c r="CV185" s="17">
        <f>EXP(-Treasuries_01152013!DA174*AN185)</f>
        <v>1</v>
      </c>
      <c r="CW185" s="17">
        <f>EXP(-Treasuries_01152013!DB174*AO185)</f>
        <v>1</v>
      </c>
      <c r="CX185" s="17">
        <f>EXP(-Treasuries_01152013!DC174*AP185)</f>
        <v>1</v>
      </c>
      <c r="CY185" s="17">
        <f>EXP(-Treasuries_01152013!DD174*AQ185)</f>
        <v>1</v>
      </c>
      <c r="CZ185" s="17">
        <f>EXP(-Treasuries_01152013!DE174*AR185)</f>
        <v>1</v>
      </c>
      <c r="DA185" s="17">
        <f>EXP(-Treasuries_01152013!DF174*AS185)</f>
        <v>1</v>
      </c>
      <c r="DB185" s="17">
        <f>EXP(-Treasuries_01152013!DG174*AT185)</f>
        <v>1</v>
      </c>
      <c r="DC185" s="17">
        <f>EXP(-Treasuries_01152013!DH174*AU185)</f>
        <v>1</v>
      </c>
      <c r="DD185" s="17">
        <f>EXP(-Treasuries_01152013!DI174*AV185)</f>
        <v>1</v>
      </c>
      <c r="DE185" s="17">
        <f>EXP(-Treasuries_01152013!DJ174*AW185)</f>
        <v>1</v>
      </c>
      <c r="DF185" s="17">
        <f>EXP(-Treasuries_01152013!DK174*AX185)</f>
        <v>1</v>
      </c>
      <c r="DG185" s="17">
        <f>EXP(-Treasuries_01152013!DL174*AY185)</f>
        <v>1</v>
      </c>
      <c r="DH185" s="17">
        <f>EXP(-Treasuries_01152013!DM174*AZ185)</f>
        <v>1</v>
      </c>
      <c r="DI185" s="17">
        <f>EXP(-Treasuries_01152013!DN174*BA185)</f>
        <v>1</v>
      </c>
      <c r="DJ185" s="17">
        <f>EXP(-Treasuries_01152013!DO174*BB185)</f>
        <v>1</v>
      </c>
      <c r="DK185" s="17">
        <f>EXP(-Treasuries_01152013!DP174*BC185)</f>
        <v>1</v>
      </c>
      <c r="DL185" s="17">
        <f>EXP(-Treasuries_01152013!DQ174*BD185)</f>
        <v>1</v>
      </c>
      <c r="DM185" s="17">
        <f>EXP(-Treasuries_01152013!DR174*BE185)</f>
        <v>1</v>
      </c>
      <c r="DN185" s="17">
        <f>EXP(-Treasuries_01152013!DS174*BF185)</f>
        <v>1</v>
      </c>
      <c r="DO185" s="17">
        <f>EXP(-Treasuries_01152013!DT174*BG185)</f>
        <v>1</v>
      </c>
      <c r="DP185" s="17">
        <f>EXP(-Treasuries_01152013!DU174*BH185)</f>
        <v>1</v>
      </c>
      <c r="DQ185" s="17">
        <f>EXP(-Treasuries_01152013!DV174*BI185)</f>
        <v>1</v>
      </c>
      <c r="DR185" s="17">
        <f>EXP(-Treasuries_01152013!DW174*BJ185)</f>
        <v>1</v>
      </c>
      <c r="DS185" s="17">
        <f>EXP(-Treasuries_01152013!DX174*BK185)</f>
        <v>1</v>
      </c>
      <c r="DT185" s="17">
        <f>EXP(-Treasuries_01152013!DY174*BL185)</f>
        <v>1</v>
      </c>
      <c r="DU185" s="17">
        <f>EXP(-Treasuries_01152013!DZ174*BM185)</f>
        <v>1</v>
      </c>
      <c r="DV185" s="17">
        <f>EXP(-Treasuries_01152013!EA174*BN185)</f>
        <v>1</v>
      </c>
      <c r="DW185" s="8" t="e">
        <f>SUMPRODUCT(BO185:DV185,Treasuries_01152013!K174:BR174)</f>
        <v>#DIV/0!</v>
      </c>
      <c r="DX185" s="11" t="e">
        <f t="shared" si="9"/>
        <v>#DIV/0!</v>
      </c>
    </row>
    <row r="186" spans="2:128">
      <c r="B186" s="10">
        <f>Treasuries_01152013!C175</f>
        <v>3.125</v>
      </c>
      <c r="C186" s="10">
        <f>Treasuries_01152013!E175</f>
        <v>109.75</v>
      </c>
      <c r="D186" s="10">
        <f>Treasuries_01152013!F175</f>
        <v>109.78125</v>
      </c>
      <c r="E186" s="8">
        <f>Treasuries_01152013!H175</f>
        <v>3.7944444444444443</v>
      </c>
      <c r="F186" s="8">
        <f t="shared" si="10"/>
        <v>109.765625</v>
      </c>
      <c r="G186" s="24" t="e">
        <f>IF(Treasuries_01152013!BT175=0,0,theta0+(theta1+theta2)*(1-EXP(-Treasuries_01152013!BT175/la))/(Treasuries_01152013!BT175/la)-theta2*EXP(-Treasuries_01152013!BT175/la))</f>
        <v>#DIV/0!</v>
      </c>
      <c r="H186" s="24" t="e">
        <f>IF(Treasuries_01152013!BU175=0,0,theta0+(theta1+theta2)*(1-EXP(-Treasuries_01152013!BU175/la))/(Treasuries_01152013!BU175/la)-theta2*EXP(-Treasuries_01152013!BU175/la))</f>
        <v>#DIV/0!</v>
      </c>
      <c r="I186" s="24" t="e">
        <f>IF(Treasuries_01152013!BV175=0,0,theta0+(theta1+theta2)*(1-EXP(-Treasuries_01152013!BV175/la))/(Treasuries_01152013!BV175/la)-theta2*EXP(-Treasuries_01152013!BV175/la))</f>
        <v>#DIV/0!</v>
      </c>
      <c r="J186" s="24" t="e">
        <f>IF(Treasuries_01152013!BW175=0,0,theta0+(theta1+theta2)*(1-EXP(-Treasuries_01152013!BW175/la))/(Treasuries_01152013!BW175/la)-theta2*EXP(-Treasuries_01152013!BW175/la))</f>
        <v>#DIV/0!</v>
      </c>
      <c r="K186" s="24" t="e">
        <f>IF(Treasuries_01152013!BX175=0,0,theta0+(theta1+theta2)*(1-EXP(-Treasuries_01152013!BX175/la))/(Treasuries_01152013!BX175/la)-theta2*EXP(-Treasuries_01152013!BX175/la))</f>
        <v>#DIV/0!</v>
      </c>
      <c r="L186" s="24" t="e">
        <f>IF(Treasuries_01152013!BY175=0,0,theta0+(theta1+theta2)*(1-EXP(-Treasuries_01152013!BY175/la))/(Treasuries_01152013!BY175/la)-theta2*EXP(-Treasuries_01152013!BY175/la))</f>
        <v>#DIV/0!</v>
      </c>
      <c r="M186" s="24" t="e">
        <f>IF(Treasuries_01152013!BZ175=0,0,theta0+(theta1+theta2)*(1-EXP(-Treasuries_01152013!BZ175/la))/(Treasuries_01152013!BZ175/la)-theta2*EXP(-Treasuries_01152013!BZ175/la))</f>
        <v>#DIV/0!</v>
      </c>
      <c r="N186" s="24" t="e">
        <f>IF(Treasuries_01152013!CA175=0,0,theta0+(theta1+theta2)*(1-EXP(-Treasuries_01152013!CA175/la))/(Treasuries_01152013!CA175/la)-theta2*EXP(-Treasuries_01152013!CA175/la))</f>
        <v>#DIV/0!</v>
      </c>
      <c r="O186" s="24">
        <f>IF(Treasuries_01152013!CB175=0,0,theta0+(theta1+theta2)*(1-EXP(-Treasuries_01152013!CB175/la))/(Treasuries_01152013!CB175/la)-theta2*EXP(-Treasuries_01152013!CB175/la))</f>
        <v>0</v>
      </c>
      <c r="P186" s="24">
        <f>IF(Treasuries_01152013!CC175=0,0,theta0+(theta1+theta2)*(1-EXP(-Treasuries_01152013!CC175/la))/(Treasuries_01152013!CC175/la)-theta2*EXP(-Treasuries_01152013!CC175/la))</f>
        <v>0</v>
      </c>
      <c r="Q186" s="24">
        <f>IF(Treasuries_01152013!CD175=0,0,theta0+(theta1+theta2)*(1-EXP(-Treasuries_01152013!CD175/la))/(Treasuries_01152013!CD175/la)-theta2*EXP(-Treasuries_01152013!CD175/la))</f>
        <v>0</v>
      </c>
      <c r="R186" s="24">
        <f>IF(Treasuries_01152013!CE175=0,0,theta0+(theta1+theta2)*(1-EXP(-Treasuries_01152013!CE175/la))/(Treasuries_01152013!CE175/la)-theta2*EXP(-Treasuries_01152013!CE175/la))</f>
        <v>0</v>
      </c>
      <c r="S186" s="24">
        <f>IF(Treasuries_01152013!CF175=0,0,theta0+(theta1+theta2)*(1-EXP(-Treasuries_01152013!CF175/la))/(Treasuries_01152013!CF175/la)-theta2*EXP(-Treasuries_01152013!CF175/la))</f>
        <v>0</v>
      </c>
      <c r="T186" s="24">
        <f>IF(Treasuries_01152013!CG175=0,0,theta0+(theta1+theta2)*(1-EXP(-Treasuries_01152013!CG175/la))/(Treasuries_01152013!CG175/la)-theta2*EXP(-Treasuries_01152013!CG175/la))</f>
        <v>0</v>
      </c>
      <c r="U186" s="24">
        <f>IF(Treasuries_01152013!CH175=0,0,theta0+(theta1+theta2)*(1-EXP(-Treasuries_01152013!CH175/la))/(Treasuries_01152013!CH175/la)-theta2*EXP(-Treasuries_01152013!CH175/la))</f>
        <v>0</v>
      </c>
      <c r="V186" s="24">
        <f>IF(Treasuries_01152013!CI175=0,0,theta0+(theta1+theta2)*(1-EXP(-Treasuries_01152013!CI175/la))/(Treasuries_01152013!CI175/la)-theta2*EXP(-Treasuries_01152013!CI175/la))</f>
        <v>0</v>
      </c>
      <c r="W186" s="24">
        <f>IF(Treasuries_01152013!CJ175=0,0,theta0+(theta1+theta2)*(1-EXP(-Treasuries_01152013!CJ175/la))/(Treasuries_01152013!CJ175/la)-theta2*EXP(-Treasuries_01152013!CJ175/la))</f>
        <v>0</v>
      </c>
      <c r="X186" s="24">
        <f>IF(Treasuries_01152013!CK175=0,0,theta0+(theta1+theta2)*(1-EXP(-Treasuries_01152013!CK175/la))/(Treasuries_01152013!CK175/la)-theta2*EXP(-Treasuries_01152013!CK175/la))</f>
        <v>0</v>
      </c>
      <c r="Y186" s="24">
        <f>IF(Treasuries_01152013!CL175=0,0,theta0+(theta1+theta2)*(1-EXP(-Treasuries_01152013!CL175/la))/(Treasuries_01152013!CL175/la)-theta2*EXP(-Treasuries_01152013!CL175/la))</f>
        <v>0</v>
      </c>
      <c r="Z186" s="24">
        <f>IF(Treasuries_01152013!CM175=0,0,theta0+(theta1+theta2)*(1-EXP(-Treasuries_01152013!CM175/la))/(Treasuries_01152013!CM175/la)-theta2*EXP(-Treasuries_01152013!CM175/la))</f>
        <v>0</v>
      </c>
      <c r="AA186" s="24">
        <f>IF(Treasuries_01152013!CN175=0,0,theta0+(theta1+theta2)*(1-EXP(-Treasuries_01152013!CN175/la))/(Treasuries_01152013!CN175/la)-theta2*EXP(-Treasuries_01152013!CN175/la))</f>
        <v>0</v>
      </c>
      <c r="AB186" s="24">
        <f>IF(Treasuries_01152013!CO175=0,0,theta0+(theta1+theta2)*(1-EXP(-Treasuries_01152013!CO175/la))/(Treasuries_01152013!CO175/la)-theta2*EXP(-Treasuries_01152013!CO175/la))</f>
        <v>0</v>
      </c>
      <c r="AC186" s="24">
        <f>IF(Treasuries_01152013!CP175=0,0,theta0+(theta1+theta2)*(1-EXP(-Treasuries_01152013!CP175/la))/(Treasuries_01152013!CP175/la)-theta2*EXP(-Treasuries_01152013!CP175/la))</f>
        <v>0</v>
      </c>
      <c r="AD186" s="24">
        <f>IF(Treasuries_01152013!CQ175=0,0,theta0+(theta1+theta2)*(1-EXP(-Treasuries_01152013!CQ175/la))/(Treasuries_01152013!CQ175/la)-theta2*EXP(-Treasuries_01152013!CQ175/la))</f>
        <v>0</v>
      </c>
      <c r="AE186" s="24">
        <f>IF(Treasuries_01152013!CR175=0,0,theta0+(theta1+theta2)*(1-EXP(-Treasuries_01152013!CR175/la))/(Treasuries_01152013!CR175/la)-theta2*EXP(-Treasuries_01152013!CR175/la))</f>
        <v>0</v>
      </c>
      <c r="AF186" s="24">
        <f>IF(Treasuries_01152013!CS175=0,0,theta0+(theta1+theta2)*(1-EXP(-Treasuries_01152013!CS175/la))/(Treasuries_01152013!CS175/la)-theta2*EXP(-Treasuries_01152013!CS175/la))</f>
        <v>0</v>
      </c>
      <c r="AG186" s="24">
        <f>IF(Treasuries_01152013!CT175=0,0,theta0+(theta1+theta2)*(1-EXP(-Treasuries_01152013!CT175/la))/(Treasuries_01152013!CT175/la)-theta2*EXP(-Treasuries_01152013!CT175/la))</f>
        <v>0</v>
      </c>
      <c r="AH186" s="24">
        <f>IF(Treasuries_01152013!CU175=0,0,theta0+(theta1+theta2)*(1-EXP(-Treasuries_01152013!CU175/la))/(Treasuries_01152013!CU175/la)-theta2*EXP(-Treasuries_01152013!CU175/la))</f>
        <v>0</v>
      </c>
      <c r="AI186" s="24">
        <f>IF(Treasuries_01152013!CV175=0,0,theta0+(theta1+theta2)*(1-EXP(-Treasuries_01152013!CV175/la))/(Treasuries_01152013!CV175/la)-theta2*EXP(-Treasuries_01152013!CV175/la))</f>
        <v>0</v>
      </c>
      <c r="AJ186" s="24">
        <f>IF(Treasuries_01152013!CW175=0,0,theta0+(theta1+theta2)*(1-EXP(-Treasuries_01152013!CW175/la))/(Treasuries_01152013!CW175/la)-theta2*EXP(-Treasuries_01152013!CW175/la))</f>
        <v>0</v>
      </c>
      <c r="AK186" s="24">
        <f>IF(Treasuries_01152013!CX175=0,0,theta0+(theta1+theta2)*(1-EXP(-Treasuries_01152013!CX175/la))/(Treasuries_01152013!CX175/la)-theta2*EXP(-Treasuries_01152013!CX175/la))</f>
        <v>0</v>
      </c>
      <c r="AL186" s="24">
        <f>IF(Treasuries_01152013!CY175=0,0,theta0+(theta1+theta2)*(1-EXP(-Treasuries_01152013!CY175/la))/(Treasuries_01152013!CY175/la)-theta2*EXP(-Treasuries_01152013!CY175/la))</f>
        <v>0</v>
      </c>
      <c r="AM186" s="24">
        <f>IF(Treasuries_01152013!CZ175=0,0,theta0+(theta1+theta2)*(1-EXP(-Treasuries_01152013!CZ175/la))/(Treasuries_01152013!CZ175/la)-theta2*EXP(-Treasuries_01152013!CZ175/la))</f>
        <v>0</v>
      </c>
      <c r="AN186" s="24">
        <f>IF(Treasuries_01152013!DA175=0,0,theta0+(theta1+theta2)*(1-EXP(-Treasuries_01152013!DA175/la))/(Treasuries_01152013!DA175/la)-theta2*EXP(-Treasuries_01152013!DA175/la))</f>
        <v>0</v>
      </c>
      <c r="AO186" s="24">
        <f>IF(Treasuries_01152013!DB175=0,0,theta0+(theta1+theta2)*(1-EXP(-Treasuries_01152013!DB175/la))/(Treasuries_01152013!DB175/la)-theta2*EXP(-Treasuries_01152013!DB175/la))</f>
        <v>0</v>
      </c>
      <c r="AP186" s="24">
        <f>IF(Treasuries_01152013!DC175=0,0,theta0+(theta1+theta2)*(1-EXP(-Treasuries_01152013!DC175/la))/(Treasuries_01152013!DC175/la)-theta2*EXP(-Treasuries_01152013!DC175/la))</f>
        <v>0</v>
      </c>
      <c r="AQ186" s="24">
        <f>IF(Treasuries_01152013!DD175=0,0,theta0+(theta1+theta2)*(1-EXP(-Treasuries_01152013!DD175/la))/(Treasuries_01152013!DD175/la)-theta2*EXP(-Treasuries_01152013!DD175/la))</f>
        <v>0</v>
      </c>
      <c r="AR186" s="24">
        <f>IF(Treasuries_01152013!DE175=0,0,theta0+(theta1+theta2)*(1-EXP(-Treasuries_01152013!DE175/la))/(Treasuries_01152013!DE175/la)-theta2*EXP(-Treasuries_01152013!DE175/la))</f>
        <v>0</v>
      </c>
      <c r="AS186" s="24">
        <f>IF(Treasuries_01152013!DF175=0,0,theta0+(theta1+theta2)*(1-EXP(-Treasuries_01152013!DF175/la))/(Treasuries_01152013!DF175/la)-theta2*EXP(-Treasuries_01152013!DF175/la))</f>
        <v>0</v>
      </c>
      <c r="AT186" s="24">
        <f>IF(Treasuries_01152013!DG175=0,0,theta0+(theta1+theta2)*(1-EXP(-Treasuries_01152013!DG175/la))/(Treasuries_01152013!DG175/la)-theta2*EXP(-Treasuries_01152013!DG175/la))</f>
        <v>0</v>
      </c>
      <c r="AU186" s="24">
        <f>IF(Treasuries_01152013!DH175=0,0,theta0+(theta1+theta2)*(1-EXP(-Treasuries_01152013!DH175/la))/(Treasuries_01152013!DH175/la)-theta2*EXP(-Treasuries_01152013!DH175/la))</f>
        <v>0</v>
      </c>
      <c r="AV186" s="24">
        <f>IF(Treasuries_01152013!DI175=0,0,theta0+(theta1+theta2)*(1-EXP(-Treasuries_01152013!DI175/la))/(Treasuries_01152013!DI175/la)-theta2*EXP(-Treasuries_01152013!DI175/la))</f>
        <v>0</v>
      </c>
      <c r="AW186" s="24">
        <f>IF(Treasuries_01152013!DJ175=0,0,theta0+(theta1+theta2)*(1-EXP(-Treasuries_01152013!DJ175/la))/(Treasuries_01152013!DJ175/la)-theta2*EXP(-Treasuries_01152013!DJ175/la))</f>
        <v>0</v>
      </c>
      <c r="AX186" s="24">
        <f>IF(Treasuries_01152013!DK175=0,0,theta0+(theta1+theta2)*(1-EXP(-Treasuries_01152013!DK175/la))/(Treasuries_01152013!DK175/la)-theta2*EXP(-Treasuries_01152013!DK175/la))</f>
        <v>0</v>
      </c>
      <c r="AY186" s="24">
        <f>IF(Treasuries_01152013!DL175=0,0,theta0+(theta1+theta2)*(1-EXP(-Treasuries_01152013!DL175/la))/(Treasuries_01152013!DL175/la)-theta2*EXP(-Treasuries_01152013!DL175/la))</f>
        <v>0</v>
      </c>
      <c r="AZ186" s="24">
        <f>IF(Treasuries_01152013!DM175=0,0,theta0+(theta1+theta2)*(1-EXP(-Treasuries_01152013!DM175/la))/(Treasuries_01152013!DM175/la)-theta2*EXP(-Treasuries_01152013!DM175/la))</f>
        <v>0</v>
      </c>
      <c r="BA186" s="24">
        <f>IF(Treasuries_01152013!DN175=0,0,theta0+(theta1+theta2)*(1-EXP(-Treasuries_01152013!DN175/la))/(Treasuries_01152013!DN175/la)-theta2*EXP(-Treasuries_01152013!DN175/la))</f>
        <v>0</v>
      </c>
      <c r="BB186" s="24">
        <f>IF(Treasuries_01152013!DO175=0,0,theta0+(theta1+theta2)*(1-EXP(-Treasuries_01152013!DO175/la))/(Treasuries_01152013!DO175/la)-theta2*EXP(-Treasuries_01152013!DO175/la))</f>
        <v>0</v>
      </c>
      <c r="BC186" s="24">
        <f>IF(Treasuries_01152013!DP175=0,0,theta0+(theta1+theta2)*(1-EXP(-Treasuries_01152013!DP175/la))/(Treasuries_01152013!DP175/la)-theta2*EXP(-Treasuries_01152013!DP175/la))</f>
        <v>0</v>
      </c>
      <c r="BD186" s="24">
        <f>IF(Treasuries_01152013!DQ175=0,0,theta0+(theta1+theta2)*(1-EXP(-Treasuries_01152013!DQ175/la))/(Treasuries_01152013!DQ175/la)-theta2*EXP(-Treasuries_01152013!DQ175/la))</f>
        <v>0</v>
      </c>
      <c r="BE186" s="24">
        <f>IF(Treasuries_01152013!DR175=0,0,theta0+(theta1+theta2)*(1-EXP(-Treasuries_01152013!DR175/la))/(Treasuries_01152013!DR175/la)-theta2*EXP(-Treasuries_01152013!DR175/la))</f>
        <v>0</v>
      </c>
      <c r="BF186" s="24">
        <f>IF(Treasuries_01152013!DS175=0,0,theta0+(theta1+theta2)*(1-EXP(-Treasuries_01152013!DS175/la))/(Treasuries_01152013!DS175/la)-theta2*EXP(-Treasuries_01152013!DS175/la))</f>
        <v>0</v>
      </c>
      <c r="BG186" s="24">
        <f>IF(Treasuries_01152013!DT175=0,0,theta0+(theta1+theta2)*(1-EXP(-Treasuries_01152013!DT175/la))/(Treasuries_01152013!DT175/la)-theta2*EXP(-Treasuries_01152013!DT175/la))</f>
        <v>0</v>
      </c>
      <c r="BH186" s="24">
        <f>IF(Treasuries_01152013!DU175=0,0,theta0+(theta1+theta2)*(1-EXP(-Treasuries_01152013!DU175/la))/(Treasuries_01152013!DU175/la)-theta2*EXP(-Treasuries_01152013!DU175/la))</f>
        <v>0</v>
      </c>
      <c r="BI186" s="24">
        <f>IF(Treasuries_01152013!DV175=0,0,theta0+(theta1+theta2)*(1-EXP(-Treasuries_01152013!DV175/la))/(Treasuries_01152013!DV175/la)-theta2*EXP(-Treasuries_01152013!DV175/la))</f>
        <v>0</v>
      </c>
      <c r="BJ186" s="24">
        <f>IF(Treasuries_01152013!DW175=0,0,theta0+(theta1+theta2)*(1-EXP(-Treasuries_01152013!DW175/la))/(Treasuries_01152013!DW175/la)-theta2*EXP(-Treasuries_01152013!DW175/la))</f>
        <v>0</v>
      </c>
      <c r="BK186" s="24">
        <f>IF(Treasuries_01152013!DX175=0,0,theta0+(theta1+theta2)*(1-EXP(-Treasuries_01152013!DX175/la))/(Treasuries_01152013!DX175/la)-theta2*EXP(-Treasuries_01152013!DX175/la))</f>
        <v>0</v>
      </c>
      <c r="BL186" s="24">
        <f>IF(Treasuries_01152013!DY175=0,0,theta0+(theta1+theta2)*(1-EXP(-Treasuries_01152013!DY175/la))/(Treasuries_01152013!DY175/la)-theta2*EXP(-Treasuries_01152013!DY175/la))</f>
        <v>0</v>
      </c>
      <c r="BM186" s="24">
        <f>IF(Treasuries_01152013!DZ175=0,0,theta0+(theta1+theta2)*(1-EXP(-Treasuries_01152013!DZ175/la))/(Treasuries_01152013!DZ175/la)-theta2*EXP(-Treasuries_01152013!DZ175/la))</f>
        <v>0</v>
      </c>
      <c r="BN186" s="24">
        <f>IF(Treasuries_01152013!EA175=0,0,theta0+(theta1+theta2)*(1-EXP(-Treasuries_01152013!EA175/la))/(Treasuries_01152013!EA175/la)-theta2*EXP(-Treasuries_01152013!EA175/la))</f>
        <v>0</v>
      </c>
      <c r="BO186" s="17" t="e">
        <f>EXP(-Treasuries_01152013!BT175*G186)</f>
        <v>#DIV/0!</v>
      </c>
      <c r="BP186" s="17" t="e">
        <f>EXP(-Treasuries_01152013!BU175*H186)</f>
        <v>#DIV/0!</v>
      </c>
      <c r="BQ186" s="17" t="e">
        <f>EXP(-Treasuries_01152013!BV175*I186)</f>
        <v>#DIV/0!</v>
      </c>
      <c r="BR186" s="17" t="e">
        <f>EXP(-Treasuries_01152013!BW175*J186)</f>
        <v>#DIV/0!</v>
      </c>
      <c r="BS186" s="17" t="e">
        <f>EXP(-Treasuries_01152013!BX175*K186)</f>
        <v>#DIV/0!</v>
      </c>
      <c r="BT186" s="17" t="e">
        <f>EXP(-Treasuries_01152013!BY175*L186)</f>
        <v>#DIV/0!</v>
      </c>
      <c r="BU186" s="17" t="e">
        <f>EXP(-Treasuries_01152013!BZ175*M186)</f>
        <v>#DIV/0!</v>
      </c>
      <c r="BV186" s="17" t="e">
        <f>EXP(-Treasuries_01152013!CA175*N186)</f>
        <v>#DIV/0!</v>
      </c>
      <c r="BW186" s="17">
        <f>EXP(-Treasuries_01152013!CB175*O186)</f>
        <v>1</v>
      </c>
      <c r="BX186" s="17">
        <f>EXP(-Treasuries_01152013!CC175*P186)</f>
        <v>1</v>
      </c>
      <c r="BY186" s="17">
        <f>EXP(-Treasuries_01152013!CD175*Q186)</f>
        <v>1</v>
      </c>
      <c r="BZ186" s="17">
        <f>EXP(-Treasuries_01152013!CE175*R186)</f>
        <v>1</v>
      </c>
      <c r="CA186" s="17">
        <f>EXP(-Treasuries_01152013!CF175*S186)</f>
        <v>1</v>
      </c>
      <c r="CB186" s="17">
        <f>EXP(-Treasuries_01152013!CG175*T186)</f>
        <v>1</v>
      </c>
      <c r="CC186" s="17">
        <f>EXP(-Treasuries_01152013!CH175*U186)</f>
        <v>1</v>
      </c>
      <c r="CD186" s="17">
        <f>EXP(-Treasuries_01152013!CI175*V186)</f>
        <v>1</v>
      </c>
      <c r="CE186" s="17">
        <f>EXP(-Treasuries_01152013!CJ175*W186)</f>
        <v>1</v>
      </c>
      <c r="CF186" s="17">
        <f>EXP(-Treasuries_01152013!CK175*X186)</f>
        <v>1</v>
      </c>
      <c r="CG186" s="17">
        <f>EXP(-Treasuries_01152013!CL175*Y186)</f>
        <v>1</v>
      </c>
      <c r="CH186" s="17">
        <f>EXP(-Treasuries_01152013!CM175*Z186)</f>
        <v>1</v>
      </c>
      <c r="CI186" s="17">
        <f>EXP(-Treasuries_01152013!CN175*AA186)</f>
        <v>1</v>
      </c>
      <c r="CJ186" s="17">
        <f>EXP(-Treasuries_01152013!CO175*AB186)</f>
        <v>1</v>
      </c>
      <c r="CK186" s="17">
        <f>EXP(-Treasuries_01152013!CP175*AC186)</f>
        <v>1</v>
      </c>
      <c r="CL186" s="17">
        <f>EXP(-Treasuries_01152013!CQ175*AD186)</f>
        <v>1</v>
      </c>
      <c r="CM186" s="17">
        <f>EXP(-Treasuries_01152013!CR175*AE186)</f>
        <v>1</v>
      </c>
      <c r="CN186" s="17">
        <f>EXP(-Treasuries_01152013!CS175*AF186)</f>
        <v>1</v>
      </c>
      <c r="CO186" s="17">
        <f>EXP(-Treasuries_01152013!CT175*AG186)</f>
        <v>1</v>
      </c>
      <c r="CP186" s="17">
        <f>EXP(-Treasuries_01152013!CU175*AH186)</f>
        <v>1</v>
      </c>
      <c r="CQ186" s="17">
        <f>EXP(-Treasuries_01152013!CV175*AI186)</f>
        <v>1</v>
      </c>
      <c r="CR186" s="17">
        <f>EXP(-Treasuries_01152013!CW175*AJ186)</f>
        <v>1</v>
      </c>
      <c r="CS186" s="17">
        <f>EXP(-Treasuries_01152013!CX175*AK186)</f>
        <v>1</v>
      </c>
      <c r="CT186" s="17">
        <f>EXP(-Treasuries_01152013!CY175*AL186)</f>
        <v>1</v>
      </c>
      <c r="CU186" s="17">
        <f>EXP(-Treasuries_01152013!CZ175*AM186)</f>
        <v>1</v>
      </c>
      <c r="CV186" s="17">
        <f>EXP(-Treasuries_01152013!DA175*AN186)</f>
        <v>1</v>
      </c>
      <c r="CW186" s="17">
        <f>EXP(-Treasuries_01152013!DB175*AO186)</f>
        <v>1</v>
      </c>
      <c r="CX186" s="17">
        <f>EXP(-Treasuries_01152013!DC175*AP186)</f>
        <v>1</v>
      </c>
      <c r="CY186" s="17">
        <f>EXP(-Treasuries_01152013!DD175*AQ186)</f>
        <v>1</v>
      </c>
      <c r="CZ186" s="17">
        <f>EXP(-Treasuries_01152013!DE175*AR186)</f>
        <v>1</v>
      </c>
      <c r="DA186" s="17">
        <f>EXP(-Treasuries_01152013!DF175*AS186)</f>
        <v>1</v>
      </c>
      <c r="DB186" s="17">
        <f>EXP(-Treasuries_01152013!DG175*AT186)</f>
        <v>1</v>
      </c>
      <c r="DC186" s="17">
        <f>EXP(-Treasuries_01152013!DH175*AU186)</f>
        <v>1</v>
      </c>
      <c r="DD186" s="17">
        <f>EXP(-Treasuries_01152013!DI175*AV186)</f>
        <v>1</v>
      </c>
      <c r="DE186" s="17">
        <f>EXP(-Treasuries_01152013!DJ175*AW186)</f>
        <v>1</v>
      </c>
      <c r="DF186" s="17">
        <f>EXP(-Treasuries_01152013!DK175*AX186)</f>
        <v>1</v>
      </c>
      <c r="DG186" s="17">
        <f>EXP(-Treasuries_01152013!DL175*AY186)</f>
        <v>1</v>
      </c>
      <c r="DH186" s="17">
        <f>EXP(-Treasuries_01152013!DM175*AZ186)</f>
        <v>1</v>
      </c>
      <c r="DI186" s="17">
        <f>EXP(-Treasuries_01152013!DN175*BA186)</f>
        <v>1</v>
      </c>
      <c r="DJ186" s="17">
        <f>EXP(-Treasuries_01152013!DO175*BB186)</f>
        <v>1</v>
      </c>
      <c r="DK186" s="17">
        <f>EXP(-Treasuries_01152013!DP175*BC186)</f>
        <v>1</v>
      </c>
      <c r="DL186" s="17">
        <f>EXP(-Treasuries_01152013!DQ175*BD186)</f>
        <v>1</v>
      </c>
      <c r="DM186" s="17">
        <f>EXP(-Treasuries_01152013!DR175*BE186)</f>
        <v>1</v>
      </c>
      <c r="DN186" s="17">
        <f>EXP(-Treasuries_01152013!DS175*BF186)</f>
        <v>1</v>
      </c>
      <c r="DO186" s="17">
        <f>EXP(-Treasuries_01152013!DT175*BG186)</f>
        <v>1</v>
      </c>
      <c r="DP186" s="17">
        <f>EXP(-Treasuries_01152013!DU175*BH186)</f>
        <v>1</v>
      </c>
      <c r="DQ186" s="17">
        <f>EXP(-Treasuries_01152013!DV175*BI186)</f>
        <v>1</v>
      </c>
      <c r="DR186" s="17">
        <f>EXP(-Treasuries_01152013!DW175*BJ186)</f>
        <v>1</v>
      </c>
      <c r="DS186" s="17">
        <f>EXP(-Treasuries_01152013!DX175*BK186)</f>
        <v>1</v>
      </c>
      <c r="DT186" s="17">
        <f>EXP(-Treasuries_01152013!DY175*BL186)</f>
        <v>1</v>
      </c>
      <c r="DU186" s="17">
        <f>EXP(-Treasuries_01152013!DZ175*BM186)</f>
        <v>1</v>
      </c>
      <c r="DV186" s="17">
        <f>EXP(-Treasuries_01152013!EA175*BN186)</f>
        <v>1</v>
      </c>
      <c r="DW186" s="8" t="e">
        <f>SUMPRODUCT(BO186:DV186,Treasuries_01152013!K175:BR175)</f>
        <v>#DIV/0!</v>
      </c>
      <c r="DX186" s="11" t="e">
        <f t="shared" si="9"/>
        <v>#DIV/0!</v>
      </c>
    </row>
    <row r="187" spans="2:128">
      <c r="B187" s="10">
        <f>Treasuries_01152013!C176</f>
        <v>7.5</v>
      </c>
      <c r="C187" s="10">
        <f>Treasuries_01152013!E176</f>
        <v>126.375</v>
      </c>
      <c r="D187" s="10">
        <f>Treasuries_01152013!F176</f>
        <v>126.40625</v>
      </c>
      <c r="E187" s="8">
        <f>Treasuries_01152013!H176</f>
        <v>3.8333333333333335</v>
      </c>
      <c r="F187" s="8">
        <f t="shared" si="10"/>
        <v>126.390625</v>
      </c>
      <c r="G187" s="24" t="e">
        <f>IF(Treasuries_01152013!BT176=0,0,theta0+(theta1+theta2)*(1-EXP(-Treasuries_01152013!BT176/la))/(Treasuries_01152013!BT176/la)-theta2*EXP(-Treasuries_01152013!BT176/la))</f>
        <v>#DIV/0!</v>
      </c>
      <c r="H187" s="24" t="e">
        <f>IF(Treasuries_01152013!BU176=0,0,theta0+(theta1+theta2)*(1-EXP(-Treasuries_01152013!BU176/la))/(Treasuries_01152013!BU176/la)-theta2*EXP(-Treasuries_01152013!BU176/la))</f>
        <v>#DIV/0!</v>
      </c>
      <c r="I187" s="24" t="e">
        <f>IF(Treasuries_01152013!BV176=0,0,theta0+(theta1+theta2)*(1-EXP(-Treasuries_01152013!BV176/la))/(Treasuries_01152013!BV176/la)-theta2*EXP(-Treasuries_01152013!BV176/la))</f>
        <v>#DIV/0!</v>
      </c>
      <c r="J187" s="24" t="e">
        <f>IF(Treasuries_01152013!BW176=0,0,theta0+(theta1+theta2)*(1-EXP(-Treasuries_01152013!BW176/la))/(Treasuries_01152013!BW176/la)-theta2*EXP(-Treasuries_01152013!BW176/la))</f>
        <v>#DIV/0!</v>
      </c>
      <c r="K187" s="24" t="e">
        <f>IF(Treasuries_01152013!BX176=0,0,theta0+(theta1+theta2)*(1-EXP(-Treasuries_01152013!BX176/la))/(Treasuries_01152013!BX176/la)-theta2*EXP(-Treasuries_01152013!BX176/la))</f>
        <v>#DIV/0!</v>
      </c>
      <c r="L187" s="24" t="e">
        <f>IF(Treasuries_01152013!BY176=0,0,theta0+(theta1+theta2)*(1-EXP(-Treasuries_01152013!BY176/la))/(Treasuries_01152013!BY176/la)-theta2*EXP(-Treasuries_01152013!BY176/la))</f>
        <v>#DIV/0!</v>
      </c>
      <c r="M187" s="24" t="e">
        <f>IF(Treasuries_01152013!BZ176=0,0,theta0+(theta1+theta2)*(1-EXP(-Treasuries_01152013!BZ176/la))/(Treasuries_01152013!BZ176/la)-theta2*EXP(-Treasuries_01152013!BZ176/la))</f>
        <v>#DIV/0!</v>
      </c>
      <c r="N187" s="24" t="e">
        <f>IF(Treasuries_01152013!CA176=0,0,theta0+(theta1+theta2)*(1-EXP(-Treasuries_01152013!CA176/la))/(Treasuries_01152013!CA176/la)-theta2*EXP(-Treasuries_01152013!CA176/la))</f>
        <v>#DIV/0!</v>
      </c>
      <c r="O187" s="24">
        <f>IF(Treasuries_01152013!CB176=0,0,theta0+(theta1+theta2)*(1-EXP(-Treasuries_01152013!CB176/la))/(Treasuries_01152013!CB176/la)-theta2*EXP(-Treasuries_01152013!CB176/la))</f>
        <v>0</v>
      </c>
      <c r="P187" s="24">
        <f>IF(Treasuries_01152013!CC176=0,0,theta0+(theta1+theta2)*(1-EXP(-Treasuries_01152013!CC176/la))/(Treasuries_01152013!CC176/la)-theta2*EXP(-Treasuries_01152013!CC176/la))</f>
        <v>0</v>
      </c>
      <c r="Q187" s="24">
        <f>IF(Treasuries_01152013!CD176=0,0,theta0+(theta1+theta2)*(1-EXP(-Treasuries_01152013!CD176/la))/(Treasuries_01152013!CD176/la)-theta2*EXP(-Treasuries_01152013!CD176/la))</f>
        <v>0</v>
      </c>
      <c r="R187" s="24">
        <f>IF(Treasuries_01152013!CE176=0,0,theta0+(theta1+theta2)*(1-EXP(-Treasuries_01152013!CE176/la))/(Treasuries_01152013!CE176/la)-theta2*EXP(-Treasuries_01152013!CE176/la))</f>
        <v>0</v>
      </c>
      <c r="S187" s="24">
        <f>IF(Treasuries_01152013!CF176=0,0,theta0+(theta1+theta2)*(1-EXP(-Treasuries_01152013!CF176/la))/(Treasuries_01152013!CF176/la)-theta2*EXP(-Treasuries_01152013!CF176/la))</f>
        <v>0</v>
      </c>
      <c r="T187" s="24">
        <f>IF(Treasuries_01152013!CG176=0,0,theta0+(theta1+theta2)*(1-EXP(-Treasuries_01152013!CG176/la))/(Treasuries_01152013!CG176/la)-theta2*EXP(-Treasuries_01152013!CG176/la))</f>
        <v>0</v>
      </c>
      <c r="U187" s="24">
        <f>IF(Treasuries_01152013!CH176=0,0,theta0+(theta1+theta2)*(1-EXP(-Treasuries_01152013!CH176/la))/(Treasuries_01152013!CH176/la)-theta2*EXP(-Treasuries_01152013!CH176/la))</f>
        <v>0</v>
      </c>
      <c r="V187" s="24">
        <f>IF(Treasuries_01152013!CI176=0,0,theta0+(theta1+theta2)*(1-EXP(-Treasuries_01152013!CI176/la))/(Treasuries_01152013!CI176/la)-theta2*EXP(-Treasuries_01152013!CI176/la))</f>
        <v>0</v>
      </c>
      <c r="W187" s="24">
        <f>IF(Treasuries_01152013!CJ176=0,0,theta0+(theta1+theta2)*(1-EXP(-Treasuries_01152013!CJ176/la))/(Treasuries_01152013!CJ176/la)-theta2*EXP(-Treasuries_01152013!CJ176/la))</f>
        <v>0</v>
      </c>
      <c r="X187" s="24">
        <f>IF(Treasuries_01152013!CK176=0,0,theta0+(theta1+theta2)*(1-EXP(-Treasuries_01152013!CK176/la))/(Treasuries_01152013!CK176/la)-theta2*EXP(-Treasuries_01152013!CK176/la))</f>
        <v>0</v>
      </c>
      <c r="Y187" s="24">
        <f>IF(Treasuries_01152013!CL176=0,0,theta0+(theta1+theta2)*(1-EXP(-Treasuries_01152013!CL176/la))/(Treasuries_01152013!CL176/la)-theta2*EXP(-Treasuries_01152013!CL176/la))</f>
        <v>0</v>
      </c>
      <c r="Z187" s="24">
        <f>IF(Treasuries_01152013!CM176=0,0,theta0+(theta1+theta2)*(1-EXP(-Treasuries_01152013!CM176/la))/(Treasuries_01152013!CM176/la)-theta2*EXP(-Treasuries_01152013!CM176/la))</f>
        <v>0</v>
      </c>
      <c r="AA187" s="24">
        <f>IF(Treasuries_01152013!CN176=0,0,theta0+(theta1+theta2)*(1-EXP(-Treasuries_01152013!CN176/la))/(Treasuries_01152013!CN176/la)-theta2*EXP(-Treasuries_01152013!CN176/la))</f>
        <v>0</v>
      </c>
      <c r="AB187" s="24">
        <f>IF(Treasuries_01152013!CO176=0,0,theta0+(theta1+theta2)*(1-EXP(-Treasuries_01152013!CO176/la))/(Treasuries_01152013!CO176/la)-theta2*EXP(-Treasuries_01152013!CO176/la))</f>
        <v>0</v>
      </c>
      <c r="AC187" s="24">
        <f>IF(Treasuries_01152013!CP176=0,0,theta0+(theta1+theta2)*(1-EXP(-Treasuries_01152013!CP176/la))/(Treasuries_01152013!CP176/la)-theta2*EXP(-Treasuries_01152013!CP176/la))</f>
        <v>0</v>
      </c>
      <c r="AD187" s="24">
        <f>IF(Treasuries_01152013!CQ176=0,0,theta0+(theta1+theta2)*(1-EXP(-Treasuries_01152013!CQ176/la))/(Treasuries_01152013!CQ176/la)-theta2*EXP(-Treasuries_01152013!CQ176/la))</f>
        <v>0</v>
      </c>
      <c r="AE187" s="24">
        <f>IF(Treasuries_01152013!CR176=0,0,theta0+(theta1+theta2)*(1-EXP(-Treasuries_01152013!CR176/la))/(Treasuries_01152013!CR176/la)-theta2*EXP(-Treasuries_01152013!CR176/la))</f>
        <v>0</v>
      </c>
      <c r="AF187" s="24">
        <f>IF(Treasuries_01152013!CS176=0,0,theta0+(theta1+theta2)*(1-EXP(-Treasuries_01152013!CS176/la))/(Treasuries_01152013!CS176/la)-theta2*EXP(-Treasuries_01152013!CS176/la))</f>
        <v>0</v>
      </c>
      <c r="AG187" s="24">
        <f>IF(Treasuries_01152013!CT176=0,0,theta0+(theta1+theta2)*(1-EXP(-Treasuries_01152013!CT176/la))/(Treasuries_01152013!CT176/la)-theta2*EXP(-Treasuries_01152013!CT176/la))</f>
        <v>0</v>
      </c>
      <c r="AH187" s="24">
        <f>IF(Treasuries_01152013!CU176=0,0,theta0+(theta1+theta2)*(1-EXP(-Treasuries_01152013!CU176/la))/(Treasuries_01152013!CU176/la)-theta2*EXP(-Treasuries_01152013!CU176/la))</f>
        <v>0</v>
      </c>
      <c r="AI187" s="24">
        <f>IF(Treasuries_01152013!CV176=0,0,theta0+(theta1+theta2)*(1-EXP(-Treasuries_01152013!CV176/la))/(Treasuries_01152013!CV176/la)-theta2*EXP(-Treasuries_01152013!CV176/la))</f>
        <v>0</v>
      </c>
      <c r="AJ187" s="24">
        <f>IF(Treasuries_01152013!CW176=0,0,theta0+(theta1+theta2)*(1-EXP(-Treasuries_01152013!CW176/la))/(Treasuries_01152013!CW176/la)-theta2*EXP(-Treasuries_01152013!CW176/la))</f>
        <v>0</v>
      </c>
      <c r="AK187" s="24">
        <f>IF(Treasuries_01152013!CX176=0,0,theta0+(theta1+theta2)*(1-EXP(-Treasuries_01152013!CX176/la))/(Treasuries_01152013!CX176/la)-theta2*EXP(-Treasuries_01152013!CX176/la))</f>
        <v>0</v>
      </c>
      <c r="AL187" s="24">
        <f>IF(Treasuries_01152013!CY176=0,0,theta0+(theta1+theta2)*(1-EXP(-Treasuries_01152013!CY176/la))/(Treasuries_01152013!CY176/la)-theta2*EXP(-Treasuries_01152013!CY176/la))</f>
        <v>0</v>
      </c>
      <c r="AM187" s="24">
        <f>IF(Treasuries_01152013!CZ176=0,0,theta0+(theta1+theta2)*(1-EXP(-Treasuries_01152013!CZ176/la))/(Treasuries_01152013!CZ176/la)-theta2*EXP(-Treasuries_01152013!CZ176/la))</f>
        <v>0</v>
      </c>
      <c r="AN187" s="24">
        <f>IF(Treasuries_01152013!DA176=0,0,theta0+(theta1+theta2)*(1-EXP(-Treasuries_01152013!DA176/la))/(Treasuries_01152013!DA176/la)-theta2*EXP(-Treasuries_01152013!DA176/la))</f>
        <v>0</v>
      </c>
      <c r="AO187" s="24">
        <f>IF(Treasuries_01152013!DB176=0,0,theta0+(theta1+theta2)*(1-EXP(-Treasuries_01152013!DB176/la))/(Treasuries_01152013!DB176/la)-theta2*EXP(-Treasuries_01152013!DB176/la))</f>
        <v>0</v>
      </c>
      <c r="AP187" s="24">
        <f>IF(Treasuries_01152013!DC176=0,0,theta0+(theta1+theta2)*(1-EXP(-Treasuries_01152013!DC176/la))/(Treasuries_01152013!DC176/la)-theta2*EXP(-Treasuries_01152013!DC176/la))</f>
        <v>0</v>
      </c>
      <c r="AQ187" s="24">
        <f>IF(Treasuries_01152013!DD176=0,0,theta0+(theta1+theta2)*(1-EXP(-Treasuries_01152013!DD176/la))/(Treasuries_01152013!DD176/la)-theta2*EXP(-Treasuries_01152013!DD176/la))</f>
        <v>0</v>
      </c>
      <c r="AR187" s="24">
        <f>IF(Treasuries_01152013!DE176=0,0,theta0+(theta1+theta2)*(1-EXP(-Treasuries_01152013!DE176/la))/(Treasuries_01152013!DE176/la)-theta2*EXP(-Treasuries_01152013!DE176/la))</f>
        <v>0</v>
      </c>
      <c r="AS187" s="24">
        <f>IF(Treasuries_01152013!DF176=0,0,theta0+(theta1+theta2)*(1-EXP(-Treasuries_01152013!DF176/la))/(Treasuries_01152013!DF176/la)-theta2*EXP(-Treasuries_01152013!DF176/la))</f>
        <v>0</v>
      </c>
      <c r="AT187" s="24">
        <f>IF(Treasuries_01152013!DG176=0,0,theta0+(theta1+theta2)*(1-EXP(-Treasuries_01152013!DG176/la))/(Treasuries_01152013!DG176/la)-theta2*EXP(-Treasuries_01152013!DG176/la))</f>
        <v>0</v>
      </c>
      <c r="AU187" s="24">
        <f>IF(Treasuries_01152013!DH176=0,0,theta0+(theta1+theta2)*(1-EXP(-Treasuries_01152013!DH176/la))/(Treasuries_01152013!DH176/la)-theta2*EXP(-Treasuries_01152013!DH176/la))</f>
        <v>0</v>
      </c>
      <c r="AV187" s="24">
        <f>IF(Treasuries_01152013!DI176=0,0,theta0+(theta1+theta2)*(1-EXP(-Treasuries_01152013!DI176/la))/(Treasuries_01152013!DI176/la)-theta2*EXP(-Treasuries_01152013!DI176/la))</f>
        <v>0</v>
      </c>
      <c r="AW187" s="24">
        <f>IF(Treasuries_01152013!DJ176=0,0,theta0+(theta1+theta2)*(1-EXP(-Treasuries_01152013!DJ176/la))/(Treasuries_01152013!DJ176/la)-theta2*EXP(-Treasuries_01152013!DJ176/la))</f>
        <v>0</v>
      </c>
      <c r="AX187" s="24">
        <f>IF(Treasuries_01152013!DK176=0,0,theta0+(theta1+theta2)*(1-EXP(-Treasuries_01152013!DK176/la))/(Treasuries_01152013!DK176/la)-theta2*EXP(-Treasuries_01152013!DK176/la))</f>
        <v>0</v>
      </c>
      <c r="AY187" s="24">
        <f>IF(Treasuries_01152013!DL176=0,0,theta0+(theta1+theta2)*(1-EXP(-Treasuries_01152013!DL176/la))/(Treasuries_01152013!DL176/la)-theta2*EXP(-Treasuries_01152013!DL176/la))</f>
        <v>0</v>
      </c>
      <c r="AZ187" s="24">
        <f>IF(Treasuries_01152013!DM176=0,0,theta0+(theta1+theta2)*(1-EXP(-Treasuries_01152013!DM176/la))/(Treasuries_01152013!DM176/la)-theta2*EXP(-Treasuries_01152013!DM176/la))</f>
        <v>0</v>
      </c>
      <c r="BA187" s="24">
        <f>IF(Treasuries_01152013!DN176=0,0,theta0+(theta1+theta2)*(1-EXP(-Treasuries_01152013!DN176/la))/(Treasuries_01152013!DN176/la)-theta2*EXP(-Treasuries_01152013!DN176/la))</f>
        <v>0</v>
      </c>
      <c r="BB187" s="24">
        <f>IF(Treasuries_01152013!DO176=0,0,theta0+(theta1+theta2)*(1-EXP(-Treasuries_01152013!DO176/la))/(Treasuries_01152013!DO176/la)-theta2*EXP(-Treasuries_01152013!DO176/la))</f>
        <v>0</v>
      </c>
      <c r="BC187" s="24">
        <f>IF(Treasuries_01152013!DP176=0,0,theta0+(theta1+theta2)*(1-EXP(-Treasuries_01152013!DP176/la))/(Treasuries_01152013!DP176/la)-theta2*EXP(-Treasuries_01152013!DP176/la))</f>
        <v>0</v>
      </c>
      <c r="BD187" s="24">
        <f>IF(Treasuries_01152013!DQ176=0,0,theta0+(theta1+theta2)*(1-EXP(-Treasuries_01152013!DQ176/la))/(Treasuries_01152013!DQ176/la)-theta2*EXP(-Treasuries_01152013!DQ176/la))</f>
        <v>0</v>
      </c>
      <c r="BE187" s="24">
        <f>IF(Treasuries_01152013!DR176=0,0,theta0+(theta1+theta2)*(1-EXP(-Treasuries_01152013!DR176/la))/(Treasuries_01152013!DR176/la)-theta2*EXP(-Treasuries_01152013!DR176/la))</f>
        <v>0</v>
      </c>
      <c r="BF187" s="24">
        <f>IF(Treasuries_01152013!DS176=0,0,theta0+(theta1+theta2)*(1-EXP(-Treasuries_01152013!DS176/la))/(Treasuries_01152013!DS176/la)-theta2*EXP(-Treasuries_01152013!DS176/la))</f>
        <v>0</v>
      </c>
      <c r="BG187" s="24">
        <f>IF(Treasuries_01152013!DT176=0,0,theta0+(theta1+theta2)*(1-EXP(-Treasuries_01152013!DT176/la))/(Treasuries_01152013!DT176/la)-theta2*EXP(-Treasuries_01152013!DT176/la))</f>
        <v>0</v>
      </c>
      <c r="BH187" s="24">
        <f>IF(Treasuries_01152013!DU176=0,0,theta0+(theta1+theta2)*(1-EXP(-Treasuries_01152013!DU176/la))/(Treasuries_01152013!DU176/la)-theta2*EXP(-Treasuries_01152013!DU176/la))</f>
        <v>0</v>
      </c>
      <c r="BI187" s="24">
        <f>IF(Treasuries_01152013!DV176=0,0,theta0+(theta1+theta2)*(1-EXP(-Treasuries_01152013!DV176/la))/(Treasuries_01152013!DV176/la)-theta2*EXP(-Treasuries_01152013!DV176/la))</f>
        <v>0</v>
      </c>
      <c r="BJ187" s="24">
        <f>IF(Treasuries_01152013!DW176=0,0,theta0+(theta1+theta2)*(1-EXP(-Treasuries_01152013!DW176/la))/(Treasuries_01152013!DW176/la)-theta2*EXP(-Treasuries_01152013!DW176/la))</f>
        <v>0</v>
      </c>
      <c r="BK187" s="24">
        <f>IF(Treasuries_01152013!DX176=0,0,theta0+(theta1+theta2)*(1-EXP(-Treasuries_01152013!DX176/la))/(Treasuries_01152013!DX176/la)-theta2*EXP(-Treasuries_01152013!DX176/la))</f>
        <v>0</v>
      </c>
      <c r="BL187" s="24">
        <f>IF(Treasuries_01152013!DY176=0,0,theta0+(theta1+theta2)*(1-EXP(-Treasuries_01152013!DY176/la))/(Treasuries_01152013!DY176/la)-theta2*EXP(-Treasuries_01152013!DY176/la))</f>
        <v>0</v>
      </c>
      <c r="BM187" s="24">
        <f>IF(Treasuries_01152013!DZ176=0,0,theta0+(theta1+theta2)*(1-EXP(-Treasuries_01152013!DZ176/la))/(Treasuries_01152013!DZ176/la)-theta2*EXP(-Treasuries_01152013!DZ176/la))</f>
        <v>0</v>
      </c>
      <c r="BN187" s="24">
        <f>IF(Treasuries_01152013!EA176=0,0,theta0+(theta1+theta2)*(1-EXP(-Treasuries_01152013!EA176/la))/(Treasuries_01152013!EA176/la)-theta2*EXP(-Treasuries_01152013!EA176/la))</f>
        <v>0</v>
      </c>
      <c r="BO187" s="17" t="e">
        <f>EXP(-Treasuries_01152013!BT176*G187)</f>
        <v>#DIV/0!</v>
      </c>
      <c r="BP187" s="17" t="e">
        <f>EXP(-Treasuries_01152013!BU176*H187)</f>
        <v>#DIV/0!</v>
      </c>
      <c r="BQ187" s="17" t="e">
        <f>EXP(-Treasuries_01152013!BV176*I187)</f>
        <v>#DIV/0!</v>
      </c>
      <c r="BR187" s="17" t="e">
        <f>EXP(-Treasuries_01152013!BW176*J187)</f>
        <v>#DIV/0!</v>
      </c>
      <c r="BS187" s="17" t="e">
        <f>EXP(-Treasuries_01152013!BX176*K187)</f>
        <v>#DIV/0!</v>
      </c>
      <c r="BT187" s="17" t="e">
        <f>EXP(-Treasuries_01152013!BY176*L187)</f>
        <v>#DIV/0!</v>
      </c>
      <c r="BU187" s="17" t="e">
        <f>EXP(-Treasuries_01152013!BZ176*M187)</f>
        <v>#DIV/0!</v>
      </c>
      <c r="BV187" s="17" t="e">
        <f>EXP(-Treasuries_01152013!CA176*N187)</f>
        <v>#DIV/0!</v>
      </c>
      <c r="BW187" s="17">
        <f>EXP(-Treasuries_01152013!CB176*O187)</f>
        <v>1</v>
      </c>
      <c r="BX187" s="17">
        <f>EXP(-Treasuries_01152013!CC176*P187)</f>
        <v>1</v>
      </c>
      <c r="BY187" s="17">
        <f>EXP(-Treasuries_01152013!CD176*Q187)</f>
        <v>1</v>
      </c>
      <c r="BZ187" s="17">
        <f>EXP(-Treasuries_01152013!CE176*R187)</f>
        <v>1</v>
      </c>
      <c r="CA187" s="17">
        <f>EXP(-Treasuries_01152013!CF176*S187)</f>
        <v>1</v>
      </c>
      <c r="CB187" s="17">
        <f>EXP(-Treasuries_01152013!CG176*T187)</f>
        <v>1</v>
      </c>
      <c r="CC187" s="17">
        <f>EXP(-Treasuries_01152013!CH176*U187)</f>
        <v>1</v>
      </c>
      <c r="CD187" s="17">
        <f>EXP(-Treasuries_01152013!CI176*V187)</f>
        <v>1</v>
      </c>
      <c r="CE187" s="17">
        <f>EXP(-Treasuries_01152013!CJ176*W187)</f>
        <v>1</v>
      </c>
      <c r="CF187" s="17">
        <f>EXP(-Treasuries_01152013!CK176*X187)</f>
        <v>1</v>
      </c>
      <c r="CG187" s="17">
        <f>EXP(-Treasuries_01152013!CL176*Y187)</f>
        <v>1</v>
      </c>
      <c r="CH187" s="17">
        <f>EXP(-Treasuries_01152013!CM176*Z187)</f>
        <v>1</v>
      </c>
      <c r="CI187" s="17">
        <f>EXP(-Treasuries_01152013!CN176*AA187)</f>
        <v>1</v>
      </c>
      <c r="CJ187" s="17">
        <f>EXP(-Treasuries_01152013!CO176*AB187)</f>
        <v>1</v>
      </c>
      <c r="CK187" s="17">
        <f>EXP(-Treasuries_01152013!CP176*AC187)</f>
        <v>1</v>
      </c>
      <c r="CL187" s="17">
        <f>EXP(-Treasuries_01152013!CQ176*AD187)</f>
        <v>1</v>
      </c>
      <c r="CM187" s="17">
        <f>EXP(-Treasuries_01152013!CR176*AE187)</f>
        <v>1</v>
      </c>
      <c r="CN187" s="17">
        <f>EXP(-Treasuries_01152013!CS176*AF187)</f>
        <v>1</v>
      </c>
      <c r="CO187" s="17">
        <f>EXP(-Treasuries_01152013!CT176*AG187)</f>
        <v>1</v>
      </c>
      <c r="CP187" s="17">
        <f>EXP(-Treasuries_01152013!CU176*AH187)</f>
        <v>1</v>
      </c>
      <c r="CQ187" s="17">
        <f>EXP(-Treasuries_01152013!CV176*AI187)</f>
        <v>1</v>
      </c>
      <c r="CR187" s="17">
        <f>EXP(-Treasuries_01152013!CW176*AJ187)</f>
        <v>1</v>
      </c>
      <c r="CS187" s="17">
        <f>EXP(-Treasuries_01152013!CX176*AK187)</f>
        <v>1</v>
      </c>
      <c r="CT187" s="17">
        <f>EXP(-Treasuries_01152013!CY176*AL187)</f>
        <v>1</v>
      </c>
      <c r="CU187" s="17">
        <f>EXP(-Treasuries_01152013!CZ176*AM187)</f>
        <v>1</v>
      </c>
      <c r="CV187" s="17">
        <f>EXP(-Treasuries_01152013!DA176*AN187)</f>
        <v>1</v>
      </c>
      <c r="CW187" s="17">
        <f>EXP(-Treasuries_01152013!DB176*AO187)</f>
        <v>1</v>
      </c>
      <c r="CX187" s="17">
        <f>EXP(-Treasuries_01152013!DC176*AP187)</f>
        <v>1</v>
      </c>
      <c r="CY187" s="17">
        <f>EXP(-Treasuries_01152013!DD176*AQ187)</f>
        <v>1</v>
      </c>
      <c r="CZ187" s="17">
        <f>EXP(-Treasuries_01152013!DE176*AR187)</f>
        <v>1</v>
      </c>
      <c r="DA187" s="17">
        <f>EXP(-Treasuries_01152013!DF176*AS187)</f>
        <v>1</v>
      </c>
      <c r="DB187" s="17">
        <f>EXP(-Treasuries_01152013!DG176*AT187)</f>
        <v>1</v>
      </c>
      <c r="DC187" s="17">
        <f>EXP(-Treasuries_01152013!DH176*AU187)</f>
        <v>1</v>
      </c>
      <c r="DD187" s="17">
        <f>EXP(-Treasuries_01152013!DI176*AV187)</f>
        <v>1</v>
      </c>
      <c r="DE187" s="17">
        <f>EXP(-Treasuries_01152013!DJ176*AW187)</f>
        <v>1</v>
      </c>
      <c r="DF187" s="17">
        <f>EXP(-Treasuries_01152013!DK176*AX187)</f>
        <v>1</v>
      </c>
      <c r="DG187" s="17">
        <f>EXP(-Treasuries_01152013!DL176*AY187)</f>
        <v>1</v>
      </c>
      <c r="DH187" s="17">
        <f>EXP(-Treasuries_01152013!DM176*AZ187)</f>
        <v>1</v>
      </c>
      <c r="DI187" s="17">
        <f>EXP(-Treasuries_01152013!DN176*BA187)</f>
        <v>1</v>
      </c>
      <c r="DJ187" s="17">
        <f>EXP(-Treasuries_01152013!DO176*BB187)</f>
        <v>1</v>
      </c>
      <c r="DK187" s="17">
        <f>EXP(-Treasuries_01152013!DP176*BC187)</f>
        <v>1</v>
      </c>
      <c r="DL187" s="17">
        <f>EXP(-Treasuries_01152013!DQ176*BD187)</f>
        <v>1</v>
      </c>
      <c r="DM187" s="17">
        <f>EXP(-Treasuries_01152013!DR176*BE187)</f>
        <v>1</v>
      </c>
      <c r="DN187" s="17">
        <f>EXP(-Treasuries_01152013!DS176*BF187)</f>
        <v>1</v>
      </c>
      <c r="DO187" s="17">
        <f>EXP(-Treasuries_01152013!DT176*BG187)</f>
        <v>1</v>
      </c>
      <c r="DP187" s="17">
        <f>EXP(-Treasuries_01152013!DU176*BH187)</f>
        <v>1</v>
      </c>
      <c r="DQ187" s="17">
        <f>EXP(-Treasuries_01152013!DV176*BI187)</f>
        <v>1</v>
      </c>
      <c r="DR187" s="17">
        <f>EXP(-Treasuries_01152013!DW176*BJ187)</f>
        <v>1</v>
      </c>
      <c r="DS187" s="17">
        <f>EXP(-Treasuries_01152013!DX176*BK187)</f>
        <v>1</v>
      </c>
      <c r="DT187" s="17">
        <f>EXP(-Treasuries_01152013!DY176*BL187)</f>
        <v>1</v>
      </c>
      <c r="DU187" s="17">
        <f>EXP(-Treasuries_01152013!DZ176*BM187)</f>
        <v>1</v>
      </c>
      <c r="DV187" s="17">
        <f>EXP(-Treasuries_01152013!EA176*BN187)</f>
        <v>1</v>
      </c>
      <c r="DW187" s="8" t="e">
        <f>SUMPRODUCT(BO187:DV187,Treasuries_01152013!K176:BR176)</f>
        <v>#DIV/0!</v>
      </c>
      <c r="DX187" s="11" t="e">
        <f t="shared" si="9"/>
        <v>#DIV/0!</v>
      </c>
    </row>
    <row r="188" spans="2:128">
      <c r="B188" s="10">
        <f>Treasuries_01152013!C177</f>
        <v>4.625</v>
      </c>
      <c r="C188" s="10">
        <f>Treasuries_01152013!E177</f>
        <v>115.507812</v>
      </c>
      <c r="D188" s="10">
        <f>Treasuries_01152013!F177</f>
        <v>115.539062</v>
      </c>
      <c r="E188" s="8">
        <f>Treasuries_01152013!H177</f>
        <v>3.8333333333333335</v>
      </c>
      <c r="F188" s="8">
        <f t="shared" si="10"/>
        <v>115.523437</v>
      </c>
      <c r="G188" s="24" t="e">
        <f>IF(Treasuries_01152013!BT177=0,0,theta0+(theta1+theta2)*(1-EXP(-Treasuries_01152013!BT177/la))/(Treasuries_01152013!BT177/la)-theta2*EXP(-Treasuries_01152013!BT177/la))</f>
        <v>#DIV/0!</v>
      </c>
      <c r="H188" s="24" t="e">
        <f>IF(Treasuries_01152013!BU177=0,0,theta0+(theta1+theta2)*(1-EXP(-Treasuries_01152013!BU177/la))/(Treasuries_01152013!BU177/la)-theta2*EXP(-Treasuries_01152013!BU177/la))</f>
        <v>#DIV/0!</v>
      </c>
      <c r="I188" s="24" t="e">
        <f>IF(Treasuries_01152013!BV177=0,0,theta0+(theta1+theta2)*(1-EXP(-Treasuries_01152013!BV177/la))/(Treasuries_01152013!BV177/la)-theta2*EXP(-Treasuries_01152013!BV177/la))</f>
        <v>#DIV/0!</v>
      </c>
      <c r="J188" s="24" t="e">
        <f>IF(Treasuries_01152013!BW177=0,0,theta0+(theta1+theta2)*(1-EXP(-Treasuries_01152013!BW177/la))/(Treasuries_01152013!BW177/la)-theta2*EXP(-Treasuries_01152013!BW177/la))</f>
        <v>#DIV/0!</v>
      </c>
      <c r="K188" s="24" t="e">
        <f>IF(Treasuries_01152013!BX177=0,0,theta0+(theta1+theta2)*(1-EXP(-Treasuries_01152013!BX177/la))/(Treasuries_01152013!BX177/la)-theta2*EXP(-Treasuries_01152013!BX177/la))</f>
        <v>#DIV/0!</v>
      </c>
      <c r="L188" s="24" t="e">
        <f>IF(Treasuries_01152013!BY177=0,0,theta0+(theta1+theta2)*(1-EXP(-Treasuries_01152013!BY177/la))/(Treasuries_01152013!BY177/la)-theta2*EXP(-Treasuries_01152013!BY177/la))</f>
        <v>#DIV/0!</v>
      </c>
      <c r="M188" s="24" t="e">
        <f>IF(Treasuries_01152013!BZ177=0,0,theta0+(theta1+theta2)*(1-EXP(-Treasuries_01152013!BZ177/la))/(Treasuries_01152013!BZ177/la)-theta2*EXP(-Treasuries_01152013!BZ177/la))</f>
        <v>#DIV/0!</v>
      </c>
      <c r="N188" s="24" t="e">
        <f>IF(Treasuries_01152013!CA177=0,0,theta0+(theta1+theta2)*(1-EXP(-Treasuries_01152013!CA177/la))/(Treasuries_01152013!CA177/la)-theta2*EXP(-Treasuries_01152013!CA177/la))</f>
        <v>#DIV/0!</v>
      </c>
      <c r="O188" s="24">
        <f>IF(Treasuries_01152013!CB177=0,0,theta0+(theta1+theta2)*(1-EXP(-Treasuries_01152013!CB177/la))/(Treasuries_01152013!CB177/la)-theta2*EXP(-Treasuries_01152013!CB177/la))</f>
        <v>0</v>
      </c>
      <c r="P188" s="24">
        <f>IF(Treasuries_01152013!CC177=0,0,theta0+(theta1+theta2)*(1-EXP(-Treasuries_01152013!CC177/la))/(Treasuries_01152013!CC177/la)-theta2*EXP(-Treasuries_01152013!CC177/la))</f>
        <v>0</v>
      </c>
      <c r="Q188" s="24">
        <f>IF(Treasuries_01152013!CD177=0,0,theta0+(theta1+theta2)*(1-EXP(-Treasuries_01152013!CD177/la))/(Treasuries_01152013!CD177/la)-theta2*EXP(-Treasuries_01152013!CD177/la))</f>
        <v>0</v>
      </c>
      <c r="R188" s="24">
        <f>IF(Treasuries_01152013!CE177=0,0,theta0+(theta1+theta2)*(1-EXP(-Treasuries_01152013!CE177/la))/(Treasuries_01152013!CE177/la)-theta2*EXP(-Treasuries_01152013!CE177/la))</f>
        <v>0</v>
      </c>
      <c r="S188" s="24">
        <f>IF(Treasuries_01152013!CF177=0,0,theta0+(theta1+theta2)*(1-EXP(-Treasuries_01152013!CF177/la))/(Treasuries_01152013!CF177/la)-theta2*EXP(-Treasuries_01152013!CF177/la))</f>
        <v>0</v>
      </c>
      <c r="T188" s="24">
        <f>IF(Treasuries_01152013!CG177=0,0,theta0+(theta1+theta2)*(1-EXP(-Treasuries_01152013!CG177/la))/(Treasuries_01152013!CG177/la)-theta2*EXP(-Treasuries_01152013!CG177/la))</f>
        <v>0</v>
      </c>
      <c r="U188" s="24">
        <f>IF(Treasuries_01152013!CH177=0,0,theta0+(theta1+theta2)*(1-EXP(-Treasuries_01152013!CH177/la))/(Treasuries_01152013!CH177/la)-theta2*EXP(-Treasuries_01152013!CH177/la))</f>
        <v>0</v>
      </c>
      <c r="V188" s="24">
        <f>IF(Treasuries_01152013!CI177=0,0,theta0+(theta1+theta2)*(1-EXP(-Treasuries_01152013!CI177/la))/(Treasuries_01152013!CI177/la)-theta2*EXP(-Treasuries_01152013!CI177/la))</f>
        <v>0</v>
      </c>
      <c r="W188" s="24">
        <f>IF(Treasuries_01152013!CJ177=0,0,theta0+(theta1+theta2)*(1-EXP(-Treasuries_01152013!CJ177/la))/(Treasuries_01152013!CJ177/la)-theta2*EXP(-Treasuries_01152013!CJ177/la))</f>
        <v>0</v>
      </c>
      <c r="X188" s="24">
        <f>IF(Treasuries_01152013!CK177=0,0,theta0+(theta1+theta2)*(1-EXP(-Treasuries_01152013!CK177/la))/(Treasuries_01152013!CK177/la)-theta2*EXP(-Treasuries_01152013!CK177/la))</f>
        <v>0</v>
      </c>
      <c r="Y188" s="24">
        <f>IF(Treasuries_01152013!CL177=0,0,theta0+(theta1+theta2)*(1-EXP(-Treasuries_01152013!CL177/la))/(Treasuries_01152013!CL177/la)-theta2*EXP(-Treasuries_01152013!CL177/la))</f>
        <v>0</v>
      </c>
      <c r="Z188" s="24">
        <f>IF(Treasuries_01152013!CM177=0,0,theta0+(theta1+theta2)*(1-EXP(-Treasuries_01152013!CM177/la))/(Treasuries_01152013!CM177/la)-theta2*EXP(-Treasuries_01152013!CM177/la))</f>
        <v>0</v>
      </c>
      <c r="AA188" s="24">
        <f>IF(Treasuries_01152013!CN177=0,0,theta0+(theta1+theta2)*(1-EXP(-Treasuries_01152013!CN177/la))/(Treasuries_01152013!CN177/la)-theta2*EXP(-Treasuries_01152013!CN177/la))</f>
        <v>0</v>
      </c>
      <c r="AB188" s="24">
        <f>IF(Treasuries_01152013!CO177=0,0,theta0+(theta1+theta2)*(1-EXP(-Treasuries_01152013!CO177/la))/(Treasuries_01152013!CO177/la)-theta2*EXP(-Treasuries_01152013!CO177/la))</f>
        <v>0</v>
      </c>
      <c r="AC188" s="24">
        <f>IF(Treasuries_01152013!CP177=0,0,theta0+(theta1+theta2)*(1-EXP(-Treasuries_01152013!CP177/la))/(Treasuries_01152013!CP177/la)-theta2*EXP(-Treasuries_01152013!CP177/la))</f>
        <v>0</v>
      </c>
      <c r="AD188" s="24">
        <f>IF(Treasuries_01152013!CQ177=0,0,theta0+(theta1+theta2)*(1-EXP(-Treasuries_01152013!CQ177/la))/(Treasuries_01152013!CQ177/la)-theta2*EXP(-Treasuries_01152013!CQ177/la))</f>
        <v>0</v>
      </c>
      <c r="AE188" s="24">
        <f>IF(Treasuries_01152013!CR177=0,0,theta0+(theta1+theta2)*(1-EXP(-Treasuries_01152013!CR177/la))/(Treasuries_01152013!CR177/la)-theta2*EXP(-Treasuries_01152013!CR177/la))</f>
        <v>0</v>
      </c>
      <c r="AF188" s="24">
        <f>IF(Treasuries_01152013!CS177=0,0,theta0+(theta1+theta2)*(1-EXP(-Treasuries_01152013!CS177/la))/(Treasuries_01152013!CS177/la)-theta2*EXP(-Treasuries_01152013!CS177/la))</f>
        <v>0</v>
      </c>
      <c r="AG188" s="24">
        <f>IF(Treasuries_01152013!CT177=0,0,theta0+(theta1+theta2)*(1-EXP(-Treasuries_01152013!CT177/la))/(Treasuries_01152013!CT177/la)-theta2*EXP(-Treasuries_01152013!CT177/la))</f>
        <v>0</v>
      </c>
      <c r="AH188" s="24">
        <f>IF(Treasuries_01152013!CU177=0,0,theta0+(theta1+theta2)*(1-EXP(-Treasuries_01152013!CU177/la))/(Treasuries_01152013!CU177/la)-theta2*EXP(-Treasuries_01152013!CU177/la))</f>
        <v>0</v>
      </c>
      <c r="AI188" s="24">
        <f>IF(Treasuries_01152013!CV177=0,0,theta0+(theta1+theta2)*(1-EXP(-Treasuries_01152013!CV177/la))/(Treasuries_01152013!CV177/la)-theta2*EXP(-Treasuries_01152013!CV177/la))</f>
        <v>0</v>
      </c>
      <c r="AJ188" s="24">
        <f>IF(Treasuries_01152013!CW177=0,0,theta0+(theta1+theta2)*(1-EXP(-Treasuries_01152013!CW177/la))/(Treasuries_01152013!CW177/la)-theta2*EXP(-Treasuries_01152013!CW177/la))</f>
        <v>0</v>
      </c>
      <c r="AK188" s="24">
        <f>IF(Treasuries_01152013!CX177=0,0,theta0+(theta1+theta2)*(1-EXP(-Treasuries_01152013!CX177/la))/(Treasuries_01152013!CX177/la)-theta2*EXP(-Treasuries_01152013!CX177/la))</f>
        <v>0</v>
      </c>
      <c r="AL188" s="24">
        <f>IF(Treasuries_01152013!CY177=0,0,theta0+(theta1+theta2)*(1-EXP(-Treasuries_01152013!CY177/la))/(Treasuries_01152013!CY177/la)-theta2*EXP(-Treasuries_01152013!CY177/la))</f>
        <v>0</v>
      </c>
      <c r="AM188" s="24">
        <f>IF(Treasuries_01152013!CZ177=0,0,theta0+(theta1+theta2)*(1-EXP(-Treasuries_01152013!CZ177/la))/(Treasuries_01152013!CZ177/la)-theta2*EXP(-Treasuries_01152013!CZ177/la))</f>
        <v>0</v>
      </c>
      <c r="AN188" s="24">
        <f>IF(Treasuries_01152013!DA177=0,0,theta0+(theta1+theta2)*(1-EXP(-Treasuries_01152013!DA177/la))/(Treasuries_01152013!DA177/la)-theta2*EXP(-Treasuries_01152013!DA177/la))</f>
        <v>0</v>
      </c>
      <c r="AO188" s="24">
        <f>IF(Treasuries_01152013!DB177=0,0,theta0+(theta1+theta2)*(1-EXP(-Treasuries_01152013!DB177/la))/(Treasuries_01152013!DB177/la)-theta2*EXP(-Treasuries_01152013!DB177/la))</f>
        <v>0</v>
      </c>
      <c r="AP188" s="24">
        <f>IF(Treasuries_01152013!DC177=0,0,theta0+(theta1+theta2)*(1-EXP(-Treasuries_01152013!DC177/la))/(Treasuries_01152013!DC177/la)-theta2*EXP(-Treasuries_01152013!DC177/la))</f>
        <v>0</v>
      </c>
      <c r="AQ188" s="24">
        <f>IF(Treasuries_01152013!DD177=0,0,theta0+(theta1+theta2)*(1-EXP(-Treasuries_01152013!DD177/la))/(Treasuries_01152013!DD177/la)-theta2*EXP(-Treasuries_01152013!DD177/la))</f>
        <v>0</v>
      </c>
      <c r="AR188" s="24">
        <f>IF(Treasuries_01152013!DE177=0,0,theta0+(theta1+theta2)*(1-EXP(-Treasuries_01152013!DE177/la))/(Treasuries_01152013!DE177/la)-theta2*EXP(-Treasuries_01152013!DE177/la))</f>
        <v>0</v>
      </c>
      <c r="AS188" s="24">
        <f>IF(Treasuries_01152013!DF177=0,0,theta0+(theta1+theta2)*(1-EXP(-Treasuries_01152013!DF177/la))/(Treasuries_01152013!DF177/la)-theta2*EXP(-Treasuries_01152013!DF177/la))</f>
        <v>0</v>
      </c>
      <c r="AT188" s="24">
        <f>IF(Treasuries_01152013!DG177=0,0,theta0+(theta1+theta2)*(1-EXP(-Treasuries_01152013!DG177/la))/(Treasuries_01152013!DG177/la)-theta2*EXP(-Treasuries_01152013!DG177/la))</f>
        <v>0</v>
      </c>
      <c r="AU188" s="24">
        <f>IF(Treasuries_01152013!DH177=0,0,theta0+(theta1+theta2)*(1-EXP(-Treasuries_01152013!DH177/la))/(Treasuries_01152013!DH177/la)-theta2*EXP(-Treasuries_01152013!DH177/la))</f>
        <v>0</v>
      </c>
      <c r="AV188" s="24">
        <f>IF(Treasuries_01152013!DI177=0,0,theta0+(theta1+theta2)*(1-EXP(-Treasuries_01152013!DI177/la))/(Treasuries_01152013!DI177/la)-theta2*EXP(-Treasuries_01152013!DI177/la))</f>
        <v>0</v>
      </c>
      <c r="AW188" s="24">
        <f>IF(Treasuries_01152013!DJ177=0,0,theta0+(theta1+theta2)*(1-EXP(-Treasuries_01152013!DJ177/la))/(Treasuries_01152013!DJ177/la)-theta2*EXP(-Treasuries_01152013!DJ177/la))</f>
        <v>0</v>
      </c>
      <c r="AX188" s="24">
        <f>IF(Treasuries_01152013!DK177=0,0,theta0+(theta1+theta2)*(1-EXP(-Treasuries_01152013!DK177/la))/(Treasuries_01152013!DK177/la)-theta2*EXP(-Treasuries_01152013!DK177/la))</f>
        <v>0</v>
      </c>
      <c r="AY188" s="24">
        <f>IF(Treasuries_01152013!DL177=0,0,theta0+(theta1+theta2)*(1-EXP(-Treasuries_01152013!DL177/la))/(Treasuries_01152013!DL177/la)-theta2*EXP(-Treasuries_01152013!DL177/la))</f>
        <v>0</v>
      </c>
      <c r="AZ188" s="24">
        <f>IF(Treasuries_01152013!DM177=0,0,theta0+(theta1+theta2)*(1-EXP(-Treasuries_01152013!DM177/la))/(Treasuries_01152013!DM177/la)-theta2*EXP(-Treasuries_01152013!DM177/la))</f>
        <v>0</v>
      </c>
      <c r="BA188" s="24">
        <f>IF(Treasuries_01152013!DN177=0,0,theta0+(theta1+theta2)*(1-EXP(-Treasuries_01152013!DN177/la))/(Treasuries_01152013!DN177/la)-theta2*EXP(-Treasuries_01152013!DN177/la))</f>
        <v>0</v>
      </c>
      <c r="BB188" s="24">
        <f>IF(Treasuries_01152013!DO177=0,0,theta0+(theta1+theta2)*(1-EXP(-Treasuries_01152013!DO177/la))/(Treasuries_01152013!DO177/la)-theta2*EXP(-Treasuries_01152013!DO177/la))</f>
        <v>0</v>
      </c>
      <c r="BC188" s="24">
        <f>IF(Treasuries_01152013!DP177=0,0,theta0+(theta1+theta2)*(1-EXP(-Treasuries_01152013!DP177/la))/(Treasuries_01152013!DP177/la)-theta2*EXP(-Treasuries_01152013!DP177/la))</f>
        <v>0</v>
      </c>
      <c r="BD188" s="24">
        <f>IF(Treasuries_01152013!DQ177=0,0,theta0+(theta1+theta2)*(1-EXP(-Treasuries_01152013!DQ177/la))/(Treasuries_01152013!DQ177/la)-theta2*EXP(-Treasuries_01152013!DQ177/la))</f>
        <v>0</v>
      </c>
      <c r="BE188" s="24">
        <f>IF(Treasuries_01152013!DR177=0,0,theta0+(theta1+theta2)*(1-EXP(-Treasuries_01152013!DR177/la))/(Treasuries_01152013!DR177/la)-theta2*EXP(-Treasuries_01152013!DR177/la))</f>
        <v>0</v>
      </c>
      <c r="BF188" s="24">
        <f>IF(Treasuries_01152013!DS177=0,0,theta0+(theta1+theta2)*(1-EXP(-Treasuries_01152013!DS177/la))/(Treasuries_01152013!DS177/la)-theta2*EXP(-Treasuries_01152013!DS177/la))</f>
        <v>0</v>
      </c>
      <c r="BG188" s="24">
        <f>IF(Treasuries_01152013!DT177=0,0,theta0+(theta1+theta2)*(1-EXP(-Treasuries_01152013!DT177/la))/(Treasuries_01152013!DT177/la)-theta2*EXP(-Treasuries_01152013!DT177/la))</f>
        <v>0</v>
      </c>
      <c r="BH188" s="24">
        <f>IF(Treasuries_01152013!DU177=0,0,theta0+(theta1+theta2)*(1-EXP(-Treasuries_01152013!DU177/la))/(Treasuries_01152013!DU177/la)-theta2*EXP(-Treasuries_01152013!DU177/la))</f>
        <v>0</v>
      </c>
      <c r="BI188" s="24">
        <f>IF(Treasuries_01152013!DV177=0,0,theta0+(theta1+theta2)*(1-EXP(-Treasuries_01152013!DV177/la))/(Treasuries_01152013!DV177/la)-theta2*EXP(-Treasuries_01152013!DV177/la))</f>
        <v>0</v>
      </c>
      <c r="BJ188" s="24">
        <f>IF(Treasuries_01152013!DW177=0,0,theta0+(theta1+theta2)*(1-EXP(-Treasuries_01152013!DW177/la))/(Treasuries_01152013!DW177/la)-theta2*EXP(-Treasuries_01152013!DW177/la))</f>
        <v>0</v>
      </c>
      <c r="BK188" s="24">
        <f>IF(Treasuries_01152013!DX177=0,0,theta0+(theta1+theta2)*(1-EXP(-Treasuries_01152013!DX177/la))/(Treasuries_01152013!DX177/la)-theta2*EXP(-Treasuries_01152013!DX177/la))</f>
        <v>0</v>
      </c>
      <c r="BL188" s="24">
        <f>IF(Treasuries_01152013!DY177=0,0,theta0+(theta1+theta2)*(1-EXP(-Treasuries_01152013!DY177/la))/(Treasuries_01152013!DY177/la)-theta2*EXP(-Treasuries_01152013!DY177/la))</f>
        <v>0</v>
      </c>
      <c r="BM188" s="24">
        <f>IF(Treasuries_01152013!DZ177=0,0,theta0+(theta1+theta2)*(1-EXP(-Treasuries_01152013!DZ177/la))/(Treasuries_01152013!DZ177/la)-theta2*EXP(-Treasuries_01152013!DZ177/la))</f>
        <v>0</v>
      </c>
      <c r="BN188" s="24">
        <f>IF(Treasuries_01152013!EA177=0,0,theta0+(theta1+theta2)*(1-EXP(-Treasuries_01152013!EA177/la))/(Treasuries_01152013!EA177/la)-theta2*EXP(-Treasuries_01152013!EA177/la))</f>
        <v>0</v>
      </c>
      <c r="BO188" s="17" t="e">
        <f>EXP(-Treasuries_01152013!BT177*G188)</f>
        <v>#DIV/0!</v>
      </c>
      <c r="BP188" s="17" t="e">
        <f>EXP(-Treasuries_01152013!BU177*H188)</f>
        <v>#DIV/0!</v>
      </c>
      <c r="BQ188" s="17" t="e">
        <f>EXP(-Treasuries_01152013!BV177*I188)</f>
        <v>#DIV/0!</v>
      </c>
      <c r="BR188" s="17" t="e">
        <f>EXP(-Treasuries_01152013!BW177*J188)</f>
        <v>#DIV/0!</v>
      </c>
      <c r="BS188" s="17" t="e">
        <f>EXP(-Treasuries_01152013!BX177*K188)</f>
        <v>#DIV/0!</v>
      </c>
      <c r="BT188" s="17" t="e">
        <f>EXP(-Treasuries_01152013!BY177*L188)</f>
        <v>#DIV/0!</v>
      </c>
      <c r="BU188" s="17" t="e">
        <f>EXP(-Treasuries_01152013!BZ177*M188)</f>
        <v>#DIV/0!</v>
      </c>
      <c r="BV188" s="17" t="e">
        <f>EXP(-Treasuries_01152013!CA177*N188)</f>
        <v>#DIV/0!</v>
      </c>
      <c r="BW188" s="17">
        <f>EXP(-Treasuries_01152013!CB177*O188)</f>
        <v>1</v>
      </c>
      <c r="BX188" s="17">
        <f>EXP(-Treasuries_01152013!CC177*P188)</f>
        <v>1</v>
      </c>
      <c r="BY188" s="17">
        <f>EXP(-Treasuries_01152013!CD177*Q188)</f>
        <v>1</v>
      </c>
      <c r="BZ188" s="17">
        <f>EXP(-Treasuries_01152013!CE177*R188)</f>
        <v>1</v>
      </c>
      <c r="CA188" s="17">
        <f>EXP(-Treasuries_01152013!CF177*S188)</f>
        <v>1</v>
      </c>
      <c r="CB188" s="17">
        <f>EXP(-Treasuries_01152013!CG177*T188)</f>
        <v>1</v>
      </c>
      <c r="CC188" s="17">
        <f>EXP(-Treasuries_01152013!CH177*U188)</f>
        <v>1</v>
      </c>
      <c r="CD188" s="17">
        <f>EXP(-Treasuries_01152013!CI177*V188)</f>
        <v>1</v>
      </c>
      <c r="CE188" s="17">
        <f>EXP(-Treasuries_01152013!CJ177*W188)</f>
        <v>1</v>
      </c>
      <c r="CF188" s="17">
        <f>EXP(-Treasuries_01152013!CK177*X188)</f>
        <v>1</v>
      </c>
      <c r="CG188" s="17">
        <f>EXP(-Treasuries_01152013!CL177*Y188)</f>
        <v>1</v>
      </c>
      <c r="CH188" s="17">
        <f>EXP(-Treasuries_01152013!CM177*Z188)</f>
        <v>1</v>
      </c>
      <c r="CI188" s="17">
        <f>EXP(-Treasuries_01152013!CN177*AA188)</f>
        <v>1</v>
      </c>
      <c r="CJ188" s="17">
        <f>EXP(-Treasuries_01152013!CO177*AB188)</f>
        <v>1</v>
      </c>
      <c r="CK188" s="17">
        <f>EXP(-Treasuries_01152013!CP177*AC188)</f>
        <v>1</v>
      </c>
      <c r="CL188" s="17">
        <f>EXP(-Treasuries_01152013!CQ177*AD188)</f>
        <v>1</v>
      </c>
      <c r="CM188" s="17">
        <f>EXP(-Treasuries_01152013!CR177*AE188)</f>
        <v>1</v>
      </c>
      <c r="CN188" s="17">
        <f>EXP(-Treasuries_01152013!CS177*AF188)</f>
        <v>1</v>
      </c>
      <c r="CO188" s="17">
        <f>EXP(-Treasuries_01152013!CT177*AG188)</f>
        <v>1</v>
      </c>
      <c r="CP188" s="17">
        <f>EXP(-Treasuries_01152013!CU177*AH188)</f>
        <v>1</v>
      </c>
      <c r="CQ188" s="17">
        <f>EXP(-Treasuries_01152013!CV177*AI188)</f>
        <v>1</v>
      </c>
      <c r="CR188" s="17">
        <f>EXP(-Treasuries_01152013!CW177*AJ188)</f>
        <v>1</v>
      </c>
      <c r="CS188" s="17">
        <f>EXP(-Treasuries_01152013!CX177*AK188)</f>
        <v>1</v>
      </c>
      <c r="CT188" s="17">
        <f>EXP(-Treasuries_01152013!CY177*AL188)</f>
        <v>1</v>
      </c>
      <c r="CU188" s="17">
        <f>EXP(-Treasuries_01152013!CZ177*AM188)</f>
        <v>1</v>
      </c>
      <c r="CV188" s="17">
        <f>EXP(-Treasuries_01152013!DA177*AN188)</f>
        <v>1</v>
      </c>
      <c r="CW188" s="17">
        <f>EXP(-Treasuries_01152013!DB177*AO188)</f>
        <v>1</v>
      </c>
      <c r="CX188" s="17">
        <f>EXP(-Treasuries_01152013!DC177*AP188)</f>
        <v>1</v>
      </c>
      <c r="CY188" s="17">
        <f>EXP(-Treasuries_01152013!DD177*AQ188)</f>
        <v>1</v>
      </c>
      <c r="CZ188" s="17">
        <f>EXP(-Treasuries_01152013!DE177*AR188)</f>
        <v>1</v>
      </c>
      <c r="DA188" s="17">
        <f>EXP(-Treasuries_01152013!DF177*AS188)</f>
        <v>1</v>
      </c>
      <c r="DB188" s="17">
        <f>EXP(-Treasuries_01152013!DG177*AT188)</f>
        <v>1</v>
      </c>
      <c r="DC188" s="17">
        <f>EXP(-Treasuries_01152013!DH177*AU188)</f>
        <v>1</v>
      </c>
      <c r="DD188" s="17">
        <f>EXP(-Treasuries_01152013!DI177*AV188)</f>
        <v>1</v>
      </c>
      <c r="DE188" s="17">
        <f>EXP(-Treasuries_01152013!DJ177*AW188)</f>
        <v>1</v>
      </c>
      <c r="DF188" s="17">
        <f>EXP(-Treasuries_01152013!DK177*AX188)</f>
        <v>1</v>
      </c>
      <c r="DG188" s="17">
        <f>EXP(-Treasuries_01152013!DL177*AY188)</f>
        <v>1</v>
      </c>
      <c r="DH188" s="17">
        <f>EXP(-Treasuries_01152013!DM177*AZ188)</f>
        <v>1</v>
      </c>
      <c r="DI188" s="17">
        <f>EXP(-Treasuries_01152013!DN177*BA188)</f>
        <v>1</v>
      </c>
      <c r="DJ188" s="17">
        <f>EXP(-Treasuries_01152013!DO177*BB188)</f>
        <v>1</v>
      </c>
      <c r="DK188" s="17">
        <f>EXP(-Treasuries_01152013!DP177*BC188)</f>
        <v>1</v>
      </c>
      <c r="DL188" s="17">
        <f>EXP(-Treasuries_01152013!DQ177*BD188)</f>
        <v>1</v>
      </c>
      <c r="DM188" s="17">
        <f>EXP(-Treasuries_01152013!DR177*BE188)</f>
        <v>1</v>
      </c>
      <c r="DN188" s="17">
        <f>EXP(-Treasuries_01152013!DS177*BF188)</f>
        <v>1</v>
      </c>
      <c r="DO188" s="17">
        <f>EXP(-Treasuries_01152013!DT177*BG188)</f>
        <v>1</v>
      </c>
      <c r="DP188" s="17">
        <f>EXP(-Treasuries_01152013!DU177*BH188)</f>
        <v>1</v>
      </c>
      <c r="DQ188" s="17">
        <f>EXP(-Treasuries_01152013!DV177*BI188)</f>
        <v>1</v>
      </c>
      <c r="DR188" s="17">
        <f>EXP(-Treasuries_01152013!DW177*BJ188)</f>
        <v>1</v>
      </c>
      <c r="DS188" s="17">
        <f>EXP(-Treasuries_01152013!DX177*BK188)</f>
        <v>1</v>
      </c>
      <c r="DT188" s="17">
        <f>EXP(-Treasuries_01152013!DY177*BL188)</f>
        <v>1</v>
      </c>
      <c r="DU188" s="17">
        <f>EXP(-Treasuries_01152013!DZ177*BM188)</f>
        <v>1</v>
      </c>
      <c r="DV188" s="17">
        <f>EXP(-Treasuries_01152013!EA177*BN188)</f>
        <v>1</v>
      </c>
      <c r="DW188" s="8" t="e">
        <f>SUMPRODUCT(BO188:DV188,Treasuries_01152013!K177:BR177)</f>
        <v>#DIV/0!</v>
      </c>
      <c r="DX188" s="11" t="e">
        <f t="shared" si="9"/>
        <v>#DIV/0!</v>
      </c>
    </row>
    <row r="189" spans="2:128">
      <c r="B189" s="10">
        <f>Treasuries_01152013!C178</f>
        <v>0.875</v>
      </c>
      <c r="C189" s="10">
        <f>Treasuries_01152013!E178</f>
        <v>101.320312</v>
      </c>
      <c r="D189" s="10">
        <f>Treasuries_01152013!F178</f>
        <v>101.34375</v>
      </c>
      <c r="E189" s="8">
        <f>Treasuries_01152013!H178</f>
        <v>3.875</v>
      </c>
      <c r="F189" s="8">
        <f t="shared" si="10"/>
        <v>101.332031</v>
      </c>
      <c r="G189" s="24" t="e">
        <f>IF(Treasuries_01152013!BT178=0,0,theta0+(theta1+theta2)*(1-EXP(-Treasuries_01152013!BT178/la))/(Treasuries_01152013!BT178/la)-theta2*EXP(-Treasuries_01152013!BT178/la))</f>
        <v>#DIV/0!</v>
      </c>
      <c r="H189" s="24" t="e">
        <f>IF(Treasuries_01152013!BU178=0,0,theta0+(theta1+theta2)*(1-EXP(-Treasuries_01152013!BU178/la))/(Treasuries_01152013!BU178/la)-theta2*EXP(-Treasuries_01152013!BU178/la))</f>
        <v>#DIV/0!</v>
      </c>
      <c r="I189" s="24" t="e">
        <f>IF(Treasuries_01152013!BV178=0,0,theta0+(theta1+theta2)*(1-EXP(-Treasuries_01152013!BV178/la))/(Treasuries_01152013!BV178/la)-theta2*EXP(-Treasuries_01152013!BV178/la))</f>
        <v>#DIV/0!</v>
      </c>
      <c r="J189" s="24" t="e">
        <f>IF(Treasuries_01152013!BW178=0,0,theta0+(theta1+theta2)*(1-EXP(-Treasuries_01152013!BW178/la))/(Treasuries_01152013!BW178/la)-theta2*EXP(-Treasuries_01152013!BW178/la))</f>
        <v>#DIV/0!</v>
      </c>
      <c r="K189" s="24" t="e">
        <f>IF(Treasuries_01152013!BX178=0,0,theta0+(theta1+theta2)*(1-EXP(-Treasuries_01152013!BX178/la))/(Treasuries_01152013!BX178/la)-theta2*EXP(-Treasuries_01152013!BX178/la))</f>
        <v>#DIV/0!</v>
      </c>
      <c r="L189" s="24" t="e">
        <f>IF(Treasuries_01152013!BY178=0,0,theta0+(theta1+theta2)*(1-EXP(-Treasuries_01152013!BY178/la))/(Treasuries_01152013!BY178/la)-theta2*EXP(-Treasuries_01152013!BY178/la))</f>
        <v>#DIV/0!</v>
      </c>
      <c r="M189" s="24" t="e">
        <f>IF(Treasuries_01152013!BZ178=0,0,theta0+(theta1+theta2)*(1-EXP(-Treasuries_01152013!BZ178/la))/(Treasuries_01152013!BZ178/la)-theta2*EXP(-Treasuries_01152013!BZ178/la))</f>
        <v>#DIV/0!</v>
      </c>
      <c r="N189" s="24" t="e">
        <f>IF(Treasuries_01152013!CA178=0,0,theta0+(theta1+theta2)*(1-EXP(-Treasuries_01152013!CA178/la))/(Treasuries_01152013!CA178/la)-theta2*EXP(-Treasuries_01152013!CA178/la))</f>
        <v>#DIV/0!</v>
      </c>
      <c r="O189" s="24">
        <f>IF(Treasuries_01152013!CB178=0,0,theta0+(theta1+theta2)*(1-EXP(-Treasuries_01152013!CB178/la))/(Treasuries_01152013!CB178/la)-theta2*EXP(-Treasuries_01152013!CB178/la))</f>
        <v>0</v>
      </c>
      <c r="P189" s="24">
        <f>IF(Treasuries_01152013!CC178=0,0,theta0+(theta1+theta2)*(1-EXP(-Treasuries_01152013!CC178/la))/(Treasuries_01152013!CC178/la)-theta2*EXP(-Treasuries_01152013!CC178/la))</f>
        <v>0</v>
      </c>
      <c r="Q189" s="24">
        <f>IF(Treasuries_01152013!CD178=0,0,theta0+(theta1+theta2)*(1-EXP(-Treasuries_01152013!CD178/la))/(Treasuries_01152013!CD178/la)-theta2*EXP(-Treasuries_01152013!CD178/la))</f>
        <v>0</v>
      </c>
      <c r="R189" s="24">
        <f>IF(Treasuries_01152013!CE178=0,0,theta0+(theta1+theta2)*(1-EXP(-Treasuries_01152013!CE178/la))/(Treasuries_01152013!CE178/la)-theta2*EXP(-Treasuries_01152013!CE178/la))</f>
        <v>0</v>
      </c>
      <c r="S189" s="24">
        <f>IF(Treasuries_01152013!CF178=0,0,theta0+(theta1+theta2)*(1-EXP(-Treasuries_01152013!CF178/la))/(Treasuries_01152013!CF178/la)-theta2*EXP(-Treasuries_01152013!CF178/la))</f>
        <v>0</v>
      </c>
      <c r="T189" s="24">
        <f>IF(Treasuries_01152013!CG178=0,0,theta0+(theta1+theta2)*(1-EXP(-Treasuries_01152013!CG178/la))/(Treasuries_01152013!CG178/la)-theta2*EXP(-Treasuries_01152013!CG178/la))</f>
        <v>0</v>
      </c>
      <c r="U189" s="24">
        <f>IF(Treasuries_01152013!CH178=0,0,theta0+(theta1+theta2)*(1-EXP(-Treasuries_01152013!CH178/la))/(Treasuries_01152013!CH178/la)-theta2*EXP(-Treasuries_01152013!CH178/la))</f>
        <v>0</v>
      </c>
      <c r="V189" s="24">
        <f>IF(Treasuries_01152013!CI178=0,0,theta0+(theta1+theta2)*(1-EXP(-Treasuries_01152013!CI178/la))/(Treasuries_01152013!CI178/la)-theta2*EXP(-Treasuries_01152013!CI178/la))</f>
        <v>0</v>
      </c>
      <c r="W189" s="24">
        <f>IF(Treasuries_01152013!CJ178=0,0,theta0+(theta1+theta2)*(1-EXP(-Treasuries_01152013!CJ178/la))/(Treasuries_01152013!CJ178/la)-theta2*EXP(-Treasuries_01152013!CJ178/la))</f>
        <v>0</v>
      </c>
      <c r="X189" s="24">
        <f>IF(Treasuries_01152013!CK178=0,0,theta0+(theta1+theta2)*(1-EXP(-Treasuries_01152013!CK178/la))/(Treasuries_01152013!CK178/la)-theta2*EXP(-Treasuries_01152013!CK178/la))</f>
        <v>0</v>
      </c>
      <c r="Y189" s="24">
        <f>IF(Treasuries_01152013!CL178=0,0,theta0+(theta1+theta2)*(1-EXP(-Treasuries_01152013!CL178/la))/(Treasuries_01152013!CL178/la)-theta2*EXP(-Treasuries_01152013!CL178/la))</f>
        <v>0</v>
      </c>
      <c r="Z189" s="24">
        <f>IF(Treasuries_01152013!CM178=0,0,theta0+(theta1+theta2)*(1-EXP(-Treasuries_01152013!CM178/la))/(Treasuries_01152013!CM178/la)-theta2*EXP(-Treasuries_01152013!CM178/la))</f>
        <v>0</v>
      </c>
      <c r="AA189" s="24">
        <f>IF(Treasuries_01152013!CN178=0,0,theta0+(theta1+theta2)*(1-EXP(-Treasuries_01152013!CN178/la))/(Treasuries_01152013!CN178/la)-theta2*EXP(-Treasuries_01152013!CN178/la))</f>
        <v>0</v>
      </c>
      <c r="AB189" s="24">
        <f>IF(Treasuries_01152013!CO178=0,0,theta0+(theta1+theta2)*(1-EXP(-Treasuries_01152013!CO178/la))/(Treasuries_01152013!CO178/la)-theta2*EXP(-Treasuries_01152013!CO178/la))</f>
        <v>0</v>
      </c>
      <c r="AC189" s="24">
        <f>IF(Treasuries_01152013!CP178=0,0,theta0+(theta1+theta2)*(1-EXP(-Treasuries_01152013!CP178/la))/(Treasuries_01152013!CP178/la)-theta2*EXP(-Treasuries_01152013!CP178/la))</f>
        <v>0</v>
      </c>
      <c r="AD189" s="24">
        <f>IF(Treasuries_01152013!CQ178=0,0,theta0+(theta1+theta2)*(1-EXP(-Treasuries_01152013!CQ178/la))/(Treasuries_01152013!CQ178/la)-theta2*EXP(-Treasuries_01152013!CQ178/la))</f>
        <v>0</v>
      </c>
      <c r="AE189" s="24">
        <f>IF(Treasuries_01152013!CR178=0,0,theta0+(theta1+theta2)*(1-EXP(-Treasuries_01152013!CR178/la))/(Treasuries_01152013!CR178/la)-theta2*EXP(-Treasuries_01152013!CR178/la))</f>
        <v>0</v>
      </c>
      <c r="AF189" s="24">
        <f>IF(Treasuries_01152013!CS178=0,0,theta0+(theta1+theta2)*(1-EXP(-Treasuries_01152013!CS178/la))/(Treasuries_01152013!CS178/la)-theta2*EXP(-Treasuries_01152013!CS178/la))</f>
        <v>0</v>
      </c>
      <c r="AG189" s="24">
        <f>IF(Treasuries_01152013!CT178=0,0,theta0+(theta1+theta2)*(1-EXP(-Treasuries_01152013!CT178/la))/(Treasuries_01152013!CT178/la)-theta2*EXP(-Treasuries_01152013!CT178/la))</f>
        <v>0</v>
      </c>
      <c r="AH189" s="24">
        <f>IF(Treasuries_01152013!CU178=0,0,theta0+(theta1+theta2)*(1-EXP(-Treasuries_01152013!CU178/la))/(Treasuries_01152013!CU178/la)-theta2*EXP(-Treasuries_01152013!CU178/la))</f>
        <v>0</v>
      </c>
      <c r="AI189" s="24">
        <f>IF(Treasuries_01152013!CV178=0,0,theta0+(theta1+theta2)*(1-EXP(-Treasuries_01152013!CV178/la))/(Treasuries_01152013!CV178/la)-theta2*EXP(-Treasuries_01152013!CV178/la))</f>
        <v>0</v>
      </c>
      <c r="AJ189" s="24">
        <f>IF(Treasuries_01152013!CW178=0,0,theta0+(theta1+theta2)*(1-EXP(-Treasuries_01152013!CW178/la))/(Treasuries_01152013!CW178/la)-theta2*EXP(-Treasuries_01152013!CW178/la))</f>
        <v>0</v>
      </c>
      <c r="AK189" s="24">
        <f>IF(Treasuries_01152013!CX178=0,0,theta0+(theta1+theta2)*(1-EXP(-Treasuries_01152013!CX178/la))/(Treasuries_01152013!CX178/la)-theta2*EXP(-Treasuries_01152013!CX178/la))</f>
        <v>0</v>
      </c>
      <c r="AL189" s="24">
        <f>IF(Treasuries_01152013!CY178=0,0,theta0+(theta1+theta2)*(1-EXP(-Treasuries_01152013!CY178/la))/(Treasuries_01152013!CY178/la)-theta2*EXP(-Treasuries_01152013!CY178/la))</f>
        <v>0</v>
      </c>
      <c r="AM189" s="24">
        <f>IF(Treasuries_01152013!CZ178=0,0,theta0+(theta1+theta2)*(1-EXP(-Treasuries_01152013!CZ178/la))/(Treasuries_01152013!CZ178/la)-theta2*EXP(-Treasuries_01152013!CZ178/la))</f>
        <v>0</v>
      </c>
      <c r="AN189" s="24">
        <f>IF(Treasuries_01152013!DA178=0,0,theta0+(theta1+theta2)*(1-EXP(-Treasuries_01152013!DA178/la))/(Treasuries_01152013!DA178/la)-theta2*EXP(-Treasuries_01152013!DA178/la))</f>
        <v>0</v>
      </c>
      <c r="AO189" s="24">
        <f>IF(Treasuries_01152013!DB178=0,0,theta0+(theta1+theta2)*(1-EXP(-Treasuries_01152013!DB178/la))/(Treasuries_01152013!DB178/la)-theta2*EXP(-Treasuries_01152013!DB178/la))</f>
        <v>0</v>
      </c>
      <c r="AP189" s="24">
        <f>IF(Treasuries_01152013!DC178=0,0,theta0+(theta1+theta2)*(1-EXP(-Treasuries_01152013!DC178/la))/(Treasuries_01152013!DC178/la)-theta2*EXP(-Treasuries_01152013!DC178/la))</f>
        <v>0</v>
      </c>
      <c r="AQ189" s="24">
        <f>IF(Treasuries_01152013!DD178=0,0,theta0+(theta1+theta2)*(1-EXP(-Treasuries_01152013!DD178/la))/(Treasuries_01152013!DD178/la)-theta2*EXP(-Treasuries_01152013!DD178/la))</f>
        <v>0</v>
      </c>
      <c r="AR189" s="24">
        <f>IF(Treasuries_01152013!DE178=0,0,theta0+(theta1+theta2)*(1-EXP(-Treasuries_01152013!DE178/la))/(Treasuries_01152013!DE178/la)-theta2*EXP(-Treasuries_01152013!DE178/la))</f>
        <v>0</v>
      </c>
      <c r="AS189" s="24">
        <f>IF(Treasuries_01152013!DF178=0,0,theta0+(theta1+theta2)*(1-EXP(-Treasuries_01152013!DF178/la))/(Treasuries_01152013!DF178/la)-theta2*EXP(-Treasuries_01152013!DF178/la))</f>
        <v>0</v>
      </c>
      <c r="AT189" s="24">
        <f>IF(Treasuries_01152013!DG178=0,0,theta0+(theta1+theta2)*(1-EXP(-Treasuries_01152013!DG178/la))/(Treasuries_01152013!DG178/la)-theta2*EXP(-Treasuries_01152013!DG178/la))</f>
        <v>0</v>
      </c>
      <c r="AU189" s="24">
        <f>IF(Treasuries_01152013!DH178=0,0,theta0+(theta1+theta2)*(1-EXP(-Treasuries_01152013!DH178/la))/(Treasuries_01152013!DH178/la)-theta2*EXP(-Treasuries_01152013!DH178/la))</f>
        <v>0</v>
      </c>
      <c r="AV189" s="24">
        <f>IF(Treasuries_01152013!DI178=0,0,theta0+(theta1+theta2)*(1-EXP(-Treasuries_01152013!DI178/la))/(Treasuries_01152013!DI178/la)-theta2*EXP(-Treasuries_01152013!DI178/la))</f>
        <v>0</v>
      </c>
      <c r="AW189" s="24">
        <f>IF(Treasuries_01152013!DJ178=0,0,theta0+(theta1+theta2)*(1-EXP(-Treasuries_01152013!DJ178/la))/(Treasuries_01152013!DJ178/la)-theta2*EXP(-Treasuries_01152013!DJ178/la))</f>
        <v>0</v>
      </c>
      <c r="AX189" s="24">
        <f>IF(Treasuries_01152013!DK178=0,0,theta0+(theta1+theta2)*(1-EXP(-Treasuries_01152013!DK178/la))/(Treasuries_01152013!DK178/la)-theta2*EXP(-Treasuries_01152013!DK178/la))</f>
        <v>0</v>
      </c>
      <c r="AY189" s="24">
        <f>IF(Treasuries_01152013!DL178=0,0,theta0+(theta1+theta2)*(1-EXP(-Treasuries_01152013!DL178/la))/(Treasuries_01152013!DL178/la)-theta2*EXP(-Treasuries_01152013!DL178/la))</f>
        <v>0</v>
      </c>
      <c r="AZ189" s="24">
        <f>IF(Treasuries_01152013!DM178=0,0,theta0+(theta1+theta2)*(1-EXP(-Treasuries_01152013!DM178/la))/(Treasuries_01152013!DM178/la)-theta2*EXP(-Treasuries_01152013!DM178/la))</f>
        <v>0</v>
      </c>
      <c r="BA189" s="24">
        <f>IF(Treasuries_01152013!DN178=0,0,theta0+(theta1+theta2)*(1-EXP(-Treasuries_01152013!DN178/la))/(Treasuries_01152013!DN178/la)-theta2*EXP(-Treasuries_01152013!DN178/la))</f>
        <v>0</v>
      </c>
      <c r="BB189" s="24">
        <f>IF(Treasuries_01152013!DO178=0,0,theta0+(theta1+theta2)*(1-EXP(-Treasuries_01152013!DO178/la))/(Treasuries_01152013!DO178/la)-theta2*EXP(-Treasuries_01152013!DO178/la))</f>
        <v>0</v>
      </c>
      <c r="BC189" s="24">
        <f>IF(Treasuries_01152013!DP178=0,0,theta0+(theta1+theta2)*(1-EXP(-Treasuries_01152013!DP178/la))/(Treasuries_01152013!DP178/la)-theta2*EXP(-Treasuries_01152013!DP178/la))</f>
        <v>0</v>
      </c>
      <c r="BD189" s="24">
        <f>IF(Treasuries_01152013!DQ178=0,0,theta0+(theta1+theta2)*(1-EXP(-Treasuries_01152013!DQ178/la))/(Treasuries_01152013!DQ178/la)-theta2*EXP(-Treasuries_01152013!DQ178/la))</f>
        <v>0</v>
      </c>
      <c r="BE189" s="24">
        <f>IF(Treasuries_01152013!DR178=0,0,theta0+(theta1+theta2)*(1-EXP(-Treasuries_01152013!DR178/la))/(Treasuries_01152013!DR178/la)-theta2*EXP(-Treasuries_01152013!DR178/la))</f>
        <v>0</v>
      </c>
      <c r="BF189" s="24">
        <f>IF(Treasuries_01152013!DS178=0,0,theta0+(theta1+theta2)*(1-EXP(-Treasuries_01152013!DS178/la))/(Treasuries_01152013!DS178/la)-theta2*EXP(-Treasuries_01152013!DS178/la))</f>
        <v>0</v>
      </c>
      <c r="BG189" s="24">
        <f>IF(Treasuries_01152013!DT178=0,0,theta0+(theta1+theta2)*(1-EXP(-Treasuries_01152013!DT178/la))/(Treasuries_01152013!DT178/la)-theta2*EXP(-Treasuries_01152013!DT178/la))</f>
        <v>0</v>
      </c>
      <c r="BH189" s="24">
        <f>IF(Treasuries_01152013!DU178=0,0,theta0+(theta1+theta2)*(1-EXP(-Treasuries_01152013!DU178/la))/(Treasuries_01152013!DU178/la)-theta2*EXP(-Treasuries_01152013!DU178/la))</f>
        <v>0</v>
      </c>
      <c r="BI189" s="24">
        <f>IF(Treasuries_01152013!DV178=0,0,theta0+(theta1+theta2)*(1-EXP(-Treasuries_01152013!DV178/la))/(Treasuries_01152013!DV178/la)-theta2*EXP(-Treasuries_01152013!DV178/la))</f>
        <v>0</v>
      </c>
      <c r="BJ189" s="24">
        <f>IF(Treasuries_01152013!DW178=0,0,theta0+(theta1+theta2)*(1-EXP(-Treasuries_01152013!DW178/la))/(Treasuries_01152013!DW178/la)-theta2*EXP(-Treasuries_01152013!DW178/la))</f>
        <v>0</v>
      </c>
      <c r="BK189" s="24">
        <f>IF(Treasuries_01152013!DX178=0,0,theta0+(theta1+theta2)*(1-EXP(-Treasuries_01152013!DX178/la))/(Treasuries_01152013!DX178/la)-theta2*EXP(-Treasuries_01152013!DX178/la))</f>
        <v>0</v>
      </c>
      <c r="BL189" s="24">
        <f>IF(Treasuries_01152013!DY178=0,0,theta0+(theta1+theta2)*(1-EXP(-Treasuries_01152013!DY178/la))/(Treasuries_01152013!DY178/la)-theta2*EXP(-Treasuries_01152013!DY178/la))</f>
        <v>0</v>
      </c>
      <c r="BM189" s="24">
        <f>IF(Treasuries_01152013!DZ178=0,0,theta0+(theta1+theta2)*(1-EXP(-Treasuries_01152013!DZ178/la))/(Treasuries_01152013!DZ178/la)-theta2*EXP(-Treasuries_01152013!DZ178/la))</f>
        <v>0</v>
      </c>
      <c r="BN189" s="24">
        <f>IF(Treasuries_01152013!EA178=0,0,theta0+(theta1+theta2)*(1-EXP(-Treasuries_01152013!EA178/la))/(Treasuries_01152013!EA178/la)-theta2*EXP(-Treasuries_01152013!EA178/la))</f>
        <v>0</v>
      </c>
      <c r="BO189" s="17" t="e">
        <f>EXP(-Treasuries_01152013!BT178*G189)</f>
        <v>#DIV/0!</v>
      </c>
      <c r="BP189" s="17" t="e">
        <f>EXP(-Treasuries_01152013!BU178*H189)</f>
        <v>#DIV/0!</v>
      </c>
      <c r="BQ189" s="17" t="e">
        <f>EXP(-Treasuries_01152013!BV178*I189)</f>
        <v>#DIV/0!</v>
      </c>
      <c r="BR189" s="17" t="e">
        <f>EXP(-Treasuries_01152013!BW178*J189)</f>
        <v>#DIV/0!</v>
      </c>
      <c r="BS189" s="17" t="e">
        <f>EXP(-Treasuries_01152013!BX178*K189)</f>
        <v>#DIV/0!</v>
      </c>
      <c r="BT189" s="17" t="e">
        <f>EXP(-Treasuries_01152013!BY178*L189)</f>
        <v>#DIV/0!</v>
      </c>
      <c r="BU189" s="17" t="e">
        <f>EXP(-Treasuries_01152013!BZ178*M189)</f>
        <v>#DIV/0!</v>
      </c>
      <c r="BV189" s="17" t="e">
        <f>EXP(-Treasuries_01152013!CA178*N189)</f>
        <v>#DIV/0!</v>
      </c>
      <c r="BW189" s="17">
        <f>EXP(-Treasuries_01152013!CB178*O189)</f>
        <v>1</v>
      </c>
      <c r="BX189" s="17">
        <f>EXP(-Treasuries_01152013!CC178*P189)</f>
        <v>1</v>
      </c>
      <c r="BY189" s="17">
        <f>EXP(-Treasuries_01152013!CD178*Q189)</f>
        <v>1</v>
      </c>
      <c r="BZ189" s="17">
        <f>EXP(-Treasuries_01152013!CE178*R189)</f>
        <v>1</v>
      </c>
      <c r="CA189" s="17">
        <f>EXP(-Treasuries_01152013!CF178*S189)</f>
        <v>1</v>
      </c>
      <c r="CB189" s="17">
        <f>EXP(-Treasuries_01152013!CG178*T189)</f>
        <v>1</v>
      </c>
      <c r="CC189" s="17">
        <f>EXP(-Treasuries_01152013!CH178*U189)</f>
        <v>1</v>
      </c>
      <c r="CD189" s="17">
        <f>EXP(-Treasuries_01152013!CI178*V189)</f>
        <v>1</v>
      </c>
      <c r="CE189" s="17">
        <f>EXP(-Treasuries_01152013!CJ178*W189)</f>
        <v>1</v>
      </c>
      <c r="CF189" s="17">
        <f>EXP(-Treasuries_01152013!CK178*X189)</f>
        <v>1</v>
      </c>
      <c r="CG189" s="17">
        <f>EXP(-Treasuries_01152013!CL178*Y189)</f>
        <v>1</v>
      </c>
      <c r="CH189" s="17">
        <f>EXP(-Treasuries_01152013!CM178*Z189)</f>
        <v>1</v>
      </c>
      <c r="CI189" s="17">
        <f>EXP(-Treasuries_01152013!CN178*AA189)</f>
        <v>1</v>
      </c>
      <c r="CJ189" s="17">
        <f>EXP(-Treasuries_01152013!CO178*AB189)</f>
        <v>1</v>
      </c>
      <c r="CK189" s="17">
        <f>EXP(-Treasuries_01152013!CP178*AC189)</f>
        <v>1</v>
      </c>
      <c r="CL189" s="17">
        <f>EXP(-Treasuries_01152013!CQ178*AD189)</f>
        <v>1</v>
      </c>
      <c r="CM189" s="17">
        <f>EXP(-Treasuries_01152013!CR178*AE189)</f>
        <v>1</v>
      </c>
      <c r="CN189" s="17">
        <f>EXP(-Treasuries_01152013!CS178*AF189)</f>
        <v>1</v>
      </c>
      <c r="CO189" s="17">
        <f>EXP(-Treasuries_01152013!CT178*AG189)</f>
        <v>1</v>
      </c>
      <c r="CP189" s="17">
        <f>EXP(-Treasuries_01152013!CU178*AH189)</f>
        <v>1</v>
      </c>
      <c r="CQ189" s="17">
        <f>EXP(-Treasuries_01152013!CV178*AI189)</f>
        <v>1</v>
      </c>
      <c r="CR189" s="17">
        <f>EXP(-Treasuries_01152013!CW178*AJ189)</f>
        <v>1</v>
      </c>
      <c r="CS189" s="17">
        <f>EXP(-Treasuries_01152013!CX178*AK189)</f>
        <v>1</v>
      </c>
      <c r="CT189" s="17">
        <f>EXP(-Treasuries_01152013!CY178*AL189)</f>
        <v>1</v>
      </c>
      <c r="CU189" s="17">
        <f>EXP(-Treasuries_01152013!CZ178*AM189)</f>
        <v>1</v>
      </c>
      <c r="CV189" s="17">
        <f>EXP(-Treasuries_01152013!DA178*AN189)</f>
        <v>1</v>
      </c>
      <c r="CW189" s="17">
        <f>EXP(-Treasuries_01152013!DB178*AO189)</f>
        <v>1</v>
      </c>
      <c r="CX189" s="17">
        <f>EXP(-Treasuries_01152013!DC178*AP189)</f>
        <v>1</v>
      </c>
      <c r="CY189" s="17">
        <f>EXP(-Treasuries_01152013!DD178*AQ189)</f>
        <v>1</v>
      </c>
      <c r="CZ189" s="17">
        <f>EXP(-Treasuries_01152013!DE178*AR189)</f>
        <v>1</v>
      </c>
      <c r="DA189" s="17">
        <f>EXP(-Treasuries_01152013!DF178*AS189)</f>
        <v>1</v>
      </c>
      <c r="DB189" s="17">
        <f>EXP(-Treasuries_01152013!DG178*AT189)</f>
        <v>1</v>
      </c>
      <c r="DC189" s="17">
        <f>EXP(-Treasuries_01152013!DH178*AU189)</f>
        <v>1</v>
      </c>
      <c r="DD189" s="17">
        <f>EXP(-Treasuries_01152013!DI178*AV189)</f>
        <v>1</v>
      </c>
      <c r="DE189" s="17">
        <f>EXP(-Treasuries_01152013!DJ178*AW189)</f>
        <v>1</v>
      </c>
      <c r="DF189" s="17">
        <f>EXP(-Treasuries_01152013!DK178*AX189)</f>
        <v>1</v>
      </c>
      <c r="DG189" s="17">
        <f>EXP(-Treasuries_01152013!DL178*AY189)</f>
        <v>1</v>
      </c>
      <c r="DH189" s="17">
        <f>EXP(-Treasuries_01152013!DM178*AZ189)</f>
        <v>1</v>
      </c>
      <c r="DI189" s="17">
        <f>EXP(-Treasuries_01152013!DN178*BA189)</f>
        <v>1</v>
      </c>
      <c r="DJ189" s="17">
        <f>EXP(-Treasuries_01152013!DO178*BB189)</f>
        <v>1</v>
      </c>
      <c r="DK189" s="17">
        <f>EXP(-Treasuries_01152013!DP178*BC189)</f>
        <v>1</v>
      </c>
      <c r="DL189" s="17">
        <f>EXP(-Treasuries_01152013!DQ178*BD189)</f>
        <v>1</v>
      </c>
      <c r="DM189" s="17">
        <f>EXP(-Treasuries_01152013!DR178*BE189)</f>
        <v>1</v>
      </c>
      <c r="DN189" s="17">
        <f>EXP(-Treasuries_01152013!DS178*BF189)</f>
        <v>1</v>
      </c>
      <c r="DO189" s="17">
        <f>EXP(-Treasuries_01152013!DT178*BG189)</f>
        <v>1</v>
      </c>
      <c r="DP189" s="17">
        <f>EXP(-Treasuries_01152013!DU178*BH189)</f>
        <v>1</v>
      </c>
      <c r="DQ189" s="17">
        <f>EXP(-Treasuries_01152013!DV178*BI189)</f>
        <v>1</v>
      </c>
      <c r="DR189" s="17">
        <f>EXP(-Treasuries_01152013!DW178*BJ189)</f>
        <v>1</v>
      </c>
      <c r="DS189" s="17">
        <f>EXP(-Treasuries_01152013!DX178*BK189)</f>
        <v>1</v>
      </c>
      <c r="DT189" s="17">
        <f>EXP(-Treasuries_01152013!DY178*BL189)</f>
        <v>1</v>
      </c>
      <c r="DU189" s="17">
        <f>EXP(-Treasuries_01152013!DZ178*BM189)</f>
        <v>1</v>
      </c>
      <c r="DV189" s="17">
        <f>EXP(-Treasuries_01152013!EA178*BN189)</f>
        <v>1</v>
      </c>
      <c r="DW189" s="8" t="e">
        <f>SUMPRODUCT(BO189:DV189,Treasuries_01152013!K178:BR178)</f>
        <v>#DIV/0!</v>
      </c>
      <c r="DX189" s="11" t="e">
        <f t="shared" si="9"/>
        <v>#DIV/0!</v>
      </c>
    </row>
    <row r="190" spans="2:128">
      <c r="B190" s="10">
        <f>Treasuries_01152013!C179</f>
        <v>2.75</v>
      </c>
      <c r="C190" s="10">
        <f>Treasuries_01152013!E179</f>
        <v>108.476562</v>
      </c>
      <c r="D190" s="10">
        <f>Treasuries_01152013!F179</f>
        <v>108.53125</v>
      </c>
      <c r="E190" s="8">
        <f>Treasuries_01152013!H179</f>
        <v>3.875</v>
      </c>
      <c r="F190" s="8">
        <f t="shared" si="10"/>
        <v>108.503906</v>
      </c>
      <c r="G190" s="24" t="e">
        <f>IF(Treasuries_01152013!BT179=0,0,theta0+(theta1+theta2)*(1-EXP(-Treasuries_01152013!BT179/la))/(Treasuries_01152013!BT179/la)-theta2*EXP(-Treasuries_01152013!BT179/la))</f>
        <v>#DIV/0!</v>
      </c>
      <c r="H190" s="24" t="e">
        <f>IF(Treasuries_01152013!BU179=0,0,theta0+(theta1+theta2)*(1-EXP(-Treasuries_01152013!BU179/la))/(Treasuries_01152013!BU179/la)-theta2*EXP(-Treasuries_01152013!BU179/la))</f>
        <v>#DIV/0!</v>
      </c>
      <c r="I190" s="24" t="e">
        <f>IF(Treasuries_01152013!BV179=0,0,theta0+(theta1+theta2)*(1-EXP(-Treasuries_01152013!BV179/la))/(Treasuries_01152013!BV179/la)-theta2*EXP(-Treasuries_01152013!BV179/la))</f>
        <v>#DIV/0!</v>
      </c>
      <c r="J190" s="24" t="e">
        <f>IF(Treasuries_01152013!BW179=0,0,theta0+(theta1+theta2)*(1-EXP(-Treasuries_01152013!BW179/la))/(Treasuries_01152013!BW179/la)-theta2*EXP(-Treasuries_01152013!BW179/la))</f>
        <v>#DIV/0!</v>
      </c>
      <c r="K190" s="24" t="e">
        <f>IF(Treasuries_01152013!BX179=0,0,theta0+(theta1+theta2)*(1-EXP(-Treasuries_01152013!BX179/la))/(Treasuries_01152013!BX179/la)-theta2*EXP(-Treasuries_01152013!BX179/la))</f>
        <v>#DIV/0!</v>
      </c>
      <c r="L190" s="24" t="e">
        <f>IF(Treasuries_01152013!BY179=0,0,theta0+(theta1+theta2)*(1-EXP(-Treasuries_01152013!BY179/la))/(Treasuries_01152013!BY179/la)-theta2*EXP(-Treasuries_01152013!BY179/la))</f>
        <v>#DIV/0!</v>
      </c>
      <c r="M190" s="24" t="e">
        <f>IF(Treasuries_01152013!BZ179=0,0,theta0+(theta1+theta2)*(1-EXP(-Treasuries_01152013!BZ179/la))/(Treasuries_01152013!BZ179/la)-theta2*EXP(-Treasuries_01152013!BZ179/la))</f>
        <v>#DIV/0!</v>
      </c>
      <c r="N190" s="24" t="e">
        <f>IF(Treasuries_01152013!CA179=0,0,theta0+(theta1+theta2)*(1-EXP(-Treasuries_01152013!CA179/la))/(Treasuries_01152013!CA179/la)-theta2*EXP(-Treasuries_01152013!CA179/la))</f>
        <v>#DIV/0!</v>
      </c>
      <c r="O190" s="24">
        <f>IF(Treasuries_01152013!CB179=0,0,theta0+(theta1+theta2)*(1-EXP(-Treasuries_01152013!CB179/la))/(Treasuries_01152013!CB179/la)-theta2*EXP(-Treasuries_01152013!CB179/la))</f>
        <v>0</v>
      </c>
      <c r="P190" s="24">
        <f>IF(Treasuries_01152013!CC179=0,0,theta0+(theta1+theta2)*(1-EXP(-Treasuries_01152013!CC179/la))/(Treasuries_01152013!CC179/la)-theta2*EXP(-Treasuries_01152013!CC179/la))</f>
        <v>0</v>
      </c>
      <c r="Q190" s="24">
        <f>IF(Treasuries_01152013!CD179=0,0,theta0+(theta1+theta2)*(1-EXP(-Treasuries_01152013!CD179/la))/(Treasuries_01152013!CD179/la)-theta2*EXP(-Treasuries_01152013!CD179/la))</f>
        <v>0</v>
      </c>
      <c r="R190" s="24">
        <f>IF(Treasuries_01152013!CE179=0,0,theta0+(theta1+theta2)*(1-EXP(-Treasuries_01152013!CE179/la))/(Treasuries_01152013!CE179/la)-theta2*EXP(-Treasuries_01152013!CE179/la))</f>
        <v>0</v>
      </c>
      <c r="S190" s="24">
        <f>IF(Treasuries_01152013!CF179=0,0,theta0+(theta1+theta2)*(1-EXP(-Treasuries_01152013!CF179/la))/(Treasuries_01152013!CF179/la)-theta2*EXP(-Treasuries_01152013!CF179/la))</f>
        <v>0</v>
      </c>
      <c r="T190" s="24">
        <f>IF(Treasuries_01152013!CG179=0,0,theta0+(theta1+theta2)*(1-EXP(-Treasuries_01152013!CG179/la))/(Treasuries_01152013!CG179/la)-theta2*EXP(-Treasuries_01152013!CG179/la))</f>
        <v>0</v>
      </c>
      <c r="U190" s="24">
        <f>IF(Treasuries_01152013!CH179=0,0,theta0+(theta1+theta2)*(1-EXP(-Treasuries_01152013!CH179/la))/(Treasuries_01152013!CH179/la)-theta2*EXP(-Treasuries_01152013!CH179/la))</f>
        <v>0</v>
      </c>
      <c r="V190" s="24">
        <f>IF(Treasuries_01152013!CI179=0,0,theta0+(theta1+theta2)*(1-EXP(-Treasuries_01152013!CI179/la))/(Treasuries_01152013!CI179/la)-theta2*EXP(-Treasuries_01152013!CI179/la))</f>
        <v>0</v>
      </c>
      <c r="W190" s="24">
        <f>IF(Treasuries_01152013!CJ179=0,0,theta0+(theta1+theta2)*(1-EXP(-Treasuries_01152013!CJ179/la))/(Treasuries_01152013!CJ179/la)-theta2*EXP(-Treasuries_01152013!CJ179/la))</f>
        <v>0</v>
      </c>
      <c r="X190" s="24">
        <f>IF(Treasuries_01152013!CK179=0,0,theta0+(theta1+theta2)*(1-EXP(-Treasuries_01152013!CK179/la))/(Treasuries_01152013!CK179/la)-theta2*EXP(-Treasuries_01152013!CK179/la))</f>
        <v>0</v>
      </c>
      <c r="Y190" s="24">
        <f>IF(Treasuries_01152013!CL179=0,0,theta0+(theta1+theta2)*(1-EXP(-Treasuries_01152013!CL179/la))/(Treasuries_01152013!CL179/la)-theta2*EXP(-Treasuries_01152013!CL179/la))</f>
        <v>0</v>
      </c>
      <c r="Z190" s="24">
        <f>IF(Treasuries_01152013!CM179=0,0,theta0+(theta1+theta2)*(1-EXP(-Treasuries_01152013!CM179/la))/(Treasuries_01152013!CM179/la)-theta2*EXP(-Treasuries_01152013!CM179/la))</f>
        <v>0</v>
      </c>
      <c r="AA190" s="24">
        <f>IF(Treasuries_01152013!CN179=0,0,theta0+(theta1+theta2)*(1-EXP(-Treasuries_01152013!CN179/la))/(Treasuries_01152013!CN179/la)-theta2*EXP(-Treasuries_01152013!CN179/la))</f>
        <v>0</v>
      </c>
      <c r="AB190" s="24">
        <f>IF(Treasuries_01152013!CO179=0,0,theta0+(theta1+theta2)*(1-EXP(-Treasuries_01152013!CO179/la))/(Treasuries_01152013!CO179/la)-theta2*EXP(-Treasuries_01152013!CO179/la))</f>
        <v>0</v>
      </c>
      <c r="AC190" s="24">
        <f>IF(Treasuries_01152013!CP179=0,0,theta0+(theta1+theta2)*(1-EXP(-Treasuries_01152013!CP179/la))/(Treasuries_01152013!CP179/la)-theta2*EXP(-Treasuries_01152013!CP179/la))</f>
        <v>0</v>
      </c>
      <c r="AD190" s="24">
        <f>IF(Treasuries_01152013!CQ179=0,0,theta0+(theta1+theta2)*(1-EXP(-Treasuries_01152013!CQ179/la))/(Treasuries_01152013!CQ179/la)-theta2*EXP(-Treasuries_01152013!CQ179/la))</f>
        <v>0</v>
      </c>
      <c r="AE190" s="24">
        <f>IF(Treasuries_01152013!CR179=0,0,theta0+(theta1+theta2)*(1-EXP(-Treasuries_01152013!CR179/la))/(Treasuries_01152013!CR179/la)-theta2*EXP(-Treasuries_01152013!CR179/la))</f>
        <v>0</v>
      </c>
      <c r="AF190" s="24">
        <f>IF(Treasuries_01152013!CS179=0,0,theta0+(theta1+theta2)*(1-EXP(-Treasuries_01152013!CS179/la))/(Treasuries_01152013!CS179/la)-theta2*EXP(-Treasuries_01152013!CS179/la))</f>
        <v>0</v>
      </c>
      <c r="AG190" s="24">
        <f>IF(Treasuries_01152013!CT179=0,0,theta0+(theta1+theta2)*(1-EXP(-Treasuries_01152013!CT179/la))/(Treasuries_01152013!CT179/la)-theta2*EXP(-Treasuries_01152013!CT179/la))</f>
        <v>0</v>
      </c>
      <c r="AH190" s="24">
        <f>IF(Treasuries_01152013!CU179=0,0,theta0+(theta1+theta2)*(1-EXP(-Treasuries_01152013!CU179/la))/(Treasuries_01152013!CU179/la)-theta2*EXP(-Treasuries_01152013!CU179/la))</f>
        <v>0</v>
      </c>
      <c r="AI190" s="24">
        <f>IF(Treasuries_01152013!CV179=0,0,theta0+(theta1+theta2)*(1-EXP(-Treasuries_01152013!CV179/la))/(Treasuries_01152013!CV179/la)-theta2*EXP(-Treasuries_01152013!CV179/la))</f>
        <v>0</v>
      </c>
      <c r="AJ190" s="24">
        <f>IF(Treasuries_01152013!CW179=0,0,theta0+(theta1+theta2)*(1-EXP(-Treasuries_01152013!CW179/la))/(Treasuries_01152013!CW179/la)-theta2*EXP(-Treasuries_01152013!CW179/la))</f>
        <v>0</v>
      </c>
      <c r="AK190" s="24">
        <f>IF(Treasuries_01152013!CX179=0,0,theta0+(theta1+theta2)*(1-EXP(-Treasuries_01152013!CX179/la))/(Treasuries_01152013!CX179/la)-theta2*EXP(-Treasuries_01152013!CX179/la))</f>
        <v>0</v>
      </c>
      <c r="AL190" s="24">
        <f>IF(Treasuries_01152013!CY179=0,0,theta0+(theta1+theta2)*(1-EXP(-Treasuries_01152013!CY179/la))/(Treasuries_01152013!CY179/la)-theta2*EXP(-Treasuries_01152013!CY179/la))</f>
        <v>0</v>
      </c>
      <c r="AM190" s="24">
        <f>IF(Treasuries_01152013!CZ179=0,0,theta0+(theta1+theta2)*(1-EXP(-Treasuries_01152013!CZ179/la))/(Treasuries_01152013!CZ179/la)-theta2*EXP(-Treasuries_01152013!CZ179/la))</f>
        <v>0</v>
      </c>
      <c r="AN190" s="24">
        <f>IF(Treasuries_01152013!DA179=0,0,theta0+(theta1+theta2)*(1-EXP(-Treasuries_01152013!DA179/la))/(Treasuries_01152013!DA179/la)-theta2*EXP(-Treasuries_01152013!DA179/la))</f>
        <v>0</v>
      </c>
      <c r="AO190" s="24">
        <f>IF(Treasuries_01152013!DB179=0,0,theta0+(theta1+theta2)*(1-EXP(-Treasuries_01152013!DB179/la))/(Treasuries_01152013!DB179/la)-theta2*EXP(-Treasuries_01152013!DB179/la))</f>
        <v>0</v>
      </c>
      <c r="AP190" s="24">
        <f>IF(Treasuries_01152013!DC179=0,0,theta0+(theta1+theta2)*(1-EXP(-Treasuries_01152013!DC179/la))/(Treasuries_01152013!DC179/la)-theta2*EXP(-Treasuries_01152013!DC179/la))</f>
        <v>0</v>
      </c>
      <c r="AQ190" s="24">
        <f>IF(Treasuries_01152013!DD179=0,0,theta0+(theta1+theta2)*(1-EXP(-Treasuries_01152013!DD179/la))/(Treasuries_01152013!DD179/la)-theta2*EXP(-Treasuries_01152013!DD179/la))</f>
        <v>0</v>
      </c>
      <c r="AR190" s="24">
        <f>IF(Treasuries_01152013!DE179=0,0,theta0+(theta1+theta2)*(1-EXP(-Treasuries_01152013!DE179/la))/(Treasuries_01152013!DE179/la)-theta2*EXP(-Treasuries_01152013!DE179/la))</f>
        <v>0</v>
      </c>
      <c r="AS190" s="24">
        <f>IF(Treasuries_01152013!DF179=0,0,theta0+(theta1+theta2)*(1-EXP(-Treasuries_01152013!DF179/la))/(Treasuries_01152013!DF179/la)-theta2*EXP(-Treasuries_01152013!DF179/la))</f>
        <v>0</v>
      </c>
      <c r="AT190" s="24">
        <f>IF(Treasuries_01152013!DG179=0,0,theta0+(theta1+theta2)*(1-EXP(-Treasuries_01152013!DG179/la))/(Treasuries_01152013!DG179/la)-theta2*EXP(-Treasuries_01152013!DG179/la))</f>
        <v>0</v>
      </c>
      <c r="AU190" s="24">
        <f>IF(Treasuries_01152013!DH179=0,0,theta0+(theta1+theta2)*(1-EXP(-Treasuries_01152013!DH179/la))/(Treasuries_01152013!DH179/la)-theta2*EXP(-Treasuries_01152013!DH179/la))</f>
        <v>0</v>
      </c>
      <c r="AV190" s="24">
        <f>IF(Treasuries_01152013!DI179=0,0,theta0+(theta1+theta2)*(1-EXP(-Treasuries_01152013!DI179/la))/(Treasuries_01152013!DI179/la)-theta2*EXP(-Treasuries_01152013!DI179/la))</f>
        <v>0</v>
      </c>
      <c r="AW190" s="24">
        <f>IF(Treasuries_01152013!DJ179=0,0,theta0+(theta1+theta2)*(1-EXP(-Treasuries_01152013!DJ179/la))/(Treasuries_01152013!DJ179/la)-theta2*EXP(-Treasuries_01152013!DJ179/la))</f>
        <v>0</v>
      </c>
      <c r="AX190" s="24">
        <f>IF(Treasuries_01152013!DK179=0,0,theta0+(theta1+theta2)*(1-EXP(-Treasuries_01152013!DK179/la))/(Treasuries_01152013!DK179/la)-theta2*EXP(-Treasuries_01152013!DK179/la))</f>
        <v>0</v>
      </c>
      <c r="AY190" s="24">
        <f>IF(Treasuries_01152013!DL179=0,0,theta0+(theta1+theta2)*(1-EXP(-Treasuries_01152013!DL179/la))/(Treasuries_01152013!DL179/la)-theta2*EXP(-Treasuries_01152013!DL179/la))</f>
        <v>0</v>
      </c>
      <c r="AZ190" s="24">
        <f>IF(Treasuries_01152013!DM179=0,0,theta0+(theta1+theta2)*(1-EXP(-Treasuries_01152013!DM179/la))/(Treasuries_01152013!DM179/la)-theta2*EXP(-Treasuries_01152013!DM179/la))</f>
        <v>0</v>
      </c>
      <c r="BA190" s="24">
        <f>IF(Treasuries_01152013!DN179=0,0,theta0+(theta1+theta2)*(1-EXP(-Treasuries_01152013!DN179/la))/(Treasuries_01152013!DN179/la)-theta2*EXP(-Treasuries_01152013!DN179/la))</f>
        <v>0</v>
      </c>
      <c r="BB190" s="24">
        <f>IF(Treasuries_01152013!DO179=0,0,theta0+(theta1+theta2)*(1-EXP(-Treasuries_01152013!DO179/la))/(Treasuries_01152013!DO179/la)-theta2*EXP(-Treasuries_01152013!DO179/la))</f>
        <v>0</v>
      </c>
      <c r="BC190" s="24">
        <f>IF(Treasuries_01152013!DP179=0,0,theta0+(theta1+theta2)*(1-EXP(-Treasuries_01152013!DP179/la))/(Treasuries_01152013!DP179/la)-theta2*EXP(-Treasuries_01152013!DP179/la))</f>
        <v>0</v>
      </c>
      <c r="BD190" s="24">
        <f>IF(Treasuries_01152013!DQ179=0,0,theta0+(theta1+theta2)*(1-EXP(-Treasuries_01152013!DQ179/la))/(Treasuries_01152013!DQ179/la)-theta2*EXP(-Treasuries_01152013!DQ179/la))</f>
        <v>0</v>
      </c>
      <c r="BE190" s="24">
        <f>IF(Treasuries_01152013!DR179=0,0,theta0+(theta1+theta2)*(1-EXP(-Treasuries_01152013!DR179/la))/(Treasuries_01152013!DR179/la)-theta2*EXP(-Treasuries_01152013!DR179/la))</f>
        <v>0</v>
      </c>
      <c r="BF190" s="24">
        <f>IF(Treasuries_01152013!DS179=0,0,theta0+(theta1+theta2)*(1-EXP(-Treasuries_01152013!DS179/la))/(Treasuries_01152013!DS179/la)-theta2*EXP(-Treasuries_01152013!DS179/la))</f>
        <v>0</v>
      </c>
      <c r="BG190" s="24">
        <f>IF(Treasuries_01152013!DT179=0,0,theta0+(theta1+theta2)*(1-EXP(-Treasuries_01152013!DT179/la))/(Treasuries_01152013!DT179/la)-theta2*EXP(-Treasuries_01152013!DT179/la))</f>
        <v>0</v>
      </c>
      <c r="BH190" s="24">
        <f>IF(Treasuries_01152013!DU179=0,0,theta0+(theta1+theta2)*(1-EXP(-Treasuries_01152013!DU179/la))/(Treasuries_01152013!DU179/la)-theta2*EXP(-Treasuries_01152013!DU179/la))</f>
        <v>0</v>
      </c>
      <c r="BI190" s="24">
        <f>IF(Treasuries_01152013!DV179=0,0,theta0+(theta1+theta2)*(1-EXP(-Treasuries_01152013!DV179/la))/(Treasuries_01152013!DV179/la)-theta2*EXP(-Treasuries_01152013!DV179/la))</f>
        <v>0</v>
      </c>
      <c r="BJ190" s="24">
        <f>IF(Treasuries_01152013!DW179=0,0,theta0+(theta1+theta2)*(1-EXP(-Treasuries_01152013!DW179/la))/(Treasuries_01152013!DW179/la)-theta2*EXP(-Treasuries_01152013!DW179/la))</f>
        <v>0</v>
      </c>
      <c r="BK190" s="24">
        <f>IF(Treasuries_01152013!DX179=0,0,theta0+(theta1+theta2)*(1-EXP(-Treasuries_01152013!DX179/la))/(Treasuries_01152013!DX179/la)-theta2*EXP(-Treasuries_01152013!DX179/la))</f>
        <v>0</v>
      </c>
      <c r="BL190" s="24">
        <f>IF(Treasuries_01152013!DY179=0,0,theta0+(theta1+theta2)*(1-EXP(-Treasuries_01152013!DY179/la))/(Treasuries_01152013!DY179/la)-theta2*EXP(-Treasuries_01152013!DY179/la))</f>
        <v>0</v>
      </c>
      <c r="BM190" s="24">
        <f>IF(Treasuries_01152013!DZ179=0,0,theta0+(theta1+theta2)*(1-EXP(-Treasuries_01152013!DZ179/la))/(Treasuries_01152013!DZ179/la)-theta2*EXP(-Treasuries_01152013!DZ179/la))</f>
        <v>0</v>
      </c>
      <c r="BN190" s="24">
        <f>IF(Treasuries_01152013!EA179=0,0,theta0+(theta1+theta2)*(1-EXP(-Treasuries_01152013!EA179/la))/(Treasuries_01152013!EA179/la)-theta2*EXP(-Treasuries_01152013!EA179/la))</f>
        <v>0</v>
      </c>
      <c r="BO190" s="17" t="e">
        <f>EXP(-Treasuries_01152013!BT179*G190)</f>
        <v>#DIV/0!</v>
      </c>
      <c r="BP190" s="17" t="e">
        <f>EXP(-Treasuries_01152013!BU179*H190)</f>
        <v>#DIV/0!</v>
      </c>
      <c r="BQ190" s="17" t="e">
        <f>EXP(-Treasuries_01152013!BV179*I190)</f>
        <v>#DIV/0!</v>
      </c>
      <c r="BR190" s="17" t="e">
        <f>EXP(-Treasuries_01152013!BW179*J190)</f>
        <v>#DIV/0!</v>
      </c>
      <c r="BS190" s="17" t="e">
        <f>EXP(-Treasuries_01152013!BX179*K190)</f>
        <v>#DIV/0!</v>
      </c>
      <c r="BT190" s="17" t="e">
        <f>EXP(-Treasuries_01152013!BY179*L190)</f>
        <v>#DIV/0!</v>
      </c>
      <c r="BU190" s="17" t="e">
        <f>EXP(-Treasuries_01152013!BZ179*M190)</f>
        <v>#DIV/0!</v>
      </c>
      <c r="BV190" s="17" t="e">
        <f>EXP(-Treasuries_01152013!CA179*N190)</f>
        <v>#DIV/0!</v>
      </c>
      <c r="BW190" s="17">
        <f>EXP(-Treasuries_01152013!CB179*O190)</f>
        <v>1</v>
      </c>
      <c r="BX190" s="17">
        <f>EXP(-Treasuries_01152013!CC179*P190)</f>
        <v>1</v>
      </c>
      <c r="BY190" s="17">
        <f>EXP(-Treasuries_01152013!CD179*Q190)</f>
        <v>1</v>
      </c>
      <c r="BZ190" s="17">
        <f>EXP(-Treasuries_01152013!CE179*R190)</f>
        <v>1</v>
      </c>
      <c r="CA190" s="17">
        <f>EXP(-Treasuries_01152013!CF179*S190)</f>
        <v>1</v>
      </c>
      <c r="CB190" s="17">
        <f>EXP(-Treasuries_01152013!CG179*T190)</f>
        <v>1</v>
      </c>
      <c r="CC190" s="17">
        <f>EXP(-Treasuries_01152013!CH179*U190)</f>
        <v>1</v>
      </c>
      <c r="CD190" s="17">
        <f>EXP(-Treasuries_01152013!CI179*V190)</f>
        <v>1</v>
      </c>
      <c r="CE190" s="17">
        <f>EXP(-Treasuries_01152013!CJ179*W190)</f>
        <v>1</v>
      </c>
      <c r="CF190" s="17">
        <f>EXP(-Treasuries_01152013!CK179*X190)</f>
        <v>1</v>
      </c>
      <c r="CG190" s="17">
        <f>EXP(-Treasuries_01152013!CL179*Y190)</f>
        <v>1</v>
      </c>
      <c r="CH190" s="17">
        <f>EXP(-Treasuries_01152013!CM179*Z190)</f>
        <v>1</v>
      </c>
      <c r="CI190" s="17">
        <f>EXP(-Treasuries_01152013!CN179*AA190)</f>
        <v>1</v>
      </c>
      <c r="CJ190" s="17">
        <f>EXP(-Treasuries_01152013!CO179*AB190)</f>
        <v>1</v>
      </c>
      <c r="CK190" s="17">
        <f>EXP(-Treasuries_01152013!CP179*AC190)</f>
        <v>1</v>
      </c>
      <c r="CL190" s="17">
        <f>EXP(-Treasuries_01152013!CQ179*AD190)</f>
        <v>1</v>
      </c>
      <c r="CM190" s="17">
        <f>EXP(-Treasuries_01152013!CR179*AE190)</f>
        <v>1</v>
      </c>
      <c r="CN190" s="17">
        <f>EXP(-Treasuries_01152013!CS179*AF190)</f>
        <v>1</v>
      </c>
      <c r="CO190" s="17">
        <f>EXP(-Treasuries_01152013!CT179*AG190)</f>
        <v>1</v>
      </c>
      <c r="CP190" s="17">
        <f>EXP(-Treasuries_01152013!CU179*AH190)</f>
        <v>1</v>
      </c>
      <c r="CQ190" s="17">
        <f>EXP(-Treasuries_01152013!CV179*AI190)</f>
        <v>1</v>
      </c>
      <c r="CR190" s="17">
        <f>EXP(-Treasuries_01152013!CW179*AJ190)</f>
        <v>1</v>
      </c>
      <c r="CS190" s="17">
        <f>EXP(-Treasuries_01152013!CX179*AK190)</f>
        <v>1</v>
      </c>
      <c r="CT190" s="17">
        <f>EXP(-Treasuries_01152013!CY179*AL190)</f>
        <v>1</v>
      </c>
      <c r="CU190" s="17">
        <f>EXP(-Treasuries_01152013!CZ179*AM190)</f>
        <v>1</v>
      </c>
      <c r="CV190" s="17">
        <f>EXP(-Treasuries_01152013!DA179*AN190)</f>
        <v>1</v>
      </c>
      <c r="CW190" s="17">
        <f>EXP(-Treasuries_01152013!DB179*AO190)</f>
        <v>1</v>
      </c>
      <c r="CX190" s="17">
        <f>EXP(-Treasuries_01152013!DC179*AP190)</f>
        <v>1</v>
      </c>
      <c r="CY190" s="17">
        <f>EXP(-Treasuries_01152013!DD179*AQ190)</f>
        <v>1</v>
      </c>
      <c r="CZ190" s="17">
        <f>EXP(-Treasuries_01152013!DE179*AR190)</f>
        <v>1</v>
      </c>
      <c r="DA190" s="17">
        <f>EXP(-Treasuries_01152013!DF179*AS190)</f>
        <v>1</v>
      </c>
      <c r="DB190" s="17">
        <f>EXP(-Treasuries_01152013!DG179*AT190)</f>
        <v>1</v>
      </c>
      <c r="DC190" s="17">
        <f>EXP(-Treasuries_01152013!DH179*AU190)</f>
        <v>1</v>
      </c>
      <c r="DD190" s="17">
        <f>EXP(-Treasuries_01152013!DI179*AV190)</f>
        <v>1</v>
      </c>
      <c r="DE190" s="17">
        <f>EXP(-Treasuries_01152013!DJ179*AW190)</f>
        <v>1</v>
      </c>
      <c r="DF190" s="17">
        <f>EXP(-Treasuries_01152013!DK179*AX190)</f>
        <v>1</v>
      </c>
      <c r="DG190" s="17">
        <f>EXP(-Treasuries_01152013!DL179*AY190)</f>
        <v>1</v>
      </c>
      <c r="DH190" s="17">
        <f>EXP(-Treasuries_01152013!DM179*AZ190)</f>
        <v>1</v>
      </c>
      <c r="DI190" s="17">
        <f>EXP(-Treasuries_01152013!DN179*BA190)</f>
        <v>1</v>
      </c>
      <c r="DJ190" s="17">
        <f>EXP(-Treasuries_01152013!DO179*BB190)</f>
        <v>1</v>
      </c>
      <c r="DK190" s="17">
        <f>EXP(-Treasuries_01152013!DP179*BC190)</f>
        <v>1</v>
      </c>
      <c r="DL190" s="17">
        <f>EXP(-Treasuries_01152013!DQ179*BD190)</f>
        <v>1</v>
      </c>
      <c r="DM190" s="17">
        <f>EXP(-Treasuries_01152013!DR179*BE190)</f>
        <v>1</v>
      </c>
      <c r="DN190" s="17">
        <f>EXP(-Treasuries_01152013!DS179*BF190)</f>
        <v>1</v>
      </c>
      <c r="DO190" s="17">
        <f>EXP(-Treasuries_01152013!DT179*BG190)</f>
        <v>1</v>
      </c>
      <c r="DP190" s="17">
        <f>EXP(-Treasuries_01152013!DU179*BH190)</f>
        <v>1</v>
      </c>
      <c r="DQ190" s="17">
        <f>EXP(-Treasuries_01152013!DV179*BI190)</f>
        <v>1</v>
      </c>
      <c r="DR190" s="17">
        <f>EXP(-Treasuries_01152013!DW179*BJ190)</f>
        <v>1</v>
      </c>
      <c r="DS190" s="17">
        <f>EXP(-Treasuries_01152013!DX179*BK190)</f>
        <v>1</v>
      </c>
      <c r="DT190" s="17">
        <f>EXP(-Treasuries_01152013!DY179*BL190)</f>
        <v>1</v>
      </c>
      <c r="DU190" s="17">
        <f>EXP(-Treasuries_01152013!DZ179*BM190)</f>
        <v>1</v>
      </c>
      <c r="DV190" s="17">
        <f>EXP(-Treasuries_01152013!EA179*BN190)</f>
        <v>1</v>
      </c>
      <c r="DW190" s="8" t="e">
        <f>SUMPRODUCT(BO190:DV190,Treasuries_01152013!K179:BR179)</f>
        <v>#DIV/0!</v>
      </c>
      <c r="DX190" s="11" t="e">
        <f t="shared" si="9"/>
        <v>#DIV/0!</v>
      </c>
    </row>
    <row r="191" spans="2:128">
      <c r="B191" s="10">
        <f>Treasuries_01152013!C180</f>
        <v>0.875</v>
      </c>
      <c r="C191" s="10">
        <f>Treasuries_01152013!E180</f>
        <v>101.28125</v>
      </c>
      <c r="D191" s="10">
        <f>Treasuries_01152013!F180</f>
        <v>101.296875</v>
      </c>
      <c r="E191" s="8">
        <f>Treasuries_01152013!H180</f>
        <v>3.9611111111111112</v>
      </c>
      <c r="F191" s="8">
        <f t="shared" si="10"/>
        <v>101.2890625</v>
      </c>
      <c r="G191" s="24" t="e">
        <f>IF(Treasuries_01152013!BT180=0,0,theta0+(theta1+theta2)*(1-EXP(-Treasuries_01152013!BT180/la))/(Treasuries_01152013!BT180/la)-theta2*EXP(-Treasuries_01152013!BT180/la))</f>
        <v>#DIV/0!</v>
      </c>
      <c r="H191" s="24" t="e">
        <f>IF(Treasuries_01152013!BU180=0,0,theta0+(theta1+theta2)*(1-EXP(-Treasuries_01152013!BU180/la))/(Treasuries_01152013!BU180/la)-theta2*EXP(-Treasuries_01152013!BU180/la))</f>
        <v>#DIV/0!</v>
      </c>
      <c r="I191" s="24" t="e">
        <f>IF(Treasuries_01152013!BV180=0,0,theta0+(theta1+theta2)*(1-EXP(-Treasuries_01152013!BV180/la))/(Treasuries_01152013!BV180/la)-theta2*EXP(-Treasuries_01152013!BV180/la))</f>
        <v>#DIV/0!</v>
      </c>
      <c r="J191" s="24" t="e">
        <f>IF(Treasuries_01152013!BW180=0,0,theta0+(theta1+theta2)*(1-EXP(-Treasuries_01152013!BW180/la))/(Treasuries_01152013!BW180/la)-theta2*EXP(-Treasuries_01152013!BW180/la))</f>
        <v>#DIV/0!</v>
      </c>
      <c r="K191" s="24" t="e">
        <f>IF(Treasuries_01152013!BX180=0,0,theta0+(theta1+theta2)*(1-EXP(-Treasuries_01152013!BX180/la))/(Treasuries_01152013!BX180/la)-theta2*EXP(-Treasuries_01152013!BX180/la))</f>
        <v>#DIV/0!</v>
      </c>
      <c r="L191" s="24" t="e">
        <f>IF(Treasuries_01152013!BY180=0,0,theta0+(theta1+theta2)*(1-EXP(-Treasuries_01152013!BY180/la))/(Treasuries_01152013!BY180/la)-theta2*EXP(-Treasuries_01152013!BY180/la))</f>
        <v>#DIV/0!</v>
      </c>
      <c r="M191" s="24" t="e">
        <f>IF(Treasuries_01152013!BZ180=0,0,theta0+(theta1+theta2)*(1-EXP(-Treasuries_01152013!BZ180/la))/(Treasuries_01152013!BZ180/la)-theta2*EXP(-Treasuries_01152013!BZ180/la))</f>
        <v>#DIV/0!</v>
      </c>
      <c r="N191" s="24" t="e">
        <f>IF(Treasuries_01152013!CA180=0,0,theta0+(theta1+theta2)*(1-EXP(-Treasuries_01152013!CA180/la))/(Treasuries_01152013!CA180/la)-theta2*EXP(-Treasuries_01152013!CA180/la))</f>
        <v>#DIV/0!</v>
      </c>
      <c r="O191" s="24">
        <f>IF(Treasuries_01152013!CB180=0,0,theta0+(theta1+theta2)*(1-EXP(-Treasuries_01152013!CB180/la))/(Treasuries_01152013!CB180/la)-theta2*EXP(-Treasuries_01152013!CB180/la))</f>
        <v>0</v>
      </c>
      <c r="P191" s="24">
        <f>IF(Treasuries_01152013!CC180=0,0,theta0+(theta1+theta2)*(1-EXP(-Treasuries_01152013!CC180/la))/(Treasuries_01152013!CC180/la)-theta2*EXP(-Treasuries_01152013!CC180/la))</f>
        <v>0</v>
      </c>
      <c r="Q191" s="24">
        <f>IF(Treasuries_01152013!CD180=0,0,theta0+(theta1+theta2)*(1-EXP(-Treasuries_01152013!CD180/la))/(Treasuries_01152013!CD180/la)-theta2*EXP(-Treasuries_01152013!CD180/la))</f>
        <v>0</v>
      </c>
      <c r="R191" s="24">
        <f>IF(Treasuries_01152013!CE180=0,0,theta0+(theta1+theta2)*(1-EXP(-Treasuries_01152013!CE180/la))/(Treasuries_01152013!CE180/la)-theta2*EXP(-Treasuries_01152013!CE180/la))</f>
        <v>0</v>
      </c>
      <c r="S191" s="24">
        <f>IF(Treasuries_01152013!CF180=0,0,theta0+(theta1+theta2)*(1-EXP(-Treasuries_01152013!CF180/la))/(Treasuries_01152013!CF180/la)-theta2*EXP(-Treasuries_01152013!CF180/la))</f>
        <v>0</v>
      </c>
      <c r="T191" s="24">
        <f>IF(Treasuries_01152013!CG180=0,0,theta0+(theta1+theta2)*(1-EXP(-Treasuries_01152013!CG180/la))/(Treasuries_01152013!CG180/la)-theta2*EXP(-Treasuries_01152013!CG180/la))</f>
        <v>0</v>
      </c>
      <c r="U191" s="24">
        <f>IF(Treasuries_01152013!CH180=0,0,theta0+(theta1+theta2)*(1-EXP(-Treasuries_01152013!CH180/la))/(Treasuries_01152013!CH180/la)-theta2*EXP(-Treasuries_01152013!CH180/la))</f>
        <v>0</v>
      </c>
      <c r="V191" s="24">
        <f>IF(Treasuries_01152013!CI180=0,0,theta0+(theta1+theta2)*(1-EXP(-Treasuries_01152013!CI180/la))/(Treasuries_01152013!CI180/la)-theta2*EXP(-Treasuries_01152013!CI180/la))</f>
        <v>0</v>
      </c>
      <c r="W191" s="24">
        <f>IF(Treasuries_01152013!CJ180=0,0,theta0+(theta1+theta2)*(1-EXP(-Treasuries_01152013!CJ180/la))/(Treasuries_01152013!CJ180/la)-theta2*EXP(-Treasuries_01152013!CJ180/la))</f>
        <v>0</v>
      </c>
      <c r="X191" s="24">
        <f>IF(Treasuries_01152013!CK180=0,0,theta0+(theta1+theta2)*(1-EXP(-Treasuries_01152013!CK180/la))/(Treasuries_01152013!CK180/la)-theta2*EXP(-Treasuries_01152013!CK180/la))</f>
        <v>0</v>
      </c>
      <c r="Y191" s="24">
        <f>IF(Treasuries_01152013!CL180=0,0,theta0+(theta1+theta2)*(1-EXP(-Treasuries_01152013!CL180/la))/(Treasuries_01152013!CL180/la)-theta2*EXP(-Treasuries_01152013!CL180/la))</f>
        <v>0</v>
      </c>
      <c r="Z191" s="24">
        <f>IF(Treasuries_01152013!CM180=0,0,theta0+(theta1+theta2)*(1-EXP(-Treasuries_01152013!CM180/la))/(Treasuries_01152013!CM180/la)-theta2*EXP(-Treasuries_01152013!CM180/la))</f>
        <v>0</v>
      </c>
      <c r="AA191" s="24">
        <f>IF(Treasuries_01152013!CN180=0,0,theta0+(theta1+theta2)*(1-EXP(-Treasuries_01152013!CN180/la))/(Treasuries_01152013!CN180/la)-theta2*EXP(-Treasuries_01152013!CN180/la))</f>
        <v>0</v>
      </c>
      <c r="AB191" s="24">
        <f>IF(Treasuries_01152013!CO180=0,0,theta0+(theta1+theta2)*(1-EXP(-Treasuries_01152013!CO180/la))/(Treasuries_01152013!CO180/la)-theta2*EXP(-Treasuries_01152013!CO180/la))</f>
        <v>0</v>
      </c>
      <c r="AC191" s="24">
        <f>IF(Treasuries_01152013!CP180=0,0,theta0+(theta1+theta2)*(1-EXP(-Treasuries_01152013!CP180/la))/(Treasuries_01152013!CP180/la)-theta2*EXP(-Treasuries_01152013!CP180/la))</f>
        <v>0</v>
      </c>
      <c r="AD191" s="24">
        <f>IF(Treasuries_01152013!CQ180=0,0,theta0+(theta1+theta2)*(1-EXP(-Treasuries_01152013!CQ180/la))/(Treasuries_01152013!CQ180/la)-theta2*EXP(-Treasuries_01152013!CQ180/la))</f>
        <v>0</v>
      </c>
      <c r="AE191" s="24">
        <f>IF(Treasuries_01152013!CR180=0,0,theta0+(theta1+theta2)*(1-EXP(-Treasuries_01152013!CR180/la))/(Treasuries_01152013!CR180/la)-theta2*EXP(-Treasuries_01152013!CR180/la))</f>
        <v>0</v>
      </c>
      <c r="AF191" s="24">
        <f>IF(Treasuries_01152013!CS180=0,0,theta0+(theta1+theta2)*(1-EXP(-Treasuries_01152013!CS180/la))/(Treasuries_01152013!CS180/la)-theta2*EXP(-Treasuries_01152013!CS180/la))</f>
        <v>0</v>
      </c>
      <c r="AG191" s="24">
        <f>IF(Treasuries_01152013!CT180=0,0,theta0+(theta1+theta2)*(1-EXP(-Treasuries_01152013!CT180/la))/(Treasuries_01152013!CT180/la)-theta2*EXP(-Treasuries_01152013!CT180/la))</f>
        <v>0</v>
      </c>
      <c r="AH191" s="24">
        <f>IF(Treasuries_01152013!CU180=0,0,theta0+(theta1+theta2)*(1-EXP(-Treasuries_01152013!CU180/la))/(Treasuries_01152013!CU180/la)-theta2*EXP(-Treasuries_01152013!CU180/la))</f>
        <v>0</v>
      </c>
      <c r="AI191" s="24">
        <f>IF(Treasuries_01152013!CV180=0,0,theta0+(theta1+theta2)*(1-EXP(-Treasuries_01152013!CV180/la))/(Treasuries_01152013!CV180/la)-theta2*EXP(-Treasuries_01152013!CV180/la))</f>
        <v>0</v>
      </c>
      <c r="AJ191" s="24">
        <f>IF(Treasuries_01152013!CW180=0,0,theta0+(theta1+theta2)*(1-EXP(-Treasuries_01152013!CW180/la))/(Treasuries_01152013!CW180/la)-theta2*EXP(-Treasuries_01152013!CW180/la))</f>
        <v>0</v>
      </c>
      <c r="AK191" s="24">
        <f>IF(Treasuries_01152013!CX180=0,0,theta0+(theta1+theta2)*(1-EXP(-Treasuries_01152013!CX180/la))/(Treasuries_01152013!CX180/la)-theta2*EXP(-Treasuries_01152013!CX180/la))</f>
        <v>0</v>
      </c>
      <c r="AL191" s="24">
        <f>IF(Treasuries_01152013!CY180=0,0,theta0+(theta1+theta2)*(1-EXP(-Treasuries_01152013!CY180/la))/(Treasuries_01152013!CY180/la)-theta2*EXP(-Treasuries_01152013!CY180/la))</f>
        <v>0</v>
      </c>
      <c r="AM191" s="24">
        <f>IF(Treasuries_01152013!CZ180=0,0,theta0+(theta1+theta2)*(1-EXP(-Treasuries_01152013!CZ180/la))/(Treasuries_01152013!CZ180/la)-theta2*EXP(-Treasuries_01152013!CZ180/la))</f>
        <v>0</v>
      </c>
      <c r="AN191" s="24">
        <f>IF(Treasuries_01152013!DA180=0,0,theta0+(theta1+theta2)*(1-EXP(-Treasuries_01152013!DA180/la))/(Treasuries_01152013!DA180/la)-theta2*EXP(-Treasuries_01152013!DA180/la))</f>
        <v>0</v>
      </c>
      <c r="AO191" s="24">
        <f>IF(Treasuries_01152013!DB180=0,0,theta0+(theta1+theta2)*(1-EXP(-Treasuries_01152013!DB180/la))/(Treasuries_01152013!DB180/la)-theta2*EXP(-Treasuries_01152013!DB180/la))</f>
        <v>0</v>
      </c>
      <c r="AP191" s="24">
        <f>IF(Treasuries_01152013!DC180=0,0,theta0+(theta1+theta2)*(1-EXP(-Treasuries_01152013!DC180/la))/(Treasuries_01152013!DC180/la)-theta2*EXP(-Treasuries_01152013!DC180/la))</f>
        <v>0</v>
      </c>
      <c r="AQ191" s="24">
        <f>IF(Treasuries_01152013!DD180=0,0,theta0+(theta1+theta2)*(1-EXP(-Treasuries_01152013!DD180/la))/(Treasuries_01152013!DD180/la)-theta2*EXP(-Treasuries_01152013!DD180/la))</f>
        <v>0</v>
      </c>
      <c r="AR191" s="24">
        <f>IF(Treasuries_01152013!DE180=0,0,theta0+(theta1+theta2)*(1-EXP(-Treasuries_01152013!DE180/la))/(Treasuries_01152013!DE180/la)-theta2*EXP(-Treasuries_01152013!DE180/la))</f>
        <v>0</v>
      </c>
      <c r="AS191" s="24">
        <f>IF(Treasuries_01152013!DF180=0,0,theta0+(theta1+theta2)*(1-EXP(-Treasuries_01152013!DF180/la))/(Treasuries_01152013!DF180/la)-theta2*EXP(-Treasuries_01152013!DF180/la))</f>
        <v>0</v>
      </c>
      <c r="AT191" s="24">
        <f>IF(Treasuries_01152013!DG180=0,0,theta0+(theta1+theta2)*(1-EXP(-Treasuries_01152013!DG180/la))/(Treasuries_01152013!DG180/la)-theta2*EXP(-Treasuries_01152013!DG180/la))</f>
        <v>0</v>
      </c>
      <c r="AU191" s="24">
        <f>IF(Treasuries_01152013!DH180=0,0,theta0+(theta1+theta2)*(1-EXP(-Treasuries_01152013!DH180/la))/(Treasuries_01152013!DH180/la)-theta2*EXP(-Treasuries_01152013!DH180/la))</f>
        <v>0</v>
      </c>
      <c r="AV191" s="24">
        <f>IF(Treasuries_01152013!DI180=0,0,theta0+(theta1+theta2)*(1-EXP(-Treasuries_01152013!DI180/la))/(Treasuries_01152013!DI180/la)-theta2*EXP(-Treasuries_01152013!DI180/la))</f>
        <v>0</v>
      </c>
      <c r="AW191" s="24">
        <f>IF(Treasuries_01152013!DJ180=0,0,theta0+(theta1+theta2)*(1-EXP(-Treasuries_01152013!DJ180/la))/(Treasuries_01152013!DJ180/la)-theta2*EXP(-Treasuries_01152013!DJ180/la))</f>
        <v>0</v>
      </c>
      <c r="AX191" s="24">
        <f>IF(Treasuries_01152013!DK180=0,0,theta0+(theta1+theta2)*(1-EXP(-Treasuries_01152013!DK180/la))/(Treasuries_01152013!DK180/la)-theta2*EXP(-Treasuries_01152013!DK180/la))</f>
        <v>0</v>
      </c>
      <c r="AY191" s="24">
        <f>IF(Treasuries_01152013!DL180=0,0,theta0+(theta1+theta2)*(1-EXP(-Treasuries_01152013!DL180/la))/(Treasuries_01152013!DL180/la)-theta2*EXP(-Treasuries_01152013!DL180/la))</f>
        <v>0</v>
      </c>
      <c r="AZ191" s="24">
        <f>IF(Treasuries_01152013!DM180=0,0,theta0+(theta1+theta2)*(1-EXP(-Treasuries_01152013!DM180/la))/(Treasuries_01152013!DM180/la)-theta2*EXP(-Treasuries_01152013!DM180/la))</f>
        <v>0</v>
      </c>
      <c r="BA191" s="24">
        <f>IF(Treasuries_01152013!DN180=0,0,theta0+(theta1+theta2)*(1-EXP(-Treasuries_01152013!DN180/la))/(Treasuries_01152013!DN180/la)-theta2*EXP(-Treasuries_01152013!DN180/la))</f>
        <v>0</v>
      </c>
      <c r="BB191" s="24">
        <f>IF(Treasuries_01152013!DO180=0,0,theta0+(theta1+theta2)*(1-EXP(-Treasuries_01152013!DO180/la))/(Treasuries_01152013!DO180/la)-theta2*EXP(-Treasuries_01152013!DO180/la))</f>
        <v>0</v>
      </c>
      <c r="BC191" s="24">
        <f>IF(Treasuries_01152013!DP180=0,0,theta0+(theta1+theta2)*(1-EXP(-Treasuries_01152013!DP180/la))/(Treasuries_01152013!DP180/la)-theta2*EXP(-Treasuries_01152013!DP180/la))</f>
        <v>0</v>
      </c>
      <c r="BD191" s="24">
        <f>IF(Treasuries_01152013!DQ180=0,0,theta0+(theta1+theta2)*(1-EXP(-Treasuries_01152013!DQ180/la))/(Treasuries_01152013!DQ180/la)-theta2*EXP(-Treasuries_01152013!DQ180/la))</f>
        <v>0</v>
      </c>
      <c r="BE191" s="24">
        <f>IF(Treasuries_01152013!DR180=0,0,theta0+(theta1+theta2)*(1-EXP(-Treasuries_01152013!DR180/la))/(Treasuries_01152013!DR180/la)-theta2*EXP(-Treasuries_01152013!DR180/la))</f>
        <v>0</v>
      </c>
      <c r="BF191" s="24">
        <f>IF(Treasuries_01152013!DS180=0,0,theta0+(theta1+theta2)*(1-EXP(-Treasuries_01152013!DS180/la))/(Treasuries_01152013!DS180/la)-theta2*EXP(-Treasuries_01152013!DS180/la))</f>
        <v>0</v>
      </c>
      <c r="BG191" s="24">
        <f>IF(Treasuries_01152013!DT180=0,0,theta0+(theta1+theta2)*(1-EXP(-Treasuries_01152013!DT180/la))/(Treasuries_01152013!DT180/la)-theta2*EXP(-Treasuries_01152013!DT180/la))</f>
        <v>0</v>
      </c>
      <c r="BH191" s="24">
        <f>IF(Treasuries_01152013!DU180=0,0,theta0+(theta1+theta2)*(1-EXP(-Treasuries_01152013!DU180/la))/(Treasuries_01152013!DU180/la)-theta2*EXP(-Treasuries_01152013!DU180/la))</f>
        <v>0</v>
      </c>
      <c r="BI191" s="24">
        <f>IF(Treasuries_01152013!DV180=0,0,theta0+(theta1+theta2)*(1-EXP(-Treasuries_01152013!DV180/la))/(Treasuries_01152013!DV180/la)-theta2*EXP(-Treasuries_01152013!DV180/la))</f>
        <v>0</v>
      </c>
      <c r="BJ191" s="24">
        <f>IF(Treasuries_01152013!DW180=0,0,theta0+(theta1+theta2)*(1-EXP(-Treasuries_01152013!DW180/la))/(Treasuries_01152013!DW180/la)-theta2*EXP(-Treasuries_01152013!DW180/la))</f>
        <v>0</v>
      </c>
      <c r="BK191" s="24">
        <f>IF(Treasuries_01152013!DX180=0,0,theta0+(theta1+theta2)*(1-EXP(-Treasuries_01152013!DX180/la))/(Treasuries_01152013!DX180/la)-theta2*EXP(-Treasuries_01152013!DX180/la))</f>
        <v>0</v>
      </c>
      <c r="BL191" s="24">
        <f>IF(Treasuries_01152013!DY180=0,0,theta0+(theta1+theta2)*(1-EXP(-Treasuries_01152013!DY180/la))/(Treasuries_01152013!DY180/la)-theta2*EXP(-Treasuries_01152013!DY180/la))</f>
        <v>0</v>
      </c>
      <c r="BM191" s="24">
        <f>IF(Treasuries_01152013!DZ180=0,0,theta0+(theta1+theta2)*(1-EXP(-Treasuries_01152013!DZ180/la))/(Treasuries_01152013!DZ180/la)-theta2*EXP(-Treasuries_01152013!DZ180/la))</f>
        <v>0</v>
      </c>
      <c r="BN191" s="24">
        <f>IF(Treasuries_01152013!EA180=0,0,theta0+(theta1+theta2)*(1-EXP(-Treasuries_01152013!EA180/la))/(Treasuries_01152013!EA180/la)-theta2*EXP(-Treasuries_01152013!EA180/la))</f>
        <v>0</v>
      </c>
      <c r="BO191" s="17" t="e">
        <f>EXP(-Treasuries_01152013!BT180*G191)</f>
        <v>#DIV/0!</v>
      </c>
      <c r="BP191" s="17" t="e">
        <f>EXP(-Treasuries_01152013!BU180*H191)</f>
        <v>#DIV/0!</v>
      </c>
      <c r="BQ191" s="17" t="e">
        <f>EXP(-Treasuries_01152013!BV180*I191)</f>
        <v>#DIV/0!</v>
      </c>
      <c r="BR191" s="17" t="e">
        <f>EXP(-Treasuries_01152013!BW180*J191)</f>
        <v>#DIV/0!</v>
      </c>
      <c r="BS191" s="17" t="e">
        <f>EXP(-Treasuries_01152013!BX180*K191)</f>
        <v>#DIV/0!</v>
      </c>
      <c r="BT191" s="17" t="e">
        <f>EXP(-Treasuries_01152013!BY180*L191)</f>
        <v>#DIV/0!</v>
      </c>
      <c r="BU191" s="17" t="e">
        <f>EXP(-Treasuries_01152013!BZ180*M191)</f>
        <v>#DIV/0!</v>
      </c>
      <c r="BV191" s="17" t="e">
        <f>EXP(-Treasuries_01152013!CA180*N191)</f>
        <v>#DIV/0!</v>
      </c>
      <c r="BW191" s="17">
        <f>EXP(-Treasuries_01152013!CB180*O191)</f>
        <v>1</v>
      </c>
      <c r="BX191" s="17">
        <f>EXP(-Treasuries_01152013!CC180*P191)</f>
        <v>1</v>
      </c>
      <c r="BY191" s="17">
        <f>EXP(-Treasuries_01152013!CD180*Q191)</f>
        <v>1</v>
      </c>
      <c r="BZ191" s="17">
        <f>EXP(-Treasuries_01152013!CE180*R191)</f>
        <v>1</v>
      </c>
      <c r="CA191" s="17">
        <f>EXP(-Treasuries_01152013!CF180*S191)</f>
        <v>1</v>
      </c>
      <c r="CB191" s="17">
        <f>EXP(-Treasuries_01152013!CG180*T191)</f>
        <v>1</v>
      </c>
      <c r="CC191" s="17">
        <f>EXP(-Treasuries_01152013!CH180*U191)</f>
        <v>1</v>
      </c>
      <c r="CD191" s="17">
        <f>EXP(-Treasuries_01152013!CI180*V191)</f>
        <v>1</v>
      </c>
      <c r="CE191" s="17">
        <f>EXP(-Treasuries_01152013!CJ180*W191)</f>
        <v>1</v>
      </c>
      <c r="CF191" s="17">
        <f>EXP(-Treasuries_01152013!CK180*X191)</f>
        <v>1</v>
      </c>
      <c r="CG191" s="17">
        <f>EXP(-Treasuries_01152013!CL180*Y191)</f>
        <v>1</v>
      </c>
      <c r="CH191" s="17">
        <f>EXP(-Treasuries_01152013!CM180*Z191)</f>
        <v>1</v>
      </c>
      <c r="CI191" s="17">
        <f>EXP(-Treasuries_01152013!CN180*AA191)</f>
        <v>1</v>
      </c>
      <c r="CJ191" s="17">
        <f>EXP(-Treasuries_01152013!CO180*AB191)</f>
        <v>1</v>
      </c>
      <c r="CK191" s="17">
        <f>EXP(-Treasuries_01152013!CP180*AC191)</f>
        <v>1</v>
      </c>
      <c r="CL191" s="17">
        <f>EXP(-Treasuries_01152013!CQ180*AD191)</f>
        <v>1</v>
      </c>
      <c r="CM191" s="17">
        <f>EXP(-Treasuries_01152013!CR180*AE191)</f>
        <v>1</v>
      </c>
      <c r="CN191" s="17">
        <f>EXP(-Treasuries_01152013!CS180*AF191)</f>
        <v>1</v>
      </c>
      <c r="CO191" s="17">
        <f>EXP(-Treasuries_01152013!CT180*AG191)</f>
        <v>1</v>
      </c>
      <c r="CP191" s="17">
        <f>EXP(-Treasuries_01152013!CU180*AH191)</f>
        <v>1</v>
      </c>
      <c r="CQ191" s="17">
        <f>EXP(-Treasuries_01152013!CV180*AI191)</f>
        <v>1</v>
      </c>
      <c r="CR191" s="17">
        <f>EXP(-Treasuries_01152013!CW180*AJ191)</f>
        <v>1</v>
      </c>
      <c r="CS191" s="17">
        <f>EXP(-Treasuries_01152013!CX180*AK191)</f>
        <v>1</v>
      </c>
      <c r="CT191" s="17">
        <f>EXP(-Treasuries_01152013!CY180*AL191)</f>
        <v>1</v>
      </c>
      <c r="CU191" s="17">
        <f>EXP(-Treasuries_01152013!CZ180*AM191)</f>
        <v>1</v>
      </c>
      <c r="CV191" s="17">
        <f>EXP(-Treasuries_01152013!DA180*AN191)</f>
        <v>1</v>
      </c>
      <c r="CW191" s="17">
        <f>EXP(-Treasuries_01152013!DB180*AO191)</f>
        <v>1</v>
      </c>
      <c r="CX191" s="17">
        <f>EXP(-Treasuries_01152013!DC180*AP191)</f>
        <v>1</v>
      </c>
      <c r="CY191" s="17">
        <f>EXP(-Treasuries_01152013!DD180*AQ191)</f>
        <v>1</v>
      </c>
      <c r="CZ191" s="17">
        <f>EXP(-Treasuries_01152013!DE180*AR191)</f>
        <v>1</v>
      </c>
      <c r="DA191" s="17">
        <f>EXP(-Treasuries_01152013!DF180*AS191)</f>
        <v>1</v>
      </c>
      <c r="DB191" s="17">
        <f>EXP(-Treasuries_01152013!DG180*AT191)</f>
        <v>1</v>
      </c>
      <c r="DC191" s="17">
        <f>EXP(-Treasuries_01152013!DH180*AU191)</f>
        <v>1</v>
      </c>
      <c r="DD191" s="17">
        <f>EXP(-Treasuries_01152013!DI180*AV191)</f>
        <v>1</v>
      </c>
      <c r="DE191" s="17">
        <f>EXP(-Treasuries_01152013!DJ180*AW191)</f>
        <v>1</v>
      </c>
      <c r="DF191" s="17">
        <f>EXP(-Treasuries_01152013!DK180*AX191)</f>
        <v>1</v>
      </c>
      <c r="DG191" s="17">
        <f>EXP(-Treasuries_01152013!DL180*AY191)</f>
        <v>1</v>
      </c>
      <c r="DH191" s="17">
        <f>EXP(-Treasuries_01152013!DM180*AZ191)</f>
        <v>1</v>
      </c>
      <c r="DI191" s="17">
        <f>EXP(-Treasuries_01152013!DN180*BA191)</f>
        <v>1</v>
      </c>
      <c r="DJ191" s="17">
        <f>EXP(-Treasuries_01152013!DO180*BB191)</f>
        <v>1</v>
      </c>
      <c r="DK191" s="17">
        <f>EXP(-Treasuries_01152013!DP180*BC191)</f>
        <v>1</v>
      </c>
      <c r="DL191" s="17">
        <f>EXP(-Treasuries_01152013!DQ180*BD191)</f>
        <v>1</v>
      </c>
      <c r="DM191" s="17">
        <f>EXP(-Treasuries_01152013!DR180*BE191)</f>
        <v>1</v>
      </c>
      <c r="DN191" s="17">
        <f>EXP(-Treasuries_01152013!DS180*BF191)</f>
        <v>1</v>
      </c>
      <c r="DO191" s="17">
        <f>EXP(-Treasuries_01152013!DT180*BG191)</f>
        <v>1</v>
      </c>
      <c r="DP191" s="17">
        <f>EXP(-Treasuries_01152013!DU180*BH191)</f>
        <v>1</v>
      </c>
      <c r="DQ191" s="17">
        <f>EXP(-Treasuries_01152013!DV180*BI191)</f>
        <v>1</v>
      </c>
      <c r="DR191" s="17">
        <f>EXP(-Treasuries_01152013!DW180*BJ191)</f>
        <v>1</v>
      </c>
      <c r="DS191" s="17">
        <f>EXP(-Treasuries_01152013!DX180*BK191)</f>
        <v>1</v>
      </c>
      <c r="DT191" s="17">
        <f>EXP(-Treasuries_01152013!DY180*BL191)</f>
        <v>1</v>
      </c>
      <c r="DU191" s="17">
        <f>EXP(-Treasuries_01152013!DZ180*BM191)</f>
        <v>1</v>
      </c>
      <c r="DV191" s="17">
        <f>EXP(-Treasuries_01152013!EA180*BN191)</f>
        <v>1</v>
      </c>
      <c r="DW191" s="8" t="e">
        <f>SUMPRODUCT(BO191:DV191,Treasuries_01152013!K180:BR180)</f>
        <v>#DIV/0!</v>
      </c>
      <c r="DX191" s="11" t="e">
        <f t="shared" si="9"/>
        <v>#DIV/0!</v>
      </c>
    </row>
    <row r="192" spans="2:128">
      <c r="B192" s="10">
        <f>Treasuries_01152013!C181</f>
        <v>3.25</v>
      </c>
      <c r="C192" s="10">
        <f>Treasuries_01152013!E181</f>
        <v>110.578125</v>
      </c>
      <c r="D192" s="10">
        <f>Treasuries_01152013!F181</f>
        <v>110.609375</v>
      </c>
      <c r="E192" s="8">
        <f>Treasuries_01152013!H181</f>
        <v>3.9611111111111112</v>
      </c>
      <c r="F192" s="8">
        <f t="shared" si="10"/>
        <v>110.59375</v>
      </c>
      <c r="G192" s="24" t="e">
        <f>IF(Treasuries_01152013!BT181=0,0,theta0+(theta1+theta2)*(1-EXP(-Treasuries_01152013!BT181/la))/(Treasuries_01152013!BT181/la)-theta2*EXP(-Treasuries_01152013!BT181/la))</f>
        <v>#DIV/0!</v>
      </c>
      <c r="H192" s="24" t="e">
        <f>IF(Treasuries_01152013!BU181=0,0,theta0+(theta1+theta2)*(1-EXP(-Treasuries_01152013!BU181/la))/(Treasuries_01152013!BU181/la)-theta2*EXP(-Treasuries_01152013!BU181/la))</f>
        <v>#DIV/0!</v>
      </c>
      <c r="I192" s="24" t="e">
        <f>IF(Treasuries_01152013!BV181=0,0,theta0+(theta1+theta2)*(1-EXP(-Treasuries_01152013!BV181/la))/(Treasuries_01152013!BV181/la)-theta2*EXP(-Treasuries_01152013!BV181/la))</f>
        <v>#DIV/0!</v>
      </c>
      <c r="J192" s="24" t="e">
        <f>IF(Treasuries_01152013!BW181=0,0,theta0+(theta1+theta2)*(1-EXP(-Treasuries_01152013!BW181/la))/(Treasuries_01152013!BW181/la)-theta2*EXP(-Treasuries_01152013!BW181/la))</f>
        <v>#DIV/0!</v>
      </c>
      <c r="K192" s="24" t="e">
        <f>IF(Treasuries_01152013!BX181=0,0,theta0+(theta1+theta2)*(1-EXP(-Treasuries_01152013!BX181/la))/(Treasuries_01152013!BX181/la)-theta2*EXP(-Treasuries_01152013!BX181/la))</f>
        <v>#DIV/0!</v>
      </c>
      <c r="L192" s="24" t="e">
        <f>IF(Treasuries_01152013!BY181=0,0,theta0+(theta1+theta2)*(1-EXP(-Treasuries_01152013!BY181/la))/(Treasuries_01152013!BY181/la)-theta2*EXP(-Treasuries_01152013!BY181/la))</f>
        <v>#DIV/0!</v>
      </c>
      <c r="M192" s="24" t="e">
        <f>IF(Treasuries_01152013!BZ181=0,0,theta0+(theta1+theta2)*(1-EXP(-Treasuries_01152013!BZ181/la))/(Treasuries_01152013!BZ181/la)-theta2*EXP(-Treasuries_01152013!BZ181/la))</f>
        <v>#DIV/0!</v>
      </c>
      <c r="N192" s="24" t="e">
        <f>IF(Treasuries_01152013!CA181=0,0,theta0+(theta1+theta2)*(1-EXP(-Treasuries_01152013!CA181/la))/(Treasuries_01152013!CA181/la)-theta2*EXP(-Treasuries_01152013!CA181/la))</f>
        <v>#DIV/0!</v>
      </c>
      <c r="O192" s="24">
        <f>IF(Treasuries_01152013!CB181=0,0,theta0+(theta1+theta2)*(1-EXP(-Treasuries_01152013!CB181/la))/(Treasuries_01152013!CB181/la)-theta2*EXP(-Treasuries_01152013!CB181/la))</f>
        <v>0</v>
      </c>
      <c r="P192" s="24">
        <f>IF(Treasuries_01152013!CC181=0,0,theta0+(theta1+theta2)*(1-EXP(-Treasuries_01152013!CC181/la))/(Treasuries_01152013!CC181/la)-theta2*EXP(-Treasuries_01152013!CC181/la))</f>
        <v>0</v>
      </c>
      <c r="Q192" s="24">
        <f>IF(Treasuries_01152013!CD181=0,0,theta0+(theta1+theta2)*(1-EXP(-Treasuries_01152013!CD181/la))/(Treasuries_01152013!CD181/la)-theta2*EXP(-Treasuries_01152013!CD181/la))</f>
        <v>0</v>
      </c>
      <c r="R192" s="24">
        <f>IF(Treasuries_01152013!CE181=0,0,theta0+(theta1+theta2)*(1-EXP(-Treasuries_01152013!CE181/la))/(Treasuries_01152013!CE181/la)-theta2*EXP(-Treasuries_01152013!CE181/la))</f>
        <v>0</v>
      </c>
      <c r="S192" s="24">
        <f>IF(Treasuries_01152013!CF181=0,0,theta0+(theta1+theta2)*(1-EXP(-Treasuries_01152013!CF181/la))/(Treasuries_01152013!CF181/la)-theta2*EXP(-Treasuries_01152013!CF181/la))</f>
        <v>0</v>
      </c>
      <c r="T192" s="24">
        <f>IF(Treasuries_01152013!CG181=0,0,theta0+(theta1+theta2)*(1-EXP(-Treasuries_01152013!CG181/la))/(Treasuries_01152013!CG181/la)-theta2*EXP(-Treasuries_01152013!CG181/la))</f>
        <v>0</v>
      </c>
      <c r="U192" s="24">
        <f>IF(Treasuries_01152013!CH181=0,0,theta0+(theta1+theta2)*(1-EXP(-Treasuries_01152013!CH181/la))/(Treasuries_01152013!CH181/la)-theta2*EXP(-Treasuries_01152013!CH181/la))</f>
        <v>0</v>
      </c>
      <c r="V192" s="24">
        <f>IF(Treasuries_01152013!CI181=0,0,theta0+(theta1+theta2)*(1-EXP(-Treasuries_01152013!CI181/la))/(Treasuries_01152013!CI181/la)-theta2*EXP(-Treasuries_01152013!CI181/la))</f>
        <v>0</v>
      </c>
      <c r="W192" s="24">
        <f>IF(Treasuries_01152013!CJ181=0,0,theta0+(theta1+theta2)*(1-EXP(-Treasuries_01152013!CJ181/la))/(Treasuries_01152013!CJ181/la)-theta2*EXP(-Treasuries_01152013!CJ181/la))</f>
        <v>0</v>
      </c>
      <c r="X192" s="24">
        <f>IF(Treasuries_01152013!CK181=0,0,theta0+(theta1+theta2)*(1-EXP(-Treasuries_01152013!CK181/la))/(Treasuries_01152013!CK181/la)-theta2*EXP(-Treasuries_01152013!CK181/la))</f>
        <v>0</v>
      </c>
      <c r="Y192" s="24">
        <f>IF(Treasuries_01152013!CL181=0,0,theta0+(theta1+theta2)*(1-EXP(-Treasuries_01152013!CL181/la))/(Treasuries_01152013!CL181/la)-theta2*EXP(-Treasuries_01152013!CL181/la))</f>
        <v>0</v>
      </c>
      <c r="Z192" s="24">
        <f>IF(Treasuries_01152013!CM181=0,0,theta0+(theta1+theta2)*(1-EXP(-Treasuries_01152013!CM181/la))/(Treasuries_01152013!CM181/la)-theta2*EXP(-Treasuries_01152013!CM181/la))</f>
        <v>0</v>
      </c>
      <c r="AA192" s="24">
        <f>IF(Treasuries_01152013!CN181=0,0,theta0+(theta1+theta2)*(1-EXP(-Treasuries_01152013!CN181/la))/(Treasuries_01152013!CN181/la)-theta2*EXP(-Treasuries_01152013!CN181/la))</f>
        <v>0</v>
      </c>
      <c r="AB192" s="24">
        <f>IF(Treasuries_01152013!CO181=0,0,theta0+(theta1+theta2)*(1-EXP(-Treasuries_01152013!CO181/la))/(Treasuries_01152013!CO181/la)-theta2*EXP(-Treasuries_01152013!CO181/la))</f>
        <v>0</v>
      </c>
      <c r="AC192" s="24">
        <f>IF(Treasuries_01152013!CP181=0,0,theta0+(theta1+theta2)*(1-EXP(-Treasuries_01152013!CP181/la))/(Treasuries_01152013!CP181/la)-theta2*EXP(-Treasuries_01152013!CP181/la))</f>
        <v>0</v>
      </c>
      <c r="AD192" s="24">
        <f>IF(Treasuries_01152013!CQ181=0,0,theta0+(theta1+theta2)*(1-EXP(-Treasuries_01152013!CQ181/la))/(Treasuries_01152013!CQ181/la)-theta2*EXP(-Treasuries_01152013!CQ181/la))</f>
        <v>0</v>
      </c>
      <c r="AE192" s="24">
        <f>IF(Treasuries_01152013!CR181=0,0,theta0+(theta1+theta2)*(1-EXP(-Treasuries_01152013!CR181/la))/(Treasuries_01152013!CR181/la)-theta2*EXP(-Treasuries_01152013!CR181/la))</f>
        <v>0</v>
      </c>
      <c r="AF192" s="24">
        <f>IF(Treasuries_01152013!CS181=0,0,theta0+(theta1+theta2)*(1-EXP(-Treasuries_01152013!CS181/la))/(Treasuries_01152013!CS181/la)-theta2*EXP(-Treasuries_01152013!CS181/la))</f>
        <v>0</v>
      </c>
      <c r="AG192" s="24">
        <f>IF(Treasuries_01152013!CT181=0,0,theta0+(theta1+theta2)*(1-EXP(-Treasuries_01152013!CT181/la))/(Treasuries_01152013!CT181/la)-theta2*EXP(-Treasuries_01152013!CT181/la))</f>
        <v>0</v>
      </c>
      <c r="AH192" s="24">
        <f>IF(Treasuries_01152013!CU181=0,0,theta0+(theta1+theta2)*(1-EXP(-Treasuries_01152013!CU181/la))/(Treasuries_01152013!CU181/la)-theta2*EXP(-Treasuries_01152013!CU181/la))</f>
        <v>0</v>
      </c>
      <c r="AI192" s="24">
        <f>IF(Treasuries_01152013!CV181=0,0,theta0+(theta1+theta2)*(1-EXP(-Treasuries_01152013!CV181/la))/(Treasuries_01152013!CV181/la)-theta2*EXP(-Treasuries_01152013!CV181/la))</f>
        <v>0</v>
      </c>
      <c r="AJ192" s="24">
        <f>IF(Treasuries_01152013!CW181=0,0,theta0+(theta1+theta2)*(1-EXP(-Treasuries_01152013!CW181/la))/(Treasuries_01152013!CW181/la)-theta2*EXP(-Treasuries_01152013!CW181/la))</f>
        <v>0</v>
      </c>
      <c r="AK192" s="24">
        <f>IF(Treasuries_01152013!CX181=0,0,theta0+(theta1+theta2)*(1-EXP(-Treasuries_01152013!CX181/la))/(Treasuries_01152013!CX181/la)-theta2*EXP(-Treasuries_01152013!CX181/la))</f>
        <v>0</v>
      </c>
      <c r="AL192" s="24">
        <f>IF(Treasuries_01152013!CY181=0,0,theta0+(theta1+theta2)*(1-EXP(-Treasuries_01152013!CY181/la))/(Treasuries_01152013!CY181/la)-theta2*EXP(-Treasuries_01152013!CY181/la))</f>
        <v>0</v>
      </c>
      <c r="AM192" s="24">
        <f>IF(Treasuries_01152013!CZ181=0,0,theta0+(theta1+theta2)*(1-EXP(-Treasuries_01152013!CZ181/la))/(Treasuries_01152013!CZ181/la)-theta2*EXP(-Treasuries_01152013!CZ181/la))</f>
        <v>0</v>
      </c>
      <c r="AN192" s="24">
        <f>IF(Treasuries_01152013!DA181=0,0,theta0+(theta1+theta2)*(1-EXP(-Treasuries_01152013!DA181/la))/(Treasuries_01152013!DA181/la)-theta2*EXP(-Treasuries_01152013!DA181/la))</f>
        <v>0</v>
      </c>
      <c r="AO192" s="24">
        <f>IF(Treasuries_01152013!DB181=0,0,theta0+(theta1+theta2)*(1-EXP(-Treasuries_01152013!DB181/la))/(Treasuries_01152013!DB181/la)-theta2*EXP(-Treasuries_01152013!DB181/la))</f>
        <v>0</v>
      </c>
      <c r="AP192" s="24">
        <f>IF(Treasuries_01152013!DC181=0,0,theta0+(theta1+theta2)*(1-EXP(-Treasuries_01152013!DC181/la))/(Treasuries_01152013!DC181/la)-theta2*EXP(-Treasuries_01152013!DC181/la))</f>
        <v>0</v>
      </c>
      <c r="AQ192" s="24">
        <f>IF(Treasuries_01152013!DD181=0,0,theta0+(theta1+theta2)*(1-EXP(-Treasuries_01152013!DD181/la))/(Treasuries_01152013!DD181/la)-theta2*EXP(-Treasuries_01152013!DD181/la))</f>
        <v>0</v>
      </c>
      <c r="AR192" s="24">
        <f>IF(Treasuries_01152013!DE181=0,0,theta0+(theta1+theta2)*(1-EXP(-Treasuries_01152013!DE181/la))/(Treasuries_01152013!DE181/la)-theta2*EXP(-Treasuries_01152013!DE181/la))</f>
        <v>0</v>
      </c>
      <c r="AS192" s="24">
        <f>IF(Treasuries_01152013!DF181=0,0,theta0+(theta1+theta2)*(1-EXP(-Treasuries_01152013!DF181/la))/(Treasuries_01152013!DF181/la)-theta2*EXP(-Treasuries_01152013!DF181/la))</f>
        <v>0</v>
      </c>
      <c r="AT192" s="24">
        <f>IF(Treasuries_01152013!DG181=0,0,theta0+(theta1+theta2)*(1-EXP(-Treasuries_01152013!DG181/la))/(Treasuries_01152013!DG181/la)-theta2*EXP(-Treasuries_01152013!DG181/la))</f>
        <v>0</v>
      </c>
      <c r="AU192" s="24">
        <f>IF(Treasuries_01152013!DH181=0,0,theta0+(theta1+theta2)*(1-EXP(-Treasuries_01152013!DH181/la))/(Treasuries_01152013!DH181/la)-theta2*EXP(-Treasuries_01152013!DH181/la))</f>
        <v>0</v>
      </c>
      <c r="AV192" s="24">
        <f>IF(Treasuries_01152013!DI181=0,0,theta0+(theta1+theta2)*(1-EXP(-Treasuries_01152013!DI181/la))/(Treasuries_01152013!DI181/la)-theta2*EXP(-Treasuries_01152013!DI181/la))</f>
        <v>0</v>
      </c>
      <c r="AW192" s="24">
        <f>IF(Treasuries_01152013!DJ181=0,0,theta0+(theta1+theta2)*(1-EXP(-Treasuries_01152013!DJ181/la))/(Treasuries_01152013!DJ181/la)-theta2*EXP(-Treasuries_01152013!DJ181/la))</f>
        <v>0</v>
      </c>
      <c r="AX192" s="24">
        <f>IF(Treasuries_01152013!DK181=0,0,theta0+(theta1+theta2)*(1-EXP(-Treasuries_01152013!DK181/la))/(Treasuries_01152013!DK181/la)-theta2*EXP(-Treasuries_01152013!DK181/la))</f>
        <v>0</v>
      </c>
      <c r="AY192" s="24">
        <f>IF(Treasuries_01152013!DL181=0,0,theta0+(theta1+theta2)*(1-EXP(-Treasuries_01152013!DL181/la))/(Treasuries_01152013!DL181/la)-theta2*EXP(-Treasuries_01152013!DL181/la))</f>
        <v>0</v>
      </c>
      <c r="AZ192" s="24">
        <f>IF(Treasuries_01152013!DM181=0,0,theta0+(theta1+theta2)*(1-EXP(-Treasuries_01152013!DM181/la))/(Treasuries_01152013!DM181/la)-theta2*EXP(-Treasuries_01152013!DM181/la))</f>
        <v>0</v>
      </c>
      <c r="BA192" s="24">
        <f>IF(Treasuries_01152013!DN181=0,0,theta0+(theta1+theta2)*(1-EXP(-Treasuries_01152013!DN181/la))/(Treasuries_01152013!DN181/la)-theta2*EXP(-Treasuries_01152013!DN181/la))</f>
        <v>0</v>
      </c>
      <c r="BB192" s="24">
        <f>IF(Treasuries_01152013!DO181=0,0,theta0+(theta1+theta2)*(1-EXP(-Treasuries_01152013!DO181/la))/(Treasuries_01152013!DO181/la)-theta2*EXP(-Treasuries_01152013!DO181/la))</f>
        <v>0</v>
      </c>
      <c r="BC192" s="24">
        <f>IF(Treasuries_01152013!DP181=0,0,theta0+(theta1+theta2)*(1-EXP(-Treasuries_01152013!DP181/la))/(Treasuries_01152013!DP181/la)-theta2*EXP(-Treasuries_01152013!DP181/la))</f>
        <v>0</v>
      </c>
      <c r="BD192" s="24">
        <f>IF(Treasuries_01152013!DQ181=0,0,theta0+(theta1+theta2)*(1-EXP(-Treasuries_01152013!DQ181/la))/(Treasuries_01152013!DQ181/la)-theta2*EXP(-Treasuries_01152013!DQ181/la))</f>
        <v>0</v>
      </c>
      <c r="BE192" s="24">
        <f>IF(Treasuries_01152013!DR181=0,0,theta0+(theta1+theta2)*(1-EXP(-Treasuries_01152013!DR181/la))/(Treasuries_01152013!DR181/la)-theta2*EXP(-Treasuries_01152013!DR181/la))</f>
        <v>0</v>
      </c>
      <c r="BF192" s="24">
        <f>IF(Treasuries_01152013!DS181=0,0,theta0+(theta1+theta2)*(1-EXP(-Treasuries_01152013!DS181/la))/(Treasuries_01152013!DS181/la)-theta2*EXP(-Treasuries_01152013!DS181/la))</f>
        <v>0</v>
      </c>
      <c r="BG192" s="24">
        <f>IF(Treasuries_01152013!DT181=0,0,theta0+(theta1+theta2)*(1-EXP(-Treasuries_01152013!DT181/la))/(Treasuries_01152013!DT181/la)-theta2*EXP(-Treasuries_01152013!DT181/la))</f>
        <v>0</v>
      </c>
      <c r="BH192" s="24">
        <f>IF(Treasuries_01152013!DU181=0,0,theta0+(theta1+theta2)*(1-EXP(-Treasuries_01152013!DU181/la))/(Treasuries_01152013!DU181/la)-theta2*EXP(-Treasuries_01152013!DU181/la))</f>
        <v>0</v>
      </c>
      <c r="BI192" s="24">
        <f>IF(Treasuries_01152013!DV181=0,0,theta0+(theta1+theta2)*(1-EXP(-Treasuries_01152013!DV181/la))/(Treasuries_01152013!DV181/la)-theta2*EXP(-Treasuries_01152013!DV181/la))</f>
        <v>0</v>
      </c>
      <c r="BJ192" s="24">
        <f>IF(Treasuries_01152013!DW181=0,0,theta0+(theta1+theta2)*(1-EXP(-Treasuries_01152013!DW181/la))/(Treasuries_01152013!DW181/la)-theta2*EXP(-Treasuries_01152013!DW181/la))</f>
        <v>0</v>
      </c>
      <c r="BK192" s="24">
        <f>IF(Treasuries_01152013!DX181=0,0,theta0+(theta1+theta2)*(1-EXP(-Treasuries_01152013!DX181/la))/(Treasuries_01152013!DX181/la)-theta2*EXP(-Treasuries_01152013!DX181/la))</f>
        <v>0</v>
      </c>
      <c r="BL192" s="24">
        <f>IF(Treasuries_01152013!DY181=0,0,theta0+(theta1+theta2)*(1-EXP(-Treasuries_01152013!DY181/la))/(Treasuries_01152013!DY181/la)-theta2*EXP(-Treasuries_01152013!DY181/la))</f>
        <v>0</v>
      </c>
      <c r="BM192" s="24">
        <f>IF(Treasuries_01152013!DZ181=0,0,theta0+(theta1+theta2)*(1-EXP(-Treasuries_01152013!DZ181/la))/(Treasuries_01152013!DZ181/la)-theta2*EXP(-Treasuries_01152013!DZ181/la))</f>
        <v>0</v>
      </c>
      <c r="BN192" s="24">
        <f>IF(Treasuries_01152013!EA181=0,0,theta0+(theta1+theta2)*(1-EXP(-Treasuries_01152013!EA181/la))/(Treasuries_01152013!EA181/la)-theta2*EXP(-Treasuries_01152013!EA181/la))</f>
        <v>0</v>
      </c>
      <c r="BO192" s="17" t="e">
        <f>EXP(-Treasuries_01152013!BT181*G192)</f>
        <v>#DIV/0!</v>
      </c>
      <c r="BP192" s="17" t="e">
        <f>EXP(-Treasuries_01152013!BU181*H192)</f>
        <v>#DIV/0!</v>
      </c>
      <c r="BQ192" s="17" t="e">
        <f>EXP(-Treasuries_01152013!BV181*I192)</f>
        <v>#DIV/0!</v>
      </c>
      <c r="BR192" s="17" t="e">
        <f>EXP(-Treasuries_01152013!BW181*J192)</f>
        <v>#DIV/0!</v>
      </c>
      <c r="BS192" s="17" t="e">
        <f>EXP(-Treasuries_01152013!BX181*K192)</f>
        <v>#DIV/0!</v>
      </c>
      <c r="BT192" s="17" t="e">
        <f>EXP(-Treasuries_01152013!BY181*L192)</f>
        <v>#DIV/0!</v>
      </c>
      <c r="BU192" s="17" t="e">
        <f>EXP(-Treasuries_01152013!BZ181*M192)</f>
        <v>#DIV/0!</v>
      </c>
      <c r="BV192" s="17" t="e">
        <f>EXP(-Treasuries_01152013!CA181*N192)</f>
        <v>#DIV/0!</v>
      </c>
      <c r="BW192" s="17">
        <f>EXP(-Treasuries_01152013!CB181*O192)</f>
        <v>1</v>
      </c>
      <c r="BX192" s="17">
        <f>EXP(-Treasuries_01152013!CC181*P192)</f>
        <v>1</v>
      </c>
      <c r="BY192" s="17">
        <f>EXP(-Treasuries_01152013!CD181*Q192)</f>
        <v>1</v>
      </c>
      <c r="BZ192" s="17">
        <f>EXP(-Treasuries_01152013!CE181*R192)</f>
        <v>1</v>
      </c>
      <c r="CA192" s="17">
        <f>EXP(-Treasuries_01152013!CF181*S192)</f>
        <v>1</v>
      </c>
      <c r="CB192" s="17">
        <f>EXP(-Treasuries_01152013!CG181*T192)</f>
        <v>1</v>
      </c>
      <c r="CC192" s="17">
        <f>EXP(-Treasuries_01152013!CH181*U192)</f>
        <v>1</v>
      </c>
      <c r="CD192" s="17">
        <f>EXP(-Treasuries_01152013!CI181*V192)</f>
        <v>1</v>
      </c>
      <c r="CE192" s="17">
        <f>EXP(-Treasuries_01152013!CJ181*W192)</f>
        <v>1</v>
      </c>
      <c r="CF192" s="17">
        <f>EXP(-Treasuries_01152013!CK181*X192)</f>
        <v>1</v>
      </c>
      <c r="CG192" s="17">
        <f>EXP(-Treasuries_01152013!CL181*Y192)</f>
        <v>1</v>
      </c>
      <c r="CH192" s="17">
        <f>EXP(-Treasuries_01152013!CM181*Z192)</f>
        <v>1</v>
      </c>
      <c r="CI192" s="17">
        <f>EXP(-Treasuries_01152013!CN181*AA192)</f>
        <v>1</v>
      </c>
      <c r="CJ192" s="17">
        <f>EXP(-Treasuries_01152013!CO181*AB192)</f>
        <v>1</v>
      </c>
      <c r="CK192" s="17">
        <f>EXP(-Treasuries_01152013!CP181*AC192)</f>
        <v>1</v>
      </c>
      <c r="CL192" s="17">
        <f>EXP(-Treasuries_01152013!CQ181*AD192)</f>
        <v>1</v>
      </c>
      <c r="CM192" s="17">
        <f>EXP(-Treasuries_01152013!CR181*AE192)</f>
        <v>1</v>
      </c>
      <c r="CN192" s="17">
        <f>EXP(-Treasuries_01152013!CS181*AF192)</f>
        <v>1</v>
      </c>
      <c r="CO192" s="17">
        <f>EXP(-Treasuries_01152013!CT181*AG192)</f>
        <v>1</v>
      </c>
      <c r="CP192" s="17">
        <f>EXP(-Treasuries_01152013!CU181*AH192)</f>
        <v>1</v>
      </c>
      <c r="CQ192" s="17">
        <f>EXP(-Treasuries_01152013!CV181*AI192)</f>
        <v>1</v>
      </c>
      <c r="CR192" s="17">
        <f>EXP(-Treasuries_01152013!CW181*AJ192)</f>
        <v>1</v>
      </c>
      <c r="CS192" s="17">
        <f>EXP(-Treasuries_01152013!CX181*AK192)</f>
        <v>1</v>
      </c>
      <c r="CT192" s="17">
        <f>EXP(-Treasuries_01152013!CY181*AL192)</f>
        <v>1</v>
      </c>
      <c r="CU192" s="17">
        <f>EXP(-Treasuries_01152013!CZ181*AM192)</f>
        <v>1</v>
      </c>
      <c r="CV192" s="17">
        <f>EXP(-Treasuries_01152013!DA181*AN192)</f>
        <v>1</v>
      </c>
      <c r="CW192" s="17">
        <f>EXP(-Treasuries_01152013!DB181*AO192)</f>
        <v>1</v>
      </c>
      <c r="CX192" s="17">
        <f>EXP(-Treasuries_01152013!DC181*AP192)</f>
        <v>1</v>
      </c>
      <c r="CY192" s="17">
        <f>EXP(-Treasuries_01152013!DD181*AQ192)</f>
        <v>1</v>
      </c>
      <c r="CZ192" s="17">
        <f>EXP(-Treasuries_01152013!DE181*AR192)</f>
        <v>1</v>
      </c>
      <c r="DA192" s="17">
        <f>EXP(-Treasuries_01152013!DF181*AS192)</f>
        <v>1</v>
      </c>
      <c r="DB192" s="17">
        <f>EXP(-Treasuries_01152013!DG181*AT192)</f>
        <v>1</v>
      </c>
      <c r="DC192" s="17">
        <f>EXP(-Treasuries_01152013!DH181*AU192)</f>
        <v>1</v>
      </c>
      <c r="DD192" s="17">
        <f>EXP(-Treasuries_01152013!DI181*AV192)</f>
        <v>1</v>
      </c>
      <c r="DE192" s="17">
        <f>EXP(-Treasuries_01152013!DJ181*AW192)</f>
        <v>1</v>
      </c>
      <c r="DF192" s="17">
        <f>EXP(-Treasuries_01152013!DK181*AX192)</f>
        <v>1</v>
      </c>
      <c r="DG192" s="17">
        <f>EXP(-Treasuries_01152013!DL181*AY192)</f>
        <v>1</v>
      </c>
      <c r="DH192" s="17">
        <f>EXP(-Treasuries_01152013!DM181*AZ192)</f>
        <v>1</v>
      </c>
      <c r="DI192" s="17">
        <f>EXP(-Treasuries_01152013!DN181*BA192)</f>
        <v>1</v>
      </c>
      <c r="DJ192" s="17">
        <f>EXP(-Treasuries_01152013!DO181*BB192)</f>
        <v>1</v>
      </c>
      <c r="DK192" s="17">
        <f>EXP(-Treasuries_01152013!DP181*BC192)</f>
        <v>1</v>
      </c>
      <c r="DL192" s="17">
        <f>EXP(-Treasuries_01152013!DQ181*BD192)</f>
        <v>1</v>
      </c>
      <c r="DM192" s="17">
        <f>EXP(-Treasuries_01152013!DR181*BE192)</f>
        <v>1</v>
      </c>
      <c r="DN192" s="17">
        <f>EXP(-Treasuries_01152013!DS181*BF192)</f>
        <v>1</v>
      </c>
      <c r="DO192" s="17">
        <f>EXP(-Treasuries_01152013!DT181*BG192)</f>
        <v>1</v>
      </c>
      <c r="DP192" s="17">
        <f>EXP(-Treasuries_01152013!DU181*BH192)</f>
        <v>1</v>
      </c>
      <c r="DQ192" s="17">
        <f>EXP(-Treasuries_01152013!DV181*BI192)</f>
        <v>1</v>
      </c>
      <c r="DR192" s="17">
        <f>EXP(-Treasuries_01152013!DW181*BJ192)</f>
        <v>1</v>
      </c>
      <c r="DS192" s="17">
        <f>EXP(-Treasuries_01152013!DX181*BK192)</f>
        <v>1</v>
      </c>
      <c r="DT192" s="17">
        <f>EXP(-Treasuries_01152013!DY181*BL192)</f>
        <v>1</v>
      </c>
      <c r="DU192" s="17">
        <f>EXP(-Treasuries_01152013!DZ181*BM192)</f>
        <v>1</v>
      </c>
      <c r="DV192" s="17">
        <f>EXP(-Treasuries_01152013!EA181*BN192)</f>
        <v>1</v>
      </c>
      <c r="DW192" s="8" t="e">
        <f>SUMPRODUCT(BO192:DV192,Treasuries_01152013!K181:BR181)</f>
        <v>#DIV/0!</v>
      </c>
      <c r="DX192" s="11" t="e">
        <f t="shared" si="9"/>
        <v>#DIV/0!</v>
      </c>
    </row>
    <row r="193" spans="2:128">
      <c r="B193" s="10">
        <f>Treasuries_01152013!C182</f>
        <v>0.875</v>
      </c>
      <c r="C193" s="10">
        <f>Treasuries_01152013!E182</f>
        <v>101.242188</v>
      </c>
      <c r="D193" s="10">
        <f>Treasuries_01152013!F182</f>
        <v>101.25</v>
      </c>
      <c r="E193" s="8">
        <f>Treasuries_01152013!H182</f>
        <v>4.0444444444444443</v>
      </c>
      <c r="F193" s="8">
        <f t="shared" si="10"/>
        <v>101.246094</v>
      </c>
      <c r="G193" s="24" t="e">
        <f>IF(Treasuries_01152013!BT182=0,0,theta0+(theta1+theta2)*(1-EXP(-Treasuries_01152013!BT182/la))/(Treasuries_01152013!BT182/la)-theta2*EXP(-Treasuries_01152013!BT182/la))</f>
        <v>#DIV/0!</v>
      </c>
      <c r="H193" s="24" t="e">
        <f>IF(Treasuries_01152013!BU182=0,0,theta0+(theta1+theta2)*(1-EXP(-Treasuries_01152013!BU182/la))/(Treasuries_01152013!BU182/la)-theta2*EXP(-Treasuries_01152013!BU182/la))</f>
        <v>#DIV/0!</v>
      </c>
      <c r="I193" s="24" t="e">
        <f>IF(Treasuries_01152013!BV182=0,0,theta0+(theta1+theta2)*(1-EXP(-Treasuries_01152013!BV182/la))/(Treasuries_01152013!BV182/la)-theta2*EXP(-Treasuries_01152013!BV182/la))</f>
        <v>#DIV/0!</v>
      </c>
      <c r="J193" s="24" t="e">
        <f>IF(Treasuries_01152013!BW182=0,0,theta0+(theta1+theta2)*(1-EXP(-Treasuries_01152013!BW182/la))/(Treasuries_01152013!BW182/la)-theta2*EXP(-Treasuries_01152013!BW182/la))</f>
        <v>#DIV/0!</v>
      </c>
      <c r="K193" s="24" t="e">
        <f>IF(Treasuries_01152013!BX182=0,0,theta0+(theta1+theta2)*(1-EXP(-Treasuries_01152013!BX182/la))/(Treasuries_01152013!BX182/la)-theta2*EXP(-Treasuries_01152013!BX182/la))</f>
        <v>#DIV/0!</v>
      </c>
      <c r="L193" s="24" t="e">
        <f>IF(Treasuries_01152013!BY182=0,0,theta0+(theta1+theta2)*(1-EXP(-Treasuries_01152013!BY182/la))/(Treasuries_01152013!BY182/la)-theta2*EXP(-Treasuries_01152013!BY182/la))</f>
        <v>#DIV/0!</v>
      </c>
      <c r="M193" s="24" t="e">
        <f>IF(Treasuries_01152013!BZ182=0,0,theta0+(theta1+theta2)*(1-EXP(-Treasuries_01152013!BZ182/la))/(Treasuries_01152013!BZ182/la)-theta2*EXP(-Treasuries_01152013!BZ182/la))</f>
        <v>#DIV/0!</v>
      </c>
      <c r="N193" s="24" t="e">
        <f>IF(Treasuries_01152013!CA182=0,0,theta0+(theta1+theta2)*(1-EXP(-Treasuries_01152013!CA182/la))/(Treasuries_01152013!CA182/la)-theta2*EXP(-Treasuries_01152013!CA182/la))</f>
        <v>#DIV/0!</v>
      </c>
      <c r="O193" s="24" t="e">
        <f>IF(Treasuries_01152013!CB182=0,0,theta0+(theta1+theta2)*(1-EXP(-Treasuries_01152013!CB182/la))/(Treasuries_01152013!CB182/la)-theta2*EXP(-Treasuries_01152013!CB182/la))</f>
        <v>#DIV/0!</v>
      </c>
      <c r="P193" s="24">
        <f>IF(Treasuries_01152013!CC182=0,0,theta0+(theta1+theta2)*(1-EXP(-Treasuries_01152013!CC182/la))/(Treasuries_01152013!CC182/la)-theta2*EXP(-Treasuries_01152013!CC182/la))</f>
        <v>0</v>
      </c>
      <c r="Q193" s="24">
        <f>IF(Treasuries_01152013!CD182=0,0,theta0+(theta1+theta2)*(1-EXP(-Treasuries_01152013!CD182/la))/(Treasuries_01152013!CD182/la)-theta2*EXP(-Treasuries_01152013!CD182/la))</f>
        <v>0</v>
      </c>
      <c r="R193" s="24">
        <f>IF(Treasuries_01152013!CE182=0,0,theta0+(theta1+theta2)*(1-EXP(-Treasuries_01152013!CE182/la))/(Treasuries_01152013!CE182/la)-theta2*EXP(-Treasuries_01152013!CE182/la))</f>
        <v>0</v>
      </c>
      <c r="S193" s="24">
        <f>IF(Treasuries_01152013!CF182=0,0,theta0+(theta1+theta2)*(1-EXP(-Treasuries_01152013!CF182/la))/(Treasuries_01152013!CF182/la)-theta2*EXP(-Treasuries_01152013!CF182/la))</f>
        <v>0</v>
      </c>
      <c r="T193" s="24">
        <f>IF(Treasuries_01152013!CG182=0,0,theta0+(theta1+theta2)*(1-EXP(-Treasuries_01152013!CG182/la))/(Treasuries_01152013!CG182/la)-theta2*EXP(-Treasuries_01152013!CG182/la))</f>
        <v>0</v>
      </c>
      <c r="U193" s="24">
        <f>IF(Treasuries_01152013!CH182=0,0,theta0+(theta1+theta2)*(1-EXP(-Treasuries_01152013!CH182/la))/(Treasuries_01152013!CH182/la)-theta2*EXP(-Treasuries_01152013!CH182/la))</f>
        <v>0</v>
      </c>
      <c r="V193" s="24">
        <f>IF(Treasuries_01152013!CI182=0,0,theta0+(theta1+theta2)*(1-EXP(-Treasuries_01152013!CI182/la))/(Treasuries_01152013!CI182/la)-theta2*EXP(-Treasuries_01152013!CI182/la))</f>
        <v>0</v>
      </c>
      <c r="W193" s="24">
        <f>IF(Treasuries_01152013!CJ182=0,0,theta0+(theta1+theta2)*(1-EXP(-Treasuries_01152013!CJ182/la))/(Treasuries_01152013!CJ182/la)-theta2*EXP(-Treasuries_01152013!CJ182/la))</f>
        <v>0</v>
      </c>
      <c r="X193" s="24">
        <f>IF(Treasuries_01152013!CK182=0,0,theta0+(theta1+theta2)*(1-EXP(-Treasuries_01152013!CK182/la))/(Treasuries_01152013!CK182/la)-theta2*EXP(-Treasuries_01152013!CK182/la))</f>
        <v>0</v>
      </c>
      <c r="Y193" s="24">
        <f>IF(Treasuries_01152013!CL182=0,0,theta0+(theta1+theta2)*(1-EXP(-Treasuries_01152013!CL182/la))/(Treasuries_01152013!CL182/la)-theta2*EXP(-Treasuries_01152013!CL182/la))</f>
        <v>0</v>
      </c>
      <c r="Z193" s="24">
        <f>IF(Treasuries_01152013!CM182=0,0,theta0+(theta1+theta2)*(1-EXP(-Treasuries_01152013!CM182/la))/(Treasuries_01152013!CM182/la)-theta2*EXP(-Treasuries_01152013!CM182/la))</f>
        <v>0</v>
      </c>
      <c r="AA193" s="24">
        <f>IF(Treasuries_01152013!CN182=0,0,theta0+(theta1+theta2)*(1-EXP(-Treasuries_01152013!CN182/la))/(Treasuries_01152013!CN182/la)-theta2*EXP(-Treasuries_01152013!CN182/la))</f>
        <v>0</v>
      </c>
      <c r="AB193" s="24">
        <f>IF(Treasuries_01152013!CO182=0,0,theta0+(theta1+theta2)*(1-EXP(-Treasuries_01152013!CO182/la))/(Treasuries_01152013!CO182/la)-theta2*EXP(-Treasuries_01152013!CO182/la))</f>
        <v>0</v>
      </c>
      <c r="AC193" s="24">
        <f>IF(Treasuries_01152013!CP182=0,0,theta0+(theta1+theta2)*(1-EXP(-Treasuries_01152013!CP182/la))/(Treasuries_01152013!CP182/la)-theta2*EXP(-Treasuries_01152013!CP182/la))</f>
        <v>0</v>
      </c>
      <c r="AD193" s="24">
        <f>IF(Treasuries_01152013!CQ182=0,0,theta0+(theta1+theta2)*(1-EXP(-Treasuries_01152013!CQ182/la))/(Treasuries_01152013!CQ182/la)-theta2*EXP(-Treasuries_01152013!CQ182/la))</f>
        <v>0</v>
      </c>
      <c r="AE193" s="24">
        <f>IF(Treasuries_01152013!CR182=0,0,theta0+(theta1+theta2)*(1-EXP(-Treasuries_01152013!CR182/la))/(Treasuries_01152013!CR182/la)-theta2*EXP(-Treasuries_01152013!CR182/la))</f>
        <v>0</v>
      </c>
      <c r="AF193" s="24">
        <f>IF(Treasuries_01152013!CS182=0,0,theta0+(theta1+theta2)*(1-EXP(-Treasuries_01152013!CS182/la))/(Treasuries_01152013!CS182/la)-theta2*EXP(-Treasuries_01152013!CS182/la))</f>
        <v>0</v>
      </c>
      <c r="AG193" s="24">
        <f>IF(Treasuries_01152013!CT182=0,0,theta0+(theta1+theta2)*(1-EXP(-Treasuries_01152013!CT182/la))/(Treasuries_01152013!CT182/la)-theta2*EXP(-Treasuries_01152013!CT182/la))</f>
        <v>0</v>
      </c>
      <c r="AH193" s="24">
        <f>IF(Treasuries_01152013!CU182=0,0,theta0+(theta1+theta2)*(1-EXP(-Treasuries_01152013!CU182/la))/(Treasuries_01152013!CU182/la)-theta2*EXP(-Treasuries_01152013!CU182/la))</f>
        <v>0</v>
      </c>
      <c r="AI193" s="24">
        <f>IF(Treasuries_01152013!CV182=0,0,theta0+(theta1+theta2)*(1-EXP(-Treasuries_01152013!CV182/la))/(Treasuries_01152013!CV182/la)-theta2*EXP(-Treasuries_01152013!CV182/la))</f>
        <v>0</v>
      </c>
      <c r="AJ193" s="24">
        <f>IF(Treasuries_01152013!CW182=0,0,theta0+(theta1+theta2)*(1-EXP(-Treasuries_01152013!CW182/la))/(Treasuries_01152013!CW182/la)-theta2*EXP(-Treasuries_01152013!CW182/la))</f>
        <v>0</v>
      </c>
      <c r="AK193" s="24">
        <f>IF(Treasuries_01152013!CX182=0,0,theta0+(theta1+theta2)*(1-EXP(-Treasuries_01152013!CX182/la))/(Treasuries_01152013!CX182/la)-theta2*EXP(-Treasuries_01152013!CX182/la))</f>
        <v>0</v>
      </c>
      <c r="AL193" s="24">
        <f>IF(Treasuries_01152013!CY182=0,0,theta0+(theta1+theta2)*(1-EXP(-Treasuries_01152013!CY182/la))/(Treasuries_01152013!CY182/la)-theta2*EXP(-Treasuries_01152013!CY182/la))</f>
        <v>0</v>
      </c>
      <c r="AM193" s="24">
        <f>IF(Treasuries_01152013!CZ182=0,0,theta0+(theta1+theta2)*(1-EXP(-Treasuries_01152013!CZ182/la))/(Treasuries_01152013!CZ182/la)-theta2*EXP(-Treasuries_01152013!CZ182/la))</f>
        <v>0</v>
      </c>
      <c r="AN193" s="24">
        <f>IF(Treasuries_01152013!DA182=0,0,theta0+(theta1+theta2)*(1-EXP(-Treasuries_01152013!DA182/la))/(Treasuries_01152013!DA182/la)-theta2*EXP(-Treasuries_01152013!DA182/la))</f>
        <v>0</v>
      </c>
      <c r="AO193" s="24">
        <f>IF(Treasuries_01152013!DB182=0,0,theta0+(theta1+theta2)*(1-EXP(-Treasuries_01152013!DB182/la))/(Treasuries_01152013!DB182/la)-theta2*EXP(-Treasuries_01152013!DB182/la))</f>
        <v>0</v>
      </c>
      <c r="AP193" s="24">
        <f>IF(Treasuries_01152013!DC182=0,0,theta0+(theta1+theta2)*(1-EXP(-Treasuries_01152013!DC182/la))/(Treasuries_01152013!DC182/la)-theta2*EXP(-Treasuries_01152013!DC182/la))</f>
        <v>0</v>
      </c>
      <c r="AQ193" s="24">
        <f>IF(Treasuries_01152013!DD182=0,0,theta0+(theta1+theta2)*(1-EXP(-Treasuries_01152013!DD182/la))/(Treasuries_01152013!DD182/la)-theta2*EXP(-Treasuries_01152013!DD182/la))</f>
        <v>0</v>
      </c>
      <c r="AR193" s="24">
        <f>IF(Treasuries_01152013!DE182=0,0,theta0+(theta1+theta2)*(1-EXP(-Treasuries_01152013!DE182/la))/(Treasuries_01152013!DE182/la)-theta2*EXP(-Treasuries_01152013!DE182/la))</f>
        <v>0</v>
      </c>
      <c r="AS193" s="24">
        <f>IF(Treasuries_01152013!DF182=0,0,theta0+(theta1+theta2)*(1-EXP(-Treasuries_01152013!DF182/la))/(Treasuries_01152013!DF182/la)-theta2*EXP(-Treasuries_01152013!DF182/la))</f>
        <v>0</v>
      </c>
      <c r="AT193" s="24">
        <f>IF(Treasuries_01152013!DG182=0,0,theta0+(theta1+theta2)*(1-EXP(-Treasuries_01152013!DG182/la))/(Treasuries_01152013!DG182/la)-theta2*EXP(-Treasuries_01152013!DG182/la))</f>
        <v>0</v>
      </c>
      <c r="AU193" s="24">
        <f>IF(Treasuries_01152013!DH182=0,0,theta0+(theta1+theta2)*(1-EXP(-Treasuries_01152013!DH182/la))/(Treasuries_01152013!DH182/la)-theta2*EXP(-Treasuries_01152013!DH182/la))</f>
        <v>0</v>
      </c>
      <c r="AV193" s="24">
        <f>IF(Treasuries_01152013!DI182=0,0,theta0+(theta1+theta2)*(1-EXP(-Treasuries_01152013!DI182/la))/(Treasuries_01152013!DI182/la)-theta2*EXP(-Treasuries_01152013!DI182/la))</f>
        <v>0</v>
      </c>
      <c r="AW193" s="24">
        <f>IF(Treasuries_01152013!DJ182=0,0,theta0+(theta1+theta2)*(1-EXP(-Treasuries_01152013!DJ182/la))/(Treasuries_01152013!DJ182/la)-theta2*EXP(-Treasuries_01152013!DJ182/la))</f>
        <v>0</v>
      </c>
      <c r="AX193" s="24">
        <f>IF(Treasuries_01152013!DK182=0,0,theta0+(theta1+theta2)*(1-EXP(-Treasuries_01152013!DK182/la))/(Treasuries_01152013!DK182/la)-theta2*EXP(-Treasuries_01152013!DK182/la))</f>
        <v>0</v>
      </c>
      <c r="AY193" s="24">
        <f>IF(Treasuries_01152013!DL182=0,0,theta0+(theta1+theta2)*(1-EXP(-Treasuries_01152013!DL182/la))/(Treasuries_01152013!DL182/la)-theta2*EXP(-Treasuries_01152013!DL182/la))</f>
        <v>0</v>
      </c>
      <c r="AZ193" s="24">
        <f>IF(Treasuries_01152013!DM182=0,0,theta0+(theta1+theta2)*(1-EXP(-Treasuries_01152013!DM182/la))/(Treasuries_01152013!DM182/la)-theta2*EXP(-Treasuries_01152013!DM182/la))</f>
        <v>0</v>
      </c>
      <c r="BA193" s="24">
        <f>IF(Treasuries_01152013!DN182=0,0,theta0+(theta1+theta2)*(1-EXP(-Treasuries_01152013!DN182/la))/(Treasuries_01152013!DN182/la)-theta2*EXP(-Treasuries_01152013!DN182/la))</f>
        <v>0</v>
      </c>
      <c r="BB193" s="24">
        <f>IF(Treasuries_01152013!DO182=0,0,theta0+(theta1+theta2)*(1-EXP(-Treasuries_01152013!DO182/la))/(Treasuries_01152013!DO182/la)-theta2*EXP(-Treasuries_01152013!DO182/la))</f>
        <v>0</v>
      </c>
      <c r="BC193" s="24">
        <f>IF(Treasuries_01152013!DP182=0,0,theta0+(theta1+theta2)*(1-EXP(-Treasuries_01152013!DP182/la))/(Treasuries_01152013!DP182/la)-theta2*EXP(-Treasuries_01152013!DP182/la))</f>
        <v>0</v>
      </c>
      <c r="BD193" s="24">
        <f>IF(Treasuries_01152013!DQ182=0,0,theta0+(theta1+theta2)*(1-EXP(-Treasuries_01152013!DQ182/la))/(Treasuries_01152013!DQ182/la)-theta2*EXP(-Treasuries_01152013!DQ182/la))</f>
        <v>0</v>
      </c>
      <c r="BE193" s="24">
        <f>IF(Treasuries_01152013!DR182=0,0,theta0+(theta1+theta2)*(1-EXP(-Treasuries_01152013!DR182/la))/(Treasuries_01152013!DR182/la)-theta2*EXP(-Treasuries_01152013!DR182/la))</f>
        <v>0</v>
      </c>
      <c r="BF193" s="24">
        <f>IF(Treasuries_01152013!DS182=0,0,theta0+(theta1+theta2)*(1-EXP(-Treasuries_01152013!DS182/la))/(Treasuries_01152013!DS182/la)-theta2*EXP(-Treasuries_01152013!DS182/la))</f>
        <v>0</v>
      </c>
      <c r="BG193" s="24">
        <f>IF(Treasuries_01152013!DT182=0,0,theta0+(theta1+theta2)*(1-EXP(-Treasuries_01152013!DT182/la))/(Treasuries_01152013!DT182/la)-theta2*EXP(-Treasuries_01152013!DT182/la))</f>
        <v>0</v>
      </c>
      <c r="BH193" s="24">
        <f>IF(Treasuries_01152013!DU182=0,0,theta0+(theta1+theta2)*(1-EXP(-Treasuries_01152013!DU182/la))/(Treasuries_01152013!DU182/la)-theta2*EXP(-Treasuries_01152013!DU182/la))</f>
        <v>0</v>
      </c>
      <c r="BI193" s="24">
        <f>IF(Treasuries_01152013!DV182=0,0,theta0+(theta1+theta2)*(1-EXP(-Treasuries_01152013!DV182/la))/(Treasuries_01152013!DV182/la)-theta2*EXP(-Treasuries_01152013!DV182/la))</f>
        <v>0</v>
      </c>
      <c r="BJ193" s="24">
        <f>IF(Treasuries_01152013!DW182=0,0,theta0+(theta1+theta2)*(1-EXP(-Treasuries_01152013!DW182/la))/(Treasuries_01152013!DW182/la)-theta2*EXP(-Treasuries_01152013!DW182/la))</f>
        <v>0</v>
      </c>
      <c r="BK193" s="24">
        <f>IF(Treasuries_01152013!DX182=0,0,theta0+(theta1+theta2)*(1-EXP(-Treasuries_01152013!DX182/la))/(Treasuries_01152013!DX182/la)-theta2*EXP(-Treasuries_01152013!DX182/la))</f>
        <v>0</v>
      </c>
      <c r="BL193" s="24">
        <f>IF(Treasuries_01152013!DY182=0,0,theta0+(theta1+theta2)*(1-EXP(-Treasuries_01152013!DY182/la))/(Treasuries_01152013!DY182/la)-theta2*EXP(-Treasuries_01152013!DY182/la))</f>
        <v>0</v>
      </c>
      <c r="BM193" s="24">
        <f>IF(Treasuries_01152013!DZ182=0,0,theta0+(theta1+theta2)*(1-EXP(-Treasuries_01152013!DZ182/la))/(Treasuries_01152013!DZ182/la)-theta2*EXP(-Treasuries_01152013!DZ182/la))</f>
        <v>0</v>
      </c>
      <c r="BN193" s="24">
        <f>IF(Treasuries_01152013!EA182=0,0,theta0+(theta1+theta2)*(1-EXP(-Treasuries_01152013!EA182/la))/(Treasuries_01152013!EA182/la)-theta2*EXP(-Treasuries_01152013!EA182/la))</f>
        <v>0</v>
      </c>
      <c r="BO193" s="17" t="e">
        <f>EXP(-Treasuries_01152013!BT182*G193)</f>
        <v>#DIV/0!</v>
      </c>
      <c r="BP193" s="17" t="e">
        <f>EXP(-Treasuries_01152013!BU182*H193)</f>
        <v>#DIV/0!</v>
      </c>
      <c r="BQ193" s="17" t="e">
        <f>EXP(-Treasuries_01152013!BV182*I193)</f>
        <v>#DIV/0!</v>
      </c>
      <c r="BR193" s="17" t="e">
        <f>EXP(-Treasuries_01152013!BW182*J193)</f>
        <v>#DIV/0!</v>
      </c>
      <c r="BS193" s="17" t="e">
        <f>EXP(-Treasuries_01152013!BX182*K193)</f>
        <v>#DIV/0!</v>
      </c>
      <c r="BT193" s="17" t="e">
        <f>EXP(-Treasuries_01152013!BY182*L193)</f>
        <v>#DIV/0!</v>
      </c>
      <c r="BU193" s="17" t="e">
        <f>EXP(-Treasuries_01152013!BZ182*M193)</f>
        <v>#DIV/0!</v>
      </c>
      <c r="BV193" s="17" t="e">
        <f>EXP(-Treasuries_01152013!CA182*N193)</f>
        <v>#DIV/0!</v>
      </c>
      <c r="BW193" s="17" t="e">
        <f>EXP(-Treasuries_01152013!CB182*O193)</f>
        <v>#DIV/0!</v>
      </c>
      <c r="BX193" s="17">
        <f>EXP(-Treasuries_01152013!CC182*P193)</f>
        <v>1</v>
      </c>
      <c r="BY193" s="17">
        <f>EXP(-Treasuries_01152013!CD182*Q193)</f>
        <v>1</v>
      </c>
      <c r="BZ193" s="17">
        <f>EXP(-Treasuries_01152013!CE182*R193)</f>
        <v>1</v>
      </c>
      <c r="CA193" s="17">
        <f>EXP(-Treasuries_01152013!CF182*S193)</f>
        <v>1</v>
      </c>
      <c r="CB193" s="17">
        <f>EXP(-Treasuries_01152013!CG182*T193)</f>
        <v>1</v>
      </c>
      <c r="CC193" s="17">
        <f>EXP(-Treasuries_01152013!CH182*U193)</f>
        <v>1</v>
      </c>
      <c r="CD193" s="17">
        <f>EXP(-Treasuries_01152013!CI182*V193)</f>
        <v>1</v>
      </c>
      <c r="CE193" s="17">
        <f>EXP(-Treasuries_01152013!CJ182*W193)</f>
        <v>1</v>
      </c>
      <c r="CF193" s="17">
        <f>EXP(-Treasuries_01152013!CK182*X193)</f>
        <v>1</v>
      </c>
      <c r="CG193" s="17">
        <f>EXP(-Treasuries_01152013!CL182*Y193)</f>
        <v>1</v>
      </c>
      <c r="CH193" s="17">
        <f>EXP(-Treasuries_01152013!CM182*Z193)</f>
        <v>1</v>
      </c>
      <c r="CI193" s="17">
        <f>EXP(-Treasuries_01152013!CN182*AA193)</f>
        <v>1</v>
      </c>
      <c r="CJ193" s="17">
        <f>EXP(-Treasuries_01152013!CO182*AB193)</f>
        <v>1</v>
      </c>
      <c r="CK193" s="17">
        <f>EXP(-Treasuries_01152013!CP182*AC193)</f>
        <v>1</v>
      </c>
      <c r="CL193" s="17">
        <f>EXP(-Treasuries_01152013!CQ182*AD193)</f>
        <v>1</v>
      </c>
      <c r="CM193" s="17">
        <f>EXP(-Treasuries_01152013!CR182*AE193)</f>
        <v>1</v>
      </c>
      <c r="CN193" s="17">
        <f>EXP(-Treasuries_01152013!CS182*AF193)</f>
        <v>1</v>
      </c>
      <c r="CO193" s="17">
        <f>EXP(-Treasuries_01152013!CT182*AG193)</f>
        <v>1</v>
      </c>
      <c r="CP193" s="17">
        <f>EXP(-Treasuries_01152013!CU182*AH193)</f>
        <v>1</v>
      </c>
      <c r="CQ193" s="17">
        <f>EXP(-Treasuries_01152013!CV182*AI193)</f>
        <v>1</v>
      </c>
      <c r="CR193" s="17">
        <f>EXP(-Treasuries_01152013!CW182*AJ193)</f>
        <v>1</v>
      </c>
      <c r="CS193" s="17">
        <f>EXP(-Treasuries_01152013!CX182*AK193)</f>
        <v>1</v>
      </c>
      <c r="CT193" s="17">
        <f>EXP(-Treasuries_01152013!CY182*AL193)</f>
        <v>1</v>
      </c>
      <c r="CU193" s="17">
        <f>EXP(-Treasuries_01152013!CZ182*AM193)</f>
        <v>1</v>
      </c>
      <c r="CV193" s="17">
        <f>EXP(-Treasuries_01152013!DA182*AN193)</f>
        <v>1</v>
      </c>
      <c r="CW193" s="17">
        <f>EXP(-Treasuries_01152013!DB182*AO193)</f>
        <v>1</v>
      </c>
      <c r="CX193" s="17">
        <f>EXP(-Treasuries_01152013!DC182*AP193)</f>
        <v>1</v>
      </c>
      <c r="CY193" s="17">
        <f>EXP(-Treasuries_01152013!DD182*AQ193)</f>
        <v>1</v>
      </c>
      <c r="CZ193" s="17">
        <f>EXP(-Treasuries_01152013!DE182*AR193)</f>
        <v>1</v>
      </c>
      <c r="DA193" s="17">
        <f>EXP(-Treasuries_01152013!DF182*AS193)</f>
        <v>1</v>
      </c>
      <c r="DB193" s="17">
        <f>EXP(-Treasuries_01152013!DG182*AT193)</f>
        <v>1</v>
      </c>
      <c r="DC193" s="17">
        <f>EXP(-Treasuries_01152013!DH182*AU193)</f>
        <v>1</v>
      </c>
      <c r="DD193" s="17">
        <f>EXP(-Treasuries_01152013!DI182*AV193)</f>
        <v>1</v>
      </c>
      <c r="DE193" s="17">
        <f>EXP(-Treasuries_01152013!DJ182*AW193)</f>
        <v>1</v>
      </c>
      <c r="DF193" s="17">
        <f>EXP(-Treasuries_01152013!DK182*AX193)</f>
        <v>1</v>
      </c>
      <c r="DG193" s="17">
        <f>EXP(-Treasuries_01152013!DL182*AY193)</f>
        <v>1</v>
      </c>
      <c r="DH193" s="17">
        <f>EXP(-Treasuries_01152013!DM182*AZ193)</f>
        <v>1</v>
      </c>
      <c r="DI193" s="17">
        <f>EXP(-Treasuries_01152013!DN182*BA193)</f>
        <v>1</v>
      </c>
      <c r="DJ193" s="17">
        <f>EXP(-Treasuries_01152013!DO182*BB193)</f>
        <v>1</v>
      </c>
      <c r="DK193" s="17">
        <f>EXP(-Treasuries_01152013!DP182*BC193)</f>
        <v>1</v>
      </c>
      <c r="DL193" s="17">
        <f>EXP(-Treasuries_01152013!DQ182*BD193)</f>
        <v>1</v>
      </c>
      <c r="DM193" s="17">
        <f>EXP(-Treasuries_01152013!DR182*BE193)</f>
        <v>1</v>
      </c>
      <c r="DN193" s="17">
        <f>EXP(-Treasuries_01152013!DS182*BF193)</f>
        <v>1</v>
      </c>
      <c r="DO193" s="17">
        <f>EXP(-Treasuries_01152013!DT182*BG193)</f>
        <v>1</v>
      </c>
      <c r="DP193" s="17">
        <f>EXP(-Treasuries_01152013!DU182*BH193)</f>
        <v>1</v>
      </c>
      <c r="DQ193" s="17">
        <f>EXP(-Treasuries_01152013!DV182*BI193)</f>
        <v>1</v>
      </c>
      <c r="DR193" s="17">
        <f>EXP(-Treasuries_01152013!DW182*BJ193)</f>
        <v>1</v>
      </c>
      <c r="DS193" s="17">
        <f>EXP(-Treasuries_01152013!DX182*BK193)</f>
        <v>1</v>
      </c>
      <c r="DT193" s="17">
        <f>EXP(-Treasuries_01152013!DY182*BL193)</f>
        <v>1</v>
      </c>
      <c r="DU193" s="17">
        <f>EXP(-Treasuries_01152013!DZ182*BM193)</f>
        <v>1</v>
      </c>
      <c r="DV193" s="17">
        <f>EXP(-Treasuries_01152013!EA182*BN193)</f>
        <v>1</v>
      </c>
      <c r="DW193" s="8" t="e">
        <f>SUMPRODUCT(BO193:DV193,Treasuries_01152013!K182:BR182)</f>
        <v>#DIV/0!</v>
      </c>
      <c r="DX193" s="11" t="e">
        <f t="shared" si="9"/>
        <v>#DIV/0!</v>
      </c>
    </row>
    <row r="194" spans="2:128">
      <c r="B194" s="10">
        <f>Treasuries_01152013!C183</f>
        <v>3.125</v>
      </c>
      <c r="C194" s="10">
        <f>Treasuries_01152013!E183</f>
        <v>110.257812</v>
      </c>
      <c r="D194" s="10">
        <f>Treasuries_01152013!F183</f>
        <v>110.273438</v>
      </c>
      <c r="E194" s="8">
        <f>Treasuries_01152013!H183</f>
        <v>4.0444444444444443</v>
      </c>
      <c r="F194" s="8">
        <f t="shared" si="10"/>
        <v>110.265625</v>
      </c>
      <c r="G194" s="24" t="e">
        <f>IF(Treasuries_01152013!BT183=0,0,theta0+(theta1+theta2)*(1-EXP(-Treasuries_01152013!BT183/la))/(Treasuries_01152013!BT183/la)-theta2*EXP(-Treasuries_01152013!BT183/la))</f>
        <v>#DIV/0!</v>
      </c>
      <c r="H194" s="24" t="e">
        <f>IF(Treasuries_01152013!BU183=0,0,theta0+(theta1+theta2)*(1-EXP(-Treasuries_01152013!BU183/la))/(Treasuries_01152013!BU183/la)-theta2*EXP(-Treasuries_01152013!BU183/la))</f>
        <v>#DIV/0!</v>
      </c>
      <c r="I194" s="24" t="e">
        <f>IF(Treasuries_01152013!BV183=0,0,theta0+(theta1+theta2)*(1-EXP(-Treasuries_01152013!BV183/la))/(Treasuries_01152013!BV183/la)-theta2*EXP(-Treasuries_01152013!BV183/la))</f>
        <v>#DIV/0!</v>
      </c>
      <c r="J194" s="24" t="e">
        <f>IF(Treasuries_01152013!BW183=0,0,theta0+(theta1+theta2)*(1-EXP(-Treasuries_01152013!BW183/la))/(Treasuries_01152013!BW183/la)-theta2*EXP(-Treasuries_01152013!BW183/la))</f>
        <v>#DIV/0!</v>
      </c>
      <c r="K194" s="24" t="e">
        <f>IF(Treasuries_01152013!BX183=0,0,theta0+(theta1+theta2)*(1-EXP(-Treasuries_01152013!BX183/la))/(Treasuries_01152013!BX183/la)-theta2*EXP(-Treasuries_01152013!BX183/la))</f>
        <v>#DIV/0!</v>
      </c>
      <c r="L194" s="24" t="e">
        <f>IF(Treasuries_01152013!BY183=0,0,theta0+(theta1+theta2)*(1-EXP(-Treasuries_01152013!BY183/la))/(Treasuries_01152013!BY183/la)-theta2*EXP(-Treasuries_01152013!BY183/la))</f>
        <v>#DIV/0!</v>
      </c>
      <c r="M194" s="24" t="e">
        <f>IF(Treasuries_01152013!BZ183=0,0,theta0+(theta1+theta2)*(1-EXP(-Treasuries_01152013!BZ183/la))/(Treasuries_01152013!BZ183/la)-theta2*EXP(-Treasuries_01152013!BZ183/la))</f>
        <v>#DIV/0!</v>
      </c>
      <c r="N194" s="24" t="e">
        <f>IF(Treasuries_01152013!CA183=0,0,theta0+(theta1+theta2)*(1-EXP(-Treasuries_01152013!CA183/la))/(Treasuries_01152013!CA183/la)-theta2*EXP(-Treasuries_01152013!CA183/la))</f>
        <v>#DIV/0!</v>
      </c>
      <c r="O194" s="24" t="e">
        <f>IF(Treasuries_01152013!CB183=0,0,theta0+(theta1+theta2)*(1-EXP(-Treasuries_01152013!CB183/la))/(Treasuries_01152013!CB183/la)-theta2*EXP(-Treasuries_01152013!CB183/la))</f>
        <v>#DIV/0!</v>
      </c>
      <c r="P194" s="24">
        <f>IF(Treasuries_01152013!CC183=0,0,theta0+(theta1+theta2)*(1-EXP(-Treasuries_01152013!CC183/la))/(Treasuries_01152013!CC183/la)-theta2*EXP(-Treasuries_01152013!CC183/la))</f>
        <v>0</v>
      </c>
      <c r="Q194" s="24">
        <f>IF(Treasuries_01152013!CD183=0,0,theta0+(theta1+theta2)*(1-EXP(-Treasuries_01152013!CD183/la))/(Treasuries_01152013!CD183/la)-theta2*EXP(-Treasuries_01152013!CD183/la))</f>
        <v>0</v>
      </c>
      <c r="R194" s="24">
        <f>IF(Treasuries_01152013!CE183=0,0,theta0+(theta1+theta2)*(1-EXP(-Treasuries_01152013!CE183/la))/(Treasuries_01152013!CE183/la)-theta2*EXP(-Treasuries_01152013!CE183/la))</f>
        <v>0</v>
      </c>
      <c r="S194" s="24">
        <f>IF(Treasuries_01152013!CF183=0,0,theta0+(theta1+theta2)*(1-EXP(-Treasuries_01152013!CF183/la))/(Treasuries_01152013!CF183/la)-theta2*EXP(-Treasuries_01152013!CF183/la))</f>
        <v>0</v>
      </c>
      <c r="T194" s="24">
        <f>IF(Treasuries_01152013!CG183=0,0,theta0+(theta1+theta2)*(1-EXP(-Treasuries_01152013!CG183/la))/(Treasuries_01152013!CG183/la)-theta2*EXP(-Treasuries_01152013!CG183/la))</f>
        <v>0</v>
      </c>
      <c r="U194" s="24">
        <f>IF(Treasuries_01152013!CH183=0,0,theta0+(theta1+theta2)*(1-EXP(-Treasuries_01152013!CH183/la))/(Treasuries_01152013!CH183/la)-theta2*EXP(-Treasuries_01152013!CH183/la))</f>
        <v>0</v>
      </c>
      <c r="V194" s="24">
        <f>IF(Treasuries_01152013!CI183=0,0,theta0+(theta1+theta2)*(1-EXP(-Treasuries_01152013!CI183/la))/(Treasuries_01152013!CI183/la)-theta2*EXP(-Treasuries_01152013!CI183/la))</f>
        <v>0</v>
      </c>
      <c r="W194" s="24">
        <f>IF(Treasuries_01152013!CJ183=0,0,theta0+(theta1+theta2)*(1-EXP(-Treasuries_01152013!CJ183/la))/(Treasuries_01152013!CJ183/la)-theta2*EXP(-Treasuries_01152013!CJ183/la))</f>
        <v>0</v>
      </c>
      <c r="X194" s="24">
        <f>IF(Treasuries_01152013!CK183=0,0,theta0+(theta1+theta2)*(1-EXP(-Treasuries_01152013!CK183/la))/(Treasuries_01152013!CK183/la)-theta2*EXP(-Treasuries_01152013!CK183/la))</f>
        <v>0</v>
      </c>
      <c r="Y194" s="24">
        <f>IF(Treasuries_01152013!CL183=0,0,theta0+(theta1+theta2)*(1-EXP(-Treasuries_01152013!CL183/la))/(Treasuries_01152013!CL183/la)-theta2*EXP(-Treasuries_01152013!CL183/la))</f>
        <v>0</v>
      </c>
      <c r="Z194" s="24">
        <f>IF(Treasuries_01152013!CM183=0,0,theta0+(theta1+theta2)*(1-EXP(-Treasuries_01152013!CM183/la))/(Treasuries_01152013!CM183/la)-theta2*EXP(-Treasuries_01152013!CM183/la))</f>
        <v>0</v>
      </c>
      <c r="AA194" s="24">
        <f>IF(Treasuries_01152013!CN183=0,0,theta0+(theta1+theta2)*(1-EXP(-Treasuries_01152013!CN183/la))/(Treasuries_01152013!CN183/la)-theta2*EXP(-Treasuries_01152013!CN183/la))</f>
        <v>0</v>
      </c>
      <c r="AB194" s="24">
        <f>IF(Treasuries_01152013!CO183=0,0,theta0+(theta1+theta2)*(1-EXP(-Treasuries_01152013!CO183/la))/(Treasuries_01152013!CO183/la)-theta2*EXP(-Treasuries_01152013!CO183/la))</f>
        <v>0</v>
      </c>
      <c r="AC194" s="24">
        <f>IF(Treasuries_01152013!CP183=0,0,theta0+(theta1+theta2)*(1-EXP(-Treasuries_01152013!CP183/la))/(Treasuries_01152013!CP183/la)-theta2*EXP(-Treasuries_01152013!CP183/la))</f>
        <v>0</v>
      </c>
      <c r="AD194" s="24">
        <f>IF(Treasuries_01152013!CQ183=0,0,theta0+(theta1+theta2)*(1-EXP(-Treasuries_01152013!CQ183/la))/(Treasuries_01152013!CQ183/la)-theta2*EXP(-Treasuries_01152013!CQ183/la))</f>
        <v>0</v>
      </c>
      <c r="AE194" s="24">
        <f>IF(Treasuries_01152013!CR183=0,0,theta0+(theta1+theta2)*(1-EXP(-Treasuries_01152013!CR183/la))/(Treasuries_01152013!CR183/la)-theta2*EXP(-Treasuries_01152013!CR183/la))</f>
        <v>0</v>
      </c>
      <c r="AF194" s="24">
        <f>IF(Treasuries_01152013!CS183=0,0,theta0+(theta1+theta2)*(1-EXP(-Treasuries_01152013!CS183/la))/(Treasuries_01152013!CS183/la)-theta2*EXP(-Treasuries_01152013!CS183/la))</f>
        <v>0</v>
      </c>
      <c r="AG194" s="24">
        <f>IF(Treasuries_01152013!CT183=0,0,theta0+(theta1+theta2)*(1-EXP(-Treasuries_01152013!CT183/la))/(Treasuries_01152013!CT183/la)-theta2*EXP(-Treasuries_01152013!CT183/la))</f>
        <v>0</v>
      </c>
      <c r="AH194" s="24">
        <f>IF(Treasuries_01152013!CU183=0,0,theta0+(theta1+theta2)*(1-EXP(-Treasuries_01152013!CU183/la))/(Treasuries_01152013!CU183/la)-theta2*EXP(-Treasuries_01152013!CU183/la))</f>
        <v>0</v>
      </c>
      <c r="AI194" s="24">
        <f>IF(Treasuries_01152013!CV183=0,0,theta0+(theta1+theta2)*(1-EXP(-Treasuries_01152013!CV183/la))/(Treasuries_01152013!CV183/la)-theta2*EXP(-Treasuries_01152013!CV183/la))</f>
        <v>0</v>
      </c>
      <c r="AJ194" s="24">
        <f>IF(Treasuries_01152013!CW183=0,0,theta0+(theta1+theta2)*(1-EXP(-Treasuries_01152013!CW183/la))/(Treasuries_01152013!CW183/la)-theta2*EXP(-Treasuries_01152013!CW183/la))</f>
        <v>0</v>
      </c>
      <c r="AK194" s="24">
        <f>IF(Treasuries_01152013!CX183=0,0,theta0+(theta1+theta2)*(1-EXP(-Treasuries_01152013!CX183/la))/(Treasuries_01152013!CX183/la)-theta2*EXP(-Treasuries_01152013!CX183/la))</f>
        <v>0</v>
      </c>
      <c r="AL194" s="24">
        <f>IF(Treasuries_01152013!CY183=0,0,theta0+(theta1+theta2)*(1-EXP(-Treasuries_01152013!CY183/la))/(Treasuries_01152013!CY183/la)-theta2*EXP(-Treasuries_01152013!CY183/la))</f>
        <v>0</v>
      </c>
      <c r="AM194" s="24">
        <f>IF(Treasuries_01152013!CZ183=0,0,theta0+(theta1+theta2)*(1-EXP(-Treasuries_01152013!CZ183/la))/(Treasuries_01152013!CZ183/la)-theta2*EXP(-Treasuries_01152013!CZ183/la))</f>
        <v>0</v>
      </c>
      <c r="AN194" s="24">
        <f>IF(Treasuries_01152013!DA183=0,0,theta0+(theta1+theta2)*(1-EXP(-Treasuries_01152013!DA183/la))/(Treasuries_01152013!DA183/la)-theta2*EXP(-Treasuries_01152013!DA183/la))</f>
        <v>0</v>
      </c>
      <c r="AO194" s="24">
        <f>IF(Treasuries_01152013!DB183=0,0,theta0+(theta1+theta2)*(1-EXP(-Treasuries_01152013!DB183/la))/(Treasuries_01152013!DB183/la)-theta2*EXP(-Treasuries_01152013!DB183/la))</f>
        <v>0</v>
      </c>
      <c r="AP194" s="24">
        <f>IF(Treasuries_01152013!DC183=0,0,theta0+(theta1+theta2)*(1-EXP(-Treasuries_01152013!DC183/la))/(Treasuries_01152013!DC183/la)-theta2*EXP(-Treasuries_01152013!DC183/la))</f>
        <v>0</v>
      </c>
      <c r="AQ194" s="24">
        <f>IF(Treasuries_01152013!DD183=0,0,theta0+(theta1+theta2)*(1-EXP(-Treasuries_01152013!DD183/la))/(Treasuries_01152013!DD183/la)-theta2*EXP(-Treasuries_01152013!DD183/la))</f>
        <v>0</v>
      </c>
      <c r="AR194" s="24">
        <f>IF(Treasuries_01152013!DE183=0,0,theta0+(theta1+theta2)*(1-EXP(-Treasuries_01152013!DE183/la))/(Treasuries_01152013!DE183/la)-theta2*EXP(-Treasuries_01152013!DE183/la))</f>
        <v>0</v>
      </c>
      <c r="AS194" s="24">
        <f>IF(Treasuries_01152013!DF183=0,0,theta0+(theta1+theta2)*(1-EXP(-Treasuries_01152013!DF183/la))/(Treasuries_01152013!DF183/la)-theta2*EXP(-Treasuries_01152013!DF183/la))</f>
        <v>0</v>
      </c>
      <c r="AT194" s="24">
        <f>IF(Treasuries_01152013!DG183=0,0,theta0+(theta1+theta2)*(1-EXP(-Treasuries_01152013!DG183/la))/(Treasuries_01152013!DG183/la)-theta2*EXP(-Treasuries_01152013!DG183/la))</f>
        <v>0</v>
      </c>
      <c r="AU194" s="24">
        <f>IF(Treasuries_01152013!DH183=0,0,theta0+(theta1+theta2)*(1-EXP(-Treasuries_01152013!DH183/la))/(Treasuries_01152013!DH183/la)-theta2*EXP(-Treasuries_01152013!DH183/la))</f>
        <v>0</v>
      </c>
      <c r="AV194" s="24">
        <f>IF(Treasuries_01152013!DI183=0,0,theta0+(theta1+theta2)*(1-EXP(-Treasuries_01152013!DI183/la))/(Treasuries_01152013!DI183/la)-theta2*EXP(-Treasuries_01152013!DI183/la))</f>
        <v>0</v>
      </c>
      <c r="AW194" s="24">
        <f>IF(Treasuries_01152013!DJ183=0,0,theta0+(theta1+theta2)*(1-EXP(-Treasuries_01152013!DJ183/la))/(Treasuries_01152013!DJ183/la)-theta2*EXP(-Treasuries_01152013!DJ183/la))</f>
        <v>0</v>
      </c>
      <c r="AX194" s="24">
        <f>IF(Treasuries_01152013!DK183=0,0,theta0+(theta1+theta2)*(1-EXP(-Treasuries_01152013!DK183/la))/(Treasuries_01152013!DK183/la)-theta2*EXP(-Treasuries_01152013!DK183/la))</f>
        <v>0</v>
      </c>
      <c r="AY194" s="24">
        <f>IF(Treasuries_01152013!DL183=0,0,theta0+(theta1+theta2)*(1-EXP(-Treasuries_01152013!DL183/la))/(Treasuries_01152013!DL183/la)-theta2*EXP(-Treasuries_01152013!DL183/la))</f>
        <v>0</v>
      </c>
      <c r="AZ194" s="24">
        <f>IF(Treasuries_01152013!DM183=0,0,theta0+(theta1+theta2)*(1-EXP(-Treasuries_01152013!DM183/la))/(Treasuries_01152013!DM183/la)-theta2*EXP(-Treasuries_01152013!DM183/la))</f>
        <v>0</v>
      </c>
      <c r="BA194" s="24">
        <f>IF(Treasuries_01152013!DN183=0,0,theta0+(theta1+theta2)*(1-EXP(-Treasuries_01152013!DN183/la))/(Treasuries_01152013!DN183/la)-theta2*EXP(-Treasuries_01152013!DN183/la))</f>
        <v>0</v>
      </c>
      <c r="BB194" s="24">
        <f>IF(Treasuries_01152013!DO183=0,0,theta0+(theta1+theta2)*(1-EXP(-Treasuries_01152013!DO183/la))/(Treasuries_01152013!DO183/la)-theta2*EXP(-Treasuries_01152013!DO183/la))</f>
        <v>0</v>
      </c>
      <c r="BC194" s="24">
        <f>IF(Treasuries_01152013!DP183=0,0,theta0+(theta1+theta2)*(1-EXP(-Treasuries_01152013!DP183/la))/(Treasuries_01152013!DP183/la)-theta2*EXP(-Treasuries_01152013!DP183/la))</f>
        <v>0</v>
      </c>
      <c r="BD194" s="24">
        <f>IF(Treasuries_01152013!DQ183=0,0,theta0+(theta1+theta2)*(1-EXP(-Treasuries_01152013!DQ183/la))/(Treasuries_01152013!DQ183/la)-theta2*EXP(-Treasuries_01152013!DQ183/la))</f>
        <v>0</v>
      </c>
      <c r="BE194" s="24">
        <f>IF(Treasuries_01152013!DR183=0,0,theta0+(theta1+theta2)*(1-EXP(-Treasuries_01152013!DR183/la))/(Treasuries_01152013!DR183/la)-theta2*EXP(-Treasuries_01152013!DR183/la))</f>
        <v>0</v>
      </c>
      <c r="BF194" s="24">
        <f>IF(Treasuries_01152013!DS183=0,0,theta0+(theta1+theta2)*(1-EXP(-Treasuries_01152013!DS183/la))/(Treasuries_01152013!DS183/la)-theta2*EXP(-Treasuries_01152013!DS183/la))</f>
        <v>0</v>
      </c>
      <c r="BG194" s="24">
        <f>IF(Treasuries_01152013!DT183=0,0,theta0+(theta1+theta2)*(1-EXP(-Treasuries_01152013!DT183/la))/(Treasuries_01152013!DT183/la)-theta2*EXP(-Treasuries_01152013!DT183/la))</f>
        <v>0</v>
      </c>
      <c r="BH194" s="24">
        <f>IF(Treasuries_01152013!DU183=0,0,theta0+(theta1+theta2)*(1-EXP(-Treasuries_01152013!DU183/la))/(Treasuries_01152013!DU183/la)-theta2*EXP(-Treasuries_01152013!DU183/la))</f>
        <v>0</v>
      </c>
      <c r="BI194" s="24">
        <f>IF(Treasuries_01152013!DV183=0,0,theta0+(theta1+theta2)*(1-EXP(-Treasuries_01152013!DV183/la))/(Treasuries_01152013!DV183/la)-theta2*EXP(-Treasuries_01152013!DV183/la))</f>
        <v>0</v>
      </c>
      <c r="BJ194" s="24">
        <f>IF(Treasuries_01152013!DW183=0,0,theta0+(theta1+theta2)*(1-EXP(-Treasuries_01152013!DW183/la))/(Treasuries_01152013!DW183/la)-theta2*EXP(-Treasuries_01152013!DW183/la))</f>
        <v>0</v>
      </c>
      <c r="BK194" s="24">
        <f>IF(Treasuries_01152013!DX183=0,0,theta0+(theta1+theta2)*(1-EXP(-Treasuries_01152013!DX183/la))/(Treasuries_01152013!DX183/la)-theta2*EXP(-Treasuries_01152013!DX183/la))</f>
        <v>0</v>
      </c>
      <c r="BL194" s="24">
        <f>IF(Treasuries_01152013!DY183=0,0,theta0+(theta1+theta2)*(1-EXP(-Treasuries_01152013!DY183/la))/(Treasuries_01152013!DY183/la)-theta2*EXP(-Treasuries_01152013!DY183/la))</f>
        <v>0</v>
      </c>
      <c r="BM194" s="24">
        <f>IF(Treasuries_01152013!DZ183=0,0,theta0+(theta1+theta2)*(1-EXP(-Treasuries_01152013!DZ183/la))/(Treasuries_01152013!DZ183/la)-theta2*EXP(-Treasuries_01152013!DZ183/la))</f>
        <v>0</v>
      </c>
      <c r="BN194" s="24">
        <f>IF(Treasuries_01152013!EA183=0,0,theta0+(theta1+theta2)*(1-EXP(-Treasuries_01152013!EA183/la))/(Treasuries_01152013!EA183/la)-theta2*EXP(-Treasuries_01152013!EA183/la))</f>
        <v>0</v>
      </c>
      <c r="BO194" s="17" t="e">
        <f>EXP(-Treasuries_01152013!BT183*G194)</f>
        <v>#DIV/0!</v>
      </c>
      <c r="BP194" s="17" t="e">
        <f>EXP(-Treasuries_01152013!BU183*H194)</f>
        <v>#DIV/0!</v>
      </c>
      <c r="BQ194" s="17" t="e">
        <f>EXP(-Treasuries_01152013!BV183*I194)</f>
        <v>#DIV/0!</v>
      </c>
      <c r="BR194" s="17" t="e">
        <f>EXP(-Treasuries_01152013!BW183*J194)</f>
        <v>#DIV/0!</v>
      </c>
      <c r="BS194" s="17" t="e">
        <f>EXP(-Treasuries_01152013!BX183*K194)</f>
        <v>#DIV/0!</v>
      </c>
      <c r="BT194" s="17" t="e">
        <f>EXP(-Treasuries_01152013!BY183*L194)</f>
        <v>#DIV/0!</v>
      </c>
      <c r="BU194" s="17" t="e">
        <f>EXP(-Treasuries_01152013!BZ183*M194)</f>
        <v>#DIV/0!</v>
      </c>
      <c r="BV194" s="17" t="e">
        <f>EXP(-Treasuries_01152013!CA183*N194)</f>
        <v>#DIV/0!</v>
      </c>
      <c r="BW194" s="17" t="e">
        <f>EXP(-Treasuries_01152013!CB183*O194)</f>
        <v>#DIV/0!</v>
      </c>
      <c r="BX194" s="17">
        <f>EXP(-Treasuries_01152013!CC183*P194)</f>
        <v>1</v>
      </c>
      <c r="BY194" s="17">
        <f>EXP(-Treasuries_01152013!CD183*Q194)</f>
        <v>1</v>
      </c>
      <c r="BZ194" s="17">
        <f>EXP(-Treasuries_01152013!CE183*R194)</f>
        <v>1</v>
      </c>
      <c r="CA194" s="17">
        <f>EXP(-Treasuries_01152013!CF183*S194)</f>
        <v>1</v>
      </c>
      <c r="CB194" s="17">
        <f>EXP(-Treasuries_01152013!CG183*T194)</f>
        <v>1</v>
      </c>
      <c r="CC194" s="17">
        <f>EXP(-Treasuries_01152013!CH183*U194)</f>
        <v>1</v>
      </c>
      <c r="CD194" s="17">
        <f>EXP(-Treasuries_01152013!CI183*V194)</f>
        <v>1</v>
      </c>
      <c r="CE194" s="17">
        <f>EXP(-Treasuries_01152013!CJ183*W194)</f>
        <v>1</v>
      </c>
      <c r="CF194" s="17">
        <f>EXP(-Treasuries_01152013!CK183*X194)</f>
        <v>1</v>
      </c>
      <c r="CG194" s="17">
        <f>EXP(-Treasuries_01152013!CL183*Y194)</f>
        <v>1</v>
      </c>
      <c r="CH194" s="17">
        <f>EXP(-Treasuries_01152013!CM183*Z194)</f>
        <v>1</v>
      </c>
      <c r="CI194" s="17">
        <f>EXP(-Treasuries_01152013!CN183*AA194)</f>
        <v>1</v>
      </c>
      <c r="CJ194" s="17">
        <f>EXP(-Treasuries_01152013!CO183*AB194)</f>
        <v>1</v>
      </c>
      <c r="CK194" s="17">
        <f>EXP(-Treasuries_01152013!CP183*AC194)</f>
        <v>1</v>
      </c>
      <c r="CL194" s="17">
        <f>EXP(-Treasuries_01152013!CQ183*AD194)</f>
        <v>1</v>
      </c>
      <c r="CM194" s="17">
        <f>EXP(-Treasuries_01152013!CR183*AE194)</f>
        <v>1</v>
      </c>
      <c r="CN194" s="17">
        <f>EXP(-Treasuries_01152013!CS183*AF194)</f>
        <v>1</v>
      </c>
      <c r="CO194" s="17">
        <f>EXP(-Treasuries_01152013!CT183*AG194)</f>
        <v>1</v>
      </c>
      <c r="CP194" s="17">
        <f>EXP(-Treasuries_01152013!CU183*AH194)</f>
        <v>1</v>
      </c>
      <c r="CQ194" s="17">
        <f>EXP(-Treasuries_01152013!CV183*AI194)</f>
        <v>1</v>
      </c>
      <c r="CR194" s="17">
        <f>EXP(-Treasuries_01152013!CW183*AJ194)</f>
        <v>1</v>
      </c>
      <c r="CS194" s="17">
        <f>EXP(-Treasuries_01152013!CX183*AK194)</f>
        <v>1</v>
      </c>
      <c r="CT194" s="17">
        <f>EXP(-Treasuries_01152013!CY183*AL194)</f>
        <v>1</v>
      </c>
      <c r="CU194" s="17">
        <f>EXP(-Treasuries_01152013!CZ183*AM194)</f>
        <v>1</v>
      </c>
      <c r="CV194" s="17">
        <f>EXP(-Treasuries_01152013!DA183*AN194)</f>
        <v>1</v>
      </c>
      <c r="CW194" s="17">
        <f>EXP(-Treasuries_01152013!DB183*AO194)</f>
        <v>1</v>
      </c>
      <c r="CX194" s="17">
        <f>EXP(-Treasuries_01152013!DC183*AP194)</f>
        <v>1</v>
      </c>
      <c r="CY194" s="17">
        <f>EXP(-Treasuries_01152013!DD183*AQ194)</f>
        <v>1</v>
      </c>
      <c r="CZ194" s="17">
        <f>EXP(-Treasuries_01152013!DE183*AR194)</f>
        <v>1</v>
      </c>
      <c r="DA194" s="17">
        <f>EXP(-Treasuries_01152013!DF183*AS194)</f>
        <v>1</v>
      </c>
      <c r="DB194" s="17">
        <f>EXP(-Treasuries_01152013!DG183*AT194)</f>
        <v>1</v>
      </c>
      <c r="DC194" s="17">
        <f>EXP(-Treasuries_01152013!DH183*AU194)</f>
        <v>1</v>
      </c>
      <c r="DD194" s="17">
        <f>EXP(-Treasuries_01152013!DI183*AV194)</f>
        <v>1</v>
      </c>
      <c r="DE194" s="17">
        <f>EXP(-Treasuries_01152013!DJ183*AW194)</f>
        <v>1</v>
      </c>
      <c r="DF194" s="17">
        <f>EXP(-Treasuries_01152013!DK183*AX194)</f>
        <v>1</v>
      </c>
      <c r="DG194" s="17">
        <f>EXP(-Treasuries_01152013!DL183*AY194)</f>
        <v>1</v>
      </c>
      <c r="DH194" s="17">
        <f>EXP(-Treasuries_01152013!DM183*AZ194)</f>
        <v>1</v>
      </c>
      <c r="DI194" s="17">
        <f>EXP(-Treasuries_01152013!DN183*BA194)</f>
        <v>1</v>
      </c>
      <c r="DJ194" s="17">
        <f>EXP(-Treasuries_01152013!DO183*BB194)</f>
        <v>1</v>
      </c>
      <c r="DK194" s="17">
        <f>EXP(-Treasuries_01152013!DP183*BC194)</f>
        <v>1</v>
      </c>
      <c r="DL194" s="17">
        <f>EXP(-Treasuries_01152013!DQ183*BD194)</f>
        <v>1</v>
      </c>
      <c r="DM194" s="17">
        <f>EXP(-Treasuries_01152013!DR183*BE194)</f>
        <v>1</v>
      </c>
      <c r="DN194" s="17">
        <f>EXP(-Treasuries_01152013!DS183*BF194)</f>
        <v>1</v>
      </c>
      <c r="DO194" s="17">
        <f>EXP(-Treasuries_01152013!DT183*BG194)</f>
        <v>1</v>
      </c>
      <c r="DP194" s="17">
        <f>EXP(-Treasuries_01152013!DU183*BH194)</f>
        <v>1</v>
      </c>
      <c r="DQ194" s="17">
        <f>EXP(-Treasuries_01152013!DV183*BI194)</f>
        <v>1</v>
      </c>
      <c r="DR194" s="17">
        <f>EXP(-Treasuries_01152013!DW183*BJ194)</f>
        <v>1</v>
      </c>
      <c r="DS194" s="17">
        <f>EXP(-Treasuries_01152013!DX183*BK194)</f>
        <v>1</v>
      </c>
      <c r="DT194" s="17">
        <f>EXP(-Treasuries_01152013!DY183*BL194)</f>
        <v>1</v>
      </c>
      <c r="DU194" s="17">
        <f>EXP(-Treasuries_01152013!DZ183*BM194)</f>
        <v>1</v>
      </c>
      <c r="DV194" s="17">
        <f>EXP(-Treasuries_01152013!EA183*BN194)</f>
        <v>1</v>
      </c>
      <c r="DW194" s="8" t="e">
        <f>SUMPRODUCT(BO194:DV194,Treasuries_01152013!K183:BR183)</f>
        <v>#DIV/0!</v>
      </c>
      <c r="DX194" s="11" t="e">
        <f t="shared" si="9"/>
        <v>#DIV/0!</v>
      </c>
    </row>
    <row r="195" spans="2:128">
      <c r="B195" s="10">
        <f>Treasuries_01152013!C184</f>
        <v>4.625</v>
      </c>
      <c r="C195" s="10">
        <f>Treasuries_01152013!E184</f>
        <v>116.34375</v>
      </c>
      <c r="D195" s="10">
        <f>Treasuries_01152013!F184</f>
        <v>116.40625</v>
      </c>
      <c r="E195" s="8">
        <f>Treasuries_01152013!H184</f>
        <v>4.083333333333333</v>
      </c>
      <c r="F195" s="8">
        <f t="shared" si="10"/>
        <v>116.375</v>
      </c>
      <c r="G195" s="24" t="e">
        <f>IF(Treasuries_01152013!BT184=0,0,theta0+(theta1+theta2)*(1-EXP(-Treasuries_01152013!BT184/la))/(Treasuries_01152013!BT184/la)-theta2*EXP(-Treasuries_01152013!BT184/la))</f>
        <v>#DIV/0!</v>
      </c>
      <c r="H195" s="24" t="e">
        <f>IF(Treasuries_01152013!BU184=0,0,theta0+(theta1+theta2)*(1-EXP(-Treasuries_01152013!BU184/la))/(Treasuries_01152013!BU184/la)-theta2*EXP(-Treasuries_01152013!BU184/la))</f>
        <v>#DIV/0!</v>
      </c>
      <c r="I195" s="24" t="e">
        <f>IF(Treasuries_01152013!BV184=0,0,theta0+(theta1+theta2)*(1-EXP(-Treasuries_01152013!BV184/la))/(Treasuries_01152013!BV184/la)-theta2*EXP(-Treasuries_01152013!BV184/la))</f>
        <v>#DIV/0!</v>
      </c>
      <c r="J195" s="24" t="e">
        <f>IF(Treasuries_01152013!BW184=0,0,theta0+(theta1+theta2)*(1-EXP(-Treasuries_01152013!BW184/la))/(Treasuries_01152013!BW184/la)-theta2*EXP(-Treasuries_01152013!BW184/la))</f>
        <v>#DIV/0!</v>
      </c>
      <c r="K195" s="24" t="e">
        <f>IF(Treasuries_01152013!BX184=0,0,theta0+(theta1+theta2)*(1-EXP(-Treasuries_01152013!BX184/la))/(Treasuries_01152013!BX184/la)-theta2*EXP(-Treasuries_01152013!BX184/la))</f>
        <v>#DIV/0!</v>
      </c>
      <c r="L195" s="24" t="e">
        <f>IF(Treasuries_01152013!BY184=0,0,theta0+(theta1+theta2)*(1-EXP(-Treasuries_01152013!BY184/la))/(Treasuries_01152013!BY184/la)-theta2*EXP(-Treasuries_01152013!BY184/la))</f>
        <v>#DIV/0!</v>
      </c>
      <c r="M195" s="24" t="e">
        <f>IF(Treasuries_01152013!BZ184=0,0,theta0+(theta1+theta2)*(1-EXP(-Treasuries_01152013!BZ184/la))/(Treasuries_01152013!BZ184/la)-theta2*EXP(-Treasuries_01152013!BZ184/la))</f>
        <v>#DIV/0!</v>
      </c>
      <c r="N195" s="24" t="e">
        <f>IF(Treasuries_01152013!CA184=0,0,theta0+(theta1+theta2)*(1-EXP(-Treasuries_01152013!CA184/la))/(Treasuries_01152013!CA184/la)-theta2*EXP(-Treasuries_01152013!CA184/la))</f>
        <v>#DIV/0!</v>
      </c>
      <c r="O195" s="24" t="e">
        <f>IF(Treasuries_01152013!CB184=0,0,theta0+(theta1+theta2)*(1-EXP(-Treasuries_01152013!CB184/la))/(Treasuries_01152013!CB184/la)-theta2*EXP(-Treasuries_01152013!CB184/la))</f>
        <v>#DIV/0!</v>
      </c>
      <c r="P195" s="24">
        <f>IF(Treasuries_01152013!CC184=0,0,theta0+(theta1+theta2)*(1-EXP(-Treasuries_01152013!CC184/la))/(Treasuries_01152013!CC184/la)-theta2*EXP(-Treasuries_01152013!CC184/la))</f>
        <v>0</v>
      </c>
      <c r="Q195" s="24">
        <f>IF(Treasuries_01152013!CD184=0,0,theta0+(theta1+theta2)*(1-EXP(-Treasuries_01152013!CD184/la))/(Treasuries_01152013!CD184/la)-theta2*EXP(-Treasuries_01152013!CD184/la))</f>
        <v>0</v>
      </c>
      <c r="R195" s="24">
        <f>IF(Treasuries_01152013!CE184=0,0,theta0+(theta1+theta2)*(1-EXP(-Treasuries_01152013!CE184/la))/(Treasuries_01152013!CE184/la)-theta2*EXP(-Treasuries_01152013!CE184/la))</f>
        <v>0</v>
      </c>
      <c r="S195" s="24">
        <f>IF(Treasuries_01152013!CF184=0,0,theta0+(theta1+theta2)*(1-EXP(-Treasuries_01152013!CF184/la))/(Treasuries_01152013!CF184/la)-theta2*EXP(-Treasuries_01152013!CF184/la))</f>
        <v>0</v>
      </c>
      <c r="T195" s="24">
        <f>IF(Treasuries_01152013!CG184=0,0,theta0+(theta1+theta2)*(1-EXP(-Treasuries_01152013!CG184/la))/(Treasuries_01152013!CG184/la)-theta2*EXP(-Treasuries_01152013!CG184/la))</f>
        <v>0</v>
      </c>
      <c r="U195" s="24">
        <f>IF(Treasuries_01152013!CH184=0,0,theta0+(theta1+theta2)*(1-EXP(-Treasuries_01152013!CH184/la))/(Treasuries_01152013!CH184/la)-theta2*EXP(-Treasuries_01152013!CH184/la))</f>
        <v>0</v>
      </c>
      <c r="V195" s="24">
        <f>IF(Treasuries_01152013!CI184=0,0,theta0+(theta1+theta2)*(1-EXP(-Treasuries_01152013!CI184/la))/(Treasuries_01152013!CI184/la)-theta2*EXP(-Treasuries_01152013!CI184/la))</f>
        <v>0</v>
      </c>
      <c r="W195" s="24">
        <f>IF(Treasuries_01152013!CJ184=0,0,theta0+(theta1+theta2)*(1-EXP(-Treasuries_01152013!CJ184/la))/(Treasuries_01152013!CJ184/la)-theta2*EXP(-Treasuries_01152013!CJ184/la))</f>
        <v>0</v>
      </c>
      <c r="X195" s="24">
        <f>IF(Treasuries_01152013!CK184=0,0,theta0+(theta1+theta2)*(1-EXP(-Treasuries_01152013!CK184/la))/(Treasuries_01152013!CK184/la)-theta2*EXP(-Treasuries_01152013!CK184/la))</f>
        <v>0</v>
      </c>
      <c r="Y195" s="24">
        <f>IF(Treasuries_01152013!CL184=0,0,theta0+(theta1+theta2)*(1-EXP(-Treasuries_01152013!CL184/la))/(Treasuries_01152013!CL184/la)-theta2*EXP(-Treasuries_01152013!CL184/la))</f>
        <v>0</v>
      </c>
      <c r="Z195" s="24">
        <f>IF(Treasuries_01152013!CM184=0,0,theta0+(theta1+theta2)*(1-EXP(-Treasuries_01152013!CM184/la))/(Treasuries_01152013!CM184/la)-theta2*EXP(-Treasuries_01152013!CM184/la))</f>
        <v>0</v>
      </c>
      <c r="AA195" s="24">
        <f>IF(Treasuries_01152013!CN184=0,0,theta0+(theta1+theta2)*(1-EXP(-Treasuries_01152013!CN184/la))/(Treasuries_01152013!CN184/la)-theta2*EXP(-Treasuries_01152013!CN184/la))</f>
        <v>0</v>
      </c>
      <c r="AB195" s="24">
        <f>IF(Treasuries_01152013!CO184=0,0,theta0+(theta1+theta2)*(1-EXP(-Treasuries_01152013!CO184/la))/(Treasuries_01152013!CO184/la)-theta2*EXP(-Treasuries_01152013!CO184/la))</f>
        <v>0</v>
      </c>
      <c r="AC195" s="24">
        <f>IF(Treasuries_01152013!CP184=0,0,theta0+(theta1+theta2)*(1-EXP(-Treasuries_01152013!CP184/la))/(Treasuries_01152013!CP184/la)-theta2*EXP(-Treasuries_01152013!CP184/la))</f>
        <v>0</v>
      </c>
      <c r="AD195" s="24">
        <f>IF(Treasuries_01152013!CQ184=0,0,theta0+(theta1+theta2)*(1-EXP(-Treasuries_01152013!CQ184/la))/(Treasuries_01152013!CQ184/la)-theta2*EXP(-Treasuries_01152013!CQ184/la))</f>
        <v>0</v>
      </c>
      <c r="AE195" s="24">
        <f>IF(Treasuries_01152013!CR184=0,0,theta0+(theta1+theta2)*(1-EXP(-Treasuries_01152013!CR184/la))/(Treasuries_01152013!CR184/la)-theta2*EXP(-Treasuries_01152013!CR184/la))</f>
        <v>0</v>
      </c>
      <c r="AF195" s="24">
        <f>IF(Treasuries_01152013!CS184=0,0,theta0+(theta1+theta2)*(1-EXP(-Treasuries_01152013!CS184/la))/(Treasuries_01152013!CS184/la)-theta2*EXP(-Treasuries_01152013!CS184/la))</f>
        <v>0</v>
      </c>
      <c r="AG195" s="24">
        <f>IF(Treasuries_01152013!CT184=0,0,theta0+(theta1+theta2)*(1-EXP(-Treasuries_01152013!CT184/la))/(Treasuries_01152013!CT184/la)-theta2*EXP(-Treasuries_01152013!CT184/la))</f>
        <v>0</v>
      </c>
      <c r="AH195" s="24">
        <f>IF(Treasuries_01152013!CU184=0,0,theta0+(theta1+theta2)*(1-EXP(-Treasuries_01152013!CU184/la))/(Treasuries_01152013!CU184/la)-theta2*EXP(-Treasuries_01152013!CU184/la))</f>
        <v>0</v>
      </c>
      <c r="AI195" s="24">
        <f>IF(Treasuries_01152013!CV184=0,0,theta0+(theta1+theta2)*(1-EXP(-Treasuries_01152013!CV184/la))/(Treasuries_01152013!CV184/la)-theta2*EXP(-Treasuries_01152013!CV184/la))</f>
        <v>0</v>
      </c>
      <c r="AJ195" s="24">
        <f>IF(Treasuries_01152013!CW184=0,0,theta0+(theta1+theta2)*(1-EXP(-Treasuries_01152013!CW184/la))/(Treasuries_01152013!CW184/la)-theta2*EXP(-Treasuries_01152013!CW184/la))</f>
        <v>0</v>
      </c>
      <c r="AK195" s="24">
        <f>IF(Treasuries_01152013!CX184=0,0,theta0+(theta1+theta2)*(1-EXP(-Treasuries_01152013!CX184/la))/(Treasuries_01152013!CX184/la)-theta2*EXP(-Treasuries_01152013!CX184/la))</f>
        <v>0</v>
      </c>
      <c r="AL195" s="24">
        <f>IF(Treasuries_01152013!CY184=0,0,theta0+(theta1+theta2)*(1-EXP(-Treasuries_01152013!CY184/la))/(Treasuries_01152013!CY184/la)-theta2*EXP(-Treasuries_01152013!CY184/la))</f>
        <v>0</v>
      </c>
      <c r="AM195" s="24">
        <f>IF(Treasuries_01152013!CZ184=0,0,theta0+(theta1+theta2)*(1-EXP(-Treasuries_01152013!CZ184/la))/(Treasuries_01152013!CZ184/la)-theta2*EXP(-Treasuries_01152013!CZ184/la))</f>
        <v>0</v>
      </c>
      <c r="AN195" s="24">
        <f>IF(Treasuries_01152013!DA184=0,0,theta0+(theta1+theta2)*(1-EXP(-Treasuries_01152013!DA184/la))/(Treasuries_01152013!DA184/la)-theta2*EXP(-Treasuries_01152013!DA184/la))</f>
        <v>0</v>
      </c>
      <c r="AO195" s="24">
        <f>IF(Treasuries_01152013!DB184=0,0,theta0+(theta1+theta2)*(1-EXP(-Treasuries_01152013!DB184/la))/(Treasuries_01152013!DB184/la)-theta2*EXP(-Treasuries_01152013!DB184/la))</f>
        <v>0</v>
      </c>
      <c r="AP195" s="24">
        <f>IF(Treasuries_01152013!DC184=0,0,theta0+(theta1+theta2)*(1-EXP(-Treasuries_01152013!DC184/la))/(Treasuries_01152013!DC184/la)-theta2*EXP(-Treasuries_01152013!DC184/la))</f>
        <v>0</v>
      </c>
      <c r="AQ195" s="24">
        <f>IF(Treasuries_01152013!DD184=0,0,theta0+(theta1+theta2)*(1-EXP(-Treasuries_01152013!DD184/la))/(Treasuries_01152013!DD184/la)-theta2*EXP(-Treasuries_01152013!DD184/la))</f>
        <v>0</v>
      </c>
      <c r="AR195" s="24">
        <f>IF(Treasuries_01152013!DE184=0,0,theta0+(theta1+theta2)*(1-EXP(-Treasuries_01152013!DE184/la))/(Treasuries_01152013!DE184/la)-theta2*EXP(-Treasuries_01152013!DE184/la))</f>
        <v>0</v>
      </c>
      <c r="AS195" s="24">
        <f>IF(Treasuries_01152013!DF184=0,0,theta0+(theta1+theta2)*(1-EXP(-Treasuries_01152013!DF184/la))/(Treasuries_01152013!DF184/la)-theta2*EXP(-Treasuries_01152013!DF184/la))</f>
        <v>0</v>
      </c>
      <c r="AT195" s="24">
        <f>IF(Treasuries_01152013!DG184=0,0,theta0+(theta1+theta2)*(1-EXP(-Treasuries_01152013!DG184/la))/(Treasuries_01152013!DG184/la)-theta2*EXP(-Treasuries_01152013!DG184/la))</f>
        <v>0</v>
      </c>
      <c r="AU195" s="24">
        <f>IF(Treasuries_01152013!DH184=0,0,theta0+(theta1+theta2)*(1-EXP(-Treasuries_01152013!DH184/la))/(Treasuries_01152013!DH184/la)-theta2*EXP(-Treasuries_01152013!DH184/la))</f>
        <v>0</v>
      </c>
      <c r="AV195" s="24">
        <f>IF(Treasuries_01152013!DI184=0,0,theta0+(theta1+theta2)*(1-EXP(-Treasuries_01152013!DI184/la))/(Treasuries_01152013!DI184/la)-theta2*EXP(-Treasuries_01152013!DI184/la))</f>
        <v>0</v>
      </c>
      <c r="AW195" s="24">
        <f>IF(Treasuries_01152013!DJ184=0,0,theta0+(theta1+theta2)*(1-EXP(-Treasuries_01152013!DJ184/la))/(Treasuries_01152013!DJ184/la)-theta2*EXP(-Treasuries_01152013!DJ184/la))</f>
        <v>0</v>
      </c>
      <c r="AX195" s="24">
        <f>IF(Treasuries_01152013!DK184=0,0,theta0+(theta1+theta2)*(1-EXP(-Treasuries_01152013!DK184/la))/(Treasuries_01152013!DK184/la)-theta2*EXP(-Treasuries_01152013!DK184/la))</f>
        <v>0</v>
      </c>
      <c r="AY195" s="24">
        <f>IF(Treasuries_01152013!DL184=0,0,theta0+(theta1+theta2)*(1-EXP(-Treasuries_01152013!DL184/la))/(Treasuries_01152013!DL184/la)-theta2*EXP(-Treasuries_01152013!DL184/la))</f>
        <v>0</v>
      </c>
      <c r="AZ195" s="24">
        <f>IF(Treasuries_01152013!DM184=0,0,theta0+(theta1+theta2)*(1-EXP(-Treasuries_01152013!DM184/la))/(Treasuries_01152013!DM184/la)-theta2*EXP(-Treasuries_01152013!DM184/la))</f>
        <v>0</v>
      </c>
      <c r="BA195" s="24">
        <f>IF(Treasuries_01152013!DN184=0,0,theta0+(theta1+theta2)*(1-EXP(-Treasuries_01152013!DN184/la))/(Treasuries_01152013!DN184/la)-theta2*EXP(-Treasuries_01152013!DN184/la))</f>
        <v>0</v>
      </c>
      <c r="BB195" s="24">
        <f>IF(Treasuries_01152013!DO184=0,0,theta0+(theta1+theta2)*(1-EXP(-Treasuries_01152013!DO184/la))/(Treasuries_01152013!DO184/la)-theta2*EXP(-Treasuries_01152013!DO184/la))</f>
        <v>0</v>
      </c>
      <c r="BC195" s="24">
        <f>IF(Treasuries_01152013!DP184=0,0,theta0+(theta1+theta2)*(1-EXP(-Treasuries_01152013!DP184/la))/(Treasuries_01152013!DP184/la)-theta2*EXP(-Treasuries_01152013!DP184/la))</f>
        <v>0</v>
      </c>
      <c r="BD195" s="24">
        <f>IF(Treasuries_01152013!DQ184=0,0,theta0+(theta1+theta2)*(1-EXP(-Treasuries_01152013!DQ184/la))/(Treasuries_01152013!DQ184/la)-theta2*EXP(-Treasuries_01152013!DQ184/la))</f>
        <v>0</v>
      </c>
      <c r="BE195" s="24">
        <f>IF(Treasuries_01152013!DR184=0,0,theta0+(theta1+theta2)*(1-EXP(-Treasuries_01152013!DR184/la))/(Treasuries_01152013!DR184/la)-theta2*EXP(-Treasuries_01152013!DR184/la))</f>
        <v>0</v>
      </c>
      <c r="BF195" s="24">
        <f>IF(Treasuries_01152013!DS184=0,0,theta0+(theta1+theta2)*(1-EXP(-Treasuries_01152013!DS184/la))/(Treasuries_01152013!DS184/la)-theta2*EXP(-Treasuries_01152013!DS184/la))</f>
        <v>0</v>
      </c>
      <c r="BG195" s="24">
        <f>IF(Treasuries_01152013!DT184=0,0,theta0+(theta1+theta2)*(1-EXP(-Treasuries_01152013!DT184/la))/(Treasuries_01152013!DT184/la)-theta2*EXP(-Treasuries_01152013!DT184/la))</f>
        <v>0</v>
      </c>
      <c r="BH195" s="24">
        <f>IF(Treasuries_01152013!DU184=0,0,theta0+(theta1+theta2)*(1-EXP(-Treasuries_01152013!DU184/la))/(Treasuries_01152013!DU184/la)-theta2*EXP(-Treasuries_01152013!DU184/la))</f>
        <v>0</v>
      </c>
      <c r="BI195" s="24">
        <f>IF(Treasuries_01152013!DV184=0,0,theta0+(theta1+theta2)*(1-EXP(-Treasuries_01152013!DV184/la))/(Treasuries_01152013!DV184/la)-theta2*EXP(-Treasuries_01152013!DV184/la))</f>
        <v>0</v>
      </c>
      <c r="BJ195" s="24">
        <f>IF(Treasuries_01152013!DW184=0,0,theta0+(theta1+theta2)*(1-EXP(-Treasuries_01152013!DW184/la))/(Treasuries_01152013!DW184/la)-theta2*EXP(-Treasuries_01152013!DW184/la))</f>
        <v>0</v>
      </c>
      <c r="BK195" s="24">
        <f>IF(Treasuries_01152013!DX184=0,0,theta0+(theta1+theta2)*(1-EXP(-Treasuries_01152013!DX184/la))/(Treasuries_01152013!DX184/la)-theta2*EXP(-Treasuries_01152013!DX184/la))</f>
        <v>0</v>
      </c>
      <c r="BL195" s="24">
        <f>IF(Treasuries_01152013!DY184=0,0,theta0+(theta1+theta2)*(1-EXP(-Treasuries_01152013!DY184/la))/(Treasuries_01152013!DY184/la)-theta2*EXP(-Treasuries_01152013!DY184/la))</f>
        <v>0</v>
      </c>
      <c r="BM195" s="24">
        <f>IF(Treasuries_01152013!DZ184=0,0,theta0+(theta1+theta2)*(1-EXP(-Treasuries_01152013!DZ184/la))/(Treasuries_01152013!DZ184/la)-theta2*EXP(-Treasuries_01152013!DZ184/la))</f>
        <v>0</v>
      </c>
      <c r="BN195" s="24">
        <f>IF(Treasuries_01152013!EA184=0,0,theta0+(theta1+theta2)*(1-EXP(-Treasuries_01152013!EA184/la))/(Treasuries_01152013!EA184/la)-theta2*EXP(-Treasuries_01152013!EA184/la))</f>
        <v>0</v>
      </c>
      <c r="BO195" s="17" t="e">
        <f>EXP(-Treasuries_01152013!BT184*G195)</f>
        <v>#DIV/0!</v>
      </c>
      <c r="BP195" s="17" t="e">
        <f>EXP(-Treasuries_01152013!BU184*H195)</f>
        <v>#DIV/0!</v>
      </c>
      <c r="BQ195" s="17" t="e">
        <f>EXP(-Treasuries_01152013!BV184*I195)</f>
        <v>#DIV/0!</v>
      </c>
      <c r="BR195" s="17" t="e">
        <f>EXP(-Treasuries_01152013!BW184*J195)</f>
        <v>#DIV/0!</v>
      </c>
      <c r="BS195" s="17" t="e">
        <f>EXP(-Treasuries_01152013!BX184*K195)</f>
        <v>#DIV/0!</v>
      </c>
      <c r="BT195" s="17" t="e">
        <f>EXP(-Treasuries_01152013!BY184*L195)</f>
        <v>#DIV/0!</v>
      </c>
      <c r="BU195" s="17" t="e">
        <f>EXP(-Treasuries_01152013!BZ184*M195)</f>
        <v>#DIV/0!</v>
      </c>
      <c r="BV195" s="17" t="e">
        <f>EXP(-Treasuries_01152013!CA184*N195)</f>
        <v>#DIV/0!</v>
      </c>
      <c r="BW195" s="17" t="e">
        <f>EXP(-Treasuries_01152013!CB184*O195)</f>
        <v>#DIV/0!</v>
      </c>
      <c r="BX195" s="17">
        <f>EXP(-Treasuries_01152013!CC184*P195)</f>
        <v>1</v>
      </c>
      <c r="BY195" s="17">
        <f>EXP(-Treasuries_01152013!CD184*Q195)</f>
        <v>1</v>
      </c>
      <c r="BZ195" s="17">
        <f>EXP(-Treasuries_01152013!CE184*R195)</f>
        <v>1</v>
      </c>
      <c r="CA195" s="17">
        <f>EXP(-Treasuries_01152013!CF184*S195)</f>
        <v>1</v>
      </c>
      <c r="CB195" s="17">
        <f>EXP(-Treasuries_01152013!CG184*T195)</f>
        <v>1</v>
      </c>
      <c r="CC195" s="17">
        <f>EXP(-Treasuries_01152013!CH184*U195)</f>
        <v>1</v>
      </c>
      <c r="CD195" s="17">
        <f>EXP(-Treasuries_01152013!CI184*V195)</f>
        <v>1</v>
      </c>
      <c r="CE195" s="17">
        <f>EXP(-Treasuries_01152013!CJ184*W195)</f>
        <v>1</v>
      </c>
      <c r="CF195" s="17">
        <f>EXP(-Treasuries_01152013!CK184*X195)</f>
        <v>1</v>
      </c>
      <c r="CG195" s="17">
        <f>EXP(-Treasuries_01152013!CL184*Y195)</f>
        <v>1</v>
      </c>
      <c r="CH195" s="17">
        <f>EXP(-Treasuries_01152013!CM184*Z195)</f>
        <v>1</v>
      </c>
      <c r="CI195" s="17">
        <f>EXP(-Treasuries_01152013!CN184*AA195)</f>
        <v>1</v>
      </c>
      <c r="CJ195" s="17">
        <f>EXP(-Treasuries_01152013!CO184*AB195)</f>
        <v>1</v>
      </c>
      <c r="CK195" s="17">
        <f>EXP(-Treasuries_01152013!CP184*AC195)</f>
        <v>1</v>
      </c>
      <c r="CL195" s="17">
        <f>EXP(-Treasuries_01152013!CQ184*AD195)</f>
        <v>1</v>
      </c>
      <c r="CM195" s="17">
        <f>EXP(-Treasuries_01152013!CR184*AE195)</f>
        <v>1</v>
      </c>
      <c r="CN195" s="17">
        <f>EXP(-Treasuries_01152013!CS184*AF195)</f>
        <v>1</v>
      </c>
      <c r="CO195" s="17">
        <f>EXP(-Treasuries_01152013!CT184*AG195)</f>
        <v>1</v>
      </c>
      <c r="CP195" s="17">
        <f>EXP(-Treasuries_01152013!CU184*AH195)</f>
        <v>1</v>
      </c>
      <c r="CQ195" s="17">
        <f>EXP(-Treasuries_01152013!CV184*AI195)</f>
        <v>1</v>
      </c>
      <c r="CR195" s="17">
        <f>EXP(-Treasuries_01152013!CW184*AJ195)</f>
        <v>1</v>
      </c>
      <c r="CS195" s="17">
        <f>EXP(-Treasuries_01152013!CX184*AK195)</f>
        <v>1</v>
      </c>
      <c r="CT195" s="17">
        <f>EXP(-Treasuries_01152013!CY184*AL195)</f>
        <v>1</v>
      </c>
      <c r="CU195" s="17">
        <f>EXP(-Treasuries_01152013!CZ184*AM195)</f>
        <v>1</v>
      </c>
      <c r="CV195" s="17">
        <f>EXP(-Treasuries_01152013!DA184*AN195)</f>
        <v>1</v>
      </c>
      <c r="CW195" s="17">
        <f>EXP(-Treasuries_01152013!DB184*AO195)</f>
        <v>1</v>
      </c>
      <c r="CX195" s="17">
        <f>EXP(-Treasuries_01152013!DC184*AP195)</f>
        <v>1</v>
      </c>
      <c r="CY195" s="17">
        <f>EXP(-Treasuries_01152013!DD184*AQ195)</f>
        <v>1</v>
      </c>
      <c r="CZ195" s="17">
        <f>EXP(-Treasuries_01152013!DE184*AR195)</f>
        <v>1</v>
      </c>
      <c r="DA195" s="17">
        <f>EXP(-Treasuries_01152013!DF184*AS195)</f>
        <v>1</v>
      </c>
      <c r="DB195" s="17">
        <f>EXP(-Treasuries_01152013!DG184*AT195)</f>
        <v>1</v>
      </c>
      <c r="DC195" s="17">
        <f>EXP(-Treasuries_01152013!DH184*AU195)</f>
        <v>1</v>
      </c>
      <c r="DD195" s="17">
        <f>EXP(-Treasuries_01152013!DI184*AV195)</f>
        <v>1</v>
      </c>
      <c r="DE195" s="17">
        <f>EXP(-Treasuries_01152013!DJ184*AW195)</f>
        <v>1</v>
      </c>
      <c r="DF195" s="17">
        <f>EXP(-Treasuries_01152013!DK184*AX195)</f>
        <v>1</v>
      </c>
      <c r="DG195" s="17">
        <f>EXP(-Treasuries_01152013!DL184*AY195)</f>
        <v>1</v>
      </c>
      <c r="DH195" s="17">
        <f>EXP(-Treasuries_01152013!DM184*AZ195)</f>
        <v>1</v>
      </c>
      <c r="DI195" s="17">
        <f>EXP(-Treasuries_01152013!DN184*BA195)</f>
        <v>1</v>
      </c>
      <c r="DJ195" s="17">
        <f>EXP(-Treasuries_01152013!DO184*BB195)</f>
        <v>1</v>
      </c>
      <c r="DK195" s="17">
        <f>EXP(-Treasuries_01152013!DP184*BC195)</f>
        <v>1</v>
      </c>
      <c r="DL195" s="17">
        <f>EXP(-Treasuries_01152013!DQ184*BD195)</f>
        <v>1</v>
      </c>
      <c r="DM195" s="17">
        <f>EXP(-Treasuries_01152013!DR184*BE195)</f>
        <v>1</v>
      </c>
      <c r="DN195" s="17">
        <f>EXP(-Treasuries_01152013!DS184*BF195)</f>
        <v>1</v>
      </c>
      <c r="DO195" s="17">
        <f>EXP(-Treasuries_01152013!DT184*BG195)</f>
        <v>1</v>
      </c>
      <c r="DP195" s="17">
        <f>EXP(-Treasuries_01152013!DU184*BH195)</f>
        <v>1</v>
      </c>
      <c r="DQ195" s="17">
        <f>EXP(-Treasuries_01152013!DV184*BI195)</f>
        <v>1</v>
      </c>
      <c r="DR195" s="17">
        <f>EXP(-Treasuries_01152013!DW184*BJ195)</f>
        <v>1</v>
      </c>
      <c r="DS195" s="17">
        <f>EXP(-Treasuries_01152013!DX184*BK195)</f>
        <v>1</v>
      </c>
      <c r="DT195" s="17">
        <f>EXP(-Treasuries_01152013!DY184*BL195)</f>
        <v>1</v>
      </c>
      <c r="DU195" s="17">
        <f>EXP(-Treasuries_01152013!DZ184*BM195)</f>
        <v>1</v>
      </c>
      <c r="DV195" s="17">
        <f>EXP(-Treasuries_01152013!EA184*BN195)</f>
        <v>1</v>
      </c>
      <c r="DW195" s="8" t="e">
        <f>SUMPRODUCT(BO195:DV195,Treasuries_01152013!K184:BR184)</f>
        <v>#DIV/0!</v>
      </c>
      <c r="DX195" s="11" t="e">
        <f t="shared" si="9"/>
        <v>#DIV/0!</v>
      </c>
    </row>
    <row r="196" spans="2:128">
      <c r="B196" s="10">
        <f>Treasuries_01152013!C185</f>
        <v>0.875</v>
      </c>
      <c r="C196" s="10">
        <f>Treasuries_01152013!E185</f>
        <v>101.195312</v>
      </c>
      <c r="D196" s="10">
        <f>Treasuries_01152013!F185</f>
        <v>101.210938</v>
      </c>
      <c r="E196" s="8">
        <f>Treasuries_01152013!H185</f>
        <v>4.1194444444444445</v>
      </c>
      <c r="F196" s="8">
        <f t="shared" si="10"/>
        <v>101.203125</v>
      </c>
      <c r="G196" s="24" t="e">
        <f>IF(Treasuries_01152013!BT185=0,0,theta0+(theta1+theta2)*(1-EXP(-Treasuries_01152013!BT185/la))/(Treasuries_01152013!BT185/la)-theta2*EXP(-Treasuries_01152013!BT185/la))</f>
        <v>#DIV/0!</v>
      </c>
      <c r="H196" s="24" t="e">
        <f>IF(Treasuries_01152013!BU185=0,0,theta0+(theta1+theta2)*(1-EXP(-Treasuries_01152013!BU185/la))/(Treasuries_01152013!BU185/la)-theta2*EXP(-Treasuries_01152013!BU185/la))</f>
        <v>#DIV/0!</v>
      </c>
      <c r="I196" s="24" t="e">
        <f>IF(Treasuries_01152013!BV185=0,0,theta0+(theta1+theta2)*(1-EXP(-Treasuries_01152013!BV185/la))/(Treasuries_01152013!BV185/la)-theta2*EXP(-Treasuries_01152013!BV185/la))</f>
        <v>#DIV/0!</v>
      </c>
      <c r="J196" s="24" t="e">
        <f>IF(Treasuries_01152013!BW185=0,0,theta0+(theta1+theta2)*(1-EXP(-Treasuries_01152013!BW185/la))/(Treasuries_01152013!BW185/la)-theta2*EXP(-Treasuries_01152013!BW185/la))</f>
        <v>#DIV/0!</v>
      </c>
      <c r="K196" s="24" t="e">
        <f>IF(Treasuries_01152013!BX185=0,0,theta0+(theta1+theta2)*(1-EXP(-Treasuries_01152013!BX185/la))/(Treasuries_01152013!BX185/la)-theta2*EXP(-Treasuries_01152013!BX185/la))</f>
        <v>#DIV/0!</v>
      </c>
      <c r="L196" s="24" t="e">
        <f>IF(Treasuries_01152013!BY185=0,0,theta0+(theta1+theta2)*(1-EXP(-Treasuries_01152013!BY185/la))/(Treasuries_01152013!BY185/la)-theta2*EXP(-Treasuries_01152013!BY185/la))</f>
        <v>#DIV/0!</v>
      </c>
      <c r="M196" s="24" t="e">
        <f>IF(Treasuries_01152013!BZ185=0,0,theta0+(theta1+theta2)*(1-EXP(-Treasuries_01152013!BZ185/la))/(Treasuries_01152013!BZ185/la)-theta2*EXP(-Treasuries_01152013!BZ185/la))</f>
        <v>#DIV/0!</v>
      </c>
      <c r="N196" s="24" t="e">
        <f>IF(Treasuries_01152013!CA185=0,0,theta0+(theta1+theta2)*(1-EXP(-Treasuries_01152013!CA185/la))/(Treasuries_01152013!CA185/la)-theta2*EXP(-Treasuries_01152013!CA185/la))</f>
        <v>#DIV/0!</v>
      </c>
      <c r="O196" s="24" t="e">
        <f>IF(Treasuries_01152013!CB185=0,0,theta0+(theta1+theta2)*(1-EXP(-Treasuries_01152013!CB185/la))/(Treasuries_01152013!CB185/la)-theta2*EXP(-Treasuries_01152013!CB185/la))</f>
        <v>#DIV/0!</v>
      </c>
      <c r="P196" s="24">
        <f>IF(Treasuries_01152013!CC185=0,0,theta0+(theta1+theta2)*(1-EXP(-Treasuries_01152013!CC185/la))/(Treasuries_01152013!CC185/la)-theta2*EXP(-Treasuries_01152013!CC185/la))</f>
        <v>0</v>
      </c>
      <c r="Q196" s="24">
        <f>IF(Treasuries_01152013!CD185=0,0,theta0+(theta1+theta2)*(1-EXP(-Treasuries_01152013!CD185/la))/(Treasuries_01152013!CD185/la)-theta2*EXP(-Treasuries_01152013!CD185/la))</f>
        <v>0</v>
      </c>
      <c r="R196" s="24">
        <f>IF(Treasuries_01152013!CE185=0,0,theta0+(theta1+theta2)*(1-EXP(-Treasuries_01152013!CE185/la))/(Treasuries_01152013!CE185/la)-theta2*EXP(-Treasuries_01152013!CE185/la))</f>
        <v>0</v>
      </c>
      <c r="S196" s="24">
        <f>IF(Treasuries_01152013!CF185=0,0,theta0+(theta1+theta2)*(1-EXP(-Treasuries_01152013!CF185/la))/(Treasuries_01152013!CF185/la)-theta2*EXP(-Treasuries_01152013!CF185/la))</f>
        <v>0</v>
      </c>
      <c r="T196" s="24">
        <f>IF(Treasuries_01152013!CG185=0,0,theta0+(theta1+theta2)*(1-EXP(-Treasuries_01152013!CG185/la))/(Treasuries_01152013!CG185/la)-theta2*EXP(-Treasuries_01152013!CG185/la))</f>
        <v>0</v>
      </c>
      <c r="U196" s="24">
        <f>IF(Treasuries_01152013!CH185=0,0,theta0+(theta1+theta2)*(1-EXP(-Treasuries_01152013!CH185/la))/(Treasuries_01152013!CH185/la)-theta2*EXP(-Treasuries_01152013!CH185/la))</f>
        <v>0</v>
      </c>
      <c r="V196" s="24">
        <f>IF(Treasuries_01152013!CI185=0,0,theta0+(theta1+theta2)*(1-EXP(-Treasuries_01152013!CI185/la))/(Treasuries_01152013!CI185/la)-theta2*EXP(-Treasuries_01152013!CI185/la))</f>
        <v>0</v>
      </c>
      <c r="W196" s="24">
        <f>IF(Treasuries_01152013!CJ185=0,0,theta0+(theta1+theta2)*(1-EXP(-Treasuries_01152013!CJ185/la))/(Treasuries_01152013!CJ185/la)-theta2*EXP(-Treasuries_01152013!CJ185/la))</f>
        <v>0</v>
      </c>
      <c r="X196" s="24">
        <f>IF(Treasuries_01152013!CK185=0,0,theta0+(theta1+theta2)*(1-EXP(-Treasuries_01152013!CK185/la))/(Treasuries_01152013!CK185/la)-theta2*EXP(-Treasuries_01152013!CK185/la))</f>
        <v>0</v>
      </c>
      <c r="Y196" s="24">
        <f>IF(Treasuries_01152013!CL185=0,0,theta0+(theta1+theta2)*(1-EXP(-Treasuries_01152013!CL185/la))/(Treasuries_01152013!CL185/la)-theta2*EXP(-Treasuries_01152013!CL185/la))</f>
        <v>0</v>
      </c>
      <c r="Z196" s="24">
        <f>IF(Treasuries_01152013!CM185=0,0,theta0+(theta1+theta2)*(1-EXP(-Treasuries_01152013!CM185/la))/(Treasuries_01152013!CM185/la)-theta2*EXP(-Treasuries_01152013!CM185/la))</f>
        <v>0</v>
      </c>
      <c r="AA196" s="24">
        <f>IF(Treasuries_01152013!CN185=0,0,theta0+(theta1+theta2)*(1-EXP(-Treasuries_01152013!CN185/la))/(Treasuries_01152013!CN185/la)-theta2*EXP(-Treasuries_01152013!CN185/la))</f>
        <v>0</v>
      </c>
      <c r="AB196" s="24">
        <f>IF(Treasuries_01152013!CO185=0,0,theta0+(theta1+theta2)*(1-EXP(-Treasuries_01152013!CO185/la))/(Treasuries_01152013!CO185/la)-theta2*EXP(-Treasuries_01152013!CO185/la))</f>
        <v>0</v>
      </c>
      <c r="AC196" s="24">
        <f>IF(Treasuries_01152013!CP185=0,0,theta0+(theta1+theta2)*(1-EXP(-Treasuries_01152013!CP185/la))/(Treasuries_01152013!CP185/la)-theta2*EXP(-Treasuries_01152013!CP185/la))</f>
        <v>0</v>
      </c>
      <c r="AD196" s="24">
        <f>IF(Treasuries_01152013!CQ185=0,0,theta0+(theta1+theta2)*(1-EXP(-Treasuries_01152013!CQ185/la))/(Treasuries_01152013!CQ185/la)-theta2*EXP(-Treasuries_01152013!CQ185/la))</f>
        <v>0</v>
      </c>
      <c r="AE196" s="24">
        <f>IF(Treasuries_01152013!CR185=0,0,theta0+(theta1+theta2)*(1-EXP(-Treasuries_01152013!CR185/la))/(Treasuries_01152013!CR185/la)-theta2*EXP(-Treasuries_01152013!CR185/la))</f>
        <v>0</v>
      </c>
      <c r="AF196" s="24">
        <f>IF(Treasuries_01152013!CS185=0,0,theta0+(theta1+theta2)*(1-EXP(-Treasuries_01152013!CS185/la))/(Treasuries_01152013!CS185/la)-theta2*EXP(-Treasuries_01152013!CS185/la))</f>
        <v>0</v>
      </c>
      <c r="AG196" s="24">
        <f>IF(Treasuries_01152013!CT185=0,0,theta0+(theta1+theta2)*(1-EXP(-Treasuries_01152013!CT185/la))/(Treasuries_01152013!CT185/la)-theta2*EXP(-Treasuries_01152013!CT185/la))</f>
        <v>0</v>
      </c>
      <c r="AH196" s="24">
        <f>IF(Treasuries_01152013!CU185=0,0,theta0+(theta1+theta2)*(1-EXP(-Treasuries_01152013!CU185/la))/(Treasuries_01152013!CU185/la)-theta2*EXP(-Treasuries_01152013!CU185/la))</f>
        <v>0</v>
      </c>
      <c r="AI196" s="24">
        <f>IF(Treasuries_01152013!CV185=0,0,theta0+(theta1+theta2)*(1-EXP(-Treasuries_01152013!CV185/la))/(Treasuries_01152013!CV185/la)-theta2*EXP(-Treasuries_01152013!CV185/la))</f>
        <v>0</v>
      </c>
      <c r="AJ196" s="24">
        <f>IF(Treasuries_01152013!CW185=0,0,theta0+(theta1+theta2)*(1-EXP(-Treasuries_01152013!CW185/la))/(Treasuries_01152013!CW185/la)-theta2*EXP(-Treasuries_01152013!CW185/la))</f>
        <v>0</v>
      </c>
      <c r="AK196" s="24">
        <f>IF(Treasuries_01152013!CX185=0,0,theta0+(theta1+theta2)*(1-EXP(-Treasuries_01152013!CX185/la))/(Treasuries_01152013!CX185/la)-theta2*EXP(-Treasuries_01152013!CX185/la))</f>
        <v>0</v>
      </c>
      <c r="AL196" s="24">
        <f>IF(Treasuries_01152013!CY185=0,0,theta0+(theta1+theta2)*(1-EXP(-Treasuries_01152013!CY185/la))/(Treasuries_01152013!CY185/la)-theta2*EXP(-Treasuries_01152013!CY185/la))</f>
        <v>0</v>
      </c>
      <c r="AM196" s="24">
        <f>IF(Treasuries_01152013!CZ185=0,0,theta0+(theta1+theta2)*(1-EXP(-Treasuries_01152013!CZ185/la))/(Treasuries_01152013!CZ185/la)-theta2*EXP(-Treasuries_01152013!CZ185/la))</f>
        <v>0</v>
      </c>
      <c r="AN196" s="24">
        <f>IF(Treasuries_01152013!DA185=0,0,theta0+(theta1+theta2)*(1-EXP(-Treasuries_01152013!DA185/la))/(Treasuries_01152013!DA185/la)-theta2*EXP(-Treasuries_01152013!DA185/la))</f>
        <v>0</v>
      </c>
      <c r="AO196" s="24">
        <f>IF(Treasuries_01152013!DB185=0,0,theta0+(theta1+theta2)*(1-EXP(-Treasuries_01152013!DB185/la))/(Treasuries_01152013!DB185/la)-theta2*EXP(-Treasuries_01152013!DB185/la))</f>
        <v>0</v>
      </c>
      <c r="AP196" s="24">
        <f>IF(Treasuries_01152013!DC185=0,0,theta0+(theta1+theta2)*(1-EXP(-Treasuries_01152013!DC185/la))/(Treasuries_01152013!DC185/la)-theta2*EXP(-Treasuries_01152013!DC185/la))</f>
        <v>0</v>
      </c>
      <c r="AQ196" s="24">
        <f>IF(Treasuries_01152013!DD185=0,0,theta0+(theta1+theta2)*(1-EXP(-Treasuries_01152013!DD185/la))/(Treasuries_01152013!DD185/la)-theta2*EXP(-Treasuries_01152013!DD185/la))</f>
        <v>0</v>
      </c>
      <c r="AR196" s="24">
        <f>IF(Treasuries_01152013!DE185=0,0,theta0+(theta1+theta2)*(1-EXP(-Treasuries_01152013!DE185/la))/(Treasuries_01152013!DE185/la)-theta2*EXP(-Treasuries_01152013!DE185/la))</f>
        <v>0</v>
      </c>
      <c r="AS196" s="24">
        <f>IF(Treasuries_01152013!DF185=0,0,theta0+(theta1+theta2)*(1-EXP(-Treasuries_01152013!DF185/la))/(Treasuries_01152013!DF185/la)-theta2*EXP(-Treasuries_01152013!DF185/la))</f>
        <v>0</v>
      </c>
      <c r="AT196" s="24">
        <f>IF(Treasuries_01152013!DG185=0,0,theta0+(theta1+theta2)*(1-EXP(-Treasuries_01152013!DG185/la))/(Treasuries_01152013!DG185/la)-theta2*EXP(-Treasuries_01152013!DG185/la))</f>
        <v>0</v>
      </c>
      <c r="AU196" s="24">
        <f>IF(Treasuries_01152013!DH185=0,0,theta0+(theta1+theta2)*(1-EXP(-Treasuries_01152013!DH185/la))/(Treasuries_01152013!DH185/la)-theta2*EXP(-Treasuries_01152013!DH185/la))</f>
        <v>0</v>
      </c>
      <c r="AV196" s="24">
        <f>IF(Treasuries_01152013!DI185=0,0,theta0+(theta1+theta2)*(1-EXP(-Treasuries_01152013!DI185/la))/(Treasuries_01152013!DI185/la)-theta2*EXP(-Treasuries_01152013!DI185/la))</f>
        <v>0</v>
      </c>
      <c r="AW196" s="24">
        <f>IF(Treasuries_01152013!DJ185=0,0,theta0+(theta1+theta2)*(1-EXP(-Treasuries_01152013!DJ185/la))/(Treasuries_01152013!DJ185/la)-theta2*EXP(-Treasuries_01152013!DJ185/la))</f>
        <v>0</v>
      </c>
      <c r="AX196" s="24">
        <f>IF(Treasuries_01152013!DK185=0,0,theta0+(theta1+theta2)*(1-EXP(-Treasuries_01152013!DK185/la))/(Treasuries_01152013!DK185/la)-theta2*EXP(-Treasuries_01152013!DK185/la))</f>
        <v>0</v>
      </c>
      <c r="AY196" s="24">
        <f>IF(Treasuries_01152013!DL185=0,0,theta0+(theta1+theta2)*(1-EXP(-Treasuries_01152013!DL185/la))/(Treasuries_01152013!DL185/la)-theta2*EXP(-Treasuries_01152013!DL185/la))</f>
        <v>0</v>
      </c>
      <c r="AZ196" s="24">
        <f>IF(Treasuries_01152013!DM185=0,0,theta0+(theta1+theta2)*(1-EXP(-Treasuries_01152013!DM185/la))/(Treasuries_01152013!DM185/la)-theta2*EXP(-Treasuries_01152013!DM185/la))</f>
        <v>0</v>
      </c>
      <c r="BA196" s="24">
        <f>IF(Treasuries_01152013!DN185=0,0,theta0+(theta1+theta2)*(1-EXP(-Treasuries_01152013!DN185/la))/(Treasuries_01152013!DN185/la)-theta2*EXP(-Treasuries_01152013!DN185/la))</f>
        <v>0</v>
      </c>
      <c r="BB196" s="24">
        <f>IF(Treasuries_01152013!DO185=0,0,theta0+(theta1+theta2)*(1-EXP(-Treasuries_01152013!DO185/la))/(Treasuries_01152013!DO185/la)-theta2*EXP(-Treasuries_01152013!DO185/la))</f>
        <v>0</v>
      </c>
      <c r="BC196" s="24">
        <f>IF(Treasuries_01152013!DP185=0,0,theta0+(theta1+theta2)*(1-EXP(-Treasuries_01152013!DP185/la))/(Treasuries_01152013!DP185/la)-theta2*EXP(-Treasuries_01152013!DP185/la))</f>
        <v>0</v>
      </c>
      <c r="BD196" s="24">
        <f>IF(Treasuries_01152013!DQ185=0,0,theta0+(theta1+theta2)*(1-EXP(-Treasuries_01152013!DQ185/la))/(Treasuries_01152013!DQ185/la)-theta2*EXP(-Treasuries_01152013!DQ185/la))</f>
        <v>0</v>
      </c>
      <c r="BE196" s="24">
        <f>IF(Treasuries_01152013!DR185=0,0,theta0+(theta1+theta2)*(1-EXP(-Treasuries_01152013!DR185/la))/(Treasuries_01152013!DR185/la)-theta2*EXP(-Treasuries_01152013!DR185/la))</f>
        <v>0</v>
      </c>
      <c r="BF196" s="24">
        <f>IF(Treasuries_01152013!DS185=0,0,theta0+(theta1+theta2)*(1-EXP(-Treasuries_01152013!DS185/la))/(Treasuries_01152013!DS185/la)-theta2*EXP(-Treasuries_01152013!DS185/la))</f>
        <v>0</v>
      </c>
      <c r="BG196" s="24">
        <f>IF(Treasuries_01152013!DT185=0,0,theta0+(theta1+theta2)*(1-EXP(-Treasuries_01152013!DT185/la))/(Treasuries_01152013!DT185/la)-theta2*EXP(-Treasuries_01152013!DT185/la))</f>
        <v>0</v>
      </c>
      <c r="BH196" s="24">
        <f>IF(Treasuries_01152013!DU185=0,0,theta0+(theta1+theta2)*(1-EXP(-Treasuries_01152013!DU185/la))/(Treasuries_01152013!DU185/la)-theta2*EXP(-Treasuries_01152013!DU185/la))</f>
        <v>0</v>
      </c>
      <c r="BI196" s="24">
        <f>IF(Treasuries_01152013!DV185=0,0,theta0+(theta1+theta2)*(1-EXP(-Treasuries_01152013!DV185/la))/(Treasuries_01152013!DV185/la)-theta2*EXP(-Treasuries_01152013!DV185/la))</f>
        <v>0</v>
      </c>
      <c r="BJ196" s="24">
        <f>IF(Treasuries_01152013!DW185=0,0,theta0+(theta1+theta2)*(1-EXP(-Treasuries_01152013!DW185/la))/(Treasuries_01152013!DW185/la)-theta2*EXP(-Treasuries_01152013!DW185/la))</f>
        <v>0</v>
      </c>
      <c r="BK196" s="24">
        <f>IF(Treasuries_01152013!DX185=0,0,theta0+(theta1+theta2)*(1-EXP(-Treasuries_01152013!DX185/la))/(Treasuries_01152013!DX185/la)-theta2*EXP(-Treasuries_01152013!DX185/la))</f>
        <v>0</v>
      </c>
      <c r="BL196" s="24">
        <f>IF(Treasuries_01152013!DY185=0,0,theta0+(theta1+theta2)*(1-EXP(-Treasuries_01152013!DY185/la))/(Treasuries_01152013!DY185/la)-theta2*EXP(-Treasuries_01152013!DY185/la))</f>
        <v>0</v>
      </c>
      <c r="BM196" s="24">
        <f>IF(Treasuries_01152013!DZ185=0,0,theta0+(theta1+theta2)*(1-EXP(-Treasuries_01152013!DZ185/la))/(Treasuries_01152013!DZ185/la)-theta2*EXP(-Treasuries_01152013!DZ185/la))</f>
        <v>0</v>
      </c>
      <c r="BN196" s="24">
        <f>IF(Treasuries_01152013!EA185=0,0,theta0+(theta1+theta2)*(1-EXP(-Treasuries_01152013!EA185/la))/(Treasuries_01152013!EA185/la)-theta2*EXP(-Treasuries_01152013!EA185/la))</f>
        <v>0</v>
      </c>
      <c r="BO196" s="17" t="e">
        <f>EXP(-Treasuries_01152013!BT185*G196)</f>
        <v>#DIV/0!</v>
      </c>
      <c r="BP196" s="17" t="e">
        <f>EXP(-Treasuries_01152013!BU185*H196)</f>
        <v>#DIV/0!</v>
      </c>
      <c r="BQ196" s="17" t="e">
        <f>EXP(-Treasuries_01152013!BV185*I196)</f>
        <v>#DIV/0!</v>
      </c>
      <c r="BR196" s="17" t="e">
        <f>EXP(-Treasuries_01152013!BW185*J196)</f>
        <v>#DIV/0!</v>
      </c>
      <c r="BS196" s="17" t="e">
        <f>EXP(-Treasuries_01152013!BX185*K196)</f>
        <v>#DIV/0!</v>
      </c>
      <c r="BT196" s="17" t="e">
        <f>EXP(-Treasuries_01152013!BY185*L196)</f>
        <v>#DIV/0!</v>
      </c>
      <c r="BU196" s="17" t="e">
        <f>EXP(-Treasuries_01152013!BZ185*M196)</f>
        <v>#DIV/0!</v>
      </c>
      <c r="BV196" s="17" t="e">
        <f>EXP(-Treasuries_01152013!CA185*N196)</f>
        <v>#DIV/0!</v>
      </c>
      <c r="BW196" s="17" t="e">
        <f>EXP(-Treasuries_01152013!CB185*O196)</f>
        <v>#DIV/0!</v>
      </c>
      <c r="BX196" s="17">
        <f>EXP(-Treasuries_01152013!CC185*P196)</f>
        <v>1</v>
      </c>
      <c r="BY196" s="17">
        <f>EXP(-Treasuries_01152013!CD185*Q196)</f>
        <v>1</v>
      </c>
      <c r="BZ196" s="17">
        <f>EXP(-Treasuries_01152013!CE185*R196)</f>
        <v>1</v>
      </c>
      <c r="CA196" s="17">
        <f>EXP(-Treasuries_01152013!CF185*S196)</f>
        <v>1</v>
      </c>
      <c r="CB196" s="17">
        <f>EXP(-Treasuries_01152013!CG185*T196)</f>
        <v>1</v>
      </c>
      <c r="CC196" s="17">
        <f>EXP(-Treasuries_01152013!CH185*U196)</f>
        <v>1</v>
      </c>
      <c r="CD196" s="17">
        <f>EXP(-Treasuries_01152013!CI185*V196)</f>
        <v>1</v>
      </c>
      <c r="CE196" s="17">
        <f>EXP(-Treasuries_01152013!CJ185*W196)</f>
        <v>1</v>
      </c>
      <c r="CF196" s="17">
        <f>EXP(-Treasuries_01152013!CK185*X196)</f>
        <v>1</v>
      </c>
      <c r="CG196" s="17">
        <f>EXP(-Treasuries_01152013!CL185*Y196)</f>
        <v>1</v>
      </c>
      <c r="CH196" s="17">
        <f>EXP(-Treasuries_01152013!CM185*Z196)</f>
        <v>1</v>
      </c>
      <c r="CI196" s="17">
        <f>EXP(-Treasuries_01152013!CN185*AA196)</f>
        <v>1</v>
      </c>
      <c r="CJ196" s="17">
        <f>EXP(-Treasuries_01152013!CO185*AB196)</f>
        <v>1</v>
      </c>
      <c r="CK196" s="17">
        <f>EXP(-Treasuries_01152013!CP185*AC196)</f>
        <v>1</v>
      </c>
      <c r="CL196" s="17">
        <f>EXP(-Treasuries_01152013!CQ185*AD196)</f>
        <v>1</v>
      </c>
      <c r="CM196" s="17">
        <f>EXP(-Treasuries_01152013!CR185*AE196)</f>
        <v>1</v>
      </c>
      <c r="CN196" s="17">
        <f>EXP(-Treasuries_01152013!CS185*AF196)</f>
        <v>1</v>
      </c>
      <c r="CO196" s="17">
        <f>EXP(-Treasuries_01152013!CT185*AG196)</f>
        <v>1</v>
      </c>
      <c r="CP196" s="17">
        <f>EXP(-Treasuries_01152013!CU185*AH196)</f>
        <v>1</v>
      </c>
      <c r="CQ196" s="17">
        <f>EXP(-Treasuries_01152013!CV185*AI196)</f>
        <v>1</v>
      </c>
      <c r="CR196" s="17">
        <f>EXP(-Treasuries_01152013!CW185*AJ196)</f>
        <v>1</v>
      </c>
      <c r="CS196" s="17">
        <f>EXP(-Treasuries_01152013!CX185*AK196)</f>
        <v>1</v>
      </c>
      <c r="CT196" s="17">
        <f>EXP(-Treasuries_01152013!CY185*AL196)</f>
        <v>1</v>
      </c>
      <c r="CU196" s="17">
        <f>EXP(-Treasuries_01152013!CZ185*AM196)</f>
        <v>1</v>
      </c>
      <c r="CV196" s="17">
        <f>EXP(-Treasuries_01152013!DA185*AN196)</f>
        <v>1</v>
      </c>
      <c r="CW196" s="17">
        <f>EXP(-Treasuries_01152013!DB185*AO196)</f>
        <v>1</v>
      </c>
      <c r="CX196" s="17">
        <f>EXP(-Treasuries_01152013!DC185*AP196)</f>
        <v>1</v>
      </c>
      <c r="CY196" s="17">
        <f>EXP(-Treasuries_01152013!DD185*AQ196)</f>
        <v>1</v>
      </c>
      <c r="CZ196" s="17">
        <f>EXP(-Treasuries_01152013!DE185*AR196)</f>
        <v>1</v>
      </c>
      <c r="DA196" s="17">
        <f>EXP(-Treasuries_01152013!DF185*AS196)</f>
        <v>1</v>
      </c>
      <c r="DB196" s="17">
        <f>EXP(-Treasuries_01152013!DG185*AT196)</f>
        <v>1</v>
      </c>
      <c r="DC196" s="17">
        <f>EXP(-Treasuries_01152013!DH185*AU196)</f>
        <v>1</v>
      </c>
      <c r="DD196" s="17">
        <f>EXP(-Treasuries_01152013!DI185*AV196)</f>
        <v>1</v>
      </c>
      <c r="DE196" s="17">
        <f>EXP(-Treasuries_01152013!DJ185*AW196)</f>
        <v>1</v>
      </c>
      <c r="DF196" s="17">
        <f>EXP(-Treasuries_01152013!DK185*AX196)</f>
        <v>1</v>
      </c>
      <c r="DG196" s="17">
        <f>EXP(-Treasuries_01152013!DL185*AY196)</f>
        <v>1</v>
      </c>
      <c r="DH196" s="17">
        <f>EXP(-Treasuries_01152013!DM185*AZ196)</f>
        <v>1</v>
      </c>
      <c r="DI196" s="17">
        <f>EXP(-Treasuries_01152013!DN185*BA196)</f>
        <v>1</v>
      </c>
      <c r="DJ196" s="17">
        <f>EXP(-Treasuries_01152013!DO185*BB196)</f>
        <v>1</v>
      </c>
      <c r="DK196" s="17">
        <f>EXP(-Treasuries_01152013!DP185*BC196)</f>
        <v>1</v>
      </c>
      <c r="DL196" s="17">
        <f>EXP(-Treasuries_01152013!DQ185*BD196)</f>
        <v>1</v>
      </c>
      <c r="DM196" s="17">
        <f>EXP(-Treasuries_01152013!DR185*BE196)</f>
        <v>1</v>
      </c>
      <c r="DN196" s="17">
        <f>EXP(-Treasuries_01152013!DS185*BF196)</f>
        <v>1</v>
      </c>
      <c r="DO196" s="17">
        <f>EXP(-Treasuries_01152013!DT185*BG196)</f>
        <v>1</v>
      </c>
      <c r="DP196" s="17">
        <f>EXP(-Treasuries_01152013!DU185*BH196)</f>
        <v>1</v>
      </c>
      <c r="DQ196" s="17">
        <f>EXP(-Treasuries_01152013!DV185*BI196)</f>
        <v>1</v>
      </c>
      <c r="DR196" s="17">
        <f>EXP(-Treasuries_01152013!DW185*BJ196)</f>
        <v>1</v>
      </c>
      <c r="DS196" s="17">
        <f>EXP(-Treasuries_01152013!DX185*BK196)</f>
        <v>1</v>
      </c>
      <c r="DT196" s="17">
        <f>EXP(-Treasuries_01152013!DY185*BL196)</f>
        <v>1</v>
      </c>
      <c r="DU196" s="17">
        <f>EXP(-Treasuries_01152013!DZ185*BM196)</f>
        <v>1</v>
      </c>
      <c r="DV196" s="17">
        <f>EXP(-Treasuries_01152013!EA185*BN196)</f>
        <v>1</v>
      </c>
      <c r="DW196" s="8" t="e">
        <f>SUMPRODUCT(BO196:DV196,Treasuries_01152013!K185:BR185)</f>
        <v>#DIV/0!</v>
      </c>
      <c r="DX196" s="11" t="e">
        <f t="shared" si="9"/>
        <v>#DIV/0!</v>
      </c>
    </row>
    <row r="197" spans="2:128">
      <c r="B197" s="10">
        <f>Treasuries_01152013!C186</f>
        <v>3</v>
      </c>
      <c r="C197" s="10">
        <f>Treasuries_01152013!E186</f>
        <v>109.828125</v>
      </c>
      <c r="D197" s="10">
        <f>Treasuries_01152013!F186</f>
        <v>109.859375</v>
      </c>
      <c r="E197" s="8">
        <f>Treasuries_01152013!H186</f>
        <v>4.1194444444444445</v>
      </c>
      <c r="F197" s="8">
        <f t="shared" si="10"/>
        <v>109.84375</v>
      </c>
      <c r="G197" s="24" t="e">
        <f>IF(Treasuries_01152013!BT186=0,0,theta0+(theta1+theta2)*(1-EXP(-Treasuries_01152013!BT186/la))/(Treasuries_01152013!BT186/la)-theta2*EXP(-Treasuries_01152013!BT186/la))</f>
        <v>#DIV/0!</v>
      </c>
      <c r="H197" s="24" t="e">
        <f>IF(Treasuries_01152013!BU186=0,0,theta0+(theta1+theta2)*(1-EXP(-Treasuries_01152013!BU186/la))/(Treasuries_01152013!BU186/la)-theta2*EXP(-Treasuries_01152013!BU186/la))</f>
        <v>#DIV/0!</v>
      </c>
      <c r="I197" s="24" t="e">
        <f>IF(Treasuries_01152013!BV186=0,0,theta0+(theta1+theta2)*(1-EXP(-Treasuries_01152013!BV186/la))/(Treasuries_01152013!BV186/la)-theta2*EXP(-Treasuries_01152013!BV186/la))</f>
        <v>#DIV/0!</v>
      </c>
      <c r="J197" s="24" t="e">
        <f>IF(Treasuries_01152013!BW186=0,0,theta0+(theta1+theta2)*(1-EXP(-Treasuries_01152013!BW186/la))/(Treasuries_01152013!BW186/la)-theta2*EXP(-Treasuries_01152013!BW186/la))</f>
        <v>#DIV/0!</v>
      </c>
      <c r="K197" s="24" t="e">
        <f>IF(Treasuries_01152013!BX186=0,0,theta0+(theta1+theta2)*(1-EXP(-Treasuries_01152013!BX186/la))/(Treasuries_01152013!BX186/la)-theta2*EXP(-Treasuries_01152013!BX186/la))</f>
        <v>#DIV/0!</v>
      </c>
      <c r="L197" s="24" t="e">
        <f>IF(Treasuries_01152013!BY186=0,0,theta0+(theta1+theta2)*(1-EXP(-Treasuries_01152013!BY186/la))/(Treasuries_01152013!BY186/la)-theta2*EXP(-Treasuries_01152013!BY186/la))</f>
        <v>#DIV/0!</v>
      </c>
      <c r="M197" s="24" t="e">
        <f>IF(Treasuries_01152013!BZ186=0,0,theta0+(theta1+theta2)*(1-EXP(-Treasuries_01152013!BZ186/la))/(Treasuries_01152013!BZ186/la)-theta2*EXP(-Treasuries_01152013!BZ186/la))</f>
        <v>#DIV/0!</v>
      </c>
      <c r="N197" s="24" t="e">
        <f>IF(Treasuries_01152013!CA186=0,0,theta0+(theta1+theta2)*(1-EXP(-Treasuries_01152013!CA186/la))/(Treasuries_01152013!CA186/la)-theta2*EXP(-Treasuries_01152013!CA186/la))</f>
        <v>#DIV/0!</v>
      </c>
      <c r="O197" s="24" t="e">
        <f>IF(Treasuries_01152013!CB186=0,0,theta0+(theta1+theta2)*(1-EXP(-Treasuries_01152013!CB186/la))/(Treasuries_01152013!CB186/la)-theta2*EXP(-Treasuries_01152013!CB186/la))</f>
        <v>#DIV/0!</v>
      </c>
      <c r="P197" s="24">
        <f>IF(Treasuries_01152013!CC186=0,0,theta0+(theta1+theta2)*(1-EXP(-Treasuries_01152013!CC186/la))/(Treasuries_01152013!CC186/la)-theta2*EXP(-Treasuries_01152013!CC186/la))</f>
        <v>0</v>
      </c>
      <c r="Q197" s="24">
        <f>IF(Treasuries_01152013!CD186=0,0,theta0+(theta1+theta2)*(1-EXP(-Treasuries_01152013!CD186/la))/(Treasuries_01152013!CD186/la)-theta2*EXP(-Treasuries_01152013!CD186/la))</f>
        <v>0</v>
      </c>
      <c r="R197" s="24">
        <f>IF(Treasuries_01152013!CE186=0,0,theta0+(theta1+theta2)*(1-EXP(-Treasuries_01152013!CE186/la))/(Treasuries_01152013!CE186/la)-theta2*EXP(-Treasuries_01152013!CE186/la))</f>
        <v>0</v>
      </c>
      <c r="S197" s="24">
        <f>IF(Treasuries_01152013!CF186=0,0,theta0+(theta1+theta2)*(1-EXP(-Treasuries_01152013!CF186/la))/(Treasuries_01152013!CF186/la)-theta2*EXP(-Treasuries_01152013!CF186/la))</f>
        <v>0</v>
      </c>
      <c r="T197" s="24">
        <f>IF(Treasuries_01152013!CG186=0,0,theta0+(theta1+theta2)*(1-EXP(-Treasuries_01152013!CG186/la))/(Treasuries_01152013!CG186/la)-theta2*EXP(-Treasuries_01152013!CG186/la))</f>
        <v>0</v>
      </c>
      <c r="U197" s="24">
        <f>IF(Treasuries_01152013!CH186=0,0,theta0+(theta1+theta2)*(1-EXP(-Treasuries_01152013!CH186/la))/(Treasuries_01152013!CH186/la)-theta2*EXP(-Treasuries_01152013!CH186/la))</f>
        <v>0</v>
      </c>
      <c r="V197" s="24">
        <f>IF(Treasuries_01152013!CI186=0,0,theta0+(theta1+theta2)*(1-EXP(-Treasuries_01152013!CI186/la))/(Treasuries_01152013!CI186/la)-theta2*EXP(-Treasuries_01152013!CI186/la))</f>
        <v>0</v>
      </c>
      <c r="W197" s="24">
        <f>IF(Treasuries_01152013!CJ186=0,0,theta0+(theta1+theta2)*(1-EXP(-Treasuries_01152013!CJ186/la))/(Treasuries_01152013!CJ186/la)-theta2*EXP(-Treasuries_01152013!CJ186/la))</f>
        <v>0</v>
      </c>
      <c r="X197" s="24">
        <f>IF(Treasuries_01152013!CK186=0,0,theta0+(theta1+theta2)*(1-EXP(-Treasuries_01152013!CK186/la))/(Treasuries_01152013!CK186/la)-theta2*EXP(-Treasuries_01152013!CK186/la))</f>
        <v>0</v>
      </c>
      <c r="Y197" s="24">
        <f>IF(Treasuries_01152013!CL186=0,0,theta0+(theta1+theta2)*(1-EXP(-Treasuries_01152013!CL186/la))/(Treasuries_01152013!CL186/la)-theta2*EXP(-Treasuries_01152013!CL186/la))</f>
        <v>0</v>
      </c>
      <c r="Z197" s="24">
        <f>IF(Treasuries_01152013!CM186=0,0,theta0+(theta1+theta2)*(1-EXP(-Treasuries_01152013!CM186/la))/(Treasuries_01152013!CM186/la)-theta2*EXP(-Treasuries_01152013!CM186/la))</f>
        <v>0</v>
      </c>
      <c r="AA197" s="24">
        <f>IF(Treasuries_01152013!CN186=0,0,theta0+(theta1+theta2)*(1-EXP(-Treasuries_01152013!CN186/la))/(Treasuries_01152013!CN186/la)-theta2*EXP(-Treasuries_01152013!CN186/la))</f>
        <v>0</v>
      </c>
      <c r="AB197" s="24">
        <f>IF(Treasuries_01152013!CO186=0,0,theta0+(theta1+theta2)*(1-EXP(-Treasuries_01152013!CO186/la))/(Treasuries_01152013!CO186/la)-theta2*EXP(-Treasuries_01152013!CO186/la))</f>
        <v>0</v>
      </c>
      <c r="AC197" s="24">
        <f>IF(Treasuries_01152013!CP186=0,0,theta0+(theta1+theta2)*(1-EXP(-Treasuries_01152013!CP186/la))/(Treasuries_01152013!CP186/la)-theta2*EXP(-Treasuries_01152013!CP186/la))</f>
        <v>0</v>
      </c>
      <c r="AD197" s="24">
        <f>IF(Treasuries_01152013!CQ186=0,0,theta0+(theta1+theta2)*(1-EXP(-Treasuries_01152013!CQ186/la))/(Treasuries_01152013!CQ186/la)-theta2*EXP(-Treasuries_01152013!CQ186/la))</f>
        <v>0</v>
      </c>
      <c r="AE197" s="24">
        <f>IF(Treasuries_01152013!CR186=0,0,theta0+(theta1+theta2)*(1-EXP(-Treasuries_01152013!CR186/la))/(Treasuries_01152013!CR186/la)-theta2*EXP(-Treasuries_01152013!CR186/la))</f>
        <v>0</v>
      </c>
      <c r="AF197" s="24">
        <f>IF(Treasuries_01152013!CS186=0,0,theta0+(theta1+theta2)*(1-EXP(-Treasuries_01152013!CS186/la))/(Treasuries_01152013!CS186/la)-theta2*EXP(-Treasuries_01152013!CS186/la))</f>
        <v>0</v>
      </c>
      <c r="AG197" s="24">
        <f>IF(Treasuries_01152013!CT186=0,0,theta0+(theta1+theta2)*(1-EXP(-Treasuries_01152013!CT186/la))/(Treasuries_01152013!CT186/la)-theta2*EXP(-Treasuries_01152013!CT186/la))</f>
        <v>0</v>
      </c>
      <c r="AH197" s="24">
        <f>IF(Treasuries_01152013!CU186=0,0,theta0+(theta1+theta2)*(1-EXP(-Treasuries_01152013!CU186/la))/(Treasuries_01152013!CU186/la)-theta2*EXP(-Treasuries_01152013!CU186/la))</f>
        <v>0</v>
      </c>
      <c r="AI197" s="24">
        <f>IF(Treasuries_01152013!CV186=0,0,theta0+(theta1+theta2)*(1-EXP(-Treasuries_01152013!CV186/la))/(Treasuries_01152013!CV186/la)-theta2*EXP(-Treasuries_01152013!CV186/la))</f>
        <v>0</v>
      </c>
      <c r="AJ197" s="24">
        <f>IF(Treasuries_01152013!CW186=0,0,theta0+(theta1+theta2)*(1-EXP(-Treasuries_01152013!CW186/la))/(Treasuries_01152013!CW186/la)-theta2*EXP(-Treasuries_01152013!CW186/la))</f>
        <v>0</v>
      </c>
      <c r="AK197" s="24">
        <f>IF(Treasuries_01152013!CX186=0,0,theta0+(theta1+theta2)*(1-EXP(-Treasuries_01152013!CX186/la))/(Treasuries_01152013!CX186/la)-theta2*EXP(-Treasuries_01152013!CX186/la))</f>
        <v>0</v>
      </c>
      <c r="AL197" s="24">
        <f>IF(Treasuries_01152013!CY186=0,0,theta0+(theta1+theta2)*(1-EXP(-Treasuries_01152013!CY186/la))/(Treasuries_01152013!CY186/la)-theta2*EXP(-Treasuries_01152013!CY186/la))</f>
        <v>0</v>
      </c>
      <c r="AM197" s="24">
        <f>IF(Treasuries_01152013!CZ186=0,0,theta0+(theta1+theta2)*(1-EXP(-Treasuries_01152013!CZ186/la))/(Treasuries_01152013!CZ186/la)-theta2*EXP(-Treasuries_01152013!CZ186/la))</f>
        <v>0</v>
      </c>
      <c r="AN197" s="24">
        <f>IF(Treasuries_01152013!DA186=0,0,theta0+(theta1+theta2)*(1-EXP(-Treasuries_01152013!DA186/la))/(Treasuries_01152013!DA186/la)-theta2*EXP(-Treasuries_01152013!DA186/la))</f>
        <v>0</v>
      </c>
      <c r="AO197" s="24">
        <f>IF(Treasuries_01152013!DB186=0,0,theta0+(theta1+theta2)*(1-EXP(-Treasuries_01152013!DB186/la))/(Treasuries_01152013!DB186/la)-theta2*EXP(-Treasuries_01152013!DB186/la))</f>
        <v>0</v>
      </c>
      <c r="AP197" s="24">
        <f>IF(Treasuries_01152013!DC186=0,0,theta0+(theta1+theta2)*(1-EXP(-Treasuries_01152013!DC186/la))/(Treasuries_01152013!DC186/la)-theta2*EXP(-Treasuries_01152013!DC186/la))</f>
        <v>0</v>
      </c>
      <c r="AQ197" s="24">
        <f>IF(Treasuries_01152013!DD186=0,0,theta0+(theta1+theta2)*(1-EXP(-Treasuries_01152013!DD186/la))/(Treasuries_01152013!DD186/la)-theta2*EXP(-Treasuries_01152013!DD186/la))</f>
        <v>0</v>
      </c>
      <c r="AR197" s="24">
        <f>IF(Treasuries_01152013!DE186=0,0,theta0+(theta1+theta2)*(1-EXP(-Treasuries_01152013!DE186/la))/(Treasuries_01152013!DE186/la)-theta2*EXP(-Treasuries_01152013!DE186/la))</f>
        <v>0</v>
      </c>
      <c r="AS197" s="24">
        <f>IF(Treasuries_01152013!DF186=0,0,theta0+(theta1+theta2)*(1-EXP(-Treasuries_01152013!DF186/la))/(Treasuries_01152013!DF186/la)-theta2*EXP(-Treasuries_01152013!DF186/la))</f>
        <v>0</v>
      </c>
      <c r="AT197" s="24">
        <f>IF(Treasuries_01152013!DG186=0,0,theta0+(theta1+theta2)*(1-EXP(-Treasuries_01152013!DG186/la))/(Treasuries_01152013!DG186/la)-theta2*EXP(-Treasuries_01152013!DG186/la))</f>
        <v>0</v>
      </c>
      <c r="AU197" s="24">
        <f>IF(Treasuries_01152013!DH186=0,0,theta0+(theta1+theta2)*(1-EXP(-Treasuries_01152013!DH186/la))/(Treasuries_01152013!DH186/la)-theta2*EXP(-Treasuries_01152013!DH186/la))</f>
        <v>0</v>
      </c>
      <c r="AV197" s="24">
        <f>IF(Treasuries_01152013!DI186=0,0,theta0+(theta1+theta2)*(1-EXP(-Treasuries_01152013!DI186/la))/(Treasuries_01152013!DI186/la)-theta2*EXP(-Treasuries_01152013!DI186/la))</f>
        <v>0</v>
      </c>
      <c r="AW197" s="24">
        <f>IF(Treasuries_01152013!DJ186=0,0,theta0+(theta1+theta2)*(1-EXP(-Treasuries_01152013!DJ186/la))/(Treasuries_01152013!DJ186/la)-theta2*EXP(-Treasuries_01152013!DJ186/la))</f>
        <v>0</v>
      </c>
      <c r="AX197" s="24">
        <f>IF(Treasuries_01152013!DK186=0,0,theta0+(theta1+theta2)*(1-EXP(-Treasuries_01152013!DK186/la))/(Treasuries_01152013!DK186/la)-theta2*EXP(-Treasuries_01152013!DK186/la))</f>
        <v>0</v>
      </c>
      <c r="AY197" s="24">
        <f>IF(Treasuries_01152013!DL186=0,0,theta0+(theta1+theta2)*(1-EXP(-Treasuries_01152013!DL186/la))/(Treasuries_01152013!DL186/la)-theta2*EXP(-Treasuries_01152013!DL186/la))</f>
        <v>0</v>
      </c>
      <c r="AZ197" s="24">
        <f>IF(Treasuries_01152013!DM186=0,0,theta0+(theta1+theta2)*(1-EXP(-Treasuries_01152013!DM186/la))/(Treasuries_01152013!DM186/la)-theta2*EXP(-Treasuries_01152013!DM186/la))</f>
        <v>0</v>
      </c>
      <c r="BA197" s="24">
        <f>IF(Treasuries_01152013!DN186=0,0,theta0+(theta1+theta2)*(1-EXP(-Treasuries_01152013!DN186/la))/(Treasuries_01152013!DN186/la)-theta2*EXP(-Treasuries_01152013!DN186/la))</f>
        <v>0</v>
      </c>
      <c r="BB197" s="24">
        <f>IF(Treasuries_01152013!DO186=0,0,theta0+(theta1+theta2)*(1-EXP(-Treasuries_01152013!DO186/la))/(Treasuries_01152013!DO186/la)-theta2*EXP(-Treasuries_01152013!DO186/la))</f>
        <v>0</v>
      </c>
      <c r="BC197" s="24">
        <f>IF(Treasuries_01152013!DP186=0,0,theta0+(theta1+theta2)*(1-EXP(-Treasuries_01152013!DP186/la))/(Treasuries_01152013!DP186/la)-theta2*EXP(-Treasuries_01152013!DP186/la))</f>
        <v>0</v>
      </c>
      <c r="BD197" s="24">
        <f>IF(Treasuries_01152013!DQ186=0,0,theta0+(theta1+theta2)*(1-EXP(-Treasuries_01152013!DQ186/la))/(Treasuries_01152013!DQ186/la)-theta2*EXP(-Treasuries_01152013!DQ186/la))</f>
        <v>0</v>
      </c>
      <c r="BE197" s="24">
        <f>IF(Treasuries_01152013!DR186=0,0,theta0+(theta1+theta2)*(1-EXP(-Treasuries_01152013!DR186/la))/(Treasuries_01152013!DR186/la)-theta2*EXP(-Treasuries_01152013!DR186/la))</f>
        <v>0</v>
      </c>
      <c r="BF197" s="24">
        <f>IF(Treasuries_01152013!DS186=0,0,theta0+(theta1+theta2)*(1-EXP(-Treasuries_01152013!DS186/la))/(Treasuries_01152013!DS186/la)-theta2*EXP(-Treasuries_01152013!DS186/la))</f>
        <v>0</v>
      </c>
      <c r="BG197" s="24">
        <f>IF(Treasuries_01152013!DT186=0,0,theta0+(theta1+theta2)*(1-EXP(-Treasuries_01152013!DT186/la))/(Treasuries_01152013!DT186/la)-theta2*EXP(-Treasuries_01152013!DT186/la))</f>
        <v>0</v>
      </c>
      <c r="BH197" s="24">
        <f>IF(Treasuries_01152013!DU186=0,0,theta0+(theta1+theta2)*(1-EXP(-Treasuries_01152013!DU186/la))/(Treasuries_01152013!DU186/la)-theta2*EXP(-Treasuries_01152013!DU186/la))</f>
        <v>0</v>
      </c>
      <c r="BI197" s="24">
        <f>IF(Treasuries_01152013!DV186=0,0,theta0+(theta1+theta2)*(1-EXP(-Treasuries_01152013!DV186/la))/(Treasuries_01152013!DV186/la)-theta2*EXP(-Treasuries_01152013!DV186/la))</f>
        <v>0</v>
      </c>
      <c r="BJ197" s="24">
        <f>IF(Treasuries_01152013!DW186=0,0,theta0+(theta1+theta2)*(1-EXP(-Treasuries_01152013!DW186/la))/(Treasuries_01152013!DW186/la)-theta2*EXP(-Treasuries_01152013!DW186/la))</f>
        <v>0</v>
      </c>
      <c r="BK197" s="24">
        <f>IF(Treasuries_01152013!DX186=0,0,theta0+(theta1+theta2)*(1-EXP(-Treasuries_01152013!DX186/la))/(Treasuries_01152013!DX186/la)-theta2*EXP(-Treasuries_01152013!DX186/la))</f>
        <v>0</v>
      </c>
      <c r="BL197" s="24">
        <f>IF(Treasuries_01152013!DY186=0,0,theta0+(theta1+theta2)*(1-EXP(-Treasuries_01152013!DY186/la))/(Treasuries_01152013!DY186/la)-theta2*EXP(-Treasuries_01152013!DY186/la))</f>
        <v>0</v>
      </c>
      <c r="BM197" s="24">
        <f>IF(Treasuries_01152013!DZ186=0,0,theta0+(theta1+theta2)*(1-EXP(-Treasuries_01152013!DZ186/la))/(Treasuries_01152013!DZ186/la)-theta2*EXP(-Treasuries_01152013!DZ186/la))</f>
        <v>0</v>
      </c>
      <c r="BN197" s="24">
        <f>IF(Treasuries_01152013!EA186=0,0,theta0+(theta1+theta2)*(1-EXP(-Treasuries_01152013!EA186/la))/(Treasuries_01152013!EA186/la)-theta2*EXP(-Treasuries_01152013!EA186/la))</f>
        <v>0</v>
      </c>
      <c r="BO197" s="17" t="e">
        <f>EXP(-Treasuries_01152013!BT186*G197)</f>
        <v>#DIV/0!</v>
      </c>
      <c r="BP197" s="17" t="e">
        <f>EXP(-Treasuries_01152013!BU186*H197)</f>
        <v>#DIV/0!</v>
      </c>
      <c r="BQ197" s="17" t="e">
        <f>EXP(-Treasuries_01152013!BV186*I197)</f>
        <v>#DIV/0!</v>
      </c>
      <c r="BR197" s="17" t="e">
        <f>EXP(-Treasuries_01152013!BW186*J197)</f>
        <v>#DIV/0!</v>
      </c>
      <c r="BS197" s="17" t="e">
        <f>EXP(-Treasuries_01152013!BX186*K197)</f>
        <v>#DIV/0!</v>
      </c>
      <c r="BT197" s="17" t="e">
        <f>EXP(-Treasuries_01152013!BY186*L197)</f>
        <v>#DIV/0!</v>
      </c>
      <c r="BU197" s="17" t="e">
        <f>EXP(-Treasuries_01152013!BZ186*M197)</f>
        <v>#DIV/0!</v>
      </c>
      <c r="BV197" s="17" t="e">
        <f>EXP(-Treasuries_01152013!CA186*N197)</f>
        <v>#DIV/0!</v>
      </c>
      <c r="BW197" s="17" t="e">
        <f>EXP(-Treasuries_01152013!CB186*O197)</f>
        <v>#DIV/0!</v>
      </c>
      <c r="BX197" s="17">
        <f>EXP(-Treasuries_01152013!CC186*P197)</f>
        <v>1</v>
      </c>
      <c r="BY197" s="17">
        <f>EXP(-Treasuries_01152013!CD186*Q197)</f>
        <v>1</v>
      </c>
      <c r="BZ197" s="17">
        <f>EXP(-Treasuries_01152013!CE186*R197)</f>
        <v>1</v>
      </c>
      <c r="CA197" s="17">
        <f>EXP(-Treasuries_01152013!CF186*S197)</f>
        <v>1</v>
      </c>
      <c r="CB197" s="17">
        <f>EXP(-Treasuries_01152013!CG186*T197)</f>
        <v>1</v>
      </c>
      <c r="CC197" s="17">
        <f>EXP(-Treasuries_01152013!CH186*U197)</f>
        <v>1</v>
      </c>
      <c r="CD197" s="17">
        <f>EXP(-Treasuries_01152013!CI186*V197)</f>
        <v>1</v>
      </c>
      <c r="CE197" s="17">
        <f>EXP(-Treasuries_01152013!CJ186*W197)</f>
        <v>1</v>
      </c>
      <c r="CF197" s="17">
        <f>EXP(-Treasuries_01152013!CK186*X197)</f>
        <v>1</v>
      </c>
      <c r="CG197" s="17">
        <f>EXP(-Treasuries_01152013!CL186*Y197)</f>
        <v>1</v>
      </c>
      <c r="CH197" s="17">
        <f>EXP(-Treasuries_01152013!CM186*Z197)</f>
        <v>1</v>
      </c>
      <c r="CI197" s="17">
        <f>EXP(-Treasuries_01152013!CN186*AA197)</f>
        <v>1</v>
      </c>
      <c r="CJ197" s="17">
        <f>EXP(-Treasuries_01152013!CO186*AB197)</f>
        <v>1</v>
      </c>
      <c r="CK197" s="17">
        <f>EXP(-Treasuries_01152013!CP186*AC197)</f>
        <v>1</v>
      </c>
      <c r="CL197" s="17">
        <f>EXP(-Treasuries_01152013!CQ186*AD197)</f>
        <v>1</v>
      </c>
      <c r="CM197" s="17">
        <f>EXP(-Treasuries_01152013!CR186*AE197)</f>
        <v>1</v>
      </c>
      <c r="CN197" s="17">
        <f>EXP(-Treasuries_01152013!CS186*AF197)</f>
        <v>1</v>
      </c>
      <c r="CO197" s="17">
        <f>EXP(-Treasuries_01152013!CT186*AG197)</f>
        <v>1</v>
      </c>
      <c r="CP197" s="17">
        <f>EXP(-Treasuries_01152013!CU186*AH197)</f>
        <v>1</v>
      </c>
      <c r="CQ197" s="17">
        <f>EXP(-Treasuries_01152013!CV186*AI197)</f>
        <v>1</v>
      </c>
      <c r="CR197" s="17">
        <f>EXP(-Treasuries_01152013!CW186*AJ197)</f>
        <v>1</v>
      </c>
      <c r="CS197" s="17">
        <f>EXP(-Treasuries_01152013!CX186*AK197)</f>
        <v>1</v>
      </c>
      <c r="CT197" s="17">
        <f>EXP(-Treasuries_01152013!CY186*AL197)</f>
        <v>1</v>
      </c>
      <c r="CU197" s="17">
        <f>EXP(-Treasuries_01152013!CZ186*AM197)</f>
        <v>1</v>
      </c>
      <c r="CV197" s="17">
        <f>EXP(-Treasuries_01152013!DA186*AN197)</f>
        <v>1</v>
      </c>
      <c r="CW197" s="17">
        <f>EXP(-Treasuries_01152013!DB186*AO197)</f>
        <v>1</v>
      </c>
      <c r="CX197" s="17">
        <f>EXP(-Treasuries_01152013!DC186*AP197)</f>
        <v>1</v>
      </c>
      <c r="CY197" s="17">
        <f>EXP(-Treasuries_01152013!DD186*AQ197)</f>
        <v>1</v>
      </c>
      <c r="CZ197" s="17">
        <f>EXP(-Treasuries_01152013!DE186*AR197)</f>
        <v>1</v>
      </c>
      <c r="DA197" s="17">
        <f>EXP(-Treasuries_01152013!DF186*AS197)</f>
        <v>1</v>
      </c>
      <c r="DB197" s="17">
        <f>EXP(-Treasuries_01152013!DG186*AT197)</f>
        <v>1</v>
      </c>
      <c r="DC197" s="17">
        <f>EXP(-Treasuries_01152013!DH186*AU197)</f>
        <v>1</v>
      </c>
      <c r="DD197" s="17">
        <f>EXP(-Treasuries_01152013!DI186*AV197)</f>
        <v>1</v>
      </c>
      <c r="DE197" s="17">
        <f>EXP(-Treasuries_01152013!DJ186*AW197)</f>
        <v>1</v>
      </c>
      <c r="DF197" s="17">
        <f>EXP(-Treasuries_01152013!DK186*AX197)</f>
        <v>1</v>
      </c>
      <c r="DG197" s="17">
        <f>EXP(-Treasuries_01152013!DL186*AY197)</f>
        <v>1</v>
      </c>
      <c r="DH197" s="17">
        <f>EXP(-Treasuries_01152013!DM186*AZ197)</f>
        <v>1</v>
      </c>
      <c r="DI197" s="17">
        <f>EXP(-Treasuries_01152013!DN186*BA197)</f>
        <v>1</v>
      </c>
      <c r="DJ197" s="17">
        <f>EXP(-Treasuries_01152013!DO186*BB197)</f>
        <v>1</v>
      </c>
      <c r="DK197" s="17">
        <f>EXP(-Treasuries_01152013!DP186*BC197)</f>
        <v>1</v>
      </c>
      <c r="DL197" s="17">
        <f>EXP(-Treasuries_01152013!DQ186*BD197)</f>
        <v>1</v>
      </c>
      <c r="DM197" s="17">
        <f>EXP(-Treasuries_01152013!DR186*BE197)</f>
        <v>1</v>
      </c>
      <c r="DN197" s="17">
        <f>EXP(-Treasuries_01152013!DS186*BF197)</f>
        <v>1</v>
      </c>
      <c r="DO197" s="17">
        <f>EXP(-Treasuries_01152013!DT186*BG197)</f>
        <v>1</v>
      </c>
      <c r="DP197" s="17">
        <f>EXP(-Treasuries_01152013!DU186*BH197)</f>
        <v>1</v>
      </c>
      <c r="DQ197" s="17">
        <f>EXP(-Treasuries_01152013!DV186*BI197)</f>
        <v>1</v>
      </c>
      <c r="DR197" s="17">
        <f>EXP(-Treasuries_01152013!DW186*BJ197)</f>
        <v>1</v>
      </c>
      <c r="DS197" s="17">
        <f>EXP(-Treasuries_01152013!DX186*BK197)</f>
        <v>1</v>
      </c>
      <c r="DT197" s="17">
        <f>EXP(-Treasuries_01152013!DY186*BL197)</f>
        <v>1</v>
      </c>
      <c r="DU197" s="17">
        <f>EXP(-Treasuries_01152013!DZ186*BM197)</f>
        <v>1</v>
      </c>
      <c r="DV197" s="17">
        <f>EXP(-Treasuries_01152013!EA186*BN197)</f>
        <v>1</v>
      </c>
      <c r="DW197" s="8" t="e">
        <f>SUMPRODUCT(BO197:DV197,Treasuries_01152013!K186:BR186)</f>
        <v>#DIV/0!</v>
      </c>
      <c r="DX197" s="11" t="e">
        <f t="shared" si="9"/>
        <v>#DIV/0!</v>
      </c>
    </row>
    <row r="198" spans="2:128">
      <c r="B198" s="10">
        <f>Treasuries_01152013!C187</f>
        <v>1</v>
      </c>
      <c r="C198" s="10">
        <f>Treasuries_01152013!E187</f>
        <v>101.664062</v>
      </c>
      <c r="D198" s="10">
        <f>Treasuries_01152013!F187</f>
        <v>101.695312</v>
      </c>
      <c r="E198" s="8">
        <f>Treasuries_01152013!H187</f>
        <v>4.2111111111111112</v>
      </c>
      <c r="F198" s="8">
        <f t="shared" si="10"/>
        <v>101.679687</v>
      </c>
      <c r="G198" s="24" t="e">
        <f>IF(Treasuries_01152013!BT187=0,0,theta0+(theta1+theta2)*(1-EXP(-Treasuries_01152013!BT187/la))/(Treasuries_01152013!BT187/la)-theta2*EXP(-Treasuries_01152013!BT187/la))</f>
        <v>#DIV/0!</v>
      </c>
      <c r="H198" s="24" t="e">
        <f>IF(Treasuries_01152013!BU187=0,0,theta0+(theta1+theta2)*(1-EXP(-Treasuries_01152013!BU187/la))/(Treasuries_01152013!BU187/la)-theta2*EXP(-Treasuries_01152013!BU187/la))</f>
        <v>#DIV/0!</v>
      </c>
      <c r="I198" s="24" t="e">
        <f>IF(Treasuries_01152013!BV187=0,0,theta0+(theta1+theta2)*(1-EXP(-Treasuries_01152013!BV187/la))/(Treasuries_01152013!BV187/la)-theta2*EXP(-Treasuries_01152013!BV187/la))</f>
        <v>#DIV/0!</v>
      </c>
      <c r="J198" s="24" t="e">
        <f>IF(Treasuries_01152013!BW187=0,0,theta0+(theta1+theta2)*(1-EXP(-Treasuries_01152013!BW187/la))/(Treasuries_01152013!BW187/la)-theta2*EXP(-Treasuries_01152013!BW187/la))</f>
        <v>#DIV/0!</v>
      </c>
      <c r="K198" s="24" t="e">
        <f>IF(Treasuries_01152013!BX187=0,0,theta0+(theta1+theta2)*(1-EXP(-Treasuries_01152013!BX187/la))/(Treasuries_01152013!BX187/la)-theta2*EXP(-Treasuries_01152013!BX187/la))</f>
        <v>#DIV/0!</v>
      </c>
      <c r="L198" s="24" t="e">
        <f>IF(Treasuries_01152013!BY187=0,0,theta0+(theta1+theta2)*(1-EXP(-Treasuries_01152013!BY187/la))/(Treasuries_01152013!BY187/la)-theta2*EXP(-Treasuries_01152013!BY187/la))</f>
        <v>#DIV/0!</v>
      </c>
      <c r="M198" s="24" t="e">
        <f>IF(Treasuries_01152013!BZ187=0,0,theta0+(theta1+theta2)*(1-EXP(-Treasuries_01152013!BZ187/la))/(Treasuries_01152013!BZ187/la)-theta2*EXP(-Treasuries_01152013!BZ187/la))</f>
        <v>#DIV/0!</v>
      </c>
      <c r="N198" s="24" t="e">
        <f>IF(Treasuries_01152013!CA187=0,0,theta0+(theta1+theta2)*(1-EXP(-Treasuries_01152013!CA187/la))/(Treasuries_01152013!CA187/la)-theta2*EXP(-Treasuries_01152013!CA187/la))</f>
        <v>#DIV/0!</v>
      </c>
      <c r="O198" s="24" t="e">
        <f>IF(Treasuries_01152013!CB187=0,0,theta0+(theta1+theta2)*(1-EXP(-Treasuries_01152013!CB187/la))/(Treasuries_01152013!CB187/la)-theta2*EXP(-Treasuries_01152013!CB187/la))</f>
        <v>#DIV/0!</v>
      </c>
      <c r="P198" s="24">
        <f>IF(Treasuries_01152013!CC187=0,0,theta0+(theta1+theta2)*(1-EXP(-Treasuries_01152013!CC187/la))/(Treasuries_01152013!CC187/la)-theta2*EXP(-Treasuries_01152013!CC187/la))</f>
        <v>0</v>
      </c>
      <c r="Q198" s="24">
        <f>IF(Treasuries_01152013!CD187=0,0,theta0+(theta1+theta2)*(1-EXP(-Treasuries_01152013!CD187/la))/(Treasuries_01152013!CD187/la)-theta2*EXP(-Treasuries_01152013!CD187/la))</f>
        <v>0</v>
      </c>
      <c r="R198" s="24">
        <f>IF(Treasuries_01152013!CE187=0,0,theta0+(theta1+theta2)*(1-EXP(-Treasuries_01152013!CE187/la))/(Treasuries_01152013!CE187/la)-theta2*EXP(-Treasuries_01152013!CE187/la))</f>
        <v>0</v>
      </c>
      <c r="S198" s="24">
        <f>IF(Treasuries_01152013!CF187=0,0,theta0+(theta1+theta2)*(1-EXP(-Treasuries_01152013!CF187/la))/(Treasuries_01152013!CF187/la)-theta2*EXP(-Treasuries_01152013!CF187/la))</f>
        <v>0</v>
      </c>
      <c r="T198" s="24">
        <f>IF(Treasuries_01152013!CG187=0,0,theta0+(theta1+theta2)*(1-EXP(-Treasuries_01152013!CG187/la))/(Treasuries_01152013!CG187/la)-theta2*EXP(-Treasuries_01152013!CG187/la))</f>
        <v>0</v>
      </c>
      <c r="U198" s="24">
        <f>IF(Treasuries_01152013!CH187=0,0,theta0+(theta1+theta2)*(1-EXP(-Treasuries_01152013!CH187/la))/(Treasuries_01152013!CH187/la)-theta2*EXP(-Treasuries_01152013!CH187/la))</f>
        <v>0</v>
      </c>
      <c r="V198" s="24">
        <f>IF(Treasuries_01152013!CI187=0,0,theta0+(theta1+theta2)*(1-EXP(-Treasuries_01152013!CI187/la))/(Treasuries_01152013!CI187/la)-theta2*EXP(-Treasuries_01152013!CI187/la))</f>
        <v>0</v>
      </c>
      <c r="W198" s="24">
        <f>IF(Treasuries_01152013!CJ187=0,0,theta0+(theta1+theta2)*(1-EXP(-Treasuries_01152013!CJ187/la))/(Treasuries_01152013!CJ187/la)-theta2*EXP(-Treasuries_01152013!CJ187/la))</f>
        <v>0</v>
      </c>
      <c r="X198" s="24">
        <f>IF(Treasuries_01152013!CK187=0,0,theta0+(theta1+theta2)*(1-EXP(-Treasuries_01152013!CK187/la))/(Treasuries_01152013!CK187/la)-theta2*EXP(-Treasuries_01152013!CK187/la))</f>
        <v>0</v>
      </c>
      <c r="Y198" s="24">
        <f>IF(Treasuries_01152013!CL187=0,0,theta0+(theta1+theta2)*(1-EXP(-Treasuries_01152013!CL187/la))/(Treasuries_01152013!CL187/la)-theta2*EXP(-Treasuries_01152013!CL187/la))</f>
        <v>0</v>
      </c>
      <c r="Z198" s="24">
        <f>IF(Treasuries_01152013!CM187=0,0,theta0+(theta1+theta2)*(1-EXP(-Treasuries_01152013!CM187/la))/(Treasuries_01152013!CM187/la)-theta2*EXP(-Treasuries_01152013!CM187/la))</f>
        <v>0</v>
      </c>
      <c r="AA198" s="24">
        <f>IF(Treasuries_01152013!CN187=0,0,theta0+(theta1+theta2)*(1-EXP(-Treasuries_01152013!CN187/la))/(Treasuries_01152013!CN187/la)-theta2*EXP(-Treasuries_01152013!CN187/la))</f>
        <v>0</v>
      </c>
      <c r="AB198" s="24">
        <f>IF(Treasuries_01152013!CO187=0,0,theta0+(theta1+theta2)*(1-EXP(-Treasuries_01152013!CO187/la))/(Treasuries_01152013!CO187/la)-theta2*EXP(-Treasuries_01152013!CO187/la))</f>
        <v>0</v>
      </c>
      <c r="AC198" s="24">
        <f>IF(Treasuries_01152013!CP187=0,0,theta0+(theta1+theta2)*(1-EXP(-Treasuries_01152013!CP187/la))/(Treasuries_01152013!CP187/la)-theta2*EXP(-Treasuries_01152013!CP187/la))</f>
        <v>0</v>
      </c>
      <c r="AD198" s="24">
        <f>IF(Treasuries_01152013!CQ187=0,0,theta0+(theta1+theta2)*(1-EXP(-Treasuries_01152013!CQ187/la))/(Treasuries_01152013!CQ187/la)-theta2*EXP(-Treasuries_01152013!CQ187/la))</f>
        <v>0</v>
      </c>
      <c r="AE198" s="24">
        <f>IF(Treasuries_01152013!CR187=0,0,theta0+(theta1+theta2)*(1-EXP(-Treasuries_01152013!CR187/la))/(Treasuries_01152013!CR187/la)-theta2*EXP(-Treasuries_01152013!CR187/la))</f>
        <v>0</v>
      </c>
      <c r="AF198" s="24">
        <f>IF(Treasuries_01152013!CS187=0,0,theta0+(theta1+theta2)*(1-EXP(-Treasuries_01152013!CS187/la))/(Treasuries_01152013!CS187/la)-theta2*EXP(-Treasuries_01152013!CS187/la))</f>
        <v>0</v>
      </c>
      <c r="AG198" s="24">
        <f>IF(Treasuries_01152013!CT187=0,0,theta0+(theta1+theta2)*(1-EXP(-Treasuries_01152013!CT187/la))/(Treasuries_01152013!CT187/la)-theta2*EXP(-Treasuries_01152013!CT187/la))</f>
        <v>0</v>
      </c>
      <c r="AH198" s="24">
        <f>IF(Treasuries_01152013!CU187=0,0,theta0+(theta1+theta2)*(1-EXP(-Treasuries_01152013!CU187/la))/(Treasuries_01152013!CU187/la)-theta2*EXP(-Treasuries_01152013!CU187/la))</f>
        <v>0</v>
      </c>
      <c r="AI198" s="24">
        <f>IF(Treasuries_01152013!CV187=0,0,theta0+(theta1+theta2)*(1-EXP(-Treasuries_01152013!CV187/la))/(Treasuries_01152013!CV187/la)-theta2*EXP(-Treasuries_01152013!CV187/la))</f>
        <v>0</v>
      </c>
      <c r="AJ198" s="24">
        <f>IF(Treasuries_01152013!CW187=0,0,theta0+(theta1+theta2)*(1-EXP(-Treasuries_01152013!CW187/la))/(Treasuries_01152013!CW187/la)-theta2*EXP(-Treasuries_01152013!CW187/la))</f>
        <v>0</v>
      </c>
      <c r="AK198" s="24">
        <f>IF(Treasuries_01152013!CX187=0,0,theta0+(theta1+theta2)*(1-EXP(-Treasuries_01152013!CX187/la))/(Treasuries_01152013!CX187/la)-theta2*EXP(-Treasuries_01152013!CX187/la))</f>
        <v>0</v>
      </c>
      <c r="AL198" s="24">
        <f>IF(Treasuries_01152013!CY187=0,0,theta0+(theta1+theta2)*(1-EXP(-Treasuries_01152013!CY187/la))/(Treasuries_01152013!CY187/la)-theta2*EXP(-Treasuries_01152013!CY187/la))</f>
        <v>0</v>
      </c>
      <c r="AM198" s="24">
        <f>IF(Treasuries_01152013!CZ187=0,0,theta0+(theta1+theta2)*(1-EXP(-Treasuries_01152013!CZ187/la))/(Treasuries_01152013!CZ187/la)-theta2*EXP(-Treasuries_01152013!CZ187/la))</f>
        <v>0</v>
      </c>
      <c r="AN198" s="24">
        <f>IF(Treasuries_01152013!DA187=0,0,theta0+(theta1+theta2)*(1-EXP(-Treasuries_01152013!DA187/la))/(Treasuries_01152013!DA187/la)-theta2*EXP(-Treasuries_01152013!DA187/la))</f>
        <v>0</v>
      </c>
      <c r="AO198" s="24">
        <f>IF(Treasuries_01152013!DB187=0,0,theta0+(theta1+theta2)*(1-EXP(-Treasuries_01152013!DB187/la))/(Treasuries_01152013!DB187/la)-theta2*EXP(-Treasuries_01152013!DB187/la))</f>
        <v>0</v>
      </c>
      <c r="AP198" s="24">
        <f>IF(Treasuries_01152013!DC187=0,0,theta0+(theta1+theta2)*(1-EXP(-Treasuries_01152013!DC187/la))/(Treasuries_01152013!DC187/la)-theta2*EXP(-Treasuries_01152013!DC187/la))</f>
        <v>0</v>
      </c>
      <c r="AQ198" s="24">
        <f>IF(Treasuries_01152013!DD187=0,0,theta0+(theta1+theta2)*(1-EXP(-Treasuries_01152013!DD187/la))/(Treasuries_01152013!DD187/la)-theta2*EXP(-Treasuries_01152013!DD187/la))</f>
        <v>0</v>
      </c>
      <c r="AR198" s="24">
        <f>IF(Treasuries_01152013!DE187=0,0,theta0+(theta1+theta2)*(1-EXP(-Treasuries_01152013!DE187/la))/(Treasuries_01152013!DE187/la)-theta2*EXP(-Treasuries_01152013!DE187/la))</f>
        <v>0</v>
      </c>
      <c r="AS198" s="24">
        <f>IF(Treasuries_01152013!DF187=0,0,theta0+(theta1+theta2)*(1-EXP(-Treasuries_01152013!DF187/la))/(Treasuries_01152013!DF187/la)-theta2*EXP(-Treasuries_01152013!DF187/la))</f>
        <v>0</v>
      </c>
      <c r="AT198" s="24">
        <f>IF(Treasuries_01152013!DG187=0,0,theta0+(theta1+theta2)*(1-EXP(-Treasuries_01152013!DG187/la))/(Treasuries_01152013!DG187/la)-theta2*EXP(-Treasuries_01152013!DG187/la))</f>
        <v>0</v>
      </c>
      <c r="AU198" s="24">
        <f>IF(Treasuries_01152013!DH187=0,0,theta0+(theta1+theta2)*(1-EXP(-Treasuries_01152013!DH187/la))/(Treasuries_01152013!DH187/la)-theta2*EXP(-Treasuries_01152013!DH187/la))</f>
        <v>0</v>
      </c>
      <c r="AV198" s="24">
        <f>IF(Treasuries_01152013!DI187=0,0,theta0+(theta1+theta2)*(1-EXP(-Treasuries_01152013!DI187/la))/(Treasuries_01152013!DI187/la)-theta2*EXP(-Treasuries_01152013!DI187/la))</f>
        <v>0</v>
      </c>
      <c r="AW198" s="24">
        <f>IF(Treasuries_01152013!DJ187=0,0,theta0+(theta1+theta2)*(1-EXP(-Treasuries_01152013!DJ187/la))/(Treasuries_01152013!DJ187/la)-theta2*EXP(-Treasuries_01152013!DJ187/la))</f>
        <v>0</v>
      </c>
      <c r="AX198" s="24">
        <f>IF(Treasuries_01152013!DK187=0,0,theta0+(theta1+theta2)*(1-EXP(-Treasuries_01152013!DK187/la))/(Treasuries_01152013!DK187/la)-theta2*EXP(-Treasuries_01152013!DK187/la))</f>
        <v>0</v>
      </c>
      <c r="AY198" s="24">
        <f>IF(Treasuries_01152013!DL187=0,0,theta0+(theta1+theta2)*(1-EXP(-Treasuries_01152013!DL187/la))/(Treasuries_01152013!DL187/la)-theta2*EXP(-Treasuries_01152013!DL187/la))</f>
        <v>0</v>
      </c>
      <c r="AZ198" s="24">
        <f>IF(Treasuries_01152013!DM187=0,0,theta0+(theta1+theta2)*(1-EXP(-Treasuries_01152013!DM187/la))/(Treasuries_01152013!DM187/la)-theta2*EXP(-Treasuries_01152013!DM187/la))</f>
        <v>0</v>
      </c>
      <c r="BA198" s="24">
        <f>IF(Treasuries_01152013!DN187=0,0,theta0+(theta1+theta2)*(1-EXP(-Treasuries_01152013!DN187/la))/(Treasuries_01152013!DN187/la)-theta2*EXP(-Treasuries_01152013!DN187/la))</f>
        <v>0</v>
      </c>
      <c r="BB198" s="24">
        <f>IF(Treasuries_01152013!DO187=0,0,theta0+(theta1+theta2)*(1-EXP(-Treasuries_01152013!DO187/la))/(Treasuries_01152013!DO187/la)-theta2*EXP(-Treasuries_01152013!DO187/la))</f>
        <v>0</v>
      </c>
      <c r="BC198" s="24">
        <f>IF(Treasuries_01152013!DP187=0,0,theta0+(theta1+theta2)*(1-EXP(-Treasuries_01152013!DP187/la))/(Treasuries_01152013!DP187/la)-theta2*EXP(-Treasuries_01152013!DP187/la))</f>
        <v>0</v>
      </c>
      <c r="BD198" s="24">
        <f>IF(Treasuries_01152013!DQ187=0,0,theta0+(theta1+theta2)*(1-EXP(-Treasuries_01152013!DQ187/la))/(Treasuries_01152013!DQ187/la)-theta2*EXP(-Treasuries_01152013!DQ187/la))</f>
        <v>0</v>
      </c>
      <c r="BE198" s="24">
        <f>IF(Treasuries_01152013!DR187=0,0,theta0+(theta1+theta2)*(1-EXP(-Treasuries_01152013!DR187/la))/(Treasuries_01152013!DR187/la)-theta2*EXP(-Treasuries_01152013!DR187/la))</f>
        <v>0</v>
      </c>
      <c r="BF198" s="24">
        <f>IF(Treasuries_01152013!DS187=0,0,theta0+(theta1+theta2)*(1-EXP(-Treasuries_01152013!DS187/la))/(Treasuries_01152013!DS187/la)-theta2*EXP(-Treasuries_01152013!DS187/la))</f>
        <v>0</v>
      </c>
      <c r="BG198" s="24">
        <f>IF(Treasuries_01152013!DT187=0,0,theta0+(theta1+theta2)*(1-EXP(-Treasuries_01152013!DT187/la))/(Treasuries_01152013!DT187/la)-theta2*EXP(-Treasuries_01152013!DT187/la))</f>
        <v>0</v>
      </c>
      <c r="BH198" s="24">
        <f>IF(Treasuries_01152013!DU187=0,0,theta0+(theta1+theta2)*(1-EXP(-Treasuries_01152013!DU187/la))/(Treasuries_01152013!DU187/la)-theta2*EXP(-Treasuries_01152013!DU187/la))</f>
        <v>0</v>
      </c>
      <c r="BI198" s="24">
        <f>IF(Treasuries_01152013!DV187=0,0,theta0+(theta1+theta2)*(1-EXP(-Treasuries_01152013!DV187/la))/(Treasuries_01152013!DV187/la)-theta2*EXP(-Treasuries_01152013!DV187/la))</f>
        <v>0</v>
      </c>
      <c r="BJ198" s="24">
        <f>IF(Treasuries_01152013!DW187=0,0,theta0+(theta1+theta2)*(1-EXP(-Treasuries_01152013!DW187/la))/(Treasuries_01152013!DW187/la)-theta2*EXP(-Treasuries_01152013!DW187/la))</f>
        <v>0</v>
      </c>
      <c r="BK198" s="24">
        <f>IF(Treasuries_01152013!DX187=0,0,theta0+(theta1+theta2)*(1-EXP(-Treasuries_01152013!DX187/la))/(Treasuries_01152013!DX187/la)-theta2*EXP(-Treasuries_01152013!DX187/la))</f>
        <v>0</v>
      </c>
      <c r="BL198" s="24">
        <f>IF(Treasuries_01152013!DY187=0,0,theta0+(theta1+theta2)*(1-EXP(-Treasuries_01152013!DY187/la))/(Treasuries_01152013!DY187/la)-theta2*EXP(-Treasuries_01152013!DY187/la))</f>
        <v>0</v>
      </c>
      <c r="BM198" s="24">
        <f>IF(Treasuries_01152013!DZ187=0,0,theta0+(theta1+theta2)*(1-EXP(-Treasuries_01152013!DZ187/la))/(Treasuries_01152013!DZ187/la)-theta2*EXP(-Treasuries_01152013!DZ187/la))</f>
        <v>0</v>
      </c>
      <c r="BN198" s="24">
        <f>IF(Treasuries_01152013!EA187=0,0,theta0+(theta1+theta2)*(1-EXP(-Treasuries_01152013!EA187/la))/(Treasuries_01152013!EA187/la)-theta2*EXP(-Treasuries_01152013!EA187/la))</f>
        <v>0</v>
      </c>
      <c r="BO198" s="17" t="e">
        <f>EXP(-Treasuries_01152013!BT187*G198)</f>
        <v>#DIV/0!</v>
      </c>
      <c r="BP198" s="17" t="e">
        <f>EXP(-Treasuries_01152013!BU187*H198)</f>
        <v>#DIV/0!</v>
      </c>
      <c r="BQ198" s="17" t="e">
        <f>EXP(-Treasuries_01152013!BV187*I198)</f>
        <v>#DIV/0!</v>
      </c>
      <c r="BR198" s="17" t="e">
        <f>EXP(-Treasuries_01152013!BW187*J198)</f>
        <v>#DIV/0!</v>
      </c>
      <c r="BS198" s="17" t="e">
        <f>EXP(-Treasuries_01152013!BX187*K198)</f>
        <v>#DIV/0!</v>
      </c>
      <c r="BT198" s="17" t="e">
        <f>EXP(-Treasuries_01152013!BY187*L198)</f>
        <v>#DIV/0!</v>
      </c>
      <c r="BU198" s="17" t="e">
        <f>EXP(-Treasuries_01152013!BZ187*M198)</f>
        <v>#DIV/0!</v>
      </c>
      <c r="BV198" s="17" t="e">
        <f>EXP(-Treasuries_01152013!CA187*N198)</f>
        <v>#DIV/0!</v>
      </c>
      <c r="BW198" s="17" t="e">
        <f>EXP(-Treasuries_01152013!CB187*O198)</f>
        <v>#DIV/0!</v>
      </c>
      <c r="BX198" s="17">
        <f>EXP(-Treasuries_01152013!CC187*P198)</f>
        <v>1</v>
      </c>
      <c r="BY198" s="17">
        <f>EXP(-Treasuries_01152013!CD187*Q198)</f>
        <v>1</v>
      </c>
      <c r="BZ198" s="17">
        <f>EXP(-Treasuries_01152013!CE187*R198)</f>
        <v>1</v>
      </c>
      <c r="CA198" s="17">
        <f>EXP(-Treasuries_01152013!CF187*S198)</f>
        <v>1</v>
      </c>
      <c r="CB198" s="17">
        <f>EXP(-Treasuries_01152013!CG187*T198)</f>
        <v>1</v>
      </c>
      <c r="CC198" s="17">
        <f>EXP(-Treasuries_01152013!CH187*U198)</f>
        <v>1</v>
      </c>
      <c r="CD198" s="17">
        <f>EXP(-Treasuries_01152013!CI187*V198)</f>
        <v>1</v>
      </c>
      <c r="CE198" s="17">
        <f>EXP(-Treasuries_01152013!CJ187*W198)</f>
        <v>1</v>
      </c>
      <c r="CF198" s="17">
        <f>EXP(-Treasuries_01152013!CK187*X198)</f>
        <v>1</v>
      </c>
      <c r="CG198" s="17">
        <f>EXP(-Treasuries_01152013!CL187*Y198)</f>
        <v>1</v>
      </c>
      <c r="CH198" s="17">
        <f>EXP(-Treasuries_01152013!CM187*Z198)</f>
        <v>1</v>
      </c>
      <c r="CI198" s="17">
        <f>EXP(-Treasuries_01152013!CN187*AA198)</f>
        <v>1</v>
      </c>
      <c r="CJ198" s="17">
        <f>EXP(-Treasuries_01152013!CO187*AB198)</f>
        <v>1</v>
      </c>
      <c r="CK198" s="17">
        <f>EXP(-Treasuries_01152013!CP187*AC198)</f>
        <v>1</v>
      </c>
      <c r="CL198" s="17">
        <f>EXP(-Treasuries_01152013!CQ187*AD198)</f>
        <v>1</v>
      </c>
      <c r="CM198" s="17">
        <f>EXP(-Treasuries_01152013!CR187*AE198)</f>
        <v>1</v>
      </c>
      <c r="CN198" s="17">
        <f>EXP(-Treasuries_01152013!CS187*AF198)</f>
        <v>1</v>
      </c>
      <c r="CO198" s="17">
        <f>EXP(-Treasuries_01152013!CT187*AG198)</f>
        <v>1</v>
      </c>
      <c r="CP198" s="17">
        <f>EXP(-Treasuries_01152013!CU187*AH198)</f>
        <v>1</v>
      </c>
      <c r="CQ198" s="17">
        <f>EXP(-Treasuries_01152013!CV187*AI198)</f>
        <v>1</v>
      </c>
      <c r="CR198" s="17">
        <f>EXP(-Treasuries_01152013!CW187*AJ198)</f>
        <v>1</v>
      </c>
      <c r="CS198" s="17">
        <f>EXP(-Treasuries_01152013!CX187*AK198)</f>
        <v>1</v>
      </c>
      <c r="CT198" s="17">
        <f>EXP(-Treasuries_01152013!CY187*AL198)</f>
        <v>1</v>
      </c>
      <c r="CU198" s="17">
        <f>EXP(-Treasuries_01152013!CZ187*AM198)</f>
        <v>1</v>
      </c>
      <c r="CV198" s="17">
        <f>EXP(-Treasuries_01152013!DA187*AN198)</f>
        <v>1</v>
      </c>
      <c r="CW198" s="17">
        <f>EXP(-Treasuries_01152013!DB187*AO198)</f>
        <v>1</v>
      </c>
      <c r="CX198" s="17">
        <f>EXP(-Treasuries_01152013!DC187*AP198)</f>
        <v>1</v>
      </c>
      <c r="CY198" s="17">
        <f>EXP(-Treasuries_01152013!DD187*AQ198)</f>
        <v>1</v>
      </c>
      <c r="CZ198" s="17">
        <f>EXP(-Treasuries_01152013!DE187*AR198)</f>
        <v>1</v>
      </c>
      <c r="DA198" s="17">
        <f>EXP(-Treasuries_01152013!DF187*AS198)</f>
        <v>1</v>
      </c>
      <c r="DB198" s="17">
        <f>EXP(-Treasuries_01152013!DG187*AT198)</f>
        <v>1</v>
      </c>
      <c r="DC198" s="17">
        <f>EXP(-Treasuries_01152013!DH187*AU198)</f>
        <v>1</v>
      </c>
      <c r="DD198" s="17">
        <f>EXP(-Treasuries_01152013!DI187*AV198)</f>
        <v>1</v>
      </c>
      <c r="DE198" s="17">
        <f>EXP(-Treasuries_01152013!DJ187*AW198)</f>
        <v>1</v>
      </c>
      <c r="DF198" s="17">
        <f>EXP(-Treasuries_01152013!DK187*AX198)</f>
        <v>1</v>
      </c>
      <c r="DG198" s="17">
        <f>EXP(-Treasuries_01152013!DL187*AY198)</f>
        <v>1</v>
      </c>
      <c r="DH198" s="17">
        <f>EXP(-Treasuries_01152013!DM187*AZ198)</f>
        <v>1</v>
      </c>
      <c r="DI198" s="17">
        <f>EXP(-Treasuries_01152013!DN187*BA198)</f>
        <v>1</v>
      </c>
      <c r="DJ198" s="17">
        <f>EXP(-Treasuries_01152013!DO187*BB198)</f>
        <v>1</v>
      </c>
      <c r="DK198" s="17">
        <f>EXP(-Treasuries_01152013!DP187*BC198)</f>
        <v>1</v>
      </c>
      <c r="DL198" s="17">
        <f>EXP(-Treasuries_01152013!DQ187*BD198)</f>
        <v>1</v>
      </c>
      <c r="DM198" s="17">
        <f>EXP(-Treasuries_01152013!DR187*BE198)</f>
        <v>1</v>
      </c>
      <c r="DN198" s="17">
        <f>EXP(-Treasuries_01152013!DS187*BF198)</f>
        <v>1</v>
      </c>
      <c r="DO198" s="17">
        <f>EXP(-Treasuries_01152013!DT187*BG198)</f>
        <v>1</v>
      </c>
      <c r="DP198" s="17">
        <f>EXP(-Treasuries_01152013!DU187*BH198)</f>
        <v>1</v>
      </c>
      <c r="DQ198" s="17">
        <f>EXP(-Treasuries_01152013!DV187*BI198)</f>
        <v>1</v>
      </c>
      <c r="DR198" s="17">
        <f>EXP(-Treasuries_01152013!DW187*BJ198)</f>
        <v>1</v>
      </c>
      <c r="DS198" s="17">
        <f>EXP(-Treasuries_01152013!DX187*BK198)</f>
        <v>1</v>
      </c>
      <c r="DT198" s="17">
        <f>EXP(-Treasuries_01152013!DY187*BL198)</f>
        <v>1</v>
      </c>
      <c r="DU198" s="17">
        <f>EXP(-Treasuries_01152013!DZ187*BM198)</f>
        <v>1</v>
      </c>
      <c r="DV198" s="17">
        <f>EXP(-Treasuries_01152013!EA187*BN198)</f>
        <v>1</v>
      </c>
      <c r="DW198" s="8" t="e">
        <f>SUMPRODUCT(BO198:DV198,Treasuries_01152013!K187:BR187)</f>
        <v>#DIV/0!</v>
      </c>
      <c r="DX198" s="11" t="e">
        <f t="shared" si="9"/>
        <v>#DIV/0!</v>
      </c>
    </row>
    <row r="199" spans="2:128">
      <c r="B199" s="10">
        <f>Treasuries_01152013!C188</f>
        <v>3.25</v>
      </c>
      <c r="C199" s="10">
        <f>Treasuries_01152013!E188</f>
        <v>111.039062</v>
      </c>
      <c r="D199" s="10">
        <f>Treasuries_01152013!F188</f>
        <v>111.070312</v>
      </c>
      <c r="E199" s="8">
        <f>Treasuries_01152013!H188</f>
        <v>4.2111111111111112</v>
      </c>
      <c r="F199" s="8">
        <f t="shared" si="10"/>
        <v>111.054687</v>
      </c>
      <c r="G199" s="24" t="e">
        <f>IF(Treasuries_01152013!BT188=0,0,theta0+(theta1+theta2)*(1-EXP(-Treasuries_01152013!BT188/la))/(Treasuries_01152013!BT188/la)-theta2*EXP(-Treasuries_01152013!BT188/la))</f>
        <v>#DIV/0!</v>
      </c>
      <c r="H199" s="24" t="e">
        <f>IF(Treasuries_01152013!BU188=0,0,theta0+(theta1+theta2)*(1-EXP(-Treasuries_01152013!BU188/la))/(Treasuries_01152013!BU188/la)-theta2*EXP(-Treasuries_01152013!BU188/la))</f>
        <v>#DIV/0!</v>
      </c>
      <c r="I199" s="24" t="e">
        <f>IF(Treasuries_01152013!BV188=0,0,theta0+(theta1+theta2)*(1-EXP(-Treasuries_01152013!BV188/la))/(Treasuries_01152013!BV188/la)-theta2*EXP(-Treasuries_01152013!BV188/la))</f>
        <v>#DIV/0!</v>
      </c>
      <c r="J199" s="24" t="e">
        <f>IF(Treasuries_01152013!BW188=0,0,theta0+(theta1+theta2)*(1-EXP(-Treasuries_01152013!BW188/la))/(Treasuries_01152013!BW188/la)-theta2*EXP(-Treasuries_01152013!BW188/la))</f>
        <v>#DIV/0!</v>
      </c>
      <c r="K199" s="24" t="e">
        <f>IF(Treasuries_01152013!BX188=0,0,theta0+(theta1+theta2)*(1-EXP(-Treasuries_01152013!BX188/la))/(Treasuries_01152013!BX188/la)-theta2*EXP(-Treasuries_01152013!BX188/la))</f>
        <v>#DIV/0!</v>
      </c>
      <c r="L199" s="24" t="e">
        <f>IF(Treasuries_01152013!BY188=0,0,theta0+(theta1+theta2)*(1-EXP(-Treasuries_01152013!BY188/la))/(Treasuries_01152013!BY188/la)-theta2*EXP(-Treasuries_01152013!BY188/la))</f>
        <v>#DIV/0!</v>
      </c>
      <c r="M199" s="24" t="e">
        <f>IF(Treasuries_01152013!BZ188=0,0,theta0+(theta1+theta2)*(1-EXP(-Treasuries_01152013!BZ188/la))/(Treasuries_01152013!BZ188/la)-theta2*EXP(-Treasuries_01152013!BZ188/la))</f>
        <v>#DIV/0!</v>
      </c>
      <c r="N199" s="24" t="e">
        <f>IF(Treasuries_01152013!CA188=0,0,theta0+(theta1+theta2)*(1-EXP(-Treasuries_01152013!CA188/la))/(Treasuries_01152013!CA188/la)-theta2*EXP(-Treasuries_01152013!CA188/la))</f>
        <v>#DIV/0!</v>
      </c>
      <c r="O199" s="24" t="e">
        <f>IF(Treasuries_01152013!CB188=0,0,theta0+(theta1+theta2)*(1-EXP(-Treasuries_01152013!CB188/la))/(Treasuries_01152013!CB188/la)-theta2*EXP(-Treasuries_01152013!CB188/la))</f>
        <v>#DIV/0!</v>
      </c>
      <c r="P199" s="24">
        <f>IF(Treasuries_01152013!CC188=0,0,theta0+(theta1+theta2)*(1-EXP(-Treasuries_01152013!CC188/la))/(Treasuries_01152013!CC188/la)-theta2*EXP(-Treasuries_01152013!CC188/la))</f>
        <v>0</v>
      </c>
      <c r="Q199" s="24">
        <f>IF(Treasuries_01152013!CD188=0,0,theta0+(theta1+theta2)*(1-EXP(-Treasuries_01152013!CD188/la))/(Treasuries_01152013!CD188/la)-theta2*EXP(-Treasuries_01152013!CD188/la))</f>
        <v>0</v>
      </c>
      <c r="R199" s="24">
        <f>IF(Treasuries_01152013!CE188=0,0,theta0+(theta1+theta2)*(1-EXP(-Treasuries_01152013!CE188/la))/(Treasuries_01152013!CE188/la)-theta2*EXP(-Treasuries_01152013!CE188/la))</f>
        <v>0</v>
      </c>
      <c r="S199" s="24">
        <f>IF(Treasuries_01152013!CF188=0,0,theta0+(theta1+theta2)*(1-EXP(-Treasuries_01152013!CF188/la))/(Treasuries_01152013!CF188/la)-theta2*EXP(-Treasuries_01152013!CF188/la))</f>
        <v>0</v>
      </c>
      <c r="T199" s="24">
        <f>IF(Treasuries_01152013!CG188=0,0,theta0+(theta1+theta2)*(1-EXP(-Treasuries_01152013!CG188/la))/(Treasuries_01152013!CG188/la)-theta2*EXP(-Treasuries_01152013!CG188/la))</f>
        <v>0</v>
      </c>
      <c r="U199" s="24">
        <f>IF(Treasuries_01152013!CH188=0,0,theta0+(theta1+theta2)*(1-EXP(-Treasuries_01152013!CH188/la))/(Treasuries_01152013!CH188/la)-theta2*EXP(-Treasuries_01152013!CH188/la))</f>
        <v>0</v>
      </c>
      <c r="V199" s="24">
        <f>IF(Treasuries_01152013!CI188=0,0,theta0+(theta1+theta2)*(1-EXP(-Treasuries_01152013!CI188/la))/(Treasuries_01152013!CI188/la)-theta2*EXP(-Treasuries_01152013!CI188/la))</f>
        <v>0</v>
      </c>
      <c r="W199" s="24">
        <f>IF(Treasuries_01152013!CJ188=0,0,theta0+(theta1+theta2)*(1-EXP(-Treasuries_01152013!CJ188/la))/(Treasuries_01152013!CJ188/la)-theta2*EXP(-Treasuries_01152013!CJ188/la))</f>
        <v>0</v>
      </c>
      <c r="X199" s="24">
        <f>IF(Treasuries_01152013!CK188=0,0,theta0+(theta1+theta2)*(1-EXP(-Treasuries_01152013!CK188/la))/(Treasuries_01152013!CK188/la)-theta2*EXP(-Treasuries_01152013!CK188/la))</f>
        <v>0</v>
      </c>
      <c r="Y199" s="24">
        <f>IF(Treasuries_01152013!CL188=0,0,theta0+(theta1+theta2)*(1-EXP(-Treasuries_01152013!CL188/la))/(Treasuries_01152013!CL188/la)-theta2*EXP(-Treasuries_01152013!CL188/la))</f>
        <v>0</v>
      </c>
      <c r="Z199" s="24">
        <f>IF(Treasuries_01152013!CM188=0,0,theta0+(theta1+theta2)*(1-EXP(-Treasuries_01152013!CM188/la))/(Treasuries_01152013!CM188/la)-theta2*EXP(-Treasuries_01152013!CM188/la))</f>
        <v>0</v>
      </c>
      <c r="AA199" s="24">
        <f>IF(Treasuries_01152013!CN188=0,0,theta0+(theta1+theta2)*(1-EXP(-Treasuries_01152013!CN188/la))/(Treasuries_01152013!CN188/la)-theta2*EXP(-Treasuries_01152013!CN188/la))</f>
        <v>0</v>
      </c>
      <c r="AB199" s="24">
        <f>IF(Treasuries_01152013!CO188=0,0,theta0+(theta1+theta2)*(1-EXP(-Treasuries_01152013!CO188/la))/(Treasuries_01152013!CO188/la)-theta2*EXP(-Treasuries_01152013!CO188/la))</f>
        <v>0</v>
      </c>
      <c r="AC199" s="24">
        <f>IF(Treasuries_01152013!CP188=0,0,theta0+(theta1+theta2)*(1-EXP(-Treasuries_01152013!CP188/la))/(Treasuries_01152013!CP188/la)-theta2*EXP(-Treasuries_01152013!CP188/la))</f>
        <v>0</v>
      </c>
      <c r="AD199" s="24">
        <f>IF(Treasuries_01152013!CQ188=0,0,theta0+(theta1+theta2)*(1-EXP(-Treasuries_01152013!CQ188/la))/(Treasuries_01152013!CQ188/la)-theta2*EXP(-Treasuries_01152013!CQ188/la))</f>
        <v>0</v>
      </c>
      <c r="AE199" s="24">
        <f>IF(Treasuries_01152013!CR188=0,0,theta0+(theta1+theta2)*(1-EXP(-Treasuries_01152013!CR188/la))/(Treasuries_01152013!CR188/la)-theta2*EXP(-Treasuries_01152013!CR188/la))</f>
        <v>0</v>
      </c>
      <c r="AF199" s="24">
        <f>IF(Treasuries_01152013!CS188=0,0,theta0+(theta1+theta2)*(1-EXP(-Treasuries_01152013!CS188/la))/(Treasuries_01152013!CS188/la)-theta2*EXP(-Treasuries_01152013!CS188/la))</f>
        <v>0</v>
      </c>
      <c r="AG199" s="24">
        <f>IF(Treasuries_01152013!CT188=0,0,theta0+(theta1+theta2)*(1-EXP(-Treasuries_01152013!CT188/la))/(Treasuries_01152013!CT188/la)-theta2*EXP(-Treasuries_01152013!CT188/la))</f>
        <v>0</v>
      </c>
      <c r="AH199" s="24">
        <f>IF(Treasuries_01152013!CU188=0,0,theta0+(theta1+theta2)*(1-EXP(-Treasuries_01152013!CU188/la))/(Treasuries_01152013!CU188/la)-theta2*EXP(-Treasuries_01152013!CU188/la))</f>
        <v>0</v>
      </c>
      <c r="AI199" s="24">
        <f>IF(Treasuries_01152013!CV188=0,0,theta0+(theta1+theta2)*(1-EXP(-Treasuries_01152013!CV188/la))/(Treasuries_01152013!CV188/la)-theta2*EXP(-Treasuries_01152013!CV188/la))</f>
        <v>0</v>
      </c>
      <c r="AJ199" s="24">
        <f>IF(Treasuries_01152013!CW188=0,0,theta0+(theta1+theta2)*(1-EXP(-Treasuries_01152013!CW188/la))/(Treasuries_01152013!CW188/la)-theta2*EXP(-Treasuries_01152013!CW188/la))</f>
        <v>0</v>
      </c>
      <c r="AK199" s="24">
        <f>IF(Treasuries_01152013!CX188=0,0,theta0+(theta1+theta2)*(1-EXP(-Treasuries_01152013!CX188/la))/(Treasuries_01152013!CX188/la)-theta2*EXP(-Treasuries_01152013!CX188/la))</f>
        <v>0</v>
      </c>
      <c r="AL199" s="24">
        <f>IF(Treasuries_01152013!CY188=0,0,theta0+(theta1+theta2)*(1-EXP(-Treasuries_01152013!CY188/la))/(Treasuries_01152013!CY188/la)-theta2*EXP(-Treasuries_01152013!CY188/la))</f>
        <v>0</v>
      </c>
      <c r="AM199" s="24">
        <f>IF(Treasuries_01152013!CZ188=0,0,theta0+(theta1+theta2)*(1-EXP(-Treasuries_01152013!CZ188/la))/(Treasuries_01152013!CZ188/la)-theta2*EXP(-Treasuries_01152013!CZ188/la))</f>
        <v>0</v>
      </c>
      <c r="AN199" s="24">
        <f>IF(Treasuries_01152013!DA188=0,0,theta0+(theta1+theta2)*(1-EXP(-Treasuries_01152013!DA188/la))/(Treasuries_01152013!DA188/la)-theta2*EXP(-Treasuries_01152013!DA188/la))</f>
        <v>0</v>
      </c>
      <c r="AO199" s="24">
        <f>IF(Treasuries_01152013!DB188=0,0,theta0+(theta1+theta2)*(1-EXP(-Treasuries_01152013!DB188/la))/(Treasuries_01152013!DB188/la)-theta2*EXP(-Treasuries_01152013!DB188/la))</f>
        <v>0</v>
      </c>
      <c r="AP199" s="24">
        <f>IF(Treasuries_01152013!DC188=0,0,theta0+(theta1+theta2)*(1-EXP(-Treasuries_01152013!DC188/la))/(Treasuries_01152013!DC188/la)-theta2*EXP(-Treasuries_01152013!DC188/la))</f>
        <v>0</v>
      </c>
      <c r="AQ199" s="24">
        <f>IF(Treasuries_01152013!DD188=0,0,theta0+(theta1+theta2)*(1-EXP(-Treasuries_01152013!DD188/la))/(Treasuries_01152013!DD188/la)-theta2*EXP(-Treasuries_01152013!DD188/la))</f>
        <v>0</v>
      </c>
      <c r="AR199" s="24">
        <f>IF(Treasuries_01152013!DE188=0,0,theta0+(theta1+theta2)*(1-EXP(-Treasuries_01152013!DE188/la))/(Treasuries_01152013!DE188/la)-theta2*EXP(-Treasuries_01152013!DE188/la))</f>
        <v>0</v>
      </c>
      <c r="AS199" s="24">
        <f>IF(Treasuries_01152013!DF188=0,0,theta0+(theta1+theta2)*(1-EXP(-Treasuries_01152013!DF188/la))/(Treasuries_01152013!DF188/la)-theta2*EXP(-Treasuries_01152013!DF188/la))</f>
        <v>0</v>
      </c>
      <c r="AT199" s="24">
        <f>IF(Treasuries_01152013!DG188=0,0,theta0+(theta1+theta2)*(1-EXP(-Treasuries_01152013!DG188/la))/(Treasuries_01152013!DG188/la)-theta2*EXP(-Treasuries_01152013!DG188/la))</f>
        <v>0</v>
      </c>
      <c r="AU199" s="24">
        <f>IF(Treasuries_01152013!DH188=0,0,theta0+(theta1+theta2)*(1-EXP(-Treasuries_01152013!DH188/la))/(Treasuries_01152013!DH188/la)-theta2*EXP(-Treasuries_01152013!DH188/la))</f>
        <v>0</v>
      </c>
      <c r="AV199" s="24">
        <f>IF(Treasuries_01152013!DI188=0,0,theta0+(theta1+theta2)*(1-EXP(-Treasuries_01152013!DI188/la))/(Treasuries_01152013!DI188/la)-theta2*EXP(-Treasuries_01152013!DI188/la))</f>
        <v>0</v>
      </c>
      <c r="AW199" s="24">
        <f>IF(Treasuries_01152013!DJ188=0,0,theta0+(theta1+theta2)*(1-EXP(-Treasuries_01152013!DJ188/la))/(Treasuries_01152013!DJ188/la)-theta2*EXP(-Treasuries_01152013!DJ188/la))</f>
        <v>0</v>
      </c>
      <c r="AX199" s="24">
        <f>IF(Treasuries_01152013!DK188=0,0,theta0+(theta1+theta2)*(1-EXP(-Treasuries_01152013!DK188/la))/(Treasuries_01152013!DK188/la)-theta2*EXP(-Treasuries_01152013!DK188/la))</f>
        <v>0</v>
      </c>
      <c r="AY199" s="24">
        <f>IF(Treasuries_01152013!DL188=0,0,theta0+(theta1+theta2)*(1-EXP(-Treasuries_01152013!DL188/la))/(Treasuries_01152013!DL188/la)-theta2*EXP(-Treasuries_01152013!DL188/la))</f>
        <v>0</v>
      </c>
      <c r="AZ199" s="24">
        <f>IF(Treasuries_01152013!DM188=0,0,theta0+(theta1+theta2)*(1-EXP(-Treasuries_01152013!DM188/la))/(Treasuries_01152013!DM188/la)-theta2*EXP(-Treasuries_01152013!DM188/la))</f>
        <v>0</v>
      </c>
      <c r="BA199" s="24">
        <f>IF(Treasuries_01152013!DN188=0,0,theta0+(theta1+theta2)*(1-EXP(-Treasuries_01152013!DN188/la))/(Treasuries_01152013!DN188/la)-theta2*EXP(-Treasuries_01152013!DN188/la))</f>
        <v>0</v>
      </c>
      <c r="BB199" s="24">
        <f>IF(Treasuries_01152013!DO188=0,0,theta0+(theta1+theta2)*(1-EXP(-Treasuries_01152013!DO188/la))/(Treasuries_01152013!DO188/la)-theta2*EXP(-Treasuries_01152013!DO188/la))</f>
        <v>0</v>
      </c>
      <c r="BC199" s="24">
        <f>IF(Treasuries_01152013!DP188=0,0,theta0+(theta1+theta2)*(1-EXP(-Treasuries_01152013!DP188/la))/(Treasuries_01152013!DP188/la)-theta2*EXP(-Treasuries_01152013!DP188/la))</f>
        <v>0</v>
      </c>
      <c r="BD199" s="24">
        <f>IF(Treasuries_01152013!DQ188=0,0,theta0+(theta1+theta2)*(1-EXP(-Treasuries_01152013!DQ188/la))/(Treasuries_01152013!DQ188/la)-theta2*EXP(-Treasuries_01152013!DQ188/la))</f>
        <v>0</v>
      </c>
      <c r="BE199" s="24">
        <f>IF(Treasuries_01152013!DR188=0,0,theta0+(theta1+theta2)*(1-EXP(-Treasuries_01152013!DR188/la))/(Treasuries_01152013!DR188/la)-theta2*EXP(-Treasuries_01152013!DR188/la))</f>
        <v>0</v>
      </c>
      <c r="BF199" s="24">
        <f>IF(Treasuries_01152013!DS188=0,0,theta0+(theta1+theta2)*(1-EXP(-Treasuries_01152013!DS188/la))/(Treasuries_01152013!DS188/la)-theta2*EXP(-Treasuries_01152013!DS188/la))</f>
        <v>0</v>
      </c>
      <c r="BG199" s="24">
        <f>IF(Treasuries_01152013!DT188=0,0,theta0+(theta1+theta2)*(1-EXP(-Treasuries_01152013!DT188/la))/(Treasuries_01152013!DT188/la)-theta2*EXP(-Treasuries_01152013!DT188/la))</f>
        <v>0</v>
      </c>
      <c r="BH199" s="24">
        <f>IF(Treasuries_01152013!DU188=0,0,theta0+(theta1+theta2)*(1-EXP(-Treasuries_01152013!DU188/la))/(Treasuries_01152013!DU188/la)-theta2*EXP(-Treasuries_01152013!DU188/la))</f>
        <v>0</v>
      </c>
      <c r="BI199" s="24">
        <f>IF(Treasuries_01152013!DV188=0,0,theta0+(theta1+theta2)*(1-EXP(-Treasuries_01152013!DV188/la))/(Treasuries_01152013!DV188/la)-theta2*EXP(-Treasuries_01152013!DV188/la))</f>
        <v>0</v>
      </c>
      <c r="BJ199" s="24">
        <f>IF(Treasuries_01152013!DW188=0,0,theta0+(theta1+theta2)*(1-EXP(-Treasuries_01152013!DW188/la))/(Treasuries_01152013!DW188/la)-theta2*EXP(-Treasuries_01152013!DW188/la))</f>
        <v>0</v>
      </c>
      <c r="BK199" s="24">
        <f>IF(Treasuries_01152013!DX188=0,0,theta0+(theta1+theta2)*(1-EXP(-Treasuries_01152013!DX188/la))/(Treasuries_01152013!DX188/la)-theta2*EXP(-Treasuries_01152013!DX188/la))</f>
        <v>0</v>
      </c>
      <c r="BL199" s="24">
        <f>IF(Treasuries_01152013!DY188=0,0,theta0+(theta1+theta2)*(1-EXP(-Treasuries_01152013!DY188/la))/(Treasuries_01152013!DY188/la)-theta2*EXP(-Treasuries_01152013!DY188/la))</f>
        <v>0</v>
      </c>
      <c r="BM199" s="24">
        <f>IF(Treasuries_01152013!DZ188=0,0,theta0+(theta1+theta2)*(1-EXP(-Treasuries_01152013!DZ188/la))/(Treasuries_01152013!DZ188/la)-theta2*EXP(-Treasuries_01152013!DZ188/la))</f>
        <v>0</v>
      </c>
      <c r="BN199" s="24">
        <f>IF(Treasuries_01152013!EA188=0,0,theta0+(theta1+theta2)*(1-EXP(-Treasuries_01152013!EA188/la))/(Treasuries_01152013!EA188/la)-theta2*EXP(-Treasuries_01152013!EA188/la))</f>
        <v>0</v>
      </c>
      <c r="BO199" s="17" t="e">
        <f>EXP(-Treasuries_01152013!BT188*G199)</f>
        <v>#DIV/0!</v>
      </c>
      <c r="BP199" s="17" t="e">
        <f>EXP(-Treasuries_01152013!BU188*H199)</f>
        <v>#DIV/0!</v>
      </c>
      <c r="BQ199" s="17" t="e">
        <f>EXP(-Treasuries_01152013!BV188*I199)</f>
        <v>#DIV/0!</v>
      </c>
      <c r="BR199" s="17" t="e">
        <f>EXP(-Treasuries_01152013!BW188*J199)</f>
        <v>#DIV/0!</v>
      </c>
      <c r="BS199" s="17" t="e">
        <f>EXP(-Treasuries_01152013!BX188*K199)</f>
        <v>#DIV/0!</v>
      </c>
      <c r="BT199" s="17" t="e">
        <f>EXP(-Treasuries_01152013!BY188*L199)</f>
        <v>#DIV/0!</v>
      </c>
      <c r="BU199" s="17" t="e">
        <f>EXP(-Treasuries_01152013!BZ188*M199)</f>
        <v>#DIV/0!</v>
      </c>
      <c r="BV199" s="17" t="e">
        <f>EXP(-Treasuries_01152013!CA188*N199)</f>
        <v>#DIV/0!</v>
      </c>
      <c r="BW199" s="17" t="e">
        <f>EXP(-Treasuries_01152013!CB188*O199)</f>
        <v>#DIV/0!</v>
      </c>
      <c r="BX199" s="17">
        <f>EXP(-Treasuries_01152013!CC188*P199)</f>
        <v>1</v>
      </c>
      <c r="BY199" s="17">
        <f>EXP(-Treasuries_01152013!CD188*Q199)</f>
        <v>1</v>
      </c>
      <c r="BZ199" s="17">
        <f>EXP(-Treasuries_01152013!CE188*R199)</f>
        <v>1</v>
      </c>
      <c r="CA199" s="17">
        <f>EXP(-Treasuries_01152013!CF188*S199)</f>
        <v>1</v>
      </c>
      <c r="CB199" s="17">
        <f>EXP(-Treasuries_01152013!CG188*T199)</f>
        <v>1</v>
      </c>
      <c r="CC199" s="17">
        <f>EXP(-Treasuries_01152013!CH188*U199)</f>
        <v>1</v>
      </c>
      <c r="CD199" s="17">
        <f>EXP(-Treasuries_01152013!CI188*V199)</f>
        <v>1</v>
      </c>
      <c r="CE199" s="17">
        <f>EXP(-Treasuries_01152013!CJ188*W199)</f>
        <v>1</v>
      </c>
      <c r="CF199" s="17">
        <f>EXP(-Treasuries_01152013!CK188*X199)</f>
        <v>1</v>
      </c>
      <c r="CG199" s="17">
        <f>EXP(-Treasuries_01152013!CL188*Y199)</f>
        <v>1</v>
      </c>
      <c r="CH199" s="17">
        <f>EXP(-Treasuries_01152013!CM188*Z199)</f>
        <v>1</v>
      </c>
      <c r="CI199" s="17">
        <f>EXP(-Treasuries_01152013!CN188*AA199)</f>
        <v>1</v>
      </c>
      <c r="CJ199" s="17">
        <f>EXP(-Treasuries_01152013!CO188*AB199)</f>
        <v>1</v>
      </c>
      <c r="CK199" s="17">
        <f>EXP(-Treasuries_01152013!CP188*AC199)</f>
        <v>1</v>
      </c>
      <c r="CL199" s="17">
        <f>EXP(-Treasuries_01152013!CQ188*AD199)</f>
        <v>1</v>
      </c>
      <c r="CM199" s="17">
        <f>EXP(-Treasuries_01152013!CR188*AE199)</f>
        <v>1</v>
      </c>
      <c r="CN199" s="17">
        <f>EXP(-Treasuries_01152013!CS188*AF199)</f>
        <v>1</v>
      </c>
      <c r="CO199" s="17">
        <f>EXP(-Treasuries_01152013!CT188*AG199)</f>
        <v>1</v>
      </c>
      <c r="CP199" s="17">
        <f>EXP(-Treasuries_01152013!CU188*AH199)</f>
        <v>1</v>
      </c>
      <c r="CQ199" s="17">
        <f>EXP(-Treasuries_01152013!CV188*AI199)</f>
        <v>1</v>
      </c>
      <c r="CR199" s="17">
        <f>EXP(-Treasuries_01152013!CW188*AJ199)</f>
        <v>1</v>
      </c>
      <c r="CS199" s="17">
        <f>EXP(-Treasuries_01152013!CX188*AK199)</f>
        <v>1</v>
      </c>
      <c r="CT199" s="17">
        <f>EXP(-Treasuries_01152013!CY188*AL199)</f>
        <v>1</v>
      </c>
      <c r="CU199" s="17">
        <f>EXP(-Treasuries_01152013!CZ188*AM199)</f>
        <v>1</v>
      </c>
      <c r="CV199" s="17">
        <f>EXP(-Treasuries_01152013!DA188*AN199)</f>
        <v>1</v>
      </c>
      <c r="CW199" s="17">
        <f>EXP(-Treasuries_01152013!DB188*AO199)</f>
        <v>1</v>
      </c>
      <c r="CX199" s="17">
        <f>EXP(-Treasuries_01152013!DC188*AP199)</f>
        <v>1</v>
      </c>
      <c r="CY199" s="17">
        <f>EXP(-Treasuries_01152013!DD188*AQ199)</f>
        <v>1</v>
      </c>
      <c r="CZ199" s="17">
        <f>EXP(-Treasuries_01152013!DE188*AR199)</f>
        <v>1</v>
      </c>
      <c r="DA199" s="17">
        <f>EXP(-Treasuries_01152013!DF188*AS199)</f>
        <v>1</v>
      </c>
      <c r="DB199" s="17">
        <f>EXP(-Treasuries_01152013!DG188*AT199)</f>
        <v>1</v>
      </c>
      <c r="DC199" s="17">
        <f>EXP(-Treasuries_01152013!DH188*AU199)</f>
        <v>1</v>
      </c>
      <c r="DD199" s="17">
        <f>EXP(-Treasuries_01152013!DI188*AV199)</f>
        <v>1</v>
      </c>
      <c r="DE199" s="17">
        <f>EXP(-Treasuries_01152013!DJ188*AW199)</f>
        <v>1</v>
      </c>
      <c r="DF199" s="17">
        <f>EXP(-Treasuries_01152013!DK188*AX199)</f>
        <v>1</v>
      </c>
      <c r="DG199" s="17">
        <f>EXP(-Treasuries_01152013!DL188*AY199)</f>
        <v>1</v>
      </c>
      <c r="DH199" s="17">
        <f>EXP(-Treasuries_01152013!DM188*AZ199)</f>
        <v>1</v>
      </c>
      <c r="DI199" s="17">
        <f>EXP(-Treasuries_01152013!DN188*BA199)</f>
        <v>1</v>
      </c>
      <c r="DJ199" s="17">
        <f>EXP(-Treasuries_01152013!DO188*BB199)</f>
        <v>1</v>
      </c>
      <c r="DK199" s="17">
        <f>EXP(-Treasuries_01152013!DP188*BC199)</f>
        <v>1</v>
      </c>
      <c r="DL199" s="17">
        <f>EXP(-Treasuries_01152013!DQ188*BD199)</f>
        <v>1</v>
      </c>
      <c r="DM199" s="17">
        <f>EXP(-Treasuries_01152013!DR188*BE199)</f>
        <v>1</v>
      </c>
      <c r="DN199" s="17">
        <f>EXP(-Treasuries_01152013!DS188*BF199)</f>
        <v>1</v>
      </c>
      <c r="DO199" s="17">
        <f>EXP(-Treasuries_01152013!DT188*BG199)</f>
        <v>1</v>
      </c>
      <c r="DP199" s="17">
        <f>EXP(-Treasuries_01152013!DU188*BH199)</f>
        <v>1</v>
      </c>
      <c r="DQ199" s="17">
        <f>EXP(-Treasuries_01152013!DV188*BI199)</f>
        <v>1</v>
      </c>
      <c r="DR199" s="17">
        <f>EXP(-Treasuries_01152013!DW188*BJ199)</f>
        <v>1</v>
      </c>
      <c r="DS199" s="17">
        <f>EXP(-Treasuries_01152013!DX188*BK199)</f>
        <v>1</v>
      </c>
      <c r="DT199" s="17">
        <f>EXP(-Treasuries_01152013!DY188*BL199)</f>
        <v>1</v>
      </c>
      <c r="DU199" s="17">
        <f>EXP(-Treasuries_01152013!DZ188*BM199)</f>
        <v>1</v>
      </c>
      <c r="DV199" s="17">
        <f>EXP(-Treasuries_01152013!EA188*BN199)</f>
        <v>1</v>
      </c>
      <c r="DW199" s="8" t="e">
        <f>SUMPRODUCT(BO199:DV199,Treasuries_01152013!K188:BR188)</f>
        <v>#DIV/0!</v>
      </c>
      <c r="DX199" s="11" t="e">
        <f t="shared" si="9"/>
        <v>#DIV/0!</v>
      </c>
    </row>
    <row r="200" spans="2:128">
      <c r="B200" s="10">
        <f>Treasuries_01152013!C189</f>
        <v>0.875</v>
      </c>
      <c r="C200" s="10">
        <f>Treasuries_01152013!E189</f>
        <v>101.109375</v>
      </c>
      <c r="D200" s="10">
        <f>Treasuries_01152013!F189</f>
        <v>101.15625</v>
      </c>
      <c r="E200" s="8">
        <f>Treasuries_01152013!H189</f>
        <v>4.291666666666667</v>
      </c>
      <c r="F200" s="8">
        <f t="shared" si="10"/>
        <v>101.1328125</v>
      </c>
      <c r="G200" s="24" t="e">
        <f>IF(Treasuries_01152013!BT189=0,0,theta0+(theta1+theta2)*(1-EXP(-Treasuries_01152013!BT189/la))/(Treasuries_01152013!BT189/la)-theta2*EXP(-Treasuries_01152013!BT189/la))</f>
        <v>#DIV/0!</v>
      </c>
      <c r="H200" s="24" t="e">
        <f>IF(Treasuries_01152013!BU189=0,0,theta0+(theta1+theta2)*(1-EXP(-Treasuries_01152013!BU189/la))/(Treasuries_01152013!BU189/la)-theta2*EXP(-Treasuries_01152013!BU189/la))</f>
        <v>#DIV/0!</v>
      </c>
      <c r="I200" s="24" t="e">
        <f>IF(Treasuries_01152013!BV189=0,0,theta0+(theta1+theta2)*(1-EXP(-Treasuries_01152013!BV189/la))/(Treasuries_01152013!BV189/la)-theta2*EXP(-Treasuries_01152013!BV189/la))</f>
        <v>#DIV/0!</v>
      </c>
      <c r="J200" s="24" t="e">
        <f>IF(Treasuries_01152013!BW189=0,0,theta0+(theta1+theta2)*(1-EXP(-Treasuries_01152013!BW189/la))/(Treasuries_01152013!BW189/la)-theta2*EXP(-Treasuries_01152013!BW189/la))</f>
        <v>#DIV/0!</v>
      </c>
      <c r="K200" s="24" t="e">
        <f>IF(Treasuries_01152013!BX189=0,0,theta0+(theta1+theta2)*(1-EXP(-Treasuries_01152013!BX189/la))/(Treasuries_01152013!BX189/la)-theta2*EXP(-Treasuries_01152013!BX189/la))</f>
        <v>#DIV/0!</v>
      </c>
      <c r="L200" s="24" t="e">
        <f>IF(Treasuries_01152013!BY189=0,0,theta0+(theta1+theta2)*(1-EXP(-Treasuries_01152013!BY189/la))/(Treasuries_01152013!BY189/la)-theta2*EXP(-Treasuries_01152013!BY189/la))</f>
        <v>#DIV/0!</v>
      </c>
      <c r="M200" s="24" t="e">
        <f>IF(Treasuries_01152013!BZ189=0,0,theta0+(theta1+theta2)*(1-EXP(-Treasuries_01152013!BZ189/la))/(Treasuries_01152013!BZ189/la)-theta2*EXP(-Treasuries_01152013!BZ189/la))</f>
        <v>#DIV/0!</v>
      </c>
      <c r="N200" s="24" t="e">
        <f>IF(Treasuries_01152013!CA189=0,0,theta0+(theta1+theta2)*(1-EXP(-Treasuries_01152013!CA189/la))/(Treasuries_01152013!CA189/la)-theta2*EXP(-Treasuries_01152013!CA189/la))</f>
        <v>#DIV/0!</v>
      </c>
      <c r="O200" s="24" t="e">
        <f>IF(Treasuries_01152013!CB189=0,0,theta0+(theta1+theta2)*(1-EXP(-Treasuries_01152013!CB189/la))/(Treasuries_01152013!CB189/la)-theta2*EXP(-Treasuries_01152013!CB189/la))</f>
        <v>#DIV/0!</v>
      </c>
      <c r="P200" s="24">
        <f>IF(Treasuries_01152013!CC189=0,0,theta0+(theta1+theta2)*(1-EXP(-Treasuries_01152013!CC189/la))/(Treasuries_01152013!CC189/la)-theta2*EXP(-Treasuries_01152013!CC189/la))</f>
        <v>0</v>
      </c>
      <c r="Q200" s="24">
        <f>IF(Treasuries_01152013!CD189=0,0,theta0+(theta1+theta2)*(1-EXP(-Treasuries_01152013!CD189/la))/(Treasuries_01152013!CD189/la)-theta2*EXP(-Treasuries_01152013!CD189/la))</f>
        <v>0</v>
      </c>
      <c r="R200" s="24">
        <f>IF(Treasuries_01152013!CE189=0,0,theta0+(theta1+theta2)*(1-EXP(-Treasuries_01152013!CE189/la))/(Treasuries_01152013!CE189/la)-theta2*EXP(-Treasuries_01152013!CE189/la))</f>
        <v>0</v>
      </c>
      <c r="S200" s="24">
        <f>IF(Treasuries_01152013!CF189=0,0,theta0+(theta1+theta2)*(1-EXP(-Treasuries_01152013!CF189/la))/(Treasuries_01152013!CF189/la)-theta2*EXP(-Treasuries_01152013!CF189/la))</f>
        <v>0</v>
      </c>
      <c r="T200" s="24">
        <f>IF(Treasuries_01152013!CG189=0,0,theta0+(theta1+theta2)*(1-EXP(-Treasuries_01152013!CG189/la))/(Treasuries_01152013!CG189/la)-theta2*EXP(-Treasuries_01152013!CG189/la))</f>
        <v>0</v>
      </c>
      <c r="U200" s="24">
        <f>IF(Treasuries_01152013!CH189=0,0,theta0+(theta1+theta2)*(1-EXP(-Treasuries_01152013!CH189/la))/(Treasuries_01152013!CH189/la)-theta2*EXP(-Treasuries_01152013!CH189/la))</f>
        <v>0</v>
      </c>
      <c r="V200" s="24">
        <f>IF(Treasuries_01152013!CI189=0,0,theta0+(theta1+theta2)*(1-EXP(-Treasuries_01152013!CI189/la))/(Treasuries_01152013!CI189/la)-theta2*EXP(-Treasuries_01152013!CI189/la))</f>
        <v>0</v>
      </c>
      <c r="W200" s="24">
        <f>IF(Treasuries_01152013!CJ189=0,0,theta0+(theta1+theta2)*(1-EXP(-Treasuries_01152013!CJ189/la))/(Treasuries_01152013!CJ189/la)-theta2*EXP(-Treasuries_01152013!CJ189/la))</f>
        <v>0</v>
      </c>
      <c r="X200" s="24">
        <f>IF(Treasuries_01152013!CK189=0,0,theta0+(theta1+theta2)*(1-EXP(-Treasuries_01152013!CK189/la))/(Treasuries_01152013!CK189/la)-theta2*EXP(-Treasuries_01152013!CK189/la))</f>
        <v>0</v>
      </c>
      <c r="Y200" s="24">
        <f>IF(Treasuries_01152013!CL189=0,0,theta0+(theta1+theta2)*(1-EXP(-Treasuries_01152013!CL189/la))/(Treasuries_01152013!CL189/la)-theta2*EXP(-Treasuries_01152013!CL189/la))</f>
        <v>0</v>
      </c>
      <c r="Z200" s="24">
        <f>IF(Treasuries_01152013!CM189=0,0,theta0+(theta1+theta2)*(1-EXP(-Treasuries_01152013!CM189/la))/(Treasuries_01152013!CM189/la)-theta2*EXP(-Treasuries_01152013!CM189/la))</f>
        <v>0</v>
      </c>
      <c r="AA200" s="24">
        <f>IF(Treasuries_01152013!CN189=0,0,theta0+(theta1+theta2)*(1-EXP(-Treasuries_01152013!CN189/la))/(Treasuries_01152013!CN189/la)-theta2*EXP(-Treasuries_01152013!CN189/la))</f>
        <v>0</v>
      </c>
      <c r="AB200" s="24">
        <f>IF(Treasuries_01152013!CO189=0,0,theta0+(theta1+theta2)*(1-EXP(-Treasuries_01152013!CO189/la))/(Treasuries_01152013!CO189/la)-theta2*EXP(-Treasuries_01152013!CO189/la))</f>
        <v>0</v>
      </c>
      <c r="AC200" s="24">
        <f>IF(Treasuries_01152013!CP189=0,0,theta0+(theta1+theta2)*(1-EXP(-Treasuries_01152013!CP189/la))/(Treasuries_01152013!CP189/la)-theta2*EXP(-Treasuries_01152013!CP189/la))</f>
        <v>0</v>
      </c>
      <c r="AD200" s="24">
        <f>IF(Treasuries_01152013!CQ189=0,0,theta0+(theta1+theta2)*(1-EXP(-Treasuries_01152013!CQ189/la))/(Treasuries_01152013!CQ189/la)-theta2*EXP(-Treasuries_01152013!CQ189/la))</f>
        <v>0</v>
      </c>
      <c r="AE200" s="24">
        <f>IF(Treasuries_01152013!CR189=0,0,theta0+(theta1+theta2)*(1-EXP(-Treasuries_01152013!CR189/la))/(Treasuries_01152013!CR189/la)-theta2*EXP(-Treasuries_01152013!CR189/la))</f>
        <v>0</v>
      </c>
      <c r="AF200" s="24">
        <f>IF(Treasuries_01152013!CS189=0,0,theta0+(theta1+theta2)*(1-EXP(-Treasuries_01152013!CS189/la))/(Treasuries_01152013!CS189/la)-theta2*EXP(-Treasuries_01152013!CS189/la))</f>
        <v>0</v>
      </c>
      <c r="AG200" s="24">
        <f>IF(Treasuries_01152013!CT189=0,0,theta0+(theta1+theta2)*(1-EXP(-Treasuries_01152013!CT189/la))/(Treasuries_01152013!CT189/la)-theta2*EXP(-Treasuries_01152013!CT189/la))</f>
        <v>0</v>
      </c>
      <c r="AH200" s="24">
        <f>IF(Treasuries_01152013!CU189=0,0,theta0+(theta1+theta2)*(1-EXP(-Treasuries_01152013!CU189/la))/(Treasuries_01152013!CU189/la)-theta2*EXP(-Treasuries_01152013!CU189/la))</f>
        <v>0</v>
      </c>
      <c r="AI200" s="24">
        <f>IF(Treasuries_01152013!CV189=0,0,theta0+(theta1+theta2)*(1-EXP(-Treasuries_01152013!CV189/la))/(Treasuries_01152013!CV189/la)-theta2*EXP(-Treasuries_01152013!CV189/la))</f>
        <v>0</v>
      </c>
      <c r="AJ200" s="24">
        <f>IF(Treasuries_01152013!CW189=0,0,theta0+(theta1+theta2)*(1-EXP(-Treasuries_01152013!CW189/la))/(Treasuries_01152013!CW189/la)-theta2*EXP(-Treasuries_01152013!CW189/la))</f>
        <v>0</v>
      </c>
      <c r="AK200" s="24">
        <f>IF(Treasuries_01152013!CX189=0,0,theta0+(theta1+theta2)*(1-EXP(-Treasuries_01152013!CX189/la))/(Treasuries_01152013!CX189/la)-theta2*EXP(-Treasuries_01152013!CX189/la))</f>
        <v>0</v>
      </c>
      <c r="AL200" s="24">
        <f>IF(Treasuries_01152013!CY189=0,0,theta0+(theta1+theta2)*(1-EXP(-Treasuries_01152013!CY189/la))/(Treasuries_01152013!CY189/la)-theta2*EXP(-Treasuries_01152013!CY189/la))</f>
        <v>0</v>
      </c>
      <c r="AM200" s="24">
        <f>IF(Treasuries_01152013!CZ189=0,0,theta0+(theta1+theta2)*(1-EXP(-Treasuries_01152013!CZ189/la))/(Treasuries_01152013!CZ189/la)-theta2*EXP(-Treasuries_01152013!CZ189/la))</f>
        <v>0</v>
      </c>
      <c r="AN200" s="24">
        <f>IF(Treasuries_01152013!DA189=0,0,theta0+(theta1+theta2)*(1-EXP(-Treasuries_01152013!DA189/la))/(Treasuries_01152013!DA189/la)-theta2*EXP(-Treasuries_01152013!DA189/la))</f>
        <v>0</v>
      </c>
      <c r="AO200" s="24">
        <f>IF(Treasuries_01152013!DB189=0,0,theta0+(theta1+theta2)*(1-EXP(-Treasuries_01152013!DB189/la))/(Treasuries_01152013!DB189/la)-theta2*EXP(-Treasuries_01152013!DB189/la))</f>
        <v>0</v>
      </c>
      <c r="AP200" s="24">
        <f>IF(Treasuries_01152013!DC189=0,0,theta0+(theta1+theta2)*(1-EXP(-Treasuries_01152013!DC189/la))/(Treasuries_01152013!DC189/la)-theta2*EXP(-Treasuries_01152013!DC189/la))</f>
        <v>0</v>
      </c>
      <c r="AQ200" s="24">
        <f>IF(Treasuries_01152013!DD189=0,0,theta0+(theta1+theta2)*(1-EXP(-Treasuries_01152013!DD189/la))/(Treasuries_01152013!DD189/la)-theta2*EXP(-Treasuries_01152013!DD189/la))</f>
        <v>0</v>
      </c>
      <c r="AR200" s="24">
        <f>IF(Treasuries_01152013!DE189=0,0,theta0+(theta1+theta2)*(1-EXP(-Treasuries_01152013!DE189/la))/(Treasuries_01152013!DE189/la)-theta2*EXP(-Treasuries_01152013!DE189/la))</f>
        <v>0</v>
      </c>
      <c r="AS200" s="24">
        <f>IF(Treasuries_01152013!DF189=0,0,theta0+(theta1+theta2)*(1-EXP(-Treasuries_01152013!DF189/la))/(Treasuries_01152013!DF189/la)-theta2*EXP(-Treasuries_01152013!DF189/la))</f>
        <v>0</v>
      </c>
      <c r="AT200" s="24">
        <f>IF(Treasuries_01152013!DG189=0,0,theta0+(theta1+theta2)*(1-EXP(-Treasuries_01152013!DG189/la))/(Treasuries_01152013!DG189/la)-theta2*EXP(-Treasuries_01152013!DG189/la))</f>
        <v>0</v>
      </c>
      <c r="AU200" s="24">
        <f>IF(Treasuries_01152013!DH189=0,0,theta0+(theta1+theta2)*(1-EXP(-Treasuries_01152013!DH189/la))/(Treasuries_01152013!DH189/la)-theta2*EXP(-Treasuries_01152013!DH189/la))</f>
        <v>0</v>
      </c>
      <c r="AV200" s="24">
        <f>IF(Treasuries_01152013!DI189=0,0,theta0+(theta1+theta2)*(1-EXP(-Treasuries_01152013!DI189/la))/(Treasuries_01152013!DI189/la)-theta2*EXP(-Treasuries_01152013!DI189/la))</f>
        <v>0</v>
      </c>
      <c r="AW200" s="24">
        <f>IF(Treasuries_01152013!DJ189=0,0,theta0+(theta1+theta2)*(1-EXP(-Treasuries_01152013!DJ189/la))/(Treasuries_01152013!DJ189/la)-theta2*EXP(-Treasuries_01152013!DJ189/la))</f>
        <v>0</v>
      </c>
      <c r="AX200" s="24">
        <f>IF(Treasuries_01152013!DK189=0,0,theta0+(theta1+theta2)*(1-EXP(-Treasuries_01152013!DK189/la))/(Treasuries_01152013!DK189/la)-theta2*EXP(-Treasuries_01152013!DK189/la))</f>
        <v>0</v>
      </c>
      <c r="AY200" s="24">
        <f>IF(Treasuries_01152013!DL189=0,0,theta0+(theta1+theta2)*(1-EXP(-Treasuries_01152013!DL189/la))/(Treasuries_01152013!DL189/la)-theta2*EXP(-Treasuries_01152013!DL189/la))</f>
        <v>0</v>
      </c>
      <c r="AZ200" s="24">
        <f>IF(Treasuries_01152013!DM189=0,0,theta0+(theta1+theta2)*(1-EXP(-Treasuries_01152013!DM189/la))/(Treasuries_01152013!DM189/la)-theta2*EXP(-Treasuries_01152013!DM189/la))</f>
        <v>0</v>
      </c>
      <c r="BA200" s="24">
        <f>IF(Treasuries_01152013!DN189=0,0,theta0+(theta1+theta2)*(1-EXP(-Treasuries_01152013!DN189/la))/(Treasuries_01152013!DN189/la)-theta2*EXP(-Treasuries_01152013!DN189/la))</f>
        <v>0</v>
      </c>
      <c r="BB200" s="24">
        <f>IF(Treasuries_01152013!DO189=0,0,theta0+(theta1+theta2)*(1-EXP(-Treasuries_01152013!DO189/la))/(Treasuries_01152013!DO189/la)-theta2*EXP(-Treasuries_01152013!DO189/la))</f>
        <v>0</v>
      </c>
      <c r="BC200" s="24">
        <f>IF(Treasuries_01152013!DP189=0,0,theta0+(theta1+theta2)*(1-EXP(-Treasuries_01152013!DP189/la))/(Treasuries_01152013!DP189/la)-theta2*EXP(-Treasuries_01152013!DP189/la))</f>
        <v>0</v>
      </c>
      <c r="BD200" s="24">
        <f>IF(Treasuries_01152013!DQ189=0,0,theta0+(theta1+theta2)*(1-EXP(-Treasuries_01152013!DQ189/la))/(Treasuries_01152013!DQ189/la)-theta2*EXP(-Treasuries_01152013!DQ189/la))</f>
        <v>0</v>
      </c>
      <c r="BE200" s="24">
        <f>IF(Treasuries_01152013!DR189=0,0,theta0+(theta1+theta2)*(1-EXP(-Treasuries_01152013!DR189/la))/(Treasuries_01152013!DR189/la)-theta2*EXP(-Treasuries_01152013!DR189/la))</f>
        <v>0</v>
      </c>
      <c r="BF200" s="24">
        <f>IF(Treasuries_01152013!DS189=0,0,theta0+(theta1+theta2)*(1-EXP(-Treasuries_01152013!DS189/la))/(Treasuries_01152013!DS189/la)-theta2*EXP(-Treasuries_01152013!DS189/la))</f>
        <v>0</v>
      </c>
      <c r="BG200" s="24">
        <f>IF(Treasuries_01152013!DT189=0,0,theta0+(theta1+theta2)*(1-EXP(-Treasuries_01152013!DT189/la))/(Treasuries_01152013!DT189/la)-theta2*EXP(-Treasuries_01152013!DT189/la))</f>
        <v>0</v>
      </c>
      <c r="BH200" s="24">
        <f>IF(Treasuries_01152013!DU189=0,0,theta0+(theta1+theta2)*(1-EXP(-Treasuries_01152013!DU189/la))/(Treasuries_01152013!DU189/la)-theta2*EXP(-Treasuries_01152013!DU189/la))</f>
        <v>0</v>
      </c>
      <c r="BI200" s="24">
        <f>IF(Treasuries_01152013!DV189=0,0,theta0+(theta1+theta2)*(1-EXP(-Treasuries_01152013!DV189/la))/(Treasuries_01152013!DV189/la)-theta2*EXP(-Treasuries_01152013!DV189/la))</f>
        <v>0</v>
      </c>
      <c r="BJ200" s="24">
        <f>IF(Treasuries_01152013!DW189=0,0,theta0+(theta1+theta2)*(1-EXP(-Treasuries_01152013!DW189/la))/(Treasuries_01152013!DW189/la)-theta2*EXP(-Treasuries_01152013!DW189/la))</f>
        <v>0</v>
      </c>
      <c r="BK200" s="24">
        <f>IF(Treasuries_01152013!DX189=0,0,theta0+(theta1+theta2)*(1-EXP(-Treasuries_01152013!DX189/la))/(Treasuries_01152013!DX189/la)-theta2*EXP(-Treasuries_01152013!DX189/la))</f>
        <v>0</v>
      </c>
      <c r="BL200" s="24">
        <f>IF(Treasuries_01152013!DY189=0,0,theta0+(theta1+theta2)*(1-EXP(-Treasuries_01152013!DY189/la))/(Treasuries_01152013!DY189/la)-theta2*EXP(-Treasuries_01152013!DY189/la))</f>
        <v>0</v>
      </c>
      <c r="BM200" s="24">
        <f>IF(Treasuries_01152013!DZ189=0,0,theta0+(theta1+theta2)*(1-EXP(-Treasuries_01152013!DZ189/la))/(Treasuries_01152013!DZ189/la)-theta2*EXP(-Treasuries_01152013!DZ189/la))</f>
        <v>0</v>
      </c>
      <c r="BN200" s="24">
        <f>IF(Treasuries_01152013!EA189=0,0,theta0+(theta1+theta2)*(1-EXP(-Treasuries_01152013!EA189/la))/(Treasuries_01152013!EA189/la)-theta2*EXP(-Treasuries_01152013!EA189/la))</f>
        <v>0</v>
      </c>
      <c r="BO200" s="17" t="e">
        <f>EXP(-Treasuries_01152013!BT189*G200)</f>
        <v>#DIV/0!</v>
      </c>
      <c r="BP200" s="17" t="e">
        <f>EXP(-Treasuries_01152013!BU189*H200)</f>
        <v>#DIV/0!</v>
      </c>
      <c r="BQ200" s="17" t="e">
        <f>EXP(-Treasuries_01152013!BV189*I200)</f>
        <v>#DIV/0!</v>
      </c>
      <c r="BR200" s="17" t="e">
        <f>EXP(-Treasuries_01152013!BW189*J200)</f>
        <v>#DIV/0!</v>
      </c>
      <c r="BS200" s="17" t="e">
        <f>EXP(-Treasuries_01152013!BX189*K200)</f>
        <v>#DIV/0!</v>
      </c>
      <c r="BT200" s="17" t="e">
        <f>EXP(-Treasuries_01152013!BY189*L200)</f>
        <v>#DIV/0!</v>
      </c>
      <c r="BU200" s="17" t="e">
        <f>EXP(-Treasuries_01152013!BZ189*M200)</f>
        <v>#DIV/0!</v>
      </c>
      <c r="BV200" s="17" t="e">
        <f>EXP(-Treasuries_01152013!CA189*N200)</f>
        <v>#DIV/0!</v>
      </c>
      <c r="BW200" s="17" t="e">
        <f>EXP(-Treasuries_01152013!CB189*O200)</f>
        <v>#DIV/0!</v>
      </c>
      <c r="BX200" s="17">
        <f>EXP(-Treasuries_01152013!CC189*P200)</f>
        <v>1</v>
      </c>
      <c r="BY200" s="17">
        <f>EXP(-Treasuries_01152013!CD189*Q200)</f>
        <v>1</v>
      </c>
      <c r="BZ200" s="17">
        <f>EXP(-Treasuries_01152013!CE189*R200)</f>
        <v>1</v>
      </c>
      <c r="CA200" s="17">
        <f>EXP(-Treasuries_01152013!CF189*S200)</f>
        <v>1</v>
      </c>
      <c r="CB200" s="17">
        <f>EXP(-Treasuries_01152013!CG189*T200)</f>
        <v>1</v>
      </c>
      <c r="CC200" s="17">
        <f>EXP(-Treasuries_01152013!CH189*U200)</f>
        <v>1</v>
      </c>
      <c r="CD200" s="17">
        <f>EXP(-Treasuries_01152013!CI189*V200)</f>
        <v>1</v>
      </c>
      <c r="CE200" s="17">
        <f>EXP(-Treasuries_01152013!CJ189*W200)</f>
        <v>1</v>
      </c>
      <c r="CF200" s="17">
        <f>EXP(-Treasuries_01152013!CK189*X200)</f>
        <v>1</v>
      </c>
      <c r="CG200" s="17">
        <f>EXP(-Treasuries_01152013!CL189*Y200)</f>
        <v>1</v>
      </c>
      <c r="CH200" s="17">
        <f>EXP(-Treasuries_01152013!CM189*Z200)</f>
        <v>1</v>
      </c>
      <c r="CI200" s="17">
        <f>EXP(-Treasuries_01152013!CN189*AA200)</f>
        <v>1</v>
      </c>
      <c r="CJ200" s="17">
        <f>EXP(-Treasuries_01152013!CO189*AB200)</f>
        <v>1</v>
      </c>
      <c r="CK200" s="17">
        <f>EXP(-Treasuries_01152013!CP189*AC200)</f>
        <v>1</v>
      </c>
      <c r="CL200" s="17">
        <f>EXP(-Treasuries_01152013!CQ189*AD200)</f>
        <v>1</v>
      </c>
      <c r="CM200" s="17">
        <f>EXP(-Treasuries_01152013!CR189*AE200)</f>
        <v>1</v>
      </c>
      <c r="CN200" s="17">
        <f>EXP(-Treasuries_01152013!CS189*AF200)</f>
        <v>1</v>
      </c>
      <c r="CO200" s="17">
        <f>EXP(-Treasuries_01152013!CT189*AG200)</f>
        <v>1</v>
      </c>
      <c r="CP200" s="17">
        <f>EXP(-Treasuries_01152013!CU189*AH200)</f>
        <v>1</v>
      </c>
      <c r="CQ200" s="17">
        <f>EXP(-Treasuries_01152013!CV189*AI200)</f>
        <v>1</v>
      </c>
      <c r="CR200" s="17">
        <f>EXP(-Treasuries_01152013!CW189*AJ200)</f>
        <v>1</v>
      </c>
      <c r="CS200" s="17">
        <f>EXP(-Treasuries_01152013!CX189*AK200)</f>
        <v>1</v>
      </c>
      <c r="CT200" s="17">
        <f>EXP(-Treasuries_01152013!CY189*AL200)</f>
        <v>1</v>
      </c>
      <c r="CU200" s="17">
        <f>EXP(-Treasuries_01152013!CZ189*AM200)</f>
        <v>1</v>
      </c>
      <c r="CV200" s="17">
        <f>EXP(-Treasuries_01152013!DA189*AN200)</f>
        <v>1</v>
      </c>
      <c r="CW200" s="17">
        <f>EXP(-Treasuries_01152013!DB189*AO200)</f>
        <v>1</v>
      </c>
      <c r="CX200" s="17">
        <f>EXP(-Treasuries_01152013!DC189*AP200)</f>
        <v>1</v>
      </c>
      <c r="CY200" s="17">
        <f>EXP(-Treasuries_01152013!DD189*AQ200)</f>
        <v>1</v>
      </c>
      <c r="CZ200" s="17">
        <f>EXP(-Treasuries_01152013!DE189*AR200)</f>
        <v>1</v>
      </c>
      <c r="DA200" s="17">
        <f>EXP(-Treasuries_01152013!DF189*AS200)</f>
        <v>1</v>
      </c>
      <c r="DB200" s="17">
        <f>EXP(-Treasuries_01152013!DG189*AT200)</f>
        <v>1</v>
      </c>
      <c r="DC200" s="17">
        <f>EXP(-Treasuries_01152013!DH189*AU200)</f>
        <v>1</v>
      </c>
      <c r="DD200" s="17">
        <f>EXP(-Treasuries_01152013!DI189*AV200)</f>
        <v>1</v>
      </c>
      <c r="DE200" s="17">
        <f>EXP(-Treasuries_01152013!DJ189*AW200)</f>
        <v>1</v>
      </c>
      <c r="DF200" s="17">
        <f>EXP(-Treasuries_01152013!DK189*AX200)</f>
        <v>1</v>
      </c>
      <c r="DG200" s="17">
        <f>EXP(-Treasuries_01152013!DL189*AY200)</f>
        <v>1</v>
      </c>
      <c r="DH200" s="17">
        <f>EXP(-Treasuries_01152013!DM189*AZ200)</f>
        <v>1</v>
      </c>
      <c r="DI200" s="17">
        <f>EXP(-Treasuries_01152013!DN189*BA200)</f>
        <v>1</v>
      </c>
      <c r="DJ200" s="17">
        <f>EXP(-Treasuries_01152013!DO189*BB200)</f>
        <v>1</v>
      </c>
      <c r="DK200" s="17">
        <f>EXP(-Treasuries_01152013!DP189*BC200)</f>
        <v>1</v>
      </c>
      <c r="DL200" s="17">
        <f>EXP(-Treasuries_01152013!DQ189*BD200)</f>
        <v>1</v>
      </c>
      <c r="DM200" s="17">
        <f>EXP(-Treasuries_01152013!DR189*BE200)</f>
        <v>1</v>
      </c>
      <c r="DN200" s="17">
        <f>EXP(-Treasuries_01152013!DS189*BF200)</f>
        <v>1</v>
      </c>
      <c r="DO200" s="17">
        <f>EXP(-Treasuries_01152013!DT189*BG200)</f>
        <v>1</v>
      </c>
      <c r="DP200" s="17">
        <f>EXP(-Treasuries_01152013!DU189*BH200)</f>
        <v>1</v>
      </c>
      <c r="DQ200" s="17">
        <f>EXP(-Treasuries_01152013!DV189*BI200)</f>
        <v>1</v>
      </c>
      <c r="DR200" s="17">
        <f>EXP(-Treasuries_01152013!DW189*BJ200)</f>
        <v>1</v>
      </c>
      <c r="DS200" s="17">
        <f>EXP(-Treasuries_01152013!DX189*BK200)</f>
        <v>1</v>
      </c>
      <c r="DT200" s="17">
        <f>EXP(-Treasuries_01152013!DY189*BL200)</f>
        <v>1</v>
      </c>
      <c r="DU200" s="17">
        <f>EXP(-Treasuries_01152013!DZ189*BM200)</f>
        <v>1</v>
      </c>
      <c r="DV200" s="17">
        <f>EXP(-Treasuries_01152013!EA189*BN200)</f>
        <v>1</v>
      </c>
      <c r="DW200" s="8" t="e">
        <f>SUMPRODUCT(BO200:DV200,Treasuries_01152013!K189:BR189)</f>
        <v>#DIV/0!</v>
      </c>
      <c r="DX200" s="11" t="e">
        <f t="shared" si="9"/>
        <v>#DIV/0!</v>
      </c>
    </row>
    <row r="201" spans="2:128">
      <c r="B201" s="10">
        <f>Treasuries_01152013!C190</f>
        <v>3.125</v>
      </c>
      <c r="C201" s="10">
        <f>Treasuries_01152013!E190</f>
        <v>110.617188</v>
      </c>
      <c r="D201" s="10">
        <f>Treasuries_01152013!F190</f>
        <v>110.679688</v>
      </c>
      <c r="E201" s="8">
        <f>Treasuries_01152013!H190</f>
        <v>4.291666666666667</v>
      </c>
      <c r="F201" s="8">
        <f t="shared" si="10"/>
        <v>110.648438</v>
      </c>
      <c r="G201" s="24" t="e">
        <f>IF(Treasuries_01152013!BT190=0,0,theta0+(theta1+theta2)*(1-EXP(-Treasuries_01152013!BT190/la))/(Treasuries_01152013!BT190/la)-theta2*EXP(-Treasuries_01152013!BT190/la))</f>
        <v>#DIV/0!</v>
      </c>
      <c r="H201" s="24" t="e">
        <f>IF(Treasuries_01152013!BU190=0,0,theta0+(theta1+theta2)*(1-EXP(-Treasuries_01152013!BU190/la))/(Treasuries_01152013!BU190/la)-theta2*EXP(-Treasuries_01152013!BU190/la))</f>
        <v>#DIV/0!</v>
      </c>
      <c r="I201" s="24" t="e">
        <f>IF(Treasuries_01152013!BV190=0,0,theta0+(theta1+theta2)*(1-EXP(-Treasuries_01152013!BV190/la))/(Treasuries_01152013!BV190/la)-theta2*EXP(-Treasuries_01152013!BV190/la))</f>
        <v>#DIV/0!</v>
      </c>
      <c r="J201" s="24" t="e">
        <f>IF(Treasuries_01152013!BW190=0,0,theta0+(theta1+theta2)*(1-EXP(-Treasuries_01152013!BW190/la))/(Treasuries_01152013!BW190/la)-theta2*EXP(-Treasuries_01152013!BW190/la))</f>
        <v>#DIV/0!</v>
      </c>
      <c r="K201" s="24" t="e">
        <f>IF(Treasuries_01152013!BX190=0,0,theta0+(theta1+theta2)*(1-EXP(-Treasuries_01152013!BX190/la))/(Treasuries_01152013!BX190/la)-theta2*EXP(-Treasuries_01152013!BX190/la))</f>
        <v>#DIV/0!</v>
      </c>
      <c r="L201" s="24" t="e">
        <f>IF(Treasuries_01152013!BY190=0,0,theta0+(theta1+theta2)*(1-EXP(-Treasuries_01152013!BY190/la))/(Treasuries_01152013!BY190/la)-theta2*EXP(-Treasuries_01152013!BY190/la))</f>
        <v>#DIV/0!</v>
      </c>
      <c r="M201" s="24" t="e">
        <f>IF(Treasuries_01152013!BZ190=0,0,theta0+(theta1+theta2)*(1-EXP(-Treasuries_01152013!BZ190/la))/(Treasuries_01152013!BZ190/la)-theta2*EXP(-Treasuries_01152013!BZ190/la))</f>
        <v>#DIV/0!</v>
      </c>
      <c r="N201" s="24" t="e">
        <f>IF(Treasuries_01152013!CA190=0,0,theta0+(theta1+theta2)*(1-EXP(-Treasuries_01152013!CA190/la))/(Treasuries_01152013!CA190/la)-theta2*EXP(-Treasuries_01152013!CA190/la))</f>
        <v>#DIV/0!</v>
      </c>
      <c r="O201" s="24" t="e">
        <f>IF(Treasuries_01152013!CB190=0,0,theta0+(theta1+theta2)*(1-EXP(-Treasuries_01152013!CB190/la))/(Treasuries_01152013!CB190/la)-theta2*EXP(-Treasuries_01152013!CB190/la))</f>
        <v>#DIV/0!</v>
      </c>
      <c r="P201" s="24">
        <f>IF(Treasuries_01152013!CC190=0,0,theta0+(theta1+theta2)*(1-EXP(-Treasuries_01152013!CC190/la))/(Treasuries_01152013!CC190/la)-theta2*EXP(-Treasuries_01152013!CC190/la))</f>
        <v>0</v>
      </c>
      <c r="Q201" s="24">
        <f>IF(Treasuries_01152013!CD190=0,0,theta0+(theta1+theta2)*(1-EXP(-Treasuries_01152013!CD190/la))/(Treasuries_01152013!CD190/la)-theta2*EXP(-Treasuries_01152013!CD190/la))</f>
        <v>0</v>
      </c>
      <c r="R201" s="24">
        <f>IF(Treasuries_01152013!CE190=0,0,theta0+(theta1+theta2)*(1-EXP(-Treasuries_01152013!CE190/la))/(Treasuries_01152013!CE190/la)-theta2*EXP(-Treasuries_01152013!CE190/la))</f>
        <v>0</v>
      </c>
      <c r="S201" s="24">
        <f>IF(Treasuries_01152013!CF190=0,0,theta0+(theta1+theta2)*(1-EXP(-Treasuries_01152013!CF190/la))/(Treasuries_01152013!CF190/la)-theta2*EXP(-Treasuries_01152013!CF190/la))</f>
        <v>0</v>
      </c>
      <c r="T201" s="24">
        <f>IF(Treasuries_01152013!CG190=0,0,theta0+(theta1+theta2)*(1-EXP(-Treasuries_01152013!CG190/la))/(Treasuries_01152013!CG190/la)-theta2*EXP(-Treasuries_01152013!CG190/la))</f>
        <v>0</v>
      </c>
      <c r="U201" s="24">
        <f>IF(Treasuries_01152013!CH190=0,0,theta0+(theta1+theta2)*(1-EXP(-Treasuries_01152013!CH190/la))/(Treasuries_01152013!CH190/la)-theta2*EXP(-Treasuries_01152013!CH190/la))</f>
        <v>0</v>
      </c>
      <c r="V201" s="24">
        <f>IF(Treasuries_01152013!CI190=0,0,theta0+(theta1+theta2)*(1-EXP(-Treasuries_01152013!CI190/la))/(Treasuries_01152013!CI190/la)-theta2*EXP(-Treasuries_01152013!CI190/la))</f>
        <v>0</v>
      </c>
      <c r="W201" s="24">
        <f>IF(Treasuries_01152013!CJ190=0,0,theta0+(theta1+theta2)*(1-EXP(-Treasuries_01152013!CJ190/la))/(Treasuries_01152013!CJ190/la)-theta2*EXP(-Treasuries_01152013!CJ190/la))</f>
        <v>0</v>
      </c>
      <c r="X201" s="24">
        <f>IF(Treasuries_01152013!CK190=0,0,theta0+(theta1+theta2)*(1-EXP(-Treasuries_01152013!CK190/la))/(Treasuries_01152013!CK190/la)-theta2*EXP(-Treasuries_01152013!CK190/la))</f>
        <v>0</v>
      </c>
      <c r="Y201" s="24">
        <f>IF(Treasuries_01152013!CL190=0,0,theta0+(theta1+theta2)*(1-EXP(-Treasuries_01152013!CL190/la))/(Treasuries_01152013!CL190/la)-theta2*EXP(-Treasuries_01152013!CL190/la))</f>
        <v>0</v>
      </c>
      <c r="Z201" s="24">
        <f>IF(Treasuries_01152013!CM190=0,0,theta0+(theta1+theta2)*(1-EXP(-Treasuries_01152013!CM190/la))/(Treasuries_01152013!CM190/la)-theta2*EXP(-Treasuries_01152013!CM190/la))</f>
        <v>0</v>
      </c>
      <c r="AA201" s="24">
        <f>IF(Treasuries_01152013!CN190=0,0,theta0+(theta1+theta2)*(1-EXP(-Treasuries_01152013!CN190/la))/(Treasuries_01152013!CN190/la)-theta2*EXP(-Treasuries_01152013!CN190/la))</f>
        <v>0</v>
      </c>
      <c r="AB201" s="24">
        <f>IF(Treasuries_01152013!CO190=0,0,theta0+(theta1+theta2)*(1-EXP(-Treasuries_01152013!CO190/la))/(Treasuries_01152013!CO190/la)-theta2*EXP(-Treasuries_01152013!CO190/la))</f>
        <v>0</v>
      </c>
      <c r="AC201" s="24">
        <f>IF(Treasuries_01152013!CP190=0,0,theta0+(theta1+theta2)*(1-EXP(-Treasuries_01152013!CP190/la))/(Treasuries_01152013!CP190/la)-theta2*EXP(-Treasuries_01152013!CP190/la))</f>
        <v>0</v>
      </c>
      <c r="AD201" s="24">
        <f>IF(Treasuries_01152013!CQ190=0,0,theta0+(theta1+theta2)*(1-EXP(-Treasuries_01152013!CQ190/la))/(Treasuries_01152013!CQ190/la)-theta2*EXP(-Treasuries_01152013!CQ190/la))</f>
        <v>0</v>
      </c>
      <c r="AE201" s="24">
        <f>IF(Treasuries_01152013!CR190=0,0,theta0+(theta1+theta2)*(1-EXP(-Treasuries_01152013!CR190/la))/(Treasuries_01152013!CR190/la)-theta2*EXP(-Treasuries_01152013!CR190/la))</f>
        <v>0</v>
      </c>
      <c r="AF201" s="24">
        <f>IF(Treasuries_01152013!CS190=0,0,theta0+(theta1+theta2)*(1-EXP(-Treasuries_01152013!CS190/la))/(Treasuries_01152013!CS190/la)-theta2*EXP(-Treasuries_01152013!CS190/la))</f>
        <v>0</v>
      </c>
      <c r="AG201" s="24">
        <f>IF(Treasuries_01152013!CT190=0,0,theta0+(theta1+theta2)*(1-EXP(-Treasuries_01152013!CT190/la))/(Treasuries_01152013!CT190/la)-theta2*EXP(-Treasuries_01152013!CT190/la))</f>
        <v>0</v>
      </c>
      <c r="AH201" s="24">
        <f>IF(Treasuries_01152013!CU190=0,0,theta0+(theta1+theta2)*(1-EXP(-Treasuries_01152013!CU190/la))/(Treasuries_01152013!CU190/la)-theta2*EXP(-Treasuries_01152013!CU190/la))</f>
        <v>0</v>
      </c>
      <c r="AI201" s="24">
        <f>IF(Treasuries_01152013!CV190=0,0,theta0+(theta1+theta2)*(1-EXP(-Treasuries_01152013!CV190/la))/(Treasuries_01152013!CV190/la)-theta2*EXP(-Treasuries_01152013!CV190/la))</f>
        <v>0</v>
      </c>
      <c r="AJ201" s="24">
        <f>IF(Treasuries_01152013!CW190=0,0,theta0+(theta1+theta2)*(1-EXP(-Treasuries_01152013!CW190/la))/(Treasuries_01152013!CW190/la)-theta2*EXP(-Treasuries_01152013!CW190/la))</f>
        <v>0</v>
      </c>
      <c r="AK201" s="24">
        <f>IF(Treasuries_01152013!CX190=0,0,theta0+(theta1+theta2)*(1-EXP(-Treasuries_01152013!CX190/la))/(Treasuries_01152013!CX190/la)-theta2*EXP(-Treasuries_01152013!CX190/la))</f>
        <v>0</v>
      </c>
      <c r="AL201" s="24">
        <f>IF(Treasuries_01152013!CY190=0,0,theta0+(theta1+theta2)*(1-EXP(-Treasuries_01152013!CY190/la))/(Treasuries_01152013!CY190/la)-theta2*EXP(-Treasuries_01152013!CY190/la))</f>
        <v>0</v>
      </c>
      <c r="AM201" s="24">
        <f>IF(Treasuries_01152013!CZ190=0,0,theta0+(theta1+theta2)*(1-EXP(-Treasuries_01152013!CZ190/la))/(Treasuries_01152013!CZ190/la)-theta2*EXP(-Treasuries_01152013!CZ190/la))</f>
        <v>0</v>
      </c>
      <c r="AN201" s="24">
        <f>IF(Treasuries_01152013!DA190=0,0,theta0+(theta1+theta2)*(1-EXP(-Treasuries_01152013!DA190/la))/(Treasuries_01152013!DA190/la)-theta2*EXP(-Treasuries_01152013!DA190/la))</f>
        <v>0</v>
      </c>
      <c r="AO201" s="24">
        <f>IF(Treasuries_01152013!DB190=0,0,theta0+(theta1+theta2)*(1-EXP(-Treasuries_01152013!DB190/la))/(Treasuries_01152013!DB190/la)-theta2*EXP(-Treasuries_01152013!DB190/la))</f>
        <v>0</v>
      </c>
      <c r="AP201" s="24">
        <f>IF(Treasuries_01152013!DC190=0,0,theta0+(theta1+theta2)*(1-EXP(-Treasuries_01152013!DC190/la))/(Treasuries_01152013!DC190/la)-theta2*EXP(-Treasuries_01152013!DC190/la))</f>
        <v>0</v>
      </c>
      <c r="AQ201" s="24">
        <f>IF(Treasuries_01152013!DD190=0,0,theta0+(theta1+theta2)*(1-EXP(-Treasuries_01152013!DD190/la))/(Treasuries_01152013!DD190/la)-theta2*EXP(-Treasuries_01152013!DD190/la))</f>
        <v>0</v>
      </c>
      <c r="AR201" s="24">
        <f>IF(Treasuries_01152013!DE190=0,0,theta0+(theta1+theta2)*(1-EXP(-Treasuries_01152013!DE190/la))/(Treasuries_01152013!DE190/la)-theta2*EXP(-Treasuries_01152013!DE190/la))</f>
        <v>0</v>
      </c>
      <c r="AS201" s="24">
        <f>IF(Treasuries_01152013!DF190=0,0,theta0+(theta1+theta2)*(1-EXP(-Treasuries_01152013!DF190/la))/(Treasuries_01152013!DF190/la)-theta2*EXP(-Treasuries_01152013!DF190/la))</f>
        <v>0</v>
      </c>
      <c r="AT201" s="24">
        <f>IF(Treasuries_01152013!DG190=0,0,theta0+(theta1+theta2)*(1-EXP(-Treasuries_01152013!DG190/la))/(Treasuries_01152013!DG190/la)-theta2*EXP(-Treasuries_01152013!DG190/la))</f>
        <v>0</v>
      </c>
      <c r="AU201" s="24">
        <f>IF(Treasuries_01152013!DH190=0,0,theta0+(theta1+theta2)*(1-EXP(-Treasuries_01152013!DH190/la))/(Treasuries_01152013!DH190/la)-theta2*EXP(-Treasuries_01152013!DH190/la))</f>
        <v>0</v>
      </c>
      <c r="AV201" s="24">
        <f>IF(Treasuries_01152013!DI190=0,0,theta0+(theta1+theta2)*(1-EXP(-Treasuries_01152013!DI190/la))/(Treasuries_01152013!DI190/la)-theta2*EXP(-Treasuries_01152013!DI190/la))</f>
        <v>0</v>
      </c>
      <c r="AW201" s="24">
        <f>IF(Treasuries_01152013!DJ190=0,0,theta0+(theta1+theta2)*(1-EXP(-Treasuries_01152013!DJ190/la))/(Treasuries_01152013!DJ190/la)-theta2*EXP(-Treasuries_01152013!DJ190/la))</f>
        <v>0</v>
      </c>
      <c r="AX201" s="24">
        <f>IF(Treasuries_01152013!DK190=0,0,theta0+(theta1+theta2)*(1-EXP(-Treasuries_01152013!DK190/la))/(Treasuries_01152013!DK190/la)-theta2*EXP(-Treasuries_01152013!DK190/la))</f>
        <v>0</v>
      </c>
      <c r="AY201" s="24">
        <f>IF(Treasuries_01152013!DL190=0,0,theta0+(theta1+theta2)*(1-EXP(-Treasuries_01152013!DL190/la))/(Treasuries_01152013!DL190/la)-theta2*EXP(-Treasuries_01152013!DL190/la))</f>
        <v>0</v>
      </c>
      <c r="AZ201" s="24">
        <f>IF(Treasuries_01152013!DM190=0,0,theta0+(theta1+theta2)*(1-EXP(-Treasuries_01152013!DM190/la))/(Treasuries_01152013!DM190/la)-theta2*EXP(-Treasuries_01152013!DM190/la))</f>
        <v>0</v>
      </c>
      <c r="BA201" s="24">
        <f>IF(Treasuries_01152013!DN190=0,0,theta0+(theta1+theta2)*(1-EXP(-Treasuries_01152013!DN190/la))/(Treasuries_01152013!DN190/la)-theta2*EXP(-Treasuries_01152013!DN190/la))</f>
        <v>0</v>
      </c>
      <c r="BB201" s="24">
        <f>IF(Treasuries_01152013!DO190=0,0,theta0+(theta1+theta2)*(1-EXP(-Treasuries_01152013!DO190/la))/(Treasuries_01152013!DO190/la)-theta2*EXP(-Treasuries_01152013!DO190/la))</f>
        <v>0</v>
      </c>
      <c r="BC201" s="24">
        <f>IF(Treasuries_01152013!DP190=0,0,theta0+(theta1+theta2)*(1-EXP(-Treasuries_01152013!DP190/la))/(Treasuries_01152013!DP190/la)-theta2*EXP(-Treasuries_01152013!DP190/la))</f>
        <v>0</v>
      </c>
      <c r="BD201" s="24">
        <f>IF(Treasuries_01152013!DQ190=0,0,theta0+(theta1+theta2)*(1-EXP(-Treasuries_01152013!DQ190/la))/(Treasuries_01152013!DQ190/la)-theta2*EXP(-Treasuries_01152013!DQ190/la))</f>
        <v>0</v>
      </c>
      <c r="BE201" s="24">
        <f>IF(Treasuries_01152013!DR190=0,0,theta0+(theta1+theta2)*(1-EXP(-Treasuries_01152013!DR190/la))/(Treasuries_01152013!DR190/la)-theta2*EXP(-Treasuries_01152013!DR190/la))</f>
        <v>0</v>
      </c>
      <c r="BF201" s="24">
        <f>IF(Treasuries_01152013!DS190=0,0,theta0+(theta1+theta2)*(1-EXP(-Treasuries_01152013!DS190/la))/(Treasuries_01152013!DS190/la)-theta2*EXP(-Treasuries_01152013!DS190/la))</f>
        <v>0</v>
      </c>
      <c r="BG201" s="24">
        <f>IF(Treasuries_01152013!DT190=0,0,theta0+(theta1+theta2)*(1-EXP(-Treasuries_01152013!DT190/la))/(Treasuries_01152013!DT190/la)-theta2*EXP(-Treasuries_01152013!DT190/la))</f>
        <v>0</v>
      </c>
      <c r="BH201" s="24">
        <f>IF(Treasuries_01152013!DU190=0,0,theta0+(theta1+theta2)*(1-EXP(-Treasuries_01152013!DU190/la))/(Treasuries_01152013!DU190/la)-theta2*EXP(-Treasuries_01152013!DU190/la))</f>
        <v>0</v>
      </c>
      <c r="BI201" s="24">
        <f>IF(Treasuries_01152013!DV190=0,0,theta0+(theta1+theta2)*(1-EXP(-Treasuries_01152013!DV190/la))/(Treasuries_01152013!DV190/la)-theta2*EXP(-Treasuries_01152013!DV190/la))</f>
        <v>0</v>
      </c>
      <c r="BJ201" s="24">
        <f>IF(Treasuries_01152013!DW190=0,0,theta0+(theta1+theta2)*(1-EXP(-Treasuries_01152013!DW190/la))/(Treasuries_01152013!DW190/la)-theta2*EXP(-Treasuries_01152013!DW190/la))</f>
        <v>0</v>
      </c>
      <c r="BK201" s="24">
        <f>IF(Treasuries_01152013!DX190=0,0,theta0+(theta1+theta2)*(1-EXP(-Treasuries_01152013!DX190/la))/(Treasuries_01152013!DX190/la)-theta2*EXP(-Treasuries_01152013!DX190/la))</f>
        <v>0</v>
      </c>
      <c r="BL201" s="24">
        <f>IF(Treasuries_01152013!DY190=0,0,theta0+(theta1+theta2)*(1-EXP(-Treasuries_01152013!DY190/la))/(Treasuries_01152013!DY190/la)-theta2*EXP(-Treasuries_01152013!DY190/la))</f>
        <v>0</v>
      </c>
      <c r="BM201" s="24">
        <f>IF(Treasuries_01152013!DZ190=0,0,theta0+(theta1+theta2)*(1-EXP(-Treasuries_01152013!DZ190/la))/(Treasuries_01152013!DZ190/la)-theta2*EXP(-Treasuries_01152013!DZ190/la))</f>
        <v>0</v>
      </c>
      <c r="BN201" s="24">
        <f>IF(Treasuries_01152013!EA190=0,0,theta0+(theta1+theta2)*(1-EXP(-Treasuries_01152013!EA190/la))/(Treasuries_01152013!EA190/la)-theta2*EXP(-Treasuries_01152013!EA190/la))</f>
        <v>0</v>
      </c>
      <c r="BO201" s="17" t="e">
        <f>EXP(-Treasuries_01152013!BT190*G201)</f>
        <v>#DIV/0!</v>
      </c>
      <c r="BP201" s="17" t="e">
        <f>EXP(-Treasuries_01152013!BU190*H201)</f>
        <v>#DIV/0!</v>
      </c>
      <c r="BQ201" s="17" t="e">
        <f>EXP(-Treasuries_01152013!BV190*I201)</f>
        <v>#DIV/0!</v>
      </c>
      <c r="BR201" s="17" t="e">
        <f>EXP(-Treasuries_01152013!BW190*J201)</f>
        <v>#DIV/0!</v>
      </c>
      <c r="BS201" s="17" t="e">
        <f>EXP(-Treasuries_01152013!BX190*K201)</f>
        <v>#DIV/0!</v>
      </c>
      <c r="BT201" s="17" t="e">
        <f>EXP(-Treasuries_01152013!BY190*L201)</f>
        <v>#DIV/0!</v>
      </c>
      <c r="BU201" s="17" t="e">
        <f>EXP(-Treasuries_01152013!BZ190*M201)</f>
        <v>#DIV/0!</v>
      </c>
      <c r="BV201" s="17" t="e">
        <f>EXP(-Treasuries_01152013!CA190*N201)</f>
        <v>#DIV/0!</v>
      </c>
      <c r="BW201" s="17" t="e">
        <f>EXP(-Treasuries_01152013!CB190*O201)</f>
        <v>#DIV/0!</v>
      </c>
      <c r="BX201" s="17">
        <f>EXP(-Treasuries_01152013!CC190*P201)</f>
        <v>1</v>
      </c>
      <c r="BY201" s="17">
        <f>EXP(-Treasuries_01152013!CD190*Q201)</f>
        <v>1</v>
      </c>
      <c r="BZ201" s="17">
        <f>EXP(-Treasuries_01152013!CE190*R201)</f>
        <v>1</v>
      </c>
      <c r="CA201" s="17">
        <f>EXP(-Treasuries_01152013!CF190*S201)</f>
        <v>1</v>
      </c>
      <c r="CB201" s="17">
        <f>EXP(-Treasuries_01152013!CG190*T201)</f>
        <v>1</v>
      </c>
      <c r="CC201" s="17">
        <f>EXP(-Treasuries_01152013!CH190*U201)</f>
        <v>1</v>
      </c>
      <c r="CD201" s="17">
        <f>EXP(-Treasuries_01152013!CI190*V201)</f>
        <v>1</v>
      </c>
      <c r="CE201" s="17">
        <f>EXP(-Treasuries_01152013!CJ190*W201)</f>
        <v>1</v>
      </c>
      <c r="CF201" s="17">
        <f>EXP(-Treasuries_01152013!CK190*X201)</f>
        <v>1</v>
      </c>
      <c r="CG201" s="17">
        <f>EXP(-Treasuries_01152013!CL190*Y201)</f>
        <v>1</v>
      </c>
      <c r="CH201" s="17">
        <f>EXP(-Treasuries_01152013!CM190*Z201)</f>
        <v>1</v>
      </c>
      <c r="CI201" s="17">
        <f>EXP(-Treasuries_01152013!CN190*AA201)</f>
        <v>1</v>
      </c>
      <c r="CJ201" s="17">
        <f>EXP(-Treasuries_01152013!CO190*AB201)</f>
        <v>1</v>
      </c>
      <c r="CK201" s="17">
        <f>EXP(-Treasuries_01152013!CP190*AC201)</f>
        <v>1</v>
      </c>
      <c r="CL201" s="17">
        <f>EXP(-Treasuries_01152013!CQ190*AD201)</f>
        <v>1</v>
      </c>
      <c r="CM201" s="17">
        <f>EXP(-Treasuries_01152013!CR190*AE201)</f>
        <v>1</v>
      </c>
      <c r="CN201" s="17">
        <f>EXP(-Treasuries_01152013!CS190*AF201)</f>
        <v>1</v>
      </c>
      <c r="CO201" s="17">
        <f>EXP(-Treasuries_01152013!CT190*AG201)</f>
        <v>1</v>
      </c>
      <c r="CP201" s="17">
        <f>EXP(-Treasuries_01152013!CU190*AH201)</f>
        <v>1</v>
      </c>
      <c r="CQ201" s="17">
        <f>EXP(-Treasuries_01152013!CV190*AI201)</f>
        <v>1</v>
      </c>
      <c r="CR201" s="17">
        <f>EXP(-Treasuries_01152013!CW190*AJ201)</f>
        <v>1</v>
      </c>
      <c r="CS201" s="17">
        <f>EXP(-Treasuries_01152013!CX190*AK201)</f>
        <v>1</v>
      </c>
      <c r="CT201" s="17">
        <f>EXP(-Treasuries_01152013!CY190*AL201)</f>
        <v>1</v>
      </c>
      <c r="CU201" s="17">
        <f>EXP(-Treasuries_01152013!CZ190*AM201)</f>
        <v>1</v>
      </c>
      <c r="CV201" s="17">
        <f>EXP(-Treasuries_01152013!DA190*AN201)</f>
        <v>1</v>
      </c>
      <c r="CW201" s="17">
        <f>EXP(-Treasuries_01152013!DB190*AO201)</f>
        <v>1</v>
      </c>
      <c r="CX201" s="17">
        <f>EXP(-Treasuries_01152013!DC190*AP201)</f>
        <v>1</v>
      </c>
      <c r="CY201" s="17">
        <f>EXP(-Treasuries_01152013!DD190*AQ201)</f>
        <v>1</v>
      </c>
      <c r="CZ201" s="17">
        <f>EXP(-Treasuries_01152013!DE190*AR201)</f>
        <v>1</v>
      </c>
      <c r="DA201" s="17">
        <f>EXP(-Treasuries_01152013!DF190*AS201)</f>
        <v>1</v>
      </c>
      <c r="DB201" s="17">
        <f>EXP(-Treasuries_01152013!DG190*AT201)</f>
        <v>1</v>
      </c>
      <c r="DC201" s="17">
        <f>EXP(-Treasuries_01152013!DH190*AU201)</f>
        <v>1</v>
      </c>
      <c r="DD201" s="17">
        <f>EXP(-Treasuries_01152013!DI190*AV201)</f>
        <v>1</v>
      </c>
      <c r="DE201" s="17">
        <f>EXP(-Treasuries_01152013!DJ190*AW201)</f>
        <v>1</v>
      </c>
      <c r="DF201" s="17">
        <f>EXP(-Treasuries_01152013!DK190*AX201)</f>
        <v>1</v>
      </c>
      <c r="DG201" s="17">
        <f>EXP(-Treasuries_01152013!DL190*AY201)</f>
        <v>1</v>
      </c>
      <c r="DH201" s="17">
        <f>EXP(-Treasuries_01152013!DM190*AZ201)</f>
        <v>1</v>
      </c>
      <c r="DI201" s="17">
        <f>EXP(-Treasuries_01152013!DN190*BA201)</f>
        <v>1</v>
      </c>
      <c r="DJ201" s="17">
        <f>EXP(-Treasuries_01152013!DO190*BB201)</f>
        <v>1</v>
      </c>
      <c r="DK201" s="17">
        <f>EXP(-Treasuries_01152013!DP190*BC201)</f>
        <v>1</v>
      </c>
      <c r="DL201" s="17">
        <f>EXP(-Treasuries_01152013!DQ190*BD201)</f>
        <v>1</v>
      </c>
      <c r="DM201" s="17">
        <f>EXP(-Treasuries_01152013!DR190*BE201)</f>
        <v>1</v>
      </c>
      <c r="DN201" s="17">
        <f>EXP(-Treasuries_01152013!DS190*BF201)</f>
        <v>1</v>
      </c>
      <c r="DO201" s="17">
        <f>EXP(-Treasuries_01152013!DT190*BG201)</f>
        <v>1</v>
      </c>
      <c r="DP201" s="17">
        <f>EXP(-Treasuries_01152013!DU190*BH201)</f>
        <v>1</v>
      </c>
      <c r="DQ201" s="17">
        <f>EXP(-Treasuries_01152013!DV190*BI201)</f>
        <v>1</v>
      </c>
      <c r="DR201" s="17">
        <f>EXP(-Treasuries_01152013!DW190*BJ201)</f>
        <v>1</v>
      </c>
      <c r="DS201" s="17">
        <f>EXP(-Treasuries_01152013!DX190*BK201)</f>
        <v>1</v>
      </c>
      <c r="DT201" s="17">
        <f>EXP(-Treasuries_01152013!DY190*BL201)</f>
        <v>1</v>
      </c>
      <c r="DU201" s="17">
        <f>EXP(-Treasuries_01152013!DZ190*BM201)</f>
        <v>1</v>
      </c>
      <c r="DV201" s="17">
        <f>EXP(-Treasuries_01152013!EA190*BN201)</f>
        <v>1</v>
      </c>
      <c r="DW201" s="8" t="e">
        <f>SUMPRODUCT(BO201:DV201,Treasuries_01152013!K190:BR190)</f>
        <v>#DIV/0!</v>
      </c>
      <c r="DX201" s="11" t="e">
        <f t="shared" si="9"/>
        <v>#DIV/0!</v>
      </c>
    </row>
    <row r="202" spans="2:128">
      <c r="B202" s="10">
        <f>Treasuries_01152013!C191</f>
        <v>8.75</v>
      </c>
      <c r="C202" s="10">
        <f>Treasuries_01152013!E191</f>
        <v>134.875</v>
      </c>
      <c r="D202" s="10">
        <f>Treasuries_01152013!F191</f>
        <v>134.90625</v>
      </c>
      <c r="E202" s="8">
        <f>Treasuries_01152013!H191</f>
        <v>4.333333333333333</v>
      </c>
      <c r="F202" s="8">
        <f t="shared" si="10"/>
        <v>134.890625</v>
      </c>
      <c r="G202" s="24" t="e">
        <f>IF(Treasuries_01152013!BT191=0,0,theta0+(theta1+theta2)*(1-EXP(-Treasuries_01152013!BT191/la))/(Treasuries_01152013!BT191/la)-theta2*EXP(-Treasuries_01152013!BT191/la))</f>
        <v>#DIV/0!</v>
      </c>
      <c r="H202" s="24" t="e">
        <f>IF(Treasuries_01152013!BU191=0,0,theta0+(theta1+theta2)*(1-EXP(-Treasuries_01152013!BU191/la))/(Treasuries_01152013!BU191/la)-theta2*EXP(-Treasuries_01152013!BU191/la))</f>
        <v>#DIV/0!</v>
      </c>
      <c r="I202" s="24" t="e">
        <f>IF(Treasuries_01152013!BV191=0,0,theta0+(theta1+theta2)*(1-EXP(-Treasuries_01152013!BV191/la))/(Treasuries_01152013!BV191/la)-theta2*EXP(-Treasuries_01152013!BV191/la))</f>
        <v>#DIV/0!</v>
      </c>
      <c r="J202" s="24" t="e">
        <f>IF(Treasuries_01152013!BW191=0,0,theta0+(theta1+theta2)*(1-EXP(-Treasuries_01152013!BW191/la))/(Treasuries_01152013!BW191/la)-theta2*EXP(-Treasuries_01152013!BW191/la))</f>
        <v>#DIV/0!</v>
      </c>
      <c r="K202" s="24" t="e">
        <f>IF(Treasuries_01152013!BX191=0,0,theta0+(theta1+theta2)*(1-EXP(-Treasuries_01152013!BX191/la))/(Treasuries_01152013!BX191/la)-theta2*EXP(-Treasuries_01152013!BX191/la))</f>
        <v>#DIV/0!</v>
      </c>
      <c r="L202" s="24" t="e">
        <f>IF(Treasuries_01152013!BY191=0,0,theta0+(theta1+theta2)*(1-EXP(-Treasuries_01152013!BY191/la))/(Treasuries_01152013!BY191/la)-theta2*EXP(-Treasuries_01152013!BY191/la))</f>
        <v>#DIV/0!</v>
      </c>
      <c r="M202" s="24" t="e">
        <f>IF(Treasuries_01152013!BZ191=0,0,theta0+(theta1+theta2)*(1-EXP(-Treasuries_01152013!BZ191/la))/(Treasuries_01152013!BZ191/la)-theta2*EXP(-Treasuries_01152013!BZ191/la))</f>
        <v>#DIV/0!</v>
      </c>
      <c r="N202" s="24" t="e">
        <f>IF(Treasuries_01152013!CA191=0,0,theta0+(theta1+theta2)*(1-EXP(-Treasuries_01152013!CA191/la))/(Treasuries_01152013!CA191/la)-theta2*EXP(-Treasuries_01152013!CA191/la))</f>
        <v>#DIV/0!</v>
      </c>
      <c r="O202" s="24" t="e">
        <f>IF(Treasuries_01152013!CB191=0,0,theta0+(theta1+theta2)*(1-EXP(-Treasuries_01152013!CB191/la))/(Treasuries_01152013!CB191/la)-theta2*EXP(-Treasuries_01152013!CB191/la))</f>
        <v>#DIV/0!</v>
      </c>
      <c r="P202" s="24">
        <f>IF(Treasuries_01152013!CC191=0,0,theta0+(theta1+theta2)*(1-EXP(-Treasuries_01152013!CC191/la))/(Treasuries_01152013!CC191/la)-theta2*EXP(-Treasuries_01152013!CC191/la))</f>
        <v>0</v>
      </c>
      <c r="Q202" s="24">
        <f>IF(Treasuries_01152013!CD191=0,0,theta0+(theta1+theta2)*(1-EXP(-Treasuries_01152013!CD191/la))/(Treasuries_01152013!CD191/la)-theta2*EXP(-Treasuries_01152013!CD191/la))</f>
        <v>0</v>
      </c>
      <c r="R202" s="24">
        <f>IF(Treasuries_01152013!CE191=0,0,theta0+(theta1+theta2)*(1-EXP(-Treasuries_01152013!CE191/la))/(Treasuries_01152013!CE191/la)-theta2*EXP(-Treasuries_01152013!CE191/la))</f>
        <v>0</v>
      </c>
      <c r="S202" s="24">
        <f>IF(Treasuries_01152013!CF191=0,0,theta0+(theta1+theta2)*(1-EXP(-Treasuries_01152013!CF191/la))/(Treasuries_01152013!CF191/la)-theta2*EXP(-Treasuries_01152013!CF191/la))</f>
        <v>0</v>
      </c>
      <c r="T202" s="24">
        <f>IF(Treasuries_01152013!CG191=0,0,theta0+(theta1+theta2)*(1-EXP(-Treasuries_01152013!CG191/la))/(Treasuries_01152013!CG191/la)-theta2*EXP(-Treasuries_01152013!CG191/la))</f>
        <v>0</v>
      </c>
      <c r="U202" s="24">
        <f>IF(Treasuries_01152013!CH191=0,0,theta0+(theta1+theta2)*(1-EXP(-Treasuries_01152013!CH191/la))/(Treasuries_01152013!CH191/la)-theta2*EXP(-Treasuries_01152013!CH191/la))</f>
        <v>0</v>
      </c>
      <c r="V202" s="24">
        <f>IF(Treasuries_01152013!CI191=0,0,theta0+(theta1+theta2)*(1-EXP(-Treasuries_01152013!CI191/la))/(Treasuries_01152013!CI191/la)-theta2*EXP(-Treasuries_01152013!CI191/la))</f>
        <v>0</v>
      </c>
      <c r="W202" s="24">
        <f>IF(Treasuries_01152013!CJ191=0,0,theta0+(theta1+theta2)*(1-EXP(-Treasuries_01152013!CJ191/la))/(Treasuries_01152013!CJ191/la)-theta2*EXP(-Treasuries_01152013!CJ191/la))</f>
        <v>0</v>
      </c>
      <c r="X202" s="24">
        <f>IF(Treasuries_01152013!CK191=0,0,theta0+(theta1+theta2)*(1-EXP(-Treasuries_01152013!CK191/la))/(Treasuries_01152013!CK191/la)-theta2*EXP(-Treasuries_01152013!CK191/la))</f>
        <v>0</v>
      </c>
      <c r="Y202" s="24">
        <f>IF(Treasuries_01152013!CL191=0,0,theta0+(theta1+theta2)*(1-EXP(-Treasuries_01152013!CL191/la))/(Treasuries_01152013!CL191/la)-theta2*EXP(-Treasuries_01152013!CL191/la))</f>
        <v>0</v>
      </c>
      <c r="Z202" s="24">
        <f>IF(Treasuries_01152013!CM191=0,0,theta0+(theta1+theta2)*(1-EXP(-Treasuries_01152013!CM191/la))/(Treasuries_01152013!CM191/la)-theta2*EXP(-Treasuries_01152013!CM191/la))</f>
        <v>0</v>
      </c>
      <c r="AA202" s="24">
        <f>IF(Treasuries_01152013!CN191=0,0,theta0+(theta1+theta2)*(1-EXP(-Treasuries_01152013!CN191/la))/(Treasuries_01152013!CN191/la)-theta2*EXP(-Treasuries_01152013!CN191/la))</f>
        <v>0</v>
      </c>
      <c r="AB202" s="24">
        <f>IF(Treasuries_01152013!CO191=0,0,theta0+(theta1+theta2)*(1-EXP(-Treasuries_01152013!CO191/la))/(Treasuries_01152013!CO191/la)-theta2*EXP(-Treasuries_01152013!CO191/la))</f>
        <v>0</v>
      </c>
      <c r="AC202" s="24">
        <f>IF(Treasuries_01152013!CP191=0,0,theta0+(theta1+theta2)*(1-EXP(-Treasuries_01152013!CP191/la))/(Treasuries_01152013!CP191/la)-theta2*EXP(-Treasuries_01152013!CP191/la))</f>
        <v>0</v>
      </c>
      <c r="AD202" s="24">
        <f>IF(Treasuries_01152013!CQ191=0,0,theta0+(theta1+theta2)*(1-EXP(-Treasuries_01152013!CQ191/la))/(Treasuries_01152013!CQ191/la)-theta2*EXP(-Treasuries_01152013!CQ191/la))</f>
        <v>0</v>
      </c>
      <c r="AE202" s="24">
        <f>IF(Treasuries_01152013!CR191=0,0,theta0+(theta1+theta2)*(1-EXP(-Treasuries_01152013!CR191/la))/(Treasuries_01152013!CR191/la)-theta2*EXP(-Treasuries_01152013!CR191/la))</f>
        <v>0</v>
      </c>
      <c r="AF202" s="24">
        <f>IF(Treasuries_01152013!CS191=0,0,theta0+(theta1+theta2)*(1-EXP(-Treasuries_01152013!CS191/la))/(Treasuries_01152013!CS191/la)-theta2*EXP(-Treasuries_01152013!CS191/la))</f>
        <v>0</v>
      </c>
      <c r="AG202" s="24">
        <f>IF(Treasuries_01152013!CT191=0,0,theta0+(theta1+theta2)*(1-EXP(-Treasuries_01152013!CT191/la))/(Treasuries_01152013!CT191/la)-theta2*EXP(-Treasuries_01152013!CT191/la))</f>
        <v>0</v>
      </c>
      <c r="AH202" s="24">
        <f>IF(Treasuries_01152013!CU191=0,0,theta0+(theta1+theta2)*(1-EXP(-Treasuries_01152013!CU191/la))/(Treasuries_01152013!CU191/la)-theta2*EXP(-Treasuries_01152013!CU191/la))</f>
        <v>0</v>
      </c>
      <c r="AI202" s="24">
        <f>IF(Treasuries_01152013!CV191=0,0,theta0+(theta1+theta2)*(1-EXP(-Treasuries_01152013!CV191/la))/(Treasuries_01152013!CV191/la)-theta2*EXP(-Treasuries_01152013!CV191/la))</f>
        <v>0</v>
      </c>
      <c r="AJ202" s="24">
        <f>IF(Treasuries_01152013!CW191=0,0,theta0+(theta1+theta2)*(1-EXP(-Treasuries_01152013!CW191/la))/(Treasuries_01152013!CW191/la)-theta2*EXP(-Treasuries_01152013!CW191/la))</f>
        <v>0</v>
      </c>
      <c r="AK202" s="24">
        <f>IF(Treasuries_01152013!CX191=0,0,theta0+(theta1+theta2)*(1-EXP(-Treasuries_01152013!CX191/la))/(Treasuries_01152013!CX191/la)-theta2*EXP(-Treasuries_01152013!CX191/la))</f>
        <v>0</v>
      </c>
      <c r="AL202" s="24">
        <f>IF(Treasuries_01152013!CY191=0,0,theta0+(theta1+theta2)*(1-EXP(-Treasuries_01152013!CY191/la))/(Treasuries_01152013!CY191/la)-theta2*EXP(-Treasuries_01152013!CY191/la))</f>
        <v>0</v>
      </c>
      <c r="AM202" s="24">
        <f>IF(Treasuries_01152013!CZ191=0,0,theta0+(theta1+theta2)*(1-EXP(-Treasuries_01152013!CZ191/la))/(Treasuries_01152013!CZ191/la)-theta2*EXP(-Treasuries_01152013!CZ191/la))</f>
        <v>0</v>
      </c>
      <c r="AN202" s="24">
        <f>IF(Treasuries_01152013!DA191=0,0,theta0+(theta1+theta2)*(1-EXP(-Treasuries_01152013!DA191/la))/(Treasuries_01152013!DA191/la)-theta2*EXP(-Treasuries_01152013!DA191/la))</f>
        <v>0</v>
      </c>
      <c r="AO202" s="24">
        <f>IF(Treasuries_01152013!DB191=0,0,theta0+(theta1+theta2)*(1-EXP(-Treasuries_01152013!DB191/la))/(Treasuries_01152013!DB191/la)-theta2*EXP(-Treasuries_01152013!DB191/la))</f>
        <v>0</v>
      </c>
      <c r="AP202" s="24">
        <f>IF(Treasuries_01152013!DC191=0,0,theta0+(theta1+theta2)*(1-EXP(-Treasuries_01152013!DC191/la))/(Treasuries_01152013!DC191/la)-theta2*EXP(-Treasuries_01152013!DC191/la))</f>
        <v>0</v>
      </c>
      <c r="AQ202" s="24">
        <f>IF(Treasuries_01152013!DD191=0,0,theta0+(theta1+theta2)*(1-EXP(-Treasuries_01152013!DD191/la))/(Treasuries_01152013!DD191/la)-theta2*EXP(-Treasuries_01152013!DD191/la))</f>
        <v>0</v>
      </c>
      <c r="AR202" s="24">
        <f>IF(Treasuries_01152013!DE191=0,0,theta0+(theta1+theta2)*(1-EXP(-Treasuries_01152013!DE191/la))/(Treasuries_01152013!DE191/la)-theta2*EXP(-Treasuries_01152013!DE191/la))</f>
        <v>0</v>
      </c>
      <c r="AS202" s="24">
        <f>IF(Treasuries_01152013!DF191=0,0,theta0+(theta1+theta2)*(1-EXP(-Treasuries_01152013!DF191/la))/(Treasuries_01152013!DF191/la)-theta2*EXP(-Treasuries_01152013!DF191/la))</f>
        <v>0</v>
      </c>
      <c r="AT202" s="24">
        <f>IF(Treasuries_01152013!DG191=0,0,theta0+(theta1+theta2)*(1-EXP(-Treasuries_01152013!DG191/la))/(Treasuries_01152013!DG191/la)-theta2*EXP(-Treasuries_01152013!DG191/la))</f>
        <v>0</v>
      </c>
      <c r="AU202" s="24">
        <f>IF(Treasuries_01152013!DH191=0,0,theta0+(theta1+theta2)*(1-EXP(-Treasuries_01152013!DH191/la))/(Treasuries_01152013!DH191/la)-theta2*EXP(-Treasuries_01152013!DH191/la))</f>
        <v>0</v>
      </c>
      <c r="AV202" s="24">
        <f>IF(Treasuries_01152013!DI191=0,0,theta0+(theta1+theta2)*(1-EXP(-Treasuries_01152013!DI191/la))/(Treasuries_01152013!DI191/la)-theta2*EXP(-Treasuries_01152013!DI191/la))</f>
        <v>0</v>
      </c>
      <c r="AW202" s="24">
        <f>IF(Treasuries_01152013!DJ191=0,0,theta0+(theta1+theta2)*(1-EXP(-Treasuries_01152013!DJ191/la))/(Treasuries_01152013!DJ191/la)-theta2*EXP(-Treasuries_01152013!DJ191/la))</f>
        <v>0</v>
      </c>
      <c r="AX202" s="24">
        <f>IF(Treasuries_01152013!DK191=0,0,theta0+(theta1+theta2)*(1-EXP(-Treasuries_01152013!DK191/la))/(Treasuries_01152013!DK191/la)-theta2*EXP(-Treasuries_01152013!DK191/la))</f>
        <v>0</v>
      </c>
      <c r="AY202" s="24">
        <f>IF(Treasuries_01152013!DL191=0,0,theta0+(theta1+theta2)*(1-EXP(-Treasuries_01152013!DL191/la))/(Treasuries_01152013!DL191/la)-theta2*EXP(-Treasuries_01152013!DL191/la))</f>
        <v>0</v>
      </c>
      <c r="AZ202" s="24">
        <f>IF(Treasuries_01152013!DM191=0,0,theta0+(theta1+theta2)*(1-EXP(-Treasuries_01152013!DM191/la))/(Treasuries_01152013!DM191/la)-theta2*EXP(-Treasuries_01152013!DM191/la))</f>
        <v>0</v>
      </c>
      <c r="BA202" s="24">
        <f>IF(Treasuries_01152013!DN191=0,0,theta0+(theta1+theta2)*(1-EXP(-Treasuries_01152013!DN191/la))/(Treasuries_01152013!DN191/la)-theta2*EXP(-Treasuries_01152013!DN191/la))</f>
        <v>0</v>
      </c>
      <c r="BB202" s="24">
        <f>IF(Treasuries_01152013!DO191=0,0,theta0+(theta1+theta2)*(1-EXP(-Treasuries_01152013!DO191/la))/(Treasuries_01152013!DO191/la)-theta2*EXP(-Treasuries_01152013!DO191/la))</f>
        <v>0</v>
      </c>
      <c r="BC202" s="24">
        <f>IF(Treasuries_01152013!DP191=0,0,theta0+(theta1+theta2)*(1-EXP(-Treasuries_01152013!DP191/la))/(Treasuries_01152013!DP191/la)-theta2*EXP(-Treasuries_01152013!DP191/la))</f>
        <v>0</v>
      </c>
      <c r="BD202" s="24">
        <f>IF(Treasuries_01152013!DQ191=0,0,theta0+(theta1+theta2)*(1-EXP(-Treasuries_01152013!DQ191/la))/(Treasuries_01152013!DQ191/la)-theta2*EXP(-Treasuries_01152013!DQ191/la))</f>
        <v>0</v>
      </c>
      <c r="BE202" s="24">
        <f>IF(Treasuries_01152013!DR191=0,0,theta0+(theta1+theta2)*(1-EXP(-Treasuries_01152013!DR191/la))/(Treasuries_01152013!DR191/la)-theta2*EXP(-Treasuries_01152013!DR191/la))</f>
        <v>0</v>
      </c>
      <c r="BF202" s="24">
        <f>IF(Treasuries_01152013!DS191=0,0,theta0+(theta1+theta2)*(1-EXP(-Treasuries_01152013!DS191/la))/(Treasuries_01152013!DS191/la)-theta2*EXP(-Treasuries_01152013!DS191/la))</f>
        <v>0</v>
      </c>
      <c r="BG202" s="24">
        <f>IF(Treasuries_01152013!DT191=0,0,theta0+(theta1+theta2)*(1-EXP(-Treasuries_01152013!DT191/la))/(Treasuries_01152013!DT191/la)-theta2*EXP(-Treasuries_01152013!DT191/la))</f>
        <v>0</v>
      </c>
      <c r="BH202" s="24">
        <f>IF(Treasuries_01152013!DU191=0,0,theta0+(theta1+theta2)*(1-EXP(-Treasuries_01152013!DU191/la))/(Treasuries_01152013!DU191/la)-theta2*EXP(-Treasuries_01152013!DU191/la))</f>
        <v>0</v>
      </c>
      <c r="BI202" s="24">
        <f>IF(Treasuries_01152013!DV191=0,0,theta0+(theta1+theta2)*(1-EXP(-Treasuries_01152013!DV191/la))/(Treasuries_01152013!DV191/la)-theta2*EXP(-Treasuries_01152013!DV191/la))</f>
        <v>0</v>
      </c>
      <c r="BJ202" s="24">
        <f>IF(Treasuries_01152013!DW191=0,0,theta0+(theta1+theta2)*(1-EXP(-Treasuries_01152013!DW191/la))/(Treasuries_01152013!DW191/la)-theta2*EXP(-Treasuries_01152013!DW191/la))</f>
        <v>0</v>
      </c>
      <c r="BK202" s="24">
        <f>IF(Treasuries_01152013!DX191=0,0,theta0+(theta1+theta2)*(1-EXP(-Treasuries_01152013!DX191/la))/(Treasuries_01152013!DX191/la)-theta2*EXP(-Treasuries_01152013!DX191/la))</f>
        <v>0</v>
      </c>
      <c r="BL202" s="24">
        <f>IF(Treasuries_01152013!DY191=0,0,theta0+(theta1+theta2)*(1-EXP(-Treasuries_01152013!DY191/la))/(Treasuries_01152013!DY191/la)-theta2*EXP(-Treasuries_01152013!DY191/la))</f>
        <v>0</v>
      </c>
      <c r="BM202" s="24">
        <f>IF(Treasuries_01152013!DZ191=0,0,theta0+(theta1+theta2)*(1-EXP(-Treasuries_01152013!DZ191/la))/(Treasuries_01152013!DZ191/la)-theta2*EXP(-Treasuries_01152013!DZ191/la))</f>
        <v>0</v>
      </c>
      <c r="BN202" s="24">
        <f>IF(Treasuries_01152013!EA191=0,0,theta0+(theta1+theta2)*(1-EXP(-Treasuries_01152013!EA191/la))/(Treasuries_01152013!EA191/la)-theta2*EXP(-Treasuries_01152013!EA191/la))</f>
        <v>0</v>
      </c>
      <c r="BO202" s="17" t="e">
        <f>EXP(-Treasuries_01152013!BT191*G202)</f>
        <v>#DIV/0!</v>
      </c>
      <c r="BP202" s="17" t="e">
        <f>EXP(-Treasuries_01152013!BU191*H202)</f>
        <v>#DIV/0!</v>
      </c>
      <c r="BQ202" s="17" t="e">
        <f>EXP(-Treasuries_01152013!BV191*I202)</f>
        <v>#DIV/0!</v>
      </c>
      <c r="BR202" s="17" t="e">
        <f>EXP(-Treasuries_01152013!BW191*J202)</f>
        <v>#DIV/0!</v>
      </c>
      <c r="BS202" s="17" t="e">
        <f>EXP(-Treasuries_01152013!BX191*K202)</f>
        <v>#DIV/0!</v>
      </c>
      <c r="BT202" s="17" t="e">
        <f>EXP(-Treasuries_01152013!BY191*L202)</f>
        <v>#DIV/0!</v>
      </c>
      <c r="BU202" s="17" t="e">
        <f>EXP(-Treasuries_01152013!BZ191*M202)</f>
        <v>#DIV/0!</v>
      </c>
      <c r="BV202" s="17" t="e">
        <f>EXP(-Treasuries_01152013!CA191*N202)</f>
        <v>#DIV/0!</v>
      </c>
      <c r="BW202" s="17" t="e">
        <f>EXP(-Treasuries_01152013!CB191*O202)</f>
        <v>#DIV/0!</v>
      </c>
      <c r="BX202" s="17">
        <f>EXP(-Treasuries_01152013!CC191*P202)</f>
        <v>1</v>
      </c>
      <c r="BY202" s="17">
        <f>EXP(-Treasuries_01152013!CD191*Q202)</f>
        <v>1</v>
      </c>
      <c r="BZ202" s="17">
        <f>EXP(-Treasuries_01152013!CE191*R202)</f>
        <v>1</v>
      </c>
      <c r="CA202" s="17">
        <f>EXP(-Treasuries_01152013!CF191*S202)</f>
        <v>1</v>
      </c>
      <c r="CB202" s="17">
        <f>EXP(-Treasuries_01152013!CG191*T202)</f>
        <v>1</v>
      </c>
      <c r="CC202" s="17">
        <f>EXP(-Treasuries_01152013!CH191*U202)</f>
        <v>1</v>
      </c>
      <c r="CD202" s="17">
        <f>EXP(-Treasuries_01152013!CI191*V202)</f>
        <v>1</v>
      </c>
      <c r="CE202" s="17">
        <f>EXP(-Treasuries_01152013!CJ191*W202)</f>
        <v>1</v>
      </c>
      <c r="CF202" s="17">
        <f>EXP(-Treasuries_01152013!CK191*X202)</f>
        <v>1</v>
      </c>
      <c r="CG202" s="17">
        <f>EXP(-Treasuries_01152013!CL191*Y202)</f>
        <v>1</v>
      </c>
      <c r="CH202" s="17">
        <f>EXP(-Treasuries_01152013!CM191*Z202)</f>
        <v>1</v>
      </c>
      <c r="CI202" s="17">
        <f>EXP(-Treasuries_01152013!CN191*AA202)</f>
        <v>1</v>
      </c>
      <c r="CJ202" s="17">
        <f>EXP(-Treasuries_01152013!CO191*AB202)</f>
        <v>1</v>
      </c>
      <c r="CK202" s="17">
        <f>EXP(-Treasuries_01152013!CP191*AC202)</f>
        <v>1</v>
      </c>
      <c r="CL202" s="17">
        <f>EXP(-Treasuries_01152013!CQ191*AD202)</f>
        <v>1</v>
      </c>
      <c r="CM202" s="17">
        <f>EXP(-Treasuries_01152013!CR191*AE202)</f>
        <v>1</v>
      </c>
      <c r="CN202" s="17">
        <f>EXP(-Treasuries_01152013!CS191*AF202)</f>
        <v>1</v>
      </c>
      <c r="CO202" s="17">
        <f>EXP(-Treasuries_01152013!CT191*AG202)</f>
        <v>1</v>
      </c>
      <c r="CP202" s="17">
        <f>EXP(-Treasuries_01152013!CU191*AH202)</f>
        <v>1</v>
      </c>
      <c r="CQ202" s="17">
        <f>EXP(-Treasuries_01152013!CV191*AI202)</f>
        <v>1</v>
      </c>
      <c r="CR202" s="17">
        <f>EXP(-Treasuries_01152013!CW191*AJ202)</f>
        <v>1</v>
      </c>
      <c r="CS202" s="17">
        <f>EXP(-Treasuries_01152013!CX191*AK202)</f>
        <v>1</v>
      </c>
      <c r="CT202" s="17">
        <f>EXP(-Treasuries_01152013!CY191*AL202)</f>
        <v>1</v>
      </c>
      <c r="CU202" s="17">
        <f>EXP(-Treasuries_01152013!CZ191*AM202)</f>
        <v>1</v>
      </c>
      <c r="CV202" s="17">
        <f>EXP(-Treasuries_01152013!DA191*AN202)</f>
        <v>1</v>
      </c>
      <c r="CW202" s="17">
        <f>EXP(-Treasuries_01152013!DB191*AO202)</f>
        <v>1</v>
      </c>
      <c r="CX202" s="17">
        <f>EXP(-Treasuries_01152013!DC191*AP202)</f>
        <v>1</v>
      </c>
      <c r="CY202" s="17">
        <f>EXP(-Treasuries_01152013!DD191*AQ202)</f>
        <v>1</v>
      </c>
      <c r="CZ202" s="17">
        <f>EXP(-Treasuries_01152013!DE191*AR202)</f>
        <v>1</v>
      </c>
      <c r="DA202" s="17">
        <f>EXP(-Treasuries_01152013!DF191*AS202)</f>
        <v>1</v>
      </c>
      <c r="DB202" s="17">
        <f>EXP(-Treasuries_01152013!DG191*AT202)</f>
        <v>1</v>
      </c>
      <c r="DC202" s="17">
        <f>EXP(-Treasuries_01152013!DH191*AU202)</f>
        <v>1</v>
      </c>
      <c r="DD202" s="17">
        <f>EXP(-Treasuries_01152013!DI191*AV202)</f>
        <v>1</v>
      </c>
      <c r="DE202" s="17">
        <f>EXP(-Treasuries_01152013!DJ191*AW202)</f>
        <v>1</v>
      </c>
      <c r="DF202" s="17">
        <f>EXP(-Treasuries_01152013!DK191*AX202)</f>
        <v>1</v>
      </c>
      <c r="DG202" s="17">
        <f>EXP(-Treasuries_01152013!DL191*AY202)</f>
        <v>1</v>
      </c>
      <c r="DH202" s="17">
        <f>EXP(-Treasuries_01152013!DM191*AZ202)</f>
        <v>1</v>
      </c>
      <c r="DI202" s="17">
        <f>EXP(-Treasuries_01152013!DN191*BA202)</f>
        <v>1</v>
      </c>
      <c r="DJ202" s="17">
        <f>EXP(-Treasuries_01152013!DO191*BB202)</f>
        <v>1</v>
      </c>
      <c r="DK202" s="17">
        <f>EXP(-Treasuries_01152013!DP191*BC202)</f>
        <v>1</v>
      </c>
      <c r="DL202" s="17">
        <f>EXP(-Treasuries_01152013!DQ191*BD202)</f>
        <v>1</v>
      </c>
      <c r="DM202" s="17">
        <f>EXP(-Treasuries_01152013!DR191*BE202)</f>
        <v>1</v>
      </c>
      <c r="DN202" s="17">
        <f>EXP(-Treasuries_01152013!DS191*BF202)</f>
        <v>1</v>
      </c>
      <c r="DO202" s="17">
        <f>EXP(-Treasuries_01152013!DT191*BG202)</f>
        <v>1</v>
      </c>
      <c r="DP202" s="17">
        <f>EXP(-Treasuries_01152013!DU191*BH202)</f>
        <v>1</v>
      </c>
      <c r="DQ202" s="17">
        <f>EXP(-Treasuries_01152013!DV191*BI202)</f>
        <v>1</v>
      </c>
      <c r="DR202" s="17">
        <f>EXP(-Treasuries_01152013!DW191*BJ202)</f>
        <v>1</v>
      </c>
      <c r="DS202" s="17">
        <f>EXP(-Treasuries_01152013!DX191*BK202)</f>
        <v>1</v>
      </c>
      <c r="DT202" s="17">
        <f>EXP(-Treasuries_01152013!DY191*BL202)</f>
        <v>1</v>
      </c>
      <c r="DU202" s="17">
        <f>EXP(-Treasuries_01152013!DZ191*BM202)</f>
        <v>1</v>
      </c>
      <c r="DV202" s="17">
        <f>EXP(-Treasuries_01152013!EA191*BN202)</f>
        <v>1</v>
      </c>
      <c r="DW202" s="8" t="e">
        <f>SUMPRODUCT(BO202:DV202,Treasuries_01152013!K191:BR191)</f>
        <v>#DIV/0!</v>
      </c>
      <c r="DX202" s="11" t="e">
        <f t="shared" si="9"/>
        <v>#DIV/0!</v>
      </c>
    </row>
    <row r="203" spans="2:128">
      <c r="B203" s="10">
        <f>Treasuries_01152013!C192</f>
        <v>4.5</v>
      </c>
      <c r="C203" s="10">
        <f>Treasuries_01152013!E192</f>
        <v>116.601562</v>
      </c>
      <c r="D203" s="10">
        <f>Treasuries_01152013!F192</f>
        <v>116.632812</v>
      </c>
      <c r="E203" s="8">
        <f>Treasuries_01152013!H192</f>
        <v>4.333333333333333</v>
      </c>
      <c r="F203" s="8">
        <f t="shared" si="10"/>
        <v>116.617187</v>
      </c>
      <c r="G203" s="24" t="e">
        <f>IF(Treasuries_01152013!BT192=0,0,theta0+(theta1+theta2)*(1-EXP(-Treasuries_01152013!BT192/la))/(Treasuries_01152013!BT192/la)-theta2*EXP(-Treasuries_01152013!BT192/la))</f>
        <v>#DIV/0!</v>
      </c>
      <c r="H203" s="24" t="e">
        <f>IF(Treasuries_01152013!BU192=0,0,theta0+(theta1+theta2)*(1-EXP(-Treasuries_01152013!BU192/la))/(Treasuries_01152013!BU192/la)-theta2*EXP(-Treasuries_01152013!BU192/la))</f>
        <v>#DIV/0!</v>
      </c>
      <c r="I203" s="24" t="e">
        <f>IF(Treasuries_01152013!BV192=0,0,theta0+(theta1+theta2)*(1-EXP(-Treasuries_01152013!BV192/la))/(Treasuries_01152013!BV192/la)-theta2*EXP(-Treasuries_01152013!BV192/la))</f>
        <v>#DIV/0!</v>
      </c>
      <c r="J203" s="24" t="e">
        <f>IF(Treasuries_01152013!BW192=0,0,theta0+(theta1+theta2)*(1-EXP(-Treasuries_01152013!BW192/la))/(Treasuries_01152013!BW192/la)-theta2*EXP(-Treasuries_01152013!BW192/la))</f>
        <v>#DIV/0!</v>
      </c>
      <c r="K203" s="24" t="e">
        <f>IF(Treasuries_01152013!BX192=0,0,theta0+(theta1+theta2)*(1-EXP(-Treasuries_01152013!BX192/la))/(Treasuries_01152013!BX192/la)-theta2*EXP(-Treasuries_01152013!BX192/la))</f>
        <v>#DIV/0!</v>
      </c>
      <c r="L203" s="24" t="e">
        <f>IF(Treasuries_01152013!BY192=0,0,theta0+(theta1+theta2)*(1-EXP(-Treasuries_01152013!BY192/la))/(Treasuries_01152013!BY192/la)-theta2*EXP(-Treasuries_01152013!BY192/la))</f>
        <v>#DIV/0!</v>
      </c>
      <c r="M203" s="24" t="e">
        <f>IF(Treasuries_01152013!BZ192=0,0,theta0+(theta1+theta2)*(1-EXP(-Treasuries_01152013!BZ192/la))/(Treasuries_01152013!BZ192/la)-theta2*EXP(-Treasuries_01152013!BZ192/la))</f>
        <v>#DIV/0!</v>
      </c>
      <c r="N203" s="24" t="e">
        <f>IF(Treasuries_01152013!CA192=0,0,theta0+(theta1+theta2)*(1-EXP(-Treasuries_01152013!CA192/la))/(Treasuries_01152013!CA192/la)-theta2*EXP(-Treasuries_01152013!CA192/la))</f>
        <v>#DIV/0!</v>
      </c>
      <c r="O203" s="24" t="e">
        <f>IF(Treasuries_01152013!CB192=0,0,theta0+(theta1+theta2)*(1-EXP(-Treasuries_01152013!CB192/la))/(Treasuries_01152013!CB192/la)-theta2*EXP(-Treasuries_01152013!CB192/la))</f>
        <v>#DIV/0!</v>
      </c>
      <c r="P203" s="24">
        <f>IF(Treasuries_01152013!CC192=0,0,theta0+(theta1+theta2)*(1-EXP(-Treasuries_01152013!CC192/la))/(Treasuries_01152013!CC192/la)-theta2*EXP(-Treasuries_01152013!CC192/la))</f>
        <v>0</v>
      </c>
      <c r="Q203" s="24">
        <f>IF(Treasuries_01152013!CD192=0,0,theta0+(theta1+theta2)*(1-EXP(-Treasuries_01152013!CD192/la))/(Treasuries_01152013!CD192/la)-theta2*EXP(-Treasuries_01152013!CD192/la))</f>
        <v>0</v>
      </c>
      <c r="R203" s="24">
        <f>IF(Treasuries_01152013!CE192=0,0,theta0+(theta1+theta2)*(1-EXP(-Treasuries_01152013!CE192/la))/(Treasuries_01152013!CE192/la)-theta2*EXP(-Treasuries_01152013!CE192/la))</f>
        <v>0</v>
      </c>
      <c r="S203" s="24">
        <f>IF(Treasuries_01152013!CF192=0,0,theta0+(theta1+theta2)*(1-EXP(-Treasuries_01152013!CF192/la))/(Treasuries_01152013!CF192/la)-theta2*EXP(-Treasuries_01152013!CF192/la))</f>
        <v>0</v>
      </c>
      <c r="T203" s="24">
        <f>IF(Treasuries_01152013!CG192=0,0,theta0+(theta1+theta2)*(1-EXP(-Treasuries_01152013!CG192/la))/(Treasuries_01152013!CG192/la)-theta2*EXP(-Treasuries_01152013!CG192/la))</f>
        <v>0</v>
      </c>
      <c r="U203" s="24">
        <f>IF(Treasuries_01152013!CH192=0,0,theta0+(theta1+theta2)*(1-EXP(-Treasuries_01152013!CH192/la))/(Treasuries_01152013!CH192/la)-theta2*EXP(-Treasuries_01152013!CH192/la))</f>
        <v>0</v>
      </c>
      <c r="V203" s="24">
        <f>IF(Treasuries_01152013!CI192=0,0,theta0+(theta1+theta2)*(1-EXP(-Treasuries_01152013!CI192/la))/(Treasuries_01152013!CI192/la)-theta2*EXP(-Treasuries_01152013!CI192/la))</f>
        <v>0</v>
      </c>
      <c r="W203" s="24">
        <f>IF(Treasuries_01152013!CJ192=0,0,theta0+(theta1+theta2)*(1-EXP(-Treasuries_01152013!CJ192/la))/(Treasuries_01152013!CJ192/la)-theta2*EXP(-Treasuries_01152013!CJ192/la))</f>
        <v>0</v>
      </c>
      <c r="X203" s="24">
        <f>IF(Treasuries_01152013!CK192=0,0,theta0+(theta1+theta2)*(1-EXP(-Treasuries_01152013!CK192/la))/(Treasuries_01152013!CK192/la)-theta2*EXP(-Treasuries_01152013!CK192/la))</f>
        <v>0</v>
      </c>
      <c r="Y203" s="24">
        <f>IF(Treasuries_01152013!CL192=0,0,theta0+(theta1+theta2)*(1-EXP(-Treasuries_01152013!CL192/la))/(Treasuries_01152013!CL192/la)-theta2*EXP(-Treasuries_01152013!CL192/la))</f>
        <v>0</v>
      </c>
      <c r="Z203" s="24">
        <f>IF(Treasuries_01152013!CM192=0,0,theta0+(theta1+theta2)*(1-EXP(-Treasuries_01152013!CM192/la))/(Treasuries_01152013!CM192/la)-theta2*EXP(-Treasuries_01152013!CM192/la))</f>
        <v>0</v>
      </c>
      <c r="AA203" s="24">
        <f>IF(Treasuries_01152013!CN192=0,0,theta0+(theta1+theta2)*(1-EXP(-Treasuries_01152013!CN192/la))/(Treasuries_01152013!CN192/la)-theta2*EXP(-Treasuries_01152013!CN192/la))</f>
        <v>0</v>
      </c>
      <c r="AB203" s="24">
        <f>IF(Treasuries_01152013!CO192=0,0,theta0+(theta1+theta2)*(1-EXP(-Treasuries_01152013!CO192/la))/(Treasuries_01152013!CO192/la)-theta2*EXP(-Treasuries_01152013!CO192/la))</f>
        <v>0</v>
      </c>
      <c r="AC203" s="24">
        <f>IF(Treasuries_01152013!CP192=0,0,theta0+(theta1+theta2)*(1-EXP(-Treasuries_01152013!CP192/la))/(Treasuries_01152013!CP192/la)-theta2*EXP(-Treasuries_01152013!CP192/la))</f>
        <v>0</v>
      </c>
      <c r="AD203" s="24">
        <f>IF(Treasuries_01152013!CQ192=0,0,theta0+(theta1+theta2)*(1-EXP(-Treasuries_01152013!CQ192/la))/(Treasuries_01152013!CQ192/la)-theta2*EXP(-Treasuries_01152013!CQ192/la))</f>
        <v>0</v>
      </c>
      <c r="AE203" s="24">
        <f>IF(Treasuries_01152013!CR192=0,0,theta0+(theta1+theta2)*(1-EXP(-Treasuries_01152013!CR192/la))/(Treasuries_01152013!CR192/la)-theta2*EXP(-Treasuries_01152013!CR192/la))</f>
        <v>0</v>
      </c>
      <c r="AF203" s="24">
        <f>IF(Treasuries_01152013!CS192=0,0,theta0+(theta1+theta2)*(1-EXP(-Treasuries_01152013!CS192/la))/(Treasuries_01152013!CS192/la)-theta2*EXP(-Treasuries_01152013!CS192/la))</f>
        <v>0</v>
      </c>
      <c r="AG203" s="24">
        <f>IF(Treasuries_01152013!CT192=0,0,theta0+(theta1+theta2)*(1-EXP(-Treasuries_01152013!CT192/la))/(Treasuries_01152013!CT192/la)-theta2*EXP(-Treasuries_01152013!CT192/la))</f>
        <v>0</v>
      </c>
      <c r="AH203" s="24">
        <f>IF(Treasuries_01152013!CU192=0,0,theta0+(theta1+theta2)*(1-EXP(-Treasuries_01152013!CU192/la))/(Treasuries_01152013!CU192/la)-theta2*EXP(-Treasuries_01152013!CU192/la))</f>
        <v>0</v>
      </c>
      <c r="AI203" s="24">
        <f>IF(Treasuries_01152013!CV192=0,0,theta0+(theta1+theta2)*(1-EXP(-Treasuries_01152013!CV192/la))/(Treasuries_01152013!CV192/la)-theta2*EXP(-Treasuries_01152013!CV192/la))</f>
        <v>0</v>
      </c>
      <c r="AJ203" s="24">
        <f>IF(Treasuries_01152013!CW192=0,0,theta0+(theta1+theta2)*(1-EXP(-Treasuries_01152013!CW192/la))/(Treasuries_01152013!CW192/la)-theta2*EXP(-Treasuries_01152013!CW192/la))</f>
        <v>0</v>
      </c>
      <c r="AK203" s="24">
        <f>IF(Treasuries_01152013!CX192=0,0,theta0+(theta1+theta2)*(1-EXP(-Treasuries_01152013!CX192/la))/(Treasuries_01152013!CX192/la)-theta2*EXP(-Treasuries_01152013!CX192/la))</f>
        <v>0</v>
      </c>
      <c r="AL203" s="24">
        <f>IF(Treasuries_01152013!CY192=0,0,theta0+(theta1+theta2)*(1-EXP(-Treasuries_01152013!CY192/la))/(Treasuries_01152013!CY192/la)-theta2*EXP(-Treasuries_01152013!CY192/la))</f>
        <v>0</v>
      </c>
      <c r="AM203" s="24">
        <f>IF(Treasuries_01152013!CZ192=0,0,theta0+(theta1+theta2)*(1-EXP(-Treasuries_01152013!CZ192/la))/(Treasuries_01152013!CZ192/la)-theta2*EXP(-Treasuries_01152013!CZ192/la))</f>
        <v>0</v>
      </c>
      <c r="AN203" s="24">
        <f>IF(Treasuries_01152013!DA192=0,0,theta0+(theta1+theta2)*(1-EXP(-Treasuries_01152013!DA192/la))/(Treasuries_01152013!DA192/la)-theta2*EXP(-Treasuries_01152013!DA192/la))</f>
        <v>0</v>
      </c>
      <c r="AO203" s="24">
        <f>IF(Treasuries_01152013!DB192=0,0,theta0+(theta1+theta2)*(1-EXP(-Treasuries_01152013!DB192/la))/(Treasuries_01152013!DB192/la)-theta2*EXP(-Treasuries_01152013!DB192/la))</f>
        <v>0</v>
      </c>
      <c r="AP203" s="24">
        <f>IF(Treasuries_01152013!DC192=0,0,theta0+(theta1+theta2)*(1-EXP(-Treasuries_01152013!DC192/la))/(Treasuries_01152013!DC192/la)-theta2*EXP(-Treasuries_01152013!DC192/la))</f>
        <v>0</v>
      </c>
      <c r="AQ203" s="24">
        <f>IF(Treasuries_01152013!DD192=0,0,theta0+(theta1+theta2)*(1-EXP(-Treasuries_01152013!DD192/la))/(Treasuries_01152013!DD192/la)-theta2*EXP(-Treasuries_01152013!DD192/la))</f>
        <v>0</v>
      </c>
      <c r="AR203" s="24">
        <f>IF(Treasuries_01152013!DE192=0,0,theta0+(theta1+theta2)*(1-EXP(-Treasuries_01152013!DE192/la))/(Treasuries_01152013!DE192/la)-theta2*EXP(-Treasuries_01152013!DE192/la))</f>
        <v>0</v>
      </c>
      <c r="AS203" s="24">
        <f>IF(Treasuries_01152013!DF192=0,0,theta0+(theta1+theta2)*(1-EXP(-Treasuries_01152013!DF192/la))/(Treasuries_01152013!DF192/la)-theta2*EXP(-Treasuries_01152013!DF192/la))</f>
        <v>0</v>
      </c>
      <c r="AT203" s="24">
        <f>IF(Treasuries_01152013!DG192=0,0,theta0+(theta1+theta2)*(1-EXP(-Treasuries_01152013!DG192/la))/(Treasuries_01152013!DG192/la)-theta2*EXP(-Treasuries_01152013!DG192/la))</f>
        <v>0</v>
      </c>
      <c r="AU203" s="24">
        <f>IF(Treasuries_01152013!DH192=0,0,theta0+(theta1+theta2)*(1-EXP(-Treasuries_01152013!DH192/la))/(Treasuries_01152013!DH192/la)-theta2*EXP(-Treasuries_01152013!DH192/la))</f>
        <v>0</v>
      </c>
      <c r="AV203" s="24">
        <f>IF(Treasuries_01152013!DI192=0,0,theta0+(theta1+theta2)*(1-EXP(-Treasuries_01152013!DI192/la))/(Treasuries_01152013!DI192/la)-theta2*EXP(-Treasuries_01152013!DI192/la))</f>
        <v>0</v>
      </c>
      <c r="AW203" s="24">
        <f>IF(Treasuries_01152013!DJ192=0,0,theta0+(theta1+theta2)*(1-EXP(-Treasuries_01152013!DJ192/la))/(Treasuries_01152013!DJ192/la)-theta2*EXP(-Treasuries_01152013!DJ192/la))</f>
        <v>0</v>
      </c>
      <c r="AX203" s="24">
        <f>IF(Treasuries_01152013!DK192=0,0,theta0+(theta1+theta2)*(1-EXP(-Treasuries_01152013!DK192/la))/(Treasuries_01152013!DK192/la)-theta2*EXP(-Treasuries_01152013!DK192/la))</f>
        <v>0</v>
      </c>
      <c r="AY203" s="24">
        <f>IF(Treasuries_01152013!DL192=0,0,theta0+(theta1+theta2)*(1-EXP(-Treasuries_01152013!DL192/la))/(Treasuries_01152013!DL192/la)-theta2*EXP(-Treasuries_01152013!DL192/la))</f>
        <v>0</v>
      </c>
      <c r="AZ203" s="24">
        <f>IF(Treasuries_01152013!DM192=0,0,theta0+(theta1+theta2)*(1-EXP(-Treasuries_01152013!DM192/la))/(Treasuries_01152013!DM192/la)-theta2*EXP(-Treasuries_01152013!DM192/la))</f>
        <v>0</v>
      </c>
      <c r="BA203" s="24">
        <f>IF(Treasuries_01152013!DN192=0,0,theta0+(theta1+theta2)*(1-EXP(-Treasuries_01152013!DN192/la))/(Treasuries_01152013!DN192/la)-theta2*EXP(-Treasuries_01152013!DN192/la))</f>
        <v>0</v>
      </c>
      <c r="BB203" s="24">
        <f>IF(Treasuries_01152013!DO192=0,0,theta0+(theta1+theta2)*(1-EXP(-Treasuries_01152013!DO192/la))/(Treasuries_01152013!DO192/la)-theta2*EXP(-Treasuries_01152013!DO192/la))</f>
        <v>0</v>
      </c>
      <c r="BC203" s="24">
        <f>IF(Treasuries_01152013!DP192=0,0,theta0+(theta1+theta2)*(1-EXP(-Treasuries_01152013!DP192/la))/(Treasuries_01152013!DP192/la)-theta2*EXP(-Treasuries_01152013!DP192/la))</f>
        <v>0</v>
      </c>
      <c r="BD203" s="24">
        <f>IF(Treasuries_01152013!DQ192=0,0,theta0+(theta1+theta2)*(1-EXP(-Treasuries_01152013!DQ192/la))/(Treasuries_01152013!DQ192/la)-theta2*EXP(-Treasuries_01152013!DQ192/la))</f>
        <v>0</v>
      </c>
      <c r="BE203" s="24">
        <f>IF(Treasuries_01152013!DR192=0,0,theta0+(theta1+theta2)*(1-EXP(-Treasuries_01152013!DR192/la))/(Treasuries_01152013!DR192/la)-theta2*EXP(-Treasuries_01152013!DR192/la))</f>
        <v>0</v>
      </c>
      <c r="BF203" s="24">
        <f>IF(Treasuries_01152013!DS192=0,0,theta0+(theta1+theta2)*(1-EXP(-Treasuries_01152013!DS192/la))/(Treasuries_01152013!DS192/la)-theta2*EXP(-Treasuries_01152013!DS192/la))</f>
        <v>0</v>
      </c>
      <c r="BG203" s="24">
        <f>IF(Treasuries_01152013!DT192=0,0,theta0+(theta1+theta2)*(1-EXP(-Treasuries_01152013!DT192/la))/(Treasuries_01152013!DT192/la)-theta2*EXP(-Treasuries_01152013!DT192/la))</f>
        <v>0</v>
      </c>
      <c r="BH203" s="24">
        <f>IF(Treasuries_01152013!DU192=0,0,theta0+(theta1+theta2)*(1-EXP(-Treasuries_01152013!DU192/la))/(Treasuries_01152013!DU192/la)-theta2*EXP(-Treasuries_01152013!DU192/la))</f>
        <v>0</v>
      </c>
      <c r="BI203" s="24">
        <f>IF(Treasuries_01152013!DV192=0,0,theta0+(theta1+theta2)*(1-EXP(-Treasuries_01152013!DV192/la))/(Treasuries_01152013!DV192/la)-theta2*EXP(-Treasuries_01152013!DV192/la))</f>
        <v>0</v>
      </c>
      <c r="BJ203" s="24">
        <f>IF(Treasuries_01152013!DW192=0,0,theta0+(theta1+theta2)*(1-EXP(-Treasuries_01152013!DW192/la))/(Treasuries_01152013!DW192/la)-theta2*EXP(-Treasuries_01152013!DW192/la))</f>
        <v>0</v>
      </c>
      <c r="BK203" s="24">
        <f>IF(Treasuries_01152013!DX192=0,0,theta0+(theta1+theta2)*(1-EXP(-Treasuries_01152013!DX192/la))/(Treasuries_01152013!DX192/la)-theta2*EXP(-Treasuries_01152013!DX192/la))</f>
        <v>0</v>
      </c>
      <c r="BL203" s="24">
        <f>IF(Treasuries_01152013!DY192=0,0,theta0+(theta1+theta2)*(1-EXP(-Treasuries_01152013!DY192/la))/(Treasuries_01152013!DY192/la)-theta2*EXP(-Treasuries_01152013!DY192/la))</f>
        <v>0</v>
      </c>
      <c r="BM203" s="24">
        <f>IF(Treasuries_01152013!DZ192=0,0,theta0+(theta1+theta2)*(1-EXP(-Treasuries_01152013!DZ192/la))/(Treasuries_01152013!DZ192/la)-theta2*EXP(-Treasuries_01152013!DZ192/la))</f>
        <v>0</v>
      </c>
      <c r="BN203" s="24">
        <f>IF(Treasuries_01152013!EA192=0,0,theta0+(theta1+theta2)*(1-EXP(-Treasuries_01152013!EA192/la))/(Treasuries_01152013!EA192/la)-theta2*EXP(-Treasuries_01152013!EA192/la))</f>
        <v>0</v>
      </c>
      <c r="BO203" s="17" t="e">
        <f>EXP(-Treasuries_01152013!BT192*G203)</f>
        <v>#DIV/0!</v>
      </c>
      <c r="BP203" s="17" t="e">
        <f>EXP(-Treasuries_01152013!BU192*H203)</f>
        <v>#DIV/0!</v>
      </c>
      <c r="BQ203" s="17" t="e">
        <f>EXP(-Treasuries_01152013!BV192*I203)</f>
        <v>#DIV/0!</v>
      </c>
      <c r="BR203" s="17" t="e">
        <f>EXP(-Treasuries_01152013!BW192*J203)</f>
        <v>#DIV/0!</v>
      </c>
      <c r="BS203" s="17" t="e">
        <f>EXP(-Treasuries_01152013!BX192*K203)</f>
        <v>#DIV/0!</v>
      </c>
      <c r="BT203" s="17" t="e">
        <f>EXP(-Treasuries_01152013!BY192*L203)</f>
        <v>#DIV/0!</v>
      </c>
      <c r="BU203" s="17" t="e">
        <f>EXP(-Treasuries_01152013!BZ192*M203)</f>
        <v>#DIV/0!</v>
      </c>
      <c r="BV203" s="17" t="e">
        <f>EXP(-Treasuries_01152013!CA192*N203)</f>
        <v>#DIV/0!</v>
      </c>
      <c r="BW203" s="17" t="e">
        <f>EXP(-Treasuries_01152013!CB192*O203)</f>
        <v>#DIV/0!</v>
      </c>
      <c r="BX203" s="17">
        <f>EXP(-Treasuries_01152013!CC192*P203)</f>
        <v>1</v>
      </c>
      <c r="BY203" s="17">
        <f>EXP(-Treasuries_01152013!CD192*Q203)</f>
        <v>1</v>
      </c>
      <c r="BZ203" s="17">
        <f>EXP(-Treasuries_01152013!CE192*R203)</f>
        <v>1</v>
      </c>
      <c r="CA203" s="17">
        <f>EXP(-Treasuries_01152013!CF192*S203)</f>
        <v>1</v>
      </c>
      <c r="CB203" s="17">
        <f>EXP(-Treasuries_01152013!CG192*T203)</f>
        <v>1</v>
      </c>
      <c r="CC203" s="17">
        <f>EXP(-Treasuries_01152013!CH192*U203)</f>
        <v>1</v>
      </c>
      <c r="CD203" s="17">
        <f>EXP(-Treasuries_01152013!CI192*V203)</f>
        <v>1</v>
      </c>
      <c r="CE203" s="17">
        <f>EXP(-Treasuries_01152013!CJ192*W203)</f>
        <v>1</v>
      </c>
      <c r="CF203" s="17">
        <f>EXP(-Treasuries_01152013!CK192*X203)</f>
        <v>1</v>
      </c>
      <c r="CG203" s="17">
        <f>EXP(-Treasuries_01152013!CL192*Y203)</f>
        <v>1</v>
      </c>
      <c r="CH203" s="17">
        <f>EXP(-Treasuries_01152013!CM192*Z203)</f>
        <v>1</v>
      </c>
      <c r="CI203" s="17">
        <f>EXP(-Treasuries_01152013!CN192*AA203)</f>
        <v>1</v>
      </c>
      <c r="CJ203" s="17">
        <f>EXP(-Treasuries_01152013!CO192*AB203)</f>
        <v>1</v>
      </c>
      <c r="CK203" s="17">
        <f>EXP(-Treasuries_01152013!CP192*AC203)</f>
        <v>1</v>
      </c>
      <c r="CL203" s="17">
        <f>EXP(-Treasuries_01152013!CQ192*AD203)</f>
        <v>1</v>
      </c>
      <c r="CM203" s="17">
        <f>EXP(-Treasuries_01152013!CR192*AE203)</f>
        <v>1</v>
      </c>
      <c r="CN203" s="17">
        <f>EXP(-Treasuries_01152013!CS192*AF203)</f>
        <v>1</v>
      </c>
      <c r="CO203" s="17">
        <f>EXP(-Treasuries_01152013!CT192*AG203)</f>
        <v>1</v>
      </c>
      <c r="CP203" s="17">
        <f>EXP(-Treasuries_01152013!CU192*AH203)</f>
        <v>1</v>
      </c>
      <c r="CQ203" s="17">
        <f>EXP(-Treasuries_01152013!CV192*AI203)</f>
        <v>1</v>
      </c>
      <c r="CR203" s="17">
        <f>EXP(-Treasuries_01152013!CW192*AJ203)</f>
        <v>1</v>
      </c>
      <c r="CS203" s="17">
        <f>EXP(-Treasuries_01152013!CX192*AK203)</f>
        <v>1</v>
      </c>
      <c r="CT203" s="17">
        <f>EXP(-Treasuries_01152013!CY192*AL203)</f>
        <v>1</v>
      </c>
      <c r="CU203" s="17">
        <f>EXP(-Treasuries_01152013!CZ192*AM203)</f>
        <v>1</v>
      </c>
      <c r="CV203" s="17">
        <f>EXP(-Treasuries_01152013!DA192*AN203)</f>
        <v>1</v>
      </c>
      <c r="CW203" s="17">
        <f>EXP(-Treasuries_01152013!DB192*AO203)</f>
        <v>1</v>
      </c>
      <c r="CX203" s="17">
        <f>EXP(-Treasuries_01152013!DC192*AP203)</f>
        <v>1</v>
      </c>
      <c r="CY203" s="17">
        <f>EXP(-Treasuries_01152013!DD192*AQ203)</f>
        <v>1</v>
      </c>
      <c r="CZ203" s="17">
        <f>EXP(-Treasuries_01152013!DE192*AR203)</f>
        <v>1</v>
      </c>
      <c r="DA203" s="17">
        <f>EXP(-Treasuries_01152013!DF192*AS203)</f>
        <v>1</v>
      </c>
      <c r="DB203" s="17">
        <f>EXP(-Treasuries_01152013!DG192*AT203)</f>
        <v>1</v>
      </c>
      <c r="DC203" s="17">
        <f>EXP(-Treasuries_01152013!DH192*AU203)</f>
        <v>1</v>
      </c>
      <c r="DD203" s="17">
        <f>EXP(-Treasuries_01152013!DI192*AV203)</f>
        <v>1</v>
      </c>
      <c r="DE203" s="17">
        <f>EXP(-Treasuries_01152013!DJ192*AW203)</f>
        <v>1</v>
      </c>
      <c r="DF203" s="17">
        <f>EXP(-Treasuries_01152013!DK192*AX203)</f>
        <v>1</v>
      </c>
      <c r="DG203" s="17">
        <f>EXP(-Treasuries_01152013!DL192*AY203)</f>
        <v>1</v>
      </c>
      <c r="DH203" s="17">
        <f>EXP(-Treasuries_01152013!DM192*AZ203)</f>
        <v>1</v>
      </c>
      <c r="DI203" s="17">
        <f>EXP(-Treasuries_01152013!DN192*BA203)</f>
        <v>1</v>
      </c>
      <c r="DJ203" s="17">
        <f>EXP(-Treasuries_01152013!DO192*BB203)</f>
        <v>1</v>
      </c>
      <c r="DK203" s="17">
        <f>EXP(-Treasuries_01152013!DP192*BC203)</f>
        <v>1</v>
      </c>
      <c r="DL203" s="17">
        <f>EXP(-Treasuries_01152013!DQ192*BD203)</f>
        <v>1</v>
      </c>
      <c r="DM203" s="17">
        <f>EXP(-Treasuries_01152013!DR192*BE203)</f>
        <v>1</v>
      </c>
      <c r="DN203" s="17">
        <f>EXP(-Treasuries_01152013!DS192*BF203)</f>
        <v>1</v>
      </c>
      <c r="DO203" s="17">
        <f>EXP(-Treasuries_01152013!DT192*BG203)</f>
        <v>1</v>
      </c>
      <c r="DP203" s="17">
        <f>EXP(-Treasuries_01152013!DU192*BH203)</f>
        <v>1</v>
      </c>
      <c r="DQ203" s="17">
        <f>EXP(-Treasuries_01152013!DV192*BI203)</f>
        <v>1</v>
      </c>
      <c r="DR203" s="17">
        <f>EXP(-Treasuries_01152013!DW192*BJ203)</f>
        <v>1</v>
      </c>
      <c r="DS203" s="17">
        <f>EXP(-Treasuries_01152013!DX192*BK203)</f>
        <v>1</v>
      </c>
      <c r="DT203" s="17">
        <f>EXP(-Treasuries_01152013!DY192*BL203)</f>
        <v>1</v>
      </c>
      <c r="DU203" s="17">
        <f>EXP(-Treasuries_01152013!DZ192*BM203)</f>
        <v>1</v>
      </c>
      <c r="DV203" s="17">
        <f>EXP(-Treasuries_01152013!EA192*BN203)</f>
        <v>1</v>
      </c>
      <c r="DW203" s="8" t="e">
        <f>SUMPRODUCT(BO203:DV203,Treasuries_01152013!K192:BR192)</f>
        <v>#DIV/0!</v>
      </c>
      <c r="DX203" s="11" t="e">
        <f t="shared" si="9"/>
        <v>#DIV/0!</v>
      </c>
    </row>
    <row r="204" spans="2:128">
      <c r="B204" s="10">
        <f>Treasuries_01152013!C193</f>
        <v>0.625</v>
      </c>
      <c r="C204" s="10">
        <f>Treasuries_01152013!E193</f>
        <v>99.984375</v>
      </c>
      <c r="D204" s="10">
        <f>Treasuries_01152013!F193</f>
        <v>100.03125</v>
      </c>
      <c r="E204" s="8">
        <f>Treasuries_01152013!H193</f>
        <v>4.3777777777777782</v>
      </c>
      <c r="F204" s="8">
        <f t="shared" si="10"/>
        <v>100.0078125</v>
      </c>
      <c r="G204" s="24" t="e">
        <f>IF(Treasuries_01152013!BT193=0,0,theta0+(theta1+theta2)*(1-EXP(-Treasuries_01152013!BT193/la))/(Treasuries_01152013!BT193/la)-theta2*EXP(-Treasuries_01152013!BT193/la))</f>
        <v>#DIV/0!</v>
      </c>
      <c r="H204" s="24" t="e">
        <f>IF(Treasuries_01152013!BU193=0,0,theta0+(theta1+theta2)*(1-EXP(-Treasuries_01152013!BU193/la))/(Treasuries_01152013!BU193/la)-theta2*EXP(-Treasuries_01152013!BU193/la))</f>
        <v>#DIV/0!</v>
      </c>
      <c r="I204" s="24" t="e">
        <f>IF(Treasuries_01152013!BV193=0,0,theta0+(theta1+theta2)*(1-EXP(-Treasuries_01152013!BV193/la))/(Treasuries_01152013!BV193/la)-theta2*EXP(-Treasuries_01152013!BV193/la))</f>
        <v>#DIV/0!</v>
      </c>
      <c r="J204" s="24" t="e">
        <f>IF(Treasuries_01152013!BW193=0,0,theta0+(theta1+theta2)*(1-EXP(-Treasuries_01152013!BW193/la))/(Treasuries_01152013!BW193/la)-theta2*EXP(-Treasuries_01152013!BW193/la))</f>
        <v>#DIV/0!</v>
      </c>
      <c r="K204" s="24" t="e">
        <f>IF(Treasuries_01152013!BX193=0,0,theta0+(theta1+theta2)*(1-EXP(-Treasuries_01152013!BX193/la))/(Treasuries_01152013!BX193/la)-theta2*EXP(-Treasuries_01152013!BX193/la))</f>
        <v>#DIV/0!</v>
      </c>
      <c r="L204" s="24" t="e">
        <f>IF(Treasuries_01152013!BY193=0,0,theta0+(theta1+theta2)*(1-EXP(-Treasuries_01152013!BY193/la))/(Treasuries_01152013!BY193/la)-theta2*EXP(-Treasuries_01152013!BY193/la))</f>
        <v>#DIV/0!</v>
      </c>
      <c r="M204" s="24" t="e">
        <f>IF(Treasuries_01152013!BZ193=0,0,theta0+(theta1+theta2)*(1-EXP(-Treasuries_01152013!BZ193/la))/(Treasuries_01152013!BZ193/la)-theta2*EXP(-Treasuries_01152013!BZ193/la))</f>
        <v>#DIV/0!</v>
      </c>
      <c r="N204" s="24" t="e">
        <f>IF(Treasuries_01152013!CA193=0,0,theta0+(theta1+theta2)*(1-EXP(-Treasuries_01152013!CA193/la))/(Treasuries_01152013!CA193/la)-theta2*EXP(-Treasuries_01152013!CA193/la))</f>
        <v>#DIV/0!</v>
      </c>
      <c r="O204" s="24" t="e">
        <f>IF(Treasuries_01152013!CB193=0,0,theta0+(theta1+theta2)*(1-EXP(-Treasuries_01152013!CB193/la))/(Treasuries_01152013!CB193/la)-theta2*EXP(-Treasuries_01152013!CB193/la))</f>
        <v>#DIV/0!</v>
      </c>
      <c r="P204" s="24">
        <f>IF(Treasuries_01152013!CC193=0,0,theta0+(theta1+theta2)*(1-EXP(-Treasuries_01152013!CC193/la))/(Treasuries_01152013!CC193/la)-theta2*EXP(-Treasuries_01152013!CC193/la))</f>
        <v>0</v>
      </c>
      <c r="Q204" s="24">
        <f>IF(Treasuries_01152013!CD193=0,0,theta0+(theta1+theta2)*(1-EXP(-Treasuries_01152013!CD193/la))/(Treasuries_01152013!CD193/la)-theta2*EXP(-Treasuries_01152013!CD193/la))</f>
        <v>0</v>
      </c>
      <c r="R204" s="24">
        <f>IF(Treasuries_01152013!CE193=0,0,theta0+(theta1+theta2)*(1-EXP(-Treasuries_01152013!CE193/la))/(Treasuries_01152013!CE193/la)-theta2*EXP(-Treasuries_01152013!CE193/la))</f>
        <v>0</v>
      </c>
      <c r="S204" s="24">
        <f>IF(Treasuries_01152013!CF193=0,0,theta0+(theta1+theta2)*(1-EXP(-Treasuries_01152013!CF193/la))/(Treasuries_01152013!CF193/la)-theta2*EXP(-Treasuries_01152013!CF193/la))</f>
        <v>0</v>
      </c>
      <c r="T204" s="24">
        <f>IF(Treasuries_01152013!CG193=0,0,theta0+(theta1+theta2)*(1-EXP(-Treasuries_01152013!CG193/la))/(Treasuries_01152013!CG193/la)-theta2*EXP(-Treasuries_01152013!CG193/la))</f>
        <v>0</v>
      </c>
      <c r="U204" s="24">
        <f>IF(Treasuries_01152013!CH193=0,0,theta0+(theta1+theta2)*(1-EXP(-Treasuries_01152013!CH193/la))/(Treasuries_01152013!CH193/la)-theta2*EXP(-Treasuries_01152013!CH193/la))</f>
        <v>0</v>
      </c>
      <c r="V204" s="24">
        <f>IF(Treasuries_01152013!CI193=0,0,theta0+(theta1+theta2)*(1-EXP(-Treasuries_01152013!CI193/la))/(Treasuries_01152013!CI193/la)-theta2*EXP(-Treasuries_01152013!CI193/la))</f>
        <v>0</v>
      </c>
      <c r="W204" s="24">
        <f>IF(Treasuries_01152013!CJ193=0,0,theta0+(theta1+theta2)*(1-EXP(-Treasuries_01152013!CJ193/la))/(Treasuries_01152013!CJ193/la)-theta2*EXP(-Treasuries_01152013!CJ193/la))</f>
        <v>0</v>
      </c>
      <c r="X204" s="24">
        <f>IF(Treasuries_01152013!CK193=0,0,theta0+(theta1+theta2)*(1-EXP(-Treasuries_01152013!CK193/la))/(Treasuries_01152013!CK193/la)-theta2*EXP(-Treasuries_01152013!CK193/la))</f>
        <v>0</v>
      </c>
      <c r="Y204" s="24">
        <f>IF(Treasuries_01152013!CL193=0,0,theta0+(theta1+theta2)*(1-EXP(-Treasuries_01152013!CL193/la))/(Treasuries_01152013!CL193/la)-theta2*EXP(-Treasuries_01152013!CL193/la))</f>
        <v>0</v>
      </c>
      <c r="Z204" s="24">
        <f>IF(Treasuries_01152013!CM193=0,0,theta0+(theta1+theta2)*(1-EXP(-Treasuries_01152013!CM193/la))/(Treasuries_01152013!CM193/la)-theta2*EXP(-Treasuries_01152013!CM193/la))</f>
        <v>0</v>
      </c>
      <c r="AA204" s="24">
        <f>IF(Treasuries_01152013!CN193=0,0,theta0+(theta1+theta2)*(1-EXP(-Treasuries_01152013!CN193/la))/(Treasuries_01152013!CN193/la)-theta2*EXP(-Treasuries_01152013!CN193/la))</f>
        <v>0</v>
      </c>
      <c r="AB204" s="24">
        <f>IF(Treasuries_01152013!CO193=0,0,theta0+(theta1+theta2)*(1-EXP(-Treasuries_01152013!CO193/la))/(Treasuries_01152013!CO193/la)-theta2*EXP(-Treasuries_01152013!CO193/la))</f>
        <v>0</v>
      </c>
      <c r="AC204" s="24">
        <f>IF(Treasuries_01152013!CP193=0,0,theta0+(theta1+theta2)*(1-EXP(-Treasuries_01152013!CP193/la))/(Treasuries_01152013!CP193/la)-theta2*EXP(-Treasuries_01152013!CP193/la))</f>
        <v>0</v>
      </c>
      <c r="AD204" s="24">
        <f>IF(Treasuries_01152013!CQ193=0,0,theta0+(theta1+theta2)*(1-EXP(-Treasuries_01152013!CQ193/la))/(Treasuries_01152013!CQ193/la)-theta2*EXP(-Treasuries_01152013!CQ193/la))</f>
        <v>0</v>
      </c>
      <c r="AE204" s="24">
        <f>IF(Treasuries_01152013!CR193=0,0,theta0+(theta1+theta2)*(1-EXP(-Treasuries_01152013!CR193/la))/(Treasuries_01152013!CR193/la)-theta2*EXP(-Treasuries_01152013!CR193/la))</f>
        <v>0</v>
      </c>
      <c r="AF204" s="24">
        <f>IF(Treasuries_01152013!CS193=0,0,theta0+(theta1+theta2)*(1-EXP(-Treasuries_01152013!CS193/la))/(Treasuries_01152013!CS193/la)-theta2*EXP(-Treasuries_01152013!CS193/la))</f>
        <v>0</v>
      </c>
      <c r="AG204" s="24">
        <f>IF(Treasuries_01152013!CT193=0,0,theta0+(theta1+theta2)*(1-EXP(-Treasuries_01152013!CT193/la))/(Treasuries_01152013!CT193/la)-theta2*EXP(-Treasuries_01152013!CT193/la))</f>
        <v>0</v>
      </c>
      <c r="AH204" s="24">
        <f>IF(Treasuries_01152013!CU193=0,0,theta0+(theta1+theta2)*(1-EXP(-Treasuries_01152013!CU193/la))/(Treasuries_01152013!CU193/la)-theta2*EXP(-Treasuries_01152013!CU193/la))</f>
        <v>0</v>
      </c>
      <c r="AI204" s="24">
        <f>IF(Treasuries_01152013!CV193=0,0,theta0+(theta1+theta2)*(1-EXP(-Treasuries_01152013!CV193/la))/(Treasuries_01152013!CV193/la)-theta2*EXP(-Treasuries_01152013!CV193/la))</f>
        <v>0</v>
      </c>
      <c r="AJ204" s="24">
        <f>IF(Treasuries_01152013!CW193=0,0,theta0+(theta1+theta2)*(1-EXP(-Treasuries_01152013!CW193/la))/(Treasuries_01152013!CW193/la)-theta2*EXP(-Treasuries_01152013!CW193/la))</f>
        <v>0</v>
      </c>
      <c r="AK204" s="24">
        <f>IF(Treasuries_01152013!CX193=0,0,theta0+(theta1+theta2)*(1-EXP(-Treasuries_01152013!CX193/la))/(Treasuries_01152013!CX193/la)-theta2*EXP(-Treasuries_01152013!CX193/la))</f>
        <v>0</v>
      </c>
      <c r="AL204" s="24">
        <f>IF(Treasuries_01152013!CY193=0,0,theta0+(theta1+theta2)*(1-EXP(-Treasuries_01152013!CY193/la))/(Treasuries_01152013!CY193/la)-theta2*EXP(-Treasuries_01152013!CY193/la))</f>
        <v>0</v>
      </c>
      <c r="AM204" s="24">
        <f>IF(Treasuries_01152013!CZ193=0,0,theta0+(theta1+theta2)*(1-EXP(-Treasuries_01152013!CZ193/la))/(Treasuries_01152013!CZ193/la)-theta2*EXP(-Treasuries_01152013!CZ193/la))</f>
        <v>0</v>
      </c>
      <c r="AN204" s="24">
        <f>IF(Treasuries_01152013!DA193=0,0,theta0+(theta1+theta2)*(1-EXP(-Treasuries_01152013!DA193/la))/(Treasuries_01152013!DA193/la)-theta2*EXP(-Treasuries_01152013!DA193/la))</f>
        <v>0</v>
      </c>
      <c r="AO204" s="24">
        <f>IF(Treasuries_01152013!DB193=0,0,theta0+(theta1+theta2)*(1-EXP(-Treasuries_01152013!DB193/la))/(Treasuries_01152013!DB193/la)-theta2*EXP(-Treasuries_01152013!DB193/la))</f>
        <v>0</v>
      </c>
      <c r="AP204" s="24">
        <f>IF(Treasuries_01152013!DC193=0,0,theta0+(theta1+theta2)*(1-EXP(-Treasuries_01152013!DC193/la))/(Treasuries_01152013!DC193/la)-theta2*EXP(-Treasuries_01152013!DC193/la))</f>
        <v>0</v>
      </c>
      <c r="AQ204" s="24">
        <f>IF(Treasuries_01152013!DD193=0,0,theta0+(theta1+theta2)*(1-EXP(-Treasuries_01152013!DD193/la))/(Treasuries_01152013!DD193/la)-theta2*EXP(-Treasuries_01152013!DD193/la))</f>
        <v>0</v>
      </c>
      <c r="AR204" s="24">
        <f>IF(Treasuries_01152013!DE193=0,0,theta0+(theta1+theta2)*(1-EXP(-Treasuries_01152013!DE193/la))/(Treasuries_01152013!DE193/la)-theta2*EXP(-Treasuries_01152013!DE193/la))</f>
        <v>0</v>
      </c>
      <c r="AS204" s="24">
        <f>IF(Treasuries_01152013!DF193=0,0,theta0+(theta1+theta2)*(1-EXP(-Treasuries_01152013!DF193/la))/(Treasuries_01152013!DF193/la)-theta2*EXP(-Treasuries_01152013!DF193/la))</f>
        <v>0</v>
      </c>
      <c r="AT204" s="24">
        <f>IF(Treasuries_01152013!DG193=0,0,theta0+(theta1+theta2)*(1-EXP(-Treasuries_01152013!DG193/la))/(Treasuries_01152013!DG193/la)-theta2*EXP(-Treasuries_01152013!DG193/la))</f>
        <v>0</v>
      </c>
      <c r="AU204" s="24">
        <f>IF(Treasuries_01152013!DH193=0,0,theta0+(theta1+theta2)*(1-EXP(-Treasuries_01152013!DH193/la))/(Treasuries_01152013!DH193/la)-theta2*EXP(-Treasuries_01152013!DH193/la))</f>
        <v>0</v>
      </c>
      <c r="AV204" s="24">
        <f>IF(Treasuries_01152013!DI193=0,0,theta0+(theta1+theta2)*(1-EXP(-Treasuries_01152013!DI193/la))/(Treasuries_01152013!DI193/la)-theta2*EXP(-Treasuries_01152013!DI193/la))</f>
        <v>0</v>
      </c>
      <c r="AW204" s="24">
        <f>IF(Treasuries_01152013!DJ193=0,0,theta0+(theta1+theta2)*(1-EXP(-Treasuries_01152013!DJ193/la))/(Treasuries_01152013!DJ193/la)-theta2*EXP(-Treasuries_01152013!DJ193/la))</f>
        <v>0</v>
      </c>
      <c r="AX204" s="24">
        <f>IF(Treasuries_01152013!DK193=0,0,theta0+(theta1+theta2)*(1-EXP(-Treasuries_01152013!DK193/la))/(Treasuries_01152013!DK193/la)-theta2*EXP(-Treasuries_01152013!DK193/la))</f>
        <v>0</v>
      </c>
      <c r="AY204" s="24">
        <f>IF(Treasuries_01152013!DL193=0,0,theta0+(theta1+theta2)*(1-EXP(-Treasuries_01152013!DL193/la))/(Treasuries_01152013!DL193/la)-theta2*EXP(-Treasuries_01152013!DL193/la))</f>
        <v>0</v>
      </c>
      <c r="AZ204" s="24">
        <f>IF(Treasuries_01152013!DM193=0,0,theta0+(theta1+theta2)*(1-EXP(-Treasuries_01152013!DM193/la))/(Treasuries_01152013!DM193/la)-theta2*EXP(-Treasuries_01152013!DM193/la))</f>
        <v>0</v>
      </c>
      <c r="BA204" s="24">
        <f>IF(Treasuries_01152013!DN193=0,0,theta0+(theta1+theta2)*(1-EXP(-Treasuries_01152013!DN193/la))/(Treasuries_01152013!DN193/la)-theta2*EXP(-Treasuries_01152013!DN193/la))</f>
        <v>0</v>
      </c>
      <c r="BB204" s="24">
        <f>IF(Treasuries_01152013!DO193=0,0,theta0+(theta1+theta2)*(1-EXP(-Treasuries_01152013!DO193/la))/(Treasuries_01152013!DO193/la)-theta2*EXP(-Treasuries_01152013!DO193/la))</f>
        <v>0</v>
      </c>
      <c r="BC204" s="24">
        <f>IF(Treasuries_01152013!DP193=0,0,theta0+(theta1+theta2)*(1-EXP(-Treasuries_01152013!DP193/la))/(Treasuries_01152013!DP193/la)-theta2*EXP(-Treasuries_01152013!DP193/la))</f>
        <v>0</v>
      </c>
      <c r="BD204" s="24">
        <f>IF(Treasuries_01152013!DQ193=0,0,theta0+(theta1+theta2)*(1-EXP(-Treasuries_01152013!DQ193/la))/(Treasuries_01152013!DQ193/la)-theta2*EXP(-Treasuries_01152013!DQ193/la))</f>
        <v>0</v>
      </c>
      <c r="BE204" s="24">
        <f>IF(Treasuries_01152013!DR193=0,0,theta0+(theta1+theta2)*(1-EXP(-Treasuries_01152013!DR193/la))/(Treasuries_01152013!DR193/la)-theta2*EXP(-Treasuries_01152013!DR193/la))</f>
        <v>0</v>
      </c>
      <c r="BF204" s="24">
        <f>IF(Treasuries_01152013!DS193=0,0,theta0+(theta1+theta2)*(1-EXP(-Treasuries_01152013!DS193/la))/(Treasuries_01152013!DS193/la)-theta2*EXP(-Treasuries_01152013!DS193/la))</f>
        <v>0</v>
      </c>
      <c r="BG204" s="24">
        <f>IF(Treasuries_01152013!DT193=0,0,theta0+(theta1+theta2)*(1-EXP(-Treasuries_01152013!DT193/la))/(Treasuries_01152013!DT193/la)-theta2*EXP(-Treasuries_01152013!DT193/la))</f>
        <v>0</v>
      </c>
      <c r="BH204" s="24">
        <f>IF(Treasuries_01152013!DU193=0,0,theta0+(theta1+theta2)*(1-EXP(-Treasuries_01152013!DU193/la))/(Treasuries_01152013!DU193/la)-theta2*EXP(-Treasuries_01152013!DU193/la))</f>
        <v>0</v>
      </c>
      <c r="BI204" s="24">
        <f>IF(Treasuries_01152013!DV193=0,0,theta0+(theta1+theta2)*(1-EXP(-Treasuries_01152013!DV193/la))/(Treasuries_01152013!DV193/la)-theta2*EXP(-Treasuries_01152013!DV193/la))</f>
        <v>0</v>
      </c>
      <c r="BJ204" s="24">
        <f>IF(Treasuries_01152013!DW193=0,0,theta0+(theta1+theta2)*(1-EXP(-Treasuries_01152013!DW193/la))/(Treasuries_01152013!DW193/la)-theta2*EXP(-Treasuries_01152013!DW193/la))</f>
        <v>0</v>
      </c>
      <c r="BK204" s="24">
        <f>IF(Treasuries_01152013!DX193=0,0,theta0+(theta1+theta2)*(1-EXP(-Treasuries_01152013!DX193/la))/(Treasuries_01152013!DX193/la)-theta2*EXP(-Treasuries_01152013!DX193/la))</f>
        <v>0</v>
      </c>
      <c r="BL204" s="24">
        <f>IF(Treasuries_01152013!DY193=0,0,theta0+(theta1+theta2)*(1-EXP(-Treasuries_01152013!DY193/la))/(Treasuries_01152013!DY193/la)-theta2*EXP(-Treasuries_01152013!DY193/la))</f>
        <v>0</v>
      </c>
      <c r="BM204" s="24">
        <f>IF(Treasuries_01152013!DZ193=0,0,theta0+(theta1+theta2)*(1-EXP(-Treasuries_01152013!DZ193/la))/(Treasuries_01152013!DZ193/la)-theta2*EXP(-Treasuries_01152013!DZ193/la))</f>
        <v>0</v>
      </c>
      <c r="BN204" s="24">
        <f>IF(Treasuries_01152013!EA193=0,0,theta0+(theta1+theta2)*(1-EXP(-Treasuries_01152013!EA193/la))/(Treasuries_01152013!EA193/la)-theta2*EXP(-Treasuries_01152013!EA193/la))</f>
        <v>0</v>
      </c>
      <c r="BO204" s="17" t="e">
        <f>EXP(-Treasuries_01152013!BT193*G204)</f>
        <v>#DIV/0!</v>
      </c>
      <c r="BP204" s="17" t="e">
        <f>EXP(-Treasuries_01152013!BU193*H204)</f>
        <v>#DIV/0!</v>
      </c>
      <c r="BQ204" s="17" t="e">
        <f>EXP(-Treasuries_01152013!BV193*I204)</f>
        <v>#DIV/0!</v>
      </c>
      <c r="BR204" s="17" t="e">
        <f>EXP(-Treasuries_01152013!BW193*J204)</f>
        <v>#DIV/0!</v>
      </c>
      <c r="BS204" s="17" t="e">
        <f>EXP(-Treasuries_01152013!BX193*K204)</f>
        <v>#DIV/0!</v>
      </c>
      <c r="BT204" s="17" t="e">
        <f>EXP(-Treasuries_01152013!BY193*L204)</f>
        <v>#DIV/0!</v>
      </c>
      <c r="BU204" s="17" t="e">
        <f>EXP(-Treasuries_01152013!BZ193*M204)</f>
        <v>#DIV/0!</v>
      </c>
      <c r="BV204" s="17" t="e">
        <f>EXP(-Treasuries_01152013!CA193*N204)</f>
        <v>#DIV/0!</v>
      </c>
      <c r="BW204" s="17" t="e">
        <f>EXP(-Treasuries_01152013!CB193*O204)</f>
        <v>#DIV/0!</v>
      </c>
      <c r="BX204" s="17">
        <f>EXP(-Treasuries_01152013!CC193*P204)</f>
        <v>1</v>
      </c>
      <c r="BY204" s="17">
        <f>EXP(-Treasuries_01152013!CD193*Q204)</f>
        <v>1</v>
      </c>
      <c r="BZ204" s="17">
        <f>EXP(-Treasuries_01152013!CE193*R204)</f>
        <v>1</v>
      </c>
      <c r="CA204" s="17">
        <f>EXP(-Treasuries_01152013!CF193*S204)</f>
        <v>1</v>
      </c>
      <c r="CB204" s="17">
        <f>EXP(-Treasuries_01152013!CG193*T204)</f>
        <v>1</v>
      </c>
      <c r="CC204" s="17">
        <f>EXP(-Treasuries_01152013!CH193*U204)</f>
        <v>1</v>
      </c>
      <c r="CD204" s="17">
        <f>EXP(-Treasuries_01152013!CI193*V204)</f>
        <v>1</v>
      </c>
      <c r="CE204" s="17">
        <f>EXP(-Treasuries_01152013!CJ193*W204)</f>
        <v>1</v>
      </c>
      <c r="CF204" s="17">
        <f>EXP(-Treasuries_01152013!CK193*X204)</f>
        <v>1</v>
      </c>
      <c r="CG204" s="17">
        <f>EXP(-Treasuries_01152013!CL193*Y204)</f>
        <v>1</v>
      </c>
      <c r="CH204" s="17">
        <f>EXP(-Treasuries_01152013!CM193*Z204)</f>
        <v>1</v>
      </c>
      <c r="CI204" s="17">
        <f>EXP(-Treasuries_01152013!CN193*AA204)</f>
        <v>1</v>
      </c>
      <c r="CJ204" s="17">
        <f>EXP(-Treasuries_01152013!CO193*AB204)</f>
        <v>1</v>
      </c>
      <c r="CK204" s="17">
        <f>EXP(-Treasuries_01152013!CP193*AC204)</f>
        <v>1</v>
      </c>
      <c r="CL204" s="17">
        <f>EXP(-Treasuries_01152013!CQ193*AD204)</f>
        <v>1</v>
      </c>
      <c r="CM204" s="17">
        <f>EXP(-Treasuries_01152013!CR193*AE204)</f>
        <v>1</v>
      </c>
      <c r="CN204" s="17">
        <f>EXP(-Treasuries_01152013!CS193*AF204)</f>
        <v>1</v>
      </c>
      <c r="CO204" s="17">
        <f>EXP(-Treasuries_01152013!CT193*AG204)</f>
        <v>1</v>
      </c>
      <c r="CP204" s="17">
        <f>EXP(-Treasuries_01152013!CU193*AH204)</f>
        <v>1</v>
      </c>
      <c r="CQ204" s="17">
        <f>EXP(-Treasuries_01152013!CV193*AI204)</f>
        <v>1</v>
      </c>
      <c r="CR204" s="17">
        <f>EXP(-Treasuries_01152013!CW193*AJ204)</f>
        <v>1</v>
      </c>
      <c r="CS204" s="17">
        <f>EXP(-Treasuries_01152013!CX193*AK204)</f>
        <v>1</v>
      </c>
      <c r="CT204" s="17">
        <f>EXP(-Treasuries_01152013!CY193*AL204)</f>
        <v>1</v>
      </c>
      <c r="CU204" s="17">
        <f>EXP(-Treasuries_01152013!CZ193*AM204)</f>
        <v>1</v>
      </c>
      <c r="CV204" s="17">
        <f>EXP(-Treasuries_01152013!DA193*AN204)</f>
        <v>1</v>
      </c>
      <c r="CW204" s="17">
        <f>EXP(-Treasuries_01152013!DB193*AO204)</f>
        <v>1</v>
      </c>
      <c r="CX204" s="17">
        <f>EXP(-Treasuries_01152013!DC193*AP204)</f>
        <v>1</v>
      </c>
      <c r="CY204" s="17">
        <f>EXP(-Treasuries_01152013!DD193*AQ204)</f>
        <v>1</v>
      </c>
      <c r="CZ204" s="17">
        <f>EXP(-Treasuries_01152013!DE193*AR204)</f>
        <v>1</v>
      </c>
      <c r="DA204" s="17">
        <f>EXP(-Treasuries_01152013!DF193*AS204)</f>
        <v>1</v>
      </c>
      <c r="DB204" s="17">
        <f>EXP(-Treasuries_01152013!DG193*AT204)</f>
        <v>1</v>
      </c>
      <c r="DC204" s="17">
        <f>EXP(-Treasuries_01152013!DH193*AU204)</f>
        <v>1</v>
      </c>
      <c r="DD204" s="17">
        <f>EXP(-Treasuries_01152013!DI193*AV204)</f>
        <v>1</v>
      </c>
      <c r="DE204" s="17">
        <f>EXP(-Treasuries_01152013!DJ193*AW204)</f>
        <v>1</v>
      </c>
      <c r="DF204" s="17">
        <f>EXP(-Treasuries_01152013!DK193*AX204)</f>
        <v>1</v>
      </c>
      <c r="DG204" s="17">
        <f>EXP(-Treasuries_01152013!DL193*AY204)</f>
        <v>1</v>
      </c>
      <c r="DH204" s="17">
        <f>EXP(-Treasuries_01152013!DM193*AZ204)</f>
        <v>1</v>
      </c>
      <c r="DI204" s="17">
        <f>EXP(-Treasuries_01152013!DN193*BA204)</f>
        <v>1</v>
      </c>
      <c r="DJ204" s="17">
        <f>EXP(-Treasuries_01152013!DO193*BB204)</f>
        <v>1</v>
      </c>
      <c r="DK204" s="17">
        <f>EXP(-Treasuries_01152013!DP193*BC204)</f>
        <v>1</v>
      </c>
      <c r="DL204" s="17">
        <f>EXP(-Treasuries_01152013!DQ193*BD204)</f>
        <v>1</v>
      </c>
      <c r="DM204" s="17">
        <f>EXP(-Treasuries_01152013!DR193*BE204)</f>
        <v>1</v>
      </c>
      <c r="DN204" s="17">
        <f>EXP(-Treasuries_01152013!DS193*BF204)</f>
        <v>1</v>
      </c>
      <c r="DO204" s="17">
        <f>EXP(-Treasuries_01152013!DT193*BG204)</f>
        <v>1</v>
      </c>
      <c r="DP204" s="17">
        <f>EXP(-Treasuries_01152013!DU193*BH204)</f>
        <v>1</v>
      </c>
      <c r="DQ204" s="17">
        <f>EXP(-Treasuries_01152013!DV193*BI204)</f>
        <v>1</v>
      </c>
      <c r="DR204" s="17">
        <f>EXP(-Treasuries_01152013!DW193*BJ204)</f>
        <v>1</v>
      </c>
      <c r="DS204" s="17">
        <f>EXP(-Treasuries_01152013!DX193*BK204)</f>
        <v>1</v>
      </c>
      <c r="DT204" s="17">
        <f>EXP(-Treasuries_01152013!DY193*BL204)</f>
        <v>1</v>
      </c>
      <c r="DU204" s="17">
        <f>EXP(-Treasuries_01152013!DZ193*BM204)</f>
        <v>1</v>
      </c>
      <c r="DV204" s="17">
        <f>EXP(-Treasuries_01152013!EA193*BN204)</f>
        <v>1</v>
      </c>
      <c r="DW204" s="8" t="e">
        <f>SUMPRODUCT(BO204:DV204,Treasuries_01152013!K193:BR193)</f>
        <v>#DIV/0!</v>
      </c>
      <c r="DX204" s="11" t="e">
        <f t="shared" si="9"/>
        <v>#DIV/0!</v>
      </c>
    </row>
    <row r="205" spans="2:128">
      <c r="B205" s="10">
        <f>Treasuries_01152013!C194</f>
        <v>2.75</v>
      </c>
      <c r="C205" s="10">
        <f>Treasuries_01152013!E194</f>
        <v>109.15625</v>
      </c>
      <c r="D205" s="10">
        <f>Treasuries_01152013!F194</f>
        <v>109.21875</v>
      </c>
      <c r="E205" s="8">
        <f>Treasuries_01152013!H194</f>
        <v>4.3777777777777782</v>
      </c>
      <c r="F205" s="8">
        <f t="shared" si="10"/>
        <v>109.1875</v>
      </c>
      <c r="G205" s="24" t="e">
        <f>IF(Treasuries_01152013!BT194=0,0,theta0+(theta1+theta2)*(1-EXP(-Treasuries_01152013!BT194/la))/(Treasuries_01152013!BT194/la)-theta2*EXP(-Treasuries_01152013!BT194/la))</f>
        <v>#DIV/0!</v>
      </c>
      <c r="H205" s="24" t="e">
        <f>IF(Treasuries_01152013!BU194=0,0,theta0+(theta1+theta2)*(1-EXP(-Treasuries_01152013!BU194/la))/(Treasuries_01152013!BU194/la)-theta2*EXP(-Treasuries_01152013!BU194/la))</f>
        <v>#DIV/0!</v>
      </c>
      <c r="I205" s="24" t="e">
        <f>IF(Treasuries_01152013!BV194=0,0,theta0+(theta1+theta2)*(1-EXP(-Treasuries_01152013!BV194/la))/(Treasuries_01152013!BV194/la)-theta2*EXP(-Treasuries_01152013!BV194/la))</f>
        <v>#DIV/0!</v>
      </c>
      <c r="J205" s="24" t="e">
        <f>IF(Treasuries_01152013!BW194=0,0,theta0+(theta1+theta2)*(1-EXP(-Treasuries_01152013!BW194/la))/(Treasuries_01152013!BW194/la)-theta2*EXP(-Treasuries_01152013!BW194/la))</f>
        <v>#DIV/0!</v>
      </c>
      <c r="K205" s="24" t="e">
        <f>IF(Treasuries_01152013!BX194=0,0,theta0+(theta1+theta2)*(1-EXP(-Treasuries_01152013!BX194/la))/(Treasuries_01152013!BX194/la)-theta2*EXP(-Treasuries_01152013!BX194/la))</f>
        <v>#DIV/0!</v>
      </c>
      <c r="L205" s="24" t="e">
        <f>IF(Treasuries_01152013!BY194=0,0,theta0+(theta1+theta2)*(1-EXP(-Treasuries_01152013!BY194/la))/(Treasuries_01152013!BY194/la)-theta2*EXP(-Treasuries_01152013!BY194/la))</f>
        <v>#DIV/0!</v>
      </c>
      <c r="M205" s="24" t="e">
        <f>IF(Treasuries_01152013!BZ194=0,0,theta0+(theta1+theta2)*(1-EXP(-Treasuries_01152013!BZ194/la))/(Treasuries_01152013!BZ194/la)-theta2*EXP(-Treasuries_01152013!BZ194/la))</f>
        <v>#DIV/0!</v>
      </c>
      <c r="N205" s="24" t="e">
        <f>IF(Treasuries_01152013!CA194=0,0,theta0+(theta1+theta2)*(1-EXP(-Treasuries_01152013!CA194/la))/(Treasuries_01152013!CA194/la)-theta2*EXP(-Treasuries_01152013!CA194/la))</f>
        <v>#DIV/0!</v>
      </c>
      <c r="O205" s="24" t="e">
        <f>IF(Treasuries_01152013!CB194=0,0,theta0+(theta1+theta2)*(1-EXP(-Treasuries_01152013!CB194/la))/(Treasuries_01152013!CB194/la)-theta2*EXP(-Treasuries_01152013!CB194/la))</f>
        <v>#DIV/0!</v>
      </c>
      <c r="P205" s="24">
        <f>IF(Treasuries_01152013!CC194=0,0,theta0+(theta1+theta2)*(1-EXP(-Treasuries_01152013!CC194/la))/(Treasuries_01152013!CC194/la)-theta2*EXP(-Treasuries_01152013!CC194/la))</f>
        <v>0</v>
      </c>
      <c r="Q205" s="24">
        <f>IF(Treasuries_01152013!CD194=0,0,theta0+(theta1+theta2)*(1-EXP(-Treasuries_01152013!CD194/la))/(Treasuries_01152013!CD194/la)-theta2*EXP(-Treasuries_01152013!CD194/la))</f>
        <v>0</v>
      </c>
      <c r="R205" s="24">
        <f>IF(Treasuries_01152013!CE194=0,0,theta0+(theta1+theta2)*(1-EXP(-Treasuries_01152013!CE194/la))/(Treasuries_01152013!CE194/la)-theta2*EXP(-Treasuries_01152013!CE194/la))</f>
        <v>0</v>
      </c>
      <c r="S205" s="24">
        <f>IF(Treasuries_01152013!CF194=0,0,theta0+(theta1+theta2)*(1-EXP(-Treasuries_01152013!CF194/la))/(Treasuries_01152013!CF194/la)-theta2*EXP(-Treasuries_01152013!CF194/la))</f>
        <v>0</v>
      </c>
      <c r="T205" s="24">
        <f>IF(Treasuries_01152013!CG194=0,0,theta0+(theta1+theta2)*(1-EXP(-Treasuries_01152013!CG194/la))/(Treasuries_01152013!CG194/la)-theta2*EXP(-Treasuries_01152013!CG194/la))</f>
        <v>0</v>
      </c>
      <c r="U205" s="24">
        <f>IF(Treasuries_01152013!CH194=0,0,theta0+(theta1+theta2)*(1-EXP(-Treasuries_01152013!CH194/la))/(Treasuries_01152013!CH194/la)-theta2*EXP(-Treasuries_01152013!CH194/la))</f>
        <v>0</v>
      </c>
      <c r="V205" s="24">
        <f>IF(Treasuries_01152013!CI194=0,0,theta0+(theta1+theta2)*(1-EXP(-Treasuries_01152013!CI194/la))/(Treasuries_01152013!CI194/la)-theta2*EXP(-Treasuries_01152013!CI194/la))</f>
        <v>0</v>
      </c>
      <c r="W205" s="24">
        <f>IF(Treasuries_01152013!CJ194=0,0,theta0+(theta1+theta2)*(1-EXP(-Treasuries_01152013!CJ194/la))/(Treasuries_01152013!CJ194/la)-theta2*EXP(-Treasuries_01152013!CJ194/la))</f>
        <v>0</v>
      </c>
      <c r="X205" s="24">
        <f>IF(Treasuries_01152013!CK194=0,0,theta0+(theta1+theta2)*(1-EXP(-Treasuries_01152013!CK194/la))/(Treasuries_01152013!CK194/la)-theta2*EXP(-Treasuries_01152013!CK194/la))</f>
        <v>0</v>
      </c>
      <c r="Y205" s="24">
        <f>IF(Treasuries_01152013!CL194=0,0,theta0+(theta1+theta2)*(1-EXP(-Treasuries_01152013!CL194/la))/(Treasuries_01152013!CL194/la)-theta2*EXP(-Treasuries_01152013!CL194/la))</f>
        <v>0</v>
      </c>
      <c r="Z205" s="24">
        <f>IF(Treasuries_01152013!CM194=0,0,theta0+(theta1+theta2)*(1-EXP(-Treasuries_01152013!CM194/la))/(Treasuries_01152013!CM194/la)-theta2*EXP(-Treasuries_01152013!CM194/la))</f>
        <v>0</v>
      </c>
      <c r="AA205" s="24">
        <f>IF(Treasuries_01152013!CN194=0,0,theta0+(theta1+theta2)*(1-EXP(-Treasuries_01152013!CN194/la))/(Treasuries_01152013!CN194/la)-theta2*EXP(-Treasuries_01152013!CN194/la))</f>
        <v>0</v>
      </c>
      <c r="AB205" s="24">
        <f>IF(Treasuries_01152013!CO194=0,0,theta0+(theta1+theta2)*(1-EXP(-Treasuries_01152013!CO194/la))/(Treasuries_01152013!CO194/la)-theta2*EXP(-Treasuries_01152013!CO194/la))</f>
        <v>0</v>
      </c>
      <c r="AC205" s="24">
        <f>IF(Treasuries_01152013!CP194=0,0,theta0+(theta1+theta2)*(1-EXP(-Treasuries_01152013!CP194/la))/(Treasuries_01152013!CP194/la)-theta2*EXP(-Treasuries_01152013!CP194/la))</f>
        <v>0</v>
      </c>
      <c r="AD205" s="24">
        <f>IF(Treasuries_01152013!CQ194=0,0,theta0+(theta1+theta2)*(1-EXP(-Treasuries_01152013!CQ194/la))/(Treasuries_01152013!CQ194/la)-theta2*EXP(-Treasuries_01152013!CQ194/la))</f>
        <v>0</v>
      </c>
      <c r="AE205" s="24">
        <f>IF(Treasuries_01152013!CR194=0,0,theta0+(theta1+theta2)*(1-EXP(-Treasuries_01152013!CR194/la))/(Treasuries_01152013!CR194/la)-theta2*EXP(-Treasuries_01152013!CR194/la))</f>
        <v>0</v>
      </c>
      <c r="AF205" s="24">
        <f>IF(Treasuries_01152013!CS194=0,0,theta0+(theta1+theta2)*(1-EXP(-Treasuries_01152013!CS194/la))/(Treasuries_01152013!CS194/la)-theta2*EXP(-Treasuries_01152013!CS194/la))</f>
        <v>0</v>
      </c>
      <c r="AG205" s="24">
        <f>IF(Treasuries_01152013!CT194=0,0,theta0+(theta1+theta2)*(1-EXP(-Treasuries_01152013!CT194/la))/(Treasuries_01152013!CT194/la)-theta2*EXP(-Treasuries_01152013!CT194/la))</f>
        <v>0</v>
      </c>
      <c r="AH205" s="24">
        <f>IF(Treasuries_01152013!CU194=0,0,theta0+(theta1+theta2)*(1-EXP(-Treasuries_01152013!CU194/la))/(Treasuries_01152013!CU194/la)-theta2*EXP(-Treasuries_01152013!CU194/la))</f>
        <v>0</v>
      </c>
      <c r="AI205" s="24">
        <f>IF(Treasuries_01152013!CV194=0,0,theta0+(theta1+theta2)*(1-EXP(-Treasuries_01152013!CV194/la))/(Treasuries_01152013!CV194/la)-theta2*EXP(-Treasuries_01152013!CV194/la))</f>
        <v>0</v>
      </c>
      <c r="AJ205" s="24">
        <f>IF(Treasuries_01152013!CW194=0,0,theta0+(theta1+theta2)*(1-EXP(-Treasuries_01152013!CW194/la))/(Treasuries_01152013!CW194/la)-theta2*EXP(-Treasuries_01152013!CW194/la))</f>
        <v>0</v>
      </c>
      <c r="AK205" s="24">
        <f>IF(Treasuries_01152013!CX194=0,0,theta0+(theta1+theta2)*(1-EXP(-Treasuries_01152013!CX194/la))/(Treasuries_01152013!CX194/la)-theta2*EXP(-Treasuries_01152013!CX194/la))</f>
        <v>0</v>
      </c>
      <c r="AL205" s="24">
        <f>IF(Treasuries_01152013!CY194=0,0,theta0+(theta1+theta2)*(1-EXP(-Treasuries_01152013!CY194/la))/(Treasuries_01152013!CY194/la)-theta2*EXP(-Treasuries_01152013!CY194/la))</f>
        <v>0</v>
      </c>
      <c r="AM205" s="24">
        <f>IF(Treasuries_01152013!CZ194=0,0,theta0+(theta1+theta2)*(1-EXP(-Treasuries_01152013!CZ194/la))/(Treasuries_01152013!CZ194/la)-theta2*EXP(-Treasuries_01152013!CZ194/la))</f>
        <v>0</v>
      </c>
      <c r="AN205" s="24">
        <f>IF(Treasuries_01152013!DA194=0,0,theta0+(theta1+theta2)*(1-EXP(-Treasuries_01152013!DA194/la))/(Treasuries_01152013!DA194/la)-theta2*EXP(-Treasuries_01152013!DA194/la))</f>
        <v>0</v>
      </c>
      <c r="AO205" s="24">
        <f>IF(Treasuries_01152013!DB194=0,0,theta0+(theta1+theta2)*(1-EXP(-Treasuries_01152013!DB194/la))/(Treasuries_01152013!DB194/la)-theta2*EXP(-Treasuries_01152013!DB194/la))</f>
        <v>0</v>
      </c>
      <c r="AP205" s="24">
        <f>IF(Treasuries_01152013!DC194=0,0,theta0+(theta1+theta2)*(1-EXP(-Treasuries_01152013!DC194/la))/(Treasuries_01152013!DC194/la)-theta2*EXP(-Treasuries_01152013!DC194/la))</f>
        <v>0</v>
      </c>
      <c r="AQ205" s="24">
        <f>IF(Treasuries_01152013!DD194=0,0,theta0+(theta1+theta2)*(1-EXP(-Treasuries_01152013!DD194/la))/(Treasuries_01152013!DD194/la)-theta2*EXP(-Treasuries_01152013!DD194/la))</f>
        <v>0</v>
      </c>
      <c r="AR205" s="24">
        <f>IF(Treasuries_01152013!DE194=0,0,theta0+(theta1+theta2)*(1-EXP(-Treasuries_01152013!DE194/la))/(Treasuries_01152013!DE194/la)-theta2*EXP(-Treasuries_01152013!DE194/la))</f>
        <v>0</v>
      </c>
      <c r="AS205" s="24">
        <f>IF(Treasuries_01152013!DF194=0,0,theta0+(theta1+theta2)*(1-EXP(-Treasuries_01152013!DF194/la))/(Treasuries_01152013!DF194/la)-theta2*EXP(-Treasuries_01152013!DF194/la))</f>
        <v>0</v>
      </c>
      <c r="AT205" s="24">
        <f>IF(Treasuries_01152013!DG194=0,0,theta0+(theta1+theta2)*(1-EXP(-Treasuries_01152013!DG194/la))/(Treasuries_01152013!DG194/la)-theta2*EXP(-Treasuries_01152013!DG194/la))</f>
        <v>0</v>
      </c>
      <c r="AU205" s="24">
        <f>IF(Treasuries_01152013!DH194=0,0,theta0+(theta1+theta2)*(1-EXP(-Treasuries_01152013!DH194/la))/(Treasuries_01152013!DH194/la)-theta2*EXP(-Treasuries_01152013!DH194/la))</f>
        <v>0</v>
      </c>
      <c r="AV205" s="24">
        <f>IF(Treasuries_01152013!DI194=0,0,theta0+(theta1+theta2)*(1-EXP(-Treasuries_01152013!DI194/la))/(Treasuries_01152013!DI194/la)-theta2*EXP(-Treasuries_01152013!DI194/la))</f>
        <v>0</v>
      </c>
      <c r="AW205" s="24">
        <f>IF(Treasuries_01152013!DJ194=0,0,theta0+(theta1+theta2)*(1-EXP(-Treasuries_01152013!DJ194/la))/(Treasuries_01152013!DJ194/la)-theta2*EXP(-Treasuries_01152013!DJ194/la))</f>
        <v>0</v>
      </c>
      <c r="AX205" s="24">
        <f>IF(Treasuries_01152013!DK194=0,0,theta0+(theta1+theta2)*(1-EXP(-Treasuries_01152013!DK194/la))/(Treasuries_01152013!DK194/la)-theta2*EXP(-Treasuries_01152013!DK194/la))</f>
        <v>0</v>
      </c>
      <c r="AY205" s="24">
        <f>IF(Treasuries_01152013!DL194=0,0,theta0+(theta1+theta2)*(1-EXP(-Treasuries_01152013!DL194/la))/(Treasuries_01152013!DL194/la)-theta2*EXP(-Treasuries_01152013!DL194/la))</f>
        <v>0</v>
      </c>
      <c r="AZ205" s="24">
        <f>IF(Treasuries_01152013!DM194=0,0,theta0+(theta1+theta2)*(1-EXP(-Treasuries_01152013!DM194/la))/(Treasuries_01152013!DM194/la)-theta2*EXP(-Treasuries_01152013!DM194/la))</f>
        <v>0</v>
      </c>
      <c r="BA205" s="24">
        <f>IF(Treasuries_01152013!DN194=0,0,theta0+(theta1+theta2)*(1-EXP(-Treasuries_01152013!DN194/la))/(Treasuries_01152013!DN194/la)-theta2*EXP(-Treasuries_01152013!DN194/la))</f>
        <v>0</v>
      </c>
      <c r="BB205" s="24">
        <f>IF(Treasuries_01152013!DO194=0,0,theta0+(theta1+theta2)*(1-EXP(-Treasuries_01152013!DO194/la))/(Treasuries_01152013!DO194/la)-theta2*EXP(-Treasuries_01152013!DO194/la))</f>
        <v>0</v>
      </c>
      <c r="BC205" s="24">
        <f>IF(Treasuries_01152013!DP194=0,0,theta0+(theta1+theta2)*(1-EXP(-Treasuries_01152013!DP194/la))/(Treasuries_01152013!DP194/la)-theta2*EXP(-Treasuries_01152013!DP194/la))</f>
        <v>0</v>
      </c>
      <c r="BD205" s="24">
        <f>IF(Treasuries_01152013!DQ194=0,0,theta0+(theta1+theta2)*(1-EXP(-Treasuries_01152013!DQ194/la))/(Treasuries_01152013!DQ194/la)-theta2*EXP(-Treasuries_01152013!DQ194/la))</f>
        <v>0</v>
      </c>
      <c r="BE205" s="24">
        <f>IF(Treasuries_01152013!DR194=0,0,theta0+(theta1+theta2)*(1-EXP(-Treasuries_01152013!DR194/la))/(Treasuries_01152013!DR194/la)-theta2*EXP(-Treasuries_01152013!DR194/la))</f>
        <v>0</v>
      </c>
      <c r="BF205" s="24">
        <f>IF(Treasuries_01152013!DS194=0,0,theta0+(theta1+theta2)*(1-EXP(-Treasuries_01152013!DS194/la))/(Treasuries_01152013!DS194/la)-theta2*EXP(-Treasuries_01152013!DS194/la))</f>
        <v>0</v>
      </c>
      <c r="BG205" s="24">
        <f>IF(Treasuries_01152013!DT194=0,0,theta0+(theta1+theta2)*(1-EXP(-Treasuries_01152013!DT194/la))/(Treasuries_01152013!DT194/la)-theta2*EXP(-Treasuries_01152013!DT194/la))</f>
        <v>0</v>
      </c>
      <c r="BH205" s="24">
        <f>IF(Treasuries_01152013!DU194=0,0,theta0+(theta1+theta2)*(1-EXP(-Treasuries_01152013!DU194/la))/(Treasuries_01152013!DU194/la)-theta2*EXP(-Treasuries_01152013!DU194/la))</f>
        <v>0</v>
      </c>
      <c r="BI205" s="24">
        <f>IF(Treasuries_01152013!DV194=0,0,theta0+(theta1+theta2)*(1-EXP(-Treasuries_01152013!DV194/la))/(Treasuries_01152013!DV194/la)-theta2*EXP(-Treasuries_01152013!DV194/la))</f>
        <v>0</v>
      </c>
      <c r="BJ205" s="24">
        <f>IF(Treasuries_01152013!DW194=0,0,theta0+(theta1+theta2)*(1-EXP(-Treasuries_01152013!DW194/la))/(Treasuries_01152013!DW194/la)-theta2*EXP(-Treasuries_01152013!DW194/la))</f>
        <v>0</v>
      </c>
      <c r="BK205" s="24">
        <f>IF(Treasuries_01152013!DX194=0,0,theta0+(theta1+theta2)*(1-EXP(-Treasuries_01152013!DX194/la))/(Treasuries_01152013!DX194/la)-theta2*EXP(-Treasuries_01152013!DX194/la))</f>
        <v>0</v>
      </c>
      <c r="BL205" s="24">
        <f>IF(Treasuries_01152013!DY194=0,0,theta0+(theta1+theta2)*(1-EXP(-Treasuries_01152013!DY194/la))/(Treasuries_01152013!DY194/la)-theta2*EXP(-Treasuries_01152013!DY194/la))</f>
        <v>0</v>
      </c>
      <c r="BM205" s="24">
        <f>IF(Treasuries_01152013!DZ194=0,0,theta0+(theta1+theta2)*(1-EXP(-Treasuries_01152013!DZ194/la))/(Treasuries_01152013!DZ194/la)-theta2*EXP(-Treasuries_01152013!DZ194/la))</f>
        <v>0</v>
      </c>
      <c r="BN205" s="24">
        <f>IF(Treasuries_01152013!EA194=0,0,theta0+(theta1+theta2)*(1-EXP(-Treasuries_01152013!EA194/la))/(Treasuries_01152013!EA194/la)-theta2*EXP(-Treasuries_01152013!EA194/la))</f>
        <v>0</v>
      </c>
      <c r="BO205" s="17" t="e">
        <f>EXP(-Treasuries_01152013!BT194*G205)</f>
        <v>#DIV/0!</v>
      </c>
      <c r="BP205" s="17" t="e">
        <f>EXP(-Treasuries_01152013!BU194*H205)</f>
        <v>#DIV/0!</v>
      </c>
      <c r="BQ205" s="17" t="e">
        <f>EXP(-Treasuries_01152013!BV194*I205)</f>
        <v>#DIV/0!</v>
      </c>
      <c r="BR205" s="17" t="e">
        <f>EXP(-Treasuries_01152013!BW194*J205)</f>
        <v>#DIV/0!</v>
      </c>
      <c r="BS205" s="17" t="e">
        <f>EXP(-Treasuries_01152013!BX194*K205)</f>
        <v>#DIV/0!</v>
      </c>
      <c r="BT205" s="17" t="e">
        <f>EXP(-Treasuries_01152013!BY194*L205)</f>
        <v>#DIV/0!</v>
      </c>
      <c r="BU205" s="17" t="e">
        <f>EXP(-Treasuries_01152013!BZ194*M205)</f>
        <v>#DIV/0!</v>
      </c>
      <c r="BV205" s="17" t="e">
        <f>EXP(-Treasuries_01152013!CA194*N205)</f>
        <v>#DIV/0!</v>
      </c>
      <c r="BW205" s="17" t="e">
        <f>EXP(-Treasuries_01152013!CB194*O205)</f>
        <v>#DIV/0!</v>
      </c>
      <c r="BX205" s="17">
        <f>EXP(-Treasuries_01152013!CC194*P205)</f>
        <v>1</v>
      </c>
      <c r="BY205" s="17">
        <f>EXP(-Treasuries_01152013!CD194*Q205)</f>
        <v>1</v>
      </c>
      <c r="BZ205" s="17">
        <f>EXP(-Treasuries_01152013!CE194*R205)</f>
        <v>1</v>
      </c>
      <c r="CA205" s="17">
        <f>EXP(-Treasuries_01152013!CF194*S205)</f>
        <v>1</v>
      </c>
      <c r="CB205" s="17">
        <f>EXP(-Treasuries_01152013!CG194*T205)</f>
        <v>1</v>
      </c>
      <c r="CC205" s="17">
        <f>EXP(-Treasuries_01152013!CH194*U205)</f>
        <v>1</v>
      </c>
      <c r="CD205" s="17">
        <f>EXP(-Treasuries_01152013!CI194*V205)</f>
        <v>1</v>
      </c>
      <c r="CE205" s="17">
        <f>EXP(-Treasuries_01152013!CJ194*W205)</f>
        <v>1</v>
      </c>
      <c r="CF205" s="17">
        <f>EXP(-Treasuries_01152013!CK194*X205)</f>
        <v>1</v>
      </c>
      <c r="CG205" s="17">
        <f>EXP(-Treasuries_01152013!CL194*Y205)</f>
        <v>1</v>
      </c>
      <c r="CH205" s="17">
        <f>EXP(-Treasuries_01152013!CM194*Z205)</f>
        <v>1</v>
      </c>
      <c r="CI205" s="17">
        <f>EXP(-Treasuries_01152013!CN194*AA205)</f>
        <v>1</v>
      </c>
      <c r="CJ205" s="17">
        <f>EXP(-Treasuries_01152013!CO194*AB205)</f>
        <v>1</v>
      </c>
      <c r="CK205" s="17">
        <f>EXP(-Treasuries_01152013!CP194*AC205)</f>
        <v>1</v>
      </c>
      <c r="CL205" s="17">
        <f>EXP(-Treasuries_01152013!CQ194*AD205)</f>
        <v>1</v>
      </c>
      <c r="CM205" s="17">
        <f>EXP(-Treasuries_01152013!CR194*AE205)</f>
        <v>1</v>
      </c>
      <c r="CN205" s="17">
        <f>EXP(-Treasuries_01152013!CS194*AF205)</f>
        <v>1</v>
      </c>
      <c r="CO205" s="17">
        <f>EXP(-Treasuries_01152013!CT194*AG205)</f>
        <v>1</v>
      </c>
      <c r="CP205" s="17">
        <f>EXP(-Treasuries_01152013!CU194*AH205)</f>
        <v>1</v>
      </c>
      <c r="CQ205" s="17">
        <f>EXP(-Treasuries_01152013!CV194*AI205)</f>
        <v>1</v>
      </c>
      <c r="CR205" s="17">
        <f>EXP(-Treasuries_01152013!CW194*AJ205)</f>
        <v>1</v>
      </c>
      <c r="CS205" s="17">
        <f>EXP(-Treasuries_01152013!CX194*AK205)</f>
        <v>1</v>
      </c>
      <c r="CT205" s="17">
        <f>EXP(-Treasuries_01152013!CY194*AL205)</f>
        <v>1</v>
      </c>
      <c r="CU205" s="17">
        <f>EXP(-Treasuries_01152013!CZ194*AM205)</f>
        <v>1</v>
      </c>
      <c r="CV205" s="17">
        <f>EXP(-Treasuries_01152013!DA194*AN205)</f>
        <v>1</v>
      </c>
      <c r="CW205" s="17">
        <f>EXP(-Treasuries_01152013!DB194*AO205)</f>
        <v>1</v>
      </c>
      <c r="CX205" s="17">
        <f>EXP(-Treasuries_01152013!DC194*AP205)</f>
        <v>1</v>
      </c>
      <c r="CY205" s="17">
        <f>EXP(-Treasuries_01152013!DD194*AQ205)</f>
        <v>1</v>
      </c>
      <c r="CZ205" s="17">
        <f>EXP(-Treasuries_01152013!DE194*AR205)</f>
        <v>1</v>
      </c>
      <c r="DA205" s="17">
        <f>EXP(-Treasuries_01152013!DF194*AS205)</f>
        <v>1</v>
      </c>
      <c r="DB205" s="17">
        <f>EXP(-Treasuries_01152013!DG194*AT205)</f>
        <v>1</v>
      </c>
      <c r="DC205" s="17">
        <f>EXP(-Treasuries_01152013!DH194*AU205)</f>
        <v>1</v>
      </c>
      <c r="DD205" s="17">
        <f>EXP(-Treasuries_01152013!DI194*AV205)</f>
        <v>1</v>
      </c>
      <c r="DE205" s="17">
        <f>EXP(-Treasuries_01152013!DJ194*AW205)</f>
        <v>1</v>
      </c>
      <c r="DF205" s="17">
        <f>EXP(-Treasuries_01152013!DK194*AX205)</f>
        <v>1</v>
      </c>
      <c r="DG205" s="17">
        <f>EXP(-Treasuries_01152013!DL194*AY205)</f>
        <v>1</v>
      </c>
      <c r="DH205" s="17">
        <f>EXP(-Treasuries_01152013!DM194*AZ205)</f>
        <v>1</v>
      </c>
      <c r="DI205" s="17">
        <f>EXP(-Treasuries_01152013!DN194*BA205)</f>
        <v>1</v>
      </c>
      <c r="DJ205" s="17">
        <f>EXP(-Treasuries_01152013!DO194*BB205)</f>
        <v>1</v>
      </c>
      <c r="DK205" s="17">
        <f>EXP(-Treasuries_01152013!DP194*BC205)</f>
        <v>1</v>
      </c>
      <c r="DL205" s="17">
        <f>EXP(-Treasuries_01152013!DQ194*BD205)</f>
        <v>1</v>
      </c>
      <c r="DM205" s="17">
        <f>EXP(-Treasuries_01152013!DR194*BE205)</f>
        <v>1</v>
      </c>
      <c r="DN205" s="17">
        <f>EXP(-Treasuries_01152013!DS194*BF205)</f>
        <v>1</v>
      </c>
      <c r="DO205" s="17">
        <f>EXP(-Treasuries_01152013!DT194*BG205)</f>
        <v>1</v>
      </c>
      <c r="DP205" s="17">
        <f>EXP(-Treasuries_01152013!DU194*BH205)</f>
        <v>1</v>
      </c>
      <c r="DQ205" s="17">
        <f>EXP(-Treasuries_01152013!DV194*BI205)</f>
        <v>1</v>
      </c>
      <c r="DR205" s="17">
        <f>EXP(-Treasuries_01152013!DW194*BJ205)</f>
        <v>1</v>
      </c>
      <c r="DS205" s="17">
        <f>EXP(-Treasuries_01152013!DX194*BK205)</f>
        <v>1</v>
      </c>
      <c r="DT205" s="17">
        <f>EXP(-Treasuries_01152013!DY194*BL205)</f>
        <v>1</v>
      </c>
      <c r="DU205" s="17">
        <f>EXP(-Treasuries_01152013!DZ194*BM205)</f>
        <v>1</v>
      </c>
      <c r="DV205" s="17">
        <f>EXP(-Treasuries_01152013!EA194*BN205)</f>
        <v>1</v>
      </c>
      <c r="DW205" s="8" t="e">
        <f>SUMPRODUCT(BO205:DV205,Treasuries_01152013!K194:BR194)</f>
        <v>#DIV/0!</v>
      </c>
      <c r="DX205" s="11" t="e">
        <f t="shared" si="9"/>
        <v>#DIV/0!</v>
      </c>
    </row>
    <row r="206" spans="2:128">
      <c r="B206" s="10">
        <f>Treasuries_01152013!C195</f>
        <v>0.75</v>
      </c>
      <c r="C206" s="10">
        <f>Treasuries_01152013!E195</f>
        <v>100.453125</v>
      </c>
      <c r="D206" s="10">
        <f>Treasuries_01152013!F195</f>
        <v>100.460938</v>
      </c>
      <c r="E206" s="8">
        <f>Treasuries_01152013!H195</f>
        <v>4.458333333333333</v>
      </c>
      <c r="F206" s="8">
        <f t="shared" si="10"/>
        <v>100.4570315</v>
      </c>
      <c r="G206" s="24" t="e">
        <f>IF(Treasuries_01152013!BT195=0,0,theta0+(theta1+theta2)*(1-EXP(-Treasuries_01152013!BT195/la))/(Treasuries_01152013!BT195/la)-theta2*EXP(-Treasuries_01152013!BT195/la))</f>
        <v>#DIV/0!</v>
      </c>
      <c r="H206" s="24" t="e">
        <f>IF(Treasuries_01152013!BU195=0,0,theta0+(theta1+theta2)*(1-EXP(-Treasuries_01152013!BU195/la))/(Treasuries_01152013!BU195/la)-theta2*EXP(-Treasuries_01152013!BU195/la))</f>
        <v>#DIV/0!</v>
      </c>
      <c r="I206" s="24" t="e">
        <f>IF(Treasuries_01152013!BV195=0,0,theta0+(theta1+theta2)*(1-EXP(-Treasuries_01152013!BV195/la))/(Treasuries_01152013!BV195/la)-theta2*EXP(-Treasuries_01152013!BV195/la))</f>
        <v>#DIV/0!</v>
      </c>
      <c r="J206" s="24" t="e">
        <f>IF(Treasuries_01152013!BW195=0,0,theta0+(theta1+theta2)*(1-EXP(-Treasuries_01152013!BW195/la))/(Treasuries_01152013!BW195/la)-theta2*EXP(-Treasuries_01152013!BW195/la))</f>
        <v>#DIV/0!</v>
      </c>
      <c r="K206" s="24" t="e">
        <f>IF(Treasuries_01152013!BX195=0,0,theta0+(theta1+theta2)*(1-EXP(-Treasuries_01152013!BX195/la))/(Treasuries_01152013!BX195/la)-theta2*EXP(-Treasuries_01152013!BX195/la))</f>
        <v>#DIV/0!</v>
      </c>
      <c r="L206" s="24" t="e">
        <f>IF(Treasuries_01152013!BY195=0,0,theta0+(theta1+theta2)*(1-EXP(-Treasuries_01152013!BY195/la))/(Treasuries_01152013!BY195/la)-theta2*EXP(-Treasuries_01152013!BY195/la))</f>
        <v>#DIV/0!</v>
      </c>
      <c r="M206" s="24" t="e">
        <f>IF(Treasuries_01152013!BZ195=0,0,theta0+(theta1+theta2)*(1-EXP(-Treasuries_01152013!BZ195/la))/(Treasuries_01152013!BZ195/la)-theta2*EXP(-Treasuries_01152013!BZ195/la))</f>
        <v>#DIV/0!</v>
      </c>
      <c r="N206" s="24" t="e">
        <f>IF(Treasuries_01152013!CA195=0,0,theta0+(theta1+theta2)*(1-EXP(-Treasuries_01152013!CA195/la))/(Treasuries_01152013!CA195/la)-theta2*EXP(-Treasuries_01152013!CA195/la))</f>
        <v>#DIV/0!</v>
      </c>
      <c r="O206" s="24" t="e">
        <f>IF(Treasuries_01152013!CB195=0,0,theta0+(theta1+theta2)*(1-EXP(-Treasuries_01152013!CB195/la))/(Treasuries_01152013!CB195/la)-theta2*EXP(-Treasuries_01152013!CB195/la))</f>
        <v>#DIV/0!</v>
      </c>
      <c r="P206" s="24">
        <f>IF(Treasuries_01152013!CC195=0,0,theta0+(theta1+theta2)*(1-EXP(-Treasuries_01152013!CC195/la))/(Treasuries_01152013!CC195/la)-theta2*EXP(-Treasuries_01152013!CC195/la))</f>
        <v>0</v>
      </c>
      <c r="Q206" s="24">
        <f>IF(Treasuries_01152013!CD195=0,0,theta0+(theta1+theta2)*(1-EXP(-Treasuries_01152013!CD195/la))/(Treasuries_01152013!CD195/la)-theta2*EXP(-Treasuries_01152013!CD195/la))</f>
        <v>0</v>
      </c>
      <c r="R206" s="24">
        <f>IF(Treasuries_01152013!CE195=0,0,theta0+(theta1+theta2)*(1-EXP(-Treasuries_01152013!CE195/la))/(Treasuries_01152013!CE195/la)-theta2*EXP(-Treasuries_01152013!CE195/la))</f>
        <v>0</v>
      </c>
      <c r="S206" s="24">
        <f>IF(Treasuries_01152013!CF195=0,0,theta0+(theta1+theta2)*(1-EXP(-Treasuries_01152013!CF195/la))/(Treasuries_01152013!CF195/la)-theta2*EXP(-Treasuries_01152013!CF195/la))</f>
        <v>0</v>
      </c>
      <c r="T206" s="24">
        <f>IF(Treasuries_01152013!CG195=0,0,theta0+(theta1+theta2)*(1-EXP(-Treasuries_01152013!CG195/la))/(Treasuries_01152013!CG195/la)-theta2*EXP(-Treasuries_01152013!CG195/la))</f>
        <v>0</v>
      </c>
      <c r="U206" s="24">
        <f>IF(Treasuries_01152013!CH195=0,0,theta0+(theta1+theta2)*(1-EXP(-Treasuries_01152013!CH195/la))/(Treasuries_01152013!CH195/la)-theta2*EXP(-Treasuries_01152013!CH195/la))</f>
        <v>0</v>
      </c>
      <c r="V206" s="24">
        <f>IF(Treasuries_01152013!CI195=0,0,theta0+(theta1+theta2)*(1-EXP(-Treasuries_01152013!CI195/la))/(Treasuries_01152013!CI195/la)-theta2*EXP(-Treasuries_01152013!CI195/la))</f>
        <v>0</v>
      </c>
      <c r="W206" s="24">
        <f>IF(Treasuries_01152013!CJ195=0,0,theta0+(theta1+theta2)*(1-EXP(-Treasuries_01152013!CJ195/la))/(Treasuries_01152013!CJ195/la)-theta2*EXP(-Treasuries_01152013!CJ195/la))</f>
        <v>0</v>
      </c>
      <c r="X206" s="24">
        <f>IF(Treasuries_01152013!CK195=0,0,theta0+(theta1+theta2)*(1-EXP(-Treasuries_01152013!CK195/la))/(Treasuries_01152013!CK195/la)-theta2*EXP(-Treasuries_01152013!CK195/la))</f>
        <v>0</v>
      </c>
      <c r="Y206" s="24">
        <f>IF(Treasuries_01152013!CL195=0,0,theta0+(theta1+theta2)*(1-EXP(-Treasuries_01152013!CL195/la))/(Treasuries_01152013!CL195/la)-theta2*EXP(-Treasuries_01152013!CL195/la))</f>
        <v>0</v>
      </c>
      <c r="Z206" s="24">
        <f>IF(Treasuries_01152013!CM195=0,0,theta0+(theta1+theta2)*(1-EXP(-Treasuries_01152013!CM195/la))/(Treasuries_01152013!CM195/la)-theta2*EXP(-Treasuries_01152013!CM195/la))</f>
        <v>0</v>
      </c>
      <c r="AA206" s="24">
        <f>IF(Treasuries_01152013!CN195=0,0,theta0+(theta1+theta2)*(1-EXP(-Treasuries_01152013!CN195/la))/(Treasuries_01152013!CN195/la)-theta2*EXP(-Treasuries_01152013!CN195/la))</f>
        <v>0</v>
      </c>
      <c r="AB206" s="24">
        <f>IF(Treasuries_01152013!CO195=0,0,theta0+(theta1+theta2)*(1-EXP(-Treasuries_01152013!CO195/la))/(Treasuries_01152013!CO195/la)-theta2*EXP(-Treasuries_01152013!CO195/la))</f>
        <v>0</v>
      </c>
      <c r="AC206" s="24">
        <f>IF(Treasuries_01152013!CP195=0,0,theta0+(theta1+theta2)*(1-EXP(-Treasuries_01152013!CP195/la))/(Treasuries_01152013!CP195/la)-theta2*EXP(-Treasuries_01152013!CP195/la))</f>
        <v>0</v>
      </c>
      <c r="AD206" s="24">
        <f>IF(Treasuries_01152013!CQ195=0,0,theta0+(theta1+theta2)*(1-EXP(-Treasuries_01152013!CQ195/la))/(Treasuries_01152013!CQ195/la)-theta2*EXP(-Treasuries_01152013!CQ195/la))</f>
        <v>0</v>
      </c>
      <c r="AE206" s="24">
        <f>IF(Treasuries_01152013!CR195=0,0,theta0+(theta1+theta2)*(1-EXP(-Treasuries_01152013!CR195/la))/(Treasuries_01152013!CR195/la)-theta2*EXP(-Treasuries_01152013!CR195/la))</f>
        <v>0</v>
      </c>
      <c r="AF206" s="24">
        <f>IF(Treasuries_01152013!CS195=0,0,theta0+(theta1+theta2)*(1-EXP(-Treasuries_01152013!CS195/la))/(Treasuries_01152013!CS195/la)-theta2*EXP(-Treasuries_01152013!CS195/la))</f>
        <v>0</v>
      </c>
      <c r="AG206" s="24">
        <f>IF(Treasuries_01152013!CT195=0,0,theta0+(theta1+theta2)*(1-EXP(-Treasuries_01152013!CT195/la))/(Treasuries_01152013!CT195/la)-theta2*EXP(-Treasuries_01152013!CT195/la))</f>
        <v>0</v>
      </c>
      <c r="AH206" s="24">
        <f>IF(Treasuries_01152013!CU195=0,0,theta0+(theta1+theta2)*(1-EXP(-Treasuries_01152013!CU195/la))/(Treasuries_01152013!CU195/la)-theta2*EXP(-Treasuries_01152013!CU195/la))</f>
        <v>0</v>
      </c>
      <c r="AI206" s="24">
        <f>IF(Treasuries_01152013!CV195=0,0,theta0+(theta1+theta2)*(1-EXP(-Treasuries_01152013!CV195/la))/(Treasuries_01152013!CV195/la)-theta2*EXP(-Treasuries_01152013!CV195/la))</f>
        <v>0</v>
      </c>
      <c r="AJ206" s="24">
        <f>IF(Treasuries_01152013!CW195=0,0,theta0+(theta1+theta2)*(1-EXP(-Treasuries_01152013!CW195/la))/(Treasuries_01152013!CW195/la)-theta2*EXP(-Treasuries_01152013!CW195/la))</f>
        <v>0</v>
      </c>
      <c r="AK206" s="24">
        <f>IF(Treasuries_01152013!CX195=0,0,theta0+(theta1+theta2)*(1-EXP(-Treasuries_01152013!CX195/la))/(Treasuries_01152013!CX195/la)-theta2*EXP(-Treasuries_01152013!CX195/la))</f>
        <v>0</v>
      </c>
      <c r="AL206" s="24">
        <f>IF(Treasuries_01152013!CY195=0,0,theta0+(theta1+theta2)*(1-EXP(-Treasuries_01152013!CY195/la))/(Treasuries_01152013!CY195/la)-theta2*EXP(-Treasuries_01152013!CY195/la))</f>
        <v>0</v>
      </c>
      <c r="AM206" s="24">
        <f>IF(Treasuries_01152013!CZ195=0,0,theta0+(theta1+theta2)*(1-EXP(-Treasuries_01152013!CZ195/la))/(Treasuries_01152013!CZ195/la)-theta2*EXP(-Treasuries_01152013!CZ195/la))</f>
        <v>0</v>
      </c>
      <c r="AN206" s="24">
        <f>IF(Treasuries_01152013!DA195=0,0,theta0+(theta1+theta2)*(1-EXP(-Treasuries_01152013!DA195/la))/(Treasuries_01152013!DA195/la)-theta2*EXP(-Treasuries_01152013!DA195/la))</f>
        <v>0</v>
      </c>
      <c r="AO206" s="24">
        <f>IF(Treasuries_01152013!DB195=0,0,theta0+(theta1+theta2)*(1-EXP(-Treasuries_01152013!DB195/la))/(Treasuries_01152013!DB195/la)-theta2*EXP(-Treasuries_01152013!DB195/la))</f>
        <v>0</v>
      </c>
      <c r="AP206" s="24">
        <f>IF(Treasuries_01152013!DC195=0,0,theta0+(theta1+theta2)*(1-EXP(-Treasuries_01152013!DC195/la))/(Treasuries_01152013!DC195/la)-theta2*EXP(-Treasuries_01152013!DC195/la))</f>
        <v>0</v>
      </c>
      <c r="AQ206" s="24">
        <f>IF(Treasuries_01152013!DD195=0,0,theta0+(theta1+theta2)*(1-EXP(-Treasuries_01152013!DD195/la))/(Treasuries_01152013!DD195/la)-theta2*EXP(-Treasuries_01152013!DD195/la))</f>
        <v>0</v>
      </c>
      <c r="AR206" s="24">
        <f>IF(Treasuries_01152013!DE195=0,0,theta0+(theta1+theta2)*(1-EXP(-Treasuries_01152013!DE195/la))/(Treasuries_01152013!DE195/la)-theta2*EXP(-Treasuries_01152013!DE195/la))</f>
        <v>0</v>
      </c>
      <c r="AS206" s="24">
        <f>IF(Treasuries_01152013!DF195=0,0,theta0+(theta1+theta2)*(1-EXP(-Treasuries_01152013!DF195/la))/(Treasuries_01152013!DF195/la)-theta2*EXP(-Treasuries_01152013!DF195/la))</f>
        <v>0</v>
      </c>
      <c r="AT206" s="24">
        <f>IF(Treasuries_01152013!DG195=0,0,theta0+(theta1+theta2)*(1-EXP(-Treasuries_01152013!DG195/la))/(Treasuries_01152013!DG195/la)-theta2*EXP(-Treasuries_01152013!DG195/la))</f>
        <v>0</v>
      </c>
      <c r="AU206" s="24">
        <f>IF(Treasuries_01152013!DH195=0,0,theta0+(theta1+theta2)*(1-EXP(-Treasuries_01152013!DH195/la))/(Treasuries_01152013!DH195/la)-theta2*EXP(-Treasuries_01152013!DH195/la))</f>
        <v>0</v>
      </c>
      <c r="AV206" s="24">
        <f>IF(Treasuries_01152013!DI195=0,0,theta0+(theta1+theta2)*(1-EXP(-Treasuries_01152013!DI195/la))/(Treasuries_01152013!DI195/la)-theta2*EXP(-Treasuries_01152013!DI195/la))</f>
        <v>0</v>
      </c>
      <c r="AW206" s="24">
        <f>IF(Treasuries_01152013!DJ195=0,0,theta0+(theta1+theta2)*(1-EXP(-Treasuries_01152013!DJ195/la))/(Treasuries_01152013!DJ195/la)-theta2*EXP(-Treasuries_01152013!DJ195/la))</f>
        <v>0</v>
      </c>
      <c r="AX206" s="24">
        <f>IF(Treasuries_01152013!DK195=0,0,theta0+(theta1+theta2)*(1-EXP(-Treasuries_01152013!DK195/la))/(Treasuries_01152013!DK195/la)-theta2*EXP(-Treasuries_01152013!DK195/la))</f>
        <v>0</v>
      </c>
      <c r="AY206" s="24">
        <f>IF(Treasuries_01152013!DL195=0,0,theta0+(theta1+theta2)*(1-EXP(-Treasuries_01152013!DL195/la))/(Treasuries_01152013!DL195/la)-theta2*EXP(-Treasuries_01152013!DL195/la))</f>
        <v>0</v>
      </c>
      <c r="AZ206" s="24">
        <f>IF(Treasuries_01152013!DM195=0,0,theta0+(theta1+theta2)*(1-EXP(-Treasuries_01152013!DM195/la))/(Treasuries_01152013!DM195/la)-theta2*EXP(-Treasuries_01152013!DM195/la))</f>
        <v>0</v>
      </c>
      <c r="BA206" s="24">
        <f>IF(Treasuries_01152013!DN195=0,0,theta0+(theta1+theta2)*(1-EXP(-Treasuries_01152013!DN195/la))/(Treasuries_01152013!DN195/la)-theta2*EXP(-Treasuries_01152013!DN195/la))</f>
        <v>0</v>
      </c>
      <c r="BB206" s="24">
        <f>IF(Treasuries_01152013!DO195=0,0,theta0+(theta1+theta2)*(1-EXP(-Treasuries_01152013!DO195/la))/(Treasuries_01152013!DO195/la)-theta2*EXP(-Treasuries_01152013!DO195/la))</f>
        <v>0</v>
      </c>
      <c r="BC206" s="24">
        <f>IF(Treasuries_01152013!DP195=0,0,theta0+(theta1+theta2)*(1-EXP(-Treasuries_01152013!DP195/la))/(Treasuries_01152013!DP195/la)-theta2*EXP(-Treasuries_01152013!DP195/la))</f>
        <v>0</v>
      </c>
      <c r="BD206" s="24">
        <f>IF(Treasuries_01152013!DQ195=0,0,theta0+(theta1+theta2)*(1-EXP(-Treasuries_01152013!DQ195/la))/(Treasuries_01152013!DQ195/la)-theta2*EXP(-Treasuries_01152013!DQ195/la))</f>
        <v>0</v>
      </c>
      <c r="BE206" s="24">
        <f>IF(Treasuries_01152013!DR195=0,0,theta0+(theta1+theta2)*(1-EXP(-Treasuries_01152013!DR195/la))/(Treasuries_01152013!DR195/la)-theta2*EXP(-Treasuries_01152013!DR195/la))</f>
        <v>0</v>
      </c>
      <c r="BF206" s="24">
        <f>IF(Treasuries_01152013!DS195=0,0,theta0+(theta1+theta2)*(1-EXP(-Treasuries_01152013!DS195/la))/(Treasuries_01152013!DS195/la)-theta2*EXP(-Treasuries_01152013!DS195/la))</f>
        <v>0</v>
      </c>
      <c r="BG206" s="24">
        <f>IF(Treasuries_01152013!DT195=0,0,theta0+(theta1+theta2)*(1-EXP(-Treasuries_01152013!DT195/la))/(Treasuries_01152013!DT195/la)-theta2*EXP(-Treasuries_01152013!DT195/la))</f>
        <v>0</v>
      </c>
      <c r="BH206" s="24">
        <f>IF(Treasuries_01152013!DU195=0,0,theta0+(theta1+theta2)*(1-EXP(-Treasuries_01152013!DU195/la))/(Treasuries_01152013!DU195/la)-theta2*EXP(-Treasuries_01152013!DU195/la))</f>
        <v>0</v>
      </c>
      <c r="BI206" s="24">
        <f>IF(Treasuries_01152013!DV195=0,0,theta0+(theta1+theta2)*(1-EXP(-Treasuries_01152013!DV195/la))/(Treasuries_01152013!DV195/la)-theta2*EXP(-Treasuries_01152013!DV195/la))</f>
        <v>0</v>
      </c>
      <c r="BJ206" s="24">
        <f>IF(Treasuries_01152013!DW195=0,0,theta0+(theta1+theta2)*(1-EXP(-Treasuries_01152013!DW195/la))/(Treasuries_01152013!DW195/la)-theta2*EXP(-Treasuries_01152013!DW195/la))</f>
        <v>0</v>
      </c>
      <c r="BK206" s="24">
        <f>IF(Treasuries_01152013!DX195=0,0,theta0+(theta1+theta2)*(1-EXP(-Treasuries_01152013!DX195/la))/(Treasuries_01152013!DX195/la)-theta2*EXP(-Treasuries_01152013!DX195/la))</f>
        <v>0</v>
      </c>
      <c r="BL206" s="24">
        <f>IF(Treasuries_01152013!DY195=0,0,theta0+(theta1+theta2)*(1-EXP(-Treasuries_01152013!DY195/la))/(Treasuries_01152013!DY195/la)-theta2*EXP(-Treasuries_01152013!DY195/la))</f>
        <v>0</v>
      </c>
      <c r="BM206" s="24">
        <f>IF(Treasuries_01152013!DZ195=0,0,theta0+(theta1+theta2)*(1-EXP(-Treasuries_01152013!DZ195/la))/(Treasuries_01152013!DZ195/la)-theta2*EXP(-Treasuries_01152013!DZ195/la))</f>
        <v>0</v>
      </c>
      <c r="BN206" s="24">
        <f>IF(Treasuries_01152013!EA195=0,0,theta0+(theta1+theta2)*(1-EXP(-Treasuries_01152013!EA195/la))/(Treasuries_01152013!EA195/la)-theta2*EXP(-Treasuries_01152013!EA195/la))</f>
        <v>0</v>
      </c>
      <c r="BO206" s="17" t="e">
        <f>EXP(-Treasuries_01152013!BT195*G206)</f>
        <v>#DIV/0!</v>
      </c>
      <c r="BP206" s="17" t="e">
        <f>EXP(-Treasuries_01152013!BU195*H206)</f>
        <v>#DIV/0!</v>
      </c>
      <c r="BQ206" s="17" t="e">
        <f>EXP(-Treasuries_01152013!BV195*I206)</f>
        <v>#DIV/0!</v>
      </c>
      <c r="BR206" s="17" t="e">
        <f>EXP(-Treasuries_01152013!BW195*J206)</f>
        <v>#DIV/0!</v>
      </c>
      <c r="BS206" s="17" t="e">
        <f>EXP(-Treasuries_01152013!BX195*K206)</f>
        <v>#DIV/0!</v>
      </c>
      <c r="BT206" s="17" t="e">
        <f>EXP(-Treasuries_01152013!BY195*L206)</f>
        <v>#DIV/0!</v>
      </c>
      <c r="BU206" s="17" t="e">
        <f>EXP(-Treasuries_01152013!BZ195*M206)</f>
        <v>#DIV/0!</v>
      </c>
      <c r="BV206" s="17" t="e">
        <f>EXP(-Treasuries_01152013!CA195*N206)</f>
        <v>#DIV/0!</v>
      </c>
      <c r="BW206" s="17" t="e">
        <f>EXP(-Treasuries_01152013!CB195*O206)</f>
        <v>#DIV/0!</v>
      </c>
      <c r="BX206" s="17">
        <f>EXP(-Treasuries_01152013!CC195*P206)</f>
        <v>1</v>
      </c>
      <c r="BY206" s="17">
        <f>EXP(-Treasuries_01152013!CD195*Q206)</f>
        <v>1</v>
      </c>
      <c r="BZ206" s="17">
        <f>EXP(-Treasuries_01152013!CE195*R206)</f>
        <v>1</v>
      </c>
      <c r="CA206" s="17">
        <f>EXP(-Treasuries_01152013!CF195*S206)</f>
        <v>1</v>
      </c>
      <c r="CB206" s="17">
        <f>EXP(-Treasuries_01152013!CG195*T206)</f>
        <v>1</v>
      </c>
      <c r="CC206" s="17">
        <f>EXP(-Treasuries_01152013!CH195*U206)</f>
        <v>1</v>
      </c>
      <c r="CD206" s="17">
        <f>EXP(-Treasuries_01152013!CI195*V206)</f>
        <v>1</v>
      </c>
      <c r="CE206" s="17">
        <f>EXP(-Treasuries_01152013!CJ195*W206)</f>
        <v>1</v>
      </c>
      <c r="CF206" s="17">
        <f>EXP(-Treasuries_01152013!CK195*X206)</f>
        <v>1</v>
      </c>
      <c r="CG206" s="17">
        <f>EXP(-Treasuries_01152013!CL195*Y206)</f>
        <v>1</v>
      </c>
      <c r="CH206" s="17">
        <f>EXP(-Treasuries_01152013!CM195*Z206)</f>
        <v>1</v>
      </c>
      <c r="CI206" s="17">
        <f>EXP(-Treasuries_01152013!CN195*AA206)</f>
        <v>1</v>
      </c>
      <c r="CJ206" s="17">
        <f>EXP(-Treasuries_01152013!CO195*AB206)</f>
        <v>1</v>
      </c>
      <c r="CK206" s="17">
        <f>EXP(-Treasuries_01152013!CP195*AC206)</f>
        <v>1</v>
      </c>
      <c r="CL206" s="17">
        <f>EXP(-Treasuries_01152013!CQ195*AD206)</f>
        <v>1</v>
      </c>
      <c r="CM206" s="17">
        <f>EXP(-Treasuries_01152013!CR195*AE206)</f>
        <v>1</v>
      </c>
      <c r="CN206" s="17">
        <f>EXP(-Treasuries_01152013!CS195*AF206)</f>
        <v>1</v>
      </c>
      <c r="CO206" s="17">
        <f>EXP(-Treasuries_01152013!CT195*AG206)</f>
        <v>1</v>
      </c>
      <c r="CP206" s="17">
        <f>EXP(-Treasuries_01152013!CU195*AH206)</f>
        <v>1</v>
      </c>
      <c r="CQ206" s="17">
        <f>EXP(-Treasuries_01152013!CV195*AI206)</f>
        <v>1</v>
      </c>
      <c r="CR206" s="17">
        <f>EXP(-Treasuries_01152013!CW195*AJ206)</f>
        <v>1</v>
      </c>
      <c r="CS206" s="17">
        <f>EXP(-Treasuries_01152013!CX195*AK206)</f>
        <v>1</v>
      </c>
      <c r="CT206" s="17">
        <f>EXP(-Treasuries_01152013!CY195*AL206)</f>
        <v>1</v>
      </c>
      <c r="CU206" s="17">
        <f>EXP(-Treasuries_01152013!CZ195*AM206)</f>
        <v>1</v>
      </c>
      <c r="CV206" s="17">
        <f>EXP(-Treasuries_01152013!DA195*AN206)</f>
        <v>1</v>
      </c>
      <c r="CW206" s="17">
        <f>EXP(-Treasuries_01152013!DB195*AO206)</f>
        <v>1</v>
      </c>
      <c r="CX206" s="17">
        <f>EXP(-Treasuries_01152013!DC195*AP206)</f>
        <v>1</v>
      </c>
      <c r="CY206" s="17">
        <f>EXP(-Treasuries_01152013!DD195*AQ206)</f>
        <v>1</v>
      </c>
      <c r="CZ206" s="17">
        <f>EXP(-Treasuries_01152013!DE195*AR206)</f>
        <v>1</v>
      </c>
      <c r="DA206" s="17">
        <f>EXP(-Treasuries_01152013!DF195*AS206)</f>
        <v>1</v>
      </c>
      <c r="DB206" s="17">
        <f>EXP(-Treasuries_01152013!DG195*AT206)</f>
        <v>1</v>
      </c>
      <c r="DC206" s="17">
        <f>EXP(-Treasuries_01152013!DH195*AU206)</f>
        <v>1</v>
      </c>
      <c r="DD206" s="17">
        <f>EXP(-Treasuries_01152013!DI195*AV206)</f>
        <v>1</v>
      </c>
      <c r="DE206" s="17">
        <f>EXP(-Treasuries_01152013!DJ195*AW206)</f>
        <v>1</v>
      </c>
      <c r="DF206" s="17">
        <f>EXP(-Treasuries_01152013!DK195*AX206)</f>
        <v>1</v>
      </c>
      <c r="DG206" s="17">
        <f>EXP(-Treasuries_01152013!DL195*AY206)</f>
        <v>1</v>
      </c>
      <c r="DH206" s="17">
        <f>EXP(-Treasuries_01152013!DM195*AZ206)</f>
        <v>1</v>
      </c>
      <c r="DI206" s="17">
        <f>EXP(-Treasuries_01152013!DN195*BA206)</f>
        <v>1</v>
      </c>
      <c r="DJ206" s="17">
        <f>EXP(-Treasuries_01152013!DO195*BB206)</f>
        <v>1</v>
      </c>
      <c r="DK206" s="17">
        <f>EXP(-Treasuries_01152013!DP195*BC206)</f>
        <v>1</v>
      </c>
      <c r="DL206" s="17">
        <f>EXP(-Treasuries_01152013!DQ195*BD206)</f>
        <v>1</v>
      </c>
      <c r="DM206" s="17">
        <f>EXP(-Treasuries_01152013!DR195*BE206)</f>
        <v>1</v>
      </c>
      <c r="DN206" s="17">
        <f>EXP(-Treasuries_01152013!DS195*BF206)</f>
        <v>1</v>
      </c>
      <c r="DO206" s="17">
        <f>EXP(-Treasuries_01152013!DT195*BG206)</f>
        <v>1</v>
      </c>
      <c r="DP206" s="17">
        <f>EXP(-Treasuries_01152013!DU195*BH206)</f>
        <v>1</v>
      </c>
      <c r="DQ206" s="17">
        <f>EXP(-Treasuries_01152013!DV195*BI206)</f>
        <v>1</v>
      </c>
      <c r="DR206" s="17">
        <f>EXP(-Treasuries_01152013!DW195*BJ206)</f>
        <v>1</v>
      </c>
      <c r="DS206" s="17">
        <f>EXP(-Treasuries_01152013!DX195*BK206)</f>
        <v>1</v>
      </c>
      <c r="DT206" s="17">
        <f>EXP(-Treasuries_01152013!DY195*BL206)</f>
        <v>1</v>
      </c>
      <c r="DU206" s="17">
        <f>EXP(-Treasuries_01152013!DZ195*BM206)</f>
        <v>1</v>
      </c>
      <c r="DV206" s="17">
        <f>EXP(-Treasuries_01152013!EA195*BN206)</f>
        <v>1</v>
      </c>
      <c r="DW206" s="8" t="e">
        <f>SUMPRODUCT(BO206:DV206,Treasuries_01152013!K195:BR195)</f>
        <v>#DIV/0!</v>
      </c>
      <c r="DX206" s="11" t="e">
        <f t="shared" si="9"/>
        <v>#DIV/0!</v>
      </c>
    </row>
    <row r="207" spans="2:128">
      <c r="B207" s="10">
        <f>Treasuries_01152013!C196</f>
        <v>2.5</v>
      </c>
      <c r="C207" s="10">
        <f>Treasuries_01152013!E196</f>
        <v>108.164062</v>
      </c>
      <c r="D207" s="10">
        <f>Treasuries_01152013!F196</f>
        <v>108.195312</v>
      </c>
      <c r="E207" s="8">
        <f>Treasuries_01152013!H196</f>
        <v>4.458333333333333</v>
      </c>
      <c r="F207" s="8">
        <f t="shared" si="10"/>
        <v>108.179687</v>
      </c>
      <c r="G207" s="24" t="e">
        <f>IF(Treasuries_01152013!BT196=0,0,theta0+(theta1+theta2)*(1-EXP(-Treasuries_01152013!BT196/la))/(Treasuries_01152013!BT196/la)-theta2*EXP(-Treasuries_01152013!BT196/la))</f>
        <v>#DIV/0!</v>
      </c>
      <c r="H207" s="24" t="e">
        <f>IF(Treasuries_01152013!BU196=0,0,theta0+(theta1+theta2)*(1-EXP(-Treasuries_01152013!BU196/la))/(Treasuries_01152013!BU196/la)-theta2*EXP(-Treasuries_01152013!BU196/la))</f>
        <v>#DIV/0!</v>
      </c>
      <c r="I207" s="24" t="e">
        <f>IF(Treasuries_01152013!BV196=0,0,theta0+(theta1+theta2)*(1-EXP(-Treasuries_01152013!BV196/la))/(Treasuries_01152013!BV196/la)-theta2*EXP(-Treasuries_01152013!BV196/la))</f>
        <v>#DIV/0!</v>
      </c>
      <c r="J207" s="24" t="e">
        <f>IF(Treasuries_01152013!BW196=0,0,theta0+(theta1+theta2)*(1-EXP(-Treasuries_01152013!BW196/la))/(Treasuries_01152013!BW196/la)-theta2*EXP(-Treasuries_01152013!BW196/la))</f>
        <v>#DIV/0!</v>
      </c>
      <c r="K207" s="24" t="e">
        <f>IF(Treasuries_01152013!BX196=0,0,theta0+(theta1+theta2)*(1-EXP(-Treasuries_01152013!BX196/la))/(Treasuries_01152013!BX196/la)-theta2*EXP(-Treasuries_01152013!BX196/la))</f>
        <v>#DIV/0!</v>
      </c>
      <c r="L207" s="24" t="e">
        <f>IF(Treasuries_01152013!BY196=0,0,theta0+(theta1+theta2)*(1-EXP(-Treasuries_01152013!BY196/la))/(Treasuries_01152013!BY196/la)-theta2*EXP(-Treasuries_01152013!BY196/la))</f>
        <v>#DIV/0!</v>
      </c>
      <c r="M207" s="24" t="e">
        <f>IF(Treasuries_01152013!BZ196=0,0,theta0+(theta1+theta2)*(1-EXP(-Treasuries_01152013!BZ196/la))/(Treasuries_01152013!BZ196/la)-theta2*EXP(-Treasuries_01152013!BZ196/la))</f>
        <v>#DIV/0!</v>
      </c>
      <c r="N207" s="24" t="e">
        <f>IF(Treasuries_01152013!CA196=0,0,theta0+(theta1+theta2)*(1-EXP(-Treasuries_01152013!CA196/la))/(Treasuries_01152013!CA196/la)-theta2*EXP(-Treasuries_01152013!CA196/la))</f>
        <v>#DIV/0!</v>
      </c>
      <c r="O207" s="24" t="e">
        <f>IF(Treasuries_01152013!CB196=0,0,theta0+(theta1+theta2)*(1-EXP(-Treasuries_01152013!CB196/la))/(Treasuries_01152013!CB196/la)-theta2*EXP(-Treasuries_01152013!CB196/la))</f>
        <v>#DIV/0!</v>
      </c>
      <c r="P207" s="24">
        <f>IF(Treasuries_01152013!CC196=0,0,theta0+(theta1+theta2)*(1-EXP(-Treasuries_01152013!CC196/la))/(Treasuries_01152013!CC196/la)-theta2*EXP(-Treasuries_01152013!CC196/la))</f>
        <v>0</v>
      </c>
      <c r="Q207" s="24">
        <f>IF(Treasuries_01152013!CD196=0,0,theta0+(theta1+theta2)*(1-EXP(-Treasuries_01152013!CD196/la))/(Treasuries_01152013!CD196/la)-theta2*EXP(-Treasuries_01152013!CD196/la))</f>
        <v>0</v>
      </c>
      <c r="R207" s="24">
        <f>IF(Treasuries_01152013!CE196=0,0,theta0+(theta1+theta2)*(1-EXP(-Treasuries_01152013!CE196/la))/(Treasuries_01152013!CE196/la)-theta2*EXP(-Treasuries_01152013!CE196/la))</f>
        <v>0</v>
      </c>
      <c r="S207" s="24">
        <f>IF(Treasuries_01152013!CF196=0,0,theta0+(theta1+theta2)*(1-EXP(-Treasuries_01152013!CF196/la))/(Treasuries_01152013!CF196/la)-theta2*EXP(-Treasuries_01152013!CF196/la))</f>
        <v>0</v>
      </c>
      <c r="T207" s="24">
        <f>IF(Treasuries_01152013!CG196=0,0,theta0+(theta1+theta2)*(1-EXP(-Treasuries_01152013!CG196/la))/(Treasuries_01152013!CG196/la)-theta2*EXP(-Treasuries_01152013!CG196/la))</f>
        <v>0</v>
      </c>
      <c r="U207" s="24">
        <f>IF(Treasuries_01152013!CH196=0,0,theta0+(theta1+theta2)*(1-EXP(-Treasuries_01152013!CH196/la))/(Treasuries_01152013!CH196/la)-theta2*EXP(-Treasuries_01152013!CH196/la))</f>
        <v>0</v>
      </c>
      <c r="V207" s="24">
        <f>IF(Treasuries_01152013!CI196=0,0,theta0+(theta1+theta2)*(1-EXP(-Treasuries_01152013!CI196/la))/(Treasuries_01152013!CI196/la)-theta2*EXP(-Treasuries_01152013!CI196/la))</f>
        <v>0</v>
      </c>
      <c r="W207" s="24">
        <f>IF(Treasuries_01152013!CJ196=0,0,theta0+(theta1+theta2)*(1-EXP(-Treasuries_01152013!CJ196/la))/(Treasuries_01152013!CJ196/la)-theta2*EXP(-Treasuries_01152013!CJ196/la))</f>
        <v>0</v>
      </c>
      <c r="X207" s="24">
        <f>IF(Treasuries_01152013!CK196=0,0,theta0+(theta1+theta2)*(1-EXP(-Treasuries_01152013!CK196/la))/(Treasuries_01152013!CK196/la)-theta2*EXP(-Treasuries_01152013!CK196/la))</f>
        <v>0</v>
      </c>
      <c r="Y207" s="24">
        <f>IF(Treasuries_01152013!CL196=0,0,theta0+(theta1+theta2)*(1-EXP(-Treasuries_01152013!CL196/la))/(Treasuries_01152013!CL196/la)-theta2*EXP(-Treasuries_01152013!CL196/la))</f>
        <v>0</v>
      </c>
      <c r="Z207" s="24">
        <f>IF(Treasuries_01152013!CM196=0,0,theta0+(theta1+theta2)*(1-EXP(-Treasuries_01152013!CM196/la))/(Treasuries_01152013!CM196/la)-theta2*EXP(-Treasuries_01152013!CM196/la))</f>
        <v>0</v>
      </c>
      <c r="AA207" s="24">
        <f>IF(Treasuries_01152013!CN196=0,0,theta0+(theta1+theta2)*(1-EXP(-Treasuries_01152013!CN196/la))/(Treasuries_01152013!CN196/la)-theta2*EXP(-Treasuries_01152013!CN196/la))</f>
        <v>0</v>
      </c>
      <c r="AB207" s="24">
        <f>IF(Treasuries_01152013!CO196=0,0,theta0+(theta1+theta2)*(1-EXP(-Treasuries_01152013!CO196/la))/(Treasuries_01152013!CO196/la)-theta2*EXP(-Treasuries_01152013!CO196/la))</f>
        <v>0</v>
      </c>
      <c r="AC207" s="24">
        <f>IF(Treasuries_01152013!CP196=0,0,theta0+(theta1+theta2)*(1-EXP(-Treasuries_01152013!CP196/la))/(Treasuries_01152013!CP196/la)-theta2*EXP(-Treasuries_01152013!CP196/la))</f>
        <v>0</v>
      </c>
      <c r="AD207" s="24">
        <f>IF(Treasuries_01152013!CQ196=0,0,theta0+(theta1+theta2)*(1-EXP(-Treasuries_01152013!CQ196/la))/(Treasuries_01152013!CQ196/la)-theta2*EXP(-Treasuries_01152013!CQ196/la))</f>
        <v>0</v>
      </c>
      <c r="AE207" s="24">
        <f>IF(Treasuries_01152013!CR196=0,0,theta0+(theta1+theta2)*(1-EXP(-Treasuries_01152013!CR196/la))/(Treasuries_01152013!CR196/la)-theta2*EXP(-Treasuries_01152013!CR196/la))</f>
        <v>0</v>
      </c>
      <c r="AF207" s="24">
        <f>IF(Treasuries_01152013!CS196=0,0,theta0+(theta1+theta2)*(1-EXP(-Treasuries_01152013!CS196/la))/(Treasuries_01152013!CS196/la)-theta2*EXP(-Treasuries_01152013!CS196/la))</f>
        <v>0</v>
      </c>
      <c r="AG207" s="24">
        <f>IF(Treasuries_01152013!CT196=0,0,theta0+(theta1+theta2)*(1-EXP(-Treasuries_01152013!CT196/la))/(Treasuries_01152013!CT196/la)-theta2*EXP(-Treasuries_01152013!CT196/la))</f>
        <v>0</v>
      </c>
      <c r="AH207" s="24">
        <f>IF(Treasuries_01152013!CU196=0,0,theta0+(theta1+theta2)*(1-EXP(-Treasuries_01152013!CU196/la))/(Treasuries_01152013!CU196/la)-theta2*EXP(-Treasuries_01152013!CU196/la))</f>
        <v>0</v>
      </c>
      <c r="AI207" s="24">
        <f>IF(Treasuries_01152013!CV196=0,0,theta0+(theta1+theta2)*(1-EXP(-Treasuries_01152013!CV196/la))/(Treasuries_01152013!CV196/la)-theta2*EXP(-Treasuries_01152013!CV196/la))</f>
        <v>0</v>
      </c>
      <c r="AJ207" s="24">
        <f>IF(Treasuries_01152013!CW196=0,0,theta0+(theta1+theta2)*(1-EXP(-Treasuries_01152013!CW196/la))/(Treasuries_01152013!CW196/la)-theta2*EXP(-Treasuries_01152013!CW196/la))</f>
        <v>0</v>
      </c>
      <c r="AK207" s="24">
        <f>IF(Treasuries_01152013!CX196=0,0,theta0+(theta1+theta2)*(1-EXP(-Treasuries_01152013!CX196/la))/(Treasuries_01152013!CX196/la)-theta2*EXP(-Treasuries_01152013!CX196/la))</f>
        <v>0</v>
      </c>
      <c r="AL207" s="24">
        <f>IF(Treasuries_01152013!CY196=0,0,theta0+(theta1+theta2)*(1-EXP(-Treasuries_01152013!CY196/la))/(Treasuries_01152013!CY196/la)-theta2*EXP(-Treasuries_01152013!CY196/la))</f>
        <v>0</v>
      </c>
      <c r="AM207" s="24">
        <f>IF(Treasuries_01152013!CZ196=0,0,theta0+(theta1+theta2)*(1-EXP(-Treasuries_01152013!CZ196/la))/(Treasuries_01152013!CZ196/la)-theta2*EXP(-Treasuries_01152013!CZ196/la))</f>
        <v>0</v>
      </c>
      <c r="AN207" s="24">
        <f>IF(Treasuries_01152013!DA196=0,0,theta0+(theta1+theta2)*(1-EXP(-Treasuries_01152013!DA196/la))/(Treasuries_01152013!DA196/la)-theta2*EXP(-Treasuries_01152013!DA196/la))</f>
        <v>0</v>
      </c>
      <c r="AO207" s="24">
        <f>IF(Treasuries_01152013!DB196=0,0,theta0+(theta1+theta2)*(1-EXP(-Treasuries_01152013!DB196/la))/(Treasuries_01152013!DB196/la)-theta2*EXP(-Treasuries_01152013!DB196/la))</f>
        <v>0</v>
      </c>
      <c r="AP207" s="24">
        <f>IF(Treasuries_01152013!DC196=0,0,theta0+(theta1+theta2)*(1-EXP(-Treasuries_01152013!DC196/la))/(Treasuries_01152013!DC196/la)-theta2*EXP(-Treasuries_01152013!DC196/la))</f>
        <v>0</v>
      </c>
      <c r="AQ207" s="24">
        <f>IF(Treasuries_01152013!DD196=0,0,theta0+(theta1+theta2)*(1-EXP(-Treasuries_01152013!DD196/la))/(Treasuries_01152013!DD196/la)-theta2*EXP(-Treasuries_01152013!DD196/la))</f>
        <v>0</v>
      </c>
      <c r="AR207" s="24">
        <f>IF(Treasuries_01152013!DE196=0,0,theta0+(theta1+theta2)*(1-EXP(-Treasuries_01152013!DE196/la))/(Treasuries_01152013!DE196/la)-theta2*EXP(-Treasuries_01152013!DE196/la))</f>
        <v>0</v>
      </c>
      <c r="AS207" s="24">
        <f>IF(Treasuries_01152013!DF196=0,0,theta0+(theta1+theta2)*(1-EXP(-Treasuries_01152013!DF196/la))/(Treasuries_01152013!DF196/la)-theta2*EXP(-Treasuries_01152013!DF196/la))</f>
        <v>0</v>
      </c>
      <c r="AT207" s="24">
        <f>IF(Treasuries_01152013!DG196=0,0,theta0+(theta1+theta2)*(1-EXP(-Treasuries_01152013!DG196/la))/(Treasuries_01152013!DG196/la)-theta2*EXP(-Treasuries_01152013!DG196/la))</f>
        <v>0</v>
      </c>
      <c r="AU207" s="24">
        <f>IF(Treasuries_01152013!DH196=0,0,theta0+(theta1+theta2)*(1-EXP(-Treasuries_01152013!DH196/la))/(Treasuries_01152013!DH196/la)-theta2*EXP(-Treasuries_01152013!DH196/la))</f>
        <v>0</v>
      </c>
      <c r="AV207" s="24">
        <f>IF(Treasuries_01152013!DI196=0,0,theta0+(theta1+theta2)*(1-EXP(-Treasuries_01152013!DI196/la))/(Treasuries_01152013!DI196/la)-theta2*EXP(-Treasuries_01152013!DI196/la))</f>
        <v>0</v>
      </c>
      <c r="AW207" s="24">
        <f>IF(Treasuries_01152013!DJ196=0,0,theta0+(theta1+theta2)*(1-EXP(-Treasuries_01152013!DJ196/la))/(Treasuries_01152013!DJ196/la)-theta2*EXP(-Treasuries_01152013!DJ196/la))</f>
        <v>0</v>
      </c>
      <c r="AX207" s="24">
        <f>IF(Treasuries_01152013!DK196=0,0,theta0+(theta1+theta2)*(1-EXP(-Treasuries_01152013!DK196/la))/(Treasuries_01152013!DK196/la)-theta2*EXP(-Treasuries_01152013!DK196/la))</f>
        <v>0</v>
      </c>
      <c r="AY207" s="24">
        <f>IF(Treasuries_01152013!DL196=0,0,theta0+(theta1+theta2)*(1-EXP(-Treasuries_01152013!DL196/la))/(Treasuries_01152013!DL196/la)-theta2*EXP(-Treasuries_01152013!DL196/la))</f>
        <v>0</v>
      </c>
      <c r="AZ207" s="24">
        <f>IF(Treasuries_01152013!DM196=0,0,theta0+(theta1+theta2)*(1-EXP(-Treasuries_01152013!DM196/la))/(Treasuries_01152013!DM196/la)-theta2*EXP(-Treasuries_01152013!DM196/la))</f>
        <v>0</v>
      </c>
      <c r="BA207" s="24">
        <f>IF(Treasuries_01152013!DN196=0,0,theta0+(theta1+theta2)*(1-EXP(-Treasuries_01152013!DN196/la))/(Treasuries_01152013!DN196/la)-theta2*EXP(-Treasuries_01152013!DN196/la))</f>
        <v>0</v>
      </c>
      <c r="BB207" s="24">
        <f>IF(Treasuries_01152013!DO196=0,0,theta0+(theta1+theta2)*(1-EXP(-Treasuries_01152013!DO196/la))/(Treasuries_01152013!DO196/la)-theta2*EXP(-Treasuries_01152013!DO196/la))</f>
        <v>0</v>
      </c>
      <c r="BC207" s="24">
        <f>IF(Treasuries_01152013!DP196=0,0,theta0+(theta1+theta2)*(1-EXP(-Treasuries_01152013!DP196/la))/(Treasuries_01152013!DP196/la)-theta2*EXP(-Treasuries_01152013!DP196/la))</f>
        <v>0</v>
      </c>
      <c r="BD207" s="24">
        <f>IF(Treasuries_01152013!DQ196=0,0,theta0+(theta1+theta2)*(1-EXP(-Treasuries_01152013!DQ196/la))/(Treasuries_01152013!DQ196/la)-theta2*EXP(-Treasuries_01152013!DQ196/la))</f>
        <v>0</v>
      </c>
      <c r="BE207" s="24">
        <f>IF(Treasuries_01152013!DR196=0,0,theta0+(theta1+theta2)*(1-EXP(-Treasuries_01152013!DR196/la))/(Treasuries_01152013!DR196/la)-theta2*EXP(-Treasuries_01152013!DR196/la))</f>
        <v>0</v>
      </c>
      <c r="BF207" s="24">
        <f>IF(Treasuries_01152013!DS196=0,0,theta0+(theta1+theta2)*(1-EXP(-Treasuries_01152013!DS196/la))/(Treasuries_01152013!DS196/la)-theta2*EXP(-Treasuries_01152013!DS196/la))</f>
        <v>0</v>
      </c>
      <c r="BG207" s="24">
        <f>IF(Treasuries_01152013!DT196=0,0,theta0+(theta1+theta2)*(1-EXP(-Treasuries_01152013!DT196/la))/(Treasuries_01152013!DT196/la)-theta2*EXP(-Treasuries_01152013!DT196/la))</f>
        <v>0</v>
      </c>
      <c r="BH207" s="24">
        <f>IF(Treasuries_01152013!DU196=0,0,theta0+(theta1+theta2)*(1-EXP(-Treasuries_01152013!DU196/la))/(Treasuries_01152013!DU196/la)-theta2*EXP(-Treasuries_01152013!DU196/la))</f>
        <v>0</v>
      </c>
      <c r="BI207" s="24">
        <f>IF(Treasuries_01152013!DV196=0,0,theta0+(theta1+theta2)*(1-EXP(-Treasuries_01152013!DV196/la))/(Treasuries_01152013!DV196/la)-theta2*EXP(-Treasuries_01152013!DV196/la))</f>
        <v>0</v>
      </c>
      <c r="BJ207" s="24">
        <f>IF(Treasuries_01152013!DW196=0,0,theta0+(theta1+theta2)*(1-EXP(-Treasuries_01152013!DW196/la))/(Treasuries_01152013!DW196/la)-theta2*EXP(-Treasuries_01152013!DW196/la))</f>
        <v>0</v>
      </c>
      <c r="BK207" s="24">
        <f>IF(Treasuries_01152013!DX196=0,0,theta0+(theta1+theta2)*(1-EXP(-Treasuries_01152013!DX196/la))/(Treasuries_01152013!DX196/la)-theta2*EXP(-Treasuries_01152013!DX196/la))</f>
        <v>0</v>
      </c>
      <c r="BL207" s="24">
        <f>IF(Treasuries_01152013!DY196=0,0,theta0+(theta1+theta2)*(1-EXP(-Treasuries_01152013!DY196/la))/(Treasuries_01152013!DY196/la)-theta2*EXP(-Treasuries_01152013!DY196/la))</f>
        <v>0</v>
      </c>
      <c r="BM207" s="24">
        <f>IF(Treasuries_01152013!DZ196=0,0,theta0+(theta1+theta2)*(1-EXP(-Treasuries_01152013!DZ196/la))/(Treasuries_01152013!DZ196/la)-theta2*EXP(-Treasuries_01152013!DZ196/la))</f>
        <v>0</v>
      </c>
      <c r="BN207" s="24">
        <f>IF(Treasuries_01152013!EA196=0,0,theta0+(theta1+theta2)*(1-EXP(-Treasuries_01152013!EA196/la))/(Treasuries_01152013!EA196/la)-theta2*EXP(-Treasuries_01152013!EA196/la))</f>
        <v>0</v>
      </c>
      <c r="BO207" s="17" t="e">
        <f>EXP(-Treasuries_01152013!BT196*G207)</f>
        <v>#DIV/0!</v>
      </c>
      <c r="BP207" s="17" t="e">
        <f>EXP(-Treasuries_01152013!BU196*H207)</f>
        <v>#DIV/0!</v>
      </c>
      <c r="BQ207" s="17" t="e">
        <f>EXP(-Treasuries_01152013!BV196*I207)</f>
        <v>#DIV/0!</v>
      </c>
      <c r="BR207" s="17" t="e">
        <f>EXP(-Treasuries_01152013!BW196*J207)</f>
        <v>#DIV/0!</v>
      </c>
      <c r="BS207" s="17" t="e">
        <f>EXP(-Treasuries_01152013!BX196*K207)</f>
        <v>#DIV/0!</v>
      </c>
      <c r="BT207" s="17" t="e">
        <f>EXP(-Treasuries_01152013!BY196*L207)</f>
        <v>#DIV/0!</v>
      </c>
      <c r="BU207" s="17" t="e">
        <f>EXP(-Treasuries_01152013!BZ196*M207)</f>
        <v>#DIV/0!</v>
      </c>
      <c r="BV207" s="17" t="e">
        <f>EXP(-Treasuries_01152013!CA196*N207)</f>
        <v>#DIV/0!</v>
      </c>
      <c r="BW207" s="17" t="e">
        <f>EXP(-Treasuries_01152013!CB196*O207)</f>
        <v>#DIV/0!</v>
      </c>
      <c r="BX207" s="17">
        <f>EXP(-Treasuries_01152013!CC196*P207)</f>
        <v>1</v>
      </c>
      <c r="BY207" s="17">
        <f>EXP(-Treasuries_01152013!CD196*Q207)</f>
        <v>1</v>
      </c>
      <c r="BZ207" s="17">
        <f>EXP(-Treasuries_01152013!CE196*R207)</f>
        <v>1</v>
      </c>
      <c r="CA207" s="17">
        <f>EXP(-Treasuries_01152013!CF196*S207)</f>
        <v>1</v>
      </c>
      <c r="CB207" s="17">
        <f>EXP(-Treasuries_01152013!CG196*T207)</f>
        <v>1</v>
      </c>
      <c r="CC207" s="17">
        <f>EXP(-Treasuries_01152013!CH196*U207)</f>
        <v>1</v>
      </c>
      <c r="CD207" s="17">
        <f>EXP(-Treasuries_01152013!CI196*V207)</f>
        <v>1</v>
      </c>
      <c r="CE207" s="17">
        <f>EXP(-Treasuries_01152013!CJ196*W207)</f>
        <v>1</v>
      </c>
      <c r="CF207" s="17">
        <f>EXP(-Treasuries_01152013!CK196*X207)</f>
        <v>1</v>
      </c>
      <c r="CG207" s="17">
        <f>EXP(-Treasuries_01152013!CL196*Y207)</f>
        <v>1</v>
      </c>
      <c r="CH207" s="17">
        <f>EXP(-Treasuries_01152013!CM196*Z207)</f>
        <v>1</v>
      </c>
      <c r="CI207" s="17">
        <f>EXP(-Treasuries_01152013!CN196*AA207)</f>
        <v>1</v>
      </c>
      <c r="CJ207" s="17">
        <f>EXP(-Treasuries_01152013!CO196*AB207)</f>
        <v>1</v>
      </c>
      <c r="CK207" s="17">
        <f>EXP(-Treasuries_01152013!CP196*AC207)</f>
        <v>1</v>
      </c>
      <c r="CL207" s="17">
        <f>EXP(-Treasuries_01152013!CQ196*AD207)</f>
        <v>1</v>
      </c>
      <c r="CM207" s="17">
        <f>EXP(-Treasuries_01152013!CR196*AE207)</f>
        <v>1</v>
      </c>
      <c r="CN207" s="17">
        <f>EXP(-Treasuries_01152013!CS196*AF207)</f>
        <v>1</v>
      </c>
      <c r="CO207" s="17">
        <f>EXP(-Treasuries_01152013!CT196*AG207)</f>
        <v>1</v>
      </c>
      <c r="CP207" s="17">
        <f>EXP(-Treasuries_01152013!CU196*AH207)</f>
        <v>1</v>
      </c>
      <c r="CQ207" s="17">
        <f>EXP(-Treasuries_01152013!CV196*AI207)</f>
        <v>1</v>
      </c>
      <c r="CR207" s="17">
        <f>EXP(-Treasuries_01152013!CW196*AJ207)</f>
        <v>1</v>
      </c>
      <c r="CS207" s="17">
        <f>EXP(-Treasuries_01152013!CX196*AK207)</f>
        <v>1</v>
      </c>
      <c r="CT207" s="17">
        <f>EXP(-Treasuries_01152013!CY196*AL207)</f>
        <v>1</v>
      </c>
      <c r="CU207" s="17">
        <f>EXP(-Treasuries_01152013!CZ196*AM207)</f>
        <v>1</v>
      </c>
      <c r="CV207" s="17">
        <f>EXP(-Treasuries_01152013!DA196*AN207)</f>
        <v>1</v>
      </c>
      <c r="CW207" s="17">
        <f>EXP(-Treasuries_01152013!DB196*AO207)</f>
        <v>1</v>
      </c>
      <c r="CX207" s="17">
        <f>EXP(-Treasuries_01152013!DC196*AP207)</f>
        <v>1</v>
      </c>
      <c r="CY207" s="17">
        <f>EXP(-Treasuries_01152013!DD196*AQ207)</f>
        <v>1</v>
      </c>
      <c r="CZ207" s="17">
        <f>EXP(-Treasuries_01152013!DE196*AR207)</f>
        <v>1</v>
      </c>
      <c r="DA207" s="17">
        <f>EXP(-Treasuries_01152013!DF196*AS207)</f>
        <v>1</v>
      </c>
      <c r="DB207" s="17">
        <f>EXP(-Treasuries_01152013!DG196*AT207)</f>
        <v>1</v>
      </c>
      <c r="DC207" s="17">
        <f>EXP(-Treasuries_01152013!DH196*AU207)</f>
        <v>1</v>
      </c>
      <c r="DD207" s="17">
        <f>EXP(-Treasuries_01152013!DI196*AV207)</f>
        <v>1</v>
      </c>
      <c r="DE207" s="17">
        <f>EXP(-Treasuries_01152013!DJ196*AW207)</f>
        <v>1</v>
      </c>
      <c r="DF207" s="17">
        <f>EXP(-Treasuries_01152013!DK196*AX207)</f>
        <v>1</v>
      </c>
      <c r="DG207" s="17">
        <f>EXP(-Treasuries_01152013!DL196*AY207)</f>
        <v>1</v>
      </c>
      <c r="DH207" s="17">
        <f>EXP(-Treasuries_01152013!DM196*AZ207)</f>
        <v>1</v>
      </c>
      <c r="DI207" s="17">
        <f>EXP(-Treasuries_01152013!DN196*BA207)</f>
        <v>1</v>
      </c>
      <c r="DJ207" s="17">
        <f>EXP(-Treasuries_01152013!DO196*BB207)</f>
        <v>1</v>
      </c>
      <c r="DK207" s="17">
        <f>EXP(-Treasuries_01152013!DP196*BC207)</f>
        <v>1</v>
      </c>
      <c r="DL207" s="17">
        <f>EXP(-Treasuries_01152013!DQ196*BD207)</f>
        <v>1</v>
      </c>
      <c r="DM207" s="17">
        <f>EXP(-Treasuries_01152013!DR196*BE207)</f>
        <v>1</v>
      </c>
      <c r="DN207" s="17">
        <f>EXP(-Treasuries_01152013!DS196*BF207)</f>
        <v>1</v>
      </c>
      <c r="DO207" s="17">
        <f>EXP(-Treasuries_01152013!DT196*BG207)</f>
        <v>1</v>
      </c>
      <c r="DP207" s="17">
        <f>EXP(-Treasuries_01152013!DU196*BH207)</f>
        <v>1</v>
      </c>
      <c r="DQ207" s="17">
        <f>EXP(-Treasuries_01152013!DV196*BI207)</f>
        <v>1</v>
      </c>
      <c r="DR207" s="17">
        <f>EXP(-Treasuries_01152013!DW196*BJ207)</f>
        <v>1</v>
      </c>
      <c r="DS207" s="17">
        <f>EXP(-Treasuries_01152013!DX196*BK207)</f>
        <v>1</v>
      </c>
      <c r="DT207" s="17">
        <f>EXP(-Treasuries_01152013!DY196*BL207)</f>
        <v>1</v>
      </c>
      <c r="DU207" s="17">
        <f>EXP(-Treasuries_01152013!DZ196*BM207)</f>
        <v>1</v>
      </c>
      <c r="DV207" s="17">
        <f>EXP(-Treasuries_01152013!EA196*BN207)</f>
        <v>1</v>
      </c>
      <c r="DW207" s="8" t="e">
        <f>SUMPRODUCT(BO207:DV207,Treasuries_01152013!K196:BR196)</f>
        <v>#DIV/0!</v>
      </c>
      <c r="DX207" s="11" t="e">
        <f t="shared" si="9"/>
        <v>#DIV/0!</v>
      </c>
    </row>
    <row r="208" spans="2:128">
      <c r="B208" s="10">
        <f>Treasuries_01152013!C197</f>
        <v>0.5</v>
      </c>
      <c r="C208" s="10">
        <f>Treasuries_01152013!E197</f>
        <v>99.257812000000001</v>
      </c>
      <c r="D208" s="10">
        <f>Treasuries_01152013!F197</f>
        <v>99.273437999999999</v>
      </c>
      <c r="E208" s="8">
        <f>Treasuries_01152013!H197</f>
        <v>4.5444444444444443</v>
      </c>
      <c r="F208" s="8">
        <f t="shared" si="10"/>
        <v>99.265625</v>
      </c>
      <c r="G208" s="24" t="e">
        <f>IF(Treasuries_01152013!BT197=0,0,theta0+(theta1+theta2)*(1-EXP(-Treasuries_01152013!BT197/la))/(Treasuries_01152013!BT197/la)-theta2*EXP(-Treasuries_01152013!BT197/la))</f>
        <v>#DIV/0!</v>
      </c>
      <c r="H208" s="24" t="e">
        <f>IF(Treasuries_01152013!BU197=0,0,theta0+(theta1+theta2)*(1-EXP(-Treasuries_01152013!BU197/la))/(Treasuries_01152013!BU197/la)-theta2*EXP(-Treasuries_01152013!BU197/la))</f>
        <v>#DIV/0!</v>
      </c>
      <c r="I208" s="24" t="e">
        <f>IF(Treasuries_01152013!BV197=0,0,theta0+(theta1+theta2)*(1-EXP(-Treasuries_01152013!BV197/la))/(Treasuries_01152013!BV197/la)-theta2*EXP(-Treasuries_01152013!BV197/la))</f>
        <v>#DIV/0!</v>
      </c>
      <c r="J208" s="24" t="e">
        <f>IF(Treasuries_01152013!BW197=0,0,theta0+(theta1+theta2)*(1-EXP(-Treasuries_01152013!BW197/la))/(Treasuries_01152013!BW197/la)-theta2*EXP(-Treasuries_01152013!BW197/la))</f>
        <v>#DIV/0!</v>
      </c>
      <c r="K208" s="24" t="e">
        <f>IF(Treasuries_01152013!BX197=0,0,theta0+(theta1+theta2)*(1-EXP(-Treasuries_01152013!BX197/la))/(Treasuries_01152013!BX197/la)-theta2*EXP(-Treasuries_01152013!BX197/la))</f>
        <v>#DIV/0!</v>
      </c>
      <c r="L208" s="24" t="e">
        <f>IF(Treasuries_01152013!BY197=0,0,theta0+(theta1+theta2)*(1-EXP(-Treasuries_01152013!BY197/la))/(Treasuries_01152013!BY197/la)-theta2*EXP(-Treasuries_01152013!BY197/la))</f>
        <v>#DIV/0!</v>
      </c>
      <c r="M208" s="24" t="e">
        <f>IF(Treasuries_01152013!BZ197=0,0,theta0+(theta1+theta2)*(1-EXP(-Treasuries_01152013!BZ197/la))/(Treasuries_01152013!BZ197/la)-theta2*EXP(-Treasuries_01152013!BZ197/la))</f>
        <v>#DIV/0!</v>
      </c>
      <c r="N208" s="24" t="e">
        <f>IF(Treasuries_01152013!CA197=0,0,theta0+(theta1+theta2)*(1-EXP(-Treasuries_01152013!CA197/la))/(Treasuries_01152013!CA197/la)-theta2*EXP(-Treasuries_01152013!CA197/la))</f>
        <v>#DIV/0!</v>
      </c>
      <c r="O208" s="24" t="e">
        <f>IF(Treasuries_01152013!CB197=0,0,theta0+(theta1+theta2)*(1-EXP(-Treasuries_01152013!CB197/la))/(Treasuries_01152013!CB197/la)-theta2*EXP(-Treasuries_01152013!CB197/la))</f>
        <v>#DIV/0!</v>
      </c>
      <c r="P208" s="24" t="e">
        <f>IF(Treasuries_01152013!CC197=0,0,theta0+(theta1+theta2)*(1-EXP(-Treasuries_01152013!CC197/la))/(Treasuries_01152013!CC197/la)-theta2*EXP(-Treasuries_01152013!CC197/la))</f>
        <v>#DIV/0!</v>
      </c>
      <c r="Q208" s="24">
        <f>IF(Treasuries_01152013!CD197=0,0,theta0+(theta1+theta2)*(1-EXP(-Treasuries_01152013!CD197/la))/(Treasuries_01152013!CD197/la)-theta2*EXP(-Treasuries_01152013!CD197/la))</f>
        <v>0</v>
      </c>
      <c r="R208" s="24">
        <f>IF(Treasuries_01152013!CE197=0,0,theta0+(theta1+theta2)*(1-EXP(-Treasuries_01152013!CE197/la))/(Treasuries_01152013!CE197/la)-theta2*EXP(-Treasuries_01152013!CE197/la))</f>
        <v>0</v>
      </c>
      <c r="S208" s="24">
        <f>IF(Treasuries_01152013!CF197=0,0,theta0+(theta1+theta2)*(1-EXP(-Treasuries_01152013!CF197/la))/(Treasuries_01152013!CF197/la)-theta2*EXP(-Treasuries_01152013!CF197/la))</f>
        <v>0</v>
      </c>
      <c r="T208" s="24">
        <f>IF(Treasuries_01152013!CG197=0,0,theta0+(theta1+theta2)*(1-EXP(-Treasuries_01152013!CG197/la))/(Treasuries_01152013!CG197/la)-theta2*EXP(-Treasuries_01152013!CG197/la))</f>
        <v>0</v>
      </c>
      <c r="U208" s="24">
        <f>IF(Treasuries_01152013!CH197=0,0,theta0+(theta1+theta2)*(1-EXP(-Treasuries_01152013!CH197/la))/(Treasuries_01152013!CH197/la)-theta2*EXP(-Treasuries_01152013!CH197/la))</f>
        <v>0</v>
      </c>
      <c r="V208" s="24">
        <f>IF(Treasuries_01152013!CI197=0,0,theta0+(theta1+theta2)*(1-EXP(-Treasuries_01152013!CI197/la))/(Treasuries_01152013!CI197/la)-theta2*EXP(-Treasuries_01152013!CI197/la))</f>
        <v>0</v>
      </c>
      <c r="W208" s="24">
        <f>IF(Treasuries_01152013!CJ197=0,0,theta0+(theta1+theta2)*(1-EXP(-Treasuries_01152013!CJ197/la))/(Treasuries_01152013!CJ197/la)-theta2*EXP(-Treasuries_01152013!CJ197/la))</f>
        <v>0</v>
      </c>
      <c r="X208" s="24">
        <f>IF(Treasuries_01152013!CK197=0,0,theta0+(theta1+theta2)*(1-EXP(-Treasuries_01152013!CK197/la))/(Treasuries_01152013!CK197/la)-theta2*EXP(-Treasuries_01152013!CK197/la))</f>
        <v>0</v>
      </c>
      <c r="Y208" s="24">
        <f>IF(Treasuries_01152013!CL197=0,0,theta0+(theta1+theta2)*(1-EXP(-Treasuries_01152013!CL197/la))/(Treasuries_01152013!CL197/la)-theta2*EXP(-Treasuries_01152013!CL197/la))</f>
        <v>0</v>
      </c>
      <c r="Z208" s="24">
        <f>IF(Treasuries_01152013!CM197=0,0,theta0+(theta1+theta2)*(1-EXP(-Treasuries_01152013!CM197/la))/(Treasuries_01152013!CM197/la)-theta2*EXP(-Treasuries_01152013!CM197/la))</f>
        <v>0</v>
      </c>
      <c r="AA208" s="24">
        <f>IF(Treasuries_01152013!CN197=0,0,theta0+(theta1+theta2)*(1-EXP(-Treasuries_01152013!CN197/la))/(Treasuries_01152013!CN197/la)-theta2*EXP(-Treasuries_01152013!CN197/la))</f>
        <v>0</v>
      </c>
      <c r="AB208" s="24">
        <f>IF(Treasuries_01152013!CO197=0,0,theta0+(theta1+theta2)*(1-EXP(-Treasuries_01152013!CO197/la))/(Treasuries_01152013!CO197/la)-theta2*EXP(-Treasuries_01152013!CO197/la))</f>
        <v>0</v>
      </c>
      <c r="AC208" s="24">
        <f>IF(Treasuries_01152013!CP197=0,0,theta0+(theta1+theta2)*(1-EXP(-Treasuries_01152013!CP197/la))/(Treasuries_01152013!CP197/la)-theta2*EXP(-Treasuries_01152013!CP197/la))</f>
        <v>0</v>
      </c>
      <c r="AD208" s="24">
        <f>IF(Treasuries_01152013!CQ197=0,0,theta0+(theta1+theta2)*(1-EXP(-Treasuries_01152013!CQ197/la))/(Treasuries_01152013!CQ197/la)-theta2*EXP(-Treasuries_01152013!CQ197/la))</f>
        <v>0</v>
      </c>
      <c r="AE208" s="24">
        <f>IF(Treasuries_01152013!CR197=0,0,theta0+(theta1+theta2)*(1-EXP(-Treasuries_01152013!CR197/la))/(Treasuries_01152013!CR197/la)-theta2*EXP(-Treasuries_01152013!CR197/la))</f>
        <v>0</v>
      </c>
      <c r="AF208" s="24">
        <f>IF(Treasuries_01152013!CS197=0,0,theta0+(theta1+theta2)*(1-EXP(-Treasuries_01152013!CS197/la))/(Treasuries_01152013!CS197/la)-theta2*EXP(-Treasuries_01152013!CS197/la))</f>
        <v>0</v>
      </c>
      <c r="AG208" s="24">
        <f>IF(Treasuries_01152013!CT197=0,0,theta0+(theta1+theta2)*(1-EXP(-Treasuries_01152013!CT197/la))/(Treasuries_01152013!CT197/la)-theta2*EXP(-Treasuries_01152013!CT197/la))</f>
        <v>0</v>
      </c>
      <c r="AH208" s="24">
        <f>IF(Treasuries_01152013!CU197=0,0,theta0+(theta1+theta2)*(1-EXP(-Treasuries_01152013!CU197/la))/(Treasuries_01152013!CU197/la)-theta2*EXP(-Treasuries_01152013!CU197/la))</f>
        <v>0</v>
      </c>
      <c r="AI208" s="24">
        <f>IF(Treasuries_01152013!CV197=0,0,theta0+(theta1+theta2)*(1-EXP(-Treasuries_01152013!CV197/la))/(Treasuries_01152013!CV197/la)-theta2*EXP(-Treasuries_01152013!CV197/la))</f>
        <v>0</v>
      </c>
      <c r="AJ208" s="24">
        <f>IF(Treasuries_01152013!CW197=0,0,theta0+(theta1+theta2)*(1-EXP(-Treasuries_01152013!CW197/la))/(Treasuries_01152013!CW197/la)-theta2*EXP(-Treasuries_01152013!CW197/la))</f>
        <v>0</v>
      </c>
      <c r="AK208" s="24">
        <f>IF(Treasuries_01152013!CX197=0,0,theta0+(theta1+theta2)*(1-EXP(-Treasuries_01152013!CX197/la))/(Treasuries_01152013!CX197/la)-theta2*EXP(-Treasuries_01152013!CX197/la))</f>
        <v>0</v>
      </c>
      <c r="AL208" s="24">
        <f>IF(Treasuries_01152013!CY197=0,0,theta0+(theta1+theta2)*(1-EXP(-Treasuries_01152013!CY197/la))/(Treasuries_01152013!CY197/la)-theta2*EXP(-Treasuries_01152013!CY197/la))</f>
        <v>0</v>
      </c>
      <c r="AM208" s="24">
        <f>IF(Treasuries_01152013!CZ197=0,0,theta0+(theta1+theta2)*(1-EXP(-Treasuries_01152013!CZ197/la))/(Treasuries_01152013!CZ197/la)-theta2*EXP(-Treasuries_01152013!CZ197/la))</f>
        <v>0</v>
      </c>
      <c r="AN208" s="24">
        <f>IF(Treasuries_01152013!DA197=0,0,theta0+(theta1+theta2)*(1-EXP(-Treasuries_01152013!DA197/la))/(Treasuries_01152013!DA197/la)-theta2*EXP(-Treasuries_01152013!DA197/la))</f>
        <v>0</v>
      </c>
      <c r="AO208" s="24">
        <f>IF(Treasuries_01152013!DB197=0,0,theta0+(theta1+theta2)*(1-EXP(-Treasuries_01152013!DB197/la))/(Treasuries_01152013!DB197/la)-theta2*EXP(-Treasuries_01152013!DB197/la))</f>
        <v>0</v>
      </c>
      <c r="AP208" s="24">
        <f>IF(Treasuries_01152013!DC197=0,0,theta0+(theta1+theta2)*(1-EXP(-Treasuries_01152013!DC197/la))/(Treasuries_01152013!DC197/la)-theta2*EXP(-Treasuries_01152013!DC197/la))</f>
        <v>0</v>
      </c>
      <c r="AQ208" s="24">
        <f>IF(Treasuries_01152013!DD197=0,0,theta0+(theta1+theta2)*(1-EXP(-Treasuries_01152013!DD197/la))/(Treasuries_01152013!DD197/la)-theta2*EXP(-Treasuries_01152013!DD197/la))</f>
        <v>0</v>
      </c>
      <c r="AR208" s="24">
        <f>IF(Treasuries_01152013!DE197=0,0,theta0+(theta1+theta2)*(1-EXP(-Treasuries_01152013!DE197/la))/(Treasuries_01152013!DE197/la)-theta2*EXP(-Treasuries_01152013!DE197/la))</f>
        <v>0</v>
      </c>
      <c r="AS208" s="24">
        <f>IF(Treasuries_01152013!DF197=0,0,theta0+(theta1+theta2)*(1-EXP(-Treasuries_01152013!DF197/la))/(Treasuries_01152013!DF197/la)-theta2*EXP(-Treasuries_01152013!DF197/la))</f>
        <v>0</v>
      </c>
      <c r="AT208" s="24">
        <f>IF(Treasuries_01152013!DG197=0,0,theta0+(theta1+theta2)*(1-EXP(-Treasuries_01152013!DG197/la))/(Treasuries_01152013!DG197/la)-theta2*EXP(-Treasuries_01152013!DG197/la))</f>
        <v>0</v>
      </c>
      <c r="AU208" s="24">
        <f>IF(Treasuries_01152013!DH197=0,0,theta0+(theta1+theta2)*(1-EXP(-Treasuries_01152013!DH197/la))/(Treasuries_01152013!DH197/la)-theta2*EXP(-Treasuries_01152013!DH197/la))</f>
        <v>0</v>
      </c>
      <c r="AV208" s="24">
        <f>IF(Treasuries_01152013!DI197=0,0,theta0+(theta1+theta2)*(1-EXP(-Treasuries_01152013!DI197/la))/(Treasuries_01152013!DI197/la)-theta2*EXP(-Treasuries_01152013!DI197/la))</f>
        <v>0</v>
      </c>
      <c r="AW208" s="24">
        <f>IF(Treasuries_01152013!DJ197=0,0,theta0+(theta1+theta2)*(1-EXP(-Treasuries_01152013!DJ197/la))/(Treasuries_01152013!DJ197/la)-theta2*EXP(-Treasuries_01152013!DJ197/la))</f>
        <v>0</v>
      </c>
      <c r="AX208" s="24">
        <f>IF(Treasuries_01152013!DK197=0,0,theta0+(theta1+theta2)*(1-EXP(-Treasuries_01152013!DK197/la))/(Treasuries_01152013!DK197/la)-theta2*EXP(-Treasuries_01152013!DK197/la))</f>
        <v>0</v>
      </c>
      <c r="AY208" s="24">
        <f>IF(Treasuries_01152013!DL197=0,0,theta0+(theta1+theta2)*(1-EXP(-Treasuries_01152013!DL197/la))/(Treasuries_01152013!DL197/la)-theta2*EXP(-Treasuries_01152013!DL197/la))</f>
        <v>0</v>
      </c>
      <c r="AZ208" s="24">
        <f>IF(Treasuries_01152013!DM197=0,0,theta0+(theta1+theta2)*(1-EXP(-Treasuries_01152013!DM197/la))/(Treasuries_01152013!DM197/la)-theta2*EXP(-Treasuries_01152013!DM197/la))</f>
        <v>0</v>
      </c>
      <c r="BA208" s="24">
        <f>IF(Treasuries_01152013!DN197=0,0,theta0+(theta1+theta2)*(1-EXP(-Treasuries_01152013!DN197/la))/(Treasuries_01152013!DN197/la)-theta2*EXP(-Treasuries_01152013!DN197/la))</f>
        <v>0</v>
      </c>
      <c r="BB208" s="24">
        <f>IF(Treasuries_01152013!DO197=0,0,theta0+(theta1+theta2)*(1-EXP(-Treasuries_01152013!DO197/la))/(Treasuries_01152013!DO197/la)-theta2*EXP(-Treasuries_01152013!DO197/la))</f>
        <v>0</v>
      </c>
      <c r="BC208" s="24">
        <f>IF(Treasuries_01152013!DP197=0,0,theta0+(theta1+theta2)*(1-EXP(-Treasuries_01152013!DP197/la))/(Treasuries_01152013!DP197/la)-theta2*EXP(-Treasuries_01152013!DP197/la))</f>
        <v>0</v>
      </c>
      <c r="BD208" s="24">
        <f>IF(Treasuries_01152013!DQ197=0,0,theta0+(theta1+theta2)*(1-EXP(-Treasuries_01152013!DQ197/la))/(Treasuries_01152013!DQ197/la)-theta2*EXP(-Treasuries_01152013!DQ197/la))</f>
        <v>0</v>
      </c>
      <c r="BE208" s="24">
        <f>IF(Treasuries_01152013!DR197=0,0,theta0+(theta1+theta2)*(1-EXP(-Treasuries_01152013!DR197/la))/(Treasuries_01152013!DR197/la)-theta2*EXP(-Treasuries_01152013!DR197/la))</f>
        <v>0</v>
      </c>
      <c r="BF208" s="24">
        <f>IF(Treasuries_01152013!DS197=0,0,theta0+(theta1+theta2)*(1-EXP(-Treasuries_01152013!DS197/la))/(Treasuries_01152013!DS197/la)-theta2*EXP(-Treasuries_01152013!DS197/la))</f>
        <v>0</v>
      </c>
      <c r="BG208" s="24">
        <f>IF(Treasuries_01152013!DT197=0,0,theta0+(theta1+theta2)*(1-EXP(-Treasuries_01152013!DT197/la))/(Treasuries_01152013!DT197/la)-theta2*EXP(-Treasuries_01152013!DT197/la))</f>
        <v>0</v>
      </c>
      <c r="BH208" s="24">
        <f>IF(Treasuries_01152013!DU197=0,0,theta0+(theta1+theta2)*(1-EXP(-Treasuries_01152013!DU197/la))/(Treasuries_01152013!DU197/la)-theta2*EXP(-Treasuries_01152013!DU197/la))</f>
        <v>0</v>
      </c>
      <c r="BI208" s="24">
        <f>IF(Treasuries_01152013!DV197=0,0,theta0+(theta1+theta2)*(1-EXP(-Treasuries_01152013!DV197/la))/(Treasuries_01152013!DV197/la)-theta2*EXP(-Treasuries_01152013!DV197/la))</f>
        <v>0</v>
      </c>
      <c r="BJ208" s="24">
        <f>IF(Treasuries_01152013!DW197=0,0,theta0+(theta1+theta2)*(1-EXP(-Treasuries_01152013!DW197/la))/(Treasuries_01152013!DW197/la)-theta2*EXP(-Treasuries_01152013!DW197/la))</f>
        <v>0</v>
      </c>
      <c r="BK208" s="24">
        <f>IF(Treasuries_01152013!DX197=0,0,theta0+(theta1+theta2)*(1-EXP(-Treasuries_01152013!DX197/la))/(Treasuries_01152013!DX197/la)-theta2*EXP(-Treasuries_01152013!DX197/la))</f>
        <v>0</v>
      </c>
      <c r="BL208" s="24">
        <f>IF(Treasuries_01152013!DY197=0,0,theta0+(theta1+theta2)*(1-EXP(-Treasuries_01152013!DY197/la))/(Treasuries_01152013!DY197/la)-theta2*EXP(-Treasuries_01152013!DY197/la))</f>
        <v>0</v>
      </c>
      <c r="BM208" s="24">
        <f>IF(Treasuries_01152013!DZ197=0,0,theta0+(theta1+theta2)*(1-EXP(-Treasuries_01152013!DZ197/la))/(Treasuries_01152013!DZ197/la)-theta2*EXP(-Treasuries_01152013!DZ197/la))</f>
        <v>0</v>
      </c>
      <c r="BN208" s="24">
        <f>IF(Treasuries_01152013!EA197=0,0,theta0+(theta1+theta2)*(1-EXP(-Treasuries_01152013!EA197/la))/(Treasuries_01152013!EA197/la)-theta2*EXP(-Treasuries_01152013!EA197/la))</f>
        <v>0</v>
      </c>
      <c r="BO208" s="17" t="e">
        <f>EXP(-Treasuries_01152013!BT197*G208)</f>
        <v>#DIV/0!</v>
      </c>
      <c r="BP208" s="17" t="e">
        <f>EXP(-Treasuries_01152013!BU197*H208)</f>
        <v>#DIV/0!</v>
      </c>
      <c r="BQ208" s="17" t="e">
        <f>EXP(-Treasuries_01152013!BV197*I208)</f>
        <v>#DIV/0!</v>
      </c>
      <c r="BR208" s="17" t="e">
        <f>EXP(-Treasuries_01152013!BW197*J208)</f>
        <v>#DIV/0!</v>
      </c>
      <c r="BS208" s="17" t="e">
        <f>EXP(-Treasuries_01152013!BX197*K208)</f>
        <v>#DIV/0!</v>
      </c>
      <c r="BT208" s="17" t="e">
        <f>EXP(-Treasuries_01152013!BY197*L208)</f>
        <v>#DIV/0!</v>
      </c>
      <c r="BU208" s="17" t="e">
        <f>EXP(-Treasuries_01152013!BZ197*M208)</f>
        <v>#DIV/0!</v>
      </c>
      <c r="BV208" s="17" t="e">
        <f>EXP(-Treasuries_01152013!CA197*N208)</f>
        <v>#DIV/0!</v>
      </c>
      <c r="BW208" s="17" t="e">
        <f>EXP(-Treasuries_01152013!CB197*O208)</f>
        <v>#DIV/0!</v>
      </c>
      <c r="BX208" s="17" t="e">
        <f>EXP(-Treasuries_01152013!CC197*P208)</f>
        <v>#DIV/0!</v>
      </c>
      <c r="BY208" s="17">
        <f>EXP(-Treasuries_01152013!CD197*Q208)</f>
        <v>1</v>
      </c>
      <c r="BZ208" s="17">
        <f>EXP(-Treasuries_01152013!CE197*R208)</f>
        <v>1</v>
      </c>
      <c r="CA208" s="17">
        <f>EXP(-Treasuries_01152013!CF197*S208)</f>
        <v>1</v>
      </c>
      <c r="CB208" s="17">
        <f>EXP(-Treasuries_01152013!CG197*T208)</f>
        <v>1</v>
      </c>
      <c r="CC208" s="17">
        <f>EXP(-Treasuries_01152013!CH197*U208)</f>
        <v>1</v>
      </c>
      <c r="CD208" s="17">
        <f>EXP(-Treasuries_01152013!CI197*V208)</f>
        <v>1</v>
      </c>
      <c r="CE208" s="17">
        <f>EXP(-Treasuries_01152013!CJ197*W208)</f>
        <v>1</v>
      </c>
      <c r="CF208" s="17">
        <f>EXP(-Treasuries_01152013!CK197*X208)</f>
        <v>1</v>
      </c>
      <c r="CG208" s="17">
        <f>EXP(-Treasuries_01152013!CL197*Y208)</f>
        <v>1</v>
      </c>
      <c r="CH208" s="17">
        <f>EXP(-Treasuries_01152013!CM197*Z208)</f>
        <v>1</v>
      </c>
      <c r="CI208" s="17">
        <f>EXP(-Treasuries_01152013!CN197*AA208)</f>
        <v>1</v>
      </c>
      <c r="CJ208" s="17">
        <f>EXP(-Treasuries_01152013!CO197*AB208)</f>
        <v>1</v>
      </c>
      <c r="CK208" s="17">
        <f>EXP(-Treasuries_01152013!CP197*AC208)</f>
        <v>1</v>
      </c>
      <c r="CL208" s="17">
        <f>EXP(-Treasuries_01152013!CQ197*AD208)</f>
        <v>1</v>
      </c>
      <c r="CM208" s="17">
        <f>EXP(-Treasuries_01152013!CR197*AE208)</f>
        <v>1</v>
      </c>
      <c r="CN208" s="17">
        <f>EXP(-Treasuries_01152013!CS197*AF208)</f>
        <v>1</v>
      </c>
      <c r="CO208" s="17">
        <f>EXP(-Treasuries_01152013!CT197*AG208)</f>
        <v>1</v>
      </c>
      <c r="CP208" s="17">
        <f>EXP(-Treasuries_01152013!CU197*AH208)</f>
        <v>1</v>
      </c>
      <c r="CQ208" s="17">
        <f>EXP(-Treasuries_01152013!CV197*AI208)</f>
        <v>1</v>
      </c>
      <c r="CR208" s="17">
        <f>EXP(-Treasuries_01152013!CW197*AJ208)</f>
        <v>1</v>
      </c>
      <c r="CS208" s="17">
        <f>EXP(-Treasuries_01152013!CX197*AK208)</f>
        <v>1</v>
      </c>
      <c r="CT208" s="17">
        <f>EXP(-Treasuries_01152013!CY197*AL208)</f>
        <v>1</v>
      </c>
      <c r="CU208" s="17">
        <f>EXP(-Treasuries_01152013!CZ197*AM208)</f>
        <v>1</v>
      </c>
      <c r="CV208" s="17">
        <f>EXP(-Treasuries_01152013!DA197*AN208)</f>
        <v>1</v>
      </c>
      <c r="CW208" s="17">
        <f>EXP(-Treasuries_01152013!DB197*AO208)</f>
        <v>1</v>
      </c>
      <c r="CX208" s="17">
        <f>EXP(-Treasuries_01152013!DC197*AP208)</f>
        <v>1</v>
      </c>
      <c r="CY208" s="17">
        <f>EXP(-Treasuries_01152013!DD197*AQ208)</f>
        <v>1</v>
      </c>
      <c r="CZ208" s="17">
        <f>EXP(-Treasuries_01152013!DE197*AR208)</f>
        <v>1</v>
      </c>
      <c r="DA208" s="17">
        <f>EXP(-Treasuries_01152013!DF197*AS208)</f>
        <v>1</v>
      </c>
      <c r="DB208" s="17">
        <f>EXP(-Treasuries_01152013!DG197*AT208)</f>
        <v>1</v>
      </c>
      <c r="DC208" s="17">
        <f>EXP(-Treasuries_01152013!DH197*AU208)</f>
        <v>1</v>
      </c>
      <c r="DD208" s="17">
        <f>EXP(-Treasuries_01152013!DI197*AV208)</f>
        <v>1</v>
      </c>
      <c r="DE208" s="17">
        <f>EXP(-Treasuries_01152013!DJ197*AW208)</f>
        <v>1</v>
      </c>
      <c r="DF208" s="17">
        <f>EXP(-Treasuries_01152013!DK197*AX208)</f>
        <v>1</v>
      </c>
      <c r="DG208" s="17">
        <f>EXP(-Treasuries_01152013!DL197*AY208)</f>
        <v>1</v>
      </c>
      <c r="DH208" s="17">
        <f>EXP(-Treasuries_01152013!DM197*AZ208)</f>
        <v>1</v>
      </c>
      <c r="DI208" s="17">
        <f>EXP(-Treasuries_01152013!DN197*BA208)</f>
        <v>1</v>
      </c>
      <c r="DJ208" s="17">
        <f>EXP(-Treasuries_01152013!DO197*BB208)</f>
        <v>1</v>
      </c>
      <c r="DK208" s="17">
        <f>EXP(-Treasuries_01152013!DP197*BC208)</f>
        <v>1</v>
      </c>
      <c r="DL208" s="17">
        <f>EXP(-Treasuries_01152013!DQ197*BD208)</f>
        <v>1</v>
      </c>
      <c r="DM208" s="17">
        <f>EXP(-Treasuries_01152013!DR197*BE208)</f>
        <v>1</v>
      </c>
      <c r="DN208" s="17">
        <f>EXP(-Treasuries_01152013!DS197*BF208)</f>
        <v>1</v>
      </c>
      <c r="DO208" s="17">
        <f>EXP(-Treasuries_01152013!DT197*BG208)</f>
        <v>1</v>
      </c>
      <c r="DP208" s="17">
        <f>EXP(-Treasuries_01152013!DU197*BH208)</f>
        <v>1</v>
      </c>
      <c r="DQ208" s="17">
        <f>EXP(-Treasuries_01152013!DV197*BI208)</f>
        <v>1</v>
      </c>
      <c r="DR208" s="17">
        <f>EXP(-Treasuries_01152013!DW197*BJ208)</f>
        <v>1</v>
      </c>
      <c r="DS208" s="17">
        <f>EXP(-Treasuries_01152013!DX197*BK208)</f>
        <v>1</v>
      </c>
      <c r="DT208" s="17">
        <f>EXP(-Treasuries_01152013!DY197*BL208)</f>
        <v>1</v>
      </c>
      <c r="DU208" s="17">
        <f>EXP(-Treasuries_01152013!DZ197*BM208)</f>
        <v>1</v>
      </c>
      <c r="DV208" s="17">
        <f>EXP(-Treasuries_01152013!EA197*BN208)</f>
        <v>1</v>
      </c>
      <c r="DW208" s="8" t="e">
        <f>SUMPRODUCT(BO208:DV208,Treasuries_01152013!K197:BR197)</f>
        <v>#DIV/0!</v>
      </c>
      <c r="DX208" s="11" t="e">
        <f t="shared" si="9"/>
        <v>#DIV/0!</v>
      </c>
    </row>
    <row r="209" spans="2:128">
      <c r="B209" s="10">
        <f>Treasuries_01152013!C198</f>
        <v>2.375</v>
      </c>
      <c r="C209" s="10">
        <f>Treasuries_01152013!E198</f>
        <v>107.664062</v>
      </c>
      <c r="D209" s="10">
        <f>Treasuries_01152013!F198</f>
        <v>107.6875</v>
      </c>
      <c r="E209" s="8">
        <f>Treasuries_01152013!H198</f>
        <v>4.5444444444444443</v>
      </c>
      <c r="F209" s="8">
        <f t="shared" si="10"/>
        <v>107.675781</v>
      </c>
      <c r="G209" s="24" t="e">
        <f>IF(Treasuries_01152013!BT198=0,0,theta0+(theta1+theta2)*(1-EXP(-Treasuries_01152013!BT198/la))/(Treasuries_01152013!BT198/la)-theta2*EXP(-Treasuries_01152013!BT198/la))</f>
        <v>#DIV/0!</v>
      </c>
      <c r="H209" s="24" t="e">
        <f>IF(Treasuries_01152013!BU198=0,0,theta0+(theta1+theta2)*(1-EXP(-Treasuries_01152013!BU198/la))/(Treasuries_01152013!BU198/la)-theta2*EXP(-Treasuries_01152013!BU198/la))</f>
        <v>#DIV/0!</v>
      </c>
      <c r="I209" s="24" t="e">
        <f>IF(Treasuries_01152013!BV198=0,0,theta0+(theta1+theta2)*(1-EXP(-Treasuries_01152013!BV198/la))/(Treasuries_01152013!BV198/la)-theta2*EXP(-Treasuries_01152013!BV198/la))</f>
        <v>#DIV/0!</v>
      </c>
      <c r="J209" s="24" t="e">
        <f>IF(Treasuries_01152013!BW198=0,0,theta0+(theta1+theta2)*(1-EXP(-Treasuries_01152013!BW198/la))/(Treasuries_01152013!BW198/la)-theta2*EXP(-Treasuries_01152013!BW198/la))</f>
        <v>#DIV/0!</v>
      </c>
      <c r="K209" s="24" t="e">
        <f>IF(Treasuries_01152013!BX198=0,0,theta0+(theta1+theta2)*(1-EXP(-Treasuries_01152013!BX198/la))/(Treasuries_01152013!BX198/la)-theta2*EXP(-Treasuries_01152013!BX198/la))</f>
        <v>#DIV/0!</v>
      </c>
      <c r="L209" s="24" t="e">
        <f>IF(Treasuries_01152013!BY198=0,0,theta0+(theta1+theta2)*(1-EXP(-Treasuries_01152013!BY198/la))/(Treasuries_01152013!BY198/la)-theta2*EXP(-Treasuries_01152013!BY198/la))</f>
        <v>#DIV/0!</v>
      </c>
      <c r="M209" s="24" t="e">
        <f>IF(Treasuries_01152013!BZ198=0,0,theta0+(theta1+theta2)*(1-EXP(-Treasuries_01152013!BZ198/la))/(Treasuries_01152013!BZ198/la)-theta2*EXP(-Treasuries_01152013!BZ198/la))</f>
        <v>#DIV/0!</v>
      </c>
      <c r="N209" s="24" t="e">
        <f>IF(Treasuries_01152013!CA198=0,0,theta0+(theta1+theta2)*(1-EXP(-Treasuries_01152013!CA198/la))/(Treasuries_01152013!CA198/la)-theta2*EXP(-Treasuries_01152013!CA198/la))</f>
        <v>#DIV/0!</v>
      </c>
      <c r="O209" s="24" t="e">
        <f>IF(Treasuries_01152013!CB198=0,0,theta0+(theta1+theta2)*(1-EXP(-Treasuries_01152013!CB198/la))/(Treasuries_01152013!CB198/la)-theta2*EXP(-Treasuries_01152013!CB198/la))</f>
        <v>#DIV/0!</v>
      </c>
      <c r="P209" s="24" t="e">
        <f>IF(Treasuries_01152013!CC198=0,0,theta0+(theta1+theta2)*(1-EXP(-Treasuries_01152013!CC198/la))/(Treasuries_01152013!CC198/la)-theta2*EXP(-Treasuries_01152013!CC198/la))</f>
        <v>#DIV/0!</v>
      </c>
      <c r="Q209" s="24">
        <f>IF(Treasuries_01152013!CD198=0,0,theta0+(theta1+theta2)*(1-EXP(-Treasuries_01152013!CD198/la))/(Treasuries_01152013!CD198/la)-theta2*EXP(-Treasuries_01152013!CD198/la))</f>
        <v>0</v>
      </c>
      <c r="R209" s="24">
        <f>IF(Treasuries_01152013!CE198=0,0,theta0+(theta1+theta2)*(1-EXP(-Treasuries_01152013!CE198/la))/(Treasuries_01152013!CE198/la)-theta2*EXP(-Treasuries_01152013!CE198/la))</f>
        <v>0</v>
      </c>
      <c r="S209" s="24">
        <f>IF(Treasuries_01152013!CF198=0,0,theta0+(theta1+theta2)*(1-EXP(-Treasuries_01152013!CF198/la))/(Treasuries_01152013!CF198/la)-theta2*EXP(-Treasuries_01152013!CF198/la))</f>
        <v>0</v>
      </c>
      <c r="T209" s="24">
        <f>IF(Treasuries_01152013!CG198=0,0,theta0+(theta1+theta2)*(1-EXP(-Treasuries_01152013!CG198/la))/(Treasuries_01152013!CG198/la)-theta2*EXP(-Treasuries_01152013!CG198/la))</f>
        <v>0</v>
      </c>
      <c r="U209" s="24">
        <f>IF(Treasuries_01152013!CH198=0,0,theta0+(theta1+theta2)*(1-EXP(-Treasuries_01152013!CH198/la))/(Treasuries_01152013!CH198/la)-theta2*EXP(-Treasuries_01152013!CH198/la))</f>
        <v>0</v>
      </c>
      <c r="V209" s="24">
        <f>IF(Treasuries_01152013!CI198=0,0,theta0+(theta1+theta2)*(1-EXP(-Treasuries_01152013!CI198/la))/(Treasuries_01152013!CI198/la)-theta2*EXP(-Treasuries_01152013!CI198/la))</f>
        <v>0</v>
      </c>
      <c r="W209" s="24">
        <f>IF(Treasuries_01152013!CJ198=0,0,theta0+(theta1+theta2)*(1-EXP(-Treasuries_01152013!CJ198/la))/(Treasuries_01152013!CJ198/la)-theta2*EXP(-Treasuries_01152013!CJ198/la))</f>
        <v>0</v>
      </c>
      <c r="X209" s="24">
        <f>IF(Treasuries_01152013!CK198=0,0,theta0+(theta1+theta2)*(1-EXP(-Treasuries_01152013!CK198/la))/(Treasuries_01152013!CK198/la)-theta2*EXP(-Treasuries_01152013!CK198/la))</f>
        <v>0</v>
      </c>
      <c r="Y209" s="24">
        <f>IF(Treasuries_01152013!CL198=0,0,theta0+(theta1+theta2)*(1-EXP(-Treasuries_01152013!CL198/la))/(Treasuries_01152013!CL198/la)-theta2*EXP(-Treasuries_01152013!CL198/la))</f>
        <v>0</v>
      </c>
      <c r="Z209" s="24">
        <f>IF(Treasuries_01152013!CM198=0,0,theta0+(theta1+theta2)*(1-EXP(-Treasuries_01152013!CM198/la))/(Treasuries_01152013!CM198/la)-theta2*EXP(-Treasuries_01152013!CM198/la))</f>
        <v>0</v>
      </c>
      <c r="AA209" s="24">
        <f>IF(Treasuries_01152013!CN198=0,0,theta0+(theta1+theta2)*(1-EXP(-Treasuries_01152013!CN198/la))/(Treasuries_01152013!CN198/la)-theta2*EXP(-Treasuries_01152013!CN198/la))</f>
        <v>0</v>
      </c>
      <c r="AB209" s="24">
        <f>IF(Treasuries_01152013!CO198=0,0,theta0+(theta1+theta2)*(1-EXP(-Treasuries_01152013!CO198/la))/(Treasuries_01152013!CO198/la)-theta2*EXP(-Treasuries_01152013!CO198/la))</f>
        <v>0</v>
      </c>
      <c r="AC209" s="24">
        <f>IF(Treasuries_01152013!CP198=0,0,theta0+(theta1+theta2)*(1-EXP(-Treasuries_01152013!CP198/la))/(Treasuries_01152013!CP198/la)-theta2*EXP(-Treasuries_01152013!CP198/la))</f>
        <v>0</v>
      </c>
      <c r="AD209" s="24">
        <f>IF(Treasuries_01152013!CQ198=0,0,theta0+(theta1+theta2)*(1-EXP(-Treasuries_01152013!CQ198/la))/(Treasuries_01152013!CQ198/la)-theta2*EXP(-Treasuries_01152013!CQ198/la))</f>
        <v>0</v>
      </c>
      <c r="AE209" s="24">
        <f>IF(Treasuries_01152013!CR198=0,0,theta0+(theta1+theta2)*(1-EXP(-Treasuries_01152013!CR198/la))/(Treasuries_01152013!CR198/la)-theta2*EXP(-Treasuries_01152013!CR198/la))</f>
        <v>0</v>
      </c>
      <c r="AF209" s="24">
        <f>IF(Treasuries_01152013!CS198=0,0,theta0+(theta1+theta2)*(1-EXP(-Treasuries_01152013!CS198/la))/(Treasuries_01152013!CS198/la)-theta2*EXP(-Treasuries_01152013!CS198/la))</f>
        <v>0</v>
      </c>
      <c r="AG209" s="24">
        <f>IF(Treasuries_01152013!CT198=0,0,theta0+(theta1+theta2)*(1-EXP(-Treasuries_01152013!CT198/la))/(Treasuries_01152013!CT198/la)-theta2*EXP(-Treasuries_01152013!CT198/la))</f>
        <v>0</v>
      </c>
      <c r="AH209" s="24">
        <f>IF(Treasuries_01152013!CU198=0,0,theta0+(theta1+theta2)*(1-EXP(-Treasuries_01152013!CU198/la))/(Treasuries_01152013!CU198/la)-theta2*EXP(-Treasuries_01152013!CU198/la))</f>
        <v>0</v>
      </c>
      <c r="AI209" s="24">
        <f>IF(Treasuries_01152013!CV198=0,0,theta0+(theta1+theta2)*(1-EXP(-Treasuries_01152013!CV198/la))/(Treasuries_01152013!CV198/la)-theta2*EXP(-Treasuries_01152013!CV198/la))</f>
        <v>0</v>
      </c>
      <c r="AJ209" s="24">
        <f>IF(Treasuries_01152013!CW198=0,0,theta0+(theta1+theta2)*(1-EXP(-Treasuries_01152013!CW198/la))/(Treasuries_01152013!CW198/la)-theta2*EXP(-Treasuries_01152013!CW198/la))</f>
        <v>0</v>
      </c>
      <c r="AK209" s="24">
        <f>IF(Treasuries_01152013!CX198=0,0,theta0+(theta1+theta2)*(1-EXP(-Treasuries_01152013!CX198/la))/(Treasuries_01152013!CX198/la)-theta2*EXP(-Treasuries_01152013!CX198/la))</f>
        <v>0</v>
      </c>
      <c r="AL209" s="24">
        <f>IF(Treasuries_01152013!CY198=0,0,theta0+(theta1+theta2)*(1-EXP(-Treasuries_01152013!CY198/la))/(Treasuries_01152013!CY198/la)-theta2*EXP(-Treasuries_01152013!CY198/la))</f>
        <v>0</v>
      </c>
      <c r="AM209" s="24">
        <f>IF(Treasuries_01152013!CZ198=0,0,theta0+(theta1+theta2)*(1-EXP(-Treasuries_01152013!CZ198/la))/(Treasuries_01152013!CZ198/la)-theta2*EXP(-Treasuries_01152013!CZ198/la))</f>
        <v>0</v>
      </c>
      <c r="AN209" s="24">
        <f>IF(Treasuries_01152013!DA198=0,0,theta0+(theta1+theta2)*(1-EXP(-Treasuries_01152013!DA198/la))/(Treasuries_01152013!DA198/la)-theta2*EXP(-Treasuries_01152013!DA198/la))</f>
        <v>0</v>
      </c>
      <c r="AO209" s="24">
        <f>IF(Treasuries_01152013!DB198=0,0,theta0+(theta1+theta2)*(1-EXP(-Treasuries_01152013!DB198/la))/(Treasuries_01152013!DB198/la)-theta2*EXP(-Treasuries_01152013!DB198/la))</f>
        <v>0</v>
      </c>
      <c r="AP209" s="24">
        <f>IF(Treasuries_01152013!DC198=0,0,theta0+(theta1+theta2)*(1-EXP(-Treasuries_01152013!DC198/la))/(Treasuries_01152013!DC198/la)-theta2*EXP(-Treasuries_01152013!DC198/la))</f>
        <v>0</v>
      </c>
      <c r="AQ209" s="24">
        <f>IF(Treasuries_01152013!DD198=0,0,theta0+(theta1+theta2)*(1-EXP(-Treasuries_01152013!DD198/la))/(Treasuries_01152013!DD198/la)-theta2*EXP(-Treasuries_01152013!DD198/la))</f>
        <v>0</v>
      </c>
      <c r="AR209" s="24">
        <f>IF(Treasuries_01152013!DE198=0,0,theta0+(theta1+theta2)*(1-EXP(-Treasuries_01152013!DE198/la))/(Treasuries_01152013!DE198/la)-theta2*EXP(-Treasuries_01152013!DE198/la))</f>
        <v>0</v>
      </c>
      <c r="AS209" s="24">
        <f>IF(Treasuries_01152013!DF198=0,0,theta0+(theta1+theta2)*(1-EXP(-Treasuries_01152013!DF198/la))/(Treasuries_01152013!DF198/la)-theta2*EXP(-Treasuries_01152013!DF198/la))</f>
        <v>0</v>
      </c>
      <c r="AT209" s="24">
        <f>IF(Treasuries_01152013!DG198=0,0,theta0+(theta1+theta2)*(1-EXP(-Treasuries_01152013!DG198/la))/(Treasuries_01152013!DG198/la)-theta2*EXP(-Treasuries_01152013!DG198/la))</f>
        <v>0</v>
      </c>
      <c r="AU209" s="24">
        <f>IF(Treasuries_01152013!DH198=0,0,theta0+(theta1+theta2)*(1-EXP(-Treasuries_01152013!DH198/la))/(Treasuries_01152013!DH198/la)-theta2*EXP(-Treasuries_01152013!DH198/la))</f>
        <v>0</v>
      </c>
      <c r="AV209" s="24">
        <f>IF(Treasuries_01152013!DI198=0,0,theta0+(theta1+theta2)*(1-EXP(-Treasuries_01152013!DI198/la))/(Treasuries_01152013!DI198/la)-theta2*EXP(-Treasuries_01152013!DI198/la))</f>
        <v>0</v>
      </c>
      <c r="AW209" s="24">
        <f>IF(Treasuries_01152013!DJ198=0,0,theta0+(theta1+theta2)*(1-EXP(-Treasuries_01152013!DJ198/la))/(Treasuries_01152013!DJ198/la)-theta2*EXP(-Treasuries_01152013!DJ198/la))</f>
        <v>0</v>
      </c>
      <c r="AX209" s="24">
        <f>IF(Treasuries_01152013!DK198=0,0,theta0+(theta1+theta2)*(1-EXP(-Treasuries_01152013!DK198/la))/(Treasuries_01152013!DK198/la)-theta2*EXP(-Treasuries_01152013!DK198/la))</f>
        <v>0</v>
      </c>
      <c r="AY209" s="24">
        <f>IF(Treasuries_01152013!DL198=0,0,theta0+(theta1+theta2)*(1-EXP(-Treasuries_01152013!DL198/la))/(Treasuries_01152013!DL198/la)-theta2*EXP(-Treasuries_01152013!DL198/la))</f>
        <v>0</v>
      </c>
      <c r="AZ209" s="24">
        <f>IF(Treasuries_01152013!DM198=0,0,theta0+(theta1+theta2)*(1-EXP(-Treasuries_01152013!DM198/la))/(Treasuries_01152013!DM198/la)-theta2*EXP(-Treasuries_01152013!DM198/la))</f>
        <v>0</v>
      </c>
      <c r="BA209" s="24">
        <f>IF(Treasuries_01152013!DN198=0,0,theta0+(theta1+theta2)*(1-EXP(-Treasuries_01152013!DN198/la))/(Treasuries_01152013!DN198/la)-theta2*EXP(-Treasuries_01152013!DN198/la))</f>
        <v>0</v>
      </c>
      <c r="BB209" s="24">
        <f>IF(Treasuries_01152013!DO198=0,0,theta0+(theta1+theta2)*(1-EXP(-Treasuries_01152013!DO198/la))/(Treasuries_01152013!DO198/la)-theta2*EXP(-Treasuries_01152013!DO198/la))</f>
        <v>0</v>
      </c>
      <c r="BC209" s="24">
        <f>IF(Treasuries_01152013!DP198=0,0,theta0+(theta1+theta2)*(1-EXP(-Treasuries_01152013!DP198/la))/(Treasuries_01152013!DP198/la)-theta2*EXP(-Treasuries_01152013!DP198/la))</f>
        <v>0</v>
      </c>
      <c r="BD209" s="24">
        <f>IF(Treasuries_01152013!DQ198=0,0,theta0+(theta1+theta2)*(1-EXP(-Treasuries_01152013!DQ198/la))/(Treasuries_01152013!DQ198/la)-theta2*EXP(-Treasuries_01152013!DQ198/la))</f>
        <v>0</v>
      </c>
      <c r="BE209" s="24">
        <f>IF(Treasuries_01152013!DR198=0,0,theta0+(theta1+theta2)*(1-EXP(-Treasuries_01152013!DR198/la))/(Treasuries_01152013!DR198/la)-theta2*EXP(-Treasuries_01152013!DR198/la))</f>
        <v>0</v>
      </c>
      <c r="BF209" s="24">
        <f>IF(Treasuries_01152013!DS198=0,0,theta0+(theta1+theta2)*(1-EXP(-Treasuries_01152013!DS198/la))/(Treasuries_01152013!DS198/la)-theta2*EXP(-Treasuries_01152013!DS198/la))</f>
        <v>0</v>
      </c>
      <c r="BG209" s="24">
        <f>IF(Treasuries_01152013!DT198=0,0,theta0+(theta1+theta2)*(1-EXP(-Treasuries_01152013!DT198/la))/(Treasuries_01152013!DT198/la)-theta2*EXP(-Treasuries_01152013!DT198/la))</f>
        <v>0</v>
      </c>
      <c r="BH209" s="24">
        <f>IF(Treasuries_01152013!DU198=0,0,theta0+(theta1+theta2)*(1-EXP(-Treasuries_01152013!DU198/la))/(Treasuries_01152013!DU198/la)-theta2*EXP(-Treasuries_01152013!DU198/la))</f>
        <v>0</v>
      </c>
      <c r="BI209" s="24">
        <f>IF(Treasuries_01152013!DV198=0,0,theta0+(theta1+theta2)*(1-EXP(-Treasuries_01152013!DV198/la))/(Treasuries_01152013!DV198/la)-theta2*EXP(-Treasuries_01152013!DV198/la))</f>
        <v>0</v>
      </c>
      <c r="BJ209" s="24">
        <f>IF(Treasuries_01152013!DW198=0,0,theta0+(theta1+theta2)*(1-EXP(-Treasuries_01152013!DW198/la))/(Treasuries_01152013!DW198/la)-theta2*EXP(-Treasuries_01152013!DW198/la))</f>
        <v>0</v>
      </c>
      <c r="BK209" s="24">
        <f>IF(Treasuries_01152013!DX198=0,0,theta0+(theta1+theta2)*(1-EXP(-Treasuries_01152013!DX198/la))/(Treasuries_01152013!DX198/la)-theta2*EXP(-Treasuries_01152013!DX198/la))</f>
        <v>0</v>
      </c>
      <c r="BL209" s="24">
        <f>IF(Treasuries_01152013!DY198=0,0,theta0+(theta1+theta2)*(1-EXP(-Treasuries_01152013!DY198/la))/(Treasuries_01152013!DY198/la)-theta2*EXP(-Treasuries_01152013!DY198/la))</f>
        <v>0</v>
      </c>
      <c r="BM209" s="24">
        <f>IF(Treasuries_01152013!DZ198=0,0,theta0+(theta1+theta2)*(1-EXP(-Treasuries_01152013!DZ198/la))/(Treasuries_01152013!DZ198/la)-theta2*EXP(-Treasuries_01152013!DZ198/la))</f>
        <v>0</v>
      </c>
      <c r="BN209" s="24">
        <f>IF(Treasuries_01152013!EA198=0,0,theta0+(theta1+theta2)*(1-EXP(-Treasuries_01152013!EA198/la))/(Treasuries_01152013!EA198/la)-theta2*EXP(-Treasuries_01152013!EA198/la))</f>
        <v>0</v>
      </c>
      <c r="BO209" s="17" t="e">
        <f>EXP(-Treasuries_01152013!BT198*G209)</f>
        <v>#DIV/0!</v>
      </c>
      <c r="BP209" s="17" t="e">
        <f>EXP(-Treasuries_01152013!BU198*H209)</f>
        <v>#DIV/0!</v>
      </c>
      <c r="BQ209" s="17" t="e">
        <f>EXP(-Treasuries_01152013!BV198*I209)</f>
        <v>#DIV/0!</v>
      </c>
      <c r="BR209" s="17" t="e">
        <f>EXP(-Treasuries_01152013!BW198*J209)</f>
        <v>#DIV/0!</v>
      </c>
      <c r="BS209" s="17" t="e">
        <f>EXP(-Treasuries_01152013!BX198*K209)</f>
        <v>#DIV/0!</v>
      </c>
      <c r="BT209" s="17" t="e">
        <f>EXP(-Treasuries_01152013!BY198*L209)</f>
        <v>#DIV/0!</v>
      </c>
      <c r="BU209" s="17" t="e">
        <f>EXP(-Treasuries_01152013!BZ198*M209)</f>
        <v>#DIV/0!</v>
      </c>
      <c r="BV209" s="17" t="e">
        <f>EXP(-Treasuries_01152013!CA198*N209)</f>
        <v>#DIV/0!</v>
      </c>
      <c r="BW209" s="17" t="e">
        <f>EXP(-Treasuries_01152013!CB198*O209)</f>
        <v>#DIV/0!</v>
      </c>
      <c r="BX209" s="17" t="e">
        <f>EXP(-Treasuries_01152013!CC198*P209)</f>
        <v>#DIV/0!</v>
      </c>
      <c r="BY209" s="17">
        <f>EXP(-Treasuries_01152013!CD198*Q209)</f>
        <v>1</v>
      </c>
      <c r="BZ209" s="17">
        <f>EXP(-Treasuries_01152013!CE198*R209)</f>
        <v>1</v>
      </c>
      <c r="CA209" s="17">
        <f>EXP(-Treasuries_01152013!CF198*S209)</f>
        <v>1</v>
      </c>
      <c r="CB209" s="17">
        <f>EXP(-Treasuries_01152013!CG198*T209)</f>
        <v>1</v>
      </c>
      <c r="CC209" s="17">
        <f>EXP(-Treasuries_01152013!CH198*U209)</f>
        <v>1</v>
      </c>
      <c r="CD209" s="17">
        <f>EXP(-Treasuries_01152013!CI198*V209)</f>
        <v>1</v>
      </c>
      <c r="CE209" s="17">
        <f>EXP(-Treasuries_01152013!CJ198*W209)</f>
        <v>1</v>
      </c>
      <c r="CF209" s="17">
        <f>EXP(-Treasuries_01152013!CK198*X209)</f>
        <v>1</v>
      </c>
      <c r="CG209" s="17">
        <f>EXP(-Treasuries_01152013!CL198*Y209)</f>
        <v>1</v>
      </c>
      <c r="CH209" s="17">
        <f>EXP(-Treasuries_01152013!CM198*Z209)</f>
        <v>1</v>
      </c>
      <c r="CI209" s="17">
        <f>EXP(-Treasuries_01152013!CN198*AA209)</f>
        <v>1</v>
      </c>
      <c r="CJ209" s="17">
        <f>EXP(-Treasuries_01152013!CO198*AB209)</f>
        <v>1</v>
      </c>
      <c r="CK209" s="17">
        <f>EXP(-Treasuries_01152013!CP198*AC209)</f>
        <v>1</v>
      </c>
      <c r="CL209" s="17">
        <f>EXP(-Treasuries_01152013!CQ198*AD209)</f>
        <v>1</v>
      </c>
      <c r="CM209" s="17">
        <f>EXP(-Treasuries_01152013!CR198*AE209)</f>
        <v>1</v>
      </c>
      <c r="CN209" s="17">
        <f>EXP(-Treasuries_01152013!CS198*AF209)</f>
        <v>1</v>
      </c>
      <c r="CO209" s="17">
        <f>EXP(-Treasuries_01152013!CT198*AG209)</f>
        <v>1</v>
      </c>
      <c r="CP209" s="17">
        <f>EXP(-Treasuries_01152013!CU198*AH209)</f>
        <v>1</v>
      </c>
      <c r="CQ209" s="17">
        <f>EXP(-Treasuries_01152013!CV198*AI209)</f>
        <v>1</v>
      </c>
      <c r="CR209" s="17">
        <f>EXP(-Treasuries_01152013!CW198*AJ209)</f>
        <v>1</v>
      </c>
      <c r="CS209" s="17">
        <f>EXP(-Treasuries_01152013!CX198*AK209)</f>
        <v>1</v>
      </c>
      <c r="CT209" s="17">
        <f>EXP(-Treasuries_01152013!CY198*AL209)</f>
        <v>1</v>
      </c>
      <c r="CU209" s="17">
        <f>EXP(-Treasuries_01152013!CZ198*AM209)</f>
        <v>1</v>
      </c>
      <c r="CV209" s="17">
        <f>EXP(-Treasuries_01152013!DA198*AN209)</f>
        <v>1</v>
      </c>
      <c r="CW209" s="17">
        <f>EXP(-Treasuries_01152013!DB198*AO209)</f>
        <v>1</v>
      </c>
      <c r="CX209" s="17">
        <f>EXP(-Treasuries_01152013!DC198*AP209)</f>
        <v>1</v>
      </c>
      <c r="CY209" s="17">
        <f>EXP(-Treasuries_01152013!DD198*AQ209)</f>
        <v>1</v>
      </c>
      <c r="CZ209" s="17">
        <f>EXP(-Treasuries_01152013!DE198*AR209)</f>
        <v>1</v>
      </c>
      <c r="DA209" s="17">
        <f>EXP(-Treasuries_01152013!DF198*AS209)</f>
        <v>1</v>
      </c>
      <c r="DB209" s="17">
        <f>EXP(-Treasuries_01152013!DG198*AT209)</f>
        <v>1</v>
      </c>
      <c r="DC209" s="17">
        <f>EXP(-Treasuries_01152013!DH198*AU209)</f>
        <v>1</v>
      </c>
      <c r="DD209" s="17">
        <f>EXP(-Treasuries_01152013!DI198*AV209)</f>
        <v>1</v>
      </c>
      <c r="DE209" s="17">
        <f>EXP(-Treasuries_01152013!DJ198*AW209)</f>
        <v>1</v>
      </c>
      <c r="DF209" s="17">
        <f>EXP(-Treasuries_01152013!DK198*AX209)</f>
        <v>1</v>
      </c>
      <c r="DG209" s="17">
        <f>EXP(-Treasuries_01152013!DL198*AY209)</f>
        <v>1</v>
      </c>
      <c r="DH209" s="17">
        <f>EXP(-Treasuries_01152013!DM198*AZ209)</f>
        <v>1</v>
      </c>
      <c r="DI209" s="17">
        <f>EXP(-Treasuries_01152013!DN198*BA209)</f>
        <v>1</v>
      </c>
      <c r="DJ209" s="17">
        <f>EXP(-Treasuries_01152013!DO198*BB209)</f>
        <v>1</v>
      </c>
      <c r="DK209" s="17">
        <f>EXP(-Treasuries_01152013!DP198*BC209)</f>
        <v>1</v>
      </c>
      <c r="DL209" s="17">
        <f>EXP(-Treasuries_01152013!DQ198*BD209)</f>
        <v>1</v>
      </c>
      <c r="DM209" s="17">
        <f>EXP(-Treasuries_01152013!DR198*BE209)</f>
        <v>1</v>
      </c>
      <c r="DN209" s="17">
        <f>EXP(-Treasuries_01152013!DS198*BF209)</f>
        <v>1</v>
      </c>
      <c r="DO209" s="17">
        <f>EXP(-Treasuries_01152013!DT198*BG209)</f>
        <v>1</v>
      </c>
      <c r="DP209" s="17">
        <f>EXP(-Treasuries_01152013!DU198*BH209)</f>
        <v>1</v>
      </c>
      <c r="DQ209" s="17">
        <f>EXP(-Treasuries_01152013!DV198*BI209)</f>
        <v>1</v>
      </c>
      <c r="DR209" s="17">
        <f>EXP(-Treasuries_01152013!DW198*BJ209)</f>
        <v>1</v>
      </c>
      <c r="DS209" s="17">
        <f>EXP(-Treasuries_01152013!DX198*BK209)</f>
        <v>1</v>
      </c>
      <c r="DT209" s="17">
        <f>EXP(-Treasuries_01152013!DY198*BL209)</f>
        <v>1</v>
      </c>
      <c r="DU209" s="17">
        <f>EXP(-Treasuries_01152013!DZ198*BM209)</f>
        <v>1</v>
      </c>
      <c r="DV209" s="17">
        <f>EXP(-Treasuries_01152013!EA198*BN209)</f>
        <v>1</v>
      </c>
      <c r="DW209" s="8" t="e">
        <f>SUMPRODUCT(BO209:DV209,Treasuries_01152013!K198:BR198)</f>
        <v>#DIV/0!</v>
      </c>
      <c r="DX209" s="11" t="e">
        <f t="shared" si="9"/>
        <v>#DIV/0!</v>
      </c>
    </row>
    <row r="210" spans="2:128">
      <c r="B210" s="10">
        <f>Treasuries_01152013!C199</f>
        <v>8.875</v>
      </c>
      <c r="C210" s="10">
        <f>Treasuries_01152013!E199</f>
        <v>137.148438</v>
      </c>
      <c r="D210" s="10">
        <f>Treasuries_01152013!F199</f>
        <v>137.179688</v>
      </c>
      <c r="E210" s="8">
        <f>Treasuries_01152013!H199</f>
        <v>4.583333333333333</v>
      </c>
      <c r="F210" s="8">
        <f t="shared" si="10"/>
        <v>137.164063</v>
      </c>
      <c r="G210" s="24" t="e">
        <f>IF(Treasuries_01152013!BT199=0,0,theta0+(theta1+theta2)*(1-EXP(-Treasuries_01152013!BT199/la))/(Treasuries_01152013!BT199/la)-theta2*EXP(-Treasuries_01152013!BT199/la))</f>
        <v>#DIV/0!</v>
      </c>
      <c r="H210" s="24" t="e">
        <f>IF(Treasuries_01152013!BU199=0,0,theta0+(theta1+theta2)*(1-EXP(-Treasuries_01152013!BU199/la))/(Treasuries_01152013!BU199/la)-theta2*EXP(-Treasuries_01152013!BU199/la))</f>
        <v>#DIV/0!</v>
      </c>
      <c r="I210" s="24" t="e">
        <f>IF(Treasuries_01152013!BV199=0,0,theta0+(theta1+theta2)*(1-EXP(-Treasuries_01152013!BV199/la))/(Treasuries_01152013!BV199/la)-theta2*EXP(-Treasuries_01152013!BV199/la))</f>
        <v>#DIV/0!</v>
      </c>
      <c r="J210" s="24" t="e">
        <f>IF(Treasuries_01152013!BW199=0,0,theta0+(theta1+theta2)*(1-EXP(-Treasuries_01152013!BW199/la))/(Treasuries_01152013!BW199/la)-theta2*EXP(-Treasuries_01152013!BW199/la))</f>
        <v>#DIV/0!</v>
      </c>
      <c r="K210" s="24" t="e">
        <f>IF(Treasuries_01152013!BX199=0,0,theta0+(theta1+theta2)*(1-EXP(-Treasuries_01152013!BX199/la))/(Treasuries_01152013!BX199/la)-theta2*EXP(-Treasuries_01152013!BX199/la))</f>
        <v>#DIV/0!</v>
      </c>
      <c r="L210" s="24" t="e">
        <f>IF(Treasuries_01152013!BY199=0,0,theta0+(theta1+theta2)*(1-EXP(-Treasuries_01152013!BY199/la))/(Treasuries_01152013!BY199/la)-theta2*EXP(-Treasuries_01152013!BY199/la))</f>
        <v>#DIV/0!</v>
      </c>
      <c r="M210" s="24" t="e">
        <f>IF(Treasuries_01152013!BZ199=0,0,theta0+(theta1+theta2)*(1-EXP(-Treasuries_01152013!BZ199/la))/(Treasuries_01152013!BZ199/la)-theta2*EXP(-Treasuries_01152013!BZ199/la))</f>
        <v>#DIV/0!</v>
      </c>
      <c r="N210" s="24" t="e">
        <f>IF(Treasuries_01152013!CA199=0,0,theta0+(theta1+theta2)*(1-EXP(-Treasuries_01152013!CA199/la))/(Treasuries_01152013!CA199/la)-theta2*EXP(-Treasuries_01152013!CA199/la))</f>
        <v>#DIV/0!</v>
      </c>
      <c r="O210" s="24" t="e">
        <f>IF(Treasuries_01152013!CB199=0,0,theta0+(theta1+theta2)*(1-EXP(-Treasuries_01152013!CB199/la))/(Treasuries_01152013!CB199/la)-theta2*EXP(-Treasuries_01152013!CB199/la))</f>
        <v>#DIV/0!</v>
      </c>
      <c r="P210" s="24" t="e">
        <f>IF(Treasuries_01152013!CC199=0,0,theta0+(theta1+theta2)*(1-EXP(-Treasuries_01152013!CC199/la))/(Treasuries_01152013!CC199/la)-theta2*EXP(-Treasuries_01152013!CC199/la))</f>
        <v>#DIV/0!</v>
      </c>
      <c r="Q210" s="24">
        <f>IF(Treasuries_01152013!CD199=0,0,theta0+(theta1+theta2)*(1-EXP(-Treasuries_01152013!CD199/la))/(Treasuries_01152013!CD199/la)-theta2*EXP(-Treasuries_01152013!CD199/la))</f>
        <v>0</v>
      </c>
      <c r="R210" s="24">
        <f>IF(Treasuries_01152013!CE199=0,0,theta0+(theta1+theta2)*(1-EXP(-Treasuries_01152013!CE199/la))/(Treasuries_01152013!CE199/la)-theta2*EXP(-Treasuries_01152013!CE199/la))</f>
        <v>0</v>
      </c>
      <c r="S210" s="24">
        <f>IF(Treasuries_01152013!CF199=0,0,theta0+(theta1+theta2)*(1-EXP(-Treasuries_01152013!CF199/la))/(Treasuries_01152013!CF199/la)-theta2*EXP(-Treasuries_01152013!CF199/la))</f>
        <v>0</v>
      </c>
      <c r="T210" s="24">
        <f>IF(Treasuries_01152013!CG199=0,0,theta0+(theta1+theta2)*(1-EXP(-Treasuries_01152013!CG199/la))/(Treasuries_01152013!CG199/la)-theta2*EXP(-Treasuries_01152013!CG199/la))</f>
        <v>0</v>
      </c>
      <c r="U210" s="24">
        <f>IF(Treasuries_01152013!CH199=0,0,theta0+(theta1+theta2)*(1-EXP(-Treasuries_01152013!CH199/la))/(Treasuries_01152013!CH199/la)-theta2*EXP(-Treasuries_01152013!CH199/la))</f>
        <v>0</v>
      </c>
      <c r="V210" s="24">
        <f>IF(Treasuries_01152013!CI199=0,0,theta0+(theta1+theta2)*(1-EXP(-Treasuries_01152013!CI199/la))/(Treasuries_01152013!CI199/la)-theta2*EXP(-Treasuries_01152013!CI199/la))</f>
        <v>0</v>
      </c>
      <c r="W210" s="24">
        <f>IF(Treasuries_01152013!CJ199=0,0,theta0+(theta1+theta2)*(1-EXP(-Treasuries_01152013!CJ199/la))/(Treasuries_01152013!CJ199/la)-theta2*EXP(-Treasuries_01152013!CJ199/la))</f>
        <v>0</v>
      </c>
      <c r="X210" s="24">
        <f>IF(Treasuries_01152013!CK199=0,0,theta0+(theta1+theta2)*(1-EXP(-Treasuries_01152013!CK199/la))/(Treasuries_01152013!CK199/la)-theta2*EXP(-Treasuries_01152013!CK199/la))</f>
        <v>0</v>
      </c>
      <c r="Y210" s="24">
        <f>IF(Treasuries_01152013!CL199=0,0,theta0+(theta1+theta2)*(1-EXP(-Treasuries_01152013!CL199/la))/(Treasuries_01152013!CL199/la)-theta2*EXP(-Treasuries_01152013!CL199/la))</f>
        <v>0</v>
      </c>
      <c r="Z210" s="24">
        <f>IF(Treasuries_01152013!CM199=0,0,theta0+(theta1+theta2)*(1-EXP(-Treasuries_01152013!CM199/la))/(Treasuries_01152013!CM199/la)-theta2*EXP(-Treasuries_01152013!CM199/la))</f>
        <v>0</v>
      </c>
      <c r="AA210" s="24">
        <f>IF(Treasuries_01152013!CN199=0,0,theta0+(theta1+theta2)*(1-EXP(-Treasuries_01152013!CN199/la))/(Treasuries_01152013!CN199/la)-theta2*EXP(-Treasuries_01152013!CN199/la))</f>
        <v>0</v>
      </c>
      <c r="AB210" s="24">
        <f>IF(Treasuries_01152013!CO199=0,0,theta0+(theta1+theta2)*(1-EXP(-Treasuries_01152013!CO199/la))/(Treasuries_01152013!CO199/la)-theta2*EXP(-Treasuries_01152013!CO199/la))</f>
        <v>0</v>
      </c>
      <c r="AC210" s="24">
        <f>IF(Treasuries_01152013!CP199=0,0,theta0+(theta1+theta2)*(1-EXP(-Treasuries_01152013!CP199/la))/(Treasuries_01152013!CP199/la)-theta2*EXP(-Treasuries_01152013!CP199/la))</f>
        <v>0</v>
      </c>
      <c r="AD210" s="24">
        <f>IF(Treasuries_01152013!CQ199=0,0,theta0+(theta1+theta2)*(1-EXP(-Treasuries_01152013!CQ199/la))/(Treasuries_01152013!CQ199/la)-theta2*EXP(-Treasuries_01152013!CQ199/la))</f>
        <v>0</v>
      </c>
      <c r="AE210" s="24">
        <f>IF(Treasuries_01152013!CR199=0,0,theta0+(theta1+theta2)*(1-EXP(-Treasuries_01152013!CR199/la))/(Treasuries_01152013!CR199/la)-theta2*EXP(-Treasuries_01152013!CR199/la))</f>
        <v>0</v>
      </c>
      <c r="AF210" s="24">
        <f>IF(Treasuries_01152013!CS199=0,0,theta0+(theta1+theta2)*(1-EXP(-Treasuries_01152013!CS199/la))/(Treasuries_01152013!CS199/la)-theta2*EXP(-Treasuries_01152013!CS199/la))</f>
        <v>0</v>
      </c>
      <c r="AG210" s="24">
        <f>IF(Treasuries_01152013!CT199=0,0,theta0+(theta1+theta2)*(1-EXP(-Treasuries_01152013!CT199/la))/(Treasuries_01152013!CT199/la)-theta2*EXP(-Treasuries_01152013!CT199/la))</f>
        <v>0</v>
      </c>
      <c r="AH210" s="24">
        <f>IF(Treasuries_01152013!CU199=0,0,theta0+(theta1+theta2)*(1-EXP(-Treasuries_01152013!CU199/la))/(Treasuries_01152013!CU199/la)-theta2*EXP(-Treasuries_01152013!CU199/la))</f>
        <v>0</v>
      </c>
      <c r="AI210" s="24">
        <f>IF(Treasuries_01152013!CV199=0,0,theta0+(theta1+theta2)*(1-EXP(-Treasuries_01152013!CV199/la))/(Treasuries_01152013!CV199/la)-theta2*EXP(-Treasuries_01152013!CV199/la))</f>
        <v>0</v>
      </c>
      <c r="AJ210" s="24">
        <f>IF(Treasuries_01152013!CW199=0,0,theta0+(theta1+theta2)*(1-EXP(-Treasuries_01152013!CW199/la))/(Treasuries_01152013!CW199/la)-theta2*EXP(-Treasuries_01152013!CW199/la))</f>
        <v>0</v>
      </c>
      <c r="AK210" s="24">
        <f>IF(Treasuries_01152013!CX199=0,0,theta0+(theta1+theta2)*(1-EXP(-Treasuries_01152013!CX199/la))/(Treasuries_01152013!CX199/la)-theta2*EXP(-Treasuries_01152013!CX199/la))</f>
        <v>0</v>
      </c>
      <c r="AL210" s="24">
        <f>IF(Treasuries_01152013!CY199=0,0,theta0+(theta1+theta2)*(1-EXP(-Treasuries_01152013!CY199/la))/(Treasuries_01152013!CY199/la)-theta2*EXP(-Treasuries_01152013!CY199/la))</f>
        <v>0</v>
      </c>
      <c r="AM210" s="24">
        <f>IF(Treasuries_01152013!CZ199=0,0,theta0+(theta1+theta2)*(1-EXP(-Treasuries_01152013!CZ199/la))/(Treasuries_01152013!CZ199/la)-theta2*EXP(-Treasuries_01152013!CZ199/la))</f>
        <v>0</v>
      </c>
      <c r="AN210" s="24">
        <f>IF(Treasuries_01152013!DA199=0,0,theta0+(theta1+theta2)*(1-EXP(-Treasuries_01152013!DA199/la))/(Treasuries_01152013!DA199/la)-theta2*EXP(-Treasuries_01152013!DA199/la))</f>
        <v>0</v>
      </c>
      <c r="AO210" s="24">
        <f>IF(Treasuries_01152013!DB199=0,0,theta0+(theta1+theta2)*(1-EXP(-Treasuries_01152013!DB199/la))/(Treasuries_01152013!DB199/la)-theta2*EXP(-Treasuries_01152013!DB199/la))</f>
        <v>0</v>
      </c>
      <c r="AP210" s="24">
        <f>IF(Treasuries_01152013!DC199=0,0,theta0+(theta1+theta2)*(1-EXP(-Treasuries_01152013!DC199/la))/(Treasuries_01152013!DC199/la)-theta2*EXP(-Treasuries_01152013!DC199/la))</f>
        <v>0</v>
      </c>
      <c r="AQ210" s="24">
        <f>IF(Treasuries_01152013!DD199=0,0,theta0+(theta1+theta2)*(1-EXP(-Treasuries_01152013!DD199/la))/(Treasuries_01152013!DD199/la)-theta2*EXP(-Treasuries_01152013!DD199/la))</f>
        <v>0</v>
      </c>
      <c r="AR210" s="24">
        <f>IF(Treasuries_01152013!DE199=0,0,theta0+(theta1+theta2)*(1-EXP(-Treasuries_01152013!DE199/la))/(Treasuries_01152013!DE199/la)-theta2*EXP(-Treasuries_01152013!DE199/la))</f>
        <v>0</v>
      </c>
      <c r="AS210" s="24">
        <f>IF(Treasuries_01152013!DF199=0,0,theta0+(theta1+theta2)*(1-EXP(-Treasuries_01152013!DF199/la))/(Treasuries_01152013!DF199/la)-theta2*EXP(-Treasuries_01152013!DF199/la))</f>
        <v>0</v>
      </c>
      <c r="AT210" s="24">
        <f>IF(Treasuries_01152013!DG199=0,0,theta0+(theta1+theta2)*(1-EXP(-Treasuries_01152013!DG199/la))/(Treasuries_01152013!DG199/la)-theta2*EXP(-Treasuries_01152013!DG199/la))</f>
        <v>0</v>
      </c>
      <c r="AU210" s="24">
        <f>IF(Treasuries_01152013!DH199=0,0,theta0+(theta1+theta2)*(1-EXP(-Treasuries_01152013!DH199/la))/(Treasuries_01152013!DH199/la)-theta2*EXP(-Treasuries_01152013!DH199/la))</f>
        <v>0</v>
      </c>
      <c r="AV210" s="24">
        <f>IF(Treasuries_01152013!DI199=0,0,theta0+(theta1+theta2)*(1-EXP(-Treasuries_01152013!DI199/la))/(Treasuries_01152013!DI199/la)-theta2*EXP(-Treasuries_01152013!DI199/la))</f>
        <v>0</v>
      </c>
      <c r="AW210" s="24">
        <f>IF(Treasuries_01152013!DJ199=0,0,theta0+(theta1+theta2)*(1-EXP(-Treasuries_01152013!DJ199/la))/(Treasuries_01152013!DJ199/la)-theta2*EXP(-Treasuries_01152013!DJ199/la))</f>
        <v>0</v>
      </c>
      <c r="AX210" s="24">
        <f>IF(Treasuries_01152013!DK199=0,0,theta0+(theta1+theta2)*(1-EXP(-Treasuries_01152013!DK199/la))/(Treasuries_01152013!DK199/la)-theta2*EXP(-Treasuries_01152013!DK199/la))</f>
        <v>0</v>
      </c>
      <c r="AY210" s="24">
        <f>IF(Treasuries_01152013!DL199=0,0,theta0+(theta1+theta2)*(1-EXP(-Treasuries_01152013!DL199/la))/(Treasuries_01152013!DL199/la)-theta2*EXP(-Treasuries_01152013!DL199/la))</f>
        <v>0</v>
      </c>
      <c r="AZ210" s="24">
        <f>IF(Treasuries_01152013!DM199=0,0,theta0+(theta1+theta2)*(1-EXP(-Treasuries_01152013!DM199/la))/(Treasuries_01152013!DM199/la)-theta2*EXP(-Treasuries_01152013!DM199/la))</f>
        <v>0</v>
      </c>
      <c r="BA210" s="24">
        <f>IF(Treasuries_01152013!DN199=0,0,theta0+(theta1+theta2)*(1-EXP(-Treasuries_01152013!DN199/la))/(Treasuries_01152013!DN199/la)-theta2*EXP(-Treasuries_01152013!DN199/la))</f>
        <v>0</v>
      </c>
      <c r="BB210" s="24">
        <f>IF(Treasuries_01152013!DO199=0,0,theta0+(theta1+theta2)*(1-EXP(-Treasuries_01152013!DO199/la))/(Treasuries_01152013!DO199/la)-theta2*EXP(-Treasuries_01152013!DO199/la))</f>
        <v>0</v>
      </c>
      <c r="BC210" s="24">
        <f>IF(Treasuries_01152013!DP199=0,0,theta0+(theta1+theta2)*(1-EXP(-Treasuries_01152013!DP199/la))/(Treasuries_01152013!DP199/la)-theta2*EXP(-Treasuries_01152013!DP199/la))</f>
        <v>0</v>
      </c>
      <c r="BD210" s="24">
        <f>IF(Treasuries_01152013!DQ199=0,0,theta0+(theta1+theta2)*(1-EXP(-Treasuries_01152013!DQ199/la))/(Treasuries_01152013!DQ199/la)-theta2*EXP(-Treasuries_01152013!DQ199/la))</f>
        <v>0</v>
      </c>
      <c r="BE210" s="24">
        <f>IF(Treasuries_01152013!DR199=0,0,theta0+(theta1+theta2)*(1-EXP(-Treasuries_01152013!DR199/la))/(Treasuries_01152013!DR199/la)-theta2*EXP(-Treasuries_01152013!DR199/la))</f>
        <v>0</v>
      </c>
      <c r="BF210" s="24">
        <f>IF(Treasuries_01152013!DS199=0,0,theta0+(theta1+theta2)*(1-EXP(-Treasuries_01152013!DS199/la))/(Treasuries_01152013!DS199/la)-theta2*EXP(-Treasuries_01152013!DS199/la))</f>
        <v>0</v>
      </c>
      <c r="BG210" s="24">
        <f>IF(Treasuries_01152013!DT199=0,0,theta0+(theta1+theta2)*(1-EXP(-Treasuries_01152013!DT199/la))/(Treasuries_01152013!DT199/la)-theta2*EXP(-Treasuries_01152013!DT199/la))</f>
        <v>0</v>
      </c>
      <c r="BH210" s="24">
        <f>IF(Treasuries_01152013!DU199=0,0,theta0+(theta1+theta2)*(1-EXP(-Treasuries_01152013!DU199/la))/(Treasuries_01152013!DU199/la)-theta2*EXP(-Treasuries_01152013!DU199/la))</f>
        <v>0</v>
      </c>
      <c r="BI210" s="24">
        <f>IF(Treasuries_01152013!DV199=0,0,theta0+(theta1+theta2)*(1-EXP(-Treasuries_01152013!DV199/la))/(Treasuries_01152013!DV199/la)-theta2*EXP(-Treasuries_01152013!DV199/la))</f>
        <v>0</v>
      </c>
      <c r="BJ210" s="24">
        <f>IF(Treasuries_01152013!DW199=0,0,theta0+(theta1+theta2)*(1-EXP(-Treasuries_01152013!DW199/la))/(Treasuries_01152013!DW199/la)-theta2*EXP(-Treasuries_01152013!DW199/la))</f>
        <v>0</v>
      </c>
      <c r="BK210" s="24">
        <f>IF(Treasuries_01152013!DX199=0,0,theta0+(theta1+theta2)*(1-EXP(-Treasuries_01152013!DX199/la))/(Treasuries_01152013!DX199/la)-theta2*EXP(-Treasuries_01152013!DX199/la))</f>
        <v>0</v>
      </c>
      <c r="BL210" s="24">
        <f>IF(Treasuries_01152013!DY199=0,0,theta0+(theta1+theta2)*(1-EXP(-Treasuries_01152013!DY199/la))/(Treasuries_01152013!DY199/la)-theta2*EXP(-Treasuries_01152013!DY199/la))</f>
        <v>0</v>
      </c>
      <c r="BM210" s="24">
        <f>IF(Treasuries_01152013!DZ199=0,0,theta0+(theta1+theta2)*(1-EXP(-Treasuries_01152013!DZ199/la))/(Treasuries_01152013!DZ199/la)-theta2*EXP(-Treasuries_01152013!DZ199/la))</f>
        <v>0</v>
      </c>
      <c r="BN210" s="24">
        <f>IF(Treasuries_01152013!EA199=0,0,theta0+(theta1+theta2)*(1-EXP(-Treasuries_01152013!EA199/la))/(Treasuries_01152013!EA199/la)-theta2*EXP(-Treasuries_01152013!EA199/la))</f>
        <v>0</v>
      </c>
      <c r="BO210" s="17" t="e">
        <f>EXP(-Treasuries_01152013!BT199*G210)</f>
        <v>#DIV/0!</v>
      </c>
      <c r="BP210" s="17" t="e">
        <f>EXP(-Treasuries_01152013!BU199*H210)</f>
        <v>#DIV/0!</v>
      </c>
      <c r="BQ210" s="17" t="e">
        <f>EXP(-Treasuries_01152013!BV199*I210)</f>
        <v>#DIV/0!</v>
      </c>
      <c r="BR210" s="17" t="e">
        <f>EXP(-Treasuries_01152013!BW199*J210)</f>
        <v>#DIV/0!</v>
      </c>
      <c r="BS210" s="17" t="e">
        <f>EXP(-Treasuries_01152013!BX199*K210)</f>
        <v>#DIV/0!</v>
      </c>
      <c r="BT210" s="17" t="e">
        <f>EXP(-Treasuries_01152013!BY199*L210)</f>
        <v>#DIV/0!</v>
      </c>
      <c r="BU210" s="17" t="e">
        <f>EXP(-Treasuries_01152013!BZ199*M210)</f>
        <v>#DIV/0!</v>
      </c>
      <c r="BV210" s="17" t="e">
        <f>EXP(-Treasuries_01152013!CA199*N210)</f>
        <v>#DIV/0!</v>
      </c>
      <c r="BW210" s="17" t="e">
        <f>EXP(-Treasuries_01152013!CB199*O210)</f>
        <v>#DIV/0!</v>
      </c>
      <c r="BX210" s="17" t="e">
        <f>EXP(-Treasuries_01152013!CC199*P210)</f>
        <v>#DIV/0!</v>
      </c>
      <c r="BY210" s="17">
        <f>EXP(-Treasuries_01152013!CD199*Q210)</f>
        <v>1</v>
      </c>
      <c r="BZ210" s="17">
        <f>EXP(-Treasuries_01152013!CE199*R210)</f>
        <v>1</v>
      </c>
      <c r="CA210" s="17">
        <f>EXP(-Treasuries_01152013!CF199*S210)</f>
        <v>1</v>
      </c>
      <c r="CB210" s="17">
        <f>EXP(-Treasuries_01152013!CG199*T210)</f>
        <v>1</v>
      </c>
      <c r="CC210" s="17">
        <f>EXP(-Treasuries_01152013!CH199*U210)</f>
        <v>1</v>
      </c>
      <c r="CD210" s="17">
        <f>EXP(-Treasuries_01152013!CI199*V210)</f>
        <v>1</v>
      </c>
      <c r="CE210" s="17">
        <f>EXP(-Treasuries_01152013!CJ199*W210)</f>
        <v>1</v>
      </c>
      <c r="CF210" s="17">
        <f>EXP(-Treasuries_01152013!CK199*X210)</f>
        <v>1</v>
      </c>
      <c r="CG210" s="17">
        <f>EXP(-Treasuries_01152013!CL199*Y210)</f>
        <v>1</v>
      </c>
      <c r="CH210" s="17">
        <f>EXP(-Treasuries_01152013!CM199*Z210)</f>
        <v>1</v>
      </c>
      <c r="CI210" s="17">
        <f>EXP(-Treasuries_01152013!CN199*AA210)</f>
        <v>1</v>
      </c>
      <c r="CJ210" s="17">
        <f>EXP(-Treasuries_01152013!CO199*AB210)</f>
        <v>1</v>
      </c>
      <c r="CK210" s="17">
        <f>EXP(-Treasuries_01152013!CP199*AC210)</f>
        <v>1</v>
      </c>
      <c r="CL210" s="17">
        <f>EXP(-Treasuries_01152013!CQ199*AD210)</f>
        <v>1</v>
      </c>
      <c r="CM210" s="17">
        <f>EXP(-Treasuries_01152013!CR199*AE210)</f>
        <v>1</v>
      </c>
      <c r="CN210" s="17">
        <f>EXP(-Treasuries_01152013!CS199*AF210)</f>
        <v>1</v>
      </c>
      <c r="CO210" s="17">
        <f>EXP(-Treasuries_01152013!CT199*AG210)</f>
        <v>1</v>
      </c>
      <c r="CP210" s="17">
        <f>EXP(-Treasuries_01152013!CU199*AH210)</f>
        <v>1</v>
      </c>
      <c r="CQ210" s="17">
        <f>EXP(-Treasuries_01152013!CV199*AI210)</f>
        <v>1</v>
      </c>
      <c r="CR210" s="17">
        <f>EXP(-Treasuries_01152013!CW199*AJ210)</f>
        <v>1</v>
      </c>
      <c r="CS210" s="17">
        <f>EXP(-Treasuries_01152013!CX199*AK210)</f>
        <v>1</v>
      </c>
      <c r="CT210" s="17">
        <f>EXP(-Treasuries_01152013!CY199*AL210)</f>
        <v>1</v>
      </c>
      <c r="CU210" s="17">
        <f>EXP(-Treasuries_01152013!CZ199*AM210)</f>
        <v>1</v>
      </c>
      <c r="CV210" s="17">
        <f>EXP(-Treasuries_01152013!DA199*AN210)</f>
        <v>1</v>
      </c>
      <c r="CW210" s="17">
        <f>EXP(-Treasuries_01152013!DB199*AO210)</f>
        <v>1</v>
      </c>
      <c r="CX210" s="17">
        <f>EXP(-Treasuries_01152013!DC199*AP210)</f>
        <v>1</v>
      </c>
      <c r="CY210" s="17">
        <f>EXP(-Treasuries_01152013!DD199*AQ210)</f>
        <v>1</v>
      </c>
      <c r="CZ210" s="17">
        <f>EXP(-Treasuries_01152013!DE199*AR210)</f>
        <v>1</v>
      </c>
      <c r="DA210" s="17">
        <f>EXP(-Treasuries_01152013!DF199*AS210)</f>
        <v>1</v>
      </c>
      <c r="DB210" s="17">
        <f>EXP(-Treasuries_01152013!DG199*AT210)</f>
        <v>1</v>
      </c>
      <c r="DC210" s="17">
        <f>EXP(-Treasuries_01152013!DH199*AU210)</f>
        <v>1</v>
      </c>
      <c r="DD210" s="17">
        <f>EXP(-Treasuries_01152013!DI199*AV210)</f>
        <v>1</v>
      </c>
      <c r="DE210" s="17">
        <f>EXP(-Treasuries_01152013!DJ199*AW210)</f>
        <v>1</v>
      </c>
      <c r="DF210" s="17">
        <f>EXP(-Treasuries_01152013!DK199*AX210)</f>
        <v>1</v>
      </c>
      <c r="DG210" s="17">
        <f>EXP(-Treasuries_01152013!DL199*AY210)</f>
        <v>1</v>
      </c>
      <c r="DH210" s="17">
        <f>EXP(-Treasuries_01152013!DM199*AZ210)</f>
        <v>1</v>
      </c>
      <c r="DI210" s="17">
        <f>EXP(-Treasuries_01152013!DN199*BA210)</f>
        <v>1</v>
      </c>
      <c r="DJ210" s="17">
        <f>EXP(-Treasuries_01152013!DO199*BB210)</f>
        <v>1</v>
      </c>
      <c r="DK210" s="17">
        <f>EXP(-Treasuries_01152013!DP199*BC210)</f>
        <v>1</v>
      </c>
      <c r="DL210" s="17">
        <f>EXP(-Treasuries_01152013!DQ199*BD210)</f>
        <v>1</v>
      </c>
      <c r="DM210" s="17">
        <f>EXP(-Treasuries_01152013!DR199*BE210)</f>
        <v>1</v>
      </c>
      <c r="DN210" s="17">
        <f>EXP(-Treasuries_01152013!DS199*BF210)</f>
        <v>1</v>
      </c>
      <c r="DO210" s="17">
        <f>EXP(-Treasuries_01152013!DT199*BG210)</f>
        <v>1</v>
      </c>
      <c r="DP210" s="17">
        <f>EXP(-Treasuries_01152013!DU199*BH210)</f>
        <v>1</v>
      </c>
      <c r="DQ210" s="17">
        <f>EXP(-Treasuries_01152013!DV199*BI210)</f>
        <v>1</v>
      </c>
      <c r="DR210" s="17">
        <f>EXP(-Treasuries_01152013!DW199*BJ210)</f>
        <v>1</v>
      </c>
      <c r="DS210" s="17">
        <f>EXP(-Treasuries_01152013!DX199*BK210)</f>
        <v>1</v>
      </c>
      <c r="DT210" s="17">
        <f>EXP(-Treasuries_01152013!DY199*BL210)</f>
        <v>1</v>
      </c>
      <c r="DU210" s="17">
        <f>EXP(-Treasuries_01152013!DZ199*BM210)</f>
        <v>1</v>
      </c>
      <c r="DV210" s="17">
        <f>EXP(-Treasuries_01152013!EA199*BN210)</f>
        <v>1</v>
      </c>
      <c r="DW210" s="8" t="e">
        <f>SUMPRODUCT(BO210:DV210,Treasuries_01152013!K199:BR199)</f>
        <v>#DIV/0!</v>
      </c>
      <c r="DX210" s="11" t="e">
        <f t="shared" si="9"/>
        <v>#DIV/0!</v>
      </c>
    </row>
    <row r="211" spans="2:128">
      <c r="B211" s="10">
        <f>Treasuries_01152013!C200</f>
        <v>4.75</v>
      </c>
      <c r="C211" s="10">
        <f>Treasuries_01152013!E200</f>
        <v>118.453125</v>
      </c>
      <c r="D211" s="10">
        <f>Treasuries_01152013!F200</f>
        <v>118.515625</v>
      </c>
      <c r="E211" s="8">
        <f>Treasuries_01152013!H200</f>
        <v>4.583333333333333</v>
      </c>
      <c r="F211" s="8">
        <f t="shared" si="10"/>
        <v>118.484375</v>
      </c>
      <c r="G211" s="24" t="e">
        <f>IF(Treasuries_01152013!BT200=0,0,theta0+(theta1+theta2)*(1-EXP(-Treasuries_01152013!BT200/la))/(Treasuries_01152013!BT200/la)-theta2*EXP(-Treasuries_01152013!BT200/la))</f>
        <v>#DIV/0!</v>
      </c>
      <c r="H211" s="24" t="e">
        <f>IF(Treasuries_01152013!BU200=0,0,theta0+(theta1+theta2)*(1-EXP(-Treasuries_01152013!BU200/la))/(Treasuries_01152013!BU200/la)-theta2*EXP(-Treasuries_01152013!BU200/la))</f>
        <v>#DIV/0!</v>
      </c>
      <c r="I211" s="24" t="e">
        <f>IF(Treasuries_01152013!BV200=0,0,theta0+(theta1+theta2)*(1-EXP(-Treasuries_01152013!BV200/la))/(Treasuries_01152013!BV200/la)-theta2*EXP(-Treasuries_01152013!BV200/la))</f>
        <v>#DIV/0!</v>
      </c>
      <c r="J211" s="24" t="e">
        <f>IF(Treasuries_01152013!BW200=0,0,theta0+(theta1+theta2)*(1-EXP(-Treasuries_01152013!BW200/la))/(Treasuries_01152013!BW200/la)-theta2*EXP(-Treasuries_01152013!BW200/la))</f>
        <v>#DIV/0!</v>
      </c>
      <c r="K211" s="24" t="e">
        <f>IF(Treasuries_01152013!BX200=0,0,theta0+(theta1+theta2)*(1-EXP(-Treasuries_01152013!BX200/la))/(Treasuries_01152013!BX200/la)-theta2*EXP(-Treasuries_01152013!BX200/la))</f>
        <v>#DIV/0!</v>
      </c>
      <c r="L211" s="24" t="e">
        <f>IF(Treasuries_01152013!BY200=0,0,theta0+(theta1+theta2)*(1-EXP(-Treasuries_01152013!BY200/la))/(Treasuries_01152013!BY200/la)-theta2*EXP(-Treasuries_01152013!BY200/la))</f>
        <v>#DIV/0!</v>
      </c>
      <c r="M211" s="24" t="e">
        <f>IF(Treasuries_01152013!BZ200=0,0,theta0+(theta1+theta2)*(1-EXP(-Treasuries_01152013!BZ200/la))/(Treasuries_01152013!BZ200/la)-theta2*EXP(-Treasuries_01152013!BZ200/la))</f>
        <v>#DIV/0!</v>
      </c>
      <c r="N211" s="24" t="e">
        <f>IF(Treasuries_01152013!CA200=0,0,theta0+(theta1+theta2)*(1-EXP(-Treasuries_01152013!CA200/la))/(Treasuries_01152013!CA200/la)-theta2*EXP(-Treasuries_01152013!CA200/la))</f>
        <v>#DIV/0!</v>
      </c>
      <c r="O211" s="24" t="e">
        <f>IF(Treasuries_01152013!CB200=0,0,theta0+(theta1+theta2)*(1-EXP(-Treasuries_01152013!CB200/la))/(Treasuries_01152013!CB200/la)-theta2*EXP(-Treasuries_01152013!CB200/la))</f>
        <v>#DIV/0!</v>
      </c>
      <c r="P211" s="24" t="e">
        <f>IF(Treasuries_01152013!CC200=0,0,theta0+(theta1+theta2)*(1-EXP(-Treasuries_01152013!CC200/la))/(Treasuries_01152013!CC200/la)-theta2*EXP(-Treasuries_01152013!CC200/la))</f>
        <v>#DIV/0!</v>
      </c>
      <c r="Q211" s="24">
        <f>IF(Treasuries_01152013!CD200=0,0,theta0+(theta1+theta2)*(1-EXP(-Treasuries_01152013!CD200/la))/(Treasuries_01152013!CD200/la)-theta2*EXP(-Treasuries_01152013!CD200/la))</f>
        <v>0</v>
      </c>
      <c r="R211" s="24">
        <f>IF(Treasuries_01152013!CE200=0,0,theta0+(theta1+theta2)*(1-EXP(-Treasuries_01152013!CE200/la))/(Treasuries_01152013!CE200/la)-theta2*EXP(-Treasuries_01152013!CE200/la))</f>
        <v>0</v>
      </c>
      <c r="S211" s="24">
        <f>IF(Treasuries_01152013!CF200=0,0,theta0+(theta1+theta2)*(1-EXP(-Treasuries_01152013!CF200/la))/(Treasuries_01152013!CF200/la)-theta2*EXP(-Treasuries_01152013!CF200/la))</f>
        <v>0</v>
      </c>
      <c r="T211" s="24">
        <f>IF(Treasuries_01152013!CG200=0,0,theta0+(theta1+theta2)*(1-EXP(-Treasuries_01152013!CG200/la))/(Treasuries_01152013!CG200/la)-theta2*EXP(-Treasuries_01152013!CG200/la))</f>
        <v>0</v>
      </c>
      <c r="U211" s="24">
        <f>IF(Treasuries_01152013!CH200=0,0,theta0+(theta1+theta2)*(1-EXP(-Treasuries_01152013!CH200/la))/(Treasuries_01152013!CH200/la)-theta2*EXP(-Treasuries_01152013!CH200/la))</f>
        <v>0</v>
      </c>
      <c r="V211" s="24">
        <f>IF(Treasuries_01152013!CI200=0,0,theta0+(theta1+theta2)*(1-EXP(-Treasuries_01152013!CI200/la))/(Treasuries_01152013!CI200/la)-theta2*EXP(-Treasuries_01152013!CI200/la))</f>
        <v>0</v>
      </c>
      <c r="W211" s="24">
        <f>IF(Treasuries_01152013!CJ200=0,0,theta0+(theta1+theta2)*(1-EXP(-Treasuries_01152013!CJ200/la))/(Treasuries_01152013!CJ200/la)-theta2*EXP(-Treasuries_01152013!CJ200/la))</f>
        <v>0</v>
      </c>
      <c r="X211" s="24">
        <f>IF(Treasuries_01152013!CK200=0,0,theta0+(theta1+theta2)*(1-EXP(-Treasuries_01152013!CK200/la))/(Treasuries_01152013!CK200/la)-theta2*EXP(-Treasuries_01152013!CK200/la))</f>
        <v>0</v>
      </c>
      <c r="Y211" s="24">
        <f>IF(Treasuries_01152013!CL200=0,0,theta0+(theta1+theta2)*(1-EXP(-Treasuries_01152013!CL200/la))/(Treasuries_01152013!CL200/la)-theta2*EXP(-Treasuries_01152013!CL200/la))</f>
        <v>0</v>
      </c>
      <c r="Z211" s="24">
        <f>IF(Treasuries_01152013!CM200=0,0,theta0+(theta1+theta2)*(1-EXP(-Treasuries_01152013!CM200/la))/(Treasuries_01152013!CM200/la)-theta2*EXP(-Treasuries_01152013!CM200/la))</f>
        <v>0</v>
      </c>
      <c r="AA211" s="24">
        <f>IF(Treasuries_01152013!CN200=0,0,theta0+(theta1+theta2)*(1-EXP(-Treasuries_01152013!CN200/la))/(Treasuries_01152013!CN200/la)-theta2*EXP(-Treasuries_01152013!CN200/la))</f>
        <v>0</v>
      </c>
      <c r="AB211" s="24">
        <f>IF(Treasuries_01152013!CO200=0,0,theta0+(theta1+theta2)*(1-EXP(-Treasuries_01152013!CO200/la))/(Treasuries_01152013!CO200/la)-theta2*EXP(-Treasuries_01152013!CO200/la))</f>
        <v>0</v>
      </c>
      <c r="AC211" s="24">
        <f>IF(Treasuries_01152013!CP200=0,0,theta0+(theta1+theta2)*(1-EXP(-Treasuries_01152013!CP200/la))/(Treasuries_01152013!CP200/la)-theta2*EXP(-Treasuries_01152013!CP200/la))</f>
        <v>0</v>
      </c>
      <c r="AD211" s="24">
        <f>IF(Treasuries_01152013!CQ200=0,0,theta0+(theta1+theta2)*(1-EXP(-Treasuries_01152013!CQ200/la))/(Treasuries_01152013!CQ200/la)-theta2*EXP(-Treasuries_01152013!CQ200/la))</f>
        <v>0</v>
      </c>
      <c r="AE211" s="24">
        <f>IF(Treasuries_01152013!CR200=0,0,theta0+(theta1+theta2)*(1-EXP(-Treasuries_01152013!CR200/la))/(Treasuries_01152013!CR200/la)-theta2*EXP(-Treasuries_01152013!CR200/la))</f>
        <v>0</v>
      </c>
      <c r="AF211" s="24">
        <f>IF(Treasuries_01152013!CS200=0,0,theta0+(theta1+theta2)*(1-EXP(-Treasuries_01152013!CS200/la))/(Treasuries_01152013!CS200/la)-theta2*EXP(-Treasuries_01152013!CS200/la))</f>
        <v>0</v>
      </c>
      <c r="AG211" s="24">
        <f>IF(Treasuries_01152013!CT200=0,0,theta0+(theta1+theta2)*(1-EXP(-Treasuries_01152013!CT200/la))/(Treasuries_01152013!CT200/la)-theta2*EXP(-Treasuries_01152013!CT200/la))</f>
        <v>0</v>
      </c>
      <c r="AH211" s="24">
        <f>IF(Treasuries_01152013!CU200=0,0,theta0+(theta1+theta2)*(1-EXP(-Treasuries_01152013!CU200/la))/(Treasuries_01152013!CU200/la)-theta2*EXP(-Treasuries_01152013!CU200/la))</f>
        <v>0</v>
      </c>
      <c r="AI211" s="24">
        <f>IF(Treasuries_01152013!CV200=0,0,theta0+(theta1+theta2)*(1-EXP(-Treasuries_01152013!CV200/la))/(Treasuries_01152013!CV200/la)-theta2*EXP(-Treasuries_01152013!CV200/la))</f>
        <v>0</v>
      </c>
      <c r="AJ211" s="24">
        <f>IF(Treasuries_01152013!CW200=0,0,theta0+(theta1+theta2)*(1-EXP(-Treasuries_01152013!CW200/la))/(Treasuries_01152013!CW200/la)-theta2*EXP(-Treasuries_01152013!CW200/la))</f>
        <v>0</v>
      </c>
      <c r="AK211" s="24">
        <f>IF(Treasuries_01152013!CX200=0,0,theta0+(theta1+theta2)*(1-EXP(-Treasuries_01152013!CX200/la))/(Treasuries_01152013!CX200/la)-theta2*EXP(-Treasuries_01152013!CX200/la))</f>
        <v>0</v>
      </c>
      <c r="AL211" s="24">
        <f>IF(Treasuries_01152013!CY200=0,0,theta0+(theta1+theta2)*(1-EXP(-Treasuries_01152013!CY200/la))/(Treasuries_01152013!CY200/la)-theta2*EXP(-Treasuries_01152013!CY200/la))</f>
        <v>0</v>
      </c>
      <c r="AM211" s="24">
        <f>IF(Treasuries_01152013!CZ200=0,0,theta0+(theta1+theta2)*(1-EXP(-Treasuries_01152013!CZ200/la))/(Treasuries_01152013!CZ200/la)-theta2*EXP(-Treasuries_01152013!CZ200/la))</f>
        <v>0</v>
      </c>
      <c r="AN211" s="24">
        <f>IF(Treasuries_01152013!DA200=0,0,theta0+(theta1+theta2)*(1-EXP(-Treasuries_01152013!DA200/la))/(Treasuries_01152013!DA200/la)-theta2*EXP(-Treasuries_01152013!DA200/la))</f>
        <v>0</v>
      </c>
      <c r="AO211" s="24">
        <f>IF(Treasuries_01152013!DB200=0,0,theta0+(theta1+theta2)*(1-EXP(-Treasuries_01152013!DB200/la))/(Treasuries_01152013!DB200/la)-theta2*EXP(-Treasuries_01152013!DB200/la))</f>
        <v>0</v>
      </c>
      <c r="AP211" s="24">
        <f>IF(Treasuries_01152013!DC200=0,0,theta0+(theta1+theta2)*(1-EXP(-Treasuries_01152013!DC200/la))/(Treasuries_01152013!DC200/la)-theta2*EXP(-Treasuries_01152013!DC200/la))</f>
        <v>0</v>
      </c>
      <c r="AQ211" s="24">
        <f>IF(Treasuries_01152013!DD200=0,0,theta0+(theta1+theta2)*(1-EXP(-Treasuries_01152013!DD200/la))/(Treasuries_01152013!DD200/la)-theta2*EXP(-Treasuries_01152013!DD200/la))</f>
        <v>0</v>
      </c>
      <c r="AR211" s="24">
        <f>IF(Treasuries_01152013!DE200=0,0,theta0+(theta1+theta2)*(1-EXP(-Treasuries_01152013!DE200/la))/(Treasuries_01152013!DE200/la)-theta2*EXP(-Treasuries_01152013!DE200/la))</f>
        <v>0</v>
      </c>
      <c r="AS211" s="24">
        <f>IF(Treasuries_01152013!DF200=0,0,theta0+(theta1+theta2)*(1-EXP(-Treasuries_01152013!DF200/la))/(Treasuries_01152013!DF200/la)-theta2*EXP(-Treasuries_01152013!DF200/la))</f>
        <v>0</v>
      </c>
      <c r="AT211" s="24">
        <f>IF(Treasuries_01152013!DG200=0,0,theta0+(theta1+theta2)*(1-EXP(-Treasuries_01152013!DG200/la))/(Treasuries_01152013!DG200/la)-theta2*EXP(-Treasuries_01152013!DG200/la))</f>
        <v>0</v>
      </c>
      <c r="AU211" s="24">
        <f>IF(Treasuries_01152013!DH200=0,0,theta0+(theta1+theta2)*(1-EXP(-Treasuries_01152013!DH200/la))/(Treasuries_01152013!DH200/la)-theta2*EXP(-Treasuries_01152013!DH200/la))</f>
        <v>0</v>
      </c>
      <c r="AV211" s="24">
        <f>IF(Treasuries_01152013!DI200=0,0,theta0+(theta1+theta2)*(1-EXP(-Treasuries_01152013!DI200/la))/(Treasuries_01152013!DI200/la)-theta2*EXP(-Treasuries_01152013!DI200/la))</f>
        <v>0</v>
      </c>
      <c r="AW211" s="24">
        <f>IF(Treasuries_01152013!DJ200=0,0,theta0+(theta1+theta2)*(1-EXP(-Treasuries_01152013!DJ200/la))/(Treasuries_01152013!DJ200/la)-theta2*EXP(-Treasuries_01152013!DJ200/la))</f>
        <v>0</v>
      </c>
      <c r="AX211" s="24">
        <f>IF(Treasuries_01152013!DK200=0,0,theta0+(theta1+theta2)*(1-EXP(-Treasuries_01152013!DK200/la))/(Treasuries_01152013!DK200/la)-theta2*EXP(-Treasuries_01152013!DK200/la))</f>
        <v>0</v>
      </c>
      <c r="AY211" s="24">
        <f>IF(Treasuries_01152013!DL200=0,0,theta0+(theta1+theta2)*(1-EXP(-Treasuries_01152013!DL200/la))/(Treasuries_01152013!DL200/la)-theta2*EXP(-Treasuries_01152013!DL200/la))</f>
        <v>0</v>
      </c>
      <c r="AZ211" s="24">
        <f>IF(Treasuries_01152013!DM200=0,0,theta0+(theta1+theta2)*(1-EXP(-Treasuries_01152013!DM200/la))/(Treasuries_01152013!DM200/la)-theta2*EXP(-Treasuries_01152013!DM200/la))</f>
        <v>0</v>
      </c>
      <c r="BA211" s="24">
        <f>IF(Treasuries_01152013!DN200=0,0,theta0+(theta1+theta2)*(1-EXP(-Treasuries_01152013!DN200/la))/(Treasuries_01152013!DN200/la)-theta2*EXP(-Treasuries_01152013!DN200/la))</f>
        <v>0</v>
      </c>
      <c r="BB211" s="24">
        <f>IF(Treasuries_01152013!DO200=0,0,theta0+(theta1+theta2)*(1-EXP(-Treasuries_01152013!DO200/la))/(Treasuries_01152013!DO200/la)-theta2*EXP(-Treasuries_01152013!DO200/la))</f>
        <v>0</v>
      </c>
      <c r="BC211" s="24">
        <f>IF(Treasuries_01152013!DP200=0,0,theta0+(theta1+theta2)*(1-EXP(-Treasuries_01152013!DP200/la))/(Treasuries_01152013!DP200/la)-theta2*EXP(-Treasuries_01152013!DP200/la))</f>
        <v>0</v>
      </c>
      <c r="BD211" s="24">
        <f>IF(Treasuries_01152013!DQ200=0,0,theta0+(theta1+theta2)*(1-EXP(-Treasuries_01152013!DQ200/la))/(Treasuries_01152013!DQ200/la)-theta2*EXP(-Treasuries_01152013!DQ200/la))</f>
        <v>0</v>
      </c>
      <c r="BE211" s="24">
        <f>IF(Treasuries_01152013!DR200=0,0,theta0+(theta1+theta2)*(1-EXP(-Treasuries_01152013!DR200/la))/(Treasuries_01152013!DR200/la)-theta2*EXP(-Treasuries_01152013!DR200/la))</f>
        <v>0</v>
      </c>
      <c r="BF211" s="24">
        <f>IF(Treasuries_01152013!DS200=0,0,theta0+(theta1+theta2)*(1-EXP(-Treasuries_01152013!DS200/la))/(Treasuries_01152013!DS200/la)-theta2*EXP(-Treasuries_01152013!DS200/la))</f>
        <v>0</v>
      </c>
      <c r="BG211" s="24">
        <f>IF(Treasuries_01152013!DT200=0,0,theta0+(theta1+theta2)*(1-EXP(-Treasuries_01152013!DT200/la))/(Treasuries_01152013!DT200/la)-theta2*EXP(-Treasuries_01152013!DT200/la))</f>
        <v>0</v>
      </c>
      <c r="BH211" s="24">
        <f>IF(Treasuries_01152013!DU200=0,0,theta0+(theta1+theta2)*(1-EXP(-Treasuries_01152013!DU200/la))/(Treasuries_01152013!DU200/la)-theta2*EXP(-Treasuries_01152013!DU200/la))</f>
        <v>0</v>
      </c>
      <c r="BI211" s="24">
        <f>IF(Treasuries_01152013!DV200=0,0,theta0+(theta1+theta2)*(1-EXP(-Treasuries_01152013!DV200/la))/(Treasuries_01152013!DV200/la)-theta2*EXP(-Treasuries_01152013!DV200/la))</f>
        <v>0</v>
      </c>
      <c r="BJ211" s="24">
        <f>IF(Treasuries_01152013!DW200=0,0,theta0+(theta1+theta2)*(1-EXP(-Treasuries_01152013!DW200/la))/(Treasuries_01152013!DW200/la)-theta2*EXP(-Treasuries_01152013!DW200/la))</f>
        <v>0</v>
      </c>
      <c r="BK211" s="24">
        <f>IF(Treasuries_01152013!DX200=0,0,theta0+(theta1+theta2)*(1-EXP(-Treasuries_01152013!DX200/la))/(Treasuries_01152013!DX200/la)-theta2*EXP(-Treasuries_01152013!DX200/la))</f>
        <v>0</v>
      </c>
      <c r="BL211" s="24">
        <f>IF(Treasuries_01152013!DY200=0,0,theta0+(theta1+theta2)*(1-EXP(-Treasuries_01152013!DY200/la))/(Treasuries_01152013!DY200/la)-theta2*EXP(-Treasuries_01152013!DY200/la))</f>
        <v>0</v>
      </c>
      <c r="BM211" s="24">
        <f>IF(Treasuries_01152013!DZ200=0,0,theta0+(theta1+theta2)*(1-EXP(-Treasuries_01152013!DZ200/la))/(Treasuries_01152013!DZ200/la)-theta2*EXP(-Treasuries_01152013!DZ200/la))</f>
        <v>0</v>
      </c>
      <c r="BN211" s="24">
        <f>IF(Treasuries_01152013!EA200=0,0,theta0+(theta1+theta2)*(1-EXP(-Treasuries_01152013!EA200/la))/(Treasuries_01152013!EA200/la)-theta2*EXP(-Treasuries_01152013!EA200/la))</f>
        <v>0</v>
      </c>
      <c r="BO211" s="17" t="e">
        <f>EXP(-Treasuries_01152013!BT200*G211)</f>
        <v>#DIV/0!</v>
      </c>
      <c r="BP211" s="17" t="e">
        <f>EXP(-Treasuries_01152013!BU200*H211)</f>
        <v>#DIV/0!</v>
      </c>
      <c r="BQ211" s="17" t="e">
        <f>EXP(-Treasuries_01152013!BV200*I211)</f>
        <v>#DIV/0!</v>
      </c>
      <c r="BR211" s="17" t="e">
        <f>EXP(-Treasuries_01152013!BW200*J211)</f>
        <v>#DIV/0!</v>
      </c>
      <c r="BS211" s="17" t="e">
        <f>EXP(-Treasuries_01152013!BX200*K211)</f>
        <v>#DIV/0!</v>
      </c>
      <c r="BT211" s="17" t="e">
        <f>EXP(-Treasuries_01152013!BY200*L211)</f>
        <v>#DIV/0!</v>
      </c>
      <c r="BU211" s="17" t="e">
        <f>EXP(-Treasuries_01152013!BZ200*M211)</f>
        <v>#DIV/0!</v>
      </c>
      <c r="BV211" s="17" t="e">
        <f>EXP(-Treasuries_01152013!CA200*N211)</f>
        <v>#DIV/0!</v>
      </c>
      <c r="BW211" s="17" t="e">
        <f>EXP(-Treasuries_01152013!CB200*O211)</f>
        <v>#DIV/0!</v>
      </c>
      <c r="BX211" s="17" t="e">
        <f>EXP(-Treasuries_01152013!CC200*P211)</f>
        <v>#DIV/0!</v>
      </c>
      <c r="BY211" s="17">
        <f>EXP(-Treasuries_01152013!CD200*Q211)</f>
        <v>1</v>
      </c>
      <c r="BZ211" s="17">
        <f>EXP(-Treasuries_01152013!CE200*R211)</f>
        <v>1</v>
      </c>
      <c r="CA211" s="17">
        <f>EXP(-Treasuries_01152013!CF200*S211)</f>
        <v>1</v>
      </c>
      <c r="CB211" s="17">
        <f>EXP(-Treasuries_01152013!CG200*T211)</f>
        <v>1</v>
      </c>
      <c r="CC211" s="17">
        <f>EXP(-Treasuries_01152013!CH200*U211)</f>
        <v>1</v>
      </c>
      <c r="CD211" s="17">
        <f>EXP(-Treasuries_01152013!CI200*V211)</f>
        <v>1</v>
      </c>
      <c r="CE211" s="17">
        <f>EXP(-Treasuries_01152013!CJ200*W211)</f>
        <v>1</v>
      </c>
      <c r="CF211" s="17">
        <f>EXP(-Treasuries_01152013!CK200*X211)</f>
        <v>1</v>
      </c>
      <c r="CG211" s="17">
        <f>EXP(-Treasuries_01152013!CL200*Y211)</f>
        <v>1</v>
      </c>
      <c r="CH211" s="17">
        <f>EXP(-Treasuries_01152013!CM200*Z211)</f>
        <v>1</v>
      </c>
      <c r="CI211" s="17">
        <f>EXP(-Treasuries_01152013!CN200*AA211)</f>
        <v>1</v>
      </c>
      <c r="CJ211" s="17">
        <f>EXP(-Treasuries_01152013!CO200*AB211)</f>
        <v>1</v>
      </c>
      <c r="CK211" s="17">
        <f>EXP(-Treasuries_01152013!CP200*AC211)</f>
        <v>1</v>
      </c>
      <c r="CL211" s="17">
        <f>EXP(-Treasuries_01152013!CQ200*AD211)</f>
        <v>1</v>
      </c>
      <c r="CM211" s="17">
        <f>EXP(-Treasuries_01152013!CR200*AE211)</f>
        <v>1</v>
      </c>
      <c r="CN211" s="17">
        <f>EXP(-Treasuries_01152013!CS200*AF211)</f>
        <v>1</v>
      </c>
      <c r="CO211" s="17">
        <f>EXP(-Treasuries_01152013!CT200*AG211)</f>
        <v>1</v>
      </c>
      <c r="CP211" s="17">
        <f>EXP(-Treasuries_01152013!CU200*AH211)</f>
        <v>1</v>
      </c>
      <c r="CQ211" s="17">
        <f>EXP(-Treasuries_01152013!CV200*AI211)</f>
        <v>1</v>
      </c>
      <c r="CR211" s="17">
        <f>EXP(-Treasuries_01152013!CW200*AJ211)</f>
        <v>1</v>
      </c>
      <c r="CS211" s="17">
        <f>EXP(-Treasuries_01152013!CX200*AK211)</f>
        <v>1</v>
      </c>
      <c r="CT211" s="17">
        <f>EXP(-Treasuries_01152013!CY200*AL211)</f>
        <v>1</v>
      </c>
      <c r="CU211" s="17">
        <f>EXP(-Treasuries_01152013!CZ200*AM211)</f>
        <v>1</v>
      </c>
      <c r="CV211" s="17">
        <f>EXP(-Treasuries_01152013!DA200*AN211)</f>
        <v>1</v>
      </c>
      <c r="CW211" s="17">
        <f>EXP(-Treasuries_01152013!DB200*AO211)</f>
        <v>1</v>
      </c>
      <c r="CX211" s="17">
        <f>EXP(-Treasuries_01152013!DC200*AP211)</f>
        <v>1</v>
      </c>
      <c r="CY211" s="17">
        <f>EXP(-Treasuries_01152013!DD200*AQ211)</f>
        <v>1</v>
      </c>
      <c r="CZ211" s="17">
        <f>EXP(-Treasuries_01152013!DE200*AR211)</f>
        <v>1</v>
      </c>
      <c r="DA211" s="17">
        <f>EXP(-Treasuries_01152013!DF200*AS211)</f>
        <v>1</v>
      </c>
      <c r="DB211" s="17">
        <f>EXP(-Treasuries_01152013!DG200*AT211)</f>
        <v>1</v>
      </c>
      <c r="DC211" s="17">
        <f>EXP(-Treasuries_01152013!DH200*AU211)</f>
        <v>1</v>
      </c>
      <c r="DD211" s="17">
        <f>EXP(-Treasuries_01152013!DI200*AV211)</f>
        <v>1</v>
      </c>
      <c r="DE211" s="17">
        <f>EXP(-Treasuries_01152013!DJ200*AW211)</f>
        <v>1</v>
      </c>
      <c r="DF211" s="17">
        <f>EXP(-Treasuries_01152013!DK200*AX211)</f>
        <v>1</v>
      </c>
      <c r="DG211" s="17">
        <f>EXP(-Treasuries_01152013!DL200*AY211)</f>
        <v>1</v>
      </c>
      <c r="DH211" s="17">
        <f>EXP(-Treasuries_01152013!DM200*AZ211)</f>
        <v>1</v>
      </c>
      <c r="DI211" s="17">
        <f>EXP(-Treasuries_01152013!DN200*BA211)</f>
        <v>1</v>
      </c>
      <c r="DJ211" s="17">
        <f>EXP(-Treasuries_01152013!DO200*BB211)</f>
        <v>1</v>
      </c>
      <c r="DK211" s="17">
        <f>EXP(-Treasuries_01152013!DP200*BC211)</f>
        <v>1</v>
      </c>
      <c r="DL211" s="17">
        <f>EXP(-Treasuries_01152013!DQ200*BD211)</f>
        <v>1</v>
      </c>
      <c r="DM211" s="17">
        <f>EXP(-Treasuries_01152013!DR200*BE211)</f>
        <v>1</v>
      </c>
      <c r="DN211" s="17">
        <f>EXP(-Treasuries_01152013!DS200*BF211)</f>
        <v>1</v>
      </c>
      <c r="DO211" s="17">
        <f>EXP(-Treasuries_01152013!DT200*BG211)</f>
        <v>1</v>
      </c>
      <c r="DP211" s="17">
        <f>EXP(-Treasuries_01152013!DU200*BH211)</f>
        <v>1</v>
      </c>
      <c r="DQ211" s="17">
        <f>EXP(-Treasuries_01152013!DV200*BI211)</f>
        <v>1</v>
      </c>
      <c r="DR211" s="17">
        <f>EXP(-Treasuries_01152013!DW200*BJ211)</f>
        <v>1</v>
      </c>
      <c r="DS211" s="17">
        <f>EXP(-Treasuries_01152013!DX200*BK211)</f>
        <v>1</v>
      </c>
      <c r="DT211" s="17">
        <f>EXP(-Treasuries_01152013!DY200*BL211)</f>
        <v>1</v>
      </c>
      <c r="DU211" s="17">
        <f>EXP(-Treasuries_01152013!DZ200*BM211)</f>
        <v>1</v>
      </c>
      <c r="DV211" s="17">
        <f>EXP(-Treasuries_01152013!EA200*BN211)</f>
        <v>1</v>
      </c>
      <c r="DW211" s="8" t="e">
        <f>SUMPRODUCT(BO211:DV211,Treasuries_01152013!K200:BR200)</f>
        <v>#DIV/0!</v>
      </c>
      <c r="DX211" s="11" t="e">
        <f t="shared" ref="DX211:DX274" si="11">(DW211-F211)^2</f>
        <v>#DIV/0!</v>
      </c>
    </row>
    <row r="212" spans="2:128">
      <c r="B212" s="10">
        <f>Treasuries_01152013!C201</f>
        <v>0.625</v>
      </c>
      <c r="C212" s="10">
        <f>Treasuries_01152013!E201</f>
        <v>99.75</v>
      </c>
      <c r="D212" s="10">
        <f>Treasuries_01152013!F201</f>
        <v>99.757812000000001</v>
      </c>
      <c r="E212" s="8">
        <f>Treasuries_01152013!H201</f>
        <v>4.6277777777777782</v>
      </c>
      <c r="F212" s="8">
        <f t="shared" si="10"/>
        <v>99.753906000000001</v>
      </c>
      <c r="G212" s="24" t="e">
        <f>IF(Treasuries_01152013!BT201=0,0,theta0+(theta1+theta2)*(1-EXP(-Treasuries_01152013!BT201/la))/(Treasuries_01152013!BT201/la)-theta2*EXP(-Treasuries_01152013!BT201/la))</f>
        <v>#DIV/0!</v>
      </c>
      <c r="H212" s="24" t="e">
        <f>IF(Treasuries_01152013!BU201=0,0,theta0+(theta1+theta2)*(1-EXP(-Treasuries_01152013!BU201/la))/(Treasuries_01152013!BU201/la)-theta2*EXP(-Treasuries_01152013!BU201/la))</f>
        <v>#DIV/0!</v>
      </c>
      <c r="I212" s="24" t="e">
        <f>IF(Treasuries_01152013!BV201=0,0,theta0+(theta1+theta2)*(1-EXP(-Treasuries_01152013!BV201/la))/(Treasuries_01152013!BV201/la)-theta2*EXP(-Treasuries_01152013!BV201/la))</f>
        <v>#DIV/0!</v>
      </c>
      <c r="J212" s="24" t="e">
        <f>IF(Treasuries_01152013!BW201=0,0,theta0+(theta1+theta2)*(1-EXP(-Treasuries_01152013!BW201/la))/(Treasuries_01152013!BW201/la)-theta2*EXP(-Treasuries_01152013!BW201/la))</f>
        <v>#DIV/0!</v>
      </c>
      <c r="K212" s="24" t="e">
        <f>IF(Treasuries_01152013!BX201=0,0,theta0+(theta1+theta2)*(1-EXP(-Treasuries_01152013!BX201/la))/(Treasuries_01152013!BX201/la)-theta2*EXP(-Treasuries_01152013!BX201/la))</f>
        <v>#DIV/0!</v>
      </c>
      <c r="L212" s="24" t="e">
        <f>IF(Treasuries_01152013!BY201=0,0,theta0+(theta1+theta2)*(1-EXP(-Treasuries_01152013!BY201/la))/(Treasuries_01152013!BY201/la)-theta2*EXP(-Treasuries_01152013!BY201/la))</f>
        <v>#DIV/0!</v>
      </c>
      <c r="M212" s="24" t="e">
        <f>IF(Treasuries_01152013!BZ201=0,0,theta0+(theta1+theta2)*(1-EXP(-Treasuries_01152013!BZ201/la))/(Treasuries_01152013!BZ201/la)-theta2*EXP(-Treasuries_01152013!BZ201/la))</f>
        <v>#DIV/0!</v>
      </c>
      <c r="N212" s="24" t="e">
        <f>IF(Treasuries_01152013!CA201=0,0,theta0+(theta1+theta2)*(1-EXP(-Treasuries_01152013!CA201/la))/(Treasuries_01152013!CA201/la)-theta2*EXP(-Treasuries_01152013!CA201/la))</f>
        <v>#DIV/0!</v>
      </c>
      <c r="O212" s="24" t="e">
        <f>IF(Treasuries_01152013!CB201=0,0,theta0+(theta1+theta2)*(1-EXP(-Treasuries_01152013!CB201/la))/(Treasuries_01152013!CB201/la)-theta2*EXP(-Treasuries_01152013!CB201/la))</f>
        <v>#DIV/0!</v>
      </c>
      <c r="P212" s="24" t="e">
        <f>IF(Treasuries_01152013!CC201=0,0,theta0+(theta1+theta2)*(1-EXP(-Treasuries_01152013!CC201/la))/(Treasuries_01152013!CC201/la)-theta2*EXP(-Treasuries_01152013!CC201/la))</f>
        <v>#DIV/0!</v>
      </c>
      <c r="Q212" s="24">
        <f>IF(Treasuries_01152013!CD201=0,0,theta0+(theta1+theta2)*(1-EXP(-Treasuries_01152013!CD201/la))/(Treasuries_01152013!CD201/la)-theta2*EXP(-Treasuries_01152013!CD201/la))</f>
        <v>0</v>
      </c>
      <c r="R212" s="24">
        <f>IF(Treasuries_01152013!CE201=0,0,theta0+(theta1+theta2)*(1-EXP(-Treasuries_01152013!CE201/la))/(Treasuries_01152013!CE201/la)-theta2*EXP(-Treasuries_01152013!CE201/la))</f>
        <v>0</v>
      </c>
      <c r="S212" s="24">
        <f>IF(Treasuries_01152013!CF201=0,0,theta0+(theta1+theta2)*(1-EXP(-Treasuries_01152013!CF201/la))/(Treasuries_01152013!CF201/la)-theta2*EXP(-Treasuries_01152013!CF201/la))</f>
        <v>0</v>
      </c>
      <c r="T212" s="24">
        <f>IF(Treasuries_01152013!CG201=0,0,theta0+(theta1+theta2)*(1-EXP(-Treasuries_01152013!CG201/la))/(Treasuries_01152013!CG201/la)-theta2*EXP(-Treasuries_01152013!CG201/la))</f>
        <v>0</v>
      </c>
      <c r="U212" s="24">
        <f>IF(Treasuries_01152013!CH201=0,0,theta0+(theta1+theta2)*(1-EXP(-Treasuries_01152013!CH201/la))/(Treasuries_01152013!CH201/la)-theta2*EXP(-Treasuries_01152013!CH201/la))</f>
        <v>0</v>
      </c>
      <c r="V212" s="24">
        <f>IF(Treasuries_01152013!CI201=0,0,theta0+(theta1+theta2)*(1-EXP(-Treasuries_01152013!CI201/la))/(Treasuries_01152013!CI201/la)-theta2*EXP(-Treasuries_01152013!CI201/la))</f>
        <v>0</v>
      </c>
      <c r="W212" s="24">
        <f>IF(Treasuries_01152013!CJ201=0,0,theta0+(theta1+theta2)*(1-EXP(-Treasuries_01152013!CJ201/la))/(Treasuries_01152013!CJ201/la)-theta2*EXP(-Treasuries_01152013!CJ201/la))</f>
        <v>0</v>
      </c>
      <c r="X212" s="24">
        <f>IF(Treasuries_01152013!CK201=0,0,theta0+(theta1+theta2)*(1-EXP(-Treasuries_01152013!CK201/la))/(Treasuries_01152013!CK201/la)-theta2*EXP(-Treasuries_01152013!CK201/la))</f>
        <v>0</v>
      </c>
      <c r="Y212" s="24">
        <f>IF(Treasuries_01152013!CL201=0,0,theta0+(theta1+theta2)*(1-EXP(-Treasuries_01152013!CL201/la))/(Treasuries_01152013!CL201/la)-theta2*EXP(-Treasuries_01152013!CL201/la))</f>
        <v>0</v>
      </c>
      <c r="Z212" s="24">
        <f>IF(Treasuries_01152013!CM201=0,0,theta0+(theta1+theta2)*(1-EXP(-Treasuries_01152013!CM201/la))/(Treasuries_01152013!CM201/la)-theta2*EXP(-Treasuries_01152013!CM201/la))</f>
        <v>0</v>
      </c>
      <c r="AA212" s="24">
        <f>IF(Treasuries_01152013!CN201=0,0,theta0+(theta1+theta2)*(1-EXP(-Treasuries_01152013!CN201/la))/(Treasuries_01152013!CN201/la)-theta2*EXP(-Treasuries_01152013!CN201/la))</f>
        <v>0</v>
      </c>
      <c r="AB212" s="24">
        <f>IF(Treasuries_01152013!CO201=0,0,theta0+(theta1+theta2)*(1-EXP(-Treasuries_01152013!CO201/la))/(Treasuries_01152013!CO201/la)-theta2*EXP(-Treasuries_01152013!CO201/la))</f>
        <v>0</v>
      </c>
      <c r="AC212" s="24">
        <f>IF(Treasuries_01152013!CP201=0,0,theta0+(theta1+theta2)*(1-EXP(-Treasuries_01152013!CP201/la))/(Treasuries_01152013!CP201/la)-theta2*EXP(-Treasuries_01152013!CP201/la))</f>
        <v>0</v>
      </c>
      <c r="AD212" s="24">
        <f>IF(Treasuries_01152013!CQ201=0,0,theta0+(theta1+theta2)*(1-EXP(-Treasuries_01152013!CQ201/la))/(Treasuries_01152013!CQ201/la)-theta2*EXP(-Treasuries_01152013!CQ201/la))</f>
        <v>0</v>
      </c>
      <c r="AE212" s="24">
        <f>IF(Treasuries_01152013!CR201=0,0,theta0+(theta1+theta2)*(1-EXP(-Treasuries_01152013!CR201/la))/(Treasuries_01152013!CR201/la)-theta2*EXP(-Treasuries_01152013!CR201/la))</f>
        <v>0</v>
      </c>
      <c r="AF212" s="24">
        <f>IF(Treasuries_01152013!CS201=0,0,theta0+(theta1+theta2)*(1-EXP(-Treasuries_01152013!CS201/la))/(Treasuries_01152013!CS201/la)-theta2*EXP(-Treasuries_01152013!CS201/la))</f>
        <v>0</v>
      </c>
      <c r="AG212" s="24">
        <f>IF(Treasuries_01152013!CT201=0,0,theta0+(theta1+theta2)*(1-EXP(-Treasuries_01152013!CT201/la))/(Treasuries_01152013!CT201/la)-theta2*EXP(-Treasuries_01152013!CT201/la))</f>
        <v>0</v>
      </c>
      <c r="AH212" s="24">
        <f>IF(Treasuries_01152013!CU201=0,0,theta0+(theta1+theta2)*(1-EXP(-Treasuries_01152013!CU201/la))/(Treasuries_01152013!CU201/la)-theta2*EXP(-Treasuries_01152013!CU201/la))</f>
        <v>0</v>
      </c>
      <c r="AI212" s="24">
        <f>IF(Treasuries_01152013!CV201=0,0,theta0+(theta1+theta2)*(1-EXP(-Treasuries_01152013!CV201/la))/(Treasuries_01152013!CV201/la)-theta2*EXP(-Treasuries_01152013!CV201/la))</f>
        <v>0</v>
      </c>
      <c r="AJ212" s="24">
        <f>IF(Treasuries_01152013!CW201=0,0,theta0+(theta1+theta2)*(1-EXP(-Treasuries_01152013!CW201/la))/(Treasuries_01152013!CW201/la)-theta2*EXP(-Treasuries_01152013!CW201/la))</f>
        <v>0</v>
      </c>
      <c r="AK212" s="24">
        <f>IF(Treasuries_01152013!CX201=0,0,theta0+(theta1+theta2)*(1-EXP(-Treasuries_01152013!CX201/la))/(Treasuries_01152013!CX201/la)-theta2*EXP(-Treasuries_01152013!CX201/la))</f>
        <v>0</v>
      </c>
      <c r="AL212" s="24">
        <f>IF(Treasuries_01152013!CY201=0,0,theta0+(theta1+theta2)*(1-EXP(-Treasuries_01152013!CY201/la))/(Treasuries_01152013!CY201/la)-theta2*EXP(-Treasuries_01152013!CY201/la))</f>
        <v>0</v>
      </c>
      <c r="AM212" s="24">
        <f>IF(Treasuries_01152013!CZ201=0,0,theta0+(theta1+theta2)*(1-EXP(-Treasuries_01152013!CZ201/la))/(Treasuries_01152013!CZ201/la)-theta2*EXP(-Treasuries_01152013!CZ201/la))</f>
        <v>0</v>
      </c>
      <c r="AN212" s="24">
        <f>IF(Treasuries_01152013!DA201=0,0,theta0+(theta1+theta2)*(1-EXP(-Treasuries_01152013!DA201/la))/(Treasuries_01152013!DA201/la)-theta2*EXP(-Treasuries_01152013!DA201/la))</f>
        <v>0</v>
      </c>
      <c r="AO212" s="24">
        <f>IF(Treasuries_01152013!DB201=0,0,theta0+(theta1+theta2)*(1-EXP(-Treasuries_01152013!DB201/la))/(Treasuries_01152013!DB201/la)-theta2*EXP(-Treasuries_01152013!DB201/la))</f>
        <v>0</v>
      </c>
      <c r="AP212" s="24">
        <f>IF(Treasuries_01152013!DC201=0,0,theta0+(theta1+theta2)*(1-EXP(-Treasuries_01152013!DC201/la))/(Treasuries_01152013!DC201/la)-theta2*EXP(-Treasuries_01152013!DC201/la))</f>
        <v>0</v>
      </c>
      <c r="AQ212" s="24">
        <f>IF(Treasuries_01152013!DD201=0,0,theta0+(theta1+theta2)*(1-EXP(-Treasuries_01152013!DD201/la))/(Treasuries_01152013!DD201/la)-theta2*EXP(-Treasuries_01152013!DD201/la))</f>
        <v>0</v>
      </c>
      <c r="AR212" s="24">
        <f>IF(Treasuries_01152013!DE201=0,0,theta0+(theta1+theta2)*(1-EXP(-Treasuries_01152013!DE201/la))/(Treasuries_01152013!DE201/la)-theta2*EXP(-Treasuries_01152013!DE201/la))</f>
        <v>0</v>
      </c>
      <c r="AS212" s="24">
        <f>IF(Treasuries_01152013!DF201=0,0,theta0+(theta1+theta2)*(1-EXP(-Treasuries_01152013!DF201/la))/(Treasuries_01152013!DF201/la)-theta2*EXP(-Treasuries_01152013!DF201/la))</f>
        <v>0</v>
      </c>
      <c r="AT212" s="24">
        <f>IF(Treasuries_01152013!DG201=0,0,theta0+(theta1+theta2)*(1-EXP(-Treasuries_01152013!DG201/la))/(Treasuries_01152013!DG201/la)-theta2*EXP(-Treasuries_01152013!DG201/la))</f>
        <v>0</v>
      </c>
      <c r="AU212" s="24">
        <f>IF(Treasuries_01152013!DH201=0,0,theta0+(theta1+theta2)*(1-EXP(-Treasuries_01152013!DH201/la))/(Treasuries_01152013!DH201/la)-theta2*EXP(-Treasuries_01152013!DH201/la))</f>
        <v>0</v>
      </c>
      <c r="AV212" s="24">
        <f>IF(Treasuries_01152013!DI201=0,0,theta0+(theta1+theta2)*(1-EXP(-Treasuries_01152013!DI201/la))/(Treasuries_01152013!DI201/la)-theta2*EXP(-Treasuries_01152013!DI201/la))</f>
        <v>0</v>
      </c>
      <c r="AW212" s="24">
        <f>IF(Treasuries_01152013!DJ201=0,0,theta0+(theta1+theta2)*(1-EXP(-Treasuries_01152013!DJ201/la))/(Treasuries_01152013!DJ201/la)-theta2*EXP(-Treasuries_01152013!DJ201/la))</f>
        <v>0</v>
      </c>
      <c r="AX212" s="24">
        <f>IF(Treasuries_01152013!DK201=0,0,theta0+(theta1+theta2)*(1-EXP(-Treasuries_01152013!DK201/la))/(Treasuries_01152013!DK201/la)-theta2*EXP(-Treasuries_01152013!DK201/la))</f>
        <v>0</v>
      </c>
      <c r="AY212" s="24">
        <f>IF(Treasuries_01152013!DL201=0,0,theta0+(theta1+theta2)*(1-EXP(-Treasuries_01152013!DL201/la))/(Treasuries_01152013!DL201/la)-theta2*EXP(-Treasuries_01152013!DL201/la))</f>
        <v>0</v>
      </c>
      <c r="AZ212" s="24">
        <f>IF(Treasuries_01152013!DM201=0,0,theta0+(theta1+theta2)*(1-EXP(-Treasuries_01152013!DM201/la))/(Treasuries_01152013!DM201/la)-theta2*EXP(-Treasuries_01152013!DM201/la))</f>
        <v>0</v>
      </c>
      <c r="BA212" s="24">
        <f>IF(Treasuries_01152013!DN201=0,0,theta0+(theta1+theta2)*(1-EXP(-Treasuries_01152013!DN201/la))/(Treasuries_01152013!DN201/la)-theta2*EXP(-Treasuries_01152013!DN201/la))</f>
        <v>0</v>
      </c>
      <c r="BB212" s="24">
        <f>IF(Treasuries_01152013!DO201=0,0,theta0+(theta1+theta2)*(1-EXP(-Treasuries_01152013!DO201/la))/(Treasuries_01152013!DO201/la)-theta2*EXP(-Treasuries_01152013!DO201/la))</f>
        <v>0</v>
      </c>
      <c r="BC212" s="24">
        <f>IF(Treasuries_01152013!DP201=0,0,theta0+(theta1+theta2)*(1-EXP(-Treasuries_01152013!DP201/la))/(Treasuries_01152013!DP201/la)-theta2*EXP(-Treasuries_01152013!DP201/la))</f>
        <v>0</v>
      </c>
      <c r="BD212" s="24">
        <f>IF(Treasuries_01152013!DQ201=0,0,theta0+(theta1+theta2)*(1-EXP(-Treasuries_01152013!DQ201/la))/(Treasuries_01152013!DQ201/la)-theta2*EXP(-Treasuries_01152013!DQ201/la))</f>
        <v>0</v>
      </c>
      <c r="BE212" s="24">
        <f>IF(Treasuries_01152013!DR201=0,0,theta0+(theta1+theta2)*(1-EXP(-Treasuries_01152013!DR201/la))/(Treasuries_01152013!DR201/la)-theta2*EXP(-Treasuries_01152013!DR201/la))</f>
        <v>0</v>
      </c>
      <c r="BF212" s="24">
        <f>IF(Treasuries_01152013!DS201=0,0,theta0+(theta1+theta2)*(1-EXP(-Treasuries_01152013!DS201/la))/(Treasuries_01152013!DS201/la)-theta2*EXP(-Treasuries_01152013!DS201/la))</f>
        <v>0</v>
      </c>
      <c r="BG212" s="24">
        <f>IF(Treasuries_01152013!DT201=0,0,theta0+(theta1+theta2)*(1-EXP(-Treasuries_01152013!DT201/la))/(Treasuries_01152013!DT201/la)-theta2*EXP(-Treasuries_01152013!DT201/la))</f>
        <v>0</v>
      </c>
      <c r="BH212" s="24">
        <f>IF(Treasuries_01152013!DU201=0,0,theta0+(theta1+theta2)*(1-EXP(-Treasuries_01152013!DU201/la))/(Treasuries_01152013!DU201/la)-theta2*EXP(-Treasuries_01152013!DU201/la))</f>
        <v>0</v>
      </c>
      <c r="BI212" s="24">
        <f>IF(Treasuries_01152013!DV201=0,0,theta0+(theta1+theta2)*(1-EXP(-Treasuries_01152013!DV201/la))/(Treasuries_01152013!DV201/la)-theta2*EXP(-Treasuries_01152013!DV201/la))</f>
        <v>0</v>
      </c>
      <c r="BJ212" s="24">
        <f>IF(Treasuries_01152013!DW201=0,0,theta0+(theta1+theta2)*(1-EXP(-Treasuries_01152013!DW201/la))/(Treasuries_01152013!DW201/la)-theta2*EXP(-Treasuries_01152013!DW201/la))</f>
        <v>0</v>
      </c>
      <c r="BK212" s="24">
        <f>IF(Treasuries_01152013!DX201=0,0,theta0+(theta1+theta2)*(1-EXP(-Treasuries_01152013!DX201/la))/(Treasuries_01152013!DX201/la)-theta2*EXP(-Treasuries_01152013!DX201/la))</f>
        <v>0</v>
      </c>
      <c r="BL212" s="24">
        <f>IF(Treasuries_01152013!DY201=0,0,theta0+(theta1+theta2)*(1-EXP(-Treasuries_01152013!DY201/la))/(Treasuries_01152013!DY201/la)-theta2*EXP(-Treasuries_01152013!DY201/la))</f>
        <v>0</v>
      </c>
      <c r="BM212" s="24">
        <f>IF(Treasuries_01152013!DZ201=0,0,theta0+(theta1+theta2)*(1-EXP(-Treasuries_01152013!DZ201/la))/(Treasuries_01152013!DZ201/la)-theta2*EXP(-Treasuries_01152013!DZ201/la))</f>
        <v>0</v>
      </c>
      <c r="BN212" s="24">
        <f>IF(Treasuries_01152013!EA201=0,0,theta0+(theta1+theta2)*(1-EXP(-Treasuries_01152013!EA201/la))/(Treasuries_01152013!EA201/la)-theta2*EXP(-Treasuries_01152013!EA201/la))</f>
        <v>0</v>
      </c>
      <c r="BO212" s="17" t="e">
        <f>EXP(-Treasuries_01152013!BT201*G212)</f>
        <v>#DIV/0!</v>
      </c>
      <c r="BP212" s="17" t="e">
        <f>EXP(-Treasuries_01152013!BU201*H212)</f>
        <v>#DIV/0!</v>
      </c>
      <c r="BQ212" s="17" t="e">
        <f>EXP(-Treasuries_01152013!BV201*I212)</f>
        <v>#DIV/0!</v>
      </c>
      <c r="BR212" s="17" t="e">
        <f>EXP(-Treasuries_01152013!BW201*J212)</f>
        <v>#DIV/0!</v>
      </c>
      <c r="BS212" s="17" t="e">
        <f>EXP(-Treasuries_01152013!BX201*K212)</f>
        <v>#DIV/0!</v>
      </c>
      <c r="BT212" s="17" t="e">
        <f>EXP(-Treasuries_01152013!BY201*L212)</f>
        <v>#DIV/0!</v>
      </c>
      <c r="BU212" s="17" t="e">
        <f>EXP(-Treasuries_01152013!BZ201*M212)</f>
        <v>#DIV/0!</v>
      </c>
      <c r="BV212" s="17" t="e">
        <f>EXP(-Treasuries_01152013!CA201*N212)</f>
        <v>#DIV/0!</v>
      </c>
      <c r="BW212" s="17" t="e">
        <f>EXP(-Treasuries_01152013!CB201*O212)</f>
        <v>#DIV/0!</v>
      </c>
      <c r="BX212" s="17" t="e">
        <f>EXP(-Treasuries_01152013!CC201*P212)</f>
        <v>#DIV/0!</v>
      </c>
      <c r="BY212" s="17">
        <f>EXP(-Treasuries_01152013!CD201*Q212)</f>
        <v>1</v>
      </c>
      <c r="BZ212" s="17">
        <f>EXP(-Treasuries_01152013!CE201*R212)</f>
        <v>1</v>
      </c>
      <c r="CA212" s="17">
        <f>EXP(-Treasuries_01152013!CF201*S212)</f>
        <v>1</v>
      </c>
      <c r="CB212" s="17">
        <f>EXP(-Treasuries_01152013!CG201*T212)</f>
        <v>1</v>
      </c>
      <c r="CC212" s="17">
        <f>EXP(-Treasuries_01152013!CH201*U212)</f>
        <v>1</v>
      </c>
      <c r="CD212" s="17">
        <f>EXP(-Treasuries_01152013!CI201*V212)</f>
        <v>1</v>
      </c>
      <c r="CE212" s="17">
        <f>EXP(-Treasuries_01152013!CJ201*W212)</f>
        <v>1</v>
      </c>
      <c r="CF212" s="17">
        <f>EXP(-Treasuries_01152013!CK201*X212)</f>
        <v>1</v>
      </c>
      <c r="CG212" s="17">
        <f>EXP(-Treasuries_01152013!CL201*Y212)</f>
        <v>1</v>
      </c>
      <c r="CH212" s="17">
        <f>EXP(-Treasuries_01152013!CM201*Z212)</f>
        <v>1</v>
      </c>
      <c r="CI212" s="17">
        <f>EXP(-Treasuries_01152013!CN201*AA212)</f>
        <v>1</v>
      </c>
      <c r="CJ212" s="17">
        <f>EXP(-Treasuries_01152013!CO201*AB212)</f>
        <v>1</v>
      </c>
      <c r="CK212" s="17">
        <f>EXP(-Treasuries_01152013!CP201*AC212)</f>
        <v>1</v>
      </c>
      <c r="CL212" s="17">
        <f>EXP(-Treasuries_01152013!CQ201*AD212)</f>
        <v>1</v>
      </c>
      <c r="CM212" s="17">
        <f>EXP(-Treasuries_01152013!CR201*AE212)</f>
        <v>1</v>
      </c>
      <c r="CN212" s="17">
        <f>EXP(-Treasuries_01152013!CS201*AF212)</f>
        <v>1</v>
      </c>
      <c r="CO212" s="17">
        <f>EXP(-Treasuries_01152013!CT201*AG212)</f>
        <v>1</v>
      </c>
      <c r="CP212" s="17">
        <f>EXP(-Treasuries_01152013!CU201*AH212)</f>
        <v>1</v>
      </c>
      <c r="CQ212" s="17">
        <f>EXP(-Treasuries_01152013!CV201*AI212)</f>
        <v>1</v>
      </c>
      <c r="CR212" s="17">
        <f>EXP(-Treasuries_01152013!CW201*AJ212)</f>
        <v>1</v>
      </c>
      <c r="CS212" s="17">
        <f>EXP(-Treasuries_01152013!CX201*AK212)</f>
        <v>1</v>
      </c>
      <c r="CT212" s="17">
        <f>EXP(-Treasuries_01152013!CY201*AL212)</f>
        <v>1</v>
      </c>
      <c r="CU212" s="17">
        <f>EXP(-Treasuries_01152013!CZ201*AM212)</f>
        <v>1</v>
      </c>
      <c r="CV212" s="17">
        <f>EXP(-Treasuries_01152013!DA201*AN212)</f>
        <v>1</v>
      </c>
      <c r="CW212" s="17">
        <f>EXP(-Treasuries_01152013!DB201*AO212)</f>
        <v>1</v>
      </c>
      <c r="CX212" s="17">
        <f>EXP(-Treasuries_01152013!DC201*AP212)</f>
        <v>1</v>
      </c>
      <c r="CY212" s="17">
        <f>EXP(-Treasuries_01152013!DD201*AQ212)</f>
        <v>1</v>
      </c>
      <c r="CZ212" s="17">
        <f>EXP(-Treasuries_01152013!DE201*AR212)</f>
        <v>1</v>
      </c>
      <c r="DA212" s="17">
        <f>EXP(-Treasuries_01152013!DF201*AS212)</f>
        <v>1</v>
      </c>
      <c r="DB212" s="17">
        <f>EXP(-Treasuries_01152013!DG201*AT212)</f>
        <v>1</v>
      </c>
      <c r="DC212" s="17">
        <f>EXP(-Treasuries_01152013!DH201*AU212)</f>
        <v>1</v>
      </c>
      <c r="DD212" s="17">
        <f>EXP(-Treasuries_01152013!DI201*AV212)</f>
        <v>1</v>
      </c>
      <c r="DE212" s="17">
        <f>EXP(-Treasuries_01152013!DJ201*AW212)</f>
        <v>1</v>
      </c>
      <c r="DF212" s="17">
        <f>EXP(-Treasuries_01152013!DK201*AX212)</f>
        <v>1</v>
      </c>
      <c r="DG212" s="17">
        <f>EXP(-Treasuries_01152013!DL201*AY212)</f>
        <v>1</v>
      </c>
      <c r="DH212" s="17">
        <f>EXP(-Treasuries_01152013!DM201*AZ212)</f>
        <v>1</v>
      </c>
      <c r="DI212" s="17">
        <f>EXP(-Treasuries_01152013!DN201*BA212)</f>
        <v>1</v>
      </c>
      <c r="DJ212" s="17">
        <f>EXP(-Treasuries_01152013!DO201*BB212)</f>
        <v>1</v>
      </c>
      <c r="DK212" s="17">
        <f>EXP(-Treasuries_01152013!DP201*BC212)</f>
        <v>1</v>
      </c>
      <c r="DL212" s="17">
        <f>EXP(-Treasuries_01152013!DQ201*BD212)</f>
        <v>1</v>
      </c>
      <c r="DM212" s="17">
        <f>EXP(-Treasuries_01152013!DR201*BE212)</f>
        <v>1</v>
      </c>
      <c r="DN212" s="17">
        <f>EXP(-Treasuries_01152013!DS201*BF212)</f>
        <v>1</v>
      </c>
      <c r="DO212" s="17">
        <f>EXP(-Treasuries_01152013!DT201*BG212)</f>
        <v>1</v>
      </c>
      <c r="DP212" s="17">
        <f>EXP(-Treasuries_01152013!DU201*BH212)</f>
        <v>1</v>
      </c>
      <c r="DQ212" s="17">
        <f>EXP(-Treasuries_01152013!DV201*BI212)</f>
        <v>1</v>
      </c>
      <c r="DR212" s="17">
        <f>EXP(-Treasuries_01152013!DW201*BJ212)</f>
        <v>1</v>
      </c>
      <c r="DS212" s="17">
        <f>EXP(-Treasuries_01152013!DX201*BK212)</f>
        <v>1</v>
      </c>
      <c r="DT212" s="17">
        <f>EXP(-Treasuries_01152013!DY201*BL212)</f>
        <v>1</v>
      </c>
      <c r="DU212" s="17">
        <f>EXP(-Treasuries_01152013!DZ201*BM212)</f>
        <v>1</v>
      </c>
      <c r="DV212" s="17">
        <f>EXP(-Treasuries_01152013!EA201*BN212)</f>
        <v>1</v>
      </c>
      <c r="DW212" s="8" t="e">
        <f>SUMPRODUCT(BO212:DV212,Treasuries_01152013!K201:BR201)</f>
        <v>#DIV/0!</v>
      </c>
      <c r="DX212" s="11" t="e">
        <f t="shared" si="11"/>
        <v>#DIV/0!</v>
      </c>
    </row>
    <row r="213" spans="2:128">
      <c r="B213" s="10">
        <f>Treasuries_01152013!C202</f>
        <v>1.875</v>
      </c>
      <c r="C213" s="10">
        <f>Treasuries_01152013!E202</f>
        <v>105.445312</v>
      </c>
      <c r="D213" s="10">
        <f>Treasuries_01152013!F202</f>
        <v>105.476562</v>
      </c>
      <c r="E213" s="8">
        <f>Treasuries_01152013!H202</f>
        <v>4.6277777777777782</v>
      </c>
      <c r="F213" s="8">
        <f t="shared" si="10"/>
        <v>105.460937</v>
      </c>
      <c r="G213" s="24" t="e">
        <f>IF(Treasuries_01152013!BT202=0,0,theta0+(theta1+theta2)*(1-EXP(-Treasuries_01152013!BT202/la))/(Treasuries_01152013!BT202/la)-theta2*EXP(-Treasuries_01152013!BT202/la))</f>
        <v>#DIV/0!</v>
      </c>
      <c r="H213" s="24" t="e">
        <f>IF(Treasuries_01152013!BU202=0,0,theta0+(theta1+theta2)*(1-EXP(-Treasuries_01152013!BU202/la))/(Treasuries_01152013!BU202/la)-theta2*EXP(-Treasuries_01152013!BU202/la))</f>
        <v>#DIV/0!</v>
      </c>
      <c r="I213" s="24" t="e">
        <f>IF(Treasuries_01152013!BV202=0,0,theta0+(theta1+theta2)*(1-EXP(-Treasuries_01152013!BV202/la))/(Treasuries_01152013!BV202/la)-theta2*EXP(-Treasuries_01152013!BV202/la))</f>
        <v>#DIV/0!</v>
      </c>
      <c r="J213" s="24" t="e">
        <f>IF(Treasuries_01152013!BW202=0,0,theta0+(theta1+theta2)*(1-EXP(-Treasuries_01152013!BW202/la))/(Treasuries_01152013!BW202/la)-theta2*EXP(-Treasuries_01152013!BW202/la))</f>
        <v>#DIV/0!</v>
      </c>
      <c r="K213" s="24" t="e">
        <f>IF(Treasuries_01152013!BX202=0,0,theta0+(theta1+theta2)*(1-EXP(-Treasuries_01152013!BX202/la))/(Treasuries_01152013!BX202/la)-theta2*EXP(-Treasuries_01152013!BX202/la))</f>
        <v>#DIV/0!</v>
      </c>
      <c r="L213" s="24" t="e">
        <f>IF(Treasuries_01152013!BY202=0,0,theta0+(theta1+theta2)*(1-EXP(-Treasuries_01152013!BY202/la))/(Treasuries_01152013!BY202/la)-theta2*EXP(-Treasuries_01152013!BY202/la))</f>
        <v>#DIV/0!</v>
      </c>
      <c r="M213" s="24" t="e">
        <f>IF(Treasuries_01152013!BZ202=0,0,theta0+(theta1+theta2)*(1-EXP(-Treasuries_01152013!BZ202/la))/(Treasuries_01152013!BZ202/la)-theta2*EXP(-Treasuries_01152013!BZ202/la))</f>
        <v>#DIV/0!</v>
      </c>
      <c r="N213" s="24" t="e">
        <f>IF(Treasuries_01152013!CA202=0,0,theta0+(theta1+theta2)*(1-EXP(-Treasuries_01152013!CA202/la))/(Treasuries_01152013!CA202/la)-theta2*EXP(-Treasuries_01152013!CA202/la))</f>
        <v>#DIV/0!</v>
      </c>
      <c r="O213" s="24" t="e">
        <f>IF(Treasuries_01152013!CB202=0,0,theta0+(theta1+theta2)*(1-EXP(-Treasuries_01152013!CB202/la))/(Treasuries_01152013!CB202/la)-theta2*EXP(-Treasuries_01152013!CB202/la))</f>
        <v>#DIV/0!</v>
      </c>
      <c r="P213" s="24" t="e">
        <f>IF(Treasuries_01152013!CC202=0,0,theta0+(theta1+theta2)*(1-EXP(-Treasuries_01152013!CC202/la))/(Treasuries_01152013!CC202/la)-theta2*EXP(-Treasuries_01152013!CC202/la))</f>
        <v>#DIV/0!</v>
      </c>
      <c r="Q213" s="24">
        <f>IF(Treasuries_01152013!CD202=0,0,theta0+(theta1+theta2)*(1-EXP(-Treasuries_01152013!CD202/la))/(Treasuries_01152013!CD202/la)-theta2*EXP(-Treasuries_01152013!CD202/la))</f>
        <v>0</v>
      </c>
      <c r="R213" s="24">
        <f>IF(Treasuries_01152013!CE202=0,0,theta0+(theta1+theta2)*(1-EXP(-Treasuries_01152013!CE202/la))/(Treasuries_01152013!CE202/la)-theta2*EXP(-Treasuries_01152013!CE202/la))</f>
        <v>0</v>
      </c>
      <c r="S213" s="24">
        <f>IF(Treasuries_01152013!CF202=0,0,theta0+(theta1+theta2)*(1-EXP(-Treasuries_01152013!CF202/la))/(Treasuries_01152013!CF202/la)-theta2*EXP(-Treasuries_01152013!CF202/la))</f>
        <v>0</v>
      </c>
      <c r="T213" s="24">
        <f>IF(Treasuries_01152013!CG202=0,0,theta0+(theta1+theta2)*(1-EXP(-Treasuries_01152013!CG202/la))/(Treasuries_01152013!CG202/la)-theta2*EXP(-Treasuries_01152013!CG202/la))</f>
        <v>0</v>
      </c>
      <c r="U213" s="24">
        <f>IF(Treasuries_01152013!CH202=0,0,theta0+(theta1+theta2)*(1-EXP(-Treasuries_01152013!CH202/la))/(Treasuries_01152013!CH202/la)-theta2*EXP(-Treasuries_01152013!CH202/la))</f>
        <v>0</v>
      </c>
      <c r="V213" s="24">
        <f>IF(Treasuries_01152013!CI202=0,0,theta0+(theta1+theta2)*(1-EXP(-Treasuries_01152013!CI202/la))/(Treasuries_01152013!CI202/la)-theta2*EXP(-Treasuries_01152013!CI202/la))</f>
        <v>0</v>
      </c>
      <c r="W213" s="24">
        <f>IF(Treasuries_01152013!CJ202=0,0,theta0+(theta1+theta2)*(1-EXP(-Treasuries_01152013!CJ202/la))/(Treasuries_01152013!CJ202/la)-theta2*EXP(-Treasuries_01152013!CJ202/la))</f>
        <v>0</v>
      </c>
      <c r="X213" s="24">
        <f>IF(Treasuries_01152013!CK202=0,0,theta0+(theta1+theta2)*(1-EXP(-Treasuries_01152013!CK202/la))/(Treasuries_01152013!CK202/la)-theta2*EXP(-Treasuries_01152013!CK202/la))</f>
        <v>0</v>
      </c>
      <c r="Y213" s="24">
        <f>IF(Treasuries_01152013!CL202=0,0,theta0+(theta1+theta2)*(1-EXP(-Treasuries_01152013!CL202/la))/(Treasuries_01152013!CL202/la)-theta2*EXP(-Treasuries_01152013!CL202/la))</f>
        <v>0</v>
      </c>
      <c r="Z213" s="24">
        <f>IF(Treasuries_01152013!CM202=0,0,theta0+(theta1+theta2)*(1-EXP(-Treasuries_01152013!CM202/la))/(Treasuries_01152013!CM202/la)-theta2*EXP(-Treasuries_01152013!CM202/la))</f>
        <v>0</v>
      </c>
      <c r="AA213" s="24">
        <f>IF(Treasuries_01152013!CN202=0,0,theta0+(theta1+theta2)*(1-EXP(-Treasuries_01152013!CN202/la))/(Treasuries_01152013!CN202/la)-theta2*EXP(-Treasuries_01152013!CN202/la))</f>
        <v>0</v>
      </c>
      <c r="AB213" s="24">
        <f>IF(Treasuries_01152013!CO202=0,0,theta0+(theta1+theta2)*(1-EXP(-Treasuries_01152013!CO202/la))/(Treasuries_01152013!CO202/la)-theta2*EXP(-Treasuries_01152013!CO202/la))</f>
        <v>0</v>
      </c>
      <c r="AC213" s="24">
        <f>IF(Treasuries_01152013!CP202=0,0,theta0+(theta1+theta2)*(1-EXP(-Treasuries_01152013!CP202/la))/(Treasuries_01152013!CP202/la)-theta2*EXP(-Treasuries_01152013!CP202/la))</f>
        <v>0</v>
      </c>
      <c r="AD213" s="24">
        <f>IF(Treasuries_01152013!CQ202=0,0,theta0+(theta1+theta2)*(1-EXP(-Treasuries_01152013!CQ202/la))/(Treasuries_01152013!CQ202/la)-theta2*EXP(-Treasuries_01152013!CQ202/la))</f>
        <v>0</v>
      </c>
      <c r="AE213" s="24">
        <f>IF(Treasuries_01152013!CR202=0,0,theta0+(theta1+theta2)*(1-EXP(-Treasuries_01152013!CR202/la))/(Treasuries_01152013!CR202/la)-theta2*EXP(-Treasuries_01152013!CR202/la))</f>
        <v>0</v>
      </c>
      <c r="AF213" s="24">
        <f>IF(Treasuries_01152013!CS202=0,0,theta0+(theta1+theta2)*(1-EXP(-Treasuries_01152013!CS202/la))/(Treasuries_01152013!CS202/la)-theta2*EXP(-Treasuries_01152013!CS202/la))</f>
        <v>0</v>
      </c>
      <c r="AG213" s="24">
        <f>IF(Treasuries_01152013!CT202=0,0,theta0+(theta1+theta2)*(1-EXP(-Treasuries_01152013!CT202/la))/(Treasuries_01152013!CT202/la)-theta2*EXP(-Treasuries_01152013!CT202/la))</f>
        <v>0</v>
      </c>
      <c r="AH213" s="24">
        <f>IF(Treasuries_01152013!CU202=0,0,theta0+(theta1+theta2)*(1-EXP(-Treasuries_01152013!CU202/la))/(Treasuries_01152013!CU202/la)-theta2*EXP(-Treasuries_01152013!CU202/la))</f>
        <v>0</v>
      </c>
      <c r="AI213" s="24">
        <f>IF(Treasuries_01152013!CV202=0,0,theta0+(theta1+theta2)*(1-EXP(-Treasuries_01152013!CV202/la))/(Treasuries_01152013!CV202/la)-theta2*EXP(-Treasuries_01152013!CV202/la))</f>
        <v>0</v>
      </c>
      <c r="AJ213" s="24">
        <f>IF(Treasuries_01152013!CW202=0,0,theta0+(theta1+theta2)*(1-EXP(-Treasuries_01152013!CW202/la))/(Treasuries_01152013!CW202/la)-theta2*EXP(-Treasuries_01152013!CW202/la))</f>
        <v>0</v>
      </c>
      <c r="AK213" s="24">
        <f>IF(Treasuries_01152013!CX202=0,0,theta0+(theta1+theta2)*(1-EXP(-Treasuries_01152013!CX202/la))/(Treasuries_01152013!CX202/la)-theta2*EXP(-Treasuries_01152013!CX202/la))</f>
        <v>0</v>
      </c>
      <c r="AL213" s="24">
        <f>IF(Treasuries_01152013!CY202=0,0,theta0+(theta1+theta2)*(1-EXP(-Treasuries_01152013!CY202/la))/(Treasuries_01152013!CY202/la)-theta2*EXP(-Treasuries_01152013!CY202/la))</f>
        <v>0</v>
      </c>
      <c r="AM213" s="24">
        <f>IF(Treasuries_01152013!CZ202=0,0,theta0+(theta1+theta2)*(1-EXP(-Treasuries_01152013!CZ202/la))/(Treasuries_01152013!CZ202/la)-theta2*EXP(-Treasuries_01152013!CZ202/la))</f>
        <v>0</v>
      </c>
      <c r="AN213" s="24">
        <f>IF(Treasuries_01152013!DA202=0,0,theta0+(theta1+theta2)*(1-EXP(-Treasuries_01152013!DA202/la))/(Treasuries_01152013!DA202/la)-theta2*EXP(-Treasuries_01152013!DA202/la))</f>
        <v>0</v>
      </c>
      <c r="AO213" s="24">
        <f>IF(Treasuries_01152013!DB202=0,0,theta0+(theta1+theta2)*(1-EXP(-Treasuries_01152013!DB202/la))/(Treasuries_01152013!DB202/la)-theta2*EXP(-Treasuries_01152013!DB202/la))</f>
        <v>0</v>
      </c>
      <c r="AP213" s="24">
        <f>IF(Treasuries_01152013!DC202=0,0,theta0+(theta1+theta2)*(1-EXP(-Treasuries_01152013!DC202/la))/(Treasuries_01152013!DC202/la)-theta2*EXP(-Treasuries_01152013!DC202/la))</f>
        <v>0</v>
      </c>
      <c r="AQ213" s="24">
        <f>IF(Treasuries_01152013!DD202=0,0,theta0+(theta1+theta2)*(1-EXP(-Treasuries_01152013!DD202/la))/(Treasuries_01152013!DD202/la)-theta2*EXP(-Treasuries_01152013!DD202/la))</f>
        <v>0</v>
      </c>
      <c r="AR213" s="24">
        <f>IF(Treasuries_01152013!DE202=0,0,theta0+(theta1+theta2)*(1-EXP(-Treasuries_01152013!DE202/la))/(Treasuries_01152013!DE202/la)-theta2*EXP(-Treasuries_01152013!DE202/la))</f>
        <v>0</v>
      </c>
      <c r="AS213" s="24">
        <f>IF(Treasuries_01152013!DF202=0,0,theta0+(theta1+theta2)*(1-EXP(-Treasuries_01152013!DF202/la))/(Treasuries_01152013!DF202/la)-theta2*EXP(-Treasuries_01152013!DF202/la))</f>
        <v>0</v>
      </c>
      <c r="AT213" s="24">
        <f>IF(Treasuries_01152013!DG202=0,0,theta0+(theta1+theta2)*(1-EXP(-Treasuries_01152013!DG202/la))/(Treasuries_01152013!DG202/la)-theta2*EXP(-Treasuries_01152013!DG202/la))</f>
        <v>0</v>
      </c>
      <c r="AU213" s="24">
        <f>IF(Treasuries_01152013!DH202=0,0,theta0+(theta1+theta2)*(1-EXP(-Treasuries_01152013!DH202/la))/(Treasuries_01152013!DH202/la)-theta2*EXP(-Treasuries_01152013!DH202/la))</f>
        <v>0</v>
      </c>
      <c r="AV213" s="24">
        <f>IF(Treasuries_01152013!DI202=0,0,theta0+(theta1+theta2)*(1-EXP(-Treasuries_01152013!DI202/la))/(Treasuries_01152013!DI202/la)-theta2*EXP(-Treasuries_01152013!DI202/la))</f>
        <v>0</v>
      </c>
      <c r="AW213" s="24">
        <f>IF(Treasuries_01152013!DJ202=0,0,theta0+(theta1+theta2)*(1-EXP(-Treasuries_01152013!DJ202/la))/(Treasuries_01152013!DJ202/la)-theta2*EXP(-Treasuries_01152013!DJ202/la))</f>
        <v>0</v>
      </c>
      <c r="AX213" s="24">
        <f>IF(Treasuries_01152013!DK202=0,0,theta0+(theta1+theta2)*(1-EXP(-Treasuries_01152013!DK202/la))/(Treasuries_01152013!DK202/la)-theta2*EXP(-Treasuries_01152013!DK202/la))</f>
        <v>0</v>
      </c>
      <c r="AY213" s="24">
        <f>IF(Treasuries_01152013!DL202=0,0,theta0+(theta1+theta2)*(1-EXP(-Treasuries_01152013!DL202/la))/(Treasuries_01152013!DL202/la)-theta2*EXP(-Treasuries_01152013!DL202/la))</f>
        <v>0</v>
      </c>
      <c r="AZ213" s="24">
        <f>IF(Treasuries_01152013!DM202=0,0,theta0+(theta1+theta2)*(1-EXP(-Treasuries_01152013!DM202/la))/(Treasuries_01152013!DM202/la)-theta2*EXP(-Treasuries_01152013!DM202/la))</f>
        <v>0</v>
      </c>
      <c r="BA213" s="24">
        <f>IF(Treasuries_01152013!DN202=0,0,theta0+(theta1+theta2)*(1-EXP(-Treasuries_01152013!DN202/la))/(Treasuries_01152013!DN202/la)-theta2*EXP(-Treasuries_01152013!DN202/la))</f>
        <v>0</v>
      </c>
      <c r="BB213" s="24">
        <f>IF(Treasuries_01152013!DO202=0,0,theta0+(theta1+theta2)*(1-EXP(-Treasuries_01152013!DO202/la))/(Treasuries_01152013!DO202/la)-theta2*EXP(-Treasuries_01152013!DO202/la))</f>
        <v>0</v>
      </c>
      <c r="BC213" s="24">
        <f>IF(Treasuries_01152013!DP202=0,0,theta0+(theta1+theta2)*(1-EXP(-Treasuries_01152013!DP202/la))/(Treasuries_01152013!DP202/la)-theta2*EXP(-Treasuries_01152013!DP202/la))</f>
        <v>0</v>
      </c>
      <c r="BD213" s="24">
        <f>IF(Treasuries_01152013!DQ202=0,0,theta0+(theta1+theta2)*(1-EXP(-Treasuries_01152013!DQ202/la))/(Treasuries_01152013!DQ202/la)-theta2*EXP(-Treasuries_01152013!DQ202/la))</f>
        <v>0</v>
      </c>
      <c r="BE213" s="24">
        <f>IF(Treasuries_01152013!DR202=0,0,theta0+(theta1+theta2)*(1-EXP(-Treasuries_01152013!DR202/la))/(Treasuries_01152013!DR202/la)-theta2*EXP(-Treasuries_01152013!DR202/la))</f>
        <v>0</v>
      </c>
      <c r="BF213" s="24">
        <f>IF(Treasuries_01152013!DS202=0,0,theta0+(theta1+theta2)*(1-EXP(-Treasuries_01152013!DS202/la))/(Treasuries_01152013!DS202/la)-theta2*EXP(-Treasuries_01152013!DS202/la))</f>
        <v>0</v>
      </c>
      <c r="BG213" s="24">
        <f>IF(Treasuries_01152013!DT202=0,0,theta0+(theta1+theta2)*(1-EXP(-Treasuries_01152013!DT202/la))/(Treasuries_01152013!DT202/la)-theta2*EXP(-Treasuries_01152013!DT202/la))</f>
        <v>0</v>
      </c>
      <c r="BH213" s="24">
        <f>IF(Treasuries_01152013!DU202=0,0,theta0+(theta1+theta2)*(1-EXP(-Treasuries_01152013!DU202/la))/(Treasuries_01152013!DU202/la)-theta2*EXP(-Treasuries_01152013!DU202/la))</f>
        <v>0</v>
      </c>
      <c r="BI213" s="24">
        <f>IF(Treasuries_01152013!DV202=0,0,theta0+(theta1+theta2)*(1-EXP(-Treasuries_01152013!DV202/la))/(Treasuries_01152013!DV202/la)-theta2*EXP(-Treasuries_01152013!DV202/la))</f>
        <v>0</v>
      </c>
      <c r="BJ213" s="24">
        <f>IF(Treasuries_01152013!DW202=0,0,theta0+(theta1+theta2)*(1-EXP(-Treasuries_01152013!DW202/la))/(Treasuries_01152013!DW202/la)-theta2*EXP(-Treasuries_01152013!DW202/la))</f>
        <v>0</v>
      </c>
      <c r="BK213" s="24">
        <f>IF(Treasuries_01152013!DX202=0,0,theta0+(theta1+theta2)*(1-EXP(-Treasuries_01152013!DX202/la))/(Treasuries_01152013!DX202/la)-theta2*EXP(-Treasuries_01152013!DX202/la))</f>
        <v>0</v>
      </c>
      <c r="BL213" s="24">
        <f>IF(Treasuries_01152013!DY202=0,0,theta0+(theta1+theta2)*(1-EXP(-Treasuries_01152013!DY202/la))/(Treasuries_01152013!DY202/la)-theta2*EXP(-Treasuries_01152013!DY202/la))</f>
        <v>0</v>
      </c>
      <c r="BM213" s="24">
        <f>IF(Treasuries_01152013!DZ202=0,0,theta0+(theta1+theta2)*(1-EXP(-Treasuries_01152013!DZ202/la))/(Treasuries_01152013!DZ202/la)-theta2*EXP(-Treasuries_01152013!DZ202/la))</f>
        <v>0</v>
      </c>
      <c r="BN213" s="24">
        <f>IF(Treasuries_01152013!EA202=0,0,theta0+(theta1+theta2)*(1-EXP(-Treasuries_01152013!EA202/la))/(Treasuries_01152013!EA202/la)-theta2*EXP(-Treasuries_01152013!EA202/la))</f>
        <v>0</v>
      </c>
      <c r="BO213" s="17" t="e">
        <f>EXP(-Treasuries_01152013!BT202*G213)</f>
        <v>#DIV/0!</v>
      </c>
      <c r="BP213" s="17" t="e">
        <f>EXP(-Treasuries_01152013!BU202*H213)</f>
        <v>#DIV/0!</v>
      </c>
      <c r="BQ213" s="17" t="e">
        <f>EXP(-Treasuries_01152013!BV202*I213)</f>
        <v>#DIV/0!</v>
      </c>
      <c r="BR213" s="17" t="e">
        <f>EXP(-Treasuries_01152013!BW202*J213)</f>
        <v>#DIV/0!</v>
      </c>
      <c r="BS213" s="17" t="e">
        <f>EXP(-Treasuries_01152013!BX202*K213)</f>
        <v>#DIV/0!</v>
      </c>
      <c r="BT213" s="17" t="e">
        <f>EXP(-Treasuries_01152013!BY202*L213)</f>
        <v>#DIV/0!</v>
      </c>
      <c r="BU213" s="17" t="e">
        <f>EXP(-Treasuries_01152013!BZ202*M213)</f>
        <v>#DIV/0!</v>
      </c>
      <c r="BV213" s="17" t="e">
        <f>EXP(-Treasuries_01152013!CA202*N213)</f>
        <v>#DIV/0!</v>
      </c>
      <c r="BW213" s="17" t="e">
        <f>EXP(-Treasuries_01152013!CB202*O213)</f>
        <v>#DIV/0!</v>
      </c>
      <c r="BX213" s="17" t="e">
        <f>EXP(-Treasuries_01152013!CC202*P213)</f>
        <v>#DIV/0!</v>
      </c>
      <c r="BY213" s="17">
        <f>EXP(-Treasuries_01152013!CD202*Q213)</f>
        <v>1</v>
      </c>
      <c r="BZ213" s="17">
        <f>EXP(-Treasuries_01152013!CE202*R213)</f>
        <v>1</v>
      </c>
      <c r="CA213" s="17">
        <f>EXP(-Treasuries_01152013!CF202*S213)</f>
        <v>1</v>
      </c>
      <c r="CB213" s="17">
        <f>EXP(-Treasuries_01152013!CG202*T213)</f>
        <v>1</v>
      </c>
      <c r="CC213" s="17">
        <f>EXP(-Treasuries_01152013!CH202*U213)</f>
        <v>1</v>
      </c>
      <c r="CD213" s="17">
        <f>EXP(-Treasuries_01152013!CI202*V213)</f>
        <v>1</v>
      </c>
      <c r="CE213" s="17">
        <f>EXP(-Treasuries_01152013!CJ202*W213)</f>
        <v>1</v>
      </c>
      <c r="CF213" s="17">
        <f>EXP(-Treasuries_01152013!CK202*X213)</f>
        <v>1</v>
      </c>
      <c r="CG213" s="17">
        <f>EXP(-Treasuries_01152013!CL202*Y213)</f>
        <v>1</v>
      </c>
      <c r="CH213" s="17">
        <f>EXP(-Treasuries_01152013!CM202*Z213)</f>
        <v>1</v>
      </c>
      <c r="CI213" s="17">
        <f>EXP(-Treasuries_01152013!CN202*AA213)</f>
        <v>1</v>
      </c>
      <c r="CJ213" s="17">
        <f>EXP(-Treasuries_01152013!CO202*AB213)</f>
        <v>1</v>
      </c>
      <c r="CK213" s="17">
        <f>EXP(-Treasuries_01152013!CP202*AC213)</f>
        <v>1</v>
      </c>
      <c r="CL213" s="17">
        <f>EXP(-Treasuries_01152013!CQ202*AD213)</f>
        <v>1</v>
      </c>
      <c r="CM213" s="17">
        <f>EXP(-Treasuries_01152013!CR202*AE213)</f>
        <v>1</v>
      </c>
      <c r="CN213" s="17">
        <f>EXP(-Treasuries_01152013!CS202*AF213)</f>
        <v>1</v>
      </c>
      <c r="CO213" s="17">
        <f>EXP(-Treasuries_01152013!CT202*AG213)</f>
        <v>1</v>
      </c>
      <c r="CP213" s="17">
        <f>EXP(-Treasuries_01152013!CU202*AH213)</f>
        <v>1</v>
      </c>
      <c r="CQ213" s="17">
        <f>EXP(-Treasuries_01152013!CV202*AI213)</f>
        <v>1</v>
      </c>
      <c r="CR213" s="17">
        <f>EXP(-Treasuries_01152013!CW202*AJ213)</f>
        <v>1</v>
      </c>
      <c r="CS213" s="17">
        <f>EXP(-Treasuries_01152013!CX202*AK213)</f>
        <v>1</v>
      </c>
      <c r="CT213" s="17">
        <f>EXP(-Treasuries_01152013!CY202*AL213)</f>
        <v>1</v>
      </c>
      <c r="CU213" s="17">
        <f>EXP(-Treasuries_01152013!CZ202*AM213)</f>
        <v>1</v>
      </c>
      <c r="CV213" s="17">
        <f>EXP(-Treasuries_01152013!DA202*AN213)</f>
        <v>1</v>
      </c>
      <c r="CW213" s="17">
        <f>EXP(-Treasuries_01152013!DB202*AO213)</f>
        <v>1</v>
      </c>
      <c r="CX213" s="17">
        <f>EXP(-Treasuries_01152013!DC202*AP213)</f>
        <v>1</v>
      </c>
      <c r="CY213" s="17">
        <f>EXP(-Treasuries_01152013!DD202*AQ213)</f>
        <v>1</v>
      </c>
      <c r="CZ213" s="17">
        <f>EXP(-Treasuries_01152013!DE202*AR213)</f>
        <v>1</v>
      </c>
      <c r="DA213" s="17">
        <f>EXP(-Treasuries_01152013!DF202*AS213)</f>
        <v>1</v>
      </c>
      <c r="DB213" s="17">
        <f>EXP(-Treasuries_01152013!DG202*AT213)</f>
        <v>1</v>
      </c>
      <c r="DC213" s="17">
        <f>EXP(-Treasuries_01152013!DH202*AU213)</f>
        <v>1</v>
      </c>
      <c r="DD213" s="17">
        <f>EXP(-Treasuries_01152013!DI202*AV213)</f>
        <v>1</v>
      </c>
      <c r="DE213" s="17">
        <f>EXP(-Treasuries_01152013!DJ202*AW213)</f>
        <v>1</v>
      </c>
      <c r="DF213" s="17">
        <f>EXP(-Treasuries_01152013!DK202*AX213)</f>
        <v>1</v>
      </c>
      <c r="DG213" s="17">
        <f>EXP(-Treasuries_01152013!DL202*AY213)</f>
        <v>1</v>
      </c>
      <c r="DH213" s="17">
        <f>EXP(-Treasuries_01152013!DM202*AZ213)</f>
        <v>1</v>
      </c>
      <c r="DI213" s="17">
        <f>EXP(-Treasuries_01152013!DN202*BA213)</f>
        <v>1</v>
      </c>
      <c r="DJ213" s="17">
        <f>EXP(-Treasuries_01152013!DO202*BB213)</f>
        <v>1</v>
      </c>
      <c r="DK213" s="17">
        <f>EXP(-Treasuries_01152013!DP202*BC213)</f>
        <v>1</v>
      </c>
      <c r="DL213" s="17">
        <f>EXP(-Treasuries_01152013!DQ202*BD213)</f>
        <v>1</v>
      </c>
      <c r="DM213" s="17">
        <f>EXP(-Treasuries_01152013!DR202*BE213)</f>
        <v>1</v>
      </c>
      <c r="DN213" s="17">
        <f>EXP(-Treasuries_01152013!DS202*BF213)</f>
        <v>1</v>
      </c>
      <c r="DO213" s="17">
        <f>EXP(-Treasuries_01152013!DT202*BG213)</f>
        <v>1</v>
      </c>
      <c r="DP213" s="17">
        <f>EXP(-Treasuries_01152013!DU202*BH213)</f>
        <v>1</v>
      </c>
      <c r="DQ213" s="17">
        <f>EXP(-Treasuries_01152013!DV202*BI213)</f>
        <v>1</v>
      </c>
      <c r="DR213" s="17">
        <f>EXP(-Treasuries_01152013!DW202*BJ213)</f>
        <v>1</v>
      </c>
      <c r="DS213" s="17">
        <f>EXP(-Treasuries_01152013!DX202*BK213)</f>
        <v>1</v>
      </c>
      <c r="DT213" s="17">
        <f>EXP(-Treasuries_01152013!DY202*BL213)</f>
        <v>1</v>
      </c>
      <c r="DU213" s="17">
        <f>EXP(-Treasuries_01152013!DZ202*BM213)</f>
        <v>1</v>
      </c>
      <c r="DV213" s="17">
        <f>EXP(-Treasuries_01152013!EA202*BN213)</f>
        <v>1</v>
      </c>
      <c r="DW213" s="8" t="e">
        <f>SUMPRODUCT(BO213:DV213,Treasuries_01152013!K202:BR202)</f>
        <v>#DIV/0!</v>
      </c>
      <c r="DX213" s="11" t="e">
        <f t="shared" si="11"/>
        <v>#DIV/0!</v>
      </c>
    </row>
    <row r="214" spans="2:128">
      <c r="B214" s="10">
        <f>Treasuries_01152013!C203</f>
        <v>0.625</v>
      </c>
      <c r="C214" s="10">
        <f>Treasuries_01152013!E203</f>
        <v>99.648437999999999</v>
      </c>
      <c r="D214" s="10">
        <f>Treasuries_01152013!F203</f>
        <v>99.65625</v>
      </c>
      <c r="E214" s="8">
        <f>Treasuries_01152013!H203</f>
        <v>4.708333333333333</v>
      </c>
      <c r="F214" s="8">
        <f t="shared" si="10"/>
        <v>99.652343999999999</v>
      </c>
      <c r="G214" s="24" t="e">
        <f>IF(Treasuries_01152013!BT203=0,0,theta0+(theta1+theta2)*(1-EXP(-Treasuries_01152013!BT203/la))/(Treasuries_01152013!BT203/la)-theta2*EXP(-Treasuries_01152013!BT203/la))</f>
        <v>#DIV/0!</v>
      </c>
      <c r="H214" s="24" t="e">
        <f>IF(Treasuries_01152013!BU203=0,0,theta0+(theta1+theta2)*(1-EXP(-Treasuries_01152013!BU203/la))/(Treasuries_01152013!BU203/la)-theta2*EXP(-Treasuries_01152013!BU203/la))</f>
        <v>#DIV/0!</v>
      </c>
      <c r="I214" s="24" t="e">
        <f>IF(Treasuries_01152013!BV203=0,0,theta0+(theta1+theta2)*(1-EXP(-Treasuries_01152013!BV203/la))/(Treasuries_01152013!BV203/la)-theta2*EXP(-Treasuries_01152013!BV203/la))</f>
        <v>#DIV/0!</v>
      </c>
      <c r="J214" s="24" t="e">
        <f>IF(Treasuries_01152013!BW203=0,0,theta0+(theta1+theta2)*(1-EXP(-Treasuries_01152013!BW203/la))/(Treasuries_01152013!BW203/la)-theta2*EXP(-Treasuries_01152013!BW203/la))</f>
        <v>#DIV/0!</v>
      </c>
      <c r="K214" s="24" t="e">
        <f>IF(Treasuries_01152013!BX203=0,0,theta0+(theta1+theta2)*(1-EXP(-Treasuries_01152013!BX203/la))/(Treasuries_01152013!BX203/la)-theta2*EXP(-Treasuries_01152013!BX203/la))</f>
        <v>#DIV/0!</v>
      </c>
      <c r="L214" s="24" t="e">
        <f>IF(Treasuries_01152013!BY203=0,0,theta0+(theta1+theta2)*(1-EXP(-Treasuries_01152013!BY203/la))/(Treasuries_01152013!BY203/la)-theta2*EXP(-Treasuries_01152013!BY203/la))</f>
        <v>#DIV/0!</v>
      </c>
      <c r="M214" s="24" t="e">
        <f>IF(Treasuries_01152013!BZ203=0,0,theta0+(theta1+theta2)*(1-EXP(-Treasuries_01152013!BZ203/la))/(Treasuries_01152013!BZ203/la)-theta2*EXP(-Treasuries_01152013!BZ203/la))</f>
        <v>#DIV/0!</v>
      </c>
      <c r="N214" s="24" t="e">
        <f>IF(Treasuries_01152013!CA203=0,0,theta0+(theta1+theta2)*(1-EXP(-Treasuries_01152013!CA203/la))/(Treasuries_01152013!CA203/la)-theta2*EXP(-Treasuries_01152013!CA203/la))</f>
        <v>#DIV/0!</v>
      </c>
      <c r="O214" s="24" t="e">
        <f>IF(Treasuries_01152013!CB203=0,0,theta0+(theta1+theta2)*(1-EXP(-Treasuries_01152013!CB203/la))/(Treasuries_01152013!CB203/la)-theta2*EXP(-Treasuries_01152013!CB203/la))</f>
        <v>#DIV/0!</v>
      </c>
      <c r="P214" s="24" t="e">
        <f>IF(Treasuries_01152013!CC203=0,0,theta0+(theta1+theta2)*(1-EXP(-Treasuries_01152013!CC203/la))/(Treasuries_01152013!CC203/la)-theta2*EXP(-Treasuries_01152013!CC203/la))</f>
        <v>#DIV/0!</v>
      </c>
      <c r="Q214" s="24">
        <f>IF(Treasuries_01152013!CD203=0,0,theta0+(theta1+theta2)*(1-EXP(-Treasuries_01152013!CD203/la))/(Treasuries_01152013!CD203/la)-theta2*EXP(-Treasuries_01152013!CD203/la))</f>
        <v>0</v>
      </c>
      <c r="R214" s="24">
        <f>IF(Treasuries_01152013!CE203=0,0,theta0+(theta1+theta2)*(1-EXP(-Treasuries_01152013!CE203/la))/(Treasuries_01152013!CE203/la)-theta2*EXP(-Treasuries_01152013!CE203/la))</f>
        <v>0</v>
      </c>
      <c r="S214" s="24">
        <f>IF(Treasuries_01152013!CF203=0,0,theta0+(theta1+theta2)*(1-EXP(-Treasuries_01152013!CF203/la))/(Treasuries_01152013!CF203/la)-theta2*EXP(-Treasuries_01152013!CF203/la))</f>
        <v>0</v>
      </c>
      <c r="T214" s="24">
        <f>IF(Treasuries_01152013!CG203=0,0,theta0+(theta1+theta2)*(1-EXP(-Treasuries_01152013!CG203/la))/(Treasuries_01152013!CG203/la)-theta2*EXP(-Treasuries_01152013!CG203/la))</f>
        <v>0</v>
      </c>
      <c r="U214" s="24">
        <f>IF(Treasuries_01152013!CH203=0,0,theta0+(theta1+theta2)*(1-EXP(-Treasuries_01152013!CH203/la))/(Treasuries_01152013!CH203/la)-theta2*EXP(-Treasuries_01152013!CH203/la))</f>
        <v>0</v>
      </c>
      <c r="V214" s="24">
        <f>IF(Treasuries_01152013!CI203=0,0,theta0+(theta1+theta2)*(1-EXP(-Treasuries_01152013!CI203/la))/(Treasuries_01152013!CI203/la)-theta2*EXP(-Treasuries_01152013!CI203/la))</f>
        <v>0</v>
      </c>
      <c r="W214" s="24">
        <f>IF(Treasuries_01152013!CJ203=0,0,theta0+(theta1+theta2)*(1-EXP(-Treasuries_01152013!CJ203/la))/(Treasuries_01152013!CJ203/la)-theta2*EXP(-Treasuries_01152013!CJ203/la))</f>
        <v>0</v>
      </c>
      <c r="X214" s="24">
        <f>IF(Treasuries_01152013!CK203=0,0,theta0+(theta1+theta2)*(1-EXP(-Treasuries_01152013!CK203/la))/(Treasuries_01152013!CK203/la)-theta2*EXP(-Treasuries_01152013!CK203/la))</f>
        <v>0</v>
      </c>
      <c r="Y214" s="24">
        <f>IF(Treasuries_01152013!CL203=0,0,theta0+(theta1+theta2)*(1-EXP(-Treasuries_01152013!CL203/la))/(Treasuries_01152013!CL203/la)-theta2*EXP(-Treasuries_01152013!CL203/la))</f>
        <v>0</v>
      </c>
      <c r="Z214" s="24">
        <f>IF(Treasuries_01152013!CM203=0,0,theta0+(theta1+theta2)*(1-EXP(-Treasuries_01152013!CM203/la))/(Treasuries_01152013!CM203/la)-theta2*EXP(-Treasuries_01152013!CM203/la))</f>
        <v>0</v>
      </c>
      <c r="AA214" s="24">
        <f>IF(Treasuries_01152013!CN203=0,0,theta0+(theta1+theta2)*(1-EXP(-Treasuries_01152013!CN203/la))/(Treasuries_01152013!CN203/la)-theta2*EXP(-Treasuries_01152013!CN203/la))</f>
        <v>0</v>
      </c>
      <c r="AB214" s="24">
        <f>IF(Treasuries_01152013!CO203=0,0,theta0+(theta1+theta2)*(1-EXP(-Treasuries_01152013!CO203/la))/(Treasuries_01152013!CO203/la)-theta2*EXP(-Treasuries_01152013!CO203/la))</f>
        <v>0</v>
      </c>
      <c r="AC214" s="24">
        <f>IF(Treasuries_01152013!CP203=0,0,theta0+(theta1+theta2)*(1-EXP(-Treasuries_01152013!CP203/la))/(Treasuries_01152013!CP203/la)-theta2*EXP(-Treasuries_01152013!CP203/la))</f>
        <v>0</v>
      </c>
      <c r="AD214" s="24">
        <f>IF(Treasuries_01152013!CQ203=0,0,theta0+(theta1+theta2)*(1-EXP(-Treasuries_01152013!CQ203/la))/(Treasuries_01152013!CQ203/la)-theta2*EXP(-Treasuries_01152013!CQ203/la))</f>
        <v>0</v>
      </c>
      <c r="AE214" s="24">
        <f>IF(Treasuries_01152013!CR203=0,0,theta0+(theta1+theta2)*(1-EXP(-Treasuries_01152013!CR203/la))/(Treasuries_01152013!CR203/la)-theta2*EXP(-Treasuries_01152013!CR203/la))</f>
        <v>0</v>
      </c>
      <c r="AF214" s="24">
        <f>IF(Treasuries_01152013!CS203=0,0,theta0+(theta1+theta2)*(1-EXP(-Treasuries_01152013!CS203/la))/(Treasuries_01152013!CS203/la)-theta2*EXP(-Treasuries_01152013!CS203/la))</f>
        <v>0</v>
      </c>
      <c r="AG214" s="24">
        <f>IF(Treasuries_01152013!CT203=0,0,theta0+(theta1+theta2)*(1-EXP(-Treasuries_01152013!CT203/la))/(Treasuries_01152013!CT203/la)-theta2*EXP(-Treasuries_01152013!CT203/la))</f>
        <v>0</v>
      </c>
      <c r="AH214" s="24">
        <f>IF(Treasuries_01152013!CU203=0,0,theta0+(theta1+theta2)*(1-EXP(-Treasuries_01152013!CU203/la))/(Treasuries_01152013!CU203/la)-theta2*EXP(-Treasuries_01152013!CU203/la))</f>
        <v>0</v>
      </c>
      <c r="AI214" s="24">
        <f>IF(Treasuries_01152013!CV203=0,0,theta0+(theta1+theta2)*(1-EXP(-Treasuries_01152013!CV203/la))/(Treasuries_01152013!CV203/la)-theta2*EXP(-Treasuries_01152013!CV203/la))</f>
        <v>0</v>
      </c>
      <c r="AJ214" s="24">
        <f>IF(Treasuries_01152013!CW203=0,0,theta0+(theta1+theta2)*(1-EXP(-Treasuries_01152013!CW203/la))/(Treasuries_01152013!CW203/la)-theta2*EXP(-Treasuries_01152013!CW203/la))</f>
        <v>0</v>
      </c>
      <c r="AK214" s="24">
        <f>IF(Treasuries_01152013!CX203=0,0,theta0+(theta1+theta2)*(1-EXP(-Treasuries_01152013!CX203/la))/(Treasuries_01152013!CX203/la)-theta2*EXP(-Treasuries_01152013!CX203/la))</f>
        <v>0</v>
      </c>
      <c r="AL214" s="24">
        <f>IF(Treasuries_01152013!CY203=0,0,theta0+(theta1+theta2)*(1-EXP(-Treasuries_01152013!CY203/la))/(Treasuries_01152013!CY203/la)-theta2*EXP(-Treasuries_01152013!CY203/la))</f>
        <v>0</v>
      </c>
      <c r="AM214" s="24">
        <f>IF(Treasuries_01152013!CZ203=0,0,theta0+(theta1+theta2)*(1-EXP(-Treasuries_01152013!CZ203/la))/(Treasuries_01152013!CZ203/la)-theta2*EXP(-Treasuries_01152013!CZ203/la))</f>
        <v>0</v>
      </c>
      <c r="AN214" s="24">
        <f>IF(Treasuries_01152013!DA203=0,0,theta0+(theta1+theta2)*(1-EXP(-Treasuries_01152013!DA203/la))/(Treasuries_01152013!DA203/la)-theta2*EXP(-Treasuries_01152013!DA203/la))</f>
        <v>0</v>
      </c>
      <c r="AO214" s="24">
        <f>IF(Treasuries_01152013!DB203=0,0,theta0+(theta1+theta2)*(1-EXP(-Treasuries_01152013!DB203/la))/(Treasuries_01152013!DB203/la)-theta2*EXP(-Treasuries_01152013!DB203/la))</f>
        <v>0</v>
      </c>
      <c r="AP214" s="24">
        <f>IF(Treasuries_01152013!DC203=0,0,theta0+(theta1+theta2)*(1-EXP(-Treasuries_01152013!DC203/la))/(Treasuries_01152013!DC203/la)-theta2*EXP(-Treasuries_01152013!DC203/la))</f>
        <v>0</v>
      </c>
      <c r="AQ214" s="24">
        <f>IF(Treasuries_01152013!DD203=0,0,theta0+(theta1+theta2)*(1-EXP(-Treasuries_01152013!DD203/la))/(Treasuries_01152013!DD203/la)-theta2*EXP(-Treasuries_01152013!DD203/la))</f>
        <v>0</v>
      </c>
      <c r="AR214" s="24">
        <f>IF(Treasuries_01152013!DE203=0,0,theta0+(theta1+theta2)*(1-EXP(-Treasuries_01152013!DE203/la))/(Treasuries_01152013!DE203/la)-theta2*EXP(-Treasuries_01152013!DE203/la))</f>
        <v>0</v>
      </c>
      <c r="AS214" s="24">
        <f>IF(Treasuries_01152013!DF203=0,0,theta0+(theta1+theta2)*(1-EXP(-Treasuries_01152013!DF203/la))/(Treasuries_01152013!DF203/la)-theta2*EXP(-Treasuries_01152013!DF203/la))</f>
        <v>0</v>
      </c>
      <c r="AT214" s="24">
        <f>IF(Treasuries_01152013!DG203=0,0,theta0+(theta1+theta2)*(1-EXP(-Treasuries_01152013!DG203/la))/(Treasuries_01152013!DG203/la)-theta2*EXP(-Treasuries_01152013!DG203/la))</f>
        <v>0</v>
      </c>
      <c r="AU214" s="24">
        <f>IF(Treasuries_01152013!DH203=0,0,theta0+(theta1+theta2)*(1-EXP(-Treasuries_01152013!DH203/la))/(Treasuries_01152013!DH203/la)-theta2*EXP(-Treasuries_01152013!DH203/la))</f>
        <v>0</v>
      </c>
      <c r="AV214" s="24">
        <f>IF(Treasuries_01152013!DI203=0,0,theta0+(theta1+theta2)*(1-EXP(-Treasuries_01152013!DI203/la))/(Treasuries_01152013!DI203/la)-theta2*EXP(-Treasuries_01152013!DI203/la))</f>
        <v>0</v>
      </c>
      <c r="AW214" s="24">
        <f>IF(Treasuries_01152013!DJ203=0,0,theta0+(theta1+theta2)*(1-EXP(-Treasuries_01152013!DJ203/la))/(Treasuries_01152013!DJ203/la)-theta2*EXP(-Treasuries_01152013!DJ203/la))</f>
        <v>0</v>
      </c>
      <c r="AX214" s="24">
        <f>IF(Treasuries_01152013!DK203=0,0,theta0+(theta1+theta2)*(1-EXP(-Treasuries_01152013!DK203/la))/(Treasuries_01152013!DK203/la)-theta2*EXP(-Treasuries_01152013!DK203/la))</f>
        <v>0</v>
      </c>
      <c r="AY214" s="24">
        <f>IF(Treasuries_01152013!DL203=0,0,theta0+(theta1+theta2)*(1-EXP(-Treasuries_01152013!DL203/la))/(Treasuries_01152013!DL203/la)-theta2*EXP(-Treasuries_01152013!DL203/la))</f>
        <v>0</v>
      </c>
      <c r="AZ214" s="24">
        <f>IF(Treasuries_01152013!DM203=0,0,theta0+(theta1+theta2)*(1-EXP(-Treasuries_01152013!DM203/la))/(Treasuries_01152013!DM203/la)-theta2*EXP(-Treasuries_01152013!DM203/la))</f>
        <v>0</v>
      </c>
      <c r="BA214" s="24">
        <f>IF(Treasuries_01152013!DN203=0,0,theta0+(theta1+theta2)*(1-EXP(-Treasuries_01152013!DN203/la))/(Treasuries_01152013!DN203/la)-theta2*EXP(-Treasuries_01152013!DN203/la))</f>
        <v>0</v>
      </c>
      <c r="BB214" s="24">
        <f>IF(Treasuries_01152013!DO203=0,0,theta0+(theta1+theta2)*(1-EXP(-Treasuries_01152013!DO203/la))/(Treasuries_01152013!DO203/la)-theta2*EXP(-Treasuries_01152013!DO203/la))</f>
        <v>0</v>
      </c>
      <c r="BC214" s="24">
        <f>IF(Treasuries_01152013!DP203=0,0,theta0+(theta1+theta2)*(1-EXP(-Treasuries_01152013!DP203/la))/(Treasuries_01152013!DP203/la)-theta2*EXP(-Treasuries_01152013!DP203/la))</f>
        <v>0</v>
      </c>
      <c r="BD214" s="24">
        <f>IF(Treasuries_01152013!DQ203=0,0,theta0+(theta1+theta2)*(1-EXP(-Treasuries_01152013!DQ203/la))/(Treasuries_01152013!DQ203/la)-theta2*EXP(-Treasuries_01152013!DQ203/la))</f>
        <v>0</v>
      </c>
      <c r="BE214" s="24">
        <f>IF(Treasuries_01152013!DR203=0,0,theta0+(theta1+theta2)*(1-EXP(-Treasuries_01152013!DR203/la))/(Treasuries_01152013!DR203/la)-theta2*EXP(-Treasuries_01152013!DR203/la))</f>
        <v>0</v>
      </c>
      <c r="BF214" s="24">
        <f>IF(Treasuries_01152013!DS203=0,0,theta0+(theta1+theta2)*(1-EXP(-Treasuries_01152013!DS203/la))/(Treasuries_01152013!DS203/la)-theta2*EXP(-Treasuries_01152013!DS203/la))</f>
        <v>0</v>
      </c>
      <c r="BG214" s="24">
        <f>IF(Treasuries_01152013!DT203=0,0,theta0+(theta1+theta2)*(1-EXP(-Treasuries_01152013!DT203/la))/(Treasuries_01152013!DT203/la)-theta2*EXP(-Treasuries_01152013!DT203/la))</f>
        <v>0</v>
      </c>
      <c r="BH214" s="24">
        <f>IF(Treasuries_01152013!DU203=0,0,theta0+(theta1+theta2)*(1-EXP(-Treasuries_01152013!DU203/la))/(Treasuries_01152013!DU203/la)-theta2*EXP(-Treasuries_01152013!DU203/la))</f>
        <v>0</v>
      </c>
      <c r="BI214" s="24">
        <f>IF(Treasuries_01152013!DV203=0,0,theta0+(theta1+theta2)*(1-EXP(-Treasuries_01152013!DV203/la))/(Treasuries_01152013!DV203/la)-theta2*EXP(-Treasuries_01152013!DV203/la))</f>
        <v>0</v>
      </c>
      <c r="BJ214" s="24">
        <f>IF(Treasuries_01152013!DW203=0,0,theta0+(theta1+theta2)*(1-EXP(-Treasuries_01152013!DW203/la))/(Treasuries_01152013!DW203/la)-theta2*EXP(-Treasuries_01152013!DW203/la))</f>
        <v>0</v>
      </c>
      <c r="BK214" s="24">
        <f>IF(Treasuries_01152013!DX203=0,0,theta0+(theta1+theta2)*(1-EXP(-Treasuries_01152013!DX203/la))/(Treasuries_01152013!DX203/la)-theta2*EXP(-Treasuries_01152013!DX203/la))</f>
        <v>0</v>
      </c>
      <c r="BL214" s="24">
        <f>IF(Treasuries_01152013!DY203=0,0,theta0+(theta1+theta2)*(1-EXP(-Treasuries_01152013!DY203/la))/(Treasuries_01152013!DY203/la)-theta2*EXP(-Treasuries_01152013!DY203/la))</f>
        <v>0</v>
      </c>
      <c r="BM214" s="24">
        <f>IF(Treasuries_01152013!DZ203=0,0,theta0+(theta1+theta2)*(1-EXP(-Treasuries_01152013!DZ203/la))/(Treasuries_01152013!DZ203/la)-theta2*EXP(-Treasuries_01152013!DZ203/la))</f>
        <v>0</v>
      </c>
      <c r="BN214" s="24">
        <f>IF(Treasuries_01152013!EA203=0,0,theta0+(theta1+theta2)*(1-EXP(-Treasuries_01152013!EA203/la))/(Treasuries_01152013!EA203/la)-theta2*EXP(-Treasuries_01152013!EA203/la))</f>
        <v>0</v>
      </c>
      <c r="BO214" s="17" t="e">
        <f>EXP(-Treasuries_01152013!BT203*G214)</f>
        <v>#DIV/0!</v>
      </c>
      <c r="BP214" s="17" t="e">
        <f>EXP(-Treasuries_01152013!BU203*H214)</f>
        <v>#DIV/0!</v>
      </c>
      <c r="BQ214" s="17" t="e">
        <f>EXP(-Treasuries_01152013!BV203*I214)</f>
        <v>#DIV/0!</v>
      </c>
      <c r="BR214" s="17" t="e">
        <f>EXP(-Treasuries_01152013!BW203*J214)</f>
        <v>#DIV/0!</v>
      </c>
      <c r="BS214" s="17" t="e">
        <f>EXP(-Treasuries_01152013!BX203*K214)</f>
        <v>#DIV/0!</v>
      </c>
      <c r="BT214" s="17" t="e">
        <f>EXP(-Treasuries_01152013!BY203*L214)</f>
        <v>#DIV/0!</v>
      </c>
      <c r="BU214" s="17" t="e">
        <f>EXP(-Treasuries_01152013!BZ203*M214)</f>
        <v>#DIV/0!</v>
      </c>
      <c r="BV214" s="17" t="e">
        <f>EXP(-Treasuries_01152013!CA203*N214)</f>
        <v>#DIV/0!</v>
      </c>
      <c r="BW214" s="17" t="e">
        <f>EXP(-Treasuries_01152013!CB203*O214)</f>
        <v>#DIV/0!</v>
      </c>
      <c r="BX214" s="17" t="e">
        <f>EXP(-Treasuries_01152013!CC203*P214)</f>
        <v>#DIV/0!</v>
      </c>
      <c r="BY214" s="17">
        <f>EXP(-Treasuries_01152013!CD203*Q214)</f>
        <v>1</v>
      </c>
      <c r="BZ214" s="17">
        <f>EXP(-Treasuries_01152013!CE203*R214)</f>
        <v>1</v>
      </c>
      <c r="CA214" s="17">
        <f>EXP(-Treasuries_01152013!CF203*S214)</f>
        <v>1</v>
      </c>
      <c r="CB214" s="17">
        <f>EXP(-Treasuries_01152013!CG203*T214)</f>
        <v>1</v>
      </c>
      <c r="CC214" s="17">
        <f>EXP(-Treasuries_01152013!CH203*U214)</f>
        <v>1</v>
      </c>
      <c r="CD214" s="17">
        <f>EXP(-Treasuries_01152013!CI203*V214)</f>
        <v>1</v>
      </c>
      <c r="CE214" s="17">
        <f>EXP(-Treasuries_01152013!CJ203*W214)</f>
        <v>1</v>
      </c>
      <c r="CF214" s="17">
        <f>EXP(-Treasuries_01152013!CK203*X214)</f>
        <v>1</v>
      </c>
      <c r="CG214" s="17">
        <f>EXP(-Treasuries_01152013!CL203*Y214)</f>
        <v>1</v>
      </c>
      <c r="CH214" s="17">
        <f>EXP(-Treasuries_01152013!CM203*Z214)</f>
        <v>1</v>
      </c>
      <c r="CI214" s="17">
        <f>EXP(-Treasuries_01152013!CN203*AA214)</f>
        <v>1</v>
      </c>
      <c r="CJ214" s="17">
        <f>EXP(-Treasuries_01152013!CO203*AB214)</f>
        <v>1</v>
      </c>
      <c r="CK214" s="17">
        <f>EXP(-Treasuries_01152013!CP203*AC214)</f>
        <v>1</v>
      </c>
      <c r="CL214" s="17">
        <f>EXP(-Treasuries_01152013!CQ203*AD214)</f>
        <v>1</v>
      </c>
      <c r="CM214" s="17">
        <f>EXP(-Treasuries_01152013!CR203*AE214)</f>
        <v>1</v>
      </c>
      <c r="CN214" s="17">
        <f>EXP(-Treasuries_01152013!CS203*AF214)</f>
        <v>1</v>
      </c>
      <c r="CO214" s="17">
        <f>EXP(-Treasuries_01152013!CT203*AG214)</f>
        <v>1</v>
      </c>
      <c r="CP214" s="17">
        <f>EXP(-Treasuries_01152013!CU203*AH214)</f>
        <v>1</v>
      </c>
      <c r="CQ214" s="17">
        <f>EXP(-Treasuries_01152013!CV203*AI214)</f>
        <v>1</v>
      </c>
      <c r="CR214" s="17">
        <f>EXP(-Treasuries_01152013!CW203*AJ214)</f>
        <v>1</v>
      </c>
      <c r="CS214" s="17">
        <f>EXP(-Treasuries_01152013!CX203*AK214)</f>
        <v>1</v>
      </c>
      <c r="CT214" s="17">
        <f>EXP(-Treasuries_01152013!CY203*AL214)</f>
        <v>1</v>
      </c>
      <c r="CU214" s="17">
        <f>EXP(-Treasuries_01152013!CZ203*AM214)</f>
        <v>1</v>
      </c>
      <c r="CV214" s="17">
        <f>EXP(-Treasuries_01152013!DA203*AN214)</f>
        <v>1</v>
      </c>
      <c r="CW214" s="17">
        <f>EXP(-Treasuries_01152013!DB203*AO214)</f>
        <v>1</v>
      </c>
      <c r="CX214" s="17">
        <f>EXP(-Treasuries_01152013!DC203*AP214)</f>
        <v>1</v>
      </c>
      <c r="CY214" s="17">
        <f>EXP(-Treasuries_01152013!DD203*AQ214)</f>
        <v>1</v>
      </c>
      <c r="CZ214" s="17">
        <f>EXP(-Treasuries_01152013!DE203*AR214)</f>
        <v>1</v>
      </c>
      <c r="DA214" s="17">
        <f>EXP(-Treasuries_01152013!DF203*AS214)</f>
        <v>1</v>
      </c>
      <c r="DB214" s="17">
        <f>EXP(-Treasuries_01152013!DG203*AT214)</f>
        <v>1</v>
      </c>
      <c r="DC214" s="17">
        <f>EXP(-Treasuries_01152013!DH203*AU214)</f>
        <v>1</v>
      </c>
      <c r="DD214" s="17">
        <f>EXP(-Treasuries_01152013!DI203*AV214)</f>
        <v>1</v>
      </c>
      <c r="DE214" s="17">
        <f>EXP(-Treasuries_01152013!DJ203*AW214)</f>
        <v>1</v>
      </c>
      <c r="DF214" s="17">
        <f>EXP(-Treasuries_01152013!DK203*AX214)</f>
        <v>1</v>
      </c>
      <c r="DG214" s="17">
        <f>EXP(-Treasuries_01152013!DL203*AY214)</f>
        <v>1</v>
      </c>
      <c r="DH214" s="17">
        <f>EXP(-Treasuries_01152013!DM203*AZ214)</f>
        <v>1</v>
      </c>
      <c r="DI214" s="17">
        <f>EXP(-Treasuries_01152013!DN203*BA214)</f>
        <v>1</v>
      </c>
      <c r="DJ214" s="17">
        <f>EXP(-Treasuries_01152013!DO203*BB214)</f>
        <v>1</v>
      </c>
      <c r="DK214" s="17">
        <f>EXP(-Treasuries_01152013!DP203*BC214)</f>
        <v>1</v>
      </c>
      <c r="DL214" s="17">
        <f>EXP(-Treasuries_01152013!DQ203*BD214)</f>
        <v>1</v>
      </c>
      <c r="DM214" s="17">
        <f>EXP(-Treasuries_01152013!DR203*BE214)</f>
        <v>1</v>
      </c>
      <c r="DN214" s="17">
        <f>EXP(-Treasuries_01152013!DS203*BF214)</f>
        <v>1</v>
      </c>
      <c r="DO214" s="17">
        <f>EXP(-Treasuries_01152013!DT203*BG214)</f>
        <v>1</v>
      </c>
      <c r="DP214" s="17">
        <f>EXP(-Treasuries_01152013!DU203*BH214)</f>
        <v>1</v>
      </c>
      <c r="DQ214" s="17">
        <f>EXP(-Treasuries_01152013!DV203*BI214)</f>
        <v>1</v>
      </c>
      <c r="DR214" s="17">
        <f>EXP(-Treasuries_01152013!DW203*BJ214)</f>
        <v>1</v>
      </c>
      <c r="DS214" s="17">
        <f>EXP(-Treasuries_01152013!DX203*BK214)</f>
        <v>1</v>
      </c>
      <c r="DT214" s="17">
        <f>EXP(-Treasuries_01152013!DY203*BL214)</f>
        <v>1</v>
      </c>
      <c r="DU214" s="17">
        <f>EXP(-Treasuries_01152013!DZ203*BM214)</f>
        <v>1</v>
      </c>
      <c r="DV214" s="17">
        <f>EXP(-Treasuries_01152013!EA203*BN214)</f>
        <v>1</v>
      </c>
      <c r="DW214" s="8" t="e">
        <f>SUMPRODUCT(BO214:DV214,Treasuries_01152013!K203:BR203)</f>
        <v>#DIV/0!</v>
      </c>
      <c r="DX214" s="11" t="e">
        <f t="shared" si="11"/>
        <v>#DIV/0!</v>
      </c>
    </row>
    <row r="215" spans="2:128">
      <c r="B215" s="10">
        <f>Treasuries_01152013!C204</f>
        <v>1.875</v>
      </c>
      <c r="C215" s="10">
        <f>Treasuries_01152013!E204</f>
        <v>105.4375</v>
      </c>
      <c r="D215" s="10">
        <f>Treasuries_01152013!F204</f>
        <v>105.46875</v>
      </c>
      <c r="E215" s="8">
        <f>Treasuries_01152013!H204</f>
        <v>4.708333333333333</v>
      </c>
      <c r="F215" s="8">
        <f t="shared" si="10"/>
        <v>105.453125</v>
      </c>
      <c r="G215" s="24" t="e">
        <f>IF(Treasuries_01152013!BT204=0,0,theta0+(theta1+theta2)*(1-EXP(-Treasuries_01152013!BT204/la))/(Treasuries_01152013!BT204/la)-theta2*EXP(-Treasuries_01152013!BT204/la))</f>
        <v>#DIV/0!</v>
      </c>
      <c r="H215" s="24" t="e">
        <f>IF(Treasuries_01152013!BU204=0,0,theta0+(theta1+theta2)*(1-EXP(-Treasuries_01152013!BU204/la))/(Treasuries_01152013!BU204/la)-theta2*EXP(-Treasuries_01152013!BU204/la))</f>
        <v>#DIV/0!</v>
      </c>
      <c r="I215" s="24" t="e">
        <f>IF(Treasuries_01152013!BV204=0,0,theta0+(theta1+theta2)*(1-EXP(-Treasuries_01152013!BV204/la))/(Treasuries_01152013!BV204/la)-theta2*EXP(-Treasuries_01152013!BV204/la))</f>
        <v>#DIV/0!</v>
      </c>
      <c r="J215" s="24" t="e">
        <f>IF(Treasuries_01152013!BW204=0,0,theta0+(theta1+theta2)*(1-EXP(-Treasuries_01152013!BW204/la))/(Treasuries_01152013!BW204/la)-theta2*EXP(-Treasuries_01152013!BW204/la))</f>
        <v>#DIV/0!</v>
      </c>
      <c r="K215" s="24" t="e">
        <f>IF(Treasuries_01152013!BX204=0,0,theta0+(theta1+theta2)*(1-EXP(-Treasuries_01152013!BX204/la))/(Treasuries_01152013!BX204/la)-theta2*EXP(-Treasuries_01152013!BX204/la))</f>
        <v>#DIV/0!</v>
      </c>
      <c r="L215" s="24" t="e">
        <f>IF(Treasuries_01152013!BY204=0,0,theta0+(theta1+theta2)*(1-EXP(-Treasuries_01152013!BY204/la))/(Treasuries_01152013!BY204/la)-theta2*EXP(-Treasuries_01152013!BY204/la))</f>
        <v>#DIV/0!</v>
      </c>
      <c r="M215" s="24" t="e">
        <f>IF(Treasuries_01152013!BZ204=0,0,theta0+(theta1+theta2)*(1-EXP(-Treasuries_01152013!BZ204/la))/(Treasuries_01152013!BZ204/la)-theta2*EXP(-Treasuries_01152013!BZ204/la))</f>
        <v>#DIV/0!</v>
      </c>
      <c r="N215" s="24" t="e">
        <f>IF(Treasuries_01152013!CA204=0,0,theta0+(theta1+theta2)*(1-EXP(-Treasuries_01152013!CA204/la))/(Treasuries_01152013!CA204/la)-theta2*EXP(-Treasuries_01152013!CA204/la))</f>
        <v>#DIV/0!</v>
      </c>
      <c r="O215" s="24" t="e">
        <f>IF(Treasuries_01152013!CB204=0,0,theta0+(theta1+theta2)*(1-EXP(-Treasuries_01152013!CB204/la))/(Treasuries_01152013!CB204/la)-theta2*EXP(-Treasuries_01152013!CB204/la))</f>
        <v>#DIV/0!</v>
      </c>
      <c r="P215" s="24" t="e">
        <f>IF(Treasuries_01152013!CC204=0,0,theta0+(theta1+theta2)*(1-EXP(-Treasuries_01152013!CC204/la))/(Treasuries_01152013!CC204/la)-theta2*EXP(-Treasuries_01152013!CC204/la))</f>
        <v>#DIV/0!</v>
      </c>
      <c r="Q215" s="24">
        <f>IF(Treasuries_01152013!CD204=0,0,theta0+(theta1+theta2)*(1-EXP(-Treasuries_01152013!CD204/la))/(Treasuries_01152013!CD204/la)-theta2*EXP(-Treasuries_01152013!CD204/la))</f>
        <v>0</v>
      </c>
      <c r="R215" s="24">
        <f>IF(Treasuries_01152013!CE204=0,0,theta0+(theta1+theta2)*(1-EXP(-Treasuries_01152013!CE204/la))/(Treasuries_01152013!CE204/la)-theta2*EXP(-Treasuries_01152013!CE204/la))</f>
        <v>0</v>
      </c>
      <c r="S215" s="24">
        <f>IF(Treasuries_01152013!CF204=0,0,theta0+(theta1+theta2)*(1-EXP(-Treasuries_01152013!CF204/la))/(Treasuries_01152013!CF204/la)-theta2*EXP(-Treasuries_01152013!CF204/la))</f>
        <v>0</v>
      </c>
      <c r="T215" s="24">
        <f>IF(Treasuries_01152013!CG204=0,0,theta0+(theta1+theta2)*(1-EXP(-Treasuries_01152013!CG204/la))/(Treasuries_01152013!CG204/la)-theta2*EXP(-Treasuries_01152013!CG204/la))</f>
        <v>0</v>
      </c>
      <c r="U215" s="24">
        <f>IF(Treasuries_01152013!CH204=0,0,theta0+(theta1+theta2)*(1-EXP(-Treasuries_01152013!CH204/la))/(Treasuries_01152013!CH204/la)-theta2*EXP(-Treasuries_01152013!CH204/la))</f>
        <v>0</v>
      </c>
      <c r="V215" s="24">
        <f>IF(Treasuries_01152013!CI204=0,0,theta0+(theta1+theta2)*(1-EXP(-Treasuries_01152013!CI204/la))/(Treasuries_01152013!CI204/la)-theta2*EXP(-Treasuries_01152013!CI204/la))</f>
        <v>0</v>
      </c>
      <c r="W215" s="24">
        <f>IF(Treasuries_01152013!CJ204=0,0,theta0+(theta1+theta2)*(1-EXP(-Treasuries_01152013!CJ204/la))/(Treasuries_01152013!CJ204/la)-theta2*EXP(-Treasuries_01152013!CJ204/la))</f>
        <v>0</v>
      </c>
      <c r="X215" s="24">
        <f>IF(Treasuries_01152013!CK204=0,0,theta0+(theta1+theta2)*(1-EXP(-Treasuries_01152013!CK204/la))/(Treasuries_01152013!CK204/la)-theta2*EXP(-Treasuries_01152013!CK204/la))</f>
        <v>0</v>
      </c>
      <c r="Y215" s="24">
        <f>IF(Treasuries_01152013!CL204=0,0,theta0+(theta1+theta2)*(1-EXP(-Treasuries_01152013!CL204/la))/(Treasuries_01152013!CL204/la)-theta2*EXP(-Treasuries_01152013!CL204/la))</f>
        <v>0</v>
      </c>
      <c r="Z215" s="24">
        <f>IF(Treasuries_01152013!CM204=0,0,theta0+(theta1+theta2)*(1-EXP(-Treasuries_01152013!CM204/la))/(Treasuries_01152013!CM204/la)-theta2*EXP(-Treasuries_01152013!CM204/la))</f>
        <v>0</v>
      </c>
      <c r="AA215" s="24">
        <f>IF(Treasuries_01152013!CN204=0,0,theta0+(theta1+theta2)*(1-EXP(-Treasuries_01152013!CN204/la))/(Treasuries_01152013!CN204/la)-theta2*EXP(-Treasuries_01152013!CN204/la))</f>
        <v>0</v>
      </c>
      <c r="AB215" s="24">
        <f>IF(Treasuries_01152013!CO204=0,0,theta0+(theta1+theta2)*(1-EXP(-Treasuries_01152013!CO204/la))/(Treasuries_01152013!CO204/la)-theta2*EXP(-Treasuries_01152013!CO204/la))</f>
        <v>0</v>
      </c>
      <c r="AC215" s="24">
        <f>IF(Treasuries_01152013!CP204=0,0,theta0+(theta1+theta2)*(1-EXP(-Treasuries_01152013!CP204/la))/(Treasuries_01152013!CP204/la)-theta2*EXP(-Treasuries_01152013!CP204/la))</f>
        <v>0</v>
      </c>
      <c r="AD215" s="24">
        <f>IF(Treasuries_01152013!CQ204=0,0,theta0+(theta1+theta2)*(1-EXP(-Treasuries_01152013!CQ204/la))/(Treasuries_01152013!CQ204/la)-theta2*EXP(-Treasuries_01152013!CQ204/la))</f>
        <v>0</v>
      </c>
      <c r="AE215" s="24">
        <f>IF(Treasuries_01152013!CR204=0,0,theta0+(theta1+theta2)*(1-EXP(-Treasuries_01152013!CR204/la))/(Treasuries_01152013!CR204/la)-theta2*EXP(-Treasuries_01152013!CR204/la))</f>
        <v>0</v>
      </c>
      <c r="AF215" s="24">
        <f>IF(Treasuries_01152013!CS204=0,0,theta0+(theta1+theta2)*(1-EXP(-Treasuries_01152013!CS204/la))/(Treasuries_01152013!CS204/la)-theta2*EXP(-Treasuries_01152013!CS204/la))</f>
        <v>0</v>
      </c>
      <c r="AG215" s="24">
        <f>IF(Treasuries_01152013!CT204=0,0,theta0+(theta1+theta2)*(1-EXP(-Treasuries_01152013!CT204/la))/(Treasuries_01152013!CT204/la)-theta2*EXP(-Treasuries_01152013!CT204/la))</f>
        <v>0</v>
      </c>
      <c r="AH215" s="24">
        <f>IF(Treasuries_01152013!CU204=0,0,theta0+(theta1+theta2)*(1-EXP(-Treasuries_01152013!CU204/la))/(Treasuries_01152013!CU204/la)-theta2*EXP(-Treasuries_01152013!CU204/la))</f>
        <v>0</v>
      </c>
      <c r="AI215" s="24">
        <f>IF(Treasuries_01152013!CV204=0,0,theta0+(theta1+theta2)*(1-EXP(-Treasuries_01152013!CV204/la))/(Treasuries_01152013!CV204/la)-theta2*EXP(-Treasuries_01152013!CV204/la))</f>
        <v>0</v>
      </c>
      <c r="AJ215" s="24">
        <f>IF(Treasuries_01152013!CW204=0,0,theta0+(theta1+theta2)*(1-EXP(-Treasuries_01152013!CW204/la))/(Treasuries_01152013!CW204/la)-theta2*EXP(-Treasuries_01152013!CW204/la))</f>
        <v>0</v>
      </c>
      <c r="AK215" s="24">
        <f>IF(Treasuries_01152013!CX204=0,0,theta0+(theta1+theta2)*(1-EXP(-Treasuries_01152013!CX204/la))/(Treasuries_01152013!CX204/la)-theta2*EXP(-Treasuries_01152013!CX204/la))</f>
        <v>0</v>
      </c>
      <c r="AL215" s="24">
        <f>IF(Treasuries_01152013!CY204=0,0,theta0+(theta1+theta2)*(1-EXP(-Treasuries_01152013!CY204/la))/(Treasuries_01152013!CY204/la)-theta2*EXP(-Treasuries_01152013!CY204/la))</f>
        <v>0</v>
      </c>
      <c r="AM215" s="24">
        <f>IF(Treasuries_01152013!CZ204=0,0,theta0+(theta1+theta2)*(1-EXP(-Treasuries_01152013!CZ204/la))/(Treasuries_01152013!CZ204/la)-theta2*EXP(-Treasuries_01152013!CZ204/la))</f>
        <v>0</v>
      </c>
      <c r="AN215" s="24">
        <f>IF(Treasuries_01152013!DA204=0,0,theta0+(theta1+theta2)*(1-EXP(-Treasuries_01152013!DA204/la))/(Treasuries_01152013!DA204/la)-theta2*EXP(-Treasuries_01152013!DA204/la))</f>
        <v>0</v>
      </c>
      <c r="AO215" s="24">
        <f>IF(Treasuries_01152013!DB204=0,0,theta0+(theta1+theta2)*(1-EXP(-Treasuries_01152013!DB204/la))/(Treasuries_01152013!DB204/la)-theta2*EXP(-Treasuries_01152013!DB204/la))</f>
        <v>0</v>
      </c>
      <c r="AP215" s="24">
        <f>IF(Treasuries_01152013!DC204=0,0,theta0+(theta1+theta2)*(1-EXP(-Treasuries_01152013!DC204/la))/(Treasuries_01152013!DC204/la)-theta2*EXP(-Treasuries_01152013!DC204/la))</f>
        <v>0</v>
      </c>
      <c r="AQ215" s="24">
        <f>IF(Treasuries_01152013!DD204=0,0,theta0+(theta1+theta2)*(1-EXP(-Treasuries_01152013!DD204/la))/(Treasuries_01152013!DD204/la)-theta2*EXP(-Treasuries_01152013!DD204/la))</f>
        <v>0</v>
      </c>
      <c r="AR215" s="24">
        <f>IF(Treasuries_01152013!DE204=0,0,theta0+(theta1+theta2)*(1-EXP(-Treasuries_01152013!DE204/la))/(Treasuries_01152013!DE204/la)-theta2*EXP(-Treasuries_01152013!DE204/la))</f>
        <v>0</v>
      </c>
      <c r="AS215" s="24">
        <f>IF(Treasuries_01152013!DF204=0,0,theta0+(theta1+theta2)*(1-EXP(-Treasuries_01152013!DF204/la))/(Treasuries_01152013!DF204/la)-theta2*EXP(-Treasuries_01152013!DF204/la))</f>
        <v>0</v>
      </c>
      <c r="AT215" s="24">
        <f>IF(Treasuries_01152013!DG204=0,0,theta0+(theta1+theta2)*(1-EXP(-Treasuries_01152013!DG204/la))/(Treasuries_01152013!DG204/la)-theta2*EXP(-Treasuries_01152013!DG204/la))</f>
        <v>0</v>
      </c>
      <c r="AU215" s="24">
        <f>IF(Treasuries_01152013!DH204=0,0,theta0+(theta1+theta2)*(1-EXP(-Treasuries_01152013!DH204/la))/(Treasuries_01152013!DH204/la)-theta2*EXP(-Treasuries_01152013!DH204/la))</f>
        <v>0</v>
      </c>
      <c r="AV215" s="24">
        <f>IF(Treasuries_01152013!DI204=0,0,theta0+(theta1+theta2)*(1-EXP(-Treasuries_01152013!DI204/la))/(Treasuries_01152013!DI204/la)-theta2*EXP(-Treasuries_01152013!DI204/la))</f>
        <v>0</v>
      </c>
      <c r="AW215" s="24">
        <f>IF(Treasuries_01152013!DJ204=0,0,theta0+(theta1+theta2)*(1-EXP(-Treasuries_01152013!DJ204/la))/(Treasuries_01152013!DJ204/la)-theta2*EXP(-Treasuries_01152013!DJ204/la))</f>
        <v>0</v>
      </c>
      <c r="AX215" s="24">
        <f>IF(Treasuries_01152013!DK204=0,0,theta0+(theta1+theta2)*(1-EXP(-Treasuries_01152013!DK204/la))/(Treasuries_01152013!DK204/la)-theta2*EXP(-Treasuries_01152013!DK204/la))</f>
        <v>0</v>
      </c>
      <c r="AY215" s="24">
        <f>IF(Treasuries_01152013!DL204=0,0,theta0+(theta1+theta2)*(1-EXP(-Treasuries_01152013!DL204/la))/(Treasuries_01152013!DL204/la)-theta2*EXP(-Treasuries_01152013!DL204/la))</f>
        <v>0</v>
      </c>
      <c r="AZ215" s="24">
        <f>IF(Treasuries_01152013!DM204=0,0,theta0+(theta1+theta2)*(1-EXP(-Treasuries_01152013!DM204/la))/(Treasuries_01152013!DM204/la)-theta2*EXP(-Treasuries_01152013!DM204/la))</f>
        <v>0</v>
      </c>
      <c r="BA215" s="24">
        <f>IF(Treasuries_01152013!DN204=0,0,theta0+(theta1+theta2)*(1-EXP(-Treasuries_01152013!DN204/la))/(Treasuries_01152013!DN204/la)-theta2*EXP(-Treasuries_01152013!DN204/la))</f>
        <v>0</v>
      </c>
      <c r="BB215" s="24">
        <f>IF(Treasuries_01152013!DO204=0,0,theta0+(theta1+theta2)*(1-EXP(-Treasuries_01152013!DO204/la))/(Treasuries_01152013!DO204/la)-theta2*EXP(-Treasuries_01152013!DO204/la))</f>
        <v>0</v>
      </c>
      <c r="BC215" s="24">
        <f>IF(Treasuries_01152013!DP204=0,0,theta0+(theta1+theta2)*(1-EXP(-Treasuries_01152013!DP204/la))/(Treasuries_01152013!DP204/la)-theta2*EXP(-Treasuries_01152013!DP204/la))</f>
        <v>0</v>
      </c>
      <c r="BD215" s="24">
        <f>IF(Treasuries_01152013!DQ204=0,0,theta0+(theta1+theta2)*(1-EXP(-Treasuries_01152013!DQ204/la))/(Treasuries_01152013!DQ204/la)-theta2*EXP(-Treasuries_01152013!DQ204/la))</f>
        <v>0</v>
      </c>
      <c r="BE215" s="24">
        <f>IF(Treasuries_01152013!DR204=0,0,theta0+(theta1+theta2)*(1-EXP(-Treasuries_01152013!DR204/la))/(Treasuries_01152013!DR204/la)-theta2*EXP(-Treasuries_01152013!DR204/la))</f>
        <v>0</v>
      </c>
      <c r="BF215" s="24">
        <f>IF(Treasuries_01152013!DS204=0,0,theta0+(theta1+theta2)*(1-EXP(-Treasuries_01152013!DS204/la))/(Treasuries_01152013!DS204/la)-theta2*EXP(-Treasuries_01152013!DS204/la))</f>
        <v>0</v>
      </c>
      <c r="BG215" s="24">
        <f>IF(Treasuries_01152013!DT204=0,0,theta0+(theta1+theta2)*(1-EXP(-Treasuries_01152013!DT204/la))/(Treasuries_01152013!DT204/la)-theta2*EXP(-Treasuries_01152013!DT204/la))</f>
        <v>0</v>
      </c>
      <c r="BH215" s="24">
        <f>IF(Treasuries_01152013!DU204=0,0,theta0+(theta1+theta2)*(1-EXP(-Treasuries_01152013!DU204/la))/(Treasuries_01152013!DU204/la)-theta2*EXP(-Treasuries_01152013!DU204/la))</f>
        <v>0</v>
      </c>
      <c r="BI215" s="24">
        <f>IF(Treasuries_01152013!DV204=0,0,theta0+(theta1+theta2)*(1-EXP(-Treasuries_01152013!DV204/la))/(Treasuries_01152013!DV204/la)-theta2*EXP(-Treasuries_01152013!DV204/la))</f>
        <v>0</v>
      </c>
      <c r="BJ215" s="24">
        <f>IF(Treasuries_01152013!DW204=0,0,theta0+(theta1+theta2)*(1-EXP(-Treasuries_01152013!DW204/la))/(Treasuries_01152013!DW204/la)-theta2*EXP(-Treasuries_01152013!DW204/la))</f>
        <v>0</v>
      </c>
      <c r="BK215" s="24">
        <f>IF(Treasuries_01152013!DX204=0,0,theta0+(theta1+theta2)*(1-EXP(-Treasuries_01152013!DX204/la))/(Treasuries_01152013!DX204/la)-theta2*EXP(-Treasuries_01152013!DX204/la))</f>
        <v>0</v>
      </c>
      <c r="BL215" s="24">
        <f>IF(Treasuries_01152013!DY204=0,0,theta0+(theta1+theta2)*(1-EXP(-Treasuries_01152013!DY204/la))/(Treasuries_01152013!DY204/la)-theta2*EXP(-Treasuries_01152013!DY204/la))</f>
        <v>0</v>
      </c>
      <c r="BM215" s="24">
        <f>IF(Treasuries_01152013!DZ204=0,0,theta0+(theta1+theta2)*(1-EXP(-Treasuries_01152013!DZ204/la))/(Treasuries_01152013!DZ204/la)-theta2*EXP(-Treasuries_01152013!DZ204/la))</f>
        <v>0</v>
      </c>
      <c r="BN215" s="24">
        <f>IF(Treasuries_01152013!EA204=0,0,theta0+(theta1+theta2)*(1-EXP(-Treasuries_01152013!EA204/la))/(Treasuries_01152013!EA204/la)-theta2*EXP(-Treasuries_01152013!EA204/la))</f>
        <v>0</v>
      </c>
      <c r="BO215" s="17" t="e">
        <f>EXP(-Treasuries_01152013!BT204*G215)</f>
        <v>#DIV/0!</v>
      </c>
      <c r="BP215" s="17" t="e">
        <f>EXP(-Treasuries_01152013!BU204*H215)</f>
        <v>#DIV/0!</v>
      </c>
      <c r="BQ215" s="17" t="e">
        <f>EXP(-Treasuries_01152013!BV204*I215)</f>
        <v>#DIV/0!</v>
      </c>
      <c r="BR215" s="17" t="e">
        <f>EXP(-Treasuries_01152013!BW204*J215)</f>
        <v>#DIV/0!</v>
      </c>
      <c r="BS215" s="17" t="e">
        <f>EXP(-Treasuries_01152013!BX204*K215)</f>
        <v>#DIV/0!</v>
      </c>
      <c r="BT215" s="17" t="e">
        <f>EXP(-Treasuries_01152013!BY204*L215)</f>
        <v>#DIV/0!</v>
      </c>
      <c r="BU215" s="17" t="e">
        <f>EXP(-Treasuries_01152013!BZ204*M215)</f>
        <v>#DIV/0!</v>
      </c>
      <c r="BV215" s="17" t="e">
        <f>EXP(-Treasuries_01152013!CA204*N215)</f>
        <v>#DIV/0!</v>
      </c>
      <c r="BW215" s="17" t="e">
        <f>EXP(-Treasuries_01152013!CB204*O215)</f>
        <v>#DIV/0!</v>
      </c>
      <c r="BX215" s="17" t="e">
        <f>EXP(-Treasuries_01152013!CC204*P215)</f>
        <v>#DIV/0!</v>
      </c>
      <c r="BY215" s="17">
        <f>EXP(-Treasuries_01152013!CD204*Q215)</f>
        <v>1</v>
      </c>
      <c r="BZ215" s="17">
        <f>EXP(-Treasuries_01152013!CE204*R215)</f>
        <v>1</v>
      </c>
      <c r="CA215" s="17">
        <f>EXP(-Treasuries_01152013!CF204*S215)</f>
        <v>1</v>
      </c>
      <c r="CB215" s="17">
        <f>EXP(-Treasuries_01152013!CG204*T215)</f>
        <v>1</v>
      </c>
      <c r="CC215" s="17">
        <f>EXP(-Treasuries_01152013!CH204*U215)</f>
        <v>1</v>
      </c>
      <c r="CD215" s="17">
        <f>EXP(-Treasuries_01152013!CI204*V215)</f>
        <v>1</v>
      </c>
      <c r="CE215" s="17">
        <f>EXP(-Treasuries_01152013!CJ204*W215)</f>
        <v>1</v>
      </c>
      <c r="CF215" s="17">
        <f>EXP(-Treasuries_01152013!CK204*X215)</f>
        <v>1</v>
      </c>
      <c r="CG215" s="17">
        <f>EXP(-Treasuries_01152013!CL204*Y215)</f>
        <v>1</v>
      </c>
      <c r="CH215" s="17">
        <f>EXP(-Treasuries_01152013!CM204*Z215)</f>
        <v>1</v>
      </c>
      <c r="CI215" s="17">
        <f>EXP(-Treasuries_01152013!CN204*AA215)</f>
        <v>1</v>
      </c>
      <c r="CJ215" s="17">
        <f>EXP(-Treasuries_01152013!CO204*AB215)</f>
        <v>1</v>
      </c>
      <c r="CK215" s="17">
        <f>EXP(-Treasuries_01152013!CP204*AC215)</f>
        <v>1</v>
      </c>
      <c r="CL215" s="17">
        <f>EXP(-Treasuries_01152013!CQ204*AD215)</f>
        <v>1</v>
      </c>
      <c r="CM215" s="17">
        <f>EXP(-Treasuries_01152013!CR204*AE215)</f>
        <v>1</v>
      </c>
      <c r="CN215" s="17">
        <f>EXP(-Treasuries_01152013!CS204*AF215)</f>
        <v>1</v>
      </c>
      <c r="CO215" s="17">
        <f>EXP(-Treasuries_01152013!CT204*AG215)</f>
        <v>1</v>
      </c>
      <c r="CP215" s="17">
        <f>EXP(-Treasuries_01152013!CU204*AH215)</f>
        <v>1</v>
      </c>
      <c r="CQ215" s="17">
        <f>EXP(-Treasuries_01152013!CV204*AI215)</f>
        <v>1</v>
      </c>
      <c r="CR215" s="17">
        <f>EXP(-Treasuries_01152013!CW204*AJ215)</f>
        <v>1</v>
      </c>
      <c r="CS215" s="17">
        <f>EXP(-Treasuries_01152013!CX204*AK215)</f>
        <v>1</v>
      </c>
      <c r="CT215" s="17">
        <f>EXP(-Treasuries_01152013!CY204*AL215)</f>
        <v>1</v>
      </c>
      <c r="CU215" s="17">
        <f>EXP(-Treasuries_01152013!CZ204*AM215)</f>
        <v>1</v>
      </c>
      <c r="CV215" s="17">
        <f>EXP(-Treasuries_01152013!DA204*AN215)</f>
        <v>1</v>
      </c>
      <c r="CW215" s="17">
        <f>EXP(-Treasuries_01152013!DB204*AO215)</f>
        <v>1</v>
      </c>
      <c r="CX215" s="17">
        <f>EXP(-Treasuries_01152013!DC204*AP215)</f>
        <v>1</v>
      </c>
      <c r="CY215" s="17">
        <f>EXP(-Treasuries_01152013!DD204*AQ215)</f>
        <v>1</v>
      </c>
      <c r="CZ215" s="17">
        <f>EXP(-Treasuries_01152013!DE204*AR215)</f>
        <v>1</v>
      </c>
      <c r="DA215" s="17">
        <f>EXP(-Treasuries_01152013!DF204*AS215)</f>
        <v>1</v>
      </c>
      <c r="DB215" s="17">
        <f>EXP(-Treasuries_01152013!DG204*AT215)</f>
        <v>1</v>
      </c>
      <c r="DC215" s="17">
        <f>EXP(-Treasuries_01152013!DH204*AU215)</f>
        <v>1</v>
      </c>
      <c r="DD215" s="17">
        <f>EXP(-Treasuries_01152013!DI204*AV215)</f>
        <v>1</v>
      </c>
      <c r="DE215" s="17">
        <f>EXP(-Treasuries_01152013!DJ204*AW215)</f>
        <v>1</v>
      </c>
      <c r="DF215" s="17">
        <f>EXP(-Treasuries_01152013!DK204*AX215)</f>
        <v>1</v>
      </c>
      <c r="DG215" s="17">
        <f>EXP(-Treasuries_01152013!DL204*AY215)</f>
        <v>1</v>
      </c>
      <c r="DH215" s="17">
        <f>EXP(-Treasuries_01152013!DM204*AZ215)</f>
        <v>1</v>
      </c>
      <c r="DI215" s="17">
        <f>EXP(-Treasuries_01152013!DN204*BA215)</f>
        <v>1</v>
      </c>
      <c r="DJ215" s="17">
        <f>EXP(-Treasuries_01152013!DO204*BB215)</f>
        <v>1</v>
      </c>
      <c r="DK215" s="17">
        <f>EXP(-Treasuries_01152013!DP204*BC215)</f>
        <v>1</v>
      </c>
      <c r="DL215" s="17">
        <f>EXP(-Treasuries_01152013!DQ204*BD215)</f>
        <v>1</v>
      </c>
      <c r="DM215" s="17">
        <f>EXP(-Treasuries_01152013!DR204*BE215)</f>
        <v>1</v>
      </c>
      <c r="DN215" s="17">
        <f>EXP(-Treasuries_01152013!DS204*BF215)</f>
        <v>1</v>
      </c>
      <c r="DO215" s="17">
        <f>EXP(-Treasuries_01152013!DT204*BG215)</f>
        <v>1</v>
      </c>
      <c r="DP215" s="17">
        <f>EXP(-Treasuries_01152013!DU204*BH215)</f>
        <v>1</v>
      </c>
      <c r="DQ215" s="17">
        <f>EXP(-Treasuries_01152013!DV204*BI215)</f>
        <v>1</v>
      </c>
      <c r="DR215" s="17">
        <f>EXP(-Treasuries_01152013!DW204*BJ215)</f>
        <v>1</v>
      </c>
      <c r="DS215" s="17">
        <f>EXP(-Treasuries_01152013!DX204*BK215)</f>
        <v>1</v>
      </c>
      <c r="DT215" s="17">
        <f>EXP(-Treasuries_01152013!DY204*BL215)</f>
        <v>1</v>
      </c>
      <c r="DU215" s="17">
        <f>EXP(-Treasuries_01152013!DZ204*BM215)</f>
        <v>1</v>
      </c>
      <c r="DV215" s="17">
        <f>EXP(-Treasuries_01152013!EA204*BN215)</f>
        <v>1</v>
      </c>
      <c r="DW215" s="8" t="e">
        <f>SUMPRODUCT(BO215:DV215,Treasuries_01152013!K204:BR204)</f>
        <v>#DIV/0!</v>
      </c>
      <c r="DX215" s="11" t="e">
        <f t="shared" si="11"/>
        <v>#DIV/0!</v>
      </c>
    </row>
    <row r="216" spans="2:128">
      <c r="B216" s="10">
        <f>Treasuries_01152013!C205</f>
        <v>0.75</v>
      </c>
      <c r="C216" s="10">
        <f>Treasuries_01152013!E205</f>
        <v>100.15625</v>
      </c>
      <c r="D216" s="10">
        <f>Treasuries_01152013!F205</f>
        <v>100.164062</v>
      </c>
      <c r="E216" s="8">
        <f>Treasuries_01152013!H205</f>
        <v>4.7944444444444443</v>
      </c>
      <c r="F216" s="8">
        <f t="shared" si="10"/>
        <v>100.160156</v>
      </c>
      <c r="G216" s="24" t="e">
        <f>IF(Treasuries_01152013!BT205=0,0,theta0+(theta1+theta2)*(1-EXP(-Treasuries_01152013!BT205/la))/(Treasuries_01152013!BT205/la)-theta2*EXP(-Treasuries_01152013!BT205/la))</f>
        <v>#DIV/0!</v>
      </c>
      <c r="H216" s="24" t="e">
        <f>IF(Treasuries_01152013!BU205=0,0,theta0+(theta1+theta2)*(1-EXP(-Treasuries_01152013!BU205/la))/(Treasuries_01152013!BU205/la)-theta2*EXP(-Treasuries_01152013!BU205/la))</f>
        <v>#DIV/0!</v>
      </c>
      <c r="I216" s="24" t="e">
        <f>IF(Treasuries_01152013!BV205=0,0,theta0+(theta1+theta2)*(1-EXP(-Treasuries_01152013!BV205/la))/(Treasuries_01152013!BV205/la)-theta2*EXP(-Treasuries_01152013!BV205/la))</f>
        <v>#DIV/0!</v>
      </c>
      <c r="J216" s="24" t="e">
        <f>IF(Treasuries_01152013!BW205=0,0,theta0+(theta1+theta2)*(1-EXP(-Treasuries_01152013!BW205/la))/(Treasuries_01152013!BW205/la)-theta2*EXP(-Treasuries_01152013!BW205/la))</f>
        <v>#DIV/0!</v>
      </c>
      <c r="K216" s="24" t="e">
        <f>IF(Treasuries_01152013!BX205=0,0,theta0+(theta1+theta2)*(1-EXP(-Treasuries_01152013!BX205/la))/(Treasuries_01152013!BX205/la)-theta2*EXP(-Treasuries_01152013!BX205/la))</f>
        <v>#DIV/0!</v>
      </c>
      <c r="L216" s="24" t="e">
        <f>IF(Treasuries_01152013!BY205=0,0,theta0+(theta1+theta2)*(1-EXP(-Treasuries_01152013!BY205/la))/(Treasuries_01152013!BY205/la)-theta2*EXP(-Treasuries_01152013!BY205/la))</f>
        <v>#DIV/0!</v>
      </c>
      <c r="M216" s="24" t="e">
        <f>IF(Treasuries_01152013!BZ205=0,0,theta0+(theta1+theta2)*(1-EXP(-Treasuries_01152013!BZ205/la))/(Treasuries_01152013!BZ205/la)-theta2*EXP(-Treasuries_01152013!BZ205/la))</f>
        <v>#DIV/0!</v>
      </c>
      <c r="N216" s="24" t="e">
        <f>IF(Treasuries_01152013!CA205=0,0,theta0+(theta1+theta2)*(1-EXP(-Treasuries_01152013!CA205/la))/(Treasuries_01152013!CA205/la)-theta2*EXP(-Treasuries_01152013!CA205/la))</f>
        <v>#DIV/0!</v>
      </c>
      <c r="O216" s="24" t="e">
        <f>IF(Treasuries_01152013!CB205=0,0,theta0+(theta1+theta2)*(1-EXP(-Treasuries_01152013!CB205/la))/(Treasuries_01152013!CB205/la)-theta2*EXP(-Treasuries_01152013!CB205/la))</f>
        <v>#DIV/0!</v>
      </c>
      <c r="P216" s="24" t="e">
        <f>IF(Treasuries_01152013!CC205=0,0,theta0+(theta1+theta2)*(1-EXP(-Treasuries_01152013!CC205/la))/(Treasuries_01152013!CC205/la)-theta2*EXP(-Treasuries_01152013!CC205/la))</f>
        <v>#DIV/0!</v>
      </c>
      <c r="Q216" s="24">
        <f>IF(Treasuries_01152013!CD205=0,0,theta0+(theta1+theta2)*(1-EXP(-Treasuries_01152013!CD205/la))/(Treasuries_01152013!CD205/la)-theta2*EXP(-Treasuries_01152013!CD205/la))</f>
        <v>0</v>
      </c>
      <c r="R216" s="24">
        <f>IF(Treasuries_01152013!CE205=0,0,theta0+(theta1+theta2)*(1-EXP(-Treasuries_01152013!CE205/la))/(Treasuries_01152013!CE205/la)-theta2*EXP(-Treasuries_01152013!CE205/la))</f>
        <v>0</v>
      </c>
      <c r="S216" s="24">
        <f>IF(Treasuries_01152013!CF205=0,0,theta0+(theta1+theta2)*(1-EXP(-Treasuries_01152013!CF205/la))/(Treasuries_01152013!CF205/la)-theta2*EXP(-Treasuries_01152013!CF205/la))</f>
        <v>0</v>
      </c>
      <c r="T216" s="24">
        <f>IF(Treasuries_01152013!CG205=0,0,theta0+(theta1+theta2)*(1-EXP(-Treasuries_01152013!CG205/la))/(Treasuries_01152013!CG205/la)-theta2*EXP(-Treasuries_01152013!CG205/la))</f>
        <v>0</v>
      </c>
      <c r="U216" s="24">
        <f>IF(Treasuries_01152013!CH205=0,0,theta0+(theta1+theta2)*(1-EXP(-Treasuries_01152013!CH205/la))/(Treasuries_01152013!CH205/la)-theta2*EXP(-Treasuries_01152013!CH205/la))</f>
        <v>0</v>
      </c>
      <c r="V216" s="24">
        <f>IF(Treasuries_01152013!CI205=0,0,theta0+(theta1+theta2)*(1-EXP(-Treasuries_01152013!CI205/la))/(Treasuries_01152013!CI205/la)-theta2*EXP(-Treasuries_01152013!CI205/la))</f>
        <v>0</v>
      </c>
      <c r="W216" s="24">
        <f>IF(Treasuries_01152013!CJ205=0,0,theta0+(theta1+theta2)*(1-EXP(-Treasuries_01152013!CJ205/la))/(Treasuries_01152013!CJ205/la)-theta2*EXP(-Treasuries_01152013!CJ205/la))</f>
        <v>0</v>
      </c>
      <c r="X216" s="24">
        <f>IF(Treasuries_01152013!CK205=0,0,theta0+(theta1+theta2)*(1-EXP(-Treasuries_01152013!CK205/la))/(Treasuries_01152013!CK205/la)-theta2*EXP(-Treasuries_01152013!CK205/la))</f>
        <v>0</v>
      </c>
      <c r="Y216" s="24">
        <f>IF(Treasuries_01152013!CL205=0,0,theta0+(theta1+theta2)*(1-EXP(-Treasuries_01152013!CL205/la))/(Treasuries_01152013!CL205/la)-theta2*EXP(-Treasuries_01152013!CL205/la))</f>
        <v>0</v>
      </c>
      <c r="Z216" s="24">
        <f>IF(Treasuries_01152013!CM205=0,0,theta0+(theta1+theta2)*(1-EXP(-Treasuries_01152013!CM205/la))/(Treasuries_01152013!CM205/la)-theta2*EXP(-Treasuries_01152013!CM205/la))</f>
        <v>0</v>
      </c>
      <c r="AA216" s="24">
        <f>IF(Treasuries_01152013!CN205=0,0,theta0+(theta1+theta2)*(1-EXP(-Treasuries_01152013!CN205/la))/(Treasuries_01152013!CN205/la)-theta2*EXP(-Treasuries_01152013!CN205/la))</f>
        <v>0</v>
      </c>
      <c r="AB216" s="24">
        <f>IF(Treasuries_01152013!CO205=0,0,theta0+(theta1+theta2)*(1-EXP(-Treasuries_01152013!CO205/la))/(Treasuries_01152013!CO205/la)-theta2*EXP(-Treasuries_01152013!CO205/la))</f>
        <v>0</v>
      </c>
      <c r="AC216" s="24">
        <f>IF(Treasuries_01152013!CP205=0,0,theta0+(theta1+theta2)*(1-EXP(-Treasuries_01152013!CP205/la))/(Treasuries_01152013!CP205/la)-theta2*EXP(-Treasuries_01152013!CP205/la))</f>
        <v>0</v>
      </c>
      <c r="AD216" s="24">
        <f>IF(Treasuries_01152013!CQ205=0,0,theta0+(theta1+theta2)*(1-EXP(-Treasuries_01152013!CQ205/la))/(Treasuries_01152013!CQ205/la)-theta2*EXP(-Treasuries_01152013!CQ205/la))</f>
        <v>0</v>
      </c>
      <c r="AE216" s="24">
        <f>IF(Treasuries_01152013!CR205=0,0,theta0+(theta1+theta2)*(1-EXP(-Treasuries_01152013!CR205/la))/(Treasuries_01152013!CR205/la)-theta2*EXP(-Treasuries_01152013!CR205/la))</f>
        <v>0</v>
      </c>
      <c r="AF216" s="24">
        <f>IF(Treasuries_01152013!CS205=0,0,theta0+(theta1+theta2)*(1-EXP(-Treasuries_01152013!CS205/la))/(Treasuries_01152013!CS205/la)-theta2*EXP(-Treasuries_01152013!CS205/la))</f>
        <v>0</v>
      </c>
      <c r="AG216" s="24">
        <f>IF(Treasuries_01152013!CT205=0,0,theta0+(theta1+theta2)*(1-EXP(-Treasuries_01152013!CT205/la))/(Treasuries_01152013!CT205/la)-theta2*EXP(-Treasuries_01152013!CT205/la))</f>
        <v>0</v>
      </c>
      <c r="AH216" s="24">
        <f>IF(Treasuries_01152013!CU205=0,0,theta0+(theta1+theta2)*(1-EXP(-Treasuries_01152013!CU205/la))/(Treasuries_01152013!CU205/la)-theta2*EXP(-Treasuries_01152013!CU205/la))</f>
        <v>0</v>
      </c>
      <c r="AI216" s="24">
        <f>IF(Treasuries_01152013!CV205=0,0,theta0+(theta1+theta2)*(1-EXP(-Treasuries_01152013!CV205/la))/(Treasuries_01152013!CV205/la)-theta2*EXP(-Treasuries_01152013!CV205/la))</f>
        <v>0</v>
      </c>
      <c r="AJ216" s="24">
        <f>IF(Treasuries_01152013!CW205=0,0,theta0+(theta1+theta2)*(1-EXP(-Treasuries_01152013!CW205/la))/(Treasuries_01152013!CW205/la)-theta2*EXP(-Treasuries_01152013!CW205/la))</f>
        <v>0</v>
      </c>
      <c r="AK216" s="24">
        <f>IF(Treasuries_01152013!CX205=0,0,theta0+(theta1+theta2)*(1-EXP(-Treasuries_01152013!CX205/la))/(Treasuries_01152013!CX205/la)-theta2*EXP(-Treasuries_01152013!CX205/la))</f>
        <v>0</v>
      </c>
      <c r="AL216" s="24">
        <f>IF(Treasuries_01152013!CY205=0,0,theta0+(theta1+theta2)*(1-EXP(-Treasuries_01152013!CY205/la))/(Treasuries_01152013!CY205/la)-theta2*EXP(-Treasuries_01152013!CY205/la))</f>
        <v>0</v>
      </c>
      <c r="AM216" s="24">
        <f>IF(Treasuries_01152013!CZ205=0,0,theta0+(theta1+theta2)*(1-EXP(-Treasuries_01152013!CZ205/la))/(Treasuries_01152013!CZ205/la)-theta2*EXP(-Treasuries_01152013!CZ205/la))</f>
        <v>0</v>
      </c>
      <c r="AN216" s="24">
        <f>IF(Treasuries_01152013!DA205=0,0,theta0+(theta1+theta2)*(1-EXP(-Treasuries_01152013!DA205/la))/(Treasuries_01152013!DA205/la)-theta2*EXP(-Treasuries_01152013!DA205/la))</f>
        <v>0</v>
      </c>
      <c r="AO216" s="24">
        <f>IF(Treasuries_01152013!DB205=0,0,theta0+(theta1+theta2)*(1-EXP(-Treasuries_01152013!DB205/la))/(Treasuries_01152013!DB205/la)-theta2*EXP(-Treasuries_01152013!DB205/la))</f>
        <v>0</v>
      </c>
      <c r="AP216" s="24">
        <f>IF(Treasuries_01152013!DC205=0,0,theta0+(theta1+theta2)*(1-EXP(-Treasuries_01152013!DC205/la))/(Treasuries_01152013!DC205/la)-theta2*EXP(-Treasuries_01152013!DC205/la))</f>
        <v>0</v>
      </c>
      <c r="AQ216" s="24">
        <f>IF(Treasuries_01152013!DD205=0,0,theta0+(theta1+theta2)*(1-EXP(-Treasuries_01152013!DD205/la))/(Treasuries_01152013!DD205/la)-theta2*EXP(-Treasuries_01152013!DD205/la))</f>
        <v>0</v>
      </c>
      <c r="AR216" s="24">
        <f>IF(Treasuries_01152013!DE205=0,0,theta0+(theta1+theta2)*(1-EXP(-Treasuries_01152013!DE205/la))/(Treasuries_01152013!DE205/la)-theta2*EXP(-Treasuries_01152013!DE205/la))</f>
        <v>0</v>
      </c>
      <c r="AS216" s="24">
        <f>IF(Treasuries_01152013!DF205=0,0,theta0+(theta1+theta2)*(1-EXP(-Treasuries_01152013!DF205/la))/(Treasuries_01152013!DF205/la)-theta2*EXP(-Treasuries_01152013!DF205/la))</f>
        <v>0</v>
      </c>
      <c r="AT216" s="24">
        <f>IF(Treasuries_01152013!DG205=0,0,theta0+(theta1+theta2)*(1-EXP(-Treasuries_01152013!DG205/la))/(Treasuries_01152013!DG205/la)-theta2*EXP(-Treasuries_01152013!DG205/la))</f>
        <v>0</v>
      </c>
      <c r="AU216" s="24">
        <f>IF(Treasuries_01152013!DH205=0,0,theta0+(theta1+theta2)*(1-EXP(-Treasuries_01152013!DH205/la))/(Treasuries_01152013!DH205/la)-theta2*EXP(-Treasuries_01152013!DH205/la))</f>
        <v>0</v>
      </c>
      <c r="AV216" s="24">
        <f>IF(Treasuries_01152013!DI205=0,0,theta0+(theta1+theta2)*(1-EXP(-Treasuries_01152013!DI205/la))/(Treasuries_01152013!DI205/la)-theta2*EXP(-Treasuries_01152013!DI205/la))</f>
        <v>0</v>
      </c>
      <c r="AW216" s="24">
        <f>IF(Treasuries_01152013!DJ205=0,0,theta0+(theta1+theta2)*(1-EXP(-Treasuries_01152013!DJ205/la))/(Treasuries_01152013!DJ205/la)-theta2*EXP(-Treasuries_01152013!DJ205/la))</f>
        <v>0</v>
      </c>
      <c r="AX216" s="24">
        <f>IF(Treasuries_01152013!DK205=0,0,theta0+(theta1+theta2)*(1-EXP(-Treasuries_01152013!DK205/la))/(Treasuries_01152013!DK205/la)-theta2*EXP(-Treasuries_01152013!DK205/la))</f>
        <v>0</v>
      </c>
      <c r="AY216" s="24">
        <f>IF(Treasuries_01152013!DL205=0,0,theta0+(theta1+theta2)*(1-EXP(-Treasuries_01152013!DL205/la))/(Treasuries_01152013!DL205/la)-theta2*EXP(-Treasuries_01152013!DL205/la))</f>
        <v>0</v>
      </c>
      <c r="AZ216" s="24">
        <f>IF(Treasuries_01152013!DM205=0,0,theta0+(theta1+theta2)*(1-EXP(-Treasuries_01152013!DM205/la))/(Treasuries_01152013!DM205/la)-theta2*EXP(-Treasuries_01152013!DM205/la))</f>
        <v>0</v>
      </c>
      <c r="BA216" s="24">
        <f>IF(Treasuries_01152013!DN205=0,0,theta0+(theta1+theta2)*(1-EXP(-Treasuries_01152013!DN205/la))/(Treasuries_01152013!DN205/la)-theta2*EXP(-Treasuries_01152013!DN205/la))</f>
        <v>0</v>
      </c>
      <c r="BB216" s="24">
        <f>IF(Treasuries_01152013!DO205=0,0,theta0+(theta1+theta2)*(1-EXP(-Treasuries_01152013!DO205/la))/(Treasuries_01152013!DO205/la)-theta2*EXP(-Treasuries_01152013!DO205/la))</f>
        <v>0</v>
      </c>
      <c r="BC216" s="24">
        <f>IF(Treasuries_01152013!DP205=0,0,theta0+(theta1+theta2)*(1-EXP(-Treasuries_01152013!DP205/la))/(Treasuries_01152013!DP205/la)-theta2*EXP(-Treasuries_01152013!DP205/la))</f>
        <v>0</v>
      </c>
      <c r="BD216" s="24">
        <f>IF(Treasuries_01152013!DQ205=0,0,theta0+(theta1+theta2)*(1-EXP(-Treasuries_01152013!DQ205/la))/(Treasuries_01152013!DQ205/la)-theta2*EXP(-Treasuries_01152013!DQ205/la))</f>
        <v>0</v>
      </c>
      <c r="BE216" s="24">
        <f>IF(Treasuries_01152013!DR205=0,0,theta0+(theta1+theta2)*(1-EXP(-Treasuries_01152013!DR205/la))/(Treasuries_01152013!DR205/la)-theta2*EXP(-Treasuries_01152013!DR205/la))</f>
        <v>0</v>
      </c>
      <c r="BF216" s="24">
        <f>IF(Treasuries_01152013!DS205=0,0,theta0+(theta1+theta2)*(1-EXP(-Treasuries_01152013!DS205/la))/(Treasuries_01152013!DS205/la)-theta2*EXP(-Treasuries_01152013!DS205/la))</f>
        <v>0</v>
      </c>
      <c r="BG216" s="24">
        <f>IF(Treasuries_01152013!DT205=0,0,theta0+(theta1+theta2)*(1-EXP(-Treasuries_01152013!DT205/la))/(Treasuries_01152013!DT205/la)-theta2*EXP(-Treasuries_01152013!DT205/la))</f>
        <v>0</v>
      </c>
      <c r="BH216" s="24">
        <f>IF(Treasuries_01152013!DU205=0,0,theta0+(theta1+theta2)*(1-EXP(-Treasuries_01152013!DU205/la))/(Treasuries_01152013!DU205/la)-theta2*EXP(-Treasuries_01152013!DU205/la))</f>
        <v>0</v>
      </c>
      <c r="BI216" s="24">
        <f>IF(Treasuries_01152013!DV205=0,0,theta0+(theta1+theta2)*(1-EXP(-Treasuries_01152013!DV205/la))/(Treasuries_01152013!DV205/la)-theta2*EXP(-Treasuries_01152013!DV205/la))</f>
        <v>0</v>
      </c>
      <c r="BJ216" s="24">
        <f>IF(Treasuries_01152013!DW205=0,0,theta0+(theta1+theta2)*(1-EXP(-Treasuries_01152013!DW205/la))/(Treasuries_01152013!DW205/la)-theta2*EXP(-Treasuries_01152013!DW205/la))</f>
        <v>0</v>
      </c>
      <c r="BK216" s="24">
        <f>IF(Treasuries_01152013!DX205=0,0,theta0+(theta1+theta2)*(1-EXP(-Treasuries_01152013!DX205/la))/(Treasuries_01152013!DX205/la)-theta2*EXP(-Treasuries_01152013!DX205/la))</f>
        <v>0</v>
      </c>
      <c r="BL216" s="24">
        <f>IF(Treasuries_01152013!DY205=0,0,theta0+(theta1+theta2)*(1-EXP(-Treasuries_01152013!DY205/la))/(Treasuries_01152013!DY205/la)-theta2*EXP(-Treasuries_01152013!DY205/la))</f>
        <v>0</v>
      </c>
      <c r="BM216" s="24">
        <f>IF(Treasuries_01152013!DZ205=0,0,theta0+(theta1+theta2)*(1-EXP(-Treasuries_01152013!DZ205/la))/(Treasuries_01152013!DZ205/la)-theta2*EXP(-Treasuries_01152013!DZ205/la))</f>
        <v>0</v>
      </c>
      <c r="BN216" s="24">
        <f>IF(Treasuries_01152013!EA205=0,0,theta0+(theta1+theta2)*(1-EXP(-Treasuries_01152013!EA205/la))/(Treasuries_01152013!EA205/la)-theta2*EXP(-Treasuries_01152013!EA205/la))</f>
        <v>0</v>
      </c>
      <c r="BO216" s="17" t="e">
        <f>EXP(-Treasuries_01152013!BT205*G216)</f>
        <v>#DIV/0!</v>
      </c>
      <c r="BP216" s="17" t="e">
        <f>EXP(-Treasuries_01152013!BU205*H216)</f>
        <v>#DIV/0!</v>
      </c>
      <c r="BQ216" s="17" t="e">
        <f>EXP(-Treasuries_01152013!BV205*I216)</f>
        <v>#DIV/0!</v>
      </c>
      <c r="BR216" s="17" t="e">
        <f>EXP(-Treasuries_01152013!BW205*J216)</f>
        <v>#DIV/0!</v>
      </c>
      <c r="BS216" s="17" t="e">
        <f>EXP(-Treasuries_01152013!BX205*K216)</f>
        <v>#DIV/0!</v>
      </c>
      <c r="BT216" s="17" t="e">
        <f>EXP(-Treasuries_01152013!BY205*L216)</f>
        <v>#DIV/0!</v>
      </c>
      <c r="BU216" s="17" t="e">
        <f>EXP(-Treasuries_01152013!BZ205*M216)</f>
        <v>#DIV/0!</v>
      </c>
      <c r="BV216" s="17" t="e">
        <f>EXP(-Treasuries_01152013!CA205*N216)</f>
        <v>#DIV/0!</v>
      </c>
      <c r="BW216" s="17" t="e">
        <f>EXP(-Treasuries_01152013!CB205*O216)</f>
        <v>#DIV/0!</v>
      </c>
      <c r="BX216" s="17" t="e">
        <f>EXP(-Treasuries_01152013!CC205*P216)</f>
        <v>#DIV/0!</v>
      </c>
      <c r="BY216" s="17">
        <f>EXP(-Treasuries_01152013!CD205*Q216)</f>
        <v>1</v>
      </c>
      <c r="BZ216" s="17">
        <f>EXP(-Treasuries_01152013!CE205*R216)</f>
        <v>1</v>
      </c>
      <c r="CA216" s="17">
        <f>EXP(-Treasuries_01152013!CF205*S216)</f>
        <v>1</v>
      </c>
      <c r="CB216" s="17">
        <f>EXP(-Treasuries_01152013!CG205*T216)</f>
        <v>1</v>
      </c>
      <c r="CC216" s="17">
        <f>EXP(-Treasuries_01152013!CH205*U216)</f>
        <v>1</v>
      </c>
      <c r="CD216" s="17">
        <f>EXP(-Treasuries_01152013!CI205*V216)</f>
        <v>1</v>
      </c>
      <c r="CE216" s="17">
        <f>EXP(-Treasuries_01152013!CJ205*W216)</f>
        <v>1</v>
      </c>
      <c r="CF216" s="17">
        <f>EXP(-Treasuries_01152013!CK205*X216)</f>
        <v>1</v>
      </c>
      <c r="CG216" s="17">
        <f>EXP(-Treasuries_01152013!CL205*Y216)</f>
        <v>1</v>
      </c>
      <c r="CH216" s="17">
        <f>EXP(-Treasuries_01152013!CM205*Z216)</f>
        <v>1</v>
      </c>
      <c r="CI216" s="17">
        <f>EXP(-Treasuries_01152013!CN205*AA216)</f>
        <v>1</v>
      </c>
      <c r="CJ216" s="17">
        <f>EXP(-Treasuries_01152013!CO205*AB216)</f>
        <v>1</v>
      </c>
      <c r="CK216" s="17">
        <f>EXP(-Treasuries_01152013!CP205*AC216)</f>
        <v>1</v>
      </c>
      <c r="CL216" s="17">
        <f>EXP(-Treasuries_01152013!CQ205*AD216)</f>
        <v>1</v>
      </c>
      <c r="CM216" s="17">
        <f>EXP(-Treasuries_01152013!CR205*AE216)</f>
        <v>1</v>
      </c>
      <c r="CN216" s="17">
        <f>EXP(-Treasuries_01152013!CS205*AF216)</f>
        <v>1</v>
      </c>
      <c r="CO216" s="17">
        <f>EXP(-Treasuries_01152013!CT205*AG216)</f>
        <v>1</v>
      </c>
      <c r="CP216" s="17">
        <f>EXP(-Treasuries_01152013!CU205*AH216)</f>
        <v>1</v>
      </c>
      <c r="CQ216" s="17">
        <f>EXP(-Treasuries_01152013!CV205*AI216)</f>
        <v>1</v>
      </c>
      <c r="CR216" s="17">
        <f>EXP(-Treasuries_01152013!CW205*AJ216)</f>
        <v>1</v>
      </c>
      <c r="CS216" s="17">
        <f>EXP(-Treasuries_01152013!CX205*AK216)</f>
        <v>1</v>
      </c>
      <c r="CT216" s="17">
        <f>EXP(-Treasuries_01152013!CY205*AL216)</f>
        <v>1</v>
      </c>
      <c r="CU216" s="17">
        <f>EXP(-Treasuries_01152013!CZ205*AM216)</f>
        <v>1</v>
      </c>
      <c r="CV216" s="17">
        <f>EXP(-Treasuries_01152013!DA205*AN216)</f>
        <v>1</v>
      </c>
      <c r="CW216" s="17">
        <f>EXP(-Treasuries_01152013!DB205*AO216)</f>
        <v>1</v>
      </c>
      <c r="CX216" s="17">
        <f>EXP(-Treasuries_01152013!DC205*AP216)</f>
        <v>1</v>
      </c>
      <c r="CY216" s="17">
        <f>EXP(-Treasuries_01152013!DD205*AQ216)</f>
        <v>1</v>
      </c>
      <c r="CZ216" s="17">
        <f>EXP(-Treasuries_01152013!DE205*AR216)</f>
        <v>1</v>
      </c>
      <c r="DA216" s="17">
        <f>EXP(-Treasuries_01152013!DF205*AS216)</f>
        <v>1</v>
      </c>
      <c r="DB216" s="17">
        <f>EXP(-Treasuries_01152013!DG205*AT216)</f>
        <v>1</v>
      </c>
      <c r="DC216" s="17">
        <f>EXP(-Treasuries_01152013!DH205*AU216)</f>
        <v>1</v>
      </c>
      <c r="DD216" s="17">
        <f>EXP(-Treasuries_01152013!DI205*AV216)</f>
        <v>1</v>
      </c>
      <c r="DE216" s="17">
        <f>EXP(-Treasuries_01152013!DJ205*AW216)</f>
        <v>1</v>
      </c>
      <c r="DF216" s="17">
        <f>EXP(-Treasuries_01152013!DK205*AX216)</f>
        <v>1</v>
      </c>
      <c r="DG216" s="17">
        <f>EXP(-Treasuries_01152013!DL205*AY216)</f>
        <v>1</v>
      </c>
      <c r="DH216" s="17">
        <f>EXP(-Treasuries_01152013!DM205*AZ216)</f>
        <v>1</v>
      </c>
      <c r="DI216" s="17">
        <f>EXP(-Treasuries_01152013!DN205*BA216)</f>
        <v>1</v>
      </c>
      <c r="DJ216" s="17">
        <f>EXP(-Treasuries_01152013!DO205*BB216)</f>
        <v>1</v>
      </c>
      <c r="DK216" s="17">
        <f>EXP(-Treasuries_01152013!DP205*BC216)</f>
        <v>1</v>
      </c>
      <c r="DL216" s="17">
        <f>EXP(-Treasuries_01152013!DQ205*BD216)</f>
        <v>1</v>
      </c>
      <c r="DM216" s="17">
        <f>EXP(-Treasuries_01152013!DR205*BE216)</f>
        <v>1</v>
      </c>
      <c r="DN216" s="17">
        <f>EXP(-Treasuries_01152013!DS205*BF216)</f>
        <v>1</v>
      </c>
      <c r="DO216" s="17">
        <f>EXP(-Treasuries_01152013!DT205*BG216)</f>
        <v>1</v>
      </c>
      <c r="DP216" s="17">
        <f>EXP(-Treasuries_01152013!DU205*BH216)</f>
        <v>1</v>
      </c>
      <c r="DQ216" s="17">
        <f>EXP(-Treasuries_01152013!DV205*BI216)</f>
        <v>1</v>
      </c>
      <c r="DR216" s="17">
        <f>EXP(-Treasuries_01152013!DW205*BJ216)</f>
        <v>1</v>
      </c>
      <c r="DS216" s="17">
        <f>EXP(-Treasuries_01152013!DX205*BK216)</f>
        <v>1</v>
      </c>
      <c r="DT216" s="17">
        <f>EXP(-Treasuries_01152013!DY205*BL216)</f>
        <v>1</v>
      </c>
      <c r="DU216" s="17">
        <f>EXP(-Treasuries_01152013!DZ205*BM216)</f>
        <v>1</v>
      </c>
      <c r="DV216" s="17">
        <f>EXP(-Treasuries_01152013!EA205*BN216)</f>
        <v>1</v>
      </c>
      <c r="DW216" s="8" t="e">
        <f>SUMPRODUCT(BO216:DV216,Treasuries_01152013!K205:BR205)</f>
        <v>#DIV/0!</v>
      </c>
      <c r="DX216" s="11" t="e">
        <f t="shared" si="11"/>
        <v>#DIV/0!</v>
      </c>
    </row>
    <row r="217" spans="2:128">
      <c r="B217" s="10">
        <f>Treasuries_01152013!C206</f>
        <v>1.875</v>
      </c>
      <c r="C217" s="10">
        <f>Treasuries_01152013!E206</f>
        <v>105.484375</v>
      </c>
      <c r="D217" s="10">
        <f>Treasuries_01152013!F206</f>
        <v>105.515625</v>
      </c>
      <c r="E217" s="8">
        <f>Treasuries_01152013!H206</f>
        <v>4.7944444444444443</v>
      </c>
      <c r="F217" s="8">
        <f t="shared" si="10"/>
        <v>105.5</v>
      </c>
      <c r="G217" s="24" t="e">
        <f>IF(Treasuries_01152013!BT206=0,0,theta0+(theta1+theta2)*(1-EXP(-Treasuries_01152013!BT206/la))/(Treasuries_01152013!BT206/la)-theta2*EXP(-Treasuries_01152013!BT206/la))</f>
        <v>#DIV/0!</v>
      </c>
      <c r="H217" s="24" t="e">
        <f>IF(Treasuries_01152013!BU206=0,0,theta0+(theta1+theta2)*(1-EXP(-Treasuries_01152013!BU206/la))/(Treasuries_01152013!BU206/la)-theta2*EXP(-Treasuries_01152013!BU206/la))</f>
        <v>#DIV/0!</v>
      </c>
      <c r="I217" s="24" t="e">
        <f>IF(Treasuries_01152013!BV206=0,0,theta0+(theta1+theta2)*(1-EXP(-Treasuries_01152013!BV206/la))/(Treasuries_01152013!BV206/la)-theta2*EXP(-Treasuries_01152013!BV206/la))</f>
        <v>#DIV/0!</v>
      </c>
      <c r="J217" s="24" t="e">
        <f>IF(Treasuries_01152013!BW206=0,0,theta0+(theta1+theta2)*(1-EXP(-Treasuries_01152013!BW206/la))/(Treasuries_01152013!BW206/la)-theta2*EXP(-Treasuries_01152013!BW206/la))</f>
        <v>#DIV/0!</v>
      </c>
      <c r="K217" s="24" t="e">
        <f>IF(Treasuries_01152013!BX206=0,0,theta0+(theta1+theta2)*(1-EXP(-Treasuries_01152013!BX206/la))/(Treasuries_01152013!BX206/la)-theta2*EXP(-Treasuries_01152013!BX206/la))</f>
        <v>#DIV/0!</v>
      </c>
      <c r="L217" s="24" t="e">
        <f>IF(Treasuries_01152013!BY206=0,0,theta0+(theta1+theta2)*(1-EXP(-Treasuries_01152013!BY206/la))/(Treasuries_01152013!BY206/la)-theta2*EXP(-Treasuries_01152013!BY206/la))</f>
        <v>#DIV/0!</v>
      </c>
      <c r="M217" s="24" t="e">
        <f>IF(Treasuries_01152013!BZ206=0,0,theta0+(theta1+theta2)*(1-EXP(-Treasuries_01152013!BZ206/la))/(Treasuries_01152013!BZ206/la)-theta2*EXP(-Treasuries_01152013!BZ206/la))</f>
        <v>#DIV/0!</v>
      </c>
      <c r="N217" s="24" t="e">
        <f>IF(Treasuries_01152013!CA206=0,0,theta0+(theta1+theta2)*(1-EXP(-Treasuries_01152013!CA206/la))/(Treasuries_01152013!CA206/la)-theta2*EXP(-Treasuries_01152013!CA206/la))</f>
        <v>#DIV/0!</v>
      </c>
      <c r="O217" s="24" t="e">
        <f>IF(Treasuries_01152013!CB206=0,0,theta0+(theta1+theta2)*(1-EXP(-Treasuries_01152013!CB206/la))/(Treasuries_01152013!CB206/la)-theta2*EXP(-Treasuries_01152013!CB206/la))</f>
        <v>#DIV/0!</v>
      </c>
      <c r="P217" s="24" t="e">
        <f>IF(Treasuries_01152013!CC206=0,0,theta0+(theta1+theta2)*(1-EXP(-Treasuries_01152013!CC206/la))/(Treasuries_01152013!CC206/la)-theta2*EXP(-Treasuries_01152013!CC206/la))</f>
        <v>#DIV/0!</v>
      </c>
      <c r="Q217" s="24">
        <f>IF(Treasuries_01152013!CD206=0,0,theta0+(theta1+theta2)*(1-EXP(-Treasuries_01152013!CD206/la))/(Treasuries_01152013!CD206/la)-theta2*EXP(-Treasuries_01152013!CD206/la))</f>
        <v>0</v>
      </c>
      <c r="R217" s="24">
        <f>IF(Treasuries_01152013!CE206=0,0,theta0+(theta1+theta2)*(1-EXP(-Treasuries_01152013!CE206/la))/(Treasuries_01152013!CE206/la)-theta2*EXP(-Treasuries_01152013!CE206/la))</f>
        <v>0</v>
      </c>
      <c r="S217" s="24">
        <f>IF(Treasuries_01152013!CF206=0,0,theta0+(theta1+theta2)*(1-EXP(-Treasuries_01152013!CF206/la))/(Treasuries_01152013!CF206/la)-theta2*EXP(-Treasuries_01152013!CF206/la))</f>
        <v>0</v>
      </c>
      <c r="T217" s="24">
        <f>IF(Treasuries_01152013!CG206=0,0,theta0+(theta1+theta2)*(1-EXP(-Treasuries_01152013!CG206/la))/(Treasuries_01152013!CG206/la)-theta2*EXP(-Treasuries_01152013!CG206/la))</f>
        <v>0</v>
      </c>
      <c r="U217" s="24">
        <f>IF(Treasuries_01152013!CH206=0,0,theta0+(theta1+theta2)*(1-EXP(-Treasuries_01152013!CH206/la))/(Treasuries_01152013!CH206/la)-theta2*EXP(-Treasuries_01152013!CH206/la))</f>
        <v>0</v>
      </c>
      <c r="V217" s="24">
        <f>IF(Treasuries_01152013!CI206=0,0,theta0+(theta1+theta2)*(1-EXP(-Treasuries_01152013!CI206/la))/(Treasuries_01152013!CI206/la)-theta2*EXP(-Treasuries_01152013!CI206/la))</f>
        <v>0</v>
      </c>
      <c r="W217" s="24">
        <f>IF(Treasuries_01152013!CJ206=0,0,theta0+(theta1+theta2)*(1-EXP(-Treasuries_01152013!CJ206/la))/(Treasuries_01152013!CJ206/la)-theta2*EXP(-Treasuries_01152013!CJ206/la))</f>
        <v>0</v>
      </c>
      <c r="X217" s="24">
        <f>IF(Treasuries_01152013!CK206=0,0,theta0+(theta1+theta2)*(1-EXP(-Treasuries_01152013!CK206/la))/(Treasuries_01152013!CK206/la)-theta2*EXP(-Treasuries_01152013!CK206/la))</f>
        <v>0</v>
      </c>
      <c r="Y217" s="24">
        <f>IF(Treasuries_01152013!CL206=0,0,theta0+(theta1+theta2)*(1-EXP(-Treasuries_01152013!CL206/la))/(Treasuries_01152013!CL206/la)-theta2*EXP(-Treasuries_01152013!CL206/la))</f>
        <v>0</v>
      </c>
      <c r="Z217" s="24">
        <f>IF(Treasuries_01152013!CM206=0,0,theta0+(theta1+theta2)*(1-EXP(-Treasuries_01152013!CM206/la))/(Treasuries_01152013!CM206/la)-theta2*EXP(-Treasuries_01152013!CM206/la))</f>
        <v>0</v>
      </c>
      <c r="AA217" s="24">
        <f>IF(Treasuries_01152013!CN206=0,0,theta0+(theta1+theta2)*(1-EXP(-Treasuries_01152013!CN206/la))/(Treasuries_01152013!CN206/la)-theta2*EXP(-Treasuries_01152013!CN206/la))</f>
        <v>0</v>
      </c>
      <c r="AB217" s="24">
        <f>IF(Treasuries_01152013!CO206=0,0,theta0+(theta1+theta2)*(1-EXP(-Treasuries_01152013!CO206/la))/(Treasuries_01152013!CO206/la)-theta2*EXP(-Treasuries_01152013!CO206/la))</f>
        <v>0</v>
      </c>
      <c r="AC217" s="24">
        <f>IF(Treasuries_01152013!CP206=0,0,theta0+(theta1+theta2)*(1-EXP(-Treasuries_01152013!CP206/la))/(Treasuries_01152013!CP206/la)-theta2*EXP(-Treasuries_01152013!CP206/la))</f>
        <v>0</v>
      </c>
      <c r="AD217" s="24">
        <f>IF(Treasuries_01152013!CQ206=0,0,theta0+(theta1+theta2)*(1-EXP(-Treasuries_01152013!CQ206/la))/(Treasuries_01152013!CQ206/la)-theta2*EXP(-Treasuries_01152013!CQ206/la))</f>
        <v>0</v>
      </c>
      <c r="AE217" s="24">
        <f>IF(Treasuries_01152013!CR206=0,0,theta0+(theta1+theta2)*(1-EXP(-Treasuries_01152013!CR206/la))/(Treasuries_01152013!CR206/la)-theta2*EXP(-Treasuries_01152013!CR206/la))</f>
        <v>0</v>
      </c>
      <c r="AF217" s="24">
        <f>IF(Treasuries_01152013!CS206=0,0,theta0+(theta1+theta2)*(1-EXP(-Treasuries_01152013!CS206/la))/(Treasuries_01152013!CS206/la)-theta2*EXP(-Treasuries_01152013!CS206/la))</f>
        <v>0</v>
      </c>
      <c r="AG217" s="24">
        <f>IF(Treasuries_01152013!CT206=0,0,theta0+(theta1+theta2)*(1-EXP(-Treasuries_01152013!CT206/la))/(Treasuries_01152013!CT206/la)-theta2*EXP(-Treasuries_01152013!CT206/la))</f>
        <v>0</v>
      </c>
      <c r="AH217" s="24">
        <f>IF(Treasuries_01152013!CU206=0,0,theta0+(theta1+theta2)*(1-EXP(-Treasuries_01152013!CU206/la))/(Treasuries_01152013!CU206/la)-theta2*EXP(-Treasuries_01152013!CU206/la))</f>
        <v>0</v>
      </c>
      <c r="AI217" s="24">
        <f>IF(Treasuries_01152013!CV206=0,0,theta0+(theta1+theta2)*(1-EXP(-Treasuries_01152013!CV206/la))/(Treasuries_01152013!CV206/la)-theta2*EXP(-Treasuries_01152013!CV206/la))</f>
        <v>0</v>
      </c>
      <c r="AJ217" s="24">
        <f>IF(Treasuries_01152013!CW206=0,0,theta0+(theta1+theta2)*(1-EXP(-Treasuries_01152013!CW206/la))/(Treasuries_01152013!CW206/la)-theta2*EXP(-Treasuries_01152013!CW206/la))</f>
        <v>0</v>
      </c>
      <c r="AK217" s="24">
        <f>IF(Treasuries_01152013!CX206=0,0,theta0+(theta1+theta2)*(1-EXP(-Treasuries_01152013!CX206/la))/(Treasuries_01152013!CX206/la)-theta2*EXP(-Treasuries_01152013!CX206/la))</f>
        <v>0</v>
      </c>
      <c r="AL217" s="24">
        <f>IF(Treasuries_01152013!CY206=0,0,theta0+(theta1+theta2)*(1-EXP(-Treasuries_01152013!CY206/la))/(Treasuries_01152013!CY206/la)-theta2*EXP(-Treasuries_01152013!CY206/la))</f>
        <v>0</v>
      </c>
      <c r="AM217" s="24">
        <f>IF(Treasuries_01152013!CZ206=0,0,theta0+(theta1+theta2)*(1-EXP(-Treasuries_01152013!CZ206/la))/(Treasuries_01152013!CZ206/la)-theta2*EXP(-Treasuries_01152013!CZ206/la))</f>
        <v>0</v>
      </c>
      <c r="AN217" s="24">
        <f>IF(Treasuries_01152013!DA206=0,0,theta0+(theta1+theta2)*(1-EXP(-Treasuries_01152013!DA206/la))/(Treasuries_01152013!DA206/la)-theta2*EXP(-Treasuries_01152013!DA206/la))</f>
        <v>0</v>
      </c>
      <c r="AO217" s="24">
        <f>IF(Treasuries_01152013!DB206=0,0,theta0+(theta1+theta2)*(1-EXP(-Treasuries_01152013!DB206/la))/(Treasuries_01152013!DB206/la)-theta2*EXP(-Treasuries_01152013!DB206/la))</f>
        <v>0</v>
      </c>
      <c r="AP217" s="24">
        <f>IF(Treasuries_01152013!DC206=0,0,theta0+(theta1+theta2)*(1-EXP(-Treasuries_01152013!DC206/la))/(Treasuries_01152013!DC206/la)-theta2*EXP(-Treasuries_01152013!DC206/la))</f>
        <v>0</v>
      </c>
      <c r="AQ217" s="24">
        <f>IF(Treasuries_01152013!DD206=0,0,theta0+(theta1+theta2)*(1-EXP(-Treasuries_01152013!DD206/la))/(Treasuries_01152013!DD206/la)-theta2*EXP(-Treasuries_01152013!DD206/la))</f>
        <v>0</v>
      </c>
      <c r="AR217" s="24">
        <f>IF(Treasuries_01152013!DE206=0,0,theta0+(theta1+theta2)*(1-EXP(-Treasuries_01152013!DE206/la))/(Treasuries_01152013!DE206/la)-theta2*EXP(-Treasuries_01152013!DE206/la))</f>
        <v>0</v>
      </c>
      <c r="AS217" s="24">
        <f>IF(Treasuries_01152013!DF206=0,0,theta0+(theta1+theta2)*(1-EXP(-Treasuries_01152013!DF206/la))/(Treasuries_01152013!DF206/la)-theta2*EXP(-Treasuries_01152013!DF206/la))</f>
        <v>0</v>
      </c>
      <c r="AT217" s="24">
        <f>IF(Treasuries_01152013!DG206=0,0,theta0+(theta1+theta2)*(1-EXP(-Treasuries_01152013!DG206/la))/(Treasuries_01152013!DG206/la)-theta2*EXP(-Treasuries_01152013!DG206/la))</f>
        <v>0</v>
      </c>
      <c r="AU217" s="24">
        <f>IF(Treasuries_01152013!DH206=0,0,theta0+(theta1+theta2)*(1-EXP(-Treasuries_01152013!DH206/la))/(Treasuries_01152013!DH206/la)-theta2*EXP(-Treasuries_01152013!DH206/la))</f>
        <v>0</v>
      </c>
      <c r="AV217" s="24">
        <f>IF(Treasuries_01152013!DI206=0,0,theta0+(theta1+theta2)*(1-EXP(-Treasuries_01152013!DI206/la))/(Treasuries_01152013!DI206/la)-theta2*EXP(-Treasuries_01152013!DI206/la))</f>
        <v>0</v>
      </c>
      <c r="AW217" s="24">
        <f>IF(Treasuries_01152013!DJ206=0,0,theta0+(theta1+theta2)*(1-EXP(-Treasuries_01152013!DJ206/la))/(Treasuries_01152013!DJ206/la)-theta2*EXP(-Treasuries_01152013!DJ206/la))</f>
        <v>0</v>
      </c>
      <c r="AX217" s="24">
        <f>IF(Treasuries_01152013!DK206=0,0,theta0+(theta1+theta2)*(1-EXP(-Treasuries_01152013!DK206/la))/(Treasuries_01152013!DK206/la)-theta2*EXP(-Treasuries_01152013!DK206/la))</f>
        <v>0</v>
      </c>
      <c r="AY217" s="24">
        <f>IF(Treasuries_01152013!DL206=0,0,theta0+(theta1+theta2)*(1-EXP(-Treasuries_01152013!DL206/la))/(Treasuries_01152013!DL206/la)-theta2*EXP(-Treasuries_01152013!DL206/la))</f>
        <v>0</v>
      </c>
      <c r="AZ217" s="24">
        <f>IF(Treasuries_01152013!DM206=0,0,theta0+(theta1+theta2)*(1-EXP(-Treasuries_01152013!DM206/la))/(Treasuries_01152013!DM206/la)-theta2*EXP(-Treasuries_01152013!DM206/la))</f>
        <v>0</v>
      </c>
      <c r="BA217" s="24">
        <f>IF(Treasuries_01152013!DN206=0,0,theta0+(theta1+theta2)*(1-EXP(-Treasuries_01152013!DN206/la))/(Treasuries_01152013!DN206/la)-theta2*EXP(-Treasuries_01152013!DN206/la))</f>
        <v>0</v>
      </c>
      <c r="BB217" s="24">
        <f>IF(Treasuries_01152013!DO206=0,0,theta0+(theta1+theta2)*(1-EXP(-Treasuries_01152013!DO206/la))/(Treasuries_01152013!DO206/la)-theta2*EXP(-Treasuries_01152013!DO206/la))</f>
        <v>0</v>
      </c>
      <c r="BC217" s="24">
        <f>IF(Treasuries_01152013!DP206=0,0,theta0+(theta1+theta2)*(1-EXP(-Treasuries_01152013!DP206/la))/(Treasuries_01152013!DP206/la)-theta2*EXP(-Treasuries_01152013!DP206/la))</f>
        <v>0</v>
      </c>
      <c r="BD217" s="24">
        <f>IF(Treasuries_01152013!DQ206=0,0,theta0+(theta1+theta2)*(1-EXP(-Treasuries_01152013!DQ206/la))/(Treasuries_01152013!DQ206/la)-theta2*EXP(-Treasuries_01152013!DQ206/la))</f>
        <v>0</v>
      </c>
      <c r="BE217" s="24">
        <f>IF(Treasuries_01152013!DR206=0,0,theta0+(theta1+theta2)*(1-EXP(-Treasuries_01152013!DR206/la))/(Treasuries_01152013!DR206/la)-theta2*EXP(-Treasuries_01152013!DR206/la))</f>
        <v>0</v>
      </c>
      <c r="BF217" s="24">
        <f>IF(Treasuries_01152013!DS206=0,0,theta0+(theta1+theta2)*(1-EXP(-Treasuries_01152013!DS206/la))/(Treasuries_01152013!DS206/la)-theta2*EXP(-Treasuries_01152013!DS206/la))</f>
        <v>0</v>
      </c>
      <c r="BG217" s="24">
        <f>IF(Treasuries_01152013!DT206=0,0,theta0+(theta1+theta2)*(1-EXP(-Treasuries_01152013!DT206/la))/(Treasuries_01152013!DT206/la)-theta2*EXP(-Treasuries_01152013!DT206/la))</f>
        <v>0</v>
      </c>
      <c r="BH217" s="24">
        <f>IF(Treasuries_01152013!DU206=0,0,theta0+(theta1+theta2)*(1-EXP(-Treasuries_01152013!DU206/la))/(Treasuries_01152013!DU206/la)-theta2*EXP(-Treasuries_01152013!DU206/la))</f>
        <v>0</v>
      </c>
      <c r="BI217" s="24">
        <f>IF(Treasuries_01152013!DV206=0,0,theta0+(theta1+theta2)*(1-EXP(-Treasuries_01152013!DV206/la))/(Treasuries_01152013!DV206/la)-theta2*EXP(-Treasuries_01152013!DV206/la))</f>
        <v>0</v>
      </c>
      <c r="BJ217" s="24">
        <f>IF(Treasuries_01152013!DW206=0,0,theta0+(theta1+theta2)*(1-EXP(-Treasuries_01152013!DW206/la))/(Treasuries_01152013!DW206/la)-theta2*EXP(-Treasuries_01152013!DW206/la))</f>
        <v>0</v>
      </c>
      <c r="BK217" s="24">
        <f>IF(Treasuries_01152013!DX206=0,0,theta0+(theta1+theta2)*(1-EXP(-Treasuries_01152013!DX206/la))/(Treasuries_01152013!DX206/la)-theta2*EXP(-Treasuries_01152013!DX206/la))</f>
        <v>0</v>
      </c>
      <c r="BL217" s="24">
        <f>IF(Treasuries_01152013!DY206=0,0,theta0+(theta1+theta2)*(1-EXP(-Treasuries_01152013!DY206/la))/(Treasuries_01152013!DY206/la)-theta2*EXP(-Treasuries_01152013!DY206/la))</f>
        <v>0</v>
      </c>
      <c r="BM217" s="24">
        <f>IF(Treasuries_01152013!DZ206=0,0,theta0+(theta1+theta2)*(1-EXP(-Treasuries_01152013!DZ206/la))/(Treasuries_01152013!DZ206/la)-theta2*EXP(-Treasuries_01152013!DZ206/la))</f>
        <v>0</v>
      </c>
      <c r="BN217" s="24">
        <f>IF(Treasuries_01152013!EA206=0,0,theta0+(theta1+theta2)*(1-EXP(-Treasuries_01152013!EA206/la))/(Treasuries_01152013!EA206/la)-theta2*EXP(-Treasuries_01152013!EA206/la))</f>
        <v>0</v>
      </c>
      <c r="BO217" s="17" t="e">
        <f>EXP(-Treasuries_01152013!BT206*G217)</f>
        <v>#DIV/0!</v>
      </c>
      <c r="BP217" s="17" t="e">
        <f>EXP(-Treasuries_01152013!BU206*H217)</f>
        <v>#DIV/0!</v>
      </c>
      <c r="BQ217" s="17" t="e">
        <f>EXP(-Treasuries_01152013!BV206*I217)</f>
        <v>#DIV/0!</v>
      </c>
      <c r="BR217" s="17" t="e">
        <f>EXP(-Treasuries_01152013!BW206*J217)</f>
        <v>#DIV/0!</v>
      </c>
      <c r="BS217" s="17" t="e">
        <f>EXP(-Treasuries_01152013!BX206*K217)</f>
        <v>#DIV/0!</v>
      </c>
      <c r="BT217" s="17" t="e">
        <f>EXP(-Treasuries_01152013!BY206*L217)</f>
        <v>#DIV/0!</v>
      </c>
      <c r="BU217" s="17" t="e">
        <f>EXP(-Treasuries_01152013!BZ206*M217)</f>
        <v>#DIV/0!</v>
      </c>
      <c r="BV217" s="17" t="e">
        <f>EXP(-Treasuries_01152013!CA206*N217)</f>
        <v>#DIV/0!</v>
      </c>
      <c r="BW217" s="17" t="e">
        <f>EXP(-Treasuries_01152013!CB206*O217)</f>
        <v>#DIV/0!</v>
      </c>
      <c r="BX217" s="17" t="e">
        <f>EXP(-Treasuries_01152013!CC206*P217)</f>
        <v>#DIV/0!</v>
      </c>
      <c r="BY217" s="17">
        <f>EXP(-Treasuries_01152013!CD206*Q217)</f>
        <v>1</v>
      </c>
      <c r="BZ217" s="17">
        <f>EXP(-Treasuries_01152013!CE206*R217)</f>
        <v>1</v>
      </c>
      <c r="CA217" s="17">
        <f>EXP(-Treasuries_01152013!CF206*S217)</f>
        <v>1</v>
      </c>
      <c r="CB217" s="17">
        <f>EXP(-Treasuries_01152013!CG206*T217)</f>
        <v>1</v>
      </c>
      <c r="CC217" s="17">
        <f>EXP(-Treasuries_01152013!CH206*U217)</f>
        <v>1</v>
      </c>
      <c r="CD217" s="17">
        <f>EXP(-Treasuries_01152013!CI206*V217)</f>
        <v>1</v>
      </c>
      <c r="CE217" s="17">
        <f>EXP(-Treasuries_01152013!CJ206*W217)</f>
        <v>1</v>
      </c>
      <c r="CF217" s="17">
        <f>EXP(-Treasuries_01152013!CK206*X217)</f>
        <v>1</v>
      </c>
      <c r="CG217" s="17">
        <f>EXP(-Treasuries_01152013!CL206*Y217)</f>
        <v>1</v>
      </c>
      <c r="CH217" s="17">
        <f>EXP(-Treasuries_01152013!CM206*Z217)</f>
        <v>1</v>
      </c>
      <c r="CI217" s="17">
        <f>EXP(-Treasuries_01152013!CN206*AA217)</f>
        <v>1</v>
      </c>
      <c r="CJ217" s="17">
        <f>EXP(-Treasuries_01152013!CO206*AB217)</f>
        <v>1</v>
      </c>
      <c r="CK217" s="17">
        <f>EXP(-Treasuries_01152013!CP206*AC217)</f>
        <v>1</v>
      </c>
      <c r="CL217" s="17">
        <f>EXP(-Treasuries_01152013!CQ206*AD217)</f>
        <v>1</v>
      </c>
      <c r="CM217" s="17">
        <f>EXP(-Treasuries_01152013!CR206*AE217)</f>
        <v>1</v>
      </c>
      <c r="CN217" s="17">
        <f>EXP(-Treasuries_01152013!CS206*AF217)</f>
        <v>1</v>
      </c>
      <c r="CO217" s="17">
        <f>EXP(-Treasuries_01152013!CT206*AG217)</f>
        <v>1</v>
      </c>
      <c r="CP217" s="17">
        <f>EXP(-Treasuries_01152013!CU206*AH217)</f>
        <v>1</v>
      </c>
      <c r="CQ217" s="17">
        <f>EXP(-Treasuries_01152013!CV206*AI217)</f>
        <v>1</v>
      </c>
      <c r="CR217" s="17">
        <f>EXP(-Treasuries_01152013!CW206*AJ217)</f>
        <v>1</v>
      </c>
      <c r="CS217" s="17">
        <f>EXP(-Treasuries_01152013!CX206*AK217)</f>
        <v>1</v>
      </c>
      <c r="CT217" s="17">
        <f>EXP(-Treasuries_01152013!CY206*AL217)</f>
        <v>1</v>
      </c>
      <c r="CU217" s="17">
        <f>EXP(-Treasuries_01152013!CZ206*AM217)</f>
        <v>1</v>
      </c>
      <c r="CV217" s="17">
        <f>EXP(-Treasuries_01152013!DA206*AN217)</f>
        <v>1</v>
      </c>
      <c r="CW217" s="17">
        <f>EXP(-Treasuries_01152013!DB206*AO217)</f>
        <v>1</v>
      </c>
      <c r="CX217" s="17">
        <f>EXP(-Treasuries_01152013!DC206*AP217)</f>
        <v>1</v>
      </c>
      <c r="CY217" s="17">
        <f>EXP(-Treasuries_01152013!DD206*AQ217)</f>
        <v>1</v>
      </c>
      <c r="CZ217" s="17">
        <f>EXP(-Treasuries_01152013!DE206*AR217)</f>
        <v>1</v>
      </c>
      <c r="DA217" s="17">
        <f>EXP(-Treasuries_01152013!DF206*AS217)</f>
        <v>1</v>
      </c>
      <c r="DB217" s="17">
        <f>EXP(-Treasuries_01152013!DG206*AT217)</f>
        <v>1</v>
      </c>
      <c r="DC217" s="17">
        <f>EXP(-Treasuries_01152013!DH206*AU217)</f>
        <v>1</v>
      </c>
      <c r="DD217" s="17">
        <f>EXP(-Treasuries_01152013!DI206*AV217)</f>
        <v>1</v>
      </c>
      <c r="DE217" s="17">
        <f>EXP(-Treasuries_01152013!DJ206*AW217)</f>
        <v>1</v>
      </c>
      <c r="DF217" s="17">
        <f>EXP(-Treasuries_01152013!DK206*AX217)</f>
        <v>1</v>
      </c>
      <c r="DG217" s="17">
        <f>EXP(-Treasuries_01152013!DL206*AY217)</f>
        <v>1</v>
      </c>
      <c r="DH217" s="17">
        <f>EXP(-Treasuries_01152013!DM206*AZ217)</f>
        <v>1</v>
      </c>
      <c r="DI217" s="17">
        <f>EXP(-Treasuries_01152013!DN206*BA217)</f>
        <v>1</v>
      </c>
      <c r="DJ217" s="17">
        <f>EXP(-Treasuries_01152013!DO206*BB217)</f>
        <v>1</v>
      </c>
      <c r="DK217" s="17">
        <f>EXP(-Treasuries_01152013!DP206*BC217)</f>
        <v>1</v>
      </c>
      <c r="DL217" s="17">
        <f>EXP(-Treasuries_01152013!DQ206*BD217)</f>
        <v>1</v>
      </c>
      <c r="DM217" s="17">
        <f>EXP(-Treasuries_01152013!DR206*BE217)</f>
        <v>1</v>
      </c>
      <c r="DN217" s="17">
        <f>EXP(-Treasuries_01152013!DS206*BF217)</f>
        <v>1</v>
      </c>
      <c r="DO217" s="17">
        <f>EXP(-Treasuries_01152013!DT206*BG217)</f>
        <v>1</v>
      </c>
      <c r="DP217" s="17">
        <f>EXP(-Treasuries_01152013!DU206*BH217)</f>
        <v>1</v>
      </c>
      <c r="DQ217" s="17">
        <f>EXP(-Treasuries_01152013!DV206*BI217)</f>
        <v>1</v>
      </c>
      <c r="DR217" s="17">
        <f>EXP(-Treasuries_01152013!DW206*BJ217)</f>
        <v>1</v>
      </c>
      <c r="DS217" s="17">
        <f>EXP(-Treasuries_01152013!DX206*BK217)</f>
        <v>1</v>
      </c>
      <c r="DT217" s="17">
        <f>EXP(-Treasuries_01152013!DY206*BL217)</f>
        <v>1</v>
      </c>
      <c r="DU217" s="17">
        <f>EXP(-Treasuries_01152013!DZ206*BM217)</f>
        <v>1</v>
      </c>
      <c r="DV217" s="17">
        <f>EXP(-Treasuries_01152013!EA206*BN217)</f>
        <v>1</v>
      </c>
      <c r="DW217" s="8" t="e">
        <f>SUMPRODUCT(BO217:DV217,Treasuries_01152013!K206:BR206)</f>
        <v>#DIV/0!</v>
      </c>
      <c r="DX217" s="11" t="e">
        <f t="shared" si="11"/>
        <v>#DIV/0!</v>
      </c>
    </row>
    <row r="218" spans="2:128">
      <c r="B218" s="10">
        <f>Treasuries_01152013!C207</f>
        <v>4.25</v>
      </c>
      <c r="C218" s="10">
        <f>Treasuries_01152013!E207</f>
        <v>116.765625</v>
      </c>
      <c r="D218" s="10">
        <f>Treasuries_01152013!F207</f>
        <v>116.796875</v>
      </c>
      <c r="E218" s="8">
        <f>Treasuries_01152013!H207</f>
        <v>4.833333333333333</v>
      </c>
      <c r="F218" s="8">
        <f t="shared" si="10"/>
        <v>116.78125</v>
      </c>
      <c r="G218" s="24" t="e">
        <f>IF(Treasuries_01152013!BT207=0,0,theta0+(theta1+theta2)*(1-EXP(-Treasuries_01152013!BT207/la))/(Treasuries_01152013!BT207/la)-theta2*EXP(-Treasuries_01152013!BT207/la))</f>
        <v>#DIV/0!</v>
      </c>
      <c r="H218" s="24" t="e">
        <f>IF(Treasuries_01152013!BU207=0,0,theta0+(theta1+theta2)*(1-EXP(-Treasuries_01152013!BU207/la))/(Treasuries_01152013!BU207/la)-theta2*EXP(-Treasuries_01152013!BU207/la))</f>
        <v>#DIV/0!</v>
      </c>
      <c r="I218" s="24" t="e">
        <f>IF(Treasuries_01152013!BV207=0,0,theta0+(theta1+theta2)*(1-EXP(-Treasuries_01152013!BV207/la))/(Treasuries_01152013!BV207/la)-theta2*EXP(-Treasuries_01152013!BV207/la))</f>
        <v>#DIV/0!</v>
      </c>
      <c r="J218" s="24" t="e">
        <f>IF(Treasuries_01152013!BW207=0,0,theta0+(theta1+theta2)*(1-EXP(-Treasuries_01152013!BW207/la))/(Treasuries_01152013!BW207/la)-theta2*EXP(-Treasuries_01152013!BW207/la))</f>
        <v>#DIV/0!</v>
      </c>
      <c r="K218" s="24" t="e">
        <f>IF(Treasuries_01152013!BX207=0,0,theta0+(theta1+theta2)*(1-EXP(-Treasuries_01152013!BX207/la))/(Treasuries_01152013!BX207/la)-theta2*EXP(-Treasuries_01152013!BX207/la))</f>
        <v>#DIV/0!</v>
      </c>
      <c r="L218" s="24" t="e">
        <f>IF(Treasuries_01152013!BY207=0,0,theta0+(theta1+theta2)*(1-EXP(-Treasuries_01152013!BY207/la))/(Treasuries_01152013!BY207/la)-theta2*EXP(-Treasuries_01152013!BY207/la))</f>
        <v>#DIV/0!</v>
      </c>
      <c r="M218" s="24" t="e">
        <f>IF(Treasuries_01152013!BZ207=0,0,theta0+(theta1+theta2)*(1-EXP(-Treasuries_01152013!BZ207/la))/(Treasuries_01152013!BZ207/la)-theta2*EXP(-Treasuries_01152013!BZ207/la))</f>
        <v>#DIV/0!</v>
      </c>
      <c r="N218" s="24" t="e">
        <f>IF(Treasuries_01152013!CA207=0,0,theta0+(theta1+theta2)*(1-EXP(-Treasuries_01152013!CA207/la))/(Treasuries_01152013!CA207/la)-theta2*EXP(-Treasuries_01152013!CA207/la))</f>
        <v>#DIV/0!</v>
      </c>
      <c r="O218" s="24" t="e">
        <f>IF(Treasuries_01152013!CB207=0,0,theta0+(theta1+theta2)*(1-EXP(-Treasuries_01152013!CB207/la))/(Treasuries_01152013!CB207/la)-theta2*EXP(-Treasuries_01152013!CB207/la))</f>
        <v>#DIV/0!</v>
      </c>
      <c r="P218" s="24" t="e">
        <f>IF(Treasuries_01152013!CC207=0,0,theta0+(theta1+theta2)*(1-EXP(-Treasuries_01152013!CC207/la))/(Treasuries_01152013!CC207/la)-theta2*EXP(-Treasuries_01152013!CC207/la))</f>
        <v>#DIV/0!</v>
      </c>
      <c r="Q218" s="24">
        <f>IF(Treasuries_01152013!CD207=0,0,theta0+(theta1+theta2)*(1-EXP(-Treasuries_01152013!CD207/la))/(Treasuries_01152013!CD207/la)-theta2*EXP(-Treasuries_01152013!CD207/la))</f>
        <v>0</v>
      </c>
      <c r="R218" s="24">
        <f>IF(Treasuries_01152013!CE207=0,0,theta0+(theta1+theta2)*(1-EXP(-Treasuries_01152013!CE207/la))/(Treasuries_01152013!CE207/la)-theta2*EXP(-Treasuries_01152013!CE207/la))</f>
        <v>0</v>
      </c>
      <c r="S218" s="24">
        <f>IF(Treasuries_01152013!CF207=0,0,theta0+(theta1+theta2)*(1-EXP(-Treasuries_01152013!CF207/la))/(Treasuries_01152013!CF207/la)-theta2*EXP(-Treasuries_01152013!CF207/la))</f>
        <v>0</v>
      </c>
      <c r="T218" s="24">
        <f>IF(Treasuries_01152013!CG207=0,0,theta0+(theta1+theta2)*(1-EXP(-Treasuries_01152013!CG207/la))/(Treasuries_01152013!CG207/la)-theta2*EXP(-Treasuries_01152013!CG207/la))</f>
        <v>0</v>
      </c>
      <c r="U218" s="24">
        <f>IF(Treasuries_01152013!CH207=0,0,theta0+(theta1+theta2)*(1-EXP(-Treasuries_01152013!CH207/la))/(Treasuries_01152013!CH207/la)-theta2*EXP(-Treasuries_01152013!CH207/la))</f>
        <v>0</v>
      </c>
      <c r="V218" s="24">
        <f>IF(Treasuries_01152013!CI207=0,0,theta0+(theta1+theta2)*(1-EXP(-Treasuries_01152013!CI207/la))/(Treasuries_01152013!CI207/la)-theta2*EXP(-Treasuries_01152013!CI207/la))</f>
        <v>0</v>
      </c>
      <c r="W218" s="24">
        <f>IF(Treasuries_01152013!CJ207=0,0,theta0+(theta1+theta2)*(1-EXP(-Treasuries_01152013!CJ207/la))/(Treasuries_01152013!CJ207/la)-theta2*EXP(-Treasuries_01152013!CJ207/la))</f>
        <v>0</v>
      </c>
      <c r="X218" s="24">
        <f>IF(Treasuries_01152013!CK207=0,0,theta0+(theta1+theta2)*(1-EXP(-Treasuries_01152013!CK207/la))/(Treasuries_01152013!CK207/la)-theta2*EXP(-Treasuries_01152013!CK207/la))</f>
        <v>0</v>
      </c>
      <c r="Y218" s="24">
        <f>IF(Treasuries_01152013!CL207=0,0,theta0+(theta1+theta2)*(1-EXP(-Treasuries_01152013!CL207/la))/(Treasuries_01152013!CL207/la)-theta2*EXP(-Treasuries_01152013!CL207/la))</f>
        <v>0</v>
      </c>
      <c r="Z218" s="24">
        <f>IF(Treasuries_01152013!CM207=0,0,theta0+(theta1+theta2)*(1-EXP(-Treasuries_01152013!CM207/la))/(Treasuries_01152013!CM207/la)-theta2*EXP(-Treasuries_01152013!CM207/la))</f>
        <v>0</v>
      </c>
      <c r="AA218" s="24">
        <f>IF(Treasuries_01152013!CN207=0,0,theta0+(theta1+theta2)*(1-EXP(-Treasuries_01152013!CN207/la))/(Treasuries_01152013!CN207/la)-theta2*EXP(-Treasuries_01152013!CN207/la))</f>
        <v>0</v>
      </c>
      <c r="AB218" s="24">
        <f>IF(Treasuries_01152013!CO207=0,0,theta0+(theta1+theta2)*(1-EXP(-Treasuries_01152013!CO207/la))/(Treasuries_01152013!CO207/la)-theta2*EXP(-Treasuries_01152013!CO207/la))</f>
        <v>0</v>
      </c>
      <c r="AC218" s="24">
        <f>IF(Treasuries_01152013!CP207=0,0,theta0+(theta1+theta2)*(1-EXP(-Treasuries_01152013!CP207/la))/(Treasuries_01152013!CP207/la)-theta2*EXP(-Treasuries_01152013!CP207/la))</f>
        <v>0</v>
      </c>
      <c r="AD218" s="24">
        <f>IF(Treasuries_01152013!CQ207=0,0,theta0+(theta1+theta2)*(1-EXP(-Treasuries_01152013!CQ207/la))/(Treasuries_01152013!CQ207/la)-theta2*EXP(-Treasuries_01152013!CQ207/la))</f>
        <v>0</v>
      </c>
      <c r="AE218" s="24">
        <f>IF(Treasuries_01152013!CR207=0,0,theta0+(theta1+theta2)*(1-EXP(-Treasuries_01152013!CR207/la))/(Treasuries_01152013!CR207/la)-theta2*EXP(-Treasuries_01152013!CR207/la))</f>
        <v>0</v>
      </c>
      <c r="AF218" s="24">
        <f>IF(Treasuries_01152013!CS207=0,0,theta0+(theta1+theta2)*(1-EXP(-Treasuries_01152013!CS207/la))/(Treasuries_01152013!CS207/la)-theta2*EXP(-Treasuries_01152013!CS207/la))</f>
        <v>0</v>
      </c>
      <c r="AG218" s="24">
        <f>IF(Treasuries_01152013!CT207=0,0,theta0+(theta1+theta2)*(1-EXP(-Treasuries_01152013!CT207/la))/(Treasuries_01152013!CT207/la)-theta2*EXP(-Treasuries_01152013!CT207/la))</f>
        <v>0</v>
      </c>
      <c r="AH218" s="24">
        <f>IF(Treasuries_01152013!CU207=0,0,theta0+(theta1+theta2)*(1-EXP(-Treasuries_01152013!CU207/la))/(Treasuries_01152013!CU207/la)-theta2*EXP(-Treasuries_01152013!CU207/la))</f>
        <v>0</v>
      </c>
      <c r="AI218" s="24">
        <f>IF(Treasuries_01152013!CV207=0,0,theta0+(theta1+theta2)*(1-EXP(-Treasuries_01152013!CV207/la))/(Treasuries_01152013!CV207/la)-theta2*EXP(-Treasuries_01152013!CV207/la))</f>
        <v>0</v>
      </c>
      <c r="AJ218" s="24">
        <f>IF(Treasuries_01152013!CW207=0,0,theta0+(theta1+theta2)*(1-EXP(-Treasuries_01152013!CW207/la))/(Treasuries_01152013!CW207/la)-theta2*EXP(-Treasuries_01152013!CW207/la))</f>
        <v>0</v>
      </c>
      <c r="AK218" s="24">
        <f>IF(Treasuries_01152013!CX207=0,0,theta0+(theta1+theta2)*(1-EXP(-Treasuries_01152013!CX207/la))/(Treasuries_01152013!CX207/la)-theta2*EXP(-Treasuries_01152013!CX207/la))</f>
        <v>0</v>
      </c>
      <c r="AL218" s="24">
        <f>IF(Treasuries_01152013!CY207=0,0,theta0+(theta1+theta2)*(1-EXP(-Treasuries_01152013!CY207/la))/(Treasuries_01152013!CY207/la)-theta2*EXP(-Treasuries_01152013!CY207/la))</f>
        <v>0</v>
      </c>
      <c r="AM218" s="24">
        <f>IF(Treasuries_01152013!CZ207=0,0,theta0+(theta1+theta2)*(1-EXP(-Treasuries_01152013!CZ207/la))/(Treasuries_01152013!CZ207/la)-theta2*EXP(-Treasuries_01152013!CZ207/la))</f>
        <v>0</v>
      </c>
      <c r="AN218" s="24">
        <f>IF(Treasuries_01152013!DA207=0,0,theta0+(theta1+theta2)*(1-EXP(-Treasuries_01152013!DA207/la))/(Treasuries_01152013!DA207/la)-theta2*EXP(-Treasuries_01152013!DA207/la))</f>
        <v>0</v>
      </c>
      <c r="AO218" s="24">
        <f>IF(Treasuries_01152013!DB207=0,0,theta0+(theta1+theta2)*(1-EXP(-Treasuries_01152013!DB207/la))/(Treasuries_01152013!DB207/la)-theta2*EXP(-Treasuries_01152013!DB207/la))</f>
        <v>0</v>
      </c>
      <c r="AP218" s="24">
        <f>IF(Treasuries_01152013!DC207=0,0,theta0+(theta1+theta2)*(1-EXP(-Treasuries_01152013!DC207/la))/(Treasuries_01152013!DC207/la)-theta2*EXP(-Treasuries_01152013!DC207/la))</f>
        <v>0</v>
      </c>
      <c r="AQ218" s="24">
        <f>IF(Treasuries_01152013!DD207=0,0,theta0+(theta1+theta2)*(1-EXP(-Treasuries_01152013!DD207/la))/(Treasuries_01152013!DD207/la)-theta2*EXP(-Treasuries_01152013!DD207/la))</f>
        <v>0</v>
      </c>
      <c r="AR218" s="24">
        <f>IF(Treasuries_01152013!DE207=0,0,theta0+(theta1+theta2)*(1-EXP(-Treasuries_01152013!DE207/la))/(Treasuries_01152013!DE207/la)-theta2*EXP(-Treasuries_01152013!DE207/la))</f>
        <v>0</v>
      </c>
      <c r="AS218" s="24">
        <f>IF(Treasuries_01152013!DF207=0,0,theta0+(theta1+theta2)*(1-EXP(-Treasuries_01152013!DF207/la))/(Treasuries_01152013!DF207/la)-theta2*EXP(-Treasuries_01152013!DF207/la))</f>
        <v>0</v>
      </c>
      <c r="AT218" s="24">
        <f>IF(Treasuries_01152013!DG207=0,0,theta0+(theta1+theta2)*(1-EXP(-Treasuries_01152013!DG207/la))/(Treasuries_01152013!DG207/la)-theta2*EXP(-Treasuries_01152013!DG207/la))</f>
        <v>0</v>
      </c>
      <c r="AU218" s="24">
        <f>IF(Treasuries_01152013!DH207=0,0,theta0+(theta1+theta2)*(1-EXP(-Treasuries_01152013!DH207/la))/(Treasuries_01152013!DH207/la)-theta2*EXP(-Treasuries_01152013!DH207/la))</f>
        <v>0</v>
      </c>
      <c r="AV218" s="24">
        <f>IF(Treasuries_01152013!DI207=0,0,theta0+(theta1+theta2)*(1-EXP(-Treasuries_01152013!DI207/la))/(Treasuries_01152013!DI207/la)-theta2*EXP(-Treasuries_01152013!DI207/la))</f>
        <v>0</v>
      </c>
      <c r="AW218" s="24">
        <f>IF(Treasuries_01152013!DJ207=0,0,theta0+(theta1+theta2)*(1-EXP(-Treasuries_01152013!DJ207/la))/(Treasuries_01152013!DJ207/la)-theta2*EXP(-Treasuries_01152013!DJ207/la))</f>
        <v>0</v>
      </c>
      <c r="AX218" s="24">
        <f>IF(Treasuries_01152013!DK207=0,0,theta0+(theta1+theta2)*(1-EXP(-Treasuries_01152013!DK207/la))/(Treasuries_01152013!DK207/la)-theta2*EXP(-Treasuries_01152013!DK207/la))</f>
        <v>0</v>
      </c>
      <c r="AY218" s="24">
        <f>IF(Treasuries_01152013!DL207=0,0,theta0+(theta1+theta2)*(1-EXP(-Treasuries_01152013!DL207/la))/(Treasuries_01152013!DL207/la)-theta2*EXP(-Treasuries_01152013!DL207/la))</f>
        <v>0</v>
      </c>
      <c r="AZ218" s="24">
        <f>IF(Treasuries_01152013!DM207=0,0,theta0+(theta1+theta2)*(1-EXP(-Treasuries_01152013!DM207/la))/(Treasuries_01152013!DM207/la)-theta2*EXP(-Treasuries_01152013!DM207/la))</f>
        <v>0</v>
      </c>
      <c r="BA218" s="24">
        <f>IF(Treasuries_01152013!DN207=0,0,theta0+(theta1+theta2)*(1-EXP(-Treasuries_01152013!DN207/la))/(Treasuries_01152013!DN207/la)-theta2*EXP(-Treasuries_01152013!DN207/la))</f>
        <v>0</v>
      </c>
      <c r="BB218" s="24">
        <f>IF(Treasuries_01152013!DO207=0,0,theta0+(theta1+theta2)*(1-EXP(-Treasuries_01152013!DO207/la))/(Treasuries_01152013!DO207/la)-theta2*EXP(-Treasuries_01152013!DO207/la))</f>
        <v>0</v>
      </c>
      <c r="BC218" s="24">
        <f>IF(Treasuries_01152013!DP207=0,0,theta0+(theta1+theta2)*(1-EXP(-Treasuries_01152013!DP207/la))/(Treasuries_01152013!DP207/la)-theta2*EXP(-Treasuries_01152013!DP207/la))</f>
        <v>0</v>
      </c>
      <c r="BD218" s="24">
        <f>IF(Treasuries_01152013!DQ207=0,0,theta0+(theta1+theta2)*(1-EXP(-Treasuries_01152013!DQ207/la))/(Treasuries_01152013!DQ207/la)-theta2*EXP(-Treasuries_01152013!DQ207/la))</f>
        <v>0</v>
      </c>
      <c r="BE218" s="24">
        <f>IF(Treasuries_01152013!DR207=0,0,theta0+(theta1+theta2)*(1-EXP(-Treasuries_01152013!DR207/la))/(Treasuries_01152013!DR207/la)-theta2*EXP(-Treasuries_01152013!DR207/la))</f>
        <v>0</v>
      </c>
      <c r="BF218" s="24">
        <f>IF(Treasuries_01152013!DS207=0,0,theta0+(theta1+theta2)*(1-EXP(-Treasuries_01152013!DS207/la))/(Treasuries_01152013!DS207/la)-theta2*EXP(-Treasuries_01152013!DS207/la))</f>
        <v>0</v>
      </c>
      <c r="BG218" s="24">
        <f>IF(Treasuries_01152013!DT207=0,0,theta0+(theta1+theta2)*(1-EXP(-Treasuries_01152013!DT207/la))/(Treasuries_01152013!DT207/la)-theta2*EXP(-Treasuries_01152013!DT207/la))</f>
        <v>0</v>
      </c>
      <c r="BH218" s="24">
        <f>IF(Treasuries_01152013!DU207=0,0,theta0+(theta1+theta2)*(1-EXP(-Treasuries_01152013!DU207/la))/(Treasuries_01152013!DU207/la)-theta2*EXP(-Treasuries_01152013!DU207/la))</f>
        <v>0</v>
      </c>
      <c r="BI218" s="24">
        <f>IF(Treasuries_01152013!DV207=0,0,theta0+(theta1+theta2)*(1-EXP(-Treasuries_01152013!DV207/la))/(Treasuries_01152013!DV207/la)-theta2*EXP(-Treasuries_01152013!DV207/la))</f>
        <v>0</v>
      </c>
      <c r="BJ218" s="24">
        <f>IF(Treasuries_01152013!DW207=0,0,theta0+(theta1+theta2)*(1-EXP(-Treasuries_01152013!DW207/la))/(Treasuries_01152013!DW207/la)-theta2*EXP(-Treasuries_01152013!DW207/la))</f>
        <v>0</v>
      </c>
      <c r="BK218" s="24">
        <f>IF(Treasuries_01152013!DX207=0,0,theta0+(theta1+theta2)*(1-EXP(-Treasuries_01152013!DX207/la))/(Treasuries_01152013!DX207/la)-theta2*EXP(-Treasuries_01152013!DX207/la))</f>
        <v>0</v>
      </c>
      <c r="BL218" s="24">
        <f>IF(Treasuries_01152013!DY207=0,0,theta0+(theta1+theta2)*(1-EXP(-Treasuries_01152013!DY207/la))/(Treasuries_01152013!DY207/la)-theta2*EXP(-Treasuries_01152013!DY207/la))</f>
        <v>0</v>
      </c>
      <c r="BM218" s="24">
        <f>IF(Treasuries_01152013!DZ207=0,0,theta0+(theta1+theta2)*(1-EXP(-Treasuries_01152013!DZ207/la))/(Treasuries_01152013!DZ207/la)-theta2*EXP(-Treasuries_01152013!DZ207/la))</f>
        <v>0</v>
      </c>
      <c r="BN218" s="24">
        <f>IF(Treasuries_01152013!EA207=0,0,theta0+(theta1+theta2)*(1-EXP(-Treasuries_01152013!EA207/la))/(Treasuries_01152013!EA207/la)-theta2*EXP(-Treasuries_01152013!EA207/la))</f>
        <v>0</v>
      </c>
      <c r="BO218" s="17" t="e">
        <f>EXP(-Treasuries_01152013!BT207*G218)</f>
        <v>#DIV/0!</v>
      </c>
      <c r="BP218" s="17" t="e">
        <f>EXP(-Treasuries_01152013!BU207*H218)</f>
        <v>#DIV/0!</v>
      </c>
      <c r="BQ218" s="17" t="e">
        <f>EXP(-Treasuries_01152013!BV207*I218)</f>
        <v>#DIV/0!</v>
      </c>
      <c r="BR218" s="17" t="e">
        <f>EXP(-Treasuries_01152013!BW207*J218)</f>
        <v>#DIV/0!</v>
      </c>
      <c r="BS218" s="17" t="e">
        <f>EXP(-Treasuries_01152013!BX207*K218)</f>
        <v>#DIV/0!</v>
      </c>
      <c r="BT218" s="17" t="e">
        <f>EXP(-Treasuries_01152013!BY207*L218)</f>
        <v>#DIV/0!</v>
      </c>
      <c r="BU218" s="17" t="e">
        <f>EXP(-Treasuries_01152013!BZ207*M218)</f>
        <v>#DIV/0!</v>
      </c>
      <c r="BV218" s="17" t="e">
        <f>EXP(-Treasuries_01152013!CA207*N218)</f>
        <v>#DIV/0!</v>
      </c>
      <c r="BW218" s="17" t="e">
        <f>EXP(-Treasuries_01152013!CB207*O218)</f>
        <v>#DIV/0!</v>
      </c>
      <c r="BX218" s="17" t="e">
        <f>EXP(-Treasuries_01152013!CC207*P218)</f>
        <v>#DIV/0!</v>
      </c>
      <c r="BY218" s="17">
        <f>EXP(-Treasuries_01152013!CD207*Q218)</f>
        <v>1</v>
      </c>
      <c r="BZ218" s="17">
        <f>EXP(-Treasuries_01152013!CE207*R218)</f>
        <v>1</v>
      </c>
      <c r="CA218" s="17">
        <f>EXP(-Treasuries_01152013!CF207*S218)</f>
        <v>1</v>
      </c>
      <c r="CB218" s="17">
        <f>EXP(-Treasuries_01152013!CG207*T218)</f>
        <v>1</v>
      </c>
      <c r="CC218" s="17">
        <f>EXP(-Treasuries_01152013!CH207*U218)</f>
        <v>1</v>
      </c>
      <c r="CD218" s="17">
        <f>EXP(-Treasuries_01152013!CI207*V218)</f>
        <v>1</v>
      </c>
      <c r="CE218" s="17">
        <f>EXP(-Treasuries_01152013!CJ207*W218)</f>
        <v>1</v>
      </c>
      <c r="CF218" s="17">
        <f>EXP(-Treasuries_01152013!CK207*X218)</f>
        <v>1</v>
      </c>
      <c r="CG218" s="17">
        <f>EXP(-Treasuries_01152013!CL207*Y218)</f>
        <v>1</v>
      </c>
      <c r="CH218" s="17">
        <f>EXP(-Treasuries_01152013!CM207*Z218)</f>
        <v>1</v>
      </c>
      <c r="CI218" s="17">
        <f>EXP(-Treasuries_01152013!CN207*AA218)</f>
        <v>1</v>
      </c>
      <c r="CJ218" s="17">
        <f>EXP(-Treasuries_01152013!CO207*AB218)</f>
        <v>1</v>
      </c>
      <c r="CK218" s="17">
        <f>EXP(-Treasuries_01152013!CP207*AC218)</f>
        <v>1</v>
      </c>
      <c r="CL218" s="17">
        <f>EXP(-Treasuries_01152013!CQ207*AD218)</f>
        <v>1</v>
      </c>
      <c r="CM218" s="17">
        <f>EXP(-Treasuries_01152013!CR207*AE218)</f>
        <v>1</v>
      </c>
      <c r="CN218" s="17">
        <f>EXP(-Treasuries_01152013!CS207*AF218)</f>
        <v>1</v>
      </c>
      <c r="CO218" s="17">
        <f>EXP(-Treasuries_01152013!CT207*AG218)</f>
        <v>1</v>
      </c>
      <c r="CP218" s="17">
        <f>EXP(-Treasuries_01152013!CU207*AH218)</f>
        <v>1</v>
      </c>
      <c r="CQ218" s="17">
        <f>EXP(-Treasuries_01152013!CV207*AI218)</f>
        <v>1</v>
      </c>
      <c r="CR218" s="17">
        <f>EXP(-Treasuries_01152013!CW207*AJ218)</f>
        <v>1</v>
      </c>
      <c r="CS218" s="17">
        <f>EXP(-Treasuries_01152013!CX207*AK218)</f>
        <v>1</v>
      </c>
      <c r="CT218" s="17">
        <f>EXP(-Treasuries_01152013!CY207*AL218)</f>
        <v>1</v>
      </c>
      <c r="CU218" s="17">
        <f>EXP(-Treasuries_01152013!CZ207*AM218)</f>
        <v>1</v>
      </c>
      <c r="CV218" s="17">
        <f>EXP(-Treasuries_01152013!DA207*AN218)</f>
        <v>1</v>
      </c>
      <c r="CW218" s="17">
        <f>EXP(-Treasuries_01152013!DB207*AO218)</f>
        <v>1</v>
      </c>
      <c r="CX218" s="17">
        <f>EXP(-Treasuries_01152013!DC207*AP218)</f>
        <v>1</v>
      </c>
      <c r="CY218" s="17">
        <f>EXP(-Treasuries_01152013!DD207*AQ218)</f>
        <v>1</v>
      </c>
      <c r="CZ218" s="17">
        <f>EXP(-Treasuries_01152013!DE207*AR218)</f>
        <v>1</v>
      </c>
      <c r="DA218" s="17">
        <f>EXP(-Treasuries_01152013!DF207*AS218)</f>
        <v>1</v>
      </c>
      <c r="DB218" s="17">
        <f>EXP(-Treasuries_01152013!DG207*AT218)</f>
        <v>1</v>
      </c>
      <c r="DC218" s="17">
        <f>EXP(-Treasuries_01152013!DH207*AU218)</f>
        <v>1</v>
      </c>
      <c r="DD218" s="17">
        <f>EXP(-Treasuries_01152013!DI207*AV218)</f>
        <v>1</v>
      </c>
      <c r="DE218" s="17">
        <f>EXP(-Treasuries_01152013!DJ207*AW218)</f>
        <v>1</v>
      </c>
      <c r="DF218" s="17">
        <f>EXP(-Treasuries_01152013!DK207*AX218)</f>
        <v>1</v>
      </c>
      <c r="DG218" s="17">
        <f>EXP(-Treasuries_01152013!DL207*AY218)</f>
        <v>1</v>
      </c>
      <c r="DH218" s="17">
        <f>EXP(-Treasuries_01152013!DM207*AZ218)</f>
        <v>1</v>
      </c>
      <c r="DI218" s="17">
        <f>EXP(-Treasuries_01152013!DN207*BA218)</f>
        <v>1</v>
      </c>
      <c r="DJ218" s="17">
        <f>EXP(-Treasuries_01152013!DO207*BB218)</f>
        <v>1</v>
      </c>
      <c r="DK218" s="17">
        <f>EXP(-Treasuries_01152013!DP207*BC218)</f>
        <v>1</v>
      </c>
      <c r="DL218" s="17">
        <f>EXP(-Treasuries_01152013!DQ207*BD218)</f>
        <v>1</v>
      </c>
      <c r="DM218" s="17">
        <f>EXP(-Treasuries_01152013!DR207*BE218)</f>
        <v>1</v>
      </c>
      <c r="DN218" s="17">
        <f>EXP(-Treasuries_01152013!DS207*BF218)</f>
        <v>1</v>
      </c>
      <c r="DO218" s="17">
        <f>EXP(-Treasuries_01152013!DT207*BG218)</f>
        <v>1</v>
      </c>
      <c r="DP218" s="17">
        <f>EXP(-Treasuries_01152013!DU207*BH218)</f>
        <v>1</v>
      </c>
      <c r="DQ218" s="17">
        <f>EXP(-Treasuries_01152013!DV207*BI218)</f>
        <v>1</v>
      </c>
      <c r="DR218" s="17">
        <f>EXP(-Treasuries_01152013!DW207*BJ218)</f>
        <v>1</v>
      </c>
      <c r="DS218" s="17">
        <f>EXP(-Treasuries_01152013!DX207*BK218)</f>
        <v>1</v>
      </c>
      <c r="DT218" s="17">
        <f>EXP(-Treasuries_01152013!DY207*BL218)</f>
        <v>1</v>
      </c>
      <c r="DU218" s="17">
        <f>EXP(-Treasuries_01152013!DZ207*BM218)</f>
        <v>1</v>
      </c>
      <c r="DV218" s="17">
        <f>EXP(-Treasuries_01152013!EA207*BN218)</f>
        <v>1</v>
      </c>
      <c r="DW218" s="8" t="e">
        <f>SUMPRODUCT(BO218:DV218,Treasuries_01152013!K207:BR207)</f>
        <v>#DIV/0!</v>
      </c>
      <c r="DX218" s="11" t="e">
        <f t="shared" si="11"/>
        <v>#DIV/0!</v>
      </c>
    </row>
    <row r="219" spans="2:128">
      <c r="B219" s="10">
        <f>Treasuries_01152013!C208</f>
        <v>0.625</v>
      </c>
      <c r="C219" s="10">
        <f>Treasuries_01152013!E208</f>
        <v>99.484375</v>
      </c>
      <c r="D219" s="10">
        <f>Treasuries_01152013!F208</f>
        <v>99.492187999999999</v>
      </c>
      <c r="E219" s="8">
        <f>Treasuries_01152013!H208</f>
        <v>4.875</v>
      </c>
      <c r="F219" s="8">
        <f t="shared" si="10"/>
        <v>99.488281499999999</v>
      </c>
      <c r="G219" s="24" t="e">
        <f>IF(Treasuries_01152013!BT208=0,0,theta0+(theta1+theta2)*(1-EXP(-Treasuries_01152013!BT208/la))/(Treasuries_01152013!BT208/la)-theta2*EXP(-Treasuries_01152013!BT208/la))</f>
        <v>#DIV/0!</v>
      </c>
      <c r="H219" s="24" t="e">
        <f>IF(Treasuries_01152013!BU208=0,0,theta0+(theta1+theta2)*(1-EXP(-Treasuries_01152013!BU208/la))/(Treasuries_01152013!BU208/la)-theta2*EXP(-Treasuries_01152013!BU208/la))</f>
        <v>#DIV/0!</v>
      </c>
      <c r="I219" s="24" t="e">
        <f>IF(Treasuries_01152013!BV208=0,0,theta0+(theta1+theta2)*(1-EXP(-Treasuries_01152013!BV208/la))/(Treasuries_01152013!BV208/la)-theta2*EXP(-Treasuries_01152013!BV208/la))</f>
        <v>#DIV/0!</v>
      </c>
      <c r="J219" s="24" t="e">
        <f>IF(Treasuries_01152013!BW208=0,0,theta0+(theta1+theta2)*(1-EXP(-Treasuries_01152013!BW208/la))/(Treasuries_01152013!BW208/la)-theta2*EXP(-Treasuries_01152013!BW208/la))</f>
        <v>#DIV/0!</v>
      </c>
      <c r="K219" s="24" t="e">
        <f>IF(Treasuries_01152013!BX208=0,0,theta0+(theta1+theta2)*(1-EXP(-Treasuries_01152013!BX208/la))/(Treasuries_01152013!BX208/la)-theta2*EXP(-Treasuries_01152013!BX208/la))</f>
        <v>#DIV/0!</v>
      </c>
      <c r="L219" s="24" t="e">
        <f>IF(Treasuries_01152013!BY208=0,0,theta0+(theta1+theta2)*(1-EXP(-Treasuries_01152013!BY208/la))/(Treasuries_01152013!BY208/la)-theta2*EXP(-Treasuries_01152013!BY208/la))</f>
        <v>#DIV/0!</v>
      </c>
      <c r="M219" s="24" t="e">
        <f>IF(Treasuries_01152013!BZ208=0,0,theta0+(theta1+theta2)*(1-EXP(-Treasuries_01152013!BZ208/la))/(Treasuries_01152013!BZ208/la)-theta2*EXP(-Treasuries_01152013!BZ208/la))</f>
        <v>#DIV/0!</v>
      </c>
      <c r="N219" s="24" t="e">
        <f>IF(Treasuries_01152013!CA208=0,0,theta0+(theta1+theta2)*(1-EXP(-Treasuries_01152013!CA208/la))/(Treasuries_01152013!CA208/la)-theta2*EXP(-Treasuries_01152013!CA208/la))</f>
        <v>#DIV/0!</v>
      </c>
      <c r="O219" s="24" t="e">
        <f>IF(Treasuries_01152013!CB208=0,0,theta0+(theta1+theta2)*(1-EXP(-Treasuries_01152013!CB208/la))/(Treasuries_01152013!CB208/la)-theta2*EXP(-Treasuries_01152013!CB208/la))</f>
        <v>#DIV/0!</v>
      </c>
      <c r="P219" s="24" t="e">
        <f>IF(Treasuries_01152013!CC208=0,0,theta0+(theta1+theta2)*(1-EXP(-Treasuries_01152013!CC208/la))/(Treasuries_01152013!CC208/la)-theta2*EXP(-Treasuries_01152013!CC208/la))</f>
        <v>#DIV/0!</v>
      </c>
      <c r="Q219" s="24">
        <f>IF(Treasuries_01152013!CD208=0,0,theta0+(theta1+theta2)*(1-EXP(-Treasuries_01152013!CD208/la))/(Treasuries_01152013!CD208/la)-theta2*EXP(-Treasuries_01152013!CD208/la))</f>
        <v>0</v>
      </c>
      <c r="R219" s="24">
        <f>IF(Treasuries_01152013!CE208=0,0,theta0+(theta1+theta2)*(1-EXP(-Treasuries_01152013!CE208/la))/(Treasuries_01152013!CE208/la)-theta2*EXP(-Treasuries_01152013!CE208/la))</f>
        <v>0</v>
      </c>
      <c r="S219" s="24">
        <f>IF(Treasuries_01152013!CF208=0,0,theta0+(theta1+theta2)*(1-EXP(-Treasuries_01152013!CF208/la))/(Treasuries_01152013!CF208/la)-theta2*EXP(-Treasuries_01152013!CF208/la))</f>
        <v>0</v>
      </c>
      <c r="T219" s="24">
        <f>IF(Treasuries_01152013!CG208=0,0,theta0+(theta1+theta2)*(1-EXP(-Treasuries_01152013!CG208/la))/(Treasuries_01152013!CG208/la)-theta2*EXP(-Treasuries_01152013!CG208/la))</f>
        <v>0</v>
      </c>
      <c r="U219" s="24">
        <f>IF(Treasuries_01152013!CH208=0,0,theta0+(theta1+theta2)*(1-EXP(-Treasuries_01152013!CH208/la))/(Treasuries_01152013!CH208/la)-theta2*EXP(-Treasuries_01152013!CH208/la))</f>
        <v>0</v>
      </c>
      <c r="V219" s="24">
        <f>IF(Treasuries_01152013!CI208=0,0,theta0+(theta1+theta2)*(1-EXP(-Treasuries_01152013!CI208/la))/(Treasuries_01152013!CI208/la)-theta2*EXP(-Treasuries_01152013!CI208/la))</f>
        <v>0</v>
      </c>
      <c r="W219" s="24">
        <f>IF(Treasuries_01152013!CJ208=0,0,theta0+(theta1+theta2)*(1-EXP(-Treasuries_01152013!CJ208/la))/(Treasuries_01152013!CJ208/la)-theta2*EXP(-Treasuries_01152013!CJ208/la))</f>
        <v>0</v>
      </c>
      <c r="X219" s="24">
        <f>IF(Treasuries_01152013!CK208=0,0,theta0+(theta1+theta2)*(1-EXP(-Treasuries_01152013!CK208/la))/(Treasuries_01152013!CK208/la)-theta2*EXP(-Treasuries_01152013!CK208/la))</f>
        <v>0</v>
      </c>
      <c r="Y219" s="24">
        <f>IF(Treasuries_01152013!CL208=0,0,theta0+(theta1+theta2)*(1-EXP(-Treasuries_01152013!CL208/la))/(Treasuries_01152013!CL208/la)-theta2*EXP(-Treasuries_01152013!CL208/la))</f>
        <v>0</v>
      </c>
      <c r="Z219" s="24">
        <f>IF(Treasuries_01152013!CM208=0,0,theta0+(theta1+theta2)*(1-EXP(-Treasuries_01152013!CM208/la))/(Treasuries_01152013!CM208/la)-theta2*EXP(-Treasuries_01152013!CM208/la))</f>
        <v>0</v>
      </c>
      <c r="AA219" s="24">
        <f>IF(Treasuries_01152013!CN208=0,0,theta0+(theta1+theta2)*(1-EXP(-Treasuries_01152013!CN208/la))/(Treasuries_01152013!CN208/la)-theta2*EXP(-Treasuries_01152013!CN208/la))</f>
        <v>0</v>
      </c>
      <c r="AB219" s="24">
        <f>IF(Treasuries_01152013!CO208=0,0,theta0+(theta1+theta2)*(1-EXP(-Treasuries_01152013!CO208/la))/(Treasuries_01152013!CO208/la)-theta2*EXP(-Treasuries_01152013!CO208/la))</f>
        <v>0</v>
      </c>
      <c r="AC219" s="24">
        <f>IF(Treasuries_01152013!CP208=0,0,theta0+(theta1+theta2)*(1-EXP(-Treasuries_01152013!CP208/la))/(Treasuries_01152013!CP208/la)-theta2*EXP(-Treasuries_01152013!CP208/la))</f>
        <v>0</v>
      </c>
      <c r="AD219" s="24">
        <f>IF(Treasuries_01152013!CQ208=0,0,theta0+(theta1+theta2)*(1-EXP(-Treasuries_01152013!CQ208/la))/(Treasuries_01152013!CQ208/la)-theta2*EXP(-Treasuries_01152013!CQ208/la))</f>
        <v>0</v>
      </c>
      <c r="AE219" s="24">
        <f>IF(Treasuries_01152013!CR208=0,0,theta0+(theta1+theta2)*(1-EXP(-Treasuries_01152013!CR208/la))/(Treasuries_01152013!CR208/la)-theta2*EXP(-Treasuries_01152013!CR208/la))</f>
        <v>0</v>
      </c>
      <c r="AF219" s="24">
        <f>IF(Treasuries_01152013!CS208=0,0,theta0+(theta1+theta2)*(1-EXP(-Treasuries_01152013!CS208/la))/(Treasuries_01152013!CS208/la)-theta2*EXP(-Treasuries_01152013!CS208/la))</f>
        <v>0</v>
      </c>
      <c r="AG219" s="24">
        <f>IF(Treasuries_01152013!CT208=0,0,theta0+(theta1+theta2)*(1-EXP(-Treasuries_01152013!CT208/la))/(Treasuries_01152013!CT208/la)-theta2*EXP(-Treasuries_01152013!CT208/la))</f>
        <v>0</v>
      </c>
      <c r="AH219" s="24">
        <f>IF(Treasuries_01152013!CU208=0,0,theta0+(theta1+theta2)*(1-EXP(-Treasuries_01152013!CU208/la))/(Treasuries_01152013!CU208/la)-theta2*EXP(-Treasuries_01152013!CU208/la))</f>
        <v>0</v>
      </c>
      <c r="AI219" s="24">
        <f>IF(Treasuries_01152013!CV208=0,0,theta0+(theta1+theta2)*(1-EXP(-Treasuries_01152013!CV208/la))/(Treasuries_01152013!CV208/la)-theta2*EXP(-Treasuries_01152013!CV208/la))</f>
        <v>0</v>
      </c>
      <c r="AJ219" s="24">
        <f>IF(Treasuries_01152013!CW208=0,0,theta0+(theta1+theta2)*(1-EXP(-Treasuries_01152013!CW208/la))/(Treasuries_01152013!CW208/la)-theta2*EXP(-Treasuries_01152013!CW208/la))</f>
        <v>0</v>
      </c>
      <c r="AK219" s="24">
        <f>IF(Treasuries_01152013!CX208=0,0,theta0+(theta1+theta2)*(1-EXP(-Treasuries_01152013!CX208/la))/(Treasuries_01152013!CX208/la)-theta2*EXP(-Treasuries_01152013!CX208/la))</f>
        <v>0</v>
      </c>
      <c r="AL219" s="24">
        <f>IF(Treasuries_01152013!CY208=0,0,theta0+(theta1+theta2)*(1-EXP(-Treasuries_01152013!CY208/la))/(Treasuries_01152013!CY208/la)-theta2*EXP(-Treasuries_01152013!CY208/la))</f>
        <v>0</v>
      </c>
      <c r="AM219" s="24">
        <f>IF(Treasuries_01152013!CZ208=0,0,theta0+(theta1+theta2)*(1-EXP(-Treasuries_01152013!CZ208/la))/(Treasuries_01152013!CZ208/la)-theta2*EXP(-Treasuries_01152013!CZ208/la))</f>
        <v>0</v>
      </c>
      <c r="AN219" s="24">
        <f>IF(Treasuries_01152013!DA208=0,0,theta0+(theta1+theta2)*(1-EXP(-Treasuries_01152013!DA208/la))/(Treasuries_01152013!DA208/la)-theta2*EXP(-Treasuries_01152013!DA208/la))</f>
        <v>0</v>
      </c>
      <c r="AO219" s="24">
        <f>IF(Treasuries_01152013!DB208=0,0,theta0+(theta1+theta2)*(1-EXP(-Treasuries_01152013!DB208/la))/(Treasuries_01152013!DB208/la)-theta2*EXP(-Treasuries_01152013!DB208/la))</f>
        <v>0</v>
      </c>
      <c r="AP219" s="24">
        <f>IF(Treasuries_01152013!DC208=0,0,theta0+(theta1+theta2)*(1-EXP(-Treasuries_01152013!DC208/la))/(Treasuries_01152013!DC208/la)-theta2*EXP(-Treasuries_01152013!DC208/la))</f>
        <v>0</v>
      </c>
      <c r="AQ219" s="24">
        <f>IF(Treasuries_01152013!DD208=0,0,theta0+(theta1+theta2)*(1-EXP(-Treasuries_01152013!DD208/la))/(Treasuries_01152013!DD208/la)-theta2*EXP(-Treasuries_01152013!DD208/la))</f>
        <v>0</v>
      </c>
      <c r="AR219" s="24">
        <f>IF(Treasuries_01152013!DE208=0,0,theta0+(theta1+theta2)*(1-EXP(-Treasuries_01152013!DE208/la))/(Treasuries_01152013!DE208/la)-theta2*EXP(-Treasuries_01152013!DE208/la))</f>
        <v>0</v>
      </c>
      <c r="AS219" s="24">
        <f>IF(Treasuries_01152013!DF208=0,0,theta0+(theta1+theta2)*(1-EXP(-Treasuries_01152013!DF208/la))/(Treasuries_01152013!DF208/la)-theta2*EXP(-Treasuries_01152013!DF208/la))</f>
        <v>0</v>
      </c>
      <c r="AT219" s="24">
        <f>IF(Treasuries_01152013!DG208=0,0,theta0+(theta1+theta2)*(1-EXP(-Treasuries_01152013!DG208/la))/(Treasuries_01152013!DG208/la)-theta2*EXP(-Treasuries_01152013!DG208/la))</f>
        <v>0</v>
      </c>
      <c r="AU219" s="24">
        <f>IF(Treasuries_01152013!DH208=0,0,theta0+(theta1+theta2)*(1-EXP(-Treasuries_01152013!DH208/la))/(Treasuries_01152013!DH208/la)-theta2*EXP(-Treasuries_01152013!DH208/la))</f>
        <v>0</v>
      </c>
      <c r="AV219" s="24">
        <f>IF(Treasuries_01152013!DI208=0,0,theta0+(theta1+theta2)*(1-EXP(-Treasuries_01152013!DI208/la))/(Treasuries_01152013!DI208/la)-theta2*EXP(-Treasuries_01152013!DI208/la))</f>
        <v>0</v>
      </c>
      <c r="AW219" s="24">
        <f>IF(Treasuries_01152013!DJ208=0,0,theta0+(theta1+theta2)*(1-EXP(-Treasuries_01152013!DJ208/la))/(Treasuries_01152013!DJ208/la)-theta2*EXP(-Treasuries_01152013!DJ208/la))</f>
        <v>0</v>
      </c>
      <c r="AX219" s="24">
        <f>IF(Treasuries_01152013!DK208=0,0,theta0+(theta1+theta2)*(1-EXP(-Treasuries_01152013!DK208/la))/(Treasuries_01152013!DK208/la)-theta2*EXP(-Treasuries_01152013!DK208/la))</f>
        <v>0</v>
      </c>
      <c r="AY219" s="24">
        <f>IF(Treasuries_01152013!DL208=0,0,theta0+(theta1+theta2)*(1-EXP(-Treasuries_01152013!DL208/la))/(Treasuries_01152013!DL208/la)-theta2*EXP(-Treasuries_01152013!DL208/la))</f>
        <v>0</v>
      </c>
      <c r="AZ219" s="24">
        <f>IF(Treasuries_01152013!DM208=0,0,theta0+(theta1+theta2)*(1-EXP(-Treasuries_01152013!DM208/la))/(Treasuries_01152013!DM208/la)-theta2*EXP(-Treasuries_01152013!DM208/la))</f>
        <v>0</v>
      </c>
      <c r="BA219" s="24">
        <f>IF(Treasuries_01152013!DN208=0,0,theta0+(theta1+theta2)*(1-EXP(-Treasuries_01152013!DN208/la))/(Treasuries_01152013!DN208/la)-theta2*EXP(-Treasuries_01152013!DN208/la))</f>
        <v>0</v>
      </c>
      <c r="BB219" s="24">
        <f>IF(Treasuries_01152013!DO208=0,0,theta0+(theta1+theta2)*(1-EXP(-Treasuries_01152013!DO208/la))/(Treasuries_01152013!DO208/la)-theta2*EXP(-Treasuries_01152013!DO208/la))</f>
        <v>0</v>
      </c>
      <c r="BC219" s="24">
        <f>IF(Treasuries_01152013!DP208=0,0,theta0+(theta1+theta2)*(1-EXP(-Treasuries_01152013!DP208/la))/(Treasuries_01152013!DP208/la)-theta2*EXP(-Treasuries_01152013!DP208/la))</f>
        <v>0</v>
      </c>
      <c r="BD219" s="24">
        <f>IF(Treasuries_01152013!DQ208=0,0,theta0+(theta1+theta2)*(1-EXP(-Treasuries_01152013!DQ208/la))/(Treasuries_01152013!DQ208/la)-theta2*EXP(-Treasuries_01152013!DQ208/la))</f>
        <v>0</v>
      </c>
      <c r="BE219" s="24">
        <f>IF(Treasuries_01152013!DR208=0,0,theta0+(theta1+theta2)*(1-EXP(-Treasuries_01152013!DR208/la))/(Treasuries_01152013!DR208/la)-theta2*EXP(-Treasuries_01152013!DR208/la))</f>
        <v>0</v>
      </c>
      <c r="BF219" s="24">
        <f>IF(Treasuries_01152013!DS208=0,0,theta0+(theta1+theta2)*(1-EXP(-Treasuries_01152013!DS208/la))/(Treasuries_01152013!DS208/la)-theta2*EXP(-Treasuries_01152013!DS208/la))</f>
        <v>0</v>
      </c>
      <c r="BG219" s="24">
        <f>IF(Treasuries_01152013!DT208=0,0,theta0+(theta1+theta2)*(1-EXP(-Treasuries_01152013!DT208/la))/(Treasuries_01152013!DT208/la)-theta2*EXP(-Treasuries_01152013!DT208/la))</f>
        <v>0</v>
      </c>
      <c r="BH219" s="24">
        <f>IF(Treasuries_01152013!DU208=0,0,theta0+(theta1+theta2)*(1-EXP(-Treasuries_01152013!DU208/la))/(Treasuries_01152013!DU208/la)-theta2*EXP(-Treasuries_01152013!DU208/la))</f>
        <v>0</v>
      </c>
      <c r="BI219" s="24">
        <f>IF(Treasuries_01152013!DV208=0,0,theta0+(theta1+theta2)*(1-EXP(-Treasuries_01152013!DV208/la))/(Treasuries_01152013!DV208/la)-theta2*EXP(-Treasuries_01152013!DV208/la))</f>
        <v>0</v>
      </c>
      <c r="BJ219" s="24">
        <f>IF(Treasuries_01152013!DW208=0,0,theta0+(theta1+theta2)*(1-EXP(-Treasuries_01152013!DW208/la))/(Treasuries_01152013!DW208/la)-theta2*EXP(-Treasuries_01152013!DW208/la))</f>
        <v>0</v>
      </c>
      <c r="BK219" s="24">
        <f>IF(Treasuries_01152013!DX208=0,0,theta0+(theta1+theta2)*(1-EXP(-Treasuries_01152013!DX208/la))/(Treasuries_01152013!DX208/la)-theta2*EXP(-Treasuries_01152013!DX208/la))</f>
        <v>0</v>
      </c>
      <c r="BL219" s="24">
        <f>IF(Treasuries_01152013!DY208=0,0,theta0+(theta1+theta2)*(1-EXP(-Treasuries_01152013!DY208/la))/(Treasuries_01152013!DY208/la)-theta2*EXP(-Treasuries_01152013!DY208/la))</f>
        <v>0</v>
      </c>
      <c r="BM219" s="24">
        <f>IF(Treasuries_01152013!DZ208=0,0,theta0+(theta1+theta2)*(1-EXP(-Treasuries_01152013!DZ208/la))/(Treasuries_01152013!DZ208/la)-theta2*EXP(-Treasuries_01152013!DZ208/la))</f>
        <v>0</v>
      </c>
      <c r="BN219" s="24">
        <f>IF(Treasuries_01152013!EA208=0,0,theta0+(theta1+theta2)*(1-EXP(-Treasuries_01152013!EA208/la))/(Treasuries_01152013!EA208/la)-theta2*EXP(-Treasuries_01152013!EA208/la))</f>
        <v>0</v>
      </c>
      <c r="BO219" s="17" t="e">
        <f>EXP(-Treasuries_01152013!BT208*G219)</f>
        <v>#DIV/0!</v>
      </c>
      <c r="BP219" s="17" t="e">
        <f>EXP(-Treasuries_01152013!BU208*H219)</f>
        <v>#DIV/0!</v>
      </c>
      <c r="BQ219" s="17" t="e">
        <f>EXP(-Treasuries_01152013!BV208*I219)</f>
        <v>#DIV/0!</v>
      </c>
      <c r="BR219" s="17" t="e">
        <f>EXP(-Treasuries_01152013!BW208*J219)</f>
        <v>#DIV/0!</v>
      </c>
      <c r="BS219" s="17" t="e">
        <f>EXP(-Treasuries_01152013!BX208*K219)</f>
        <v>#DIV/0!</v>
      </c>
      <c r="BT219" s="17" t="e">
        <f>EXP(-Treasuries_01152013!BY208*L219)</f>
        <v>#DIV/0!</v>
      </c>
      <c r="BU219" s="17" t="e">
        <f>EXP(-Treasuries_01152013!BZ208*M219)</f>
        <v>#DIV/0!</v>
      </c>
      <c r="BV219" s="17" t="e">
        <f>EXP(-Treasuries_01152013!CA208*N219)</f>
        <v>#DIV/0!</v>
      </c>
      <c r="BW219" s="17" t="e">
        <f>EXP(-Treasuries_01152013!CB208*O219)</f>
        <v>#DIV/0!</v>
      </c>
      <c r="BX219" s="17" t="e">
        <f>EXP(-Treasuries_01152013!CC208*P219)</f>
        <v>#DIV/0!</v>
      </c>
      <c r="BY219" s="17">
        <f>EXP(-Treasuries_01152013!CD208*Q219)</f>
        <v>1</v>
      </c>
      <c r="BZ219" s="17">
        <f>EXP(-Treasuries_01152013!CE208*R219)</f>
        <v>1</v>
      </c>
      <c r="CA219" s="17">
        <f>EXP(-Treasuries_01152013!CF208*S219)</f>
        <v>1</v>
      </c>
      <c r="CB219" s="17">
        <f>EXP(-Treasuries_01152013!CG208*T219)</f>
        <v>1</v>
      </c>
      <c r="CC219" s="17">
        <f>EXP(-Treasuries_01152013!CH208*U219)</f>
        <v>1</v>
      </c>
      <c r="CD219" s="17">
        <f>EXP(-Treasuries_01152013!CI208*V219)</f>
        <v>1</v>
      </c>
      <c r="CE219" s="17">
        <f>EXP(-Treasuries_01152013!CJ208*W219)</f>
        <v>1</v>
      </c>
      <c r="CF219" s="17">
        <f>EXP(-Treasuries_01152013!CK208*X219)</f>
        <v>1</v>
      </c>
      <c r="CG219" s="17">
        <f>EXP(-Treasuries_01152013!CL208*Y219)</f>
        <v>1</v>
      </c>
      <c r="CH219" s="17">
        <f>EXP(-Treasuries_01152013!CM208*Z219)</f>
        <v>1</v>
      </c>
      <c r="CI219" s="17">
        <f>EXP(-Treasuries_01152013!CN208*AA219)</f>
        <v>1</v>
      </c>
      <c r="CJ219" s="17">
        <f>EXP(-Treasuries_01152013!CO208*AB219)</f>
        <v>1</v>
      </c>
      <c r="CK219" s="17">
        <f>EXP(-Treasuries_01152013!CP208*AC219)</f>
        <v>1</v>
      </c>
      <c r="CL219" s="17">
        <f>EXP(-Treasuries_01152013!CQ208*AD219)</f>
        <v>1</v>
      </c>
      <c r="CM219" s="17">
        <f>EXP(-Treasuries_01152013!CR208*AE219)</f>
        <v>1</v>
      </c>
      <c r="CN219" s="17">
        <f>EXP(-Treasuries_01152013!CS208*AF219)</f>
        <v>1</v>
      </c>
      <c r="CO219" s="17">
        <f>EXP(-Treasuries_01152013!CT208*AG219)</f>
        <v>1</v>
      </c>
      <c r="CP219" s="17">
        <f>EXP(-Treasuries_01152013!CU208*AH219)</f>
        <v>1</v>
      </c>
      <c r="CQ219" s="17">
        <f>EXP(-Treasuries_01152013!CV208*AI219)</f>
        <v>1</v>
      </c>
      <c r="CR219" s="17">
        <f>EXP(-Treasuries_01152013!CW208*AJ219)</f>
        <v>1</v>
      </c>
      <c r="CS219" s="17">
        <f>EXP(-Treasuries_01152013!CX208*AK219)</f>
        <v>1</v>
      </c>
      <c r="CT219" s="17">
        <f>EXP(-Treasuries_01152013!CY208*AL219)</f>
        <v>1</v>
      </c>
      <c r="CU219" s="17">
        <f>EXP(-Treasuries_01152013!CZ208*AM219)</f>
        <v>1</v>
      </c>
      <c r="CV219" s="17">
        <f>EXP(-Treasuries_01152013!DA208*AN219)</f>
        <v>1</v>
      </c>
      <c r="CW219" s="17">
        <f>EXP(-Treasuries_01152013!DB208*AO219)</f>
        <v>1</v>
      </c>
      <c r="CX219" s="17">
        <f>EXP(-Treasuries_01152013!DC208*AP219)</f>
        <v>1</v>
      </c>
      <c r="CY219" s="17">
        <f>EXP(-Treasuries_01152013!DD208*AQ219)</f>
        <v>1</v>
      </c>
      <c r="CZ219" s="17">
        <f>EXP(-Treasuries_01152013!DE208*AR219)</f>
        <v>1</v>
      </c>
      <c r="DA219" s="17">
        <f>EXP(-Treasuries_01152013!DF208*AS219)</f>
        <v>1</v>
      </c>
      <c r="DB219" s="17">
        <f>EXP(-Treasuries_01152013!DG208*AT219)</f>
        <v>1</v>
      </c>
      <c r="DC219" s="17">
        <f>EXP(-Treasuries_01152013!DH208*AU219)</f>
        <v>1</v>
      </c>
      <c r="DD219" s="17">
        <f>EXP(-Treasuries_01152013!DI208*AV219)</f>
        <v>1</v>
      </c>
      <c r="DE219" s="17">
        <f>EXP(-Treasuries_01152013!DJ208*AW219)</f>
        <v>1</v>
      </c>
      <c r="DF219" s="17">
        <f>EXP(-Treasuries_01152013!DK208*AX219)</f>
        <v>1</v>
      </c>
      <c r="DG219" s="17">
        <f>EXP(-Treasuries_01152013!DL208*AY219)</f>
        <v>1</v>
      </c>
      <c r="DH219" s="17">
        <f>EXP(-Treasuries_01152013!DM208*AZ219)</f>
        <v>1</v>
      </c>
      <c r="DI219" s="17">
        <f>EXP(-Treasuries_01152013!DN208*BA219)</f>
        <v>1</v>
      </c>
      <c r="DJ219" s="17">
        <f>EXP(-Treasuries_01152013!DO208*BB219)</f>
        <v>1</v>
      </c>
      <c r="DK219" s="17">
        <f>EXP(-Treasuries_01152013!DP208*BC219)</f>
        <v>1</v>
      </c>
      <c r="DL219" s="17">
        <f>EXP(-Treasuries_01152013!DQ208*BD219)</f>
        <v>1</v>
      </c>
      <c r="DM219" s="17">
        <f>EXP(-Treasuries_01152013!DR208*BE219)</f>
        <v>1</v>
      </c>
      <c r="DN219" s="17">
        <f>EXP(-Treasuries_01152013!DS208*BF219)</f>
        <v>1</v>
      </c>
      <c r="DO219" s="17">
        <f>EXP(-Treasuries_01152013!DT208*BG219)</f>
        <v>1</v>
      </c>
      <c r="DP219" s="17">
        <f>EXP(-Treasuries_01152013!DU208*BH219)</f>
        <v>1</v>
      </c>
      <c r="DQ219" s="17">
        <f>EXP(-Treasuries_01152013!DV208*BI219)</f>
        <v>1</v>
      </c>
      <c r="DR219" s="17">
        <f>EXP(-Treasuries_01152013!DW208*BJ219)</f>
        <v>1</v>
      </c>
      <c r="DS219" s="17">
        <f>EXP(-Treasuries_01152013!DX208*BK219)</f>
        <v>1</v>
      </c>
      <c r="DT219" s="17">
        <f>EXP(-Treasuries_01152013!DY208*BL219)</f>
        <v>1</v>
      </c>
      <c r="DU219" s="17">
        <f>EXP(-Treasuries_01152013!DZ208*BM219)</f>
        <v>1</v>
      </c>
      <c r="DV219" s="17">
        <f>EXP(-Treasuries_01152013!EA208*BN219)</f>
        <v>1</v>
      </c>
      <c r="DW219" s="8" t="e">
        <f>SUMPRODUCT(BO219:DV219,Treasuries_01152013!K208:BR208)</f>
        <v>#DIV/0!</v>
      </c>
      <c r="DX219" s="11" t="e">
        <f t="shared" si="11"/>
        <v>#DIV/0!</v>
      </c>
    </row>
    <row r="220" spans="2:128">
      <c r="B220" s="10">
        <f>Treasuries_01152013!C209</f>
        <v>2.25</v>
      </c>
      <c r="C220" s="10">
        <f>Treasuries_01152013!E209</f>
        <v>107.296875</v>
      </c>
      <c r="D220" s="10">
        <f>Treasuries_01152013!F209</f>
        <v>107.328125</v>
      </c>
      <c r="E220" s="8">
        <f>Treasuries_01152013!H209</f>
        <v>4.875</v>
      </c>
      <c r="F220" s="8">
        <f t="shared" si="10"/>
        <v>107.3125</v>
      </c>
      <c r="G220" s="24" t="e">
        <f>IF(Treasuries_01152013!BT209=0,0,theta0+(theta1+theta2)*(1-EXP(-Treasuries_01152013!BT209/la))/(Treasuries_01152013!BT209/la)-theta2*EXP(-Treasuries_01152013!BT209/la))</f>
        <v>#DIV/0!</v>
      </c>
      <c r="H220" s="24" t="e">
        <f>IF(Treasuries_01152013!BU209=0,0,theta0+(theta1+theta2)*(1-EXP(-Treasuries_01152013!BU209/la))/(Treasuries_01152013!BU209/la)-theta2*EXP(-Treasuries_01152013!BU209/la))</f>
        <v>#DIV/0!</v>
      </c>
      <c r="I220" s="24" t="e">
        <f>IF(Treasuries_01152013!BV209=0,0,theta0+(theta1+theta2)*(1-EXP(-Treasuries_01152013!BV209/la))/(Treasuries_01152013!BV209/la)-theta2*EXP(-Treasuries_01152013!BV209/la))</f>
        <v>#DIV/0!</v>
      </c>
      <c r="J220" s="24" t="e">
        <f>IF(Treasuries_01152013!BW209=0,0,theta0+(theta1+theta2)*(1-EXP(-Treasuries_01152013!BW209/la))/(Treasuries_01152013!BW209/la)-theta2*EXP(-Treasuries_01152013!BW209/la))</f>
        <v>#DIV/0!</v>
      </c>
      <c r="K220" s="24" t="e">
        <f>IF(Treasuries_01152013!BX209=0,0,theta0+(theta1+theta2)*(1-EXP(-Treasuries_01152013!BX209/la))/(Treasuries_01152013!BX209/la)-theta2*EXP(-Treasuries_01152013!BX209/la))</f>
        <v>#DIV/0!</v>
      </c>
      <c r="L220" s="24" t="e">
        <f>IF(Treasuries_01152013!BY209=0,0,theta0+(theta1+theta2)*(1-EXP(-Treasuries_01152013!BY209/la))/(Treasuries_01152013!BY209/la)-theta2*EXP(-Treasuries_01152013!BY209/la))</f>
        <v>#DIV/0!</v>
      </c>
      <c r="M220" s="24" t="e">
        <f>IF(Treasuries_01152013!BZ209=0,0,theta0+(theta1+theta2)*(1-EXP(-Treasuries_01152013!BZ209/la))/(Treasuries_01152013!BZ209/la)-theta2*EXP(-Treasuries_01152013!BZ209/la))</f>
        <v>#DIV/0!</v>
      </c>
      <c r="N220" s="24" t="e">
        <f>IF(Treasuries_01152013!CA209=0,0,theta0+(theta1+theta2)*(1-EXP(-Treasuries_01152013!CA209/la))/(Treasuries_01152013!CA209/la)-theta2*EXP(-Treasuries_01152013!CA209/la))</f>
        <v>#DIV/0!</v>
      </c>
      <c r="O220" s="24" t="e">
        <f>IF(Treasuries_01152013!CB209=0,0,theta0+(theta1+theta2)*(1-EXP(-Treasuries_01152013!CB209/la))/(Treasuries_01152013!CB209/la)-theta2*EXP(-Treasuries_01152013!CB209/la))</f>
        <v>#DIV/0!</v>
      </c>
      <c r="P220" s="24" t="e">
        <f>IF(Treasuries_01152013!CC209=0,0,theta0+(theta1+theta2)*(1-EXP(-Treasuries_01152013!CC209/la))/(Treasuries_01152013!CC209/la)-theta2*EXP(-Treasuries_01152013!CC209/la))</f>
        <v>#DIV/0!</v>
      </c>
      <c r="Q220" s="24">
        <f>IF(Treasuries_01152013!CD209=0,0,theta0+(theta1+theta2)*(1-EXP(-Treasuries_01152013!CD209/la))/(Treasuries_01152013!CD209/la)-theta2*EXP(-Treasuries_01152013!CD209/la))</f>
        <v>0</v>
      </c>
      <c r="R220" s="24">
        <f>IF(Treasuries_01152013!CE209=0,0,theta0+(theta1+theta2)*(1-EXP(-Treasuries_01152013!CE209/la))/(Treasuries_01152013!CE209/la)-theta2*EXP(-Treasuries_01152013!CE209/la))</f>
        <v>0</v>
      </c>
      <c r="S220" s="24">
        <f>IF(Treasuries_01152013!CF209=0,0,theta0+(theta1+theta2)*(1-EXP(-Treasuries_01152013!CF209/la))/(Treasuries_01152013!CF209/la)-theta2*EXP(-Treasuries_01152013!CF209/la))</f>
        <v>0</v>
      </c>
      <c r="T220" s="24">
        <f>IF(Treasuries_01152013!CG209=0,0,theta0+(theta1+theta2)*(1-EXP(-Treasuries_01152013!CG209/la))/(Treasuries_01152013!CG209/la)-theta2*EXP(-Treasuries_01152013!CG209/la))</f>
        <v>0</v>
      </c>
      <c r="U220" s="24">
        <f>IF(Treasuries_01152013!CH209=0,0,theta0+(theta1+theta2)*(1-EXP(-Treasuries_01152013!CH209/la))/(Treasuries_01152013!CH209/la)-theta2*EXP(-Treasuries_01152013!CH209/la))</f>
        <v>0</v>
      </c>
      <c r="V220" s="24">
        <f>IF(Treasuries_01152013!CI209=0,0,theta0+(theta1+theta2)*(1-EXP(-Treasuries_01152013!CI209/la))/(Treasuries_01152013!CI209/la)-theta2*EXP(-Treasuries_01152013!CI209/la))</f>
        <v>0</v>
      </c>
      <c r="W220" s="24">
        <f>IF(Treasuries_01152013!CJ209=0,0,theta0+(theta1+theta2)*(1-EXP(-Treasuries_01152013!CJ209/la))/(Treasuries_01152013!CJ209/la)-theta2*EXP(-Treasuries_01152013!CJ209/la))</f>
        <v>0</v>
      </c>
      <c r="X220" s="24">
        <f>IF(Treasuries_01152013!CK209=0,0,theta0+(theta1+theta2)*(1-EXP(-Treasuries_01152013!CK209/la))/(Treasuries_01152013!CK209/la)-theta2*EXP(-Treasuries_01152013!CK209/la))</f>
        <v>0</v>
      </c>
      <c r="Y220" s="24">
        <f>IF(Treasuries_01152013!CL209=0,0,theta0+(theta1+theta2)*(1-EXP(-Treasuries_01152013!CL209/la))/(Treasuries_01152013!CL209/la)-theta2*EXP(-Treasuries_01152013!CL209/la))</f>
        <v>0</v>
      </c>
      <c r="Z220" s="24">
        <f>IF(Treasuries_01152013!CM209=0,0,theta0+(theta1+theta2)*(1-EXP(-Treasuries_01152013!CM209/la))/(Treasuries_01152013!CM209/la)-theta2*EXP(-Treasuries_01152013!CM209/la))</f>
        <v>0</v>
      </c>
      <c r="AA220" s="24">
        <f>IF(Treasuries_01152013!CN209=0,0,theta0+(theta1+theta2)*(1-EXP(-Treasuries_01152013!CN209/la))/(Treasuries_01152013!CN209/la)-theta2*EXP(-Treasuries_01152013!CN209/la))</f>
        <v>0</v>
      </c>
      <c r="AB220" s="24">
        <f>IF(Treasuries_01152013!CO209=0,0,theta0+(theta1+theta2)*(1-EXP(-Treasuries_01152013!CO209/la))/(Treasuries_01152013!CO209/la)-theta2*EXP(-Treasuries_01152013!CO209/la))</f>
        <v>0</v>
      </c>
      <c r="AC220" s="24">
        <f>IF(Treasuries_01152013!CP209=0,0,theta0+(theta1+theta2)*(1-EXP(-Treasuries_01152013!CP209/la))/(Treasuries_01152013!CP209/la)-theta2*EXP(-Treasuries_01152013!CP209/la))</f>
        <v>0</v>
      </c>
      <c r="AD220" s="24">
        <f>IF(Treasuries_01152013!CQ209=0,0,theta0+(theta1+theta2)*(1-EXP(-Treasuries_01152013!CQ209/la))/(Treasuries_01152013!CQ209/la)-theta2*EXP(-Treasuries_01152013!CQ209/la))</f>
        <v>0</v>
      </c>
      <c r="AE220" s="24">
        <f>IF(Treasuries_01152013!CR209=0,0,theta0+(theta1+theta2)*(1-EXP(-Treasuries_01152013!CR209/la))/(Treasuries_01152013!CR209/la)-theta2*EXP(-Treasuries_01152013!CR209/la))</f>
        <v>0</v>
      </c>
      <c r="AF220" s="24">
        <f>IF(Treasuries_01152013!CS209=0,0,theta0+(theta1+theta2)*(1-EXP(-Treasuries_01152013!CS209/la))/(Treasuries_01152013!CS209/la)-theta2*EXP(-Treasuries_01152013!CS209/la))</f>
        <v>0</v>
      </c>
      <c r="AG220" s="24">
        <f>IF(Treasuries_01152013!CT209=0,0,theta0+(theta1+theta2)*(1-EXP(-Treasuries_01152013!CT209/la))/(Treasuries_01152013!CT209/la)-theta2*EXP(-Treasuries_01152013!CT209/la))</f>
        <v>0</v>
      </c>
      <c r="AH220" s="24">
        <f>IF(Treasuries_01152013!CU209=0,0,theta0+(theta1+theta2)*(1-EXP(-Treasuries_01152013!CU209/la))/(Treasuries_01152013!CU209/la)-theta2*EXP(-Treasuries_01152013!CU209/la))</f>
        <v>0</v>
      </c>
      <c r="AI220" s="24">
        <f>IF(Treasuries_01152013!CV209=0,0,theta0+(theta1+theta2)*(1-EXP(-Treasuries_01152013!CV209/la))/(Treasuries_01152013!CV209/la)-theta2*EXP(-Treasuries_01152013!CV209/la))</f>
        <v>0</v>
      </c>
      <c r="AJ220" s="24">
        <f>IF(Treasuries_01152013!CW209=0,0,theta0+(theta1+theta2)*(1-EXP(-Treasuries_01152013!CW209/la))/(Treasuries_01152013!CW209/la)-theta2*EXP(-Treasuries_01152013!CW209/la))</f>
        <v>0</v>
      </c>
      <c r="AK220" s="24">
        <f>IF(Treasuries_01152013!CX209=0,0,theta0+(theta1+theta2)*(1-EXP(-Treasuries_01152013!CX209/la))/(Treasuries_01152013!CX209/la)-theta2*EXP(-Treasuries_01152013!CX209/la))</f>
        <v>0</v>
      </c>
      <c r="AL220" s="24">
        <f>IF(Treasuries_01152013!CY209=0,0,theta0+(theta1+theta2)*(1-EXP(-Treasuries_01152013!CY209/la))/(Treasuries_01152013!CY209/la)-theta2*EXP(-Treasuries_01152013!CY209/la))</f>
        <v>0</v>
      </c>
      <c r="AM220" s="24">
        <f>IF(Treasuries_01152013!CZ209=0,0,theta0+(theta1+theta2)*(1-EXP(-Treasuries_01152013!CZ209/la))/(Treasuries_01152013!CZ209/la)-theta2*EXP(-Treasuries_01152013!CZ209/la))</f>
        <v>0</v>
      </c>
      <c r="AN220" s="24">
        <f>IF(Treasuries_01152013!DA209=0,0,theta0+(theta1+theta2)*(1-EXP(-Treasuries_01152013!DA209/la))/(Treasuries_01152013!DA209/la)-theta2*EXP(-Treasuries_01152013!DA209/la))</f>
        <v>0</v>
      </c>
      <c r="AO220" s="24">
        <f>IF(Treasuries_01152013!DB209=0,0,theta0+(theta1+theta2)*(1-EXP(-Treasuries_01152013!DB209/la))/(Treasuries_01152013!DB209/la)-theta2*EXP(-Treasuries_01152013!DB209/la))</f>
        <v>0</v>
      </c>
      <c r="AP220" s="24">
        <f>IF(Treasuries_01152013!DC209=0,0,theta0+(theta1+theta2)*(1-EXP(-Treasuries_01152013!DC209/la))/(Treasuries_01152013!DC209/la)-theta2*EXP(-Treasuries_01152013!DC209/la))</f>
        <v>0</v>
      </c>
      <c r="AQ220" s="24">
        <f>IF(Treasuries_01152013!DD209=0,0,theta0+(theta1+theta2)*(1-EXP(-Treasuries_01152013!DD209/la))/(Treasuries_01152013!DD209/la)-theta2*EXP(-Treasuries_01152013!DD209/la))</f>
        <v>0</v>
      </c>
      <c r="AR220" s="24">
        <f>IF(Treasuries_01152013!DE209=0,0,theta0+(theta1+theta2)*(1-EXP(-Treasuries_01152013!DE209/la))/(Treasuries_01152013!DE209/la)-theta2*EXP(-Treasuries_01152013!DE209/la))</f>
        <v>0</v>
      </c>
      <c r="AS220" s="24">
        <f>IF(Treasuries_01152013!DF209=0,0,theta0+(theta1+theta2)*(1-EXP(-Treasuries_01152013!DF209/la))/(Treasuries_01152013!DF209/la)-theta2*EXP(-Treasuries_01152013!DF209/la))</f>
        <v>0</v>
      </c>
      <c r="AT220" s="24">
        <f>IF(Treasuries_01152013!DG209=0,0,theta0+(theta1+theta2)*(1-EXP(-Treasuries_01152013!DG209/la))/(Treasuries_01152013!DG209/la)-theta2*EXP(-Treasuries_01152013!DG209/la))</f>
        <v>0</v>
      </c>
      <c r="AU220" s="24">
        <f>IF(Treasuries_01152013!DH209=0,0,theta0+(theta1+theta2)*(1-EXP(-Treasuries_01152013!DH209/la))/(Treasuries_01152013!DH209/la)-theta2*EXP(-Treasuries_01152013!DH209/la))</f>
        <v>0</v>
      </c>
      <c r="AV220" s="24">
        <f>IF(Treasuries_01152013!DI209=0,0,theta0+(theta1+theta2)*(1-EXP(-Treasuries_01152013!DI209/la))/(Treasuries_01152013!DI209/la)-theta2*EXP(-Treasuries_01152013!DI209/la))</f>
        <v>0</v>
      </c>
      <c r="AW220" s="24">
        <f>IF(Treasuries_01152013!DJ209=0,0,theta0+(theta1+theta2)*(1-EXP(-Treasuries_01152013!DJ209/la))/(Treasuries_01152013!DJ209/la)-theta2*EXP(-Treasuries_01152013!DJ209/la))</f>
        <v>0</v>
      </c>
      <c r="AX220" s="24">
        <f>IF(Treasuries_01152013!DK209=0,0,theta0+(theta1+theta2)*(1-EXP(-Treasuries_01152013!DK209/la))/(Treasuries_01152013!DK209/la)-theta2*EXP(-Treasuries_01152013!DK209/la))</f>
        <v>0</v>
      </c>
      <c r="AY220" s="24">
        <f>IF(Treasuries_01152013!DL209=0,0,theta0+(theta1+theta2)*(1-EXP(-Treasuries_01152013!DL209/la))/(Treasuries_01152013!DL209/la)-theta2*EXP(-Treasuries_01152013!DL209/la))</f>
        <v>0</v>
      </c>
      <c r="AZ220" s="24">
        <f>IF(Treasuries_01152013!DM209=0,0,theta0+(theta1+theta2)*(1-EXP(-Treasuries_01152013!DM209/la))/(Treasuries_01152013!DM209/la)-theta2*EXP(-Treasuries_01152013!DM209/la))</f>
        <v>0</v>
      </c>
      <c r="BA220" s="24">
        <f>IF(Treasuries_01152013!DN209=0,0,theta0+(theta1+theta2)*(1-EXP(-Treasuries_01152013!DN209/la))/(Treasuries_01152013!DN209/la)-theta2*EXP(-Treasuries_01152013!DN209/la))</f>
        <v>0</v>
      </c>
      <c r="BB220" s="24">
        <f>IF(Treasuries_01152013!DO209=0,0,theta0+(theta1+theta2)*(1-EXP(-Treasuries_01152013!DO209/la))/(Treasuries_01152013!DO209/la)-theta2*EXP(-Treasuries_01152013!DO209/la))</f>
        <v>0</v>
      </c>
      <c r="BC220" s="24">
        <f>IF(Treasuries_01152013!DP209=0,0,theta0+(theta1+theta2)*(1-EXP(-Treasuries_01152013!DP209/la))/(Treasuries_01152013!DP209/la)-theta2*EXP(-Treasuries_01152013!DP209/la))</f>
        <v>0</v>
      </c>
      <c r="BD220" s="24">
        <f>IF(Treasuries_01152013!DQ209=0,0,theta0+(theta1+theta2)*(1-EXP(-Treasuries_01152013!DQ209/la))/(Treasuries_01152013!DQ209/la)-theta2*EXP(-Treasuries_01152013!DQ209/la))</f>
        <v>0</v>
      </c>
      <c r="BE220" s="24">
        <f>IF(Treasuries_01152013!DR209=0,0,theta0+(theta1+theta2)*(1-EXP(-Treasuries_01152013!DR209/la))/(Treasuries_01152013!DR209/la)-theta2*EXP(-Treasuries_01152013!DR209/la))</f>
        <v>0</v>
      </c>
      <c r="BF220" s="24">
        <f>IF(Treasuries_01152013!DS209=0,0,theta0+(theta1+theta2)*(1-EXP(-Treasuries_01152013!DS209/la))/(Treasuries_01152013!DS209/la)-theta2*EXP(-Treasuries_01152013!DS209/la))</f>
        <v>0</v>
      </c>
      <c r="BG220" s="24">
        <f>IF(Treasuries_01152013!DT209=0,0,theta0+(theta1+theta2)*(1-EXP(-Treasuries_01152013!DT209/la))/(Treasuries_01152013!DT209/la)-theta2*EXP(-Treasuries_01152013!DT209/la))</f>
        <v>0</v>
      </c>
      <c r="BH220" s="24">
        <f>IF(Treasuries_01152013!DU209=0,0,theta0+(theta1+theta2)*(1-EXP(-Treasuries_01152013!DU209/la))/(Treasuries_01152013!DU209/la)-theta2*EXP(-Treasuries_01152013!DU209/la))</f>
        <v>0</v>
      </c>
      <c r="BI220" s="24">
        <f>IF(Treasuries_01152013!DV209=0,0,theta0+(theta1+theta2)*(1-EXP(-Treasuries_01152013!DV209/la))/(Treasuries_01152013!DV209/la)-theta2*EXP(-Treasuries_01152013!DV209/la))</f>
        <v>0</v>
      </c>
      <c r="BJ220" s="24">
        <f>IF(Treasuries_01152013!DW209=0,0,theta0+(theta1+theta2)*(1-EXP(-Treasuries_01152013!DW209/la))/(Treasuries_01152013!DW209/la)-theta2*EXP(-Treasuries_01152013!DW209/la))</f>
        <v>0</v>
      </c>
      <c r="BK220" s="24">
        <f>IF(Treasuries_01152013!DX209=0,0,theta0+(theta1+theta2)*(1-EXP(-Treasuries_01152013!DX209/la))/(Treasuries_01152013!DX209/la)-theta2*EXP(-Treasuries_01152013!DX209/la))</f>
        <v>0</v>
      </c>
      <c r="BL220" s="24">
        <f>IF(Treasuries_01152013!DY209=0,0,theta0+(theta1+theta2)*(1-EXP(-Treasuries_01152013!DY209/la))/(Treasuries_01152013!DY209/la)-theta2*EXP(-Treasuries_01152013!DY209/la))</f>
        <v>0</v>
      </c>
      <c r="BM220" s="24">
        <f>IF(Treasuries_01152013!DZ209=0,0,theta0+(theta1+theta2)*(1-EXP(-Treasuries_01152013!DZ209/la))/(Treasuries_01152013!DZ209/la)-theta2*EXP(-Treasuries_01152013!DZ209/la))</f>
        <v>0</v>
      </c>
      <c r="BN220" s="24">
        <f>IF(Treasuries_01152013!EA209=0,0,theta0+(theta1+theta2)*(1-EXP(-Treasuries_01152013!EA209/la))/(Treasuries_01152013!EA209/la)-theta2*EXP(-Treasuries_01152013!EA209/la))</f>
        <v>0</v>
      </c>
      <c r="BO220" s="17" t="e">
        <f>EXP(-Treasuries_01152013!BT209*G220)</f>
        <v>#DIV/0!</v>
      </c>
      <c r="BP220" s="17" t="e">
        <f>EXP(-Treasuries_01152013!BU209*H220)</f>
        <v>#DIV/0!</v>
      </c>
      <c r="BQ220" s="17" t="e">
        <f>EXP(-Treasuries_01152013!BV209*I220)</f>
        <v>#DIV/0!</v>
      </c>
      <c r="BR220" s="17" t="e">
        <f>EXP(-Treasuries_01152013!BW209*J220)</f>
        <v>#DIV/0!</v>
      </c>
      <c r="BS220" s="17" t="e">
        <f>EXP(-Treasuries_01152013!BX209*K220)</f>
        <v>#DIV/0!</v>
      </c>
      <c r="BT220" s="17" t="e">
        <f>EXP(-Treasuries_01152013!BY209*L220)</f>
        <v>#DIV/0!</v>
      </c>
      <c r="BU220" s="17" t="e">
        <f>EXP(-Treasuries_01152013!BZ209*M220)</f>
        <v>#DIV/0!</v>
      </c>
      <c r="BV220" s="17" t="e">
        <f>EXP(-Treasuries_01152013!CA209*N220)</f>
        <v>#DIV/0!</v>
      </c>
      <c r="BW220" s="17" t="e">
        <f>EXP(-Treasuries_01152013!CB209*O220)</f>
        <v>#DIV/0!</v>
      </c>
      <c r="BX220" s="17" t="e">
        <f>EXP(-Treasuries_01152013!CC209*P220)</f>
        <v>#DIV/0!</v>
      </c>
      <c r="BY220" s="17">
        <f>EXP(-Treasuries_01152013!CD209*Q220)</f>
        <v>1</v>
      </c>
      <c r="BZ220" s="17">
        <f>EXP(-Treasuries_01152013!CE209*R220)</f>
        <v>1</v>
      </c>
      <c r="CA220" s="17">
        <f>EXP(-Treasuries_01152013!CF209*S220)</f>
        <v>1</v>
      </c>
      <c r="CB220" s="17">
        <f>EXP(-Treasuries_01152013!CG209*T220)</f>
        <v>1</v>
      </c>
      <c r="CC220" s="17">
        <f>EXP(-Treasuries_01152013!CH209*U220)</f>
        <v>1</v>
      </c>
      <c r="CD220" s="17">
        <f>EXP(-Treasuries_01152013!CI209*V220)</f>
        <v>1</v>
      </c>
      <c r="CE220" s="17">
        <f>EXP(-Treasuries_01152013!CJ209*W220)</f>
        <v>1</v>
      </c>
      <c r="CF220" s="17">
        <f>EXP(-Treasuries_01152013!CK209*X220)</f>
        <v>1</v>
      </c>
      <c r="CG220" s="17">
        <f>EXP(-Treasuries_01152013!CL209*Y220)</f>
        <v>1</v>
      </c>
      <c r="CH220" s="17">
        <f>EXP(-Treasuries_01152013!CM209*Z220)</f>
        <v>1</v>
      </c>
      <c r="CI220" s="17">
        <f>EXP(-Treasuries_01152013!CN209*AA220)</f>
        <v>1</v>
      </c>
      <c r="CJ220" s="17">
        <f>EXP(-Treasuries_01152013!CO209*AB220)</f>
        <v>1</v>
      </c>
      <c r="CK220" s="17">
        <f>EXP(-Treasuries_01152013!CP209*AC220)</f>
        <v>1</v>
      </c>
      <c r="CL220" s="17">
        <f>EXP(-Treasuries_01152013!CQ209*AD220)</f>
        <v>1</v>
      </c>
      <c r="CM220" s="17">
        <f>EXP(-Treasuries_01152013!CR209*AE220)</f>
        <v>1</v>
      </c>
      <c r="CN220" s="17">
        <f>EXP(-Treasuries_01152013!CS209*AF220)</f>
        <v>1</v>
      </c>
      <c r="CO220" s="17">
        <f>EXP(-Treasuries_01152013!CT209*AG220)</f>
        <v>1</v>
      </c>
      <c r="CP220" s="17">
        <f>EXP(-Treasuries_01152013!CU209*AH220)</f>
        <v>1</v>
      </c>
      <c r="CQ220" s="17">
        <f>EXP(-Treasuries_01152013!CV209*AI220)</f>
        <v>1</v>
      </c>
      <c r="CR220" s="17">
        <f>EXP(-Treasuries_01152013!CW209*AJ220)</f>
        <v>1</v>
      </c>
      <c r="CS220" s="17">
        <f>EXP(-Treasuries_01152013!CX209*AK220)</f>
        <v>1</v>
      </c>
      <c r="CT220" s="17">
        <f>EXP(-Treasuries_01152013!CY209*AL220)</f>
        <v>1</v>
      </c>
      <c r="CU220" s="17">
        <f>EXP(-Treasuries_01152013!CZ209*AM220)</f>
        <v>1</v>
      </c>
      <c r="CV220" s="17">
        <f>EXP(-Treasuries_01152013!DA209*AN220)</f>
        <v>1</v>
      </c>
      <c r="CW220" s="17">
        <f>EXP(-Treasuries_01152013!DB209*AO220)</f>
        <v>1</v>
      </c>
      <c r="CX220" s="17">
        <f>EXP(-Treasuries_01152013!DC209*AP220)</f>
        <v>1</v>
      </c>
      <c r="CY220" s="17">
        <f>EXP(-Treasuries_01152013!DD209*AQ220)</f>
        <v>1</v>
      </c>
      <c r="CZ220" s="17">
        <f>EXP(-Treasuries_01152013!DE209*AR220)</f>
        <v>1</v>
      </c>
      <c r="DA220" s="17">
        <f>EXP(-Treasuries_01152013!DF209*AS220)</f>
        <v>1</v>
      </c>
      <c r="DB220" s="17">
        <f>EXP(-Treasuries_01152013!DG209*AT220)</f>
        <v>1</v>
      </c>
      <c r="DC220" s="17">
        <f>EXP(-Treasuries_01152013!DH209*AU220)</f>
        <v>1</v>
      </c>
      <c r="DD220" s="17">
        <f>EXP(-Treasuries_01152013!DI209*AV220)</f>
        <v>1</v>
      </c>
      <c r="DE220" s="17">
        <f>EXP(-Treasuries_01152013!DJ209*AW220)</f>
        <v>1</v>
      </c>
      <c r="DF220" s="17">
        <f>EXP(-Treasuries_01152013!DK209*AX220)</f>
        <v>1</v>
      </c>
      <c r="DG220" s="17">
        <f>EXP(-Treasuries_01152013!DL209*AY220)</f>
        <v>1</v>
      </c>
      <c r="DH220" s="17">
        <f>EXP(-Treasuries_01152013!DM209*AZ220)</f>
        <v>1</v>
      </c>
      <c r="DI220" s="17">
        <f>EXP(-Treasuries_01152013!DN209*BA220)</f>
        <v>1</v>
      </c>
      <c r="DJ220" s="17">
        <f>EXP(-Treasuries_01152013!DO209*BB220)</f>
        <v>1</v>
      </c>
      <c r="DK220" s="17">
        <f>EXP(-Treasuries_01152013!DP209*BC220)</f>
        <v>1</v>
      </c>
      <c r="DL220" s="17">
        <f>EXP(-Treasuries_01152013!DQ209*BD220)</f>
        <v>1</v>
      </c>
      <c r="DM220" s="17">
        <f>EXP(-Treasuries_01152013!DR209*BE220)</f>
        <v>1</v>
      </c>
      <c r="DN220" s="17">
        <f>EXP(-Treasuries_01152013!DS209*BF220)</f>
        <v>1</v>
      </c>
      <c r="DO220" s="17">
        <f>EXP(-Treasuries_01152013!DT209*BG220)</f>
        <v>1</v>
      </c>
      <c r="DP220" s="17">
        <f>EXP(-Treasuries_01152013!DU209*BH220)</f>
        <v>1</v>
      </c>
      <c r="DQ220" s="17">
        <f>EXP(-Treasuries_01152013!DV209*BI220)</f>
        <v>1</v>
      </c>
      <c r="DR220" s="17">
        <f>EXP(-Treasuries_01152013!DW209*BJ220)</f>
        <v>1</v>
      </c>
      <c r="DS220" s="17">
        <f>EXP(-Treasuries_01152013!DX209*BK220)</f>
        <v>1</v>
      </c>
      <c r="DT220" s="17">
        <f>EXP(-Treasuries_01152013!DY209*BL220)</f>
        <v>1</v>
      </c>
      <c r="DU220" s="17">
        <f>EXP(-Treasuries_01152013!DZ209*BM220)</f>
        <v>1</v>
      </c>
      <c r="DV220" s="17">
        <f>EXP(-Treasuries_01152013!EA209*BN220)</f>
        <v>1</v>
      </c>
      <c r="DW220" s="8" t="e">
        <f>SUMPRODUCT(BO220:DV220,Treasuries_01152013!K209:BR209)</f>
        <v>#DIV/0!</v>
      </c>
      <c r="DX220" s="11" t="e">
        <f t="shared" si="11"/>
        <v>#DIV/0!</v>
      </c>
    </row>
    <row r="221" spans="2:128">
      <c r="B221" s="10">
        <f>Treasuries_01152013!C210</f>
        <v>0.75</v>
      </c>
      <c r="C221" s="10">
        <f>Treasuries_01152013!E210</f>
        <v>99.976562000000001</v>
      </c>
      <c r="D221" s="10">
        <f>Treasuries_01152013!F210</f>
        <v>100.023438</v>
      </c>
      <c r="E221" s="8">
        <f>Treasuries_01152013!H210</f>
        <v>4.9611111111111112</v>
      </c>
      <c r="F221" s="8">
        <f t="shared" si="10"/>
        <v>100</v>
      </c>
      <c r="G221" s="24" t="e">
        <f>IF(Treasuries_01152013!BT210=0,0,theta0+(theta1+theta2)*(1-EXP(-Treasuries_01152013!BT210/la))/(Treasuries_01152013!BT210/la)-theta2*EXP(-Treasuries_01152013!BT210/la))</f>
        <v>#DIV/0!</v>
      </c>
      <c r="H221" s="24" t="e">
        <f>IF(Treasuries_01152013!BU210=0,0,theta0+(theta1+theta2)*(1-EXP(-Treasuries_01152013!BU210/la))/(Treasuries_01152013!BU210/la)-theta2*EXP(-Treasuries_01152013!BU210/la))</f>
        <v>#DIV/0!</v>
      </c>
      <c r="I221" s="24" t="e">
        <f>IF(Treasuries_01152013!BV210=0,0,theta0+(theta1+theta2)*(1-EXP(-Treasuries_01152013!BV210/la))/(Treasuries_01152013!BV210/la)-theta2*EXP(-Treasuries_01152013!BV210/la))</f>
        <v>#DIV/0!</v>
      </c>
      <c r="J221" s="24" t="e">
        <f>IF(Treasuries_01152013!BW210=0,0,theta0+(theta1+theta2)*(1-EXP(-Treasuries_01152013!BW210/la))/(Treasuries_01152013!BW210/la)-theta2*EXP(-Treasuries_01152013!BW210/la))</f>
        <v>#DIV/0!</v>
      </c>
      <c r="K221" s="24" t="e">
        <f>IF(Treasuries_01152013!BX210=0,0,theta0+(theta1+theta2)*(1-EXP(-Treasuries_01152013!BX210/la))/(Treasuries_01152013!BX210/la)-theta2*EXP(-Treasuries_01152013!BX210/la))</f>
        <v>#DIV/0!</v>
      </c>
      <c r="L221" s="24" t="e">
        <f>IF(Treasuries_01152013!BY210=0,0,theta0+(theta1+theta2)*(1-EXP(-Treasuries_01152013!BY210/la))/(Treasuries_01152013!BY210/la)-theta2*EXP(-Treasuries_01152013!BY210/la))</f>
        <v>#DIV/0!</v>
      </c>
      <c r="M221" s="24" t="e">
        <f>IF(Treasuries_01152013!BZ210=0,0,theta0+(theta1+theta2)*(1-EXP(-Treasuries_01152013!BZ210/la))/(Treasuries_01152013!BZ210/la)-theta2*EXP(-Treasuries_01152013!BZ210/la))</f>
        <v>#DIV/0!</v>
      </c>
      <c r="N221" s="24" t="e">
        <f>IF(Treasuries_01152013!CA210=0,0,theta0+(theta1+theta2)*(1-EXP(-Treasuries_01152013!CA210/la))/(Treasuries_01152013!CA210/la)-theta2*EXP(-Treasuries_01152013!CA210/la))</f>
        <v>#DIV/0!</v>
      </c>
      <c r="O221" s="24" t="e">
        <f>IF(Treasuries_01152013!CB210=0,0,theta0+(theta1+theta2)*(1-EXP(-Treasuries_01152013!CB210/la))/(Treasuries_01152013!CB210/la)-theta2*EXP(-Treasuries_01152013!CB210/la))</f>
        <v>#DIV/0!</v>
      </c>
      <c r="P221" s="24" t="e">
        <f>IF(Treasuries_01152013!CC210=0,0,theta0+(theta1+theta2)*(1-EXP(-Treasuries_01152013!CC210/la))/(Treasuries_01152013!CC210/la)-theta2*EXP(-Treasuries_01152013!CC210/la))</f>
        <v>#DIV/0!</v>
      </c>
      <c r="Q221" s="24">
        <f>IF(Treasuries_01152013!CD210=0,0,theta0+(theta1+theta2)*(1-EXP(-Treasuries_01152013!CD210/la))/(Treasuries_01152013!CD210/la)-theta2*EXP(-Treasuries_01152013!CD210/la))</f>
        <v>0</v>
      </c>
      <c r="R221" s="24">
        <f>IF(Treasuries_01152013!CE210=0,0,theta0+(theta1+theta2)*(1-EXP(-Treasuries_01152013!CE210/la))/(Treasuries_01152013!CE210/la)-theta2*EXP(-Treasuries_01152013!CE210/la))</f>
        <v>0</v>
      </c>
      <c r="S221" s="24">
        <f>IF(Treasuries_01152013!CF210=0,0,theta0+(theta1+theta2)*(1-EXP(-Treasuries_01152013!CF210/la))/(Treasuries_01152013!CF210/la)-theta2*EXP(-Treasuries_01152013!CF210/la))</f>
        <v>0</v>
      </c>
      <c r="T221" s="24">
        <f>IF(Treasuries_01152013!CG210=0,0,theta0+(theta1+theta2)*(1-EXP(-Treasuries_01152013!CG210/la))/(Treasuries_01152013!CG210/la)-theta2*EXP(-Treasuries_01152013!CG210/la))</f>
        <v>0</v>
      </c>
      <c r="U221" s="24">
        <f>IF(Treasuries_01152013!CH210=0,0,theta0+(theta1+theta2)*(1-EXP(-Treasuries_01152013!CH210/la))/(Treasuries_01152013!CH210/la)-theta2*EXP(-Treasuries_01152013!CH210/la))</f>
        <v>0</v>
      </c>
      <c r="V221" s="24">
        <f>IF(Treasuries_01152013!CI210=0,0,theta0+(theta1+theta2)*(1-EXP(-Treasuries_01152013!CI210/la))/(Treasuries_01152013!CI210/la)-theta2*EXP(-Treasuries_01152013!CI210/la))</f>
        <v>0</v>
      </c>
      <c r="W221" s="24">
        <f>IF(Treasuries_01152013!CJ210=0,0,theta0+(theta1+theta2)*(1-EXP(-Treasuries_01152013!CJ210/la))/(Treasuries_01152013!CJ210/la)-theta2*EXP(-Treasuries_01152013!CJ210/la))</f>
        <v>0</v>
      </c>
      <c r="X221" s="24">
        <f>IF(Treasuries_01152013!CK210=0,0,theta0+(theta1+theta2)*(1-EXP(-Treasuries_01152013!CK210/la))/(Treasuries_01152013!CK210/la)-theta2*EXP(-Treasuries_01152013!CK210/la))</f>
        <v>0</v>
      </c>
      <c r="Y221" s="24">
        <f>IF(Treasuries_01152013!CL210=0,0,theta0+(theta1+theta2)*(1-EXP(-Treasuries_01152013!CL210/la))/(Treasuries_01152013!CL210/la)-theta2*EXP(-Treasuries_01152013!CL210/la))</f>
        <v>0</v>
      </c>
      <c r="Z221" s="24">
        <f>IF(Treasuries_01152013!CM210=0,0,theta0+(theta1+theta2)*(1-EXP(-Treasuries_01152013!CM210/la))/(Treasuries_01152013!CM210/la)-theta2*EXP(-Treasuries_01152013!CM210/la))</f>
        <v>0</v>
      </c>
      <c r="AA221" s="24">
        <f>IF(Treasuries_01152013!CN210=0,0,theta0+(theta1+theta2)*(1-EXP(-Treasuries_01152013!CN210/la))/(Treasuries_01152013!CN210/la)-theta2*EXP(-Treasuries_01152013!CN210/la))</f>
        <v>0</v>
      </c>
      <c r="AB221" s="24">
        <f>IF(Treasuries_01152013!CO210=0,0,theta0+(theta1+theta2)*(1-EXP(-Treasuries_01152013!CO210/la))/(Treasuries_01152013!CO210/la)-theta2*EXP(-Treasuries_01152013!CO210/la))</f>
        <v>0</v>
      </c>
      <c r="AC221" s="24">
        <f>IF(Treasuries_01152013!CP210=0,0,theta0+(theta1+theta2)*(1-EXP(-Treasuries_01152013!CP210/la))/(Treasuries_01152013!CP210/la)-theta2*EXP(-Treasuries_01152013!CP210/la))</f>
        <v>0</v>
      </c>
      <c r="AD221" s="24">
        <f>IF(Treasuries_01152013!CQ210=0,0,theta0+(theta1+theta2)*(1-EXP(-Treasuries_01152013!CQ210/la))/(Treasuries_01152013!CQ210/la)-theta2*EXP(-Treasuries_01152013!CQ210/la))</f>
        <v>0</v>
      </c>
      <c r="AE221" s="24">
        <f>IF(Treasuries_01152013!CR210=0,0,theta0+(theta1+theta2)*(1-EXP(-Treasuries_01152013!CR210/la))/(Treasuries_01152013!CR210/la)-theta2*EXP(-Treasuries_01152013!CR210/la))</f>
        <v>0</v>
      </c>
      <c r="AF221" s="24">
        <f>IF(Treasuries_01152013!CS210=0,0,theta0+(theta1+theta2)*(1-EXP(-Treasuries_01152013!CS210/la))/(Treasuries_01152013!CS210/la)-theta2*EXP(-Treasuries_01152013!CS210/la))</f>
        <v>0</v>
      </c>
      <c r="AG221" s="24">
        <f>IF(Treasuries_01152013!CT210=0,0,theta0+(theta1+theta2)*(1-EXP(-Treasuries_01152013!CT210/la))/(Treasuries_01152013!CT210/la)-theta2*EXP(-Treasuries_01152013!CT210/la))</f>
        <v>0</v>
      </c>
      <c r="AH221" s="24">
        <f>IF(Treasuries_01152013!CU210=0,0,theta0+(theta1+theta2)*(1-EXP(-Treasuries_01152013!CU210/la))/(Treasuries_01152013!CU210/la)-theta2*EXP(-Treasuries_01152013!CU210/la))</f>
        <v>0</v>
      </c>
      <c r="AI221" s="24">
        <f>IF(Treasuries_01152013!CV210=0,0,theta0+(theta1+theta2)*(1-EXP(-Treasuries_01152013!CV210/la))/(Treasuries_01152013!CV210/la)-theta2*EXP(-Treasuries_01152013!CV210/la))</f>
        <v>0</v>
      </c>
      <c r="AJ221" s="24">
        <f>IF(Treasuries_01152013!CW210=0,0,theta0+(theta1+theta2)*(1-EXP(-Treasuries_01152013!CW210/la))/(Treasuries_01152013!CW210/la)-theta2*EXP(-Treasuries_01152013!CW210/la))</f>
        <v>0</v>
      </c>
      <c r="AK221" s="24">
        <f>IF(Treasuries_01152013!CX210=0,0,theta0+(theta1+theta2)*(1-EXP(-Treasuries_01152013!CX210/la))/(Treasuries_01152013!CX210/la)-theta2*EXP(-Treasuries_01152013!CX210/la))</f>
        <v>0</v>
      </c>
      <c r="AL221" s="24">
        <f>IF(Treasuries_01152013!CY210=0,0,theta0+(theta1+theta2)*(1-EXP(-Treasuries_01152013!CY210/la))/(Treasuries_01152013!CY210/la)-theta2*EXP(-Treasuries_01152013!CY210/la))</f>
        <v>0</v>
      </c>
      <c r="AM221" s="24">
        <f>IF(Treasuries_01152013!CZ210=0,0,theta0+(theta1+theta2)*(1-EXP(-Treasuries_01152013!CZ210/la))/(Treasuries_01152013!CZ210/la)-theta2*EXP(-Treasuries_01152013!CZ210/la))</f>
        <v>0</v>
      </c>
      <c r="AN221" s="24">
        <f>IF(Treasuries_01152013!DA210=0,0,theta0+(theta1+theta2)*(1-EXP(-Treasuries_01152013!DA210/la))/(Treasuries_01152013!DA210/la)-theta2*EXP(-Treasuries_01152013!DA210/la))</f>
        <v>0</v>
      </c>
      <c r="AO221" s="24">
        <f>IF(Treasuries_01152013!DB210=0,0,theta0+(theta1+theta2)*(1-EXP(-Treasuries_01152013!DB210/la))/(Treasuries_01152013!DB210/la)-theta2*EXP(-Treasuries_01152013!DB210/la))</f>
        <v>0</v>
      </c>
      <c r="AP221" s="24">
        <f>IF(Treasuries_01152013!DC210=0,0,theta0+(theta1+theta2)*(1-EXP(-Treasuries_01152013!DC210/la))/(Treasuries_01152013!DC210/la)-theta2*EXP(-Treasuries_01152013!DC210/la))</f>
        <v>0</v>
      </c>
      <c r="AQ221" s="24">
        <f>IF(Treasuries_01152013!DD210=0,0,theta0+(theta1+theta2)*(1-EXP(-Treasuries_01152013!DD210/la))/(Treasuries_01152013!DD210/la)-theta2*EXP(-Treasuries_01152013!DD210/la))</f>
        <v>0</v>
      </c>
      <c r="AR221" s="24">
        <f>IF(Treasuries_01152013!DE210=0,0,theta0+(theta1+theta2)*(1-EXP(-Treasuries_01152013!DE210/la))/(Treasuries_01152013!DE210/la)-theta2*EXP(-Treasuries_01152013!DE210/la))</f>
        <v>0</v>
      </c>
      <c r="AS221" s="24">
        <f>IF(Treasuries_01152013!DF210=0,0,theta0+(theta1+theta2)*(1-EXP(-Treasuries_01152013!DF210/la))/(Treasuries_01152013!DF210/la)-theta2*EXP(-Treasuries_01152013!DF210/la))</f>
        <v>0</v>
      </c>
      <c r="AT221" s="24">
        <f>IF(Treasuries_01152013!DG210=0,0,theta0+(theta1+theta2)*(1-EXP(-Treasuries_01152013!DG210/la))/(Treasuries_01152013!DG210/la)-theta2*EXP(-Treasuries_01152013!DG210/la))</f>
        <v>0</v>
      </c>
      <c r="AU221" s="24">
        <f>IF(Treasuries_01152013!DH210=0,0,theta0+(theta1+theta2)*(1-EXP(-Treasuries_01152013!DH210/la))/(Treasuries_01152013!DH210/la)-theta2*EXP(-Treasuries_01152013!DH210/la))</f>
        <v>0</v>
      </c>
      <c r="AV221" s="24">
        <f>IF(Treasuries_01152013!DI210=0,0,theta0+(theta1+theta2)*(1-EXP(-Treasuries_01152013!DI210/la))/(Treasuries_01152013!DI210/la)-theta2*EXP(-Treasuries_01152013!DI210/la))</f>
        <v>0</v>
      </c>
      <c r="AW221" s="24">
        <f>IF(Treasuries_01152013!DJ210=0,0,theta0+(theta1+theta2)*(1-EXP(-Treasuries_01152013!DJ210/la))/(Treasuries_01152013!DJ210/la)-theta2*EXP(-Treasuries_01152013!DJ210/la))</f>
        <v>0</v>
      </c>
      <c r="AX221" s="24">
        <f>IF(Treasuries_01152013!DK210=0,0,theta0+(theta1+theta2)*(1-EXP(-Treasuries_01152013!DK210/la))/(Treasuries_01152013!DK210/la)-theta2*EXP(-Treasuries_01152013!DK210/la))</f>
        <v>0</v>
      </c>
      <c r="AY221" s="24">
        <f>IF(Treasuries_01152013!DL210=0,0,theta0+(theta1+theta2)*(1-EXP(-Treasuries_01152013!DL210/la))/(Treasuries_01152013!DL210/la)-theta2*EXP(-Treasuries_01152013!DL210/la))</f>
        <v>0</v>
      </c>
      <c r="AZ221" s="24">
        <f>IF(Treasuries_01152013!DM210=0,0,theta0+(theta1+theta2)*(1-EXP(-Treasuries_01152013!DM210/la))/(Treasuries_01152013!DM210/la)-theta2*EXP(-Treasuries_01152013!DM210/la))</f>
        <v>0</v>
      </c>
      <c r="BA221" s="24">
        <f>IF(Treasuries_01152013!DN210=0,0,theta0+(theta1+theta2)*(1-EXP(-Treasuries_01152013!DN210/la))/(Treasuries_01152013!DN210/la)-theta2*EXP(-Treasuries_01152013!DN210/la))</f>
        <v>0</v>
      </c>
      <c r="BB221" s="24">
        <f>IF(Treasuries_01152013!DO210=0,0,theta0+(theta1+theta2)*(1-EXP(-Treasuries_01152013!DO210/la))/(Treasuries_01152013!DO210/la)-theta2*EXP(-Treasuries_01152013!DO210/la))</f>
        <v>0</v>
      </c>
      <c r="BC221" s="24">
        <f>IF(Treasuries_01152013!DP210=0,0,theta0+(theta1+theta2)*(1-EXP(-Treasuries_01152013!DP210/la))/(Treasuries_01152013!DP210/la)-theta2*EXP(-Treasuries_01152013!DP210/la))</f>
        <v>0</v>
      </c>
      <c r="BD221" s="24">
        <f>IF(Treasuries_01152013!DQ210=0,0,theta0+(theta1+theta2)*(1-EXP(-Treasuries_01152013!DQ210/la))/(Treasuries_01152013!DQ210/la)-theta2*EXP(-Treasuries_01152013!DQ210/la))</f>
        <v>0</v>
      </c>
      <c r="BE221" s="24">
        <f>IF(Treasuries_01152013!DR210=0,0,theta0+(theta1+theta2)*(1-EXP(-Treasuries_01152013!DR210/la))/(Treasuries_01152013!DR210/la)-theta2*EXP(-Treasuries_01152013!DR210/la))</f>
        <v>0</v>
      </c>
      <c r="BF221" s="24">
        <f>IF(Treasuries_01152013!DS210=0,0,theta0+(theta1+theta2)*(1-EXP(-Treasuries_01152013!DS210/la))/(Treasuries_01152013!DS210/la)-theta2*EXP(-Treasuries_01152013!DS210/la))</f>
        <v>0</v>
      </c>
      <c r="BG221" s="24">
        <f>IF(Treasuries_01152013!DT210=0,0,theta0+(theta1+theta2)*(1-EXP(-Treasuries_01152013!DT210/la))/(Treasuries_01152013!DT210/la)-theta2*EXP(-Treasuries_01152013!DT210/la))</f>
        <v>0</v>
      </c>
      <c r="BH221" s="24">
        <f>IF(Treasuries_01152013!DU210=0,0,theta0+(theta1+theta2)*(1-EXP(-Treasuries_01152013!DU210/la))/(Treasuries_01152013!DU210/la)-theta2*EXP(-Treasuries_01152013!DU210/la))</f>
        <v>0</v>
      </c>
      <c r="BI221" s="24">
        <f>IF(Treasuries_01152013!DV210=0,0,theta0+(theta1+theta2)*(1-EXP(-Treasuries_01152013!DV210/la))/(Treasuries_01152013!DV210/la)-theta2*EXP(-Treasuries_01152013!DV210/la))</f>
        <v>0</v>
      </c>
      <c r="BJ221" s="24">
        <f>IF(Treasuries_01152013!DW210=0,0,theta0+(theta1+theta2)*(1-EXP(-Treasuries_01152013!DW210/la))/(Treasuries_01152013!DW210/la)-theta2*EXP(-Treasuries_01152013!DW210/la))</f>
        <v>0</v>
      </c>
      <c r="BK221" s="24">
        <f>IF(Treasuries_01152013!DX210=0,0,theta0+(theta1+theta2)*(1-EXP(-Treasuries_01152013!DX210/la))/(Treasuries_01152013!DX210/la)-theta2*EXP(-Treasuries_01152013!DX210/la))</f>
        <v>0</v>
      </c>
      <c r="BL221" s="24">
        <f>IF(Treasuries_01152013!DY210=0,0,theta0+(theta1+theta2)*(1-EXP(-Treasuries_01152013!DY210/la))/(Treasuries_01152013!DY210/la)-theta2*EXP(-Treasuries_01152013!DY210/la))</f>
        <v>0</v>
      </c>
      <c r="BM221" s="24">
        <f>IF(Treasuries_01152013!DZ210=0,0,theta0+(theta1+theta2)*(1-EXP(-Treasuries_01152013!DZ210/la))/(Treasuries_01152013!DZ210/la)-theta2*EXP(-Treasuries_01152013!DZ210/la))</f>
        <v>0</v>
      </c>
      <c r="BN221" s="24">
        <f>IF(Treasuries_01152013!EA210=0,0,theta0+(theta1+theta2)*(1-EXP(-Treasuries_01152013!EA210/la))/(Treasuries_01152013!EA210/la)-theta2*EXP(-Treasuries_01152013!EA210/la))</f>
        <v>0</v>
      </c>
      <c r="BO221" s="17" t="e">
        <f>EXP(-Treasuries_01152013!BT210*G221)</f>
        <v>#DIV/0!</v>
      </c>
      <c r="BP221" s="17" t="e">
        <f>EXP(-Treasuries_01152013!BU210*H221)</f>
        <v>#DIV/0!</v>
      </c>
      <c r="BQ221" s="17" t="e">
        <f>EXP(-Treasuries_01152013!BV210*I221)</f>
        <v>#DIV/0!</v>
      </c>
      <c r="BR221" s="17" t="e">
        <f>EXP(-Treasuries_01152013!BW210*J221)</f>
        <v>#DIV/0!</v>
      </c>
      <c r="BS221" s="17" t="e">
        <f>EXP(-Treasuries_01152013!BX210*K221)</f>
        <v>#DIV/0!</v>
      </c>
      <c r="BT221" s="17" t="e">
        <f>EXP(-Treasuries_01152013!BY210*L221)</f>
        <v>#DIV/0!</v>
      </c>
      <c r="BU221" s="17" t="e">
        <f>EXP(-Treasuries_01152013!BZ210*M221)</f>
        <v>#DIV/0!</v>
      </c>
      <c r="BV221" s="17" t="e">
        <f>EXP(-Treasuries_01152013!CA210*N221)</f>
        <v>#DIV/0!</v>
      </c>
      <c r="BW221" s="17" t="e">
        <f>EXP(-Treasuries_01152013!CB210*O221)</f>
        <v>#DIV/0!</v>
      </c>
      <c r="BX221" s="17" t="e">
        <f>EXP(-Treasuries_01152013!CC210*P221)</f>
        <v>#DIV/0!</v>
      </c>
      <c r="BY221" s="17">
        <f>EXP(-Treasuries_01152013!CD210*Q221)</f>
        <v>1</v>
      </c>
      <c r="BZ221" s="17">
        <f>EXP(-Treasuries_01152013!CE210*R221)</f>
        <v>1</v>
      </c>
      <c r="CA221" s="17">
        <f>EXP(-Treasuries_01152013!CF210*S221)</f>
        <v>1</v>
      </c>
      <c r="CB221" s="17">
        <f>EXP(-Treasuries_01152013!CG210*T221)</f>
        <v>1</v>
      </c>
      <c r="CC221" s="17">
        <f>EXP(-Treasuries_01152013!CH210*U221)</f>
        <v>1</v>
      </c>
      <c r="CD221" s="17">
        <f>EXP(-Treasuries_01152013!CI210*V221)</f>
        <v>1</v>
      </c>
      <c r="CE221" s="17">
        <f>EXP(-Treasuries_01152013!CJ210*W221)</f>
        <v>1</v>
      </c>
      <c r="CF221" s="17">
        <f>EXP(-Treasuries_01152013!CK210*X221)</f>
        <v>1</v>
      </c>
      <c r="CG221" s="17">
        <f>EXP(-Treasuries_01152013!CL210*Y221)</f>
        <v>1</v>
      </c>
      <c r="CH221" s="17">
        <f>EXP(-Treasuries_01152013!CM210*Z221)</f>
        <v>1</v>
      </c>
      <c r="CI221" s="17">
        <f>EXP(-Treasuries_01152013!CN210*AA221)</f>
        <v>1</v>
      </c>
      <c r="CJ221" s="17">
        <f>EXP(-Treasuries_01152013!CO210*AB221)</f>
        <v>1</v>
      </c>
      <c r="CK221" s="17">
        <f>EXP(-Treasuries_01152013!CP210*AC221)</f>
        <v>1</v>
      </c>
      <c r="CL221" s="17">
        <f>EXP(-Treasuries_01152013!CQ210*AD221)</f>
        <v>1</v>
      </c>
      <c r="CM221" s="17">
        <f>EXP(-Treasuries_01152013!CR210*AE221)</f>
        <v>1</v>
      </c>
      <c r="CN221" s="17">
        <f>EXP(-Treasuries_01152013!CS210*AF221)</f>
        <v>1</v>
      </c>
      <c r="CO221" s="17">
        <f>EXP(-Treasuries_01152013!CT210*AG221)</f>
        <v>1</v>
      </c>
      <c r="CP221" s="17">
        <f>EXP(-Treasuries_01152013!CU210*AH221)</f>
        <v>1</v>
      </c>
      <c r="CQ221" s="17">
        <f>EXP(-Treasuries_01152013!CV210*AI221)</f>
        <v>1</v>
      </c>
      <c r="CR221" s="17">
        <f>EXP(-Treasuries_01152013!CW210*AJ221)</f>
        <v>1</v>
      </c>
      <c r="CS221" s="17">
        <f>EXP(-Treasuries_01152013!CX210*AK221)</f>
        <v>1</v>
      </c>
      <c r="CT221" s="17">
        <f>EXP(-Treasuries_01152013!CY210*AL221)</f>
        <v>1</v>
      </c>
      <c r="CU221" s="17">
        <f>EXP(-Treasuries_01152013!CZ210*AM221)</f>
        <v>1</v>
      </c>
      <c r="CV221" s="17">
        <f>EXP(-Treasuries_01152013!DA210*AN221)</f>
        <v>1</v>
      </c>
      <c r="CW221" s="17">
        <f>EXP(-Treasuries_01152013!DB210*AO221)</f>
        <v>1</v>
      </c>
      <c r="CX221" s="17">
        <f>EXP(-Treasuries_01152013!DC210*AP221)</f>
        <v>1</v>
      </c>
      <c r="CY221" s="17">
        <f>EXP(-Treasuries_01152013!DD210*AQ221)</f>
        <v>1</v>
      </c>
      <c r="CZ221" s="17">
        <f>EXP(-Treasuries_01152013!DE210*AR221)</f>
        <v>1</v>
      </c>
      <c r="DA221" s="17">
        <f>EXP(-Treasuries_01152013!DF210*AS221)</f>
        <v>1</v>
      </c>
      <c r="DB221" s="17">
        <f>EXP(-Treasuries_01152013!DG210*AT221)</f>
        <v>1</v>
      </c>
      <c r="DC221" s="17">
        <f>EXP(-Treasuries_01152013!DH210*AU221)</f>
        <v>1</v>
      </c>
      <c r="DD221" s="17">
        <f>EXP(-Treasuries_01152013!DI210*AV221)</f>
        <v>1</v>
      </c>
      <c r="DE221" s="17">
        <f>EXP(-Treasuries_01152013!DJ210*AW221)</f>
        <v>1</v>
      </c>
      <c r="DF221" s="17">
        <f>EXP(-Treasuries_01152013!DK210*AX221)</f>
        <v>1</v>
      </c>
      <c r="DG221" s="17">
        <f>EXP(-Treasuries_01152013!DL210*AY221)</f>
        <v>1</v>
      </c>
      <c r="DH221" s="17">
        <f>EXP(-Treasuries_01152013!DM210*AZ221)</f>
        <v>1</v>
      </c>
      <c r="DI221" s="17">
        <f>EXP(-Treasuries_01152013!DN210*BA221)</f>
        <v>1</v>
      </c>
      <c r="DJ221" s="17">
        <f>EXP(-Treasuries_01152013!DO210*BB221)</f>
        <v>1</v>
      </c>
      <c r="DK221" s="17">
        <f>EXP(-Treasuries_01152013!DP210*BC221)</f>
        <v>1</v>
      </c>
      <c r="DL221" s="17">
        <f>EXP(-Treasuries_01152013!DQ210*BD221)</f>
        <v>1</v>
      </c>
      <c r="DM221" s="17">
        <f>EXP(-Treasuries_01152013!DR210*BE221)</f>
        <v>1</v>
      </c>
      <c r="DN221" s="17">
        <f>EXP(-Treasuries_01152013!DS210*BF221)</f>
        <v>1</v>
      </c>
      <c r="DO221" s="17">
        <f>EXP(-Treasuries_01152013!DT210*BG221)</f>
        <v>1</v>
      </c>
      <c r="DP221" s="17">
        <f>EXP(-Treasuries_01152013!DU210*BH221)</f>
        <v>1</v>
      </c>
      <c r="DQ221" s="17">
        <f>EXP(-Treasuries_01152013!DV210*BI221)</f>
        <v>1</v>
      </c>
      <c r="DR221" s="17">
        <f>EXP(-Treasuries_01152013!DW210*BJ221)</f>
        <v>1</v>
      </c>
      <c r="DS221" s="17">
        <f>EXP(-Treasuries_01152013!DX210*BK221)</f>
        <v>1</v>
      </c>
      <c r="DT221" s="17">
        <f>EXP(-Treasuries_01152013!DY210*BL221)</f>
        <v>1</v>
      </c>
      <c r="DU221" s="17">
        <f>EXP(-Treasuries_01152013!DZ210*BM221)</f>
        <v>1</v>
      </c>
      <c r="DV221" s="17">
        <f>EXP(-Treasuries_01152013!EA210*BN221)</f>
        <v>1</v>
      </c>
      <c r="DW221" s="8" t="e">
        <f>SUMPRODUCT(BO221:DV221,Treasuries_01152013!K210:BR210)</f>
        <v>#DIV/0!</v>
      </c>
      <c r="DX221" s="11" t="e">
        <f t="shared" si="11"/>
        <v>#DIV/0!</v>
      </c>
    </row>
    <row r="222" spans="2:128">
      <c r="B222" s="10">
        <f>Treasuries_01152013!C211</f>
        <v>2.75</v>
      </c>
      <c r="C222" s="10">
        <f>Treasuries_01152013!E211</f>
        <v>109.796875</v>
      </c>
      <c r="D222" s="10">
        <f>Treasuries_01152013!F211</f>
        <v>109.828125</v>
      </c>
      <c r="E222" s="8">
        <f>Treasuries_01152013!H211</f>
        <v>4.9611111111111112</v>
      </c>
      <c r="F222" s="8">
        <f t="shared" si="10"/>
        <v>109.8125</v>
      </c>
      <c r="G222" s="24" t="e">
        <f>IF(Treasuries_01152013!BT211=0,0,theta0+(theta1+theta2)*(1-EXP(-Treasuries_01152013!BT211/la))/(Treasuries_01152013!BT211/la)-theta2*EXP(-Treasuries_01152013!BT211/la))</f>
        <v>#DIV/0!</v>
      </c>
      <c r="H222" s="24" t="e">
        <f>IF(Treasuries_01152013!BU211=0,0,theta0+(theta1+theta2)*(1-EXP(-Treasuries_01152013!BU211/la))/(Treasuries_01152013!BU211/la)-theta2*EXP(-Treasuries_01152013!BU211/la))</f>
        <v>#DIV/0!</v>
      </c>
      <c r="I222" s="24" t="e">
        <f>IF(Treasuries_01152013!BV211=0,0,theta0+(theta1+theta2)*(1-EXP(-Treasuries_01152013!BV211/la))/(Treasuries_01152013!BV211/la)-theta2*EXP(-Treasuries_01152013!BV211/la))</f>
        <v>#DIV/0!</v>
      </c>
      <c r="J222" s="24" t="e">
        <f>IF(Treasuries_01152013!BW211=0,0,theta0+(theta1+theta2)*(1-EXP(-Treasuries_01152013!BW211/la))/(Treasuries_01152013!BW211/la)-theta2*EXP(-Treasuries_01152013!BW211/la))</f>
        <v>#DIV/0!</v>
      </c>
      <c r="K222" s="24" t="e">
        <f>IF(Treasuries_01152013!BX211=0,0,theta0+(theta1+theta2)*(1-EXP(-Treasuries_01152013!BX211/la))/(Treasuries_01152013!BX211/la)-theta2*EXP(-Treasuries_01152013!BX211/la))</f>
        <v>#DIV/0!</v>
      </c>
      <c r="L222" s="24" t="e">
        <f>IF(Treasuries_01152013!BY211=0,0,theta0+(theta1+theta2)*(1-EXP(-Treasuries_01152013!BY211/la))/(Treasuries_01152013!BY211/la)-theta2*EXP(-Treasuries_01152013!BY211/la))</f>
        <v>#DIV/0!</v>
      </c>
      <c r="M222" s="24" t="e">
        <f>IF(Treasuries_01152013!BZ211=0,0,theta0+(theta1+theta2)*(1-EXP(-Treasuries_01152013!BZ211/la))/(Treasuries_01152013!BZ211/la)-theta2*EXP(-Treasuries_01152013!BZ211/la))</f>
        <v>#DIV/0!</v>
      </c>
      <c r="N222" s="24" t="e">
        <f>IF(Treasuries_01152013!CA211=0,0,theta0+(theta1+theta2)*(1-EXP(-Treasuries_01152013!CA211/la))/(Treasuries_01152013!CA211/la)-theta2*EXP(-Treasuries_01152013!CA211/la))</f>
        <v>#DIV/0!</v>
      </c>
      <c r="O222" s="24" t="e">
        <f>IF(Treasuries_01152013!CB211=0,0,theta0+(theta1+theta2)*(1-EXP(-Treasuries_01152013!CB211/la))/(Treasuries_01152013!CB211/la)-theta2*EXP(-Treasuries_01152013!CB211/la))</f>
        <v>#DIV/0!</v>
      </c>
      <c r="P222" s="24" t="e">
        <f>IF(Treasuries_01152013!CC211=0,0,theta0+(theta1+theta2)*(1-EXP(-Treasuries_01152013!CC211/la))/(Treasuries_01152013!CC211/la)-theta2*EXP(-Treasuries_01152013!CC211/la))</f>
        <v>#DIV/0!</v>
      </c>
      <c r="Q222" s="24">
        <f>IF(Treasuries_01152013!CD211=0,0,theta0+(theta1+theta2)*(1-EXP(-Treasuries_01152013!CD211/la))/(Treasuries_01152013!CD211/la)-theta2*EXP(-Treasuries_01152013!CD211/la))</f>
        <v>0</v>
      </c>
      <c r="R222" s="24">
        <f>IF(Treasuries_01152013!CE211=0,0,theta0+(theta1+theta2)*(1-EXP(-Treasuries_01152013!CE211/la))/(Treasuries_01152013!CE211/la)-theta2*EXP(-Treasuries_01152013!CE211/la))</f>
        <v>0</v>
      </c>
      <c r="S222" s="24">
        <f>IF(Treasuries_01152013!CF211=0,0,theta0+(theta1+theta2)*(1-EXP(-Treasuries_01152013!CF211/la))/(Treasuries_01152013!CF211/la)-theta2*EXP(-Treasuries_01152013!CF211/la))</f>
        <v>0</v>
      </c>
      <c r="T222" s="24">
        <f>IF(Treasuries_01152013!CG211=0,0,theta0+(theta1+theta2)*(1-EXP(-Treasuries_01152013!CG211/la))/(Treasuries_01152013!CG211/la)-theta2*EXP(-Treasuries_01152013!CG211/la))</f>
        <v>0</v>
      </c>
      <c r="U222" s="24">
        <f>IF(Treasuries_01152013!CH211=0,0,theta0+(theta1+theta2)*(1-EXP(-Treasuries_01152013!CH211/la))/(Treasuries_01152013!CH211/la)-theta2*EXP(-Treasuries_01152013!CH211/la))</f>
        <v>0</v>
      </c>
      <c r="V222" s="24">
        <f>IF(Treasuries_01152013!CI211=0,0,theta0+(theta1+theta2)*(1-EXP(-Treasuries_01152013!CI211/la))/(Treasuries_01152013!CI211/la)-theta2*EXP(-Treasuries_01152013!CI211/la))</f>
        <v>0</v>
      </c>
      <c r="W222" s="24">
        <f>IF(Treasuries_01152013!CJ211=0,0,theta0+(theta1+theta2)*(1-EXP(-Treasuries_01152013!CJ211/la))/(Treasuries_01152013!CJ211/la)-theta2*EXP(-Treasuries_01152013!CJ211/la))</f>
        <v>0</v>
      </c>
      <c r="X222" s="24">
        <f>IF(Treasuries_01152013!CK211=0,0,theta0+(theta1+theta2)*(1-EXP(-Treasuries_01152013!CK211/la))/(Treasuries_01152013!CK211/la)-theta2*EXP(-Treasuries_01152013!CK211/la))</f>
        <v>0</v>
      </c>
      <c r="Y222" s="24">
        <f>IF(Treasuries_01152013!CL211=0,0,theta0+(theta1+theta2)*(1-EXP(-Treasuries_01152013!CL211/la))/(Treasuries_01152013!CL211/la)-theta2*EXP(-Treasuries_01152013!CL211/la))</f>
        <v>0</v>
      </c>
      <c r="Z222" s="24">
        <f>IF(Treasuries_01152013!CM211=0,0,theta0+(theta1+theta2)*(1-EXP(-Treasuries_01152013!CM211/la))/(Treasuries_01152013!CM211/la)-theta2*EXP(-Treasuries_01152013!CM211/la))</f>
        <v>0</v>
      </c>
      <c r="AA222" s="24">
        <f>IF(Treasuries_01152013!CN211=0,0,theta0+(theta1+theta2)*(1-EXP(-Treasuries_01152013!CN211/la))/(Treasuries_01152013!CN211/la)-theta2*EXP(-Treasuries_01152013!CN211/la))</f>
        <v>0</v>
      </c>
      <c r="AB222" s="24">
        <f>IF(Treasuries_01152013!CO211=0,0,theta0+(theta1+theta2)*(1-EXP(-Treasuries_01152013!CO211/la))/(Treasuries_01152013!CO211/la)-theta2*EXP(-Treasuries_01152013!CO211/la))</f>
        <v>0</v>
      </c>
      <c r="AC222" s="24">
        <f>IF(Treasuries_01152013!CP211=0,0,theta0+(theta1+theta2)*(1-EXP(-Treasuries_01152013!CP211/la))/(Treasuries_01152013!CP211/la)-theta2*EXP(-Treasuries_01152013!CP211/la))</f>
        <v>0</v>
      </c>
      <c r="AD222" s="24">
        <f>IF(Treasuries_01152013!CQ211=0,0,theta0+(theta1+theta2)*(1-EXP(-Treasuries_01152013!CQ211/la))/(Treasuries_01152013!CQ211/la)-theta2*EXP(-Treasuries_01152013!CQ211/la))</f>
        <v>0</v>
      </c>
      <c r="AE222" s="24">
        <f>IF(Treasuries_01152013!CR211=0,0,theta0+(theta1+theta2)*(1-EXP(-Treasuries_01152013!CR211/la))/(Treasuries_01152013!CR211/la)-theta2*EXP(-Treasuries_01152013!CR211/la))</f>
        <v>0</v>
      </c>
      <c r="AF222" s="24">
        <f>IF(Treasuries_01152013!CS211=0,0,theta0+(theta1+theta2)*(1-EXP(-Treasuries_01152013!CS211/la))/(Treasuries_01152013!CS211/la)-theta2*EXP(-Treasuries_01152013!CS211/la))</f>
        <v>0</v>
      </c>
      <c r="AG222" s="24">
        <f>IF(Treasuries_01152013!CT211=0,0,theta0+(theta1+theta2)*(1-EXP(-Treasuries_01152013!CT211/la))/(Treasuries_01152013!CT211/la)-theta2*EXP(-Treasuries_01152013!CT211/la))</f>
        <v>0</v>
      </c>
      <c r="AH222" s="24">
        <f>IF(Treasuries_01152013!CU211=0,0,theta0+(theta1+theta2)*(1-EXP(-Treasuries_01152013!CU211/la))/(Treasuries_01152013!CU211/la)-theta2*EXP(-Treasuries_01152013!CU211/la))</f>
        <v>0</v>
      </c>
      <c r="AI222" s="24">
        <f>IF(Treasuries_01152013!CV211=0,0,theta0+(theta1+theta2)*(1-EXP(-Treasuries_01152013!CV211/la))/(Treasuries_01152013!CV211/la)-theta2*EXP(-Treasuries_01152013!CV211/la))</f>
        <v>0</v>
      </c>
      <c r="AJ222" s="24">
        <f>IF(Treasuries_01152013!CW211=0,0,theta0+(theta1+theta2)*(1-EXP(-Treasuries_01152013!CW211/la))/(Treasuries_01152013!CW211/la)-theta2*EXP(-Treasuries_01152013!CW211/la))</f>
        <v>0</v>
      </c>
      <c r="AK222" s="24">
        <f>IF(Treasuries_01152013!CX211=0,0,theta0+(theta1+theta2)*(1-EXP(-Treasuries_01152013!CX211/la))/(Treasuries_01152013!CX211/la)-theta2*EXP(-Treasuries_01152013!CX211/la))</f>
        <v>0</v>
      </c>
      <c r="AL222" s="24">
        <f>IF(Treasuries_01152013!CY211=0,0,theta0+(theta1+theta2)*(1-EXP(-Treasuries_01152013!CY211/la))/(Treasuries_01152013!CY211/la)-theta2*EXP(-Treasuries_01152013!CY211/la))</f>
        <v>0</v>
      </c>
      <c r="AM222" s="24">
        <f>IF(Treasuries_01152013!CZ211=0,0,theta0+(theta1+theta2)*(1-EXP(-Treasuries_01152013!CZ211/la))/(Treasuries_01152013!CZ211/la)-theta2*EXP(-Treasuries_01152013!CZ211/la))</f>
        <v>0</v>
      </c>
      <c r="AN222" s="24">
        <f>IF(Treasuries_01152013!DA211=0,0,theta0+(theta1+theta2)*(1-EXP(-Treasuries_01152013!DA211/la))/(Treasuries_01152013!DA211/la)-theta2*EXP(-Treasuries_01152013!DA211/la))</f>
        <v>0</v>
      </c>
      <c r="AO222" s="24">
        <f>IF(Treasuries_01152013!DB211=0,0,theta0+(theta1+theta2)*(1-EXP(-Treasuries_01152013!DB211/la))/(Treasuries_01152013!DB211/la)-theta2*EXP(-Treasuries_01152013!DB211/la))</f>
        <v>0</v>
      </c>
      <c r="AP222" s="24">
        <f>IF(Treasuries_01152013!DC211=0,0,theta0+(theta1+theta2)*(1-EXP(-Treasuries_01152013!DC211/la))/(Treasuries_01152013!DC211/la)-theta2*EXP(-Treasuries_01152013!DC211/la))</f>
        <v>0</v>
      </c>
      <c r="AQ222" s="24">
        <f>IF(Treasuries_01152013!DD211=0,0,theta0+(theta1+theta2)*(1-EXP(-Treasuries_01152013!DD211/la))/(Treasuries_01152013!DD211/la)-theta2*EXP(-Treasuries_01152013!DD211/la))</f>
        <v>0</v>
      </c>
      <c r="AR222" s="24">
        <f>IF(Treasuries_01152013!DE211=0,0,theta0+(theta1+theta2)*(1-EXP(-Treasuries_01152013!DE211/la))/(Treasuries_01152013!DE211/la)-theta2*EXP(-Treasuries_01152013!DE211/la))</f>
        <v>0</v>
      </c>
      <c r="AS222" s="24">
        <f>IF(Treasuries_01152013!DF211=0,0,theta0+(theta1+theta2)*(1-EXP(-Treasuries_01152013!DF211/la))/(Treasuries_01152013!DF211/la)-theta2*EXP(-Treasuries_01152013!DF211/la))</f>
        <v>0</v>
      </c>
      <c r="AT222" s="24">
        <f>IF(Treasuries_01152013!DG211=0,0,theta0+(theta1+theta2)*(1-EXP(-Treasuries_01152013!DG211/la))/(Treasuries_01152013!DG211/la)-theta2*EXP(-Treasuries_01152013!DG211/la))</f>
        <v>0</v>
      </c>
      <c r="AU222" s="24">
        <f>IF(Treasuries_01152013!DH211=0,0,theta0+(theta1+theta2)*(1-EXP(-Treasuries_01152013!DH211/la))/(Treasuries_01152013!DH211/la)-theta2*EXP(-Treasuries_01152013!DH211/la))</f>
        <v>0</v>
      </c>
      <c r="AV222" s="24">
        <f>IF(Treasuries_01152013!DI211=0,0,theta0+(theta1+theta2)*(1-EXP(-Treasuries_01152013!DI211/la))/(Treasuries_01152013!DI211/la)-theta2*EXP(-Treasuries_01152013!DI211/la))</f>
        <v>0</v>
      </c>
      <c r="AW222" s="24">
        <f>IF(Treasuries_01152013!DJ211=0,0,theta0+(theta1+theta2)*(1-EXP(-Treasuries_01152013!DJ211/la))/(Treasuries_01152013!DJ211/la)-theta2*EXP(-Treasuries_01152013!DJ211/la))</f>
        <v>0</v>
      </c>
      <c r="AX222" s="24">
        <f>IF(Treasuries_01152013!DK211=0,0,theta0+(theta1+theta2)*(1-EXP(-Treasuries_01152013!DK211/la))/(Treasuries_01152013!DK211/la)-theta2*EXP(-Treasuries_01152013!DK211/la))</f>
        <v>0</v>
      </c>
      <c r="AY222" s="24">
        <f>IF(Treasuries_01152013!DL211=0,0,theta0+(theta1+theta2)*(1-EXP(-Treasuries_01152013!DL211/la))/(Treasuries_01152013!DL211/la)-theta2*EXP(-Treasuries_01152013!DL211/la))</f>
        <v>0</v>
      </c>
      <c r="AZ222" s="24">
        <f>IF(Treasuries_01152013!DM211=0,0,theta0+(theta1+theta2)*(1-EXP(-Treasuries_01152013!DM211/la))/(Treasuries_01152013!DM211/la)-theta2*EXP(-Treasuries_01152013!DM211/la))</f>
        <v>0</v>
      </c>
      <c r="BA222" s="24">
        <f>IF(Treasuries_01152013!DN211=0,0,theta0+(theta1+theta2)*(1-EXP(-Treasuries_01152013!DN211/la))/(Treasuries_01152013!DN211/la)-theta2*EXP(-Treasuries_01152013!DN211/la))</f>
        <v>0</v>
      </c>
      <c r="BB222" s="24">
        <f>IF(Treasuries_01152013!DO211=0,0,theta0+(theta1+theta2)*(1-EXP(-Treasuries_01152013!DO211/la))/(Treasuries_01152013!DO211/la)-theta2*EXP(-Treasuries_01152013!DO211/la))</f>
        <v>0</v>
      </c>
      <c r="BC222" s="24">
        <f>IF(Treasuries_01152013!DP211=0,0,theta0+(theta1+theta2)*(1-EXP(-Treasuries_01152013!DP211/la))/(Treasuries_01152013!DP211/la)-theta2*EXP(-Treasuries_01152013!DP211/la))</f>
        <v>0</v>
      </c>
      <c r="BD222" s="24">
        <f>IF(Treasuries_01152013!DQ211=0,0,theta0+(theta1+theta2)*(1-EXP(-Treasuries_01152013!DQ211/la))/(Treasuries_01152013!DQ211/la)-theta2*EXP(-Treasuries_01152013!DQ211/la))</f>
        <v>0</v>
      </c>
      <c r="BE222" s="24">
        <f>IF(Treasuries_01152013!DR211=0,0,theta0+(theta1+theta2)*(1-EXP(-Treasuries_01152013!DR211/la))/(Treasuries_01152013!DR211/la)-theta2*EXP(-Treasuries_01152013!DR211/la))</f>
        <v>0</v>
      </c>
      <c r="BF222" s="24">
        <f>IF(Treasuries_01152013!DS211=0,0,theta0+(theta1+theta2)*(1-EXP(-Treasuries_01152013!DS211/la))/(Treasuries_01152013!DS211/la)-theta2*EXP(-Treasuries_01152013!DS211/la))</f>
        <v>0</v>
      </c>
      <c r="BG222" s="24">
        <f>IF(Treasuries_01152013!DT211=0,0,theta0+(theta1+theta2)*(1-EXP(-Treasuries_01152013!DT211/la))/(Treasuries_01152013!DT211/la)-theta2*EXP(-Treasuries_01152013!DT211/la))</f>
        <v>0</v>
      </c>
      <c r="BH222" s="24">
        <f>IF(Treasuries_01152013!DU211=0,0,theta0+(theta1+theta2)*(1-EXP(-Treasuries_01152013!DU211/la))/(Treasuries_01152013!DU211/la)-theta2*EXP(-Treasuries_01152013!DU211/la))</f>
        <v>0</v>
      </c>
      <c r="BI222" s="24">
        <f>IF(Treasuries_01152013!DV211=0,0,theta0+(theta1+theta2)*(1-EXP(-Treasuries_01152013!DV211/la))/(Treasuries_01152013!DV211/la)-theta2*EXP(-Treasuries_01152013!DV211/la))</f>
        <v>0</v>
      </c>
      <c r="BJ222" s="24">
        <f>IF(Treasuries_01152013!DW211=0,0,theta0+(theta1+theta2)*(1-EXP(-Treasuries_01152013!DW211/la))/(Treasuries_01152013!DW211/la)-theta2*EXP(-Treasuries_01152013!DW211/la))</f>
        <v>0</v>
      </c>
      <c r="BK222" s="24">
        <f>IF(Treasuries_01152013!DX211=0,0,theta0+(theta1+theta2)*(1-EXP(-Treasuries_01152013!DX211/la))/(Treasuries_01152013!DX211/la)-theta2*EXP(-Treasuries_01152013!DX211/la))</f>
        <v>0</v>
      </c>
      <c r="BL222" s="24">
        <f>IF(Treasuries_01152013!DY211=0,0,theta0+(theta1+theta2)*(1-EXP(-Treasuries_01152013!DY211/la))/(Treasuries_01152013!DY211/la)-theta2*EXP(-Treasuries_01152013!DY211/la))</f>
        <v>0</v>
      </c>
      <c r="BM222" s="24">
        <f>IF(Treasuries_01152013!DZ211=0,0,theta0+(theta1+theta2)*(1-EXP(-Treasuries_01152013!DZ211/la))/(Treasuries_01152013!DZ211/la)-theta2*EXP(-Treasuries_01152013!DZ211/la))</f>
        <v>0</v>
      </c>
      <c r="BN222" s="24">
        <f>IF(Treasuries_01152013!EA211=0,0,theta0+(theta1+theta2)*(1-EXP(-Treasuries_01152013!EA211/la))/(Treasuries_01152013!EA211/la)-theta2*EXP(-Treasuries_01152013!EA211/la))</f>
        <v>0</v>
      </c>
      <c r="BO222" s="17" t="e">
        <f>EXP(-Treasuries_01152013!BT211*G222)</f>
        <v>#DIV/0!</v>
      </c>
      <c r="BP222" s="17" t="e">
        <f>EXP(-Treasuries_01152013!BU211*H222)</f>
        <v>#DIV/0!</v>
      </c>
      <c r="BQ222" s="17" t="e">
        <f>EXP(-Treasuries_01152013!BV211*I222)</f>
        <v>#DIV/0!</v>
      </c>
      <c r="BR222" s="17" t="e">
        <f>EXP(-Treasuries_01152013!BW211*J222)</f>
        <v>#DIV/0!</v>
      </c>
      <c r="BS222" s="17" t="e">
        <f>EXP(-Treasuries_01152013!BX211*K222)</f>
        <v>#DIV/0!</v>
      </c>
      <c r="BT222" s="17" t="e">
        <f>EXP(-Treasuries_01152013!BY211*L222)</f>
        <v>#DIV/0!</v>
      </c>
      <c r="BU222" s="17" t="e">
        <f>EXP(-Treasuries_01152013!BZ211*M222)</f>
        <v>#DIV/0!</v>
      </c>
      <c r="BV222" s="17" t="e">
        <f>EXP(-Treasuries_01152013!CA211*N222)</f>
        <v>#DIV/0!</v>
      </c>
      <c r="BW222" s="17" t="e">
        <f>EXP(-Treasuries_01152013!CB211*O222)</f>
        <v>#DIV/0!</v>
      </c>
      <c r="BX222" s="17" t="e">
        <f>EXP(-Treasuries_01152013!CC211*P222)</f>
        <v>#DIV/0!</v>
      </c>
      <c r="BY222" s="17">
        <f>EXP(-Treasuries_01152013!CD211*Q222)</f>
        <v>1</v>
      </c>
      <c r="BZ222" s="17">
        <f>EXP(-Treasuries_01152013!CE211*R222)</f>
        <v>1</v>
      </c>
      <c r="CA222" s="17">
        <f>EXP(-Treasuries_01152013!CF211*S222)</f>
        <v>1</v>
      </c>
      <c r="CB222" s="17">
        <f>EXP(-Treasuries_01152013!CG211*T222)</f>
        <v>1</v>
      </c>
      <c r="CC222" s="17">
        <f>EXP(-Treasuries_01152013!CH211*U222)</f>
        <v>1</v>
      </c>
      <c r="CD222" s="17">
        <f>EXP(-Treasuries_01152013!CI211*V222)</f>
        <v>1</v>
      </c>
      <c r="CE222" s="17">
        <f>EXP(-Treasuries_01152013!CJ211*W222)</f>
        <v>1</v>
      </c>
      <c r="CF222" s="17">
        <f>EXP(-Treasuries_01152013!CK211*X222)</f>
        <v>1</v>
      </c>
      <c r="CG222" s="17">
        <f>EXP(-Treasuries_01152013!CL211*Y222)</f>
        <v>1</v>
      </c>
      <c r="CH222" s="17">
        <f>EXP(-Treasuries_01152013!CM211*Z222)</f>
        <v>1</v>
      </c>
      <c r="CI222" s="17">
        <f>EXP(-Treasuries_01152013!CN211*AA222)</f>
        <v>1</v>
      </c>
      <c r="CJ222" s="17">
        <f>EXP(-Treasuries_01152013!CO211*AB222)</f>
        <v>1</v>
      </c>
      <c r="CK222" s="17">
        <f>EXP(-Treasuries_01152013!CP211*AC222)</f>
        <v>1</v>
      </c>
      <c r="CL222" s="17">
        <f>EXP(-Treasuries_01152013!CQ211*AD222)</f>
        <v>1</v>
      </c>
      <c r="CM222" s="17">
        <f>EXP(-Treasuries_01152013!CR211*AE222)</f>
        <v>1</v>
      </c>
      <c r="CN222" s="17">
        <f>EXP(-Treasuries_01152013!CS211*AF222)</f>
        <v>1</v>
      </c>
      <c r="CO222" s="17">
        <f>EXP(-Treasuries_01152013!CT211*AG222)</f>
        <v>1</v>
      </c>
      <c r="CP222" s="17">
        <f>EXP(-Treasuries_01152013!CU211*AH222)</f>
        <v>1</v>
      </c>
      <c r="CQ222" s="17">
        <f>EXP(-Treasuries_01152013!CV211*AI222)</f>
        <v>1</v>
      </c>
      <c r="CR222" s="17">
        <f>EXP(-Treasuries_01152013!CW211*AJ222)</f>
        <v>1</v>
      </c>
      <c r="CS222" s="17">
        <f>EXP(-Treasuries_01152013!CX211*AK222)</f>
        <v>1</v>
      </c>
      <c r="CT222" s="17">
        <f>EXP(-Treasuries_01152013!CY211*AL222)</f>
        <v>1</v>
      </c>
      <c r="CU222" s="17">
        <f>EXP(-Treasuries_01152013!CZ211*AM222)</f>
        <v>1</v>
      </c>
      <c r="CV222" s="17">
        <f>EXP(-Treasuries_01152013!DA211*AN222)</f>
        <v>1</v>
      </c>
      <c r="CW222" s="17">
        <f>EXP(-Treasuries_01152013!DB211*AO222)</f>
        <v>1</v>
      </c>
      <c r="CX222" s="17">
        <f>EXP(-Treasuries_01152013!DC211*AP222)</f>
        <v>1</v>
      </c>
      <c r="CY222" s="17">
        <f>EXP(-Treasuries_01152013!DD211*AQ222)</f>
        <v>1</v>
      </c>
      <c r="CZ222" s="17">
        <f>EXP(-Treasuries_01152013!DE211*AR222)</f>
        <v>1</v>
      </c>
      <c r="DA222" s="17">
        <f>EXP(-Treasuries_01152013!DF211*AS222)</f>
        <v>1</v>
      </c>
      <c r="DB222" s="17">
        <f>EXP(-Treasuries_01152013!DG211*AT222)</f>
        <v>1</v>
      </c>
      <c r="DC222" s="17">
        <f>EXP(-Treasuries_01152013!DH211*AU222)</f>
        <v>1</v>
      </c>
      <c r="DD222" s="17">
        <f>EXP(-Treasuries_01152013!DI211*AV222)</f>
        <v>1</v>
      </c>
      <c r="DE222" s="17">
        <f>EXP(-Treasuries_01152013!DJ211*AW222)</f>
        <v>1</v>
      </c>
      <c r="DF222" s="17">
        <f>EXP(-Treasuries_01152013!DK211*AX222)</f>
        <v>1</v>
      </c>
      <c r="DG222" s="17">
        <f>EXP(-Treasuries_01152013!DL211*AY222)</f>
        <v>1</v>
      </c>
      <c r="DH222" s="17">
        <f>EXP(-Treasuries_01152013!DM211*AZ222)</f>
        <v>1</v>
      </c>
      <c r="DI222" s="17">
        <f>EXP(-Treasuries_01152013!DN211*BA222)</f>
        <v>1</v>
      </c>
      <c r="DJ222" s="17">
        <f>EXP(-Treasuries_01152013!DO211*BB222)</f>
        <v>1</v>
      </c>
      <c r="DK222" s="17">
        <f>EXP(-Treasuries_01152013!DP211*BC222)</f>
        <v>1</v>
      </c>
      <c r="DL222" s="17">
        <f>EXP(-Treasuries_01152013!DQ211*BD222)</f>
        <v>1</v>
      </c>
      <c r="DM222" s="17">
        <f>EXP(-Treasuries_01152013!DR211*BE222)</f>
        <v>1</v>
      </c>
      <c r="DN222" s="17">
        <f>EXP(-Treasuries_01152013!DS211*BF222)</f>
        <v>1</v>
      </c>
      <c r="DO222" s="17">
        <f>EXP(-Treasuries_01152013!DT211*BG222)</f>
        <v>1</v>
      </c>
      <c r="DP222" s="17">
        <f>EXP(-Treasuries_01152013!DU211*BH222)</f>
        <v>1</v>
      </c>
      <c r="DQ222" s="17">
        <f>EXP(-Treasuries_01152013!DV211*BI222)</f>
        <v>1</v>
      </c>
      <c r="DR222" s="17">
        <f>EXP(-Treasuries_01152013!DW211*BJ222)</f>
        <v>1</v>
      </c>
      <c r="DS222" s="17">
        <f>EXP(-Treasuries_01152013!DX211*BK222)</f>
        <v>1</v>
      </c>
      <c r="DT222" s="17">
        <f>EXP(-Treasuries_01152013!DY211*BL222)</f>
        <v>1</v>
      </c>
      <c r="DU222" s="17">
        <f>EXP(-Treasuries_01152013!DZ211*BM222)</f>
        <v>1</v>
      </c>
      <c r="DV222" s="17">
        <f>EXP(-Treasuries_01152013!EA211*BN222)</f>
        <v>1</v>
      </c>
      <c r="DW222" s="8" t="e">
        <f>SUMPRODUCT(BO222:DV222,Treasuries_01152013!K211:BR211)</f>
        <v>#DIV/0!</v>
      </c>
      <c r="DX222" s="11" t="e">
        <f t="shared" si="11"/>
        <v>#DIV/0!</v>
      </c>
    </row>
    <row r="223" spans="2:128">
      <c r="B223" s="10">
        <f>Treasuries_01152013!C212</f>
        <v>2.625</v>
      </c>
      <c r="C223" s="10">
        <f>Treasuries_01152013!E212</f>
        <v>109.21875</v>
      </c>
      <c r="D223" s="10">
        <f>Treasuries_01152013!F212</f>
        <v>109.265625</v>
      </c>
      <c r="E223" s="8">
        <f>Treasuries_01152013!H212</f>
        <v>5.0444444444444443</v>
      </c>
      <c r="F223" s="8">
        <f t="shared" si="10"/>
        <v>109.2421875</v>
      </c>
      <c r="G223" s="24" t="e">
        <f>IF(Treasuries_01152013!BT212=0,0,theta0+(theta1+theta2)*(1-EXP(-Treasuries_01152013!BT212/la))/(Treasuries_01152013!BT212/la)-theta2*EXP(-Treasuries_01152013!BT212/la))</f>
        <v>#DIV/0!</v>
      </c>
      <c r="H223" s="24" t="e">
        <f>IF(Treasuries_01152013!BU212=0,0,theta0+(theta1+theta2)*(1-EXP(-Treasuries_01152013!BU212/la))/(Treasuries_01152013!BU212/la)-theta2*EXP(-Treasuries_01152013!BU212/la))</f>
        <v>#DIV/0!</v>
      </c>
      <c r="I223" s="24" t="e">
        <f>IF(Treasuries_01152013!BV212=0,0,theta0+(theta1+theta2)*(1-EXP(-Treasuries_01152013!BV212/la))/(Treasuries_01152013!BV212/la)-theta2*EXP(-Treasuries_01152013!BV212/la))</f>
        <v>#DIV/0!</v>
      </c>
      <c r="J223" s="24" t="e">
        <f>IF(Treasuries_01152013!BW212=0,0,theta0+(theta1+theta2)*(1-EXP(-Treasuries_01152013!BW212/la))/(Treasuries_01152013!BW212/la)-theta2*EXP(-Treasuries_01152013!BW212/la))</f>
        <v>#DIV/0!</v>
      </c>
      <c r="K223" s="24" t="e">
        <f>IF(Treasuries_01152013!BX212=0,0,theta0+(theta1+theta2)*(1-EXP(-Treasuries_01152013!BX212/la))/(Treasuries_01152013!BX212/la)-theta2*EXP(-Treasuries_01152013!BX212/la))</f>
        <v>#DIV/0!</v>
      </c>
      <c r="L223" s="24" t="e">
        <f>IF(Treasuries_01152013!BY212=0,0,theta0+(theta1+theta2)*(1-EXP(-Treasuries_01152013!BY212/la))/(Treasuries_01152013!BY212/la)-theta2*EXP(-Treasuries_01152013!BY212/la))</f>
        <v>#DIV/0!</v>
      </c>
      <c r="M223" s="24" t="e">
        <f>IF(Treasuries_01152013!BZ212=0,0,theta0+(theta1+theta2)*(1-EXP(-Treasuries_01152013!BZ212/la))/(Treasuries_01152013!BZ212/la)-theta2*EXP(-Treasuries_01152013!BZ212/la))</f>
        <v>#DIV/0!</v>
      </c>
      <c r="N223" s="24" t="e">
        <f>IF(Treasuries_01152013!CA212=0,0,theta0+(theta1+theta2)*(1-EXP(-Treasuries_01152013!CA212/la))/(Treasuries_01152013!CA212/la)-theta2*EXP(-Treasuries_01152013!CA212/la))</f>
        <v>#DIV/0!</v>
      </c>
      <c r="O223" s="24" t="e">
        <f>IF(Treasuries_01152013!CB212=0,0,theta0+(theta1+theta2)*(1-EXP(-Treasuries_01152013!CB212/la))/(Treasuries_01152013!CB212/la)-theta2*EXP(-Treasuries_01152013!CB212/la))</f>
        <v>#DIV/0!</v>
      </c>
      <c r="P223" s="24" t="e">
        <f>IF(Treasuries_01152013!CC212=0,0,theta0+(theta1+theta2)*(1-EXP(-Treasuries_01152013!CC212/la))/(Treasuries_01152013!CC212/la)-theta2*EXP(-Treasuries_01152013!CC212/la))</f>
        <v>#DIV/0!</v>
      </c>
      <c r="Q223" s="24" t="e">
        <f>IF(Treasuries_01152013!CD212=0,0,theta0+(theta1+theta2)*(1-EXP(-Treasuries_01152013!CD212/la))/(Treasuries_01152013!CD212/la)-theta2*EXP(-Treasuries_01152013!CD212/la))</f>
        <v>#DIV/0!</v>
      </c>
      <c r="R223" s="24">
        <f>IF(Treasuries_01152013!CE212=0,0,theta0+(theta1+theta2)*(1-EXP(-Treasuries_01152013!CE212/la))/(Treasuries_01152013!CE212/la)-theta2*EXP(-Treasuries_01152013!CE212/la))</f>
        <v>0</v>
      </c>
      <c r="S223" s="24">
        <f>IF(Treasuries_01152013!CF212=0,0,theta0+(theta1+theta2)*(1-EXP(-Treasuries_01152013!CF212/la))/(Treasuries_01152013!CF212/la)-theta2*EXP(-Treasuries_01152013!CF212/la))</f>
        <v>0</v>
      </c>
      <c r="T223" s="24">
        <f>IF(Treasuries_01152013!CG212=0,0,theta0+(theta1+theta2)*(1-EXP(-Treasuries_01152013!CG212/la))/(Treasuries_01152013!CG212/la)-theta2*EXP(-Treasuries_01152013!CG212/la))</f>
        <v>0</v>
      </c>
      <c r="U223" s="24">
        <f>IF(Treasuries_01152013!CH212=0,0,theta0+(theta1+theta2)*(1-EXP(-Treasuries_01152013!CH212/la))/(Treasuries_01152013!CH212/la)-theta2*EXP(-Treasuries_01152013!CH212/la))</f>
        <v>0</v>
      </c>
      <c r="V223" s="24">
        <f>IF(Treasuries_01152013!CI212=0,0,theta0+(theta1+theta2)*(1-EXP(-Treasuries_01152013!CI212/la))/(Treasuries_01152013!CI212/la)-theta2*EXP(-Treasuries_01152013!CI212/la))</f>
        <v>0</v>
      </c>
      <c r="W223" s="24">
        <f>IF(Treasuries_01152013!CJ212=0,0,theta0+(theta1+theta2)*(1-EXP(-Treasuries_01152013!CJ212/la))/(Treasuries_01152013!CJ212/la)-theta2*EXP(-Treasuries_01152013!CJ212/la))</f>
        <v>0</v>
      </c>
      <c r="X223" s="24">
        <f>IF(Treasuries_01152013!CK212=0,0,theta0+(theta1+theta2)*(1-EXP(-Treasuries_01152013!CK212/la))/(Treasuries_01152013!CK212/la)-theta2*EXP(-Treasuries_01152013!CK212/la))</f>
        <v>0</v>
      </c>
      <c r="Y223" s="24">
        <f>IF(Treasuries_01152013!CL212=0,0,theta0+(theta1+theta2)*(1-EXP(-Treasuries_01152013!CL212/la))/(Treasuries_01152013!CL212/la)-theta2*EXP(-Treasuries_01152013!CL212/la))</f>
        <v>0</v>
      </c>
      <c r="Z223" s="24">
        <f>IF(Treasuries_01152013!CM212=0,0,theta0+(theta1+theta2)*(1-EXP(-Treasuries_01152013!CM212/la))/(Treasuries_01152013!CM212/la)-theta2*EXP(-Treasuries_01152013!CM212/la))</f>
        <v>0</v>
      </c>
      <c r="AA223" s="24">
        <f>IF(Treasuries_01152013!CN212=0,0,theta0+(theta1+theta2)*(1-EXP(-Treasuries_01152013!CN212/la))/(Treasuries_01152013!CN212/la)-theta2*EXP(-Treasuries_01152013!CN212/la))</f>
        <v>0</v>
      </c>
      <c r="AB223" s="24">
        <f>IF(Treasuries_01152013!CO212=0,0,theta0+(theta1+theta2)*(1-EXP(-Treasuries_01152013!CO212/la))/(Treasuries_01152013!CO212/la)-theta2*EXP(-Treasuries_01152013!CO212/la))</f>
        <v>0</v>
      </c>
      <c r="AC223" s="24">
        <f>IF(Treasuries_01152013!CP212=0,0,theta0+(theta1+theta2)*(1-EXP(-Treasuries_01152013!CP212/la))/(Treasuries_01152013!CP212/la)-theta2*EXP(-Treasuries_01152013!CP212/la))</f>
        <v>0</v>
      </c>
      <c r="AD223" s="24">
        <f>IF(Treasuries_01152013!CQ212=0,0,theta0+(theta1+theta2)*(1-EXP(-Treasuries_01152013!CQ212/la))/(Treasuries_01152013!CQ212/la)-theta2*EXP(-Treasuries_01152013!CQ212/la))</f>
        <v>0</v>
      </c>
      <c r="AE223" s="24">
        <f>IF(Treasuries_01152013!CR212=0,0,theta0+(theta1+theta2)*(1-EXP(-Treasuries_01152013!CR212/la))/(Treasuries_01152013!CR212/la)-theta2*EXP(-Treasuries_01152013!CR212/la))</f>
        <v>0</v>
      </c>
      <c r="AF223" s="24">
        <f>IF(Treasuries_01152013!CS212=0,0,theta0+(theta1+theta2)*(1-EXP(-Treasuries_01152013!CS212/la))/(Treasuries_01152013!CS212/la)-theta2*EXP(-Treasuries_01152013!CS212/la))</f>
        <v>0</v>
      </c>
      <c r="AG223" s="24">
        <f>IF(Treasuries_01152013!CT212=0,0,theta0+(theta1+theta2)*(1-EXP(-Treasuries_01152013!CT212/la))/(Treasuries_01152013!CT212/la)-theta2*EXP(-Treasuries_01152013!CT212/la))</f>
        <v>0</v>
      </c>
      <c r="AH223" s="24">
        <f>IF(Treasuries_01152013!CU212=0,0,theta0+(theta1+theta2)*(1-EXP(-Treasuries_01152013!CU212/la))/(Treasuries_01152013!CU212/la)-theta2*EXP(-Treasuries_01152013!CU212/la))</f>
        <v>0</v>
      </c>
      <c r="AI223" s="24">
        <f>IF(Treasuries_01152013!CV212=0,0,theta0+(theta1+theta2)*(1-EXP(-Treasuries_01152013!CV212/la))/(Treasuries_01152013!CV212/la)-theta2*EXP(-Treasuries_01152013!CV212/la))</f>
        <v>0</v>
      </c>
      <c r="AJ223" s="24">
        <f>IF(Treasuries_01152013!CW212=0,0,theta0+(theta1+theta2)*(1-EXP(-Treasuries_01152013!CW212/la))/(Treasuries_01152013!CW212/la)-theta2*EXP(-Treasuries_01152013!CW212/la))</f>
        <v>0</v>
      </c>
      <c r="AK223" s="24">
        <f>IF(Treasuries_01152013!CX212=0,0,theta0+(theta1+theta2)*(1-EXP(-Treasuries_01152013!CX212/la))/(Treasuries_01152013!CX212/la)-theta2*EXP(-Treasuries_01152013!CX212/la))</f>
        <v>0</v>
      </c>
      <c r="AL223" s="24">
        <f>IF(Treasuries_01152013!CY212=0,0,theta0+(theta1+theta2)*(1-EXP(-Treasuries_01152013!CY212/la))/(Treasuries_01152013!CY212/la)-theta2*EXP(-Treasuries_01152013!CY212/la))</f>
        <v>0</v>
      </c>
      <c r="AM223" s="24">
        <f>IF(Treasuries_01152013!CZ212=0,0,theta0+(theta1+theta2)*(1-EXP(-Treasuries_01152013!CZ212/la))/(Treasuries_01152013!CZ212/la)-theta2*EXP(-Treasuries_01152013!CZ212/la))</f>
        <v>0</v>
      </c>
      <c r="AN223" s="24">
        <f>IF(Treasuries_01152013!DA212=0,0,theta0+(theta1+theta2)*(1-EXP(-Treasuries_01152013!DA212/la))/(Treasuries_01152013!DA212/la)-theta2*EXP(-Treasuries_01152013!DA212/la))</f>
        <v>0</v>
      </c>
      <c r="AO223" s="24">
        <f>IF(Treasuries_01152013!DB212=0,0,theta0+(theta1+theta2)*(1-EXP(-Treasuries_01152013!DB212/la))/(Treasuries_01152013!DB212/la)-theta2*EXP(-Treasuries_01152013!DB212/la))</f>
        <v>0</v>
      </c>
      <c r="AP223" s="24">
        <f>IF(Treasuries_01152013!DC212=0,0,theta0+(theta1+theta2)*(1-EXP(-Treasuries_01152013!DC212/la))/(Treasuries_01152013!DC212/la)-theta2*EXP(-Treasuries_01152013!DC212/la))</f>
        <v>0</v>
      </c>
      <c r="AQ223" s="24">
        <f>IF(Treasuries_01152013!DD212=0,0,theta0+(theta1+theta2)*(1-EXP(-Treasuries_01152013!DD212/la))/(Treasuries_01152013!DD212/la)-theta2*EXP(-Treasuries_01152013!DD212/la))</f>
        <v>0</v>
      </c>
      <c r="AR223" s="24">
        <f>IF(Treasuries_01152013!DE212=0,0,theta0+(theta1+theta2)*(1-EXP(-Treasuries_01152013!DE212/la))/(Treasuries_01152013!DE212/la)-theta2*EXP(-Treasuries_01152013!DE212/la))</f>
        <v>0</v>
      </c>
      <c r="AS223" s="24">
        <f>IF(Treasuries_01152013!DF212=0,0,theta0+(theta1+theta2)*(1-EXP(-Treasuries_01152013!DF212/la))/(Treasuries_01152013!DF212/la)-theta2*EXP(-Treasuries_01152013!DF212/la))</f>
        <v>0</v>
      </c>
      <c r="AT223" s="24">
        <f>IF(Treasuries_01152013!DG212=0,0,theta0+(theta1+theta2)*(1-EXP(-Treasuries_01152013!DG212/la))/(Treasuries_01152013!DG212/la)-theta2*EXP(-Treasuries_01152013!DG212/la))</f>
        <v>0</v>
      </c>
      <c r="AU223" s="24">
        <f>IF(Treasuries_01152013!DH212=0,0,theta0+(theta1+theta2)*(1-EXP(-Treasuries_01152013!DH212/la))/(Treasuries_01152013!DH212/la)-theta2*EXP(-Treasuries_01152013!DH212/la))</f>
        <v>0</v>
      </c>
      <c r="AV223" s="24">
        <f>IF(Treasuries_01152013!DI212=0,0,theta0+(theta1+theta2)*(1-EXP(-Treasuries_01152013!DI212/la))/(Treasuries_01152013!DI212/la)-theta2*EXP(-Treasuries_01152013!DI212/la))</f>
        <v>0</v>
      </c>
      <c r="AW223" s="24">
        <f>IF(Treasuries_01152013!DJ212=0,0,theta0+(theta1+theta2)*(1-EXP(-Treasuries_01152013!DJ212/la))/(Treasuries_01152013!DJ212/la)-theta2*EXP(-Treasuries_01152013!DJ212/la))</f>
        <v>0</v>
      </c>
      <c r="AX223" s="24">
        <f>IF(Treasuries_01152013!DK212=0,0,theta0+(theta1+theta2)*(1-EXP(-Treasuries_01152013!DK212/la))/(Treasuries_01152013!DK212/la)-theta2*EXP(-Treasuries_01152013!DK212/la))</f>
        <v>0</v>
      </c>
      <c r="AY223" s="24">
        <f>IF(Treasuries_01152013!DL212=0,0,theta0+(theta1+theta2)*(1-EXP(-Treasuries_01152013!DL212/la))/(Treasuries_01152013!DL212/la)-theta2*EXP(-Treasuries_01152013!DL212/la))</f>
        <v>0</v>
      </c>
      <c r="AZ223" s="24">
        <f>IF(Treasuries_01152013!DM212=0,0,theta0+(theta1+theta2)*(1-EXP(-Treasuries_01152013!DM212/la))/(Treasuries_01152013!DM212/la)-theta2*EXP(-Treasuries_01152013!DM212/la))</f>
        <v>0</v>
      </c>
      <c r="BA223" s="24">
        <f>IF(Treasuries_01152013!DN212=0,0,theta0+(theta1+theta2)*(1-EXP(-Treasuries_01152013!DN212/la))/(Treasuries_01152013!DN212/la)-theta2*EXP(-Treasuries_01152013!DN212/la))</f>
        <v>0</v>
      </c>
      <c r="BB223" s="24">
        <f>IF(Treasuries_01152013!DO212=0,0,theta0+(theta1+theta2)*(1-EXP(-Treasuries_01152013!DO212/la))/(Treasuries_01152013!DO212/la)-theta2*EXP(-Treasuries_01152013!DO212/la))</f>
        <v>0</v>
      </c>
      <c r="BC223" s="24">
        <f>IF(Treasuries_01152013!DP212=0,0,theta0+(theta1+theta2)*(1-EXP(-Treasuries_01152013!DP212/la))/(Treasuries_01152013!DP212/la)-theta2*EXP(-Treasuries_01152013!DP212/la))</f>
        <v>0</v>
      </c>
      <c r="BD223" s="24">
        <f>IF(Treasuries_01152013!DQ212=0,0,theta0+(theta1+theta2)*(1-EXP(-Treasuries_01152013!DQ212/la))/(Treasuries_01152013!DQ212/la)-theta2*EXP(-Treasuries_01152013!DQ212/la))</f>
        <v>0</v>
      </c>
      <c r="BE223" s="24">
        <f>IF(Treasuries_01152013!DR212=0,0,theta0+(theta1+theta2)*(1-EXP(-Treasuries_01152013!DR212/la))/(Treasuries_01152013!DR212/la)-theta2*EXP(-Treasuries_01152013!DR212/la))</f>
        <v>0</v>
      </c>
      <c r="BF223" s="24">
        <f>IF(Treasuries_01152013!DS212=0,0,theta0+(theta1+theta2)*(1-EXP(-Treasuries_01152013!DS212/la))/(Treasuries_01152013!DS212/la)-theta2*EXP(-Treasuries_01152013!DS212/la))</f>
        <v>0</v>
      </c>
      <c r="BG223" s="24">
        <f>IF(Treasuries_01152013!DT212=0,0,theta0+(theta1+theta2)*(1-EXP(-Treasuries_01152013!DT212/la))/(Treasuries_01152013!DT212/la)-theta2*EXP(-Treasuries_01152013!DT212/la))</f>
        <v>0</v>
      </c>
      <c r="BH223" s="24">
        <f>IF(Treasuries_01152013!DU212=0,0,theta0+(theta1+theta2)*(1-EXP(-Treasuries_01152013!DU212/la))/(Treasuries_01152013!DU212/la)-theta2*EXP(-Treasuries_01152013!DU212/la))</f>
        <v>0</v>
      </c>
      <c r="BI223" s="24">
        <f>IF(Treasuries_01152013!DV212=0,0,theta0+(theta1+theta2)*(1-EXP(-Treasuries_01152013!DV212/la))/(Treasuries_01152013!DV212/la)-theta2*EXP(-Treasuries_01152013!DV212/la))</f>
        <v>0</v>
      </c>
      <c r="BJ223" s="24">
        <f>IF(Treasuries_01152013!DW212=0,0,theta0+(theta1+theta2)*(1-EXP(-Treasuries_01152013!DW212/la))/(Treasuries_01152013!DW212/la)-theta2*EXP(-Treasuries_01152013!DW212/la))</f>
        <v>0</v>
      </c>
      <c r="BK223" s="24">
        <f>IF(Treasuries_01152013!DX212=0,0,theta0+(theta1+theta2)*(1-EXP(-Treasuries_01152013!DX212/la))/(Treasuries_01152013!DX212/la)-theta2*EXP(-Treasuries_01152013!DX212/la))</f>
        <v>0</v>
      </c>
      <c r="BL223" s="24">
        <f>IF(Treasuries_01152013!DY212=0,0,theta0+(theta1+theta2)*(1-EXP(-Treasuries_01152013!DY212/la))/(Treasuries_01152013!DY212/la)-theta2*EXP(-Treasuries_01152013!DY212/la))</f>
        <v>0</v>
      </c>
      <c r="BM223" s="24">
        <f>IF(Treasuries_01152013!DZ212=0,0,theta0+(theta1+theta2)*(1-EXP(-Treasuries_01152013!DZ212/la))/(Treasuries_01152013!DZ212/la)-theta2*EXP(-Treasuries_01152013!DZ212/la))</f>
        <v>0</v>
      </c>
      <c r="BN223" s="24">
        <f>IF(Treasuries_01152013!EA212=0,0,theta0+(theta1+theta2)*(1-EXP(-Treasuries_01152013!EA212/la))/(Treasuries_01152013!EA212/la)-theta2*EXP(-Treasuries_01152013!EA212/la))</f>
        <v>0</v>
      </c>
      <c r="BO223" s="17" t="e">
        <f>EXP(-Treasuries_01152013!BT212*G223)</f>
        <v>#DIV/0!</v>
      </c>
      <c r="BP223" s="17" t="e">
        <f>EXP(-Treasuries_01152013!BU212*H223)</f>
        <v>#DIV/0!</v>
      </c>
      <c r="BQ223" s="17" t="e">
        <f>EXP(-Treasuries_01152013!BV212*I223)</f>
        <v>#DIV/0!</v>
      </c>
      <c r="BR223" s="17" t="e">
        <f>EXP(-Treasuries_01152013!BW212*J223)</f>
        <v>#DIV/0!</v>
      </c>
      <c r="BS223" s="17" t="e">
        <f>EXP(-Treasuries_01152013!BX212*K223)</f>
        <v>#DIV/0!</v>
      </c>
      <c r="BT223" s="17" t="e">
        <f>EXP(-Treasuries_01152013!BY212*L223)</f>
        <v>#DIV/0!</v>
      </c>
      <c r="BU223" s="17" t="e">
        <f>EXP(-Treasuries_01152013!BZ212*M223)</f>
        <v>#DIV/0!</v>
      </c>
      <c r="BV223" s="17" t="e">
        <f>EXP(-Treasuries_01152013!CA212*N223)</f>
        <v>#DIV/0!</v>
      </c>
      <c r="BW223" s="17" t="e">
        <f>EXP(-Treasuries_01152013!CB212*O223)</f>
        <v>#DIV/0!</v>
      </c>
      <c r="BX223" s="17" t="e">
        <f>EXP(-Treasuries_01152013!CC212*P223)</f>
        <v>#DIV/0!</v>
      </c>
      <c r="BY223" s="17" t="e">
        <f>EXP(-Treasuries_01152013!CD212*Q223)</f>
        <v>#DIV/0!</v>
      </c>
      <c r="BZ223" s="17">
        <f>EXP(-Treasuries_01152013!CE212*R223)</f>
        <v>1</v>
      </c>
      <c r="CA223" s="17">
        <f>EXP(-Treasuries_01152013!CF212*S223)</f>
        <v>1</v>
      </c>
      <c r="CB223" s="17">
        <f>EXP(-Treasuries_01152013!CG212*T223)</f>
        <v>1</v>
      </c>
      <c r="CC223" s="17">
        <f>EXP(-Treasuries_01152013!CH212*U223)</f>
        <v>1</v>
      </c>
      <c r="CD223" s="17">
        <f>EXP(-Treasuries_01152013!CI212*V223)</f>
        <v>1</v>
      </c>
      <c r="CE223" s="17">
        <f>EXP(-Treasuries_01152013!CJ212*W223)</f>
        <v>1</v>
      </c>
      <c r="CF223" s="17">
        <f>EXP(-Treasuries_01152013!CK212*X223)</f>
        <v>1</v>
      </c>
      <c r="CG223" s="17">
        <f>EXP(-Treasuries_01152013!CL212*Y223)</f>
        <v>1</v>
      </c>
      <c r="CH223" s="17">
        <f>EXP(-Treasuries_01152013!CM212*Z223)</f>
        <v>1</v>
      </c>
      <c r="CI223" s="17">
        <f>EXP(-Treasuries_01152013!CN212*AA223)</f>
        <v>1</v>
      </c>
      <c r="CJ223" s="17">
        <f>EXP(-Treasuries_01152013!CO212*AB223)</f>
        <v>1</v>
      </c>
      <c r="CK223" s="17">
        <f>EXP(-Treasuries_01152013!CP212*AC223)</f>
        <v>1</v>
      </c>
      <c r="CL223" s="17">
        <f>EXP(-Treasuries_01152013!CQ212*AD223)</f>
        <v>1</v>
      </c>
      <c r="CM223" s="17">
        <f>EXP(-Treasuries_01152013!CR212*AE223)</f>
        <v>1</v>
      </c>
      <c r="CN223" s="17">
        <f>EXP(-Treasuries_01152013!CS212*AF223)</f>
        <v>1</v>
      </c>
      <c r="CO223" s="17">
        <f>EXP(-Treasuries_01152013!CT212*AG223)</f>
        <v>1</v>
      </c>
      <c r="CP223" s="17">
        <f>EXP(-Treasuries_01152013!CU212*AH223)</f>
        <v>1</v>
      </c>
      <c r="CQ223" s="17">
        <f>EXP(-Treasuries_01152013!CV212*AI223)</f>
        <v>1</v>
      </c>
      <c r="CR223" s="17">
        <f>EXP(-Treasuries_01152013!CW212*AJ223)</f>
        <v>1</v>
      </c>
      <c r="CS223" s="17">
        <f>EXP(-Treasuries_01152013!CX212*AK223)</f>
        <v>1</v>
      </c>
      <c r="CT223" s="17">
        <f>EXP(-Treasuries_01152013!CY212*AL223)</f>
        <v>1</v>
      </c>
      <c r="CU223" s="17">
        <f>EXP(-Treasuries_01152013!CZ212*AM223)</f>
        <v>1</v>
      </c>
      <c r="CV223" s="17">
        <f>EXP(-Treasuries_01152013!DA212*AN223)</f>
        <v>1</v>
      </c>
      <c r="CW223" s="17">
        <f>EXP(-Treasuries_01152013!DB212*AO223)</f>
        <v>1</v>
      </c>
      <c r="CX223" s="17">
        <f>EXP(-Treasuries_01152013!DC212*AP223)</f>
        <v>1</v>
      </c>
      <c r="CY223" s="17">
        <f>EXP(-Treasuries_01152013!DD212*AQ223)</f>
        <v>1</v>
      </c>
      <c r="CZ223" s="17">
        <f>EXP(-Treasuries_01152013!DE212*AR223)</f>
        <v>1</v>
      </c>
      <c r="DA223" s="17">
        <f>EXP(-Treasuries_01152013!DF212*AS223)</f>
        <v>1</v>
      </c>
      <c r="DB223" s="17">
        <f>EXP(-Treasuries_01152013!DG212*AT223)</f>
        <v>1</v>
      </c>
      <c r="DC223" s="17">
        <f>EXP(-Treasuries_01152013!DH212*AU223)</f>
        <v>1</v>
      </c>
      <c r="DD223" s="17">
        <f>EXP(-Treasuries_01152013!DI212*AV223)</f>
        <v>1</v>
      </c>
      <c r="DE223" s="17">
        <f>EXP(-Treasuries_01152013!DJ212*AW223)</f>
        <v>1</v>
      </c>
      <c r="DF223" s="17">
        <f>EXP(-Treasuries_01152013!DK212*AX223)</f>
        <v>1</v>
      </c>
      <c r="DG223" s="17">
        <f>EXP(-Treasuries_01152013!DL212*AY223)</f>
        <v>1</v>
      </c>
      <c r="DH223" s="17">
        <f>EXP(-Treasuries_01152013!DM212*AZ223)</f>
        <v>1</v>
      </c>
      <c r="DI223" s="17">
        <f>EXP(-Treasuries_01152013!DN212*BA223)</f>
        <v>1</v>
      </c>
      <c r="DJ223" s="17">
        <f>EXP(-Treasuries_01152013!DO212*BB223)</f>
        <v>1</v>
      </c>
      <c r="DK223" s="17">
        <f>EXP(-Treasuries_01152013!DP212*BC223)</f>
        <v>1</v>
      </c>
      <c r="DL223" s="17">
        <f>EXP(-Treasuries_01152013!DQ212*BD223)</f>
        <v>1</v>
      </c>
      <c r="DM223" s="17">
        <f>EXP(-Treasuries_01152013!DR212*BE223)</f>
        <v>1</v>
      </c>
      <c r="DN223" s="17">
        <f>EXP(-Treasuries_01152013!DS212*BF223)</f>
        <v>1</v>
      </c>
      <c r="DO223" s="17">
        <f>EXP(-Treasuries_01152013!DT212*BG223)</f>
        <v>1</v>
      </c>
      <c r="DP223" s="17">
        <f>EXP(-Treasuries_01152013!DU212*BH223)</f>
        <v>1</v>
      </c>
      <c r="DQ223" s="17">
        <f>EXP(-Treasuries_01152013!DV212*BI223)</f>
        <v>1</v>
      </c>
      <c r="DR223" s="17">
        <f>EXP(-Treasuries_01152013!DW212*BJ223)</f>
        <v>1</v>
      </c>
      <c r="DS223" s="17">
        <f>EXP(-Treasuries_01152013!DX212*BK223)</f>
        <v>1</v>
      </c>
      <c r="DT223" s="17">
        <f>EXP(-Treasuries_01152013!DY212*BL223)</f>
        <v>1</v>
      </c>
      <c r="DU223" s="17">
        <f>EXP(-Treasuries_01152013!DZ212*BM223)</f>
        <v>1</v>
      </c>
      <c r="DV223" s="17">
        <f>EXP(-Treasuries_01152013!EA212*BN223)</f>
        <v>1</v>
      </c>
      <c r="DW223" s="8" t="e">
        <f>SUMPRODUCT(BO223:DV223,Treasuries_01152013!K212:BR212)</f>
        <v>#DIV/0!</v>
      </c>
      <c r="DX223" s="11" t="e">
        <f t="shared" si="11"/>
        <v>#DIV/0!</v>
      </c>
    </row>
    <row r="224" spans="2:128">
      <c r="B224" s="10">
        <f>Treasuries_01152013!C213</f>
        <v>3.5</v>
      </c>
      <c r="C224" s="10">
        <f>Treasuries_01152013!E213</f>
        <v>113.585938</v>
      </c>
      <c r="D224" s="10">
        <f>Treasuries_01152013!F213</f>
        <v>113.632812</v>
      </c>
      <c r="E224" s="8">
        <f>Treasuries_01152013!H213</f>
        <v>5.083333333333333</v>
      </c>
      <c r="F224" s="8">
        <f t="shared" si="10"/>
        <v>113.609375</v>
      </c>
      <c r="G224" s="24" t="e">
        <f>IF(Treasuries_01152013!BT213=0,0,theta0+(theta1+theta2)*(1-EXP(-Treasuries_01152013!BT213/la))/(Treasuries_01152013!BT213/la)-theta2*EXP(-Treasuries_01152013!BT213/la))</f>
        <v>#DIV/0!</v>
      </c>
      <c r="H224" s="24" t="e">
        <f>IF(Treasuries_01152013!BU213=0,0,theta0+(theta1+theta2)*(1-EXP(-Treasuries_01152013!BU213/la))/(Treasuries_01152013!BU213/la)-theta2*EXP(-Treasuries_01152013!BU213/la))</f>
        <v>#DIV/0!</v>
      </c>
      <c r="I224" s="24" t="e">
        <f>IF(Treasuries_01152013!BV213=0,0,theta0+(theta1+theta2)*(1-EXP(-Treasuries_01152013!BV213/la))/(Treasuries_01152013!BV213/la)-theta2*EXP(-Treasuries_01152013!BV213/la))</f>
        <v>#DIV/0!</v>
      </c>
      <c r="J224" s="24" t="e">
        <f>IF(Treasuries_01152013!BW213=0,0,theta0+(theta1+theta2)*(1-EXP(-Treasuries_01152013!BW213/la))/(Treasuries_01152013!BW213/la)-theta2*EXP(-Treasuries_01152013!BW213/la))</f>
        <v>#DIV/0!</v>
      </c>
      <c r="K224" s="24" t="e">
        <f>IF(Treasuries_01152013!BX213=0,0,theta0+(theta1+theta2)*(1-EXP(-Treasuries_01152013!BX213/la))/(Treasuries_01152013!BX213/la)-theta2*EXP(-Treasuries_01152013!BX213/la))</f>
        <v>#DIV/0!</v>
      </c>
      <c r="L224" s="24" t="e">
        <f>IF(Treasuries_01152013!BY213=0,0,theta0+(theta1+theta2)*(1-EXP(-Treasuries_01152013!BY213/la))/(Treasuries_01152013!BY213/la)-theta2*EXP(-Treasuries_01152013!BY213/la))</f>
        <v>#DIV/0!</v>
      </c>
      <c r="M224" s="24" t="e">
        <f>IF(Treasuries_01152013!BZ213=0,0,theta0+(theta1+theta2)*(1-EXP(-Treasuries_01152013!BZ213/la))/(Treasuries_01152013!BZ213/la)-theta2*EXP(-Treasuries_01152013!BZ213/la))</f>
        <v>#DIV/0!</v>
      </c>
      <c r="N224" s="24" t="e">
        <f>IF(Treasuries_01152013!CA213=0,0,theta0+(theta1+theta2)*(1-EXP(-Treasuries_01152013!CA213/la))/(Treasuries_01152013!CA213/la)-theta2*EXP(-Treasuries_01152013!CA213/la))</f>
        <v>#DIV/0!</v>
      </c>
      <c r="O224" s="24" t="e">
        <f>IF(Treasuries_01152013!CB213=0,0,theta0+(theta1+theta2)*(1-EXP(-Treasuries_01152013!CB213/la))/(Treasuries_01152013!CB213/la)-theta2*EXP(-Treasuries_01152013!CB213/la))</f>
        <v>#DIV/0!</v>
      </c>
      <c r="P224" s="24" t="e">
        <f>IF(Treasuries_01152013!CC213=0,0,theta0+(theta1+theta2)*(1-EXP(-Treasuries_01152013!CC213/la))/(Treasuries_01152013!CC213/la)-theta2*EXP(-Treasuries_01152013!CC213/la))</f>
        <v>#DIV/0!</v>
      </c>
      <c r="Q224" s="24" t="e">
        <f>IF(Treasuries_01152013!CD213=0,0,theta0+(theta1+theta2)*(1-EXP(-Treasuries_01152013!CD213/la))/(Treasuries_01152013!CD213/la)-theta2*EXP(-Treasuries_01152013!CD213/la))</f>
        <v>#DIV/0!</v>
      </c>
      <c r="R224" s="24">
        <f>IF(Treasuries_01152013!CE213=0,0,theta0+(theta1+theta2)*(1-EXP(-Treasuries_01152013!CE213/la))/(Treasuries_01152013!CE213/la)-theta2*EXP(-Treasuries_01152013!CE213/la))</f>
        <v>0</v>
      </c>
      <c r="S224" s="24">
        <f>IF(Treasuries_01152013!CF213=0,0,theta0+(theta1+theta2)*(1-EXP(-Treasuries_01152013!CF213/la))/(Treasuries_01152013!CF213/la)-theta2*EXP(-Treasuries_01152013!CF213/la))</f>
        <v>0</v>
      </c>
      <c r="T224" s="24">
        <f>IF(Treasuries_01152013!CG213=0,0,theta0+(theta1+theta2)*(1-EXP(-Treasuries_01152013!CG213/la))/(Treasuries_01152013!CG213/la)-theta2*EXP(-Treasuries_01152013!CG213/la))</f>
        <v>0</v>
      </c>
      <c r="U224" s="24">
        <f>IF(Treasuries_01152013!CH213=0,0,theta0+(theta1+theta2)*(1-EXP(-Treasuries_01152013!CH213/la))/(Treasuries_01152013!CH213/la)-theta2*EXP(-Treasuries_01152013!CH213/la))</f>
        <v>0</v>
      </c>
      <c r="V224" s="24">
        <f>IF(Treasuries_01152013!CI213=0,0,theta0+(theta1+theta2)*(1-EXP(-Treasuries_01152013!CI213/la))/(Treasuries_01152013!CI213/la)-theta2*EXP(-Treasuries_01152013!CI213/la))</f>
        <v>0</v>
      </c>
      <c r="W224" s="24">
        <f>IF(Treasuries_01152013!CJ213=0,0,theta0+(theta1+theta2)*(1-EXP(-Treasuries_01152013!CJ213/la))/(Treasuries_01152013!CJ213/la)-theta2*EXP(-Treasuries_01152013!CJ213/la))</f>
        <v>0</v>
      </c>
      <c r="X224" s="24">
        <f>IF(Treasuries_01152013!CK213=0,0,theta0+(theta1+theta2)*(1-EXP(-Treasuries_01152013!CK213/la))/(Treasuries_01152013!CK213/la)-theta2*EXP(-Treasuries_01152013!CK213/la))</f>
        <v>0</v>
      </c>
      <c r="Y224" s="24">
        <f>IF(Treasuries_01152013!CL213=0,0,theta0+(theta1+theta2)*(1-EXP(-Treasuries_01152013!CL213/la))/(Treasuries_01152013!CL213/la)-theta2*EXP(-Treasuries_01152013!CL213/la))</f>
        <v>0</v>
      </c>
      <c r="Z224" s="24">
        <f>IF(Treasuries_01152013!CM213=0,0,theta0+(theta1+theta2)*(1-EXP(-Treasuries_01152013!CM213/la))/(Treasuries_01152013!CM213/la)-theta2*EXP(-Treasuries_01152013!CM213/la))</f>
        <v>0</v>
      </c>
      <c r="AA224" s="24">
        <f>IF(Treasuries_01152013!CN213=0,0,theta0+(theta1+theta2)*(1-EXP(-Treasuries_01152013!CN213/la))/(Treasuries_01152013!CN213/la)-theta2*EXP(-Treasuries_01152013!CN213/la))</f>
        <v>0</v>
      </c>
      <c r="AB224" s="24">
        <f>IF(Treasuries_01152013!CO213=0,0,theta0+(theta1+theta2)*(1-EXP(-Treasuries_01152013!CO213/la))/(Treasuries_01152013!CO213/la)-theta2*EXP(-Treasuries_01152013!CO213/la))</f>
        <v>0</v>
      </c>
      <c r="AC224" s="24">
        <f>IF(Treasuries_01152013!CP213=0,0,theta0+(theta1+theta2)*(1-EXP(-Treasuries_01152013!CP213/la))/(Treasuries_01152013!CP213/la)-theta2*EXP(-Treasuries_01152013!CP213/la))</f>
        <v>0</v>
      </c>
      <c r="AD224" s="24">
        <f>IF(Treasuries_01152013!CQ213=0,0,theta0+(theta1+theta2)*(1-EXP(-Treasuries_01152013!CQ213/la))/(Treasuries_01152013!CQ213/la)-theta2*EXP(-Treasuries_01152013!CQ213/la))</f>
        <v>0</v>
      </c>
      <c r="AE224" s="24">
        <f>IF(Treasuries_01152013!CR213=0,0,theta0+(theta1+theta2)*(1-EXP(-Treasuries_01152013!CR213/la))/(Treasuries_01152013!CR213/la)-theta2*EXP(-Treasuries_01152013!CR213/la))</f>
        <v>0</v>
      </c>
      <c r="AF224" s="24">
        <f>IF(Treasuries_01152013!CS213=0,0,theta0+(theta1+theta2)*(1-EXP(-Treasuries_01152013!CS213/la))/(Treasuries_01152013!CS213/la)-theta2*EXP(-Treasuries_01152013!CS213/la))</f>
        <v>0</v>
      </c>
      <c r="AG224" s="24">
        <f>IF(Treasuries_01152013!CT213=0,0,theta0+(theta1+theta2)*(1-EXP(-Treasuries_01152013!CT213/la))/(Treasuries_01152013!CT213/la)-theta2*EXP(-Treasuries_01152013!CT213/la))</f>
        <v>0</v>
      </c>
      <c r="AH224" s="24">
        <f>IF(Treasuries_01152013!CU213=0,0,theta0+(theta1+theta2)*(1-EXP(-Treasuries_01152013!CU213/la))/(Treasuries_01152013!CU213/la)-theta2*EXP(-Treasuries_01152013!CU213/la))</f>
        <v>0</v>
      </c>
      <c r="AI224" s="24">
        <f>IF(Treasuries_01152013!CV213=0,0,theta0+(theta1+theta2)*(1-EXP(-Treasuries_01152013!CV213/la))/(Treasuries_01152013!CV213/la)-theta2*EXP(-Treasuries_01152013!CV213/la))</f>
        <v>0</v>
      </c>
      <c r="AJ224" s="24">
        <f>IF(Treasuries_01152013!CW213=0,0,theta0+(theta1+theta2)*(1-EXP(-Treasuries_01152013!CW213/la))/(Treasuries_01152013!CW213/la)-theta2*EXP(-Treasuries_01152013!CW213/la))</f>
        <v>0</v>
      </c>
      <c r="AK224" s="24">
        <f>IF(Treasuries_01152013!CX213=0,0,theta0+(theta1+theta2)*(1-EXP(-Treasuries_01152013!CX213/la))/(Treasuries_01152013!CX213/la)-theta2*EXP(-Treasuries_01152013!CX213/la))</f>
        <v>0</v>
      </c>
      <c r="AL224" s="24">
        <f>IF(Treasuries_01152013!CY213=0,0,theta0+(theta1+theta2)*(1-EXP(-Treasuries_01152013!CY213/la))/(Treasuries_01152013!CY213/la)-theta2*EXP(-Treasuries_01152013!CY213/la))</f>
        <v>0</v>
      </c>
      <c r="AM224" s="24">
        <f>IF(Treasuries_01152013!CZ213=0,0,theta0+(theta1+theta2)*(1-EXP(-Treasuries_01152013!CZ213/la))/(Treasuries_01152013!CZ213/la)-theta2*EXP(-Treasuries_01152013!CZ213/la))</f>
        <v>0</v>
      </c>
      <c r="AN224" s="24">
        <f>IF(Treasuries_01152013!DA213=0,0,theta0+(theta1+theta2)*(1-EXP(-Treasuries_01152013!DA213/la))/(Treasuries_01152013!DA213/la)-theta2*EXP(-Treasuries_01152013!DA213/la))</f>
        <v>0</v>
      </c>
      <c r="AO224" s="24">
        <f>IF(Treasuries_01152013!DB213=0,0,theta0+(theta1+theta2)*(1-EXP(-Treasuries_01152013!DB213/la))/(Treasuries_01152013!DB213/la)-theta2*EXP(-Treasuries_01152013!DB213/la))</f>
        <v>0</v>
      </c>
      <c r="AP224" s="24">
        <f>IF(Treasuries_01152013!DC213=0,0,theta0+(theta1+theta2)*(1-EXP(-Treasuries_01152013!DC213/la))/(Treasuries_01152013!DC213/la)-theta2*EXP(-Treasuries_01152013!DC213/la))</f>
        <v>0</v>
      </c>
      <c r="AQ224" s="24">
        <f>IF(Treasuries_01152013!DD213=0,0,theta0+(theta1+theta2)*(1-EXP(-Treasuries_01152013!DD213/la))/(Treasuries_01152013!DD213/la)-theta2*EXP(-Treasuries_01152013!DD213/la))</f>
        <v>0</v>
      </c>
      <c r="AR224" s="24">
        <f>IF(Treasuries_01152013!DE213=0,0,theta0+(theta1+theta2)*(1-EXP(-Treasuries_01152013!DE213/la))/(Treasuries_01152013!DE213/la)-theta2*EXP(-Treasuries_01152013!DE213/la))</f>
        <v>0</v>
      </c>
      <c r="AS224" s="24">
        <f>IF(Treasuries_01152013!DF213=0,0,theta0+(theta1+theta2)*(1-EXP(-Treasuries_01152013!DF213/la))/(Treasuries_01152013!DF213/la)-theta2*EXP(-Treasuries_01152013!DF213/la))</f>
        <v>0</v>
      </c>
      <c r="AT224" s="24">
        <f>IF(Treasuries_01152013!DG213=0,0,theta0+(theta1+theta2)*(1-EXP(-Treasuries_01152013!DG213/la))/(Treasuries_01152013!DG213/la)-theta2*EXP(-Treasuries_01152013!DG213/la))</f>
        <v>0</v>
      </c>
      <c r="AU224" s="24">
        <f>IF(Treasuries_01152013!DH213=0,0,theta0+(theta1+theta2)*(1-EXP(-Treasuries_01152013!DH213/la))/(Treasuries_01152013!DH213/la)-theta2*EXP(-Treasuries_01152013!DH213/la))</f>
        <v>0</v>
      </c>
      <c r="AV224" s="24">
        <f>IF(Treasuries_01152013!DI213=0,0,theta0+(theta1+theta2)*(1-EXP(-Treasuries_01152013!DI213/la))/(Treasuries_01152013!DI213/la)-theta2*EXP(-Treasuries_01152013!DI213/la))</f>
        <v>0</v>
      </c>
      <c r="AW224" s="24">
        <f>IF(Treasuries_01152013!DJ213=0,0,theta0+(theta1+theta2)*(1-EXP(-Treasuries_01152013!DJ213/la))/(Treasuries_01152013!DJ213/la)-theta2*EXP(-Treasuries_01152013!DJ213/la))</f>
        <v>0</v>
      </c>
      <c r="AX224" s="24">
        <f>IF(Treasuries_01152013!DK213=0,0,theta0+(theta1+theta2)*(1-EXP(-Treasuries_01152013!DK213/la))/(Treasuries_01152013!DK213/la)-theta2*EXP(-Treasuries_01152013!DK213/la))</f>
        <v>0</v>
      </c>
      <c r="AY224" s="24">
        <f>IF(Treasuries_01152013!DL213=0,0,theta0+(theta1+theta2)*(1-EXP(-Treasuries_01152013!DL213/la))/(Treasuries_01152013!DL213/la)-theta2*EXP(-Treasuries_01152013!DL213/la))</f>
        <v>0</v>
      </c>
      <c r="AZ224" s="24">
        <f>IF(Treasuries_01152013!DM213=0,0,theta0+(theta1+theta2)*(1-EXP(-Treasuries_01152013!DM213/la))/(Treasuries_01152013!DM213/la)-theta2*EXP(-Treasuries_01152013!DM213/la))</f>
        <v>0</v>
      </c>
      <c r="BA224" s="24">
        <f>IF(Treasuries_01152013!DN213=0,0,theta0+(theta1+theta2)*(1-EXP(-Treasuries_01152013!DN213/la))/(Treasuries_01152013!DN213/la)-theta2*EXP(-Treasuries_01152013!DN213/la))</f>
        <v>0</v>
      </c>
      <c r="BB224" s="24">
        <f>IF(Treasuries_01152013!DO213=0,0,theta0+(theta1+theta2)*(1-EXP(-Treasuries_01152013!DO213/la))/(Treasuries_01152013!DO213/la)-theta2*EXP(-Treasuries_01152013!DO213/la))</f>
        <v>0</v>
      </c>
      <c r="BC224" s="24">
        <f>IF(Treasuries_01152013!DP213=0,0,theta0+(theta1+theta2)*(1-EXP(-Treasuries_01152013!DP213/la))/(Treasuries_01152013!DP213/la)-theta2*EXP(-Treasuries_01152013!DP213/la))</f>
        <v>0</v>
      </c>
      <c r="BD224" s="24">
        <f>IF(Treasuries_01152013!DQ213=0,0,theta0+(theta1+theta2)*(1-EXP(-Treasuries_01152013!DQ213/la))/(Treasuries_01152013!DQ213/la)-theta2*EXP(-Treasuries_01152013!DQ213/la))</f>
        <v>0</v>
      </c>
      <c r="BE224" s="24">
        <f>IF(Treasuries_01152013!DR213=0,0,theta0+(theta1+theta2)*(1-EXP(-Treasuries_01152013!DR213/la))/(Treasuries_01152013!DR213/la)-theta2*EXP(-Treasuries_01152013!DR213/la))</f>
        <v>0</v>
      </c>
      <c r="BF224" s="24">
        <f>IF(Treasuries_01152013!DS213=0,0,theta0+(theta1+theta2)*(1-EXP(-Treasuries_01152013!DS213/la))/(Treasuries_01152013!DS213/la)-theta2*EXP(-Treasuries_01152013!DS213/la))</f>
        <v>0</v>
      </c>
      <c r="BG224" s="24">
        <f>IF(Treasuries_01152013!DT213=0,0,theta0+(theta1+theta2)*(1-EXP(-Treasuries_01152013!DT213/la))/(Treasuries_01152013!DT213/la)-theta2*EXP(-Treasuries_01152013!DT213/la))</f>
        <v>0</v>
      </c>
      <c r="BH224" s="24">
        <f>IF(Treasuries_01152013!DU213=0,0,theta0+(theta1+theta2)*(1-EXP(-Treasuries_01152013!DU213/la))/(Treasuries_01152013!DU213/la)-theta2*EXP(-Treasuries_01152013!DU213/la))</f>
        <v>0</v>
      </c>
      <c r="BI224" s="24">
        <f>IF(Treasuries_01152013!DV213=0,0,theta0+(theta1+theta2)*(1-EXP(-Treasuries_01152013!DV213/la))/(Treasuries_01152013!DV213/la)-theta2*EXP(-Treasuries_01152013!DV213/la))</f>
        <v>0</v>
      </c>
      <c r="BJ224" s="24">
        <f>IF(Treasuries_01152013!DW213=0,0,theta0+(theta1+theta2)*(1-EXP(-Treasuries_01152013!DW213/la))/(Treasuries_01152013!DW213/la)-theta2*EXP(-Treasuries_01152013!DW213/la))</f>
        <v>0</v>
      </c>
      <c r="BK224" s="24">
        <f>IF(Treasuries_01152013!DX213=0,0,theta0+(theta1+theta2)*(1-EXP(-Treasuries_01152013!DX213/la))/(Treasuries_01152013!DX213/la)-theta2*EXP(-Treasuries_01152013!DX213/la))</f>
        <v>0</v>
      </c>
      <c r="BL224" s="24">
        <f>IF(Treasuries_01152013!DY213=0,0,theta0+(theta1+theta2)*(1-EXP(-Treasuries_01152013!DY213/la))/(Treasuries_01152013!DY213/la)-theta2*EXP(-Treasuries_01152013!DY213/la))</f>
        <v>0</v>
      </c>
      <c r="BM224" s="24">
        <f>IF(Treasuries_01152013!DZ213=0,0,theta0+(theta1+theta2)*(1-EXP(-Treasuries_01152013!DZ213/la))/(Treasuries_01152013!DZ213/la)-theta2*EXP(-Treasuries_01152013!DZ213/la))</f>
        <v>0</v>
      </c>
      <c r="BN224" s="24">
        <f>IF(Treasuries_01152013!EA213=0,0,theta0+(theta1+theta2)*(1-EXP(-Treasuries_01152013!EA213/la))/(Treasuries_01152013!EA213/la)-theta2*EXP(-Treasuries_01152013!EA213/la))</f>
        <v>0</v>
      </c>
      <c r="BO224" s="17" t="e">
        <f>EXP(-Treasuries_01152013!BT213*G224)</f>
        <v>#DIV/0!</v>
      </c>
      <c r="BP224" s="17" t="e">
        <f>EXP(-Treasuries_01152013!BU213*H224)</f>
        <v>#DIV/0!</v>
      </c>
      <c r="BQ224" s="17" t="e">
        <f>EXP(-Treasuries_01152013!BV213*I224)</f>
        <v>#DIV/0!</v>
      </c>
      <c r="BR224" s="17" t="e">
        <f>EXP(-Treasuries_01152013!BW213*J224)</f>
        <v>#DIV/0!</v>
      </c>
      <c r="BS224" s="17" t="e">
        <f>EXP(-Treasuries_01152013!BX213*K224)</f>
        <v>#DIV/0!</v>
      </c>
      <c r="BT224" s="17" t="e">
        <f>EXP(-Treasuries_01152013!BY213*L224)</f>
        <v>#DIV/0!</v>
      </c>
      <c r="BU224" s="17" t="e">
        <f>EXP(-Treasuries_01152013!BZ213*M224)</f>
        <v>#DIV/0!</v>
      </c>
      <c r="BV224" s="17" t="e">
        <f>EXP(-Treasuries_01152013!CA213*N224)</f>
        <v>#DIV/0!</v>
      </c>
      <c r="BW224" s="17" t="e">
        <f>EXP(-Treasuries_01152013!CB213*O224)</f>
        <v>#DIV/0!</v>
      </c>
      <c r="BX224" s="17" t="e">
        <f>EXP(-Treasuries_01152013!CC213*P224)</f>
        <v>#DIV/0!</v>
      </c>
      <c r="BY224" s="17" t="e">
        <f>EXP(-Treasuries_01152013!CD213*Q224)</f>
        <v>#DIV/0!</v>
      </c>
      <c r="BZ224" s="17">
        <f>EXP(-Treasuries_01152013!CE213*R224)</f>
        <v>1</v>
      </c>
      <c r="CA224" s="17">
        <f>EXP(-Treasuries_01152013!CF213*S224)</f>
        <v>1</v>
      </c>
      <c r="CB224" s="17">
        <f>EXP(-Treasuries_01152013!CG213*T224)</f>
        <v>1</v>
      </c>
      <c r="CC224" s="17">
        <f>EXP(-Treasuries_01152013!CH213*U224)</f>
        <v>1</v>
      </c>
      <c r="CD224" s="17">
        <f>EXP(-Treasuries_01152013!CI213*V224)</f>
        <v>1</v>
      </c>
      <c r="CE224" s="17">
        <f>EXP(-Treasuries_01152013!CJ213*W224)</f>
        <v>1</v>
      </c>
      <c r="CF224" s="17">
        <f>EXP(-Treasuries_01152013!CK213*X224)</f>
        <v>1</v>
      </c>
      <c r="CG224" s="17">
        <f>EXP(-Treasuries_01152013!CL213*Y224)</f>
        <v>1</v>
      </c>
      <c r="CH224" s="17">
        <f>EXP(-Treasuries_01152013!CM213*Z224)</f>
        <v>1</v>
      </c>
      <c r="CI224" s="17">
        <f>EXP(-Treasuries_01152013!CN213*AA224)</f>
        <v>1</v>
      </c>
      <c r="CJ224" s="17">
        <f>EXP(-Treasuries_01152013!CO213*AB224)</f>
        <v>1</v>
      </c>
      <c r="CK224" s="17">
        <f>EXP(-Treasuries_01152013!CP213*AC224)</f>
        <v>1</v>
      </c>
      <c r="CL224" s="17">
        <f>EXP(-Treasuries_01152013!CQ213*AD224)</f>
        <v>1</v>
      </c>
      <c r="CM224" s="17">
        <f>EXP(-Treasuries_01152013!CR213*AE224)</f>
        <v>1</v>
      </c>
      <c r="CN224" s="17">
        <f>EXP(-Treasuries_01152013!CS213*AF224)</f>
        <v>1</v>
      </c>
      <c r="CO224" s="17">
        <f>EXP(-Treasuries_01152013!CT213*AG224)</f>
        <v>1</v>
      </c>
      <c r="CP224" s="17">
        <f>EXP(-Treasuries_01152013!CU213*AH224)</f>
        <v>1</v>
      </c>
      <c r="CQ224" s="17">
        <f>EXP(-Treasuries_01152013!CV213*AI224)</f>
        <v>1</v>
      </c>
      <c r="CR224" s="17">
        <f>EXP(-Treasuries_01152013!CW213*AJ224)</f>
        <v>1</v>
      </c>
      <c r="CS224" s="17">
        <f>EXP(-Treasuries_01152013!CX213*AK224)</f>
        <v>1</v>
      </c>
      <c r="CT224" s="17">
        <f>EXP(-Treasuries_01152013!CY213*AL224)</f>
        <v>1</v>
      </c>
      <c r="CU224" s="17">
        <f>EXP(-Treasuries_01152013!CZ213*AM224)</f>
        <v>1</v>
      </c>
      <c r="CV224" s="17">
        <f>EXP(-Treasuries_01152013!DA213*AN224)</f>
        <v>1</v>
      </c>
      <c r="CW224" s="17">
        <f>EXP(-Treasuries_01152013!DB213*AO224)</f>
        <v>1</v>
      </c>
      <c r="CX224" s="17">
        <f>EXP(-Treasuries_01152013!DC213*AP224)</f>
        <v>1</v>
      </c>
      <c r="CY224" s="17">
        <f>EXP(-Treasuries_01152013!DD213*AQ224)</f>
        <v>1</v>
      </c>
      <c r="CZ224" s="17">
        <f>EXP(-Treasuries_01152013!DE213*AR224)</f>
        <v>1</v>
      </c>
      <c r="DA224" s="17">
        <f>EXP(-Treasuries_01152013!DF213*AS224)</f>
        <v>1</v>
      </c>
      <c r="DB224" s="17">
        <f>EXP(-Treasuries_01152013!DG213*AT224)</f>
        <v>1</v>
      </c>
      <c r="DC224" s="17">
        <f>EXP(-Treasuries_01152013!DH213*AU224)</f>
        <v>1</v>
      </c>
      <c r="DD224" s="17">
        <f>EXP(-Treasuries_01152013!DI213*AV224)</f>
        <v>1</v>
      </c>
      <c r="DE224" s="17">
        <f>EXP(-Treasuries_01152013!DJ213*AW224)</f>
        <v>1</v>
      </c>
      <c r="DF224" s="17">
        <f>EXP(-Treasuries_01152013!DK213*AX224)</f>
        <v>1</v>
      </c>
      <c r="DG224" s="17">
        <f>EXP(-Treasuries_01152013!DL213*AY224)</f>
        <v>1</v>
      </c>
      <c r="DH224" s="17">
        <f>EXP(-Treasuries_01152013!DM213*AZ224)</f>
        <v>1</v>
      </c>
      <c r="DI224" s="17">
        <f>EXP(-Treasuries_01152013!DN213*BA224)</f>
        <v>1</v>
      </c>
      <c r="DJ224" s="17">
        <f>EXP(-Treasuries_01152013!DO213*BB224)</f>
        <v>1</v>
      </c>
      <c r="DK224" s="17">
        <f>EXP(-Treasuries_01152013!DP213*BC224)</f>
        <v>1</v>
      </c>
      <c r="DL224" s="17">
        <f>EXP(-Treasuries_01152013!DQ213*BD224)</f>
        <v>1</v>
      </c>
      <c r="DM224" s="17">
        <f>EXP(-Treasuries_01152013!DR213*BE224)</f>
        <v>1</v>
      </c>
      <c r="DN224" s="17">
        <f>EXP(-Treasuries_01152013!DS213*BF224)</f>
        <v>1</v>
      </c>
      <c r="DO224" s="17">
        <f>EXP(-Treasuries_01152013!DT213*BG224)</f>
        <v>1</v>
      </c>
      <c r="DP224" s="17">
        <f>EXP(-Treasuries_01152013!DU213*BH224)</f>
        <v>1</v>
      </c>
      <c r="DQ224" s="17">
        <f>EXP(-Treasuries_01152013!DV213*BI224)</f>
        <v>1</v>
      </c>
      <c r="DR224" s="17">
        <f>EXP(-Treasuries_01152013!DW213*BJ224)</f>
        <v>1</v>
      </c>
      <c r="DS224" s="17">
        <f>EXP(-Treasuries_01152013!DX213*BK224)</f>
        <v>1</v>
      </c>
      <c r="DT224" s="17">
        <f>EXP(-Treasuries_01152013!DY213*BL224)</f>
        <v>1</v>
      </c>
      <c r="DU224" s="17">
        <f>EXP(-Treasuries_01152013!DZ213*BM224)</f>
        <v>1</v>
      </c>
      <c r="DV224" s="17">
        <f>EXP(-Treasuries_01152013!EA213*BN224)</f>
        <v>1</v>
      </c>
      <c r="DW224" s="8" t="e">
        <f>SUMPRODUCT(BO224:DV224,Treasuries_01152013!K213:BR213)</f>
        <v>#DIV/0!</v>
      </c>
      <c r="DX224" s="11" t="e">
        <f t="shared" si="11"/>
        <v>#DIV/0!</v>
      </c>
    </row>
    <row r="225" spans="2:128">
      <c r="B225" s="10">
        <f>Treasuries_01152013!C214</f>
        <v>2.75</v>
      </c>
      <c r="C225" s="10">
        <f>Treasuries_01152013!E214</f>
        <v>109.90625</v>
      </c>
      <c r="D225" s="10">
        <f>Treasuries_01152013!F214</f>
        <v>109.953125</v>
      </c>
      <c r="E225" s="8">
        <f>Treasuries_01152013!H214</f>
        <v>5.1194444444444445</v>
      </c>
      <c r="F225" s="8">
        <f t="shared" si="10"/>
        <v>109.9296875</v>
      </c>
      <c r="G225" s="24" t="e">
        <f>IF(Treasuries_01152013!BT214=0,0,theta0+(theta1+theta2)*(1-EXP(-Treasuries_01152013!BT214/la))/(Treasuries_01152013!BT214/la)-theta2*EXP(-Treasuries_01152013!BT214/la))</f>
        <v>#DIV/0!</v>
      </c>
      <c r="H225" s="24" t="e">
        <f>IF(Treasuries_01152013!BU214=0,0,theta0+(theta1+theta2)*(1-EXP(-Treasuries_01152013!BU214/la))/(Treasuries_01152013!BU214/la)-theta2*EXP(-Treasuries_01152013!BU214/la))</f>
        <v>#DIV/0!</v>
      </c>
      <c r="I225" s="24" t="e">
        <f>IF(Treasuries_01152013!BV214=0,0,theta0+(theta1+theta2)*(1-EXP(-Treasuries_01152013!BV214/la))/(Treasuries_01152013!BV214/la)-theta2*EXP(-Treasuries_01152013!BV214/la))</f>
        <v>#DIV/0!</v>
      </c>
      <c r="J225" s="24" t="e">
        <f>IF(Treasuries_01152013!BW214=0,0,theta0+(theta1+theta2)*(1-EXP(-Treasuries_01152013!BW214/la))/(Treasuries_01152013!BW214/la)-theta2*EXP(-Treasuries_01152013!BW214/la))</f>
        <v>#DIV/0!</v>
      </c>
      <c r="K225" s="24" t="e">
        <f>IF(Treasuries_01152013!BX214=0,0,theta0+(theta1+theta2)*(1-EXP(-Treasuries_01152013!BX214/la))/(Treasuries_01152013!BX214/la)-theta2*EXP(-Treasuries_01152013!BX214/la))</f>
        <v>#DIV/0!</v>
      </c>
      <c r="L225" s="24" t="e">
        <f>IF(Treasuries_01152013!BY214=0,0,theta0+(theta1+theta2)*(1-EXP(-Treasuries_01152013!BY214/la))/(Treasuries_01152013!BY214/la)-theta2*EXP(-Treasuries_01152013!BY214/la))</f>
        <v>#DIV/0!</v>
      </c>
      <c r="M225" s="24" t="e">
        <f>IF(Treasuries_01152013!BZ214=0,0,theta0+(theta1+theta2)*(1-EXP(-Treasuries_01152013!BZ214/la))/(Treasuries_01152013!BZ214/la)-theta2*EXP(-Treasuries_01152013!BZ214/la))</f>
        <v>#DIV/0!</v>
      </c>
      <c r="N225" s="24" t="e">
        <f>IF(Treasuries_01152013!CA214=0,0,theta0+(theta1+theta2)*(1-EXP(-Treasuries_01152013!CA214/la))/(Treasuries_01152013!CA214/la)-theta2*EXP(-Treasuries_01152013!CA214/la))</f>
        <v>#DIV/0!</v>
      </c>
      <c r="O225" s="24" t="e">
        <f>IF(Treasuries_01152013!CB214=0,0,theta0+(theta1+theta2)*(1-EXP(-Treasuries_01152013!CB214/la))/(Treasuries_01152013!CB214/la)-theta2*EXP(-Treasuries_01152013!CB214/la))</f>
        <v>#DIV/0!</v>
      </c>
      <c r="P225" s="24" t="e">
        <f>IF(Treasuries_01152013!CC214=0,0,theta0+(theta1+theta2)*(1-EXP(-Treasuries_01152013!CC214/la))/(Treasuries_01152013!CC214/la)-theta2*EXP(-Treasuries_01152013!CC214/la))</f>
        <v>#DIV/0!</v>
      </c>
      <c r="Q225" s="24" t="e">
        <f>IF(Treasuries_01152013!CD214=0,0,theta0+(theta1+theta2)*(1-EXP(-Treasuries_01152013!CD214/la))/(Treasuries_01152013!CD214/la)-theta2*EXP(-Treasuries_01152013!CD214/la))</f>
        <v>#DIV/0!</v>
      </c>
      <c r="R225" s="24">
        <f>IF(Treasuries_01152013!CE214=0,0,theta0+(theta1+theta2)*(1-EXP(-Treasuries_01152013!CE214/la))/(Treasuries_01152013!CE214/la)-theta2*EXP(-Treasuries_01152013!CE214/la))</f>
        <v>0</v>
      </c>
      <c r="S225" s="24">
        <f>IF(Treasuries_01152013!CF214=0,0,theta0+(theta1+theta2)*(1-EXP(-Treasuries_01152013!CF214/la))/(Treasuries_01152013!CF214/la)-theta2*EXP(-Treasuries_01152013!CF214/la))</f>
        <v>0</v>
      </c>
      <c r="T225" s="24">
        <f>IF(Treasuries_01152013!CG214=0,0,theta0+(theta1+theta2)*(1-EXP(-Treasuries_01152013!CG214/la))/(Treasuries_01152013!CG214/la)-theta2*EXP(-Treasuries_01152013!CG214/la))</f>
        <v>0</v>
      </c>
      <c r="U225" s="24">
        <f>IF(Treasuries_01152013!CH214=0,0,theta0+(theta1+theta2)*(1-EXP(-Treasuries_01152013!CH214/la))/(Treasuries_01152013!CH214/la)-theta2*EXP(-Treasuries_01152013!CH214/la))</f>
        <v>0</v>
      </c>
      <c r="V225" s="24">
        <f>IF(Treasuries_01152013!CI214=0,0,theta0+(theta1+theta2)*(1-EXP(-Treasuries_01152013!CI214/la))/(Treasuries_01152013!CI214/la)-theta2*EXP(-Treasuries_01152013!CI214/la))</f>
        <v>0</v>
      </c>
      <c r="W225" s="24">
        <f>IF(Treasuries_01152013!CJ214=0,0,theta0+(theta1+theta2)*(1-EXP(-Treasuries_01152013!CJ214/la))/(Treasuries_01152013!CJ214/la)-theta2*EXP(-Treasuries_01152013!CJ214/la))</f>
        <v>0</v>
      </c>
      <c r="X225" s="24">
        <f>IF(Treasuries_01152013!CK214=0,0,theta0+(theta1+theta2)*(1-EXP(-Treasuries_01152013!CK214/la))/(Treasuries_01152013!CK214/la)-theta2*EXP(-Treasuries_01152013!CK214/la))</f>
        <v>0</v>
      </c>
      <c r="Y225" s="24">
        <f>IF(Treasuries_01152013!CL214=0,0,theta0+(theta1+theta2)*(1-EXP(-Treasuries_01152013!CL214/la))/(Treasuries_01152013!CL214/la)-theta2*EXP(-Treasuries_01152013!CL214/la))</f>
        <v>0</v>
      </c>
      <c r="Z225" s="24">
        <f>IF(Treasuries_01152013!CM214=0,0,theta0+(theta1+theta2)*(1-EXP(-Treasuries_01152013!CM214/la))/(Treasuries_01152013!CM214/la)-theta2*EXP(-Treasuries_01152013!CM214/la))</f>
        <v>0</v>
      </c>
      <c r="AA225" s="24">
        <f>IF(Treasuries_01152013!CN214=0,0,theta0+(theta1+theta2)*(1-EXP(-Treasuries_01152013!CN214/la))/(Treasuries_01152013!CN214/la)-theta2*EXP(-Treasuries_01152013!CN214/la))</f>
        <v>0</v>
      </c>
      <c r="AB225" s="24">
        <f>IF(Treasuries_01152013!CO214=0,0,theta0+(theta1+theta2)*(1-EXP(-Treasuries_01152013!CO214/la))/(Treasuries_01152013!CO214/la)-theta2*EXP(-Treasuries_01152013!CO214/la))</f>
        <v>0</v>
      </c>
      <c r="AC225" s="24">
        <f>IF(Treasuries_01152013!CP214=0,0,theta0+(theta1+theta2)*(1-EXP(-Treasuries_01152013!CP214/la))/(Treasuries_01152013!CP214/la)-theta2*EXP(-Treasuries_01152013!CP214/la))</f>
        <v>0</v>
      </c>
      <c r="AD225" s="24">
        <f>IF(Treasuries_01152013!CQ214=0,0,theta0+(theta1+theta2)*(1-EXP(-Treasuries_01152013!CQ214/la))/(Treasuries_01152013!CQ214/la)-theta2*EXP(-Treasuries_01152013!CQ214/la))</f>
        <v>0</v>
      </c>
      <c r="AE225" s="24">
        <f>IF(Treasuries_01152013!CR214=0,0,theta0+(theta1+theta2)*(1-EXP(-Treasuries_01152013!CR214/la))/(Treasuries_01152013!CR214/la)-theta2*EXP(-Treasuries_01152013!CR214/la))</f>
        <v>0</v>
      </c>
      <c r="AF225" s="24">
        <f>IF(Treasuries_01152013!CS214=0,0,theta0+(theta1+theta2)*(1-EXP(-Treasuries_01152013!CS214/la))/(Treasuries_01152013!CS214/la)-theta2*EXP(-Treasuries_01152013!CS214/la))</f>
        <v>0</v>
      </c>
      <c r="AG225" s="24">
        <f>IF(Treasuries_01152013!CT214=0,0,theta0+(theta1+theta2)*(1-EXP(-Treasuries_01152013!CT214/la))/(Treasuries_01152013!CT214/la)-theta2*EXP(-Treasuries_01152013!CT214/la))</f>
        <v>0</v>
      </c>
      <c r="AH225" s="24">
        <f>IF(Treasuries_01152013!CU214=0,0,theta0+(theta1+theta2)*(1-EXP(-Treasuries_01152013!CU214/la))/(Treasuries_01152013!CU214/la)-theta2*EXP(-Treasuries_01152013!CU214/la))</f>
        <v>0</v>
      </c>
      <c r="AI225" s="24">
        <f>IF(Treasuries_01152013!CV214=0,0,theta0+(theta1+theta2)*(1-EXP(-Treasuries_01152013!CV214/la))/(Treasuries_01152013!CV214/la)-theta2*EXP(-Treasuries_01152013!CV214/la))</f>
        <v>0</v>
      </c>
      <c r="AJ225" s="24">
        <f>IF(Treasuries_01152013!CW214=0,0,theta0+(theta1+theta2)*(1-EXP(-Treasuries_01152013!CW214/la))/(Treasuries_01152013!CW214/la)-theta2*EXP(-Treasuries_01152013!CW214/la))</f>
        <v>0</v>
      </c>
      <c r="AK225" s="24">
        <f>IF(Treasuries_01152013!CX214=0,0,theta0+(theta1+theta2)*(1-EXP(-Treasuries_01152013!CX214/la))/(Treasuries_01152013!CX214/la)-theta2*EXP(-Treasuries_01152013!CX214/la))</f>
        <v>0</v>
      </c>
      <c r="AL225" s="24">
        <f>IF(Treasuries_01152013!CY214=0,0,theta0+(theta1+theta2)*(1-EXP(-Treasuries_01152013!CY214/la))/(Treasuries_01152013!CY214/la)-theta2*EXP(-Treasuries_01152013!CY214/la))</f>
        <v>0</v>
      </c>
      <c r="AM225" s="24">
        <f>IF(Treasuries_01152013!CZ214=0,0,theta0+(theta1+theta2)*(1-EXP(-Treasuries_01152013!CZ214/la))/(Treasuries_01152013!CZ214/la)-theta2*EXP(-Treasuries_01152013!CZ214/la))</f>
        <v>0</v>
      </c>
      <c r="AN225" s="24">
        <f>IF(Treasuries_01152013!DA214=0,0,theta0+(theta1+theta2)*(1-EXP(-Treasuries_01152013!DA214/la))/(Treasuries_01152013!DA214/la)-theta2*EXP(-Treasuries_01152013!DA214/la))</f>
        <v>0</v>
      </c>
      <c r="AO225" s="24">
        <f>IF(Treasuries_01152013!DB214=0,0,theta0+(theta1+theta2)*(1-EXP(-Treasuries_01152013!DB214/la))/(Treasuries_01152013!DB214/la)-theta2*EXP(-Treasuries_01152013!DB214/la))</f>
        <v>0</v>
      </c>
      <c r="AP225" s="24">
        <f>IF(Treasuries_01152013!DC214=0,0,theta0+(theta1+theta2)*(1-EXP(-Treasuries_01152013!DC214/la))/(Treasuries_01152013!DC214/la)-theta2*EXP(-Treasuries_01152013!DC214/la))</f>
        <v>0</v>
      </c>
      <c r="AQ225" s="24">
        <f>IF(Treasuries_01152013!DD214=0,0,theta0+(theta1+theta2)*(1-EXP(-Treasuries_01152013!DD214/la))/(Treasuries_01152013!DD214/la)-theta2*EXP(-Treasuries_01152013!DD214/la))</f>
        <v>0</v>
      </c>
      <c r="AR225" s="24">
        <f>IF(Treasuries_01152013!DE214=0,0,theta0+(theta1+theta2)*(1-EXP(-Treasuries_01152013!DE214/la))/(Treasuries_01152013!DE214/la)-theta2*EXP(-Treasuries_01152013!DE214/la))</f>
        <v>0</v>
      </c>
      <c r="AS225" s="24">
        <f>IF(Treasuries_01152013!DF214=0,0,theta0+(theta1+theta2)*(1-EXP(-Treasuries_01152013!DF214/la))/(Treasuries_01152013!DF214/la)-theta2*EXP(-Treasuries_01152013!DF214/la))</f>
        <v>0</v>
      </c>
      <c r="AT225" s="24">
        <f>IF(Treasuries_01152013!DG214=0,0,theta0+(theta1+theta2)*(1-EXP(-Treasuries_01152013!DG214/la))/(Treasuries_01152013!DG214/la)-theta2*EXP(-Treasuries_01152013!DG214/la))</f>
        <v>0</v>
      </c>
      <c r="AU225" s="24">
        <f>IF(Treasuries_01152013!DH214=0,0,theta0+(theta1+theta2)*(1-EXP(-Treasuries_01152013!DH214/la))/(Treasuries_01152013!DH214/la)-theta2*EXP(-Treasuries_01152013!DH214/la))</f>
        <v>0</v>
      </c>
      <c r="AV225" s="24">
        <f>IF(Treasuries_01152013!DI214=0,0,theta0+(theta1+theta2)*(1-EXP(-Treasuries_01152013!DI214/la))/(Treasuries_01152013!DI214/la)-theta2*EXP(-Treasuries_01152013!DI214/la))</f>
        <v>0</v>
      </c>
      <c r="AW225" s="24">
        <f>IF(Treasuries_01152013!DJ214=0,0,theta0+(theta1+theta2)*(1-EXP(-Treasuries_01152013!DJ214/la))/(Treasuries_01152013!DJ214/la)-theta2*EXP(-Treasuries_01152013!DJ214/la))</f>
        <v>0</v>
      </c>
      <c r="AX225" s="24">
        <f>IF(Treasuries_01152013!DK214=0,0,theta0+(theta1+theta2)*(1-EXP(-Treasuries_01152013!DK214/la))/(Treasuries_01152013!DK214/la)-theta2*EXP(-Treasuries_01152013!DK214/la))</f>
        <v>0</v>
      </c>
      <c r="AY225" s="24">
        <f>IF(Treasuries_01152013!DL214=0,0,theta0+(theta1+theta2)*(1-EXP(-Treasuries_01152013!DL214/la))/(Treasuries_01152013!DL214/la)-theta2*EXP(-Treasuries_01152013!DL214/la))</f>
        <v>0</v>
      </c>
      <c r="AZ225" s="24">
        <f>IF(Treasuries_01152013!DM214=0,0,theta0+(theta1+theta2)*(1-EXP(-Treasuries_01152013!DM214/la))/(Treasuries_01152013!DM214/la)-theta2*EXP(-Treasuries_01152013!DM214/la))</f>
        <v>0</v>
      </c>
      <c r="BA225" s="24">
        <f>IF(Treasuries_01152013!DN214=0,0,theta0+(theta1+theta2)*(1-EXP(-Treasuries_01152013!DN214/la))/(Treasuries_01152013!DN214/la)-theta2*EXP(-Treasuries_01152013!DN214/la))</f>
        <v>0</v>
      </c>
      <c r="BB225" s="24">
        <f>IF(Treasuries_01152013!DO214=0,0,theta0+(theta1+theta2)*(1-EXP(-Treasuries_01152013!DO214/la))/(Treasuries_01152013!DO214/la)-theta2*EXP(-Treasuries_01152013!DO214/la))</f>
        <v>0</v>
      </c>
      <c r="BC225" s="24">
        <f>IF(Treasuries_01152013!DP214=0,0,theta0+(theta1+theta2)*(1-EXP(-Treasuries_01152013!DP214/la))/(Treasuries_01152013!DP214/la)-theta2*EXP(-Treasuries_01152013!DP214/la))</f>
        <v>0</v>
      </c>
      <c r="BD225" s="24">
        <f>IF(Treasuries_01152013!DQ214=0,0,theta0+(theta1+theta2)*(1-EXP(-Treasuries_01152013!DQ214/la))/(Treasuries_01152013!DQ214/la)-theta2*EXP(-Treasuries_01152013!DQ214/la))</f>
        <v>0</v>
      </c>
      <c r="BE225" s="24">
        <f>IF(Treasuries_01152013!DR214=0,0,theta0+(theta1+theta2)*(1-EXP(-Treasuries_01152013!DR214/la))/(Treasuries_01152013!DR214/la)-theta2*EXP(-Treasuries_01152013!DR214/la))</f>
        <v>0</v>
      </c>
      <c r="BF225" s="24">
        <f>IF(Treasuries_01152013!DS214=0,0,theta0+(theta1+theta2)*(1-EXP(-Treasuries_01152013!DS214/la))/(Treasuries_01152013!DS214/la)-theta2*EXP(-Treasuries_01152013!DS214/la))</f>
        <v>0</v>
      </c>
      <c r="BG225" s="24">
        <f>IF(Treasuries_01152013!DT214=0,0,theta0+(theta1+theta2)*(1-EXP(-Treasuries_01152013!DT214/la))/(Treasuries_01152013!DT214/la)-theta2*EXP(-Treasuries_01152013!DT214/la))</f>
        <v>0</v>
      </c>
      <c r="BH225" s="24">
        <f>IF(Treasuries_01152013!DU214=0,0,theta0+(theta1+theta2)*(1-EXP(-Treasuries_01152013!DU214/la))/(Treasuries_01152013!DU214/la)-theta2*EXP(-Treasuries_01152013!DU214/la))</f>
        <v>0</v>
      </c>
      <c r="BI225" s="24">
        <f>IF(Treasuries_01152013!DV214=0,0,theta0+(theta1+theta2)*(1-EXP(-Treasuries_01152013!DV214/la))/(Treasuries_01152013!DV214/la)-theta2*EXP(-Treasuries_01152013!DV214/la))</f>
        <v>0</v>
      </c>
      <c r="BJ225" s="24">
        <f>IF(Treasuries_01152013!DW214=0,0,theta0+(theta1+theta2)*(1-EXP(-Treasuries_01152013!DW214/la))/(Treasuries_01152013!DW214/la)-theta2*EXP(-Treasuries_01152013!DW214/la))</f>
        <v>0</v>
      </c>
      <c r="BK225" s="24">
        <f>IF(Treasuries_01152013!DX214=0,0,theta0+(theta1+theta2)*(1-EXP(-Treasuries_01152013!DX214/la))/(Treasuries_01152013!DX214/la)-theta2*EXP(-Treasuries_01152013!DX214/la))</f>
        <v>0</v>
      </c>
      <c r="BL225" s="24">
        <f>IF(Treasuries_01152013!DY214=0,0,theta0+(theta1+theta2)*(1-EXP(-Treasuries_01152013!DY214/la))/(Treasuries_01152013!DY214/la)-theta2*EXP(-Treasuries_01152013!DY214/la))</f>
        <v>0</v>
      </c>
      <c r="BM225" s="24">
        <f>IF(Treasuries_01152013!DZ214=0,0,theta0+(theta1+theta2)*(1-EXP(-Treasuries_01152013!DZ214/la))/(Treasuries_01152013!DZ214/la)-theta2*EXP(-Treasuries_01152013!DZ214/la))</f>
        <v>0</v>
      </c>
      <c r="BN225" s="24">
        <f>IF(Treasuries_01152013!EA214=0,0,theta0+(theta1+theta2)*(1-EXP(-Treasuries_01152013!EA214/la))/(Treasuries_01152013!EA214/la)-theta2*EXP(-Treasuries_01152013!EA214/la))</f>
        <v>0</v>
      </c>
      <c r="BO225" s="17" t="e">
        <f>EXP(-Treasuries_01152013!BT214*G225)</f>
        <v>#DIV/0!</v>
      </c>
      <c r="BP225" s="17" t="e">
        <f>EXP(-Treasuries_01152013!BU214*H225)</f>
        <v>#DIV/0!</v>
      </c>
      <c r="BQ225" s="17" t="e">
        <f>EXP(-Treasuries_01152013!BV214*I225)</f>
        <v>#DIV/0!</v>
      </c>
      <c r="BR225" s="17" t="e">
        <f>EXP(-Treasuries_01152013!BW214*J225)</f>
        <v>#DIV/0!</v>
      </c>
      <c r="BS225" s="17" t="e">
        <f>EXP(-Treasuries_01152013!BX214*K225)</f>
        <v>#DIV/0!</v>
      </c>
      <c r="BT225" s="17" t="e">
        <f>EXP(-Treasuries_01152013!BY214*L225)</f>
        <v>#DIV/0!</v>
      </c>
      <c r="BU225" s="17" t="e">
        <f>EXP(-Treasuries_01152013!BZ214*M225)</f>
        <v>#DIV/0!</v>
      </c>
      <c r="BV225" s="17" t="e">
        <f>EXP(-Treasuries_01152013!CA214*N225)</f>
        <v>#DIV/0!</v>
      </c>
      <c r="BW225" s="17" t="e">
        <f>EXP(-Treasuries_01152013!CB214*O225)</f>
        <v>#DIV/0!</v>
      </c>
      <c r="BX225" s="17" t="e">
        <f>EXP(-Treasuries_01152013!CC214*P225)</f>
        <v>#DIV/0!</v>
      </c>
      <c r="BY225" s="17" t="e">
        <f>EXP(-Treasuries_01152013!CD214*Q225)</f>
        <v>#DIV/0!</v>
      </c>
      <c r="BZ225" s="17">
        <f>EXP(-Treasuries_01152013!CE214*R225)</f>
        <v>1</v>
      </c>
      <c r="CA225" s="17">
        <f>EXP(-Treasuries_01152013!CF214*S225)</f>
        <v>1</v>
      </c>
      <c r="CB225" s="17">
        <f>EXP(-Treasuries_01152013!CG214*T225)</f>
        <v>1</v>
      </c>
      <c r="CC225" s="17">
        <f>EXP(-Treasuries_01152013!CH214*U225)</f>
        <v>1</v>
      </c>
      <c r="CD225" s="17">
        <f>EXP(-Treasuries_01152013!CI214*V225)</f>
        <v>1</v>
      </c>
      <c r="CE225" s="17">
        <f>EXP(-Treasuries_01152013!CJ214*W225)</f>
        <v>1</v>
      </c>
      <c r="CF225" s="17">
        <f>EXP(-Treasuries_01152013!CK214*X225)</f>
        <v>1</v>
      </c>
      <c r="CG225" s="17">
        <f>EXP(-Treasuries_01152013!CL214*Y225)</f>
        <v>1</v>
      </c>
      <c r="CH225" s="17">
        <f>EXP(-Treasuries_01152013!CM214*Z225)</f>
        <v>1</v>
      </c>
      <c r="CI225" s="17">
        <f>EXP(-Treasuries_01152013!CN214*AA225)</f>
        <v>1</v>
      </c>
      <c r="CJ225" s="17">
        <f>EXP(-Treasuries_01152013!CO214*AB225)</f>
        <v>1</v>
      </c>
      <c r="CK225" s="17">
        <f>EXP(-Treasuries_01152013!CP214*AC225)</f>
        <v>1</v>
      </c>
      <c r="CL225" s="17">
        <f>EXP(-Treasuries_01152013!CQ214*AD225)</f>
        <v>1</v>
      </c>
      <c r="CM225" s="17">
        <f>EXP(-Treasuries_01152013!CR214*AE225)</f>
        <v>1</v>
      </c>
      <c r="CN225" s="17">
        <f>EXP(-Treasuries_01152013!CS214*AF225)</f>
        <v>1</v>
      </c>
      <c r="CO225" s="17">
        <f>EXP(-Treasuries_01152013!CT214*AG225)</f>
        <v>1</v>
      </c>
      <c r="CP225" s="17">
        <f>EXP(-Treasuries_01152013!CU214*AH225)</f>
        <v>1</v>
      </c>
      <c r="CQ225" s="17">
        <f>EXP(-Treasuries_01152013!CV214*AI225)</f>
        <v>1</v>
      </c>
      <c r="CR225" s="17">
        <f>EXP(-Treasuries_01152013!CW214*AJ225)</f>
        <v>1</v>
      </c>
      <c r="CS225" s="17">
        <f>EXP(-Treasuries_01152013!CX214*AK225)</f>
        <v>1</v>
      </c>
      <c r="CT225" s="17">
        <f>EXP(-Treasuries_01152013!CY214*AL225)</f>
        <v>1</v>
      </c>
      <c r="CU225" s="17">
        <f>EXP(-Treasuries_01152013!CZ214*AM225)</f>
        <v>1</v>
      </c>
      <c r="CV225" s="17">
        <f>EXP(-Treasuries_01152013!DA214*AN225)</f>
        <v>1</v>
      </c>
      <c r="CW225" s="17">
        <f>EXP(-Treasuries_01152013!DB214*AO225)</f>
        <v>1</v>
      </c>
      <c r="CX225" s="17">
        <f>EXP(-Treasuries_01152013!DC214*AP225)</f>
        <v>1</v>
      </c>
      <c r="CY225" s="17">
        <f>EXP(-Treasuries_01152013!DD214*AQ225)</f>
        <v>1</v>
      </c>
      <c r="CZ225" s="17">
        <f>EXP(-Treasuries_01152013!DE214*AR225)</f>
        <v>1</v>
      </c>
      <c r="DA225" s="17">
        <f>EXP(-Treasuries_01152013!DF214*AS225)</f>
        <v>1</v>
      </c>
      <c r="DB225" s="17">
        <f>EXP(-Treasuries_01152013!DG214*AT225)</f>
        <v>1</v>
      </c>
      <c r="DC225" s="17">
        <f>EXP(-Treasuries_01152013!DH214*AU225)</f>
        <v>1</v>
      </c>
      <c r="DD225" s="17">
        <f>EXP(-Treasuries_01152013!DI214*AV225)</f>
        <v>1</v>
      </c>
      <c r="DE225" s="17">
        <f>EXP(-Treasuries_01152013!DJ214*AW225)</f>
        <v>1</v>
      </c>
      <c r="DF225" s="17">
        <f>EXP(-Treasuries_01152013!DK214*AX225)</f>
        <v>1</v>
      </c>
      <c r="DG225" s="17">
        <f>EXP(-Treasuries_01152013!DL214*AY225)</f>
        <v>1</v>
      </c>
      <c r="DH225" s="17">
        <f>EXP(-Treasuries_01152013!DM214*AZ225)</f>
        <v>1</v>
      </c>
      <c r="DI225" s="17">
        <f>EXP(-Treasuries_01152013!DN214*BA225)</f>
        <v>1</v>
      </c>
      <c r="DJ225" s="17">
        <f>EXP(-Treasuries_01152013!DO214*BB225)</f>
        <v>1</v>
      </c>
      <c r="DK225" s="17">
        <f>EXP(-Treasuries_01152013!DP214*BC225)</f>
        <v>1</v>
      </c>
      <c r="DL225" s="17">
        <f>EXP(-Treasuries_01152013!DQ214*BD225)</f>
        <v>1</v>
      </c>
      <c r="DM225" s="17">
        <f>EXP(-Treasuries_01152013!DR214*BE225)</f>
        <v>1</v>
      </c>
      <c r="DN225" s="17">
        <f>EXP(-Treasuries_01152013!DS214*BF225)</f>
        <v>1</v>
      </c>
      <c r="DO225" s="17">
        <f>EXP(-Treasuries_01152013!DT214*BG225)</f>
        <v>1</v>
      </c>
      <c r="DP225" s="17">
        <f>EXP(-Treasuries_01152013!DU214*BH225)</f>
        <v>1</v>
      </c>
      <c r="DQ225" s="17">
        <f>EXP(-Treasuries_01152013!DV214*BI225)</f>
        <v>1</v>
      </c>
      <c r="DR225" s="17">
        <f>EXP(-Treasuries_01152013!DW214*BJ225)</f>
        <v>1</v>
      </c>
      <c r="DS225" s="17">
        <f>EXP(-Treasuries_01152013!DX214*BK225)</f>
        <v>1</v>
      </c>
      <c r="DT225" s="17">
        <f>EXP(-Treasuries_01152013!DY214*BL225)</f>
        <v>1</v>
      </c>
      <c r="DU225" s="17">
        <f>EXP(-Treasuries_01152013!DZ214*BM225)</f>
        <v>1</v>
      </c>
      <c r="DV225" s="17">
        <f>EXP(-Treasuries_01152013!EA214*BN225)</f>
        <v>1</v>
      </c>
      <c r="DW225" s="8" t="e">
        <f>SUMPRODUCT(BO225:DV225,Treasuries_01152013!K214:BR214)</f>
        <v>#DIV/0!</v>
      </c>
      <c r="DX225" s="11" t="e">
        <f t="shared" si="11"/>
        <v>#DIV/0!</v>
      </c>
    </row>
    <row r="226" spans="2:128">
      <c r="B226" s="10">
        <f>Treasuries_01152013!C215</f>
        <v>2.875</v>
      </c>
      <c r="C226" s="10">
        <f>Treasuries_01152013!E215</f>
        <v>110.585938</v>
      </c>
      <c r="D226" s="10">
        <f>Treasuries_01152013!F215</f>
        <v>110.632812</v>
      </c>
      <c r="E226" s="8">
        <f>Treasuries_01152013!H215</f>
        <v>5.2111111111111112</v>
      </c>
      <c r="F226" s="8">
        <f t="shared" si="10"/>
        <v>110.609375</v>
      </c>
      <c r="G226" s="24" t="e">
        <f>IF(Treasuries_01152013!BT215=0,0,theta0+(theta1+theta2)*(1-EXP(-Treasuries_01152013!BT215/la))/(Treasuries_01152013!BT215/la)-theta2*EXP(-Treasuries_01152013!BT215/la))</f>
        <v>#DIV/0!</v>
      </c>
      <c r="H226" s="24" t="e">
        <f>IF(Treasuries_01152013!BU215=0,0,theta0+(theta1+theta2)*(1-EXP(-Treasuries_01152013!BU215/la))/(Treasuries_01152013!BU215/la)-theta2*EXP(-Treasuries_01152013!BU215/la))</f>
        <v>#DIV/0!</v>
      </c>
      <c r="I226" s="24" t="e">
        <f>IF(Treasuries_01152013!BV215=0,0,theta0+(theta1+theta2)*(1-EXP(-Treasuries_01152013!BV215/la))/(Treasuries_01152013!BV215/la)-theta2*EXP(-Treasuries_01152013!BV215/la))</f>
        <v>#DIV/0!</v>
      </c>
      <c r="J226" s="24" t="e">
        <f>IF(Treasuries_01152013!BW215=0,0,theta0+(theta1+theta2)*(1-EXP(-Treasuries_01152013!BW215/la))/(Treasuries_01152013!BW215/la)-theta2*EXP(-Treasuries_01152013!BW215/la))</f>
        <v>#DIV/0!</v>
      </c>
      <c r="K226" s="24" t="e">
        <f>IF(Treasuries_01152013!BX215=0,0,theta0+(theta1+theta2)*(1-EXP(-Treasuries_01152013!BX215/la))/(Treasuries_01152013!BX215/la)-theta2*EXP(-Treasuries_01152013!BX215/la))</f>
        <v>#DIV/0!</v>
      </c>
      <c r="L226" s="24" t="e">
        <f>IF(Treasuries_01152013!BY215=0,0,theta0+(theta1+theta2)*(1-EXP(-Treasuries_01152013!BY215/la))/(Treasuries_01152013!BY215/la)-theta2*EXP(-Treasuries_01152013!BY215/la))</f>
        <v>#DIV/0!</v>
      </c>
      <c r="M226" s="24" t="e">
        <f>IF(Treasuries_01152013!BZ215=0,0,theta0+(theta1+theta2)*(1-EXP(-Treasuries_01152013!BZ215/la))/(Treasuries_01152013!BZ215/la)-theta2*EXP(-Treasuries_01152013!BZ215/la))</f>
        <v>#DIV/0!</v>
      </c>
      <c r="N226" s="24" t="e">
        <f>IF(Treasuries_01152013!CA215=0,0,theta0+(theta1+theta2)*(1-EXP(-Treasuries_01152013!CA215/la))/(Treasuries_01152013!CA215/la)-theta2*EXP(-Treasuries_01152013!CA215/la))</f>
        <v>#DIV/0!</v>
      </c>
      <c r="O226" s="24" t="e">
        <f>IF(Treasuries_01152013!CB215=0,0,theta0+(theta1+theta2)*(1-EXP(-Treasuries_01152013!CB215/la))/(Treasuries_01152013!CB215/la)-theta2*EXP(-Treasuries_01152013!CB215/la))</f>
        <v>#DIV/0!</v>
      </c>
      <c r="P226" s="24" t="e">
        <f>IF(Treasuries_01152013!CC215=0,0,theta0+(theta1+theta2)*(1-EXP(-Treasuries_01152013!CC215/la))/(Treasuries_01152013!CC215/la)-theta2*EXP(-Treasuries_01152013!CC215/la))</f>
        <v>#DIV/0!</v>
      </c>
      <c r="Q226" s="24" t="e">
        <f>IF(Treasuries_01152013!CD215=0,0,theta0+(theta1+theta2)*(1-EXP(-Treasuries_01152013!CD215/la))/(Treasuries_01152013!CD215/la)-theta2*EXP(-Treasuries_01152013!CD215/la))</f>
        <v>#DIV/0!</v>
      </c>
      <c r="R226" s="24">
        <f>IF(Treasuries_01152013!CE215=0,0,theta0+(theta1+theta2)*(1-EXP(-Treasuries_01152013!CE215/la))/(Treasuries_01152013!CE215/la)-theta2*EXP(-Treasuries_01152013!CE215/la))</f>
        <v>0</v>
      </c>
      <c r="S226" s="24">
        <f>IF(Treasuries_01152013!CF215=0,0,theta0+(theta1+theta2)*(1-EXP(-Treasuries_01152013!CF215/la))/(Treasuries_01152013!CF215/la)-theta2*EXP(-Treasuries_01152013!CF215/la))</f>
        <v>0</v>
      </c>
      <c r="T226" s="24">
        <f>IF(Treasuries_01152013!CG215=0,0,theta0+(theta1+theta2)*(1-EXP(-Treasuries_01152013!CG215/la))/(Treasuries_01152013!CG215/la)-theta2*EXP(-Treasuries_01152013!CG215/la))</f>
        <v>0</v>
      </c>
      <c r="U226" s="24">
        <f>IF(Treasuries_01152013!CH215=0,0,theta0+(theta1+theta2)*(1-EXP(-Treasuries_01152013!CH215/la))/(Treasuries_01152013!CH215/la)-theta2*EXP(-Treasuries_01152013!CH215/la))</f>
        <v>0</v>
      </c>
      <c r="V226" s="24">
        <f>IF(Treasuries_01152013!CI215=0,0,theta0+(theta1+theta2)*(1-EXP(-Treasuries_01152013!CI215/la))/(Treasuries_01152013!CI215/la)-theta2*EXP(-Treasuries_01152013!CI215/la))</f>
        <v>0</v>
      </c>
      <c r="W226" s="24">
        <f>IF(Treasuries_01152013!CJ215=0,0,theta0+(theta1+theta2)*(1-EXP(-Treasuries_01152013!CJ215/la))/(Treasuries_01152013!CJ215/la)-theta2*EXP(-Treasuries_01152013!CJ215/la))</f>
        <v>0</v>
      </c>
      <c r="X226" s="24">
        <f>IF(Treasuries_01152013!CK215=0,0,theta0+(theta1+theta2)*(1-EXP(-Treasuries_01152013!CK215/la))/(Treasuries_01152013!CK215/la)-theta2*EXP(-Treasuries_01152013!CK215/la))</f>
        <v>0</v>
      </c>
      <c r="Y226" s="24">
        <f>IF(Treasuries_01152013!CL215=0,0,theta0+(theta1+theta2)*(1-EXP(-Treasuries_01152013!CL215/la))/(Treasuries_01152013!CL215/la)-theta2*EXP(-Treasuries_01152013!CL215/la))</f>
        <v>0</v>
      </c>
      <c r="Z226" s="24">
        <f>IF(Treasuries_01152013!CM215=0,0,theta0+(theta1+theta2)*(1-EXP(-Treasuries_01152013!CM215/la))/(Treasuries_01152013!CM215/la)-theta2*EXP(-Treasuries_01152013!CM215/la))</f>
        <v>0</v>
      </c>
      <c r="AA226" s="24">
        <f>IF(Treasuries_01152013!CN215=0,0,theta0+(theta1+theta2)*(1-EXP(-Treasuries_01152013!CN215/la))/(Treasuries_01152013!CN215/la)-theta2*EXP(-Treasuries_01152013!CN215/la))</f>
        <v>0</v>
      </c>
      <c r="AB226" s="24">
        <f>IF(Treasuries_01152013!CO215=0,0,theta0+(theta1+theta2)*(1-EXP(-Treasuries_01152013!CO215/la))/(Treasuries_01152013!CO215/la)-theta2*EXP(-Treasuries_01152013!CO215/la))</f>
        <v>0</v>
      </c>
      <c r="AC226" s="24">
        <f>IF(Treasuries_01152013!CP215=0,0,theta0+(theta1+theta2)*(1-EXP(-Treasuries_01152013!CP215/la))/(Treasuries_01152013!CP215/la)-theta2*EXP(-Treasuries_01152013!CP215/la))</f>
        <v>0</v>
      </c>
      <c r="AD226" s="24">
        <f>IF(Treasuries_01152013!CQ215=0,0,theta0+(theta1+theta2)*(1-EXP(-Treasuries_01152013!CQ215/la))/(Treasuries_01152013!CQ215/la)-theta2*EXP(-Treasuries_01152013!CQ215/la))</f>
        <v>0</v>
      </c>
      <c r="AE226" s="24">
        <f>IF(Treasuries_01152013!CR215=0,0,theta0+(theta1+theta2)*(1-EXP(-Treasuries_01152013!CR215/la))/(Treasuries_01152013!CR215/la)-theta2*EXP(-Treasuries_01152013!CR215/la))</f>
        <v>0</v>
      </c>
      <c r="AF226" s="24">
        <f>IF(Treasuries_01152013!CS215=0,0,theta0+(theta1+theta2)*(1-EXP(-Treasuries_01152013!CS215/la))/(Treasuries_01152013!CS215/la)-theta2*EXP(-Treasuries_01152013!CS215/la))</f>
        <v>0</v>
      </c>
      <c r="AG226" s="24">
        <f>IF(Treasuries_01152013!CT215=0,0,theta0+(theta1+theta2)*(1-EXP(-Treasuries_01152013!CT215/la))/(Treasuries_01152013!CT215/la)-theta2*EXP(-Treasuries_01152013!CT215/la))</f>
        <v>0</v>
      </c>
      <c r="AH226" s="24">
        <f>IF(Treasuries_01152013!CU215=0,0,theta0+(theta1+theta2)*(1-EXP(-Treasuries_01152013!CU215/la))/(Treasuries_01152013!CU215/la)-theta2*EXP(-Treasuries_01152013!CU215/la))</f>
        <v>0</v>
      </c>
      <c r="AI226" s="24">
        <f>IF(Treasuries_01152013!CV215=0,0,theta0+(theta1+theta2)*(1-EXP(-Treasuries_01152013!CV215/la))/(Treasuries_01152013!CV215/la)-theta2*EXP(-Treasuries_01152013!CV215/la))</f>
        <v>0</v>
      </c>
      <c r="AJ226" s="24">
        <f>IF(Treasuries_01152013!CW215=0,0,theta0+(theta1+theta2)*(1-EXP(-Treasuries_01152013!CW215/la))/(Treasuries_01152013!CW215/la)-theta2*EXP(-Treasuries_01152013!CW215/la))</f>
        <v>0</v>
      </c>
      <c r="AK226" s="24">
        <f>IF(Treasuries_01152013!CX215=0,0,theta0+(theta1+theta2)*(1-EXP(-Treasuries_01152013!CX215/la))/(Treasuries_01152013!CX215/la)-theta2*EXP(-Treasuries_01152013!CX215/la))</f>
        <v>0</v>
      </c>
      <c r="AL226" s="24">
        <f>IF(Treasuries_01152013!CY215=0,0,theta0+(theta1+theta2)*(1-EXP(-Treasuries_01152013!CY215/la))/(Treasuries_01152013!CY215/la)-theta2*EXP(-Treasuries_01152013!CY215/la))</f>
        <v>0</v>
      </c>
      <c r="AM226" s="24">
        <f>IF(Treasuries_01152013!CZ215=0,0,theta0+(theta1+theta2)*(1-EXP(-Treasuries_01152013!CZ215/la))/(Treasuries_01152013!CZ215/la)-theta2*EXP(-Treasuries_01152013!CZ215/la))</f>
        <v>0</v>
      </c>
      <c r="AN226" s="24">
        <f>IF(Treasuries_01152013!DA215=0,0,theta0+(theta1+theta2)*(1-EXP(-Treasuries_01152013!DA215/la))/(Treasuries_01152013!DA215/la)-theta2*EXP(-Treasuries_01152013!DA215/la))</f>
        <v>0</v>
      </c>
      <c r="AO226" s="24">
        <f>IF(Treasuries_01152013!DB215=0,0,theta0+(theta1+theta2)*(1-EXP(-Treasuries_01152013!DB215/la))/(Treasuries_01152013!DB215/la)-theta2*EXP(-Treasuries_01152013!DB215/la))</f>
        <v>0</v>
      </c>
      <c r="AP226" s="24">
        <f>IF(Treasuries_01152013!DC215=0,0,theta0+(theta1+theta2)*(1-EXP(-Treasuries_01152013!DC215/la))/(Treasuries_01152013!DC215/la)-theta2*EXP(-Treasuries_01152013!DC215/la))</f>
        <v>0</v>
      </c>
      <c r="AQ226" s="24">
        <f>IF(Treasuries_01152013!DD215=0,0,theta0+(theta1+theta2)*(1-EXP(-Treasuries_01152013!DD215/la))/(Treasuries_01152013!DD215/la)-theta2*EXP(-Treasuries_01152013!DD215/la))</f>
        <v>0</v>
      </c>
      <c r="AR226" s="24">
        <f>IF(Treasuries_01152013!DE215=0,0,theta0+(theta1+theta2)*(1-EXP(-Treasuries_01152013!DE215/la))/(Treasuries_01152013!DE215/la)-theta2*EXP(-Treasuries_01152013!DE215/la))</f>
        <v>0</v>
      </c>
      <c r="AS226" s="24">
        <f>IF(Treasuries_01152013!DF215=0,0,theta0+(theta1+theta2)*(1-EXP(-Treasuries_01152013!DF215/la))/(Treasuries_01152013!DF215/la)-theta2*EXP(-Treasuries_01152013!DF215/la))</f>
        <v>0</v>
      </c>
      <c r="AT226" s="24">
        <f>IF(Treasuries_01152013!DG215=0,0,theta0+(theta1+theta2)*(1-EXP(-Treasuries_01152013!DG215/la))/(Treasuries_01152013!DG215/la)-theta2*EXP(-Treasuries_01152013!DG215/la))</f>
        <v>0</v>
      </c>
      <c r="AU226" s="24">
        <f>IF(Treasuries_01152013!DH215=0,0,theta0+(theta1+theta2)*(1-EXP(-Treasuries_01152013!DH215/la))/(Treasuries_01152013!DH215/la)-theta2*EXP(-Treasuries_01152013!DH215/la))</f>
        <v>0</v>
      </c>
      <c r="AV226" s="24">
        <f>IF(Treasuries_01152013!DI215=0,0,theta0+(theta1+theta2)*(1-EXP(-Treasuries_01152013!DI215/la))/(Treasuries_01152013!DI215/la)-theta2*EXP(-Treasuries_01152013!DI215/la))</f>
        <v>0</v>
      </c>
      <c r="AW226" s="24">
        <f>IF(Treasuries_01152013!DJ215=0,0,theta0+(theta1+theta2)*(1-EXP(-Treasuries_01152013!DJ215/la))/(Treasuries_01152013!DJ215/la)-theta2*EXP(-Treasuries_01152013!DJ215/la))</f>
        <v>0</v>
      </c>
      <c r="AX226" s="24">
        <f>IF(Treasuries_01152013!DK215=0,0,theta0+(theta1+theta2)*(1-EXP(-Treasuries_01152013!DK215/la))/(Treasuries_01152013!DK215/la)-theta2*EXP(-Treasuries_01152013!DK215/la))</f>
        <v>0</v>
      </c>
      <c r="AY226" s="24">
        <f>IF(Treasuries_01152013!DL215=0,0,theta0+(theta1+theta2)*(1-EXP(-Treasuries_01152013!DL215/la))/(Treasuries_01152013!DL215/la)-theta2*EXP(-Treasuries_01152013!DL215/la))</f>
        <v>0</v>
      </c>
      <c r="AZ226" s="24">
        <f>IF(Treasuries_01152013!DM215=0,0,theta0+(theta1+theta2)*(1-EXP(-Treasuries_01152013!DM215/la))/(Treasuries_01152013!DM215/la)-theta2*EXP(-Treasuries_01152013!DM215/la))</f>
        <v>0</v>
      </c>
      <c r="BA226" s="24">
        <f>IF(Treasuries_01152013!DN215=0,0,theta0+(theta1+theta2)*(1-EXP(-Treasuries_01152013!DN215/la))/(Treasuries_01152013!DN215/la)-theta2*EXP(-Treasuries_01152013!DN215/la))</f>
        <v>0</v>
      </c>
      <c r="BB226" s="24">
        <f>IF(Treasuries_01152013!DO215=0,0,theta0+(theta1+theta2)*(1-EXP(-Treasuries_01152013!DO215/la))/(Treasuries_01152013!DO215/la)-theta2*EXP(-Treasuries_01152013!DO215/la))</f>
        <v>0</v>
      </c>
      <c r="BC226" s="24">
        <f>IF(Treasuries_01152013!DP215=0,0,theta0+(theta1+theta2)*(1-EXP(-Treasuries_01152013!DP215/la))/(Treasuries_01152013!DP215/la)-theta2*EXP(-Treasuries_01152013!DP215/la))</f>
        <v>0</v>
      </c>
      <c r="BD226" s="24">
        <f>IF(Treasuries_01152013!DQ215=0,0,theta0+(theta1+theta2)*(1-EXP(-Treasuries_01152013!DQ215/la))/(Treasuries_01152013!DQ215/la)-theta2*EXP(-Treasuries_01152013!DQ215/la))</f>
        <v>0</v>
      </c>
      <c r="BE226" s="24">
        <f>IF(Treasuries_01152013!DR215=0,0,theta0+(theta1+theta2)*(1-EXP(-Treasuries_01152013!DR215/la))/(Treasuries_01152013!DR215/la)-theta2*EXP(-Treasuries_01152013!DR215/la))</f>
        <v>0</v>
      </c>
      <c r="BF226" s="24">
        <f>IF(Treasuries_01152013!DS215=0,0,theta0+(theta1+theta2)*(1-EXP(-Treasuries_01152013!DS215/la))/(Treasuries_01152013!DS215/la)-theta2*EXP(-Treasuries_01152013!DS215/la))</f>
        <v>0</v>
      </c>
      <c r="BG226" s="24">
        <f>IF(Treasuries_01152013!DT215=0,0,theta0+(theta1+theta2)*(1-EXP(-Treasuries_01152013!DT215/la))/(Treasuries_01152013!DT215/la)-theta2*EXP(-Treasuries_01152013!DT215/la))</f>
        <v>0</v>
      </c>
      <c r="BH226" s="24">
        <f>IF(Treasuries_01152013!DU215=0,0,theta0+(theta1+theta2)*(1-EXP(-Treasuries_01152013!DU215/la))/(Treasuries_01152013!DU215/la)-theta2*EXP(-Treasuries_01152013!DU215/la))</f>
        <v>0</v>
      </c>
      <c r="BI226" s="24">
        <f>IF(Treasuries_01152013!DV215=0,0,theta0+(theta1+theta2)*(1-EXP(-Treasuries_01152013!DV215/la))/(Treasuries_01152013!DV215/la)-theta2*EXP(-Treasuries_01152013!DV215/la))</f>
        <v>0</v>
      </c>
      <c r="BJ226" s="24">
        <f>IF(Treasuries_01152013!DW215=0,0,theta0+(theta1+theta2)*(1-EXP(-Treasuries_01152013!DW215/la))/(Treasuries_01152013!DW215/la)-theta2*EXP(-Treasuries_01152013!DW215/la))</f>
        <v>0</v>
      </c>
      <c r="BK226" s="24">
        <f>IF(Treasuries_01152013!DX215=0,0,theta0+(theta1+theta2)*(1-EXP(-Treasuries_01152013!DX215/la))/(Treasuries_01152013!DX215/la)-theta2*EXP(-Treasuries_01152013!DX215/la))</f>
        <v>0</v>
      </c>
      <c r="BL226" s="24">
        <f>IF(Treasuries_01152013!DY215=0,0,theta0+(theta1+theta2)*(1-EXP(-Treasuries_01152013!DY215/la))/(Treasuries_01152013!DY215/la)-theta2*EXP(-Treasuries_01152013!DY215/la))</f>
        <v>0</v>
      </c>
      <c r="BM226" s="24">
        <f>IF(Treasuries_01152013!DZ215=0,0,theta0+(theta1+theta2)*(1-EXP(-Treasuries_01152013!DZ215/la))/(Treasuries_01152013!DZ215/la)-theta2*EXP(-Treasuries_01152013!DZ215/la))</f>
        <v>0</v>
      </c>
      <c r="BN226" s="24">
        <f>IF(Treasuries_01152013!EA215=0,0,theta0+(theta1+theta2)*(1-EXP(-Treasuries_01152013!EA215/la))/(Treasuries_01152013!EA215/la)-theta2*EXP(-Treasuries_01152013!EA215/la))</f>
        <v>0</v>
      </c>
      <c r="BO226" s="17" t="e">
        <f>EXP(-Treasuries_01152013!BT215*G226)</f>
        <v>#DIV/0!</v>
      </c>
      <c r="BP226" s="17" t="e">
        <f>EXP(-Treasuries_01152013!BU215*H226)</f>
        <v>#DIV/0!</v>
      </c>
      <c r="BQ226" s="17" t="e">
        <f>EXP(-Treasuries_01152013!BV215*I226)</f>
        <v>#DIV/0!</v>
      </c>
      <c r="BR226" s="17" t="e">
        <f>EXP(-Treasuries_01152013!BW215*J226)</f>
        <v>#DIV/0!</v>
      </c>
      <c r="BS226" s="17" t="e">
        <f>EXP(-Treasuries_01152013!BX215*K226)</f>
        <v>#DIV/0!</v>
      </c>
      <c r="BT226" s="17" t="e">
        <f>EXP(-Treasuries_01152013!BY215*L226)</f>
        <v>#DIV/0!</v>
      </c>
      <c r="BU226" s="17" t="e">
        <f>EXP(-Treasuries_01152013!BZ215*M226)</f>
        <v>#DIV/0!</v>
      </c>
      <c r="BV226" s="17" t="e">
        <f>EXP(-Treasuries_01152013!CA215*N226)</f>
        <v>#DIV/0!</v>
      </c>
      <c r="BW226" s="17" t="e">
        <f>EXP(-Treasuries_01152013!CB215*O226)</f>
        <v>#DIV/0!</v>
      </c>
      <c r="BX226" s="17" t="e">
        <f>EXP(-Treasuries_01152013!CC215*P226)</f>
        <v>#DIV/0!</v>
      </c>
      <c r="BY226" s="17" t="e">
        <f>EXP(-Treasuries_01152013!CD215*Q226)</f>
        <v>#DIV/0!</v>
      </c>
      <c r="BZ226" s="17">
        <f>EXP(-Treasuries_01152013!CE215*R226)</f>
        <v>1</v>
      </c>
      <c r="CA226" s="17">
        <f>EXP(-Treasuries_01152013!CF215*S226)</f>
        <v>1</v>
      </c>
      <c r="CB226" s="17">
        <f>EXP(-Treasuries_01152013!CG215*T226)</f>
        <v>1</v>
      </c>
      <c r="CC226" s="17">
        <f>EXP(-Treasuries_01152013!CH215*U226)</f>
        <v>1</v>
      </c>
      <c r="CD226" s="17">
        <f>EXP(-Treasuries_01152013!CI215*V226)</f>
        <v>1</v>
      </c>
      <c r="CE226" s="17">
        <f>EXP(-Treasuries_01152013!CJ215*W226)</f>
        <v>1</v>
      </c>
      <c r="CF226" s="17">
        <f>EXP(-Treasuries_01152013!CK215*X226)</f>
        <v>1</v>
      </c>
      <c r="CG226" s="17">
        <f>EXP(-Treasuries_01152013!CL215*Y226)</f>
        <v>1</v>
      </c>
      <c r="CH226" s="17">
        <f>EXP(-Treasuries_01152013!CM215*Z226)</f>
        <v>1</v>
      </c>
      <c r="CI226" s="17">
        <f>EXP(-Treasuries_01152013!CN215*AA226)</f>
        <v>1</v>
      </c>
      <c r="CJ226" s="17">
        <f>EXP(-Treasuries_01152013!CO215*AB226)</f>
        <v>1</v>
      </c>
      <c r="CK226" s="17">
        <f>EXP(-Treasuries_01152013!CP215*AC226)</f>
        <v>1</v>
      </c>
      <c r="CL226" s="17">
        <f>EXP(-Treasuries_01152013!CQ215*AD226)</f>
        <v>1</v>
      </c>
      <c r="CM226" s="17">
        <f>EXP(-Treasuries_01152013!CR215*AE226)</f>
        <v>1</v>
      </c>
      <c r="CN226" s="17">
        <f>EXP(-Treasuries_01152013!CS215*AF226)</f>
        <v>1</v>
      </c>
      <c r="CO226" s="17">
        <f>EXP(-Treasuries_01152013!CT215*AG226)</f>
        <v>1</v>
      </c>
      <c r="CP226" s="17">
        <f>EXP(-Treasuries_01152013!CU215*AH226)</f>
        <v>1</v>
      </c>
      <c r="CQ226" s="17">
        <f>EXP(-Treasuries_01152013!CV215*AI226)</f>
        <v>1</v>
      </c>
      <c r="CR226" s="17">
        <f>EXP(-Treasuries_01152013!CW215*AJ226)</f>
        <v>1</v>
      </c>
      <c r="CS226" s="17">
        <f>EXP(-Treasuries_01152013!CX215*AK226)</f>
        <v>1</v>
      </c>
      <c r="CT226" s="17">
        <f>EXP(-Treasuries_01152013!CY215*AL226)</f>
        <v>1</v>
      </c>
      <c r="CU226" s="17">
        <f>EXP(-Treasuries_01152013!CZ215*AM226)</f>
        <v>1</v>
      </c>
      <c r="CV226" s="17">
        <f>EXP(-Treasuries_01152013!DA215*AN226)</f>
        <v>1</v>
      </c>
      <c r="CW226" s="17">
        <f>EXP(-Treasuries_01152013!DB215*AO226)</f>
        <v>1</v>
      </c>
      <c r="CX226" s="17">
        <f>EXP(-Treasuries_01152013!DC215*AP226)</f>
        <v>1</v>
      </c>
      <c r="CY226" s="17">
        <f>EXP(-Treasuries_01152013!DD215*AQ226)</f>
        <v>1</v>
      </c>
      <c r="CZ226" s="17">
        <f>EXP(-Treasuries_01152013!DE215*AR226)</f>
        <v>1</v>
      </c>
      <c r="DA226" s="17">
        <f>EXP(-Treasuries_01152013!DF215*AS226)</f>
        <v>1</v>
      </c>
      <c r="DB226" s="17">
        <f>EXP(-Treasuries_01152013!DG215*AT226)</f>
        <v>1</v>
      </c>
      <c r="DC226" s="17">
        <f>EXP(-Treasuries_01152013!DH215*AU226)</f>
        <v>1</v>
      </c>
      <c r="DD226" s="17">
        <f>EXP(-Treasuries_01152013!DI215*AV226)</f>
        <v>1</v>
      </c>
      <c r="DE226" s="17">
        <f>EXP(-Treasuries_01152013!DJ215*AW226)</f>
        <v>1</v>
      </c>
      <c r="DF226" s="17">
        <f>EXP(-Treasuries_01152013!DK215*AX226)</f>
        <v>1</v>
      </c>
      <c r="DG226" s="17">
        <f>EXP(-Treasuries_01152013!DL215*AY226)</f>
        <v>1</v>
      </c>
      <c r="DH226" s="17">
        <f>EXP(-Treasuries_01152013!DM215*AZ226)</f>
        <v>1</v>
      </c>
      <c r="DI226" s="17">
        <f>EXP(-Treasuries_01152013!DN215*BA226)</f>
        <v>1</v>
      </c>
      <c r="DJ226" s="17">
        <f>EXP(-Treasuries_01152013!DO215*BB226)</f>
        <v>1</v>
      </c>
      <c r="DK226" s="17">
        <f>EXP(-Treasuries_01152013!DP215*BC226)</f>
        <v>1</v>
      </c>
      <c r="DL226" s="17">
        <f>EXP(-Treasuries_01152013!DQ215*BD226)</f>
        <v>1</v>
      </c>
      <c r="DM226" s="17">
        <f>EXP(-Treasuries_01152013!DR215*BE226)</f>
        <v>1</v>
      </c>
      <c r="DN226" s="17">
        <f>EXP(-Treasuries_01152013!DS215*BF226)</f>
        <v>1</v>
      </c>
      <c r="DO226" s="17">
        <f>EXP(-Treasuries_01152013!DT215*BG226)</f>
        <v>1</v>
      </c>
      <c r="DP226" s="17">
        <f>EXP(-Treasuries_01152013!DU215*BH226)</f>
        <v>1</v>
      </c>
      <c r="DQ226" s="17">
        <f>EXP(-Treasuries_01152013!DV215*BI226)</f>
        <v>1</v>
      </c>
      <c r="DR226" s="17">
        <f>EXP(-Treasuries_01152013!DW215*BJ226)</f>
        <v>1</v>
      </c>
      <c r="DS226" s="17">
        <f>EXP(-Treasuries_01152013!DX215*BK226)</f>
        <v>1</v>
      </c>
      <c r="DT226" s="17">
        <f>EXP(-Treasuries_01152013!DY215*BL226)</f>
        <v>1</v>
      </c>
      <c r="DU226" s="17">
        <f>EXP(-Treasuries_01152013!DZ215*BM226)</f>
        <v>1</v>
      </c>
      <c r="DV226" s="17">
        <f>EXP(-Treasuries_01152013!EA215*BN226)</f>
        <v>1</v>
      </c>
      <c r="DW226" s="8" t="e">
        <f>SUMPRODUCT(BO226:DV226,Treasuries_01152013!K215:BR215)</f>
        <v>#DIV/0!</v>
      </c>
      <c r="DX226" s="11" t="e">
        <f t="shared" si="11"/>
        <v>#DIV/0!</v>
      </c>
    </row>
    <row r="227" spans="2:128">
      <c r="B227" s="10">
        <f>Treasuries_01152013!C216</f>
        <v>2.625</v>
      </c>
      <c r="C227" s="10">
        <f>Treasuries_01152013!E216</f>
        <v>109.296875</v>
      </c>
      <c r="D227" s="10">
        <f>Treasuries_01152013!F216</f>
        <v>109.34375</v>
      </c>
      <c r="E227" s="8">
        <f>Treasuries_01152013!H216</f>
        <v>5.291666666666667</v>
      </c>
      <c r="F227" s="8">
        <f t="shared" si="10"/>
        <v>109.3203125</v>
      </c>
      <c r="G227" s="24" t="e">
        <f>IF(Treasuries_01152013!BT216=0,0,theta0+(theta1+theta2)*(1-EXP(-Treasuries_01152013!BT216/la))/(Treasuries_01152013!BT216/la)-theta2*EXP(-Treasuries_01152013!BT216/la))</f>
        <v>#DIV/0!</v>
      </c>
      <c r="H227" s="24" t="e">
        <f>IF(Treasuries_01152013!BU216=0,0,theta0+(theta1+theta2)*(1-EXP(-Treasuries_01152013!BU216/la))/(Treasuries_01152013!BU216/la)-theta2*EXP(-Treasuries_01152013!BU216/la))</f>
        <v>#DIV/0!</v>
      </c>
      <c r="I227" s="24" t="e">
        <f>IF(Treasuries_01152013!BV216=0,0,theta0+(theta1+theta2)*(1-EXP(-Treasuries_01152013!BV216/la))/(Treasuries_01152013!BV216/la)-theta2*EXP(-Treasuries_01152013!BV216/la))</f>
        <v>#DIV/0!</v>
      </c>
      <c r="J227" s="24" t="e">
        <f>IF(Treasuries_01152013!BW216=0,0,theta0+(theta1+theta2)*(1-EXP(-Treasuries_01152013!BW216/la))/(Treasuries_01152013!BW216/la)-theta2*EXP(-Treasuries_01152013!BW216/la))</f>
        <v>#DIV/0!</v>
      </c>
      <c r="K227" s="24" t="e">
        <f>IF(Treasuries_01152013!BX216=0,0,theta0+(theta1+theta2)*(1-EXP(-Treasuries_01152013!BX216/la))/(Treasuries_01152013!BX216/la)-theta2*EXP(-Treasuries_01152013!BX216/la))</f>
        <v>#DIV/0!</v>
      </c>
      <c r="L227" s="24" t="e">
        <f>IF(Treasuries_01152013!BY216=0,0,theta0+(theta1+theta2)*(1-EXP(-Treasuries_01152013!BY216/la))/(Treasuries_01152013!BY216/la)-theta2*EXP(-Treasuries_01152013!BY216/la))</f>
        <v>#DIV/0!</v>
      </c>
      <c r="M227" s="24" t="e">
        <f>IF(Treasuries_01152013!BZ216=0,0,theta0+(theta1+theta2)*(1-EXP(-Treasuries_01152013!BZ216/la))/(Treasuries_01152013!BZ216/la)-theta2*EXP(-Treasuries_01152013!BZ216/la))</f>
        <v>#DIV/0!</v>
      </c>
      <c r="N227" s="24" t="e">
        <f>IF(Treasuries_01152013!CA216=0,0,theta0+(theta1+theta2)*(1-EXP(-Treasuries_01152013!CA216/la))/(Treasuries_01152013!CA216/la)-theta2*EXP(-Treasuries_01152013!CA216/la))</f>
        <v>#DIV/0!</v>
      </c>
      <c r="O227" s="24" t="e">
        <f>IF(Treasuries_01152013!CB216=0,0,theta0+(theta1+theta2)*(1-EXP(-Treasuries_01152013!CB216/la))/(Treasuries_01152013!CB216/la)-theta2*EXP(-Treasuries_01152013!CB216/la))</f>
        <v>#DIV/0!</v>
      </c>
      <c r="P227" s="24" t="e">
        <f>IF(Treasuries_01152013!CC216=0,0,theta0+(theta1+theta2)*(1-EXP(-Treasuries_01152013!CC216/la))/(Treasuries_01152013!CC216/la)-theta2*EXP(-Treasuries_01152013!CC216/la))</f>
        <v>#DIV/0!</v>
      </c>
      <c r="Q227" s="24" t="e">
        <f>IF(Treasuries_01152013!CD216=0,0,theta0+(theta1+theta2)*(1-EXP(-Treasuries_01152013!CD216/la))/(Treasuries_01152013!CD216/la)-theta2*EXP(-Treasuries_01152013!CD216/la))</f>
        <v>#DIV/0!</v>
      </c>
      <c r="R227" s="24">
        <f>IF(Treasuries_01152013!CE216=0,0,theta0+(theta1+theta2)*(1-EXP(-Treasuries_01152013!CE216/la))/(Treasuries_01152013!CE216/la)-theta2*EXP(-Treasuries_01152013!CE216/la))</f>
        <v>0</v>
      </c>
      <c r="S227" s="24">
        <f>IF(Treasuries_01152013!CF216=0,0,theta0+(theta1+theta2)*(1-EXP(-Treasuries_01152013!CF216/la))/(Treasuries_01152013!CF216/la)-theta2*EXP(-Treasuries_01152013!CF216/la))</f>
        <v>0</v>
      </c>
      <c r="T227" s="24">
        <f>IF(Treasuries_01152013!CG216=0,0,theta0+(theta1+theta2)*(1-EXP(-Treasuries_01152013!CG216/la))/(Treasuries_01152013!CG216/la)-theta2*EXP(-Treasuries_01152013!CG216/la))</f>
        <v>0</v>
      </c>
      <c r="U227" s="24">
        <f>IF(Treasuries_01152013!CH216=0,0,theta0+(theta1+theta2)*(1-EXP(-Treasuries_01152013!CH216/la))/(Treasuries_01152013!CH216/la)-theta2*EXP(-Treasuries_01152013!CH216/la))</f>
        <v>0</v>
      </c>
      <c r="V227" s="24">
        <f>IF(Treasuries_01152013!CI216=0,0,theta0+(theta1+theta2)*(1-EXP(-Treasuries_01152013!CI216/la))/(Treasuries_01152013!CI216/la)-theta2*EXP(-Treasuries_01152013!CI216/la))</f>
        <v>0</v>
      </c>
      <c r="W227" s="24">
        <f>IF(Treasuries_01152013!CJ216=0,0,theta0+(theta1+theta2)*(1-EXP(-Treasuries_01152013!CJ216/la))/(Treasuries_01152013!CJ216/la)-theta2*EXP(-Treasuries_01152013!CJ216/la))</f>
        <v>0</v>
      </c>
      <c r="X227" s="24">
        <f>IF(Treasuries_01152013!CK216=0,0,theta0+(theta1+theta2)*(1-EXP(-Treasuries_01152013!CK216/la))/(Treasuries_01152013!CK216/la)-theta2*EXP(-Treasuries_01152013!CK216/la))</f>
        <v>0</v>
      </c>
      <c r="Y227" s="24">
        <f>IF(Treasuries_01152013!CL216=0,0,theta0+(theta1+theta2)*(1-EXP(-Treasuries_01152013!CL216/la))/(Treasuries_01152013!CL216/la)-theta2*EXP(-Treasuries_01152013!CL216/la))</f>
        <v>0</v>
      </c>
      <c r="Z227" s="24">
        <f>IF(Treasuries_01152013!CM216=0,0,theta0+(theta1+theta2)*(1-EXP(-Treasuries_01152013!CM216/la))/(Treasuries_01152013!CM216/la)-theta2*EXP(-Treasuries_01152013!CM216/la))</f>
        <v>0</v>
      </c>
      <c r="AA227" s="24">
        <f>IF(Treasuries_01152013!CN216=0,0,theta0+(theta1+theta2)*(1-EXP(-Treasuries_01152013!CN216/la))/(Treasuries_01152013!CN216/la)-theta2*EXP(-Treasuries_01152013!CN216/la))</f>
        <v>0</v>
      </c>
      <c r="AB227" s="24">
        <f>IF(Treasuries_01152013!CO216=0,0,theta0+(theta1+theta2)*(1-EXP(-Treasuries_01152013!CO216/la))/(Treasuries_01152013!CO216/la)-theta2*EXP(-Treasuries_01152013!CO216/la))</f>
        <v>0</v>
      </c>
      <c r="AC227" s="24">
        <f>IF(Treasuries_01152013!CP216=0,0,theta0+(theta1+theta2)*(1-EXP(-Treasuries_01152013!CP216/la))/(Treasuries_01152013!CP216/la)-theta2*EXP(-Treasuries_01152013!CP216/la))</f>
        <v>0</v>
      </c>
      <c r="AD227" s="24">
        <f>IF(Treasuries_01152013!CQ216=0,0,theta0+(theta1+theta2)*(1-EXP(-Treasuries_01152013!CQ216/la))/(Treasuries_01152013!CQ216/la)-theta2*EXP(-Treasuries_01152013!CQ216/la))</f>
        <v>0</v>
      </c>
      <c r="AE227" s="24">
        <f>IF(Treasuries_01152013!CR216=0,0,theta0+(theta1+theta2)*(1-EXP(-Treasuries_01152013!CR216/la))/(Treasuries_01152013!CR216/la)-theta2*EXP(-Treasuries_01152013!CR216/la))</f>
        <v>0</v>
      </c>
      <c r="AF227" s="24">
        <f>IF(Treasuries_01152013!CS216=0,0,theta0+(theta1+theta2)*(1-EXP(-Treasuries_01152013!CS216/la))/(Treasuries_01152013!CS216/la)-theta2*EXP(-Treasuries_01152013!CS216/la))</f>
        <v>0</v>
      </c>
      <c r="AG227" s="24">
        <f>IF(Treasuries_01152013!CT216=0,0,theta0+(theta1+theta2)*(1-EXP(-Treasuries_01152013!CT216/la))/(Treasuries_01152013!CT216/la)-theta2*EXP(-Treasuries_01152013!CT216/la))</f>
        <v>0</v>
      </c>
      <c r="AH227" s="24">
        <f>IF(Treasuries_01152013!CU216=0,0,theta0+(theta1+theta2)*(1-EXP(-Treasuries_01152013!CU216/la))/(Treasuries_01152013!CU216/la)-theta2*EXP(-Treasuries_01152013!CU216/la))</f>
        <v>0</v>
      </c>
      <c r="AI227" s="24">
        <f>IF(Treasuries_01152013!CV216=0,0,theta0+(theta1+theta2)*(1-EXP(-Treasuries_01152013!CV216/la))/(Treasuries_01152013!CV216/la)-theta2*EXP(-Treasuries_01152013!CV216/la))</f>
        <v>0</v>
      </c>
      <c r="AJ227" s="24">
        <f>IF(Treasuries_01152013!CW216=0,0,theta0+(theta1+theta2)*(1-EXP(-Treasuries_01152013!CW216/la))/(Treasuries_01152013!CW216/la)-theta2*EXP(-Treasuries_01152013!CW216/la))</f>
        <v>0</v>
      </c>
      <c r="AK227" s="24">
        <f>IF(Treasuries_01152013!CX216=0,0,theta0+(theta1+theta2)*(1-EXP(-Treasuries_01152013!CX216/la))/(Treasuries_01152013!CX216/la)-theta2*EXP(-Treasuries_01152013!CX216/la))</f>
        <v>0</v>
      </c>
      <c r="AL227" s="24">
        <f>IF(Treasuries_01152013!CY216=0,0,theta0+(theta1+theta2)*(1-EXP(-Treasuries_01152013!CY216/la))/(Treasuries_01152013!CY216/la)-theta2*EXP(-Treasuries_01152013!CY216/la))</f>
        <v>0</v>
      </c>
      <c r="AM227" s="24">
        <f>IF(Treasuries_01152013!CZ216=0,0,theta0+(theta1+theta2)*(1-EXP(-Treasuries_01152013!CZ216/la))/(Treasuries_01152013!CZ216/la)-theta2*EXP(-Treasuries_01152013!CZ216/la))</f>
        <v>0</v>
      </c>
      <c r="AN227" s="24">
        <f>IF(Treasuries_01152013!DA216=0,0,theta0+(theta1+theta2)*(1-EXP(-Treasuries_01152013!DA216/la))/(Treasuries_01152013!DA216/la)-theta2*EXP(-Treasuries_01152013!DA216/la))</f>
        <v>0</v>
      </c>
      <c r="AO227" s="24">
        <f>IF(Treasuries_01152013!DB216=0,0,theta0+(theta1+theta2)*(1-EXP(-Treasuries_01152013!DB216/la))/(Treasuries_01152013!DB216/la)-theta2*EXP(-Treasuries_01152013!DB216/la))</f>
        <v>0</v>
      </c>
      <c r="AP227" s="24">
        <f>IF(Treasuries_01152013!DC216=0,0,theta0+(theta1+theta2)*(1-EXP(-Treasuries_01152013!DC216/la))/(Treasuries_01152013!DC216/la)-theta2*EXP(-Treasuries_01152013!DC216/la))</f>
        <v>0</v>
      </c>
      <c r="AQ227" s="24">
        <f>IF(Treasuries_01152013!DD216=0,0,theta0+(theta1+theta2)*(1-EXP(-Treasuries_01152013!DD216/la))/(Treasuries_01152013!DD216/la)-theta2*EXP(-Treasuries_01152013!DD216/la))</f>
        <v>0</v>
      </c>
      <c r="AR227" s="24">
        <f>IF(Treasuries_01152013!DE216=0,0,theta0+(theta1+theta2)*(1-EXP(-Treasuries_01152013!DE216/la))/(Treasuries_01152013!DE216/la)-theta2*EXP(-Treasuries_01152013!DE216/la))</f>
        <v>0</v>
      </c>
      <c r="AS227" s="24">
        <f>IF(Treasuries_01152013!DF216=0,0,theta0+(theta1+theta2)*(1-EXP(-Treasuries_01152013!DF216/la))/(Treasuries_01152013!DF216/la)-theta2*EXP(-Treasuries_01152013!DF216/la))</f>
        <v>0</v>
      </c>
      <c r="AT227" s="24">
        <f>IF(Treasuries_01152013!DG216=0,0,theta0+(theta1+theta2)*(1-EXP(-Treasuries_01152013!DG216/la))/(Treasuries_01152013!DG216/la)-theta2*EXP(-Treasuries_01152013!DG216/la))</f>
        <v>0</v>
      </c>
      <c r="AU227" s="24">
        <f>IF(Treasuries_01152013!DH216=0,0,theta0+(theta1+theta2)*(1-EXP(-Treasuries_01152013!DH216/la))/(Treasuries_01152013!DH216/la)-theta2*EXP(-Treasuries_01152013!DH216/la))</f>
        <v>0</v>
      </c>
      <c r="AV227" s="24">
        <f>IF(Treasuries_01152013!DI216=0,0,theta0+(theta1+theta2)*(1-EXP(-Treasuries_01152013!DI216/la))/(Treasuries_01152013!DI216/la)-theta2*EXP(-Treasuries_01152013!DI216/la))</f>
        <v>0</v>
      </c>
      <c r="AW227" s="24">
        <f>IF(Treasuries_01152013!DJ216=0,0,theta0+(theta1+theta2)*(1-EXP(-Treasuries_01152013!DJ216/la))/(Treasuries_01152013!DJ216/la)-theta2*EXP(-Treasuries_01152013!DJ216/la))</f>
        <v>0</v>
      </c>
      <c r="AX227" s="24">
        <f>IF(Treasuries_01152013!DK216=0,0,theta0+(theta1+theta2)*(1-EXP(-Treasuries_01152013!DK216/la))/(Treasuries_01152013!DK216/la)-theta2*EXP(-Treasuries_01152013!DK216/la))</f>
        <v>0</v>
      </c>
      <c r="AY227" s="24">
        <f>IF(Treasuries_01152013!DL216=0,0,theta0+(theta1+theta2)*(1-EXP(-Treasuries_01152013!DL216/la))/(Treasuries_01152013!DL216/la)-theta2*EXP(-Treasuries_01152013!DL216/la))</f>
        <v>0</v>
      </c>
      <c r="AZ227" s="24">
        <f>IF(Treasuries_01152013!DM216=0,0,theta0+(theta1+theta2)*(1-EXP(-Treasuries_01152013!DM216/la))/(Treasuries_01152013!DM216/la)-theta2*EXP(-Treasuries_01152013!DM216/la))</f>
        <v>0</v>
      </c>
      <c r="BA227" s="24">
        <f>IF(Treasuries_01152013!DN216=0,0,theta0+(theta1+theta2)*(1-EXP(-Treasuries_01152013!DN216/la))/(Treasuries_01152013!DN216/la)-theta2*EXP(-Treasuries_01152013!DN216/la))</f>
        <v>0</v>
      </c>
      <c r="BB227" s="24">
        <f>IF(Treasuries_01152013!DO216=0,0,theta0+(theta1+theta2)*(1-EXP(-Treasuries_01152013!DO216/la))/(Treasuries_01152013!DO216/la)-theta2*EXP(-Treasuries_01152013!DO216/la))</f>
        <v>0</v>
      </c>
      <c r="BC227" s="24">
        <f>IF(Treasuries_01152013!DP216=0,0,theta0+(theta1+theta2)*(1-EXP(-Treasuries_01152013!DP216/la))/(Treasuries_01152013!DP216/la)-theta2*EXP(-Treasuries_01152013!DP216/la))</f>
        <v>0</v>
      </c>
      <c r="BD227" s="24">
        <f>IF(Treasuries_01152013!DQ216=0,0,theta0+(theta1+theta2)*(1-EXP(-Treasuries_01152013!DQ216/la))/(Treasuries_01152013!DQ216/la)-theta2*EXP(-Treasuries_01152013!DQ216/la))</f>
        <v>0</v>
      </c>
      <c r="BE227" s="24">
        <f>IF(Treasuries_01152013!DR216=0,0,theta0+(theta1+theta2)*(1-EXP(-Treasuries_01152013!DR216/la))/(Treasuries_01152013!DR216/la)-theta2*EXP(-Treasuries_01152013!DR216/la))</f>
        <v>0</v>
      </c>
      <c r="BF227" s="24">
        <f>IF(Treasuries_01152013!DS216=0,0,theta0+(theta1+theta2)*(1-EXP(-Treasuries_01152013!DS216/la))/(Treasuries_01152013!DS216/la)-theta2*EXP(-Treasuries_01152013!DS216/la))</f>
        <v>0</v>
      </c>
      <c r="BG227" s="24">
        <f>IF(Treasuries_01152013!DT216=0,0,theta0+(theta1+theta2)*(1-EXP(-Treasuries_01152013!DT216/la))/(Treasuries_01152013!DT216/la)-theta2*EXP(-Treasuries_01152013!DT216/la))</f>
        <v>0</v>
      </c>
      <c r="BH227" s="24">
        <f>IF(Treasuries_01152013!DU216=0,0,theta0+(theta1+theta2)*(1-EXP(-Treasuries_01152013!DU216/la))/(Treasuries_01152013!DU216/la)-theta2*EXP(-Treasuries_01152013!DU216/la))</f>
        <v>0</v>
      </c>
      <c r="BI227" s="24">
        <f>IF(Treasuries_01152013!DV216=0,0,theta0+(theta1+theta2)*(1-EXP(-Treasuries_01152013!DV216/la))/(Treasuries_01152013!DV216/la)-theta2*EXP(-Treasuries_01152013!DV216/la))</f>
        <v>0</v>
      </c>
      <c r="BJ227" s="24">
        <f>IF(Treasuries_01152013!DW216=0,0,theta0+(theta1+theta2)*(1-EXP(-Treasuries_01152013!DW216/la))/(Treasuries_01152013!DW216/la)-theta2*EXP(-Treasuries_01152013!DW216/la))</f>
        <v>0</v>
      </c>
      <c r="BK227" s="24">
        <f>IF(Treasuries_01152013!DX216=0,0,theta0+(theta1+theta2)*(1-EXP(-Treasuries_01152013!DX216/la))/(Treasuries_01152013!DX216/la)-theta2*EXP(-Treasuries_01152013!DX216/la))</f>
        <v>0</v>
      </c>
      <c r="BL227" s="24">
        <f>IF(Treasuries_01152013!DY216=0,0,theta0+(theta1+theta2)*(1-EXP(-Treasuries_01152013!DY216/la))/(Treasuries_01152013!DY216/la)-theta2*EXP(-Treasuries_01152013!DY216/la))</f>
        <v>0</v>
      </c>
      <c r="BM227" s="24">
        <f>IF(Treasuries_01152013!DZ216=0,0,theta0+(theta1+theta2)*(1-EXP(-Treasuries_01152013!DZ216/la))/(Treasuries_01152013!DZ216/la)-theta2*EXP(-Treasuries_01152013!DZ216/la))</f>
        <v>0</v>
      </c>
      <c r="BN227" s="24">
        <f>IF(Treasuries_01152013!EA216=0,0,theta0+(theta1+theta2)*(1-EXP(-Treasuries_01152013!EA216/la))/(Treasuries_01152013!EA216/la)-theta2*EXP(-Treasuries_01152013!EA216/la))</f>
        <v>0</v>
      </c>
      <c r="BO227" s="17" t="e">
        <f>EXP(-Treasuries_01152013!BT216*G227)</f>
        <v>#DIV/0!</v>
      </c>
      <c r="BP227" s="17" t="e">
        <f>EXP(-Treasuries_01152013!BU216*H227)</f>
        <v>#DIV/0!</v>
      </c>
      <c r="BQ227" s="17" t="e">
        <f>EXP(-Treasuries_01152013!BV216*I227)</f>
        <v>#DIV/0!</v>
      </c>
      <c r="BR227" s="17" t="e">
        <f>EXP(-Treasuries_01152013!BW216*J227)</f>
        <v>#DIV/0!</v>
      </c>
      <c r="BS227" s="17" t="e">
        <f>EXP(-Treasuries_01152013!BX216*K227)</f>
        <v>#DIV/0!</v>
      </c>
      <c r="BT227" s="17" t="e">
        <f>EXP(-Treasuries_01152013!BY216*L227)</f>
        <v>#DIV/0!</v>
      </c>
      <c r="BU227" s="17" t="e">
        <f>EXP(-Treasuries_01152013!BZ216*M227)</f>
        <v>#DIV/0!</v>
      </c>
      <c r="BV227" s="17" t="e">
        <f>EXP(-Treasuries_01152013!CA216*N227)</f>
        <v>#DIV/0!</v>
      </c>
      <c r="BW227" s="17" t="e">
        <f>EXP(-Treasuries_01152013!CB216*O227)</f>
        <v>#DIV/0!</v>
      </c>
      <c r="BX227" s="17" t="e">
        <f>EXP(-Treasuries_01152013!CC216*P227)</f>
        <v>#DIV/0!</v>
      </c>
      <c r="BY227" s="17" t="e">
        <f>EXP(-Treasuries_01152013!CD216*Q227)</f>
        <v>#DIV/0!</v>
      </c>
      <c r="BZ227" s="17">
        <f>EXP(-Treasuries_01152013!CE216*R227)</f>
        <v>1</v>
      </c>
      <c r="CA227" s="17">
        <f>EXP(-Treasuries_01152013!CF216*S227)</f>
        <v>1</v>
      </c>
      <c r="CB227" s="17">
        <f>EXP(-Treasuries_01152013!CG216*T227)</f>
        <v>1</v>
      </c>
      <c r="CC227" s="17">
        <f>EXP(-Treasuries_01152013!CH216*U227)</f>
        <v>1</v>
      </c>
      <c r="CD227" s="17">
        <f>EXP(-Treasuries_01152013!CI216*V227)</f>
        <v>1</v>
      </c>
      <c r="CE227" s="17">
        <f>EXP(-Treasuries_01152013!CJ216*W227)</f>
        <v>1</v>
      </c>
      <c r="CF227" s="17">
        <f>EXP(-Treasuries_01152013!CK216*X227)</f>
        <v>1</v>
      </c>
      <c r="CG227" s="17">
        <f>EXP(-Treasuries_01152013!CL216*Y227)</f>
        <v>1</v>
      </c>
      <c r="CH227" s="17">
        <f>EXP(-Treasuries_01152013!CM216*Z227)</f>
        <v>1</v>
      </c>
      <c r="CI227" s="17">
        <f>EXP(-Treasuries_01152013!CN216*AA227)</f>
        <v>1</v>
      </c>
      <c r="CJ227" s="17">
        <f>EXP(-Treasuries_01152013!CO216*AB227)</f>
        <v>1</v>
      </c>
      <c r="CK227" s="17">
        <f>EXP(-Treasuries_01152013!CP216*AC227)</f>
        <v>1</v>
      </c>
      <c r="CL227" s="17">
        <f>EXP(-Treasuries_01152013!CQ216*AD227)</f>
        <v>1</v>
      </c>
      <c r="CM227" s="17">
        <f>EXP(-Treasuries_01152013!CR216*AE227)</f>
        <v>1</v>
      </c>
      <c r="CN227" s="17">
        <f>EXP(-Treasuries_01152013!CS216*AF227)</f>
        <v>1</v>
      </c>
      <c r="CO227" s="17">
        <f>EXP(-Treasuries_01152013!CT216*AG227)</f>
        <v>1</v>
      </c>
      <c r="CP227" s="17">
        <f>EXP(-Treasuries_01152013!CU216*AH227)</f>
        <v>1</v>
      </c>
      <c r="CQ227" s="17">
        <f>EXP(-Treasuries_01152013!CV216*AI227)</f>
        <v>1</v>
      </c>
      <c r="CR227" s="17">
        <f>EXP(-Treasuries_01152013!CW216*AJ227)</f>
        <v>1</v>
      </c>
      <c r="CS227" s="17">
        <f>EXP(-Treasuries_01152013!CX216*AK227)</f>
        <v>1</v>
      </c>
      <c r="CT227" s="17">
        <f>EXP(-Treasuries_01152013!CY216*AL227)</f>
        <v>1</v>
      </c>
      <c r="CU227" s="17">
        <f>EXP(-Treasuries_01152013!CZ216*AM227)</f>
        <v>1</v>
      </c>
      <c r="CV227" s="17">
        <f>EXP(-Treasuries_01152013!DA216*AN227)</f>
        <v>1</v>
      </c>
      <c r="CW227" s="17">
        <f>EXP(-Treasuries_01152013!DB216*AO227)</f>
        <v>1</v>
      </c>
      <c r="CX227" s="17">
        <f>EXP(-Treasuries_01152013!DC216*AP227)</f>
        <v>1</v>
      </c>
      <c r="CY227" s="17">
        <f>EXP(-Treasuries_01152013!DD216*AQ227)</f>
        <v>1</v>
      </c>
      <c r="CZ227" s="17">
        <f>EXP(-Treasuries_01152013!DE216*AR227)</f>
        <v>1</v>
      </c>
      <c r="DA227" s="17">
        <f>EXP(-Treasuries_01152013!DF216*AS227)</f>
        <v>1</v>
      </c>
      <c r="DB227" s="17">
        <f>EXP(-Treasuries_01152013!DG216*AT227)</f>
        <v>1</v>
      </c>
      <c r="DC227" s="17">
        <f>EXP(-Treasuries_01152013!DH216*AU227)</f>
        <v>1</v>
      </c>
      <c r="DD227" s="17">
        <f>EXP(-Treasuries_01152013!DI216*AV227)</f>
        <v>1</v>
      </c>
      <c r="DE227" s="17">
        <f>EXP(-Treasuries_01152013!DJ216*AW227)</f>
        <v>1</v>
      </c>
      <c r="DF227" s="17">
        <f>EXP(-Treasuries_01152013!DK216*AX227)</f>
        <v>1</v>
      </c>
      <c r="DG227" s="17">
        <f>EXP(-Treasuries_01152013!DL216*AY227)</f>
        <v>1</v>
      </c>
      <c r="DH227" s="17">
        <f>EXP(-Treasuries_01152013!DM216*AZ227)</f>
        <v>1</v>
      </c>
      <c r="DI227" s="17">
        <f>EXP(-Treasuries_01152013!DN216*BA227)</f>
        <v>1</v>
      </c>
      <c r="DJ227" s="17">
        <f>EXP(-Treasuries_01152013!DO216*BB227)</f>
        <v>1</v>
      </c>
      <c r="DK227" s="17">
        <f>EXP(-Treasuries_01152013!DP216*BC227)</f>
        <v>1</v>
      </c>
      <c r="DL227" s="17">
        <f>EXP(-Treasuries_01152013!DQ216*BD227)</f>
        <v>1</v>
      </c>
      <c r="DM227" s="17">
        <f>EXP(-Treasuries_01152013!DR216*BE227)</f>
        <v>1</v>
      </c>
      <c r="DN227" s="17">
        <f>EXP(-Treasuries_01152013!DS216*BF227)</f>
        <v>1</v>
      </c>
      <c r="DO227" s="17">
        <f>EXP(-Treasuries_01152013!DT216*BG227)</f>
        <v>1</v>
      </c>
      <c r="DP227" s="17">
        <f>EXP(-Treasuries_01152013!DU216*BH227)</f>
        <v>1</v>
      </c>
      <c r="DQ227" s="17">
        <f>EXP(-Treasuries_01152013!DV216*BI227)</f>
        <v>1</v>
      </c>
      <c r="DR227" s="17">
        <f>EXP(-Treasuries_01152013!DW216*BJ227)</f>
        <v>1</v>
      </c>
      <c r="DS227" s="17">
        <f>EXP(-Treasuries_01152013!DX216*BK227)</f>
        <v>1</v>
      </c>
      <c r="DT227" s="17">
        <f>EXP(-Treasuries_01152013!DY216*BL227)</f>
        <v>1</v>
      </c>
      <c r="DU227" s="17">
        <f>EXP(-Treasuries_01152013!DZ216*BM227)</f>
        <v>1</v>
      </c>
      <c r="DV227" s="17">
        <f>EXP(-Treasuries_01152013!EA216*BN227)</f>
        <v>1</v>
      </c>
      <c r="DW227" s="8" t="e">
        <f>SUMPRODUCT(BO227:DV227,Treasuries_01152013!K216:BR216)</f>
        <v>#DIV/0!</v>
      </c>
      <c r="DX227" s="11" t="e">
        <f t="shared" si="11"/>
        <v>#DIV/0!</v>
      </c>
    </row>
    <row r="228" spans="2:128">
      <c r="B228" s="10">
        <f>Treasuries_01152013!C217</f>
        <v>9.125</v>
      </c>
      <c r="C228" s="10">
        <f>Treasuries_01152013!E217</f>
        <v>143.515625</v>
      </c>
      <c r="D228" s="10">
        <f>Treasuries_01152013!F217</f>
        <v>143.578125</v>
      </c>
      <c r="E228" s="8">
        <f>Treasuries_01152013!H217</f>
        <v>5.333333333333333</v>
      </c>
      <c r="F228" s="8">
        <f t="shared" si="10"/>
        <v>143.546875</v>
      </c>
      <c r="G228" s="24" t="e">
        <f>IF(Treasuries_01152013!BT217=0,0,theta0+(theta1+theta2)*(1-EXP(-Treasuries_01152013!BT217/la))/(Treasuries_01152013!BT217/la)-theta2*EXP(-Treasuries_01152013!BT217/la))</f>
        <v>#DIV/0!</v>
      </c>
      <c r="H228" s="24" t="e">
        <f>IF(Treasuries_01152013!BU217=0,0,theta0+(theta1+theta2)*(1-EXP(-Treasuries_01152013!BU217/la))/(Treasuries_01152013!BU217/la)-theta2*EXP(-Treasuries_01152013!BU217/la))</f>
        <v>#DIV/0!</v>
      </c>
      <c r="I228" s="24" t="e">
        <f>IF(Treasuries_01152013!BV217=0,0,theta0+(theta1+theta2)*(1-EXP(-Treasuries_01152013!BV217/la))/(Treasuries_01152013!BV217/la)-theta2*EXP(-Treasuries_01152013!BV217/la))</f>
        <v>#DIV/0!</v>
      </c>
      <c r="J228" s="24" t="e">
        <f>IF(Treasuries_01152013!BW217=0,0,theta0+(theta1+theta2)*(1-EXP(-Treasuries_01152013!BW217/la))/(Treasuries_01152013!BW217/la)-theta2*EXP(-Treasuries_01152013!BW217/la))</f>
        <v>#DIV/0!</v>
      </c>
      <c r="K228" s="24" t="e">
        <f>IF(Treasuries_01152013!BX217=0,0,theta0+(theta1+theta2)*(1-EXP(-Treasuries_01152013!BX217/la))/(Treasuries_01152013!BX217/la)-theta2*EXP(-Treasuries_01152013!BX217/la))</f>
        <v>#DIV/0!</v>
      </c>
      <c r="L228" s="24" t="e">
        <f>IF(Treasuries_01152013!BY217=0,0,theta0+(theta1+theta2)*(1-EXP(-Treasuries_01152013!BY217/la))/(Treasuries_01152013!BY217/la)-theta2*EXP(-Treasuries_01152013!BY217/la))</f>
        <v>#DIV/0!</v>
      </c>
      <c r="M228" s="24" t="e">
        <f>IF(Treasuries_01152013!BZ217=0,0,theta0+(theta1+theta2)*(1-EXP(-Treasuries_01152013!BZ217/la))/(Treasuries_01152013!BZ217/la)-theta2*EXP(-Treasuries_01152013!BZ217/la))</f>
        <v>#DIV/0!</v>
      </c>
      <c r="N228" s="24" t="e">
        <f>IF(Treasuries_01152013!CA217=0,0,theta0+(theta1+theta2)*(1-EXP(-Treasuries_01152013!CA217/la))/(Treasuries_01152013!CA217/la)-theta2*EXP(-Treasuries_01152013!CA217/la))</f>
        <v>#DIV/0!</v>
      </c>
      <c r="O228" s="24" t="e">
        <f>IF(Treasuries_01152013!CB217=0,0,theta0+(theta1+theta2)*(1-EXP(-Treasuries_01152013!CB217/la))/(Treasuries_01152013!CB217/la)-theta2*EXP(-Treasuries_01152013!CB217/la))</f>
        <v>#DIV/0!</v>
      </c>
      <c r="P228" s="24" t="e">
        <f>IF(Treasuries_01152013!CC217=0,0,theta0+(theta1+theta2)*(1-EXP(-Treasuries_01152013!CC217/la))/(Treasuries_01152013!CC217/la)-theta2*EXP(-Treasuries_01152013!CC217/la))</f>
        <v>#DIV/0!</v>
      </c>
      <c r="Q228" s="24" t="e">
        <f>IF(Treasuries_01152013!CD217=0,0,theta0+(theta1+theta2)*(1-EXP(-Treasuries_01152013!CD217/la))/(Treasuries_01152013!CD217/la)-theta2*EXP(-Treasuries_01152013!CD217/la))</f>
        <v>#DIV/0!</v>
      </c>
      <c r="R228" s="24">
        <f>IF(Treasuries_01152013!CE217=0,0,theta0+(theta1+theta2)*(1-EXP(-Treasuries_01152013!CE217/la))/(Treasuries_01152013!CE217/la)-theta2*EXP(-Treasuries_01152013!CE217/la))</f>
        <v>0</v>
      </c>
      <c r="S228" s="24">
        <f>IF(Treasuries_01152013!CF217=0,0,theta0+(theta1+theta2)*(1-EXP(-Treasuries_01152013!CF217/la))/(Treasuries_01152013!CF217/la)-theta2*EXP(-Treasuries_01152013!CF217/la))</f>
        <v>0</v>
      </c>
      <c r="T228" s="24">
        <f>IF(Treasuries_01152013!CG217=0,0,theta0+(theta1+theta2)*(1-EXP(-Treasuries_01152013!CG217/la))/(Treasuries_01152013!CG217/la)-theta2*EXP(-Treasuries_01152013!CG217/la))</f>
        <v>0</v>
      </c>
      <c r="U228" s="24">
        <f>IF(Treasuries_01152013!CH217=0,0,theta0+(theta1+theta2)*(1-EXP(-Treasuries_01152013!CH217/la))/(Treasuries_01152013!CH217/la)-theta2*EXP(-Treasuries_01152013!CH217/la))</f>
        <v>0</v>
      </c>
      <c r="V228" s="24">
        <f>IF(Treasuries_01152013!CI217=0,0,theta0+(theta1+theta2)*(1-EXP(-Treasuries_01152013!CI217/la))/(Treasuries_01152013!CI217/la)-theta2*EXP(-Treasuries_01152013!CI217/la))</f>
        <v>0</v>
      </c>
      <c r="W228" s="24">
        <f>IF(Treasuries_01152013!CJ217=0,0,theta0+(theta1+theta2)*(1-EXP(-Treasuries_01152013!CJ217/la))/(Treasuries_01152013!CJ217/la)-theta2*EXP(-Treasuries_01152013!CJ217/la))</f>
        <v>0</v>
      </c>
      <c r="X228" s="24">
        <f>IF(Treasuries_01152013!CK217=0,0,theta0+(theta1+theta2)*(1-EXP(-Treasuries_01152013!CK217/la))/(Treasuries_01152013!CK217/la)-theta2*EXP(-Treasuries_01152013!CK217/la))</f>
        <v>0</v>
      </c>
      <c r="Y228" s="24">
        <f>IF(Treasuries_01152013!CL217=0,0,theta0+(theta1+theta2)*(1-EXP(-Treasuries_01152013!CL217/la))/(Treasuries_01152013!CL217/la)-theta2*EXP(-Treasuries_01152013!CL217/la))</f>
        <v>0</v>
      </c>
      <c r="Z228" s="24">
        <f>IF(Treasuries_01152013!CM217=0,0,theta0+(theta1+theta2)*(1-EXP(-Treasuries_01152013!CM217/la))/(Treasuries_01152013!CM217/la)-theta2*EXP(-Treasuries_01152013!CM217/la))</f>
        <v>0</v>
      </c>
      <c r="AA228" s="24">
        <f>IF(Treasuries_01152013!CN217=0,0,theta0+(theta1+theta2)*(1-EXP(-Treasuries_01152013!CN217/la))/(Treasuries_01152013!CN217/la)-theta2*EXP(-Treasuries_01152013!CN217/la))</f>
        <v>0</v>
      </c>
      <c r="AB228" s="24">
        <f>IF(Treasuries_01152013!CO217=0,0,theta0+(theta1+theta2)*(1-EXP(-Treasuries_01152013!CO217/la))/(Treasuries_01152013!CO217/la)-theta2*EXP(-Treasuries_01152013!CO217/la))</f>
        <v>0</v>
      </c>
      <c r="AC228" s="24">
        <f>IF(Treasuries_01152013!CP217=0,0,theta0+(theta1+theta2)*(1-EXP(-Treasuries_01152013!CP217/la))/(Treasuries_01152013!CP217/la)-theta2*EXP(-Treasuries_01152013!CP217/la))</f>
        <v>0</v>
      </c>
      <c r="AD228" s="24">
        <f>IF(Treasuries_01152013!CQ217=0,0,theta0+(theta1+theta2)*(1-EXP(-Treasuries_01152013!CQ217/la))/(Treasuries_01152013!CQ217/la)-theta2*EXP(-Treasuries_01152013!CQ217/la))</f>
        <v>0</v>
      </c>
      <c r="AE228" s="24">
        <f>IF(Treasuries_01152013!CR217=0,0,theta0+(theta1+theta2)*(1-EXP(-Treasuries_01152013!CR217/la))/(Treasuries_01152013!CR217/la)-theta2*EXP(-Treasuries_01152013!CR217/la))</f>
        <v>0</v>
      </c>
      <c r="AF228" s="24">
        <f>IF(Treasuries_01152013!CS217=0,0,theta0+(theta1+theta2)*(1-EXP(-Treasuries_01152013!CS217/la))/(Treasuries_01152013!CS217/la)-theta2*EXP(-Treasuries_01152013!CS217/la))</f>
        <v>0</v>
      </c>
      <c r="AG228" s="24">
        <f>IF(Treasuries_01152013!CT217=0,0,theta0+(theta1+theta2)*(1-EXP(-Treasuries_01152013!CT217/la))/(Treasuries_01152013!CT217/la)-theta2*EXP(-Treasuries_01152013!CT217/la))</f>
        <v>0</v>
      </c>
      <c r="AH228" s="24">
        <f>IF(Treasuries_01152013!CU217=0,0,theta0+(theta1+theta2)*(1-EXP(-Treasuries_01152013!CU217/la))/(Treasuries_01152013!CU217/la)-theta2*EXP(-Treasuries_01152013!CU217/la))</f>
        <v>0</v>
      </c>
      <c r="AI228" s="24">
        <f>IF(Treasuries_01152013!CV217=0,0,theta0+(theta1+theta2)*(1-EXP(-Treasuries_01152013!CV217/la))/(Treasuries_01152013!CV217/la)-theta2*EXP(-Treasuries_01152013!CV217/la))</f>
        <v>0</v>
      </c>
      <c r="AJ228" s="24">
        <f>IF(Treasuries_01152013!CW217=0,0,theta0+(theta1+theta2)*(1-EXP(-Treasuries_01152013!CW217/la))/(Treasuries_01152013!CW217/la)-theta2*EXP(-Treasuries_01152013!CW217/la))</f>
        <v>0</v>
      </c>
      <c r="AK228" s="24">
        <f>IF(Treasuries_01152013!CX217=0,0,theta0+(theta1+theta2)*(1-EXP(-Treasuries_01152013!CX217/la))/(Treasuries_01152013!CX217/la)-theta2*EXP(-Treasuries_01152013!CX217/la))</f>
        <v>0</v>
      </c>
      <c r="AL228" s="24">
        <f>IF(Treasuries_01152013!CY217=0,0,theta0+(theta1+theta2)*(1-EXP(-Treasuries_01152013!CY217/la))/(Treasuries_01152013!CY217/la)-theta2*EXP(-Treasuries_01152013!CY217/la))</f>
        <v>0</v>
      </c>
      <c r="AM228" s="24">
        <f>IF(Treasuries_01152013!CZ217=0,0,theta0+(theta1+theta2)*(1-EXP(-Treasuries_01152013!CZ217/la))/(Treasuries_01152013!CZ217/la)-theta2*EXP(-Treasuries_01152013!CZ217/la))</f>
        <v>0</v>
      </c>
      <c r="AN228" s="24">
        <f>IF(Treasuries_01152013!DA217=0,0,theta0+(theta1+theta2)*(1-EXP(-Treasuries_01152013!DA217/la))/(Treasuries_01152013!DA217/la)-theta2*EXP(-Treasuries_01152013!DA217/la))</f>
        <v>0</v>
      </c>
      <c r="AO228" s="24">
        <f>IF(Treasuries_01152013!DB217=0,0,theta0+(theta1+theta2)*(1-EXP(-Treasuries_01152013!DB217/la))/(Treasuries_01152013!DB217/la)-theta2*EXP(-Treasuries_01152013!DB217/la))</f>
        <v>0</v>
      </c>
      <c r="AP228" s="24">
        <f>IF(Treasuries_01152013!DC217=0,0,theta0+(theta1+theta2)*(1-EXP(-Treasuries_01152013!DC217/la))/(Treasuries_01152013!DC217/la)-theta2*EXP(-Treasuries_01152013!DC217/la))</f>
        <v>0</v>
      </c>
      <c r="AQ228" s="24">
        <f>IF(Treasuries_01152013!DD217=0,0,theta0+(theta1+theta2)*(1-EXP(-Treasuries_01152013!DD217/la))/(Treasuries_01152013!DD217/la)-theta2*EXP(-Treasuries_01152013!DD217/la))</f>
        <v>0</v>
      </c>
      <c r="AR228" s="24">
        <f>IF(Treasuries_01152013!DE217=0,0,theta0+(theta1+theta2)*(1-EXP(-Treasuries_01152013!DE217/la))/(Treasuries_01152013!DE217/la)-theta2*EXP(-Treasuries_01152013!DE217/la))</f>
        <v>0</v>
      </c>
      <c r="AS228" s="24">
        <f>IF(Treasuries_01152013!DF217=0,0,theta0+(theta1+theta2)*(1-EXP(-Treasuries_01152013!DF217/la))/(Treasuries_01152013!DF217/la)-theta2*EXP(-Treasuries_01152013!DF217/la))</f>
        <v>0</v>
      </c>
      <c r="AT228" s="24">
        <f>IF(Treasuries_01152013!DG217=0,0,theta0+(theta1+theta2)*(1-EXP(-Treasuries_01152013!DG217/la))/(Treasuries_01152013!DG217/la)-theta2*EXP(-Treasuries_01152013!DG217/la))</f>
        <v>0</v>
      </c>
      <c r="AU228" s="24">
        <f>IF(Treasuries_01152013!DH217=0,0,theta0+(theta1+theta2)*(1-EXP(-Treasuries_01152013!DH217/la))/(Treasuries_01152013!DH217/la)-theta2*EXP(-Treasuries_01152013!DH217/la))</f>
        <v>0</v>
      </c>
      <c r="AV228" s="24">
        <f>IF(Treasuries_01152013!DI217=0,0,theta0+(theta1+theta2)*(1-EXP(-Treasuries_01152013!DI217/la))/(Treasuries_01152013!DI217/la)-theta2*EXP(-Treasuries_01152013!DI217/la))</f>
        <v>0</v>
      </c>
      <c r="AW228" s="24">
        <f>IF(Treasuries_01152013!DJ217=0,0,theta0+(theta1+theta2)*(1-EXP(-Treasuries_01152013!DJ217/la))/(Treasuries_01152013!DJ217/la)-theta2*EXP(-Treasuries_01152013!DJ217/la))</f>
        <v>0</v>
      </c>
      <c r="AX228" s="24">
        <f>IF(Treasuries_01152013!DK217=0,0,theta0+(theta1+theta2)*(1-EXP(-Treasuries_01152013!DK217/la))/(Treasuries_01152013!DK217/la)-theta2*EXP(-Treasuries_01152013!DK217/la))</f>
        <v>0</v>
      </c>
      <c r="AY228" s="24">
        <f>IF(Treasuries_01152013!DL217=0,0,theta0+(theta1+theta2)*(1-EXP(-Treasuries_01152013!DL217/la))/(Treasuries_01152013!DL217/la)-theta2*EXP(-Treasuries_01152013!DL217/la))</f>
        <v>0</v>
      </c>
      <c r="AZ228" s="24">
        <f>IF(Treasuries_01152013!DM217=0,0,theta0+(theta1+theta2)*(1-EXP(-Treasuries_01152013!DM217/la))/(Treasuries_01152013!DM217/la)-theta2*EXP(-Treasuries_01152013!DM217/la))</f>
        <v>0</v>
      </c>
      <c r="BA228" s="24">
        <f>IF(Treasuries_01152013!DN217=0,0,theta0+(theta1+theta2)*(1-EXP(-Treasuries_01152013!DN217/la))/(Treasuries_01152013!DN217/la)-theta2*EXP(-Treasuries_01152013!DN217/la))</f>
        <v>0</v>
      </c>
      <c r="BB228" s="24">
        <f>IF(Treasuries_01152013!DO217=0,0,theta0+(theta1+theta2)*(1-EXP(-Treasuries_01152013!DO217/la))/(Treasuries_01152013!DO217/la)-theta2*EXP(-Treasuries_01152013!DO217/la))</f>
        <v>0</v>
      </c>
      <c r="BC228" s="24">
        <f>IF(Treasuries_01152013!DP217=0,0,theta0+(theta1+theta2)*(1-EXP(-Treasuries_01152013!DP217/la))/(Treasuries_01152013!DP217/la)-theta2*EXP(-Treasuries_01152013!DP217/la))</f>
        <v>0</v>
      </c>
      <c r="BD228" s="24">
        <f>IF(Treasuries_01152013!DQ217=0,0,theta0+(theta1+theta2)*(1-EXP(-Treasuries_01152013!DQ217/la))/(Treasuries_01152013!DQ217/la)-theta2*EXP(-Treasuries_01152013!DQ217/la))</f>
        <v>0</v>
      </c>
      <c r="BE228" s="24">
        <f>IF(Treasuries_01152013!DR217=0,0,theta0+(theta1+theta2)*(1-EXP(-Treasuries_01152013!DR217/la))/(Treasuries_01152013!DR217/la)-theta2*EXP(-Treasuries_01152013!DR217/la))</f>
        <v>0</v>
      </c>
      <c r="BF228" s="24">
        <f>IF(Treasuries_01152013!DS217=0,0,theta0+(theta1+theta2)*(1-EXP(-Treasuries_01152013!DS217/la))/(Treasuries_01152013!DS217/la)-theta2*EXP(-Treasuries_01152013!DS217/la))</f>
        <v>0</v>
      </c>
      <c r="BG228" s="24">
        <f>IF(Treasuries_01152013!DT217=0,0,theta0+(theta1+theta2)*(1-EXP(-Treasuries_01152013!DT217/la))/(Treasuries_01152013!DT217/la)-theta2*EXP(-Treasuries_01152013!DT217/la))</f>
        <v>0</v>
      </c>
      <c r="BH228" s="24">
        <f>IF(Treasuries_01152013!DU217=0,0,theta0+(theta1+theta2)*(1-EXP(-Treasuries_01152013!DU217/la))/(Treasuries_01152013!DU217/la)-theta2*EXP(-Treasuries_01152013!DU217/la))</f>
        <v>0</v>
      </c>
      <c r="BI228" s="24">
        <f>IF(Treasuries_01152013!DV217=0,0,theta0+(theta1+theta2)*(1-EXP(-Treasuries_01152013!DV217/la))/(Treasuries_01152013!DV217/la)-theta2*EXP(-Treasuries_01152013!DV217/la))</f>
        <v>0</v>
      </c>
      <c r="BJ228" s="24">
        <f>IF(Treasuries_01152013!DW217=0,0,theta0+(theta1+theta2)*(1-EXP(-Treasuries_01152013!DW217/la))/(Treasuries_01152013!DW217/la)-theta2*EXP(-Treasuries_01152013!DW217/la))</f>
        <v>0</v>
      </c>
      <c r="BK228" s="24">
        <f>IF(Treasuries_01152013!DX217=0,0,theta0+(theta1+theta2)*(1-EXP(-Treasuries_01152013!DX217/la))/(Treasuries_01152013!DX217/la)-theta2*EXP(-Treasuries_01152013!DX217/la))</f>
        <v>0</v>
      </c>
      <c r="BL228" s="24">
        <f>IF(Treasuries_01152013!DY217=0,0,theta0+(theta1+theta2)*(1-EXP(-Treasuries_01152013!DY217/la))/(Treasuries_01152013!DY217/la)-theta2*EXP(-Treasuries_01152013!DY217/la))</f>
        <v>0</v>
      </c>
      <c r="BM228" s="24">
        <f>IF(Treasuries_01152013!DZ217=0,0,theta0+(theta1+theta2)*(1-EXP(-Treasuries_01152013!DZ217/la))/(Treasuries_01152013!DZ217/la)-theta2*EXP(-Treasuries_01152013!DZ217/la))</f>
        <v>0</v>
      </c>
      <c r="BN228" s="24">
        <f>IF(Treasuries_01152013!EA217=0,0,theta0+(theta1+theta2)*(1-EXP(-Treasuries_01152013!EA217/la))/(Treasuries_01152013!EA217/la)-theta2*EXP(-Treasuries_01152013!EA217/la))</f>
        <v>0</v>
      </c>
      <c r="BO228" s="17" t="e">
        <f>EXP(-Treasuries_01152013!BT217*G228)</f>
        <v>#DIV/0!</v>
      </c>
      <c r="BP228" s="17" t="e">
        <f>EXP(-Treasuries_01152013!BU217*H228)</f>
        <v>#DIV/0!</v>
      </c>
      <c r="BQ228" s="17" t="e">
        <f>EXP(-Treasuries_01152013!BV217*I228)</f>
        <v>#DIV/0!</v>
      </c>
      <c r="BR228" s="17" t="e">
        <f>EXP(-Treasuries_01152013!BW217*J228)</f>
        <v>#DIV/0!</v>
      </c>
      <c r="BS228" s="17" t="e">
        <f>EXP(-Treasuries_01152013!BX217*K228)</f>
        <v>#DIV/0!</v>
      </c>
      <c r="BT228" s="17" t="e">
        <f>EXP(-Treasuries_01152013!BY217*L228)</f>
        <v>#DIV/0!</v>
      </c>
      <c r="BU228" s="17" t="e">
        <f>EXP(-Treasuries_01152013!BZ217*M228)</f>
        <v>#DIV/0!</v>
      </c>
      <c r="BV228" s="17" t="e">
        <f>EXP(-Treasuries_01152013!CA217*N228)</f>
        <v>#DIV/0!</v>
      </c>
      <c r="BW228" s="17" t="e">
        <f>EXP(-Treasuries_01152013!CB217*O228)</f>
        <v>#DIV/0!</v>
      </c>
      <c r="BX228" s="17" t="e">
        <f>EXP(-Treasuries_01152013!CC217*P228)</f>
        <v>#DIV/0!</v>
      </c>
      <c r="BY228" s="17" t="e">
        <f>EXP(-Treasuries_01152013!CD217*Q228)</f>
        <v>#DIV/0!</v>
      </c>
      <c r="BZ228" s="17">
        <f>EXP(-Treasuries_01152013!CE217*R228)</f>
        <v>1</v>
      </c>
      <c r="CA228" s="17">
        <f>EXP(-Treasuries_01152013!CF217*S228)</f>
        <v>1</v>
      </c>
      <c r="CB228" s="17">
        <f>EXP(-Treasuries_01152013!CG217*T228)</f>
        <v>1</v>
      </c>
      <c r="CC228" s="17">
        <f>EXP(-Treasuries_01152013!CH217*U228)</f>
        <v>1</v>
      </c>
      <c r="CD228" s="17">
        <f>EXP(-Treasuries_01152013!CI217*V228)</f>
        <v>1</v>
      </c>
      <c r="CE228" s="17">
        <f>EXP(-Treasuries_01152013!CJ217*W228)</f>
        <v>1</v>
      </c>
      <c r="CF228" s="17">
        <f>EXP(-Treasuries_01152013!CK217*X228)</f>
        <v>1</v>
      </c>
      <c r="CG228" s="17">
        <f>EXP(-Treasuries_01152013!CL217*Y228)</f>
        <v>1</v>
      </c>
      <c r="CH228" s="17">
        <f>EXP(-Treasuries_01152013!CM217*Z228)</f>
        <v>1</v>
      </c>
      <c r="CI228" s="17">
        <f>EXP(-Treasuries_01152013!CN217*AA228)</f>
        <v>1</v>
      </c>
      <c r="CJ228" s="17">
        <f>EXP(-Treasuries_01152013!CO217*AB228)</f>
        <v>1</v>
      </c>
      <c r="CK228" s="17">
        <f>EXP(-Treasuries_01152013!CP217*AC228)</f>
        <v>1</v>
      </c>
      <c r="CL228" s="17">
        <f>EXP(-Treasuries_01152013!CQ217*AD228)</f>
        <v>1</v>
      </c>
      <c r="CM228" s="17">
        <f>EXP(-Treasuries_01152013!CR217*AE228)</f>
        <v>1</v>
      </c>
      <c r="CN228" s="17">
        <f>EXP(-Treasuries_01152013!CS217*AF228)</f>
        <v>1</v>
      </c>
      <c r="CO228" s="17">
        <f>EXP(-Treasuries_01152013!CT217*AG228)</f>
        <v>1</v>
      </c>
      <c r="CP228" s="17">
        <f>EXP(-Treasuries_01152013!CU217*AH228)</f>
        <v>1</v>
      </c>
      <c r="CQ228" s="17">
        <f>EXP(-Treasuries_01152013!CV217*AI228)</f>
        <v>1</v>
      </c>
      <c r="CR228" s="17">
        <f>EXP(-Treasuries_01152013!CW217*AJ228)</f>
        <v>1</v>
      </c>
      <c r="CS228" s="17">
        <f>EXP(-Treasuries_01152013!CX217*AK228)</f>
        <v>1</v>
      </c>
      <c r="CT228" s="17">
        <f>EXP(-Treasuries_01152013!CY217*AL228)</f>
        <v>1</v>
      </c>
      <c r="CU228" s="17">
        <f>EXP(-Treasuries_01152013!CZ217*AM228)</f>
        <v>1</v>
      </c>
      <c r="CV228" s="17">
        <f>EXP(-Treasuries_01152013!DA217*AN228)</f>
        <v>1</v>
      </c>
      <c r="CW228" s="17">
        <f>EXP(-Treasuries_01152013!DB217*AO228)</f>
        <v>1</v>
      </c>
      <c r="CX228" s="17">
        <f>EXP(-Treasuries_01152013!DC217*AP228)</f>
        <v>1</v>
      </c>
      <c r="CY228" s="17">
        <f>EXP(-Treasuries_01152013!DD217*AQ228)</f>
        <v>1</v>
      </c>
      <c r="CZ228" s="17">
        <f>EXP(-Treasuries_01152013!DE217*AR228)</f>
        <v>1</v>
      </c>
      <c r="DA228" s="17">
        <f>EXP(-Treasuries_01152013!DF217*AS228)</f>
        <v>1</v>
      </c>
      <c r="DB228" s="17">
        <f>EXP(-Treasuries_01152013!DG217*AT228)</f>
        <v>1</v>
      </c>
      <c r="DC228" s="17">
        <f>EXP(-Treasuries_01152013!DH217*AU228)</f>
        <v>1</v>
      </c>
      <c r="DD228" s="17">
        <f>EXP(-Treasuries_01152013!DI217*AV228)</f>
        <v>1</v>
      </c>
      <c r="DE228" s="17">
        <f>EXP(-Treasuries_01152013!DJ217*AW228)</f>
        <v>1</v>
      </c>
      <c r="DF228" s="17">
        <f>EXP(-Treasuries_01152013!DK217*AX228)</f>
        <v>1</v>
      </c>
      <c r="DG228" s="17">
        <f>EXP(-Treasuries_01152013!DL217*AY228)</f>
        <v>1</v>
      </c>
      <c r="DH228" s="17">
        <f>EXP(-Treasuries_01152013!DM217*AZ228)</f>
        <v>1</v>
      </c>
      <c r="DI228" s="17">
        <f>EXP(-Treasuries_01152013!DN217*BA228)</f>
        <v>1</v>
      </c>
      <c r="DJ228" s="17">
        <f>EXP(-Treasuries_01152013!DO217*BB228)</f>
        <v>1</v>
      </c>
      <c r="DK228" s="17">
        <f>EXP(-Treasuries_01152013!DP217*BC228)</f>
        <v>1</v>
      </c>
      <c r="DL228" s="17">
        <f>EXP(-Treasuries_01152013!DQ217*BD228)</f>
        <v>1</v>
      </c>
      <c r="DM228" s="17">
        <f>EXP(-Treasuries_01152013!DR217*BE228)</f>
        <v>1</v>
      </c>
      <c r="DN228" s="17">
        <f>EXP(-Treasuries_01152013!DS217*BF228)</f>
        <v>1</v>
      </c>
      <c r="DO228" s="17">
        <f>EXP(-Treasuries_01152013!DT217*BG228)</f>
        <v>1</v>
      </c>
      <c r="DP228" s="17">
        <f>EXP(-Treasuries_01152013!DU217*BH228)</f>
        <v>1</v>
      </c>
      <c r="DQ228" s="17">
        <f>EXP(-Treasuries_01152013!DV217*BI228)</f>
        <v>1</v>
      </c>
      <c r="DR228" s="17">
        <f>EXP(-Treasuries_01152013!DW217*BJ228)</f>
        <v>1</v>
      </c>
      <c r="DS228" s="17">
        <f>EXP(-Treasuries_01152013!DX217*BK228)</f>
        <v>1</v>
      </c>
      <c r="DT228" s="17">
        <f>EXP(-Treasuries_01152013!DY217*BL228)</f>
        <v>1</v>
      </c>
      <c r="DU228" s="17">
        <f>EXP(-Treasuries_01152013!DZ217*BM228)</f>
        <v>1</v>
      </c>
      <c r="DV228" s="17">
        <f>EXP(-Treasuries_01152013!EA217*BN228)</f>
        <v>1</v>
      </c>
      <c r="DW228" s="8" t="e">
        <f>SUMPRODUCT(BO228:DV228,Treasuries_01152013!K217:BR217)</f>
        <v>#DIV/0!</v>
      </c>
      <c r="DX228" s="11" t="e">
        <f t="shared" si="11"/>
        <v>#DIV/0!</v>
      </c>
    </row>
    <row r="229" spans="2:128">
      <c r="B229" s="10">
        <f>Treasuries_01152013!C218</f>
        <v>3.875</v>
      </c>
      <c r="C229" s="10">
        <f>Treasuries_01152013!E218</f>
        <v>115.890625</v>
      </c>
      <c r="D229" s="10">
        <f>Treasuries_01152013!F218</f>
        <v>115.96875</v>
      </c>
      <c r="E229" s="8">
        <f>Treasuries_01152013!H218</f>
        <v>5.333333333333333</v>
      </c>
      <c r="F229" s="8">
        <f t="shared" si="10"/>
        <v>115.9296875</v>
      </c>
      <c r="G229" s="24" t="e">
        <f>IF(Treasuries_01152013!BT218=0,0,theta0+(theta1+theta2)*(1-EXP(-Treasuries_01152013!BT218/la))/(Treasuries_01152013!BT218/la)-theta2*EXP(-Treasuries_01152013!BT218/la))</f>
        <v>#DIV/0!</v>
      </c>
      <c r="H229" s="24" t="e">
        <f>IF(Treasuries_01152013!BU218=0,0,theta0+(theta1+theta2)*(1-EXP(-Treasuries_01152013!BU218/la))/(Treasuries_01152013!BU218/la)-theta2*EXP(-Treasuries_01152013!BU218/la))</f>
        <v>#DIV/0!</v>
      </c>
      <c r="I229" s="24" t="e">
        <f>IF(Treasuries_01152013!BV218=0,0,theta0+(theta1+theta2)*(1-EXP(-Treasuries_01152013!BV218/la))/(Treasuries_01152013!BV218/la)-theta2*EXP(-Treasuries_01152013!BV218/la))</f>
        <v>#DIV/0!</v>
      </c>
      <c r="J229" s="24" t="e">
        <f>IF(Treasuries_01152013!BW218=0,0,theta0+(theta1+theta2)*(1-EXP(-Treasuries_01152013!BW218/la))/(Treasuries_01152013!BW218/la)-theta2*EXP(-Treasuries_01152013!BW218/la))</f>
        <v>#DIV/0!</v>
      </c>
      <c r="K229" s="24" t="e">
        <f>IF(Treasuries_01152013!BX218=0,0,theta0+(theta1+theta2)*(1-EXP(-Treasuries_01152013!BX218/la))/(Treasuries_01152013!BX218/la)-theta2*EXP(-Treasuries_01152013!BX218/la))</f>
        <v>#DIV/0!</v>
      </c>
      <c r="L229" s="24" t="e">
        <f>IF(Treasuries_01152013!BY218=0,0,theta0+(theta1+theta2)*(1-EXP(-Treasuries_01152013!BY218/la))/(Treasuries_01152013!BY218/la)-theta2*EXP(-Treasuries_01152013!BY218/la))</f>
        <v>#DIV/0!</v>
      </c>
      <c r="M229" s="24" t="e">
        <f>IF(Treasuries_01152013!BZ218=0,0,theta0+(theta1+theta2)*(1-EXP(-Treasuries_01152013!BZ218/la))/(Treasuries_01152013!BZ218/la)-theta2*EXP(-Treasuries_01152013!BZ218/la))</f>
        <v>#DIV/0!</v>
      </c>
      <c r="N229" s="24" t="e">
        <f>IF(Treasuries_01152013!CA218=0,0,theta0+(theta1+theta2)*(1-EXP(-Treasuries_01152013!CA218/la))/(Treasuries_01152013!CA218/la)-theta2*EXP(-Treasuries_01152013!CA218/la))</f>
        <v>#DIV/0!</v>
      </c>
      <c r="O229" s="24" t="e">
        <f>IF(Treasuries_01152013!CB218=0,0,theta0+(theta1+theta2)*(1-EXP(-Treasuries_01152013!CB218/la))/(Treasuries_01152013!CB218/la)-theta2*EXP(-Treasuries_01152013!CB218/la))</f>
        <v>#DIV/0!</v>
      </c>
      <c r="P229" s="24" t="e">
        <f>IF(Treasuries_01152013!CC218=0,0,theta0+(theta1+theta2)*(1-EXP(-Treasuries_01152013!CC218/la))/(Treasuries_01152013!CC218/la)-theta2*EXP(-Treasuries_01152013!CC218/la))</f>
        <v>#DIV/0!</v>
      </c>
      <c r="Q229" s="24" t="e">
        <f>IF(Treasuries_01152013!CD218=0,0,theta0+(theta1+theta2)*(1-EXP(-Treasuries_01152013!CD218/la))/(Treasuries_01152013!CD218/la)-theta2*EXP(-Treasuries_01152013!CD218/la))</f>
        <v>#DIV/0!</v>
      </c>
      <c r="R229" s="24">
        <f>IF(Treasuries_01152013!CE218=0,0,theta0+(theta1+theta2)*(1-EXP(-Treasuries_01152013!CE218/la))/(Treasuries_01152013!CE218/la)-theta2*EXP(-Treasuries_01152013!CE218/la))</f>
        <v>0</v>
      </c>
      <c r="S229" s="24">
        <f>IF(Treasuries_01152013!CF218=0,0,theta0+(theta1+theta2)*(1-EXP(-Treasuries_01152013!CF218/la))/(Treasuries_01152013!CF218/la)-theta2*EXP(-Treasuries_01152013!CF218/la))</f>
        <v>0</v>
      </c>
      <c r="T229" s="24">
        <f>IF(Treasuries_01152013!CG218=0,0,theta0+(theta1+theta2)*(1-EXP(-Treasuries_01152013!CG218/la))/(Treasuries_01152013!CG218/la)-theta2*EXP(-Treasuries_01152013!CG218/la))</f>
        <v>0</v>
      </c>
      <c r="U229" s="24">
        <f>IF(Treasuries_01152013!CH218=0,0,theta0+(theta1+theta2)*(1-EXP(-Treasuries_01152013!CH218/la))/(Treasuries_01152013!CH218/la)-theta2*EXP(-Treasuries_01152013!CH218/la))</f>
        <v>0</v>
      </c>
      <c r="V229" s="24">
        <f>IF(Treasuries_01152013!CI218=0,0,theta0+(theta1+theta2)*(1-EXP(-Treasuries_01152013!CI218/la))/(Treasuries_01152013!CI218/la)-theta2*EXP(-Treasuries_01152013!CI218/la))</f>
        <v>0</v>
      </c>
      <c r="W229" s="24">
        <f>IF(Treasuries_01152013!CJ218=0,0,theta0+(theta1+theta2)*(1-EXP(-Treasuries_01152013!CJ218/la))/(Treasuries_01152013!CJ218/la)-theta2*EXP(-Treasuries_01152013!CJ218/la))</f>
        <v>0</v>
      </c>
      <c r="X229" s="24">
        <f>IF(Treasuries_01152013!CK218=0,0,theta0+(theta1+theta2)*(1-EXP(-Treasuries_01152013!CK218/la))/(Treasuries_01152013!CK218/la)-theta2*EXP(-Treasuries_01152013!CK218/la))</f>
        <v>0</v>
      </c>
      <c r="Y229" s="24">
        <f>IF(Treasuries_01152013!CL218=0,0,theta0+(theta1+theta2)*(1-EXP(-Treasuries_01152013!CL218/la))/(Treasuries_01152013!CL218/la)-theta2*EXP(-Treasuries_01152013!CL218/la))</f>
        <v>0</v>
      </c>
      <c r="Z229" s="24">
        <f>IF(Treasuries_01152013!CM218=0,0,theta0+(theta1+theta2)*(1-EXP(-Treasuries_01152013!CM218/la))/(Treasuries_01152013!CM218/la)-theta2*EXP(-Treasuries_01152013!CM218/la))</f>
        <v>0</v>
      </c>
      <c r="AA229" s="24">
        <f>IF(Treasuries_01152013!CN218=0,0,theta0+(theta1+theta2)*(1-EXP(-Treasuries_01152013!CN218/la))/(Treasuries_01152013!CN218/la)-theta2*EXP(-Treasuries_01152013!CN218/la))</f>
        <v>0</v>
      </c>
      <c r="AB229" s="24">
        <f>IF(Treasuries_01152013!CO218=0,0,theta0+(theta1+theta2)*(1-EXP(-Treasuries_01152013!CO218/la))/(Treasuries_01152013!CO218/la)-theta2*EXP(-Treasuries_01152013!CO218/la))</f>
        <v>0</v>
      </c>
      <c r="AC229" s="24">
        <f>IF(Treasuries_01152013!CP218=0,0,theta0+(theta1+theta2)*(1-EXP(-Treasuries_01152013!CP218/la))/(Treasuries_01152013!CP218/la)-theta2*EXP(-Treasuries_01152013!CP218/la))</f>
        <v>0</v>
      </c>
      <c r="AD229" s="24">
        <f>IF(Treasuries_01152013!CQ218=0,0,theta0+(theta1+theta2)*(1-EXP(-Treasuries_01152013!CQ218/la))/(Treasuries_01152013!CQ218/la)-theta2*EXP(-Treasuries_01152013!CQ218/la))</f>
        <v>0</v>
      </c>
      <c r="AE229" s="24">
        <f>IF(Treasuries_01152013!CR218=0,0,theta0+(theta1+theta2)*(1-EXP(-Treasuries_01152013!CR218/la))/(Treasuries_01152013!CR218/la)-theta2*EXP(-Treasuries_01152013!CR218/la))</f>
        <v>0</v>
      </c>
      <c r="AF229" s="24">
        <f>IF(Treasuries_01152013!CS218=0,0,theta0+(theta1+theta2)*(1-EXP(-Treasuries_01152013!CS218/la))/(Treasuries_01152013!CS218/la)-theta2*EXP(-Treasuries_01152013!CS218/la))</f>
        <v>0</v>
      </c>
      <c r="AG229" s="24">
        <f>IF(Treasuries_01152013!CT218=0,0,theta0+(theta1+theta2)*(1-EXP(-Treasuries_01152013!CT218/la))/(Treasuries_01152013!CT218/la)-theta2*EXP(-Treasuries_01152013!CT218/la))</f>
        <v>0</v>
      </c>
      <c r="AH229" s="24">
        <f>IF(Treasuries_01152013!CU218=0,0,theta0+(theta1+theta2)*(1-EXP(-Treasuries_01152013!CU218/la))/(Treasuries_01152013!CU218/la)-theta2*EXP(-Treasuries_01152013!CU218/la))</f>
        <v>0</v>
      </c>
      <c r="AI229" s="24">
        <f>IF(Treasuries_01152013!CV218=0,0,theta0+(theta1+theta2)*(1-EXP(-Treasuries_01152013!CV218/la))/(Treasuries_01152013!CV218/la)-theta2*EXP(-Treasuries_01152013!CV218/la))</f>
        <v>0</v>
      </c>
      <c r="AJ229" s="24">
        <f>IF(Treasuries_01152013!CW218=0,0,theta0+(theta1+theta2)*(1-EXP(-Treasuries_01152013!CW218/la))/(Treasuries_01152013!CW218/la)-theta2*EXP(-Treasuries_01152013!CW218/la))</f>
        <v>0</v>
      </c>
      <c r="AK229" s="24">
        <f>IF(Treasuries_01152013!CX218=0,0,theta0+(theta1+theta2)*(1-EXP(-Treasuries_01152013!CX218/la))/(Treasuries_01152013!CX218/la)-theta2*EXP(-Treasuries_01152013!CX218/la))</f>
        <v>0</v>
      </c>
      <c r="AL229" s="24">
        <f>IF(Treasuries_01152013!CY218=0,0,theta0+(theta1+theta2)*(1-EXP(-Treasuries_01152013!CY218/la))/(Treasuries_01152013!CY218/la)-theta2*EXP(-Treasuries_01152013!CY218/la))</f>
        <v>0</v>
      </c>
      <c r="AM229" s="24">
        <f>IF(Treasuries_01152013!CZ218=0,0,theta0+(theta1+theta2)*(1-EXP(-Treasuries_01152013!CZ218/la))/(Treasuries_01152013!CZ218/la)-theta2*EXP(-Treasuries_01152013!CZ218/la))</f>
        <v>0</v>
      </c>
      <c r="AN229" s="24">
        <f>IF(Treasuries_01152013!DA218=0,0,theta0+(theta1+theta2)*(1-EXP(-Treasuries_01152013!DA218/la))/(Treasuries_01152013!DA218/la)-theta2*EXP(-Treasuries_01152013!DA218/la))</f>
        <v>0</v>
      </c>
      <c r="AO229" s="24">
        <f>IF(Treasuries_01152013!DB218=0,0,theta0+(theta1+theta2)*(1-EXP(-Treasuries_01152013!DB218/la))/(Treasuries_01152013!DB218/la)-theta2*EXP(-Treasuries_01152013!DB218/la))</f>
        <v>0</v>
      </c>
      <c r="AP229" s="24">
        <f>IF(Treasuries_01152013!DC218=0,0,theta0+(theta1+theta2)*(1-EXP(-Treasuries_01152013!DC218/la))/(Treasuries_01152013!DC218/la)-theta2*EXP(-Treasuries_01152013!DC218/la))</f>
        <v>0</v>
      </c>
      <c r="AQ229" s="24">
        <f>IF(Treasuries_01152013!DD218=0,0,theta0+(theta1+theta2)*(1-EXP(-Treasuries_01152013!DD218/la))/(Treasuries_01152013!DD218/la)-theta2*EXP(-Treasuries_01152013!DD218/la))</f>
        <v>0</v>
      </c>
      <c r="AR229" s="24">
        <f>IF(Treasuries_01152013!DE218=0,0,theta0+(theta1+theta2)*(1-EXP(-Treasuries_01152013!DE218/la))/(Treasuries_01152013!DE218/la)-theta2*EXP(-Treasuries_01152013!DE218/la))</f>
        <v>0</v>
      </c>
      <c r="AS229" s="24">
        <f>IF(Treasuries_01152013!DF218=0,0,theta0+(theta1+theta2)*(1-EXP(-Treasuries_01152013!DF218/la))/(Treasuries_01152013!DF218/la)-theta2*EXP(-Treasuries_01152013!DF218/la))</f>
        <v>0</v>
      </c>
      <c r="AT229" s="24">
        <f>IF(Treasuries_01152013!DG218=0,0,theta0+(theta1+theta2)*(1-EXP(-Treasuries_01152013!DG218/la))/(Treasuries_01152013!DG218/la)-theta2*EXP(-Treasuries_01152013!DG218/la))</f>
        <v>0</v>
      </c>
      <c r="AU229" s="24">
        <f>IF(Treasuries_01152013!DH218=0,0,theta0+(theta1+theta2)*(1-EXP(-Treasuries_01152013!DH218/la))/(Treasuries_01152013!DH218/la)-theta2*EXP(-Treasuries_01152013!DH218/la))</f>
        <v>0</v>
      </c>
      <c r="AV229" s="24">
        <f>IF(Treasuries_01152013!DI218=0,0,theta0+(theta1+theta2)*(1-EXP(-Treasuries_01152013!DI218/la))/(Treasuries_01152013!DI218/la)-theta2*EXP(-Treasuries_01152013!DI218/la))</f>
        <v>0</v>
      </c>
      <c r="AW229" s="24">
        <f>IF(Treasuries_01152013!DJ218=0,0,theta0+(theta1+theta2)*(1-EXP(-Treasuries_01152013!DJ218/la))/(Treasuries_01152013!DJ218/la)-theta2*EXP(-Treasuries_01152013!DJ218/la))</f>
        <v>0</v>
      </c>
      <c r="AX229" s="24">
        <f>IF(Treasuries_01152013!DK218=0,0,theta0+(theta1+theta2)*(1-EXP(-Treasuries_01152013!DK218/la))/(Treasuries_01152013!DK218/la)-theta2*EXP(-Treasuries_01152013!DK218/la))</f>
        <v>0</v>
      </c>
      <c r="AY229" s="24">
        <f>IF(Treasuries_01152013!DL218=0,0,theta0+(theta1+theta2)*(1-EXP(-Treasuries_01152013!DL218/la))/(Treasuries_01152013!DL218/la)-theta2*EXP(-Treasuries_01152013!DL218/la))</f>
        <v>0</v>
      </c>
      <c r="AZ229" s="24">
        <f>IF(Treasuries_01152013!DM218=0,0,theta0+(theta1+theta2)*(1-EXP(-Treasuries_01152013!DM218/la))/(Treasuries_01152013!DM218/la)-theta2*EXP(-Treasuries_01152013!DM218/la))</f>
        <v>0</v>
      </c>
      <c r="BA229" s="24">
        <f>IF(Treasuries_01152013!DN218=0,0,theta0+(theta1+theta2)*(1-EXP(-Treasuries_01152013!DN218/la))/(Treasuries_01152013!DN218/la)-theta2*EXP(-Treasuries_01152013!DN218/la))</f>
        <v>0</v>
      </c>
      <c r="BB229" s="24">
        <f>IF(Treasuries_01152013!DO218=0,0,theta0+(theta1+theta2)*(1-EXP(-Treasuries_01152013!DO218/la))/(Treasuries_01152013!DO218/la)-theta2*EXP(-Treasuries_01152013!DO218/la))</f>
        <v>0</v>
      </c>
      <c r="BC229" s="24">
        <f>IF(Treasuries_01152013!DP218=0,0,theta0+(theta1+theta2)*(1-EXP(-Treasuries_01152013!DP218/la))/(Treasuries_01152013!DP218/la)-theta2*EXP(-Treasuries_01152013!DP218/la))</f>
        <v>0</v>
      </c>
      <c r="BD229" s="24">
        <f>IF(Treasuries_01152013!DQ218=0,0,theta0+(theta1+theta2)*(1-EXP(-Treasuries_01152013!DQ218/la))/(Treasuries_01152013!DQ218/la)-theta2*EXP(-Treasuries_01152013!DQ218/la))</f>
        <v>0</v>
      </c>
      <c r="BE229" s="24">
        <f>IF(Treasuries_01152013!DR218=0,0,theta0+(theta1+theta2)*(1-EXP(-Treasuries_01152013!DR218/la))/(Treasuries_01152013!DR218/la)-theta2*EXP(-Treasuries_01152013!DR218/la))</f>
        <v>0</v>
      </c>
      <c r="BF229" s="24">
        <f>IF(Treasuries_01152013!DS218=0,0,theta0+(theta1+theta2)*(1-EXP(-Treasuries_01152013!DS218/la))/(Treasuries_01152013!DS218/la)-theta2*EXP(-Treasuries_01152013!DS218/la))</f>
        <v>0</v>
      </c>
      <c r="BG229" s="24">
        <f>IF(Treasuries_01152013!DT218=0,0,theta0+(theta1+theta2)*(1-EXP(-Treasuries_01152013!DT218/la))/(Treasuries_01152013!DT218/la)-theta2*EXP(-Treasuries_01152013!DT218/la))</f>
        <v>0</v>
      </c>
      <c r="BH229" s="24">
        <f>IF(Treasuries_01152013!DU218=0,0,theta0+(theta1+theta2)*(1-EXP(-Treasuries_01152013!DU218/la))/(Treasuries_01152013!DU218/la)-theta2*EXP(-Treasuries_01152013!DU218/la))</f>
        <v>0</v>
      </c>
      <c r="BI229" s="24">
        <f>IF(Treasuries_01152013!DV218=0,0,theta0+(theta1+theta2)*(1-EXP(-Treasuries_01152013!DV218/la))/(Treasuries_01152013!DV218/la)-theta2*EXP(-Treasuries_01152013!DV218/la))</f>
        <v>0</v>
      </c>
      <c r="BJ229" s="24">
        <f>IF(Treasuries_01152013!DW218=0,0,theta0+(theta1+theta2)*(1-EXP(-Treasuries_01152013!DW218/la))/(Treasuries_01152013!DW218/la)-theta2*EXP(-Treasuries_01152013!DW218/la))</f>
        <v>0</v>
      </c>
      <c r="BK229" s="24">
        <f>IF(Treasuries_01152013!DX218=0,0,theta0+(theta1+theta2)*(1-EXP(-Treasuries_01152013!DX218/la))/(Treasuries_01152013!DX218/la)-theta2*EXP(-Treasuries_01152013!DX218/la))</f>
        <v>0</v>
      </c>
      <c r="BL229" s="24">
        <f>IF(Treasuries_01152013!DY218=0,0,theta0+(theta1+theta2)*(1-EXP(-Treasuries_01152013!DY218/la))/(Treasuries_01152013!DY218/la)-theta2*EXP(-Treasuries_01152013!DY218/la))</f>
        <v>0</v>
      </c>
      <c r="BM229" s="24">
        <f>IF(Treasuries_01152013!DZ218=0,0,theta0+(theta1+theta2)*(1-EXP(-Treasuries_01152013!DZ218/la))/(Treasuries_01152013!DZ218/la)-theta2*EXP(-Treasuries_01152013!DZ218/la))</f>
        <v>0</v>
      </c>
      <c r="BN229" s="24">
        <f>IF(Treasuries_01152013!EA218=0,0,theta0+(theta1+theta2)*(1-EXP(-Treasuries_01152013!EA218/la))/(Treasuries_01152013!EA218/la)-theta2*EXP(-Treasuries_01152013!EA218/la))</f>
        <v>0</v>
      </c>
      <c r="BO229" s="17" t="e">
        <f>EXP(-Treasuries_01152013!BT218*G229)</f>
        <v>#DIV/0!</v>
      </c>
      <c r="BP229" s="17" t="e">
        <f>EXP(-Treasuries_01152013!BU218*H229)</f>
        <v>#DIV/0!</v>
      </c>
      <c r="BQ229" s="17" t="e">
        <f>EXP(-Treasuries_01152013!BV218*I229)</f>
        <v>#DIV/0!</v>
      </c>
      <c r="BR229" s="17" t="e">
        <f>EXP(-Treasuries_01152013!BW218*J229)</f>
        <v>#DIV/0!</v>
      </c>
      <c r="BS229" s="17" t="e">
        <f>EXP(-Treasuries_01152013!BX218*K229)</f>
        <v>#DIV/0!</v>
      </c>
      <c r="BT229" s="17" t="e">
        <f>EXP(-Treasuries_01152013!BY218*L229)</f>
        <v>#DIV/0!</v>
      </c>
      <c r="BU229" s="17" t="e">
        <f>EXP(-Treasuries_01152013!BZ218*M229)</f>
        <v>#DIV/0!</v>
      </c>
      <c r="BV229" s="17" t="e">
        <f>EXP(-Treasuries_01152013!CA218*N229)</f>
        <v>#DIV/0!</v>
      </c>
      <c r="BW229" s="17" t="e">
        <f>EXP(-Treasuries_01152013!CB218*O229)</f>
        <v>#DIV/0!</v>
      </c>
      <c r="BX229" s="17" t="e">
        <f>EXP(-Treasuries_01152013!CC218*P229)</f>
        <v>#DIV/0!</v>
      </c>
      <c r="BY229" s="17" t="e">
        <f>EXP(-Treasuries_01152013!CD218*Q229)</f>
        <v>#DIV/0!</v>
      </c>
      <c r="BZ229" s="17">
        <f>EXP(-Treasuries_01152013!CE218*R229)</f>
        <v>1</v>
      </c>
      <c r="CA229" s="17">
        <f>EXP(-Treasuries_01152013!CF218*S229)</f>
        <v>1</v>
      </c>
      <c r="CB229" s="17">
        <f>EXP(-Treasuries_01152013!CG218*T229)</f>
        <v>1</v>
      </c>
      <c r="CC229" s="17">
        <f>EXP(-Treasuries_01152013!CH218*U229)</f>
        <v>1</v>
      </c>
      <c r="CD229" s="17">
        <f>EXP(-Treasuries_01152013!CI218*V229)</f>
        <v>1</v>
      </c>
      <c r="CE229" s="17">
        <f>EXP(-Treasuries_01152013!CJ218*W229)</f>
        <v>1</v>
      </c>
      <c r="CF229" s="17">
        <f>EXP(-Treasuries_01152013!CK218*X229)</f>
        <v>1</v>
      </c>
      <c r="CG229" s="17">
        <f>EXP(-Treasuries_01152013!CL218*Y229)</f>
        <v>1</v>
      </c>
      <c r="CH229" s="17">
        <f>EXP(-Treasuries_01152013!CM218*Z229)</f>
        <v>1</v>
      </c>
      <c r="CI229" s="17">
        <f>EXP(-Treasuries_01152013!CN218*AA229)</f>
        <v>1</v>
      </c>
      <c r="CJ229" s="17">
        <f>EXP(-Treasuries_01152013!CO218*AB229)</f>
        <v>1</v>
      </c>
      <c r="CK229" s="17">
        <f>EXP(-Treasuries_01152013!CP218*AC229)</f>
        <v>1</v>
      </c>
      <c r="CL229" s="17">
        <f>EXP(-Treasuries_01152013!CQ218*AD229)</f>
        <v>1</v>
      </c>
      <c r="CM229" s="17">
        <f>EXP(-Treasuries_01152013!CR218*AE229)</f>
        <v>1</v>
      </c>
      <c r="CN229" s="17">
        <f>EXP(-Treasuries_01152013!CS218*AF229)</f>
        <v>1</v>
      </c>
      <c r="CO229" s="17">
        <f>EXP(-Treasuries_01152013!CT218*AG229)</f>
        <v>1</v>
      </c>
      <c r="CP229" s="17">
        <f>EXP(-Treasuries_01152013!CU218*AH229)</f>
        <v>1</v>
      </c>
      <c r="CQ229" s="17">
        <f>EXP(-Treasuries_01152013!CV218*AI229)</f>
        <v>1</v>
      </c>
      <c r="CR229" s="17">
        <f>EXP(-Treasuries_01152013!CW218*AJ229)</f>
        <v>1</v>
      </c>
      <c r="CS229" s="17">
        <f>EXP(-Treasuries_01152013!CX218*AK229)</f>
        <v>1</v>
      </c>
      <c r="CT229" s="17">
        <f>EXP(-Treasuries_01152013!CY218*AL229)</f>
        <v>1</v>
      </c>
      <c r="CU229" s="17">
        <f>EXP(-Treasuries_01152013!CZ218*AM229)</f>
        <v>1</v>
      </c>
      <c r="CV229" s="17">
        <f>EXP(-Treasuries_01152013!DA218*AN229)</f>
        <v>1</v>
      </c>
      <c r="CW229" s="17">
        <f>EXP(-Treasuries_01152013!DB218*AO229)</f>
        <v>1</v>
      </c>
      <c r="CX229" s="17">
        <f>EXP(-Treasuries_01152013!DC218*AP229)</f>
        <v>1</v>
      </c>
      <c r="CY229" s="17">
        <f>EXP(-Treasuries_01152013!DD218*AQ229)</f>
        <v>1</v>
      </c>
      <c r="CZ229" s="17">
        <f>EXP(-Treasuries_01152013!DE218*AR229)</f>
        <v>1</v>
      </c>
      <c r="DA229" s="17">
        <f>EXP(-Treasuries_01152013!DF218*AS229)</f>
        <v>1</v>
      </c>
      <c r="DB229" s="17">
        <f>EXP(-Treasuries_01152013!DG218*AT229)</f>
        <v>1</v>
      </c>
      <c r="DC229" s="17">
        <f>EXP(-Treasuries_01152013!DH218*AU229)</f>
        <v>1</v>
      </c>
      <c r="DD229" s="17">
        <f>EXP(-Treasuries_01152013!DI218*AV229)</f>
        <v>1</v>
      </c>
      <c r="DE229" s="17">
        <f>EXP(-Treasuries_01152013!DJ218*AW229)</f>
        <v>1</v>
      </c>
      <c r="DF229" s="17">
        <f>EXP(-Treasuries_01152013!DK218*AX229)</f>
        <v>1</v>
      </c>
      <c r="DG229" s="17">
        <f>EXP(-Treasuries_01152013!DL218*AY229)</f>
        <v>1</v>
      </c>
      <c r="DH229" s="17">
        <f>EXP(-Treasuries_01152013!DM218*AZ229)</f>
        <v>1</v>
      </c>
      <c r="DI229" s="17">
        <f>EXP(-Treasuries_01152013!DN218*BA229)</f>
        <v>1</v>
      </c>
      <c r="DJ229" s="17">
        <f>EXP(-Treasuries_01152013!DO218*BB229)</f>
        <v>1</v>
      </c>
      <c r="DK229" s="17">
        <f>EXP(-Treasuries_01152013!DP218*BC229)</f>
        <v>1</v>
      </c>
      <c r="DL229" s="17">
        <f>EXP(-Treasuries_01152013!DQ218*BD229)</f>
        <v>1</v>
      </c>
      <c r="DM229" s="17">
        <f>EXP(-Treasuries_01152013!DR218*BE229)</f>
        <v>1</v>
      </c>
      <c r="DN229" s="17">
        <f>EXP(-Treasuries_01152013!DS218*BF229)</f>
        <v>1</v>
      </c>
      <c r="DO229" s="17">
        <f>EXP(-Treasuries_01152013!DT218*BG229)</f>
        <v>1</v>
      </c>
      <c r="DP229" s="17">
        <f>EXP(-Treasuries_01152013!DU218*BH229)</f>
        <v>1</v>
      </c>
      <c r="DQ229" s="17">
        <f>EXP(-Treasuries_01152013!DV218*BI229)</f>
        <v>1</v>
      </c>
      <c r="DR229" s="17">
        <f>EXP(-Treasuries_01152013!DW218*BJ229)</f>
        <v>1</v>
      </c>
      <c r="DS229" s="17">
        <f>EXP(-Treasuries_01152013!DX218*BK229)</f>
        <v>1</v>
      </c>
      <c r="DT229" s="17">
        <f>EXP(-Treasuries_01152013!DY218*BL229)</f>
        <v>1</v>
      </c>
      <c r="DU229" s="17">
        <f>EXP(-Treasuries_01152013!DZ218*BM229)</f>
        <v>1</v>
      </c>
      <c r="DV229" s="17">
        <f>EXP(-Treasuries_01152013!EA218*BN229)</f>
        <v>1</v>
      </c>
      <c r="DW229" s="8" t="e">
        <f>SUMPRODUCT(BO229:DV229,Treasuries_01152013!K218:BR218)</f>
        <v>#DIV/0!</v>
      </c>
      <c r="DX229" s="11" t="e">
        <f t="shared" si="11"/>
        <v>#DIV/0!</v>
      </c>
    </row>
    <row r="230" spans="2:128">
      <c r="B230" s="10">
        <f>Treasuries_01152013!C219</f>
        <v>2.375</v>
      </c>
      <c r="C230" s="10">
        <f>Treasuries_01152013!E219</f>
        <v>108.039062</v>
      </c>
      <c r="D230" s="10">
        <f>Treasuries_01152013!F219</f>
        <v>108.085938</v>
      </c>
      <c r="E230" s="8">
        <f>Treasuries_01152013!H219</f>
        <v>5.3777777777777782</v>
      </c>
      <c r="F230" s="8">
        <f t="shared" si="10"/>
        <v>108.0625</v>
      </c>
      <c r="G230" s="24" t="e">
        <f>IF(Treasuries_01152013!BT219=0,0,theta0+(theta1+theta2)*(1-EXP(-Treasuries_01152013!BT219/la))/(Treasuries_01152013!BT219/la)-theta2*EXP(-Treasuries_01152013!BT219/la))</f>
        <v>#DIV/0!</v>
      </c>
      <c r="H230" s="24" t="e">
        <f>IF(Treasuries_01152013!BU219=0,0,theta0+(theta1+theta2)*(1-EXP(-Treasuries_01152013!BU219/la))/(Treasuries_01152013!BU219/la)-theta2*EXP(-Treasuries_01152013!BU219/la))</f>
        <v>#DIV/0!</v>
      </c>
      <c r="I230" s="24" t="e">
        <f>IF(Treasuries_01152013!BV219=0,0,theta0+(theta1+theta2)*(1-EXP(-Treasuries_01152013!BV219/la))/(Treasuries_01152013!BV219/la)-theta2*EXP(-Treasuries_01152013!BV219/la))</f>
        <v>#DIV/0!</v>
      </c>
      <c r="J230" s="24" t="e">
        <f>IF(Treasuries_01152013!BW219=0,0,theta0+(theta1+theta2)*(1-EXP(-Treasuries_01152013!BW219/la))/(Treasuries_01152013!BW219/la)-theta2*EXP(-Treasuries_01152013!BW219/la))</f>
        <v>#DIV/0!</v>
      </c>
      <c r="K230" s="24" t="e">
        <f>IF(Treasuries_01152013!BX219=0,0,theta0+(theta1+theta2)*(1-EXP(-Treasuries_01152013!BX219/la))/(Treasuries_01152013!BX219/la)-theta2*EXP(-Treasuries_01152013!BX219/la))</f>
        <v>#DIV/0!</v>
      </c>
      <c r="L230" s="24" t="e">
        <f>IF(Treasuries_01152013!BY219=0,0,theta0+(theta1+theta2)*(1-EXP(-Treasuries_01152013!BY219/la))/(Treasuries_01152013!BY219/la)-theta2*EXP(-Treasuries_01152013!BY219/la))</f>
        <v>#DIV/0!</v>
      </c>
      <c r="M230" s="24" t="e">
        <f>IF(Treasuries_01152013!BZ219=0,0,theta0+(theta1+theta2)*(1-EXP(-Treasuries_01152013!BZ219/la))/(Treasuries_01152013!BZ219/la)-theta2*EXP(-Treasuries_01152013!BZ219/la))</f>
        <v>#DIV/0!</v>
      </c>
      <c r="N230" s="24" t="e">
        <f>IF(Treasuries_01152013!CA219=0,0,theta0+(theta1+theta2)*(1-EXP(-Treasuries_01152013!CA219/la))/(Treasuries_01152013!CA219/la)-theta2*EXP(-Treasuries_01152013!CA219/la))</f>
        <v>#DIV/0!</v>
      </c>
      <c r="O230" s="24" t="e">
        <f>IF(Treasuries_01152013!CB219=0,0,theta0+(theta1+theta2)*(1-EXP(-Treasuries_01152013!CB219/la))/(Treasuries_01152013!CB219/la)-theta2*EXP(-Treasuries_01152013!CB219/la))</f>
        <v>#DIV/0!</v>
      </c>
      <c r="P230" s="24" t="e">
        <f>IF(Treasuries_01152013!CC219=0,0,theta0+(theta1+theta2)*(1-EXP(-Treasuries_01152013!CC219/la))/(Treasuries_01152013!CC219/la)-theta2*EXP(-Treasuries_01152013!CC219/la))</f>
        <v>#DIV/0!</v>
      </c>
      <c r="Q230" s="24" t="e">
        <f>IF(Treasuries_01152013!CD219=0,0,theta0+(theta1+theta2)*(1-EXP(-Treasuries_01152013!CD219/la))/(Treasuries_01152013!CD219/la)-theta2*EXP(-Treasuries_01152013!CD219/la))</f>
        <v>#DIV/0!</v>
      </c>
      <c r="R230" s="24">
        <f>IF(Treasuries_01152013!CE219=0,0,theta0+(theta1+theta2)*(1-EXP(-Treasuries_01152013!CE219/la))/(Treasuries_01152013!CE219/la)-theta2*EXP(-Treasuries_01152013!CE219/la))</f>
        <v>0</v>
      </c>
      <c r="S230" s="24">
        <f>IF(Treasuries_01152013!CF219=0,0,theta0+(theta1+theta2)*(1-EXP(-Treasuries_01152013!CF219/la))/(Treasuries_01152013!CF219/la)-theta2*EXP(-Treasuries_01152013!CF219/la))</f>
        <v>0</v>
      </c>
      <c r="T230" s="24">
        <f>IF(Treasuries_01152013!CG219=0,0,theta0+(theta1+theta2)*(1-EXP(-Treasuries_01152013!CG219/la))/(Treasuries_01152013!CG219/la)-theta2*EXP(-Treasuries_01152013!CG219/la))</f>
        <v>0</v>
      </c>
      <c r="U230" s="24">
        <f>IF(Treasuries_01152013!CH219=0,0,theta0+(theta1+theta2)*(1-EXP(-Treasuries_01152013!CH219/la))/(Treasuries_01152013!CH219/la)-theta2*EXP(-Treasuries_01152013!CH219/la))</f>
        <v>0</v>
      </c>
      <c r="V230" s="24">
        <f>IF(Treasuries_01152013!CI219=0,0,theta0+(theta1+theta2)*(1-EXP(-Treasuries_01152013!CI219/la))/(Treasuries_01152013!CI219/la)-theta2*EXP(-Treasuries_01152013!CI219/la))</f>
        <v>0</v>
      </c>
      <c r="W230" s="24">
        <f>IF(Treasuries_01152013!CJ219=0,0,theta0+(theta1+theta2)*(1-EXP(-Treasuries_01152013!CJ219/la))/(Treasuries_01152013!CJ219/la)-theta2*EXP(-Treasuries_01152013!CJ219/la))</f>
        <v>0</v>
      </c>
      <c r="X230" s="24">
        <f>IF(Treasuries_01152013!CK219=0,0,theta0+(theta1+theta2)*(1-EXP(-Treasuries_01152013!CK219/la))/(Treasuries_01152013!CK219/la)-theta2*EXP(-Treasuries_01152013!CK219/la))</f>
        <v>0</v>
      </c>
      <c r="Y230" s="24">
        <f>IF(Treasuries_01152013!CL219=0,0,theta0+(theta1+theta2)*(1-EXP(-Treasuries_01152013!CL219/la))/(Treasuries_01152013!CL219/la)-theta2*EXP(-Treasuries_01152013!CL219/la))</f>
        <v>0</v>
      </c>
      <c r="Z230" s="24">
        <f>IF(Treasuries_01152013!CM219=0,0,theta0+(theta1+theta2)*(1-EXP(-Treasuries_01152013!CM219/la))/(Treasuries_01152013!CM219/la)-theta2*EXP(-Treasuries_01152013!CM219/la))</f>
        <v>0</v>
      </c>
      <c r="AA230" s="24">
        <f>IF(Treasuries_01152013!CN219=0,0,theta0+(theta1+theta2)*(1-EXP(-Treasuries_01152013!CN219/la))/(Treasuries_01152013!CN219/la)-theta2*EXP(-Treasuries_01152013!CN219/la))</f>
        <v>0</v>
      </c>
      <c r="AB230" s="24">
        <f>IF(Treasuries_01152013!CO219=0,0,theta0+(theta1+theta2)*(1-EXP(-Treasuries_01152013!CO219/la))/(Treasuries_01152013!CO219/la)-theta2*EXP(-Treasuries_01152013!CO219/la))</f>
        <v>0</v>
      </c>
      <c r="AC230" s="24">
        <f>IF(Treasuries_01152013!CP219=0,0,theta0+(theta1+theta2)*(1-EXP(-Treasuries_01152013!CP219/la))/(Treasuries_01152013!CP219/la)-theta2*EXP(-Treasuries_01152013!CP219/la))</f>
        <v>0</v>
      </c>
      <c r="AD230" s="24">
        <f>IF(Treasuries_01152013!CQ219=0,0,theta0+(theta1+theta2)*(1-EXP(-Treasuries_01152013!CQ219/la))/(Treasuries_01152013!CQ219/la)-theta2*EXP(-Treasuries_01152013!CQ219/la))</f>
        <v>0</v>
      </c>
      <c r="AE230" s="24">
        <f>IF(Treasuries_01152013!CR219=0,0,theta0+(theta1+theta2)*(1-EXP(-Treasuries_01152013!CR219/la))/(Treasuries_01152013!CR219/la)-theta2*EXP(-Treasuries_01152013!CR219/la))</f>
        <v>0</v>
      </c>
      <c r="AF230" s="24">
        <f>IF(Treasuries_01152013!CS219=0,0,theta0+(theta1+theta2)*(1-EXP(-Treasuries_01152013!CS219/la))/(Treasuries_01152013!CS219/la)-theta2*EXP(-Treasuries_01152013!CS219/la))</f>
        <v>0</v>
      </c>
      <c r="AG230" s="24">
        <f>IF(Treasuries_01152013!CT219=0,0,theta0+(theta1+theta2)*(1-EXP(-Treasuries_01152013!CT219/la))/(Treasuries_01152013!CT219/la)-theta2*EXP(-Treasuries_01152013!CT219/la))</f>
        <v>0</v>
      </c>
      <c r="AH230" s="24">
        <f>IF(Treasuries_01152013!CU219=0,0,theta0+(theta1+theta2)*(1-EXP(-Treasuries_01152013!CU219/la))/(Treasuries_01152013!CU219/la)-theta2*EXP(-Treasuries_01152013!CU219/la))</f>
        <v>0</v>
      </c>
      <c r="AI230" s="24">
        <f>IF(Treasuries_01152013!CV219=0,0,theta0+(theta1+theta2)*(1-EXP(-Treasuries_01152013!CV219/la))/(Treasuries_01152013!CV219/la)-theta2*EXP(-Treasuries_01152013!CV219/la))</f>
        <v>0</v>
      </c>
      <c r="AJ230" s="24">
        <f>IF(Treasuries_01152013!CW219=0,0,theta0+(theta1+theta2)*(1-EXP(-Treasuries_01152013!CW219/la))/(Treasuries_01152013!CW219/la)-theta2*EXP(-Treasuries_01152013!CW219/la))</f>
        <v>0</v>
      </c>
      <c r="AK230" s="24">
        <f>IF(Treasuries_01152013!CX219=0,0,theta0+(theta1+theta2)*(1-EXP(-Treasuries_01152013!CX219/la))/(Treasuries_01152013!CX219/la)-theta2*EXP(-Treasuries_01152013!CX219/la))</f>
        <v>0</v>
      </c>
      <c r="AL230" s="24">
        <f>IF(Treasuries_01152013!CY219=0,0,theta0+(theta1+theta2)*(1-EXP(-Treasuries_01152013!CY219/la))/(Treasuries_01152013!CY219/la)-theta2*EXP(-Treasuries_01152013!CY219/la))</f>
        <v>0</v>
      </c>
      <c r="AM230" s="24">
        <f>IF(Treasuries_01152013!CZ219=0,0,theta0+(theta1+theta2)*(1-EXP(-Treasuries_01152013!CZ219/la))/(Treasuries_01152013!CZ219/la)-theta2*EXP(-Treasuries_01152013!CZ219/la))</f>
        <v>0</v>
      </c>
      <c r="AN230" s="24">
        <f>IF(Treasuries_01152013!DA219=0,0,theta0+(theta1+theta2)*(1-EXP(-Treasuries_01152013!DA219/la))/(Treasuries_01152013!DA219/la)-theta2*EXP(-Treasuries_01152013!DA219/la))</f>
        <v>0</v>
      </c>
      <c r="AO230" s="24">
        <f>IF(Treasuries_01152013!DB219=0,0,theta0+(theta1+theta2)*(1-EXP(-Treasuries_01152013!DB219/la))/(Treasuries_01152013!DB219/la)-theta2*EXP(-Treasuries_01152013!DB219/la))</f>
        <v>0</v>
      </c>
      <c r="AP230" s="24">
        <f>IF(Treasuries_01152013!DC219=0,0,theta0+(theta1+theta2)*(1-EXP(-Treasuries_01152013!DC219/la))/(Treasuries_01152013!DC219/la)-theta2*EXP(-Treasuries_01152013!DC219/la))</f>
        <v>0</v>
      </c>
      <c r="AQ230" s="24">
        <f>IF(Treasuries_01152013!DD219=0,0,theta0+(theta1+theta2)*(1-EXP(-Treasuries_01152013!DD219/la))/(Treasuries_01152013!DD219/la)-theta2*EXP(-Treasuries_01152013!DD219/la))</f>
        <v>0</v>
      </c>
      <c r="AR230" s="24">
        <f>IF(Treasuries_01152013!DE219=0,0,theta0+(theta1+theta2)*(1-EXP(-Treasuries_01152013!DE219/la))/(Treasuries_01152013!DE219/la)-theta2*EXP(-Treasuries_01152013!DE219/la))</f>
        <v>0</v>
      </c>
      <c r="AS230" s="24">
        <f>IF(Treasuries_01152013!DF219=0,0,theta0+(theta1+theta2)*(1-EXP(-Treasuries_01152013!DF219/la))/(Treasuries_01152013!DF219/la)-theta2*EXP(-Treasuries_01152013!DF219/la))</f>
        <v>0</v>
      </c>
      <c r="AT230" s="24">
        <f>IF(Treasuries_01152013!DG219=0,0,theta0+(theta1+theta2)*(1-EXP(-Treasuries_01152013!DG219/la))/(Treasuries_01152013!DG219/la)-theta2*EXP(-Treasuries_01152013!DG219/la))</f>
        <v>0</v>
      </c>
      <c r="AU230" s="24">
        <f>IF(Treasuries_01152013!DH219=0,0,theta0+(theta1+theta2)*(1-EXP(-Treasuries_01152013!DH219/la))/(Treasuries_01152013!DH219/la)-theta2*EXP(-Treasuries_01152013!DH219/la))</f>
        <v>0</v>
      </c>
      <c r="AV230" s="24">
        <f>IF(Treasuries_01152013!DI219=0,0,theta0+(theta1+theta2)*(1-EXP(-Treasuries_01152013!DI219/la))/(Treasuries_01152013!DI219/la)-theta2*EXP(-Treasuries_01152013!DI219/la))</f>
        <v>0</v>
      </c>
      <c r="AW230" s="24">
        <f>IF(Treasuries_01152013!DJ219=0,0,theta0+(theta1+theta2)*(1-EXP(-Treasuries_01152013!DJ219/la))/(Treasuries_01152013!DJ219/la)-theta2*EXP(-Treasuries_01152013!DJ219/la))</f>
        <v>0</v>
      </c>
      <c r="AX230" s="24">
        <f>IF(Treasuries_01152013!DK219=0,0,theta0+(theta1+theta2)*(1-EXP(-Treasuries_01152013!DK219/la))/(Treasuries_01152013!DK219/la)-theta2*EXP(-Treasuries_01152013!DK219/la))</f>
        <v>0</v>
      </c>
      <c r="AY230" s="24">
        <f>IF(Treasuries_01152013!DL219=0,0,theta0+(theta1+theta2)*(1-EXP(-Treasuries_01152013!DL219/la))/(Treasuries_01152013!DL219/la)-theta2*EXP(-Treasuries_01152013!DL219/la))</f>
        <v>0</v>
      </c>
      <c r="AZ230" s="24">
        <f>IF(Treasuries_01152013!DM219=0,0,theta0+(theta1+theta2)*(1-EXP(-Treasuries_01152013!DM219/la))/(Treasuries_01152013!DM219/la)-theta2*EXP(-Treasuries_01152013!DM219/la))</f>
        <v>0</v>
      </c>
      <c r="BA230" s="24">
        <f>IF(Treasuries_01152013!DN219=0,0,theta0+(theta1+theta2)*(1-EXP(-Treasuries_01152013!DN219/la))/(Treasuries_01152013!DN219/la)-theta2*EXP(-Treasuries_01152013!DN219/la))</f>
        <v>0</v>
      </c>
      <c r="BB230" s="24">
        <f>IF(Treasuries_01152013!DO219=0,0,theta0+(theta1+theta2)*(1-EXP(-Treasuries_01152013!DO219/la))/(Treasuries_01152013!DO219/la)-theta2*EXP(-Treasuries_01152013!DO219/la))</f>
        <v>0</v>
      </c>
      <c r="BC230" s="24">
        <f>IF(Treasuries_01152013!DP219=0,0,theta0+(theta1+theta2)*(1-EXP(-Treasuries_01152013!DP219/la))/(Treasuries_01152013!DP219/la)-theta2*EXP(-Treasuries_01152013!DP219/la))</f>
        <v>0</v>
      </c>
      <c r="BD230" s="24">
        <f>IF(Treasuries_01152013!DQ219=0,0,theta0+(theta1+theta2)*(1-EXP(-Treasuries_01152013!DQ219/la))/(Treasuries_01152013!DQ219/la)-theta2*EXP(-Treasuries_01152013!DQ219/la))</f>
        <v>0</v>
      </c>
      <c r="BE230" s="24">
        <f>IF(Treasuries_01152013!DR219=0,0,theta0+(theta1+theta2)*(1-EXP(-Treasuries_01152013!DR219/la))/(Treasuries_01152013!DR219/la)-theta2*EXP(-Treasuries_01152013!DR219/la))</f>
        <v>0</v>
      </c>
      <c r="BF230" s="24">
        <f>IF(Treasuries_01152013!DS219=0,0,theta0+(theta1+theta2)*(1-EXP(-Treasuries_01152013!DS219/la))/(Treasuries_01152013!DS219/la)-theta2*EXP(-Treasuries_01152013!DS219/la))</f>
        <v>0</v>
      </c>
      <c r="BG230" s="24">
        <f>IF(Treasuries_01152013!DT219=0,0,theta0+(theta1+theta2)*(1-EXP(-Treasuries_01152013!DT219/la))/(Treasuries_01152013!DT219/la)-theta2*EXP(-Treasuries_01152013!DT219/la))</f>
        <v>0</v>
      </c>
      <c r="BH230" s="24">
        <f>IF(Treasuries_01152013!DU219=0,0,theta0+(theta1+theta2)*(1-EXP(-Treasuries_01152013!DU219/la))/(Treasuries_01152013!DU219/la)-theta2*EXP(-Treasuries_01152013!DU219/la))</f>
        <v>0</v>
      </c>
      <c r="BI230" s="24">
        <f>IF(Treasuries_01152013!DV219=0,0,theta0+(theta1+theta2)*(1-EXP(-Treasuries_01152013!DV219/la))/(Treasuries_01152013!DV219/la)-theta2*EXP(-Treasuries_01152013!DV219/la))</f>
        <v>0</v>
      </c>
      <c r="BJ230" s="24">
        <f>IF(Treasuries_01152013!DW219=0,0,theta0+(theta1+theta2)*(1-EXP(-Treasuries_01152013!DW219/la))/(Treasuries_01152013!DW219/la)-theta2*EXP(-Treasuries_01152013!DW219/la))</f>
        <v>0</v>
      </c>
      <c r="BK230" s="24">
        <f>IF(Treasuries_01152013!DX219=0,0,theta0+(theta1+theta2)*(1-EXP(-Treasuries_01152013!DX219/la))/(Treasuries_01152013!DX219/la)-theta2*EXP(-Treasuries_01152013!DX219/la))</f>
        <v>0</v>
      </c>
      <c r="BL230" s="24">
        <f>IF(Treasuries_01152013!DY219=0,0,theta0+(theta1+theta2)*(1-EXP(-Treasuries_01152013!DY219/la))/(Treasuries_01152013!DY219/la)-theta2*EXP(-Treasuries_01152013!DY219/la))</f>
        <v>0</v>
      </c>
      <c r="BM230" s="24">
        <f>IF(Treasuries_01152013!DZ219=0,0,theta0+(theta1+theta2)*(1-EXP(-Treasuries_01152013!DZ219/la))/(Treasuries_01152013!DZ219/la)-theta2*EXP(-Treasuries_01152013!DZ219/la))</f>
        <v>0</v>
      </c>
      <c r="BN230" s="24">
        <f>IF(Treasuries_01152013!EA219=0,0,theta0+(theta1+theta2)*(1-EXP(-Treasuries_01152013!EA219/la))/(Treasuries_01152013!EA219/la)-theta2*EXP(-Treasuries_01152013!EA219/la))</f>
        <v>0</v>
      </c>
      <c r="BO230" s="17" t="e">
        <f>EXP(-Treasuries_01152013!BT219*G230)</f>
        <v>#DIV/0!</v>
      </c>
      <c r="BP230" s="17" t="e">
        <f>EXP(-Treasuries_01152013!BU219*H230)</f>
        <v>#DIV/0!</v>
      </c>
      <c r="BQ230" s="17" t="e">
        <f>EXP(-Treasuries_01152013!BV219*I230)</f>
        <v>#DIV/0!</v>
      </c>
      <c r="BR230" s="17" t="e">
        <f>EXP(-Treasuries_01152013!BW219*J230)</f>
        <v>#DIV/0!</v>
      </c>
      <c r="BS230" s="17" t="e">
        <f>EXP(-Treasuries_01152013!BX219*K230)</f>
        <v>#DIV/0!</v>
      </c>
      <c r="BT230" s="17" t="e">
        <f>EXP(-Treasuries_01152013!BY219*L230)</f>
        <v>#DIV/0!</v>
      </c>
      <c r="BU230" s="17" t="e">
        <f>EXP(-Treasuries_01152013!BZ219*M230)</f>
        <v>#DIV/0!</v>
      </c>
      <c r="BV230" s="17" t="e">
        <f>EXP(-Treasuries_01152013!CA219*N230)</f>
        <v>#DIV/0!</v>
      </c>
      <c r="BW230" s="17" t="e">
        <f>EXP(-Treasuries_01152013!CB219*O230)</f>
        <v>#DIV/0!</v>
      </c>
      <c r="BX230" s="17" t="e">
        <f>EXP(-Treasuries_01152013!CC219*P230)</f>
        <v>#DIV/0!</v>
      </c>
      <c r="BY230" s="17" t="e">
        <f>EXP(-Treasuries_01152013!CD219*Q230)</f>
        <v>#DIV/0!</v>
      </c>
      <c r="BZ230" s="17">
        <f>EXP(-Treasuries_01152013!CE219*R230)</f>
        <v>1</v>
      </c>
      <c r="CA230" s="17">
        <f>EXP(-Treasuries_01152013!CF219*S230)</f>
        <v>1</v>
      </c>
      <c r="CB230" s="17">
        <f>EXP(-Treasuries_01152013!CG219*T230)</f>
        <v>1</v>
      </c>
      <c r="CC230" s="17">
        <f>EXP(-Treasuries_01152013!CH219*U230)</f>
        <v>1</v>
      </c>
      <c r="CD230" s="17">
        <f>EXP(-Treasuries_01152013!CI219*V230)</f>
        <v>1</v>
      </c>
      <c r="CE230" s="17">
        <f>EXP(-Treasuries_01152013!CJ219*W230)</f>
        <v>1</v>
      </c>
      <c r="CF230" s="17">
        <f>EXP(-Treasuries_01152013!CK219*X230)</f>
        <v>1</v>
      </c>
      <c r="CG230" s="17">
        <f>EXP(-Treasuries_01152013!CL219*Y230)</f>
        <v>1</v>
      </c>
      <c r="CH230" s="17">
        <f>EXP(-Treasuries_01152013!CM219*Z230)</f>
        <v>1</v>
      </c>
      <c r="CI230" s="17">
        <f>EXP(-Treasuries_01152013!CN219*AA230)</f>
        <v>1</v>
      </c>
      <c r="CJ230" s="17">
        <f>EXP(-Treasuries_01152013!CO219*AB230)</f>
        <v>1</v>
      </c>
      <c r="CK230" s="17">
        <f>EXP(-Treasuries_01152013!CP219*AC230)</f>
        <v>1</v>
      </c>
      <c r="CL230" s="17">
        <f>EXP(-Treasuries_01152013!CQ219*AD230)</f>
        <v>1</v>
      </c>
      <c r="CM230" s="17">
        <f>EXP(-Treasuries_01152013!CR219*AE230)</f>
        <v>1</v>
      </c>
      <c r="CN230" s="17">
        <f>EXP(-Treasuries_01152013!CS219*AF230)</f>
        <v>1</v>
      </c>
      <c r="CO230" s="17">
        <f>EXP(-Treasuries_01152013!CT219*AG230)</f>
        <v>1</v>
      </c>
      <c r="CP230" s="17">
        <f>EXP(-Treasuries_01152013!CU219*AH230)</f>
        <v>1</v>
      </c>
      <c r="CQ230" s="17">
        <f>EXP(-Treasuries_01152013!CV219*AI230)</f>
        <v>1</v>
      </c>
      <c r="CR230" s="17">
        <f>EXP(-Treasuries_01152013!CW219*AJ230)</f>
        <v>1</v>
      </c>
      <c r="CS230" s="17">
        <f>EXP(-Treasuries_01152013!CX219*AK230)</f>
        <v>1</v>
      </c>
      <c r="CT230" s="17">
        <f>EXP(-Treasuries_01152013!CY219*AL230)</f>
        <v>1</v>
      </c>
      <c r="CU230" s="17">
        <f>EXP(-Treasuries_01152013!CZ219*AM230)</f>
        <v>1</v>
      </c>
      <c r="CV230" s="17">
        <f>EXP(-Treasuries_01152013!DA219*AN230)</f>
        <v>1</v>
      </c>
      <c r="CW230" s="17">
        <f>EXP(-Treasuries_01152013!DB219*AO230)</f>
        <v>1</v>
      </c>
      <c r="CX230" s="17">
        <f>EXP(-Treasuries_01152013!DC219*AP230)</f>
        <v>1</v>
      </c>
      <c r="CY230" s="17">
        <f>EXP(-Treasuries_01152013!DD219*AQ230)</f>
        <v>1</v>
      </c>
      <c r="CZ230" s="17">
        <f>EXP(-Treasuries_01152013!DE219*AR230)</f>
        <v>1</v>
      </c>
      <c r="DA230" s="17">
        <f>EXP(-Treasuries_01152013!DF219*AS230)</f>
        <v>1</v>
      </c>
      <c r="DB230" s="17">
        <f>EXP(-Treasuries_01152013!DG219*AT230)</f>
        <v>1</v>
      </c>
      <c r="DC230" s="17">
        <f>EXP(-Treasuries_01152013!DH219*AU230)</f>
        <v>1</v>
      </c>
      <c r="DD230" s="17">
        <f>EXP(-Treasuries_01152013!DI219*AV230)</f>
        <v>1</v>
      </c>
      <c r="DE230" s="17">
        <f>EXP(-Treasuries_01152013!DJ219*AW230)</f>
        <v>1</v>
      </c>
      <c r="DF230" s="17">
        <f>EXP(-Treasuries_01152013!DK219*AX230)</f>
        <v>1</v>
      </c>
      <c r="DG230" s="17">
        <f>EXP(-Treasuries_01152013!DL219*AY230)</f>
        <v>1</v>
      </c>
      <c r="DH230" s="17">
        <f>EXP(-Treasuries_01152013!DM219*AZ230)</f>
        <v>1</v>
      </c>
      <c r="DI230" s="17">
        <f>EXP(-Treasuries_01152013!DN219*BA230)</f>
        <v>1</v>
      </c>
      <c r="DJ230" s="17">
        <f>EXP(-Treasuries_01152013!DO219*BB230)</f>
        <v>1</v>
      </c>
      <c r="DK230" s="17">
        <f>EXP(-Treasuries_01152013!DP219*BC230)</f>
        <v>1</v>
      </c>
      <c r="DL230" s="17">
        <f>EXP(-Treasuries_01152013!DQ219*BD230)</f>
        <v>1</v>
      </c>
      <c r="DM230" s="17">
        <f>EXP(-Treasuries_01152013!DR219*BE230)</f>
        <v>1</v>
      </c>
      <c r="DN230" s="17">
        <f>EXP(-Treasuries_01152013!DS219*BF230)</f>
        <v>1</v>
      </c>
      <c r="DO230" s="17">
        <f>EXP(-Treasuries_01152013!DT219*BG230)</f>
        <v>1</v>
      </c>
      <c r="DP230" s="17">
        <f>EXP(-Treasuries_01152013!DU219*BH230)</f>
        <v>1</v>
      </c>
      <c r="DQ230" s="17">
        <f>EXP(-Treasuries_01152013!DV219*BI230)</f>
        <v>1</v>
      </c>
      <c r="DR230" s="17">
        <f>EXP(-Treasuries_01152013!DW219*BJ230)</f>
        <v>1</v>
      </c>
      <c r="DS230" s="17">
        <f>EXP(-Treasuries_01152013!DX219*BK230)</f>
        <v>1</v>
      </c>
      <c r="DT230" s="17">
        <f>EXP(-Treasuries_01152013!DY219*BL230)</f>
        <v>1</v>
      </c>
      <c r="DU230" s="17">
        <f>EXP(-Treasuries_01152013!DZ219*BM230)</f>
        <v>1</v>
      </c>
      <c r="DV230" s="17">
        <f>EXP(-Treasuries_01152013!EA219*BN230)</f>
        <v>1</v>
      </c>
      <c r="DW230" s="8" t="e">
        <f>SUMPRODUCT(BO230:DV230,Treasuries_01152013!K219:BR219)</f>
        <v>#DIV/0!</v>
      </c>
      <c r="DX230" s="11" t="e">
        <f t="shared" si="11"/>
        <v>#DIV/0!</v>
      </c>
    </row>
    <row r="231" spans="2:128">
      <c r="B231" s="10">
        <f>Treasuries_01152013!C220</f>
        <v>2.375</v>
      </c>
      <c r="C231" s="10">
        <f>Treasuries_01152013!E220</f>
        <v>108.054688</v>
      </c>
      <c r="D231" s="10">
        <f>Treasuries_01152013!F220</f>
        <v>108.101562</v>
      </c>
      <c r="E231" s="8">
        <f>Treasuries_01152013!H220</f>
        <v>5.458333333333333</v>
      </c>
      <c r="F231" s="8">
        <f t="shared" si="10"/>
        <v>108.078125</v>
      </c>
      <c r="G231" s="24" t="e">
        <f>IF(Treasuries_01152013!BT220=0,0,theta0+(theta1+theta2)*(1-EXP(-Treasuries_01152013!BT220/la))/(Treasuries_01152013!BT220/la)-theta2*EXP(-Treasuries_01152013!BT220/la))</f>
        <v>#DIV/0!</v>
      </c>
      <c r="H231" s="24" t="e">
        <f>IF(Treasuries_01152013!BU220=0,0,theta0+(theta1+theta2)*(1-EXP(-Treasuries_01152013!BU220/la))/(Treasuries_01152013!BU220/la)-theta2*EXP(-Treasuries_01152013!BU220/la))</f>
        <v>#DIV/0!</v>
      </c>
      <c r="I231" s="24" t="e">
        <f>IF(Treasuries_01152013!BV220=0,0,theta0+(theta1+theta2)*(1-EXP(-Treasuries_01152013!BV220/la))/(Treasuries_01152013!BV220/la)-theta2*EXP(-Treasuries_01152013!BV220/la))</f>
        <v>#DIV/0!</v>
      </c>
      <c r="J231" s="24" t="e">
        <f>IF(Treasuries_01152013!BW220=0,0,theta0+(theta1+theta2)*(1-EXP(-Treasuries_01152013!BW220/la))/(Treasuries_01152013!BW220/la)-theta2*EXP(-Treasuries_01152013!BW220/la))</f>
        <v>#DIV/0!</v>
      </c>
      <c r="K231" s="24" t="e">
        <f>IF(Treasuries_01152013!BX220=0,0,theta0+(theta1+theta2)*(1-EXP(-Treasuries_01152013!BX220/la))/(Treasuries_01152013!BX220/la)-theta2*EXP(-Treasuries_01152013!BX220/la))</f>
        <v>#DIV/0!</v>
      </c>
      <c r="L231" s="24" t="e">
        <f>IF(Treasuries_01152013!BY220=0,0,theta0+(theta1+theta2)*(1-EXP(-Treasuries_01152013!BY220/la))/(Treasuries_01152013!BY220/la)-theta2*EXP(-Treasuries_01152013!BY220/la))</f>
        <v>#DIV/0!</v>
      </c>
      <c r="M231" s="24" t="e">
        <f>IF(Treasuries_01152013!BZ220=0,0,theta0+(theta1+theta2)*(1-EXP(-Treasuries_01152013!BZ220/la))/(Treasuries_01152013!BZ220/la)-theta2*EXP(-Treasuries_01152013!BZ220/la))</f>
        <v>#DIV/0!</v>
      </c>
      <c r="N231" s="24" t="e">
        <f>IF(Treasuries_01152013!CA220=0,0,theta0+(theta1+theta2)*(1-EXP(-Treasuries_01152013!CA220/la))/(Treasuries_01152013!CA220/la)-theta2*EXP(-Treasuries_01152013!CA220/la))</f>
        <v>#DIV/0!</v>
      </c>
      <c r="O231" s="24" t="e">
        <f>IF(Treasuries_01152013!CB220=0,0,theta0+(theta1+theta2)*(1-EXP(-Treasuries_01152013!CB220/la))/(Treasuries_01152013!CB220/la)-theta2*EXP(-Treasuries_01152013!CB220/la))</f>
        <v>#DIV/0!</v>
      </c>
      <c r="P231" s="24" t="e">
        <f>IF(Treasuries_01152013!CC220=0,0,theta0+(theta1+theta2)*(1-EXP(-Treasuries_01152013!CC220/la))/(Treasuries_01152013!CC220/la)-theta2*EXP(-Treasuries_01152013!CC220/la))</f>
        <v>#DIV/0!</v>
      </c>
      <c r="Q231" s="24" t="e">
        <f>IF(Treasuries_01152013!CD220=0,0,theta0+(theta1+theta2)*(1-EXP(-Treasuries_01152013!CD220/la))/(Treasuries_01152013!CD220/la)-theta2*EXP(-Treasuries_01152013!CD220/la))</f>
        <v>#DIV/0!</v>
      </c>
      <c r="R231" s="24">
        <f>IF(Treasuries_01152013!CE220=0,0,theta0+(theta1+theta2)*(1-EXP(-Treasuries_01152013!CE220/la))/(Treasuries_01152013!CE220/la)-theta2*EXP(-Treasuries_01152013!CE220/la))</f>
        <v>0</v>
      </c>
      <c r="S231" s="24">
        <f>IF(Treasuries_01152013!CF220=0,0,theta0+(theta1+theta2)*(1-EXP(-Treasuries_01152013!CF220/la))/(Treasuries_01152013!CF220/la)-theta2*EXP(-Treasuries_01152013!CF220/la))</f>
        <v>0</v>
      </c>
      <c r="T231" s="24">
        <f>IF(Treasuries_01152013!CG220=0,0,theta0+(theta1+theta2)*(1-EXP(-Treasuries_01152013!CG220/la))/(Treasuries_01152013!CG220/la)-theta2*EXP(-Treasuries_01152013!CG220/la))</f>
        <v>0</v>
      </c>
      <c r="U231" s="24">
        <f>IF(Treasuries_01152013!CH220=0,0,theta0+(theta1+theta2)*(1-EXP(-Treasuries_01152013!CH220/la))/(Treasuries_01152013!CH220/la)-theta2*EXP(-Treasuries_01152013!CH220/la))</f>
        <v>0</v>
      </c>
      <c r="V231" s="24">
        <f>IF(Treasuries_01152013!CI220=0,0,theta0+(theta1+theta2)*(1-EXP(-Treasuries_01152013!CI220/la))/(Treasuries_01152013!CI220/la)-theta2*EXP(-Treasuries_01152013!CI220/la))</f>
        <v>0</v>
      </c>
      <c r="W231" s="24">
        <f>IF(Treasuries_01152013!CJ220=0,0,theta0+(theta1+theta2)*(1-EXP(-Treasuries_01152013!CJ220/la))/(Treasuries_01152013!CJ220/la)-theta2*EXP(-Treasuries_01152013!CJ220/la))</f>
        <v>0</v>
      </c>
      <c r="X231" s="24">
        <f>IF(Treasuries_01152013!CK220=0,0,theta0+(theta1+theta2)*(1-EXP(-Treasuries_01152013!CK220/la))/(Treasuries_01152013!CK220/la)-theta2*EXP(-Treasuries_01152013!CK220/la))</f>
        <v>0</v>
      </c>
      <c r="Y231" s="24">
        <f>IF(Treasuries_01152013!CL220=0,0,theta0+(theta1+theta2)*(1-EXP(-Treasuries_01152013!CL220/la))/(Treasuries_01152013!CL220/la)-theta2*EXP(-Treasuries_01152013!CL220/la))</f>
        <v>0</v>
      </c>
      <c r="Z231" s="24">
        <f>IF(Treasuries_01152013!CM220=0,0,theta0+(theta1+theta2)*(1-EXP(-Treasuries_01152013!CM220/la))/(Treasuries_01152013!CM220/la)-theta2*EXP(-Treasuries_01152013!CM220/la))</f>
        <v>0</v>
      </c>
      <c r="AA231" s="24">
        <f>IF(Treasuries_01152013!CN220=0,0,theta0+(theta1+theta2)*(1-EXP(-Treasuries_01152013!CN220/la))/(Treasuries_01152013!CN220/la)-theta2*EXP(-Treasuries_01152013!CN220/la))</f>
        <v>0</v>
      </c>
      <c r="AB231" s="24">
        <f>IF(Treasuries_01152013!CO220=0,0,theta0+(theta1+theta2)*(1-EXP(-Treasuries_01152013!CO220/la))/(Treasuries_01152013!CO220/la)-theta2*EXP(-Treasuries_01152013!CO220/la))</f>
        <v>0</v>
      </c>
      <c r="AC231" s="24">
        <f>IF(Treasuries_01152013!CP220=0,0,theta0+(theta1+theta2)*(1-EXP(-Treasuries_01152013!CP220/la))/(Treasuries_01152013!CP220/la)-theta2*EXP(-Treasuries_01152013!CP220/la))</f>
        <v>0</v>
      </c>
      <c r="AD231" s="24">
        <f>IF(Treasuries_01152013!CQ220=0,0,theta0+(theta1+theta2)*(1-EXP(-Treasuries_01152013!CQ220/la))/(Treasuries_01152013!CQ220/la)-theta2*EXP(-Treasuries_01152013!CQ220/la))</f>
        <v>0</v>
      </c>
      <c r="AE231" s="24">
        <f>IF(Treasuries_01152013!CR220=0,0,theta0+(theta1+theta2)*(1-EXP(-Treasuries_01152013!CR220/la))/(Treasuries_01152013!CR220/la)-theta2*EXP(-Treasuries_01152013!CR220/la))</f>
        <v>0</v>
      </c>
      <c r="AF231" s="24">
        <f>IF(Treasuries_01152013!CS220=0,0,theta0+(theta1+theta2)*(1-EXP(-Treasuries_01152013!CS220/la))/(Treasuries_01152013!CS220/la)-theta2*EXP(-Treasuries_01152013!CS220/la))</f>
        <v>0</v>
      </c>
      <c r="AG231" s="24">
        <f>IF(Treasuries_01152013!CT220=0,0,theta0+(theta1+theta2)*(1-EXP(-Treasuries_01152013!CT220/la))/(Treasuries_01152013!CT220/la)-theta2*EXP(-Treasuries_01152013!CT220/la))</f>
        <v>0</v>
      </c>
      <c r="AH231" s="24">
        <f>IF(Treasuries_01152013!CU220=0,0,theta0+(theta1+theta2)*(1-EXP(-Treasuries_01152013!CU220/la))/(Treasuries_01152013!CU220/la)-theta2*EXP(-Treasuries_01152013!CU220/la))</f>
        <v>0</v>
      </c>
      <c r="AI231" s="24">
        <f>IF(Treasuries_01152013!CV220=0,0,theta0+(theta1+theta2)*(1-EXP(-Treasuries_01152013!CV220/la))/(Treasuries_01152013!CV220/la)-theta2*EXP(-Treasuries_01152013!CV220/la))</f>
        <v>0</v>
      </c>
      <c r="AJ231" s="24">
        <f>IF(Treasuries_01152013!CW220=0,0,theta0+(theta1+theta2)*(1-EXP(-Treasuries_01152013!CW220/la))/(Treasuries_01152013!CW220/la)-theta2*EXP(-Treasuries_01152013!CW220/la))</f>
        <v>0</v>
      </c>
      <c r="AK231" s="24">
        <f>IF(Treasuries_01152013!CX220=0,0,theta0+(theta1+theta2)*(1-EXP(-Treasuries_01152013!CX220/la))/(Treasuries_01152013!CX220/la)-theta2*EXP(-Treasuries_01152013!CX220/la))</f>
        <v>0</v>
      </c>
      <c r="AL231" s="24">
        <f>IF(Treasuries_01152013!CY220=0,0,theta0+(theta1+theta2)*(1-EXP(-Treasuries_01152013!CY220/la))/(Treasuries_01152013!CY220/la)-theta2*EXP(-Treasuries_01152013!CY220/la))</f>
        <v>0</v>
      </c>
      <c r="AM231" s="24">
        <f>IF(Treasuries_01152013!CZ220=0,0,theta0+(theta1+theta2)*(1-EXP(-Treasuries_01152013!CZ220/la))/(Treasuries_01152013!CZ220/la)-theta2*EXP(-Treasuries_01152013!CZ220/la))</f>
        <v>0</v>
      </c>
      <c r="AN231" s="24">
        <f>IF(Treasuries_01152013!DA220=0,0,theta0+(theta1+theta2)*(1-EXP(-Treasuries_01152013!DA220/la))/(Treasuries_01152013!DA220/la)-theta2*EXP(-Treasuries_01152013!DA220/la))</f>
        <v>0</v>
      </c>
      <c r="AO231" s="24">
        <f>IF(Treasuries_01152013!DB220=0,0,theta0+(theta1+theta2)*(1-EXP(-Treasuries_01152013!DB220/la))/(Treasuries_01152013!DB220/la)-theta2*EXP(-Treasuries_01152013!DB220/la))</f>
        <v>0</v>
      </c>
      <c r="AP231" s="24">
        <f>IF(Treasuries_01152013!DC220=0,0,theta0+(theta1+theta2)*(1-EXP(-Treasuries_01152013!DC220/la))/(Treasuries_01152013!DC220/la)-theta2*EXP(-Treasuries_01152013!DC220/la))</f>
        <v>0</v>
      </c>
      <c r="AQ231" s="24">
        <f>IF(Treasuries_01152013!DD220=0,0,theta0+(theta1+theta2)*(1-EXP(-Treasuries_01152013!DD220/la))/(Treasuries_01152013!DD220/la)-theta2*EXP(-Treasuries_01152013!DD220/la))</f>
        <v>0</v>
      </c>
      <c r="AR231" s="24">
        <f>IF(Treasuries_01152013!DE220=0,0,theta0+(theta1+theta2)*(1-EXP(-Treasuries_01152013!DE220/la))/(Treasuries_01152013!DE220/la)-theta2*EXP(-Treasuries_01152013!DE220/la))</f>
        <v>0</v>
      </c>
      <c r="AS231" s="24">
        <f>IF(Treasuries_01152013!DF220=0,0,theta0+(theta1+theta2)*(1-EXP(-Treasuries_01152013!DF220/la))/(Treasuries_01152013!DF220/la)-theta2*EXP(-Treasuries_01152013!DF220/la))</f>
        <v>0</v>
      </c>
      <c r="AT231" s="24">
        <f>IF(Treasuries_01152013!DG220=0,0,theta0+(theta1+theta2)*(1-EXP(-Treasuries_01152013!DG220/la))/(Treasuries_01152013!DG220/la)-theta2*EXP(-Treasuries_01152013!DG220/la))</f>
        <v>0</v>
      </c>
      <c r="AU231" s="24">
        <f>IF(Treasuries_01152013!DH220=0,0,theta0+(theta1+theta2)*(1-EXP(-Treasuries_01152013!DH220/la))/(Treasuries_01152013!DH220/la)-theta2*EXP(-Treasuries_01152013!DH220/la))</f>
        <v>0</v>
      </c>
      <c r="AV231" s="24">
        <f>IF(Treasuries_01152013!DI220=0,0,theta0+(theta1+theta2)*(1-EXP(-Treasuries_01152013!DI220/la))/(Treasuries_01152013!DI220/la)-theta2*EXP(-Treasuries_01152013!DI220/la))</f>
        <v>0</v>
      </c>
      <c r="AW231" s="24">
        <f>IF(Treasuries_01152013!DJ220=0,0,theta0+(theta1+theta2)*(1-EXP(-Treasuries_01152013!DJ220/la))/(Treasuries_01152013!DJ220/la)-theta2*EXP(-Treasuries_01152013!DJ220/la))</f>
        <v>0</v>
      </c>
      <c r="AX231" s="24">
        <f>IF(Treasuries_01152013!DK220=0,0,theta0+(theta1+theta2)*(1-EXP(-Treasuries_01152013!DK220/la))/(Treasuries_01152013!DK220/la)-theta2*EXP(-Treasuries_01152013!DK220/la))</f>
        <v>0</v>
      </c>
      <c r="AY231" s="24">
        <f>IF(Treasuries_01152013!DL220=0,0,theta0+(theta1+theta2)*(1-EXP(-Treasuries_01152013!DL220/la))/(Treasuries_01152013!DL220/la)-theta2*EXP(-Treasuries_01152013!DL220/la))</f>
        <v>0</v>
      </c>
      <c r="AZ231" s="24">
        <f>IF(Treasuries_01152013!DM220=0,0,theta0+(theta1+theta2)*(1-EXP(-Treasuries_01152013!DM220/la))/(Treasuries_01152013!DM220/la)-theta2*EXP(-Treasuries_01152013!DM220/la))</f>
        <v>0</v>
      </c>
      <c r="BA231" s="24">
        <f>IF(Treasuries_01152013!DN220=0,0,theta0+(theta1+theta2)*(1-EXP(-Treasuries_01152013!DN220/la))/(Treasuries_01152013!DN220/la)-theta2*EXP(-Treasuries_01152013!DN220/la))</f>
        <v>0</v>
      </c>
      <c r="BB231" s="24">
        <f>IF(Treasuries_01152013!DO220=0,0,theta0+(theta1+theta2)*(1-EXP(-Treasuries_01152013!DO220/la))/(Treasuries_01152013!DO220/la)-theta2*EXP(-Treasuries_01152013!DO220/la))</f>
        <v>0</v>
      </c>
      <c r="BC231" s="24">
        <f>IF(Treasuries_01152013!DP220=0,0,theta0+(theta1+theta2)*(1-EXP(-Treasuries_01152013!DP220/la))/(Treasuries_01152013!DP220/la)-theta2*EXP(-Treasuries_01152013!DP220/la))</f>
        <v>0</v>
      </c>
      <c r="BD231" s="24">
        <f>IF(Treasuries_01152013!DQ220=0,0,theta0+(theta1+theta2)*(1-EXP(-Treasuries_01152013!DQ220/la))/(Treasuries_01152013!DQ220/la)-theta2*EXP(-Treasuries_01152013!DQ220/la))</f>
        <v>0</v>
      </c>
      <c r="BE231" s="24">
        <f>IF(Treasuries_01152013!DR220=0,0,theta0+(theta1+theta2)*(1-EXP(-Treasuries_01152013!DR220/la))/(Treasuries_01152013!DR220/la)-theta2*EXP(-Treasuries_01152013!DR220/la))</f>
        <v>0</v>
      </c>
      <c r="BF231" s="24">
        <f>IF(Treasuries_01152013!DS220=0,0,theta0+(theta1+theta2)*(1-EXP(-Treasuries_01152013!DS220/la))/(Treasuries_01152013!DS220/la)-theta2*EXP(-Treasuries_01152013!DS220/la))</f>
        <v>0</v>
      </c>
      <c r="BG231" s="24">
        <f>IF(Treasuries_01152013!DT220=0,0,theta0+(theta1+theta2)*(1-EXP(-Treasuries_01152013!DT220/la))/(Treasuries_01152013!DT220/la)-theta2*EXP(-Treasuries_01152013!DT220/la))</f>
        <v>0</v>
      </c>
      <c r="BH231" s="24">
        <f>IF(Treasuries_01152013!DU220=0,0,theta0+(theta1+theta2)*(1-EXP(-Treasuries_01152013!DU220/la))/(Treasuries_01152013!DU220/la)-theta2*EXP(-Treasuries_01152013!DU220/la))</f>
        <v>0</v>
      </c>
      <c r="BI231" s="24">
        <f>IF(Treasuries_01152013!DV220=0,0,theta0+(theta1+theta2)*(1-EXP(-Treasuries_01152013!DV220/la))/(Treasuries_01152013!DV220/la)-theta2*EXP(-Treasuries_01152013!DV220/la))</f>
        <v>0</v>
      </c>
      <c r="BJ231" s="24">
        <f>IF(Treasuries_01152013!DW220=0,0,theta0+(theta1+theta2)*(1-EXP(-Treasuries_01152013!DW220/la))/(Treasuries_01152013!DW220/la)-theta2*EXP(-Treasuries_01152013!DW220/la))</f>
        <v>0</v>
      </c>
      <c r="BK231" s="24">
        <f>IF(Treasuries_01152013!DX220=0,0,theta0+(theta1+theta2)*(1-EXP(-Treasuries_01152013!DX220/la))/(Treasuries_01152013!DX220/la)-theta2*EXP(-Treasuries_01152013!DX220/la))</f>
        <v>0</v>
      </c>
      <c r="BL231" s="24">
        <f>IF(Treasuries_01152013!DY220=0,0,theta0+(theta1+theta2)*(1-EXP(-Treasuries_01152013!DY220/la))/(Treasuries_01152013!DY220/la)-theta2*EXP(-Treasuries_01152013!DY220/la))</f>
        <v>0</v>
      </c>
      <c r="BM231" s="24">
        <f>IF(Treasuries_01152013!DZ220=0,0,theta0+(theta1+theta2)*(1-EXP(-Treasuries_01152013!DZ220/la))/(Treasuries_01152013!DZ220/la)-theta2*EXP(-Treasuries_01152013!DZ220/la))</f>
        <v>0</v>
      </c>
      <c r="BN231" s="24">
        <f>IF(Treasuries_01152013!EA220=0,0,theta0+(theta1+theta2)*(1-EXP(-Treasuries_01152013!EA220/la))/(Treasuries_01152013!EA220/la)-theta2*EXP(-Treasuries_01152013!EA220/la))</f>
        <v>0</v>
      </c>
      <c r="BO231" s="17" t="e">
        <f>EXP(-Treasuries_01152013!BT220*G231)</f>
        <v>#DIV/0!</v>
      </c>
      <c r="BP231" s="17" t="e">
        <f>EXP(-Treasuries_01152013!BU220*H231)</f>
        <v>#DIV/0!</v>
      </c>
      <c r="BQ231" s="17" t="e">
        <f>EXP(-Treasuries_01152013!BV220*I231)</f>
        <v>#DIV/0!</v>
      </c>
      <c r="BR231" s="17" t="e">
        <f>EXP(-Treasuries_01152013!BW220*J231)</f>
        <v>#DIV/0!</v>
      </c>
      <c r="BS231" s="17" t="e">
        <f>EXP(-Treasuries_01152013!BX220*K231)</f>
        <v>#DIV/0!</v>
      </c>
      <c r="BT231" s="17" t="e">
        <f>EXP(-Treasuries_01152013!BY220*L231)</f>
        <v>#DIV/0!</v>
      </c>
      <c r="BU231" s="17" t="e">
        <f>EXP(-Treasuries_01152013!BZ220*M231)</f>
        <v>#DIV/0!</v>
      </c>
      <c r="BV231" s="17" t="e">
        <f>EXP(-Treasuries_01152013!CA220*N231)</f>
        <v>#DIV/0!</v>
      </c>
      <c r="BW231" s="17" t="e">
        <f>EXP(-Treasuries_01152013!CB220*O231)</f>
        <v>#DIV/0!</v>
      </c>
      <c r="BX231" s="17" t="e">
        <f>EXP(-Treasuries_01152013!CC220*P231)</f>
        <v>#DIV/0!</v>
      </c>
      <c r="BY231" s="17" t="e">
        <f>EXP(-Treasuries_01152013!CD220*Q231)</f>
        <v>#DIV/0!</v>
      </c>
      <c r="BZ231" s="17">
        <f>EXP(-Treasuries_01152013!CE220*R231)</f>
        <v>1</v>
      </c>
      <c r="CA231" s="17">
        <f>EXP(-Treasuries_01152013!CF220*S231)</f>
        <v>1</v>
      </c>
      <c r="CB231" s="17">
        <f>EXP(-Treasuries_01152013!CG220*T231)</f>
        <v>1</v>
      </c>
      <c r="CC231" s="17">
        <f>EXP(-Treasuries_01152013!CH220*U231)</f>
        <v>1</v>
      </c>
      <c r="CD231" s="17">
        <f>EXP(-Treasuries_01152013!CI220*V231)</f>
        <v>1</v>
      </c>
      <c r="CE231" s="17">
        <f>EXP(-Treasuries_01152013!CJ220*W231)</f>
        <v>1</v>
      </c>
      <c r="CF231" s="17">
        <f>EXP(-Treasuries_01152013!CK220*X231)</f>
        <v>1</v>
      </c>
      <c r="CG231" s="17">
        <f>EXP(-Treasuries_01152013!CL220*Y231)</f>
        <v>1</v>
      </c>
      <c r="CH231" s="17">
        <f>EXP(-Treasuries_01152013!CM220*Z231)</f>
        <v>1</v>
      </c>
      <c r="CI231" s="17">
        <f>EXP(-Treasuries_01152013!CN220*AA231)</f>
        <v>1</v>
      </c>
      <c r="CJ231" s="17">
        <f>EXP(-Treasuries_01152013!CO220*AB231)</f>
        <v>1</v>
      </c>
      <c r="CK231" s="17">
        <f>EXP(-Treasuries_01152013!CP220*AC231)</f>
        <v>1</v>
      </c>
      <c r="CL231" s="17">
        <f>EXP(-Treasuries_01152013!CQ220*AD231)</f>
        <v>1</v>
      </c>
      <c r="CM231" s="17">
        <f>EXP(-Treasuries_01152013!CR220*AE231)</f>
        <v>1</v>
      </c>
      <c r="CN231" s="17">
        <f>EXP(-Treasuries_01152013!CS220*AF231)</f>
        <v>1</v>
      </c>
      <c r="CO231" s="17">
        <f>EXP(-Treasuries_01152013!CT220*AG231)</f>
        <v>1</v>
      </c>
      <c r="CP231" s="17">
        <f>EXP(-Treasuries_01152013!CU220*AH231)</f>
        <v>1</v>
      </c>
      <c r="CQ231" s="17">
        <f>EXP(-Treasuries_01152013!CV220*AI231)</f>
        <v>1</v>
      </c>
      <c r="CR231" s="17">
        <f>EXP(-Treasuries_01152013!CW220*AJ231)</f>
        <v>1</v>
      </c>
      <c r="CS231" s="17">
        <f>EXP(-Treasuries_01152013!CX220*AK231)</f>
        <v>1</v>
      </c>
      <c r="CT231" s="17">
        <f>EXP(-Treasuries_01152013!CY220*AL231)</f>
        <v>1</v>
      </c>
      <c r="CU231" s="17">
        <f>EXP(-Treasuries_01152013!CZ220*AM231)</f>
        <v>1</v>
      </c>
      <c r="CV231" s="17">
        <f>EXP(-Treasuries_01152013!DA220*AN231)</f>
        <v>1</v>
      </c>
      <c r="CW231" s="17">
        <f>EXP(-Treasuries_01152013!DB220*AO231)</f>
        <v>1</v>
      </c>
      <c r="CX231" s="17">
        <f>EXP(-Treasuries_01152013!DC220*AP231)</f>
        <v>1</v>
      </c>
      <c r="CY231" s="17">
        <f>EXP(-Treasuries_01152013!DD220*AQ231)</f>
        <v>1</v>
      </c>
      <c r="CZ231" s="17">
        <f>EXP(-Treasuries_01152013!DE220*AR231)</f>
        <v>1</v>
      </c>
      <c r="DA231" s="17">
        <f>EXP(-Treasuries_01152013!DF220*AS231)</f>
        <v>1</v>
      </c>
      <c r="DB231" s="17">
        <f>EXP(-Treasuries_01152013!DG220*AT231)</f>
        <v>1</v>
      </c>
      <c r="DC231" s="17">
        <f>EXP(-Treasuries_01152013!DH220*AU231)</f>
        <v>1</v>
      </c>
      <c r="DD231" s="17">
        <f>EXP(-Treasuries_01152013!DI220*AV231)</f>
        <v>1</v>
      </c>
      <c r="DE231" s="17">
        <f>EXP(-Treasuries_01152013!DJ220*AW231)</f>
        <v>1</v>
      </c>
      <c r="DF231" s="17">
        <f>EXP(-Treasuries_01152013!DK220*AX231)</f>
        <v>1</v>
      </c>
      <c r="DG231" s="17">
        <f>EXP(-Treasuries_01152013!DL220*AY231)</f>
        <v>1</v>
      </c>
      <c r="DH231" s="17">
        <f>EXP(-Treasuries_01152013!DM220*AZ231)</f>
        <v>1</v>
      </c>
      <c r="DI231" s="17">
        <f>EXP(-Treasuries_01152013!DN220*BA231)</f>
        <v>1</v>
      </c>
      <c r="DJ231" s="17">
        <f>EXP(-Treasuries_01152013!DO220*BB231)</f>
        <v>1</v>
      </c>
      <c r="DK231" s="17">
        <f>EXP(-Treasuries_01152013!DP220*BC231)</f>
        <v>1</v>
      </c>
      <c r="DL231" s="17">
        <f>EXP(-Treasuries_01152013!DQ220*BD231)</f>
        <v>1</v>
      </c>
      <c r="DM231" s="17">
        <f>EXP(-Treasuries_01152013!DR220*BE231)</f>
        <v>1</v>
      </c>
      <c r="DN231" s="17">
        <f>EXP(-Treasuries_01152013!DS220*BF231)</f>
        <v>1</v>
      </c>
      <c r="DO231" s="17">
        <f>EXP(-Treasuries_01152013!DT220*BG231)</f>
        <v>1</v>
      </c>
      <c r="DP231" s="17">
        <f>EXP(-Treasuries_01152013!DU220*BH231)</f>
        <v>1</v>
      </c>
      <c r="DQ231" s="17">
        <f>EXP(-Treasuries_01152013!DV220*BI231)</f>
        <v>1</v>
      </c>
      <c r="DR231" s="17">
        <f>EXP(-Treasuries_01152013!DW220*BJ231)</f>
        <v>1</v>
      </c>
      <c r="DS231" s="17">
        <f>EXP(-Treasuries_01152013!DX220*BK231)</f>
        <v>1</v>
      </c>
      <c r="DT231" s="17">
        <f>EXP(-Treasuries_01152013!DY220*BL231)</f>
        <v>1</v>
      </c>
      <c r="DU231" s="17">
        <f>EXP(-Treasuries_01152013!DZ220*BM231)</f>
        <v>1</v>
      </c>
      <c r="DV231" s="17">
        <f>EXP(-Treasuries_01152013!EA220*BN231)</f>
        <v>1</v>
      </c>
      <c r="DW231" s="8" t="e">
        <f>SUMPRODUCT(BO231:DV231,Treasuries_01152013!K220:BR220)</f>
        <v>#DIV/0!</v>
      </c>
      <c r="DX231" s="11" t="e">
        <f t="shared" si="11"/>
        <v>#DIV/0!</v>
      </c>
    </row>
    <row r="232" spans="2:128">
      <c r="B232" s="10">
        <f>Treasuries_01152013!C221</f>
        <v>2.25</v>
      </c>
      <c r="C232" s="10">
        <f>Treasuries_01152013!E221</f>
        <v>107.390625</v>
      </c>
      <c r="D232" s="10">
        <f>Treasuries_01152013!F221</f>
        <v>107.4375</v>
      </c>
      <c r="E232" s="8">
        <f>Treasuries_01152013!H221</f>
        <v>5.5444444444444443</v>
      </c>
      <c r="F232" s="8">
        <f t="shared" si="10"/>
        <v>107.4140625</v>
      </c>
      <c r="G232" s="24" t="e">
        <f>IF(Treasuries_01152013!BT221=0,0,theta0+(theta1+theta2)*(1-EXP(-Treasuries_01152013!BT221/la))/(Treasuries_01152013!BT221/la)-theta2*EXP(-Treasuries_01152013!BT221/la))</f>
        <v>#DIV/0!</v>
      </c>
      <c r="H232" s="24" t="e">
        <f>IF(Treasuries_01152013!BU221=0,0,theta0+(theta1+theta2)*(1-EXP(-Treasuries_01152013!BU221/la))/(Treasuries_01152013!BU221/la)-theta2*EXP(-Treasuries_01152013!BU221/la))</f>
        <v>#DIV/0!</v>
      </c>
      <c r="I232" s="24" t="e">
        <f>IF(Treasuries_01152013!BV221=0,0,theta0+(theta1+theta2)*(1-EXP(-Treasuries_01152013!BV221/la))/(Treasuries_01152013!BV221/la)-theta2*EXP(-Treasuries_01152013!BV221/la))</f>
        <v>#DIV/0!</v>
      </c>
      <c r="J232" s="24" t="e">
        <f>IF(Treasuries_01152013!BW221=0,0,theta0+(theta1+theta2)*(1-EXP(-Treasuries_01152013!BW221/la))/(Treasuries_01152013!BW221/la)-theta2*EXP(-Treasuries_01152013!BW221/la))</f>
        <v>#DIV/0!</v>
      </c>
      <c r="K232" s="24" t="e">
        <f>IF(Treasuries_01152013!BX221=0,0,theta0+(theta1+theta2)*(1-EXP(-Treasuries_01152013!BX221/la))/(Treasuries_01152013!BX221/la)-theta2*EXP(-Treasuries_01152013!BX221/la))</f>
        <v>#DIV/0!</v>
      </c>
      <c r="L232" s="24" t="e">
        <f>IF(Treasuries_01152013!BY221=0,0,theta0+(theta1+theta2)*(1-EXP(-Treasuries_01152013!BY221/la))/(Treasuries_01152013!BY221/la)-theta2*EXP(-Treasuries_01152013!BY221/la))</f>
        <v>#DIV/0!</v>
      </c>
      <c r="M232" s="24" t="e">
        <f>IF(Treasuries_01152013!BZ221=0,0,theta0+(theta1+theta2)*(1-EXP(-Treasuries_01152013!BZ221/la))/(Treasuries_01152013!BZ221/la)-theta2*EXP(-Treasuries_01152013!BZ221/la))</f>
        <v>#DIV/0!</v>
      </c>
      <c r="N232" s="24" t="e">
        <f>IF(Treasuries_01152013!CA221=0,0,theta0+(theta1+theta2)*(1-EXP(-Treasuries_01152013!CA221/la))/(Treasuries_01152013!CA221/la)-theta2*EXP(-Treasuries_01152013!CA221/la))</f>
        <v>#DIV/0!</v>
      </c>
      <c r="O232" s="24" t="e">
        <f>IF(Treasuries_01152013!CB221=0,0,theta0+(theta1+theta2)*(1-EXP(-Treasuries_01152013!CB221/la))/(Treasuries_01152013!CB221/la)-theta2*EXP(-Treasuries_01152013!CB221/la))</f>
        <v>#DIV/0!</v>
      </c>
      <c r="P232" s="24" t="e">
        <f>IF(Treasuries_01152013!CC221=0,0,theta0+(theta1+theta2)*(1-EXP(-Treasuries_01152013!CC221/la))/(Treasuries_01152013!CC221/la)-theta2*EXP(-Treasuries_01152013!CC221/la))</f>
        <v>#DIV/0!</v>
      </c>
      <c r="Q232" s="24" t="e">
        <f>IF(Treasuries_01152013!CD221=0,0,theta0+(theta1+theta2)*(1-EXP(-Treasuries_01152013!CD221/la))/(Treasuries_01152013!CD221/la)-theta2*EXP(-Treasuries_01152013!CD221/la))</f>
        <v>#DIV/0!</v>
      </c>
      <c r="R232" s="24" t="e">
        <f>IF(Treasuries_01152013!CE221=0,0,theta0+(theta1+theta2)*(1-EXP(-Treasuries_01152013!CE221/la))/(Treasuries_01152013!CE221/la)-theta2*EXP(-Treasuries_01152013!CE221/la))</f>
        <v>#DIV/0!</v>
      </c>
      <c r="S232" s="24">
        <f>IF(Treasuries_01152013!CF221=0,0,theta0+(theta1+theta2)*(1-EXP(-Treasuries_01152013!CF221/la))/(Treasuries_01152013!CF221/la)-theta2*EXP(-Treasuries_01152013!CF221/la))</f>
        <v>0</v>
      </c>
      <c r="T232" s="24">
        <f>IF(Treasuries_01152013!CG221=0,0,theta0+(theta1+theta2)*(1-EXP(-Treasuries_01152013!CG221/la))/(Treasuries_01152013!CG221/la)-theta2*EXP(-Treasuries_01152013!CG221/la))</f>
        <v>0</v>
      </c>
      <c r="U232" s="24">
        <f>IF(Treasuries_01152013!CH221=0,0,theta0+(theta1+theta2)*(1-EXP(-Treasuries_01152013!CH221/la))/(Treasuries_01152013!CH221/la)-theta2*EXP(-Treasuries_01152013!CH221/la))</f>
        <v>0</v>
      </c>
      <c r="V232" s="24">
        <f>IF(Treasuries_01152013!CI221=0,0,theta0+(theta1+theta2)*(1-EXP(-Treasuries_01152013!CI221/la))/(Treasuries_01152013!CI221/la)-theta2*EXP(-Treasuries_01152013!CI221/la))</f>
        <v>0</v>
      </c>
      <c r="W232" s="24">
        <f>IF(Treasuries_01152013!CJ221=0,0,theta0+(theta1+theta2)*(1-EXP(-Treasuries_01152013!CJ221/la))/(Treasuries_01152013!CJ221/la)-theta2*EXP(-Treasuries_01152013!CJ221/la))</f>
        <v>0</v>
      </c>
      <c r="X232" s="24">
        <f>IF(Treasuries_01152013!CK221=0,0,theta0+(theta1+theta2)*(1-EXP(-Treasuries_01152013!CK221/la))/(Treasuries_01152013!CK221/la)-theta2*EXP(-Treasuries_01152013!CK221/la))</f>
        <v>0</v>
      </c>
      <c r="Y232" s="24">
        <f>IF(Treasuries_01152013!CL221=0,0,theta0+(theta1+theta2)*(1-EXP(-Treasuries_01152013!CL221/la))/(Treasuries_01152013!CL221/la)-theta2*EXP(-Treasuries_01152013!CL221/la))</f>
        <v>0</v>
      </c>
      <c r="Z232" s="24">
        <f>IF(Treasuries_01152013!CM221=0,0,theta0+(theta1+theta2)*(1-EXP(-Treasuries_01152013!CM221/la))/(Treasuries_01152013!CM221/la)-theta2*EXP(-Treasuries_01152013!CM221/la))</f>
        <v>0</v>
      </c>
      <c r="AA232" s="24">
        <f>IF(Treasuries_01152013!CN221=0,0,theta0+(theta1+theta2)*(1-EXP(-Treasuries_01152013!CN221/la))/(Treasuries_01152013!CN221/la)-theta2*EXP(-Treasuries_01152013!CN221/la))</f>
        <v>0</v>
      </c>
      <c r="AB232" s="24">
        <f>IF(Treasuries_01152013!CO221=0,0,theta0+(theta1+theta2)*(1-EXP(-Treasuries_01152013!CO221/la))/(Treasuries_01152013!CO221/la)-theta2*EXP(-Treasuries_01152013!CO221/la))</f>
        <v>0</v>
      </c>
      <c r="AC232" s="24">
        <f>IF(Treasuries_01152013!CP221=0,0,theta0+(theta1+theta2)*(1-EXP(-Treasuries_01152013!CP221/la))/(Treasuries_01152013!CP221/la)-theta2*EXP(-Treasuries_01152013!CP221/la))</f>
        <v>0</v>
      </c>
      <c r="AD232" s="24">
        <f>IF(Treasuries_01152013!CQ221=0,0,theta0+(theta1+theta2)*(1-EXP(-Treasuries_01152013!CQ221/la))/(Treasuries_01152013!CQ221/la)-theta2*EXP(-Treasuries_01152013!CQ221/la))</f>
        <v>0</v>
      </c>
      <c r="AE232" s="24">
        <f>IF(Treasuries_01152013!CR221=0,0,theta0+(theta1+theta2)*(1-EXP(-Treasuries_01152013!CR221/la))/(Treasuries_01152013!CR221/la)-theta2*EXP(-Treasuries_01152013!CR221/la))</f>
        <v>0</v>
      </c>
      <c r="AF232" s="24">
        <f>IF(Treasuries_01152013!CS221=0,0,theta0+(theta1+theta2)*(1-EXP(-Treasuries_01152013!CS221/la))/(Treasuries_01152013!CS221/la)-theta2*EXP(-Treasuries_01152013!CS221/la))</f>
        <v>0</v>
      </c>
      <c r="AG232" s="24">
        <f>IF(Treasuries_01152013!CT221=0,0,theta0+(theta1+theta2)*(1-EXP(-Treasuries_01152013!CT221/la))/(Treasuries_01152013!CT221/la)-theta2*EXP(-Treasuries_01152013!CT221/la))</f>
        <v>0</v>
      </c>
      <c r="AH232" s="24">
        <f>IF(Treasuries_01152013!CU221=0,0,theta0+(theta1+theta2)*(1-EXP(-Treasuries_01152013!CU221/la))/(Treasuries_01152013!CU221/la)-theta2*EXP(-Treasuries_01152013!CU221/la))</f>
        <v>0</v>
      </c>
      <c r="AI232" s="24">
        <f>IF(Treasuries_01152013!CV221=0,0,theta0+(theta1+theta2)*(1-EXP(-Treasuries_01152013!CV221/la))/(Treasuries_01152013!CV221/la)-theta2*EXP(-Treasuries_01152013!CV221/la))</f>
        <v>0</v>
      </c>
      <c r="AJ232" s="24">
        <f>IF(Treasuries_01152013!CW221=0,0,theta0+(theta1+theta2)*(1-EXP(-Treasuries_01152013!CW221/la))/(Treasuries_01152013!CW221/la)-theta2*EXP(-Treasuries_01152013!CW221/la))</f>
        <v>0</v>
      </c>
      <c r="AK232" s="24">
        <f>IF(Treasuries_01152013!CX221=0,0,theta0+(theta1+theta2)*(1-EXP(-Treasuries_01152013!CX221/la))/(Treasuries_01152013!CX221/la)-theta2*EXP(-Treasuries_01152013!CX221/la))</f>
        <v>0</v>
      </c>
      <c r="AL232" s="24">
        <f>IF(Treasuries_01152013!CY221=0,0,theta0+(theta1+theta2)*(1-EXP(-Treasuries_01152013!CY221/la))/(Treasuries_01152013!CY221/la)-theta2*EXP(-Treasuries_01152013!CY221/la))</f>
        <v>0</v>
      </c>
      <c r="AM232" s="24">
        <f>IF(Treasuries_01152013!CZ221=0,0,theta0+(theta1+theta2)*(1-EXP(-Treasuries_01152013!CZ221/la))/(Treasuries_01152013!CZ221/la)-theta2*EXP(-Treasuries_01152013!CZ221/la))</f>
        <v>0</v>
      </c>
      <c r="AN232" s="24">
        <f>IF(Treasuries_01152013!DA221=0,0,theta0+(theta1+theta2)*(1-EXP(-Treasuries_01152013!DA221/la))/(Treasuries_01152013!DA221/la)-theta2*EXP(-Treasuries_01152013!DA221/la))</f>
        <v>0</v>
      </c>
      <c r="AO232" s="24">
        <f>IF(Treasuries_01152013!DB221=0,0,theta0+(theta1+theta2)*(1-EXP(-Treasuries_01152013!DB221/la))/(Treasuries_01152013!DB221/la)-theta2*EXP(-Treasuries_01152013!DB221/la))</f>
        <v>0</v>
      </c>
      <c r="AP232" s="24">
        <f>IF(Treasuries_01152013!DC221=0,0,theta0+(theta1+theta2)*(1-EXP(-Treasuries_01152013!DC221/la))/(Treasuries_01152013!DC221/la)-theta2*EXP(-Treasuries_01152013!DC221/la))</f>
        <v>0</v>
      </c>
      <c r="AQ232" s="24">
        <f>IF(Treasuries_01152013!DD221=0,0,theta0+(theta1+theta2)*(1-EXP(-Treasuries_01152013!DD221/la))/(Treasuries_01152013!DD221/la)-theta2*EXP(-Treasuries_01152013!DD221/la))</f>
        <v>0</v>
      </c>
      <c r="AR232" s="24">
        <f>IF(Treasuries_01152013!DE221=0,0,theta0+(theta1+theta2)*(1-EXP(-Treasuries_01152013!DE221/la))/(Treasuries_01152013!DE221/la)-theta2*EXP(-Treasuries_01152013!DE221/la))</f>
        <v>0</v>
      </c>
      <c r="AS232" s="24">
        <f>IF(Treasuries_01152013!DF221=0,0,theta0+(theta1+theta2)*(1-EXP(-Treasuries_01152013!DF221/la))/(Treasuries_01152013!DF221/la)-theta2*EXP(-Treasuries_01152013!DF221/la))</f>
        <v>0</v>
      </c>
      <c r="AT232" s="24">
        <f>IF(Treasuries_01152013!DG221=0,0,theta0+(theta1+theta2)*(1-EXP(-Treasuries_01152013!DG221/la))/(Treasuries_01152013!DG221/la)-theta2*EXP(-Treasuries_01152013!DG221/la))</f>
        <v>0</v>
      </c>
      <c r="AU232" s="24">
        <f>IF(Treasuries_01152013!DH221=0,0,theta0+(theta1+theta2)*(1-EXP(-Treasuries_01152013!DH221/la))/(Treasuries_01152013!DH221/la)-theta2*EXP(-Treasuries_01152013!DH221/la))</f>
        <v>0</v>
      </c>
      <c r="AV232" s="24">
        <f>IF(Treasuries_01152013!DI221=0,0,theta0+(theta1+theta2)*(1-EXP(-Treasuries_01152013!DI221/la))/(Treasuries_01152013!DI221/la)-theta2*EXP(-Treasuries_01152013!DI221/la))</f>
        <v>0</v>
      </c>
      <c r="AW232" s="24">
        <f>IF(Treasuries_01152013!DJ221=0,0,theta0+(theta1+theta2)*(1-EXP(-Treasuries_01152013!DJ221/la))/(Treasuries_01152013!DJ221/la)-theta2*EXP(-Treasuries_01152013!DJ221/la))</f>
        <v>0</v>
      </c>
      <c r="AX232" s="24">
        <f>IF(Treasuries_01152013!DK221=0,0,theta0+(theta1+theta2)*(1-EXP(-Treasuries_01152013!DK221/la))/(Treasuries_01152013!DK221/la)-theta2*EXP(-Treasuries_01152013!DK221/la))</f>
        <v>0</v>
      </c>
      <c r="AY232" s="24">
        <f>IF(Treasuries_01152013!DL221=0,0,theta0+(theta1+theta2)*(1-EXP(-Treasuries_01152013!DL221/la))/(Treasuries_01152013!DL221/la)-theta2*EXP(-Treasuries_01152013!DL221/la))</f>
        <v>0</v>
      </c>
      <c r="AZ232" s="24">
        <f>IF(Treasuries_01152013!DM221=0,0,theta0+(theta1+theta2)*(1-EXP(-Treasuries_01152013!DM221/la))/(Treasuries_01152013!DM221/la)-theta2*EXP(-Treasuries_01152013!DM221/la))</f>
        <v>0</v>
      </c>
      <c r="BA232" s="24">
        <f>IF(Treasuries_01152013!DN221=0,0,theta0+(theta1+theta2)*(1-EXP(-Treasuries_01152013!DN221/la))/(Treasuries_01152013!DN221/la)-theta2*EXP(-Treasuries_01152013!DN221/la))</f>
        <v>0</v>
      </c>
      <c r="BB232" s="24">
        <f>IF(Treasuries_01152013!DO221=0,0,theta0+(theta1+theta2)*(1-EXP(-Treasuries_01152013!DO221/la))/(Treasuries_01152013!DO221/la)-theta2*EXP(-Treasuries_01152013!DO221/la))</f>
        <v>0</v>
      </c>
      <c r="BC232" s="24">
        <f>IF(Treasuries_01152013!DP221=0,0,theta0+(theta1+theta2)*(1-EXP(-Treasuries_01152013!DP221/la))/(Treasuries_01152013!DP221/la)-theta2*EXP(-Treasuries_01152013!DP221/la))</f>
        <v>0</v>
      </c>
      <c r="BD232" s="24">
        <f>IF(Treasuries_01152013!DQ221=0,0,theta0+(theta1+theta2)*(1-EXP(-Treasuries_01152013!DQ221/la))/(Treasuries_01152013!DQ221/la)-theta2*EXP(-Treasuries_01152013!DQ221/la))</f>
        <v>0</v>
      </c>
      <c r="BE232" s="24">
        <f>IF(Treasuries_01152013!DR221=0,0,theta0+(theta1+theta2)*(1-EXP(-Treasuries_01152013!DR221/la))/(Treasuries_01152013!DR221/la)-theta2*EXP(-Treasuries_01152013!DR221/la))</f>
        <v>0</v>
      </c>
      <c r="BF232" s="24">
        <f>IF(Treasuries_01152013!DS221=0,0,theta0+(theta1+theta2)*(1-EXP(-Treasuries_01152013!DS221/la))/(Treasuries_01152013!DS221/la)-theta2*EXP(-Treasuries_01152013!DS221/la))</f>
        <v>0</v>
      </c>
      <c r="BG232" s="24">
        <f>IF(Treasuries_01152013!DT221=0,0,theta0+(theta1+theta2)*(1-EXP(-Treasuries_01152013!DT221/la))/(Treasuries_01152013!DT221/la)-theta2*EXP(-Treasuries_01152013!DT221/la))</f>
        <v>0</v>
      </c>
      <c r="BH232" s="24">
        <f>IF(Treasuries_01152013!DU221=0,0,theta0+(theta1+theta2)*(1-EXP(-Treasuries_01152013!DU221/la))/(Treasuries_01152013!DU221/la)-theta2*EXP(-Treasuries_01152013!DU221/la))</f>
        <v>0</v>
      </c>
      <c r="BI232" s="24">
        <f>IF(Treasuries_01152013!DV221=0,0,theta0+(theta1+theta2)*(1-EXP(-Treasuries_01152013!DV221/la))/(Treasuries_01152013!DV221/la)-theta2*EXP(-Treasuries_01152013!DV221/la))</f>
        <v>0</v>
      </c>
      <c r="BJ232" s="24">
        <f>IF(Treasuries_01152013!DW221=0,0,theta0+(theta1+theta2)*(1-EXP(-Treasuries_01152013!DW221/la))/(Treasuries_01152013!DW221/la)-theta2*EXP(-Treasuries_01152013!DW221/la))</f>
        <v>0</v>
      </c>
      <c r="BK232" s="24">
        <f>IF(Treasuries_01152013!DX221=0,0,theta0+(theta1+theta2)*(1-EXP(-Treasuries_01152013!DX221/la))/(Treasuries_01152013!DX221/la)-theta2*EXP(-Treasuries_01152013!DX221/la))</f>
        <v>0</v>
      </c>
      <c r="BL232" s="24">
        <f>IF(Treasuries_01152013!DY221=0,0,theta0+(theta1+theta2)*(1-EXP(-Treasuries_01152013!DY221/la))/(Treasuries_01152013!DY221/la)-theta2*EXP(-Treasuries_01152013!DY221/la))</f>
        <v>0</v>
      </c>
      <c r="BM232" s="24">
        <f>IF(Treasuries_01152013!DZ221=0,0,theta0+(theta1+theta2)*(1-EXP(-Treasuries_01152013!DZ221/la))/(Treasuries_01152013!DZ221/la)-theta2*EXP(-Treasuries_01152013!DZ221/la))</f>
        <v>0</v>
      </c>
      <c r="BN232" s="24">
        <f>IF(Treasuries_01152013!EA221=0,0,theta0+(theta1+theta2)*(1-EXP(-Treasuries_01152013!EA221/la))/(Treasuries_01152013!EA221/la)-theta2*EXP(-Treasuries_01152013!EA221/la))</f>
        <v>0</v>
      </c>
      <c r="BO232" s="17" t="e">
        <f>EXP(-Treasuries_01152013!BT221*G232)</f>
        <v>#DIV/0!</v>
      </c>
      <c r="BP232" s="17" t="e">
        <f>EXP(-Treasuries_01152013!BU221*H232)</f>
        <v>#DIV/0!</v>
      </c>
      <c r="BQ232" s="17" t="e">
        <f>EXP(-Treasuries_01152013!BV221*I232)</f>
        <v>#DIV/0!</v>
      </c>
      <c r="BR232" s="17" t="e">
        <f>EXP(-Treasuries_01152013!BW221*J232)</f>
        <v>#DIV/0!</v>
      </c>
      <c r="BS232" s="17" t="e">
        <f>EXP(-Treasuries_01152013!BX221*K232)</f>
        <v>#DIV/0!</v>
      </c>
      <c r="BT232" s="17" t="e">
        <f>EXP(-Treasuries_01152013!BY221*L232)</f>
        <v>#DIV/0!</v>
      </c>
      <c r="BU232" s="17" t="e">
        <f>EXP(-Treasuries_01152013!BZ221*M232)</f>
        <v>#DIV/0!</v>
      </c>
      <c r="BV232" s="17" t="e">
        <f>EXP(-Treasuries_01152013!CA221*N232)</f>
        <v>#DIV/0!</v>
      </c>
      <c r="BW232" s="17" t="e">
        <f>EXP(-Treasuries_01152013!CB221*O232)</f>
        <v>#DIV/0!</v>
      </c>
      <c r="BX232" s="17" t="e">
        <f>EXP(-Treasuries_01152013!CC221*P232)</f>
        <v>#DIV/0!</v>
      </c>
      <c r="BY232" s="17" t="e">
        <f>EXP(-Treasuries_01152013!CD221*Q232)</f>
        <v>#DIV/0!</v>
      </c>
      <c r="BZ232" s="17" t="e">
        <f>EXP(-Treasuries_01152013!CE221*R232)</f>
        <v>#DIV/0!</v>
      </c>
      <c r="CA232" s="17">
        <f>EXP(-Treasuries_01152013!CF221*S232)</f>
        <v>1</v>
      </c>
      <c r="CB232" s="17">
        <f>EXP(-Treasuries_01152013!CG221*T232)</f>
        <v>1</v>
      </c>
      <c r="CC232" s="17">
        <f>EXP(-Treasuries_01152013!CH221*U232)</f>
        <v>1</v>
      </c>
      <c r="CD232" s="17">
        <f>EXP(-Treasuries_01152013!CI221*V232)</f>
        <v>1</v>
      </c>
      <c r="CE232" s="17">
        <f>EXP(-Treasuries_01152013!CJ221*W232)</f>
        <v>1</v>
      </c>
      <c r="CF232" s="17">
        <f>EXP(-Treasuries_01152013!CK221*X232)</f>
        <v>1</v>
      </c>
      <c r="CG232" s="17">
        <f>EXP(-Treasuries_01152013!CL221*Y232)</f>
        <v>1</v>
      </c>
      <c r="CH232" s="17">
        <f>EXP(-Treasuries_01152013!CM221*Z232)</f>
        <v>1</v>
      </c>
      <c r="CI232" s="17">
        <f>EXP(-Treasuries_01152013!CN221*AA232)</f>
        <v>1</v>
      </c>
      <c r="CJ232" s="17">
        <f>EXP(-Treasuries_01152013!CO221*AB232)</f>
        <v>1</v>
      </c>
      <c r="CK232" s="17">
        <f>EXP(-Treasuries_01152013!CP221*AC232)</f>
        <v>1</v>
      </c>
      <c r="CL232" s="17">
        <f>EXP(-Treasuries_01152013!CQ221*AD232)</f>
        <v>1</v>
      </c>
      <c r="CM232" s="17">
        <f>EXP(-Treasuries_01152013!CR221*AE232)</f>
        <v>1</v>
      </c>
      <c r="CN232" s="17">
        <f>EXP(-Treasuries_01152013!CS221*AF232)</f>
        <v>1</v>
      </c>
      <c r="CO232" s="17">
        <f>EXP(-Treasuries_01152013!CT221*AG232)</f>
        <v>1</v>
      </c>
      <c r="CP232" s="17">
        <f>EXP(-Treasuries_01152013!CU221*AH232)</f>
        <v>1</v>
      </c>
      <c r="CQ232" s="17">
        <f>EXP(-Treasuries_01152013!CV221*AI232)</f>
        <v>1</v>
      </c>
      <c r="CR232" s="17">
        <f>EXP(-Treasuries_01152013!CW221*AJ232)</f>
        <v>1</v>
      </c>
      <c r="CS232" s="17">
        <f>EXP(-Treasuries_01152013!CX221*AK232)</f>
        <v>1</v>
      </c>
      <c r="CT232" s="17">
        <f>EXP(-Treasuries_01152013!CY221*AL232)</f>
        <v>1</v>
      </c>
      <c r="CU232" s="17">
        <f>EXP(-Treasuries_01152013!CZ221*AM232)</f>
        <v>1</v>
      </c>
      <c r="CV232" s="17">
        <f>EXP(-Treasuries_01152013!DA221*AN232)</f>
        <v>1</v>
      </c>
      <c r="CW232" s="17">
        <f>EXP(-Treasuries_01152013!DB221*AO232)</f>
        <v>1</v>
      </c>
      <c r="CX232" s="17">
        <f>EXP(-Treasuries_01152013!DC221*AP232)</f>
        <v>1</v>
      </c>
      <c r="CY232" s="17">
        <f>EXP(-Treasuries_01152013!DD221*AQ232)</f>
        <v>1</v>
      </c>
      <c r="CZ232" s="17">
        <f>EXP(-Treasuries_01152013!DE221*AR232)</f>
        <v>1</v>
      </c>
      <c r="DA232" s="17">
        <f>EXP(-Treasuries_01152013!DF221*AS232)</f>
        <v>1</v>
      </c>
      <c r="DB232" s="17">
        <f>EXP(-Treasuries_01152013!DG221*AT232)</f>
        <v>1</v>
      </c>
      <c r="DC232" s="17">
        <f>EXP(-Treasuries_01152013!DH221*AU232)</f>
        <v>1</v>
      </c>
      <c r="DD232" s="17">
        <f>EXP(-Treasuries_01152013!DI221*AV232)</f>
        <v>1</v>
      </c>
      <c r="DE232" s="17">
        <f>EXP(-Treasuries_01152013!DJ221*AW232)</f>
        <v>1</v>
      </c>
      <c r="DF232" s="17">
        <f>EXP(-Treasuries_01152013!DK221*AX232)</f>
        <v>1</v>
      </c>
      <c r="DG232" s="17">
        <f>EXP(-Treasuries_01152013!DL221*AY232)</f>
        <v>1</v>
      </c>
      <c r="DH232" s="17">
        <f>EXP(-Treasuries_01152013!DM221*AZ232)</f>
        <v>1</v>
      </c>
      <c r="DI232" s="17">
        <f>EXP(-Treasuries_01152013!DN221*BA232)</f>
        <v>1</v>
      </c>
      <c r="DJ232" s="17">
        <f>EXP(-Treasuries_01152013!DO221*BB232)</f>
        <v>1</v>
      </c>
      <c r="DK232" s="17">
        <f>EXP(-Treasuries_01152013!DP221*BC232)</f>
        <v>1</v>
      </c>
      <c r="DL232" s="17">
        <f>EXP(-Treasuries_01152013!DQ221*BD232)</f>
        <v>1</v>
      </c>
      <c r="DM232" s="17">
        <f>EXP(-Treasuries_01152013!DR221*BE232)</f>
        <v>1</v>
      </c>
      <c r="DN232" s="17">
        <f>EXP(-Treasuries_01152013!DS221*BF232)</f>
        <v>1</v>
      </c>
      <c r="DO232" s="17">
        <f>EXP(-Treasuries_01152013!DT221*BG232)</f>
        <v>1</v>
      </c>
      <c r="DP232" s="17">
        <f>EXP(-Treasuries_01152013!DU221*BH232)</f>
        <v>1</v>
      </c>
      <c r="DQ232" s="17">
        <f>EXP(-Treasuries_01152013!DV221*BI232)</f>
        <v>1</v>
      </c>
      <c r="DR232" s="17">
        <f>EXP(-Treasuries_01152013!DW221*BJ232)</f>
        <v>1</v>
      </c>
      <c r="DS232" s="17">
        <f>EXP(-Treasuries_01152013!DX221*BK232)</f>
        <v>1</v>
      </c>
      <c r="DT232" s="17">
        <f>EXP(-Treasuries_01152013!DY221*BL232)</f>
        <v>1</v>
      </c>
      <c r="DU232" s="17">
        <f>EXP(-Treasuries_01152013!DZ221*BM232)</f>
        <v>1</v>
      </c>
      <c r="DV232" s="17">
        <f>EXP(-Treasuries_01152013!EA221*BN232)</f>
        <v>1</v>
      </c>
      <c r="DW232" s="8" t="e">
        <f>SUMPRODUCT(BO232:DV232,Treasuries_01152013!K221:BR221)</f>
        <v>#DIV/0!</v>
      </c>
      <c r="DX232" s="11" t="e">
        <f t="shared" si="11"/>
        <v>#DIV/0!</v>
      </c>
    </row>
    <row r="233" spans="2:128">
      <c r="B233" s="10">
        <f>Treasuries_01152013!C222</f>
        <v>4</v>
      </c>
      <c r="C233" s="10">
        <f>Treasuries_01152013!E222</f>
        <v>117.109375</v>
      </c>
      <c r="D233" s="10">
        <f>Treasuries_01152013!F222</f>
        <v>117.132812</v>
      </c>
      <c r="E233" s="8">
        <f>Treasuries_01152013!H222</f>
        <v>5.583333333333333</v>
      </c>
      <c r="F233" s="8">
        <f t="shared" si="10"/>
        <v>117.1210935</v>
      </c>
      <c r="G233" s="24" t="e">
        <f>IF(Treasuries_01152013!BT222=0,0,theta0+(theta1+theta2)*(1-EXP(-Treasuries_01152013!BT222/la))/(Treasuries_01152013!BT222/la)-theta2*EXP(-Treasuries_01152013!BT222/la))</f>
        <v>#DIV/0!</v>
      </c>
      <c r="H233" s="24" t="e">
        <f>IF(Treasuries_01152013!BU222=0,0,theta0+(theta1+theta2)*(1-EXP(-Treasuries_01152013!BU222/la))/(Treasuries_01152013!BU222/la)-theta2*EXP(-Treasuries_01152013!BU222/la))</f>
        <v>#DIV/0!</v>
      </c>
      <c r="I233" s="24" t="e">
        <f>IF(Treasuries_01152013!BV222=0,0,theta0+(theta1+theta2)*(1-EXP(-Treasuries_01152013!BV222/la))/(Treasuries_01152013!BV222/la)-theta2*EXP(-Treasuries_01152013!BV222/la))</f>
        <v>#DIV/0!</v>
      </c>
      <c r="J233" s="24" t="e">
        <f>IF(Treasuries_01152013!BW222=0,0,theta0+(theta1+theta2)*(1-EXP(-Treasuries_01152013!BW222/la))/(Treasuries_01152013!BW222/la)-theta2*EXP(-Treasuries_01152013!BW222/la))</f>
        <v>#DIV/0!</v>
      </c>
      <c r="K233" s="24" t="e">
        <f>IF(Treasuries_01152013!BX222=0,0,theta0+(theta1+theta2)*(1-EXP(-Treasuries_01152013!BX222/la))/(Treasuries_01152013!BX222/la)-theta2*EXP(-Treasuries_01152013!BX222/la))</f>
        <v>#DIV/0!</v>
      </c>
      <c r="L233" s="24" t="e">
        <f>IF(Treasuries_01152013!BY222=0,0,theta0+(theta1+theta2)*(1-EXP(-Treasuries_01152013!BY222/la))/(Treasuries_01152013!BY222/la)-theta2*EXP(-Treasuries_01152013!BY222/la))</f>
        <v>#DIV/0!</v>
      </c>
      <c r="M233" s="24" t="e">
        <f>IF(Treasuries_01152013!BZ222=0,0,theta0+(theta1+theta2)*(1-EXP(-Treasuries_01152013!BZ222/la))/(Treasuries_01152013!BZ222/la)-theta2*EXP(-Treasuries_01152013!BZ222/la))</f>
        <v>#DIV/0!</v>
      </c>
      <c r="N233" s="24" t="e">
        <f>IF(Treasuries_01152013!CA222=0,0,theta0+(theta1+theta2)*(1-EXP(-Treasuries_01152013!CA222/la))/(Treasuries_01152013!CA222/la)-theta2*EXP(-Treasuries_01152013!CA222/la))</f>
        <v>#DIV/0!</v>
      </c>
      <c r="O233" s="24" t="e">
        <f>IF(Treasuries_01152013!CB222=0,0,theta0+(theta1+theta2)*(1-EXP(-Treasuries_01152013!CB222/la))/(Treasuries_01152013!CB222/la)-theta2*EXP(-Treasuries_01152013!CB222/la))</f>
        <v>#DIV/0!</v>
      </c>
      <c r="P233" s="24" t="e">
        <f>IF(Treasuries_01152013!CC222=0,0,theta0+(theta1+theta2)*(1-EXP(-Treasuries_01152013!CC222/la))/(Treasuries_01152013!CC222/la)-theta2*EXP(-Treasuries_01152013!CC222/la))</f>
        <v>#DIV/0!</v>
      </c>
      <c r="Q233" s="24" t="e">
        <f>IF(Treasuries_01152013!CD222=0,0,theta0+(theta1+theta2)*(1-EXP(-Treasuries_01152013!CD222/la))/(Treasuries_01152013!CD222/la)-theta2*EXP(-Treasuries_01152013!CD222/la))</f>
        <v>#DIV/0!</v>
      </c>
      <c r="R233" s="24" t="e">
        <f>IF(Treasuries_01152013!CE222=0,0,theta0+(theta1+theta2)*(1-EXP(-Treasuries_01152013!CE222/la))/(Treasuries_01152013!CE222/la)-theta2*EXP(-Treasuries_01152013!CE222/la))</f>
        <v>#DIV/0!</v>
      </c>
      <c r="S233" s="24">
        <f>IF(Treasuries_01152013!CF222=0,0,theta0+(theta1+theta2)*(1-EXP(-Treasuries_01152013!CF222/la))/(Treasuries_01152013!CF222/la)-theta2*EXP(-Treasuries_01152013!CF222/la))</f>
        <v>0</v>
      </c>
      <c r="T233" s="24">
        <f>IF(Treasuries_01152013!CG222=0,0,theta0+(theta1+theta2)*(1-EXP(-Treasuries_01152013!CG222/la))/(Treasuries_01152013!CG222/la)-theta2*EXP(-Treasuries_01152013!CG222/la))</f>
        <v>0</v>
      </c>
      <c r="U233" s="24">
        <f>IF(Treasuries_01152013!CH222=0,0,theta0+(theta1+theta2)*(1-EXP(-Treasuries_01152013!CH222/la))/(Treasuries_01152013!CH222/la)-theta2*EXP(-Treasuries_01152013!CH222/la))</f>
        <v>0</v>
      </c>
      <c r="V233" s="24">
        <f>IF(Treasuries_01152013!CI222=0,0,theta0+(theta1+theta2)*(1-EXP(-Treasuries_01152013!CI222/la))/(Treasuries_01152013!CI222/la)-theta2*EXP(-Treasuries_01152013!CI222/la))</f>
        <v>0</v>
      </c>
      <c r="W233" s="24">
        <f>IF(Treasuries_01152013!CJ222=0,0,theta0+(theta1+theta2)*(1-EXP(-Treasuries_01152013!CJ222/la))/(Treasuries_01152013!CJ222/la)-theta2*EXP(-Treasuries_01152013!CJ222/la))</f>
        <v>0</v>
      </c>
      <c r="X233" s="24">
        <f>IF(Treasuries_01152013!CK222=0,0,theta0+(theta1+theta2)*(1-EXP(-Treasuries_01152013!CK222/la))/(Treasuries_01152013!CK222/la)-theta2*EXP(-Treasuries_01152013!CK222/la))</f>
        <v>0</v>
      </c>
      <c r="Y233" s="24">
        <f>IF(Treasuries_01152013!CL222=0,0,theta0+(theta1+theta2)*(1-EXP(-Treasuries_01152013!CL222/la))/(Treasuries_01152013!CL222/la)-theta2*EXP(-Treasuries_01152013!CL222/la))</f>
        <v>0</v>
      </c>
      <c r="Z233" s="24">
        <f>IF(Treasuries_01152013!CM222=0,0,theta0+(theta1+theta2)*(1-EXP(-Treasuries_01152013!CM222/la))/(Treasuries_01152013!CM222/la)-theta2*EXP(-Treasuries_01152013!CM222/la))</f>
        <v>0</v>
      </c>
      <c r="AA233" s="24">
        <f>IF(Treasuries_01152013!CN222=0,0,theta0+(theta1+theta2)*(1-EXP(-Treasuries_01152013!CN222/la))/(Treasuries_01152013!CN222/la)-theta2*EXP(-Treasuries_01152013!CN222/la))</f>
        <v>0</v>
      </c>
      <c r="AB233" s="24">
        <f>IF(Treasuries_01152013!CO222=0,0,theta0+(theta1+theta2)*(1-EXP(-Treasuries_01152013!CO222/la))/(Treasuries_01152013!CO222/la)-theta2*EXP(-Treasuries_01152013!CO222/la))</f>
        <v>0</v>
      </c>
      <c r="AC233" s="24">
        <f>IF(Treasuries_01152013!CP222=0,0,theta0+(theta1+theta2)*(1-EXP(-Treasuries_01152013!CP222/la))/(Treasuries_01152013!CP222/la)-theta2*EXP(-Treasuries_01152013!CP222/la))</f>
        <v>0</v>
      </c>
      <c r="AD233" s="24">
        <f>IF(Treasuries_01152013!CQ222=0,0,theta0+(theta1+theta2)*(1-EXP(-Treasuries_01152013!CQ222/la))/(Treasuries_01152013!CQ222/la)-theta2*EXP(-Treasuries_01152013!CQ222/la))</f>
        <v>0</v>
      </c>
      <c r="AE233" s="24">
        <f>IF(Treasuries_01152013!CR222=0,0,theta0+(theta1+theta2)*(1-EXP(-Treasuries_01152013!CR222/la))/(Treasuries_01152013!CR222/la)-theta2*EXP(-Treasuries_01152013!CR222/la))</f>
        <v>0</v>
      </c>
      <c r="AF233" s="24">
        <f>IF(Treasuries_01152013!CS222=0,0,theta0+(theta1+theta2)*(1-EXP(-Treasuries_01152013!CS222/la))/(Treasuries_01152013!CS222/la)-theta2*EXP(-Treasuries_01152013!CS222/la))</f>
        <v>0</v>
      </c>
      <c r="AG233" s="24">
        <f>IF(Treasuries_01152013!CT222=0,0,theta0+(theta1+theta2)*(1-EXP(-Treasuries_01152013!CT222/la))/(Treasuries_01152013!CT222/la)-theta2*EXP(-Treasuries_01152013!CT222/la))</f>
        <v>0</v>
      </c>
      <c r="AH233" s="24">
        <f>IF(Treasuries_01152013!CU222=0,0,theta0+(theta1+theta2)*(1-EXP(-Treasuries_01152013!CU222/la))/(Treasuries_01152013!CU222/la)-theta2*EXP(-Treasuries_01152013!CU222/la))</f>
        <v>0</v>
      </c>
      <c r="AI233" s="24">
        <f>IF(Treasuries_01152013!CV222=0,0,theta0+(theta1+theta2)*(1-EXP(-Treasuries_01152013!CV222/la))/(Treasuries_01152013!CV222/la)-theta2*EXP(-Treasuries_01152013!CV222/la))</f>
        <v>0</v>
      </c>
      <c r="AJ233" s="24">
        <f>IF(Treasuries_01152013!CW222=0,0,theta0+(theta1+theta2)*(1-EXP(-Treasuries_01152013!CW222/la))/(Treasuries_01152013!CW222/la)-theta2*EXP(-Treasuries_01152013!CW222/la))</f>
        <v>0</v>
      </c>
      <c r="AK233" s="24">
        <f>IF(Treasuries_01152013!CX222=0,0,theta0+(theta1+theta2)*(1-EXP(-Treasuries_01152013!CX222/la))/(Treasuries_01152013!CX222/la)-theta2*EXP(-Treasuries_01152013!CX222/la))</f>
        <v>0</v>
      </c>
      <c r="AL233" s="24">
        <f>IF(Treasuries_01152013!CY222=0,0,theta0+(theta1+theta2)*(1-EXP(-Treasuries_01152013!CY222/la))/(Treasuries_01152013!CY222/la)-theta2*EXP(-Treasuries_01152013!CY222/la))</f>
        <v>0</v>
      </c>
      <c r="AM233" s="24">
        <f>IF(Treasuries_01152013!CZ222=0,0,theta0+(theta1+theta2)*(1-EXP(-Treasuries_01152013!CZ222/la))/(Treasuries_01152013!CZ222/la)-theta2*EXP(-Treasuries_01152013!CZ222/la))</f>
        <v>0</v>
      </c>
      <c r="AN233" s="24">
        <f>IF(Treasuries_01152013!DA222=0,0,theta0+(theta1+theta2)*(1-EXP(-Treasuries_01152013!DA222/la))/(Treasuries_01152013!DA222/la)-theta2*EXP(-Treasuries_01152013!DA222/la))</f>
        <v>0</v>
      </c>
      <c r="AO233" s="24">
        <f>IF(Treasuries_01152013!DB222=0,0,theta0+(theta1+theta2)*(1-EXP(-Treasuries_01152013!DB222/la))/(Treasuries_01152013!DB222/la)-theta2*EXP(-Treasuries_01152013!DB222/la))</f>
        <v>0</v>
      </c>
      <c r="AP233" s="24">
        <f>IF(Treasuries_01152013!DC222=0,0,theta0+(theta1+theta2)*(1-EXP(-Treasuries_01152013!DC222/la))/(Treasuries_01152013!DC222/la)-theta2*EXP(-Treasuries_01152013!DC222/la))</f>
        <v>0</v>
      </c>
      <c r="AQ233" s="24">
        <f>IF(Treasuries_01152013!DD222=0,0,theta0+(theta1+theta2)*(1-EXP(-Treasuries_01152013!DD222/la))/(Treasuries_01152013!DD222/la)-theta2*EXP(-Treasuries_01152013!DD222/la))</f>
        <v>0</v>
      </c>
      <c r="AR233" s="24">
        <f>IF(Treasuries_01152013!DE222=0,0,theta0+(theta1+theta2)*(1-EXP(-Treasuries_01152013!DE222/la))/(Treasuries_01152013!DE222/la)-theta2*EXP(-Treasuries_01152013!DE222/la))</f>
        <v>0</v>
      </c>
      <c r="AS233" s="24">
        <f>IF(Treasuries_01152013!DF222=0,0,theta0+(theta1+theta2)*(1-EXP(-Treasuries_01152013!DF222/la))/(Treasuries_01152013!DF222/la)-theta2*EXP(-Treasuries_01152013!DF222/la))</f>
        <v>0</v>
      </c>
      <c r="AT233" s="24">
        <f>IF(Treasuries_01152013!DG222=0,0,theta0+(theta1+theta2)*(1-EXP(-Treasuries_01152013!DG222/la))/(Treasuries_01152013!DG222/la)-theta2*EXP(-Treasuries_01152013!DG222/la))</f>
        <v>0</v>
      </c>
      <c r="AU233" s="24">
        <f>IF(Treasuries_01152013!DH222=0,0,theta0+(theta1+theta2)*(1-EXP(-Treasuries_01152013!DH222/la))/(Treasuries_01152013!DH222/la)-theta2*EXP(-Treasuries_01152013!DH222/la))</f>
        <v>0</v>
      </c>
      <c r="AV233" s="24">
        <f>IF(Treasuries_01152013!DI222=0,0,theta0+(theta1+theta2)*(1-EXP(-Treasuries_01152013!DI222/la))/(Treasuries_01152013!DI222/la)-theta2*EXP(-Treasuries_01152013!DI222/la))</f>
        <v>0</v>
      </c>
      <c r="AW233" s="24">
        <f>IF(Treasuries_01152013!DJ222=0,0,theta0+(theta1+theta2)*(1-EXP(-Treasuries_01152013!DJ222/la))/(Treasuries_01152013!DJ222/la)-theta2*EXP(-Treasuries_01152013!DJ222/la))</f>
        <v>0</v>
      </c>
      <c r="AX233" s="24">
        <f>IF(Treasuries_01152013!DK222=0,0,theta0+(theta1+theta2)*(1-EXP(-Treasuries_01152013!DK222/la))/(Treasuries_01152013!DK222/la)-theta2*EXP(-Treasuries_01152013!DK222/la))</f>
        <v>0</v>
      </c>
      <c r="AY233" s="24">
        <f>IF(Treasuries_01152013!DL222=0,0,theta0+(theta1+theta2)*(1-EXP(-Treasuries_01152013!DL222/la))/(Treasuries_01152013!DL222/la)-theta2*EXP(-Treasuries_01152013!DL222/la))</f>
        <v>0</v>
      </c>
      <c r="AZ233" s="24">
        <f>IF(Treasuries_01152013!DM222=0,0,theta0+(theta1+theta2)*(1-EXP(-Treasuries_01152013!DM222/la))/(Treasuries_01152013!DM222/la)-theta2*EXP(-Treasuries_01152013!DM222/la))</f>
        <v>0</v>
      </c>
      <c r="BA233" s="24">
        <f>IF(Treasuries_01152013!DN222=0,0,theta0+(theta1+theta2)*(1-EXP(-Treasuries_01152013!DN222/la))/(Treasuries_01152013!DN222/la)-theta2*EXP(-Treasuries_01152013!DN222/la))</f>
        <v>0</v>
      </c>
      <c r="BB233" s="24">
        <f>IF(Treasuries_01152013!DO222=0,0,theta0+(theta1+theta2)*(1-EXP(-Treasuries_01152013!DO222/la))/(Treasuries_01152013!DO222/la)-theta2*EXP(-Treasuries_01152013!DO222/la))</f>
        <v>0</v>
      </c>
      <c r="BC233" s="24">
        <f>IF(Treasuries_01152013!DP222=0,0,theta0+(theta1+theta2)*(1-EXP(-Treasuries_01152013!DP222/la))/(Treasuries_01152013!DP222/la)-theta2*EXP(-Treasuries_01152013!DP222/la))</f>
        <v>0</v>
      </c>
      <c r="BD233" s="24">
        <f>IF(Treasuries_01152013!DQ222=0,0,theta0+(theta1+theta2)*(1-EXP(-Treasuries_01152013!DQ222/la))/(Treasuries_01152013!DQ222/la)-theta2*EXP(-Treasuries_01152013!DQ222/la))</f>
        <v>0</v>
      </c>
      <c r="BE233" s="24">
        <f>IF(Treasuries_01152013!DR222=0,0,theta0+(theta1+theta2)*(1-EXP(-Treasuries_01152013!DR222/la))/(Treasuries_01152013!DR222/la)-theta2*EXP(-Treasuries_01152013!DR222/la))</f>
        <v>0</v>
      </c>
      <c r="BF233" s="24">
        <f>IF(Treasuries_01152013!DS222=0,0,theta0+(theta1+theta2)*(1-EXP(-Treasuries_01152013!DS222/la))/(Treasuries_01152013!DS222/la)-theta2*EXP(-Treasuries_01152013!DS222/la))</f>
        <v>0</v>
      </c>
      <c r="BG233" s="24">
        <f>IF(Treasuries_01152013!DT222=0,0,theta0+(theta1+theta2)*(1-EXP(-Treasuries_01152013!DT222/la))/(Treasuries_01152013!DT222/la)-theta2*EXP(-Treasuries_01152013!DT222/la))</f>
        <v>0</v>
      </c>
      <c r="BH233" s="24">
        <f>IF(Treasuries_01152013!DU222=0,0,theta0+(theta1+theta2)*(1-EXP(-Treasuries_01152013!DU222/la))/(Treasuries_01152013!DU222/la)-theta2*EXP(-Treasuries_01152013!DU222/la))</f>
        <v>0</v>
      </c>
      <c r="BI233" s="24">
        <f>IF(Treasuries_01152013!DV222=0,0,theta0+(theta1+theta2)*(1-EXP(-Treasuries_01152013!DV222/la))/(Treasuries_01152013!DV222/la)-theta2*EXP(-Treasuries_01152013!DV222/la))</f>
        <v>0</v>
      </c>
      <c r="BJ233" s="24">
        <f>IF(Treasuries_01152013!DW222=0,0,theta0+(theta1+theta2)*(1-EXP(-Treasuries_01152013!DW222/la))/(Treasuries_01152013!DW222/la)-theta2*EXP(-Treasuries_01152013!DW222/la))</f>
        <v>0</v>
      </c>
      <c r="BK233" s="24">
        <f>IF(Treasuries_01152013!DX222=0,0,theta0+(theta1+theta2)*(1-EXP(-Treasuries_01152013!DX222/la))/(Treasuries_01152013!DX222/la)-theta2*EXP(-Treasuries_01152013!DX222/la))</f>
        <v>0</v>
      </c>
      <c r="BL233" s="24">
        <f>IF(Treasuries_01152013!DY222=0,0,theta0+(theta1+theta2)*(1-EXP(-Treasuries_01152013!DY222/la))/(Treasuries_01152013!DY222/la)-theta2*EXP(-Treasuries_01152013!DY222/la))</f>
        <v>0</v>
      </c>
      <c r="BM233" s="24">
        <f>IF(Treasuries_01152013!DZ222=0,0,theta0+(theta1+theta2)*(1-EXP(-Treasuries_01152013!DZ222/la))/(Treasuries_01152013!DZ222/la)-theta2*EXP(-Treasuries_01152013!DZ222/la))</f>
        <v>0</v>
      </c>
      <c r="BN233" s="24">
        <f>IF(Treasuries_01152013!EA222=0,0,theta0+(theta1+theta2)*(1-EXP(-Treasuries_01152013!EA222/la))/(Treasuries_01152013!EA222/la)-theta2*EXP(-Treasuries_01152013!EA222/la))</f>
        <v>0</v>
      </c>
      <c r="BO233" s="17" t="e">
        <f>EXP(-Treasuries_01152013!BT222*G233)</f>
        <v>#DIV/0!</v>
      </c>
      <c r="BP233" s="17" t="e">
        <f>EXP(-Treasuries_01152013!BU222*H233)</f>
        <v>#DIV/0!</v>
      </c>
      <c r="BQ233" s="17" t="e">
        <f>EXP(-Treasuries_01152013!BV222*I233)</f>
        <v>#DIV/0!</v>
      </c>
      <c r="BR233" s="17" t="e">
        <f>EXP(-Treasuries_01152013!BW222*J233)</f>
        <v>#DIV/0!</v>
      </c>
      <c r="BS233" s="17" t="e">
        <f>EXP(-Treasuries_01152013!BX222*K233)</f>
        <v>#DIV/0!</v>
      </c>
      <c r="BT233" s="17" t="e">
        <f>EXP(-Treasuries_01152013!BY222*L233)</f>
        <v>#DIV/0!</v>
      </c>
      <c r="BU233" s="17" t="e">
        <f>EXP(-Treasuries_01152013!BZ222*M233)</f>
        <v>#DIV/0!</v>
      </c>
      <c r="BV233" s="17" t="e">
        <f>EXP(-Treasuries_01152013!CA222*N233)</f>
        <v>#DIV/0!</v>
      </c>
      <c r="BW233" s="17" t="e">
        <f>EXP(-Treasuries_01152013!CB222*O233)</f>
        <v>#DIV/0!</v>
      </c>
      <c r="BX233" s="17" t="e">
        <f>EXP(-Treasuries_01152013!CC222*P233)</f>
        <v>#DIV/0!</v>
      </c>
      <c r="BY233" s="17" t="e">
        <f>EXP(-Treasuries_01152013!CD222*Q233)</f>
        <v>#DIV/0!</v>
      </c>
      <c r="BZ233" s="17" t="e">
        <f>EXP(-Treasuries_01152013!CE222*R233)</f>
        <v>#DIV/0!</v>
      </c>
      <c r="CA233" s="17">
        <f>EXP(-Treasuries_01152013!CF222*S233)</f>
        <v>1</v>
      </c>
      <c r="CB233" s="17">
        <f>EXP(-Treasuries_01152013!CG222*T233)</f>
        <v>1</v>
      </c>
      <c r="CC233" s="17">
        <f>EXP(-Treasuries_01152013!CH222*U233)</f>
        <v>1</v>
      </c>
      <c r="CD233" s="17">
        <f>EXP(-Treasuries_01152013!CI222*V233)</f>
        <v>1</v>
      </c>
      <c r="CE233" s="17">
        <f>EXP(-Treasuries_01152013!CJ222*W233)</f>
        <v>1</v>
      </c>
      <c r="CF233" s="17">
        <f>EXP(-Treasuries_01152013!CK222*X233)</f>
        <v>1</v>
      </c>
      <c r="CG233" s="17">
        <f>EXP(-Treasuries_01152013!CL222*Y233)</f>
        <v>1</v>
      </c>
      <c r="CH233" s="17">
        <f>EXP(-Treasuries_01152013!CM222*Z233)</f>
        <v>1</v>
      </c>
      <c r="CI233" s="17">
        <f>EXP(-Treasuries_01152013!CN222*AA233)</f>
        <v>1</v>
      </c>
      <c r="CJ233" s="17">
        <f>EXP(-Treasuries_01152013!CO222*AB233)</f>
        <v>1</v>
      </c>
      <c r="CK233" s="17">
        <f>EXP(-Treasuries_01152013!CP222*AC233)</f>
        <v>1</v>
      </c>
      <c r="CL233" s="17">
        <f>EXP(-Treasuries_01152013!CQ222*AD233)</f>
        <v>1</v>
      </c>
      <c r="CM233" s="17">
        <f>EXP(-Treasuries_01152013!CR222*AE233)</f>
        <v>1</v>
      </c>
      <c r="CN233" s="17">
        <f>EXP(-Treasuries_01152013!CS222*AF233)</f>
        <v>1</v>
      </c>
      <c r="CO233" s="17">
        <f>EXP(-Treasuries_01152013!CT222*AG233)</f>
        <v>1</v>
      </c>
      <c r="CP233" s="17">
        <f>EXP(-Treasuries_01152013!CU222*AH233)</f>
        <v>1</v>
      </c>
      <c r="CQ233" s="17">
        <f>EXP(-Treasuries_01152013!CV222*AI233)</f>
        <v>1</v>
      </c>
      <c r="CR233" s="17">
        <f>EXP(-Treasuries_01152013!CW222*AJ233)</f>
        <v>1</v>
      </c>
      <c r="CS233" s="17">
        <f>EXP(-Treasuries_01152013!CX222*AK233)</f>
        <v>1</v>
      </c>
      <c r="CT233" s="17">
        <f>EXP(-Treasuries_01152013!CY222*AL233)</f>
        <v>1</v>
      </c>
      <c r="CU233" s="17">
        <f>EXP(-Treasuries_01152013!CZ222*AM233)</f>
        <v>1</v>
      </c>
      <c r="CV233" s="17">
        <f>EXP(-Treasuries_01152013!DA222*AN233)</f>
        <v>1</v>
      </c>
      <c r="CW233" s="17">
        <f>EXP(-Treasuries_01152013!DB222*AO233)</f>
        <v>1</v>
      </c>
      <c r="CX233" s="17">
        <f>EXP(-Treasuries_01152013!DC222*AP233)</f>
        <v>1</v>
      </c>
      <c r="CY233" s="17">
        <f>EXP(-Treasuries_01152013!DD222*AQ233)</f>
        <v>1</v>
      </c>
      <c r="CZ233" s="17">
        <f>EXP(-Treasuries_01152013!DE222*AR233)</f>
        <v>1</v>
      </c>
      <c r="DA233" s="17">
        <f>EXP(-Treasuries_01152013!DF222*AS233)</f>
        <v>1</v>
      </c>
      <c r="DB233" s="17">
        <f>EXP(-Treasuries_01152013!DG222*AT233)</f>
        <v>1</v>
      </c>
      <c r="DC233" s="17">
        <f>EXP(-Treasuries_01152013!DH222*AU233)</f>
        <v>1</v>
      </c>
      <c r="DD233" s="17">
        <f>EXP(-Treasuries_01152013!DI222*AV233)</f>
        <v>1</v>
      </c>
      <c r="DE233" s="17">
        <f>EXP(-Treasuries_01152013!DJ222*AW233)</f>
        <v>1</v>
      </c>
      <c r="DF233" s="17">
        <f>EXP(-Treasuries_01152013!DK222*AX233)</f>
        <v>1</v>
      </c>
      <c r="DG233" s="17">
        <f>EXP(-Treasuries_01152013!DL222*AY233)</f>
        <v>1</v>
      </c>
      <c r="DH233" s="17">
        <f>EXP(-Treasuries_01152013!DM222*AZ233)</f>
        <v>1</v>
      </c>
      <c r="DI233" s="17">
        <f>EXP(-Treasuries_01152013!DN222*BA233)</f>
        <v>1</v>
      </c>
      <c r="DJ233" s="17">
        <f>EXP(-Treasuries_01152013!DO222*BB233)</f>
        <v>1</v>
      </c>
      <c r="DK233" s="17">
        <f>EXP(-Treasuries_01152013!DP222*BC233)</f>
        <v>1</v>
      </c>
      <c r="DL233" s="17">
        <f>EXP(-Treasuries_01152013!DQ222*BD233)</f>
        <v>1</v>
      </c>
      <c r="DM233" s="17">
        <f>EXP(-Treasuries_01152013!DR222*BE233)</f>
        <v>1</v>
      </c>
      <c r="DN233" s="17">
        <f>EXP(-Treasuries_01152013!DS222*BF233)</f>
        <v>1</v>
      </c>
      <c r="DO233" s="17">
        <f>EXP(-Treasuries_01152013!DT222*BG233)</f>
        <v>1</v>
      </c>
      <c r="DP233" s="17">
        <f>EXP(-Treasuries_01152013!DU222*BH233)</f>
        <v>1</v>
      </c>
      <c r="DQ233" s="17">
        <f>EXP(-Treasuries_01152013!DV222*BI233)</f>
        <v>1</v>
      </c>
      <c r="DR233" s="17">
        <f>EXP(-Treasuries_01152013!DW222*BJ233)</f>
        <v>1</v>
      </c>
      <c r="DS233" s="17">
        <f>EXP(-Treasuries_01152013!DX222*BK233)</f>
        <v>1</v>
      </c>
      <c r="DT233" s="17">
        <f>EXP(-Treasuries_01152013!DY222*BL233)</f>
        <v>1</v>
      </c>
      <c r="DU233" s="17">
        <f>EXP(-Treasuries_01152013!DZ222*BM233)</f>
        <v>1</v>
      </c>
      <c r="DV233" s="17">
        <f>EXP(-Treasuries_01152013!EA222*BN233)</f>
        <v>1</v>
      </c>
      <c r="DW233" s="8" t="e">
        <f>SUMPRODUCT(BO233:DV233,Treasuries_01152013!K222:BR222)</f>
        <v>#DIV/0!</v>
      </c>
      <c r="DX233" s="11" t="e">
        <f t="shared" si="11"/>
        <v>#DIV/0!</v>
      </c>
    </row>
    <row r="234" spans="2:128">
      <c r="B234" s="10">
        <f>Treasuries_01152013!C223</f>
        <v>1.5</v>
      </c>
      <c r="C234" s="10">
        <f>Treasuries_01152013!E223</f>
        <v>103.25</v>
      </c>
      <c r="D234" s="10">
        <f>Treasuries_01152013!F223</f>
        <v>103.265625</v>
      </c>
      <c r="E234" s="8">
        <f>Treasuries_01152013!H223</f>
        <v>5.6277777777777782</v>
      </c>
      <c r="F234" s="8">
        <f t="shared" ref="F234:F297" si="12">(C234+D234)/2</f>
        <v>103.2578125</v>
      </c>
      <c r="G234" s="24" t="e">
        <f>IF(Treasuries_01152013!BT223=0,0,theta0+(theta1+theta2)*(1-EXP(-Treasuries_01152013!BT223/la))/(Treasuries_01152013!BT223/la)-theta2*EXP(-Treasuries_01152013!BT223/la))</f>
        <v>#DIV/0!</v>
      </c>
      <c r="H234" s="24" t="e">
        <f>IF(Treasuries_01152013!BU223=0,0,theta0+(theta1+theta2)*(1-EXP(-Treasuries_01152013!BU223/la))/(Treasuries_01152013!BU223/la)-theta2*EXP(-Treasuries_01152013!BU223/la))</f>
        <v>#DIV/0!</v>
      </c>
      <c r="I234" s="24" t="e">
        <f>IF(Treasuries_01152013!BV223=0,0,theta0+(theta1+theta2)*(1-EXP(-Treasuries_01152013!BV223/la))/(Treasuries_01152013!BV223/la)-theta2*EXP(-Treasuries_01152013!BV223/la))</f>
        <v>#DIV/0!</v>
      </c>
      <c r="J234" s="24" t="e">
        <f>IF(Treasuries_01152013!BW223=0,0,theta0+(theta1+theta2)*(1-EXP(-Treasuries_01152013!BW223/la))/(Treasuries_01152013!BW223/la)-theta2*EXP(-Treasuries_01152013!BW223/la))</f>
        <v>#DIV/0!</v>
      </c>
      <c r="K234" s="24" t="e">
        <f>IF(Treasuries_01152013!BX223=0,0,theta0+(theta1+theta2)*(1-EXP(-Treasuries_01152013!BX223/la))/(Treasuries_01152013!BX223/la)-theta2*EXP(-Treasuries_01152013!BX223/la))</f>
        <v>#DIV/0!</v>
      </c>
      <c r="L234" s="24" t="e">
        <f>IF(Treasuries_01152013!BY223=0,0,theta0+(theta1+theta2)*(1-EXP(-Treasuries_01152013!BY223/la))/(Treasuries_01152013!BY223/la)-theta2*EXP(-Treasuries_01152013!BY223/la))</f>
        <v>#DIV/0!</v>
      </c>
      <c r="M234" s="24" t="e">
        <f>IF(Treasuries_01152013!BZ223=0,0,theta0+(theta1+theta2)*(1-EXP(-Treasuries_01152013!BZ223/la))/(Treasuries_01152013!BZ223/la)-theta2*EXP(-Treasuries_01152013!BZ223/la))</f>
        <v>#DIV/0!</v>
      </c>
      <c r="N234" s="24" t="e">
        <f>IF(Treasuries_01152013!CA223=0,0,theta0+(theta1+theta2)*(1-EXP(-Treasuries_01152013!CA223/la))/(Treasuries_01152013!CA223/la)-theta2*EXP(-Treasuries_01152013!CA223/la))</f>
        <v>#DIV/0!</v>
      </c>
      <c r="O234" s="24" t="e">
        <f>IF(Treasuries_01152013!CB223=0,0,theta0+(theta1+theta2)*(1-EXP(-Treasuries_01152013!CB223/la))/(Treasuries_01152013!CB223/la)-theta2*EXP(-Treasuries_01152013!CB223/la))</f>
        <v>#DIV/0!</v>
      </c>
      <c r="P234" s="24" t="e">
        <f>IF(Treasuries_01152013!CC223=0,0,theta0+(theta1+theta2)*(1-EXP(-Treasuries_01152013!CC223/la))/(Treasuries_01152013!CC223/la)-theta2*EXP(-Treasuries_01152013!CC223/la))</f>
        <v>#DIV/0!</v>
      </c>
      <c r="Q234" s="24" t="e">
        <f>IF(Treasuries_01152013!CD223=0,0,theta0+(theta1+theta2)*(1-EXP(-Treasuries_01152013!CD223/la))/(Treasuries_01152013!CD223/la)-theta2*EXP(-Treasuries_01152013!CD223/la))</f>
        <v>#DIV/0!</v>
      </c>
      <c r="R234" s="24" t="e">
        <f>IF(Treasuries_01152013!CE223=0,0,theta0+(theta1+theta2)*(1-EXP(-Treasuries_01152013!CE223/la))/(Treasuries_01152013!CE223/la)-theta2*EXP(-Treasuries_01152013!CE223/la))</f>
        <v>#DIV/0!</v>
      </c>
      <c r="S234" s="24">
        <f>IF(Treasuries_01152013!CF223=0,0,theta0+(theta1+theta2)*(1-EXP(-Treasuries_01152013!CF223/la))/(Treasuries_01152013!CF223/la)-theta2*EXP(-Treasuries_01152013!CF223/la))</f>
        <v>0</v>
      </c>
      <c r="T234" s="24">
        <f>IF(Treasuries_01152013!CG223=0,0,theta0+(theta1+theta2)*(1-EXP(-Treasuries_01152013!CG223/la))/(Treasuries_01152013!CG223/la)-theta2*EXP(-Treasuries_01152013!CG223/la))</f>
        <v>0</v>
      </c>
      <c r="U234" s="24">
        <f>IF(Treasuries_01152013!CH223=0,0,theta0+(theta1+theta2)*(1-EXP(-Treasuries_01152013!CH223/la))/(Treasuries_01152013!CH223/la)-theta2*EXP(-Treasuries_01152013!CH223/la))</f>
        <v>0</v>
      </c>
      <c r="V234" s="24">
        <f>IF(Treasuries_01152013!CI223=0,0,theta0+(theta1+theta2)*(1-EXP(-Treasuries_01152013!CI223/la))/(Treasuries_01152013!CI223/la)-theta2*EXP(-Treasuries_01152013!CI223/la))</f>
        <v>0</v>
      </c>
      <c r="W234" s="24">
        <f>IF(Treasuries_01152013!CJ223=0,0,theta0+(theta1+theta2)*(1-EXP(-Treasuries_01152013!CJ223/la))/(Treasuries_01152013!CJ223/la)-theta2*EXP(-Treasuries_01152013!CJ223/la))</f>
        <v>0</v>
      </c>
      <c r="X234" s="24">
        <f>IF(Treasuries_01152013!CK223=0,0,theta0+(theta1+theta2)*(1-EXP(-Treasuries_01152013!CK223/la))/(Treasuries_01152013!CK223/la)-theta2*EXP(-Treasuries_01152013!CK223/la))</f>
        <v>0</v>
      </c>
      <c r="Y234" s="24">
        <f>IF(Treasuries_01152013!CL223=0,0,theta0+(theta1+theta2)*(1-EXP(-Treasuries_01152013!CL223/la))/(Treasuries_01152013!CL223/la)-theta2*EXP(-Treasuries_01152013!CL223/la))</f>
        <v>0</v>
      </c>
      <c r="Z234" s="24">
        <f>IF(Treasuries_01152013!CM223=0,0,theta0+(theta1+theta2)*(1-EXP(-Treasuries_01152013!CM223/la))/(Treasuries_01152013!CM223/la)-theta2*EXP(-Treasuries_01152013!CM223/la))</f>
        <v>0</v>
      </c>
      <c r="AA234" s="24">
        <f>IF(Treasuries_01152013!CN223=0,0,theta0+(theta1+theta2)*(1-EXP(-Treasuries_01152013!CN223/la))/(Treasuries_01152013!CN223/la)-theta2*EXP(-Treasuries_01152013!CN223/la))</f>
        <v>0</v>
      </c>
      <c r="AB234" s="24">
        <f>IF(Treasuries_01152013!CO223=0,0,theta0+(theta1+theta2)*(1-EXP(-Treasuries_01152013!CO223/la))/(Treasuries_01152013!CO223/la)-theta2*EXP(-Treasuries_01152013!CO223/la))</f>
        <v>0</v>
      </c>
      <c r="AC234" s="24">
        <f>IF(Treasuries_01152013!CP223=0,0,theta0+(theta1+theta2)*(1-EXP(-Treasuries_01152013!CP223/la))/(Treasuries_01152013!CP223/la)-theta2*EXP(-Treasuries_01152013!CP223/la))</f>
        <v>0</v>
      </c>
      <c r="AD234" s="24">
        <f>IF(Treasuries_01152013!CQ223=0,0,theta0+(theta1+theta2)*(1-EXP(-Treasuries_01152013!CQ223/la))/(Treasuries_01152013!CQ223/la)-theta2*EXP(-Treasuries_01152013!CQ223/la))</f>
        <v>0</v>
      </c>
      <c r="AE234" s="24">
        <f>IF(Treasuries_01152013!CR223=0,0,theta0+(theta1+theta2)*(1-EXP(-Treasuries_01152013!CR223/la))/(Treasuries_01152013!CR223/la)-theta2*EXP(-Treasuries_01152013!CR223/la))</f>
        <v>0</v>
      </c>
      <c r="AF234" s="24">
        <f>IF(Treasuries_01152013!CS223=0,0,theta0+(theta1+theta2)*(1-EXP(-Treasuries_01152013!CS223/la))/(Treasuries_01152013!CS223/la)-theta2*EXP(-Treasuries_01152013!CS223/la))</f>
        <v>0</v>
      </c>
      <c r="AG234" s="24">
        <f>IF(Treasuries_01152013!CT223=0,0,theta0+(theta1+theta2)*(1-EXP(-Treasuries_01152013!CT223/la))/(Treasuries_01152013!CT223/la)-theta2*EXP(-Treasuries_01152013!CT223/la))</f>
        <v>0</v>
      </c>
      <c r="AH234" s="24">
        <f>IF(Treasuries_01152013!CU223=0,0,theta0+(theta1+theta2)*(1-EXP(-Treasuries_01152013!CU223/la))/(Treasuries_01152013!CU223/la)-theta2*EXP(-Treasuries_01152013!CU223/la))</f>
        <v>0</v>
      </c>
      <c r="AI234" s="24">
        <f>IF(Treasuries_01152013!CV223=0,0,theta0+(theta1+theta2)*(1-EXP(-Treasuries_01152013!CV223/la))/(Treasuries_01152013!CV223/la)-theta2*EXP(-Treasuries_01152013!CV223/la))</f>
        <v>0</v>
      </c>
      <c r="AJ234" s="24">
        <f>IF(Treasuries_01152013!CW223=0,0,theta0+(theta1+theta2)*(1-EXP(-Treasuries_01152013!CW223/la))/(Treasuries_01152013!CW223/la)-theta2*EXP(-Treasuries_01152013!CW223/la))</f>
        <v>0</v>
      </c>
      <c r="AK234" s="24">
        <f>IF(Treasuries_01152013!CX223=0,0,theta0+(theta1+theta2)*(1-EXP(-Treasuries_01152013!CX223/la))/(Treasuries_01152013!CX223/la)-theta2*EXP(-Treasuries_01152013!CX223/la))</f>
        <v>0</v>
      </c>
      <c r="AL234" s="24">
        <f>IF(Treasuries_01152013!CY223=0,0,theta0+(theta1+theta2)*(1-EXP(-Treasuries_01152013!CY223/la))/(Treasuries_01152013!CY223/la)-theta2*EXP(-Treasuries_01152013!CY223/la))</f>
        <v>0</v>
      </c>
      <c r="AM234" s="24">
        <f>IF(Treasuries_01152013!CZ223=0,0,theta0+(theta1+theta2)*(1-EXP(-Treasuries_01152013!CZ223/la))/(Treasuries_01152013!CZ223/la)-theta2*EXP(-Treasuries_01152013!CZ223/la))</f>
        <v>0</v>
      </c>
      <c r="AN234" s="24">
        <f>IF(Treasuries_01152013!DA223=0,0,theta0+(theta1+theta2)*(1-EXP(-Treasuries_01152013!DA223/la))/(Treasuries_01152013!DA223/la)-theta2*EXP(-Treasuries_01152013!DA223/la))</f>
        <v>0</v>
      </c>
      <c r="AO234" s="24">
        <f>IF(Treasuries_01152013!DB223=0,0,theta0+(theta1+theta2)*(1-EXP(-Treasuries_01152013!DB223/la))/(Treasuries_01152013!DB223/la)-theta2*EXP(-Treasuries_01152013!DB223/la))</f>
        <v>0</v>
      </c>
      <c r="AP234" s="24">
        <f>IF(Treasuries_01152013!DC223=0,0,theta0+(theta1+theta2)*(1-EXP(-Treasuries_01152013!DC223/la))/(Treasuries_01152013!DC223/la)-theta2*EXP(-Treasuries_01152013!DC223/la))</f>
        <v>0</v>
      </c>
      <c r="AQ234" s="24">
        <f>IF(Treasuries_01152013!DD223=0,0,theta0+(theta1+theta2)*(1-EXP(-Treasuries_01152013!DD223/la))/(Treasuries_01152013!DD223/la)-theta2*EXP(-Treasuries_01152013!DD223/la))</f>
        <v>0</v>
      </c>
      <c r="AR234" s="24">
        <f>IF(Treasuries_01152013!DE223=0,0,theta0+(theta1+theta2)*(1-EXP(-Treasuries_01152013!DE223/la))/(Treasuries_01152013!DE223/la)-theta2*EXP(-Treasuries_01152013!DE223/la))</f>
        <v>0</v>
      </c>
      <c r="AS234" s="24">
        <f>IF(Treasuries_01152013!DF223=0,0,theta0+(theta1+theta2)*(1-EXP(-Treasuries_01152013!DF223/la))/(Treasuries_01152013!DF223/la)-theta2*EXP(-Treasuries_01152013!DF223/la))</f>
        <v>0</v>
      </c>
      <c r="AT234" s="24">
        <f>IF(Treasuries_01152013!DG223=0,0,theta0+(theta1+theta2)*(1-EXP(-Treasuries_01152013!DG223/la))/(Treasuries_01152013!DG223/la)-theta2*EXP(-Treasuries_01152013!DG223/la))</f>
        <v>0</v>
      </c>
      <c r="AU234" s="24">
        <f>IF(Treasuries_01152013!DH223=0,0,theta0+(theta1+theta2)*(1-EXP(-Treasuries_01152013!DH223/la))/(Treasuries_01152013!DH223/la)-theta2*EXP(-Treasuries_01152013!DH223/la))</f>
        <v>0</v>
      </c>
      <c r="AV234" s="24">
        <f>IF(Treasuries_01152013!DI223=0,0,theta0+(theta1+theta2)*(1-EXP(-Treasuries_01152013!DI223/la))/(Treasuries_01152013!DI223/la)-theta2*EXP(-Treasuries_01152013!DI223/la))</f>
        <v>0</v>
      </c>
      <c r="AW234" s="24">
        <f>IF(Treasuries_01152013!DJ223=0,0,theta0+(theta1+theta2)*(1-EXP(-Treasuries_01152013!DJ223/la))/(Treasuries_01152013!DJ223/la)-theta2*EXP(-Treasuries_01152013!DJ223/la))</f>
        <v>0</v>
      </c>
      <c r="AX234" s="24">
        <f>IF(Treasuries_01152013!DK223=0,0,theta0+(theta1+theta2)*(1-EXP(-Treasuries_01152013!DK223/la))/(Treasuries_01152013!DK223/la)-theta2*EXP(-Treasuries_01152013!DK223/la))</f>
        <v>0</v>
      </c>
      <c r="AY234" s="24">
        <f>IF(Treasuries_01152013!DL223=0,0,theta0+(theta1+theta2)*(1-EXP(-Treasuries_01152013!DL223/la))/(Treasuries_01152013!DL223/la)-theta2*EXP(-Treasuries_01152013!DL223/la))</f>
        <v>0</v>
      </c>
      <c r="AZ234" s="24">
        <f>IF(Treasuries_01152013!DM223=0,0,theta0+(theta1+theta2)*(1-EXP(-Treasuries_01152013!DM223/la))/(Treasuries_01152013!DM223/la)-theta2*EXP(-Treasuries_01152013!DM223/la))</f>
        <v>0</v>
      </c>
      <c r="BA234" s="24">
        <f>IF(Treasuries_01152013!DN223=0,0,theta0+(theta1+theta2)*(1-EXP(-Treasuries_01152013!DN223/la))/(Treasuries_01152013!DN223/la)-theta2*EXP(-Treasuries_01152013!DN223/la))</f>
        <v>0</v>
      </c>
      <c r="BB234" s="24">
        <f>IF(Treasuries_01152013!DO223=0,0,theta0+(theta1+theta2)*(1-EXP(-Treasuries_01152013!DO223/la))/(Treasuries_01152013!DO223/la)-theta2*EXP(-Treasuries_01152013!DO223/la))</f>
        <v>0</v>
      </c>
      <c r="BC234" s="24">
        <f>IF(Treasuries_01152013!DP223=0,0,theta0+(theta1+theta2)*(1-EXP(-Treasuries_01152013!DP223/la))/(Treasuries_01152013!DP223/la)-theta2*EXP(-Treasuries_01152013!DP223/la))</f>
        <v>0</v>
      </c>
      <c r="BD234" s="24">
        <f>IF(Treasuries_01152013!DQ223=0,0,theta0+(theta1+theta2)*(1-EXP(-Treasuries_01152013!DQ223/la))/(Treasuries_01152013!DQ223/la)-theta2*EXP(-Treasuries_01152013!DQ223/la))</f>
        <v>0</v>
      </c>
      <c r="BE234" s="24">
        <f>IF(Treasuries_01152013!DR223=0,0,theta0+(theta1+theta2)*(1-EXP(-Treasuries_01152013!DR223/la))/(Treasuries_01152013!DR223/la)-theta2*EXP(-Treasuries_01152013!DR223/la))</f>
        <v>0</v>
      </c>
      <c r="BF234" s="24">
        <f>IF(Treasuries_01152013!DS223=0,0,theta0+(theta1+theta2)*(1-EXP(-Treasuries_01152013!DS223/la))/(Treasuries_01152013!DS223/la)-theta2*EXP(-Treasuries_01152013!DS223/la))</f>
        <v>0</v>
      </c>
      <c r="BG234" s="24">
        <f>IF(Treasuries_01152013!DT223=0,0,theta0+(theta1+theta2)*(1-EXP(-Treasuries_01152013!DT223/la))/(Treasuries_01152013!DT223/la)-theta2*EXP(-Treasuries_01152013!DT223/la))</f>
        <v>0</v>
      </c>
      <c r="BH234" s="24">
        <f>IF(Treasuries_01152013!DU223=0,0,theta0+(theta1+theta2)*(1-EXP(-Treasuries_01152013!DU223/la))/(Treasuries_01152013!DU223/la)-theta2*EXP(-Treasuries_01152013!DU223/la))</f>
        <v>0</v>
      </c>
      <c r="BI234" s="24">
        <f>IF(Treasuries_01152013!DV223=0,0,theta0+(theta1+theta2)*(1-EXP(-Treasuries_01152013!DV223/la))/(Treasuries_01152013!DV223/la)-theta2*EXP(-Treasuries_01152013!DV223/la))</f>
        <v>0</v>
      </c>
      <c r="BJ234" s="24">
        <f>IF(Treasuries_01152013!DW223=0,0,theta0+(theta1+theta2)*(1-EXP(-Treasuries_01152013!DW223/la))/(Treasuries_01152013!DW223/la)-theta2*EXP(-Treasuries_01152013!DW223/la))</f>
        <v>0</v>
      </c>
      <c r="BK234" s="24">
        <f>IF(Treasuries_01152013!DX223=0,0,theta0+(theta1+theta2)*(1-EXP(-Treasuries_01152013!DX223/la))/(Treasuries_01152013!DX223/la)-theta2*EXP(-Treasuries_01152013!DX223/la))</f>
        <v>0</v>
      </c>
      <c r="BL234" s="24">
        <f>IF(Treasuries_01152013!DY223=0,0,theta0+(theta1+theta2)*(1-EXP(-Treasuries_01152013!DY223/la))/(Treasuries_01152013!DY223/la)-theta2*EXP(-Treasuries_01152013!DY223/la))</f>
        <v>0</v>
      </c>
      <c r="BM234" s="24">
        <f>IF(Treasuries_01152013!DZ223=0,0,theta0+(theta1+theta2)*(1-EXP(-Treasuries_01152013!DZ223/la))/(Treasuries_01152013!DZ223/la)-theta2*EXP(-Treasuries_01152013!DZ223/la))</f>
        <v>0</v>
      </c>
      <c r="BN234" s="24">
        <f>IF(Treasuries_01152013!EA223=0,0,theta0+(theta1+theta2)*(1-EXP(-Treasuries_01152013!EA223/la))/(Treasuries_01152013!EA223/la)-theta2*EXP(-Treasuries_01152013!EA223/la))</f>
        <v>0</v>
      </c>
      <c r="BO234" s="17" t="e">
        <f>EXP(-Treasuries_01152013!BT223*G234)</f>
        <v>#DIV/0!</v>
      </c>
      <c r="BP234" s="17" t="e">
        <f>EXP(-Treasuries_01152013!BU223*H234)</f>
        <v>#DIV/0!</v>
      </c>
      <c r="BQ234" s="17" t="e">
        <f>EXP(-Treasuries_01152013!BV223*I234)</f>
        <v>#DIV/0!</v>
      </c>
      <c r="BR234" s="17" t="e">
        <f>EXP(-Treasuries_01152013!BW223*J234)</f>
        <v>#DIV/0!</v>
      </c>
      <c r="BS234" s="17" t="e">
        <f>EXP(-Treasuries_01152013!BX223*K234)</f>
        <v>#DIV/0!</v>
      </c>
      <c r="BT234" s="17" t="e">
        <f>EXP(-Treasuries_01152013!BY223*L234)</f>
        <v>#DIV/0!</v>
      </c>
      <c r="BU234" s="17" t="e">
        <f>EXP(-Treasuries_01152013!BZ223*M234)</f>
        <v>#DIV/0!</v>
      </c>
      <c r="BV234" s="17" t="e">
        <f>EXP(-Treasuries_01152013!CA223*N234)</f>
        <v>#DIV/0!</v>
      </c>
      <c r="BW234" s="17" t="e">
        <f>EXP(-Treasuries_01152013!CB223*O234)</f>
        <v>#DIV/0!</v>
      </c>
      <c r="BX234" s="17" t="e">
        <f>EXP(-Treasuries_01152013!CC223*P234)</f>
        <v>#DIV/0!</v>
      </c>
      <c r="BY234" s="17" t="e">
        <f>EXP(-Treasuries_01152013!CD223*Q234)</f>
        <v>#DIV/0!</v>
      </c>
      <c r="BZ234" s="17" t="e">
        <f>EXP(-Treasuries_01152013!CE223*R234)</f>
        <v>#DIV/0!</v>
      </c>
      <c r="CA234" s="17">
        <f>EXP(-Treasuries_01152013!CF223*S234)</f>
        <v>1</v>
      </c>
      <c r="CB234" s="17">
        <f>EXP(-Treasuries_01152013!CG223*T234)</f>
        <v>1</v>
      </c>
      <c r="CC234" s="17">
        <f>EXP(-Treasuries_01152013!CH223*U234)</f>
        <v>1</v>
      </c>
      <c r="CD234" s="17">
        <f>EXP(-Treasuries_01152013!CI223*V234)</f>
        <v>1</v>
      </c>
      <c r="CE234" s="17">
        <f>EXP(-Treasuries_01152013!CJ223*W234)</f>
        <v>1</v>
      </c>
      <c r="CF234" s="17">
        <f>EXP(-Treasuries_01152013!CK223*X234)</f>
        <v>1</v>
      </c>
      <c r="CG234" s="17">
        <f>EXP(-Treasuries_01152013!CL223*Y234)</f>
        <v>1</v>
      </c>
      <c r="CH234" s="17">
        <f>EXP(-Treasuries_01152013!CM223*Z234)</f>
        <v>1</v>
      </c>
      <c r="CI234" s="17">
        <f>EXP(-Treasuries_01152013!CN223*AA234)</f>
        <v>1</v>
      </c>
      <c r="CJ234" s="17">
        <f>EXP(-Treasuries_01152013!CO223*AB234)</f>
        <v>1</v>
      </c>
      <c r="CK234" s="17">
        <f>EXP(-Treasuries_01152013!CP223*AC234)</f>
        <v>1</v>
      </c>
      <c r="CL234" s="17">
        <f>EXP(-Treasuries_01152013!CQ223*AD234)</f>
        <v>1</v>
      </c>
      <c r="CM234" s="17">
        <f>EXP(-Treasuries_01152013!CR223*AE234)</f>
        <v>1</v>
      </c>
      <c r="CN234" s="17">
        <f>EXP(-Treasuries_01152013!CS223*AF234)</f>
        <v>1</v>
      </c>
      <c r="CO234" s="17">
        <f>EXP(-Treasuries_01152013!CT223*AG234)</f>
        <v>1</v>
      </c>
      <c r="CP234" s="17">
        <f>EXP(-Treasuries_01152013!CU223*AH234)</f>
        <v>1</v>
      </c>
      <c r="CQ234" s="17">
        <f>EXP(-Treasuries_01152013!CV223*AI234)</f>
        <v>1</v>
      </c>
      <c r="CR234" s="17">
        <f>EXP(-Treasuries_01152013!CW223*AJ234)</f>
        <v>1</v>
      </c>
      <c r="CS234" s="17">
        <f>EXP(-Treasuries_01152013!CX223*AK234)</f>
        <v>1</v>
      </c>
      <c r="CT234" s="17">
        <f>EXP(-Treasuries_01152013!CY223*AL234)</f>
        <v>1</v>
      </c>
      <c r="CU234" s="17">
        <f>EXP(-Treasuries_01152013!CZ223*AM234)</f>
        <v>1</v>
      </c>
      <c r="CV234" s="17">
        <f>EXP(-Treasuries_01152013!DA223*AN234)</f>
        <v>1</v>
      </c>
      <c r="CW234" s="17">
        <f>EXP(-Treasuries_01152013!DB223*AO234)</f>
        <v>1</v>
      </c>
      <c r="CX234" s="17">
        <f>EXP(-Treasuries_01152013!DC223*AP234)</f>
        <v>1</v>
      </c>
      <c r="CY234" s="17">
        <f>EXP(-Treasuries_01152013!DD223*AQ234)</f>
        <v>1</v>
      </c>
      <c r="CZ234" s="17">
        <f>EXP(-Treasuries_01152013!DE223*AR234)</f>
        <v>1</v>
      </c>
      <c r="DA234" s="17">
        <f>EXP(-Treasuries_01152013!DF223*AS234)</f>
        <v>1</v>
      </c>
      <c r="DB234" s="17">
        <f>EXP(-Treasuries_01152013!DG223*AT234)</f>
        <v>1</v>
      </c>
      <c r="DC234" s="17">
        <f>EXP(-Treasuries_01152013!DH223*AU234)</f>
        <v>1</v>
      </c>
      <c r="DD234" s="17">
        <f>EXP(-Treasuries_01152013!DI223*AV234)</f>
        <v>1</v>
      </c>
      <c r="DE234" s="17">
        <f>EXP(-Treasuries_01152013!DJ223*AW234)</f>
        <v>1</v>
      </c>
      <c r="DF234" s="17">
        <f>EXP(-Treasuries_01152013!DK223*AX234)</f>
        <v>1</v>
      </c>
      <c r="DG234" s="17">
        <f>EXP(-Treasuries_01152013!DL223*AY234)</f>
        <v>1</v>
      </c>
      <c r="DH234" s="17">
        <f>EXP(-Treasuries_01152013!DM223*AZ234)</f>
        <v>1</v>
      </c>
      <c r="DI234" s="17">
        <f>EXP(-Treasuries_01152013!DN223*BA234)</f>
        <v>1</v>
      </c>
      <c r="DJ234" s="17">
        <f>EXP(-Treasuries_01152013!DO223*BB234)</f>
        <v>1</v>
      </c>
      <c r="DK234" s="17">
        <f>EXP(-Treasuries_01152013!DP223*BC234)</f>
        <v>1</v>
      </c>
      <c r="DL234" s="17">
        <f>EXP(-Treasuries_01152013!DQ223*BD234)</f>
        <v>1</v>
      </c>
      <c r="DM234" s="17">
        <f>EXP(-Treasuries_01152013!DR223*BE234)</f>
        <v>1</v>
      </c>
      <c r="DN234" s="17">
        <f>EXP(-Treasuries_01152013!DS223*BF234)</f>
        <v>1</v>
      </c>
      <c r="DO234" s="17">
        <f>EXP(-Treasuries_01152013!DT223*BG234)</f>
        <v>1</v>
      </c>
      <c r="DP234" s="17">
        <f>EXP(-Treasuries_01152013!DU223*BH234)</f>
        <v>1</v>
      </c>
      <c r="DQ234" s="17">
        <f>EXP(-Treasuries_01152013!DV223*BI234)</f>
        <v>1</v>
      </c>
      <c r="DR234" s="17">
        <f>EXP(-Treasuries_01152013!DW223*BJ234)</f>
        <v>1</v>
      </c>
      <c r="DS234" s="17">
        <f>EXP(-Treasuries_01152013!DX223*BK234)</f>
        <v>1</v>
      </c>
      <c r="DT234" s="17">
        <f>EXP(-Treasuries_01152013!DY223*BL234)</f>
        <v>1</v>
      </c>
      <c r="DU234" s="17">
        <f>EXP(-Treasuries_01152013!DZ223*BM234)</f>
        <v>1</v>
      </c>
      <c r="DV234" s="17">
        <f>EXP(-Treasuries_01152013!EA223*BN234)</f>
        <v>1</v>
      </c>
      <c r="DW234" s="8" t="e">
        <f>SUMPRODUCT(BO234:DV234,Treasuries_01152013!K223:BR223)</f>
        <v>#DIV/0!</v>
      </c>
      <c r="DX234" s="11" t="e">
        <f t="shared" si="11"/>
        <v>#DIV/0!</v>
      </c>
    </row>
    <row r="235" spans="2:128">
      <c r="B235" s="10">
        <f>Treasuries_01152013!C224</f>
        <v>1.375</v>
      </c>
      <c r="C235" s="10">
        <f>Treasuries_01152013!E224</f>
        <v>102.46875</v>
      </c>
      <c r="D235" s="10">
        <f>Treasuries_01152013!F224</f>
        <v>102.5</v>
      </c>
      <c r="E235" s="8">
        <f>Treasuries_01152013!H224</f>
        <v>5.708333333333333</v>
      </c>
      <c r="F235" s="8">
        <f t="shared" si="12"/>
        <v>102.484375</v>
      </c>
      <c r="G235" s="24" t="e">
        <f>IF(Treasuries_01152013!BT224=0,0,theta0+(theta1+theta2)*(1-EXP(-Treasuries_01152013!BT224/la))/(Treasuries_01152013!BT224/la)-theta2*EXP(-Treasuries_01152013!BT224/la))</f>
        <v>#DIV/0!</v>
      </c>
      <c r="H235" s="24" t="e">
        <f>IF(Treasuries_01152013!BU224=0,0,theta0+(theta1+theta2)*(1-EXP(-Treasuries_01152013!BU224/la))/(Treasuries_01152013!BU224/la)-theta2*EXP(-Treasuries_01152013!BU224/la))</f>
        <v>#DIV/0!</v>
      </c>
      <c r="I235" s="24" t="e">
        <f>IF(Treasuries_01152013!BV224=0,0,theta0+(theta1+theta2)*(1-EXP(-Treasuries_01152013!BV224/la))/(Treasuries_01152013!BV224/la)-theta2*EXP(-Treasuries_01152013!BV224/la))</f>
        <v>#DIV/0!</v>
      </c>
      <c r="J235" s="24" t="e">
        <f>IF(Treasuries_01152013!BW224=0,0,theta0+(theta1+theta2)*(1-EXP(-Treasuries_01152013!BW224/la))/(Treasuries_01152013!BW224/la)-theta2*EXP(-Treasuries_01152013!BW224/la))</f>
        <v>#DIV/0!</v>
      </c>
      <c r="K235" s="24" t="e">
        <f>IF(Treasuries_01152013!BX224=0,0,theta0+(theta1+theta2)*(1-EXP(-Treasuries_01152013!BX224/la))/(Treasuries_01152013!BX224/la)-theta2*EXP(-Treasuries_01152013!BX224/la))</f>
        <v>#DIV/0!</v>
      </c>
      <c r="L235" s="24" t="e">
        <f>IF(Treasuries_01152013!BY224=0,0,theta0+(theta1+theta2)*(1-EXP(-Treasuries_01152013!BY224/la))/(Treasuries_01152013!BY224/la)-theta2*EXP(-Treasuries_01152013!BY224/la))</f>
        <v>#DIV/0!</v>
      </c>
      <c r="M235" s="24" t="e">
        <f>IF(Treasuries_01152013!BZ224=0,0,theta0+(theta1+theta2)*(1-EXP(-Treasuries_01152013!BZ224/la))/(Treasuries_01152013!BZ224/la)-theta2*EXP(-Treasuries_01152013!BZ224/la))</f>
        <v>#DIV/0!</v>
      </c>
      <c r="N235" s="24" t="e">
        <f>IF(Treasuries_01152013!CA224=0,0,theta0+(theta1+theta2)*(1-EXP(-Treasuries_01152013!CA224/la))/(Treasuries_01152013!CA224/la)-theta2*EXP(-Treasuries_01152013!CA224/la))</f>
        <v>#DIV/0!</v>
      </c>
      <c r="O235" s="24" t="e">
        <f>IF(Treasuries_01152013!CB224=0,0,theta0+(theta1+theta2)*(1-EXP(-Treasuries_01152013!CB224/la))/(Treasuries_01152013!CB224/la)-theta2*EXP(-Treasuries_01152013!CB224/la))</f>
        <v>#DIV/0!</v>
      </c>
      <c r="P235" s="24" t="e">
        <f>IF(Treasuries_01152013!CC224=0,0,theta0+(theta1+theta2)*(1-EXP(-Treasuries_01152013!CC224/la))/(Treasuries_01152013!CC224/la)-theta2*EXP(-Treasuries_01152013!CC224/la))</f>
        <v>#DIV/0!</v>
      </c>
      <c r="Q235" s="24" t="e">
        <f>IF(Treasuries_01152013!CD224=0,0,theta0+(theta1+theta2)*(1-EXP(-Treasuries_01152013!CD224/la))/(Treasuries_01152013!CD224/la)-theta2*EXP(-Treasuries_01152013!CD224/la))</f>
        <v>#DIV/0!</v>
      </c>
      <c r="R235" s="24" t="e">
        <f>IF(Treasuries_01152013!CE224=0,0,theta0+(theta1+theta2)*(1-EXP(-Treasuries_01152013!CE224/la))/(Treasuries_01152013!CE224/la)-theta2*EXP(-Treasuries_01152013!CE224/la))</f>
        <v>#DIV/0!</v>
      </c>
      <c r="S235" s="24">
        <f>IF(Treasuries_01152013!CF224=0,0,theta0+(theta1+theta2)*(1-EXP(-Treasuries_01152013!CF224/la))/(Treasuries_01152013!CF224/la)-theta2*EXP(-Treasuries_01152013!CF224/la))</f>
        <v>0</v>
      </c>
      <c r="T235" s="24">
        <f>IF(Treasuries_01152013!CG224=0,0,theta0+(theta1+theta2)*(1-EXP(-Treasuries_01152013!CG224/la))/(Treasuries_01152013!CG224/la)-theta2*EXP(-Treasuries_01152013!CG224/la))</f>
        <v>0</v>
      </c>
      <c r="U235" s="24">
        <f>IF(Treasuries_01152013!CH224=0,0,theta0+(theta1+theta2)*(1-EXP(-Treasuries_01152013!CH224/la))/(Treasuries_01152013!CH224/la)-theta2*EXP(-Treasuries_01152013!CH224/la))</f>
        <v>0</v>
      </c>
      <c r="V235" s="24">
        <f>IF(Treasuries_01152013!CI224=0,0,theta0+(theta1+theta2)*(1-EXP(-Treasuries_01152013!CI224/la))/(Treasuries_01152013!CI224/la)-theta2*EXP(-Treasuries_01152013!CI224/la))</f>
        <v>0</v>
      </c>
      <c r="W235" s="24">
        <f>IF(Treasuries_01152013!CJ224=0,0,theta0+(theta1+theta2)*(1-EXP(-Treasuries_01152013!CJ224/la))/(Treasuries_01152013!CJ224/la)-theta2*EXP(-Treasuries_01152013!CJ224/la))</f>
        <v>0</v>
      </c>
      <c r="X235" s="24">
        <f>IF(Treasuries_01152013!CK224=0,0,theta0+(theta1+theta2)*(1-EXP(-Treasuries_01152013!CK224/la))/(Treasuries_01152013!CK224/la)-theta2*EXP(-Treasuries_01152013!CK224/la))</f>
        <v>0</v>
      </c>
      <c r="Y235" s="24">
        <f>IF(Treasuries_01152013!CL224=0,0,theta0+(theta1+theta2)*(1-EXP(-Treasuries_01152013!CL224/la))/(Treasuries_01152013!CL224/la)-theta2*EXP(-Treasuries_01152013!CL224/la))</f>
        <v>0</v>
      </c>
      <c r="Z235" s="24">
        <f>IF(Treasuries_01152013!CM224=0,0,theta0+(theta1+theta2)*(1-EXP(-Treasuries_01152013!CM224/la))/(Treasuries_01152013!CM224/la)-theta2*EXP(-Treasuries_01152013!CM224/la))</f>
        <v>0</v>
      </c>
      <c r="AA235" s="24">
        <f>IF(Treasuries_01152013!CN224=0,0,theta0+(theta1+theta2)*(1-EXP(-Treasuries_01152013!CN224/la))/(Treasuries_01152013!CN224/la)-theta2*EXP(-Treasuries_01152013!CN224/la))</f>
        <v>0</v>
      </c>
      <c r="AB235" s="24">
        <f>IF(Treasuries_01152013!CO224=0,0,theta0+(theta1+theta2)*(1-EXP(-Treasuries_01152013!CO224/la))/(Treasuries_01152013!CO224/la)-theta2*EXP(-Treasuries_01152013!CO224/la))</f>
        <v>0</v>
      </c>
      <c r="AC235" s="24">
        <f>IF(Treasuries_01152013!CP224=0,0,theta0+(theta1+theta2)*(1-EXP(-Treasuries_01152013!CP224/la))/(Treasuries_01152013!CP224/la)-theta2*EXP(-Treasuries_01152013!CP224/la))</f>
        <v>0</v>
      </c>
      <c r="AD235" s="24">
        <f>IF(Treasuries_01152013!CQ224=0,0,theta0+(theta1+theta2)*(1-EXP(-Treasuries_01152013!CQ224/la))/(Treasuries_01152013!CQ224/la)-theta2*EXP(-Treasuries_01152013!CQ224/la))</f>
        <v>0</v>
      </c>
      <c r="AE235" s="24">
        <f>IF(Treasuries_01152013!CR224=0,0,theta0+(theta1+theta2)*(1-EXP(-Treasuries_01152013!CR224/la))/(Treasuries_01152013!CR224/la)-theta2*EXP(-Treasuries_01152013!CR224/la))</f>
        <v>0</v>
      </c>
      <c r="AF235" s="24">
        <f>IF(Treasuries_01152013!CS224=0,0,theta0+(theta1+theta2)*(1-EXP(-Treasuries_01152013!CS224/la))/(Treasuries_01152013!CS224/la)-theta2*EXP(-Treasuries_01152013!CS224/la))</f>
        <v>0</v>
      </c>
      <c r="AG235" s="24">
        <f>IF(Treasuries_01152013!CT224=0,0,theta0+(theta1+theta2)*(1-EXP(-Treasuries_01152013!CT224/la))/(Treasuries_01152013!CT224/la)-theta2*EXP(-Treasuries_01152013!CT224/la))</f>
        <v>0</v>
      </c>
      <c r="AH235" s="24">
        <f>IF(Treasuries_01152013!CU224=0,0,theta0+(theta1+theta2)*(1-EXP(-Treasuries_01152013!CU224/la))/(Treasuries_01152013!CU224/la)-theta2*EXP(-Treasuries_01152013!CU224/la))</f>
        <v>0</v>
      </c>
      <c r="AI235" s="24">
        <f>IF(Treasuries_01152013!CV224=0,0,theta0+(theta1+theta2)*(1-EXP(-Treasuries_01152013!CV224/la))/(Treasuries_01152013!CV224/la)-theta2*EXP(-Treasuries_01152013!CV224/la))</f>
        <v>0</v>
      </c>
      <c r="AJ235" s="24">
        <f>IF(Treasuries_01152013!CW224=0,0,theta0+(theta1+theta2)*(1-EXP(-Treasuries_01152013!CW224/la))/(Treasuries_01152013!CW224/la)-theta2*EXP(-Treasuries_01152013!CW224/la))</f>
        <v>0</v>
      </c>
      <c r="AK235" s="24">
        <f>IF(Treasuries_01152013!CX224=0,0,theta0+(theta1+theta2)*(1-EXP(-Treasuries_01152013!CX224/la))/(Treasuries_01152013!CX224/la)-theta2*EXP(-Treasuries_01152013!CX224/la))</f>
        <v>0</v>
      </c>
      <c r="AL235" s="24">
        <f>IF(Treasuries_01152013!CY224=0,0,theta0+(theta1+theta2)*(1-EXP(-Treasuries_01152013!CY224/la))/(Treasuries_01152013!CY224/la)-theta2*EXP(-Treasuries_01152013!CY224/la))</f>
        <v>0</v>
      </c>
      <c r="AM235" s="24">
        <f>IF(Treasuries_01152013!CZ224=0,0,theta0+(theta1+theta2)*(1-EXP(-Treasuries_01152013!CZ224/la))/(Treasuries_01152013!CZ224/la)-theta2*EXP(-Treasuries_01152013!CZ224/la))</f>
        <v>0</v>
      </c>
      <c r="AN235" s="24">
        <f>IF(Treasuries_01152013!DA224=0,0,theta0+(theta1+theta2)*(1-EXP(-Treasuries_01152013!DA224/la))/(Treasuries_01152013!DA224/la)-theta2*EXP(-Treasuries_01152013!DA224/la))</f>
        <v>0</v>
      </c>
      <c r="AO235" s="24">
        <f>IF(Treasuries_01152013!DB224=0,0,theta0+(theta1+theta2)*(1-EXP(-Treasuries_01152013!DB224/la))/(Treasuries_01152013!DB224/la)-theta2*EXP(-Treasuries_01152013!DB224/la))</f>
        <v>0</v>
      </c>
      <c r="AP235" s="24">
        <f>IF(Treasuries_01152013!DC224=0,0,theta0+(theta1+theta2)*(1-EXP(-Treasuries_01152013!DC224/la))/(Treasuries_01152013!DC224/la)-theta2*EXP(-Treasuries_01152013!DC224/la))</f>
        <v>0</v>
      </c>
      <c r="AQ235" s="24">
        <f>IF(Treasuries_01152013!DD224=0,0,theta0+(theta1+theta2)*(1-EXP(-Treasuries_01152013!DD224/la))/(Treasuries_01152013!DD224/la)-theta2*EXP(-Treasuries_01152013!DD224/la))</f>
        <v>0</v>
      </c>
      <c r="AR235" s="24">
        <f>IF(Treasuries_01152013!DE224=0,0,theta0+(theta1+theta2)*(1-EXP(-Treasuries_01152013!DE224/la))/(Treasuries_01152013!DE224/la)-theta2*EXP(-Treasuries_01152013!DE224/la))</f>
        <v>0</v>
      </c>
      <c r="AS235" s="24">
        <f>IF(Treasuries_01152013!DF224=0,0,theta0+(theta1+theta2)*(1-EXP(-Treasuries_01152013!DF224/la))/(Treasuries_01152013!DF224/la)-theta2*EXP(-Treasuries_01152013!DF224/la))</f>
        <v>0</v>
      </c>
      <c r="AT235" s="24">
        <f>IF(Treasuries_01152013!DG224=0,0,theta0+(theta1+theta2)*(1-EXP(-Treasuries_01152013!DG224/la))/(Treasuries_01152013!DG224/la)-theta2*EXP(-Treasuries_01152013!DG224/la))</f>
        <v>0</v>
      </c>
      <c r="AU235" s="24">
        <f>IF(Treasuries_01152013!DH224=0,0,theta0+(theta1+theta2)*(1-EXP(-Treasuries_01152013!DH224/la))/(Treasuries_01152013!DH224/la)-theta2*EXP(-Treasuries_01152013!DH224/la))</f>
        <v>0</v>
      </c>
      <c r="AV235" s="24">
        <f>IF(Treasuries_01152013!DI224=0,0,theta0+(theta1+theta2)*(1-EXP(-Treasuries_01152013!DI224/la))/(Treasuries_01152013!DI224/la)-theta2*EXP(-Treasuries_01152013!DI224/la))</f>
        <v>0</v>
      </c>
      <c r="AW235" s="24">
        <f>IF(Treasuries_01152013!DJ224=0,0,theta0+(theta1+theta2)*(1-EXP(-Treasuries_01152013!DJ224/la))/(Treasuries_01152013!DJ224/la)-theta2*EXP(-Treasuries_01152013!DJ224/la))</f>
        <v>0</v>
      </c>
      <c r="AX235" s="24">
        <f>IF(Treasuries_01152013!DK224=0,0,theta0+(theta1+theta2)*(1-EXP(-Treasuries_01152013!DK224/la))/(Treasuries_01152013!DK224/la)-theta2*EXP(-Treasuries_01152013!DK224/la))</f>
        <v>0</v>
      </c>
      <c r="AY235" s="24">
        <f>IF(Treasuries_01152013!DL224=0,0,theta0+(theta1+theta2)*(1-EXP(-Treasuries_01152013!DL224/la))/(Treasuries_01152013!DL224/la)-theta2*EXP(-Treasuries_01152013!DL224/la))</f>
        <v>0</v>
      </c>
      <c r="AZ235" s="24">
        <f>IF(Treasuries_01152013!DM224=0,0,theta0+(theta1+theta2)*(1-EXP(-Treasuries_01152013!DM224/la))/(Treasuries_01152013!DM224/la)-theta2*EXP(-Treasuries_01152013!DM224/la))</f>
        <v>0</v>
      </c>
      <c r="BA235" s="24">
        <f>IF(Treasuries_01152013!DN224=0,0,theta0+(theta1+theta2)*(1-EXP(-Treasuries_01152013!DN224/la))/(Treasuries_01152013!DN224/la)-theta2*EXP(-Treasuries_01152013!DN224/la))</f>
        <v>0</v>
      </c>
      <c r="BB235" s="24">
        <f>IF(Treasuries_01152013!DO224=0,0,theta0+(theta1+theta2)*(1-EXP(-Treasuries_01152013!DO224/la))/(Treasuries_01152013!DO224/la)-theta2*EXP(-Treasuries_01152013!DO224/la))</f>
        <v>0</v>
      </c>
      <c r="BC235" s="24">
        <f>IF(Treasuries_01152013!DP224=0,0,theta0+(theta1+theta2)*(1-EXP(-Treasuries_01152013!DP224/la))/(Treasuries_01152013!DP224/la)-theta2*EXP(-Treasuries_01152013!DP224/la))</f>
        <v>0</v>
      </c>
      <c r="BD235" s="24">
        <f>IF(Treasuries_01152013!DQ224=0,0,theta0+(theta1+theta2)*(1-EXP(-Treasuries_01152013!DQ224/la))/(Treasuries_01152013!DQ224/la)-theta2*EXP(-Treasuries_01152013!DQ224/la))</f>
        <v>0</v>
      </c>
      <c r="BE235" s="24">
        <f>IF(Treasuries_01152013!DR224=0,0,theta0+(theta1+theta2)*(1-EXP(-Treasuries_01152013!DR224/la))/(Treasuries_01152013!DR224/la)-theta2*EXP(-Treasuries_01152013!DR224/la))</f>
        <v>0</v>
      </c>
      <c r="BF235" s="24">
        <f>IF(Treasuries_01152013!DS224=0,0,theta0+(theta1+theta2)*(1-EXP(-Treasuries_01152013!DS224/la))/(Treasuries_01152013!DS224/la)-theta2*EXP(-Treasuries_01152013!DS224/la))</f>
        <v>0</v>
      </c>
      <c r="BG235" s="24">
        <f>IF(Treasuries_01152013!DT224=0,0,theta0+(theta1+theta2)*(1-EXP(-Treasuries_01152013!DT224/la))/(Treasuries_01152013!DT224/la)-theta2*EXP(-Treasuries_01152013!DT224/la))</f>
        <v>0</v>
      </c>
      <c r="BH235" s="24">
        <f>IF(Treasuries_01152013!DU224=0,0,theta0+(theta1+theta2)*(1-EXP(-Treasuries_01152013!DU224/la))/(Treasuries_01152013!DU224/la)-theta2*EXP(-Treasuries_01152013!DU224/la))</f>
        <v>0</v>
      </c>
      <c r="BI235" s="24">
        <f>IF(Treasuries_01152013!DV224=0,0,theta0+(theta1+theta2)*(1-EXP(-Treasuries_01152013!DV224/la))/(Treasuries_01152013!DV224/la)-theta2*EXP(-Treasuries_01152013!DV224/la))</f>
        <v>0</v>
      </c>
      <c r="BJ235" s="24">
        <f>IF(Treasuries_01152013!DW224=0,0,theta0+(theta1+theta2)*(1-EXP(-Treasuries_01152013!DW224/la))/(Treasuries_01152013!DW224/la)-theta2*EXP(-Treasuries_01152013!DW224/la))</f>
        <v>0</v>
      </c>
      <c r="BK235" s="24">
        <f>IF(Treasuries_01152013!DX224=0,0,theta0+(theta1+theta2)*(1-EXP(-Treasuries_01152013!DX224/la))/(Treasuries_01152013!DX224/la)-theta2*EXP(-Treasuries_01152013!DX224/la))</f>
        <v>0</v>
      </c>
      <c r="BL235" s="24">
        <f>IF(Treasuries_01152013!DY224=0,0,theta0+(theta1+theta2)*(1-EXP(-Treasuries_01152013!DY224/la))/(Treasuries_01152013!DY224/la)-theta2*EXP(-Treasuries_01152013!DY224/la))</f>
        <v>0</v>
      </c>
      <c r="BM235" s="24">
        <f>IF(Treasuries_01152013!DZ224=0,0,theta0+(theta1+theta2)*(1-EXP(-Treasuries_01152013!DZ224/la))/(Treasuries_01152013!DZ224/la)-theta2*EXP(-Treasuries_01152013!DZ224/la))</f>
        <v>0</v>
      </c>
      <c r="BN235" s="24">
        <f>IF(Treasuries_01152013!EA224=0,0,theta0+(theta1+theta2)*(1-EXP(-Treasuries_01152013!EA224/la))/(Treasuries_01152013!EA224/la)-theta2*EXP(-Treasuries_01152013!EA224/la))</f>
        <v>0</v>
      </c>
      <c r="BO235" s="17" t="e">
        <f>EXP(-Treasuries_01152013!BT224*G235)</f>
        <v>#DIV/0!</v>
      </c>
      <c r="BP235" s="17" t="e">
        <f>EXP(-Treasuries_01152013!BU224*H235)</f>
        <v>#DIV/0!</v>
      </c>
      <c r="BQ235" s="17" t="e">
        <f>EXP(-Treasuries_01152013!BV224*I235)</f>
        <v>#DIV/0!</v>
      </c>
      <c r="BR235" s="17" t="e">
        <f>EXP(-Treasuries_01152013!BW224*J235)</f>
        <v>#DIV/0!</v>
      </c>
      <c r="BS235" s="17" t="e">
        <f>EXP(-Treasuries_01152013!BX224*K235)</f>
        <v>#DIV/0!</v>
      </c>
      <c r="BT235" s="17" t="e">
        <f>EXP(-Treasuries_01152013!BY224*L235)</f>
        <v>#DIV/0!</v>
      </c>
      <c r="BU235" s="17" t="e">
        <f>EXP(-Treasuries_01152013!BZ224*M235)</f>
        <v>#DIV/0!</v>
      </c>
      <c r="BV235" s="17" t="e">
        <f>EXP(-Treasuries_01152013!CA224*N235)</f>
        <v>#DIV/0!</v>
      </c>
      <c r="BW235" s="17" t="e">
        <f>EXP(-Treasuries_01152013!CB224*O235)</f>
        <v>#DIV/0!</v>
      </c>
      <c r="BX235" s="17" t="e">
        <f>EXP(-Treasuries_01152013!CC224*P235)</f>
        <v>#DIV/0!</v>
      </c>
      <c r="BY235" s="17" t="e">
        <f>EXP(-Treasuries_01152013!CD224*Q235)</f>
        <v>#DIV/0!</v>
      </c>
      <c r="BZ235" s="17" t="e">
        <f>EXP(-Treasuries_01152013!CE224*R235)</f>
        <v>#DIV/0!</v>
      </c>
      <c r="CA235" s="17">
        <f>EXP(-Treasuries_01152013!CF224*S235)</f>
        <v>1</v>
      </c>
      <c r="CB235" s="17">
        <f>EXP(-Treasuries_01152013!CG224*T235)</f>
        <v>1</v>
      </c>
      <c r="CC235" s="17">
        <f>EXP(-Treasuries_01152013!CH224*U235)</f>
        <v>1</v>
      </c>
      <c r="CD235" s="17">
        <f>EXP(-Treasuries_01152013!CI224*V235)</f>
        <v>1</v>
      </c>
      <c r="CE235" s="17">
        <f>EXP(-Treasuries_01152013!CJ224*W235)</f>
        <v>1</v>
      </c>
      <c r="CF235" s="17">
        <f>EXP(-Treasuries_01152013!CK224*X235)</f>
        <v>1</v>
      </c>
      <c r="CG235" s="17">
        <f>EXP(-Treasuries_01152013!CL224*Y235)</f>
        <v>1</v>
      </c>
      <c r="CH235" s="17">
        <f>EXP(-Treasuries_01152013!CM224*Z235)</f>
        <v>1</v>
      </c>
      <c r="CI235" s="17">
        <f>EXP(-Treasuries_01152013!CN224*AA235)</f>
        <v>1</v>
      </c>
      <c r="CJ235" s="17">
        <f>EXP(-Treasuries_01152013!CO224*AB235)</f>
        <v>1</v>
      </c>
      <c r="CK235" s="17">
        <f>EXP(-Treasuries_01152013!CP224*AC235)</f>
        <v>1</v>
      </c>
      <c r="CL235" s="17">
        <f>EXP(-Treasuries_01152013!CQ224*AD235)</f>
        <v>1</v>
      </c>
      <c r="CM235" s="17">
        <f>EXP(-Treasuries_01152013!CR224*AE235)</f>
        <v>1</v>
      </c>
      <c r="CN235" s="17">
        <f>EXP(-Treasuries_01152013!CS224*AF235)</f>
        <v>1</v>
      </c>
      <c r="CO235" s="17">
        <f>EXP(-Treasuries_01152013!CT224*AG235)</f>
        <v>1</v>
      </c>
      <c r="CP235" s="17">
        <f>EXP(-Treasuries_01152013!CU224*AH235)</f>
        <v>1</v>
      </c>
      <c r="CQ235" s="17">
        <f>EXP(-Treasuries_01152013!CV224*AI235)</f>
        <v>1</v>
      </c>
      <c r="CR235" s="17">
        <f>EXP(-Treasuries_01152013!CW224*AJ235)</f>
        <v>1</v>
      </c>
      <c r="CS235" s="17">
        <f>EXP(-Treasuries_01152013!CX224*AK235)</f>
        <v>1</v>
      </c>
      <c r="CT235" s="17">
        <f>EXP(-Treasuries_01152013!CY224*AL235)</f>
        <v>1</v>
      </c>
      <c r="CU235" s="17">
        <f>EXP(-Treasuries_01152013!CZ224*AM235)</f>
        <v>1</v>
      </c>
      <c r="CV235" s="17">
        <f>EXP(-Treasuries_01152013!DA224*AN235)</f>
        <v>1</v>
      </c>
      <c r="CW235" s="17">
        <f>EXP(-Treasuries_01152013!DB224*AO235)</f>
        <v>1</v>
      </c>
      <c r="CX235" s="17">
        <f>EXP(-Treasuries_01152013!DC224*AP235)</f>
        <v>1</v>
      </c>
      <c r="CY235" s="17">
        <f>EXP(-Treasuries_01152013!DD224*AQ235)</f>
        <v>1</v>
      </c>
      <c r="CZ235" s="17">
        <f>EXP(-Treasuries_01152013!DE224*AR235)</f>
        <v>1</v>
      </c>
      <c r="DA235" s="17">
        <f>EXP(-Treasuries_01152013!DF224*AS235)</f>
        <v>1</v>
      </c>
      <c r="DB235" s="17">
        <f>EXP(-Treasuries_01152013!DG224*AT235)</f>
        <v>1</v>
      </c>
      <c r="DC235" s="17">
        <f>EXP(-Treasuries_01152013!DH224*AU235)</f>
        <v>1</v>
      </c>
      <c r="DD235" s="17">
        <f>EXP(-Treasuries_01152013!DI224*AV235)</f>
        <v>1</v>
      </c>
      <c r="DE235" s="17">
        <f>EXP(-Treasuries_01152013!DJ224*AW235)</f>
        <v>1</v>
      </c>
      <c r="DF235" s="17">
        <f>EXP(-Treasuries_01152013!DK224*AX235)</f>
        <v>1</v>
      </c>
      <c r="DG235" s="17">
        <f>EXP(-Treasuries_01152013!DL224*AY235)</f>
        <v>1</v>
      </c>
      <c r="DH235" s="17">
        <f>EXP(-Treasuries_01152013!DM224*AZ235)</f>
        <v>1</v>
      </c>
      <c r="DI235" s="17">
        <f>EXP(-Treasuries_01152013!DN224*BA235)</f>
        <v>1</v>
      </c>
      <c r="DJ235" s="17">
        <f>EXP(-Treasuries_01152013!DO224*BB235)</f>
        <v>1</v>
      </c>
      <c r="DK235" s="17">
        <f>EXP(-Treasuries_01152013!DP224*BC235)</f>
        <v>1</v>
      </c>
      <c r="DL235" s="17">
        <f>EXP(-Treasuries_01152013!DQ224*BD235)</f>
        <v>1</v>
      </c>
      <c r="DM235" s="17">
        <f>EXP(-Treasuries_01152013!DR224*BE235)</f>
        <v>1</v>
      </c>
      <c r="DN235" s="17">
        <f>EXP(-Treasuries_01152013!DS224*BF235)</f>
        <v>1</v>
      </c>
      <c r="DO235" s="17">
        <f>EXP(-Treasuries_01152013!DT224*BG235)</f>
        <v>1</v>
      </c>
      <c r="DP235" s="17">
        <f>EXP(-Treasuries_01152013!DU224*BH235)</f>
        <v>1</v>
      </c>
      <c r="DQ235" s="17">
        <f>EXP(-Treasuries_01152013!DV224*BI235)</f>
        <v>1</v>
      </c>
      <c r="DR235" s="17">
        <f>EXP(-Treasuries_01152013!DW224*BJ235)</f>
        <v>1</v>
      </c>
      <c r="DS235" s="17">
        <f>EXP(-Treasuries_01152013!DX224*BK235)</f>
        <v>1</v>
      </c>
      <c r="DT235" s="17">
        <f>EXP(-Treasuries_01152013!DY224*BL235)</f>
        <v>1</v>
      </c>
      <c r="DU235" s="17">
        <f>EXP(-Treasuries_01152013!DZ224*BM235)</f>
        <v>1</v>
      </c>
      <c r="DV235" s="17">
        <f>EXP(-Treasuries_01152013!EA224*BN235)</f>
        <v>1</v>
      </c>
      <c r="DW235" s="8" t="e">
        <f>SUMPRODUCT(BO235:DV235,Treasuries_01152013!K224:BR224)</f>
        <v>#DIV/0!</v>
      </c>
      <c r="DX235" s="11" t="e">
        <f t="shared" si="11"/>
        <v>#DIV/0!</v>
      </c>
    </row>
    <row r="236" spans="2:128">
      <c r="B236" s="10">
        <f>Treasuries_01152013!C225</f>
        <v>1.75</v>
      </c>
      <c r="C236" s="10">
        <f>Treasuries_01152013!E225</f>
        <v>104.53125</v>
      </c>
      <c r="D236" s="10">
        <f>Treasuries_01152013!F225</f>
        <v>104.578125</v>
      </c>
      <c r="E236" s="8">
        <f>Treasuries_01152013!H225</f>
        <v>5.7944444444444443</v>
      </c>
      <c r="F236" s="8">
        <f t="shared" si="12"/>
        <v>104.5546875</v>
      </c>
      <c r="G236" s="24" t="e">
        <f>IF(Treasuries_01152013!BT225=0,0,theta0+(theta1+theta2)*(1-EXP(-Treasuries_01152013!BT225/la))/(Treasuries_01152013!BT225/la)-theta2*EXP(-Treasuries_01152013!BT225/la))</f>
        <v>#DIV/0!</v>
      </c>
      <c r="H236" s="24" t="e">
        <f>IF(Treasuries_01152013!BU225=0,0,theta0+(theta1+theta2)*(1-EXP(-Treasuries_01152013!BU225/la))/(Treasuries_01152013!BU225/la)-theta2*EXP(-Treasuries_01152013!BU225/la))</f>
        <v>#DIV/0!</v>
      </c>
      <c r="I236" s="24" t="e">
        <f>IF(Treasuries_01152013!BV225=0,0,theta0+(theta1+theta2)*(1-EXP(-Treasuries_01152013!BV225/la))/(Treasuries_01152013!BV225/la)-theta2*EXP(-Treasuries_01152013!BV225/la))</f>
        <v>#DIV/0!</v>
      </c>
      <c r="J236" s="24" t="e">
        <f>IF(Treasuries_01152013!BW225=0,0,theta0+(theta1+theta2)*(1-EXP(-Treasuries_01152013!BW225/la))/(Treasuries_01152013!BW225/la)-theta2*EXP(-Treasuries_01152013!BW225/la))</f>
        <v>#DIV/0!</v>
      </c>
      <c r="K236" s="24" t="e">
        <f>IF(Treasuries_01152013!BX225=0,0,theta0+(theta1+theta2)*(1-EXP(-Treasuries_01152013!BX225/la))/(Treasuries_01152013!BX225/la)-theta2*EXP(-Treasuries_01152013!BX225/la))</f>
        <v>#DIV/0!</v>
      </c>
      <c r="L236" s="24" t="e">
        <f>IF(Treasuries_01152013!BY225=0,0,theta0+(theta1+theta2)*(1-EXP(-Treasuries_01152013!BY225/la))/(Treasuries_01152013!BY225/la)-theta2*EXP(-Treasuries_01152013!BY225/la))</f>
        <v>#DIV/0!</v>
      </c>
      <c r="M236" s="24" t="e">
        <f>IF(Treasuries_01152013!BZ225=0,0,theta0+(theta1+theta2)*(1-EXP(-Treasuries_01152013!BZ225/la))/(Treasuries_01152013!BZ225/la)-theta2*EXP(-Treasuries_01152013!BZ225/la))</f>
        <v>#DIV/0!</v>
      </c>
      <c r="N236" s="24" t="e">
        <f>IF(Treasuries_01152013!CA225=0,0,theta0+(theta1+theta2)*(1-EXP(-Treasuries_01152013!CA225/la))/(Treasuries_01152013!CA225/la)-theta2*EXP(-Treasuries_01152013!CA225/la))</f>
        <v>#DIV/0!</v>
      </c>
      <c r="O236" s="24" t="e">
        <f>IF(Treasuries_01152013!CB225=0,0,theta0+(theta1+theta2)*(1-EXP(-Treasuries_01152013!CB225/la))/(Treasuries_01152013!CB225/la)-theta2*EXP(-Treasuries_01152013!CB225/la))</f>
        <v>#DIV/0!</v>
      </c>
      <c r="P236" s="24" t="e">
        <f>IF(Treasuries_01152013!CC225=0,0,theta0+(theta1+theta2)*(1-EXP(-Treasuries_01152013!CC225/la))/(Treasuries_01152013!CC225/la)-theta2*EXP(-Treasuries_01152013!CC225/la))</f>
        <v>#DIV/0!</v>
      </c>
      <c r="Q236" s="24" t="e">
        <f>IF(Treasuries_01152013!CD225=0,0,theta0+(theta1+theta2)*(1-EXP(-Treasuries_01152013!CD225/la))/(Treasuries_01152013!CD225/la)-theta2*EXP(-Treasuries_01152013!CD225/la))</f>
        <v>#DIV/0!</v>
      </c>
      <c r="R236" s="24" t="e">
        <f>IF(Treasuries_01152013!CE225=0,0,theta0+(theta1+theta2)*(1-EXP(-Treasuries_01152013!CE225/la))/(Treasuries_01152013!CE225/la)-theta2*EXP(-Treasuries_01152013!CE225/la))</f>
        <v>#DIV/0!</v>
      </c>
      <c r="S236" s="24">
        <f>IF(Treasuries_01152013!CF225=0,0,theta0+(theta1+theta2)*(1-EXP(-Treasuries_01152013!CF225/la))/(Treasuries_01152013!CF225/la)-theta2*EXP(-Treasuries_01152013!CF225/la))</f>
        <v>0</v>
      </c>
      <c r="T236" s="24">
        <f>IF(Treasuries_01152013!CG225=0,0,theta0+(theta1+theta2)*(1-EXP(-Treasuries_01152013!CG225/la))/(Treasuries_01152013!CG225/la)-theta2*EXP(-Treasuries_01152013!CG225/la))</f>
        <v>0</v>
      </c>
      <c r="U236" s="24">
        <f>IF(Treasuries_01152013!CH225=0,0,theta0+(theta1+theta2)*(1-EXP(-Treasuries_01152013!CH225/la))/(Treasuries_01152013!CH225/la)-theta2*EXP(-Treasuries_01152013!CH225/la))</f>
        <v>0</v>
      </c>
      <c r="V236" s="24">
        <f>IF(Treasuries_01152013!CI225=0,0,theta0+(theta1+theta2)*(1-EXP(-Treasuries_01152013!CI225/la))/(Treasuries_01152013!CI225/la)-theta2*EXP(-Treasuries_01152013!CI225/la))</f>
        <v>0</v>
      </c>
      <c r="W236" s="24">
        <f>IF(Treasuries_01152013!CJ225=0,0,theta0+(theta1+theta2)*(1-EXP(-Treasuries_01152013!CJ225/la))/(Treasuries_01152013!CJ225/la)-theta2*EXP(-Treasuries_01152013!CJ225/la))</f>
        <v>0</v>
      </c>
      <c r="X236" s="24">
        <f>IF(Treasuries_01152013!CK225=0,0,theta0+(theta1+theta2)*(1-EXP(-Treasuries_01152013!CK225/la))/(Treasuries_01152013!CK225/la)-theta2*EXP(-Treasuries_01152013!CK225/la))</f>
        <v>0</v>
      </c>
      <c r="Y236" s="24">
        <f>IF(Treasuries_01152013!CL225=0,0,theta0+(theta1+theta2)*(1-EXP(-Treasuries_01152013!CL225/la))/(Treasuries_01152013!CL225/la)-theta2*EXP(-Treasuries_01152013!CL225/la))</f>
        <v>0</v>
      </c>
      <c r="Z236" s="24">
        <f>IF(Treasuries_01152013!CM225=0,0,theta0+(theta1+theta2)*(1-EXP(-Treasuries_01152013!CM225/la))/(Treasuries_01152013!CM225/la)-theta2*EXP(-Treasuries_01152013!CM225/la))</f>
        <v>0</v>
      </c>
      <c r="AA236" s="24">
        <f>IF(Treasuries_01152013!CN225=0,0,theta0+(theta1+theta2)*(1-EXP(-Treasuries_01152013!CN225/la))/(Treasuries_01152013!CN225/la)-theta2*EXP(-Treasuries_01152013!CN225/la))</f>
        <v>0</v>
      </c>
      <c r="AB236" s="24">
        <f>IF(Treasuries_01152013!CO225=0,0,theta0+(theta1+theta2)*(1-EXP(-Treasuries_01152013!CO225/la))/(Treasuries_01152013!CO225/la)-theta2*EXP(-Treasuries_01152013!CO225/la))</f>
        <v>0</v>
      </c>
      <c r="AC236" s="24">
        <f>IF(Treasuries_01152013!CP225=0,0,theta0+(theta1+theta2)*(1-EXP(-Treasuries_01152013!CP225/la))/(Treasuries_01152013!CP225/la)-theta2*EXP(-Treasuries_01152013!CP225/la))</f>
        <v>0</v>
      </c>
      <c r="AD236" s="24">
        <f>IF(Treasuries_01152013!CQ225=0,0,theta0+(theta1+theta2)*(1-EXP(-Treasuries_01152013!CQ225/la))/(Treasuries_01152013!CQ225/la)-theta2*EXP(-Treasuries_01152013!CQ225/la))</f>
        <v>0</v>
      </c>
      <c r="AE236" s="24">
        <f>IF(Treasuries_01152013!CR225=0,0,theta0+(theta1+theta2)*(1-EXP(-Treasuries_01152013!CR225/la))/(Treasuries_01152013!CR225/la)-theta2*EXP(-Treasuries_01152013!CR225/la))</f>
        <v>0</v>
      </c>
      <c r="AF236" s="24">
        <f>IF(Treasuries_01152013!CS225=0,0,theta0+(theta1+theta2)*(1-EXP(-Treasuries_01152013!CS225/la))/(Treasuries_01152013!CS225/la)-theta2*EXP(-Treasuries_01152013!CS225/la))</f>
        <v>0</v>
      </c>
      <c r="AG236" s="24">
        <f>IF(Treasuries_01152013!CT225=0,0,theta0+(theta1+theta2)*(1-EXP(-Treasuries_01152013!CT225/la))/(Treasuries_01152013!CT225/la)-theta2*EXP(-Treasuries_01152013!CT225/la))</f>
        <v>0</v>
      </c>
      <c r="AH236" s="24">
        <f>IF(Treasuries_01152013!CU225=0,0,theta0+(theta1+theta2)*(1-EXP(-Treasuries_01152013!CU225/la))/(Treasuries_01152013!CU225/la)-theta2*EXP(-Treasuries_01152013!CU225/la))</f>
        <v>0</v>
      </c>
      <c r="AI236" s="24">
        <f>IF(Treasuries_01152013!CV225=0,0,theta0+(theta1+theta2)*(1-EXP(-Treasuries_01152013!CV225/la))/(Treasuries_01152013!CV225/la)-theta2*EXP(-Treasuries_01152013!CV225/la))</f>
        <v>0</v>
      </c>
      <c r="AJ236" s="24">
        <f>IF(Treasuries_01152013!CW225=0,0,theta0+(theta1+theta2)*(1-EXP(-Treasuries_01152013!CW225/la))/(Treasuries_01152013!CW225/la)-theta2*EXP(-Treasuries_01152013!CW225/la))</f>
        <v>0</v>
      </c>
      <c r="AK236" s="24">
        <f>IF(Treasuries_01152013!CX225=0,0,theta0+(theta1+theta2)*(1-EXP(-Treasuries_01152013!CX225/la))/(Treasuries_01152013!CX225/la)-theta2*EXP(-Treasuries_01152013!CX225/la))</f>
        <v>0</v>
      </c>
      <c r="AL236" s="24">
        <f>IF(Treasuries_01152013!CY225=0,0,theta0+(theta1+theta2)*(1-EXP(-Treasuries_01152013!CY225/la))/(Treasuries_01152013!CY225/la)-theta2*EXP(-Treasuries_01152013!CY225/la))</f>
        <v>0</v>
      </c>
      <c r="AM236" s="24">
        <f>IF(Treasuries_01152013!CZ225=0,0,theta0+(theta1+theta2)*(1-EXP(-Treasuries_01152013!CZ225/la))/(Treasuries_01152013!CZ225/la)-theta2*EXP(-Treasuries_01152013!CZ225/la))</f>
        <v>0</v>
      </c>
      <c r="AN236" s="24">
        <f>IF(Treasuries_01152013!DA225=0,0,theta0+(theta1+theta2)*(1-EXP(-Treasuries_01152013!DA225/la))/(Treasuries_01152013!DA225/la)-theta2*EXP(-Treasuries_01152013!DA225/la))</f>
        <v>0</v>
      </c>
      <c r="AO236" s="24">
        <f>IF(Treasuries_01152013!DB225=0,0,theta0+(theta1+theta2)*(1-EXP(-Treasuries_01152013!DB225/la))/(Treasuries_01152013!DB225/la)-theta2*EXP(-Treasuries_01152013!DB225/la))</f>
        <v>0</v>
      </c>
      <c r="AP236" s="24">
        <f>IF(Treasuries_01152013!DC225=0,0,theta0+(theta1+theta2)*(1-EXP(-Treasuries_01152013!DC225/la))/(Treasuries_01152013!DC225/la)-theta2*EXP(-Treasuries_01152013!DC225/la))</f>
        <v>0</v>
      </c>
      <c r="AQ236" s="24">
        <f>IF(Treasuries_01152013!DD225=0,0,theta0+(theta1+theta2)*(1-EXP(-Treasuries_01152013!DD225/la))/(Treasuries_01152013!DD225/la)-theta2*EXP(-Treasuries_01152013!DD225/la))</f>
        <v>0</v>
      </c>
      <c r="AR236" s="24">
        <f>IF(Treasuries_01152013!DE225=0,0,theta0+(theta1+theta2)*(1-EXP(-Treasuries_01152013!DE225/la))/(Treasuries_01152013!DE225/la)-theta2*EXP(-Treasuries_01152013!DE225/la))</f>
        <v>0</v>
      </c>
      <c r="AS236" s="24">
        <f>IF(Treasuries_01152013!DF225=0,0,theta0+(theta1+theta2)*(1-EXP(-Treasuries_01152013!DF225/la))/(Treasuries_01152013!DF225/la)-theta2*EXP(-Treasuries_01152013!DF225/la))</f>
        <v>0</v>
      </c>
      <c r="AT236" s="24">
        <f>IF(Treasuries_01152013!DG225=0,0,theta0+(theta1+theta2)*(1-EXP(-Treasuries_01152013!DG225/la))/(Treasuries_01152013!DG225/la)-theta2*EXP(-Treasuries_01152013!DG225/la))</f>
        <v>0</v>
      </c>
      <c r="AU236" s="24">
        <f>IF(Treasuries_01152013!DH225=0,0,theta0+(theta1+theta2)*(1-EXP(-Treasuries_01152013!DH225/la))/(Treasuries_01152013!DH225/la)-theta2*EXP(-Treasuries_01152013!DH225/la))</f>
        <v>0</v>
      </c>
      <c r="AV236" s="24">
        <f>IF(Treasuries_01152013!DI225=0,0,theta0+(theta1+theta2)*(1-EXP(-Treasuries_01152013!DI225/la))/(Treasuries_01152013!DI225/la)-theta2*EXP(-Treasuries_01152013!DI225/la))</f>
        <v>0</v>
      </c>
      <c r="AW236" s="24">
        <f>IF(Treasuries_01152013!DJ225=0,0,theta0+(theta1+theta2)*(1-EXP(-Treasuries_01152013!DJ225/la))/(Treasuries_01152013!DJ225/la)-theta2*EXP(-Treasuries_01152013!DJ225/la))</f>
        <v>0</v>
      </c>
      <c r="AX236" s="24">
        <f>IF(Treasuries_01152013!DK225=0,0,theta0+(theta1+theta2)*(1-EXP(-Treasuries_01152013!DK225/la))/(Treasuries_01152013!DK225/la)-theta2*EXP(-Treasuries_01152013!DK225/la))</f>
        <v>0</v>
      </c>
      <c r="AY236" s="24">
        <f>IF(Treasuries_01152013!DL225=0,0,theta0+(theta1+theta2)*(1-EXP(-Treasuries_01152013!DL225/la))/(Treasuries_01152013!DL225/la)-theta2*EXP(-Treasuries_01152013!DL225/la))</f>
        <v>0</v>
      </c>
      <c r="AZ236" s="24">
        <f>IF(Treasuries_01152013!DM225=0,0,theta0+(theta1+theta2)*(1-EXP(-Treasuries_01152013!DM225/la))/(Treasuries_01152013!DM225/la)-theta2*EXP(-Treasuries_01152013!DM225/la))</f>
        <v>0</v>
      </c>
      <c r="BA236" s="24">
        <f>IF(Treasuries_01152013!DN225=0,0,theta0+(theta1+theta2)*(1-EXP(-Treasuries_01152013!DN225/la))/(Treasuries_01152013!DN225/la)-theta2*EXP(-Treasuries_01152013!DN225/la))</f>
        <v>0</v>
      </c>
      <c r="BB236" s="24">
        <f>IF(Treasuries_01152013!DO225=0,0,theta0+(theta1+theta2)*(1-EXP(-Treasuries_01152013!DO225/la))/(Treasuries_01152013!DO225/la)-theta2*EXP(-Treasuries_01152013!DO225/la))</f>
        <v>0</v>
      </c>
      <c r="BC236" s="24">
        <f>IF(Treasuries_01152013!DP225=0,0,theta0+(theta1+theta2)*(1-EXP(-Treasuries_01152013!DP225/la))/(Treasuries_01152013!DP225/la)-theta2*EXP(-Treasuries_01152013!DP225/la))</f>
        <v>0</v>
      </c>
      <c r="BD236" s="24">
        <f>IF(Treasuries_01152013!DQ225=0,0,theta0+(theta1+theta2)*(1-EXP(-Treasuries_01152013!DQ225/la))/(Treasuries_01152013!DQ225/la)-theta2*EXP(-Treasuries_01152013!DQ225/la))</f>
        <v>0</v>
      </c>
      <c r="BE236" s="24">
        <f>IF(Treasuries_01152013!DR225=0,0,theta0+(theta1+theta2)*(1-EXP(-Treasuries_01152013!DR225/la))/(Treasuries_01152013!DR225/la)-theta2*EXP(-Treasuries_01152013!DR225/la))</f>
        <v>0</v>
      </c>
      <c r="BF236" s="24">
        <f>IF(Treasuries_01152013!DS225=0,0,theta0+(theta1+theta2)*(1-EXP(-Treasuries_01152013!DS225/la))/(Treasuries_01152013!DS225/la)-theta2*EXP(-Treasuries_01152013!DS225/la))</f>
        <v>0</v>
      </c>
      <c r="BG236" s="24">
        <f>IF(Treasuries_01152013!DT225=0,0,theta0+(theta1+theta2)*(1-EXP(-Treasuries_01152013!DT225/la))/(Treasuries_01152013!DT225/la)-theta2*EXP(-Treasuries_01152013!DT225/la))</f>
        <v>0</v>
      </c>
      <c r="BH236" s="24">
        <f>IF(Treasuries_01152013!DU225=0,0,theta0+(theta1+theta2)*(1-EXP(-Treasuries_01152013!DU225/la))/(Treasuries_01152013!DU225/la)-theta2*EXP(-Treasuries_01152013!DU225/la))</f>
        <v>0</v>
      </c>
      <c r="BI236" s="24">
        <f>IF(Treasuries_01152013!DV225=0,0,theta0+(theta1+theta2)*(1-EXP(-Treasuries_01152013!DV225/la))/(Treasuries_01152013!DV225/la)-theta2*EXP(-Treasuries_01152013!DV225/la))</f>
        <v>0</v>
      </c>
      <c r="BJ236" s="24">
        <f>IF(Treasuries_01152013!DW225=0,0,theta0+(theta1+theta2)*(1-EXP(-Treasuries_01152013!DW225/la))/(Treasuries_01152013!DW225/la)-theta2*EXP(-Treasuries_01152013!DW225/la))</f>
        <v>0</v>
      </c>
      <c r="BK236" s="24">
        <f>IF(Treasuries_01152013!DX225=0,0,theta0+(theta1+theta2)*(1-EXP(-Treasuries_01152013!DX225/la))/(Treasuries_01152013!DX225/la)-theta2*EXP(-Treasuries_01152013!DX225/la))</f>
        <v>0</v>
      </c>
      <c r="BL236" s="24">
        <f>IF(Treasuries_01152013!DY225=0,0,theta0+(theta1+theta2)*(1-EXP(-Treasuries_01152013!DY225/la))/(Treasuries_01152013!DY225/la)-theta2*EXP(-Treasuries_01152013!DY225/la))</f>
        <v>0</v>
      </c>
      <c r="BM236" s="24">
        <f>IF(Treasuries_01152013!DZ225=0,0,theta0+(theta1+theta2)*(1-EXP(-Treasuries_01152013!DZ225/la))/(Treasuries_01152013!DZ225/la)-theta2*EXP(-Treasuries_01152013!DZ225/la))</f>
        <v>0</v>
      </c>
      <c r="BN236" s="24">
        <f>IF(Treasuries_01152013!EA225=0,0,theta0+(theta1+theta2)*(1-EXP(-Treasuries_01152013!EA225/la))/(Treasuries_01152013!EA225/la)-theta2*EXP(-Treasuries_01152013!EA225/la))</f>
        <v>0</v>
      </c>
      <c r="BO236" s="17" t="e">
        <f>EXP(-Treasuries_01152013!BT225*G236)</f>
        <v>#DIV/0!</v>
      </c>
      <c r="BP236" s="17" t="e">
        <f>EXP(-Treasuries_01152013!BU225*H236)</f>
        <v>#DIV/0!</v>
      </c>
      <c r="BQ236" s="17" t="e">
        <f>EXP(-Treasuries_01152013!BV225*I236)</f>
        <v>#DIV/0!</v>
      </c>
      <c r="BR236" s="17" t="e">
        <f>EXP(-Treasuries_01152013!BW225*J236)</f>
        <v>#DIV/0!</v>
      </c>
      <c r="BS236" s="17" t="e">
        <f>EXP(-Treasuries_01152013!BX225*K236)</f>
        <v>#DIV/0!</v>
      </c>
      <c r="BT236" s="17" t="e">
        <f>EXP(-Treasuries_01152013!BY225*L236)</f>
        <v>#DIV/0!</v>
      </c>
      <c r="BU236" s="17" t="e">
        <f>EXP(-Treasuries_01152013!BZ225*M236)</f>
        <v>#DIV/0!</v>
      </c>
      <c r="BV236" s="17" t="e">
        <f>EXP(-Treasuries_01152013!CA225*N236)</f>
        <v>#DIV/0!</v>
      </c>
      <c r="BW236" s="17" t="e">
        <f>EXP(-Treasuries_01152013!CB225*O236)</f>
        <v>#DIV/0!</v>
      </c>
      <c r="BX236" s="17" t="e">
        <f>EXP(-Treasuries_01152013!CC225*P236)</f>
        <v>#DIV/0!</v>
      </c>
      <c r="BY236" s="17" t="e">
        <f>EXP(-Treasuries_01152013!CD225*Q236)</f>
        <v>#DIV/0!</v>
      </c>
      <c r="BZ236" s="17" t="e">
        <f>EXP(-Treasuries_01152013!CE225*R236)</f>
        <v>#DIV/0!</v>
      </c>
      <c r="CA236" s="17">
        <f>EXP(-Treasuries_01152013!CF225*S236)</f>
        <v>1</v>
      </c>
      <c r="CB236" s="17">
        <f>EXP(-Treasuries_01152013!CG225*T236)</f>
        <v>1</v>
      </c>
      <c r="CC236" s="17">
        <f>EXP(-Treasuries_01152013!CH225*U236)</f>
        <v>1</v>
      </c>
      <c r="CD236" s="17">
        <f>EXP(-Treasuries_01152013!CI225*V236)</f>
        <v>1</v>
      </c>
      <c r="CE236" s="17">
        <f>EXP(-Treasuries_01152013!CJ225*W236)</f>
        <v>1</v>
      </c>
      <c r="CF236" s="17">
        <f>EXP(-Treasuries_01152013!CK225*X236)</f>
        <v>1</v>
      </c>
      <c r="CG236" s="17">
        <f>EXP(-Treasuries_01152013!CL225*Y236)</f>
        <v>1</v>
      </c>
      <c r="CH236" s="17">
        <f>EXP(-Treasuries_01152013!CM225*Z236)</f>
        <v>1</v>
      </c>
      <c r="CI236" s="17">
        <f>EXP(-Treasuries_01152013!CN225*AA236)</f>
        <v>1</v>
      </c>
      <c r="CJ236" s="17">
        <f>EXP(-Treasuries_01152013!CO225*AB236)</f>
        <v>1</v>
      </c>
      <c r="CK236" s="17">
        <f>EXP(-Treasuries_01152013!CP225*AC236)</f>
        <v>1</v>
      </c>
      <c r="CL236" s="17">
        <f>EXP(-Treasuries_01152013!CQ225*AD236)</f>
        <v>1</v>
      </c>
      <c r="CM236" s="17">
        <f>EXP(-Treasuries_01152013!CR225*AE236)</f>
        <v>1</v>
      </c>
      <c r="CN236" s="17">
        <f>EXP(-Treasuries_01152013!CS225*AF236)</f>
        <v>1</v>
      </c>
      <c r="CO236" s="17">
        <f>EXP(-Treasuries_01152013!CT225*AG236)</f>
        <v>1</v>
      </c>
      <c r="CP236" s="17">
        <f>EXP(-Treasuries_01152013!CU225*AH236)</f>
        <v>1</v>
      </c>
      <c r="CQ236" s="17">
        <f>EXP(-Treasuries_01152013!CV225*AI236)</f>
        <v>1</v>
      </c>
      <c r="CR236" s="17">
        <f>EXP(-Treasuries_01152013!CW225*AJ236)</f>
        <v>1</v>
      </c>
      <c r="CS236" s="17">
        <f>EXP(-Treasuries_01152013!CX225*AK236)</f>
        <v>1</v>
      </c>
      <c r="CT236" s="17">
        <f>EXP(-Treasuries_01152013!CY225*AL236)</f>
        <v>1</v>
      </c>
      <c r="CU236" s="17">
        <f>EXP(-Treasuries_01152013!CZ225*AM236)</f>
        <v>1</v>
      </c>
      <c r="CV236" s="17">
        <f>EXP(-Treasuries_01152013!DA225*AN236)</f>
        <v>1</v>
      </c>
      <c r="CW236" s="17">
        <f>EXP(-Treasuries_01152013!DB225*AO236)</f>
        <v>1</v>
      </c>
      <c r="CX236" s="17">
        <f>EXP(-Treasuries_01152013!DC225*AP236)</f>
        <v>1</v>
      </c>
      <c r="CY236" s="17">
        <f>EXP(-Treasuries_01152013!DD225*AQ236)</f>
        <v>1</v>
      </c>
      <c r="CZ236" s="17">
        <f>EXP(-Treasuries_01152013!DE225*AR236)</f>
        <v>1</v>
      </c>
      <c r="DA236" s="17">
        <f>EXP(-Treasuries_01152013!DF225*AS236)</f>
        <v>1</v>
      </c>
      <c r="DB236" s="17">
        <f>EXP(-Treasuries_01152013!DG225*AT236)</f>
        <v>1</v>
      </c>
      <c r="DC236" s="17">
        <f>EXP(-Treasuries_01152013!DH225*AU236)</f>
        <v>1</v>
      </c>
      <c r="DD236" s="17">
        <f>EXP(-Treasuries_01152013!DI225*AV236)</f>
        <v>1</v>
      </c>
      <c r="DE236" s="17">
        <f>EXP(-Treasuries_01152013!DJ225*AW236)</f>
        <v>1</v>
      </c>
      <c r="DF236" s="17">
        <f>EXP(-Treasuries_01152013!DK225*AX236)</f>
        <v>1</v>
      </c>
      <c r="DG236" s="17">
        <f>EXP(-Treasuries_01152013!DL225*AY236)</f>
        <v>1</v>
      </c>
      <c r="DH236" s="17">
        <f>EXP(-Treasuries_01152013!DM225*AZ236)</f>
        <v>1</v>
      </c>
      <c r="DI236" s="17">
        <f>EXP(-Treasuries_01152013!DN225*BA236)</f>
        <v>1</v>
      </c>
      <c r="DJ236" s="17">
        <f>EXP(-Treasuries_01152013!DO225*BB236)</f>
        <v>1</v>
      </c>
      <c r="DK236" s="17">
        <f>EXP(-Treasuries_01152013!DP225*BC236)</f>
        <v>1</v>
      </c>
      <c r="DL236" s="17">
        <f>EXP(-Treasuries_01152013!DQ225*BD236)</f>
        <v>1</v>
      </c>
      <c r="DM236" s="17">
        <f>EXP(-Treasuries_01152013!DR225*BE236)</f>
        <v>1</v>
      </c>
      <c r="DN236" s="17">
        <f>EXP(-Treasuries_01152013!DS225*BF236)</f>
        <v>1</v>
      </c>
      <c r="DO236" s="17">
        <f>EXP(-Treasuries_01152013!DT225*BG236)</f>
        <v>1</v>
      </c>
      <c r="DP236" s="17">
        <f>EXP(-Treasuries_01152013!DU225*BH236)</f>
        <v>1</v>
      </c>
      <c r="DQ236" s="17">
        <f>EXP(-Treasuries_01152013!DV225*BI236)</f>
        <v>1</v>
      </c>
      <c r="DR236" s="17">
        <f>EXP(-Treasuries_01152013!DW225*BJ236)</f>
        <v>1</v>
      </c>
      <c r="DS236" s="17">
        <f>EXP(-Treasuries_01152013!DX225*BK236)</f>
        <v>1</v>
      </c>
      <c r="DT236" s="17">
        <f>EXP(-Treasuries_01152013!DY225*BL236)</f>
        <v>1</v>
      </c>
      <c r="DU236" s="17">
        <f>EXP(-Treasuries_01152013!DZ225*BM236)</f>
        <v>1</v>
      </c>
      <c r="DV236" s="17">
        <f>EXP(-Treasuries_01152013!EA225*BN236)</f>
        <v>1</v>
      </c>
      <c r="DW236" s="8" t="e">
        <f>SUMPRODUCT(BO236:DV236,Treasuries_01152013!K225:BR225)</f>
        <v>#DIV/0!</v>
      </c>
      <c r="DX236" s="11" t="e">
        <f t="shared" si="11"/>
        <v>#DIV/0!</v>
      </c>
    </row>
    <row r="237" spans="2:128">
      <c r="B237" s="10">
        <f>Treasuries_01152013!C226</f>
        <v>9</v>
      </c>
      <c r="C237" s="10">
        <f>Treasuries_01152013!E226</f>
        <v>146.046875</v>
      </c>
      <c r="D237" s="10">
        <f>Treasuries_01152013!F226</f>
        <v>146.09375</v>
      </c>
      <c r="E237" s="8">
        <f>Treasuries_01152013!H226</f>
        <v>5.833333333333333</v>
      </c>
      <c r="F237" s="8">
        <f t="shared" si="12"/>
        <v>146.0703125</v>
      </c>
      <c r="G237" s="24" t="e">
        <f>IF(Treasuries_01152013!BT226=0,0,theta0+(theta1+theta2)*(1-EXP(-Treasuries_01152013!BT226/la))/(Treasuries_01152013!BT226/la)-theta2*EXP(-Treasuries_01152013!BT226/la))</f>
        <v>#DIV/0!</v>
      </c>
      <c r="H237" s="24" t="e">
        <f>IF(Treasuries_01152013!BU226=0,0,theta0+(theta1+theta2)*(1-EXP(-Treasuries_01152013!BU226/la))/(Treasuries_01152013!BU226/la)-theta2*EXP(-Treasuries_01152013!BU226/la))</f>
        <v>#DIV/0!</v>
      </c>
      <c r="I237" s="24" t="e">
        <f>IF(Treasuries_01152013!BV226=0,0,theta0+(theta1+theta2)*(1-EXP(-Treasuries_01152013!BV226/la))/(Treasuries_01152013!BV226/la)-theta2*EXP(-Treasuries_01152013!BV226/la))</f>
        <v>#DIV/0!</v>
      </c>
      <c r="J237" s="24" t="e">
        <f>IF(Treasuries_01152013!BW226=0,0,theta0+(theta1+theta2)*(1-EXP(-Treasuries_01152013!BW226/la))/(Treasuries_01152013!BW226/la)-theta2*EXP(-Treasuries_01152013!BW226/la))</f>
        <v>#DIV/0!</v>
      </c>
      <c r="K237" s="24" t="e">
        <f>IF(Treasuries_01152013!BX226=0,0,theta0+(theta1+theta2)*(1-EXP(-Treasuries_01152013!BX226/la))/(Treasuries_01152013!BX226/la)-theta2*EXP(-Treasuries_01152013!BX226/la))</f>
        <v>#DIV/0!</v>
      </c>
      <c r="L237" s="24" t="e">
        <f>IF(Treasuries_01152013!BY226=0,0,theta0+(theta1+theta2)*(1-EXP(-Treasuries_01152013!BY226/la))/(Treasuries_01152013!BY226/la)-theta2*EXP(-Treasuries_01152013!BY226/la))</f>
        <v>#DIV/0!</v>
      </c>
      <c r="M237" s="24" t="e">
        <f>IF(Treasuries_01152013!BZ226=0,0,theta0+(theta1+theta2)*(1-EXP(-Treasuries_01152013!BZ226/la))/(Treasuries_01152013!BZ226/la)-theta2*EXP(-Treasuries_01152013!BZ226/la))</f>
        <v>#DIV/0!</v>
      </c>
      <c r="N237" s="24" t="e">
        <f>IF(Treasuries_01152013!CA226=0,0,theta0+(theta1+theta2)*(1-EXP(-Treasuries_01152013!CA226/la))/(Treasuries_01152013!CA226/la)-theta2*EXP(-Treasuries_01152013!CA226/la))</f>
        <v>#DIV/0!</v>
      </c>
      <c r="O237" s="24" t="e">
        <f>IF(Treasuries_01152013!CB226=0,0,theta0+(theta1+theta2)*(1-EXP(-Treasuries_01152013!CB226/la))/(Treasuries_01152013!CB226/la)-theta2*EXP(-Treasuries_01152013!CB226/la))</f>
        <v>#DIV/0!</v>
      </c>
      <c r="P237" s="24" t="e">
        <f>IF(Treasuries_01152013!CC226=0,0,theta0+(theta1+theta2)*(1-EXP(-Treasuries_01152013!CC226/la))/(Treasuries_01152013!CC226/la)-theta2*EXP(-Treasuries_01152013!CC226/la))</f>
        <v>#DIV/0!</v>
      </c>
      <c r="Q237" s="24" t="e">
        <f>IF(Treasuries_01152013!CD226=0,0,theta0+(theta1+theta2)*(1-EXP(-Treasuries_01152013!CD226/la))/(Treasuries_01152013!CD226/la)-theta2*EXP(-Treasuries_01152013!CD226/la))</f>
        <v>#DIV/0!</v>
      </c>
      <c r="R237" s="24" t="e">
        <f>IF(Treasuries_01152013!CE226=0,0,theta0+(theta1+theta2)*(1-EXP(-Treasuries_01152013!CE226/la))/(Treasuries_01152013!CE226/la)-theta2*EXP(-Treasuries_01152013!CE226/la))</f>
        <v>#DIV/0!</v>
      </c>
      <c r="S237" s="24">
        <f>IF(Treasuries_01152013!CF226=0,0,theta0+(theta1+theta2)*(1-EXP(-Treasuries_01152013!CF226/la))/(Treasuries_01152013!CF226/la)-theta2*EXP(-Treasuries_01152013!CF226/la))</f>
        <v>0</v>
      </c>
      <c r="T237" s="24">
        <f>IF(Treasuries_01152013!CG226=0,0,theta0+(theta1+theta2)*(1-EXP(-Treasuries_01152013!CG226/la))/(Treasuries_01152013!CG226/la)-theta2*EXP(-Treasuries_01152013!CG226/la))</f>
        <v>0</v>
      </c>
      <c r="U237" s="24">
        <f>IF(Treasuries_01152013!CH226=0,0,theta0+(theta1+theta2)*(1-EXP(-Treasuries_01152013!CH226/la))/(Treasuries_01152013!CH226/la)-theta2*EXP(-Treasuries_01152013!CH226/la))</f>
        <v>0</v>
      </c>
      <c r="V237" s="24">
        <f>IF(Treasuries_01152013!CI226=0,0,theta0+(theta1+theta2)*(1-EXP(-Treasuries_01152013!CI226/la))/(Treasuries_01152013!CI226/la)-theta2*EXP(-Treasuries_01152013!CI226/la))</f>
        <v>0</v>
      </c>
      <c r="W237" s="24">
        <f>IF(Treasuries_01152013!CJ226=0,0,theta0+(theta1+theta2)*(1-EXP(-Treasuries_01152013!CJ226/la))/(Treasuries_01152013!CJ226/la)-theta2*EXP(-Treasuries_01152013!CJ226/la))</f>
        <v>0</v>
      </c>
      <c r="X237" s="24">
        <f>IF(Treasuries_01152013!CK226=0,0,theta0+(theta1+theta2)*(1-EXP(-Treasuries_01152013!CK226/la))/(Treasuries_01152013!CK226/la)-theta2*EXP(-Treasuries_01152013!CK226/la))</f>
        <v>0</v>
      </c>
      <c r="Y237" s="24">
        <f>IF(Treasuries_01152013!CL226=0,0,theta0+(theta1+theta2)*(1-EXP(-Treasuries_01152013!CL226/la))/(Treasuries_01152013!CL226/la)-theta2*EXP(-Treasuries_01152013!CL226/la))</f>
        <v>0</v>
      </c>
      <c r="Z237" s="24">
        <f>IF(Treasuries_01152013!CM226=0,0,theta0+(theta1+theta2)*(1-EXP(-Treasuries_01152013!CM226/la))/(Treasuries_01152013!CM226/la)-theta2*EXP(-Treasuries_01152013!CM226/la))</f>
        <v>0</v>
      </c>
      <c r="AA237" s="24">
        <f>IF(Treasuries_01152013!CN226=0,0,theta0+(theta1+theta2)*(1-EXP(-Treasuries_01152013!CN226/la))/(Treasuries_01152013!CN226/la)-theta2*EXP(-Treasuries_01152013!CN226/la))</f>
        <v>0</v>
      </c>
      <c r="AB237" s="24">
        <f>IF(Treasuries_01152013!CO226=0,0,theta0+(theta1+theta2)*(1-EXP(-Treasuries_01152013!CO226/la))/(Treasuries_01152013!CO226/la)-theta2*EXP(-Treasuries_01152013!CO226/la))</f>
        <v>0</v>
      </c>
      <c r="AC237" s="24">
        <f>IF(Treasuries_01152013!CP226=0,0,theta0+(theta1+theta2)*(1-EXP(-Treasuries_01152013!CP226/la))/(Treasuries_01152013!CP226/la)-theta2*EXP(-Treasuries_01152013!CP226/la))</f>
        <v>0</v>
      </c>
      <c r="AD237" s="24">
        <f>IF(Treasuries_01152013!CQ226=0,0,theta0+(theta1+theta2)*(1-EXP(-Treasuries_01152013!CQ226/la))/(Treasuries_01152013!CQ226/la)-theta2*EXP(-Treasuries_01152013!CQ226/la))</f>
        <v>0</v>
      </c>
      <c r="AE237" s="24">
        <f>IF(Treasuries_01152013!CR226=0,0,theta0+(theta1+theta2)*(1-EXP(-Treasuries_01152013!CR226/la))/(Treasuries_01152013!CR226/la)-theta2*EXP(-Treasuries_01152013!CR226/la))</f>
        <v>0</v>
      </c>
      <c r="AF237" s="24">
        <f>IF(Treasuries_01152013!CS226=0,0,theta0+(theta1+theta2)*(1-EXP(-Treasuries_01152013!CS226/la))/(Treasuries_01152013!CS226/la)-theta2*EXP(-Treasuries_01152013!CS226/la))</f>
        <v>0</v>
      </c>
      <c r="AG237" s="24">
        <f>IF(Treasuries_01152013!CT226=0,0,theta0+(theta1+theta2)*(1-EXP(-Treasuries_01152013!CT226/la))/(Treasuries_01152013!CT226/la)-theta2*EXP(-Treasuries_01152013!CT226/la))</f>
        <v>0</v>
      </c>
      <c r="AH237" s="24">
        <f>IF(Treasuries_01152013!CU226=0,0,theta0+(theta1+theta2)*(1-EXP(-Treasuries_01152013!CU226/la))/(Treasuries_01152013!CU226/la)-theta2*EXP(-Treasuries_01152013!CU226/la))</f>
        <v>0</v>
      </c>
      <c r="AI237" s="24">
        <f>IF(Treasuries_01152013!CV226=0,0,theta0+(theta1+theta2)*(1-EXP(-Treasuries_01152013!CV226/la))/(Treasuries_01152013!CV226/la)-theta2*EXP(-Treasuries_01152013!CV226/la))</f>
        <v>0</v>
      </c>
      <c r="AJ237" s="24">
        <f>IF(Treasuries_01152013!CW226=0,0,theta0+(theta1+theta2)*(1-EXP(-Treasuries_01152013!CW226/la))/(Treasuries_01152013!CW226/la)-theta2*EXP(-Treasuries_01152013!CW226/la))</f>
        <v>0</v>
      </c>
      <c r="AK237" s="24">
        <f>IF(Treasuries_01152013!CX226=0,0,theta0+(theta1+theta2)*(1-EXP(-Treasuries_01152013!CX226/la))/(Treasuries_01152013!CX226/la)-theta2*EXP(-Treasuries_01152013!CX226/la))</f>
        <v>0</v>
      </c>
      <c r="AL237" s="24">
        <f>IF(Treasuries_01152013!CY226=0,0,theta0+(theta1+theta2)*(1-EXP(-Treasuries_01152013!CY226/la))/(Treasuries_01152013!CY226/la)-theta2*EXP(-Treasuries_01152013!CY226/la))</f>
        <v>0</v>
      </c>
      <c r="AM237" s="24">
        <f>IF(Treasuries_01152013!CZ226=0,0,theta0+(theta1+theta2)*(1-EXP(-Treasuries_01152013!CZ226/la))/(Treasuries_01152013!CZ226/la)-theta2*EXP(-Treasuries_01152013!CZ226/la))</f>
        <v>0</v>
      </c>
      <c r="AN237" s="24">
        <f>IF(Treasuries_01152013!DA226=0,0,theta0+(theta1+theta2)*(1-EXP(-Treasuries_01152013!DA226/la))/(Treasuries_01152013!DA226/la)-theta2*EXP(-Treasuries_01152013!DA226/la))</f>
        <v>0</v>
      </c>
      <c r="AO237" s="24">
        <f>IF(Treasuries_01152013!DB226=0,0,theta0+(theta1+theta2)*(1-EXP(-Treasuries_01152013!DB226/la))/(Treasuries_01152013!DB226/la)-theta2*EXP(-Treasuries_01152013!DB226/la))</f>
        <v>0</v>
      </c>
      <c r="AP237" s="24">
        <f>IF(Treasuries_01152013!DC226=0,0,theta0+(theta1+theta2)*(1-EXP(-Treasuries_01152013!DC226/la))/(Treasuries_01152013!DC226/la)-theta2*EXP(-Treasuries_01152013!DC226/la))</f>
        <v>0</v>
      </c>
      <c r="AQ237" s="24">
        <f>IF(Treasuries_01152013!DD226=0,0,theta0+(theta1+theta2)*(1-EXP(-Treasuries_01152013!DD226/la))/(Treasuries_01152013!DD226/la)-theta2*EXP(-Treasuries_01152013!DD226/la))</f>
        <v>0</v>
      </c>
      <c r="AR237" s="24">
        <f>IF(Treasuries_01152013!DE226=0,0,theta0+(theta1+theta2)*(1-EXP(-Treasuries_01152013!DE226/la))/(Treasuries_01152013!DE226/la)-theta2*EXP(-Treasuries_01152013!DE226/la))</f>
        <v>0</v>
      </c>
      <c r="AS237" s="24">
        <f>IF(Treasuries_01152013!DF226=0,0,theta0+(theta1+theta2)*(1-EXP(-Treasuries_01152013!DF226/la))/(Treasuries_01152013!DF226/la)-theta2*EXP(-Treasuries_01152013!DF226/la))</f>
        <v>0</v>
      </c>
      <c r="AT237" s="24">
        <f>IF(Treasuries_01152013!DG226=0,0,theta0+(theta1+theta2)*(1-EXP(-Treasuries_01152013!DG226/la))/(Treasuries_01152013!DG226/la)-theta2*EXP(-Treasuries_01152013!DG226/la))</f>
        <v>0</v>
      </c>
      <c r="AU237" s="24">
        <f>IF(Treasuries_01152013!DH226=0,0,theta0+(theta1+theta2)*(1-EXP(-Treasuries_01152013!DH226/la))/(Treasuries_01152013!DH226/la)-theta2*EXP(-Treasuries_01152013!DH226/la))</f>
        <v>0</v>
      </c>
      <c r="AV237" s="24">
        <f>IF(Treasuries_01152013!DI226=0,0,theta0+(theta1+theta2)*(1-EXP(-Treasuries_01152013!DI226/la))/(Treasuries_01152013!DI226/la)-theta2*EXP(-Treasuries_01152013!DI226/la))</f>
        <v>0</v>
      </c>
      <c r="AW237" s="24">
        <f>IF(Treasuries_01152013!DJ226=0,0,theta0+(theta1+theta2)*(1-EXP(-Treasuries_01152013!DJ226/la))/(Treasuries_01152013!DJ226/la)-theta2*EXP(-Treasuries_01152013!DJ226/la))</f>
        <v>0</v>
      </c>
      <c r="AX237" s="24">
        <f>IF(Treasuries_01152013!DK226=0,0,theta0+(theta1+theta2)*(1-EXP(-Treasuries_01152013!DK226/la))/(Treasuries_01152013!DK226/la)-theta2*EXP(-Treasuries_01152013!DK226/la))</f>
        <v>0</v>
      </c>
      <c r="AY237" s="24">
        <f>IF(Treasuries_01152013!DL226=0,0,theta0+(theta1+theta2)*(1-EXP(-Treasuries_01152013!DL226/la))/(Treasuries_01152013!DL226/la)-theta2*EXP(-Treasuries_01152013!DL226/la))</f>
        <v>0</v>
      </c>
      <c r="AZ237" s="24">
        <f>IF(Treasuries_01152013!DM226=0,0,theta0+(theta1+theta2)*(1-EXP(-Treasuries_01152013!DM226/la))/(Treasuries_01152013!DM226/la)-theta2*EXP(-Treasuries_01152013!DM226/la))</f>
        <v>0</v>
      </c>
      <c r="BA237" s="24">
        <f>IF(Treasuries_01152013!DN226=0,0,theta0+(theta1+theta2)*(1-EXP(-Treasuries_01152013!DN226/la))/(Treasuries_01152013!DN226/la)-theta2*EXP(-Treasuries_01152013!DN226/la))</f>
        <v>0</v>
      </c>
      <c r="BB237" s="24">
        <f>IF(Treasuries_01152013!DO226=0,0,theta0+(theta1+theta2)*(1-EXP(-Treasuries_01152013!DO226/la))/(Treasuries_01152013!DO226/la)-theta2*EXP(-Treasuries_01152013!DO226/la))</f>
        <v>0</v>
      </c>
      <c r="BC237" s="24">
        <f>IF(Treasuries_01152013!DP226=0,0,theta0+(theta1+theta2)*(1-EXP(-Treasuries_01152013!DP226/la))/(Treasuries_01152013!DP226/la)-theta2*EXP(-Treasuries_01152013!DP226/la))</f>
        <v>0</v>
      </c>
      <c r="BD237" s="24">
        <f>IF(Treasuries_01152013!DQ226=0,0,theta0+(theta1+theta2)*(1-EXP(-Treasuries_01152013!DQ226/la))/(Treasuries_01152013!DQ226/la)-theta2*EXP(-Treasuries_01152013!DQ226/la))</f>
        <v>0</v>
      </c>
      <c r="BE237" s="24">
        <f>IF(Treasuries_01152013!DR226=0,0,theta0+(theta1+theta2)*(1-EXP(-Treasuries_01152013!DR226/la))/(Treasuries_01152013!DR226/la)-theta2*EXP(-Treasuries_01152013!DR226/la))</f>
        <v>0</v>
      </c>
      <c r="BF237" s="24">
        <f>IF(Treasuries_01152013!DS226=0,0,theta0+(theta1+theta2)*(1-EXP(-Treasuries_01152013!DS226/la))/(Treasuries_01152013!DS226/la)-theta2*EXP(-Treasuries_01152013!DS226/la))</f>
        <v>0</v>
      </c>
      <c r="BG237" s="24">
        <f>IF(Treasuries_01152013!DT226=0,0,theta0+(theta1+theta2)*(1-EXP(-Treasuries_01152013!DT226/la))/(Treasuries_01152013!DT226/la)-theta2*EXP(-Treasuries_01152013!DT226/la))</f>
        <v>0</v>
      </c>
      <c r="BH237" s="24">
        <f>IF(Treasuries_01152013!DU226=0,0,theta0+(theta1+theta2)*(1-EXP(-Treasuries_01152013!DU226/la))/(Treasuries_01152013!DU226/la)-theta2*EXP(-Treasuries_01152013!DU226/la))</f>
        <v>0</v>
      </c>
      <c r="BI237" s="24">
        <f>IF(Treasuries_01152013!DV226=0,0,theta0+(theta1+theta2)*(1-EXP(-Treasuries_01152013!DV226/la))/(Treasuries_01152013!DV226/la)-theta2*EXP(-Treasuries_01152013!DV226/la))</f>
        <v>0</v>
      </c>
      <c r="BJ237" s="24">
        <f>IF(Treasuries_01152013!DW226=0,0,theta0+(theta1+theta2)*(1-EXP(-Treasuries_01152013!DW226/la))/(Treasuries_01152013!DW226/la)-theta2*EXP(-Treasuries_01152013!DW226/la))</f>
        <v>0</v>
      </c>
      <c r="BK237" s="24">
        <f>IF(Treasuries_01152013!DX226=0,0,theta0+(theta1+theta2)*(1-EXP(-Treasuries_01152013!DX226/la))/(Treasuries_01152013!DX226/la)-theta2*EXP(-Treasuries_01152013!DX226/la))</f>
        <v>0</v>
      </c>
      <c r="BL237" s="24">
        <f>IF(Treasuries_01152013!DY226=0,0,theta0+(theta1+theta2)*(1-EXP(-Treasuries_01152013!DY226/la))/(Treasuries_01152013!DY226/la)-theta2*EXP(-Treasuries_01152013!DY226/la))</f>
        <v>0</v>
      </c>
      <c r="BM237" s="24">
        <f>IF(Treasuries_01152013!DZ226=0,0,theta0+(theta1+theta2)*(1-EXP(-Treasuries_01152013!DZ226/la))/(Treasuries_01152013!DZ226/la)-theta2*EXP(-Treasuries_01152013!DZ226/la))</f>
        <v>0</v>
      </c>
      <c r="BN237" s="24">
        <f>IF(Treasuries_01152013!EA226=0,0,theta0+(theta1+theta2)*(1-EXP(-Treasuries_01152013!EA226/la))/(Treasuries_01152013!EA226/la)-theta2*EXP(-Treasuries_01152013!EA226/la))</f>
        <v>0</v>
      </c>
      <c r="BO237" s="17" t="e">
        <f>EXP(-Treasuries_01152013!BT226*G237)</f>
        <v>#DIV/0!</v>
      </c>
      <c r="BP237" s="17" t="e">
        <f>EXP(-Treasuries_01152013!BU226*H237)</f>
        <v>#DIV/0!</v>
      </c>
      <c r="BQ237" s="17" t="e">
        <f>EXP(-Treasuries_01152013!BV226*I237)</f>
        <v>#DIV/0!</v>
      </c>
      <c r="BR237" s="17" t="e">
        <f>EXP(-Treasuries_01152013!BW226*J237)</f>
        <v>#DIV/0!</v>
      </c>
      <c r="BS237" s="17" t="e">
        <f>EXP(-Treasuries_01152013!BX226*K237)</f>
        <v>#DIV/0!</v>
      </c>
      <c r="BT237" s="17" t="e">
        <f>EXP(-Treasuries_01152013!BY226*L237)</f>
        <v>#DIV/0!</v>
      </c>
      <c r="BU237" s="17" t="e">
        <f>EXP(-Treasuries_01152013!BZ226*M237)</f>
        <v>#DIV/0!</v>
      </c>
      <c r="BV237" s="17" t="e">
        <f>EXP(-Treasuries_01152013!CA226*N237)</f>
        <v>#DIV/0!</v>
      </c>
      <c r="BW237" s="17" t="e">
        <f>EXP(-Treasuries_01152013!CB226*O237)</f>
        <v>#DIV/0!</v>
      </c>
      <c r="BX237" s="17" t="e">
        <f>EXP(-Treasuries_01152013!CC226*P237)</f>
        <v>#DIV/0!</v>
      </c>
      <c r="BY237" s="17" t="e">
        <f>EXP(-Treasuries_01152013!CD226*Q237)</f>
        <v>#DIV/0!</v>
      </c>
      <c r="BZ237" s="17" t="e">
        <f>EXP(-Treasuries_01152013!CE226*R237)</f>
        <v>#DIV/0!</v>
      </c>
      <c r="CA237" s="17">
        <f>EXP(-Treasuries_01152013!CF226*S237)</f>
        <v>1</v>
      </c>
      <c r="CB237" s="17">
        <f>EXP(-Treasuries_01152013!CG226*T237)</f>
        <v>1</v>
      </c>
      <c r="CC237" s="17">
        <f>EXP(-Treasuries_01152013!CH226*U237)</f>
        <v>1</v>
      </c>
      <c r="CD237" s="17">
        <f>EXP(-Treasuries_01152013!CI226*V237)</f>
        <v>1</v>
      </c>
      <c r="CE237" s="17">
        <f>EXP(-Treasuries_01152013!CJ226*W237)</f>
        <v>1</v>
      </c>
      <c r="CF237" s="17">
        <f>EXP(-Treasuries_01152013!CK226*X237)</f>
        <v>1</v>
      </c>
      <c r="CG237" s="17">
        <f>EXP(-Treasuries_01152013!CL226*Y237)</f>
        <v>1</v>
      </c>
      <c r="CH237" s="17">
        <f>EXP(-Treasuries_01152013!CM226*Z237)</f>
        <v>1</v>
      </c>
      <c r="CI237" s="17">
        <f>EXP(-Treasuries_01152013!CN226*AA237)</f>
        <v>1</v>
      </c>
      <c r="CJ237" s="17">
        <f>EXP(-Treasuries_01152013!CO226*AB237)</f>
        <v>1</v>
      </c>
      <c r="CK237" s="17">
        <f>EXP(-Treasuries_01152013!CP226*AC237)</f>
        <v>1</v>
      </c>
      <c r="CL237" s="17">
        <f>EXP(-Treasuries_01152013!CQ226*AD237)</f>
        <v>1</v>
      </c>
      <c r="CM237" s="17">
        <f>EXP(-Treasuries_01152013!CR226*AE237)</f>
        <v>1</v>
      </c>
      <c r="CN237" s="17">
        <f>EXP(-Treasuries_01152013!CS226*AF237)</f>
        <v>1</v>
      </c>
      <c r="CO237" s="17">
        <f>EXP(-Treasuries_01152013!CT226*AG237)</f>
        <v>1</v>
      </c>
      <c r="CP237" s="17">
        <f>EXP(-Treasuries_01152013!CU226*AH237)</f>
        <v>1</v>
      </c>
      <c r="CQ237" s="17">
        <f>EXP(-Treasuries_01152013!CV226*AI237)</f>
        <v>1</v>
      </c>
      <c r="CR237" s="17">
        <f>EXP(-Treasuries_01152013!CW226*AJ237)</f>
        <v>1</v>
      </c>
      <c r="CS237" s="17">
        <f>EXP(-Treasuries_01152013!CX226*AK237)</f>
        <v>1</v>
      </c>
      <c r="CT237" s="17">
        <f>EXP(-Treasuries_01152013!CY226*AL237)</f>
        <v>1</v>
      </c>
      <c r="CU237" s="17">
        <f>EXP(-Treasuries_01152013!CZ226*AM237)</f>
        <v>1</v>
      </c>
      <c r="CV237" s="17">
        <f>EXP(-Treasuries_01152013!DA226*AN237)</f>
        <v>1</v>
      </c>
      <c r="CW237" s="17">
        <f>EXP(-Treasuries_01152013!DB226*AO237)</f>
        <v>1</v>
      </c>
      <c r="CX237" s="17">
        <f>EXP(-Treasuries_01152013!DC226*AP237)</f>
        <v>1</v>
      </c>
      <c r="CY237" s="17">
        <f>EXP(-Treasuries_01152013!DD226*AQ237)</f>
        <v>1</v>
      </c>
      <c r="CZ237" s="17">
        <f>EXP(-Treasuries_01152013!DE226*AR237)</f>
        <v>1</v>
      </c>
      <c r="DA237" s="17">
        <f>EXP(-Treasuries_01152013!DF226*AS237)</f>
        <v>1</v>
      </c>
      <c r="DB237" s="17">
        <f>EXP(-Treasuries_01152013!DG226*AT237)</f>
        <v>1</v>
      </c>
      <c r="DC237" s="17">
        <f>EXP(-Treasuries_01152013!DH226*AU237)</f>
        <v>1</v>
      </c>
      <c r="DD237" s="17">
        <f>EXP(-Treasuries_01152013!DI226*AV237)</f>
        <v>1</v>
      </c>
      <c r="DE237" s="17">
        <f>EXP(-Treasuries_01152013!DJ226*AW237)</f>
        <v>1</v>
      </c>
      <c r="DF237" s="17">
        <f>EXP(-Treasuries_01152013!DK226*AX237)</f>
        <v>1</v>
      </c>
      <c r="DG237" s="17">
        <f>EXP(-Treasuries_01152013!DL226*AY237)</f>
        <v>1</v>
      </c>
      <c r="DH237" s="17">
        <f>EXP(-Treasuries_01152013!DM226*AZ237)</f>
        <v>1</v>
      </c>
      <c r="DI237" s="17">
        <f>EXP(-Treasuries_01152013!DN226*BA237)</f>
        <v>1</v>
      </c>
      <c r="DJ237" s="17">
        <f>EXP(-Treasuries_01152013!DO226*BB237)</f>
        <v>1</v>
      </c>
      <c r="DK237" s="17">
        <f>EXP(-Treasuries_01152013!DP226*BC237)</f>
        <v>1</v>
      </c>
      <c r="DL237" s="17">
        <f>EXP(-Treasuries_01152013!DQ226*BD237)</f>
        <v>1</v>
      </c>
      <c r="DM237" s="17">
        <f>EXP(-Treasuries_01152013!DR226*BE237)</f>
        <v>1</v>
      </c>
      <c r="DN237" s="17">
        <f>EXP(-Treasuries_01152013!DS226*BF237)</f>
        <v>1</v>
      </c>
      <c r="DO237" s="17">
        <f>EXP(-Treasuries_01152013!DT226*BG237)</f>
        <v>1</v>
      </c>
      <c r="DP237" s="17">
        <f>EXP(-Treasuries_01152013!DU226*BH237)</f>
        <v>1</v>
      </c>
      <c r="DQ237" s="17">
        <f>EXP(-Treasuries_01152013!DV226*BI237)</f>
        <v>1</v>
      </c>
      <c r="DR237" s="17">
        <f>EXP(-Treasuries_01152013!DW226*BJ237)</f>
        <v>1</v>
      </c>
      <c r="DS237" s="17">
        <f>EXP(-Treasuries_01152013!DX226*BK237)</f>
        <v>1</v>
      </c>
      <c r="DT237" s="17">
        <f>EXP(-Treasuries_01152013!DY226*BL237)</f>
        <v>1</v>
      </c>
      <c r="DU237" s="17">
        <f>EXP(-Treasuries_01152013!DZ226*BM237)</f>
        <v>1</v>
      </c>
      <c r="DV237" s="17">
        <f>EXP(-Treasuries_01152013!EA226*BN237)</f>
        <v>1</v>
      </c>
      <c r="DW237" s="8" t="e">
        <f>SUMPRODUCT(BO237:DV237,Treasuries_01152013!K226:BR226)</f>
        <v>#DIV/0!</v>
      </c>
      <c r="DX237" s="11" t="e">
        <f t="shared" si="11"/>
        <v>#DIV/0!</v>
      </c>
    </row>
    <row r="238" spans="2:128">
      <c r="B238" s="10">
        <f>Treasuries_01152013!C227</f>
        <v>3.75</v>
      </c>
      <c r="C238" s="10">
        <f>Treasuries_01152013!E227</f>
        <v>116.039062</v>
      </c>
      <c r="D238" s="10">
        <f>Treasuries_01152013!F227</f>
        <v>116.054688</v>
      </c>
      <c r="E238" s="8">
        <f>Treasuries_01152013!H227</f>
        <v>5.833333333333333</v>
      </c>
      <c r="F238" s="8">
        <f t="shared" si="12"/>
        <v>116.046875</v>
      </c>
      <c r="G238" s="24" t="e">
        <f>IF(Treasuries_01152013!BT227=0,0,theta0+(theta1+theta2)*(1-EXP(-Treasuries_01152013!BT227/la))/(Treasuries_01152013!BT227/la)-theta2*EXP(-Treasuries_01152013!BT227/la))</f>
        <v>#DIV/0!</v>
      </c>
      <c r="H238" s="24" t="e">
        <f>IF(Treasuries_01152013!BU227=0,0,theta0+(theta1+theta2)*(1-EXP(-Treasuries_01152013!BU227/la))/(Treasuries_01152013!BU227/la)-theta2*EXP(-Treasuries_01152013!BU227/la))</f>
        <v>#DIV/0!</v>
      </c>
      <c r="I238" s="24" t="e">
        <f>IF(Treasuries_01152013!BV227=0,0,theta0+(theta1+theta2)*(1-EXP(-Treasuries_01152013!BV227/la))/(Treasuries_01152013!BV227/la)-theta2*EXP(-Treasuries_01152013!BV227/la))</f>
        <v>#DIV/0!</v>
      </c>
      <c r="J238" s="24" t="e">
        <f>IF(Treasuries_01152013!BW227=0,0,theta0+(theta1+theta2)*(1-EXP(-Treasuries_01152013!BW227/la))/(Treasuries_01152013!BW227/la)-theta2*EXP(-Treasuries_01152013!BW227/la))</f>
        <v>#DIV/0!</v>
      </c>
      <c r="K238" s="24" t="e">
        <f>IF(Treasuries_01152013!BX227=0,0,theta0+(theta1+theta2)*(1-EXP(-Treasuries_01152013!BX227/la))/(Treasuries_01152013!BX227/la)-theta2*EXP(-Treasuries_01152013!BX227/la))</f>
        <v>#DIV/0!</v>
      </c>
      <c r="L238" s="24" t="e">
        <f>IF(Treasuries_01152013!BY227=0,0,theta0+(theta1+theta2)*(1-EXP(-Treasuries_01152013!BY227/la))/(Treasuries_01152013!BY227/la)-theta2*EXP(-Treasuries_01152013!BY227/la))</f>
        <v>#DIV/0!</v>
      </c>
      <c r="M238" s="24" t="e">
        <f>IF(Treasuries_01152013!BZ227=0,0,theta0+(theta1+theta2)*(1-EXP(-Treasuries_01152013!BZ227/la))/(Treasuries_01152013!BZ227/la)-theta2*EXP(-Treasuries_01152013!BZ227/la))</f>
        <v>#DIV/0!</v>
      </c>
      <c r="N238" s="24" t="e">
        <f>IF(Treasuries_01152013!CA227=0,0,theta0+(theta1+theta2)*(1-EXP(-Treasuries_01152013!CA227/la))/(Treasuries_01152013!CA227/la)-theta2*EXP(-Treasuries_01152013!CA227/la))</f>
        <v>#DIV/0!</v>
      </c>
      <c r="O238" s="24" t="e">
        <f>IF(Treasuries_01152013!CB227=0,0,theta0+(theta1+theta2)*(1-EXP(-Treasuries_01152013!CB227/la))/(Treasuries_01152013!CB227/la)-theta2*EXP(-Treasuries_01152013!CB227/la))</f>
        <v>#DIV/0!</v>
      </c>
      <c r="P238" s="24" t="e">
        <f>IF(Treasuries_01152013!CC227=0,0,theta0+(theta1+theta2)*(1-EXP(-Treasuries_01152013!CC227/la))/(Treasuries_01152013!CC227/la)-theta2*EXP(-Treasuries_01152013!CC227/la))</f>
        <v>#DIV/0!</v>
      </c>
      <c r="Q238" s="24" t="e">
        <f>IF(Treasuries_01152013!CD227=0,0,theta0+(theta1+theta2)*(1-EXP(-Treasuries_01152013!CD227/la))/(Treasuries_01152013!CD227/la)-theta2*EXP(-Treasuries_01152013!CD227/la))</f>
        <v>#DIV/0!</v>
      </c>
      <c r="R238" s="24" t="e">
        <f>IF(Treasuries_01152013!CE227=0,0,theta0+(theta1+theta2)*(1-EXP(-Treasuries_01152013!CE227/la))/(Treasuries_01152013!CE227/la)-theta2*EXP(-Treasuries_01152013!CE227/la))</f>
        <v>#DIV/0!</v>
      </c>
      <c r="S238" s="24">
        <f>IF(Treasuries_01152013!CF227=0,0,theta0+(theta1+theta2)*(1-EXP(-Treasuries_01152013!CF227/la))/(Treasuries_01152013!CF227/la)-theta2*EXP(-Treasuries_01152013!CF227/la))</f>
        <v>0</v>
      </c>
      <c r="T238" s="24">
        <f>IF(Treasuries_01152013!CG227=0,0,theta0+(theta1+theta2)*(1-EXP(-Treasuries_01152013!CG227/la))/(Treasuries_01152013!CG227/la)-theta2*EXP(-Treasuries_01152013!CG227/la))</f>
        <v>0</v>
      </c>
      <c r="U238" s="24">
        <f>IF(Treasuries_01152013!CH227=0,0,theta0+(theta1+theta2)*(1-EXP(-Treasuries_01152013!CH227/la))/(Treasuries_01152013!CH227/la)-theta2*EXP(-Treasuries_01152013!CH227/la))</f>
        <v>0</v>
      </c>
      <c r="V238" s="24">
        <f>IF(Treasuries_01152013!CI227=0,0,theta0+(theta1+theta2)*(1-EXP(-Treasuries_01152013!CI227/la))/(Treasuries_01152013!CI227/la)-theta2*EXP(-Treasuries_01152013!CI227/la))</f>
        <v>0</v>
      </c>
      <c r="W238" s="24">
        <f>IF(Treasuries_01152013!CJ227=0,0,theta0+(theta1+theta2)*(1-EXP(-Treasuries_01152013!CJ227/la))/(Treasuries_01152013!CJ227/la)-theta2*EXP(-Treasuries_01152013!CJ227/la))</f>
        <v>0</v>
      </c>
      <c r="X238" s="24">
        <f>IF(Treasuries_01152013!CK227=0,0,theta0+(theta1+theta2)*(1-EXP(-Treasuries_01152013!CK227/la))/(Treasuries_01152013!CK227/la)-theta2*EXP(-Treasuries_01152013!CK227/la))</f>
        <v>0</v>
      </c>
      <c r="Y238" s="24">
        <f>IF(Treasuries_01152013!CL227=0,0,theta0+(theta1+theta2)*(1-EXP(-Treasuries_01152013!CL227/la))/(Treasuries_01152013!CL227/la)-theta2*EXP(-Treasuries_01152013!CL227/la))</f>
        <v>0</v>
      </c>
      <c r="Z238" s="24">
        <f>IF(Treasuries_01152013!CM227=0,0,theta0+(theta1+theta2)*(1-EXP(-Treasuries_01152013!CM227/la))/(Treasuries_01152013!CM227/la)-theta2*EXP(-Treasuries_01152013!CM227/la))</f>
        <v>0</v>
      </c>
      <c r="AA238" s="24">
        <f>IF(Treasuries_01152013!CN227=0,0,theta0+(theta1+theta2)*(1-EXP(-Treasuries_01152013!CN227/la))/(Treasuries_01152013!CN227/la)-theta2*EXP(-Treasuries_01152013!CN227/la))</f>
        <v>0</v>
      </c>
      <c r="AB238" s="24">
        <f>IF(Treasuries_01152013!CO227=0,0,theta0+(theta1+theta2)*(1-EXP(-Treasuries_01152013!CO227/la))/(Treasuries_01152013!CO227/la)-theta2*EXP(-Treasuries_01152013!CO227/la))</f>
        <v>0</v>
      </c>
      <c r="AC238" s="24">
        <f>IF(Treasuries_01152013!CP227=0,0,theta0+(theta1+theta2)*(1-EXP(-Treasuries_01152013!CP227/la))/(Treasuries_01152013!CP227/la)-theta2*EXP(-Treasuries_01152013!CP227/la))</f>
        <v>0</v>
      </c>
      <c r="AD238" s="24">
        <f>IF(Treasuries_01152013!CQ227=0,0,theta0+(theta1+theta2)*(1-EXP(-Treasuries_01152013!CQ227/la))/(Treasuries_01152013!CQ227/la)-theta2*EXP(-Treasuries_01152013!CQ227/la))</f>
        <v>0</v>
      </c>
      <c r="AE238" s="24">
        <f>IF(Treasuries_01152013!CR227=0,0,theta0+(theta1+theta2)*(1-EXP(-Treasuries_01152013!CR227/la))/(Treasuries_01152013!CR227/la)-theta2*EXP(-Treasuries_01152013!CR227/la))</f>
        <v>0</v>
      </c>
      <c r="AF238" s="24">
        <f>IF(Treasuries_01152013!CS227=0,0,theta0+(theta1+theta2)*(1-EXP(-Treasuries_01152013!CS227/la))/(Treasuries_01152013!CS227/la)-theta2*EXP(-Treasuries_01152013!CS227/la))</f>
        <v>0</v>
      </c>
      <c r="AG238" s="24">
        <f>IF(Treasuries_01152013!CT227=0,0,theta0+(theta1+theta2)*(1-EXP(-Treasuries_01152013!CT227/la))/(Treasuries_01152013!CT227/la)-theta2*EXP(-Treasuries_01152013!CT227/la))</f>
        <v>0</v>
      </c>
      <c r="AH238" s="24">
        <f>IF(Treasuries_01152013!CU227=0,0,theta0+(theta1+theta2)*(1-EXP(-Treasuries_01152013!CU227/la))/(Treasuries_01152013!CU227/la)-theta2*EXP(-Treasuries_01152013!CU227/la))</f>
        <v>0</v>
      </c>
      <c r="AI238" s="24">
        <f>IF(Treasuries_01152013!CV227=0,0,theta0+(theta1+theta2)*(1-EXP(-Treasuries_01152013!CV227/la))/(Treasuries_01152013!CV227/la)-theta2*EXP(-Treasuries_01152013!CV227/la))</f>
        <v>0</v>
      </c>
      <c r="AJ238" s="24">
        <f>IF(Treasuries_01152013!CW227=0,0,theta0+(theta1+theta2)*(1-EXP(-Treasuries_01152013!CW227/la))/(Treasuries_01152013!CW227/la)-theta2*EXP(-Treasuries_01152013!CW227/la))</f>
        <v>0</v>
      </c>
      <c r="AK238" s="24">
        <f>IF(Treasuries_01152013!CX227=0,0,theta0+(theta1+theta2)*(1-EXP(-Treasuries_01152013!CX227/la))/(Treasuries_01152013!CX227/la)-theta2*EXP(-Treasuries_01152013!CX227/la))</f>
        <v>0</v>
      </c>
      <c r="AL238" s="24">
        <f>IF(Treasuries_01152013!CY227=0,0,theta0+(theta1+theta2)*(1-EXP(-Treasuries_01152013!CY227/la))/(Treasuries_01152013!CY227/la)-theta2*EXP(-Treasuries_01152013!CY227/la))</f>
        <v>0</v>
      </c>
      <c r="AM238" s="24">
        <f>IF(Treasuries_01152013!CZ227=0,0,theta0+(theta1+theta2)*(1-EXP(-Treasuries_01152013!CZ227/la))/(Treasuries_01152013!CZ227/la)-theta2*EXP(-Treasuries_01152013!CZ227/la))</f>
        <v>0</v>
      </c>
      <c r="AN238" s="24">
        <f>IF(Treasuries_01152013!DA227=0,0,theta0+(theta1+theta2)*(1-EXP(-Treasuries_01152013!DA227/la))/(Treasuries_01152013!DA227/la)-theta2*EXP(-Treasuries_01152013!DA227/la))</f>
        <v>0</v>
      </c>
      <c r="AO238" s="24">
        <f>IF(Treasuries_01152013!DB227=0,0,theta0+(theta1+theta2)*(1-EXP(-Treasuries_01152013!DB227/la))/(Treasuries_01152013!DB227/la)-theta2*EXP(-Treasuries_01152013!DB227/la))</f>
        <v>0</v>
      </c>
      <c r="AP238" s="24">
        <f>IF(Treasuries_01152013!DC227=0,0,theta0+(theta1+theta2)*(1-EXP(-Treasuries_01152013!DC227/la))/(Treasuries_01152013!DC227/la)-theta2*EXP(-Treasuries_01152013!DC227/la))</f>
        <v>0</v>
      </c>
      <c r="AQ238" s="24">
        <f>IF(Treasuries_01152013!DD227=0,0,theta0+(theta1+theta2)*(1-EXP(-Treasuries_01152013!DD227/la))/(Treasuries_01152013!DD227/la)-theta2*EXP(-Treasuries_01152013!DD227/la))</f>
        <v>0</v>
      </c>
      <c r="AR238" s="24">
        <f>IF(Treasuries_01152013!DE227=0,0,theta0+(theta1+theta2)*(1-EXP(-Treasuries_01152013!DE227/la))/(Treasuries_01152013!DE227/la)-theta2*EXP(-Treasuries_01152013!DE227/la))</f>
        <v>0</v>
      </c>
      <c r="AS238" s="24">
        <f>IF(Treasuries_01152013!DF227=0,0,theta0+(theta1+theta2)*(1-EXP(-Treasuries_01152013!DF227/la))/(Treasuries_01152013!DF227/la)-theta2*EXP(-Treasuries_01152013!DF227/la))</f>
        <v>0</v>
      </c>
      <c r="AT238" s="24">
        <f>IF(Treasuries_01152013!DG227=0,0,theta0+(theta1+theta2)*(1-EXP(-Treasuries_01152013!DG227/la))/(Treasuries_01152013!DG227/la)-theta2*EXP(-Treasuries_01152013!DG227/la))</f>
        <v>0</v>
      </c>
      <c r="AU238" s="24">
        <f>IF(Treasuries_01152013!DH227=0,0,theta0+(theta1+theta2)*(1-EXP(-Treasuries_01152013!DH227/la))/(Treasuries_01152013!DH227/la)-theta2*EXP(-Treasuries_01152013!DH227/la))</f>
        <v>0</v>
      </c>
      <c r="AV238" s="24">
        <f>IF(Treasuries_01152013!DI227=0,0,theta0+(theta1+theta2)*(1-EXP(-Treasuries_01152013!DI227/la))/(Treasuries_01152013!DI227/la)-theta2*EXP(-Treasuries_01152013!DI227/la))</f>
        <v>0</v>
      </c>
      <c r="AW238" s="24">
        <f>IF(Treasuries_01152013!DJ227=0,0,theta0+(theta1+theta2)*(1-EXP(-Treasuries_01152013!DJ227/la))/(Treasuries_01152013!DJ227/la)-theta2*EXP(-Treasuries_01152013!DJ227/la))</f>
        <v>0</v>
      </c>
      <c r="AX238" s="24">
        <f>IF(Treasuries_01152013!DK227=0,0,theta0+(theta1+theta2)*(1-EXP(-Treasuries_01152013!DK227/la))/(Treasuries_01152013!DK227/la)-theta2*EXP(-Treasuries_01152013!DK227/la))</f>
        <v>0</v>
      </c>
      <c r="AY238" s="24">
        <f>IF(Treasuries_01152013!DL227=0,0,theta0+(theta1+theta2)*(1-EXP(-Treasuries_01152013!DL227/la))/(Treasuries_01152013!DL227/la)-theta2*EXP(-Treasuries_01152013!DL227/la))</f>
        <v>0</v>
      </c>
      <c r="AZ238" s="24">
        <f>IF(Treasuries_01152013!DM227=0,0,theta0+(theta1+theta2)*(1-EXP(-Treasuries_01152013!DM227/la))/(Treasuries_01152013!DM227/la)-theta2*EXP(-Treasuries_01152013!DM227/la))</f>
        <v>0</v>
      </c>
      <c r="BA238" s="24">
        <f>IF(Treasuries_01152013!DN227=0,0,theta0+(theta1+theta2)*(1-EXP(-Treasuries_01152013!DN227/la))/(Treasuries_01152013!DN227/la)-theta2*EXP(-Treasuries_01152013!DN227/la))</f>
        <v>0</v>
      </c>
      <c r="BB238" s="24">
        <f>IF(Treasuries_01152013!DO227=0,0,theta0+(theta1+theta2)*(1-EXP(-Treasuries_01152013!DO227/la))/(Treasuries_01152013!DO227/la)-theta2*EXP(-Treasuries_01152013!DO227/la))</f>
        <v>0</v>
      </c>
      <c r="BC238" s="24">
        <f>IF(Treasuries_01152013!DP227=0,0,theta0+(theta1+theta2)*(1-EXP(-Treasuries_01152013!DP227/la))/(Treasuries_01152013!DP227/la)-theta2*EXP(-Treasuries_01152013!DP227/la))</f>
        <v>0</v>
      </c>
      <c r="BD238" s="24">
        <f>IF(Treasuries_01152013!DQ227=0,0,theta0+(theta1+theta2)*(1-EXP(-Treasuries_01152013!DQ227/la))/(Treasuries_01152013!DQ227/la)-theta2*EXP(-Treasuries_01152013!DQ227/la))</f>
        <v>0</v>
      </c>
      <c r="BE238" s="24">
        <f>IF(Treasuries_01152013!DR227=0,0,theta0+(theta1+theta2)*(1-EXP(-Treasuries_01152013!DR227/la))/(Treasuries_01152013!DR227/la)-theta2*EXP(-Treasuries_01152013!DR227/la))</f>
        <v>0</v>
      </c>
      <c r="BF238" s="24">
        <f>IF(Treasuries_01152013!DS227=0,0,theta0+(theta1+theta2)*(1-EXP(-Treasuries_01152013!DS227/la))/(Treasuries_01152013!DS227/la)-theta2*EXP(-Treasuries_01152013!DS227/la))</f>
        <v>0</v>
      </c>
      <c r="BG238" s="24">
        <f>IF(Treasuries_01152013!DT227=0,0,theta0+(theta1+theta2)*(1-EXP(-Treasuries_01152013!DT227/la))/(Treasuries_01152013!DT227/la)-theta2*EXP(-Treasuries_01152013!DT227/la))</f>
        <v>0</v>
      </c>
      <c r="BH238" s="24">
        <f>IF(Treasuries_01152013!DU227=0,0,theta0+(theta1+theta2)*(1-EXP(-Treasuries_01152013!DU227/la))/(Treasuries_01152013!DU227/la)-theta2*EXP(-Treasuries_01152013!DU227/la))</f>
        <v>0</v>
      </c>
      <c r="BI238" s="24">
        <f>IF(Treasuries_01152013!DV227=0,0,theta0+(theta1+theta2)*(1-EXP(-Treasuries_01152013!DV227/la))/(Treasuries_01152013!DV227/la)-theta2*EXP(-Treasuries_01152013!DV227/la))</f>
        <v>0</v>
      </c>
      <c r="BJ238" s="24">
        <f>IF(Treasuries_01152013!DW227=0,0,theta0+(theta1+theta2)*(1-EXP(-Treasuries_01152013!DW227/la))/(Treasuries_01152013!DW227/la)-theta2*EXP(-Treasuries_01152013!DW227/la))</f>
        <v>0</v>
      </c>
      <c r="BK238" s="24">
        <f>IF(Treasuries_01152013!DX227=0,0,theta0+(theta1+theta2)*(1-EXP(-Treasuries_01152013!DX227/la))/(Treasuries_01152013!DX227/la)-theta2*EXP(-Treasuries_01152013!DX227/la))</f>
        <v>0</v>
      </c>
      <c r="BL238" s="24">
        <f>IF(Treasuries_01152013!DY227=0,0,theta0+(theta1+theta2)*(1-EXP(-Treasuries_01152013!DY227/la))/(Treasuries_01152013!DY227/la)-theta2*EXP(-Treasuries_01152013!DY227/la))</f>
        <v>0</v>
      </c>
      <c r="BM238" s="24">
        <f>IF(Treasuries_01152013!DZ227=0,0,theta0+(theta1+theta2)*(1-EXP(-Treasuries_01152013!DZ227/la))/(Treasuries_01152013!DZ227/la)-theta2*EXP(-Treasuries_01152013!DZ227/la))</f>
        <v>0</v>
      </c>
      <c r="BN238" s="24">
        <f>IF(Treasuries_01152013!EA227=0,0,theta0+(theta1+theta2)*(1-EXP(-Treasuries_01152013!EA227/la))/(Treasuries_01152013!EA227/la)-theta2*EXP(-Treasuries_01152013!EA227/la))</f>
        <v>0</v>
      </c>
      <c r="BO238" s="17" t="e">
        <f>EXP(-Treasuries_01152013!BT227*G238)</f>
        <v>#DIV/0!</v>
      </c>
      <c r="BP238" s="17" t="e">
        <f>EXP(-Treasuries_01152013!BU227*H238)</f>
        <v>#DIV/0!</v>
      </c>
      <c r="BQ238" s="17" t="e">
        <f>EXP(-Treasuries_01152013!BV227*I238)</f>
        <v>#DIV/0!</v>
      </c>
      <c r="BR238" s="17" t="e">
        <f>EXP(-Treasuries_01152013!BW227*J238)</f>
        <v>#DIV/0!</v>
      </c>
      <c r="BS238" s="17" t="e">
        <f>EXP(-Treasuries_01152013!BX227*K238)</f>
        <v>#DIV/0!</v>
      </c>
      <c r="BT238" s="17" t="e">
        <f>EXP(-Treasuries_01152013!BY227*L238)</f>
        <v>#DIV/0!</v>
      </c>
      <c r="BU238" s="17" t="e">
        <f>EXP(-Treasuries_01152013!BZ227*M238)</f>
        <v>#DIV/0!</v>
      </c>
      <c r="BV238" s="17" t="e">
        <f>EXP(-Treasuries_01152013!CA227*N238)</f>
        <v>#DIV/0!</v>
      </c>
      <c r="BW238" s="17" t="e">
        <f>EXP(-Treasuries_01152013!CB227*O238)</f>
        <v>#DIV/0!</v>
      </c>
      <c r="BX238" s="17" t="e">
        <f>EXP(-Treasuries_01152013!CC227*P238)</f>
        <v>#DIV/0!</v>
      </c>
      <c r="BY238" s="17" t="e">
        <f>EXP(-Treasuries_01152013!CD227*Q238)</f>
        <v>#DIV/0!</v>
      </c>
      <c r="BZ238" s="17" t="e">
        <f>EXP(-Treasuries_01152013!CE227*R238)</f>
        <v>#DIV/0!</v>
      </c>
      <c r="CA238" s="17">
        <f>EXP(-Treasuries_01152013!CF227*S238)</f>
        <v>1</v>
      </c>
      <c r="CB238" s="17">
        <f>EXP(-Treasuries_01152013!CG227*T238)</f>
        <v>1</v>
      </c>
      <c r="CC238" s="17">
        <f>EXP(-Treasuries_01152013!CH227*U238)</f>
        <v>1</v>
      </c>
      <c r="CD238" s="17">
        <f>EXP(-Treasuries_01152013!CI227*V238)</f>
        <v>1</v>
      </c>
      <c r="CE238" s="17">
        <f>EXP(-Treasuries_01152013!CJ227*W238)</f>
        <v>1</v>
      </c>
      <c r="CF238" s="17">
        <f>EXP(-Treasuries_01152013!CK227*X238)</f>
        <v>1</v>
      </c>
      <c r="CG238" s="17">
        <f>EXP(-Treasuries_01152013!CL227*Y238)</f>
        <v>1</v>
      </c>
      <c r="CH238" s="17">
        <f>EXP(-Treasuries_01152013!CM227*Z238)</f>
        <v>1</v>
      </c>
      <c r="CI238" s="17">
        <f>EXP(-Treasuries_01152013!CN227*AA238)</f>
        <v>1</v>
      </c>
      <c r="CJ238" s="17">
        <f>EXP(-Treasuries_01152013!CO227*AB238)</f>
        <v>1</v>
      </c>
      <c r="CK238" s="17">
        <f>EXP(-Treasuries_01152013!CP227*AC238)</f>
        <v>1</v>
      </c>
      <c r="CL238" s="17">
        <f>EXP(-Treasuries_01152013!CQ227*AD238)</f>
        <v>1</v>
      </c>
      <c r="CM238" s="17">
        <f>EXP(-Treasuries_01152013!CR227*AE238)</f>
        <v>1</v>
      </c>
      <c r="CN238" s="17">
        <f>EXP(-Treasuries_01152013!CS227*AF238)</f>
        <v>1</v>
      </c>
      <c r="CO238" s="17">
        <f>EXP(-Treasuries_01152013!CT227*AG238)</f>
        <v>1</v>
      </c>
      <c r="CP238" s="17">
        <f>EXP(-Treasuries_01152013!CU227*AH238)</f>
        <v>1</v>
      </c>
      <c r="CQ238" s="17">
        <f>EXP(-Treasuries_01152013!CV227*AI238)</f>
        <v>1</v>
      </c>
      <c r="CR238" s="17">
        <f>EXP(-Treasuries_01152013!CW227*AJ238)</f>
        <v>1</v>
      </c>
      <c r="CS238" s="17">
        <f>EXP(-Treasuries_01152013!CX227*AK238)</f>
        <v>1</v>
      </c>
      <c r="CT238" s="17">
        <f>EXP(-Treasuries_01152013!CY227*AL238)</f>
        <v>1</v>
      </c>
      <c r="CU238" s="17">
        <f>EXP(-Treasuries_01152013!CZ227*AM238)</f>
        <v>1</v>
      </c>
      <c r="CV238" s="17">
        <f>EXP(-Treasuries_01152013!DA227*AN238)</f>
        <v>1</v>
      </c>
      <c r="CW238" s="17">
        <f>EXP(-Treasuries_01152013!DB227*AO238)</f>
        <v>1</v>
      </c>
      <c r="CX238" s="17">
        <f>EXP(-Treasuries_01152013!DC227*AP238)</f>
        <v>1</v>
      </c>
      <c r="CY238" s="17">
        <f>EXP(-Treasuries_01152013!DD227*AQ238)</f>
        <v>1</v>
      </c>
      <c r="CZ238" s="17">
        <f>EXP(-Treasuries_01152013!DE227*AR238)</f>
        <v>1</v>
      </c>
      <c r="DA238" s="17">
        <f>EXP(-Treasuries_01152013!DF227*AS238)</f>
        <v>1</v>
      </c>
      <c r="DB238" s="17">
        <f>EXP(-Treasuries_01152013!DG227*AT238)</f>
        <v>1</v>
      </c>
      <c r="DC238" s="17">
        <f>EXP(-Treasuries_01152013!DH227*AU238)</f>
        <v>1</v>
      </c>
      <c r="DD238" s="17">
        <f>EXP(-Treasuries_01152013!DI227*AV238)</f>
        <v>1</v>
      </c>
      <c r="DE238" s="17">
        <f>EXP(-Treasuries_01152013!DJ227*AW238)</f>
        <v>1</v>
      </c>
      <c r="DF238" s="17">
        <f>EXP(-Treasuries_01152013!DK227*AX238)</f>
        <v>1</v>
      </c>
      <c r="DG238" s="17">
        <f>EXP(-Treasuries_01152013!DL227*AY238)</f>
        <v>1</v>
      </c>
      <c r="DH238" s="17">
        <f>EXP(-Treasuries_01152013!DM227*AZ238)</f>
        <v>1</v>
      </c>
      <c r="DI238" s="17">
        <f>EXP(-Treasuries_01152013!DN227*BA238)</f>
        <v>1</v>
      </c>
      <c r="DJ238" s="17">
        <f>EXP(-Treasuries_01152013!DO227*BB238)</f>
        <v>1</v>
      </c>
      <c r="DK238" s="17">
        <f>EXP(-Treasuries_01152013!DP227*BC238)</f>
        <v>1</v>
      </c>
      <c r="DL238" s="17">
        <f>EXP(-Treasuries_01152013!DQ227*BD238)</f>
        <v>1</v>
      </c>
      <c r="DM238" s="17">
        <f>EXP(-Treasuries_01152013!DR227*BE238)</f>
        <v>1</v>
      </c>
      <c r="DN238" s="17">
        <f>EXP(-Treasuries_01152013!DS227*BF238)</f>
        <v>1</v>
      </c>
      <c r="DO238" s="17">
        <f>EXP(-Treasuries_01152013!DT227*BG238)</f>
        <v>1</v>
      </c>
      <c r="DP238" s="17">
        <f>EXP(-Treasuries_01152013!DU227*BH238)</f>
        <v>1</v>
      </c>
      <c r="DQ238" s="17">
        <f>EXP(-Treasuries_01152013!DV227*BI238)</f>
        <v>1</v>
      </c>
      <c r="DR238" s="17">
        <f>EXP(-Treasuries_01152013!DW227*BJ238)</f>
        <v>1</v>
      </c>
      <c r="DS238" s="17">
        <f>EXP(-Treasuries_01152013!DX227*BK238)</f>
        <v>1</v>
      </c>
      <c r="DT238" s="17">
        <f>EXP(-Treasuries_01152013!DY227*BL238)</f>
        <v>1</v>
      </c>
      <c r="DU238" s="17">
        <f>EXP(-Treasuries_01152013!DZ227*BM238)</f>
        <v>1</v>
      </c>
      <c r="DV238" s="17">
        <f>EXP(-Treasuries_01152013!EA227*BN238)</f>
        <v>1</v>
      </c>
      <c r="DW238" s="8" t="e">
        <f>SUMPRODUCT(BO238:DV238,Treasuries_01152013!K227:BR227)</f>
        <v>#DIV/0!</v>
      </c>
      <c r="DX238" s="11" t="e">
        <f t="shared" si="11"/>
        <v>#DIV/0!</v>
      </c>
    </row>
    <row r="239" spans="2:128">
      <c r="B239" s="10">
        <f>Treasuries_01152013!C228</f>
        <v>1.375</v>
      </c>
      <c r="C239" s="10">
        <f>Treasuries_01152013!E228</f>
        <v>102.289062</v>
      </c>
      <c r="D239" s="10">
        <f>Treasuries_01152013!F228</f>
        <v>102.335938</v>
      </c>
      <c r="E239" s="8">
        <f>Treasuries_01152013!H228</f>
        <v>5.875</v>
      </c>
      <c r="F239" s="8">
        <f t="shared" si="12"/>
        <v>102.3125</v>
      </c>
      <c r="G239" s="24" t="e">
        <f>IF(Treasuries_01152013!BT228=0,0,theta0+(theta1+theta2)*(1-EXP(-Treasuries_01152013!BT228/la))/(Treasuries_01152013!BT228/la)-theta2*EXP(-Treasuries_01152013!BT228/la))</f>
        <v>#DIV/0!</v>
      </c>
      <c r="H239" s="24" t="e">
        <f>IF(Treasuries_01152013!BU228=0,0,theta0+(theta1+theta2)*(1-EXP(-Treasuries_01152013!BU228/la))/(Treasuries_01152013!BU228/la)-theta2*EXP(-Treasuries_01152013!BU228/la))</f>
        <v>#DIV/0!</v>
      </c>
      <c r="I239" s="24" t="e">
        <f>IF(Treasuries_01152013!BV228=0,0,theta0+(theta1+theta2)*(1-EXP(-Treasuries_01152013!BV228/la))/(Treasuries_01152013!BV228/la)-theta2*EXP(-Treasuries_01152013!BV228/la))</f>
        <v>#DIV/0!</v>
      </c>
      <c r="J239" s="24" t="e">
        <f>IF(Treasuries_01152013!BW228=0,0,theta0+(theta1+theta2)*(1-EXP(-Treasuries_01152013!BW228/la))/(Treasuries_01152013!BW228/la)-theta2*EXP(-Treasuries_01152013!BW228/la))</f>
        <v>#DIV/0!</v>
      </c>
      <c r="K239" s="24" t="e">
        <f>IF(Treasuries_01152013!BX228=0,0,theta0+(theta1+theta2)*(1-EXP(-Treasuries_01152013!BX228/la))/(Treasuries_01152013!BX228/la)-theta2*EXP(-Treasuries_01152013!BX228/la))</f>
        <v>#DIV/0!</v>
      </c>
      <c r="L239" s="24" t="e">
        <f>IF(Treasuries_01152013!BY228=0,0,theta0+(theta1+theta2)*(1-EXP(-Treasuries_01152013!BY228/la))/(Treasuries_01152013!BY228/la)-theta2*EXP(-Treasuries_01152013!BY228/la))</f>
        <v>#DIV/0!</v>
      </c>
      <c r="M239" s="24" t="e">
        <f>IF(Treasuries_01152013!BZ228=0,0,theta0+(theta1+theta2)*(1-EXP(-Treasuries_01152013!BZ228/la))/(Treasuries_01152013!BZ228/la)-theta2*EXP(-Treasuries_01152013!BZ228/la))</f>
        <v>#DIV/0!</v>
      </c>
      <c r="N239" s="24" t="e">
        <f>IF(Treasuries_01152013!CA228=0,0,theta0+(theta1+theta2)*(1-EXP(-Treasuries_01152013!CA228/la))/(Treasuries_01152013!CA228/la)-theta2*EXP(-Treasuries_01152013!CA228/la))</f>
        <v>#DIV/0!</v>
      </c>
      <c r="O239" s="24" t="e">
        <f>IF(Treasuries_01152013!CB228=0,0,theta0+(theta1+theta2)*(1-EXP(-Treasuries_01152013!CB228/la))/(Treasuries_01152013!CB228/la)-theta2*EXP(-Treasuries_01152013!CB228/la))</f>
        <v>#DIV/0!</v>
      </c>
      <c r="P239" s="24" t="e">
        <f>IF(Treasuries_01152013!CC228=0,0,theta0+(theta1+theta2)*(1-EXP(-Treasuries_01152013!CC228/la))/(Treasuries_01152013!CC228/la)-theta2*EXP(-Treasuries_01152013!CC228/la))</f>
        <v>#DIV/0!</v>
      </c>
      <c r="Q239" s="24" t="e">
        <f>IF(Treasuries_01152013!CD228=0,0,theta0+(theta1+theta2)*(1-EXP(-Treasuries_01152013!CD228/la))/(Treasuries_01152013!CD228/la)-theta2*EXP(-Treasuries_01152013!CD228/la))</f>
        <v>#DIV/0!</v>
      </c>
      <c r="R239" s="24" t="e">
        <f>IF(Treasuries_01152013!CE228=0,0,theta0+(theta1+theta2)*(1-EXP(-Treasuries_01152013!CE228/la))/(Treasuries_01152013!CE228/la)-theta2*EXP(-Treasuries_01152013!CE228/la))</f>
        <v>#DIV/0!</v>
      </c>
      <c r="S239" s="24">
        <f>IF(Treasuries_01152013!CF228=0,0,theta0+(theta1+theta2)*(1-EXP(-Treasuries_01152013!CF228/la))/(Treasuries_01152013!CF228/la)-theta2*EXP(-Treasuries_01152013!CF228/la))</f>
        <v>0</v>
      </c>
      <c r="T239" s="24">
        <f>IF(Treasuries_01152013!CG228=0,0,theta0+(theta1+theta2)*(1-EXP(-Treasuries_01152013!CG228/la))/(Treasuries_01152013!CG228/la)-theta2*EXP(-Treasuries_01152013!CG228/la))</f>
        <v>0</v>
      </c>
      <c r="U239" s="24">
        <f>IF(Treasuries_01152013!CH228=0,0,theta0+(theta1+theta2)*(1-EXP(-Treasuries_01152013!CH228/la))/(Treasuries_01152013!CH228/la)-theta2*EXP(-Treasuries_01152013!CH228/la))</f>
        <v>0</v>
      </c>
      <c r="V239" s="24">
        <f>IF(Treasuries_01152013!CI228=0,0,theta0+(theta1+theta2)*(1-EXP(-Treasuries_01152013!CI228/la))/(Treasuries_01152013!CI228/la)-theta2*EXP(-Treasuries_01152013!CI228/la))</f>
        <v>0</v>
      </c>
      <c r="W239" s="24">
        <f>IF(Treasuries_01152013!CJ228=0,0,theta0+(theta1+theta2)*(1-EXP(-Treasuries_01152013!CJ228/la))/(Treasuries_01152013!CJ228/la)-theta2*EXP(-Treasuries_01152013!CJ228/la))</f>
        <v>0</v>
      </c>
      <c r="X239" s="24">
        <f>IF(Treasuries_01152013!CK228=0,0,theta0+(theta1+theta2)*(1-EXP(-Treasuries_01152013!CK228/la))/(Treasuries_01152013!CK228/la)-theta2*EXP(-Treasuries_01152013!CK228/la))</f>
        <v>0</v>
      </c>
      <c r="Y239" s="24">
        <f>IF(Treasuries_01152013!CL228=0,0,theta0+(theta1+theta2)*(1-EXP(-Treasuries_01152013!CL228/la))/(Treasuries_01152013!CL228/la)-theta2*EXP(-Treasuries_01152013!CL228/la))</f>
        <v>0</v>
      </c>
      <c r="Z239" s="24">
        <f>IF(Treasuries_01152013!CM228=0,0,theta0+(theta1+theta2)*(1-EXP(-Treasuries_01152013!CM228/la))/(Treasuries_01152013!CM228/la)-theta2*EXP(-Treasuries_01152013!CM228/la))</f>
        <v>0</v>
      </c>
      <c r="AA239" s="24">
        <f>IF(Treasuries_01152013!CN228=0,0,theta0+(theta1+theta2)*(1-EXP(-Treasuries_01152013!CN228/la))/(Treasuries_01152013!CN228/la)-theta2*EXP(-Treasuries_01152013!CN228/la))</f>
        <v>0</v>
      </c>
      <c r="AB239" s="24">
        <f>IF(Treasuries_01152013!CO228=0,0,theta0+(theta1+theta2)*(1-EXP(-Treasuries_01152013!CO228/la))/(Treasuries_01152013!CO228/la)-theta2*EXP(-Treasuries_01152013!CO228/la))</f>
        <v>0</v>
      </c>
      <c r="AC239" s="24">
        <f>IF(Treasuries_01152013!CP228=0,0,theta0+(theta1+theta2)*(1-EXP(-Treasuries_01152013!CP228/la))/(Treasuries_01152013!CP228/la)-theta2*EXP(-Treasuries_01152013!CP228/la))</f>
        <v>0</v>
      </c>
      <c r="AD239" s="24">
        <f>IF(Treasuries_01152013!CQ228=0,0,theta0+(theta1+theta2)*(1-EXP(-Treasuries_01152013!CQ228/la))/(Treasuries_01152013!CQ228/la)-theta2*EXP(-Treasuries_01152013!CQ228/la))</f>
        <v>0</v>
      </c>
      <c r="AE239" s="24">
        <f>IF(Treasuries_01152013!CR228=0,0,theta0+(theta1+theta2)*(1-EXP(-Treasuries_01152013!CR228/la))/(Treasuries_01152013!CR228/la)-theta2*EXP(-Treasuries_01152013!CR228/la))</f>
        <v>0</v>
      </c>
      <c r="AF239" s="24">
        <f>IF(Treasuries_01152013!CS228=0,0,theta0+(theta1+theta2)*(1-EXP(-Treasuries_01152013!CS228/la))/(Treasuries_01152013!CS228/la)-theta2*EXP(-Treasuries_01152013!CS228/la))</f>
        <v>0</v>
      </c>
      <c r="AG239" s="24">
        <f>IF(Treasuries_01152013!CT228=0,0,theta0+(theta1+theta2)*(1-EXP(-Treasuries_01152013!CT228/la))/(Treasuries_01152013!CT228/la)-theta2*EXP(-Treasuries_01152013!CT228/la))</f>
        <v>0</v>
      </c>
      <c r="AH239" s="24">
        <f>IF(Treasuries_01152013!CU228=0,0,theta0+(theta1+theta2)*(1-EXP(-Treasuries_01152013!CU228/la))/(Treasuries_01152013!CU228/la)-theta2*EXP(-Treasuries_01152013!CU228/la))</f>
        <v>0</v>
      </c>
      <c r="AI239" s="24">
        <f>IF(Treasuries_01152013!CV228=0,0,theta0+(theta1+theta2)*(1-EXP(-Treasuries_01152013!CV228/la))/(Treasuries_01152013!CV228/la)-theta2*EXP(-Treasuries_01152013!CV228/la))</f>
        <v>0</v>
      </c>
      <c r="AJ239" s="24">
        <f>IF(Treasuries_01152013!CW228=0,0,theta0+(theta1+theta2)*(1-EXP(-Treasuries_01152013!CW228/la))/(Treasuries_01152013!CW228/la)-theta2*EXP(-Treasuries_01152013!CW228/la))</f>
        <v>0</v>
      </c>
      <c r="AK239" s="24">
        <f>IF(Treasuries_01152013!CX228=0,0,theta0+(theta1+theta2)*(1-EXP(-Treasuries_01152013!CX228/la))/(Treasuries_01152013!CX228/la)-theta2*EXP(-Treasuries_01152013!CX228/la))</f>
        <v>0</v>
      </c>
      <c r="AL239" s="24">
        <f>IF(Treasuries_01152013!CY228=0,0,theta0+(theta1+theta2)*(1-EXP(-Treasuries_01152013!CY228/la))/(Treasuries_01152013!CY228/la)-theta2*EXP(-Treasuries_01152013!CY228/la))</f>
        <v>0</v>
      </c>
      <c r="AM239" s="24">
        <f>IF(Treasuries_01152013!CZ228=0,0,theta0+(theta1+theta2)*(1-EXP(-Treasuries_01152013!CZ228/la))/(Treasuries_01152013!CZ228/la)-theta2*EXP(-Treasuries_01152013!CZ228/la))</f>
        <v>0</v>
      </c>
      <c r="AN239" s="24">
        <f>IF(Treasuries_01152013!DA228=0,0,theta0+(theta1+theta2)*(1-EXP(-Treasuries_01152013!DA228/la))/(Treasuries_01152013!DA228/la)-theta2*EXP(-Treasuries_01152013!DA228/la))</f>
        <v>0</v>
      </c>
      <c r="AO239" s="24">
        <f>IF(Treasuries_01152013!DB228=0,0,theta0+(theta1+theta2)*(1-EXP(-Treasuries_01152013!DB228/la))/(Treasuries_01152013!DB228/la)-theta2*EXP(-Treasuries_01152013!DB228/la))</f>
        <v>0</v>
      </c>
      <c r="AP239" s="24">
        <f>IF(Treasuries_01152013!DC228=0,0,theta0+(theta1+theta2)*(1-EXP(-Treasuries_01152013!DC228/la))/(Treasuries_01152013!DC228/la)-theta2*EXP(-Treasuries_01152013!DC228/la))</f>
        <v>0</v>
      </c>
      <c r="AQ239" s="24">
        <f>IF(Treasuries_01152013!DD228=0,0,theta0+(theta1+theta2)*(1-EXP(-Treasuries_01152013!DD228/la))/(Treasuries_01152013!DD228/la)-theta2*EXP(-Treasuries_01152013!DD228/la))</f>
        <v>0</v>
      </c>
      <c r="AR239" s="24">
        <f>IF(Treasuries_01152013!DE228=0,0,theta0+(theta1+theta2)*(1-EXP(-Treasuries_01152013!DE228/la))/(Treasuries_01152013!DE228/la)-theta2*EXP(-Treasuries_01152013!DE228/la))</f>
        <v>0</v>
      </c>
      <c r="AS239" s="24">
        <f>IF(Treasuries_01152013!DF228=0,0,theta0+(theta1+theta2)*(1-EXP(-Treasuries_01152013!DF228/la))/(Treasuries_01152013!DF228/la)-theta2*EXP(-Treasuries_01152013!DF228/la))</f>
        <v>0</v>
      </c>
      <c r="AT239" s="24">
        <f>IF(Treasuries_01152013!DG228=0,0,theta0+(theta1+theta2)*(1-EXP(-Treasuries_01152013!DG228/la))/(Treasuries_01152013!DG228/la)-theta2*EXP(-Treasuries_01152013!DG228/la))</f>
        <v>0</v>
      </c>
      <c r="AU239" s="24">
        <f>IF(Treasuries_01152013!DH228=0,0,theta0+(theta1+theta2)*(1-EXP(-Treasuries_01152013!DH228/la))/(Treasuries_01152013!DH228/la)-theta2*EXP(-Treasuries_01152013!DH228/la))</f>
        <v>0</v>
      </c>
      <c r="AV239" s="24">
        <f>IF(Treasuries_01152013!DI228=0,0,theta0+(theta1+theta2)*(1-EXP(-Treasuries_01152013!DI228/la))/(Treasuries_01152013!DI228/la)-theta2*EXP(-Treasuries_01152013!DI228/la))</f>
        <v>0</v>
      </c>
      <c r="AW239" s="24">
        <f>IF(Treasuries_01152013!DJ228=0,0,theta0+(theta1+theta2)*(1-EXP(-Treasuries_01152013!DJ228/la))/(Treasuries_01152013!DJ228/la)-theta2*EXP(-Treasuries_01152013!DJ228/la))</f>
        <v>0</v>
      </c>
      <c r="AX239" s="24">
        <f>IF(Treasuries_01152013!DK228=0,0,theta0+(theta1+theta2)*(1-EXP(-Treasuries_01152013!DK228/la))/(Treasuries_01152013!DK228/la)-theta2*EXP(-Treasuries_01152013!DK228/la))</f>
        <v>0</v>
      </c>
      <c r="AY239" s="24">
        <f>IF(Treasuries_01152013!DL228=0,0,theta0+(theta1+theta2)*(1-EXP(-Treasuries_01152013!DL228/la))/(Treasuries_01152013!DL228/la)-theta2*EXP(-Treasuries_01152013!DL228/la))</f>
        <v>0</v>
      </c>
      <c r="AZ239" s="24">
        <f>IF(Treasuries_01152013!DM228=0,0,theta0+(theta1+theta2)*(1-EXP(-Treasuries_01152013!DM228/la))/(Treasuries_01152013!DM228/la)-theta2*EXP(-Treasuries_01152013!DM228/la))</f>
        <v>0</v>
      </c>
      <c r="BA239" s="24">
        <f>IF(Treasuries_01152013!DN228=0,0,theta0+(theta1+theta2)*(1-EXP(-Treasuries_01152013!DN228/la))/(Treasuries_01152013!DN228/la)-theta2*EXP(-Treasuries_01152013!DN228/la))</f>
        <v>0</v>
      </c>
      <c r="BB239" s="24">
        <f>IF(Treasuries_01152013!DO228=0,0,theta0+(theta1+theta2)*(1-EXP(-Treasuries_01152013!DO228/la))/(Treasuries_01152013!DO228/la)-theta2*EXP(-Treasuries_01152013!DO228/la))</f>
        <v>0</v>
      </c>
      <c r="BC239" s="24">
        <f>IF(Treasuries_01152013!DP228=0,0,theta0+(theta1+theta2)*(1-EXP(-Treasuries_01152013!DP228/la))/(Treasuries_01152013!DP228/la)-theta2*EXP(-Treasuries_01152013!DP228/la))</f>
        <v>0</v>
      </c>
      <c r="BD239" s="24">
        <f>IF(Treasuries_01152013!DQ228=0,0,theta0+(theta1+theta2)*(1-EXP(-Treasuries_01152013!DQ228/la))/(Treasuries_01152013!DQ228/la)-theta2*EXP(-Treasuries_01152013!DQ228/la))</f>
        <v>0</v>
      </c>
      <c r="BE239" s="24">
        <f>IF(Treasuries_01152013!DR228=0,0,theta0+(theta1+theta2)*(1-EXP(-Treasuries_01152013!DR228/la))/(Treasuries_01152013!DR228/la)-theta2*EXP(-Treasuries_01152013!DR228/la))</f>
        <v>0</v>
      </c>
      <c r="BF239" s="24">
        <f>IF(Treasuries_01152013!DS228=0,0,theta0+(theta1+theta2)*(1-EXP(-Treasuries_01152013!DS228/la))/(Treasuries_01152013!DS228/la)-theta2*EXP(-Treasuries_01152013!DS228/la))</f>
        <v>0</v>
      </c>
      <c r="BG239" s="24">
        <f>IF(Treasuries_01152013!DT228=0,0,theta0+(theta1+theta2)*(1-EXP(-Treasuries_01152013!DT228/la))/(Treasuries_01152013!DT228/la)-theta2*EXP(-Treasuries_01152013!DT228/la))</f>
        <v>0</v>
      </c>
      <c r="BH239" s="24">
        <f>IF(Treasuries_01152013!DU228=0,0,theta0+(theta1+theta2)*(1-EXP(-Treasuries_01152013!DU228/la))/(Treasuries_01152013!DU228/la)-theta2*EXP(-Treasuries_01152013!DU228/la))</f>
        <v>0</v>
      </c>
      <c r="BI239" s="24">
        <f>IF(Treasuries_01152013!DV228=0,0,theta0+(theta1+theta2)*(1-EXP(-Treasuries_01152013!DV228/la))/(Treasuries_01152013!DV228/la)-theta2*EXP(-Treasuries_01152013!DV228/la))</f>
        <v>0</v>
      </c>
      <c r="BJ239" s="24">
        <f>IF(Treasuries_01152013!DW228=0,0,theta0+(theta1+theta2)*(1-EXP(-Treasuries_01152013!DW228/la))/(Treasuries_01152013!DW228/la)-theta2*EXP(-Treasuries_01152013!DW228/la))</f>
        <v>0</v>
      </c>
      <c r="BK239" s="24">
        <f>IF(Treasuries_01152013!DX228=0,0,theta0+(theta1+theta2)*(1-EXP(-Treasuries_01152013!DX228/la))/(Treasuries_01152013!DX228/la)-theta2*EXP(-Treasuries_01152013!DX228/la))</f>
        <v>0</v>
      </c>
      <c r="BL239" s="24">
        <f>IF(Treasuries_01152013!DY228=0,0,theta0+(theta1+theta2)*(1-EXP(-Treasuries_01152013!DY228/la))/(Treasuries_01152013!DY228/la)-theta2*EXP(-Treasuries_01152013!DY228/la))</f>
        <v>0</v>
      </c>
      <c r="BM239" s="24">
        <f>IF(Treasuries_01152013!DZ228=0,0,theta0+(theta1+theta2)*(1-EXP(-Treasuries_01152013!DZ228/la))/(Treasuries_01152013!DZ228/la)-theta2*EXP(-Treasuries_01152013!DZ228/la))</f>
        <v>0</v>
      </c>
      <c r="BN239" s="24">
        <f>IF(Treasuries_01152013!EA228=0,0,theta0+(theta1+theta2)*(1-EXP(-Treasuries_01152013!EA228/la))/(Treasuries_01152013!EA228/la)-theta2*EXP(-Treasuries_01152013!EA228/la))</f>
        <v>0</v>
      </c>
      <c r="BO239" s="17" t="e">
        <f>EXP(-Treasuries_01152013!BT228*G239)</f>
        <v>#DIV/0!</v>
      </c>
      <c r="BP239" s="17" t="e">
        <f>EXP(-Treasuries_01152013!BU228*H239)</f>
        <v>#DIV/0!</v>
      </c>
      <c r="BQ239" s="17" t="e">
        <f>EXP(-Treasuries_01152013!BV228*I239)</f>
        <v>#DIV/0!</v>
      </c>
      <c r="BR239" s="17" t="e">
        <f>EXP(-Treasuries_01152013!BW228*J239)</f>
        <v>#DIV/0!</v>
      </c>
      <c r="BS239" s="17" t="e">
        <f>EXP(-Treasuries_01152013!BX228*K239)</f>
        <v>#DIV/0!</v>
      </c>
      <c r="BT239" s="17" t="e">
        <f>EXP(-Treasuries_01152013!BY228*L239)</f>
        <v>#DIV/0!</v>
      </c>
      <c r="BU239" s="17" t="e">
        <f>EXP(-Treasuries_01152013!BZ228*M239)</f>
        <v>#DIV/0!</v>
      </c>
      <c r="BV239" s="17" t="e">
        <f>EXP(-Treasuries_01152013!CA228*N239)</f>
        <v>#DIV/0!</v>
      </c>
      <c r="BW239" s="17" t="e">
        <f>EXP(-Treasuries_01152013!CB228*O239)</f>
        <v>#DIV/0!</v>
      </c>
      <c r="BX239" s="17" t="e">
        <f>EXP(-Treasuries_01152013!CC228*P239)</f>
        <v>#DIV/0!</v>
      </c>
      <c r="BY239" s="17" t="e">
        <f>EXP(-Treasuries_01152013!CD228*Q239)</f>
        <v>#DIV/0!</v>
      </c>
      <c r="BZ239" s="17" t="e">
        <f>EXP(-Treasuries_01152013!CE228*R239)</f>
        <v>#DIV/0!</v>
      </c>
      <c r="CA239" s="17">
        <f>EXP(-Treasuries_01152013!CF228*S239)</f>
        <v>1</v>
      </c>
      <c r="CB239" s="17">
        <f>EXP(-Treasuries_01152013!CG228*T239)</f>
        <v>1</v>
      </c>
      <c r="CC239" s="17">
        <f>EXP(-Treasuries_01152013!CH228*U239)</f>
        <v>1</v>
      </c>
      <c r="CD239" s="17">
        <f>EXP(-Treasuries_01152013!CI228*V239)</f>
        <v>1</v>
      </c>
      <c r="CE239" s="17">
        <f>EXP(-Treasuries_01152013!CJ228*W239)</f>
        <v>1</v>
      </c>
      <c r="CF239" s="17">
        <f>EXP(-Treasuries_01152013!CK228*X239)</f>
        <v>1</v>
      </c>
      <c r="CG239" s="17">
        <f>EXP(-Treasuries_01152013!CL228*Y239)</f>
        <v>1</v>
      </c>
      <c r="CH239" s="17">
        <f>EXP(-Treasuries_01152013!CM228*Z239)</f>
        <v>1</v>
      </c>
      <c r="CI239" s="17">
        <f>EXP(-Treasuries_01152013!CN228*AA239)</f>
        <v>1</v>
      </c>
      <c r="CJ239" s="17">
        <f>EXP(-Treasuries_01152013!CO228*AB239)</f>
        <v>1</v>
      </c>
      <c r="CK239" s="17">
        <f>EXP(-Treasuries_01152013!CP228*AC239)</f>
        <v>1</v>
      </c>
      <c r="CL239" s="17">
        <f>EXP(-Treasuries_01152013!CQ228*AD239)</f>
        <v>1</v>
      </c>
      <c r="CM239" s="17">
        <f>EXP(-Treasuries_01152013!CR228*AE239)</f>
        <v>1</v>
      </c>
      <c r="CN239" s="17">
        <f>EXP(-Treasuries_01152013!CS228*AF239)</f>
        <v>1</v>
      </c>
      <c r="CO239" s="17">
        <f>EXP(-Treasuries_01152013!CT228*AG239)</f>
        <v>1</v>
      </c>
      <c r="CP239" s="17">
        <f>EXP(-Treasuries_01152013!CU228*AH239)</f>
        <v>1</v>
      </c>
      <c r="CQ239" s="17">
        <f>EXP(-Treasuries_01152013!CV228*AI239)</f>
        <v>1</v>
      </c>
      <c r="CR239" s="17">
        <f>EXP(-Treasuries_01152013!CW228*AJ239)</f>
        <v>1</v>
      </c>
      <c r="CS239" s="17">
        <f>EXP(-Treasuries_01152013!CX228*AK239)</f>
        <v>1</v>
      </c>
      <c r="CT239" s="17">
        <f>EXP(-Treasuries_01152013!CY228*AL239)</f>
        <v>1</v>
      </c>
      <c r="CU239" s="17">
        <f>EXP(-Treasuries_01152013!CZ228*AM239)</f>
        <v>1</v>
      </c>
      <c r="CV239" s="17">
        <f>EXP(-Treasuries_01152013!DA228*AN239)</f>
        <v>1</v>
      </c>
      <c r="CW239" s="17">
        <f>EXP(-Treasuries_01152013!DB228*AO239)</f>
        <v>1</v>
      </c>
      <c r="CX239" s="17">
        <f>EXP(-Treasuries_01152013!DC228*AP239)</f>
        <v>1</v>
      </c>
      <c r="CY239" s="17">
        <f>EXP(-Treasuries_01152013!DD228*AQ239)</f>
        <v>1</v>
      </c>
      <c r="CZ239" s="17">
        <f>EXP(-Treasuries_01152013!DE228*AR239)</f>
        <v>1</v>
      </c>
      <c r="DA239" s="17">
        <f>EXP(-Treasuries_01152013!DF228*AS239)</f>
        <v>1</v>
      </c>
      <c r="DB239" s="17">
        <f>EXP(-Treasuries_01152013!DG228*AT239)</f>
        <v>1</v>
      </c>
      <c r="DC239" s="17">
        <f>EXP(-Treasuries_01152013!DH228*AU239)</f>
        <v>1</v>
      </c>
      <c r="DD239" s="17">
        <f>EXP(-Treasuries_01152013!DI228*AV239)</f>
        <v>1</v>
      </c>
      <c r="DE239" s="17">
        <f>EXP(-Treasuries_01152013!DJ228*AW239)</f>
        <v>1</v>
      </c>
      <c r="DF239" s="17">
        <f>EXP(-Treasuries_01152013!DK228*AX239)</f>
        <v>1</v>
      </c>
      <c r="DG239" s="17">
        <f>EXP(-Treasuries_01152013!DL228*AY239)</f>
        <v>1</v>
      </c>
      <c r="DH239" s="17">
        <f>EXP(-Treasuries_01152013!DM228*AZ239)</f>
        <v>1</v>
      </c>
      <c r="DI239" s="17">
        <f>EXP(-Treasuries_01152013!DN228*BA239)</f>
        <v>1</v>
      </c>
      <c r="DJ239" s="17">
        <f>EXP(-Treasuries_01152013!DO228*BB239)</f>
        <v>1</v>
      </c>
      <c r="DK239" s="17">
        <f>EXP(-Treasuries_01152013!DP228*BC239)</f>
        <v>1</v>
      </c>
      <c r="DL239" s="17">
        <f>EXP(-Treasuries_01152013!DQ228*BD239)</f>
        <v>1</v>
      </c>
      <c r="DM239" s="17">
        <f>EXP(-Treasuries_01152013!DR228*BE239)</f>
        <v>1</v>
      </c>
      <c r="DN239" s="17">
        <f>EXP(-Treasuries_01152013!DS228*BF239)</f>
        <v>1</v>
      </c>
      <c r="DO239" s="17">
        <f>EXP(-Treasuries_01152013!DT228*BG239)</f>
        <v>1</v>
      </c>
      <c r="DP239" s="17">
        <f>EXP(-Treasuries_01152013!DU228*BH239)</f>
        <v>1</v>
      </c>
      <c r="DQ239" s="17">
        <f>EXP(-Treasuries_01152013!DV228*BI239)</f>
        <v>1</v>
      </c>
      <c r="DR239" s="17">
        <f>EXP(-Treasuries_01152013!DW228*BJ239)</f>
        <v>1</v>
      </c>
      <c r="DS239" s="17">
        <f>EXP(-Treasuries_01152013!DX228*BK239)</f>
        <v>1</v>
      </c>
      <c r="DT239" s="17">
        <f>EXP(-Treasuries_01152013!DY228*BL239)</f>
        <v>1</v>
      </c>
      <c r="DU239" s="17">
        <f>EXP(-Treasuries_01152013!DZ228*BM239)</f>
        <v>1</v>
      </c>
      <c r="DV239" s="17">
        <f>EXP(-Treasuries_01152013!EA228*BN239)</f>
        <v>1</v>
      </c>
      <c r="DW239" s="8" t="e">
        <f>SUMPRODUCT(BO239:DV239,Treasuries_01152013!K228:BR228)</f>
        <v>#DIV/0!</v>
      </c>
      <c r="DX239" s="11" t="e">
        <f t="shared" si="11"/>
        <v>#DIV/0!</v>
      </c>
    </row>
    <row r="240" spans="2:128">
      <c r="B240" s="10">
        <f>Treasuries_01152013!C229</f>
        <v>1.375</v>
      </c>
      <c r="C240" s="10">
        <f>Treasuries_01152013!E229</f>
        <v>102.242188</v>
      </c>
      <c r="D240" s="10">
        <f>Treasuries_01152013!F229</f>
        <v>102.257812</v>
      </c>
      <c r="E240" s="8">
        <f>Treasuries_01152013!H229</f>
        <v>5.9611111111111112</v>
      </c>
      <c r="F240" s="8">
        <f t="shared" si="12"/>
        <v>102.25</v>
      </c>
      <c r="G240" s="24" t="e">
        <f>IF(Treasuries_01152013!BT229=0,0,theta0+(theta1+theta2)*(1-EXP(-Treasuries_01152013!BT229/la))/(Treasuries_01152013!BT229/la)-theta2*EXP(-Treasuries_01152013!BT229/la))</f>
        <v>#DIV/0!</v>
      </c>
      <c r="H240" s="24" t="e">
        <f>IF(Treasuries_01152013!BU229=0,0,theta0+(theta1+theta2)*(1-EXP(-Treasuries_01152013!BU229/la))/(Treasuries_01152013!BU229/la)-theta2*EXP(-Treasuries_01152013!BU229/la))</f>
        <v>#DIV/0!</v>
      </c>
      <c r="I240" s="24" t="e">
        <f>IF(Treasuries_01152013!BV229=0,0,theta0+(theta1+theta2)*(1-EXP(-Treasuries_01152013!BV229/la))/(Treasuries_01152013!BV229/la)-theta2*EXP(-Treasuries_01152013!BV229/la))</f>
        <v>#DIV/0!</v>
      </c>
      <c r="J240" s="24" t="e">
        <f>IF(Treasuries_01152013!BW229=0,0,theta0+(theta1+theta2)*(1-EXP(-Treasuries_01152013!BW229/la))/(Treasuries_01152013!BW229/la)-theta2*EXP(-Treasuries_01152013!BW229/la))</f>
        <v>#DIV/0!</v>
      </c>
      <c r="K240" s="24" t="e">
        <f>IF(Treasuries_01152013!BX229=0,0,theta0+(theta1+theta2)*(1-EXP(-Treasuries_01152013!BX229/la))/(Treasuries_01152013!BX229/la)-theta2*EXP(-Treasuries_01152013!BX229/la))</f>
        <v>#DIV/0!</v>
      </c>
      <c r="L240" s="24" t="e">
        <f>IF(Treasuries_01152013!BY229=0,0,theta0+(theta1+theta2)*(1-EXP(-Treasuries_01152013!BY229/la))/(Treasuries_01152013!BY229/la)-theta2*EXP(-Treasuries_01152013!BY229/la))</f>
        <v>#DIV/0!</v>
      </c>
      <c r="M240" s="24" t="e">
        <f>IF(Treasuries_01152013!BZ229=0,0,theta0+(theta1+theta2)*(1-EXP(-Treasuries_01152013!BZ229/la))/(Treasuries_01152013!BZ229/la)-theta2*EXP(-Treasuries_01152013!BZ229/la))</f>
        <v>#DIV/0!</v>
      </c>
      <c r="N240" s="24" t="e">
        <f>IF(Treasuries_01152013!CA229=0,0,theta0+(theta1+theta2)*(1-EXP(-Treasuries_01152013!CA229/la))/(Treasuries_01152013!CA229/la)-theta2*EXP(-Treasuries_01152013!CA229/la))</f>
        <v>#DIV/0!</v>
      </c>
      <c r="O240" s="24" t="e">
        <f>IF(Treasuries_01152013!CB229=0,0,theta0+(theta1+theta2)*(1-EXP(-Treasuries_01152013!CB229/la))/(Treasuries_01152013!CB229/la)-theta2*EXP(-Treasuries_01152013!CB229/la))</f>
        <v>#DIV/0!</v>
      </c>
      <c r="P240" s="24" t="e">
        <f>IF(Treasuries_01152013!CC229=0,0,theta0+(theta1+theta2)*(1-EXP(-Treasuries_01152013!CC229/la))/(Treasuries_01152013!CC229/la)-theta2*EXP(-Treasuries_01152013!CC229/la))</f>
        <v>#DIV/0!</v>
      </c>
      <c r="Q240" s="24" t="e">
        <f>IF(Treasuries_01152013!CD229=0,0,theta0+(theta1+theta2)*(1-EXP(-Treasuries_01152013!CD229/la))/(Treasuries_01152013!CD229/la)-theta2*EXP(-Treasuries_01152013!CD229/la))</f>
        <v>#DIV/0!</v>
      </c>
      <c r="R240" s="24" t="e">
        <f>IF(Treasuries_01152013!CE229=0,0,theta0+(theta1+theta2)*(1-EXP(-Treasuries_01152013!CE229/la))/(Treasuries_01152013!CE229/la)-theta2*EXP(-Treasuries_01152013!CE229/la))</f>
        <v>#DIV/0!</v>
      </c>
      <c r="S240" s="24">
        <f>IF(Treasuries_01152013!CF229=0,0,theta0+(theta1+theta2)*(1-EXP(-Treasuries_01152013!CF229/la))/(Treasuries_01152013!CF229/la)-theta2*EXP(-Treasuries_01152013!CF229/la))</f>
        <v>0</v>
      </c>
      <c r="T240" s="24">
        <f>IF(Treasuries_01152013!CG229=0,0,theta0+(theta1+theta2)*(1-EXP(-Treasuries_01152013!CG229/la))/(Treasuries_01152013!CG229/la)-theta2*EXP(-Treasuries_01152013!CG229/la))</f>
        <v>0</v>
      </c>
      <c r="U240" s="24">
        <f>IF(Treasuries_01152013!CH229=0,0,theta0+(theta1+theta2)*(1-EXP(-Treasuries_01152013!CH229/la))/(Treasuries_01152013!CH229/la)-theta2*EXP(-Treasuries_01152013!CH229/la))</f>
        <v>0</v>
      </c>
      <c r="V240" s="24">
        <f>IF(Treasuries_01152013!CI229=0,0,theta0+(theta1+theta2)*(1-EXP(-Treasuries_01152013!CI229/la))/(Treasuries_01152013!CI229/la)-theta2*EXP(-Treasuries_01152013!CI229/la))</f>
        <v>0</v>
      </c>
      <c r="W240" s="24">
        <f>IF(Treasuries_01152013!CJ229=0,0,theta0+(theta1+theta2)*(1-EXP(-Treasuries_01152013!CJ229/la))/(Treasuries_01152013!CJ229/la)-theta2*EXP(-Treasuries_01152013!CJ229/la))</f>
        <v>0</v>
      </c>
      <c r="X240" s="24">
        <f>IF(Treasuries_01152013!CK229=0,0,theta0+(theta1+theta2)*(1-EXP(-Treasuries_01152013!CK229/la))/(Treasuries_01152013!CK229/la)-theta2*EXP(-Treasuries_01152013!CK229/la))</f>
        <v>0</v>
      </c>
      <c r="Y240" s="24">
        <f>IF(Treasuries_01152013!CL229=0,0,theta0+(theta1+theta2)*(1-EXP(-Treasuries_01152013!CL229/la))/(Treasuries_01152013!CL229/la)-theta2*EXP(-Treasuries_01152013!CL229/la))</f>
        <v>0</v>
      </c>
      <c r="Z240" s="24">
        <f>IF(Treasuries_01152013!CM229=0,0,theta0+(theta1+theta2)*(1-EXP(-Treasuries_01152013!CM229/la))/(Treasuries_01152013!CM229/la)-theta2*EXP(-Treasuries_01152013!CM229/la))</f>
        <v>0</v>
      </c>
      <c r="AA240" s="24">
        <f>IF(Treasuries_01152013!CN229=0,0,theta0+(theta1+theta2)*(1-EXP(-Treasuries_01152013!CN229/la))/(Treasuries_01152013!CN229/la)-theta2*EXP(-Treasuries_01152013!CN229/la))</f>
        <v>0</v>
      </c>
      <c r="AB240" s="24">
        <f>IF(Treasuries_01152013!CO229=0,0,theta0+(theta1+theta2)*(1-EXP(-Treasuries_01152013!CO229/la))/(Treasuries_01152013!CO229/la)-theta2*EXP(-Treasuries_01152013!CO229/la))</f>
        <v>0</v>
      </c>
      <c r="AC240" s="24">
        <f>IF(Treasuries_01152013!CP229=0,0,theta0+(theta1+theta2)*(1-EXP(-Treasuries_01152013!CP229/la))/(Treasuries_01152013!CP229/la)-theta2*EXP(-Treasuries_01152013!CP229/la))</f>
        <v>0</v>
      </c>
      <c r="AD240" s="24">
        <f>IF(Treasuries_01152013!CQ229=0,0,theta0+(theta1+theta2)*(1-EXP(-Treasuries_01152013!CQ229/la))/(Treasuries_01152013!CQ229/la)-theta2*EXP(-Treasuries_01152013!CQ229/la))</f>
        <v>0</v>
      </c>
      <c r="AE240" s="24">
        <f>IF(Treasuries_01152013!CR229=0,0,theta0+(theta1+theta2)*(1-EXP(-Treasuries_01152013!CR229/la))/(Treasuries_01152013!CR229/la)-theta2*EXP(-Treasuries_01152013!CR229/la))</f>
        <v>0</v>
      </c>
      <c r="AF240" s="24">
        <f>IF(Treasuries_01152013!CS229=0,0,theta0+(theta1+theta2)*(1-EXP(-Treasuries_01152013!CS229/la))/(Treasuries_01152013!CS229/la)-theta2*EXP(-Treasuries_01152013!CS229/la))</f>
        <v>0</v>
      </c>
      <c r="AG240" s="24">
        <f>IF(Treasuries_01152013!CT229=0,0,theta0+(theta1+theta2)*(1-EXP(-Treasuries_01152013!CT229/la))/(Treasuries_01152013!CT229/la)-theta2*EXP(-Treasuries_01152013!CT229/la))</f>
        <v>0</v>
      </c>
      <c r="AH240" s="24">
        <f>IF(Treasuries_01152013!CU229=0,0,theta0+(theta1+theta2)*(1-EXP(-Treasuries_01152013!CU229/la))/(Treasuries_01152013!CU229/la)-theta2*EXP(-Treasuries_01152013!CU229/la))</f>
        <v>0</v>
      </c>
      <c r="AI240" s="24">
        <f>IF(Treasuries_01152013!CV229=0,0,theta0+(theta1+theta2)*(1-EXP(-Treasuries_01152013!CV229/la))/(Treasuries_01152013!CV229/la)-theta2*EXP(-Treasuries_01152013!CV229/la))</f>
        <v>0</v>
      </c>
      <c r="AJ240" s="24">
        <f>IF(Treasuries_01152013!CW229=0,0,theta0+(theta1+theta2)*(1-EXP(-Treasuries_01152013!CW229/la))/(Treasuries_01152013!CW229/la)-theta2*EXP(-Treasuries_01152013!CW229/la))</f>
        <v>0</v>
      </c>
      <c r="AK240" s="24">
        <f>IF(Treasuries_01152013!CX229=0,0,theta0+(theta1+theta2)*(1-EXP(-Treasuries_01152013!CX229/la))/(Treasuries_01152013!CX229/la)-theta2*EXP(-Treasuries_01152013!CX229/la))</f>
        <v>0</v>
      </c>
      <c r="AL240" s="24">
        <f>IF(Treasuries_01152013!CY229=0,0,theta0+(theta1+theta2)*(1-EXP(-Treasuries_01152013!CY229/la))/(Treasuries_01152013!CY229/la)-theta2*EXP(-Treasuries_01152013!CY229/la))</f>
        <v>0</v>
      </c>
      <c r="AM240" s="24">
        <f>IF(Treasuries_01152013!CZ229=0,0,theta0+(theta1+theta2)*(1-EXP(-Treasuries_01152013!CZ229/la))/(Treasuries_01152013!CZ229/la)-theta2*EXP(-Treasuries_01152013!CZ229/la))</f>
        <v>0</v>
      </c>
      <c r="AN240" s="24">
        <f>IF(Treasuries_01152013!DA229=0,0,theta0+(theta1+theta2)*(1-EXP(-Treasuries_01152013!DA229/la))/(Treasuries_01152013!DA229/la)-theta2*EXP(-Treasuries_01152013!DA229/la))</f>
        <v>0</v>
      </c>
      <c r="AO240" s="24">
        <f>IF(Treasuries_01152013!DB229=0,0,theta0+(theta1+theta2)*(1-EXP(-Treasuries_01152013!DB229/la))/(Treasuries_01152013!DB229/la)-theta2*EXP(-Treasuries_01152013!DB229/la))</f>
        <v>0</v>
      </c>
      <c r="AP240" s="24">
        <f>IF(Treasuries_01152013!DC229=0,0,theta0+(theta1+theta2)*(1-EXP(-Treasuries_01152013!DC229/la))/(Treasuries_01152013!DC229/la)-theta2*EXP(-Treasuries_01152013!DC229/la))</f>
        <v>0</v>
      </c>
      <c r="AQ240" s="24">
        <f>IF(Treasuries_01152013!DD229=0,0,theta0+(theta1+theta2)*(1-EXP(-Treasuries_01152013!DD229/la))/(Treasuries_01152013!DD229/la)-theta2*EXP(-Treasuries_01152013!DD229/la))</f>
        <v>0</v>
      </c>
      <c r="AR240" s="24">
        <f>IF(Treasuries_01152013!DE229=0,0,theta0+(theta1+theta2)*(1-EXP(-Treasuries_01152013!DE229/la))/(Treasuries_01152013!DE229/la)-theta2*EXP(-Treasuries_01152013!DE229/la))</f>
        <v>0</v>
      </c>
      <c r="AS240" s="24">
        <f>IF(Treasuries_01152013!DF229=0,0,theta0+(theta1+theta2)*(1-EXP(-Treasuries_01152013!DF229/la))/(Treasuries_01152013!DF229/la)-theta2*EXP(-Treasuries_01152013!DF229/la))</f>
        <v>0</v>
      </c>
      <c r="AT240" s="24">
        <f>IF(Treasuries_01152013!DG229=0,0,theta0+(theta1+theta2)*(1-EXP(-Treasuries_01152013!DG229/la))/(Treasuries_01152013!DG229/la)-theta2*EXP(-Treasuries_01152013!DG229/la))</f>
        <v>0</v>
      </c>
      <c r="AU240" s="24">
        <f>IF(Treasuries_01152013!DH229=0,0,theta0+(theta1+theta2)*(1-EXP(-Treasuries_01152013!DH229/la))/(Treasuries_01152013!DH229/la)-theta2*EXP(-Treasuries_01152013!DH229/la))</f>
        <v>0</v>
      </c>
      <c r="AV240" s="24">
        <f>IF(Treasuries_01152013!DI229=0,0,theta0+(theta1+theta2)*(1-EXP(-Treasuries_01152013!DI229/la))/(Treasuries_01152013!DI229/la)-theta2*EXP(-Treasuries_01152013!DI229/la))</f>
        <v>0</v>
      </c>
      <c r="AW240" s="24">
        <f>IF(Treasuries_01152013!DJ229=0,0,theta0+(theta1+theta2)*(1-EXP(-Treasuries_01152013!DJ229/la))/(Treasuries_01152013!DJ229/la)-theta2*EXP(-Treasuries_01152013!DJ229/la))</f>
        <v>0</v>
      </c>
      <c r="AX240" s="24">
        <f>IF(Treasuries_01152013!DK229=0,0,theta0+(theta1+theta2)*(1-EXP(-Treasuries_01152013!DK229/la))/(Treasuries_01152013!DK229/la)-theta2*EXP(-Treasuries_01152013!DK229/la))</f>
        <v>0</v>
      </c>
      <c r="AY240" s="24">
        <f>IF(Treasuries_01152013!DL229=0,0,theta0+(theta1+theta2)*(1-EXP(-Treasuries_01152013!DL229/la))/(Treasuries_01152013!DL229/la)-theta2*EXP(-Treasuries_01152013!DL229/la))</f>
        <v>0</v>
      </c>
      <c r="AZ240" s="24">
        <f>IF(Treasuries_01152013!DM229=0,0,theta0+(theta1+theta2)*(1-EXP(-Treasuries_01152013!DM229/la))/(Treasuries_01152013!DM229/la)-theta2*EXP(-Treasuries_01152013!DM229/la))</f>
        <v>0</v>
      </c>
      <c r="BA240" s="24">
        <f>IF(Treasuries_01152013!DN229=0,0,theta0+(theta1+theta2)*(1-EXP(-Treasuries_01152013!DN229/la))/(Treasuries_01152013!DN229/la)-theta2*EXP(-Treasuries_01152013!DN229/la))</f>
        <v>0</v>
      </c>
      <c r="BB240" s="24">
        <f>IF(Treasuries_01152013!DO229=0,0,theta0+(theta1+theta2)*(1-EXP(-Treasuries_01152013!DO229/la))/(Treasuries_01152013!DO229/la)-theta2*EXP(-Treasuries_01152013!DO229/la))</f>
        <v>0</v>
      </c>
      <c r="BC240" s="24">
        <f>IF(Treasuries_01152013!DP229=0,0,theta0+(theta1+theta2)*(1-EXP(-Treasuries_01152013!DP229/la))/(Treasuries_01152013!DP229/la)-theta2*EXP(-Treasuries_01152013!DP229/la))</f>
        <v>0</v>
      </c>
      <c r="BD240" s="24">
        <f>IF(Treasuries_01152013!DQ229=0,0,theta0+(theta1+theta2)*(1-EXP(-Treasuries_01152013!DQ229/la))/(Treasuries_01152013!DQ229/la)-theta2*EXP(-Treasuries_01152013!DQ229/la))</f>
        <v>0</v>
      </c>
      <c r="BE240" s="24">
        <f>IF(Treasuries_01152013!DR229=0,0,theta0+(theta1+theta2)*(1-EXP(-Treasuries_01152013!DR229/la))/(Treasuries_01152013!DR229/la)-theta2*EXP(-Treasuries_01152013!DR229/la))</f>
        <v>0</v>
      </c>
      <c r="BF240" s="24">
        <f>IF(Treasuries_01152013!DS229=0,0,theta0+(theta1+theta2)*(1-EXP(-Treasuries_01152013!DS229/la))/(Treasuries_01152013!DS229/la)-theta2*EXP(-Treasuries_01152013!DS229/la))</f>
        <v>0</v>
      </c>
      <c r="BG240" s="24">
        <f>IF(Treasuries_01152013!DT229=0,0,theta0+(theta1+theta2)*(1-EXP(-Treasuries_01152013!DT229/la))/(Treasuries_01152013!DT229/la)-theta2*EXP(-Treasuries_01152013!DT229/la))</f>
        <v>0</v>
      </c>
      <c r="BH240" s="24">
        <f>IF(Treasuries_01152013!DU229=0,0,theta0+(theta1+theta2)*(1-EXP(-Treasuries_01152013!DU229/la))/(Treasuries_01152013!DU229/la)-theta2*EXP(-Treasuries_01152013!DU229/la))</f>
        <v>0</v>
      </c>
      <c r="BI240" s="24">
        <f>IF(Treasuries_01152013!DV229=0,0,theta0+(theta1+theta2)*(1-EXP(-Treasuries_01152013!DV229/la))/(Treasuries_01152013!DV229/la)-theta2*EXP(-Treasuries_01152013!DV229/la))</f>
        <v>0</v>
      </c>
      <c r="BJ240" s="24">
        <f>IF(Treasuries_01152013!DW229=0,0,theta0+(theta1+theta2)*(1-EXP(-Treasuries_01152013!DW229/la))/(Treasuries_01152013!DW229/la)-theta2*EXP(-Treasuries_01152013!DW229/la))</f>
        <v>0</v>
      </c>
      <c r="BK240" s="24">
        <f>IF(Treasuries_01152013!DX229=0,0,theta0+(theta1+theta2)*(1-EXP(-Treasuries_01152013!DX229/la))/(Treasuries_01152013!DX229/la)-theta2*EXP(-Treasuries_01152013!DX229/la))</f>
        <v>0</v>
      </c>
      <c r="BL240" s="24">
        <f>IF(Treasuries_01152013!DY229=0,0,theta0+(theta1+theta2)*(1-EXP(-Treasuries_01152013!DY229/la))/(Treasuries_01152013!DY229/la)-theta2*EXP(-Treasuries_01152013!DY229/la))</f>
        <v>0</v>
      </c>
      <c r="BM240" s="24">
        <f>IF(Treasuries_01152013!DZ229=0,0,theta0+(theta1+theta2)*(1-EXP(-Treasuries_01152013!DZ229/la))/(Treasuries_01152013!DZ229/la)-theta2*EXP(-Treasuries_01152013!DZ229/la))</f>
        <v>0</v>
      </c>
      <c r="BN240" s="24">
        <f>IF(Treasuries_01152013!EA229=0,0,theta0+(theta1+theta2)*(1-EXP(-Treasuries_01152013!EA229/la))/(Treasuries_01152013!EA229/la)-theta2*EXP(-Treasuries_01152013!EA229/la))</f>
        <v>0</v>
      </c>
      <c r="BO240" s="17" t="e">
        <f>EXP(-Treasuries_01152013!BT229*G240)</f>
        <v>#DIV/0!</v>
      </c>
      <c r="BP240" s="17" t="e">
        <f>EXP(-Treasuries_01152013!BU229*H240)</f>
        <v>#DIV/0!</v>
      </c>
      <c r="BQ240" s="17" t="e">
        <f>EXP(-Treasuries_01152013!BV229*I240)</f>
        <v>#DIV/0!</v>
      </c>
      <c r="BR240" s="17" t="e">
        <f>EXP(-Treasuries_01152013!BW229*J240)</f>
        <v>#DIV/0!</v>
      </c>
      <c r="BS240" s="17" t="e">
        <f>EXP(-Treasuries_01152013!BX229*K240)</f>
        <v>#DIV/0!</v>
      </c>
      <c r="BT240" s="17" t="e">
        <f>EXP(-Treasuries_01152013!BY229*L240)</f>
        <v>#DIV/0!</v>
      </c>
      <c r="BU240" s="17" t="e">
        <f>EXP(-Treasuries_01152013!BZ229*M240)</f>
        <v>#DIV/0!</v>
      </c>
      <c r="BV240" s="17" t="e">
        <f>EXP(-Treasuries_01152013!CA229*N240)</f>
        <v>#DIV/0!</v>
      </c>
      <c r="BW240" s="17" t="e">
        <f>EXP(-Treasuries_01152013!CB229*O240)</f>
        <v>#DIV/0!</v>
      </c>
      <c r="BX240" s="17" t="e">
        <f>EXP(-Treasuries_01152013!CC229*P240)</f>
        <v>#DIV/0!</v>
      </c>
      <c r="BY240" s="17" t="e">
        <f>EXP(-Treasuries_01152013!CD229*Q240)</f>
        <v>#DIV/0!</v>
      </c>
      <c r="BZ240" s="17" t="e">
        <f>EXP(-Treasuries_01152013!CE229*R240)</f>
        <v>#DIV/0!</v>
      </c>
      <c r="CA240" s="17">
        <f>EXP(-Treasuries_01152013!CF229*S240)</f>
        <v>1</v>
      </c>
      <c r="CB240" s="17">
        <f>EXP(-Treasuries_01152013!CG229*T240)</f>
        <v>1</v>
      </c>
      <c r="CC240" s="17">
        <f>EXP(-Treasuries_01152013!CH229*U240)</f>
        <v>1</v>
      </c>
      <c r="CD240" s="17">
        <f>EXP(-Treasuries_01152013!CI229*V240)</f>
        <v>1</v>
      </c>
      <c r="CE240" s="17">
        <f>EXP(-Treasuries_01152013!CJ229*W240)</f>
        <v>1</v>
      </c>
      <c r="CF240" s="17">
        <f>EXP(-Treasuries_01152013!CK229*X240)</f>
        <v>1</v>
      </c>
      <c r="CG240" s="17">
        <f>EXP(-Treasuries_01152013!CL229*Y240)</f>
        <v>1</v>
      </c>
      <c r="CH240" s="17">
        <f>EXP(-Treasuries_01152013!CM229*Z240)</f>
        <v>1</v>
      </c>
      <c r="CI240" s="17">
        <f>EXP(-Treasuries_01152013!CN229*AA240)</f>
        <v>1</v>
      </c>
      <c r="CJ240" s="17">
        <f>EXP(-Treasuries_01152013!CO229*AB240)</f>
        <v>1</v>
      </c>
      <c r="CK240" s="17">
        <f>EXP(-Treasuries_01152013!CP229*AC240)</f>
        <v>1</v>
      </c>
      <c r="CL240" s="17">
        <f>EXP(-Treasuries_01152013!CQ229*AD240)</f>
        <v>1</v>
      </c>
      <c r="CM240" s="17">
        <f>EXP(-Treasuries_01152013!CR229*AE240)</f>
        <v>1</v>
      </c>
      <c r="CN240" s="17">
        <f>EXP(-Treasuries_01152013!CS229*AF240)</f>
        <v>1</v>
      </c>
      <c r="CO240" s="17">
        <f>EXP(-Treasuries_01152013!CT229*AG240)</f>
        <v>1</v>
      </c>
      <c r="CP240" s="17">
        <f>EXP(-Treasuries_01152013!CU229*AH240)</f>
        <v>1</v>
      </c>
      <c r="CQ240" s="17">
        <f>EXP(-Treasuries_01152013!CV229*AI240)</f>
        <v>1</v>
      </c>
      <c r="CR240" s="17">
        <f>EXP(-Treasuries_01152013!CW229*AJ240)</f>
        <v>1</v>
      </c>
      <c r="CS240" s="17">
        <f>EXP(-Treasuries_01152013!CX229*AK240)</f>
        <v>1</v>
      </c>
      <c r="CT240" s="17">
        <f>EXP(-Treasuries_01152013!CY229*AL240)</f>
        <v>1</v>
      </c>
      <c r="CU240" s="17">
        <f>EXP(-Treasuries_01152013!CZ229*AM240)</f>
        <v>1</v>
      </c>
      <c r="CV240" s="17">
        <f>EXP(-Treasuries_01152013!DA229*AN240)</f>
        <v>1</v>
      </c>
      <c r="CW240" s="17">
        <f>EXP(-Treasuries_01152013!DB229*AO240)</f>
        <v>1</v>
      </c>
      <c r="CX240" s="17">
        <f>EXP(-Treasuries_01152013!DC229*AP240)</f>
        <v>1</v>
      </c>
      <c r="CY240" s="17">
        <f>EXP(-Treasuries_01152013!DD229*AQ240)</f>
        <v>1</v>
      </c>
      <c r="CZ240" s="17">
        <f>EXP(-Treasuries_01152013!DE229*AR240)</f>
        <v>1</v>
      </c>
      <c r="DA240" s="17">
        <f>EXP(-Treasuries_01152013!DF229*AS240)</f>
        <v>1</v>
      </c>
      <c r="DB240" s="17">
        <f>EXP(-Treasuries_01152013!DG229*AT240)</f>
        <v>1</v>
      </c>
      <c r="DC240" s="17">
        <f>EXP(-Treasuries_01152013!DH229*AU240)</f>
        <v>1</v>
      </c>
      <c r="DD240" s="17">
        <f>EXP(-Treasuries_01152013!DI229*AV240)</f>
        <v>1</v>
      </c>
      <c r="DE240" s="17">
        <f>EXP(-Treasuries_01152013!DJ229*AW240)</f>
        <v>1</v>
      </c>
      <c r="DF240" s="17">
        <f>EXP(-Treasuries_01152013!DK229*AX240)</f>
        <v>1</v>
      </c>
      <c r="DG240" s="17">
        <f>EXP(-Treasuries_01152013!DL229*AY240)</f>
        <v>1</v>
      </c>
      <c r="DH240" s="17">
        <f>EXP(-Treasuries_01152013!DM229*AZ240)</f>
        <v>1</v>
      </c>
      <c r="DI240" s="17">
        <f>EXP(-Treasuries_01152013!DN229*BA240)</f>
        <v>1</v>
      </c>
      <c r="DJ240" s="17">
        <f>EXP(-Treasuries_01152013!DO229*BB240)</f>
        <v>1</v>
      </c>
      <c r="DK240" s="17">
        <f>EXP(-Treasuries_01152013!DP229*BC240)</f>
        <v>1</v>
      </c>
      <c r="DL240" s="17">
        <f>EXP(-Treasuries_01152013!DQ229*BD240)</f>
        <v>1</v>
      </c>
      <c r="DM240" s="17">
        <f>EXP(-Treasuries_01152013!DR229*BE240)</f>
        <v>1</v>
      </c>
      <c r="DN240" s="17">
        <f>EXP(-Treasuries_01152013!DS229*BF240)</f>
        <v>1</v>
      </c>
      <c r="DO240" s="17">
        <f>EXP(-Treasuries_01152013!DT229*BG240)</f>
        <v>1</v>
      </c>
      <c r="DP240" s="17">
        <f>EXP(-Treasuries_01152013!DU229*BH240)</f>
        <v>1</v>
      </c>
      <c r="DQ240" s="17">
        <f>EXP(-Treasuries_01152013!DV229*BI240)</f>
        <v>1</v>
      </c>
      <c r="DR240" s="17">
        <f>EXP(-Treasuries_01152013!DW229*BJ240)</f>
        <v>1</v>
      </c>
      <c r="DS240" s="17">
        <f>EXP(-Treasuries_01152013!DX229*BK240)</f>
        <v>1</v>
      </c>
      <c r="DT240" s="17">
        <f>EXP(-Treasuries_01152013!DY229*BL240)</f>
        <v>1</v>
      </c>
      <c r="DU240" s="17">
        <f>EXP(-Treasuries_01152013!DZ229*BM240)</f>
        <v>1</v>
      </c>
      <c r="DV240" s="17">
        <f>EXP(-Treasuries_01152013!EA229*BN240)</f>
        <v>1</v>
      </c>
      <c r="DW240" s="8" t="e">
        <f>SUMPRODUCT(BO240:DV240,Treasuries_01152013!K229:BR229)</f>
        <v>#DIV/0!</v>
      </c>
      <c r="DX240" s="11" t="e">
        <f t="shared" si="11"/>
        <v>#DIV/0!</v>
      </c>
    </row>
    <row r="241" spans="2:128">
      <c r="B241" s="10">
        <f>Treasuries_01152013!C230</f>
        <v>1.25</v>
      </c>
      <c r="C241" s="10">
        <f>Treasuries_01152013!E230</f>
        <v>101.40625</v>
      </c>
      <c r="D241" s="10">
        <f>Treasuries_01152013!F230</f>
        <v>101.421875</v>
      </c>
      <c r="E241" s="8">
        <f>Treasuries_01152013!H230</f>
        <v>6.0444444444444443</v>
      </c>
      <c r="F241" s="8">
        <f t="shared" si="12"/>
        <v>101.4140625</v>
      </c>
      <c r="G241" s="24" t="e">
        <f>IF(Treasuries_01152013!BT230=0,0,theta0+(theta1+theta2)*(1-EXP(-Treasuries_01152013!BT230/la))/(Treasuries_01152013!BT230/la)-theta2*EXP(-Treasuries_01152013!BT230/la))</f>
        <v>#DIV/0!</v>
      </c>
      <c r="H241" s="24" t="e">
        <f>IF(Treasuries_01152013!BU230=0,0,theta0+(theta1+theta2)*(1-EXP(-Treasuries_01152013!BU230/la))/(Treasuries_01152013!BU230/la)-theta2*EXP(-Treasuries_01152013!BU230/la))</f>
        <v>#DIV/0!</v>
      </c>
      <c r="I241" s="24" t="e">
        <f>IF(Treasuries_01152013!BV230=0,0,theta0+(theta1+theta2)*(1-EXP(-Treasuries_01152013!BV230/la))/(Treasuries_01152013!BV230/la)-theta2*EXP(-Treasuries_01152013!BV230/la))</f>
        <v>#DIV/0!</v>
      </c>
      <c r="J241" s="24" t="e">
        <f>IF(Treasuries_01152013!BW230=0,0,theta0+(theta1+theta2)*(1-EXP(-Treasuries_01152013!BW230/la))/(Treasuries_01152013!BW230/la)-theta2*EXP(-Treasuries_01152013!BW230/la))</f>
        <v>#DIV/0!</v>
      </c>
      <c r="K241" s="24" t="e">
        <f>IF(Treasuries_01152013!BX230=0,0,theta0+(theta1+theta2)*(1-EXP(-Treasuries_01152013!BX230/la))/(Treasuries_01152013!BX230/la)-theta2*EXP(-Treasuries_01152013!BX230/la))</f>
        <v>#DIV/0!</v>
      </c>
      <c r="L241" s="24" t="e">
        <f>IF(Treasuries_01152013!BY230=0,0,theta0+(theta1+theta2)*(1-EXP(-Treasuries_01152013!BY230/la))/(Treasuries_01152013!BY230/la)-theta2*EXP(-Treasuries_01152013!BY230/la))</f>
        <v>#DIV/0!</v>
      </c>
      <c r="M241" s="24" t="e">
        <f>IF(Treasuries_01152013!BZ230=0,0,theta0+(theta1+theta2)*(1-EXP(-Treasuries_01152013!BZ230/la))/(Treasuries_01152013!BZ230/la)-theta2*EXP(-Treasuries_01152013!BZ230/la))</f>
        <v>#DIV/0!</v>
      </c>
      <c r="N241" s="24" t="e">
        <f>IF(Treasuries_01152013!CA230=0,0,theta0+(theta1+theta2)*(1-EXP(-Treasuries_01152013!CA230/la))/(Treasuries_01152013!CA230/la)-theta2*EXP(-Treasuries_01152013!CA230/la))</f>
        <v>#DIV/0!</v>
      </c>
      <c r="O241" s="24" t="e">
        <f>IF(Treasuries_01152013!CB230=0,0,theta0+(theta1+theta2)*(1-EXP(-Treasuries_01152013!CB230/la))/(Treasuries_01152013!CB230/la)-theta2*EXP(-Treasuries_01152013!CB230/la))</f>
        <v>#DIV/0!</v>
      </c>
      <c r="P241" s="24" t="e">
        <f>IF(Treasuries_01152013!CC230=0,0,theta0+(theta1+theta2)*(1-EXP(-Treasuries_01152013!CC230/la))/(Treasuries_01152013!CC230/la)-theta2*EXP(-Treasuries_01152013!CC230/la))</f>
        <v>#DIV/0!</v>
      </c>
      <c r="Q241" s="24" t="e">
        <f>IF(Treasuries_01152013!CD230=0,0,theta0+(theta1+theta2)*(1-EXP(-Treasuries_01152013!CD230/la))/(Treasuries_01152013!CD230/la)-theta2*EXP(-Treasuries_01152013!CD230/la))</f>
        <v>#DIV/0!</v>
      </c>
      <c r="R241" s="24" t="e">
        <f>IF(Treasuries_01152013!CE230=0,0,theta0+(theta1+theta2)*(1-EXP(-Treasuries_01152013!CE230/la))/(Treasuries_01152013!CE230/la)-theta2*EXP(-Treasuries_01152013!CE230/la))</f>
        <v>#DIV/0!</v>
      </c>
      <c r="S241" s="24" t="e">
        <f>IF(Treasuries_01152013!CF230=0,0,theta0+(theta1+theta2)*(1-EXP(-Treasuries_01152013!CF230/la))/(Treasuries_01152013!CF230/la)-theta2*EXP(-Treasuries_01152013!CF230/la))</f>
        <v>#DIV/0!</v>
      </c>
      <c r="T241" s="24">
        <f>IF(Treasuries_01152013!CG230=0,0,theta0+(theta1+theta2)*(1-EXP(-Treasuries_01152013!CG230/la))/(Treasuries_01152013!CG230/la)-theta2*EXP(-Treasuries_01152013!CG230/la))</f>
        <v>0</v>
      </c>
      <c r="U241" s="24">
        <f>IF(Treasuries_01152013!CH230=0,0,theta0+(theta1+theta2)*(1-EXP(-Treasuries_01152013!CH230/la))/(Treasuries_01152013!CH230/la)-theta2*EXP(-Treasuries_01152013!CH230/la))</f>
        <v>0</v>
      </c>
      <c r="V241" s="24">
        <f>IF(Treasuries_01152013!CI230=0,0,theta0+(theta1+theta2)*(1-EXP(-Treasuries_01152013!CI230/la))/(Treasuries_01152013!CI230/la)-theta2*EXP(-Treasuries_01152013!CI230/la))</f>
        <v>0</v>
      </c>
      <c r="W241" s="24">
        <f>IF(Treasuries_01152013!CJ230=0,0,theta0+(theta1+theta2)*(1-EXP(-Treasuries_01152013!CJ230/la))/(Treasuries_01152013!CJ230/la)-theta2*EXP(-Treasuries_01152013!CJ230/la))</f>
        <v>0</v>
      </c>
      <c r="X241" s="24">
        <f>IF(Treasuries_01152013!CK230=0,0,theta0+(theta1+theta2)*(1-EXP(-Treasuries_01152013!CK230/la))/(Treasuries_01152013!CK230/la)-theta2*EXP(-Treasuries_01152013!CK230/la))</f>
        <v>0</v>
      </c>
      <c r="Y241" s="24">
        <f>IF(Treasuries_01152013!CL230=0,0,theta0+(theta1+theta2)*(1-EXP(-Treasuries_01152013!CL230/la))/(Treasuries_01152013!CL230/la)-theta2*EXP(-Treasuries_01152013!CL230/la))</f>
        <v>0</v>
      </c>
      <c r="Z241" s="24">
        <f>IF(Treasuries_01152013!CM230=0,0,theta0+(theta1+theta2)*(1-EXP(-Treasuries_01152013!CM230/la))/(Treasuries_01152013!CM230/la)-theta2*EXP(-Treasuries_01152013!CM230/la))</f>
        <v>0</v>
      </c>
      <c r="AA241" s="24">
        <f>IF(Treasuries_01152013!CN230=0,0,theta0+(theta1+theta2)*(1-EXP(-Treasuries_01152013!CN230/la))/(Treasuries_01152013!CN230/la)-theta2*EXP(-Treasuries_01152013!CN230/la))</f>
        <v>0</v>
      </c>
      <c r="AB241" s="24">
        <f>IF(Treasuries_01152013!CO230=0,0,theta0+(theta1+theta2)*(1-EXP(-Treasuries_01152013!CO230/la))/(Treasuries_01152013!CO230/la)-theta2*EXP(-Treasuries_01152013!CO230/la))</f>
        <v>0</v>
      </c>
      <c r="AC241" s="24">
        <f>IF(Treasuries_01152013!CP230=0,0,theta0+(theta1+theta2)*(1-EXP(-Treasuries_01152013!CP230/la))/(Treasuries_01152013!CP230/la)-theta2*EXP(-Treasuries_01152013!CP230/la))</f>
        <v>0</v>
      </c>
      <c r="AD241" s="24">
        <f>IF(Treasuries_01152013!CQ230=0,0,theta0+(theta1+theta2)*(1-EXP(-Treasuries_01152013!CQ230/la))/(Treasuries_01152013!CQ230/la)-theta2*EXP(-Treasuries_01152013!CQ230/la))</f>
        <v>0</v>
      </c>
      <c r="AE241" s="24">
        <f>IF(Treasuries_01152013!CR230=0,0,theta0+(theta1+theta2)*(1-EXP(-Treasuries_01152013!CR230/la))/(Treasuries_01152013!CR230/la)-theta2*EXP(-Treasuries_01152013!CR230/la))</f>
        <v>0</v>
      </c>
      <c r="AF241" s="24">
        <f>IF(Treasuries_01152013!CS230=0,0,theta0+(theta1+theta2)*(1-EXP(-Treasuries_01152013!CS230/la))/(Treasuries_01152013!CS230/la)-theta2*EXP(-Treasuries_01152013!CS230/la))</f>
        <v>0</v>
      </c>
      <c r="AG241" s="24">
        <f>IF(Treasuries_01152013!CT230=0,0,theta0+(theta1+theta2)*(1-EXP(-Treasuries_01152013!CT230/la))/(Treasuries_01152013!CT230/la)-theta2*EXP(-Treasuries_01152013!CT230/la))</f>
        <v>0</v>
      </c>
      <c r="AH241" s="24">
        <f>IF(Treasuries_01152013!CU230=0,0,theta0+(theta1+theta2)*(1-EXP(-Treasuries_01152013!CU230/la))/(Treasuries_01152013!CU230/la)-theta2*EXP(-Treasuries_01152013!CU230/la))</f>
        <v>0</v>
      </c>
      <c r="AI241" s="24">
        <f>IF(Treasuries_01152013!CV230=0,0,theta0+(theta1+theta2)*(1-EXP(-Treasuries_01152013!CV230/la))/(Treasuries_01152013!CV230/la)-theta2*EXP(-Treasuries_01152013!CV230/la))</f>
        <v>0</v>
      </c>
      <c r="AJ241" s="24">
        <f>IF(Treasuries_01152013!CW230=0,0,theta0+(theta1+theta2)*(1-EXP(-Treasuries_01152013!CW230/la))/(Treasuries_01152013!CW230/la)-theta2*EXP(-Treasuries_01152013!CW230/la))</f>
        <v>0</v>
      </c>
      <c r="AK241" s="24">
        <f>IF(Treasuries_01152013!CX230=0,0,theta0+(theta1+theta2)*(1-EXP(-Treasuries_01152013!CX230/la))/(Treasuries_01152013!CX230/la)-theta2*EXP(-Treasuries_01152013!CX230/la))</f>
        <v>0</v>
      </c>
      <c r="AL241" s="24">
        <f>IF(Treasuries_01152013!CY230=0,0,theta0+(theta1+theta2)*(1-EXP(-Treasuries_01152013!CY230/la))/(Treasuries_01152013!CY230/la)-theta2*EXP(-Treasuries_01152013!CY230/la))</f>
        <v>0</v>
      </c>
      <c r="AM241" s="24">
        <f>IF(Treasuries_01152013!CZ230=0,0,theta0+(theta1+theta2)*(1-EXP(-Treasuries_01152013!CZ230/la))/(Treasuries_01152013!CZ230/la)-theta2*EXP(-Treasuries_01152013!CZ230/la))</f>
        <v>0</v>
      </c>
      <c r="AN241" s="24">
        <f>IF(Treasuries_01152013!DA230=0,0,theta0+(theta1+theta2)*(1-EXP(-Treasuries_01152013!DA230/la))/(Treasuries_01152013!DA230/la)-theta2*EXP(-Treasuries_01152013!DA230/la))</f>
        <v>0</v>
      </c>
      <c r="AO241" s="24">
        <f>IF(Treasuries_01152013!DB230=0,0,theta0+(theta1+theta2)*(1-EXP(-Treasuries_01152013!DB230/la))/(Treasuries_01152013!DB230/la)-theta2*EXP(-Treasuries_01152013!DB230/la))</f>
        <v>0</v>
      </c>
      <c r="AP241" s="24">
        <f>IF(Treasuries_01152013!DC230=0,0,theta0+(theta1+theta2)*(1-EXP(-Treasuries_01152013!DC230/la))/(Treasuries_01152013!DC230/la)-theta2*EXP(-Treasuries_01152013!DC230/la))</f>
        <v>0</v>
      </c>
      <c r="AQ241" s="24">
        <f>IF(Treasuries_01152013!DD230=0,0,theta0+(theta1+theta2)*(1-EXP(-Treasuries_01152013!DD230/la))/(Treasuries_01152013!DD230/la)-theta2*EXP(-Treasuries_01152013!DD230/la))</f>
        <v>0</v>
      </c>
      <c r="AR241" s="24">
        <f>IF(Treasuries_01152013!DE230=0,0,theta0+(theta1+theta2)*(1-EXP(-Treasuries_01152013!DE230/la))/(Treasuries_01152013!DE230/la)-theta2*EXP(-Treasuries_01152013!DE230/la))</f>
        <v>0</v>
      </c>
      <c r="AS241" s="24">
        <f>IF(Treasuries_01152013!DF230=0,0,theta0+(theta1+theta2)*(1-EXP(-Treasuries_01152013!DF230/la))/(Treasuries_01152013!DF230/la)-theta2*EXP(-Treasuries_01152013!DF230/la))</f>
        <v>0</v>
      </c>
      <c r="AT241" s="24">
        <f>IF(Treasuries_01152013!DG230=0,0,theta0+(theta1+theta2)*(1-EXP(-Treasuries_01152013!DG230/la))/(Treasuries_01152013!DG230/la)-theta2*EXP(-Treasuries_01152013!DG230/la))</f>
        <v>0</v>
      </c>
      <c r="AU241" s="24">
        <f>IF(Treasuries_01152013!DH230=0,0,theta0+(theta1+theta2)*(1-EXP(-Treasuries_01152013!DH230/la))/(Treasuries_01152013!DH230/la)-theta2*EXP(-Treasuries_01152013!DH230/la))</f>
        <v>0</v>
      </c>
      <c r="AV241" s="24">
        <f>IF(Treasuries_01152013!DI230=0,0,theta0+(theta1+theta2)*(1-EXP(-Treasuries_01152013!DI230/la))/(Treasuries_01152013!DI230/la)-theta2*EXP(-Treasuries_01152013!DI230/la))</f>
        <v>0</v>
      </c>
      <c r="AW241" s="24">
        <f>IF(Treasuries_01152013!DJ230=0,0,theta0+(theta1+theta2)*(1-EXP(-Treasuries_01152013!DJ230/la))/(Treasuries_01152013!DJ230/la)-theta2*EXP(-Treasuries_01152013!DJ230/la))</f>
        <v>0</v>
      </c>
      <c r="AX241" s="24">
        <f>IF(Treasuries_01152013!DK230=0,0,theta0+(theta1+theta2)*(1-EXP(-Treasuries_01152013!DK230/la))/(Treasuries_01152013!DK230/la)-theta2*EXP(-Treasuries_01152013!DK230/la))</f>
        <v>0</v>
      </c>
      <c r="AY241" s="24">
        <f>IF(Treasuries_01152013!DL230=0,0,theta0+(theta1+theta2)*(1-EXP(-Treasuries_01152013!DL230/la))/(Treasuries_01152013!DL230/la)-theta2*EXP(-Treasuries_01152013!DL230/la))</f>
        <v>0</v>
      </c>
      <c r="AZ241" s="24">
        <f>IF(Treasuries_01152013!DM230=0,0,theta0+(theta1+theta2)*(1-EXP(-Treasuries_01152013!DM230/la))/(Treasuries_01152013!DM230/la)-theta2*EXP(-Treasuries_01152013!DM230/la))</f>
        <v>0</v>
      </c>
      <c r="BA241" s="24">
        <f>IF(Treasuries_01152013!DN230=0,0,theta0+(theta1+theta2)*(1-EXP(-Treasuries_01152013!DN230/la))/(Treasuries_01152013!DN230/la)-theta2*EXP(-Treasuries_01152013!DN230/la))</f>
        <v>0</v>
      </c>
      <c r="BB241" s="24">
        <f>IF(Treasuries_01152013!DO230=0,0,theta0+(theta1+theta2)*(1-EXP(-Treasuries_01152013!DO230/la))/(Treasuries_01152013!DO230/la)-theta2*EXP(-Treasuries_01152013!DO230/la))</f>
        <v>0</v>
      </c>
      <c r="BC241" s="24">
        <f>IF(Treasuries_01152013!DP230=0,0,theta0+(theta1+theta2)*(1-EXP(-Treasuries_01152013!DP230/la))/(Treasuries_01152013!DP230/la)-theta2*EXP(-Treasuries_01152013!DP230/la))</f>
        <v>0</v>
      </c>
      <c r="BD241" s="24">
        <f>IF(Treasuries_01152013!DQ230=0,0,theta0+(theta1+theta2)*(1-EXP(-Treasuries_01152013!DQ230/la))/(Treasuries_01152013!DQ230/la)-theta2*EXP(-Treasuries_01152013!DQ230/la))</f>
        <v>0</v>
      </c>
      <c r="BE241" s="24">
        <f>IF(Treasuries_01152013!DR230=0,0,theta0+(theta1+theta2)*(1-EXP(-Treasuries_01152013!DR230/la))/(Treasuries_01152013!DR230/la)-theta2*EXP(-Treasuries_01152013!DR230/la))</f>
        <v>0</v>
      </c>
      <c r="BF241" s="24">
        <f>IF(Treasuries_01152013!DS230=0,0,theta0+(theta1+theta2)*(1-EXP(-Treasuries_01152013!DS230/la))/(Treasuries_01152013!DS230/la)-theta2*EXP(-Treasuries_01152013!DS230/la))</f>
        <v>0</v>
      </c>
      <c r="BG241" s="24">
        <f>IF(Treasuries_01152013!DT230=0,0,theta0+(theta1+theta2)*(1-EXP(-Treasuries_01152013!DT230/la))/(Treasuries_01152013!DT230/la)-theta2*EXP(-Treasuries_01152013!DT230/la))</f>
        <v>0</v>
      </c>
      <c r="BH241" s="24">
        <f>IF(Treasuries_01152013!DU230=0,0,theta0+(theta1+theta2)*(1-EXP(-Treasuries_01152013!DU230/la))/(Treasuries_01152013!DU230/la)-theta2*EXP(-Treasuries_01152013!DU230/la))</f>
        <v>0</v>
      </c>
      <c r="BI241" s="24">
        <f>IF(Treasuries_01152013!DV230=0,0,theta0+(theta1+theta2)*(1-EXP(-Treasuries_01152013!DV230/la))/(Treasuries_01152013!DV230/la)-theta2*EXP(-Treasuries_01152013!DV230/la))</f>
        <v>0</v>
      </c>
      <c r="BJ241" s="24">
        <f>IF(Treasuries_01152013!DW230=0,0,theta0+(theta1+theta2)*(1-EXP(-Treasuries_01152013!DW230/la))/(Treasuries_01152013!DW230/la)-theta2*EXP(-Treasuries_01152013!DW230/la))</f>
        <v>0</v>
      </c>
      <c r="BK241" s="24">
        <f>IF(Treasuries_01152013!DX230=0,0,theta0+(theta1+theta2)*(1-EXP(-Treasuries_01152013!DX230/la))/(Treasuries_01152013!DX230/la)-theta2*EXP(-Treasuries_01152013!DX230/la))</f>
        <v>0</v>
      </c>
      <c r="BL241" s="24">
        <f>IF(Treasuries_01152013!DY230=0,0,theta0+(theta1+theta2)*(1-EXP(-Treasuries_01152013!DY230/la))/(Treasuries_01152013!DY230/la)-theta2*EXP(-Treasuries_01152013!DY230/la))</f>
        <v>0</v>
      </c>
      <c r="BM241" s="24">
        <f>IF(Treasuries_01152013!DZ230=0,0,theta0+(theta1+theta2)*(1-EXP(-Treasuries_01152013!DZ230/la))/(Treasuries_01152013!DZ230/la)-theta2*EXP(-Treasuries_01152013!DZ230/la))</f>
        <v>0</v>
      </c>
      <c r="BN241" s="24">
        <f>IF(Treasuries_01152013!EA230=0,0,theta0+(theta1+theta2)*(1-EXP(-Treasuries_01152013!EA230/la))/(Treasuries_01152013!EA230/la)-theta2*EXP(-Treasuries_01152013!EA230/la))</f>
        <v>0</v>
      </c>
      <c r="BO241" s="17" t="e">
        <f>EXP(-Treasuries_01152013!BT230*G241)</f>
        <v>#DIV/0!</v>
      </c>
      <c r="BP241" s="17" t="e">
        <f>EXP(-Treasuries_01152013!BU230*H241)</f>
        <v>#DIV/0!</v>
      </c>
      <c r="BQ241" s="17" t="e">
        <f>EXP(-Treasuries_01152013!BV230*I241)</f>
        <v>#DIV/0!</v>
      </c>
      <c r="BR241" s="17" t="e">
        <f>EXP(-Treasuries_01152013!BW230*J241)</f>
        <v>#DIV/0!</v>
      </c>
      <c r="BS241" s="17" t="e">
        <f>EXP(-Treasuries_01152013!BX230*K241)</f>
        <v>#DIV/0!</v>
      </c>
      <c r="BT241" s="17" t="e">
        <f>EXP(-Treasuries_01152013!BY230*L241)</f>
        <v>#DIV/0!</v>
      </c>
      <c r="BU241" s="17" t="e">
        <f>EXP(-Treasuries_01152013!BZ230*M241)</f>
        <v>#DIV/0!</v>
      </c>
      <c r="BV241" s="17" t="e">
        <f>EXP(-Treasuries_01152013!CA230*N241)</f>
        <v>#DIV/0!</v>
      </c>
      <c r="BW241" s="17" t="e">
        <f>EXP(-Treasuries_01152013!CB230*O241)</f>
        <v>#DIV/0!</v>
      </c>
      <c r="BX241" s="17" t="e">
        <f>EXP(-Treasuries_01152013!CC230*P241)</f>
        <v>#DIV/0!</v>
      </c>
      <c r="BY241" s="17" t="e">
        <f>EXP(-Treasuries_01152013!CD230*Q241)</f>
        <v>#DIV/0!</v>
      </c>
      <c r="BZ241" s="17" t="e">
        <f>EXP(-Treasuries_01152013!CE230*R241)</f>
        <v>#DIV/0!</v>
      </c>
      <c r="CA241" s="17" t="e">
        <f>EXP(-Treasuries_01152013!CF230*S241)</f>
        <v>#DIV/0!</v>
      </c>
      <c r="CB241" s="17">
        <f>EXP(-Treasuries_01152013!CG230*T241)</f>
        <v>1</v>
      </c>
      <c r="CC241" s="17">
        <f>EXP(-Treasuries_01152013!CH230*U241)</f>
        <v>1</v>
      </c>
      <c r="CD241" s="17">
        <f>EXP(-Treasuries_01152013!CI230*V241)</f>
        <v>1</v>
      </c>
      <c r="CE241" s="17">
        <f>EXP(-Treasuries_01152013!CJ230*W241)</f>
        <v>1</v>
      </c>
      <c r="CF241" s="17">
        <f>EXP(-Treasuries_01152013!CK230*X241)</f>
        <v>1</v>
      </c>
      <c r="CG241" s="17">
        <f>EXP(-Treasuries_01152013!CL230*Y241)</f>
        <v>1</v>
      </c>
      <c r="CH241" s="17">
        <f>EXP(-Treasuries_01152013!CM230*Z241)</f>
        <v>1</v>
      </c>
      <c r="CI241" s="17">
        <f>EXP(-Treasuries_01152013!CN230*AA241)</f>
        <v>1</v>
      </c>
      <c r="CJ241" s="17">
        <f>EXP(-Treasuries_01152013!CO230*AB241)</f>
        <v>1</v>
      </c>
      <c r="CK241" s="17">
        <f>EXP(-Treasuries_01152013!CP230*AC241)</f>
        <v>1</v>
      </c>
      <c r="CL241" s="17">
        <f>EXP(-Treasuries_01152013!CQ230*AD241)</f>
        <v>1</v>
      </c>
      <c r="CM241" s="17">
        <f>EXP(-Treasuries_01152013!CR230*AE241)</f>
        <v>1</v>
      </c>
      <c r="CN241" s="17">
        <f>EXP(-Treasuries_01152013!CS230*AF241)</f>
        <v>1</v>
      </c>
      <c r="CO241" s="17">
        <f>EXP(-Treasuries_01152013!CT230*AG241)</f>
        <v>1</v>
      </c>
      <c r="CP241" s="17">
        <f>EXP(-Treasuries_01152013!CU230*AH241)</f>
        <v>1</v>
      </c>
      <c r="CQ241" s="17">
        <f>EXP(-Treasuries_01152013!CV230*AI241)</f>
        <v>1</v>
      </c>
      <c r="CR241" s="17">
        <f>EXP(-Treasuries_01152013!CW230*AJ241)</f>
        <v>1</v>
      </c>
      <c r="CS241" s="17">
        <f>EXP(-Treasuries_01152013!CX230*AK241)</f>
        <v>1</v>
      </c>
      <c r="CT241" s="17">
        <f>EXP(-Treasuries_01152013!CY230*AL241)</f>
        <v>1</v>
      </c>
      <c r="CU241" s="17">
        <f>EXP(-Treasuries_01152013!CZ230*AM241)</f>
        <v>1</v>
      </c>
      <c r="CV241" s="17">
        <f>EXP(-Treasuries_01152013!DA230*AN241)</f>
        <v>1</v>
      </c>
      <c r="CW241" s="17">
        <f>EXP(-Treasuries_01152013!DB230*AO241)</f>
        <v>1</v>
      </c>
      <c r="CX241" s="17">
        <f>EXP(-Treasuries_01152013!DC230*AP241)</f>
        <v>1</v>
      </c>
      <c r="CY241" s="17">
        <f>EXP(-Treasuries_01152013!DD230*AQ241)</f>
        <v>1</v>
      </c>
      <c r="CZ241" s="17">
        <f>EXP(-Treasuries_01152013!DE230*AR241)</f>
        <v>1</v>
      </c>
      <c r="DA241" s="17">
        <f>EXP(-Treasuries_01152013!DF230*AS241)</f>
        <v>1</v>
      </c>
      <c r="DB241" s="17">
        <f>EXP(-Treasuries_01152013!DG230*AT241)</f>
        <v>1</v>
      </c>
      <c r="DC241" s="17">
        <f>EXP(-Treasuries_01152013!DH230*AU241)</f>
        <v>1</v>
      </c>
      <c r="DD241" s="17">
        <f>EXP(-Treasuries_01152013!DI230*AV241)</f>
        <v>1</v>
      </c>
      <c r="DE241" s="17">
        <f>EXP(-Treasuries_01152013!DJ230*AW241)</f>
        <v>1</v>
      </c>
      <c r="DF241" s="17">
        <f>EXP(-Treasuries_01152013!DK230*AX241)</f>
        <v>1</v>
      </c>
      <c r="DG241" s="17">
        <f>EXP(-Treasuries_01152013!DL230*AY241)</f>
        <v>1</v>
      </c>
      <c r="DH241" s="17">
        <f>EXP(-Treasuries_01152013!DM230*AZ241)</f>
        <v>1</v>
      </c>
      <c r="DI241" s="17">
        <f>EXP(-Treasuries_01152013!DN230*BA241)</f>
        <v>1</v>
      </c>
      <c r="DJ241" s="17">
        <f>EXP(-Treasuries_01152013!DO230*BB241)</f>
        <v>1</v>
      </c>
      <c r="DK241" s="17">
        <f>EXP(-Treasuries_01152013!DP230*BC241)</f>
        <v>1</v>
      </c>
      <c r="DL241" s="17">
        <f>EXP(-Treasuries_01152013!DQ230*BD241)</f>
        <v>1</v>
      </c>
      <c r="DM241" s="17">
        <f>EXP(-Treasuries_01152013!DR230*BE241)</f>
        <v>1</v>
      </c>
      <c r="DN241" s="17">
        <f>EXP(-Treasuries_01152013!DS230*BF241)</f>
        <v>1</v>
      </c>
      <c r="DO241" s="17">
        <f>EXP(-Treasuries_01152013!DT230*BG241)</f>
        <v>1</v>
      </c>
      <c r="DP241" s="17">
        <f>EXP(-Treasuries_01152013!DU230*BH241)</f>
        <v>1</v>
      </c>
      <c r="DQ241" s="17">
        <f>EXP(-Treasuries_01152013!DV230*BI241)</f>
        <v>1</v>
      </c>
      <c r="DR241" s="17">
        <f>EXP(-Treasuries_01152013!DW230*BJ241)</f>
        <v>1</v>
      </c>
      <c r="DS241" s="17">
        <f>EXP(-Treasuries_01152013!DX230*BK241)</f>
        <v>1</v>
      </c>
      <c r="DT241" s="17">
        <f>EXP(-Treasuries_01152013!DY230*BL241)</f>
        <v>1</v>
      </c>
      <c r="DU241" s="17">
        <f>EXP(-Treasuries_01152013!DZ230*BM241)</f>
        <v>1</v>
      </c>
      <c r="DV241" s="17">
        <f>EXP(-Treasuries_01152013!EA230*BN241)</f>
        <v>1</v>
      </c>
      <c r="DW241" s="8" t="e">
        <f>SUMPRODUCT(BO241:DV241,Treasuries_01152013!K230:BR230)</f>
        <v>#DIV/0!</v>
      </c>
      <c r="DX241" s="11" t="e">
        <f t="shared" si="11"/>
        <v>#DIV/0!</v>
      </c>
    </row>
    <row r="242" spans="2:128">
      <c r="B242" s="10">
        <f>Treasuries_01152013!C231</f>
        <v>8.875</v>
      </c>
      <c r="C242" s="10">
        <f>Treasuries_01152013!E231</f>
        <v>146.78125</v>
      </c>
      <c r="D242" s="10">
        <f>Treasuries_01152013!F231</f>
        <v>146.828125</v>
      </c>
      <c r="E242" s="8">
        <f>Treasuries_01152013!H231</f>
        <v>6.083333333333333</v>
      </c>
      <c r="F242" s="8">
        <f t="shared" si="12"/>
        <v>146.8046875</v>
      </c>
      <c r="G242" s="24" t="e">
        <f>IF(Treasuries_01152013!BT231=0,0,theta0+(theta1+theta2)*(1-EXP(-Treasuries_01152013!BT231/la))/(Treasuries_01152013!BT231/la)-theta2*EXP(-Treasuries_01152013!BT231/la))</f>
        <v>#DIV/0!</v>
      </c>
      <c r="H242" s="24" t="e">
        <f>IF(Treasuries_01152013!BU231=0,0,theta0+(theta1+theta2)*(1-EXP(-Treasuries_01152013!BU231/la))/(Treasuries_01152013!BU231/la)-theta2*EXP(-Treasuries_01152013!BU231/la))</f>
        <v>#DIV/0!</v>
      </c>
      <c r="I242" s="24" t="e">
        <f>IF(Treasuries_01152013!BV231=0,0,theta0+(theta1+theta2)*(1-EXP(-Treasuries_01152013!BV231/la))/(Treasuries_01152013!BV231/la)-theta2*EXP(-Treasuries_01152013!BV231/la))</f>
        <v>#DIV/0!</v>
      </c>
      <c r="J242" s="24" t="e">
        <f>IF(Treasuries_01152013!BW231=0,0,theta0+(theta1+theta2)*(1-EXP(-Treasuries_01152013!BW231/la))/(Treasuries_01152013!BW231/la)-theta2*EXP(-Treasuries_01152013!BW231/la))</f>
        <v>#DIV/0!</v>
      </c>
      <c r="K242" s="24" t="e">
        <f>IF(Treasuries_01152013!BX231=0,0,theta0+(theta1+theta2)*(1-EXP(-Treasuries_01152013!BX231/la))/(Treasuries_01152013!BX231/la)-theta2*EXP(-Treasuries_01152013!BX231/la))</f>
        <v>#DIV/0!</v>
      </c>
      <c r="L242" s="24" t="e">
        <f>IF(Treasuries_01152013!BY231=0,0,theta0+(theta1+theta2)*(1-EXP(-Treasuries_01152013!BY231/la))/(Treasuries_01152013!BY231/la)-theta2*EXP(-Treasuries_01152013!BY231/la))</f>
        <v>#DIV/0!</v>
      </c>
      <c r="M242" s="24" t="e">
        <f>IF(Treasuries_01152013!BZ231=0,0,theta0+(theta1+theta2)*(1-EXP(-Treasuries_01152013!BZ231/la))/(Treasuries_01152013!BZ231/la)-theta2*EXP(-Treasuries_01152013!BZ231/la))</f>
        <v>#DIV/0!</v>
      </c>
      <c r="N242" s="24" t="e">
        <f>IF(Treasuries_01152013!CA231=0,0,theta0+(theta1+theta2)*(1-EXP(-Treasuries_01152013!CA231/la))/(Treasuries_01152013!CA231/la)-theta2*EXP(-Treasuries_01152013!CA231/la))</f>
        <v>#DIV/0!</v>
      </c>
      <c r="O242" s="24" t="e">
        <f>IF(Treasuries_01152013!CB231=0,0,theta0+(theta1+theta2)*(1-EXP(-Treasuries_01152013!CB231/la))/(Treasuries_01152013!CB231/la)-theta2*EXP(-Treasuries_01152013!CB231/la))</f>
        <v>#DIV/0!</v>
      </c>
      <c r="P242" s="24" t="e">
        <f>IF(Treasuries_01152013!CC231=0,0,theta0+(theta1+theta2)*(1-EXP(-Treasuries_01152013!CC231/la))/(Treasuries_01152013!CC231/la)-theta2*EXP(-Treasuries_01152013!CC231/la))</f>
        <v>#DIV/0!</v>
      </c>
      <c r="Q242" s="24" t="e">
        <f>IF(Treasuries_01152013!CD231=0,0,theta0+(theta1+theta2)*(1-EXP(-Treasuries_01152013!CD231/la))/(Treasuries_01152013!CD231/la)-theta2*EXP(-Treasuries_01152013!CD231/la))</f>
        <v>#DIV/0!</v>
      </c>
      <c r="R242" s="24" t="e">
        <f>IF(Treasuries_01152013!CE231=0,0,theta0+(theta1+theta2)*(1-EXP(-Treasuries_01152013!CE231/la))/(Treasuries_01152013!CE231/la)-theta2*EXP(-Treasuries_01152013!CE231/la))</f>
        <v>#DIV/0!</v>
      </c>
      <c r="S242" s="24" t="e">
        <f>IF(Treasuries_01152013!CF231=0,0,theta0+(theta1+theta2)*(1-EXP(-Treasuries_01152013!CF231/la))/(Treasuries_01152013!CF231/la)-theta2*EXP(-Treasuries_01152013!CF231/la))</f>
        <v>#DIV/0!</v>
      </c>
      <c r="T242" s="24">
        <f>IF(Treasuries_01152013!CG231=0,0,theta0+(theta1+theta2)*(1-EXP(-Treasuries_01152013!CG231/la))/(Treasuries_01152013!CG231/la)-theta2*EXP(-Treasuries_01152013!CG231/la))</f>
        <v>0</v>
      </c>
      <c r="U242" s="24">
        <f>IF(Treasuries_01152013!CH231=0,0,theta0+(theta1+theta2)*(1-EXP(-Treasuries_01152013!CH231/la))/(Treasuries_01152013!CH231/la)-theta2*EXP(-Treasuries_01152013!CH231/la))</f>
        <v>0</v>
      </c>
      <c r="V242" s="24">
        <f>IF(Treasuries_01152013!CI231=0,0,theta0+(theta1+theta2)*(1-EXP(-Treasuries_01152013!CI231/la))/(Treasuries_01152013!CI231/la)-theta2*EXP(-Treasuries_01152013!CI231/la))</f>
        <v>0</v>
      </c>
      <c r="W242" s="24">
        <f>IF(Treasuries_01152013!CJ231=0,0,theta0+(theta1+theta2)*(1-EXP(-Treasuries_01152013!CJ231/la))/(Treasuries_01152013!CJ231/la)-theta2*EXP(-Treasuries_01152013!CJ231/la))</f>
        <v>0</v>
      </c>
      <c r="X242" s="24">
        <f>IF(Treasuries_01152013!CK231=0,0,theta0+(theta1+theta2)*(1-EXP(-Treasuries_01152013!CK231/la))/(Treasuries_01152013!CK231/la)-theta2*EXP(-Treasuries_01152013!CK231/la))</f>
        <v>0</v>
      </c>
      <c r="Y242" s="24">
        <f>IF(Treasuries_01152013!CL231=0,0,theta0+(theta1+theta2)*(1-EXP(-Treasuries_01152013!CL231/la))/(Treasuries_01152013!CL231/la)-theta2*EXP(-Treasuries_01152013!CL231/la))</f>
        <v>0</v>
      </c>
      <c r="Z242" s="24">
        <f>IF(Treasuries_01152013!CM231=0,0,theta0+(theta1+theta2)*(1-EXP(-Treasuries_01152013!CM231/la))/(Treasuries_01152013!CM231/la)-theta2*EXP(-Treasuries_01152013!CM231/la))</f>
        <v>0</v>
      </c>
      <c r="AA242" s="24">
        <f>IF(Treasuries_01152013!CN231=0,0,theta0+(theta1+theta2)*(1-EXP(-Treasuries_01152013!CN231/la))/(Treasuries_01152013!CN231/la)-theta2*EXP(-Treasuries_01152013!CN231/la))</f>
        <v>0</v>
      </c>
      <c r="AB242" s="24">
        <f>IF(Treasuries_01152013!CO231=0,0,theta0+(theta1+theta2)*(1-EXP(-Treasuries_01152013!CO231/la))/(Treasuries_01152013!CO231/la)-theta2*EXP(-Treasuries_01152013!CO231/la))</f>
        <v>0</v>
      </c>
      <c r="AC242" s="24">
        <f>IF(Treasuries_01152013!CP231=0,0,theta0+(theta1+theta2)*(1-EXP(-Treasuries_01152013!CP231/la))/(Treasuries_01152013!CP231/la)-theta2*EXP(-Treasuries_01152013!CP231/la))</f>
        <v>0</v>
      </c>
      <c r="AD242" s="24">
        <f>IF(Treasuries_01152013!CQ231=0,0,theta0+(theta1+theta2)*(1-EXP(-Treasuries_01152013!CQ231/la))/(Treasuries_01152013!CQ231/la)-theta2*EXP(-Treasuries_01152013!CQ231/la))</f>
        <v>0</v>
      </c>
      <c r="AE242" s="24">
        <f>IF(Treasuries_01152013!CR231=0,0,theta0+(theta1+theta2)*(1-EXP(-Treasuries_01152013!CR231/la))/(Treasuries_01152013!CR231/la)-theta2*EXP(-Treasuries_01152013!CR231/la))</f>
        <v>0</v>
      </c>
      <c r="AF242" s="24">
        <f>IF(Treasuries_01152013!CS231=0,0,theta0+(theta1+theta2)*(1-EXP(-Treasuries_01152013!CS231/la))/(Treasuries_01152013!CS231/la)-theta2*EXP(-Treasuries_01152013!CS231/la))</f>
        <v>0</v>
      </c>
      <c r="AG242" s="24">
        <f>IF(Treasuries_01152013!CT231=0,0,theta0+(theta1+theta2)*(1-EXP(-Treasuries_01152013!CT231/la))/(Treasuries_01152013!CT231/la)-theta2*EXP(-Treasuries_01152013!CT231/la))</f>
        <v>0</v>
      </c>
      <c r="AH242" s="24">
        <f>IF(Treasuries_01152013!CU231=0,0,theta0+(theta1+theta2)*(1-EXP(-Treasuries_01152013!CU231/la))/(Treasuries_01152013!CU231/la)-theta2*EXP(-Treasuries_01152013!CU231/la))</f>
        <v>0</v>
      </c>
      <c r="AI242" s="24">
        <f>IF(Treasuries_01152013!CV231=0,0,theta0+(theta1+theta2)*(1-EXP(-Treasuries_01152013!CV231/la))/(Treasuries_01152013!CV231/la)-theta2*EXP(-Treasuries_01152013!CV231/la))</f>
        <v>0</v>
      </c>
      <c r="AJ242" s="24">
        <f>IF(Treasuries_01152013!CW231=0,0,theta0+(theta1+theta2)*(1-EXP(-Treasuries_01152013!CW231/la))/(Treasuries_01152013!CW231/la)-theta2*EXP(-Treasuries_01152013!CW231/la))</f>
        <v>0</v>
      </c>
      <c r="AK242" s="24">
        <f>IF(Treasuries_01152013!CX231=0,0,theta0+(theta1+theta2)*(1-EXP(-Treasuries_01152013!CX231/la))/(Treasuries_01152013!CX231/la)-theta2*EXP(-Treasuries_01152013!CX231/la))</f>
        <v>0</v>
      </c>
      <c r="AL242" s="24">
        <f>IF(Treasuries_01152013!CY231=0,0,theta0+(theta1+theta2)*(1-EXP(-Treasuries_01152013!CY231/la))/(Treasuries_01152013!CY231/la)-theta2*EXP(-Treasuries_01152013!CY231/la))</f>
        <v>0</v>
      </c>
      <c r="AM242" s="24">
        <f>IF(Treasuries_01152013!CZ231=0,0,theta0+(theta1+theta2)*(1-EXP(-Treasuries_01152013!CZ231/la))/(Treasuries_01152013!CZ231/la)-theta2*EXP(-Treasuries_01152013!CZ231/la))</f>
        <v>0</v>
      </c>
      <c r="AN242" s="24">
        <f>IF(Treasuries_01152013!DA231=0,0,theta0+(theta1+theta2)*(1-EXP(-Treasuries_01152013!DA231/la))/(Treasuries_01152013!DA231/la)-theta2*EXP(-Treasuries_01152013!DA231/la))</f>
        <v>0</v>
      </c>
      <c r="AO242" s="24">
        <f>IF(Treasuries_01152013!DB231=0,0,theta0+(theta1+theta2)*(1-EXP(-Treasuries_01152013!DB231/la))/(Treasuries_01152013!DB231/la)-theta2*EXP(-Treasuries_01152013!DB231/la))</f>
        <v>0</v>
      </c>
      <c r="AP242" s="24">
        <f>IF(Treasuries_01152013!DC231=0,0,theta0+(theta1+theta2)*(1-EXP(-Treasuries_01152013!DC231/la))/(Treasuries_01152013!DC231/la)-theta2*EXP(-Treasuries_01152013!DC231/la))</f>
        <v>0</v>
      </c>
      <c r="AQ242" s="24">
        <f>IF(Treasuries_01152013!DD231=0,0,theta0+(theta1+theta2)*(1-EXP(-Treasuries_01152013!DD231/la))/(Treasuries_01152013!DD231/la)-theta2*EXP(-Treasuries_01152013!DD231/la))</f>
        <v>0</v>
      </c>
      <c r="AR242" s="24">
        <f>IF(Treasuries_01152013!DE231=0,0,theta0+(theta1+theta2)*(1-EXP(-Treasuries_01152013!DE231/la))/(Treasuries_01152013!DE231/la)-theta2*EXP(-Treasuries_01152013!DE231/la))</f>
        <v>0</v>
      </c>
      <c r="AS242" s="24">
        <f>IF(Treasuries_01152013!DF231=0,0,theta0+(theta1+theta2)*(1-EXP(-Treasuries_01152013!DF231/la))/(Treasuries_01152013!DF231/la)-theta2*EXP(-Treasuries_01152013!DF231/la))</f>
        <v>0</v>
      </c>
      <c r="AT242" s="24">
        <f>IF(Treasuries_01152013!DG231=0,0,theta0+(theta1+theta2)*(1-EXP(-Treasuries_01152013!DG231/la))/(Treasuries_01152013!DG231/la)-theta2*EXP(-Treasuries_01152013!DG231/la))</f>
        <v>0</v>
      </c>
      <c r="AU242" s="24">
        <f>IF(Treasuries_01152013!DH231=0,0,theta0+(theta1+theta2)*(1-EXP(-Treasuries_01152013!DH231/la))/(Treasuries_01152013!DH231/la)-theta2*EXP(-Treasuries_01152013!DH231/la))</f>
        <v>0</v>
      </c>
      <c r="AV242" s="24">
        <f>IF(Treasuries_01152013!DI231=0,0,theta0+(theta1+theta2)*(1-EXP(-Treasuries_01152013!DI231/la))/(Treasuries_01152013!DI231/la)-theta2*EXP(-Treasuries_01152013!DI231/la))</f>
        <v>0</v>
      </c>
      <c r="AW242" s="24">
        <f>IF(Treasuries_01152013!DJ231=0,0,theta0+(theta1+theta2)*(1-EXP(-Treasuries_01152013!DJ231/la))/(Treasuries_01152013!DJ231/la)-theta2*EXP(-Treasuries_01152013!DJ231/la))</f>
        <v>0</v>
      </c>
      <c r="AX242" s="24">
        <f>IF(Treasuries_01152013!DK231=0,0,theta0+(theta1+theta2)*(1-EXP(-Treasuries_01152013!DK231/la))/(Treasuries_01152013!DK231/la)-theta2*EXP(-Treasuries_01152013!DK231/la))</f>
        <v>0</v>
      </c>
      <c r="AY242" s="24">
        <f>IF(Treasuries_01152013!DL231=0,0,theta0+(theta1+theta2)*(1-EXP(-Treasuries_01152013!DL231/la))/(Treasuries_01152013!DL231/la)-theta2*EXP(-Treasuries_01152013!DL231/la))</f>
        <v>0</v>
      </c>
      <c r="AZ242" s="24">
        <f>IF(Treasuries_01152013!DM231=0,0,theta0+(theta1+theta2)*(1-EXP(-Treasuries_01152013!DM231/la))/(Treasuries_01152013!DM231/la)-theta2*EXP(-Treasuries_01152013!DM231/la))</f>
        <v>0</v>
      </c>
      <c r="BA242" s="24">
        <f>IF(Treasuries_01152013!DN231=0,0,theta0+(theta1+theta2)*(1-EXP(-Treasuries_01152013!DN231/la))/(Treasuries_01152013!DN231/la)-theta2*EXP(-Treasuries_01152013!DN231/la))</f>
        <v>0</v>
      </c>
      <c r="BB242" s="24">
        <f>IF(Treasuries_01152013!DO231=0,0,theta0+(theta1+theta2)*(1-EXP(-Treasuries_01152013!DO231/la))/(Treasuries_01152013!DO231/la)-theta2*EXP(-Treasuries_01152013!DO231/la))</f>
        <v>0</v>
      </c>
      <c r="BC242" s="24">
        <f>IF(Treasuries_01152013!DP231=0,0,theta0+(theta1+theta2)*(1-EXP(-Treasuries_01152013!DP231/la))/(Treasuries_01152013!DP231/la)-theta2*EXP(-Treasuries_01152013!DP231/la))</f>
        <v>0</v>
      </c>
      <c r="BD242" s="24">
        <f>IF(Treasuries_01152013!DQ231=0,0,theta0+(theta1+theta2)*(1-EXP(-Treasuries_01152013!DQ231/la))/(Treasuries_01152013!DQ231/la)-theta2*EXP(-Treasuries_01152013!DQ231/la))</f>
        <v>0</v>
      </c>
      <c r="BE242" s="24">
        <f>IF(Treasuries_01152013!DR231=0,0,theta0+(theta1+theta2)*(1-EXP(-Treasuries_01152013!DR231/la))/(Treasuries_01152013!DR231/la)-theta2*EXP(-Treasuries_01152013!DR231/la))</f>
        <v>0</v>
      </c>
      <c r="BF242" s="24">
        <f>IF(Treasuries_01152013!DS231=0,0,theta0+(theta1+theta2)*(1-EXP(-Treasuries_01152013!DS231/la))/(Treasuries_01152013!DS231/la)-theta2*EXP(-Treasuries_01152013!DS231/la))</f>
        <v>0</v>
      </c>
      <c r="BG242" s="24">
        <f>IF(Treasuries_01152013!DT231=0,0,theta0+(theta1+theta2)*(1-EXP(-Treasuries_01152013!DT231/la))/(Treasuries_01152013!DT231/la)-theta2*EXP(-Treasuries_01152013!DT231/la))</f>
        <v>0</v>
      </c>
      <c r="BH242" s="24">
        <f>IF(Treasuries_01152013!DU231=0,0,theta0+(theta1+theta2)*(1-EXP(-Treasuries_01152013!DU231/la))/(Treasuries_01152013!DU231/la)-theta2*EXP(-Treasuries_01152013!DU231/la))</f>
        <v>0</v>
      </c>
      <c r="BI242" s="24">
        <f>IF(Treasuries_01152013!DV231=0,0,theta0+(theta1+theta2)*(1-EXP(-Treasuries_01152013!DV231/la))/(Treasuries_01152013!DV231/la)-theta2*EXP(-Treasuries_01152013!DV231/la))</f>
        <v>0</v>
      </c>
      <c r="BJ242" s="24">
        <f>IF(Treasuries_01152013!DW231=0,0,theta0+(theta1+theta2)*(1-EXP(-Treasuries_01152013!DW231/la))/(Treasuries_01152013!DW231/la)-theta2*EXP(-Treasuries_01152013!DW231/la))</f>
        <v>0</v>
      </c>
      <c r="BK242" s="24">
        <f>IF(Treasuries_01152013!DX231=0,0,theta0+(theta1+theta2)*(1-EXP(-Treasuries_01152013!DX231/la))/(Treasuries_01152013!DX231/la)-theta2*EXP(-Treasuries_01152013!DX231/la))</f>
        <v>0</v>
      </c>
      <c r="BL242" s="24">
        <f>IF(Treasuries_01152013!DY231=0,0,theta0+(theta1+theta2)*(1-EXP(-Treasuries_01152013!DY231/la))/(Treasuries_01152013!DY231/la)-theta2*EXP(-Treasuries_01152013!DY231/la))</f>
        <v>0</v>
      </c>
      <c r="BM242" s="24">
        <f>IF(Treasuries_01152013!DZ231=0,0,theta0+(theta1+theta2)*(1-EXP(-Treasuries_01152013!DZ231/la))/(Treasuries_01152013!DZ231/la)-theta2*EXP(-Treasuries_01152013!DZ231/la))</f>
        <v>0</v>
      </c>
      <c r="BN242" s="24">
        <f>IF(Treasuries_01152013!EA231=0,0,theta0+(theta1+theta2)*(1-EXP(-Treasuries_01152013!EA231/la))/(Treasuries_01152013!EA231/la)-theta2*EXP(-Treasuries_01152013!EA231/la))</f>
        <v>0</v>
      </c>
      <c r="BO242" s="17" t="e">
        <f>EXP(-Treasuries_01152013!BT231*G242)</f>
        <v>#DIV/0!</v>
      </c>
      <c r="BP242" s="17" t="e">
        <f>EXP(-Treasuries_01152013!BU231*H242)</f>
        <v>#DIV/0!</v>
      </c>
      <c r="BQ242" s="17" t="e">
        <f>EXP(-Treasuries_01152013!BV231*I242)</f>
        <v>#DIV/0!</v>
      </c>
      <c r="BR242" s="17" t="e">
        <f>EXP(-Treasuries_01152013!BW231*J242)</f>
        <v>#DIV/0!</v>
      </c>
      <c r="BS242" s="17" t="e">
        <f>EXP(-Treasuries_01152013!BX231*K242)</f>
        <v>#DIV/0!</v>
      </c>
      <c r="BT242" s="17" t="e">
        <f>EXP(-Treasuries_01152013!BY231*L242)</f>
        <v>#DIV/0!</v>
      </c>
      <c r="BU242" s="17" t="e">
        <f>EXP(-Treasuries_01152013!BZ231*M242)</f>
        <v>#DIV/0!</v>
      </c>
      <c r="BV242" s="17" t="e">
        <f>EXP(-Treasuries_01152013!CA231*N242)</f>
        <v>#DIV/0!</v>
      </c>
      <c r="BW242" s="17" t="e">
        <f>EXP(-Treasuries_01152013!CB231*O242)</f>
        <v>#DIV/0!</v>
      </c>
      <c r="BX242" s="17" t="e">
        <f>EXP(-Treasuries_01152013!CC231*P242)</f>
        <v>#DIV/0!</v>
      </c>
      <c r="BY242" s="17" t="e">
        <f>EXP(-Treasuries_01152013!CD231*Q242)</f>
        <v>#DIV/0!</v>
      </c>
      <c r="BZ242" s="17" t="e">
        <f>EXP(-Treasuries_01152013!CE231*R242)</f>
        <v>#DIV/0!</v>
      </c>
      <c r="CA242" s="17" t="e">
        <f>EXP(-Treasuries_01152013!CF231*S242)</f>
        <v>#DIV/0!</v>
      </c>
      <c r="CB242" s="17">
        <f>EXP(-Treasuries_01152013!CG231*T242)</f>
        <v>1</v>
      </c>
      <c r="CC242" s="17">
        <f>EXP(-Treasuries_01152013!CH231*U242)</f>
        <v>1</v>
      </c>
      <c r="CD242" s="17">
        <f>EXP(-Treasuries_01152013!CI231*V242)</f>
        <v>1</v>
      </c>
      <c r="CE242" s="17">
        <f>EXP(-Treasuries_01152013!CJ231*W242)</f>
        <v>1</v>
      </c>
      <c r="CF242" s="17">
        <f>EXP(-Treasuries_01152013!CK231*X242)</f>
        <v>1</v>
      </c>
      <c r="CG242" s="17">
        <f>EXP(-Treasuries_01152013!CL231*Y242)</f>
        <v>1</v>
      </c>
      <c r="CH242" s="17">
        <f>EXP(-Treasuries_01152013!CM231*Z242)</f>
        <v>1</v>
      </c>
      <c r="CI242" s="17">
        <f>EXP(-Treasuries_01152013!CN231*AA242)</f>
        <v>1</v>
      </c>
      <c r="CJ242" s="17">
        <f>EXP(-Treasuries_01152013!CO231*AB242)</f>
        <v>1</v>
      </c>
      <c r="CK242" s="17">
        <f>EXP(-Treasuries_01152013!CP231*AC242)</f>
        <v>1</v>
      </c>
      <c r="CL242" s="17">
        <f>EXP(-Treasuries_01152013!CQ231*AD242)</f>
        <v>1</v>
      </c>
      <c r="CM242" s="17">
        <f>EXP(-Treasuries_01152013!CR231*AE242)</f>
        <v>1</v>
      </c>
      <c r="CN242" s="17">
        <f>EXP(-Treasuries_01152013!CS231*AF242)</f>
        <v>1</v>
      </c>
      <c r="CO242" s="17">
        <f>EXP(-Treasuries_01152013!CT231*AG242)</f>
        <v>1</v>
      </c>
      <c r="CP242" s="17">
        <f>EXP(-Treasuries_01152013!CU231*AH242)</f>
        <v>1</v>
      </c>
      <c r="CQ242" s="17">
        <f>EXP(-Treasuries_01152013!CV231*AI242)</f>
        <v>1</v>
      </c>
      <c r="CR242" s="17">
        <f>EXP(-Treasuries_01152013!CW231*AJ242)</f>
        <v>1</v>
      </c>
      <c r="CS242" s="17">
        <f>EXP(-Treasuries_01152013!CX231*AK242)</f>
        <v>1</v>
      </c>
      <c r="CT242" s="17">
        <f>EXP(-Treasuries_01152013!CY231*AL242)</f>
        <v>1</v>
      </c>
      <c r="CU242" s="17">
        <f>EXP(-Treasuries_01152013!CZ231*AM242)</f>
        <v>1</v>
      </c>
      <c r="CV242" s="17">
        <f>EXP(-Treasuries_01152013!DA231*AN242)</f>
        <v>1</v>
      </c>
      <c r="CW242" s="17">
        <f>EXP(-Treasuries_01152013!DB231*AO242)</f>
        <v>1</v>
      </c>
      <c r="CX242" s="17">
        <f>EXP(-Treasuries_01152013!DC231*AP242)</f>
        <v>1</v>
      </c>
      <c r="CY242" s="17">
        <f>EXP(-Treasuries_01152013!DD231*AQ242)</f>
        <v>1</v>
      </c>
      <c r="CZ242" s="17">
        <f>EXP(-Treasuries_01152013!DE231*AR242)</f>
        <v>1</v>
      </c>
      <c r="DA242" s="17">
        <f>EXP(-Treasuries_01152013!DF231*AS242)</f>
        <v>1</v>
      </c>
      <c r="DB242" s="17">
        <f>EXP(-Treasuries_01152013!DG231*AT242)</f>
        <v>1</v>
      </c>
      <c r="DC242" s="17">
        <f>EXP(-Treasuries_01152013!DH231*AU242)</f>
        <v>1</v>
      </c>
      <c r="DD242" s="17">
        <f>EXP(-Treasuries_01152013!DI231*AV242)</f>
        <v>1</v>
      </c>
      <c r="DE242" s="17">
        <f>EXP(-Treasuries_01152013!DJ231*AW242)</f>
        <v>1</v>
      </c>
      <c r="DF242" s="17">
        <f>EXP(-Treasuries_01152013!DK231*AX242)</f>
        <v>1</v>
      </c>
      <c r="DG242" s="17">
        <f>EXP(-Treasuries_01152013!DL231*AY242)</f>
        <v>1</v>
      </c>
      <c r="DH242" s="17">
        <f>EXP(-Treasuries_01152013!DM231*AZ242)</f>
        <v>1</v>
      </c>
      <c r="DI242" s="17">
        <f>EXP(-Treasuries_01152013!DN231*BA242)</f>
        <v>1</v>
      </c>
      <c r="DJ242" s="17">
        <f>EXP(-Treasuries_01152013!DO231*BB242)</f>
        <v>1</v>
      </c>
      <c r="DK242" s="17">
        <f>EXP(-Treasuries_01152013!DP231*BC242)</f>
        <v>1</v>
      </c>
      <c r="DL242" s="17">
        <f>EXP(-Treasuries_01152013!DQ231*BD242)</f>
        <v>1</v>
      </c>
      <c r="DM242" s="17">
        <f>EXP(-Treasuries_01152013!DR231*BE242)</f>
        <v>1</v>
      </c>
      <c r="DN242" s="17">
        <f>EXP(-Treasuries_01152013!DS231*BF242)</f>
        <v>1</v>
      </c>
      <c r="DO242" s="17">
        <f>EXP(-Treasuries_01152013!DT231*BG242)</f>
        <v>1</v>
      </c>
      <c r="DP242" s="17">
        <f>EXP(-Treasuries_01152013!DU231*BH242)</f>
        <v>1</v>
      </c>
      <c r="DQ242" s="17">
        <f>EXP(-Treasuries_01152013!DV231*BI242)</f>
        <v>1</v>
      </c>
      <c r="DR242" s="17">
        <f>EXP(-Treasuries_01152013!DW231*BJ242)</f>
        <v>1</v>
      </c>
      <c r="DS242" s="17">
        <f>EXP(-Treasuries_01152013!DX231*BK242)</f>
        <v>1</v>
      </c>
      <c r="DT242" s="17">
        <f>EXP(-Treasuries_01152013!DY231*BL242)</f>
        <v>1</v>
      </c>
      <c r="DU242" s="17">
        <f>EXP(-Treasuries_01152013!DZ231*BM242)</f>
        <v>1</v>
      </c>
      <c r="DV242" s="17">
        <f>EXP(-Treasuries_01152013!EA231*BN242)</f>
        <v>1</v>
      </c>
      <c r="DW242" s="8" t="e">
        <f>SUMPRODUCT(BO242:DV242,Treasuries_01152013!K231:BR231)</f>
        <v>#DIV/0!</v>
      </c>
      <c r="DX242" s="11" t="e">
        <f t="shared" si="11"/>
        <v>#DIV/0!</v>
      </c>
    </row>
    <row r="243" spans="2:128">
      <c r="B243" s="10">
        <f>Treasuries_01152013!C232</f>
        <v>2.75</v>
      </c>
      <c r="C243" s="10">
        <f>Treasuries_01152013!E232</f>
        <v>110.296875</v>
      </c>
      <c r="D243" s="10">
        <f>Treasuries_01152013!F232</f>
        <v>110.34375</v>
      </c>
      <c r="E243" s="8">
        <f>Treasuries_01152013!H232</f>
        <v>6.083333333333333</v>
      </c>
      <c r="F243" s="8">
        <f t="shared" si="12"/>
        <v>110.3203125</v>
      </c>
      <c r="G243" s="24" t="e">
        <f>IF(Treasuries_01152013!BT232=0,0,theta0+(theta1+theta2)*(1-EXP(-Treasuries_01152013!BT232/la))/(Treasuries_01152013!BT232/la)-theta2*EXP(-Treasuries_01152013!BT232/la))</f>
        <v>#DIV/0!</v>
      </c>
      <c r="H243" s="24" t="e">
        <f>IF(Treasuries_01152013!BU232=0,0,theta0+(theta1+theta2)*(1-EXP(-Treasuries_01152013!BU232/la))/(Treasuries_01152013!BU232/la)-theta2*EXP(-Treasuries_01152013!BU232/la))</f>
        <v>#DIV/0!</v>
      </c>
      <c r="I243" s="24" t="e">
        <f>IF(Treasuries_01152013!BV232=0,0,theta0+(theta1+theta2)*(1-EXP(-Treasuries_01152013!BV232/la))/(Treasuries_01152013!BV232/la)-theta2*EXP(-Treasuries_01152013!BV232/la))</f>
        <v>#DIV/0!</v>
      </c>
      <c r="J243" s="24" t="e">
        <f>IF(Treasuries_01152013!BW232=0,0,theta0+(theta1+theta2)*(1-EXP(-Treasuries_01152013!BW232/la))/(Treasuries_01152013!BW232/la)-theta2*EXP(-Treasuries_01152013!BW232/la))</f>
        <v>#DIV/0!</v>
      </c>
      <c r="K243" s="24" t="e">
        <f>IF(Treasuries_01152013!BX232=0,0,theta0+(theta1+theta2)*(1-EXP(-Treasuries_01152013!BX232/la))/(Treasuries_01152013!BX232/la)-theta2*EXP(-Treasuries_01152013!BX232/la))</f>
        <v>#DIV/0!</v>
      </c>
      <c r="L243" s="24" t="e">
        <f>IF(Treasuries_01152013!BY232=0,0,theta0+(theta1+theta2)*(1-EXP(-Treasuries_01152013!BY232/la))/(Treasuries_01152013!BY232/la)-theta2*EXP(-Treasuries_01152013!BY232/la))</f>
        <v>#DIV/0!</v>
      </c>
      <c r="M243" s="24" t="e">
        <f>IF(Treasuries_01152013!BZ232=0,0,theta0+(theta1+theta2)*(1-EXP(-Treasuries_01152013!BZ232/la))/(Treasuries_01152013!BZ232/la)-theta2*EXP(-Treasuries_01152013!BZ232/la))</f>
        <v>#DIV/0!</v>
      </c>
      <c r="N243" s="24" t="e">
        <f>IF(Treasuries_01152013!CA232=0,0,theta0+(theta1+theta2)*(1-EXP(-Treasuries_01152013!CA232/la))/(Treasuries_01152013!CA232/la)-theta2*EXP(-Treasuries_01152013!CA232/la))</f>
        <v>#DIV/0!</v>
      </c>
      <c r="O243" s="24" t="e">
        <f>IF(Treasuries_01152013!CB232=0,0,theta0+(theta1+theta2)*(1-EXP(-Treasuries_01152013!CB232/la))/(Treasuries_01152013!CB232/la)-theta2*EXP(-Treasuries_01152013!CB232/la))</f>
        <v>#DIV/0!</v>
      </c>
      <c r="P243" s="24" t="e">
        <f>IF(Treasuries_01152013!CC232=0,0,theta0+(theta1+theta2)*(1-EXP(-Treasuries_01152013!CC232/la))/(Treasuries_01152013!CC232/la)-theta2*EXP(-Treasuries_01152013!CC232/la))</f>
        <v>#DIV/0!</v>
      </c>
      <c r="Q243" s="24" t="e">
        <f>IF(Treasuries_01152013!CD232=0,0,theta0+(theta1+theta2)*(1-EXP(-Treasuries_01152013!CD232/la))/(Treasuries_01152013!CD232/la)-theta2*EXP(-Treasuries_01152013!CD232/la))</f>
        <v>#DIV/0!</v>
      </c>
      <c r="R243" s="24" t="e">
        <f>IF(Treasuries_01152013!CE232=0,0,theta0+(theta1+theta2)*(1-EXP(-Treasuries_01152013!CE232/la))/(Treasuries_01152013!CE232/la)-theta2*EXP(-Treasuries_01152013!CE232/la))</f>
        <v>#DIV/0!</v>
      </c>
      <c r="S243" s="24" t="e">
        <f>IF(Treasuries_01152013!CF232=0,0,theta0+(theta1+theta2)*(1-EXP(-Treasuries_01152013!CF232/la))/(Treasuries_01152013!CF232/la)-theta2*EXP(-Treasuries_01152013!CF232/la))</f>
        <v>#DIV/0!</v>
      </c>
      <c r="T243" s="24">
        <f>IF(Treasuries_01152013!CG232=0,0,theta0+(theta1+theta2)*(1-EXP(-Treasuries_01152013!CG232/la))/(Treasuries_01152013!CG232/la)-theta2*EXP(-Treasuries_01152013!CG232/la))</f>
        <v>0</v>
      </c>
      <c r="U243" s="24">
        <f>IF(Treasuries_01152013!CH232=0,0,theta0+(theta1+theta2)*(1-EXP(-Treasuries_01152013!CH232/la))/(Treasuries_01152013!CH232/la)-theta2*EXP(-Treasuries_01152013!CH232/la))</f>
        <v>0</v>
      </c>
      <c r="V243" s="24">
        <f>IF(Treasuries_01152013!CI232=0,0,theta0+(theta1+theta2)*(1-EXP(-Treasuries_01152013!CI232/la))/(Treasuries_01152013!CI232/la)-theta2*EXP(-Treasuries_01152013!CI232/la))</f>
        <v>0</v>
      </c>
      <c r="W243" s="24">
        <f>IF(Treasuries_01152013!CJ232=0,0,theta0+(theta1+theta2)*(1-EXP(-Treasuries_01152013!CJ232/la))/(Treasuries_01152013!CJ232/la)-theta2*EXP(-Treasuries_01152013!CJ232/la))</f>
        <v>0</v>
      </c>
      <c r="X243" s="24">
        <f>IF(Treasuries_01152013!CK232=0,0,theta0+(theta1+theta2)*(1-EXP(-Treasuries_01152013!CK232/la))/(Treasuries_01152013!CK232/la)-theta2*EXP(-Treasuries_01152013!CK232/la))</f>
        <v>0</v>
      </c>
      <c r="Y243" s="24">
        <f>IF(Treasuries_01152013!CL232=0,0,theta0+(theta1+theta2)*(1-EXP(-Treasuries_01152013!CL232/la))/(Treasuries_01152013!CL232/la)-theta2*EXP(-Treasuries_01152013!CL232/la))</f>
        <v>0</v>
      </c>
      <c r="Z243" s="24">
        <f>IF(Treasuries_01152013!CM232=0,0,theta0+(theta1+theta2)*(1-EXP(-Treasuries_01152013!CM232/la))/(Treasuries_01152013!CM232/la)-theta2*EXP(-Treasuries_01152013!CM232/la))</f>
        <v>0</v>
      </c>
      <c r="AA243" s="24">
        <f>IF(Treasuries_01152013!CN232=0,0,theta0+(theta1+theta2)*(1-EXP(-Treasuries_01152013!CN232/la))/(Treasuries_01152013!CN232/la)-theta2*EXP(-Treasuries_01152013!CN232/la))</f>
        <v>0</v>
      </c>
      <c r="AB243" s="24">
        <f>IF(Treasuries_01152013!CO232=0,0,theta0+(theta1+theta2)*(1-EXP(-Treasuries_01152013!CO232/la))/(Treasuries_01152013!CO232/la)-theta2*EXP(-Treasuries_01152013!CO232/la))</f>
        <v>0</v>
      </c>
      <c r="AC243" s="24">
        <f>IF(Treasuries_01152013!CP232=0,0,theta0+(theta1+theta2)*(1-EXP(-Treasuries_01152013!CP232/la))/(Treasuries_01152013!CP232/la)-theta2*EXP(-Treasuries_01152013!CP232/la))</f>
        <v>0</v>
      </c>
      <c r="AD243" s="24">
        <f>IF(Treasuries_01152013!CQ232=0,0,theta0+(theta1+theta2)*(1-EXP(-Treasuries_01152013!CQ232/la))/(Treasuries_01152013!CQ232/la)-theta2*EXP(-Treasuries_01152013!CQ232/la))</f>
        <v>0</v>
      </c>
      <c r="AE243" s="24">
        <f>IF(Treasuries_01152013!CR232=0,0,theta0+(theta1+theta2)*(1-EXP(-Treasuries_01152013!CR232/la))/(Treasuries_01152013!CR232/la)-theta2*EXP(-Treasuries_01152013!CR232/la))</f>
        <v>0</v>
      </c>
      <c r="AF243" s="24">
        <f>IF(Treasuries_01152013!CS232=0,0,theta0+(theta1+theta2)*(1-EXP(-Treasuries_01152013!CS232/la))/(Treasuries_01152013!CS232/la)-theta2*EXP(-Treasuries_01152013!CS232/la))</f>
        <v>0</v>
      </c>
      <c r="AG243" s="24">
        <f>IF(Treasuries_01152013!CT232=0,0,theta0+(theta1+theta2)*(1-EXP(-Treasuries_01152013!CT232/la))/(Treasuries_01152013!CT232/la)-theta2*EXP(-Treasuries_01152013!CT232/la))</f>
        <v>0</v>
      </c>
      <c r="AH243" s="24">
        <f>IF(Treasuries_01152013!CU232=0,0,theta0+(theta1+theta2)*(1-EXP(-Treasuries_01152013!CU232/la))/(Treasuries_01152013!CU232/la)-theta2*EXP(-Treasuries_01152013!CU232/la))</f>
        <v>0</v>
      </c>
      <c r="AI243" s="24">
        <f>IF(Treasuries_01152013!CV232=0,0,theta0+(theta1+theta2)*(1-EXP(-Treasuries_01152013!CV232/la))/(Treasuries_01152013!CV232/la)-theta2*EXP(-Treasuries_01152013!CV232/la))</f>
        <v>0</v>
      </c>
      <c r="AJ243" s="24">
        <f>IF(Treasuries_01152013!CW232=0,0,theta0+(theta1+theta2)*(1-EXP(-Treasuries_01152013!CW232/la))/(Treasuries_01152013!CW232/la)-theta2*EXP(-Treasuries_01152013!CW232/la))</f>
        <v>0</v>
      </c>
      <c r="AK243" s="24">
        <f>IF(Treasuries_01152013!CX232=0,0,theta0+(theta1+theta2)*(1-EXP(-Treasuries_01152013!CX232/la))/(Treasuries_01152013!CX232/la)-theta2*EXP(-Treasuries_01152013!CX232/la))</f>
        <v>0</v>
      </c>
      <c r="AL243" s="24">
        <f>IF(Treasuries_01152013!CY232=0,0,theta0+(theta1+theta2)*(1-EXP(-Treasuries_01152013!CY232/la))/(Treasuries_01152013!CY232/la)-theta2*EXP(-Treasuries_01152013!CY232/la))</f>
        <v>0</v>
      </c>
      <c r="AM243" s="24">
        <f>IF(Treasuries_01152013!CZ232=0,0,theta0+(theta1+theta2)*(1-EXP(-Treasuries_01152013!CZ232/la))/(Treasuries_01152013!CZ232/la)-theta2*EXP(-Treasuries_01152013!CZ232/la))</f>
        <v>0</v>
      </c>
      <c r="AN243" s="24">
        <f>IF(Treasuries_01152013!DA232=0,0,theta0+(theta1+theta2)*(1-EXP(-Treasuries_01152013!DA232/la))/(Treasuries_01152013!DA232/la)-theta2*EXP(-Treasuries_01152013!DA232/la))</f>
        <v>0</v>
      </c>
      <c r="AO243" s="24">
        <f>IF(Treasuries_01152013!DB232=0,0,theta0+(theta1+theta2)*(1-EXP(-Treasuries_01152013!DB232/la))/(Treasuries_01152013!DB232/la)-theta2*EXP(-Treasuries_01152013!DB232/la))</f>
        <v>0</v>
      </c>
      <c r="AP243" s="24">
        <f>IF(Treasuries_01152013!DC232=0,0,theta0+(theta1+theta2)*(1-EXP(-Treasuries_01152013!DC232/la))/(Treasuries_01152013!DC232/la)-theta2*EXP(-Treasuries_01152013!DC232/la))</f>
        <v>0</v>
      </c>
      <c r="AQ243" s="24">
        <f>IF(Treasuries_01152013!DD232=0,0,theta0+(theta1+theta2)*(1-EXP(-Treasuries_01152013!DD232/la))/(Treasuries_01152013!DD232/la)-theta2*EXP(-Treasuries_01152013!DD232/la))</f>
        <v>0</v>
      </c>
      <c r="AR243" s="24">
        <f>IF(Treasuries_01152013!DE232=0,0,theta0+(theta1+theta2)*(1-EXP(-Treasuries_01152013!DE232/la))/(Treasuries_01152013!DE232/la)-theta2*EXP(-Treasuries_01152013!DE232/la))</f>
        <v>0</v>
      </c>
      <c r="AS243" s="24">
        <f>IF(Treasuries_01152013!DF232=0,0,theta0+(theta1+theta2)*(1-EXP(-Treasuries_01152013!DF232/la))/(Treasuries_01152013!DF232/la)-theta2*EXP(-Treasuries_01152013!DF232/la))</f>
        <v>0</v>
      </c>
      <c r="AT243" s="24">
        <f>IF(Treasuries_01152013!DG232=0,0,theta0+(theta1+theta2)*(1-EXP(-Treasuries_01152013!DG232/la))/(Treasuries_01152013!DG232/la)-theta2*EXP(-Treasuries_01152013!DG232/la))</f>
        <v>0</v>
      </c>
      <c r="AU243" s="24">
        <f>IF(Treasuries_01152013!DH232=0,0,theta0+(theta1+theta2)*(1-EXP(-Treasuries_01152013!DH232/la))/(Treasuries_01152013!DH232/la)-theta2*EXP(-Treasuries_01152013!DH232/la))</f>
        <v>0</v>
      </c>
      <c r="AV243" s="24">
        <f>IF(Treasuries_01152013!DI232=0,0,theta0+(theta1+theta2)*(1-EXP(-Treasuries_01152013!DI232/la))/(Treasuries_01152013!DI232/la)-theta2*EXP(-Treasuries_01152013!DI232/la))</f>
        <v>0</v>
      </c>
      <c r="AW243" s="24">
        <f>IF(Treasuries_01152013!DJ232=0,0,theta0+(theta1+theta2)*(1-EXP(-Treasuries_01152013!DJ232/la))/(Treasuries_01152013!DJ232/la)-theta2*EXP(-Treasuries_01152013!DJ232/la))</f>
        <v>0</v>
      </c>
      <c r="AX243" s="24">
        <f>IF(Treasuries_01152013!DK232=0,0,theta0+(theta1+theta2)*(1-EXP(-Treasuries_01152013!DK232/la))/(Treasuries_01152013!DK232/la)-theta2*EXP(-Treasuries_01152013!DK232/la))</f>
        <v>0</v>
      </c>
      <c r="AY243" s="24">
        <f>IF(Treasuries_01152013!DL232=0,0,theta0+(theta1+theta2)*(1-EXP(-Treasuries_01152013!DL232/la))/(Treasuries_01152013!DL232/la)-theta2*EXP(-Treasuries_01152013!DL232/la))</f>
        <v>0</v>
      </c>
      <c r="AZ243" s="24">
        <f>IF(Treasuries_01152013!DM232=0,0,theta0+(theta1+theta2)*(1-EXP(-Treasuries_01152013!DM232/la))/(Treasuries_01152013!DM232/la)-theta2*EXP(-Treasuries_01152013!DM232/la))</f>
        <v>0</v>
      </c>
      <c r="BA243" s="24">
        <f>IF(Treasuries_01152013!DN232=0,0,theta0+(theta1+theta2)*(1-EXP(-Treasuries_01152013!DN232/la))/(Treasuries_01152013!DN232/la)-theta2*EXP(-Treasuries_01152013!DN232/la))</f>
        <v>0</v>
      </c>
      <c r="BB243" s="24">
        <f>IF(Treasuries_01152013!DO232=0,0,theta0+(theta1+theta2)*(1-EXP(-Treasuries_01152013!DO232/la))/(Treasuries_01152013!DO232/la)-theta2*EXP(-Treasuries_01152013!DO232/la))</f>
        <v>0</v>
      </c>
      <c r="BC243" s="24">
        <f>IF(Treasuries_01152013!DP232=0,0,theta0+(theta1+theta2)*(1-EXP(-Treasuries_01152013!DP232/la))/(Treasuries_01152013!DP232/la)-theta2*EXP(-Treasuries_01152013!DP232/la))</f>
        <v>0</v>
      </c>
      <c r="BD243" s="24">
        <f>IF(Treasuries_01152013!DQ232=0,0,theta0+(theta1+theta2)*(1-EXP(-Treasuries_01152013!DQ232/la))/(Treasuries_01152013!DQ232/la)-theta2*EXP(-Treasuries_01152013!DQ232/la))</f>
        <v>0</v>
      </c>
      <c r="BE243" s="24">
        <f>IF(Treasuries_01152013!DR232=0,0,theta0+(theta1+theta2)*(1-EXP(-Treasuries_01152013!DR232/la))/(Treasuries_01152013!DR232/la)-theta2*EXP(-Treasuries_01152013!DR232/la))</f>
        <v>0</v>
      </c>
      <c r="BF243" s="24">
        <f>IF(Treasuries_01152013!DS232=0,0,theta0+(theta1+theta2)*(1-EXP(-Treasuries_01152013!DS232/la))/(Treasuries_01152013!DS232/la)-theta2*EXP(-Treasuries_01152013!DS232/la))</f>
        <v>0</v>
      </c>
      <c r="BG243" s="24">
        <f>IF(Treasuries_01152013!DT232=0,0,theta0+(theta1+theta2)*(1-EXP(-Treasuries_01152013!DT232/la))/(Treasuries_01152013!DT232/la)-theta2*EXP(-Treasuries_01152013!DT232/la))</f>
        <v>0</v>
      </c>
      <c r="BH243" s="24">
        <f>IF(Treasuries_01152013!DU232=0,0,theta0+(theta1+theta2)*(1-EXP(-Treasuries_01152013!DU232/la))/(Treasuries_01152013!DU232/la)-theta2*EXP(-Treasuries_01152013!DU232/la))</f>
        <v>0</v>
      </c>
      <c r="BI243" s="24">
        <f>IF(Treasuries_01152013!DV232=0,0,theta0+(theta1+theta2)*(1-EXP(-Treasuries_01152013!DV232/la))/(Treasuries_01152013!DV232/la)-theta2*EXP(-Treasuries_01152013!DV232/la))</f>
        <v>0</v>
      </c>
      <c r="BJ243" s="24">
        <f>IF(Treasuries_01152013!DW232=0,0,theta0+(theta1+theta2)*(1-EXP(-Treasuries_01152013!DW232/la))/(Treasuries_01152013!DW232/la)-theta2*EXP(-Treasuries_01152013!DW232/la))</f>
        <v>0</v>
      </c>
      <c r="BK243" s="24">
        <f>IF(Treasuries_01152013!DX232=0,0,theta0+(theta1+theta2)*(1-EXP(-Treasuries_01152013!DX232/la))/(Treasuries_01152013!DX232/la)-theta2*EXP(-Treasuries_01152013!DX232/la))</f>
        <v>0</v>
      </c>
      <c r="BL243" s="24">
        <f>IF(Treasuries_01152013!DY232=0,0,theta0+(theta1+theta2)*(1-EXP(-Treasuries_01152013!DY232/la))/(Treasuries_01152013!DY232/la)-theta2*EXP(-Treasuries_01152013!DY232/la))</f>
        <v>0</v>
      </c>
      <c r="BM243" s="24">
        <f>IF(Treasuries_01152013!DZ232=0,0,theta0+(theta1+theta2)*(1-EXP(-Treasuries_01152013!DZ232/la))/(Treasuries_01152013!DZ232/la)-theta2*EXP(-Treasuries_01152013!DZ232/la))</f>
        <v>0</v>
      </c>
      <c r="BN243" s="24">
        <f>IF(Treasuries_01152013!EA232=0,0,theta0+(theta1+theta2)*(1-EXP(-Treasuries_01152013!EA232/la))/(Treasuries_01152013!EA232/la)-theta2*EXP(-Treasuries_01152013!EA232/la))</f>
        <v>0</v>
      </c>
      <c r="BO243" s="17" t="e">
        <f>EXP(-Treasuries_01152013!BT232*G243)</f>
        <v>#DIV/0!</v>
      </c>
      <c r="BP243" s="17" t="e">
        <f>EXP(-Treasuries_01152013!BU232*H243)</f>
        <v>#DIV/0!</v>
      </c>
      <c r="BQ243" s="17" t="e">
        <f>EXP(-Treasuries_01152013!BV232*I243)</f>
        <v>#DIV/0!</v>
      </c>
      <c r="BR243" s="17" t="e">
        <f>EXP(-Treasuries_01152013!BW232*J243)</f>
        <v>#DIV/0!</v>
      </c>
      <c r="BS243" s="17" t="e">
        <f>EXP(-Treasuries_01152013!BX232*K243)</f>
        <v>#DIV/0!</v>
      </c>
      <c r="BT243" s="17" t="e">
        <f>EXP(-Treasuries_01152013!BY232*L243)</f>
        <v>#DIV/0!</v>
      </c>
      <c r="BU243" s="17" t="e">
        <f>EXP(-Treasuries_01152013!BZ232*M243)</f>
        <v>#DIV/0!</v>
      </c>
      <c r="BV243" s="17" t="e">
        <f>EXP(-Treasuries_01152013!CA232*N243)</f>
        <v>#DIV/0!</v>
      </c>
      <c r="BW243" s="17" t="e">
        <f>EXP(-Treasuries_01152013!CB232*O243)</f>
        <v>#DIV/0!</v>
      </c>
      <c r="BX243" s="17" t="e">
        <f>EXP(-Treasuries_01152013!CC232*P243)</f>
        <v>#DIV/0!</v>
      </c>
      <c r="BY243" s="17" t="e">
        <f>EXP(-Treasuries_01152013!CD232*Q243)</f>
        <v>#DIV/0!</v>
      </c>
      <c r="BZ243" s="17" t="e">
        <f>EXP(-Treasuries_01152013!CE232*R243)</f>
        <v>#DIV/0!</v>
      </c>
      <c r="CA243" s="17" t="e">
        <f>EXP(-Treasuries_01152013!CF232*S243)</f>
        <v>#DIV/0!</v>
      </c>
      <c r="CB243" s="17">
        <f>EXP(-Treasuries_01152013!CG232*T243)</f>
        <v>1</v>
      </c>
      <c r="CC243" s="17">
        <f>EXP(-Treasuries_01152013!CH232*U243)</f>
        <v>1</v>
      </c>
      <c r="CD243" s="17">
        <f>EXP(-Treasuries_01152013!CI232*V243)</f>
        <v>1</v>
      </c>
      <c r="CE243" s="17">
        <f>EXP(-Treasuries_01152013!CJ232*W243)</f>
        <v>1</v>
      </c>
      <c r="CF243" s="17">
        <f>EXP(-Treasuries_01152013!CK232*X243)</f>
        <v>1</v>
      </c>
      <c r="CG243" s="17">
        <f>EXP(-Treasuries_01152013!CL232*Y243)</f>
        <v>1</v>
      </c>
      <c r="CH243" s="17">
        <f>EXP(-Treasuries_01152013!CM232*Z243)</f>
        <v>1</v>
      </c>
      <c r="CI243" s="17">
        <f>EXP(-Treasuries_01152013!CN232*AA243)</f>
        <v>1</v>
      </c>
      <c r="CJ243" s="17">
        <f>EXP(-Treasuries_01152013!CO232*AB243)</f>
        <v>1</v>
      </c>
      <c r="CK243" s="17">
        <f>EXP(-Treasuries_01152013!CP232*AC243)</f>
        <v>1</v>
      </c>
      <c r="CL243" s="17">
        <f>EXP(-Treasuries_01152013!CQ232*AD243)</f>
        <v>1</v>
      </c>
      <c r="CM243" s="17">
        <f>EXP(-Treasuries_01152013!CR232*AE243)</f>
        <v>1</v>
      </c>
      <c r="CN243" s="17">
        <f>EXP(-Treasuries_01152013!CS232*AF243)</f>
        <v>1</v>
      </c>
      <c r="CO243" s="17">
        <f>EXP(-Treasuries_01152013!CT232*AG243)</f>
        <v>1</v>
      </c>
      <c r="CP243" s="17">
        <f>EXP(-Treasuries_01152013!CU232*AH243)</f>
        <v>1</v>
      </c>
      <c r="CQ243" s="17">
        <f>EXP(-Treasuries_01152013!CV232*AI243)</f>
        <v>1</v>
      </c>
      <c r="CR243" s="17">
        <f>EXP(-Treasuries_01152013!CW232*AJ243)</f>
        <v>1</v>
      </c>
      <c r="CS243" s="17">
        <f>EXP(-Treasuries_01152013!CX232*AK243)</f>
        <v>1</v>
      </c>
      <c r="CT243" s="17">
        <f>EXP(-Treasuries_01152013!CY232*AL243)</f>
        <v>1</v>
      </c>
      <c r="CU243" s="17">
        <f>EXP(-Treasuries_01152013!CZ232*AM243)</f>
        <v>1</v>
      </c>
      <c r="CV243" s="17">
        <f>EXP(-Treasuries_01152013!DA232*AN243)</f>
        <v>1</v>
      </c>
      <c r="CW243" s="17">
        <f>EXP(-Treasuries_01152013!DB232*AO243)</f>
        <v>1</v>
      </c>
      <c r="CX243" s="17">
        <f>EXP(-Treasuries_01152013!DC232*AP243)</f>
        <v>1</v>
      </c>
      <c r="CY243" s="17">
        <f>EXP(-Treasuries_01152013!DD232*AQ243)</f>
        <v>1</v>
      </c>
      <c r="CZ243" s="17">
        <f>EXP(-Treasuries_01152013!DE232*AR243)</f>
        <v>1</v>
      </c>
      <c r="DA243" s="17">
        <f>EXP(-Treasuries_01152013!DF232*AS243)</f>
        <v>1</v>
      </c>
      <c r="DB243" s="17">
        <f>EXP(-Treasuries_01152013!DG232*AT243)</f>
        <v>1</v>
      </c>
      <c r="DC243" s="17">
        <f>EXP(-Treasuries_01152013!DH232*AU243)</f>
        <v>1</v>
      </c>
      <c r="DD243" s="17">
        <f>EXP(-Treasuries_01152013!DI232*AV243)</f>
        <v>1</v>
      </c>
      <c r="DE243" s="17">
        <f>EXP(-Treasuries_01152013!DJ232*AW243)</f>
        <v>1</v>
      </c>
      <c r="DF243" s="17">
        <f>EXP(-Treasuries_01152013!DK232*AX243)</f>
        <v>1</v>
      </c>
      <c r="DG243" s="17">
        <f>EXP(-Treasuries_01152013!DL232*AY243)</f>
        <v>1</v>
      </c>
      <c r="DH243" s="17">
        <f>EXP(-Treasuries_01152013!DM232*AZ243)</f>
        <v>1</v>
      </c>
      <c r="DI243" s="17">
        <f>EXP(-Treasuries_01152013!DN232*BA243)</f>
        <v>1</v>
      </c>
      <c r="DJ243" s="17">
        <f>EXP(-Treasuries_01152013!DO232*BB243)</f>
        <v>1</v>
      </c>
      <c r="DK243" s="17">
        <f>EXP(-Treasuries_01152013!DP232*BC243)</f>
        <v>1</v>
      </c>
      <c r="DL243" s="17">
        <f>EXP(-Treasuries_01152013!DQ232*BD243)</f>
        <v>1</v>
      </c>
      <c r="DM243" s="17">
        <f>EXP(-Treasuries_01152013!DR232*BE243)</f>
        <v>1</v>
      </c>
      <c r="DN243" s="17">
        <f>EXP(-Treasuries_01152013!DS232*BF243)</f>
        <v>1</v>
      </c>
      <c r="DO243" s="17">
        <f>EXP(-Treasuries_01152013!DT232*BG243)</f>
        <v>1</v>
      </c>
      <c r="DP243" s="17">
        <f>EXP(-Treasuries_01152013!DU232*BH243)</f>
        <v>1</v>
      </c>
      <c r="DQ243" s="17">
        <f>EXP(-Treasuries_01152013!DV232*BI243)</f>
        <v>1</v>
      </c>
      <c r="DR243" s="17">
        <f>EXP(-Treasuries_01152013!DW232*BJ243)</f>
        <v>1</v>
      </c>
      <c r="DS243" s="17">
        <f>EXP(-Treasuries_01152013!DX232*BK243)</f>
        <v>1</v>
      </c>
      <c r="DT243" s="17">
        <f>EXP(-Treasuries_01152013!DY232*BL243)</f>
        <v>1</v>
      </c>
      <c r="DU243" s="17">
        <f>EXP(-Treasuries_01152013!DZ232*BM243)</f>
        <v>1</v>
      </c>
      <c r="DV243" s="17">
        <f>EXP(-Treasuries_01152013!EA232*BN243)</f>
        <v>1</v>
      </c>
      <c r="DW243" s="8" t="e">
        <f>SUMPRODUCT(BO243:DV243,Treasuries_01152013!K232:BR232)</f>
        <v>#DIV/0!</v>
      </c>
      <c r="DX243" s="11" t="e">
        <f t="shared" si="11"/>
        <v>#DIV/0!</v>
      </c>
    </row>
    <row r="244" spans="2:128">
      <c r="B244" s="10">
        <f>Treasuries_01152013!C233</f>
        <v>1.375</v>
      </c>
      <c r="C244" s="10">
        <f>Treasuries_01152013!E233</f>
        <v>102.054688</v>
      </c>
      <c r="D244" s="10">
        <f>Treasuries_01152013!F233</f>
        <v>102.101562</v>
      </c>
      <c r="E244" s="8">
        <f>Treasuries_01152013!H233</f>
        <v>6.1194444444444445</v>
      </c>
      <c r="F244" s="8">
        <f t="shared" si="12"/>
        <v>102.078125</v>
      </c>
      <c r="G244" s="24" t="e">
        <f>IF(Treasuries_01152013!BT233=0,0,theta0+(theta1+theta2)*(1-EXP(-Treasuries_01152013!BT233/la))/(Treasuries_01152013!BT233/la)-theta2*EXP(-Treasuries_01152013!BT233/la))</f>
        <v>#DIV/0!</v>
      </c>
      <c r="H244" s="24" t="e">
        <f>IF(Treasuries_01152013!BU233=0,0,theta0+(theta1+theta2)*(1-EXP(-Treasuries_01152013!BU233/la))/(Treasuries_01152013!BU233/la)-theta2*EXP(-Treasuries_01152013!BU233/la))</f>
        <v>#DIV/0!</v>
      </c>
      <c r="I244" s="24" t="e">
        <f>IF(Treasuries_01152013!BV233=0,0,theta0+(theta1+theta2)*(1-EXP(-Treasuries_01152013!BV233/la))/(Treasuries_01152013!BV233/la)-theta2*EXP(-Treasuries_01152013!BV233/la))</f>
        <v>#DIV/0!</v>
      </c>
      <c r="J244" s="24" t="e">
        <f>IF(Treasuries_01152013!BW233=0,0,theta0+(theta1+theta2)*(1-EXP(-Treasuries_01152013!BW233/la))/(Treasuries_01152013!BW233/la)-theta2*EXP(-Treasuries_01152013!BW233/la))</f>
        <v>#DIV/0!</v>
      </c>
      <c r="K244" s="24" t="e">
        <f>IF(Treasuries_01152013!BX233=0,0,theta0+(theta1+theta2)*(1-EXP(-Treasuries_01152013!BX233/la))/(Treasuries_01152013!BX233/la)-theta2*EXP(-Treasuries_01152013!BX233/la))</f>
        <v>#DIV/0!</v>
      </c>
      <c r="L244" s="24" t="e">
        <f>IF(Treasuries_01152013!BY233=0,0,theta0+(theta1+theta2)*(1-EXP(-Treasuries_01152013!BY233/la))/(Treasuries_01152013!BY233/la)-theta2*EXP(-Treasuries_01152013!BY233/la))</f>
        <v>#DIV/0!</v>
      </c>
      <c r="M244" s="24" t="e">
        <f>IF(Treasuries_01152013!BZ233=0,0,theta0+(theta1+theta2)*(1-EXP(-Treasuries_01152013!BZ233/la))/(Treasuries_01152013!BZ233/la)-theta2*EXP(-Treasuries_01152013!BZ233/la))</f>
        <v>#DIV/0!</v>
      </c>
      <c r="N244" s="24" t="e">
        <f>IF(Treasuries_01152013!CA233=0,0,theta0+(theta1+theta2)*(1-EXP(-Treasuries_01152013!CA233/la))/(Treasuries_01152013!CA233/la)-theta2*EXP(-Treasuries_01152013!CA233/la))</f>
        <v>#DIV/0!</v>
      </c>
      <c r="O244" s="24" t="e">
        <f>IF(Treasuries_01152013!CB233=0,0,theta0+(theta1+theta2)*(1-EXP(-Treasuries_01152013!CB233/la))/(Treasuries_01152013!CB233/la)-theta2*EXP(-Treasuries_01152013!CB233/la))</f>
        <v>#DIV/0!</v>
      </c>
      <c r="P244" s="24" t="e">
        <f>IF(Treasuries_01152013!CC233=0,0,theta0+(theta1+theta2)*(1-EXP(-Treasuries_01152013!CC233/la))/(Treasuries_01152013!CC233/la)-theta2*EXP(-Treasuries_01152013!CC233/la))</f>
        <v>#DIV/0!</v>
      </c>
      <c r="Q244" s="24" t="e">
        <f>IF(Treasuries_01152013!CD233=0,0,theta0+(theta1+theta2)*(1-EXP(-Treasuries_01152013!CD233/la))/(Treasuries_01152013!CD233/la)-theta2*EXP(-Treasuries_01152013!CD233/la))</f>
        <v>#DIV/0!</v>
      </c>
      <c r="R244" s="24" t="e">
        <f>IF(Treasuries_01152013!CE233=0,0,theta0+(theta1+theta2)*(1-EXP(-Treasuries_01152013!CE233/la))/(Treasuries_01152013!CE233/la)-theta2*EXP(-Treasuries_01152013!CE233/la))</f>
        <v>#DIV/0!</v>
      </c>
      <c r="S244" s="24" t="e">
        <f>IF(Treasuries_01152013!CF233=0,0,theta0+(theta1+theta2)*(1-EXP(-Treasuries_01152013!CF233/la))/(Treasuries_01152013!CF233/la)-theta2*EXP(-Treasuries_01152013!CF233/la))</f>
        <v>#DIV/0!</v>
      </c>
      <c r="T244" s="24">
        <f>IF(Treasuries_01152013!CG233=0,0,theta0+(theta1+theta2)*(1-EXP(-Treasuries_01152013!CG233/la))/(Treasuries_01152013!CG233/la)-theta2*EXP(-Treasuries_01152013!CG233/la))</f>
        <v>0</v>
      </c>
      <c r="U244" s="24">
        <f>IF(Treasuries_01152013!CH233=0,0,theta0+(theta1+theta2)*(1-EXP(-Treasuries_01152013!CH233/la))/(Treasuries_01152013!CH233/la)-theta2*EXP(-Treasuries_01152013!CH233/la))</f>
        <v>0</v>
      </c>
      <c r="V244" s="24">
        <f>IF(Treasuries_01152013!CI233=0,0,theta0+(theta1+theta2)*(1-EXP(-Treasuries_01152013!CI233/la))/(Treasuries_01152013!CI233/la)-theta2*EXP(-Treasuries_01152013!CI233/la))</f>
        <v>0</v>
      </c>
      <c r="W244" s="24">
        <f>IF(Treasuries_01152013!CJ233=0,0,theta0+(theta1+theta2)*(1-EXP(-Treasuries_01152013!CJ233/la))/(Treasuries_01152013!CJ233/la)-theta2*EXP(-Treasuries_01152013!CJ233/la))</f>
        <v>0</v>
      </c>
      <c r="X244" s="24">
        <f>IF(Treasuries_01152013!CK233=0,0,theta0+(theta1+theta2)*(1-EXP(-Treasuries_01152013!CK233/la))/(Treasuries_01152013!CK233/la)-theta2*EXP(-Treasuries_01152013!CK233/la))</f>
        <v>0</v>
      </c>
      <c r="Y244" s="24">
        <f>IF(Treasuries_01152013!CL233=0,0,theta0+(theta1+theta2)*(1-EXP(-Treasuries_01152013!CL233/la))/(Treasuries_01152013!CL233/la)-theta2*EXP(-Treasuries_01152013!CL233/la))</f>
        <v>0</v>
      </c>
      <c r="Z244" s="24">
        <f>IF(Treasuries_01152013!CM233=0,0,theta0+(theta1+theta2)*(1-EXP(-Treasuries_01152013!CM233/la))/(Treasuries_01152013!CM233/la)-theta2*EXP(-Treasuries_01152013!CM233/la))</f>
        <v>0</v>
      </c>
      <c r="AA244" s="24">
        <f>IF(Treasuries_01152013!CN233=0,0,theta0+(theta1+theta2)*(1-EXP(-Treasuries_01152013!CN233/la))/(Treasuries_01152013!CN233/la)-theta2*EXP(-Treasuries_01152013!CN233/la))</f>
        <v>0</v>
      </c>
      <c r="AB244" s="24">
        <f>IF(Treasuries_01152013!CO233=0,0,theta0+(theta1+theta2)*(1-EXP(-Treasuries_01152013!CO233/la))/(Treasuries_01152013!CO233/la)-theta2*EXP(-Treasuries_01152013!CO233/la))</f>
        <v>0</v>
      </c>
      <c r="AC244" s="24">
        <f>IF(Treasuries_01152013!CP233=0,0,theta0+(theta1+theta2)*(1-EXP(-Treasuries_01152013!CP233/la))/(Treasuries_01152013!CP233/la)-theta2*EXP(-Treasuries_01152013!CP233/la))</f>
        <v>0</v>
      </c>
      <c r="AD244" s="24">
        <f>IF(Treasuries_01152013!CQ233=0,0,theta0+(theta1+theta2)*(1-EXP(-Treasuries_01152013!CQ233/la))/(Treasuries_01152013!CQ233/la)-theta2*EXP(-Treasuries_01152013!CQ233/la))</f>
        <v>0</v>
      </c>
      <c r="AE244" s="24">
        <f>IF(Treasuries_01152013!CR233=0,0,theta0+(theta1+theta2)*(1-EXP(-Treasuries_01152013!CR233/la))/(Treasuries_01152013!CR233/la)-theta2*EXP(-Treasuries_01152013!CR233/la))</f>
        <v>0</v>
      </c>
      <c r="AF244" s="24">
        <f>IF(Treasuries_01152013!CS233=0,0,theta0+(theta1+theta2)*(1-EXP(-Treasuries_01152013!CS233/la))/(Treasuries_01152013!CS233/la)-theta2*EXP(-Treasuries_01152013!CS233/la))</f>
        <v>0</v>
      </c>
      <c r="AG244" s="24">
        <f>IF(Treasuries_01152013!CT233=0,0,theta0+(theta1+theta2)*(1-EXP(-Treasuries_01152013!CT233/la))/(Treasuries_01152013!CT233/la)-theta2*EXP(-Treasuries_01152013!CT233/la))</f>
        <v>0</v>
      </c>
      <c r="AH244" s="24">
        <f>IF(Treasuries_01152013!CU233=0,0,theta0+(theta1+theta2)*(1-EXP(-Treasuries_01152013!CU233/la))/(Treasuries_01152013!CU233/la)-theta2*EXP(-Treasuries_01152013!CU233/la))</f>
        <v>0</v>
      </c>
      <c r="AI244" s="24">
        <f>IF(Treasuries_01152013!CV233=0,0,theta0+(theta1+theta2)*(1-EXP(-Treasuries_01152013!CV233/la))/(Treasuries_01152013!CV233/la)-theta2*EXP(-Treasuries_01152013!CV233/la))</f>
        <v>0</v>
      </c>
      <c r="AJ244" s="24">
        <f>IF(Treasuries_01152013!CW233=0,0,theta0+(theta1+theta2)*(1-EXP(-Treasuries_01152013!CW233/la))/(Treasuries_01152013!CW233/la)-theta2*EXP(-Treasuries_01152013!CW233/la))</f>
        <v>0</v>
      </c>
      <c r="AK244" s="24">
        <f>IF(Treasuries_01152013!CX233=0,0,theta0+(theta1+theta2)*(1-EXP(-Treasuries_01152013!CX233/la))/(Treasuries_01152013!CX233/la)-theta2*EXP(-Treasuries_01152013!CX233/la))</f>
        <v>0</v>
      </c>
      <c r="AL244" s="24">
        <f>IF(Treasuries_01152013!CY233=0,0,theta0+(theta1+theta2)*(1-EXP(-Treasuries_01152013!CY233/la))/(Treasuries_01152013!CY233/la)-theta2*EXP(-Treasuries_01152013!CY233/la))</f>
        <v>0</v>
      </c>
      <c r="AM244" s="24">
        <f>IF(Treasuries_01152013!CZ233=0,0,theta0+(theta1+theta2)*(1-EXP(-Treasuries_01152013!CZ233/la))/(Treasuries_01152013!CZ233/la)-theta2*EXP(-Treasuries_01152013!CZ233/la))</f>
        <v>0</v>
      </c>
      <c r="AN244" s="24">
        <f>IF(Treasuries_01152013!DA233=0,0,theta0+(theta1+theta2)*(1-EXP(-Treasuries_01152013!DA233/la))/(Treasuries_01152013!DA233/la)-theta2*EXP(-Treasuries_01152013!DA233/la))</f>
        <v>0</v>
      </c>
      <c r="AO244" s="24">
        <f>IF(Treasuries_01152013!DB233=0,0,theta0+(theta1+theta2)*(1-EXP(-Treasuries_01152013!DB233/la))/(Treasuries_01152013!DB233/la)-theta2*EXP(-Treasuries_01152013!DB233/la))</f>
        <v>0</v>
      </c>
      <c r="AP244" s="24">
        <f>IF(Treasuries_01152013!DC233=0,0,theta0+(theta1+theta2)*(1-EXP(-Treasuries_01152013!DC233/la))/(Treasuries_01152013!DC233/la)-theta2*EXP(-Treasuries_01152013!DC233/la))</f>
        <v>0</v>
      </c>
      <c r="AQ244" s="24">
        <f>IF(Treasuries_01152013!DD233=0,0,theta0+(theta1+theta2)*(1-EXP(-Treasuries_01152013!DD233/la))/(Treasuries_01152013!DD233/la)-theta2*EXP(-Treasuries_01152013!DD233/la))</f>
        <v>0</v>
      </c>
      <c r="AR244" s="24">
        <f>IF(Treasuries_01152013!DE233=0,0,theta0+(theta1+theta2)*(1-EXP(-Treasuries_01152013!DE233/la))/(Treasuries_01152013!DE233/la)-theta2*EXP(-Treasuries_01152013!DE233/la))</f>
        <v>0</v>
      </c>
      <c r="AS244" s="24">
        <f>IF(Treasuries_01152013!DF233=0,0,theta0+(theta1+theta2)*(1-EXP(-Treasuries_01152013!DF233/la))/(Treasuries_01152013!DF233/la)-theta2*EXP(-Treasuries_01152013!DF233/la))</f>
        <v>0</v>
      </c>
      <c r="AT244" s="24">
        <f>IF(Treasuries_01152013!DG233=0,0,theta0+(theta1+theta2)*(1-EXP(-Treasuries_01152013!DG233/la))/(Treasuries_01152013!DG233/la)-theta2*EXP(-Treasuries_01152013!DG233/la))</f>
        <v>0</v>
      </c>
      <c r="AU244" s="24">
        <f>IF(Treasuries_01152013!DH233=0,0,theta0+(theta1+theta2)*(1-EXP(-Treasuries_01152013!DH233/la))/(Treasuries_01152013!DH233/la)-theta2*EXP(-Treasuries_01152013!DH233/la))</f>
        <v>0</v>
      </c>
      <c r="AV244" s="24">
        <f>IF(Treasuries_01152013!DI233=0,0,theta0+(theta1+theta2)*(1-EXP(-Treasuries_01152013!DI233/la))/(Treasuries_01152013!DI233/la)-theta2*EXP(-Treasuries_01152013!DI233/la))</f>
        <v>0</v>
      </c>
      <c r="AW244" s="24">
        <f>IF(Treasuries_01152013!DJ233=0,0,theta0+(theta1+theta2)*(1-EXP(-Treasuries_01152013!DJ233/la))/(Treasuries_01152013!DJ233/la)-theta2*EXP(-Treasuries_01152013!DJ233/la))</f>
        <v>0</v>
      </c>
      <c r="AX244" s="24">
        <f>IF(Treasuries_01152013!DK233=0,0,theta0+(theta1+theta2)*(1-EXP(-Treasuries_01152013!DK233/la))/(Treasuries_01152013!DK233/la)-theta2*EXP(-Treasuries_01152013!DK233/la))</f>
        <v>0</v>
      </c>
      <c r="AY244" s="24">
        <f>IF(Treasuries_01152013!DL233=0,0,theta0+(theta1+theta2)*(1-EXP(-Treasuries_01152013!DL233/la))/(Treasuries_01152013!DL233/la)-theta2*EXP(-Treasuries_01152013!DL233/la))</f>
        <v>0</v>
      </c>
      <c r="AZ244" s="24">
        <f>IF(Treasuries_01152013!DM233=0,0,theta0+(theta1+theta2)*(1-EXP(-Treasuries_01152013!DM233/la))/(Treasuries_01152013!DM233/la)-theta2*EXP(-Treasuries_01152013!DM233/la))</f>
        <v>0</v>
      </c>
      <c r="BA244" s="24">
        <f>IF(Treasuries_01152013!DN233=0,0,theta0+(theta1+theta2)*(1-EXP(-Treasuries_01152013!DN233/la))/(Treasuries_01152013!DN233/la)-theta2*EXP(-Treasuries_01152013!DN233/la))</f>
        <v>0</v>
      </c>
      <c r="BB244" s="24">
        <f>IF(Treasuries_01152013!DO233=0,0,theta0+(theta1+theta2)*(1-EXP(-Treasuries_01152013!DO233/la))/(Treasuries_01152013!DO233/la)-theta2*EXP(-Treasuries_01152013!DO233/la))</f>
        <v>0</v>
      </c>
      <c r="BC244" s="24">
        <f>IF(Treasuries_01152013!DP233=0,0,theta0+(theta1+theta2)*(1-EXP(-Treasuries_01152013!DP233/la))/(Treasuries_01152013!DP233/la)-theta2*EXP(-Treasuries_01152013!DP233/la))</f>
        <v>0</v>
      </c>
      <c r="BD244" s="24">
        <f>IF(Treasuries_01152013!DQ233=0,0,theta0+(theta1+theta2)*(1-EXP(-Treasuries_01152013!DQ233/la))/(Treasuries_01152013!DQ233/la)-theta2*EXP(-Treasuries_01152013!DQ233/la))</f>
        <v>0</v>
      </c>
      <c r="BE244" s="24">
        <f>IF(Treasuries_01152013!DR233=0,0,theta0+(theta1+theta2)*(1-EXP(-Treasuries_01152013!DR233/la))/(Treasuries_01152013!DR233/la)-theta2*EXP(-Treasuries_01152013!DR233/la))</f>
        <v>0</v>
      </c>
      <c r="BF244" s="24">
        <f>IF(Treasuries_01152013!DS233=0,0,theta0+(theta1+theta2)*(1-EXP(-Treasuries_01152013!DS233/la))/(Treasuries_01152013!DS233/la)-theta2*EXP(-Treasuries_01152013!DS233/la))</f>
        <v>0</v>
      </c>
      <c r="BG244" s="24">
        <f>IF(Treasuries_01152013!DT233=0,0,theta0+(theta1+theta2)*(1-EXP(-Treasuries_01152013!DT233/la))/(Treasuries_01152013!DT233/la)-theta2*EXP(-Treasuries_01152013!DT233/la))</f>
        <v>0</v>
      </c>
      <c r="BH244" s="24">
        <f>IF(Treasuries_01152013!DU233=0,0,theta0+(theta1+theta2)*(1-EXP(-Treasuries_01152013!DU233/la))/(Treasuries_01152013!DU233/la)-theta2*EXP(-Treasuries_01152013!DU233/la))</f>
        <v>0</v>
      </c>
      <c r="BI244" s="24">
        <f>IF(Treasuries_01152013!DV233=0,0,theta0+(theta1+theta2)*(1-EXP(-Treasuries_01152013!DV233/la))/(Treasuries_01152013!DV233/la)-theta2*EXP(-Treasuries_01152013!DV233/la))</f>
        <v>0</v>
      </c>
      <c r="BJ244" s="24">
        <f>IF(Treasuries_01152013!DW233=0,0,theta0+(theta1+theta2)*(1-EXP(-Treasuries_01152013!DW233/la))/(Treasuries_01152013!DW233/la)-theta2*EXP(-Treasuries_01152013!DW233/la))</f>
        <v>0</v>
      </c>
      <c r="BK244" s="24">
        <f>IF(Treasuries_01152013!DX233=0,0,theta0+(theta1+theta2)*(1-EXP(-Treasuries_01152013!DX233/la))/(Treasuries_01152013!DX233/la)-theta2*EXP(-Treasuries_01152013!DX233/la))</f>
        <v>0</v>
      </c>
      <c r="BL244" s="24">
        <f>IF(Treasuries_01152013!DY233=0,0,theta0+(theta1+theta2)*(1-EXP(-Treasuries_01152013!DY233/la))/(Treasuries_01152013!DY233/la)-theta2*EXP(-Treasuries_01152013!DY233/la))</f>
        <v>0</v>
      </c>
      <c r="BM244" s="24">
        <f>IF(Treasuries_01152013!DZ233=0,0,theta0+(theta1+theta2)*(1-EXP(-Treasuries_01152013!DZ233/la))/(Treasuries_01152013!DZ233/la)-theta2*EXP(-Treasuries_01152013!DZ233/la))</f>
        <v>0</v>
      </c>
      <c r="BN244" s="24">
        <f>IF(Treasuries_01152013!EA233=0,0,theta0+(theta1+theta2)*(1-EXP(-Treasuries_01152013!EA233/la))/(Treasuries_01152013!EA233/la)-theta2*EXP(-Treasuries_01152013!EA233/la))</f>
        <v>0</v>
      </c>
      <c r="BO244" s="17" t="e">
        <f>EXP(-Treasuries_01152013!BT233*G244)</f>
        <v>#DIV/0!</v>
      </c>
      <c r="BP244" s="17" t="e">
        <f>EXP(-Treasuries_01152013!BU233*H244)</f>
        <v>#DIV/0!</v>
      </c>
      <c r="BQ244" s="17" t="e">
        <f>EXP(-Treasuries_01152013!BV233*I244)</f>
        <v>#DIV/0!</v>
      </c>
      <c r="BR244" s="17" t="e">
        <f>EXP(-Treasuries_01152013!BW233*J244)</f>
        <v>#DIV/0!</v>
      </c>
      <c r="BS244" s="17" t="e">
        <f>EXP(-Treasuries_01152013!BX233*K244)</f>
        <v>#DIV/0!</v>
      </c>
      <c r="BT244" s="17" t="e">
        <f>EXP(-Treasuries_01152013!BY233*L244)</f>
        <v>#DIV/0!</v>
      </c>
      <c r="BU244" s="17" t="e">
        <f>EXP(-Treasuries_01152013!BZ233*M244)</f>
        <v>#DIV/0!</v>
      </c>
      <c r="BV244" s="17" t="e">
        <f>EXP(-Treasuries_01152013!CA233*N244)</f>
        <v>#DIV/0!</v>
      </c>
      <c r="BW244" s="17" t="e">
        <f>EXP(-Treasuries_01152013!CB233*O244)</f>
        <v>#DIV/0!</v>
      </c>
      <c r="BX244" s="17" t="e">
        <f>EXP(-Treasuries_01152013!CC233*P244)</f>
        <v>#DIV/0!</v>
      </c>
      <c r="BY244" s="17" t="e">
        <f>EXP(-Treasuries_01152013!CD233*Q244)</f>
        <v>#DIV/0!</v>
      </c>
      <c r="BZ244" s="17" t="e">
        <f>EXP(-Treasuries_01152013!CE233*R244)</f>
        <v>#DIV/0!</v>
      </c>
      <c r="CA244" s="17" t="e">
        <f>EXP(-Treasuries_01152013!CF233*S244)</f>
        <v>#DIV/0!</v>
      </c>
      <c r="CB244" s="17">
        <f>EXP(-Treasuries_01152013!CG233*T244)</f>
        <v>1</v>
      </c>
      <c r="CC244" s="17">
        <f>EXP(-Treasuries_01152013!CH233*U244)</f>
        <v>1</v>
      </c>
      <c r="CD244" s="17">
        <f>EXP(-Treasuries_01152013!CI233*V244)</f>
        <v>1</v>
      </c>
      <c r="CE244" s="17">
        <f>EXP(-Treasuries_01152013!CJ233*W244)</f>
        <v>1</v>
      </c>
      <c r="CF244" s="17">
        <f>EXP(-Treasuries_01152013!CK233*X244)</f>
        <v>1</v>
      </c>
      <c r="CG244" s="17">
        <f>EXP(-Treasuries_01152013!CL233*Y244)</f>
        <v>1</v>
      </c>
      <c r="CH244" s="17">
        <f>EXP(-Treasuries_01152013!CM233*Z244)</f>
        <v>1</v>
      </c>
      <c r="CI244" s="17">
        <f>EXP(-Treasuries_01152013!CN233*AA244)</f>
        <v>1</v>
      </c>
      <c r="CJ244" s="17">
        <f>EXP(-Treasuries_01152013!CO233*AB244)</f>
        <v>1</v>
      </c>
      <c r="CK244" s="17">
        <f>EXP(-Treasuries_01152013!CP233*AC244)</f>
        <v>1</v>
      </c>
      <c r="CL244" s="17">
        <f>EXP(-Treasuries_01152013!CQ233*AD244)</f>
        <v>1</v>
      </c>
      <c r="CM244" s="17">
        <f>EXP(-Treasuries_01152013!CR233*AE244)</f>
        <v>1</v>
      </c>
      <c r="CN244" s="17">
        <f>EXP(-Treasuries_01152013!CS233*AF244)</f>
        <v>1</v>
      </c>
      <c r="CO244" s="17">
        <f>EXP(-Treasuries_01152013!CT233*AG244)</f>
        <v>1</v>
      </c>
      <c r="CP244" s="17">
        <f>EXP(-Treasuries_01152013!CU233*AH244)</f>
        <v>1</v>
      </c>
      <c r="CQ244" s="17">
        <f>EXP(-Treasuries_01152013!CV233*AI244)</f>
        <v>1</v>
      </c>
      <c r="CR244" s="17">
        <f>EXP(-Treasuries_01152013!CW233*AJ244)</f>
        <v>1</v>
      </c>
      <c r="CS244" s="17">
        <f>EXP(-Treasuries_01152013!CX233*AK244)</f>
        <v>1</v>
      </c>
      <c r="CT244" s="17">
        <f>EXP(-Treasuries_01152013!CY233*AL244)</f>
        <v>1</v>
      </c>
      <c r="CU244" s="17">
        <f>EXP(-Treasuries_01152013!CZ233*AM244)</f>
        <v>1</v>
      </c>
      <c r="CV244" s="17">
        <f>EXP(-Treasuries_01152013!DA233*AN244)</f>
        <v>1</v>
      </c>
      <c r="CW244" s="17">
        <f>EXP(-Treasuries_01152013!DB233*AO244)</f>
        <v>1</v>
      </c>
      <c r="CX244" s="17">
        <f>EXP(-Treasuries_01152013!DC233*AP244)</f>
        <v>1</v>
      </c>
      <c r="CY244" s="17">
        <f>EXP(-Treasuries_01152013!DD233*AQ244)</f>
        <v>1</v>
      </c>
      <c r="CZ244" s="17">
        <f>EXP(-Treasuries_01152013!DE233*AR244)</f>
        <v>1</v>
      </c>
      <c r="DA244" s="17">
        <f>EXP(-Treasuries_01152013!DF233*AS244)</f>
        <v>1</v>
      </c>
      <c r="DB244" s="17">
        <f>EXP(-Treasuries_01152013!DG233*AT244)</f>
        <v>1</v>
      </c>
      <c r="DC244" s="17">
        <f>EXP(-Treasuries_01152013!DH233*AU244)</f>
        <v>1</v>
      </c>
      <c r="DD244" s="17">
        <f>EXP(-Treasuries_01152013!DI233*AV244)</f>
        <v>1</v>
      </c>
      <c r="DE244" s="17">
        <f>EXP(-Treasuries_01152013!DJ233*AW244)</f>
        <v>1</v>
      </c>
      <c r="DF244" s="17">
        <f>EXP(-Treasuries_01152013!DK233*AX244)</f>
        <v>1</v>
      </c>
      <c r="DG244" s="17">
        <f>EXP(-Treasuries_01152013!DL233*AY244)</f>
        <v>1</v>
      </c>
      <c r="DH244" s="17">
        <f>EXP(-Treasuries_01152013!DM233*AZ244)</f>
        <v>1</v>
      </c>
      <c r="DI244" s="17">
        <f>EXP(-Treasuries_01152013!DN233*BA244)</f>
        <v>1</v>
      </c>
      <c r="DJ244" s="17">
        <f>EXP(-Treasuries_01152013!DO233*BB244)</f>
        <v>1</v>
      </c>
      <c r="DK244" s="17">
        <f>EXP(-Treasuries_01152013!DP233*BC244)</f>
        <v>1</v>
      </c>
      <c r="DL244" s="17">
        <f>EXP(-Treasuries_01152013!DQ233*BD244)</f>
        <v>1</v>
      </c>
      <c r="DM244" s="17">
        <f>EXP(-Treasuries_01152013!DR233*BE244)</f>
        <v>1</v>
      </c>
      <c r="DN244" s="17">
        <f>EXP(-Treasuries_01152013!DS233*BF244)</f>
        <v>1</v>
      </c>
      <c r="DO244" s="17">
        <f>EXP(-Treasuries_01152013!DT233*BG244)</f>
        <v>1</v>
      </c>
      <c r="DP244" s="17">
        <f>EXP(-Treasuries_01152013!DU233*BH244)</f>
        <v>1</v>
      </c>
      <c r="DQ244" s="17">
        <f>EXP(-Treasuries_01152013!DV233*BI244)</f>
        <v>1</v>
      </c>
      <c r="DR244" s="17">
        <f>EXP(-Treasuries_01152013!DW233*BJ244)</f>
        <v>1</v>
      </c>
      <c r="DS244" s="17">
        <f>EXP(-Treasuries_01152013!DX233*BK244)</f>
        <v>1</v>
      </c>
      <c r="DT244" s="17">
        <f>EXP(-Treasuries_01152013!DY233*BL244)</f>
        <v>1</v>
      </c>
      <c r="DU244" s="17">
        <f>EXP(-Treasuries_01152013!DZ233*BM244)</f>
        <v>1</v>
      </c>
      <c r="DV244" s="17">
        <f>EXP(-Treasuries_01152013!EA233*BN244)</f>
        <v>1</v>
      </c>
      <c r="DW244" s="8" t="e">
        <f>SUMPRODUCT(BO244:DV244,Treasuries_01152013!K233:BR233)</f>
        <v>#DIV/0!</v>
      </c>
      <c r="DX244" s="11" t="e">
        <f t="shared" si="11"/>
        <v>#DIV/0!</v>
      </c>
    </row>
    <row r="245" spans="2:128">
      <c r="B245" s="10">
        <f>Treasuries_01152013!C234</f>
        <v>1.5</v>
      </c>
      <c r="C245" s="10">
        <f>Treasuries_01152013!E234</f>
        <v>102.703125</v>
      </c>
      <c r="D245" s="10">
        <f>Treasuries_01152013!F234</f>
        <v>102.75</v>
      </c>
      <c r="E245" s="8">
        <f>Treasuries_01152013!H234</f>
        <v>6.2111111111111112</v>
      </c>
      <c r="F245" s="8">
        <f t="shared" si="12"/>
        <v>102.7265625</v>
      </c>
      <c r="G245" s="24" t="e">
        <f>IF(Treasuries_01152013!BT234=0,0,theta0+(theta1+theta2)*(1-EXP(-Treasuries_01152013!BT234/la))/(Treasuries_01152013!BT234/la)-theta2*EXP(-Treasuries_01152013!BT234/la))</f>
        <v>#DIV/0!</v>
      </c>
      <c r="H245" s="24" t="e">
        <f>IF(Treasuries_01152013!BU234=0,0,theta0+(theta1+theta2)*(1-EXP(-Treasuries_01152013!BU234/la))/(Treasuries_01152013!BU234/la)-theta2*EXP(-Treasuries_01152013!BU234/la))</f>
        <v>#DIV/0!</v>
      </c>
      <c r="I245" s="24" t="e">
        <f>IF(Treasuries_01152013!BV234=0,0,theta0+(theta1+theta2)*(1-EXP(-Treasuries_01152013!BV234/la))/(Treasuries_01152013!BV234/la)-theta2*EXP(-Treasuries_01152013!BV234/la))</f>
        <v>#DIV/0!</v>
      </c>
      <c r="J245" s="24" t="e">
        <f>IF(Treasuries_01152013!BW234=0,0,theta0+(theta1+theta2)*(1-EXP(-Treasuries_01152013!BW234/la))/(Treasuries_01152013!BW234/la)-theta2*EXP(-Treasuries_01152013!BW234/la))</f>
        <v>#DIV/0!</v>
      </c>
      <c r="K245" s="24" t="e">
        <f>IF(Treasuries_01152013!BX234=0,0,theta0+(theta1+theta2)*(1-EXP(-Treasuries_01152013!BX234/la))/(Treasuries_01152013!BX234/la)-theta2*EXP(-Treasuries_01152013!BX234/la))</f>
        <v>#DIV/0!</v>
      </c>
      <c r="L245" s="24" t="e">
        <f>IF(Treasuries_01152013!BY234=0,0,theta0+(theta1+theta2)*(1-EXP(-Treasuries_01152013!BY234/la))/(Treasuries_01152013!BY234/la)-theta2*EXP(-Treasuries_01152013!BY234/la))</f>
        <v>#DIV/0!</v>
      </c>
      <c r="M245" s="24" t="e">
        <f>IF(Treasuries_01152013!BZ234=0,0,theta0+(theta1+theta2)*(1-EXP(-Treasuries_01152013!BZ234/la))/(Treasuries_01152013!BZ234/la)-theta2*EXP(-Treasuries_01152013!BZ234/la))</f>
        <v>#DIV/0!</v>
      </c>
      <c r="N245" s="24" t="e">
        <f>IF(Treasuries_01152013!CA234=0,0,theta0+(theta1+theta2)*(1-EXP(-Treasuries_01152013!CA234/la))/(Treasuries_01152013!CA234/la)-theta2*EXP(-Treasuries_01152013!CA234/la))</f>
        <v>#DIV/0!</v>
      </c>
      <c r="O245" s="24" t="e">
        <f>IF(Treasuries_01152013!CB234=0,0,theta0+(theta1+theta2)*(1-EXP(-Treasuries_01152013!CB234/la))/(Treasuries_01152013!CB234/la)-theta2*EXP(-Treasuries_01152013!CB234/la))</f>
        <v>#DIV/0!</v>
      </c>
      <c r="P245" s="24" t="e">
        <f>IF(Treasuries_01152013!CC234=0,0,theta0+(theta1+theta2)*(1-EXP(-Treasuries_01152013!CC234/la))/(Treasuries_01152013!CC234/la)-theta2*EXP(-Treasuries_01152013!CC234/la))</f>
        <v>#DIV/0!</v>
      </c>
      <c r="Q245" s="24" t="e">
        <f>IF(Treasuries_01152013!CD234=0,0,theta0+(theta1+theta2)*(1-EXP(-Treasuries_01152013!CD234/la))/(Treasuries_01152013!CD234/la)-theta2*EXP(-Treasuries_01152013!CD234/la))</f>
        <v>#DIV/0!</v>
      </c>
      <c r="R245" s="24" t="e">
        <f>IF(Treasuries_01152013!CE234=0,0,theta0+(theta1+theta2)*(1-EXP(-Treasuries_01152013!CE234/la))/(Treasuries_01152013!CE234/la)-theta2*EXP(-Treasuries_01152013!CE234/la))</f>
        <v>#DIV/0!</v>
      </c>
      <c r="S245" s="24" t="e">
        <f>IF(Treasuries_01152013!CF234=0,0,theta0+(theta1+theta2)*(1-EXP(-Treasuries_01152013!CF234/la))/(Treasuries_01152013!CF234/la)-theta2*EXP(-Treasuries_01152013!CF234/la))</f>
        <v>#DIV/0!</v>
      </c>
      <c r="T245" s="24">
        <f>IF(Treasuries_01152013!CG234=0,0,theta0+(theta1+theta2)*(1-EXP(-Treasuries_01152013!CG234/la))/(Treasuries_01152013!CG234/la)-theta2*EXP(-Treasuries_01152013!CG234/la))</f>
        <v>0</v>
      </c>
      <c r="U245" s="24">
        <f>IF(Treasuries_01152013!CH234=0,0,theta0+(theta1+theta2)*(1-EXP(-Treasuries_01152013!CH234/la))/(Treasuries_01152013!CH234/la)-theta2*EXP(-Treasuries_01152013!CH234/la))</f>
        <v>0</v>
      </c>
      <c r="V245" s="24">
        <f>IF(Treasuries_01152013!CI234=0,0,theta0+(theta1+theta2)*(1-EXP(-Treasuries_01152013!CI234/la))/(Treasuries_01152013!CI234/la)-theta2*EXP(-Treasuries_01152013!CI234/la))</f>
        <v>0</v>
      </c>
      <c r="W245" s="24">
        <f>IF(Treasuries_01152013!CJ234=0,0,theta0+(theta1+theta2)*(1-EXP(-Treasuries_01152013!CJ234/la))/(Treasuries_01152013!CJ234/la)-theta2*EXP(-Treasuries_01152013!CJ234/la))</f>
        <v>0</v>
      </c>
      <c r="X245" s="24">
        <f>IF(Treasuries_01152013!CK234=0,0,theta0+(theta1+theta2)*(1-EXP(-Treasuries_01152013!CK234/la))/(Treasuries_01152013!CK234/la)-theta2*EXP(-Treasuries_01152013!CK234/la))</f>
        <v>0</v>
      </c>
      <c r="Y245" s="24">
        <f>IF(Treasuries_01152013!CL234=0,0,theta0+(theta1+theta2)*(1-EXP(-Treasuries_01152013!CL234/la))/(Treasuries_01152013!CL234/la)-theta2*EXP(-Treasuries_01152013!CL234/la))</f>
        <v>0</v>
      </c>
      <c r="Z245" s="24">
        <f>IF(Treasuries_01152013!CM234=0,0,theta0+(theta1+theta2)*(1-EXP(-Treasuries_01152013!CM234/la))/(Treasuries_01152013!CM234/la)-theta2*EXP(-Treasuries_01152013!CM234/la))</f>
        <v>0</v>
      </c>
      <c r="AA245" s="24">
        <f>IF(Treasuries_01152013!CN234=0,0,theta0+(theta1+theta2)*(1-EXP(-Treasuries_01152013!CN234/la))/(Treasuries_01152013!CN234/la)-theta2*EXP(-Treasuries_01152013!CN234/la))</f>
        <v>0</v>
      </c>
      <c r="AB245" s="24">
        <f>IF(Treasuries_01152013!CO234=0,0,theta0+(theta1+theta2)*(1-EXP(-Treasuries_01152013!CO234/la))/(Treasuries_01152013!CO234/la)-theta2*EXP(-Treasuries_01152013!CO234/la))</f>
        <v>0</v>
      </c>
      <c r="AC245" s="24">
        <f>IF(Treasuries_01152013!CP234=0,0,theta0+(theta1+theta2)*(1-EXP(-Treasuries_01152013!CP234/la))/(Treasuries_01152013!CP234/la)-theta2*EXP(-Treasuries_01152013!CP234/la))</f>
        <v>0</v>
      </c>
      <c r="AD245" s="24">
        <f>IF(Treasuries_01152013!CQ234=0,0,theta0+(theta1+theta2)*(1-EXP(-Treasuries_01152013!CQ234/la))/(Treasuries_01152013!CQ234/la)-theta2*EXP(-Treasuries_01152013!CQ234/la))</f>
        <v>0</v>
      </c>
      <c r="AE245" s="24">
        <f>IF(Treasuries_01152013!CR234=0,0,theta0+(theta1+theta2)*(1-EXP(-Treasuries_01152013!CR234/la))/(Treasuries_01152013!CR234/la)-theta2*EXP(-Treasuries_01152013!CR234/la))</f>
        <v>0</v>
      </c>
      <c r="AF245" s="24">
        <f>IF(Treasuries_01152013!CS234=0,0,theta0+(theta1+theta2)*(1-EXP(-Treasuries_01152013!CS234/la))/(Treasuries_01152013!CS234/la)-theta2*EXP(-Treasuries_01152013!CS234/la))</f>
        <v>0</v>
      </c>
      <c r="AG245" s="24">
        <f>IF(Treasuries_01152013!CT234=0,0,theta0+(theta1+theta2)*(1-EXP(-Treasuries_01152013!CT234/la))/(Treasuries_01152013!CT234/la)-theta2*EXP(-Treasuries_01152013!CT234/la))</f>
        <v>0</v>
      </c>
      <c r="AH245" s="24">
        <f>IF(Treasuries_01152013!CU234=0,0,theta0+(theta1+theta2)*(1-EXP(-Treasuries_01152013!CU234/la))/(Treasuries_01152013!CU234/la)-theta2*EXP(-Treasuries_01152013!CU234/la))</f>
        <v>0</v>
      </c>
      <c r="AI245" s="24">
        <f>IF(Treasuries_01152013!CV234=0,0,theta0+(theta1+theta2)*(1-EXP(-Treasuries_01152013!CV234/la))/(Treasuries_01152013!CV234/la)-theta2*EXP(-Treasuries_01152013!CV234/la))</f>
        <v>0</v>
      </c>
      <c r="AJ245" s="24">
        <f>IF(Treasuries_01152013!CW234=0,0,theta0+(theta1+theta2)*(1-EXP(-Treasuries_01152013!CW234/la))/(Treasuries_01152013!CW234/la)-theta2*EXP(-Treasuries_01152013!CW234/la))</f>
        <v>0</v>
      </c>
      <c r="AK245" s="24">
        <f>IF(Treasuries_01152013!CX234=0,0,theta0+(theta1+theta2)*(1-EXP(-Treasuries_01152013!CX234/la))/(Treasuries_01152013!CX234/la)-theta2*EXP(-Treasuries_01152013!CX234/la))</f>
        <v>0</v>
      </c>
      <c r="AL245" s="24">
        <f>IF(Treasuries_01152013!CY234=0,0,theta0+(theta1+theta2)*(1-EXP(-Treasuries_01152013!CY234/la))/(Treasuries_01152013!CY234/la)-theta2*EXP(-Treasuries_01152013!CY234/la))</f>
        <v>0</v>
      </c>
      <c r="AM245" s="24">
        <f>IF(Treasuries_01152013!CZ234=0,0,theta0+(theta1+theta2)*(1-EXP(-Treasuries_01152013!CZ234/la))/(Treasuries_01152013!CZ234/la)-theta2*EXP(-Treasuries_01152013!CZ234/la))</f>
        <v>0</v>
      </c>
      <c r="AN245" s="24">
        <f>IF(Treasuries_01152013!DA234=0,0,theta0+(theta1+theta2)*(1-EXP(-Treasuries_01152013!DA234/la))/(Treasuries_01152013!DA234/la)-theta2*EXP(-Treasuries_01152013!DA234/la))</f>
        <v>0</v>
      </c>
      <c r="AO245" s="24">
        <f>IF(Treasuries_01152013!DB234=0,0,theta0+(theta1+theta2)*(1-EXP(-Treasuries_01152013!DB234/la))/(Treasuries_01152013!DB234/la)-theta2*EXP(-Treasuries_01152013!DB234/la))</f>
        <v>0</v>
      </c>
      <c r="AP245" s="24">
        <f>IF(Treasuries_01152013!DC234=0,0,theta0+(theta1+theta2)*(1-EXP(-Treasuries_01152013!DC234/la))/(Treasuries_01152013!DC234/la)-theta2*EXP(-Treasuries_01152013!DC234/la))</f>
        <v>0</v>
      </c>
      <c r="AQ245" s="24">
        <f>IF(Treasuries_01152013!DD234=0,0,theta0+(theta1+theta2)*(1-EXP(-Treasuries_01152013!DD234/la))/(Treasuries_01152013!DD234/la)-theta2*EXP(-Treasuries_01152013!DD234/la))</f>
        <v>0</v>
      </c>
      <c r="AR245" s="24">
        <f>IF(Treasuries_01152013!DE234=0,0,theta0+(theta1+theta2)*(1-EXP(-Treasuries_01152013!DE234/la))/(Treasuries_01152013!DE234/la)-theta2*EXP(-Treasuries_01152013!DE234/la))</f>
        <v>0</v>
      </c>
      <c r="AS245" s="24">
        <f>IF(Treasuries_01152013!DF234=0,0,theta0+(theta1+theta2)*(1-EXP(-Treasuries_01152013!DF234/la))/(Treasuries_01152013!DF234/la)-theta2*EXP(-Treasuries_01152013!DF234/la))</f>
        <v>0</v>
      </c>
      <c r="AT245" s="24">
        <f>IF(Treasuries_01152013!DG234=0,0,theta0+(theta1+theta2)*(1-EXP(-Treasuries_01152013!DG234/la))/(Treasuries_01152013!DG234/la)-theta2*EXP(-Treasuries_01152013!DG234/la))</f>
        <v>0</v>
      </c>
      <c r="AU245" s="24">
        <f>IF(Treasuries_01152013!DH234=0,0,theta0+(theta1+theta2)*(1-EXP(-Treasuries_01152013!DH234/la))/(Treasuries_01152013!DH234/la)-theta2*EXP(-Treasuries_01152013!DH234/la))</f>
        <v>0</v>
      </c>
      <c r="AV245" s="24">
        <f>IF(Treasuries_01152013!DI234=0,0,theta0+(theta1+theta2)*(1-EXP(-Treasuries_01152013!DI234/la))/(Treasuries_01152013!DI234/la)-theta2*EXP(-Treasuries_01152013!DI234/la))</f>
        <v>0</v>
      </c>
      <c r="AW245" s="24">
        <f>IF(Treasuries_01152013!DJ234=0,0,theta0+(theta1+theta2)*(1-EXP(-Treasuries_01152013!DJ234/la))/(Treasuries_01152013!DJ234/la)-theta2*EXP(-Treasuries_01152013!DJ234/la))</f>
        <v>0</v>
      </c>
      <c r="AX245" s="24">
        <f>IF(Treasuries_01152013!DK234=0,0,theta0+(theta1+theta2)*(1-EXP(-Treasuries_01152013!DK234/la))/(Treasuries_01152013!DK234/la)-theta2*EXP(-Treasuries_01152013!DK234/la))</f>
        <v>0</v>
      </c>
      <c r="AY245" s="24">
        <f>IF(Treasuries_01152013!DL234=0,0,theta0+(theta1+theta2)*(1-EXP(-Treasuries_01152013!DL234/la))/(Treasuries_01152013!DL234/la)-theta2*EXP(-Treasuries_01152013!DL234/la))</f>
        <v>0</v>
      </c>
      <c r="AZ245" s="24">
        <f>IF(Treasuries_01152013!DM234=0,0,theta0+(theta1+theta2)*(1-EXP(-Treasuries_01152013!DM234/la))/(Treasuries_01152013!DM234/la)-theta2*EXP(-Treasuries_01152013!DM234/la))</f>
        <v>0</v>
      </c>
      <c r="BA245" s="24">
        <f>IF(Treasuries_01152013!DN234=0,0,theta0+(theta1+theta2)*(1-EXP(-Treasuries_01152013!DN234/la))/(Treasuries_01152013!DN234/la)-theta2*EXP(-Treasuries_01152013!DN234/la))</f>
        <v>0</v>
      </c>
      <c r="BB245" s="24">
        <f>IF(Treasuries_01152013!DO234=0,0,theta0+(theta1+theta2)*(1-EXP(-Treasuries_01152013!DO234/la))/(Treasuries_01152013!DO234/la)-theta2*EXP(-Treasuries_01152013!DO234/la))</f>
        <v>0</v>
      </c>
      <c r="BC245" s="24">
        <f>IF(Treasuries_01152013!DP234=0,0,theta0+(theta1+theta2)*(1-EXP(-Treasuries_01152013!DP234/la))/(Treasuries_01152013!DP234/la)-theta2*EXP(-Treasuries_01152013!DP234/la))</f>
        <v>0</v>
      </c>
      <c r="BD245" s="24">
        <f>IF(Treasuries_01152013!DQ234=0,0,theta0+(theta1+theta2)*(1-EXP(-Treasuries_01152013!DQ234/la))/(Treasuries_01152013!DQ234/la)-theta2*EXP(-Treasuries_01152013!DQ234/la))</f>
        <v>0</v>
      </c>
      <c r="BE245" s="24">
        <f>IF(Treasuries_01152013!DR234=0,0,theta0+(theta1+theta2)*(1-EXP(-Treasuries_01152013!DR234/la))/(Treasuries_01152013!DR234/la)-theta2*EXP(-Treasuries_01152013!DR234/la))</f>
        <v>0</v>
      </c>
      <c r="BF245" s="24">
        <f>IF(Treasuries_01152013!DS234=0,0,theta0+(theta1+theta2)*(1-EXP(-Treasuries_01152013!DS234/la))/(Treasuries_01152013!DS234/la)-theta2*EXP(-Treasuries_01152013!DS234/la))</f>
        <v>0</v>
      </c>
      <c r="BG245" s="24">
        <f>IF(Treasuries_01152013!DT234=0,0,theta0+(theta1+theta2)*(1-EXP(-Treasuries_01152013!DT234/la))/(Treasuries_01152013!DT234/la)-theta2*EXP(-Treasuries_01152013!DT234/la))</f>
        <v>0</v>
      </c>
      <c r="BH245" s="24">
        <f>IF(Treasuries_01152013!DU234=0,0,theta0+(theta1+theta2)*(1-EXP(-Treasuries_01152013!DU234/la))/(Treasuries_01152013!DU234/la)-theta2*EXP(-Treasuries_01152013!DU234/la))</f>
        <v>0</v>
      </c>
      <c r="BI245" s="24">
        <f>IF(Treasuries_01152013!DV234=0,0,theta0+(theta1+theta2)*(1-EXP(-Treasuries_01152013!DV234/la))/(Treasuries_01152013!DV234/la)-theta2*EXP(-Treasuries_01152013!DV234/la))</f>
        <v>0</v>
      </c>
      <c r="BJ245" s="24">
        <f>IF(Treasuries_01152013!DW234=0,0,theta0+(theta1+theta2)*(1-EXP(-Treasuries_01152013!DW234/la))/(Treasuries_01152013!DW234/la)-theta2*EXP(-Treasuries_01152013!DW234/la))</f>
        <v>0</v>
      </c>
      <c r="BK245" s="24">
        <f>IF(Treasuries_01152013!DX234=0,0,theta0+(theta1+theta2)*(1-EXP(-Treasuries_01152013!DX234/la))/(Treasuries_01152013!DX234/la)-theta2*EXP(-Treasuries_01152013!DX234/la))</f>
        <v>0</v>
      </c>
      <c r="BL245" s="24">
        <f>IF(Treasuries_01152013!DY234=0,0,theta0+(theta1+theta2)*(1-EXP(-Treasuries_01152013!DY234/la))/(Treasuries_01152013!DY234/la)-theta2*EXP(-Treasuries_01152013!DY234/la))</f>
        <v>0</v>
      </c>
      <c r="BM245" s="24">
        <f>IF(Treasuries_01152013!DZ234=0,0,theta0+(theta1+theta2)*(1-EXP(-Treasuries_01152013!DZ234/la))/(Treasuries_01152013!DZ234/la)-theta2*EXP(-Treasuries_01152013!DZ234/la))</f>
        <v>0</v>
      </c>
      <c r="BN245" s="24">
        <f>IF(Treasuries_01152013!EA234=0,0,theta0+(theta1+theta2)*(1-EXP(-Treasuries_01152013!EA234/la))/(Treasuries_01152013!EA234/la)-theta2*EXP(-Treasuries_01152013!EA234/la))</f>
        <v>0</v>
      </c>
      <c r="BO245" s="17" t="e">
        <f>EXP(-Treasuries_01152013!BT234*G245)</f>
        <v>#DIV/0!</v>
      </c>
      <c r="BP245" s="17" t="e">
        <f>EXP(-Treasuries_01152013!BU234*H245)</f>
        <v>#DIV/0!</v>
      </c>
      <c r="BQ245" s="17" t="e">
        <f>EXP(-Treasuries_01152013!BV234*I245)</f>
        <v>#DIV/0!</v>
      </c>
      <c r="BR245" s="17" t="e">
        <f>EXP(-Treasuries_01152013!BW234*J245)</f>
        <v>#DIV/0!</v>
      </c>
      <c r="BS245" s="17" t="e">
        <f>EXP(-Treasuries_01152013!BX234*K245)</f>
        <v>#DIV/0!</v>
      </c>
      <c r="BT245" s="17" t="e">
        <f>EXP(-Treasuries_01152013!BY234*L245)</f>
        <v>#DIV/0!</v>
      </c>
      <c r="BU245" s="17" t="e">
        <f>EXP(-Treasuries_01152013!BZ234*M245)</f>
        <v>#DIV/0!</v>
      </c>
      <c r="BV245" s="17" t="e">
        <f>EXP(-Treasuries_01152013!CA234*N245)</f>
        <v>#DIV/0!</v>
      </c>
      <c r="BW245" s="17" t="e">
        <f>EXP(-Treasuries_01152013!CB234*O245)</f>
        <v>#DIV/0!</v>
      </c>
      <c r="BX245" s="17" t="e">
        <f>EXP(-Treasuries_01152013!CC234*P245)</f>
        <v>#DIV/0!</v>
      </c>
      <c r="BY245" s="17" t="e">
        <f>EXP(-Treasuries_01152013!CD234*Q245)</f>
        <v>#DIV/0!</v>
      </c>
      <c r="BZ245" s="17" t="e">
        <f>EXP(-Treasuries_01152013!CE234*R245)</f>
        <v>#DIV/0!</v>
      </c>
      <c r="CA245" s="17" t="e">
        <f>EXP(-Treasuries_01152013!CF234*S245)</f>
        <v>#DIV/0!</v>
      </c>
      <c r="CB245" s="17">
        <f>EXP(-Treasuries_01152013!CG234*T245)</f>
        <v>1</v>
      </c>
      <c r="CC245" s="17">
        <f>EXP(-Treasuries_01152013!CH234*U245)</f>
        <v>1</v>
      </c>
      <c r="CD245" s="17">
        <f>EXP(-Treasuries_01152013!CI234*V245)</f>
        <v>1</v>
      </c>
      <c r="CE245" s="17">
        <f>EXP(-Treasuries_01152013!CJ234*W245)</f>
        <v>1</v>
      </c>
      <c r="CF245" s="17">
        <f>EXP(-Treasuries_01152013!CK234*X245)</f>
        <v>1</v>
      </c>
      <c r="CG245" s="17">
        <f>EXP(-Treasuries_01152013!CL234*Y245)</f>
        <v>1</v>
      </c>
      <c r="CH245" s="17">
        <f>EXP(-Treasuries_01152013!CM234*Z245)</f>
        <v>1</v>
      </c>
      <c r="CI245" s="17">
        <f>EXP(-Treasuries_01152013!CN234*AA245)</f>
        <v>1</v>
      </c>
      <c r="CJ245" s="17">
        <f>EXP(-Treasuries_01152013!CO234*AB245)</f>
        <v>1</v>
      </c>
      <c r="CK245" s="17">
        <f>EXP(-Treasuries_01152013!CP234*AC245)</f>
        <v>1</v>
      </c>
      <c r="CL245" s="17">
        <f>EXP(-Treasuries_01152013!CQ234*AD245)</f>
        <v>1</v>
      </c>
      <c r="CM245" s="17">
        <f>EXP(-Treasuries_01152013!CR234*AE245)</f>
        <v>1</v>
      </c>
      <c r="CN245" s="17">
        <f>EXP(-Treasuries_01152013!CS234*AF245)</f>
        <v>1</v>
      </c>
      <c r="CO245" s="17">
        <f>EXP(-Treasuries_01152013!CT234*AG245)</f>
        <v>1</v>
      </c>
      <c r="CP245" s="17">
        <f>EXP(-Treasuries_01152013!CU234*AH245)</f>
        <v>1</v>
      </c>
      <c r="CQ245" s="17">
        <f>EXP(-Treasuries_01152013!CV234*AI245)</f>
        <v>1</v>
      </c>
      <c r="CR245" s="17">
        <f>EXP(-Treasuries_01152013!CW234*AJ245)</f>
        <v>1</v>
      </c>
      <c r="CS245" s="17">
        <f>EXP(-Treasuries_01152013!CX234*AK245)</f>
        <v>1</v>
      </c>
      <c r="CT245" s="17">
        <f>EXP(-Treasuries_01152013!CY234*AL245)</f>
        <v>1</v>
      </c>
      <c r="CU245" s="17">
        <f>EXP(-Treasuries_01152013!CZ234*AM245)</f>
        <v>1</v>
      </c>
      <c r="CV245" s="17">
        <f>EXP(-Treasuries_01152013!DA234*AN245)</f>
        <v>1</v>
      </c>
      <c r="CW245" s="17">
        <f>EXP(-Treasuries_01152013!DB234*AO245)</f>
        <v>1</v>
      </c>
      <c r="CX245" s="17">
        <f>EXP(-Treasuries_01152013!DC234*AP245)</f>
        <v>1</v>
      </c>
      <c r="CY245" s="17">
        <f>EXP(-Treasuries_01152013!DD234*AQ245)</f>
        <v>1</v>
      </c>
      <c r="CZ245" s="17">
        <f>EXP(-Treasuries_01152013!DE234*AR245)</f>
        <v>1</v>
      </c>
      <c r="DA245" s="17">
        <f>EXP(-Treasuries_01152013!DF234*AS245)</f>
        <v>1</v>
      </c>
      <c r="DB245" s="17">
        <f>EXP(-Treasuries_01152013!DG234*AT245)</f>
        <v>1</v>
      </c>
      <c r="DC245" s="17">
        <f>EXP(-Treasuries_01152013!DH234*AU245)</f>
        <v>1</v>
      </c>
      <c r="DD245" s="17">
        <f>EXP(-Treasuries_01152013!DI234*AV245)</f>
        <v>1</v>
      </c>
      <c r="DE245" s="17">
        <f>EXP(-Treasuries_01152013!DJ234*AW245)</f>
        <v>1</v>
      </c>
      <c r="DF245" s="17">
        <f>EXP(-Treasuries_01152013!DK234*AX245)</f>
        <v>1</v>
      </c>
      <c r="DG245" s="17">
        <f>EXP(-Treasuries_01152013!DL234*AY245)</f>
        <v>1</v>
      </c>
      <c r="DH245" s="17">
        <f>EXP(-Treasuries_01152013!DM234*AZ245)</f>
        <v>1</v>
      </c>
      <c r="DI245" s="17">
        <f>EXP(-Treasuries_01152013!DN234*BA245)</f>
        <v>1</v>
      </c>
      <c r="DJ245" s="17">
        <f>EXP(-Treasuries_01152013!DO234*BB245)</f>
        <v>1</v>
      </c>
      <c r="DK245" s="17">
        <f>EXP(-Treasuries_01152013!DP234*BC245)</f>
        <v>1</v>
      </c>
      <c r="DL245" s="17">
        <f>EXP(-Treasuries_01152013!DQ234*BD245)</f>
        <v>1</v>
      </c>
      <c r="DM245" s="17">
        <f>EXP(-Treasuries_01152013!DR234*BE245)</f>
        <v>1</v>
      </c>
      <c r="DN245" s="17">
        <f>EXP(-Treasuries_01152013!DS234*BF245)</f>
        <v>1</v>
      </c>
      <c r="DO245" s="17">
        <f>EXP(-Treasuries_01152013!DT234*BG245)</f>
        <v>1</v>
      </c>
      <c r="DP245" s="17">
        <f>EXP(-Treasuries_01152013!DU234*BH245)</f>
        <v>1</v>
      </c>
      <c r="DQ245" s="17">
        <f>EXP(-Treasuries_01152013!DV234*BI245)</f>
        <v>1</v>
      </c>
      <c r="DR245" s="17">
        <f>EXP(-Treasuries_01152013!DW234*BJ245)</f>
        <v>1</v>
      </c>
      <c r="DS245" s="17">
        <f>EXP(-Treasuries_01152013!DX234*BK245)</f>
        <v>1</v>
      </c>
      <c r="DT245" s="17">
        <f>EXP(-Treasuries_01152013!DY234*BL245)</f>
        <v>1</v>
      </c>
      <c r="DU245" s="17">
        <f>EXP(-Treasuries_01152013!DZ234*BM245)</f>
        <v>1</v>
      </c>
      <c r="DV245" s="17">
        <f>EXP(-Treasuries_01152013!EA234*BN245)</f>
        <v>1</v>
      </c>
      <c r="DW245" s="8" t="e">
        <f>SUMPRODUCT(BO245:DV245,Treasuries_01152013!K234:BR234)</f>
        <v>#DIV/0!</v>
      </c>
      <c r="DX245" s="11" t="e">
        <f t="shared" si="11"/>
        <v>#DIV/0!</v>
      </c>
    </row>
    <row r="246" spans="2:128">
      <c r="B246" s="10">
        <f>Treasuries_01152013!C235</f>
        <v>1.25</v>
      </c>
      <c r="C246" s="10">
        <f>Treasuries_01152013!E235</f>
        <v>101.078125</v>
      </c>
      <c r="D246" s="10">
        <f>Treasuries_01152013!F235</f>
        <v>101.117188</v>
      </c>
      <c r="E246" s="8">
        <f>Treasuries_01152013!H235</f>
        <v>6.291666666666667</v>
      </c>
      <c r="F246" s="8">
        <f t="shared" si="12"/>
        <v>101.0976565</v>
      </c>
      <c r="G246" s="24" t="e">
        <f>IF(Treasuries_01152013!BT235=0,0,theta0+(theta1+theta2)*(1-EXP(-Treasuries_01152013!BT235/la))/(Treasuries_01152013!BT235/la)-theta2*EXP(-Treasuries_01152013!BT235/la))</f>
        <v>#DIV/0!</v>
      </c>
      <c r="H246" s="24" t="e">
        <f>IF(Treasuries_01152013!BU235=0,0,theta0+(theta1+theta2)*(1-EXP(-Treasuries_01152013!BU235/la))/(Treasuries_01152013!BU235/la)-theta2*EXP(-Treasuries_01152013!BU235/la))</f>
        <v>#DIV/0!</v>
      </c>
      <c r="I246" s="24" t="e">
        <f>IF(Treasuries_01152013!BV235=0,0,theta0+(theta1+theta2)*(1-EXP(-Treasuries_01152013!BV235/la))/(Treasuries_01152013!BV235/la)-theta2*EXP(-Treasuries_01152013!BV235/la))</f>
        <v>#DIV/0!</v>
      </c>
      <c r="J246" s="24" t="e">
        <f>IF(Treasuries_01152013!BW235=0,0,theta0+(theta1+theta2)*(1-EXP(-Treasuries_01152013!BW235/la))/(Treasuries_01152013!BW235/la)-theta2*EXP(-Treasuries_01152013!BW235/la))</f>
        <v>#DIV/0!</v>
      </c>
      <c r="K246" s="24" t="e">
        <f>IF(Treasuries_01152013!BX235=0,0,theta0+(theta1+theta2)*(1-EXP(-Treasuries_01152013!BX235/la))/(Treasuries_01152013!BX235/la)-theta2*EXP(-Treasuries_01152013!BX235/la))</f>
        <v>#DIV/0!</v>
      </c>
      <c r="L246" s="24" t="e">
        <f>IF(Treasuries_01152013!BY235=0,0,theta0+(theta1+theta2)*(1-EXP(-Treasuries_01152013!BY235/la))/(Treasuries_01152013!BY235/la)-theta2*EXP(-Treasuries_01152013!BY235/la))</f>
        <v>#DIV/0!</v>
      </c>
      <c r="M246" s="24" t="e">
        <f>IF(Treasuries_01152013!BZ235=0,0,theta0+(theta1+theta2)*(1-EXP(-Treasuries_01152013!BZ235/la))/(Treasuries_01152013!BZ235/la)-theta2*EXP(-Treasuries_01152013!BZ235/la))</f>
        <v>#DIV/0!</v>
      </c>
      <c r="N246" s="24" t="e">
        <f>IF(Treasuries_01152013!CA235=0,0,theta0+(theta1+theta2)*(1-EXP(-Treasuries_01152013!CA235/la))/(Treasuries_01152013!CA235/la)-theta2*EXP(-Treasuries_01152013!CA235/la))</f>
        <v>#DIV/0!</v>
      </c>
      <c r="O246" s="24" t="e">
        <f>IF(Treasuries_01152013!CB235=0,0,theta0+(theta1+theta2)*(1-EXP(-Treasuries_01152013!CB235/la))/(Treasuries_01152013!CB235/la)-theta2*EXP(-Treasuries_01152013!CB235/la))</f>
        <v>#DIV/0!</v>
      </c>
      <c r="P246" s="24" t="e">
        <f>IF(Treasuries_01152013!CC235=0,0,theta0+(theta1+theta2)*(1-EXP(-Treasuries_01152013!CC235/la))/(Treasuries_01152013!CC235/la)-theta2*EXP(-Treasuries_01152013!CC235/la))</f>
        <v>#DIV/0!</v>
      </c>
      <c r="Q246" s="24" t="e">
        <f>IF(Treasuries_01152013!CD235=0,0,theta0+(theta1+theta2)*(1-EXP(-Treasuries_01152013!CD235/la))/(Treasuries_01152013!CD235/la)-theta2*EXP(-Treasuries_01152013!CD235/la))</f>
        <v>#DIV/0!</v>
      </c>
      <c r="R246" s="24" t="e">
        <f>IF(Treasuries_01152013!CE235=0,0,theta0+(theta1+theta2)*(1-EXP(-Treasuries_01152013!CE235/la))/(Treasuries_01152013!CE235/la)-theta2*EXP(-Treasuries_01152013!CE235/la))</f>
        <v>#DIV/0!</v>
      </c>
      <c r="S246" s="24" t="e">
        <f>IF(Treasuries_01152013!CF235=0,0,theta0+(theta1+theta2)*(1-EXP(-Treasuries_01152013!CF235/la))/(Treasuries_01152013!CF235/la)-theta2*EXP(-Treasuries_01152013!CF235/la))</f>
        <v>#DIV/0!</v>
      </c>
      <c r="T246" s="24">
        <f>IF(Treasuries_01152013!CG235=0,0,theta0+(theta1+theta2)*(1-EXP(-Treasuries_01152013!CG235/la))/(Treasuries_01152013!CG235/la)-theta2*EXP(-Treasuries_01152013!CG235/la))</f>
        <v>0</v>
      </c>
      <c r="U246" s="24">
        <f>IF(Treasuries_01152013!CH235=0,0,theta0+(theta1+theta2)*(1-EXP(-Treasuries_01152013!CH235/la))/(Treasuries_01152013!CH235/la)-theta2*EXP(-Treasuries_01152013!CH235/la))</f>
        <v>0</v>
      </c>
      <c r="V246" s="24">
        <f>IF(Treasuries_01152013!CI235=0,0,theta0+(theta1+theta2)*(1-EXP(-Treasuries_01152013!CI235/la))/(Treasuries_01152013!CI235/la)-theta2*EXP(-Treasuries_01152013!CI235/la))</f>
        <v>0</v>
      </c>
      <c r="W246" s="24">
        <f>IF(Treasuries_01152013!CJ235=0,0,theta0+(theta1+theta2)*(1-EXP(-Treasuries_01152013!CJ235/la))/(Treasuries_01152013!CJ235/la)-theta2*EXP(-Treasuries_01152013!CJ235/la))</f>
        <v>0</v>
      </c>
      <c r="X246" s="24">
        <f>IF(Treasuries_01152013!CK235=0,0,theta0+(theta1+theta2)*(1-EXP(-Treasuries_01152013!CK235/la))/(Treasuries_01152013!CK235/la)-theta2*EXP(-Treasuries_01152013!CK235/la))</f>
        <v>0</v>
      </c>
      <c r="Y246" s="24">
        <f>IF(Treasuries_01152013!CL235=0,0,theta0+(theta1+theta2)*(1-EXP(-Treasuries_01152013!CL235/la))/(Treasuries_01152013!CL235/la)-theta2*EXP(-Treasuries_01152013!CL235/la))</f>
        <v>0</v>
      </c>
      <c r="Z246" s="24">
        <f>IF(Treasuries_01152013!CM235=0,0,theta0+(theta1+theta2)*(1-EXP(-Treasuries_01152013!CM235/la))/(Treasuries_01152013!CM235/la)-theta2*EXP(-Treasuries_01152013!CM235/la))</f>
        <v>0</v>
      </c>
      <c r="AA246" s="24">
        <f>IF(Treasuries_01152013!CN235=0,0,theta0+(theta1+theta2)*(1-EXP(-Treasuries_01152013!CN235/la))/(Treasuries_01152013!CN235/la)-theta2*EXP(-Treasuries_01152013!CN235/la))</f>
        <v>0</v>
      </c>
      <c r="AB246" s="24">
        <f>IF(Treasuries_01152013!CO235=0,0,theta0+(theta1+theta2)*(1-EXP(-Treasuries_01152013!CO235/la))/(Treasuries_01152013!CO235/la)-theta2*EXP(-Treasuries_01152013!CO235/la))</f>
        <v>0</v>
      </c>
      <c r="AC246" s="24">
        <f>IF(Treasuries_01152013!CP235=0,0,theta0+(theta1+theta2)*(1-EXP(-Treasuries_01152013!CP235/la))/(Treasuries_01152013!CP235/la)-theta2*EXP(-Treasuries_01152013!CP235/la))</f>
        <v>0</v>
      </c>
      <c r="AD246" s="24">
        <f>IF(Treasuries_01152013!CQ235=0,0,theta0+(theta1+theta2)*(1-EXP(-Treasuries_01152013!CQ235/la))/(Treasuries_01152013!CQ235/la)-theta2*EXP(-Treasuries_01152013!CQ235/la))</f>
        <v>0</v>
      </c>
      <c r="AE246" s="24">
        <f>IF(Treasuries_01152013!CR235=0,0,theta0+(theta1+theta2)*(1-EXP(-Treasuries_01152013!CR235/la))/(Treasuries_01152013!CR235/la)-theta2*EXP(-Treasuries_01152013!CR235/la))</f>
        <v>0</v>
      </c>
      <c r="AF246" s="24">
        <f>IF(Treasuries_01152013!CS235=0,0,theta0+(theta1+theta2)*(1-EXP(-Treasuries_01152013!CS235/la))/(Treasuries_01152013!CS235/la)-theta2*EXP(-Treasuries_01152013!CS235/la))</f>
        <v>0</v>
      </c>
      <c r="AG246" s="24">
        <f>IF(Treasuries_01152013!CT235=0,0,theta0+(theta1+theta2)*(1-EXP(-Treasuries_01152013!CT235/la))/(Treasuries_01152013!CT235/la)-theta2*EXP(-Treasuries_01152013!CT235/la))</f>
        <v>0</v>
      </c>
      <c r="AH246" s="24">
        <f>IF(Treasuries_01152013!CU235=0,0,theta0+(theta1+theta2)*(1-EXP(-Treasuries_01152013!CU235/la))/(Treasuries_01152013!CU235/la)-theta2*EXP(-Treasuries_01152013!CU235/la))</f>
        <v>0</v>
      </c>
      <c r="AI246" s="24">
        <f>IF(Treasuries_01152013!CV235=0,0,theta0+(theta1+theta2)*(1-EXP(-Treasuries_01152013!CV235/la))/(Treasuries_01152013!CV235/la)-theta2*EXP(-Treasuries_01152013!CV235/la))</f>
        <v>0</v>
      </c>
      <c r="AJ246" s="24">
        <f>IF(Treasuries_01152013!CW235=0,0,theta0+(theta1+theta2)*(1-EXP(-Treasuries_01152013!CW235/la))/(Treasuries_01152013!CW235/la)-theta2*EXP(-Treasuries_01152013!CW235/la))</f>
        <v>0</v>
      </c>
      <c r="AK246" s="24">
        <f>IF(Treasuries_01152013!CX235=0,0,theta0+(theta1+theta2)*(1-EXP(-Treasuries_01152013!CX235/la))/(Treasuries_01152013!CX235/la)-theta2*EXP(-Treasuries_01152013!CX235/la))</f>
        <v>0</v>
      </c>
      <c r="AL246" s="24">
        <f>IF(Treasuries_01152013!CY235=0,0,theta0+(theta1+theta2)*(1-EXP(-Treasuries_01152013!CY235/la))/(Treasuries_01152013!CY235/la)-theta2*EXP(-Treasuries_01152013!CY235/la))</f>
        <v>0</v>
      </c>
      <c r="AM246" s="24">
        <f>IF(Treasuries_01152013!CZ235=0,0,theta0+(theta1+theta2)*(1-EXP(-Treasuries_01152013!CZ235/la))/(Treasuries_01152013!CZ235/la)-theta2*EXP(-Treasuries_01152013!CZ235/la))</f>
        <v>0</v>
      </c>
      <c r="AN246" s="24">
        <f>IF(Treasuries_01152013!DA235=0,0,theta0+(theta1+theta2)*(1-EXP(-Treasuries_01152013!DA235/la))/(Treasuries_01152013!DA235/la)-theta2*EXP(-Treasuries_01152013!DA235/la))</f>
        <v>0</v>
      </c>
      <c r="AO246" s="24">
        <f>IF(Treasuries_01152013!DB235=0,0,theta0+(theta1+theta2)*(1-EXP(-Treasuries_01152013!DB235/la))/(Treasuries_01152013!DB235/la)-theta2*EXP(-Treasuries_01152013!DB235/la))</f>
        <v>0</v>
      </c>
      <c r="AP246" s="24">
        <f>IF(Treasuries_01152013!DC235=0,0,theta0+(theta1+theta2)*(1-EXP(-Treasuries_01152013!DC235/la))/(Treasuries_01152013!DC235/la)-theta2*EXP(-Treasuries_01152013!DC235/la))</f>
        <v>0</v>
      </c>
      <c r="AQ246" s="24">
        <f>IF(Treasuries_01152013!DD235=0,0,theta0+(theta1+theta2)*(1-EXP(-Treasuries_01152013!DD235/la))/(Treasuries_01152013!DD235/la)-theta2*EXP(-Treasuries_01152013!DD235/la))</f>
        <v>0</v>
      </c>
      <c r="AR246" s="24">
        <f>IF(Treasuries_01152013!DE235=0,0,theta0+(theta1+theta2)*(1-EXP(-Treasuries_01152013!DE235/la))/(Treasuries_01152013!DE235/la)-theta2*EXP(-Treasuries_01152013!DE235/la))</f>
        <v>0</v>
      </c>
      <c r="AS246" s="24">
        <f>IF(Treasuries_01152013!DF235=0,0,theta0+(theta1+theta2)*(1-EXP(-Treasuries_01152013!DF235/la))/(Treasuries_01152013!DF235/la)-theta2*EXP(-Treasuries_01152013!DF235/la))</f>
        <v>0</v>
      </c>
      <c r="AT246" s="24">
        <f>IF(Treasuries_01152013!DG235=0,0,theta0+(theta1+theta2)*(1-EXP(-Treasuries_01152013!DG235/la))/(Treasuries_01152013!DG235/la)-theta2*EXP(-Treasuries_01152013!DG235/la))</f>
        <v>0</v>
      </c>
      <c r="AU246" s="24">
        <f>IF(Treasuries_01152013!DH235=0,0,theta0+(theta1+theta2)*(1-EXP(-Treasuries_01152013!DH235/la))/(Treasuries_01152013!DH235/la)-theta2*EXP(-Treasuries_01152013!DH235/la))</f>
        <v>0</v>
      </c>
      <c r="AV246" s="24">
        <f>IF(Treasuries_01152013!DI235=0,0,theta0+(theta1+theta2)*(1-EXP(-Treasuries_01152013!DI235/la))/(Treasuries_01152013!DI235/la)-theta2*EXP(-Treasuries_01152013!DI235/la))</f>
        <v>0</v>
      </c>
      <c r="AW246" s="24">
        <f>IF(Treasuries_01152013!DJ235=0,0,theta0+(theta1+theta2)*(1-EXP(-Treasuries_01152013!DJ235/la))/(Treasuries_01152013!DJ235/la)-theta2*EXP(-Treasuries_01152013!DJ235/la))</f>
        <v>0</v>
      </c>
      <c r="AX246" s="24">
        <f>IF(Treasuries_01152013!DK235=0,0,theta0+(theta1+theta2)*(1-EXP(-Treasuries_01152013!DK235/la))/(Treasuries_01152013!DK235/la)-theta2*EXP(-Treasuries_01152013!DK235/la))</f>
        <v>0</v>
      </c>
      <c r="AY246" s="24">
        <f>IF(Treasuries_01152013!DL235=0,0,theta0+(theta1+theta2)*(1-EXP(-Treasuries_01152013!DL235/la))/(Treasuries_01152013!DL235/la)-theta2*EXP(-Treasuries_01152013!DL235/la))</f>
        <v>0</v>
      </c>
      <c r="AZ246" s="24">
        <f>IF(Treasuries_01152013!DM235=0,0,theta0+(theta1+theta2)*(1-EXP(-Treasuries_01152013!DM235/la))/(Treasuries_01152013!DM235/la)-theta2*EXP(-Treasuries_01152013!DM235/la))</f>
        <v>0</v>
      </c>
      <c r="BA246" s="24">
        <f>IF(Treasuries_01152013!DN235=0,0,theta0+(theta1+theta2)*(1-EXP(-Treasuries_01152013!DN235/la))/(Treasuries_01152013!DN235/la)-theta2*EXP(-Treasuries_01152013!DN235/la))</f>
        <v>0</v>
      </c>
      <c r="BB246" s="24">
        <f>IF(Treasuries_01152013!DO235=0,0,theta0+(theta1+theta2)*(1-EXP(-Treasuries_01152013!DO235/la))/(Treasuries_01152013!DO235/la)-theta2*EXP(-Treasuries_01152013!DO235/la))</f>
        <v>0</v>
      </c>
      <c r="BC246" s="24">
        <f>IF(Treasuries_01152013!DP235=0,0,theta0+(theta1+theta2)*(1-EXP(-Treasuries_01152013!DP235/la))/(Treasuries_01152013!DP235/la)-theta2*EXP(-Treasuries_01152013!DP235/la))</f>
        <v>0</v>
      </c>
      <c r="BD246" s="24">
        <f>IF(Treasuries_01152013!DQ235=0,0,theta0+(theta1+theta2)*(1-EXP(-Treasuries_01152013!DQ235/la))/(Treasuries_01152013!DQ235/la)-theta2*EXP(-Treasuries_01152013!DQ235/la))</f>
        <v>0</v>
      </c>
      <c r="BE246" s="24">
        <f>IF(Treasuries_01152013!DR235=0,0,theta0+(theta1+theta2)*(1-EXP(-Treasuries_01152013!DR235/la))/(Treasuries_01152013!DR235/la)-theta2*EXP(-Treasuries_01152013!DR235/la))</f>
        <v>0</v>
      </c>
      <c r="BF246" s="24">
        <f>IF(Treasuries_01152013!DS235=0,0,theta0+(theta1+theta2)*(1-EXP(-Treasuries_01152013!DS235/la))/(Treasuries_01152013!DS235/la)-theta2*EXP(-Treasuries_01152013!DS235/la))</f>
        <v>0</v>
      </c>
      <c r="BG246" s="24">
        <f>IF(Treasuries_01152013!DT235=0,0,theta0+(theta1+theta2)*(1-EXP(-Treasuries_01152013!DT235/la))/(Treasuries_01152013!DT235/la)-theta2*EXP(-Treasuries_01152013!DT235/la))</f>
        <v>0</v>
      </c>
      <c r="BH246" s="24">
        <f>IF(Treasuries_01152013!DU235=0,0,theta0+(theta1+theta2)*(1-EXP(-Treasuries_01152013!DU235/la))/(Treasuries_01152013!DU235/la)-theta2*EXP(-Treasuries_01152013!DU235/la))</f>
        <v>0</v>
      </c>
      <c r="BI246" s="24">
        <f>IF(Treasuries_01152013!DV235=0,0,theta0+(theta1+theta2)*(1-EXP(-Treasuries_01152013!DV235/la))/(Treasuries_01152013!DV235/la)-theta2*EXP(-Treasuries_01152013!DV235/la))</f>
        <v>0</v>
      </c>
      <c r="BJ246" s="24">
        <f>IF(Treasuries_01152013!DW235=0,0,theta0+(theta1+theta2)*(1-EXP(-Treasuries_01152013!DW235/la))/(Treasuries_01152013!DW235/la)-theta2*EXP(-Treasuries_01152013!DW235/la))</f>
        <v>0</v>
      </c>
      <c r="BK246" s="24">
        <f>IF(Treasuries_01152013!DX235=0,0,theta0+(theta1+theta2)*(1-EXP(-Treasuries_01152013!DX235/la))/(Treasuries_01152013!DX235/la)-theta2*EXP(-Treasuries_01152013!DX235/la))</f>
        <v>0</v>
      </c>
      <c r="BL246" s="24">
        <f>IF(Treasuries_01152013!DY235=0,0,theta0+(theta1+theta2)*(1-EXP(-Treasuries_01152013!DY235/la))/(Treasuries_01152013!DY235/la)-theta2*EXP(-Treasuries_01152013!DY235/la))</f>
        <v>0</v>
      </c>
      <c r="BM246" s="24">
        <f>IF(Treasuries_01152013!DZ235=0,0,theta0+(theta1+theta2)*(1-EXP(-Treasuries_01152013!DZ235/la))/(Treasuries_01152013!DZ235/la)-theta2*EXP(-Treasuries_01152013!DZ235/la))</f>
        <v>0</v>
      </c>
      <c r="BN246" s="24">
        <f>IF(Treasuries_01152013!EA235=0,0,theta0+(theta1+theta2)*(1-EXP(-Treasuries_01152013!EA235/la))/(Treasuries_01152013!EA235/la)-theta2*EXP(-Treasuries_01152013!EA235/la))</f>
        <v>0</v>
      </c>
      <c r="BO246" s="17" t="e">
        <f>EXP(-Treasuries_01152013!BT235*G246)</f>
        <v>#DIV/0!</v>
      </c>
      <c r="BP246" s="17" t="e">
        <f>EXP(-Treasuries_01152013!BU235*H246)</f>
        <v>#DIV/0!</v>
      </c>
      <c r="BQ246" s="17" t="e">
        <f>EXP(-Treasuries_01152013!BV235*I246)</f>
        <v>#DIV/0!</v>
      </c>
      <c r="BR246" s="17" t="e">
        <f>EXP(-Treasuries_01152013!BW235*J246)</f>
        <v>#DIV/0!</v>
      </c>
      <c r="BS246" s="17" t="e">
        <f>EXP(-Treasuries_01152013!BX235*K246)</f>
        <v>#DIV/0!</v>
      </c>
      <c r="BT246" s="17" t="e">
        <f>EXP(-Treasuries_01152013!BY235*L246)</f>
        <v>#DIV/0!</v>
      </c>
      <c r="BU246" s="17" t="e">
        <f>EXP(-Treasuries_01152013!BZ235*M246)</f>
        <v>#DIV/0!</v>
      </c>
      <c r="BV246" s="17" t="e">
        <f>EXP(-Treasuries_01152013!CA235*N246)</f>
        <v>#DIV/0!</v>
      </c>
      <c r="BW246" s="17" t="e">
        <f>EXP(-Treasuries_01152013!CB235*O246)</f>
        <v>#DIV/0!</v>
      </c>
      <c r="BX246" s="17" t="e">
        <f>EXP(-Treasuries_01152013!CC235*P246)</f>
        <v>#DIV/0!</v>
      </c>
      <c r="BY246" s="17" t="e">
        <f>EXP(-Treasuries_01152013!CD235*Q246)</f>
        <v>#DIV/0!</v>
      </c>
      <c r="BZ246" s="17" t="e">
        <f>EXP(-Treasuries_01152013!CE235*R246)</f>
        <v>#DIV/0!</v>
      </c>
      <c r="CA246" s="17" t="e">
        <f>EXP(-Treasuries_01152013!CF235*S246)</f>
        <v>#DIV/0!</v>
      </c>
      <c r="CB246" s="17">
        <f>EXP(-Treasuries_01152013!CG235*T246)</f>
        <v>1</v>
      </c>
      <c r="CC246" s="17">
        <f>EXP(-Treasuries_01152013!CH235*U246)</f>
        <v>1</v>
      </c>
      <c r="CD246" s="17">
        <f>EXP(-Treasuries_01152013!CI235*V246)</f>
        <v>1</v>
      </c>
      <c r="CE246" s="17">
        <f>EXP(-Treasuries_01152013!CJ235*W246)</f>
        <v>1</v>
      </c>
      <c r="CF246" s="17">
        <f>EXP(-Treasuries_01152013!CK235*X246)</f>
        <v>1</v>
      </c>
      <c r="CG246" s="17">
        <f>EXP(-Treasuries_01152013!CL235*Y246)</f>
        <v>1</v>
      </c>
      <c r="CH246" s="17">
        <f>EXP(-Treasuries_01152013!CM235*Z246)</f>
        <v>1</v>
      </c>
      <c r="CI246" s="17">
        <f>EXP(-Treasuries_01152013!CN235*AA246)</f>
        <v>1</v>
      </c>
      <c r="CJ246" s="17">
        <f>EXP(-Treasuries_01152013!CO235*AB246)</f>
        <v>1</v>
      </c>
      <c r="CK246" s="17">
        <f>EXP(-Treasuries_01152013!CP235*AC246)</f>
        <v>1</v>
      </c>
      <c r="CL246" s="17">
        <f>EXP(-Treasuries_01152013!CQ235*AD246)</f>
        <v>1</v>
      </c>
      <c r="CM246" s="17">
        <f>EXP(-Treasuries_01152013!CR235*AE246)</f>
        <v>1</v>
      </c>
      <c r="CN246" s="17">
        <f>EXP(-Treasuries_01152013!CS235*AF246)</f>
        <v>1</v>
      </c>
      <c r="CO246" s="17">
        <f>EXP(-Treasuries_01152013!CT235*AG246)</f>
        <v>1</v>
      </c>
      <c r="CP246" s="17">
        <f>EXP(-Treasuries_01152013!CU235*AH246)</f>
        <v>1</v>
      </c>
      <c r="CQ246" s="17">
        <f>EXP(-Treasuries_01152013!CV235*AI246)</f>
        <v>1</v>
      </c>
      <c r="CR246" s="17">
        <f>EXP(-Treasuries_01152013!CW235*AJ246)</f>
        <v>1</v>
      </c>
      <c r="CS246" s="17">
        <f>EXP(-Treasuries_01152013!CX235*AK246)</f>
        <v>1</v>
      </c>
      <c r="CT246" s="17">
        <f>EXP(-Treasuries_01152013!CY235*AL246)</f>
        <v>1</v>
      </c>
      <c r="CU246" s="17">
        <f>EXP(-Treasuries_01152013!CZ235*AM246)</f>
        <v>1</v>
      </c>
      <c r="CV246" s="17">
        <f>EXP(-Treasuries_01152013!DA235*AN246)</f>
        <v>1</v>
      </c>
      <c r="CW246" s="17">
        <f>EXP(-Treasuries_01152013!DB235*AO246)</f>
        <v>1</v>
      </c>
      <c r="CX246" s="17">
        <f>EXP(-Treasuries_01152013!DC235*AP246)</f>
        <v>1</v>
      </c>
      <c r="CY246" s="17">
        <f>EXP(-Treasuries_01152013!DD235*AQ246)</f>
        <v>1</v>
      </c>
      <c r="CZ246" s="17">
        <f>EXP(-Treasuries_01152013!DE235*AR246)</f>
        <v>1</v>
      </c>
      <c r="DA246" s="17">
        <f>EXP(-Treasuries_01152013!DF235*AS246)</f>
        <v>1</v>
      </c>
      <c r="DB246" s="17">
        <f>EXP(-Treasuries_01152013!DG235*AT246)</f>
        <v>1</v>
      </c>
      <c r="DC246" s="17">
        <f>EXP(-Treasuries_01152013!DH235*AU246)</f>
        <v>1</v>
      </c>
      <c r="DD246" s="17">
        <f>EXP(-Treasuries_01152013!DI235*AV246)</f>
        <v>1</v>
      </c>
      <c r="DE246" s="17">
        <f>EXP(-Treasuries_01152013!DJ235*AW246)</f>
        <v>1</v>
      </c>
      <c r="DF246" s="17">
        <f>EXP(-Treasuries_01152013!DK235*AX246)</f>
        <v>1</v>
      </c>
      <c r="DG246" s="17">
        <f>EXP(-Treasuries_01152013!DL235*AY246)</f>
        <v>1</v>
      </c>
      <c r="DH246" s="17">
        <f>EXP(-Treasuries_01152013!DM235*AZ246)</f>
        <v>1</v>
      </c>
      <c r="DI246" s="17">
        <f>EXP(-Treasuries_01152013!DN235*BA246)</f>
        <v>1</v>
      </c>
      <c r="DJ246" s="17">
        <f>EXP(-Treasuries_01152013!DO235*BB246)</f>
        <v>1</v>
      </c>
      <c r="DK246" s="17">
        <f>EXP(-Treasuries_01152013!DP235*BC246)</f>
        <v>1</v>
      </c>
      <c r="DL246" s="17">
        <f>EXP(-Treasuries_01152013!DQ235*BD246)</f>
        <v>1</v>
      </c>
      <c r="DM246" s="17">
        <f>EXP(-Treasuries_01152013!DR235*BE246)</f>
        <v>1</v>
      </c>
      <c r="DN246" s="17">
        <f>EXP(-Treasuries_01152013!DS235*BF246)</f>
        <v>1</v>
      </c>
      <c r="DO246" s="17">
        <f>EXP(-Treasuries_01152013!DT235*BG246)</f>
        <v>1</v>
      </c>
      <c r="DP246" s="17">
        <f>EXP(-Treasuries_01152013!DU235*BH246)</f>
        <v>1</v>
      </c>
      <c r="DQ246" s="17">
        <f>EXP(-Treasuries_01152013!DV235*BI246)</f>
        <v>1</v>
      </c>
      <c r="DR246" s="17">
        <f>EXP(-Treasuries_01152013!DW235*BJ246)</f>
        <v>1</v>
      </c>
      <c r="DS246" s="17">
        <f>EXP(-Treasuries_01152013!DX235*BK246)</f>
        <v>1</v>
      </c>
      <c r="DT246" s="17">
        <f>EXP(-Treasuries_01152013!DY235*BL246)</f>
        <v>1</v>
      </c>
      <c r="DU246" s="17">
        <f>EXP(-Treasuries_01152013!DZ235*BM246)</f>
        <v>1</v>
      </c>
      <c r="DV246" s="17">
        <f>EXP(-Treasuries_01152013!EA235*BN246)</f>
        <v>1</v>
      </c>
      <c r="DW246" s="8" t="e">
        <f>SUMPRODUCT(BO246:DV246,Treasuries_01152013!K235:BR235)</f>
        <v>#DIV/0!</v>
      </c>
      <c r="DX246" s="11" t="e">
        <f t="shared" si="11"/>
        <v>#DIV/0!</v>
      </c>
    </row>
    <row r="247" spans="2:128">
      <c r="B247" s="10">
        <f>Treasuries_01152013!C236</f>
        <v>3.125</v>
      </c>
      <c r="C247" s="10">
        <f>Treasuries_01152013!E236</f>
        <v>112.710938</v>
      </c>
      <c r="D247" s="10">
        <f>Treasuries_01152013!F236</f>
        <v>112.757812</v>
      </c>
      <c r="E247" s="8">
        <f>Treasuries_01152013!H236</f>
        <v>6.333333333333333</v>
      </c>
      <c r="F247" s="8">
        <f t="shared" si="12"/>
        <v>112.734375</v>
      </c>
      <c r="G247" s="24" t="e">
        <f>IF(Treasuries_01152013!BT236=0,0,theta0+(theta1+theta2)*(1-EXP(-Treasuries_01152013!BT236/la))/(Treasuries_01152013!BT236/la)-theta2*EXP(-Treasuries_01152013!BT236/la))</f>
        <v>#DIV/0!</v>
      </c>
      <c r="H247" s="24" t="e">
        <f>IF(Treasuries_01152013!BU236=0,0,theta0+(theta1+theta2)*(1-EXP(-Treasuries_01152013!BU236/la))/(Treasuries_01152013!BU236/la)-theta2*EXP(-Treasuries_01152013!BU236/la))</f>
        <v>#DIV/0!</v>
      </c>
      <c r="I247" s="24" t="e">
        <f>IF(Treasuries_01152013!BV236=0,0,theta0+(theta1+theta2)*(1-EXP(-Treasuries_01152013!BV236/la))/(Treasuries_01152013!BV236/la)-theta2*EXP(-Treasuries_01152013!BV236/la))</f>
        <v>#DIV/0!</v>
      </c>
      <c r="J247" s="24" t="e">
        <f>IF(Treasuries_01152013!BW236=0,0,theta0+(theta1+theta2)*(1-EXP(-Treasuries_01152013!BW236/la))/(Treasuries_01152013!BW236/la)-theta2*EXP(-Treasuries_01152013!BW236/la))</f>
        <v>#DIV/0!</v>
      </c>
      <c r="K247" s="24" t="e">
        <f>IF(Treasuries_01152013!BX236=0,0,theta0+(theta1+theta2)*(1-EXP(-Treasuries_01152013!BX236/la))/(Treasuries_01152013!BX236/la)-theta2*EXP(-Treasuries_01152013!BX236/la))</f>
        <v>#DIV/0!</v>
      </c>
      <c r="L247" s="24" t="e">
        <f>IF(Treasuries_01152013!BY236=0,0,theta0+(theta1+theta2)*(1-EXP(-Treasuries_01152013!BY236/la))/(Treasuries_01152013!BY236/la)-theta2*EXP(-Treasuries_01152013!BY236/la))</f>
        <v>#DIV/0!</v>
      </c>
      <c r="M247" s="24" t="e">
        <f>IF(Treasuries_01152013!BZ236=0,0,theta0+(theta1+theta2)*(1-EXP(-Treasuries_01152013!BZ236/la))/(Treasuries_01152013!BZ236/la)-theta2*EXP(-Treasuries_01152013!BZ236/la))</f>
        <v>#DIV/0!</v>
      </c>
      <c r="N247" s="24" t="e">
        <f>IF(Treasuries_01152013!CA236=0,0,theta0+(theta1+theta2)*(1-EXP(-Treasuries_01152013!CA236/la))/(Treasuries_01152013!CA236/la)-theta2*EXP(-Treasuries_01152013!CA236/la))</f>
        <v>#DIV/0!</v>
      </c>
      <c r="O247" s="24" t="e">
        <f>IF(Treasuries_01152013!CB236=0,0,theta0+(theta1+theta2)*(1-EXP(-Treasuries_01152013!CB236/la))/(Treasuries_01152013!CB236/la)-theta2*EXP(-Treasuries_01152013!CB236/la))</f>
        <v>#DIV/0!</v>
      </c>
      <c r="P247" s="24" t="e">
        <f>IF(Treasuries_01152013!CC236=0,0,theta0+(theta1+theta2)*(1-EXP(-Treasuries_01152013!CC236/la))/(Treasuries_01152013!CC236/la)-theta2*EXP(-Treasuries_01152013!CC236/la))</f>
        <v>#DIV/0!</v>
      </c>
      <c r="Q247" s="24" t="e">
        <f>IF(Treasuries_01152013!CD236=0,0,theta0+(theta1+theta2)*(1-EXP(-Treasuries_01152013!CD236/la))/(Treasuries_01152013!CD236/la)-theta2*EXP(-Treasuries_01152013!CD236/la))</f>
        <v>#DIV/0!</v>
      </c>
      <c r="R247" s="24" t="e">
        <f>IF(Treasuries_01152013!CE236=0,0,theta0+(theta1+theta2)*(1-EXP(-Treasuries_01152013!CE236/la))/(Treasuries_01152013!CE236/la)-theta2*EXP(-Treasuries_01152013!CE236/la))</f>
        <v>#DIV/0!</v>
      </c>
      <c r="S247" s="24" t="e">
        <f>IF(Treasuries_01152013!CF236=0,0,theta0+(theta1+theta2)*(1-EXP(-Treasuries_01152013!CF236/la))/(Treasuries_01152013!CF236/la)-theta2*EXP(-Treasuries_01152013!CF236/la))</f>
        <v>#DIV/0!</v>
      </c>
      <c r="T247" s="24">
        <f>IF(Treasuries_01152013!CG236=0,0,theta0+(theta1+theta2)*(1-EXP(-Treasuries_01152013!CG236/la))/(Treasuries_01152013!CG236/la)-theta2*EXP(-Treasuries_01152013!CG236/la))</f>
        <v>0</v>
      </c>
      <c r="U247" s="24">
        <f>IF(Treasuries_01152013!CH236=0,0,theta0+(theta1+theta2)*(1-EXP(-Treasuries_01152013!CH236/la))/(Treasuries_01152013!CH236/la)-theta2*EXP(-Treasuries_01152013!CH236/la))</f>
        <v>0</v>
      </c>
      <c r="V247" s="24">
        <f>IF(Treasuries_01152013!CI236=0,0,theta0+(theta1+theta2)*(1-EXP(-Treasuries_01152013!CI236/la))/(Treasuries_01152013!CI236/la)-theta2*EXP(-Treasuries_01152013!CI236/la))</f>
        <v>0</v>
      </c>
      <c r="W247" s="24">
        <f>IF(Treasuries_01152013!CJ236=0,0,theta0+(theta1+theta2)*(1-EXP(-Treasuries_01152013!CJ236/la))/(Treasuries_01152013!CJ236/la)-theta2*EXP(-Treasuries_01152013!CJ236/la))</f>
        <v>0</v>
      </c>
      <c r="X247" s="24">
        <f>IF(Treasuries_01152013!CK236=0,0,theta0+(theta1+theta2)*(1-EXP(-Treasuries_01152013!CK236/la))/(Treasuries_01152013!CK236/la)-theta2*EXP(-Treasuries_01152013!CK236/la))</f>
        <v>0</v>
      </c>
      <c r="Y247" s="24">
        <f>IF(Treasuries_01152013!CL236=0,0,theta0+(theta1+theta2)*(1-EXP(-Treasuries_01152013!CL236/la))/(Treasuries_01152013!CL236/la)-theta2*EXP(-Treasuries_01152013!CL236/la))</f>
        <v>0</v>
      </c>
      <c r="Z247" s="24">
        <f>IF(Treasuries_01152013!CM236=0,0,theta0+(theta1+theta2)*(1-EXP(-Treasuries_01152013!CM236/la))/(Treasuries_01152013!CM236/la)-theta2*EXP(-Treasuries_01152013!CM236/la))</f>
        <v>0</v>
      </c>
      <c r="AA247" s="24">
        <f>IF(Treasuries_01152013!CN236=0,0,theta0+(theta1+theta2)*(1-EXP(-Treasuries_01152013!CN236/la))/(Treasuries_01152013!CN236/la)-theta2*EXP(-Treasuries_01152013!CN236/la))</f>
        <v>0</v>
      </c>
      <c r="AB247" s="24">
        <f>IF(Treasuries_01152013!CO236=0,0,theta0+(theta1+theta2)*(1-EXP(-Treasuries_01152013!CO236/la))/(Treasuries_01152013!CO236/la)-theta2*EXP(-Treasuries_01152013!CO236/la))</f>
        <v>0</v>
      </c>
      <c r="AC247" s="24">
        <f>IF(Treasuries_01152013!CP236=0,0,theta0+(theta1+theta2)*(1-EXP(-Treasuries_01152013!CP236/la))/(Treasuries_01152013!CP236/la)-theta2*EXP(-Treasuries_01152013!CP236/la))</f>
        <v>0</v>
      </c>
      <c r="AD247" s="24">
        <f>IF(Treasuries_01152013!CQ236=0,0,theta0+(theta1+theta2)*(1-EXP(-Treasuries_01152013!CQ236/la))/(Treasuries_01152013!CQ236/la)-theta2*EXP(-Treasuries_01152013!CQ236/la))</f>
        <v>0</v>
      </c>
      <c r="AE247" s="24">
        <f>IF(Treasuries_01152013!CR236=0,0,theta0+(theta1+theta2)*(1-EXP(-Treasuries_01152013!CR236/la))/(Treasuries_01152013!CR236/la)-theta2*EXP(-Treasuries_01152013!CR236/la))</f>
        <v>0</v>
      </c>
      <c r="AF247" s="24">
        <f>IF(Treasuries_01152013!CS236=0,0,theta0+(theta1+theta2)*(1-EXP(-Treasuries_01152013!CS236/la))/(Treasuries_01152013!CS236/la)-theta2*EXP(-Treasuries_01152013!CS236/la))</f>
        <v>0</v>
      </c>
      <c r="AG247" s="24">
        <f>IF(Treasuries_01152013!CT236=0,0,theta0+(theta1+theta2)*(1-EXP(-Treasuries_01152013!CT236/la))/(Treasuries_01152013!CT236/la)-theta2*EXP(-Treasuries_01152013!CT236/la))</f>
        <v>0</v>
      </c>
      <c r="AH247" s="24">
        <f>IF(Treasuries_01152013!CU236=0,0,theta0+(theta1+theta2)*(1-EXP(-Treasuries_01152013!CU236/la))/(Treasuries_01152013!CU236/la)-theta2*EXP(-Treasuries_01152013!CU236/la))</f>
        <v>0</v>
      </c>
      <c r="AI247" s="24">
        <f>IF(Treasuries_01152013!CV236=0,0,theta0+(theta1+theta2)*(1-EXP(-Treasuries_01152013!CV236/la))/(Treasuries_01152013!CV236/la)-theta2*EXP(-Treasuries_01152013!CV236/la))</f>
        <v>0</v>
      </c>
      <c r="AJ247" s="24">
        <f>IF(Treasuries_01152013!CW236=0,0,theta0+(theta1+theta2)*(1-EXP(-Treasuries_01152013!CW236/la))/(Treasuries_01152013!CW236/la)-theta2*EXP(-Treasuries_01152013!CW236/la))</f>
        <v>0</v>
      </c>
      <c r="AK247" s="24">
        <f>IF(Treasuries_01152013!CX236=0,0,theta0+(theta1+theta2)*(1-EXP(-Treasuries_01152013!CX236/la))/(Treasuries_01152013!CX236/la)-theta2*EXP(-Treasuries_01152013!CX236/la))</f>
        <v>0</v>
      </c>
      <c r="AL247" s="24">
        <f>IF(Treasuries_01152013!CY236=0,0,theta0+(theta1+theta2)*(1-EXP(-Treasuries_01152013!CY236/la))/(Treasuries_01152013!CY236/la)-theta2*EXP(-Treasuries_01152013!CY236/la))</f>
        <v>0</v>
      </c>
      <c r="AM247" s="24">
        <f>IF(Treasuries_01152013!CZ236=0,0,theta0+(theta1+theta2)*(1-EXP(-Treasuries_01152013!CZ236/la))/(Treasuries_01152013!CZ236/la)-theta2*EXP(-Treasuries_01152013!CZ236/la))</f>
        <v>0</v>
      </c>
      <c r="AN247" s="24">
        <f>IF(Treasuries_01152013!DA236=0,0,theta0+(theta1+theta2)*(1-EXP(-Treasuries_01152013!DA236/la))/(Treasuries_01152013!DA236/la)-theta2*EXP(-Treasuries_01152013!DA236/la))</f>
        <v>0</v>
      </c>
      <c r="AO247" s="24">
        <f>IF(Treasuries_01152013!DB236=0,0,theta0+(theta1+theta2)*(1-EXP(-Treasuries_01152013!DB236/la))/(Treasuries_01152013!DB236/la)-theta2*EXP(-Treasuries_01152013!DB236/la))</f>
        <v>0</v>
      </c>
      <c r="AP247" s="24">
        <f>IF(Treasuries_01152013!DC236=0,0,theta0+(theta1+theta2)*(1-EXP(-Treasuries_01152013!DC236/la))/(Treasuries_01152013!DC236/la)-theta2*EXP(-Treasuries_01152013!DC236/la))</f>
        <v>0</v>
      </c>
      <c r="AQ247" s="24">
        <f>IF(Treasuries_01152013!DD236=0,0,theta0+(theta1+theta2)*(1-EXP(-Treasuries_01152013!DD236/la))/(Treasuries_01152013!DD236/la)-theta2*EXP(-Treasuries_01152013!DD236/la))</f>
        <v>0</v>
      </c>
      <c r="AR247" s="24">
        <f>IF(Treasuries_01152013!DE236=0,0,theta0+(theta1+theta2)*(1-EXP(-Treasuries_01152013!DE236/la))/(Treasuries_01152013!DE236/la)-theta2*EXP(-Treasuries_01152013!DE236/la))</f>
        <v>0</v>
      </c>
      <c r="AS247" s="24">
        <f>IF(Treasuries_01152013!DF236=0,0,theta0+(theta1+theta2)*(1-EXP(-Treasuries_01152013!DF236/la))/(Treasuries_01152013!DF236/la)-theta2*EXP(-Treasuries_01152013!DF236/la))</f>
        <v>0</v>
      </c>
      <c r="AT247" s="24">
        <f>IF(Treasuries_01152013!DG236=0,0,theta0+(theta1+theta2)*(1-EXP(-Treasuries_01152013!DG236/la))/(Treasuries_01152013!DG236/la)-theta2*EXP(-Treasuries_01152013!DG236/la))</f>
        <v>0</v>
      </c>
      <c r="AU247" s="24">
        <f>IF(Treasuries_01152013!DH236=0,0,theta0+(theta1+theta2)*(1-EXP(-Treasuries_01152013!DH236/la))/(Treasuries_01152013!DH236/la)-theta2*EXP(-Treasuries_01152013!DH236/la))</f>
        <v>0</v>
      </c>
      <c r="AV247" s="24">
        <f>IF(Treasuries_01152013!DI236=0,0,theta0+(theta1+theta2)*(1-EXP(-Treasuries_01152013!DI236/la))/(Treasuries_01152013!DI236/la)-theta2*EXP(-Treasuries_01152013!DI236/la))</f>
        <v>0</v>
      </c>
      <c r="AW247" s="24">
        <f>IF(Treasuries_01152013!DJ236=0,0,theta0+(theta1+theta2)*(1-EXP(-Treasuries_01152013!DJ236/la))/(Treasuries_01152013!DJ236/la)-theta2*EXP(-Treasuries_01152013!DJ236/la))</f>
        <v>0</v>
      </c>
      <c r="AX247" s="24">
        <f>IF(Treasuries_01152013!DK236=0,0,theta0+(theta1+theta2)*(1-EXP(-Treasuries_01152013!DK236/la))/(Treasuries_01152013!DK236/la)-theta2*EXP(-Treasuries_01152013!DK236/la))</f>
        <v>0</v>
      </c>
      <c r="AY247" s="24">
        <f>IF(Treasuries_01152013!DL236=0,0,theta0+(theta1+theta2)*(1-EXP(-Treasuries_01152013!DL236/la))/(Treasuries_01152013!DL236/la)-theta2*EXP(-Treasuries_01152013!DL236/la))</f>
        <v>0</v>
      </c>
      <c r="AZ247" s="24">
        <f>IF(Treasuries_01152013!DM236=0,0,theta0+(theta1+theta2)*(1-EXP(-Treasuries_01152013!DM236/la))/(Treasuries_01152013!DM236/la)-theta2*EXP(-Treasuries_01152013!DM236/la))</f>
        <v>0</v>
      </c>
      <c r="BA247" s="24">
        <f>IF(Treasuries_01152013!DN236=0,0,theta0+(theta1+theta2)*(1-EXP(-Treasuries_01152013!DN236/la))/(Treasuries_01152013!DN236/la)-theta2*EXP(-Treasuries_01152013!DN236/la))</f>
        <v>0</v>
      </c>
      <c r="BB247" s="24">
        <f>IF(Treasuries_01152013!DO236=0,0,theta0+(theta1+theta2)*(1-EXP(-Treasuries_01152013!DO236/la))/(Treasuries_01152013!DO236/la)-theta2*EXP(-Treasuries_01152013!DO236/la))</f>
        <v>0</v>
      </c>
      <c r="BC247" s="24">
        <f>IF(Treasuries_01152013!DP236=0,0,theta0+(theta1+theta2)*(1-EXP(-Treasuries_01152013!DP236/la))/(Treasuries_01152013!DP236/la)-theta2*EXP(-Treasuries_01152013!DP236/la))</f>
        <v>0</v>
      </c>
      <c r="BD247" s="24">
        <f>IF(Treasuries_01152013!DQ236=0,0,theta0+(theta1+theta2)*(1-EXP(-Treasuries_01152013!DQ236/la))/(Treasuries_01152013!DQ236/la)-theta2*EXP(-Treasuries_01152013!DQ236/la))</f>
        <v>0</v>
      </c>
      <c r="BE247" s="24">
        <f>IF(Treasuries_01152013!DR236=0,0,theta0+(theta1+theta2)*(1-EXP(-Treasuries_01152013!DR236/la))/(Treasuries_01152013!DR236/la)-theta2*EXP(-Treasuries_01152013!DR236/la))</f>
        <v>0</v>
      </c>
      <c r="BF247" s="24">
        <f>IF(Treasuries_01152013!DS236=0,0,theta0+(theta1+theta2)*(1-EXP(-Treasuries_01152013!DS236/la))/(Treasuries_01152013!DS236/la)-theta2*EXP(-Treasuries_01152013!DS236/la))</f>
        <v>0</v>
      </c>
      <c r="BG247" s="24">
        <f>IF(Treasuries_01152013!DT236=0,0,theta0+(theta1+theta2)*(1-EXP(-Treasuries_01152013!DT236/la))/(Treasuries_01152013!DT236/la)-theta2*EXP(-Treasuries_01152013!DT236/la))</f>
        <v>0</v>
      </c>
      <c r="BH247" s="24">
        <f>IF(Treasuries_01152013!DU236=0,0,theta0+(theta1+theta2)*(1-EXP(-Treasuries_01152013!DU236/la))/(Treasuries_01152013!DU236/la)-theta2*EXP(-Treasuries_01152013!DU236/la))</f>
        <v>0</v>
      </c>
      <c r="BI247" s="24">
        <f>IF(Treasuries_01152013!DV236=0,0,theta0+(theta1+theta2)*(1-EXP(-Treasuries_01152013!DV236/la))/(Treasuries_01152013!DV236/la)-theta2*EXP(-Treasuries_01152013!DV236/la))</f>
        <v>0</v>
      </c>
      <c r="BJ247" s="24">
        <f>IF(Treasuries_01152013!DW236=0,0,theta0+(theta1+theta2)*(1-EXP(-Treasuries_01152013!DW236/la))/(Treasuries_01152013!DW236/la)-theta2*EXP(-Treasuries_01152013!DW236/la))</f>
        <v>0</v>
      </c>
      <c r="BK247" s="24">
        <f>IF(Treasuries_01152013!DX236=0,0,theta0+(theta1+theta2)*(1-EXP(-Treasuries_01152013!DX236/la))/(Treasuries_01152013!DX236/la)-theta2*EXP(-Treasuries_01152013!DX236/la))</f>
        <v>0</v>
      </c>
      <c r="BL247" s="24">
        <f>IF(Treasuries_01152013!DY236=0,0,theta0+(theta1+theta2)*(1-EXP(-Treasuries_01152013!DY236/la))/(Treasuries_01152013!DY236/la)-theta2*EXP(-Treasuries_01152013!DY236/la))</f>
        <v>0</v>
      </c>
      <c r="BM247" s="24">
        <f>IF(Treasuries_01152013!DZ236=0,0,theta0+(theta1+theta2)*(1-EXP(-Treasuries_01152013!DZ236/la))/(Treasuries_01152013!DZ236/la)-theta2*EXP(-Treasuries_01152013!DZ236/la))</f>
        <v>0</v>
      </c>
      <c r="BN247" s="24">
        <f>IF(Treasuries_01152013!EA236=0,0,theta0+(theta1+theta2)*(1-EXP(-Treasuries_01152013!EA236/la))/(Treasuries_01152013!EA236/la)-theta2*EXP(-Treasuries_01152013!EA236/la))</f>
        <v>0</v>
      </c>
      <c r="BO247" s="17" t="e">
        <f>EXP(-Treasuries_01152013!BT236*G247)</f>
        <v>#DIV/0!</v>
      </c>
      <c r="BP247" s="17" t="e">
        <f>EXP(-Treasuries_01152013!BU236*H247)</f>
        <v>#DIV/0!</v>
      </c>
      <c r="BQ247" s="17" t="e">
        <f>EXP(-Treasuries_01152013!BV236*I247)</f>
        <v>#DIV/0!</v>
      </c>
      <c r="BR247" s="17" t="e">
        <f>EXP(-Treasuries_01152013!BW236*J247)</f>
        <v>#DIV/0!</v>
      </c>
      <c r="BS247" s="17" t="e">
        <f>EXP(-Treasuries_01152013!BX236*K247)</f>
        <v>#DIV/0!</v>
      </c>
      <c r="BT247" s="17" t="e">
        <f>EXP(-Treasuries_01152013!BY236*L247)</f>
        <v>#DIV/0!</v>
      </c>
      <c r="BU247" s="17" t="e">
        <f>EXP(-Treasuries_01152013!BZ236*M247)</f>
        <v>#DIV/0!</v>
      </c>
      <c r="BV247" s="17" t="e">
        <f>EXP(-Treasuries_01152013!CA236*N247)</f>
        <v>#DIV/0!</v>
      </c>
      <c r="BW247" s="17" t="e">
        <f>EXP(-Treasuries_01152013!CB236*O247)</f>
        <v>#DIV/0!</v>
      </c>
      <c r="BX247" s="17" t="e">
        <f>EXP(-Treasuries_01152013!CC236*P247)</f>
        <v>#DIV/0!</v>
      </c>
      <c r="BY247" s="17" t="e">
        <f>EXP(-Treasuries_01152013!CD236*Q247)</f>
        <v>#DIV/0!</v>
      </c>
      <c r="BZ247" s="17" t="e">
        <f>EXP(-Treasuries_01152013!CE236*R247)</f>
        <v>#DIV/0!</v>
      </c>
      <c r="CA247" s="17" t="e">
        <f>EXP(-Treasuries_01152013!CF236*S247)</f>
        <v>#DIV/0!</v>
      </c>
      <c r="CB247" s="17">
        <f>EXP(-Treasuries_01152013!CG236*T247)</f>
        <v>1</v>
      </c>
      <c r="CC247" s="17">
        <f>EXP(-Treasuries_01152013!CH236*U247)</f>
        <v>1</v>
      </c>
      <c r="CD247" s="17">
        <f>EXP(-Treasuries_01152013!CI236*V247)</f>
        <v>1</v>
      </c>
      <c r="CE247" s="17">
        <f>EXP(-Treasuries_01152013!CJ236*W247)</f>
        <v>1</v>
      </c>
      <c r="CF247" s="17">
        <f>EXP(-Treasuries_01152013!CK236*X247)</f>
        <v>1</v>
      </c>
      <c r="CG247" s="17">
        <f>EXP(-Treasuries_01152013!CL236*Y247)</f>
        <v>1</v>
      </c>
      <c r="CH247" s="17">
        <f>EXP(-Treasuries_01152013!CM236*Z247)</f>
        <v>1</v>
      </c>
      <c r="CI247" s="17">
        <f>EXP(-Treasuries_01152013!CN236*AA247)</f>
        <v>1</v>
      </c>
      <c r="CJ247" s="17">
        <f>EXP(-Treasuries_01152013!CO236*AB247)</f>
        <v>1</v>
      </c>
      <c r="CK247" s="17">
        <f>EXP(-Treasuries_01152013!CP236*AC247)</f>
        <v>1</v>
      </c>
      <c r="CL247" s="17">
        <f>EXP(-Treasuries_01152013!CQ236*AD247)</f>
        <v>1</v>
      </c>
      <c r="CM247" s="17">
        <f>EXP(-Treasuries_01152013!CR236*AE247)</f>
        <v>1</v>
      </c>
      <c r="CN247" s="17">
        <f>EXP(-Treasuries_01152013!CS236*AF247)</f>
        <v>1</v>
      </c>
      <c r="CO247" s="17">
        <f>EXP(-Treasuries_01152013!CT236*AG247)</f>
        <v>1</v>
      </c>
      <c r="CP247" s="17">
        <f>EXP(-Treasuries_01152013!CU236*AH247)</f>
        <v>1</v>
      </c>
      <c r="CQ247" s="17">
        <f>EXP(-Treasuries_01152013!CV236*AI247)</f>
        <v>1</v>
      </c>
      <c r="CR247" s="17">
        <f>EXP(-Treasuries_01152013!CW236*AJ247)</f>
        <v>1</v>
      </c>
      <c r="CS247" s="17">
        <f>EXP(-Treasuries_01152013!CX236*AK247)</f>
        <v>1</v>
      </c>
      <c r="CT247" s="17">
        <f>EXP(-Treasuries_01152013!CY236*AL247)</f>
        <v>1</v>
      </c>
      <c r="CU247" s="17">
        <f>EXP(-Treasuries_01152013!CZ236*AM247)</f>
        <v>1</v>
      </c>
      <c r="CV247" s="17">
        <f>EXP(-Treasuries_01152013!DA236*AN247)</f>
        <v>1</v>
      </c>
      <c r="CW247" s="17">
        <f>EXP(-Treasuries_01152013!DB236*AO247)</f>
        <v>1</v>
      </c>
      <c r="CX247" s="17">
        <f>EXP(-Treasuries_01152013!DC236*AP247)</f>
        <v>1</v>
      </c>
      <c r="CY247" s="17">
        <f>EXP(-Treasuries_01152013!DD236*AQ247)</f>
        <v>1</v>
      </c>
      <c r="CZ247" s="17">
        <f>EXP(-Treasuries_01152013!DE236*AR247)</f>
        <v>1</v>
      </c>
      <c r="DA247" s="17">
        <f>EXP(-Treasuries_01152013!DF236*AS247)</f>
        <v>1</v>
      </c>
      <c r="DB247" s="17">
        <f>EXP(-Treasuries_01152013!DG236*AT247)</f>
        <v>1</v>
      </c>
      <c r="DC247" s="17">
        <f>EXP(-Treasuries_01152013!DH236*AU247)</f>
        <v>1</v>
      </c>
      <c r="DD247" s="17">
        <f>EXP(-Treasuries_01152013!DI236*AV247)</f>
        <v>1</v>
      </c>
      <c r="DE247" s="17">
        <f>EXP(-Treasuries_01152013!DJ236*AW247)</f>
        <v>1</v>
      </c>
      <c r="DF247" s="17">
        <f>EXP(-Treasuries_01152013!DK236*AX247)</f>
        <v>1</v>
      </c>
      <c r="DG247" s="17">
        <f>EXP(-Treasuries_01152013!DL236*AY247)</f>
        <v>1</v>
      </c>
      <c r="DH247" s="17">
        <f>EXP(-Treasuries_01152013!DM236*AZ247)</f>
        <v>1</v>
      </c>
      <c r="DI247" s="17">
        <f>EXP(-Treasuries_01152013!DN236*BA247)</f>
        <v>1</v>
      </c>
      <c r="DJ247" s="17">
        <f>EXP(-Treasuries_01152013!DO236*BB247)</f>
        <v>1</v>
      </c>
      <c r="DK247" s="17">
        <f>EXP(-Treasuries_01152013!DP236*BC247)</f>
        <v>1</v>
      </c>
      <c r="DL247" s="17">
        <f>EXP(-Treasuries_01152013!DQ236*BD247)</f>
        <v>1</v>
      </c>
      <c r="DM247" s="17">
        <f>EXP(-Treasuries_01152013!DR236*BE247)</f>
        <v>1</v>
      </c>
      <c r="DN247" s="17">
        <f>EXP(-Treasuries_01152013!DS236*BF247)</f>
        <v>1</v>
      </c>
      <c r="DO247" s="17">
        <f>EXP(-Treasuries_01152013!DT236*BG247)</f>
        <v>1</v>
      </c>
      <c r="DP247" s="17">
        <f>EXP(-Treasuries_01152013!DU236*BH247)</f>
        <v>1</v>
      </c>
      <c r="DQ247" s="17">
        <f>EXP(-Treasuries_01152013!DV236*BI247)</f>
        <v>1</v>
      </c>
      <c r="DR247" s="17">
        <f>EXP(-Treasuries_01152013!DW236*BJ247)</f>
        <v>1</v>
      </c>
      <c r="DS247" s="17">
        <f>EXP(-Treasuries_01152013!DX236*BK247)</f>
        <v>1</v>
      </c>
      <c r="DT247" s="17">
        <f>EXP(-Treasuries_01152013!DY236*BL247)</f>
        <v>1</v>
      </c>
      <c r="DU247" s="17">
        <f>EXP(-Treasuries_01152013!DZ236*BM247)</f>
        <v>1</v>
      </c>
      <c r="DV247" s="17">
        <f>EXP(-Treasuries_01152013!EA236*BN247)</f>
        <v>1</v>
      </c>
      <c r="DW247" s="8" t="e">
        <f>SUMPRODUCT(BO247:DV247,Treasuries_01152013!K236:BR236)</f>
        <v>#DIV/0!</v>
      </c>
      <c r="DX247" s="11" t="e">
        <f t="shared" si="11"/>
        <v>#DIV/0!</v>
      </c>
    </row>
    <row r="248" spans="2:128">
      <c r="B248" s="10">
        <f>Treasuries_01152013!C237</f>
        <v>1.125</v>
      </c>
      <c r="C248" s="10">
        <f>Treasuries_01152013!E237</f>
        <v>100.179688</v>
      </c>
      <c r="D248" s="10">
        <f>Treasuries_01152013!F237</f>
        <v>100.226562</v>
      </c>
      <c r="E248" s="8">
        <f>Treasuries_01152013!H237</f>
        <v>6.3777777777777782</v>
      </c>
      <c r="F248" s="8">
        <f t="shared" si="12"/>
        <v>100.203125</v>
      </c>
      <c r="G248" s="24" t="e">
        <f>IF(Treasuries_01152013!BT237=0,0,theta0+(theta1+theta2)*(1-EXP(-Treasuries_01152013!BT237/la))/(Treasuries_01152013!BT237/la)-theta2*EXP(-Treasuries_01152013!BT237/la))</f>
        <v>#DIV/0!</v>
      </c>
      <c r="H248" s="24" t="e">
        <f>IF(Treasuries_01152013!BU237=0,0,theta0+(theta1+theta2)*(1-EXP(-Treasuries_01152013!BU237/la))/(Treasuries_01152013!BU237/la)-theta2*EXP(-Treasuries_01152013!BU237/la))</f>
        <v>#DIV/0!</v>
      </c>
      <c r="I248" s="24" t="e">
        <f>IF(Treasuries_01152013!BV237=0,0,theta0+(theta1+theta2)*(1-EXP(-Treasuries_01152013!BV237/la))/(Treasuries_01152013!BV237/la)-theta2*EXP(-Treasuries_01152013!BV237/la))</f>
        <v>#DIV/0!</v>
      </c>
      <c r="J248" s="24" t="e">
        <f>IF(Treasuries_01152013!BW237=0,0,theta0+(theta1+theta2)*(1-EXP(-Treasuries_01152013!BW237/la))/(Treasuries_01152013!BW237/la)-theta2*EXP(-Treasuries_01152013!BW237/la))</f>
        <v>#DIV/0!</v>
      </c>
      <c r="K248" s="24" t="e">
        <f>IF(Treasuries_01152013!BX237=0,0,theta0+(theta1+theta2)*(1-EXP(-Treasuries_01152013!BX237/la))/(Treasuries_01152013!BX237/la)-theta2*EXP(-Treasuries_01152013!BX237/la))</f>
        <v>#DIV/0!</v>
      </c>
      <c r="L248" s="24" t="e">
        <f>IF(Treasuries_01152013!BY237=0,0,theta0+(theta1+theta2)*(1-EXP(-Treasuries_01152013!BY237/la))/(Treasuries_01152013!BY237/la)-theta2*EXP(-Treasuries_01152013!BY237/la))</f>
        <v>#DIV/0!</v>
      </c>
      <c r="M248" s="24" t="e">
        <f>IF(Treasuries_01152013!BZ237=0,0,theta0+(theta1+theta2)*(1-EXP(-Treasuries_01152013!BZ237/la))/(Treasuries_01152013!BZ237/la)-theta2*EXP(-Treasuries_01152013!BZ237/la))</f>
        <v>#DIV/0!</v>
      </c>
      <c r="N248" s="24" t="e">
        <f>IF(Treasuries_01152013!CA237=0,0,theta0+(theta1+theta2)*(1-EXP(-Treasuries_01152013!CA237/la))/(Treasuries_01152013!CA237/la)-theta2*EXP(-Treasuries_01152013!CA237/la))</f>
        <v>#DIV/0!</v>
      </c>
      <c r="O248" s="24" t="e">
        <f>IF(Treasuries_01152013!CB237=0,0,theta0+(theta1+theta2)*(1-EXP(-Treasuries_01152013!CB237/la))/(Treasuries_01152013!CB237/la)-theta2*EXP(-Treasuries_01152013!CB237/la))</f>
        <v>#DIV/0!</v>
      </c>
      <c r="P248" s="24" t="e">
        <f>IF(Treasuries_01152013!CC237=0,0,theta0+(theta1+theta2)*(1-EXP(-Treasuries_01152013!CC237/la))/(Treasuries_01152013!CC237/la)-theta2*EXP(-Treasuries_01152013!CC237/la))</f>
        <v>#DIV/0!</v>
      </c>
      <c r="Q248" s="24" t="e">
        <f>IF(Treasuries_01152013!CD237=0,0,theta0+(theta1+theta2)*(1-EXP(-Treasuries_01152013!CD237/la))/(Treasuries_01152013!CD237/la)-theta2*EXP(-Treasuries_01152013!CD237/la))</f>
        <v>#DIV/0!</v>
      </c>
      <c r="R248" s="24" t="e">
        <f>IF(Treasuries_01152013!CE237=0,0,theta0+(theta1+theta2)*(1-EXP(-Treasuries_01152013!CE237/la))/(Treasuries_01152013!CE237/la)-theta2*EXP(-Treasuries_01152013!CE237/la))</f>
        <v>#DIV/0!</v>
      </c>
      <c r="S248" s="24" t="e">
        <f>IF(Treasuries_01152013!CF237=0,0,theta0+(theta1+theta2)*(1-EXP(-Treasuries_01152013!CF237/la))/(Treasuries_01152013!CF237/la)-theta2*EXP(-Treasuries_01152013!CF237/la))</f>
        <v>#DIV/0!</v>
      </c>
      <c r="T248" s="24">
        <f>IF(Treasuries_01152013!CG237=0,0,theta0+(theta1+theta2)*(1-EXP(-Treasuries_01152013!CG237/la))/(Treasuries_01152013!CG237/la)-theta2*EXP(-Treasuries_01152013!CG237/la))</f>
        <v>0</v>
      </c>
      <c r="U248" s="24">
        <f>IF(Treasuries_01152013!CH237=0,0,theta0+(theta1+theta2)*(1-EXP(-Treasuries_01152013!CH237/la))/(Treasuries_01152013!CH237/la)-theta2*EXP(-Treasuries_01152013!CH237/la))</f>
        <v>0</v>
      </c>
      <c r="V248" s="24">
        <f>IF(Treasuries_01152013!CI237=0,0,theta0+(theta1+theta2)*(1-EXP(-Treasuries_01152013!CI237/la))/(Treasuries_01152013!CI237/la)-theta2*EXP(-Treasuries_01152013!CI237/la))</f>
        <v>0</v>
      </c>
      <c r="W248" s="24">
        <f>IF(Treasuries_01152013!CJ237=0,0,theta0+(theta1+theta2)*(1-EXP(-Treasuries_01152013!CJ237/la))/(Treasuries_01152013!CJ237/la)-theta2*EXP(-Treasuries_01152013!CJ237/la))</f>
        <v>0</v>
      </c>
      <c r="X248" s="24">
        <f>IF(Treasuries_01152013!CK237=0,0,theta0+(theta1+theta2)*(1-EXP(-Treasuries_01152013!CK237/la))/(Treasuries_01152013!CK237/la)-theta2*EXP(-Treasuries_01152013!CK237/la))</f>
        <v>0</v>
      </c>
      <c r="Y248" s="24">
        <f>IF(Treasuries_01152013!CL237=0,0,theta0+(theta1+theta2)*(1-EXP(-Treasuries_01152013!CL237/la))/(Treasuries_01152013!CL237/la)-theta2*EXP(-Treasuries_01152013!CL237/la))</f>
        <v>0</v>
      </c>
      <c r="Z248" s="24">
        <f>IF(Treasuries_01152013!CM237=0,0,theta0+(theta1+theta2)*(1-EXP(-Treasuries_01152013!CM237/la))/(Treasuries_01152013!CM237/la)-theta2*EXP(-Treasuries_01152013!CM237/la))</f>
        <v>0</v>
      </c>
      <c r="AA248" s="24">
        <f>IF(Treasuries_01152013!CN237=0,0,theta0+(theta1+theta2)*(1-EXP(-Treasuries_01152013!CN237/la))/(Treasuries_01152013!CN237/la)-theta2*EXP(-Treasuries_01152013!CN237/la))</f>
        <v>0</v>
      </c>
      <c r="AB248" s="24">
        <f>IF(Treasuries_01152013!CO237=0,0,theta0+(theta1+theta2)*(1-EXP(-Treasuries_01152013!CO237/la))/(Treasuries_01152013!CO237/la)-theta2*EXP(-Treasuries_01152013!CO237/la))</f>
        <v>0</v>
      </c>
      <c r="AC248" s="24">
        <f>IF(Treasuries_01152013!CP237=0,0,theta0+(theta1+theta2)*(1-EXP(-Treasuries_01152013!CP237/la))/(Treasuries_01152013!CP237/la)-theta2*EXP(-Treasuries_01152013!CP237/la))</f>
        <v>0</v>
      </c>
      <c r="AD248" s="24">
        <f>IF(Treasuries_01152013!CQ237=0,0,theta0+(theta1+theta2)*(1-EXP(-Treasuries_01152013!CQ237/la))/(Treasuries_01152013!CQ237/la)-theta2*EXP(-Treasuries_01152013!CQ237/la))</f>
        <v>0</v>
      </c>
      <c r="AE248" s="24">
        <f>IF(Treasuries_01152013!CR237=0,0,theta0+(theta1+theta2)*(1-EXP(-Treasuries_01152013!CR237/la))/(Treasuries_01152013!CR237/la)-theta2*EXP(-Treasuries_01152013!CR237/la))</f>
        <v>0</v>
      </c>
      <c r="AF248" s="24">
        <f>IF(Treasuries_01152013!CS237=0,0,theta0+(theta1+theta2)*(1-EXP(-Treasuries_01152013!CS237/la))/(Treasuries_01152013!CS237/la)-theta2*EXP(-Treasuries_01152013!CS237/la))</f>
        <v>0</v>
      </c>
      <c r="AG248" s="24">
        <f>IF(Treasuries_01152013!CT237=0,0,theta0+(theta1+theta2)*(1-EXP(-Treasuries_01152013!CT237/la))/(Treasuries_01152013!CT237/la)-theta2*EXP(-Treasuries_01152013!CT237/la))</f>
        <v>0</v>
      </c>
      <c r="AH248" s="24">
        <f>IF(Treasuries_01152013!CU237=0,0,theta0+(theta1+theta2)*(1-EXP(-Treasuries_01152013!CU237/la))/(Treasuries_01152013!CU237/la)-theta2*EXP(-Treasuries_01152013!CU237/la))</f>
        <v>0</v>
      </c>
      <c r="AI248" s="24">
        <f>IF(Treasuries_01152013!CV237=0,0,theta0+(theta1+theta2)*(1-EXP(-Treasuries_01152013!CV237/la))/(Treasuries_01152013!CV237/la)-theta2*EXP(-Treasuries_01152013!CV237/la))</f>
        <v>0</v>
      </c>
      <c r="AJ248" s="24">
        <f>IF(Treasuries_01152013!CW237=0,0,theta0+(theta1+theta2)*(1-EXP(-Treasuries_01152013!CW237/la))/(Treasuries_01152013!CW237/la)-theta2*EXP(-Treasuries_01152013!CW237/la))</f>
        <v>0</v>
      </c>
      <c r="AK248" s="24">
        <f>IF(Treasuries_01152013!CX237=0,0,theta0+(theta1+theta2)*(1-EXP(-Treasuries_01152013!CX237/la))/(Treasuries_01152013!CX237/la)-theta2*EXP(-Treasuries_01152013!CX237/la))</f>
        <v>0</v>
      </c>
      <c r="AL248" s="24">
        <f>IF(Treasuries_01152013!CY237=0,0,theta0+(theta1+theta2)*(1-EXP(-Treasuries_01152013!CY237/la))/(Treasuries_01152013!CY237/la)-theta2*EXP(-Treasuries_01152013!CY237/la))</f>
        <v>0</v>
      </c>
      <c r="AM248" s="24">
        <f>IF(Treasuries_01152013!CZ237=0,0,theta0+(theta1+theta2)*(1-EXP(-Treasuries_01152013!CZ237/la))/(Treasuries_01152013!CZ237/la)-theta2*EXP(-Treasuries_01152013!CZ237/la))</f>
        <v>0</v>
      </c>
      <c r="AN248" s="24">
        <f>IF(Treasuries_01152013!DA237=0,0,theta0+(theta1+theta2)*(1-EXP(-Treasuries_01152013!DA237/la))/(Treasuries_01152013!DA237/la)-theta2*EXP(-Treasuries_01152013!DA237/la))</f>
        <v>0</v>
      </c>
      <c r="AO248" s="24">
        <f>IF(Treasuries_01152013!DB237=0,0,theta0+(theta1+theta2)*(1-EXP(-Treasuries_01152013!DB237/la))/(Treasuries_01152013!DB237/la)-theta2*EXP(-Treasuries_01152013!DB237/la))</f>
        <v>0</v>
      </c>
      <c r="AP248" s="24">
        <f>IF(Treasuries_01152013!DC237=0,0,theta0+(theta1+theta2)*(1-EXP(-Treasuries_01152013!DC237/la))/(Treasuries_01152013!DC237/la)-theta2*EXP(-Treasuries_01152013!DC237/la))</f>
        <v>0</v>
      </c>
      <c r="AQ248" s="24">
        <f>IF(Treasuries_01152013!DD237=0,0,theta0+(theta1+theta2)*(1-EXP(-Treasuries_01152013!DD237/la))/(Treasuries_01152013!DD237/la)-theta2*EXP(-Treasuries_01152013!DD237/la))</f>
        <v>0</v>
      </c>
      <c r="AR248" s="24">
        <f>IF(Treasuries_01152013!DE237=0,0,theta0+(theta1+theta2)*(1-EXP(-Treasuries_01152013!DE237/la))/(Treasuries_01152013!DE237/la)-theta2*EXP(-Treasuries_01152013!DE237/la))</f>
        <v>0</v>
      </c>
      <c r="AS248" s="24">
        <f>IF(Treasuries_01152013!DF237=0,0,theta0+(theta1+theta2)*(1-EXP(-Treasuries_01152013!DF237/la))/(Treasuries_01152013!DF237/la)-theta2*EXP(-Treasuries_01152013!DF237/la))</f>
        <v>0</v>
      </c>
      <c r="AT248" s="24">
        <f>IF(Treasuries_01152013!DG237=0,0,theta0+(theta1+theta2)*(1-EXP(-Treasuries_01152013!DG237/la))/(Treasuries_01152013!DG237/la)-theta2*EXP(-Treasuries_01152013!DG237/la))</f>
        <v>0</v>
      </c>
      <c r="AU248" s="24">
        <f>IF(Treasuries_01152013!DH237=0,0,theta0+(theta1+theta2)*(1-EXP(-Treasuries_01152013!DH237/la))/(Treasuries_01152013!DH237/la)-theta2*EXP(-Treasuries_01152013!DH237/la))</f>
        <v>0</v>
      </c>
      <c r="AV248" s="24">
        <f>IF(Treasuries_01152013!DI237=0,0,theta0+(theta1+theta2)*(1-EXP(-Treasuries_01152013!DI237/la))/(Treasuries_01152013!DI237/la)-theta2*EXP(-Treasuries_01152013!DI237/la))</f>
        <v>0</v>
      </c>
      <c r="AW248" s="24">
        <f>IF(Treasuries_01152013!DJ237=0,0,theta0+(theta1+theta2)*(1-EXP(-Treasuries_01152013!DJ237/la))/(Treasuries_01152013!DJ237/la)-theta2*EXP(-Treasuries_01152013!DJ237/la))</f>
        <v>0</v>
      </c>
      <c r="AX248" s="24">
        <f>IF(Treasuries_01152013!DK237=0,0,theta0+(theta1+theta2)*(1-EXP(-Treasuries_01152013!DK237/la))/(Treasuries_01152013!DK237/la)-theta2*EXP(-Treasuries_01152013!DK237/la))</f>
        <v>0</v>
      </c>
      <c r="AY248" s="24">
        <f>IF(Treasuries_01152013!DL237=0,0,theta0+(theta1+theta2)*(1-EXP(-Treasuries_01152013!DL237/la))/(Treasuries_01152013!DL237/la)-theta2*EXP(-Treasuries_01152013!DL237/la))</f>
        <v>0</v>
      </c>
      <c r="AZ248" s="24">
        <f>IF(Treasuries_01152013!DM237=0,0,theta0+(theta1+theta2)*(1-EXP(-Treasuries_01152013!DM237/la))/(Treasuries_01152013!DM237/la)-theta2*EXP(-Treasuries_01152013!DM237/la))</f>
        <v>0</v>
      </c>
      <c r="BA248" s="24">
        <f>IF(Treasuries_01152013!DN237=0,0,theta0+(theta1+theta2)*(1-EXP(-Treasuries_01152013!DN237/la))/(Treasuries_01152013!DN237/la)-theta2*EXP(-Treasuries_01152013!DN237/la))</f>
        <v>0</v>
      </c>
      <c r="BB248" s="24">
        <f>IF(Treasuries_01152013!DO237=0,0,theta0+(theta1+theta2)*(1-EXP(-Treasuries_01152013!DO237/la))/(Treasuries_01152013!DO237/la)-theta2*EXP(-Treasuries_01152013!DO237/la))</f>
        <v>0</v>
      </c>
      <c r="BC248" s="24">
        <f>IF(Treasuries_01152013!DP237=0,0,theta0+(theta1+theta2)*(1-EXP(-Treasuries_01152013!DP237/la))/(Treasuries_01152013!DP237/la)-theta2*EXP(-Treasuries_01152013!DP237/la))</f>
        <v>0</v>
      </c>
      <c r="BD248" s="24">
        <f>IF(Treasuries_01152013!DQ237=0,0,theta0+(theta1+theta2)*(1-EXP(-Treasuries_01152013!DQ237/la))/(Treasuries_01152013!DQ237/la)-theta2*EXP(-Treasuries_01152013!DQ237/la))</f>
        <v>0</v>
      </c>
      <c r="BE248" s="24">
        <f>IF(Treasuries_01152013!DR237=0,0,theta0+(theta1+theta2)*(1-EXP(-Treasuries_01152013!DR237/la))/(Treasuries_01152013!DR237/la)-theta2*EXP(-Treasuries_01152013!DR237/la))</f>
        <v>0</v>
      </c>
      <c r="BF248" s="24">
        <f>IF(Treasuries_01152013!DS237=0,0,theta0+(theta1+theta2)*(1-EXP(-Treasuries_01152013!DS237/la))/(Treasuries_01152013!DS237/la)-theta2*EXP(-Treasuries_01152013!DS237/la))</f>
        <v>0</v>
      </c>
      <c r="BG248" s="24">
        <f>IF(Treasuries_01152013!DT237=0,0,theta0+(theta1+theta2)*(1-EXP(-Treasuries_01152013!DT237/la))/(Treasuries_01152013!DT237/la)-theta2*EXP(-Treasuries_01152013!DT237/la))</f>
        <v>0</v>
      </c>
      <c r="BH248" s="24">
        <f>IF(Treasuries_01152013!DU237=0,0,theta0+(theta1+theta2)*(1-EXP(-Treasuries_01152013!DU237/la))/(Treasuries_01152013!DU237/la)-theta2*EXP(-Treasuries_01152013!DU237/la))</f>
        <v>0</v>
      </c>
      <c r="BI248" s="24">
        <f>IF(Treasuries_01152013!DV237=0,0,theta0+(theta1+theta2)*(1-EXP(-Treasuries_01152013!DV237/la))/(Treasuries_01152013!DV237/la)-theta2*EXP(-Treasuries_01152013!DV237/la))</f>
        <v>0</v>
      </c>
      <c r="BJ248" s="24">
        <f>IF(Treasuries_01152013!DW237=0,0,theta0+(theta1+theta2)*(1-EXP(-Treasuries_01152013!DW237/la))/(Treasuries_01152013!DW237/la)-theta2*EXP(-Treasuries_01152013!DW237/la))</f>
        <v>0</v>
      </c>
      <c r="BK248" s="24">
        <f>IF(Treasuries_01152013!DX237=0,0,theta0+(theta1+theta2)*(1-EXP(-Treasuries_01152013!DX237/la))/(Treasuries_01152013!DX237/la)-theta2*EXP(-Treasuries_01152013!DX237/la))</f>
        <v>0</v>
      </c>
      <c r="BL248" s="24">
        <f>IF(Treasuries_01152013!DY237=0,0,theta0+(theta1+theta2)*(1-EXP(-Treasuries_01152013!DY237/la))/(Treasuries_01152013!DY237/la)-theta2*EXP(-Treasuries_01152013!DY237/la))</f>
        <v>0</v>
      </c>
      <c r="BM248" s="24">
        <f>IF(Treasuries_01152013!DZ237=0,0,theta0+(theta1+theta2)*(1-EXP(-Treasuries_01152013!DZ237/la))/(Treasuries_01152013!DZ237/la)-theta2*EXP(-Treasuries_01152013!DZ237/la))</f>
        <v>0</v>
      </c>
      <c r="BN248" s="24">
        <f>IF(Treasuries_01152013!EA237=0,0,theta0+(theta1+theta2)*(1-EXP(-Treasuries_01152013!EA237/la))/(Treasuries_01152013!EA237/la)-theta2*EXP(-Treasuries_01152013!EA237/la))</f>
        <v>0</v>
      </c>
      <c r="BO248" s="17" t="e">
        <f>EXP(-Treasuries_01152013!BT237*G248)</f>
        <v>#DIV/0!</v>
      </c>
      <c r="BP248" s="17" t="e">
        <f>EXP(-Treasuries_01152013!BU237*H248)</f>
        <v>#DIV/0!</v>
      </c>
      <c r="BQ248" s="17" t="e">
        <f>EXP(-Treasuries_01152013!BV237*I248)</f>
        <v>#DIV/0!</v>
      </c>
      <c r="BR248" s="17" t="e">
        <f>EXP(-Treasuries_01152013!BW237*J248)</f>
        <v>#DIV/0!</v>
      </c>
      <c r="BS248" s="17" t="e">
        <f>EXP(-Treasuries_01152013!BX237*K248)</f>
        <v>#DIV/0!</v>
      </c>
      <c r="BT248" s="17" t="e">
        <f>EXP(-Treasuries_01152013!BY237*L248)</f>
        <v>#DIV/0!</v>
      </c>
      <c r="BU248" s="17" t="e">
        <f>EXP(-Treasuries_01152013!BZ237*M248)</f>
        <v>#DIV/0!</v>
      </c>
      <c r="BV248" s="17" t="e">
        <f>EXP(-Treasuries_01152013!CA237*N248)</f>
        <v>#DIV/0!</v>
      </c>
      <c r="BW248" s="17" t="e">
        <f>EXP(-Treasuries_01152013!CB237*O248)</f>
        <v>#DIV/0!</v>
      </c>
      <c r="BX248" s="17" t="e">
        <f>EXP(-Treasuries_01152013!CC237*P248)</f>
        <v>#DIV/0!</v>
      </c>
      <c r="BY248" s="17" t="e">
        <f>EXP(-Treasuries_01152013!CD237*Q248)</f>
        <v>#DIV/0!</v>
      </c>
      <c r="BZ248" s="17" t="e">
        <f>EXP(-Treasuries_01152013!CE237*R248)</f>
        <v>#DIV/0!</v>
      </c>
      <c r="CA248" s="17" t="e">
        <f>EXP(-Treasuries_01152013!CF237*S248)</f>
        <v>#DIV/0!</v>
      </c>
      <c r="CB248" s="17">
        <f>EXP(-Treasuries_01152013!CG237*T248)</f>
        <v>1</v>
      </c>
      <c r="CC248" s="17">
        <f>EXP(-Treasuries_01152013!CH237*U248)</f>
        <v>1</v>
      </c>
      <c r="CD248" s="17">
        <f>EXP(-Treasuries_01152013!CI237*V248)</f>
        <v>1</v>
      </c>
      <c r="CE248" s="17">
        <f>EXP(-Treasuries_01152013!CJ237*W248)</f>
        <v>1</v>
      </c>
      <c r="CF248" s="17">
        <f>EXP(-Treasuries_01152013!CK237*X248)</f>
        <v>1</v>
      </c>
      <c r="CG248" s="17">
        <f>EXP(-Treasuries_01152013!CL237*Y248)</f>
        <v>1</v>
      </c>
      <c r="CH248" s="17">
        <f>EXP(-Treasuries_01152013!CM237*Z248)</f>
        <v>1</v>
      </c>
      <c r="CI248" s="17">
        <f>EXP(-Treasuries_01152013!CN237*AA248)</f>
        <v>1</v>
      </c>
      <c r="CJ248" s="17">
        <f>EXP(-Treasuries_01152013!CO237*AB248)</f>
        <v>1</v>
      </c>
      <c r="CK248" s="17">
        <f>EXP(-Treasuries_01152013!CP237*AC248)</f>
        <v>1</v>
      </c>
      <c r="CL248" s="17">
        <f>EXP(-Treasuries_01152013!CQ237*AD248)</f>
        <v>1</v>
      </c>
      <c r="CM248" s="17">
        <f>EXP(-Treasuries_01152013!CR237*AE248)</f>
        <v>1</v>
      </c>
      <c r="CN248" s="17">
        <f>EXP(-Treasuries_01152013!CS237*AF248)</f>
        <v>1</v>
      </c>
      <c r="CO248" s="17">
        <f>EXP(-Treasuries_01152013!CT237*AG248)</f>
        <v>1</v>
      </c>
      <c r="CP248" s="17">
        <f>EXP(-Treasuries_01152013!CU237*AH248)</f>
        <v>1</v>
      </c>
      <c r="CQ248" s="17">
        <f>EXP(-Treasuries_01152013!CV237*AI248)</f>
        <v>1</v>
      </c>
      <c r="CR248" s="17">
        <f>EXP(-Treasuries_01152013!CW237*AJ248)</f>
        <v>1</v>
      </c>
      <c r="CS248" s="17">
        <f>EXP(-Treasuries_01152013!CX237*AK248)</f>
        <v>1</v>
      </c>
      <c r="CT248" s="17">
        <f>EXP(-Treasuries_01152013!CY237*AL248)</f>
        <v>1</v>
      </c>
      <c r="CU248" s="17">
        <f>EXP(-Treasuries_01152013!CZ237*AM248)</f>
        <v>1</v>
      </c>
      <c r="CV248" s="17">
        <f>EXP(-Treasuries_01152013!DA237*AN248)</f>
        <v>1</v>
      </c>
      <c r="CW248" s="17">
        <f>EXP(-Treasuries_01152013!DB237*AO248)</f>
        <v>1</v>
      </c>
      <c r="CX248" s="17">
        <f>EXP(-Treasuries_01152013!DC237*AP248)</f>
        <v>1</v>
      </c>
      <c r="CY248" s="17">
        <f>EXP(-Treasuries_01152013!DD237*AQ248)</f>
        <v>1</v>
      </c>
      <c r="CZ248" s="17">
        <f>EXP(-Treasuries_01152013!DE237*AR248)</f>
        <v>1</v>
      </c>
      <c r="DA248" s="17">
        <f>EXP(-Treasuries_01152013!DF237*AS248)</f>
        <v>1</v>
      </c>
      <c r="DB248" s="17">
        <f>EXP(-Treasuries_01152013!DG237*AT248)</f>
        <v>1</v>
      </c>
      <c r="DC248" s="17">
        <f>EXP(-Treasuries_01152013!DH237*AU248)</f>
        <v>1</v>
      </c>
      <c r="DD248" s="17">
        <f>EXP(-Treasuries_01152013!DI237*AV248)</f>
        <v>1</v>
      </c>
      <c r="DE248" s="17">
        <f>EXP(-Treasuries_01152013!DJ237*AW248)</f>
        <v>1</v>
      </c>
      <c r="DF248" s="17">
        <f>EXP(-Treasuries_01152013!DK237*AX248)</f>
        <v>1</v>
      </c>
      <c r="DG248" s="17">
        <f>EXP(-Treasuries_01152013!DL237*AY248)</f>
        <v>1</v>
      </c>
      <c r="DH248" s="17">
        <f>EXP(-Treasuries_01152013!DM237*AZ248)</f>
        <v>1</v>
      </c>
      <c r="DI248" s="17">
        <f>EXP(-Treasuries_01152013!DN237*BA248)</f>
        <v>1</v>
      </c>
      <c r="DJ248" s="17">
        <f>EXP(-Treasuries_01152013!DO237*BB248)</f>
        <v>1</v>
      </c>
      <c r="DK248" s="17">
        <f>EXP(-Treasuries_01152013!DP237*BC248)</f>
        <v>1</v>
      </c>
      <c r="DL248" s="17">
        <f>EXP(-Treasuries_01152013!DQ237*BD248)</f>
        <v>1</v>
      </c>
      <c r="DM248" s="17">
        <f>EXP(-Treasuries_01152013!DR237*BE248)</f>
        <v>1</v>
      </c>
      <c r="DN248" s="17">
        <f>EXP(-Treasuries_01152013!DS237*BF248)</f>
        <v>1</v>
      </c>
      <c r="DO248" s="17">
        <f>EXP(-Treasuries_01152013!DT237*BG248)</f>
        <v>1</v>
      </c>
      <c r="DP248" s="17">
        <f>EXP(-Treasuries_01152013!DU237*BH248)</f>
        <v>1</v>
      </c>
      <c r="DQ248" s="17">
        <f>EXP(-Treasuries_01152013!DV237*BI248)</f>
        <v>1</v>
      </c>
      <c r="DR248" s="17">
        <f>EXP(-Treasuries_01152013!DW237*BJ248)</f>
        <v>1</v>
      </c>
      <c r="DS248" s="17">
        <f>EXP(-Treasuries_01152013!DX237*BK248)</f>
        <v>1</v>
      </c>
      <c r="DT248" s="17">
        <f>EXP(-Treasuries_01152013!DY237*BL248)</f>
        <v>1</v>
      </c>
      <c r="DU248" s="17">
        <f>EXP(-Treasuries_01152013!DZ237*BM248)</f>
        <v>1</v>
      </c>
      <c r="DV248" s="17">
        <f>EXP(-Treasuries_01152013!EA237*BN248)</f>
        <v>1</v>
      </c>
      <c r="DW248" s="8" t="e">
        <f>SUMPRODUCT(BO248:DV248,Treasuries_01152013!K237:BR237)</f>
        <v>#DIV/0!</v>
      </c>
      <c r="DX248" s="11" t="e">
        <f t="shared" si="11"/>
        <v>#DIV/0!</v>
      </c>
    </row>
    <row r="249" spans="2:128">
      <c r="B249" s="10">
        <f>Treasuries_01152013!C238</f>
        <v>1</v>
      </c>
      <c r="C249" s="10">
        <f>Treasuries_01152013!E238</f>
        <v>99.25</v>
      </c>
      <c r="D249" s="10">
        <f>Treasuries_01152013!F238</f>
        <v>99.296875</v>
      </c>
      <c r="E249" s="8">
        <f>Treasuries_01152013!H238</f>
        <v>6.458333333333333</v>
      </c>
      <c r="F249" s="8">
        <f t="shared" si="12"/>
        <v>99.2734375</v>
      </c>
      <c r="G249" s="24" t="e">
        <f>IF(Treasuries_01152013!BT238=0,0,theta0+(theta1+theta2)*(1-EXP(-Treasuries_01152013!BT238/la))/(Treasuries_01152013!BT238/la)-theta2*EXP(-Treasuries_01152013!BT238/la))</f>
        <v>#DIV/0!</v>
      </c>
      <c r="H249" s="24" t="e">
        <f>IF(Treasuries_01152013!BU238=0,0,theta0+(theta1+theta2)*(1-EXP(-Treasuries_01152013!BU238/la))/(Treasuries_01152013!BU238/la)-theta2*EXP(-Treasuries_01152013!BU238/la))</f>
        <v>#DIV/0!</v>
      </c>
      <c r="I249" s="24" t="e">
        <f>IF(Treasuries_01152013!BV238=0,0,theta0+(theta1+theta2)*(1-EXP(-Treasuries_01152013!BV238/la))/(Treasuries_01152013!BV238/la)-theta2*EXP(-Treasuries_01152013!BV238/la))</f>
        <v>#DIV/0!</v>
      </c>
      <c r="J249" s="24" t="e">
        <f>IF(Treasuries_01152013!BW238=0,0,theta0+(theta1+theta2)*(1-EXP(-Treasuries_01152013!BW238/la))/(Treasuries_01152013!BW238/la)-theta2*EXP(-Treasuries_01152013!BW238/la))</f>
        <v>#DIV/0!</v>
      </c>
      <c r="K249" s="24" t="e">
        <f>IF(Treasuries_01152013!BX238=0,0,theta0+(theta1+theta2)*(1-EXP(-Treasuries_01152013!BX238/la))/(Treasuries_01152013!BX238/la)-theta2*EXP(-Treasuries_01152013!BX238/la))</f>
        <v>#DIV/0!</v>
      </c>
      <c r="L249" s="24" t="e">
        <f>IF(Treasuries_01152013!BY238=0,0,theta0+(theta1+theta2)*(1-EXP(-Treasuries_01152013!BY238/la))/(Treasuries_01152013!BY238/la)-theta2*EXP(-Treasuries_01152013!BY238/la))</f>
        <v>#DIV/0!</v>
      </c>
      <c r="M249" s="24" t="e">
        <f>IF(Treasuries_01152013!BZ238=0,0,theta0+(theta1+theta2)*(1-EXP(-Treasuries_01152013!BZ238/la))/(Treasuries_01152013!BZ238/la)-theta2*EXP(-Treasuries_01152013!BZ238/la))</f>
        <v>#DIV/0!</v>
      </c>
      <c r="N249" s="24" t="e">
        <f>IF(Treasuries_01152013!CA238=0,0,theta0+(theta1+theta2)*(1-EXP(-Treasuries_01152013!CA238/la))/(Treasuries_01152013!CA238/la)-theta2*EXP(-Treasuries_01152013!CA238/la))</f>
        <v>#DIV/0!</v>
      </c>
      <c r="O249" s="24" t="e">
        <f>IF(Treasuries_01152013!CB238=0,0,theta0+(theta1+theta2)*(1-EXP(-Treasuries_01152013!CB238/la))/(Treasuries_01152013!CB238/la)-theta2*EXP(-Treasuries_01152013!CB238/la))</f>
        <v>#DIV/0!</v>
      </c>
      <c r="P249" s="24" t="e">
        <f>IF(Treasuries_01152013!CC238=0,0,theta0+(theta1+theta2)*(1-EXP(-Treasuries_01152013!CC238/la))/(Treasuries_01152013!CC238/la)-theta2*EXP(-Treasuries_01152013!CC238/la))</f>
        <v>#DIV/0!</v>
      </c>
      <c r="Q249" s="24" t="e">
        <f>IF(Treasuries_01152013!CD238=0,0,theta0+(theta1+theta2)*(1-EXP(-Treasuries_01152013!CD238/la))/(Treasuries_01152013!CD238/la)-theta2*EXP(-Treasuries_01152013!CD238/la))</f>
        <v>#DIV/0!</v>
      </c>
      <c r="R249" s="24" t="e">
        <f>IF(Treasuries_01152013!CE238=0,0,theta0+(theta1+theta2)*(1-EXP(-Treasuries_01152013!CE238/la))/(Treasuries_01152013!CE238/la)-theta2*EXP(-Treasuries_01152013!CE238/la))</f>
        <v>#DIV/0!</v>
      </c>
      <c r="S249" s="24" t="e">
        <f>IF(Treasuries_01152013!CF238=0,0,theta0+(theta1+theta2)*(1-EXP(-Treasuries_01152013!CF238/la))/(Treasuries_01152013!CF238/la)-theta2*EXP(-Treasuries_01152013!CF238/la))</f>
        <v>#DIV/0!</v>
      </c>
      <c r="T249" s="24">
        <f>IF(Treasuries_01152013!CG238=0,0,theta0+(theta1+theta2)*(1-EXP(-Treasuries_01152013!CG238/la))/(Treasuries_01152013!CG238/la)-theta2*EXP(-Treasuries_01152013!CG238/la))</f>
        <v>0</v>
      </c>
      <c r="U249" s="24">
        <f>IF(Treasuries_01152013!CH238=0,0,theta0+(theta1+theta2)*(1-EXP(-Treasuries_01152013!CH238/la))/(Treasuries_01152013!CH238/la)-theta2*EXP(-Treasuries_01152013!CH238/la))</f>
        <v>0</v>
      </c>
      <c r="V249" s="24">
        <f>IF(Treasuries_01152013!CI238=0,0,theta0+(theta1+theta2)*(1-EXP(-Treasuries_01152013!CI238/la))/(Treasuries_01152013!CI238/la)-theta2*EXP(-Treasuries_01152013!CI238/la))</f>
        <v>0</v>
      </c>
      <c r="W249" s="24">
        <f>IF(Treasuries_01152013!CJ238=0,0,theta0+(theta1+theta2)*(1-EXP(-Treasuries_01152013!CJ238/la))/(Treasuries_01152013!CJ238/la)-theta2*EXP(-Treasuries_01152013!CJ238/la))</f>
        <v>0</v>
      </c>
      <c r="X249" s="24">
        <f>IF(Treasuries_01152013!CK238=0,0,theta0+(theta1+theta2)*(1-EXP(-Treasuries_01152013!CK238/la))/(Treasuries_01152013!CK238/la)-theta2*EXP(-Treasuries_01152013!CK238/la))</f>
        <v>0</v>
      </c>
      <c r="Y249" s="24">
        <f>IF(Treasuries_01152013!CL238=0,0,theta0+(theta1+theta2)*(1-EXP(-Treasuries_01152013!CL238/la))/(Treasuries_01152013!CL238/la)-theta2*EXP(-Treasuries_01152013!CL238/la))</f>
        <v>0</v>
      </c>
      <c r="Z249" s="24">
        <f>IF(Treasuries_01152013!CM238=0,0,theta0+(theta1+theta2)*(1-EXP(-Treasuries_01152013!CM238/la))/(Treasuries_01152013!CM238/la)-theta2*EXP(-Treasuries_01152013!CM238/la))</f>
        <v>0</v>
      </c>
      <c r="AA249" s="24">
        <f>IF(Treasuries_01152013!CN238=0,0,theta0+(theta1+theta2)*(1-EXP(-Treasuries_01152013!CN238/la))/(Treasuries_01152013!CN238/la)-theta2*EXP(-Treasuries_01152013!CN238/la))</f>
        <v>0</v>
      </c>
      <c r="AB249" s="24">
        <f>IF(Treasuries_01152013!CO238=0,0,theta0+(theta1+theta2)*(1-EXP(-Treasuries_01152013!CO238/la))/(Treasuries_01152013!CO238/la)-theta2*EXP(-Treasuries_01152013!CO238/la))</f>
        <v>0</v>
      </c>
      <c r="AC249" s="24">
        <f>IF(Treasuries_01152013!CP238=0,0,theta0+(theta1+theta2)*(1-EXP(-Treasuries_01152013!CP238/la))/(Treasuries_01152013!CP238/la)-theta2*EXP(-Treasuries_01152013!CP238/la))</f>
        <v>0</v>
      </c>
      <c r="AD249" s="24">
        <f>IF(Treasuries_01152013!CQ238=0,0,theta0+(theta1+theta2)*(1-EXP(-Treasuries_01152013!CQ238/la))/(Treasuries_01152013!CQ238/la)-theta2*EXP(-Treasuries_01152013!CQ238/la))</f>
        <v>0</v>
      </c>
      <c r="AE249" s="24">
        <f>IF(Treasuries_01152013!CR238=0,0,theta0+(theta1+theta2)*(1-EXP(-Treasuries_01152013!CR238/la))/(Treasuries_01152013!CR238/la)-theta2*EXP(-Treasuries_01152013!CR238/la))</f>
        <v>0</v>
      </c>
      <c r="AF249" s="24">
        <f>IF(Treasuries_01152013!CS238=0,0,theta0+(theta1+theta2)*(1-EXP(-Treasuries_01152013!CS238/la))/(Treasuries_01152013!CS238/la)-theta2*EXP(-Treasuries_01152013!CS238/la))</f>
        <v>0</v>
      </c>
      <c r="AG249" s="24">
        <f>IF(Treasuries_01152013!CT238=0,0,theta0+(theta1+theta2)*(1-EXP(-Treasuries_01152013!CT238/la))/(Treasuries_01152013!CT238/la)-theta2*EXP(-Treasuries_01152013!CT238/la))</f>
        <v>0</v>
      </c>
      <c r="AH249" s="24">
        <f>IF(Treasuries_01152013!CU238=0,0,theta0+(theta1+theta2)*(1-EXP(-Treasuries_01152013!CU238/la))/(Treasuries_01152013!CU238/la)-theta2*EXP(-Treasuries_01152013!CU238/la))</f>
        <v>0</v>
      </c>
      <c r="AI249" s="24">
        <f>IF(Treasuries_01152013!CV238=0,0,theta0+(theta1+theta2)*(1-EXP(-Treasuries_01152013!CV238/la))/(Treasuries_01152013!CV238/la)-theta2*EXP(-Treasuries_01152013!CV238/la))</f>
        <v>0</v>
      </c>
      <c r="AJ249" s="24">
        <f>IF(Treasuries_01152013!CW238=0,0,theta0+(theta1+theta2)*(1-EXP(-Treasuries_01152013!CW238/la))/(Treasuries_01152013!CW238/la)-theta2*EXP(-Treasuries_01152013!CW238/la))</f>
        <v>0</v>
      </c>
      <c r="AK249" s="24">
        <f>IF(Treasuries_01152013!CX238=0,0,theta0+(theta1+theta2)*(1-EXP(-Treasuries_01152013!CX238/la))/(Treasuries_01152013!CX238/la)-theta2*EXP(-Treasuries_01152013!CX238/la))</f>
        <v>0</v>
      </c>
      <c r="AL249" s="24">
        <f>IF(Treasuries_01152013!CY238=0,0,theta0+(theta1+theta2)*(1-EXP(-Treasuries_01152013!CY238/la))/(Treasuries_01152013!CY238/la)-theta2*EXP(-Treasuries_01152013!CY238/la))</f>
        <v>0</v>
      </c>
      <c r="AM249" s="24">
        <f>IF(Treasuries_01152013!CZ238=0,0,theta0+(theta1+theta2)*(1-EXP(-Treasuries_01152013!CZ238/la))/(Treasuries_01152013!CZ238/la)-theta2*EXP(-Treasuries_01152013!CZ238/la))</f>
        <v>0</v>
      </c>
      <c r="AN249" s="24">
        <f>IF(Treasuries_01152013!DA238=0,0,theta0+(theta1+theta2)*(1-EXP(-Treasuries_01152013!DA238/la))/(Treasuries_01152013!DA238/la)-theta2*EXP(-Treasuries_01152013!DA238/la))</f>
        <v>0</v>
      </c>
      <c r="AO249" s="24">
        <f>IF(Treasuries_01152013!DB238=0,0,theta0+(theta1+theta2)*(1-EXP(-Treasuries_01152013!DB238/la))/(Treasuries_01152013!DB238/la)-theta2*EXP(-Treasuries_01152013!DB238/la))</f>
        <v>0</v>
      </c>
      <c r="AP249" s="24">
        <f>IF(Treasuries_01152013!DC238=0,0,theta0+(theta1+theta2)*(1-EXP(-Treasuries_01152013!DC238/la))/(Treasuries_01152013!DC238/la)-theta2*EXP(-Treasuries_01152013!DC238/la))</f>
        <v>0</v>
      </c>
      <c r="AQ249" s="24">
        <f>IF(Treasuries_01152013!DD238=0,0,theta0+(theta1+theta2)*(1-EXP(-Treasuries_01152013!DD238/la))/(Treasuries_01152013!DD238/la)-theta2*EXP(-Treasuries_01152013!DD238/la))</f>
        <v>0</v>
      </c>
      <c r="AR249" s="24">
        <f>IF(Treasuries_01152013!DE238=0,0,theta0+(theta1+theta2)*(1-EXP(-Treasuries_01152013!DE238/la))/(Treasuries_01152013!DE238/la)-theta2*EXP(-Treasuries_01152013!DE238/la))</f>
        <v>0</v>
      </c>
      <c r="AS249" s="24">
        <f>IF(Treasuries_01152013!DF238=0,0,theta0+(theta1+theta2)*(1-EXP(-Treasuries_01152013!DF238/la))/(Treasuries_01152013!DF238/la)-theta2*EXP(-Treasuries_01152013!DF238/la))</f>
        <v>0</v>
      </c>
      <c r="AT249" s="24">
        <f>IF(Treasuries_01152013!DG238=0,0,theta0+(theta1+theta2)*(1-EXP(-Treasuries_01152013!DG238/la))/(Treasuries_01152013!DG238/la)-theta2*EXP(-Treasuries_01152013!DG238/la))</f>
        <v>0</v>
      </c>
      <c r="AU249" s="24">
        <f>IF(Treasuries_01152013!DH238=0,0,theta0+(theta1+theta2)*(1-EXP(-Treasuries_01152013!DH238/la))/(Treasuries_01152013!DH238/la)-theta2*EXP(-Treasuries_01152013!DH238/la))</f>
        <v>0</v>
      </c>
      <c r="AV249" s="24">
        <f>IF(Treasuries_01152013!DI238=0,0,theta0+(theta1+theta2)*(1-EXP(-Treasuries_01152013!DI238/la))/(Treasuries_01152013!DI238/la)-theta2*EXP(-Treasuries_01152013!DI238/la))</f>
        <v>0</v>
      </c>
      <c r="AW249" s="24">
        <f>IF(Treasuries_01152013!DJ238=0,0,theta0+(theta1+theta2)*(1-EXP(-Treasuries_01152013!DJ238/la))/(Treasuries_01152013!DJ238/la)-theta2*EXP(-Treasuries_01152013!DJ238/la))</f>
        <v>0</v>
      </c>
      <c r="AX249" s="24">
        <f>IF(Treasuries_01152013!DK238=0,0,theta0+(theta1+theta2)*(1-EXP(-Treasuries_01152013!DK238/la))/(Treasuries_01152013!DK238/la)-theta2*EXP(-Treasuries_01152013!DK238/la))</f>
        <v>0</v>
      </c>
      <c r="AY249" s="24">
        <f>IF(Treasuries_01152013!DL238=0,0,theta0+(theta1+theta2)*(1-EXP(-Treasuries_01152013!DL238/la))/(Treasuries_01152013!DL238/la)-theta2*EXP(-Treasuries_01152013!DL238/la))</f>
        <v>0</v>
      </c>
      <c r="AZ249" s="24">
        <f>IF(Treasuries_01152013!DM238=0,0,theta0+(theta1+theta2)*(1-EXP(-Treasuries_01152013!DM238/la))/(Treasuries_01152013!DM238/la)-theta2*EXP(-Treasuries_01152013!DM238/la))</f>
        <v>0</v>
      </c>
      <c r="BA249" s="24">
        <f>IF(Treasuries_01152013!DN238=0,0,theta0+(theta1+theta2)*(1-EXP(-Treasuries_01152013!DN238/la))/(Treasuries_01152013!DN238/la)-theta2*EXP(-Treasuries_01152013!DN238/la))</f>
        <v>0</v>
      </c>
      <c r="BB249" s="24">
        <f>IF(Treasuries_01152013!DO238=0,0,theta0+(theta1+theta2)*(1-EXP(-Treasuries_01152013!DO238/la))/(Treasuries_01152013!DO238/la)-theta2*EXP(-Treasuries_01152013!DO238/la))</f>
        <v>0</v>
      </c>
      <c r="BC249" s="24">
        <f>IF(Treasuries_01152013!DP238=0,0,theta0+(theta1+theta2)*(1-EXP(-Treasuries_01152013!DP238/la))/(Treasuries_01152013!DP238/la)-theta2*EXP(-Treasuries_01152013!DP238/la))</f>
        <v>0</v>
      </c>
      <c r="BD249" s="24">
        <f>IF(Treasuries_01152013!DQ238=0,0,theta0+(theta1+theta2)*(1-EXP(-Treasuries_01152013!DQ238/la))/(Treasuries_01152013!DQ238/la)-theta2*EXP(-Treasuries_01152013!DQ238/la))</f>
        <v>0</v>
      </c>
      <c r="BE249" s="24">
        <f>IF(Treasuries_01152013!DR238=0,0,theta0+(theta1+theta2)*(1-EXP(-Treasuries_01152013!DR238/la))/(Treasuries_01152013!DR238/la)-theta2*EXP(-Treasuries_01152013!DR238/la))</f>
        <v>0</v>
      </c>
      <c r="BF249" s="24">
        <f>IF(Treasuries_01152013!DS238=0,0,theta0+(theta1+theta2)*(1-EXP(-Treasuries_01152013!DS238/la))/(Treasuries_01152013!DS238/la)-theta2*EXP(-Treasuries_01152013!DS238/la))</f>
        <v>0</v>
      </c>
      <c r="BG249" s="24">
        <f>IF(Treasuries_01152013!DT238=0,0,theta0+(theta1+theta2)*(1-EXP(-Treasuries_01152013!DT238/la))/(Treasuries_01152013!DT238/la)-theta2*EXP(-Treasuries_01152013!DT238/la))</f>
        <v>0</v>
      </c>
      <c r="BH249" s="24">
        <f>IF(Treasuries_01152013!DU238=0,0,theta0+(theta1+theta2)*(1-EXP(-Treasuries_01152013!DU238/la))/(Treasuries_01152013!DU238/la)-theta2*EXP(-Treasuries_01152013!DU238/la))</f>
        <v>0</v>
      </c>
      <c r="BI249" s="24">
        <f>IF(Treasuries_01152013!DV238=0,0,theta0+(theta1+theta2)*(1-EXP(-Treasuries_01152013!DV238/la))/(Treasuries_01152013!DV238/la)-theta2*EXP(-Treasuries_01152013!DV238/la))</f>
        <v>0</v>
      </c>
      <c r="BJ249" s="24">
        <f>IF(Treasuries_01152013!DW238=0,0,theta0+(theta1+theta2)*(1-EXP(-Treasuries_01152013!DW238/la))/(Treasuries_01152013!DW238/la)-theta2*EXP(-Treasuries_01152013!DW238/la))</f>
        <v>0</v>
      </c>
      <c r="BK249" s="24">
        <f>IF(Treasuries_01152013!DX238=0,0,theta0+(theta1+theta2)*(1-EXP(-Treasuries_01152013!DX238/la))/(Treasuries_01152013!DX238/la)-theta2*EXP(-Treasuries_01152013!DX238/la))</f>
        <v>0</v>
      </c>
      <c r="BL249" s="24">
        <f>IF(Treasuries_01152013!DY238=0,0,theta0+(theta1+theta2)*(1-EXP(-Treasuries_01152013!DY238/la))/(Treasuries_01152013!DY238/la)-theta2*EXP(-Treasuries_01152013!DY238/la))</f>
        <v>0</v>
      </c>
      <c r="BM249" s="24">
        <f>IF(Treasuries_01152013!DZ238=0,0,theta0+(theta1+theta2)*(1-EXP(-Treasuries_01152013!DZ238/la))/(Treasuries_01152013!DZ238/la)-theta2*EXP(-Treasuries_01152013!DZ238/la))</f>
        <v>0</v>
      </c>
      <c r="BN249" s="24">
        <f>IF(Treasuries_01152013!EA238=0,0,theta0+(theta1+theta2)*(1-EXP(-Treasuries_01152013!EA238/la))/(Treasuries_01152013!EA238/la)-theta2*EXP(-Treasuries_01152013!EA238/la))</f>
        <v>0</v>
      </c>
      <c r="BO249" s="17" t="e">
        <f>EXP(-Treasuries_01152013!BT238*G249)</f>
        <v>#DIV/0!</v>
      </c>
      <c r="BP249" s="17" t="e">
        <f>EXP(-Treasuries_01152013!BU238*H249)</f>
        <v>#DIV/0!</v>
      </c>
      <c r="BQ249" s="17" t="e">
        <f>EXP(-Treasuries_01152013!BV238*I249)</f>
        <v>#DIV/0!</v>
      </c>
      <c r="BR249" s="17" t="e">
        <f>EXP(-Treasuries_01152013!BW238*J249)</f>
        <v>#DIV/0!</v>
      </c>
      <c r="BS249" s="17" t="e">
        <f>EXP(-Treasuries_01152013!BX238*K249)</f>
        <v>#DIV/0!</v>
      </c>
      <c r="BT249" s="17" t="e">
        <f>EXP(-Treasuries_01152013!BY238*L249)</f>
        <v>#DIV/0!</v>
      </c>
      <c r="BU249" s="17" t="e">
        <f>EXP(-Treasuries_01152013!BZ238*M249)</f>
        <v>#DIV/0!</v>
      </c>
      <c r="BV249" s="17" t="e">
        <f>EXP(-Treasuries_01152013!CA238*N249)</f>
        <v>#DIV/0!</v>
      </c>
      <c r="BW249" s="17" t="e">
        <f>EXP(-Treasuries_01152013!CB238*O249)</f>
        <v>#DIV/0!</v>
      </c>
      <c r="BX249" s="17" t="e">
        <f>EXP(-Treasuries_01152013!CC238*P249)</f>
        <v>#DIV/0!</v>
      </c>
      <c r="BY249" s="17" t="e">
        <f>EXP(-Treasuries_01152013!CD238*Q249)</f>
        <v>#DIV/0!</v>
      </c>
      <c r="BZ249" s="17" t="e">
        <f>EXP(-Treasuries_01152013!CE238*R249)</f>
        <v>#DIV/0!</v>
      </c>
      <c r="CA249" s="17" t="e">
        <f>EXP(-Treasuries_01152013!CF238*S249)</f>
        <v>#DIV/0!</v>
      </c>
      <c r="CB249" s="17">
        <f>EXP(-Treasuries_01152013!CG238*T249)</f>
        <v>1</v>
      </c>
      <c r="CC249" s="17">
        <f>EXP(-Treasuries_01152013!CH238*U249)</f>
        <v>1</v>
      </c>
      <c r="CD249" s="17">
        <f>EXP(-Treasuries_01152013!CI238*V249)</f>
        <v>1</v>
      </c>
      <c r="CE249" s="17">
        <f>EXP(-Treasuries_01152013!CJ238*W249)</f>
        <v>1</v>
      </c>
      <c r="CF249" s="17">
        <f>EXP(-Treasuries_01152013!CK238*X249)</f>
        <v>1</v>
      </c>
      <c r="CG249" s="17">
        <f>EXP(-Treasuries_01152013!CL238*Y249)</f>
        <v>1</v>
      </c>
      <c r="CH249" s="17">
        <f>EXP(-Treasuries_01152013!CM238*Z249)</f>
        <v>1</v>
      </c>
      <c r="CI249" s="17">
        <f>EXP(-Treasuries_01152013!CN238*AA249)</f>
        <v>1</v>
      </c>
      <c r="CJ249" s="17">
        <f>EXP(-Treasuries_01152013!CO238*AB249)</f>
        <v>1</v>
      </c>
      <c r="CK249" s="17">
        <f>EXP(-Treasuries_01152013!CP238*AC249)</f>
        <v>1</v>
      </c>
      <c r="CL249" s="17">
        <f>EXP(-Treasuries_01152013!CQ238*AD249)</f>
        <v>1</v>
      </c>
      <c r="CM249" s="17">
        <f>EXP(-Treasuries_01152013!CR238*AE249)</f>
        <v>1</v>
      </c>
      <c r="CN249" s="17">
        <f>EXP(-Treasuries_01152013!CS238*AF249)</f>
        <v>1</v>
      </c>
      <c r="CO249" s="17">
        <f>EXP(-Treasuries_01152013!CT238*AG249)</f>
        <v>1</v>
      </c>
      <c r="CP249" s="17">
        <f>EXP(-Treasuries_01152013!CU238*AH249)</f>
        <v>1</v>
      </c>
      <c r="CQ249" s="17">
        <f>EXP(-Treasuries_01152013!CV238*AI249)</f>
        <v>1</v>
      </c>
      <c r="CR249" s="17">
        <f>EXP(-Treasuries_01152013!CW238*AJ249)</f>
        <v>1</v>
      </c>
      <c r="CS249" s="17">
        <f>EXP(-Treasuries_01152013!CX238*AK249)</f>
        <v>1</v>
      </c>
      <c r="CT249" s="17">
        <f>EXP(-Treasuries_01152013!CY238*AL249)</f>
        <v>1</v>
      </c>
      <c r="CU249" s="17">
        <f>EXP(-Treasuries_01152013!CZ238*AM249)</f>
        <v>1</v>
      </c>
      <c r="CV249" s="17">
        <f>EXP(-Treasuries_01152013!DA238*AN249)</f>
        <v>1</v>
      </c>
      <c r="CW249" s="17">
        <f>EXP(-Treasuries_01152013!DB238*AO249)</f>
        <v>1</v>
      </c>
      <c r="CX249" s="17">
        <f>EXP(-Treasuries_01152013!DC238*AP249)</f>
        <v>1</v>
      </c>
      <c r="CY249" s="17">
        <f>EXP(-Treasuries_01152013!DD238*AQ249)</f>
        <v>1</v>
      </c>
      <c r="CZ249" s="17">
        <f>EXP(-Treasuries_01152013!DE238*AR249)</f>
        <v>1</v>
      </c>
      <c r="DA249" s="17">
        <f>EXP(-Treasuries_01152013!DF238*AS249)</f>
        <v>1</v>
      </c>
      <c r="DB249" s="17">
        <f>EXP(-Treasuries_01152013!DG238*AT249)</f>
        <v>1</v>
      </c>
      <c r="DC249" s="17">
        <f>EXP(-Treasuries_01152013!DH238*AU249)</f>
        <v>1</v>
      </c>
      <c r="DD249" s="17">
        <f>EXP(-Treasuries_01152013!DI238*AV249)</f>
        <v>1</v>
      </c>
      <c r="DE249" s="17">
        <f>EXP(-Treasuries_01152013!DJ238*AW249)</f>
        <v>1</v>
      </c>
      <c r="DF249" s="17">
        <f>EXP(-Treasuries_01152013!DK238*AX249)</f>
        <v>1</v>
      </c>
      <c r="DG249" s="17">
        <f>EXP(-Treasuries_01152013!DL238*AY249)</f>
        <v>1</v>
      </c>
      <c r="DH249" s="17">
        <f>EXP(-Treasuries_01152013!DM238*AZ249)</f>
        <v>1</v>
      </c>
      <c r="DI249" s="17">
        <f>EXP(-Treasuries_01152013!DN238*BA249)</f>
        <v>1</v>
      </c>
      <c r="DJ249" s="17">
        <f>EXP(-Treasuries_01152013!DO238*BB249)</f>
        <v>1</v>
      </c>
      <c r="DK249" s="17">
        <f>EXP(-Treasuries_01152013!DP238*BC249)</f>
        <v>1</v>
      </c>
      <c r="DL249" s="17">
        <f>EXP(-Treasuries_01152013!DQ238*BD249)</f>
        <v>1</v>
      </c>
      <c r="DM249" s="17">
        <f>EXP(-Treasuries_01152013!DR238*BE249)</f>
        <v>1</v>
      </c>
      <c r="DN249" s="17">
        <f>EXP(-Treasuries_01152013!DS238*BF249)</f>
        <v>1</v>
      </c>
      <c r="DO249" s="17">
        <f>EXP(-Treasuries_01152013!DT238*BG249)</f>
        <v>1</v>
      </c>
      <c r="DP249" s="17">
        <f>EXP(-Treasuries_01152013!DU238*BH249)</f>
        <v>1</v>
      </c>
      <c r="DQ249" s="17">
        <f>EXP(-Treasuries_01152013!DV238*BI249)</f>
        <v>1</v>
      </c>
      <c r="DR249" s="17">
        <f>EXP(-Treasuries_01152013!DW238*BJ249)</f>
        <v>1</v>
      </c>
      <c r="DS249" s="17">
        <f>EXP(-Treasuries_01152013!DX238*BK249)</f>
        <v>1</v>
      </c>
      <c r="DT249" s="17">
        <f>EXP(-Treasuries_01152013!DY238*BL249)</f>
        <v>1</v>
      </c>
      <c r="DU249" s="17">
        <f>EXP(-Treasuries_01152013!DZ238*BM249)</f>
        <v>1</v>
      </c>
      <c r="DV249" s="17">
        <f>EXP(-Treasuries_01152013!EA238*BN249)</f>
        <v>1</v>
      </c>
      <c r="DW249" s="8" t="e">
        <f>SUMPRODUCT(BO249:DV249,Treasuries_01152013!K238:BR238)</f>
        <v>#DIV/0!</v>
      </c>
      <c r="DX249" s="11" t="e">
        <f t="shared" si="11"/>
        <v>#DIV/0!</v>
      </c>
    </row>
    <row r="250" spans="2:128">
      <c r="B250" s="10">
        <f>Treasuries_01152013!C239</f>
        <v>0.875</v>
      </c>
      <c r="C250" s="10">
        <f>Treasuries_01152013!E239</f>
        <v>98.34375</v>
      </c>
      <c r="D250" s="10">
        <f>Treasuries_01152013!F239</f>
        <v>98.351562000000001</v>
      </c>
      <c r="E250" s="8">
        <f>Treasuries_01152013!H239</f>
        <v>6.5444444444444443</v>
      </c>
      <c r="F250" s="8">
        <f t="shared" si="12"/>
        <v>98.347656000000001</v>
      </c>
      <c r="G250" s="24" t="e">
        <f>IF(Treasuries_01152013!BT239=0,0,theta0+(theta1+theta2)*(1-EXP(-Treasuries_01152013!BT239/la))/(Treasuries_01152013!BT239/la)-theta2*EXP(-Treasuries_01152013!BT239/la))</f>
        <v>#DIV/0!</v>
      </c>
      <c r="H250" s="24" t="e">
        <f>IF(Treasuries_01152013!BU239=0,0,theta0+(theta1+theta2)*(1-EXP(-Treasuries_01152013!BU239/la))/(Treasuries_01152013!BU239/la)-theta2*EXP(-Treasuries_01152013!BU239/la))</f>
        <v>#DIV/0!</v>
      </c>
      <c r="I250" s="24" t="e">
        <f>IF(Treasuries_01152013!BV239=0,0,theta0+(theta1+theta2)*(1-EXP(-Treasuries_01152013!BV239/la))/(Treasuries_01152013!BV239/la)-theta2*EXP(-Treasuries_01152013!BV239/la))</f>
        <v>#DIV/0!</v>
      </c>
      <c r="J250" s="24" t="e">
        <f>IF(Treasuries_01152013!BW239=0,0,theta0+(theta1+theta2)*(1-EXP(-Treasuries_01152013!BW239/la))/(Treasuries_01152013!BW239/la)-theta2*EXP(-Treasuries_01152013!BW239/la))</f>
        <v>#DIV/0!</v>
      </c>
      <c r="K250" s="24" t="e">
        <f>IF(Treasuries_01152013!BX239=0,0,theta0+(theta1+theta2)*(1-EXP(-Treasuries_01152013!BX239/la))/(Treasuries_01152013!BX239/la)-theta2*EXP(-Treasuries_01152013!BX239/la))</f>
        <v>#DIV/0!</v>
      </c>
      <c r="L250" s="24" t="e">
        <f>IF(Treasuries_01152013!BY239=0,0,theta0+(theta1+theta2)*(1-EXP(-Treasuries_01152013!BY239/la))/(Treasuries_01152013!BY239/la)-theta2*EXP(-Treasuries_01152013!BY239/la))</f>
        <v>#DIV/0!</v>
      </c>
      <c r="M250" s="24" t="e">
        <f>IF(Treasuries_01152013!BZ239=0,0,theta0+(theta1+theta2)*(1-EXP(-Treasuries_01152013!BZ239/la))/(Treasuries_01152013!BZ239/la)-theta2*EXP(-Treasuries_01152013!BZ239/la))</f>
        <v>#DIV/0!</v>
      </c>
      <c r="N250" s="24" t="e">
        <f>IF(Treasuries_01152013!CA239=0,0,theta0+(theta1+theta2)*(1-EXP(-Treasuries_01152013!CA239/la))/(Treasuries_01152013!CA239/la)-theta2*EXP(-Treasuries_01152013!CA239/la))</f>
        <v>#DIV/0!</v>
      </c>
      <c r="O250" s="24" t="e">
        <f>IF(Treasuries_01152013!CB239=0,0,theta0+(theta1+theta2)*(1-EXP(-Treasuries_01152013!CB239/la))/(Treasuries_01152013!CB239/la)-theta2*EXP(-Treasuries_01152013!CB239/la))</f>
        <v>#DIV/0!</v>
      </c>
      <c r="P250" s="24" t="e">
        <f>IF(Treasuries_01152013!CC239=0,0,theta0+(theta1+theta2)*(1-EXP(-Treasuries_01152013!CC239/la))/(Treasuries_01152013!CC239/la)-theta2*EXP(-Treasuries_01152013!CC239/la))</f>
        <v>#DIV/0!</v>
      </c>
      <c r="Q250" s="24" t="e">
        <f>IF(Treasuries_01152013!CD239=0,0,theta0+(theta1+theta2)*(1-EXP(-Treasuries_01152013!CD239/la))/(Treasuries_01152013!CD239/la)-theta2*EXP(-Treasuries_01152013!CD239/la))</f>
        <v>#DIV/0!</v>
      </c>
      <c r="R250" s="24" t="e">
        <f>IF(Treasuries_01152013!CE239=0,0,theta0+(theta1+theta2)*(1-EXP(-Treasuries_01152013!CE239/la))/(Treasuries_01152013!CE239/la)-theta2*EXP(-Treasuries_01152013!CE239/la))</f>
        <v>#DIV/0!</v>
      </c>
      <c r="S250" s="24" t="e">
        <f>IF(Treasuries_01152013!CF239=0,0,theta0+(theta1+theta2)*(1-EXP(-Treasuries_01152013!CF239/la))/(Treasuries_01152013!CF239/la)-theta2*EXP(-Treasuries_01152013!CF239/la))</f>
        <v>#DIV/0!</v>
      </c>
      <c r="T250" s="24" t="e">
        <f>IF(Treasuries_01152013!CG239=0,0,theta0+(theta1+theta2)*(1-EXP(-Treasuries_01152013!CG239/la))/(Treasuries_01152013!CG239/la)-theta2*EXP(-Treasuries_01152013!CG239/la))</f>
        <v>#DIV/0!</v>
      </c>
      <c r="U250" s="24">
        <f>IF(Treasuries_01152013!CH239=0,0,theta0+(theta1+theta2)*(1-EXP(-Treasuries_01152013!CH239/la))/(Treasuries_01152013!CH239/la)-theta2*EXP(-Treasuries_01152013!CH239/la))</f>
        <v>0</v>
      </c>
      <c r="V250" s="24">
        <f>IF(Treasuries_01152013!CI239=0,0,theta0+(theta1+theta2)*(1-EXP(-Treasuries_01152013!CI239/la))/(Treasuries_01152013!CI239/la)-theta2*EXP(-Treasuries_01152013!CI239/la))</f>
        <v>0</v>
      </c>
      <c r="W250" s="24">
        <f>IF(Treasuries_01152013!CJ239=0,0,theta0+(theta1+theta2)*(1-EXP(-Treasuries_01152013!CJ239/la))/(Treasuries_01152013!CJ239/la)-theta2*EXP(-Treasuries_01152013!CJ239/la))</f>
        <v>0</v>
      </c>
      <c r="X250" s="24">
        <f>IF(Treasuries_01152013!CK239=0,0,theta0+(theta1+theta2)*(1-EXP(-Treasuries_01152013!CK239/la))/(Treasuries_01152013!CK239/la)-theta2*EXP(-Treasuries_01152013!CK239/la))</f>
        <v>0</v>
      </c>
      <c r="Y250" s="24">
        <f>IF(Treasuries_01152013!CL239=0,0,theta0+(theta1+theta2)*(1-EXP(-Treasuries_01152013!CL239/la))/(Treasuries_01152013!CL239/la)-theta2*EXP(-Treasuries_01152013!CL239/la))</f>
        <v>0</v>
      </c>
      <c r="Z250" s="24">
        <f>IF(Treasuries_01152013!CM239=0,0,theta0+(theta1+theta2)*(1-EXP(-Treasuries_01152013!CM239/la))/(Treasuries_01152013!CM239/la)-theta2*EXP(-Treasuries_01152013!CM239/la))</f>
        <v>0</v>
      </c>
      <c r="AA250" s="24">
        <f>IF(Treasuries_01152013!CN239=0,0,theta0+(theta1+theta2)*(1-EXP(-Treasuries_01152013!CN239/la))/(Treasuries_01152013!CN239/la)-theta2*EXP(-Treasuries_01152013!CN239/la))</f>
        <v>0</v>
      </c>
      <c r="AB250" s="24">
        <f>IF(Treasuries_01152013!CO239=0,0,theta0+(theta1+theta2)*(1-EXP(-Treasuries_01152013!CO239/la))/(Treasuries_01152013!CO239/la)-theta2*EXP(-Treasuries_01152013!CO239/la))</f>
        <v>0</v>
      </c>
      <c r="AC250" s="24">
        <f>IF(Treasuries_01152013!CP239=0,0,theta0+(theta1+theta2)*(1-EXP(-Treasuries_01152013!CP239/la))/(Treasuries_01152013!CP239/la)-theta2*EXP(-Treasuries_01152013!CP239/la))</f>
        <v>0</v>
      </c>
      <c r="AD250" s="24">
        <f>IF(Treasuries_01152013!CQ239=0,0,theta0+(theta1+theta2)*(1-EXP(-Treasuries_01152013!CQ239/la))/(Treasuries_01152013!CQ239/la)-theta2*EXP(-Treasuries_01152013!CQ239/la))</f>
        <v>0</v>
      </c>
      <c r="AE250" s="24">
        <f>IF(Treasuries_01152013!CR239=0,0,theta0+(theta1+theta2)*(1-EXP(-Treasuries_01152013!CR239/la))/(Treasuries_01152013!CR239/la)-theta2*EXP(-Treasuries_01152013!CR239/la))</f>
        <v>0</v>
      </c>
      <c r="AF250" s="24">
        <f>IF(Treasuries_01152013!CS239=0,0,theta0+(theta1+theta2)*(1-EXP(-Treasuries_01152013!CS239/la))/(Treasuries_01152013!CS239/la)-theta2*EXP(-Treasuries_01152013!CS239/la))</f>
        <v>0</v>
      </c>
      <c r="AG250" s="24">
        <f>IF(Treasuries_01152013!CT239=0,0,theta0+(theta1+theta2)*(1-EXP(-Treasuries_01152013!CT239/la))/(Treasuries_01152013!CT239/la)-theta2*EXP(-Treasuries_01152013!CT239/la))</f>
        <v>0</v>
      </c>
      <c r="AH250" s="24">
        <f>IF(Treasuries_01152013!CU239=0,0,theta0+(theta1+theta2)*(1-EXP(-Treasuries_01152013!CU239/la))/(Treasuries_01152013!CU239/la)-theta2*EXP(-Treasuries_01152013!CU239/la))</f>
        <v>0</v>
      </c>
      <c r="AI250" s="24">
        <f>IF(Treasuries_01152013!CV239=0,0,theta0+(theta1+theta2)*(1-EXP(-Treasuries_01152013!CV239/la))/(Treasuries_01152013!CV239/la)-theta2*EXP(-Treasuries_01152013!CV239/la))</f>
        <v>0</v>
      </c>
      <c r="AJ250" s="24">
        <f>IF(Treasuries_01152013!CW239=0,0,theta0+(theta1+theta2)*(1-EXP(-Treasuries_01152013!CW239/la))/(Treasuries_01152013!CW239/la)-theta2*EXP(-Treasuries_01152013!CW239/la))</f>
        <v>0</v>
      </c>
      <c r="AK250" s="24">
        <f>IF(Treasuries_01152013!CX239=0,0,theta0+(theta1+theta2)*(1-EXP(-Treasuries_01152013!CX239/la))/(Treasuries_01152013!CX239/la)-theta2*EXP(-Treasuries_01152013!CX239/la))</f>
        <v>0</v>
      </c>
      <c r="AL250" s="24">
        <f>IF(Treasuries_01152013!CY239=0,0,theta0+(theta1+theta2)*(1-EXP(-Treasuries_01152013!CY239/la))/(Treasuries_01152013!CY239/la)-theta2*EXP(-Treasuries_01152013!CY239/la))</f>
        <v>0</v>
      </c>
      <c r="AM250" s="24">
        <f>IF(Treasuries_01152013!CZ239=0,0,theta0+(theta1+theta2)*(1-EXP(-Treasuries_01152013!CZ239/la))/(Treasuries_01152013!CZ239/la)-theta2*EXP(-Treasuries_01152013!CZ239/la))</f>
        <v>0</v>
      </c>
      <c r="AN250" s="24">
        <f>IF(Treasuries_01152013!DA239=0,0,theta0+(theta1+theta2)*(1-EXP(-Treasuries_01152013!DA239/la))/(Treasuries_01152013!DA239/la)-theta2*EXP(-Treasuries_01152013!DA239/la))</f>
        <v>0</v>
      </c>
      <c r="AO250" s="24">
        <f>IF(Treasuries_01152013!DB239=0,0,theta0+(theta1+theta2)*(1-EXP(-Treasuries_01152013!DB239/la))/(Treasuries_01152013!DB239/la)-theta2*EXP(-Treasuries_01152013!DB239/la))</f>
        <v>0</v>
      </c>
      <c r="AP250" s="24">
        <f>IF(Treasuries_01152013!DC239=0,0,theta0+(theta1+theta2)*(1-EXP(-Treasuries_01152013!DC239/la))/(Treasuries_01152013!DC239/la)-theta2*EXP(-Treasuries_01152013!DC239/la))</f>
        <v>0</v>
      </c>
      <c r="AQ250" s="24">
        <f>IF(Treasuries_01152013!DD239=0,0,theta0+(theta1+theta2)*(1-EXP(-Treasuries_01152013!DD239/la))/(Treasuries_01152013!DD239/la)-theta2*EXP(-Treasuries_01152013!DD239/la))</f>
        <v>0</v>
      </c>
      <c r="AR250" s="24">
        <f>IF(Treasuries_01152013!DE239=0,0,theta0+(theta1+theta2)*(1-EXP(-Treasuries_01152013!DE239/la))/(Treasuries_01152013!DE239/la)-theta2*EXP(-Treasuries_01152013!DE239/la))</f>
        <v>0</v>
      </c>
      <c r="AS250" s="24">
        <f>IF(Treasuries_01152013!DF239=0,0,theta0+(theta1+theta2)*(1-EXP(-Treasuries_01152013!DF239/la))/(Treasuries_01152013!DF239/la)-theta2*EXP(-Treasuries_01152013!DF239/la))</f>
        <v>0</v>
      </c>
      <c r="AT250" s="24">
        <f>IF(Treasuries_01152013!DG239=0,0,theta0+(theta1+theta2)*(1-EXP(-Treasuries_01152013!DG239/la))/(Treasuries_01152013!DG239/la)-theta2*EXP(-Treasuries_01152013!DG239/la))</f>
        <v>0</v>
      </c>
      <c r="AU250" s="24">
        <f>IF(Treasuries_01152013!DH239=0,0,theta0+(theta1+theta2)*(1-EXP(-Treasuries_01152013!DH239/la))/(Treasuries_01152013!DH239/la)-theta2*EXP(-Treasuries_01152013!DH239/la))</f>
        <v>0</v>
      </c>
      <c r="AV250" s="24">
        <f>IF(Treasuries_01152013!DI239=0,0,theta0+(theta1+theta2)*(1-EXP(-Treasuries_01152013!DI239/la))/(Treasuries_01152013!DI239/la)-theta2*EXP(-Treasuries_01152013!DI239/la))</f>
        <v>0</v>
      </c>
      <c r="AW250" s="24">
        <f>IF(Treasuries_01152013!DJ239=0,0,theta0+(theta1+theta2)*(1-EXP(-Treasuries_01152013!DJ239/la))/(Treasuries_01152013!DJ239/la)-theta2*EXP(-Treasuries_01152013!DJ239/la))</f>
        <v>0</v>
      </c>
      <c r="AX250" s="24">
        <f>IF(Treasuries_01152013!DK239=0,0,theta0+(theta1+theta2)*(1-EXP(-Treasuries_01152013!DK239/la))/(Treasuries_01152013!DK239/la)-theta2*EXP(-Treasuries_01152013!DK239/la))</f>
        <v>0</v>
      </c>
      <c r="AY250" s="24">
        <f>IF(Treasuries_01152013!DL239=0,0,theta0+(theta1+theta2)*(1-EXP(-Treasuries_01152013!DL239/la))/(Treasuries_01152013!DL239/la)-theta2*EXP(-Treasuries_01152013!DL239/la))</f>
        <v>0</v>
      </c>
      <c r="AZ250" s="24">
        <f>IF(Treasuries_01152013!DM239=0,0,theta0+(theta1+theta2)*(1-EXP(-Treasuries_01152013!DM239/la))/(Treasuries_01152013!DM239/la)-theta2*EXP(-Treasuries_01152013!DM239/la))</f>
        <v>0</v>
      </c>
      <c r="BA250" s="24">
        <f>IF(Treasuries_01152013!DN239=0,0,theta0+(theta1+theta2)*(1-EXP(-Treasuries_01152013!DN239/la))/(Treasuries_01152013!DN239/la)-theta2*EXP(-Treasuries_01152013!DN239/la))</f>
        <v>0</v>
      </c>
      <c r="BB250" s="24">
        <f>IF(Treasuries_01152013!DO239=0,0,theta0+(theta1+theta2)*(1-EXP(-Treasuries_01152013!DO239/la))/(Treasuries_01152013!DO239/la)-theta2*EXP(-Treasuries_01152013!DO239/la))</f>
        <v>0</v>
      </c>
      <c r="BC250" s="24">
        <f>IF(Treasuries_01152013!DP239=0,0,theta0+(theta1+theta2)*(1-EXP(-Treasuries_01152013!DP239/la))/(Treasuries_01152013!DP239/la)-theta2*EXP(-Treasuries_01152013!DP239/la))</f>
        <v>0</v>
      </c>
      <c r="BD250" s="24">
        <f>IF(Treasuries_01152013!DQ239=0,0,theta0+(theta1+theta2)*(1-EXP(-Treasuries_01152013!DQ239/la))/(Treasuries_01152013!DQ239/la)-theta2*EXP(-Treasuries_01152013!DQ239/la))</f>
        <v>0</v>
      </c>
      <c r="BE250" s="24">
        <f>IF(Treasuries_01152013!DR239=0,0,theta0+(theta1+theta2)*(1-EXP(-Treasuries_01152013!DR239/la))/(Treasuries_01152013!DR239/la)-theta2*EXP(-Treasuries_01152013!DR239/la))</f>
        <v>0</v>
      </c>
      <c r="BF250" s="24">
        <f>IF(Treasuries_01152013!DS239=0,0,theta0+(theta1+theta2)*(1-EXP(-Treasuries_01152013!DS239/la))/(Treasuries_01152013!DS239/la)-theta2*EXP(-Treasuries_01152013!DS239/la))</f>
        <v>0</v>
      </c>
      <c r="BG250" s="24">
        <f>IF(Treasuries_01152013!DT239=0,0,theta0+(theta1+theta2)*(1-EXP(-Treasuries_01152013!DT239/la))/(Treasuries_01152013!DT239/la)-theta2*EXP(-Treasuries_01152013!DT239/la))</f>
        <v>0</v>
      </c>
      <c r="BH250" s="24">
        <f>IF(Treasuries_01152013!DU239=0,0,theta0+(theta1+theta2)*(1-EXP(-Treasuries_01152013!DU239/la))/(Treasuries_01152013!DU239/la)-theta2*EXP(-Treasuries_01152013!DU239/la))</f>
        <v>0</v>
      </c>
      <c r="BI250" s="24">
        <f>IF(Treasuries_01152013!DV239=0,0,theta0+(theta1+theta2)*(1-EXP(-Treasuries_01152013!DV239/la))/(Treasuries_01152013!DV239/la)-theta2*EXP(-Treasuries_01152013!DV239/la))</f>
        <v>0</v>
      </c>
      <c r="BJ250" s="24">
        <f>IF(Treasuries_01152013!DW239=0,0,theta0+(theta1+theta2)*(1-EXP(-Treasuries_01152013!DW239/la))/(Treasuries_01152013!DW239/la)-theta2*EXP(-Treasuries_01152013!DW239/la))</f>
        <v>0</v>
      </c>
      <c r="BK250" s="24">
        <f>IF(Treasuries_01152013!DX239=0,0,theta0+(theta1+theta2)*(1-EXP(-Treasuries_01152013!DX239/la))/(Treasuries_01152013!DX239/la)-theta2*EXP(-Treasuries_01152013!DX239/la))</f>
        <v>0</v>
      </c>
      <c r="BL250" s="24">
        <f>IF(Treasuries_01152013!DY239=0,0,theta0+(theta1+theta2)*(1-EXP(-Treasuries_01152013!DY239/la))/(Treasuries_01152013!DY239/la)-theta2*EXP(-Treasuries_01152013!DY239/la))</f>
        <v>0</v>
      </c>
      <c r="BM250" s="24">
        <f>IF(Treasuries_01152013!DZ239=0,0,theta0+(theta1+theta2)*(1-EXP(-Treasuries_01152013!DZ239/la))/(Treasuries_01152013!DZ239/la)-theta2*EXP(-Treasuries_01152013!DZ239/la))</f>
        <v>0</v>
      </c>
      <c r="BN250" s="24">
        <f>IF(Treasuries_01152013!EA239=0,0,theta0+(theta1+theta2)*(1-EXP(-Treasuries_01152013!EA239/la))/(Treasuries_01152013!EA239/la)-theta2*EXP(-Treasuries_01152013!EA239/la))</f>
        <v>0</v>
      </c>
      <c r="BO250" s="17" t="e">
        <f>EXP(-Treasuries_01152013!BT239*G250)</f>
        <v>#DIV/0!</v>
      </c>
      <c r="BP250" s="17" t="e">
        <f>EXP(-Treasuries_01152013!BU239*H250)</f>
        <v>#DIV/0!</v>
      </c>
      <c r="BQ250" s="17" t="e">
        <f>EXP(-Treasuries_01152013!BV239*I250)</f>
        <v>#DIV/0!</v>
      </c>
      <c r="BR250" s="17" t="e">
        <f>EXP(-Treasuries_01152013!BW239*J250)</f>
        <v>#DIV/0!</v>
      </c>
      <c r="BS250" s="17" t="e">
        <f>EXP(-Treasuries_01152013!BX239*K250)</f>
        <v>#DIV/0!</v>
      </c>
      <c r="BT250" s="17" t="e">
        <f>EXP(-Treasuries_01152013!BY239*L250)</f>
        <v>#DIV/0!</v>
      </c>
      <c r="BU250" s="17" t="e">
        <f>EXP(-Treasuries_01152013!BZ239*M250)</f>
        <v>#DIV/0!</v>
      </c>
      <c r="BV250" s="17" t="e">
        <f>EXP(-Treasuries_01152013!CA239*N250)</f>
        <v>#DIV/0!</v>
      </c>
      <c r="BW250" s="17" t="e">
        <f>EXP(-Treasuries_01152013!CB239*O250)</f>
        <v>#DIV/0!</v>
      </c>
      <c r="BX250" s="17" t="e">
        <f>EXP(-Treasuries_01152013!CC239*P250)</f>
        <v>#DIV/0!</v>
      </c>
      <c r="BY250" s="17" t="e">
        <f>EXP(-Treasuries_01152013!CD239*Q250)</f>
        <v>#DIV/0!</v>
      </c>
      <c r="BZ250" s="17" t="e">
        <f>EXP(-Treasuries_01152013!CE239*R250)</f>
        <v>#DIV/0!</v>
      </c>
      <c r="CA250" s="17" t="e">
        <f>EXP(-Treasuries_01152013!CF239*S250)</f>
        <v>#DIV/0!</v>
      </c>
      <c r="CB250" s="17" t="e">
        <f>EXP(-Treasuries_01152013!CG239*T250)</f>
        <v>#DIV/0!</v>
      </c>
      <c r="CC250" s="17">
        <f>EXP(-Treasuries_01152013!CH239*U250)</f>
        <v>1</v>
      </c>
      <c r="CD250" s="17">
        <f>EXP(-Treasuries_01152013!CI239*V250)</f>
        <v>1</v>
      </c>
      <c r="CE250" s="17">
        <f>EXP(-Treasuries_01152013!CJ239*W250)</f>
        <v>1</v>
      </c>
      <c r="CF250" s="17">
        <f>EXP(-Treasuries_01152013!CK239*X250)</f>
        <v>1</v>
      </c>
      <c r="CG250" s="17">
        <f>EXP(-Treasuries_01152013!CL239*Y250)</f>
        <v>1</v>
      </c>
      <c r="CH250" s="17">
        <f>EXP(-Treasuries_01152013!CM239*Z250)</f>
        <v>1</v>
      </c>
      <c r="CI250" s="17">
        <f>EXP(-Treasuries_01152013!CN239*AA250)</f>
        <v>1</v>
      </c>
      <c r="CJ250" s="17">
        <f>EXP(-Treasuries_01152013!CO239*AB250)</f>
        <v>1</v>
      </c>
      <c r="CK250" s="17">
        <f>EXP(-Treasuries_01152013!CP239*AC250)</f>
        <v>1</v>
      </c>
      <c r="CL250" s="17">
        <f>EXP(-Treasuries_01152013!CQ239*AD250)</f>
        <v>1</v>
      </c>
      <c r="CM250" s="17">
        <f>EXP(-Treasuries_01152013!CR239*AE250)</f>
        <v>1</v>
      </c>
      <c r="CN250" s="17">
        <f>EXP(-Treasuries_01152013!CS239*AF250)</f>
        <v>1</v>
      </c>
      <c r="CO250" s="17">
        <f>EXP(-Treasuries_01152013!CT239*AG250)</f>
        <v>1</v>
      </c>
      <c r="CP250" s="17">
        <f>EXP(-Treasuries_01152013!CU239*AH250)</f>
        <v>1</v>
      </c>
      <c r="CQ250" s="17">
        <f>EXP(-Treasuries_01152013!CV239*AI250)</f>
        <v>1</v>
      </c>
      <c r="CR250" s="17">
        <f>EXP(-Treasuries_01152013!CW239*AJ250)</f>
        <v>1</v>
      </c>
      <c r="CS250" s="17">
        <f>EXP(-Treasuries_01152013!CX239*AK250)</f>
        <v>1</v>
      </c>
      <c r="CT250" s="17">
        <f>EXP(-Treasuries_01152013!CY239*AL250)</f>
        <v>1</v>
      </c>
      <c r="CU250" s="17">
        <f>EXP(-Treasuries_01152013!CZ239*AM250)</f>
        <v>1</v>
      </c>
      <c r="CV250" s="17">
        <f>EXP(-Treasuries_01152013!DA239*AN250)</f>
        <v>1</v>
      </c>
      <c r="CW250" s="17">
        <f>EXP(-Treasuries_01152013!DB239*AO250)</f>
        <v>1</v>
      </c>
      <c r="CX250" s="17">
        <f>EXP(-Treasuries_01152013!DC239*AP250)</f>
        <v>1</v>
      </c>
      <c r="CY250" s="17">
        <f>EXP(-Treasuries_01152013!DD239*AQ250)</f>
        <v>1</v>
      </c>
      <c r="CZ250" s="17">
        <f>EXP(-Treasuries_01152013!DE239*AR250)</f>
        <v>1</v>
      </c>
      <c r="DA250" s="17">
        <f>EXP(-Treasuries_01152013!DF239*AS250)</f>
        <v>1</v>
      </c>
      <c r="DB250" s="17">
        <f>EXP(-Treasuries_01152013!DG239*AT250)</f>
        <v>1</v>
      </c>
      <c r="DC250" s="17">
        <f>EXP(-Treasuries_01152013!DH239*AU250)</f>
        <v>1</v>
      </c>
      <c r="DD250" s="17">
        <f>EXP(-Treasuries_01152013!DI239*AV250)</f>
        <v>1</v>
      </c>
      <c r="DE250" s="17">
        <f>EXP(-Treasuries_01152013!DJ239*AW250)</f>
        <v>1</v>
      </c>
      <c r="DF250" s="17">
        <f>EXP(-Treasuries_01152013!DK239*AX250)</f>
        <v>1</v>
      </c>
      <c r="DG250" s="17">
        <f>EXP(-Treasuries_01152013!DL239*AY250)</f>
        <v>1</v>
      </c>
      <c r="DH250" s="17">
        <f>EXP(-Treasuries_01152013!DM239*AZ250)</f>
        <v>1</v>
      </c>
      <c r="DI250" s="17">
        <f>EXP(-Treasuries_01152013!DN239*BA250)</f>
        <v>1</v>
      </c>
      <c r="DJ250" s="17">
        <f>EXP(-Treasuries_01152013!DO239*BB250)</f>
        <v>1</v>
      </c>
      <c r="DK250" s="17">
        <f>EXP(-Treasuries_01152013!DP239*BC250)</f>
        <v>1</v>
      </c>
      <c r="DL250" s="17">
        <f>EXP(-Treasuries_01152013!DQ239*BD250)</f>
        <v>1</v>
      </c>
      <c r="DM250" s="17">
        <f>EXP(-Treasuries_01152013!DR239*BE250)</f>
        <v>1</v>
      </c>
      <c r="DN250" s="17">
        <f>EXP(-Treasuries_01152013!DS239*BF250)</f>
        <v>1</v>
      </c>
      <c r="DO250" s="17">
        <f>EXP(-Treasuries_01152013!DT239*BG250)</f>
        <v>1</v>
      </c>
      <c r="DP250" s="17">
        <f>EXP(-Treasuries_01152013!DU239*BH250)</f>
        <v>1</v>
      </c>
      <c r="DQ250" s="17">
        <f>EXP(-Treasuries_01152013!DV239*BI250)</f>
        <v>1</v>
      </c>
      <c r="DR250" s="17">
        <f>EXP(-Treasuries_01152013!DW239*BJ250)</f>
        <v>1</v>
      </c>
      <c r="DS250" s="17">
        <f>EXP(-Treasuries_01152013!DX239*BK250)</f>
        <v>1</v>
      </c>
      <c r="DT250" s="17">
        <f>EXP(-Treasuries_01152013!DY239*BL250)</f>
        <v>1</v>
      </c>
      <c r="DU250" s="17">
        <f>EXP(-Treasuries_01152013!DZ239*BM250)</f>
        <v>1</v>
      </c>
      <c r="DV250" s="17">
        <f>EXP(-Treasuries_01152013!EA239*BN250)</f>
        <v>1</v>
      </c>
      <c r="DW250" s="8" t="e">
        <f>SUMPRODUCT(BO250:DV250,Treasuries_01152013!K239:BR239)</f>
        <v>#DIV/0!</v>
      </c>
      <c r="DX250" s="11" t="e">
        <f t="shared" si="11"/>
        <v>#DIV/0!</v>
      </c>
    </row>
    <row r="251" spans="2:128">
      <c r="B251" s="10">
        <f>Treasuries_01152013!C240</f>
        <v>8.125</v>
      </c>
      <c r="C251" s="10">
        <f>Treasuries_01152013!E240</f>
        <v>144.835938</v>
      </c>
      <c r="D251" s="10">
        <f>Treasuries_01152013!F240</f>
        <v>144.882812</v>
      </c>
      <c r="E251" s="8">
        <f>Treasuries_01152013!H240</f>
        <v>6.583333333333333</v>
      </c>
      <c r="F251" s="8">
        <f t="shared" si="12"/>
        <v>144.859375</v>
      </c>
      <c r="G251" s="24" t="e">
        <f>IF(Treasuries_01152013!BT240=0,0,theta0+(theta1+theta2)*(1-EXP(-Treasuries_01152013!BT240/la))/(Treasuries_01152013!BT240/la)-theta2*EXP(-Treasuries_01152013!BT240/la))</f>
        <v>#DIV/0!</v>
      </c>
      <c r="H251" s="24" t="e">
        <f>IF(Treasuries_01152013!BU240=0,0,theta0+(theta1+theta2)*(1-EXP(-Treasuries_01152013!BU240/la))/(Treasuries_01152013!BU240/la)-theta2*EXP(-Treasuries_01152013!BU240/la))</f>
        <v>#DIV/0!</v>
      </c>
      <c r="I251" s="24" t="e">
        <f>IF(Treasuries_01152013!BV240=0,0,theta0+(theta1+theta2)*(1-EXP(-Treasuries_01152013!BV240/la))/(Treasuries_01152013!BV240/la)-theta2*EXP(-Treasuries_01152013!BV240/la))</f>
        <v>#DIV/0!</v>
      </c>
      <c r="J251" s="24" t="e">
        <f>IF(Treasuries_01152013!BW240=0,0,theta0+(theta1+theta2)*(1-EXP(-Treasuries_01152013!BW240/la))/(Treasuries_01152013!BW240/la)-theta2*EXP(-Treasuries_01152013!BW240/la))</f>
        <v>#DIV/0!</v>
      </c>
      <c r="K251" s="24" t="e">
        <f>IF(Treasuries_01152013!BX240=0,0,theta0+(theta1+theta2)*(1-EXP(-Treasuries_01152013!BX240/la))/(Treasuries_01152013!BX240/la)-theta2*EXP(-Treasuries_01152013!BX240/la))</f>
        <v>#DIV/0!</v>
      </c>
      <c r="L251" s="24" t="e">
        <f>IF(Treasuries_01152013!BY240=0,0,theta0+(theta1+theta2)*(1-EXP(-Treasuries_01152013!BY240/la))/(Treasuries_01152013!BY240/la)-theta2*EXP(-Treasuries_01152013!BY240/la))</f>
        <v>#DIV/0!</v>
      </c>
      <c r="M251" s="24" t="e">
        <f>IF(Treasuries_01152013!BZ240=0,0,theta0+(theta1+theta2)*(1-EXP(-Treasuries_01152013!BZ240/la))/(Treasuries_01152013!BZ240/la)-theta2*EXP(-Treasuries_01152013!BZ240/la))</f>
        <v>#DIV/0!</v>
      </c>
      <c r="N251" s="24" t="e">
        <f>IF(Treasuries_01152013!CA240=0,0,theta0+(theta1+theta2)*(1-EXP(-Treasuries_01152013!CA240/la))/(Treasuries_01152013!CA240/la)-theta2*EXP(-Treasuries_01152013!CA240/la))</f>
        <v>#DIV/0!</v>
      </c>
      <c r="O251" s="24" t="e">
        <f>IF(Treasuries_01152013!CB240=0,0,theta0+(theta1+theta2)*(1-EXP(-Treasuries_01152013!CB240/la))/(Treasuries_01152013!CB240/la)-theta2*EXP(-Treasuries_01152013!CB240/la))</f>
        <v>#DIV/0!</v>
      </c>
      <c r="P251" s="24" t="e">
        <f>IF(Treasuries_01152013!CC240=0,0,theta0+(theta1+theta2)*(1-EXP(-Treasuries_01152013!CC240/la))/(Treasuries_01152013!CC240/la)-theta2*EXP(-Treasuries_01152013!CC240/la))</f>
        <v>#DIV/0!</v>
      </c>
      <c r="Q251" s="24" t="e">
        <f>IF(Treasuries_01152013!CD240=0,0,theta0+(theta1+theta2)*(1-EXP(-Treasuries_01152013!CD240/la))/(Treasuries_01152013!CD240/la)-theta2*EXP(-Treasuries_01152013!CD240/la))</f>
        <v>#DIV/0!</v>
      </c>
      <c r="R251" s="24" t="e">
        <f>IF(Treasuries_01152013!CE240=0,0,theta0+(theta1+theta2)*(1-EXP(-Treasuries_01152013!CE240/la))/(Treasuries_01152013!CE240/la)-theta2*EXP(-Treasuries_01152013!CE240/la))</f>
        <v>#DIV/0!</v>
      </c>
      <c r="S251" s="24" t="e">
        <f>IF(Treasuries_01152013!CF240=0,0,theta0+(theta1+theta2)*(1-EXP(-Treasuries_01152013!CF240/la))/(Treasuries_01152013!CF240/la)-theta2*EXP(-Treasuries_01152013!CF240/la))</f>
        <v>#DIV/0!</v>
      </c>
      <c r="T251" s="24" t="e">
        <f>IF(Treasuries_01152013!CG240=0,0,theta0+(theta1+theta2)*(1-EXP(-Treasuries_01152013!CG240/la))/(Treasuries_01152013!CG240/la)-theta2*EXP(-Treasuries_01152013!CG240/la))</f>
        <v>#DIV/0!</v>
      </c>
      <c r="U251" s="24">
        <f>IF(Treasuries_01152013!CH240=0,0,theta0+(theta1+theta2)*(1-EXP(-Treasuries_01152013!CH240/la))/(Treasuries_01152013!CH240/la)-theta2*EXP(-Treasuries_01152013!CH240/la))</f>
        <v>0</v>
      </c>
      <c r="V251" s="24">
        <f>IF(Treasuries_01152013!CI240=0,0,theta0+(theta1+theta2)*(1-EXP(-Treasuries_01152013!CI240/la))/(Treasuries_01152013!CI240/la)-theta2*EXP(-Treasuries_01152013!CI240/la))</f>
        <v>0</v>
      </c>
      <c r="W251" s="24">
        <f>IF(Treasuries_01152013!CJ240=0,0,theta0+(theta1+theta2)*(1-EXP(-Treasuries_01152013!CJ240/la))/(Treasuries_01152013!CJ240/la)-theta2*EXP(-Treasuries_01152013!CJ240/la))</f>
        <v>0</v>
      </c>
      <c r="X251" s="24">
        <f>IF(Treasuries_01152013!CK240=0,0,theta0+(theta1+theta2)*(1-EXP(-Treasuries_01152013!CK240/la))/(Treasuries_01152013!CK240/la)-theta2*EXP(-Treasuries_01152013!CK240/la))</f>
        <v>0</v>
      </c>
      <c r="Y251" s="24">
        <f>IF(Treasuries_01152013!CL240=0,0,theta0+(theta1+theta2)*(1-EXP(-Treasuries_01152013!CL240/la))/(Treasuries_01152013!CL240/la)-theta2*EXP(-Treasuries_01152013!CL240/la))</f>
        <v>0</v>
      </c>
      <c r="Z251" s="24">
        <f>IF(Treasuries_01152013!CM240=0,0,theta0+(theta1+theta2)*(1-EXP(-Treasuries_01152013!CM240/la))/(Treasuries_01152013!CM240/la)-theta2*EXP(-Treasuries_01152013!CM240/la))</f>
        <v>0</v>
      </c>
      <c r="AA251" s="24">
        <f>IF(Treasuries_01152013!CN240=0,0,theta0+(theta1+theta2)*(1-EXP(-Treasuries_01152013!CN240/la))/(Treasuries_01152013!CN240/la)-theta2*EXP(-Treasuries_01152013!CN240/la))</f>
        <v>0</v>
      </c>
      <c r="AB251" s="24">
        <f>IF(Treasuries_01152013!CO240=0,0,theta0+(theta1+theta2)*(1-EXP(-Treasuries_01152013!CO240/la))/(Treasuries_01152013!CO240/la)-theta2*EXP(-Treasuries_01152013!CO240/la))</f>
        <v>0</v>
      </c>
      <c r="AC251" s="24">
        <f>IF(Treasuries_01152013!CP240=0,0,theta0+(theta1+theta2)*(1-EXP(-Treasuries_01152013!CP240/la))/(Treasuries_01152013!CP240/la)-theta2*EXP(-Treasuries_01152013!CP240/la))</f>
        <v>0</v>
      </c>
      <c r="AD251" s="24">
        <f>IF(Treasuries_01152013!CQ240=0,0,theta0+(theta1+theta2)*(1-EXP(-Treasuries_01152013!CQ240/la))/(Treasuries_01152013!CQ240/la)-theta2*EXP(-Treasuries_01152013!CQ240/la))</f>
        <v>0</v>
      </c>
      <c r="AE251" s="24">
        <f>IF(Treasuries_01152013!CR240=0,0,theta0+(theta1+theta2)*(1-EXP(-Treasuries_01152013!CR240/la))/(Treasuries_01152013!CR240/la)-theta2*EXP(-Treasuries_01152013!CR240/la))</f>
        <v>0</v>
      </c>
      <c r="AF251" s="24">
        <f>IF(Treasuries_01152013!CS240=0,0,theta0+(theta1+theta2)*(1-EXP(-Treasuries_01152013!CS240/la))/(Treasuries_01152013!CS240/la)-theta2*EXP(-Treasuries_01152013!CS240/la))</f>
        <v>0</v>
      </c>
      <c r="AG251" s="24">
        <f>IF(Treasuries_01152013!CT240=0,0,theta0+(theta1+theta2)*(1-EXP(-Treasuries_01152013!CT240/la))/(Treasuries_01152013!CT240/la)-theta2*EXP(-Treasuries_01152013!CT240/la))</f>
        <v>0</v>
      </c>
      <c r="AH251" s="24">
        <f>IF(Treasuries_01152013!CU240=0,0,theta0+(theta1+theta2)*(1-EXP(-Treasuries_01152013!CU240/la))/(Treasuries_01152013!CU240/la)-theta2*EXP(-Treasuries_01152013!CU240/la))</f>
        <v>0</v>
      </c>
      <c r="AI251" s="24">
        <f>IF(Treasuries_01152013!CV240=0,0,theta0+(theta1+theta2)*(1-EXP(-Treasuries_01152013!CV240/la))/(Treasuries_01152013!CV240/la)-theta2*EXP(-Treasuries_01152013!CV240/la))</f>
        <v>0</v>
      </c>
      <c r="AJ251" s="24">
        <f>IF(Treasuries_01152013!CW240=0,0,theta0+(theta1+theta2)*(1-EXP(-Treasuries_01152013!CW240/la))/(Treasuries_01152013!CW240/la)-theta2*EXP(-Treasuries_01152013!CW240/la))</f>
        <v>0</v>
      </c>
      <c r="AK251" s="24">
        <f>IF(Treasuries_01152013!CX240=0,0,theta0+(theta1+theta2)*(1-EXP(-Treasuries_01152013!CX240/la))/(Treasuries_01152013!CX240/la)-theta2*EXP(-Treasuries_01152013!CX240/la))</f>
        <v>0</v>
      </c>
      <c r="AL251" s="24">
        <f>IF(Treasuries_01152013!CY240=0,0,theta0+(theta1+theta2)*(1-EXP(-Treasuries_01152013!CY240/la))/(Treasuries_01152013!CY240/la)-theta2*EXP(-Treasuries_01152013!CY240/la))</f>
        <v>0</v>
      </c>
      <c r="AM251" s="24">
        <f>IF(Treasuries_01152013!CZ240=0,0,theta0+(theta1+theta2)*(1-EXP(-Treasuries_01152013!CZ240/la))/(Treasuries_01152013!CZ240/la)-theta2*EXP(-Treasuries_01152013!CZ240/la))</f>
        <v>0</v>
      </c>
      <c r="AN251" s="24">
        <f>IF(Treasuries_01152013!DA240=0,0,theta0+(theta1+theta2)*(1-EXP(-Treasuries_01152013!DA240/la))/(Treasuries_01152013!DA240/la)-theta2*EXP(-Treasuries_01152013!DA240/la))</f>
        <v>0</v>
      </c>
      <c r="AO251" s="24">
        <f>IF(Treasuries_01152013!DB240=0,0,theta0+(theta1+theta2)*(1-EXP(-Treasuries_01152013!DB240/la))/(Treasuries_01152013!DB240/la)-theta2*EXP(-Treasuries_01152013!DB240/la))</f>
        <v>0</v>
      </c>
      <c r="AP251" s="24">
        <f>IF(Treasuries_01152013!DC240=0,0,theta0+(theta1+theta2)*(1-EXP(-Treasuries_01152013!DC240/la))/(Treasuries_01152013!DC240/la)-theta2*EXP(-Treasuries_01152013!DC240/la))</f>
        <v>0</v>
      </c>
      <c r="AQ251" s="24">
        <f>IF(Treasuries_01152013!DD240=0,0,theta0+(theta1+theta2)*(1-EXP(-Treasuries_01152013!DD240/la))/(Treasuries_01152013!DD240/la)-theta2*EXP(-Treasuries_01152013!DD240/la))</f>
        <v>0</v>
      </c>
      <c r="AR251" s="24">
        <f>IF(Treasuries_01152013!DE240=0,0,theta0+(theta1+theta2)*(1-EXP(-Treasuries_01152013!DE240/la))/(Treasuries_01152013!DE240/la)-theta2*EXP(-Treasuries_01152013!DE240/la))</f>
        <v>0</v>
      </c>
      <c r="AS251" s="24">
        <f>IF(Treasuries_01152013!DF240=0,0,theta0+(theta1+theta2)*(1-EXP(-Treasuries_01152013!DF240/la))/(Treasuries_01152013!DF240/la)-theta2*EXP(-Treasuries_01152013!DF240/la))</f>
        <v>0</v>
      </c>
      <c r="AT251" s="24">
        <f>IF(Treasuries_01152013!DG240=0,0,theta0+(theta1+theta2)*(1-EXP(-Treasuries_01152013!DG240/la))/(Treasuries_01152013!DG240/la)-theta2*EXP(-Treasuries_01152013!DG240/la))</f>
        <v>0</v>
      </c>
      <c r="AU251" s="24">
        <f>IF(Treasuries_01152013!DH240=0,0,theta0+(theta1+theta2)*(1-EXP(-Treasuries_01152013!DH240/la))/(Treasuries_01152013!DH240/la)-theta2*EXP(-Treasuries_01152013!DH240/la))</f>
        <v>0</v>
      </c>
      <c r="AV251" s="24">
        <f>IF(Treasuries_01152013!DI240=0,0,theta0+(theta1+theta2)*(1-EXP(-Treasuries_01152013!DI240/la))/(Treasuries_01152013!DI240/la)-theta2*EXP(-Treasuries_01152013!DI240/la))</f>
        <v>0</v>
      </c>
      <c r="AW251" s="24">
        <f>IF(Treasuries_01152013!DJ240=0,0,theta0+(theta1+theta2)*(1-EXP(-Treasuries_01152013!DJ240/la))/(Treasuries_01152013!DJ240/la)-theta2*EXP(-Treasuries_01152013!DJ240/la))</f>
        <v>0</v>
      </c>
      <c r="AX251" s="24">
        <f>IF(Treasuries_01152013!DK240=0,0,theta0+(theta1+theta2)*(1-EXP(-Treasuries_01152013!DK240/la))/(Treasuries_01152013!DK240/la)-theta2*EXP(-Treasuries_01152013!DK240/la))</f>
        <v>0</v>
      </c>
      <c r="AY251" s="24">
        <f>IF(Treasuries_01152013!DL240=0,0,theta0+(theta1+theta2)*(1-EXP(-Treasuries_01152013!DL240/la))/(Treasuries_01152013!DL240/la)-theta2*EXP(-Treasuries_01152013!DL240/la))</f>
        <v>0</v>
      </c>
      <c r="AZ251" s="24">
        <f>IF(Treasuries_01152013!DM240=0,0,theta0+(theta1+theta2)*(1-EXP(-Treasuries_01152013!DM240/la))/(Treasuries_01152013!DM240/la)-theta2*EXP(-Treasuries_01152013!DM240/la))</f>
        <v>0</v>
      </c>
      <c r="BA251" s="24">
        <f>IF(Treasuries_01152013!DN240=0,0,theta0+(theta1+theta2)*(1-EXP(-Treasuries_01152013!DN240/la))/(Treasuries_01152013!DN240/la)-theta2*EXP(-Treasuries_01152013!DN240/la))</f>
        <v>0</v>
      </c>
      <c r="BB251" s="24">
        <f>IF(Treasuries_01152013!DO240=0,0,theta0+(theta1+theta2)*(1-EXP(-Treasuries_01152013!DO240/la))/(Treasuries_01152013!DO240/la)-theta2*EXP(-Treasuries_01152013!DO240/la))</f>
        <v>0</v>
      </c>
      <c r="BC251" s="24">
        <f>IF(Treasuries_01152013!DP240=0,0,theta0+(theta1+theta2)*(1-EXP(-Treasuries_01152013!DP240/la))/(Treasuries_01152013!DP240/la)-theta2*EXP(-Treasuries_01152013!DP240/la))</f>
        <v>0</v>
      </c>
      <c r="BD251" s="24">
        <f>IF(Treasuries_01152013!DQ240=0,0,theta0+(theta1+theta2)*(1-EXP(-Treasuries_01152013!DQ240/la))/(Treasuries_01152013!DQ240/la)-theta2*EXP(-Treasuries_01152013!DQ240/la))</f>
        <v>0</v>
      </c>
      <c r="BE251" s="24">
        <f>IF(Treasuries_01152013!DR240=0,0,theta0+(theta1+theta2)*(1-EXP(-Treasuries_01152013!DR240/la))/(Treasuries_01152013!DR240/la)-theta2*EXP(-Treasuries_01152013!DR240/la))</f>
        <v>0</v>
      </c>
      <c r="BF251" s="24">
        <f>IF(Treasuries_01152013!DS240=0,0,theta0+(theta1+theta2)*(1-EXP(-Treasuries_01152013!DS240/la))/(Treasuries_01152013!DS240/la)-theta2*EXP(-Treasuries_01152013!DS240/la))</f>
        <v>0</v>
      </c>
      <c r="BG251" s="24">
        <f>IF(Treasuries_01152013!DT240=0,0,theta0+(theta1+theta2)*(1-EXP(-Treasuries_01152013!DT240/la))/(Treasuries_01152013!DT240/la)-theta2*EXP(-Treasuries_01152013!DT240/la))</f>
        <v>0</v>
      </c>
      <c r="BH251" s="24">
        <f>IF(Treasuries_01152013!DU240=0,0,theta0+(theta1+theta2)*(1-EXP(-Treasuries_01152013!DU240/la))/(Treasuries_01152013!DU240/la)-theta2*EXP(-Treasuries_01152013!DU240/la))</f>
        <v>0</v>
      </c>
      <c r="BI251" s="24">
        <f>IF(Treasuries_01152013!DV240=0,0,theta0+(theta1+theta2)*(1-EXP(-Treasuries_01152013!DV240/la))/(Treasuries_01152013!DV240/la)-theta2*EXP(-Treasuries_01152013!DV240/la))</f>
        <v>0</v>
      </c>
      <c r="BJ251" s="24">
        <f>IF(Treasuries_01152013!DW240=0,0,theta0+(theta1+theta2)*(1-EXP(-Treasuries_01152013!DW240/la))/(Treasuries_01152013!DW240/la)-theta2*EXP(-Treasuries_01152013!DW240/la))</f>
        <v>0</v>
      </c>
      <c r="BK251" s="24">
        <f>IF(Treasuries_01152013!DX240=0,0,theta0+(theta1+theta2)*(1-EXP(-Treasuries_01152013!DX240/la))/(Treasuries_01152013!DX240/la)-theta2*EXP(-Treasuries_01152013!DX240/la))</f>
        <v>0</v>
      </c>
      <c r="BL251" s="24">
        <f>IF(Treasuries_01152013!DY240=0,0,theta0+(theta1+theta2)*(1-EXP(-Treasuries_01152013!DY240/la))/(Treasuries_01152013!DY240/la)-theta2*EXP(-Treasuries_01152013!DY240/la))</f>
        <v>0</v>
      </c>
      <c r="BM251" s="24">
        <f>IF(Treasuries_01152013!DZ240=0,0,theta0+(theta1+theta2)*(1-EXP(-Treasuries_01152013!DZ240/la))/(Treasuries_01152013!DZ240/la)-theta2*EXP(-Treasuries_01152013!DZ240/la))</f>
        <v>0</v>
      </c>
      <c r="BN251" s="24">
        <f>IF(Treasuries_01152013!EA240=0,0,theta0+(theta1+theta2)*(1-EXP(-Treasuries_01152013!EA240/la))/(Treasuries_01152013!EA240/la)-theta2*EXP(-Treasuries_01152013!EA240/la))</f>
        <v>0</v>
      </c>
      <c r="BO251" s="17" t="e">
        <f>EXP(-Treasuries_01152013!BT240*G251)</f>
        <v>#DIV/0!</v>
      </c>
      <c r="BP251" s="17" t="e">
        <f>EXP(-Treasuries_01152013!BU240*H251)</f>
        <v>#DIV/0!</v>
      </c>
      <c r="BQ251" s="17" t="e">
        <f>EXP(-Treasuries_01152013!BV240*I251)</f>
        <v>#DIV/0!</v>
      </c>
      <c r="BR251" s="17" t="e">
        <f>EXP(-Treasuries_01152013!BW240*J251)</f>
        <v>#DIV/0!</v>
      </c>
      <c r="BS251" s="17" t="e">
        <f>EXP(-Treasuries_01152013!BX240*K251)</f>
        <v>#DIV/0!</v>
      </c>
      <c r="BT251" s="17" t="e">
        <f>EXP(-Treasuries_01152013!BY240*L251)</f>
        <v>#DIV/0!</v>
      </c>
      <c r="BU251" s="17" t="e">
        <f>EXP(-Treasuries_01152013!BZ240*M251)</f>
        <v>#DIV/0!</v>
      </c>
      <c r="BV251" s="17" t="e">
        <f>EXP(-Treasuries_01152013!CA240*N251)</f>
        <v>#DIV/0!</v>
      </c>
      <c r="BW251" s="17" t="e">
        <f>EXP(-Treasuries_01152013!CB240*O251)</f>
        <v>#DIV/0!</v>
      </c>
      <c r="BX251" s="17" t="e">
        <f>EXP(-Treasuries_01152013!CC240*P251)</f>
        <v>#DIV/0!</v>
      </c>
      <c r="BY251" s="17" t="e">
        <f>EXP(-Treasuries_01152013!CD240*Q251)</f>
        <v>#DIV/0!</v>
      </c>
      <c r="BZ251" s="17" t="e">
        <f>EXP(-Treasuries_01152013!CE240*R251)</f>
        <v>#DIV/0!</v>
      </c>
      <c r="CA251" s="17" t="e">
        <f>EXP(-Treasuries_01152013!CF240*S251)</f>
        <v>#DIV/0!</v>
      </c>
      <c r="CB251" s="17" t="e">
        <f>EXP(-Treasuries_01152013!CG240*T251)</f>
        <v>#DIV/0!</v>
      </c>
      <c r="CC251" s="17">
        <f>EXP(-Treasuries_01152013!CH240*U251)</f>
        <v>1</v>
      </c>
      <c r="CD251" s="17">
        <f>EXP(-Treasuries_01152013!CI240*V251)</f>
        <v>1</v>
      </c>
      <c r="CE251" s="17">
        <f>EXP(-Treasuries_01152013!CJ240*W251)</f>
        <v>1</v>
      </c>
      <c r="CF251" s="17">
        <f>EXP(-Treasuries_01152013!CK240*X251)</f>
        <v>1</v>
      </c>
      <c r="CG251" s="17">
        <f>EXP(-Treasuries_01152013!CL240*Y251)</f>
        <v>1</v>
      </c>
      <c r="CH251" s="17">
        <f>EXP(-Treasuries_01152013!CM240*Z251)</f>
        <v>1</v>
      </c>
      <c r="CI251" s="17">
        <f>EXP(-Treasuries_01152013!CN240*AA251)</f>
        <v>1</v>
      </c>
      <c r="CJ251" s="17">
        <f>EXP(-Treasuries_01152013!CO240*AB251)</f>
        <v>1</v>
      </c>
      <c r="CK251" s="17">
        <f>EXP(-Treasuries_01152013!CP240*AC251)</f>
        <v>1</v>
      </c>
      <c r="CL251" s="17">
        <f>EXP(-Treasuries_01152013!CQ240*AD251)</f>
        <v>1</v>
      </c>
      <c r="CM251" s="17">
        <f>EXP(-Treasuries_01152013!CR240*AE251)</f>
        <v>1</v>
      </c>
      <c r="CN251" s="17">
        <f>EXP(-Treasuries_01152013!CS240*AF251)</f>
        <v>1</v>
      </c>
      <c r="CO251" s="17">
        <f>EXP(-Treasuries_01152013!CT240*AG251)</f>
        <v>1</v>
      </c>
      <c r="CP251" s="17">
        <f>EXP(-Treasuries_01152013!CU240*AH251)</f>
        <v>1</v>
      </c>
      <c r="CQ251" s="17">
        <f>EXP(-Treasuries_01152013!CV240*AI251)</f>
        <v>1</v>
      </c>
      <c r="CR251" s="17">
        <f>EXP(-Treasuries_01152013!CW240*AJ251)</f>
        <v>1</v>
      </c>
      <c r="CS251" s="17">
        <f>EXP(-Treasuries_01152013!CX240*AK251)</f>
        <v>1</v>
      </c>
      <c r="CT251" s="17">
        <f>EXP(-Treasuries_01152013!CY240*AL251)</f>
        <v>1</v>
      </c>
      <c r="CU251" s="17">
        <f>EXP(-Treasuries_01152013!CZ240*AM251)</f>
        <v>1</v>
      </c>
      <c r="CV251" s="17">
        <f>EXP(-Treasuries_01152013!DA240*AN251)</f>
        <v>1</v>
      </c>
      <c r="CW251" s="17">
        <f>EXP(-Treasuries_01152013!DB240*AO251)</f>
        <v>1</v>
      </c>
      <c r="CX251" s="17">
        <f>EXP(-Treasuries_01152013!DC240*AP251)</f>
        <v>1</v>
      </c>
      <c r="CY251" s="17">
        <f>EXP(-Treasuries_01152013!DD240*AQ251)</f>
        <v>1</v>
      </c>
      <c r="CZ251" s="17">
        <f>EXP(-Treasuries_01152013!DE240*AR251)</f>
        <v>1</v>
      </c>
      <c r="DA251" s="17">
        <f>EXP(-Treasuries_01152013!DF240*AS251)</f>
        <v>1</v>
      </c>
      <c r="DB251" s="17">
        <f>EXP(-Treasuries_01152013!DG240*AT251)</f>
        <v>1</v>
      </c>
      <c r="DC251" s="17">
        <f>EXP(-Treasuries_01152013!DH240*AU251)</f>
        <v>1</v>
      </c>
      <c r="DD251" s="17">
        <f>EXP(-Treasuries_01152013!DI240*AV251)</f>
        <v>1</v>
      </c>
      <c r="DE251" s="17">
        <f>EXP(-Treasuries_01152013!DJ240*AW251)</f>
        <v>1</v>
      </c>
      <c r="DF251" s="17">
        <f>EXP(-Treasuries_01152013!DK240*AX251)</f>
        <v>1</v>
      </c>
      <c r="DG251" s="17">
        <f>EXP(-Treasuries_01152013!DL240*AY251)</f>
        <v>1</v>
      </c>
      <c r="DH251" s="17">
        <f>EXP(-Treasuries_01152013!DM240*AZ251)</f>
        <v>1</v>
      </c>
      <c r="DI251" s="17">
        <f>EXP(-Treasuries_01152013!DN240*BA251)</f>
        <v>1</v>
      </c>
      <c r="DJ251" s="17">
        <f>EXP(-Treasuries_01152013!DO240*BB251)</f>
        <v>1</v>
      </c>
      <c r="DK251" s="17">
        <f>EXP(-Treasuries_01152013!DP240*BC251)</f>
        <v>1</v>
      </c>
      <c r="DL251" s="17">
        <f>EXP(-Treasuries_01152013!DQ240*BD251)</f>
        <v>1</v>
      </c>
      <c r="DM251" s="17">
        <f>EXP(-Treasuries_01152013!DR240*BE251)</f>
        <v>1</v>
      </c>
      <c r="DN251" s="17">
        <f>EXP(-Treasuries_01152013!DS240*BF251)</f>
        <v>1</v>
      </c>
      <c r="DO251" s="17">
        <f>EXP(-Treasuries_01152013!DT240*BG251)</f>
        <v>1</v>
      </c>
      <c r="DP251" s="17">
        <f>EXP(-Treasuries_01152013!DU240*BH251)</f>
        <v>1</v>
      </c>
      <c r="DQ251" s="17">
        <f>EXP(-Treasuries_01152013!DV240*BI251)</f>
        <v>1</v>
      </c>
      <c r="DR251" s="17">
        <f>EXP(-Treasuries_01152013!DW240*BJ251)</f>
        <v>1</v>
      </c>
      <c r="DS251" s="17">
        <f>EXP(-Treasuries_01152013!DX240*BK251)</f>
        <v>1</v>
      </c>
      <c r="DT251" s="17">
        <f>EXP(-Treasuries_01152013!DY240*BL251)</f>
        <v>1</v>
      </c>
      <c r="DU251" s="17">
        <f>EXP(-Treasuries_01152013!DZ240*BM251)</f>
        <v>1</v>
      </c>
      <c r="DV251" s="17">
        <f>EXP(-Treasuries_01152013!EA240*BN251)</f>
        <v>1</v>
      </c>
      <c r="DW251" s="8" t="e">
        <f>SUMPRODUCT(BO251:DV251,Treasuries_01152013!K240:BR240)</f>
        <v>#DIV/0!</v>
      </c>
      <c r="DX251" s="11" t="e">
        <f t="shared" si="11"/>
        <v>#DIV/0!</v>
      </c>
    </row>
    <row r="252" spans="2:128">
      <c r="B252" s="10">
        <f>Treasuries_01152013!C241</f>
        <v>3.625</v>
      </c>
      <c r="C252" s="10">
        <f>Treasuries_01152013!E241</f>
        <v>115.921875</v>
      </c>
      <c r="D252" s="10">
        <f>Treasuries_01152013!F241</f>
        <v>115.953125</v>
      </c>
      <c r="E252" s="8">
        <f>Treasuries_01152013!H241</f>
        <v>6.583333333333333</v>
      </c>
      <c r="F252" s="8">
        <f t="shared" si="12"/>
        <v>115.9375</v>
      </c>
      <c r="G252" s="24" t="e">
        <f>IF(Treasuries_01152013!BT241=0,0,theta0+(theta1+theta2)*(1-EXP(-Treasuries_01152013!BT241/la))/(Treasuries_01152013!BT241/la)-theta2*EXP(-Treasuries_01152013!BT241/la))</f>
        <v>#DIV/0!</v>
      </c>
      <c r="H252" s="24" t="e">
        <f>IF(Treasuries_01152013!BU241=0,0,theta0+(theta1+theta2)*(1-EXP(-Treasuries_01152013!BU241/la))/(Treasuries_01152013!BU241/la)-theta2*EXP(-Treasuries_01152013!BU241/la))</f>
        <v>#DIV/0!</v>
      </c>
      <c r="I252" s="24" t="e">
        <f>IF(Treasuries_01152013!BV241=0,0,theta0+(theta1+theta2)*(1-EXP(-Treasuries_01152013!BV241/la))/(Treasuries_01152013!BV241/la)-theta2*EXP(-Treasuries_01152013!BV241/la))</f>
        <v>#DIV/0!</v>
      </c>
      <c r="J252" s="24" t="e">
        <f>IF(Treasuries_01152013!BW241=0,0,theta0+(theta1+theta2)*(1-EXP(-Treasuries_01152013!BW241/la))/(Treasuries_01152013!BW241/la)-theta2*EXP(-Treasuries_01152013!BW241/la))</f>
        <v>#DIV/0!</v>
      </c>
      <c r="K252" s="24" t="e">
        <f>IF(Treasuries_01152013!BX241=0,0,theta0+(theta1+theta2)*(1-EXP(-Treasuries_01152013!BX241/la))/(Treasuries_01152013!BX241/la)-theta2*EXP(-Treasuries_01152013!BX241/la))</f>
        <v>#DIV/0!</v>
      </c>
      <c r="L252" s="24" t="e">
        <f>IF(Treasuries_01152013!BY241=0,0,theta0+(theta1+theta2)*(1-EXP(-Treasuries_01152013!BY241/la))/(Treasuries_01152013!BY241/la)-theta2*EXP(-Treasuries_01152013!BY241/la))</f>
        <v>#DIV/0!</v>
      </c>
      <c r="M252" s="24" t="e">
        <f>IF(Treasuries_01152013!BZ241=0,0,theta0+(theta1+theta2)*(1-EXP(-Treasuries_01152013!BZ241/la))/(Treasuries_01152013!BZ241/la)-theta2*EXP(-Treasuries_01152013!BZ241/la))</f>
        <v>#DIV/0!</v>
      </c>
      <c r="N252" s="24" t="e">
        <f>IF(Treasuries_01152013!CA241=0,0,theta0+(theta1+theta2)*(1-EXP(-Treasuries_01152013!CA241/la))/(Treasuries_01152013!CA241/la)-theta2*EXP(-Treasuries_01152013!CA241/la))</f>
        <v>#DIV/0!</v>
      </c>
      <c r="O252" s="24" t="e">
        <f>IF(Treasuries_01152013!CB241=0,0,theta0+(theta1+theta2)*(1-EXP(-Treasuries_01152013!CB241/la))/(Treasuries_01152013!CB241/la)-theta2*EXP(-Treasuries_01152013!CB241/la))</f>
        <v>#DIV/0!</v>
      </c>
      <c r="P252" s="24" t="e">
        <f>IF(Treasuries_01152013!CC241=0,0,theta0+(theta1+theta2)*(1-EXP(-Treasuries_01152013!CC241/la))/(Treasuries_01152013!CC241/la)-theta2*EXP(-Treasuries_01152013!CC241/la))</f>
        <v>#DIV/0!</v>
      </c>
      <c r="Q252" s="24" t="e">
        <f>IF(Treasuries_01152013!CD241=0,0,theta0+(theta1+theta2)*(1-EXP(-Treasuries_01152013!CD241/la))/(Treasuries_01152013!CD241/la)-theta2*EXP(-Treasuries_01152013!CD241/la))</f>
        <v>#DIV/0!</v>
      </c>
      <c r="R252" s="24" t="e">
        <f>IF(Treasuries_01152013!CE241=0,0,theta0+(theta1+theta2)*(1-EXP(-Treasuries_01152013!CE241/la))/(Treasuries_01152013!CE241/la)-theta2*EXP(-Treasuries_01152013!CE241/la))</f>
        <v>#DIV/0!</v>
      </c>
      <c r="S252" s="24" t="e">
        <f>IF(Treasuries_01152013!CF241=0,0,theta0+(theta1+theta2)*(1-EXP(-Treasuries_01152013!CF241/la))/(Treasuries_01152013!CF241/la)-theta2*EXP(-Treasuries_01152013!CF241/la))</f>
        <v>#DIV/0!</v>
      </c>
      <c r="T252" s="24" t="e">
        <f>IF(Treasuries_01152013!CG241=0,0,theta0+(theta1+theta2)*(1-EXP(-Treasuries_01152013!CG241/la))/(Treasuries_01152013!CG241/la)-theta2*EXP(-Treasuries_01152013!CG241/la))</f>
        <v>#DIV/0!</v>
      </c>
      <c r="U252" s="24">
        <f>IF(Treasuries_01152013!CH241=0,0,theta0+(theta1+theta2)*(1-EXP(-Treasuries_01152013!CH241/la))/(Treasuries_01152013!CH241/la)-theta2*EXP(-Treasuries_01152013!CH241/la))</f>
        <v>0</v>
      </c>
      <c r="V252" s="24">
        <f>IF(Treasuries_01152013!CI241=0,0,theta0+(theta1+theta2)*(1-EXP(-Treasuries_01152013!CI241/la))/(Treasuries_01152013!CI241/la)-theta2*EXP(-Treasuries_01152013!CI241/la))</f>
        <v>0</v>
      </c>
      <c r="W252" s="24">
        <f>IF(Treasuries_01152013!CJ241=0,0,theta0+(theta1+theta2)*(1-EXP(-Treasuries_01152013!CJ241/la))/(Treasuries_01152013!CJ241/la)-theta2*EXP(-Treasuries_01152013!CJ241/la))</f>
        <v>0</v>
      </c>
      <c r="X252" s="24">
        <f>IF(Treasuries_01152013!CK241=0,0,theta0+(theta1+theta2)*(1-EXP(-Treasuries_01152013!CK241/la))/(Treasuries_01152013!CK241/la)-theta2*EXP(-Treasuries_01152013!CK241/la))</f>
        <v>0</v>
      </c>
      <c r="Y252" s="24">
        <f>IF(Treasuries_01152013!CL241=0,0,theta0+(theta1+theta2)*(1-EXP(-Treasuries_01152013!CL241/la))/(Treasuries_01152013!CL241/la)-theta2*EXP(-Treasuries_01152013!CL241/la))</f>
        <v>0</v>
      </c>
      <c r="Z252" s="24">
        <f>IF(Treasuries_01152013!CM241=0,0,theta0+(theta1+theta2)*(1-EXP(-Treasuries_01152013!CM241/la))/(Treasuries_01152013!CM241/la)-theta2*EXP(-Treasuries_01152013!CM241/la))</f>
        <v>0</v>
      </c>
      <c r="AA252" s="24">
        <f>IF(Treasuries_01152013!CN241=0,0,theta0+(theta1+theta2)*(1-EXP(-Treasuries_01152013!CN241/la))/(Treasuries_01152013!CN241/la)-theta2*EXP(-Treasuries_01152013!CN241/la))</f>
        <v>0</v>
      </c>
      <c r="AB252" s="24">
        <f>IF(Treasuries_01152013!CO241=0,0,theta0+(theta1+theta2)*(1-EXP(-Treasuries_01152013!CO241/la))/(Treasuries_01152013!CO241/la)-theta2*EXP(-Treasuries_01152013!CO241/la))</f>
        <v>0</v>
      </c>
      <c r="AC252" s="24">
        <f>IF(Treasuries_01152013!CP241=0,0,theta0+(theta1+theta2)*(1-EXP(-Treasuries_01152013!CP241/la))/(Treasuries_01152013!CP241/la)-theta2*EXP(-Treasuries_01152013!CP241/la))</f>
        <v>0</v>
      </c>
      <c r="AD252" s="24">
        <f>IF(Treasuries_01152013!CQ241=0,0,theta0+(theta1+theta2)*(1-EXP(-Treasuries_01152013!CQ241/la))/(Treasuries_01152013!CQ241/la)-theta2*EXP(-Treasuries_01152013!CQ241/la))</f>
        <v>0</v>
      </c>
      <c r="AE252" s="24">
        <f>IF(Treasuries_01152013!CR241=0,0,theta0+(theta1+theta2)*(1-EXP(-Treasuries_01152013!CR241/la))/(Treasuries_01152013!CR241/la)-theta2*EXP(-Treasuries_01152013!CR241/la))</f>
        <v>0</v>
      </c>
      <c r="AF252" s="24">
        <f>IF(Treasuries_01152013!CS241=0,0,theta0+(theta1+theta2)*(1-EXP(-Treasuries_01152013!CS241/la))/(Treasuries_01152013!CS241/la)-theta2*EXP(-Treasuries_01152013!CS241/la))</f>
        <v>0</v>
      </c>
      <c r="AG252" s="24">
        <f>IF(Treasuries_01152013!CT241=0,0,theta0+(theta1+theta2)*(1-EXP(-Treasuries_01152013!CT241/la))/(Treasuries_01152013!CT241/la)-theta2*EXP(-Treasuries_01152013!CT241/la))</f>
        <v>0</v>
      </c>
      <c r="AH252" s="24">
        <f>IF(Treasuries_01152013!CU241=0,0,theta0+(theta1+theta2)*(1-EXP(-Treasuries_01152013!CU241/la))/(Treasuries_01152013!CU241/la)-theta2*EXP(-Treasuries_01152013!CU241/la))</f>
        <v>0</v>
      </c>
      <c r="AI252" s="24">
        <f>IF(Treasuries_01152013!CV241=0,0,theta0+(theta1+theta2)*(1-EXP(-Treasuries_01152013!CV241/la))/(Treasuries_01152013!CV241/la)-theta2*EXP(-Treasuries_01152013!CV241/la))</f>
        <v>0</v>
      </c>
      <c r="AJ252" s="24">
        <f>IF(Treasuries_01152013!CW241=0,0,theta0+(theta1+theta2)*(1-EXP(-Treasuries_01152013!CW241/la))/(Treasuries_01152013!CW241/la)-theta2*EXP(-Treasuries_01152013!CW241/la))</f>
        <v>0</v>
      </c>
      <c r="AK252" s="24">
        <f>IF(Treasuries_01152013!CX241=0,0,theta0+(theta1+theta2)*(1-EXP(-Treasuries_01152013!CX241/la))/(Treasuries_01152013!CX241/la)-theta2*EXP(-Treasuries_01152013!CX241/la))</f>
        <v>0</v>
      </c>
      <c r="AL252" s="24">
        <f>IF(Treasuries_01152013!CY241=0,0,theta0+(theta1+theta2)*(1-EXP(-Treasuries_01152013!CY241/la))/(Treasuries_01152013!CY241/la)-theta2*EXP(-Treasuries_01152013!CY241/la))</f>
        <v>0</v>
      </c>
      <c r="AM252" s="24">
        <f>IF(Treasuries_01152013!CZ241=0,0,theta0+(theta1+theta2)*(1-EXP(-Treasuries_01152013!CZ241/la))/(Treasuries_01152013!CZ241/la)-theta2*EXP(-Treasuries_01152013!CZ241/la))</f>
        <v>0</v>
      </c>
      <c r="AN252" s="24">
        <f>IF(Treasuries_01152013!DA241=0,0,theta0+(theta1+theta2)*(1-EXP(-Treasuries_01152013!DA241/la))/(Treasuries_01152013!DA241/la)-theta2*EXP(-Treasuries_01152013!DA241/la))</f>
        <v>0</v>
      </c>
      <c r="AO252" s="24">
        <f>IF(Treasuries_01152013!DB241=0,0,theta0+(theta1+theta2)*(1-EXP(-Treasuries_01152013!DB241/la))/(Treasuries_01152013!DB241/la)-theta2*EXP(-Treasuries_01152013!DB241/la))</f>
        <v>0</v>
      </c>
      <c r="AP252" s="24">
        <f>IF(Treasuries_01152013!DC241=0,0,theta0+(theta1+theta2)*(1-EXP(-Treasuries_01152013!DC241/la))/(Treasuries_01152013!DC241/la)-theta2*EXP(-Treasuries_01152013!DC241/la))</f>
        <v>0</v>
      </c>
      <c r="AQ252" s="24">
        <f>IF(Treasuries_01152013!DD241=0,0,theta0+(theta1+theta2)*(1-EXP(-Treasuries_01152013!DD241/la))/(Treasuries_01152013!DD241/la)-theta2*EXP(-Treasuries_01152013!DD241/la))</f>
        <v>0</v>
      </c>
      <c r="AR252" s="24">
        <f>IF(Treasuries_01152013!DE241=0,0,theta0+(theta1+theta2)*(1-EXP(-Treasuries_01152013!DE241/la))/(Treasuries_01152013!DE241/la)-theta2*EXP(-Treasuries_01152013!DE241/la))</f>
        <v>0</v>
      </c>
      <c r="AS252" s="24">
        <f>IF(Treasuries_01152013!DF241=0,0,theta0+(theta1+theta2)*(1-EXP(-Treasuries_01152013!DF241/la))/(Treasuries_01152013!DF241/la)-theta2*EXP(-Treasuries_01152013!DF241/la))</f>
        <v>0</v>
      </c>
      <c r="AT252" s="24">
        <f>IF(Treasuries_01152013!DG241=0,0,theta0+(theta1+theta2)*(1-EXP(-Treasuries_01152013!DG241/la))/(Treasuries_01152013!DG241/la)-theta2*EXP(-Treasuries_01152013!DG241/la))</f>
        <v>0</v>
      </c>
      <c r="AU252" s="24">
        <f>IF(Treasuries_01152013!DH241=0,0,theta0+(theta1+theta2)*(1-EXP(-Treasuries_01152013!DH241/la))/(Treasuries_01152013!DH241/la)-theta2*EXP(-Treasuries_01152013!DH241/la))</f>
        <v>0</v>
      </c>
      <c r="AV252" s="24">
        <f>IF(Treasuries_01152013!DI241=0,0,theta0+(theta1+theta2)*(1-EXP(-Treasuries_01152013!DI241/la))/(Treasuries_01152013!DI241/la)-theta2*EXP(-Treasuries_01152013!DI241/la))</f>
        <v>0</v>
      </c>
      <c r="AW252" s="24">
        <f>IF(Treasuries_01152013!DJ241=0,0,theta0+(theta1+theta2)*(1-EXP(-Treasuries_01152013!DJ241/la))/(Treasuries_01152013!DJ241/la)-theta2*EXP(-Treasuries_01152013!DJ241/la))</f>
        <v>0</v>
      </c>
      <c r="AX252" s="24">
        <f>IF(Treasuries_01152013!DK241=0,0,theta0+(theta1+theta2)*(1-EXP(-Treasuries_01152013!DK241/la))/(Treasuries_01152013!DK241/la)-theta2*EXP(-Treasuries_01152013!DK241/la))</f>
        <v>0</v>
      </c>
      <c r="AY252" s="24">
        <f>IF(Treasuries_01152013!DL241=0,0,theta0+(theta1+theta2)*(1-EXP(-Treasuries_01152013!DL241/la))/(Treasuries_01152013!DL241/la)-theta2*EXP(-Treasuries_01152013!DL241/la))</f>
        <v>0</v>
      </c>
      <c r="AZ252" s="24">
        <f>IF(Treasuries_01152013!DM241=0,0,theta0+(theta1+theta2)*(1-EXP(-Treasuries_01152013!DM241/la))/(Treasuries_01152013!DM241/la)-theta2*EXP(-Treasuries_01152013!DM241/la))</f>
        <v>0</v>
      </c>
      <c r="BA252" s="24">
        <f>IF(Treasuries_01152013!DN241=0,0,theta0+(theta1+theta2)*(1-EXP(-Treasuries_01152013!DN241/la))/(Treasuries_01152013!DN241/la)-theta2*EXP(-Treasuries_01152013!DN241/la))</f>
        <v>0</v>
      </c>
      <c r="BB252" s="24">
        <f>IF(Treasuries_01152013!DO241=0,0,theta0+(theta1+theta2)*(1-EXP(-Treasuries_01152013!DO241/la))/(Treasuries_01152013!DO241/la)-theta2*EXP(-Treasuries_01152013!DO241/la))</f>
        <v>0</v>
      </c>
      <c r="BC252" s="24">
        <f>IF(Treasuries_01152013!DP241=0,0,theta0+(theta1+theta2)*(1-EXP(-Treasuries_01152013!DP241/la))/(Treasuries_01152013!DP241/la)-theta2*EXP(-Treasuries_01152013!DP241/la))</f>
        <v>0</v>
      </c>
      <c r="BD252" s="24">
        <f>IF(Treasuries_01152013!DQ241=0,0,theta0+(theta1+theta2)*(1-EXP(-Treasuries_01152013!DQ241/la))/(Treasuries_01152013!DQ241/la)-theta2*EXP(-Treasuries_01152013!DQ241/la))</f>
        <v>0</v>
      </c>
      <c r="BE252" s="24">
        <f>IF(Treasuries_01152013!DR241=0,0,theta0+(theta1+theta2)*(1-EXP(-Treasuries_01152013!DR241/la))/(Treasuries_01152013!DR241/la)-theta2*EXP(-Treasuries_01152013!DR241/la))</f>
        <v>0</v>
      </c>
      <c r="BF252" s="24">
        <f>IF(Treasuries_01152013!DS241=0,0,theta0+(theta1+theta2)*(1-EXP(-Treasuries_01152013!DS241/la))/(Treasuries_01152013!DS241/la)-theta2*EXP(-Treasuries_01152013!DS241/la))</f>
        <v>0</v>
      </c>
      <c r="BG252" s="24">
        <f>IF(Treasuries_01152013!DT241=0,0,theta0+(theta1+theta2)*(1-EXP(-Treasuries_01152013!DT241/la))/(Treasuries_01152013!DT241/la)-theta2*EXP(-Treasuries_01152013!DT241/la))</f>
        <v>0</v>
      </c>
      <c r="BH252" s="24">
        <f>IF(Treasuries_01152013!DU241=0,0,theta0+(theta1+theta2)*(1-EXP(-Treasuries_01152013!DU241/la))/(Treasuries_01152013!DU241/la)-theta2*EXP(-Treasuries_01152013!DU241/la))</f>
        <v>0</v>
      </c>
      <c r="BI252" s="24">
        <f>IF(Treasuries_01152013!DV241=0,0,theta0+(theta1+theta2)*(1-EXP(-Treasuries_01152013!DV241/la))/(Treasuries_01152013!DV241/la)-theta2*EXP(-Treasuries_01152013!DV241/la))</f>
        <v>0</v>
      </c>
      <c r="BJ252" s="24">
        <f>IF(Treasuries_01152013!DW241=0,0,theta0+(theta1+theta2)*(1-EXP(-Treasuries_01152013!DW241/la))/(Treasuries_01152013!DW241/la)-theta2*EXP(-Treasuries_01152013!DW241/la))</f>
        <v>0</v>
      </c>
      <c r="BK252" s="24">
        <f>IF(Treasuries_01152013!DX241=0,0,theta0+(theta1+theta2)*(1-EXP(-Treasuries_01152013!DX241/la))/(Treasuries_01152013!DX241/la)-theta2*EXP(-Treasuries_01152013!DX241/la))</f>
        <v>0</v>
      </c>
      <c r="BL252" s="24">
        <f>IF(Treasuries_01152013!DY241=0,0,theta0+(theta1+theta2)*(1-EXP(-Treasuries_01152013!DY241/la))/(Treasuries_01152013!DY241/la)-theta2*EXP(-Treasuries_01152013!DY241/la))</f>
        <v>0</v>
      </c>
      <c r="BM252" s="24">
        <f>IF(Treasuries_01152013!DZ241=0,0,theta0+(theta1+theta2)*(1-EXP(-Treasuries_01152013!DZ241/la))/(Treasuries_01152013!DZ241/la)-theta2*EXP(-Treasuries_01152013!DZ241/la))</f>
        <v>0</v>
      </c>
      <c r="BN252" s="24">
        <f>IF(Treasuries_01152013!EA241=0,0,theta0+(theta1+theta2)*(1-EXP(-Treasuries_01152013!EA241/la))/(Treasuries_01152013!EA241/la)-theta2*EXP(-Treasuries_01152013!EA241/la))</f>
        <v>0</v>
      </c>
      <c r="BO252" s="17" t="e">
        <f>EXP(-Treasuries_01152013!BT241*G252)</f>
        <v>#DIV/0!</v>
      </c>
      <c r="BP252" s="17" t="e">
        <f>EXP(-Treasuries_01152013!BU241*H252)</f>
        <v>#DIV/0!</v>
      </c>
      <c r="BQ252" s="17" t="e">
        <f>EXP(-Treasuries_01152013!BV241*I252)</f>
        <v>#DIV/0!</v>
      </c>
      <c r="BR252" s="17" t="e">
        <f>EXP(-Treasuries_01152013!BW241*J252)</f>
        <v>#DIV/0!</v>
      </c>
      <c r="BS252" s="17" t="e">
        <f>EXP(-Treasuries_01152013!BX241*K252)</f>
        <v>#DIV/0!</v>
      </c>
      <c r="BT252" s="17" t="e">
        <f>EXP(-Treasuries_01152013!BY241*L252)</f>
        <v>#DIV/0!</v>
      </c>
      <c r="BU252" s="17" t="e">
        <f>EXP(-Treasuries_01152013!BZ241*M252)</f>
        <v>#DIV/0!</v>
      </c>
      <c r="BV252" s="17" t="e">
        <f>EXP(-Treasuries_01152013!CA241*N252)</f>
        <v>#DIV/0!</v>
      </c>
      <c r="BW252" s="17" t="e">
        <f>EXP(-Treasuries_01152013!CB241*O252)</f>
        <v>#DIV/0!</v>
      </c>
      <c r="BX252" s="17" t="e">
        <f>EXP(-Treasuries_01152013!CC241*P252)</f>
        <v>#DIV/0!</v>
      </c>
      <c r="BY252" s="17" t="e">
        <f>EXP(-Treasuries_01152013!CD241*Q252)</f>
        <v>#DIV/0!</v>
      </c>
      <c r="BZ252" s="17" t="e">
        <f>EXP(-Treasuries_01152013!CE241*R252)</f>
        <v>#DIV/0!</v>
      </c>
      <c r="CA252" s="17" t="e">
        <f>EXP(-Treasuries_01152013!CF241*S252)</f>
        <v>#DIV/0!</v>
      </c>
      <c r="CB252" s="17" t="e">
        <f>EXP(-Treasuries_01152013!CG241*T252)</f>
        <v>#DIV/0!</v>
      </c>
      <c r="CC252" s="17">
        <f>EXP(-Treasuries_01152013!CH241*U252)</f>
        <v>1</v>
      </c>
      <c r="CD252" s="17">
        <f>EXP(-Treasuries_01152013!CI241*V252)</f>
        <v>1</v>
      </c>
      <c r="CE252" s="17">
        <f>EXP(-Treasuries_01152013!CJ241*W252)</f>
        <v>1</v>
      </c>
      <c r="CF252" s="17">
        <f>EXP(-Treasuries_01152013!CK241*X252)</f>
        <v>1</v>
      </c>
      <c r="CG252" s="17">
        <f>EXP(-Treasuries_01152013!CL241*Y252)</f>
        <v>1</v>
      </c>
      <c r="CH252" s="17">
        <f>EXP(-Treasuries_01152013!CM241*Z252)</f>
        <v>1</v>
      </c>
      <c r="CI252" s="17">
        <f>EXP(-Treasuries_01152013!CN241*AA252)</f>
        <v>1</v>
      </c>
      <c r="CJ252" s="17">
        <f>EXP(-Treasuries_01152013!CO241*AB252)</f>
        <v>1</v>
      </c>
      <c r="CK252" s="17">
        <f>EXP(-Treasuries_01152013!CP241*AC252)</f>
        <v>1</v>
      </c>
      <c r="CL252" s="17">
        <f>EXP(-Treasuries_01152013!CQ241*AD252)</f>
        <v>1</v>
      </c>
      <c r="CM252" s="17">
        <f>EXP(-Treasuries_01152013!CR241*AE252)</f>
        <v>1</v>
      </c>
      <c r="CN252" s="17">
        <f>EXP(-Treasuries_01152013!CS241*AF252)</f>
        <v>1</v>
      </c>
      <c r="CO252" s="17">
        <f>EXP(-Treasuries_01152013!CT241*AG252)</f>
        <v>1</v>
      </c>
      <c r="CP252" s="17">
        <f>EXP(-Treasuries_01152013!CU241*AH252)</f>
        <v>1</v>
      </c>
      <c r="CQ252" s="17">
        <f>EXP(-Treasuries_01152013!CV241*AI252)</f>
        <v>1</v>
      </c>
      <c r="CR252" s="17">
        <f>EXP(-Treasuries_01152013!CW241*AJ252)</f>
        <v>1</v>
      </c>
      <c r="CS252" s="17">
        <f>EXP(-Treasuries_01152013!CX241*AK252)</f>
        <v>1</v>
      </c>
      <c r="CT252" s="17">
        <f>EXP(-Treasuries_01152013!CY241*AL252)</f>
        <v>1</v>
      </c>
      <c r="CU252" s="17">
        <f>EXP(-Treasuries_01152013!CZ241*AM252)</f>
        <v>1</v>
      </c>
      <c r="CV252" s="17">
        <f>EXP(-Treasuries_01152013!DA241*AN252)</f>
        <v>1</v>
      </c>
      <c r="CW252" s="17">
        <f>EXP(-Treasuries_01152013!DB241*AO252)</f>
        <v>1</v>
      </c>
      <c r="CX252" s="17">
        <f>EXP(-Treasuries_01152013!DC241*AP252)</f>
        <v>1</v>
      </c>
      <c r="CY252" s="17">
        <f>EXP(-Treasuries_01152013!DD241*AQ252)</f>
        <v>1</v>
      </c>
      <c r="CZ252" s="17">
        <f>EXP(-Treasuries_01152013!DE241*AR252)</f>
        <v>1</v>
      </c>
      <c r="DA252" s="17">
        <f>EXP(-Treasuries_01152013!DF241*AS252)</f>
        <v>1</v>
      </c>
      <c r="DB252" s="17">
        <f>EXP(-Treasuries_01152013!DG241*AT252)</f>
        <v>1</v>
      </c>
      <c r="DC252" s="17">
        <f>EXP(-Treasuries_01152013!DH241*AU252)</f>
        <v>1</v>
      </c>
      <c r="DD252" s="17">
        <f>EXP(-Treasuries_01152013!DI241*AV252)</f>
        <v>1</v>
      </c>
      <c r="DE252" s="17">
        <f>EXP(-Treasuries_01152013!DJ241*AW252)</f>
        <v>1</v>
      </c>
      <c r="DF252" s="17">
        <f>EXP(-Treasuries_01152013!DK241*AX252)</f>
        <v>1</v>
      </c>
      <c r="DG252" s="17">
        <f>EXP(-Treasuries_01152013!DL241*AY252)</f>
        <v>1</v>
      </c>
      <c r="DH252" s="17">
        <f>EXP(-Treasuries_01152013!DM241*AZ252)</f>
        <v>1</v>
      </c>
      <c r="DI252" s="17">
        <f>EXP(-Treasuries_01152013!DN241*BA252)</f>
        <v>1</v>
      </c>
      <c r="DJ252" s="17">
        <f>EXP(-Treasuries_01152013!DO241*BB252)</f>
        <v>1</v>
      </c>
      <c r="DK252" s="17">
        <f>EXP(-Treasuries_01152013!DP241*BC252)</f>
        <v>1</v>
      </c>
      <c r="DL252" s="17">
        <f>EXP(-Treasuries_01152013!DQ241*BD252)</f>
        <v>1</v>
      </c>
      <c r="DM252" s="17">
        <f>EXP(-Treasuries_01152013!DR241*BE252)</f>
        <v>1</v>
      </c>
      <c r="DN252" s="17">
        <f>EXP(-Treasuries_01152013!DS241*BF252)</f>
        <v>1</v>
      </c>
      <c r="DO252" s="17">
        <f>EXP(-Treasuries_01152013!DT241*BG252)</f>
        <v>1</v>
      </c>
      <c r="DP252" s="17">
        <f>EXP(-Treasuries_01152013!DU241*BH252)</f>
        <v>1</v>
      </c>
      <c r="DQ252" s="17">
        <f>EXP(-Treasuries_01152013!DV241*BI252)</f>
        <v>1</v>
      </c>
      <c r="DR252" s="17">
        <f>EXP(-Treasuries_01152013!DW241*BJ252)</f>
        <v>1</v>
      </c>
      <c r="DS252" s="17">
        <f>EXP(-Treasuries_01152013!DX241*BK252)</f>
        <v>1</v>
      </c>
      <c r="DT252" s="17">
        <f>EXP(-Treasuries_01152013!DY241*BL252)</f>
        <v>1</v>
      </c>
      <c r="DU252" s="17">
        <f>EXP(-Treasuries_01152013!DZ241*BM252)</f>
        <v>1</v>
      </c>
      <c r="DV252" s="17">
        <f>EXP(-Treasuries_01152013!EA241*BN252)</f>
        <v>1</v>
      </c>
      <c r="DW252" s="8" t="e">
        <f>SUMPRODUCT(BO252:DV252,Treasuries_01152013!K241:BR241)</f>
        <v>#DIV/0!</v>
      </c>
      <c r="DX252" s="11" t="e">
        <f t="shared" si="11"/>
        <v>#DIV/0!</v>
      </c>
    </row>
    <row r="253" spans="2:128">
      <c r="B253" s="10">
        <f>Treasuries_01152013!C242</f>
        <v>1</v>
      </c>
      <c r="C253" s="10">
        <f>Treasuries_01152013!E242</f>
        <v>98.976562000000001</v>
      </c>
      <c r="D253" s="10">
        <f>Treasuries_01152013!F242</f>
        <v>98.992187999999999</v>
      </c>
      <c r="E253" s="8">
        <f>Treasuries_01152013!H242</f>
        <v>6.6277777777777782</v>
      </c>
      <c r="F253" s="8">
        <f t="shared" si="12"/>
        <v>98.984375</v>
      </c>
      <c r="G253" s="24" t="e">
        <f>IF(Treasuries_01152013!BT242=0,0,theta0+(theta1+theta2)*(1-EXP(-Treasuries_01152013!BT242/la))/(Treasuries_01152013!BT242/la)-theta2*EXP(-Treasuries_01152013!BT242/la))</f>
        <v>#DIV/0!</v>
      </c>
      <c r="H253" s="24" t="e">
        <f>IF(Treasuries_01152013!BU242=0,0,theta0+(theta1+theta2)*(1-EXP(-Treasuries_01152013!BU242/la))/(Treasuries_01152013!BU242/la)-theta2*EXP(-Treasuries_01152013!BU242/la))</f>
        <v>#DIV/0!</v>
      </c>
      <c r="I253" s="24" t="e">
        <f>IF(Treasuries_01152013!BV242=0,0,theta0+(theta1+theta2)*(1-EXP(-Treasuries_01152013!BV242/la))/(Treasuries_01152013!BV242/la)-theta2*EXP(-Treasuries_01152013!BV242/la))</f>
        <v>#DIV/0!</v>
      </c>
      <c r="J253" s="24" t="e">
        <f>IF(Treasuries_01152013!BW242=0,0,theta0+(theta1+theta2)*(1-EXP(-Treasuries_01152013!BW242/la))/(Treasuries_01152013!BW242/la)-theta2*EXP(-Treasuries_01152013!BW242/la))</f>
        <v>#DIV/0!</v>
      </c>
      <c r="K253" s="24" t="e">
        <f>IF(Treasuries_01152013!BX242=0,0,theta0+(theta1+theta2)*(1-EXP(-Treasuries_01152013!BX242/la))/(Treasuries_01152013!BX242/la)-theta2*EXP(-Treasuries_01152013!BX242/la))</f>
        <v>#DIV/0!</v>
      </c>
      <c r="L253" s="24" t="e">
        <f>IF(Treasuries_01152013!BY242=0,0,theta0+(theta1+theta2)*(1-EXP(-Treasuries_01152013!BY242/la))/(Treasuries_01152013!BY242/la)-theta2*EXP(-Treasuries_01152013!BY242/la))</f>
        <v>#DIV/0!</v>
      </c>
      <c r="M253" s="24" t="e">
        <f>IF(Treasuries_01152013!BZ242=0,0,theta0+(theta1+theta2)*(1-EXP(-Treasuries_01152013!BZ242/la))/(Treasuries_01152013!BZ242/la)-theta2*EXP(-Treasuries_01152013!BZ242/la))</f>
        <v>#DIV/0!</v>
      </c>
      <c r="N253" s="24" t="e">
        <f>IF(Treasuries_01152013!CA242=0,0,theta0+(theta1+theta2)*(1-EXP(-Treasuries_01152013!CA242/la))/(Treasuries_01152013!CA242/la)-theta2*EXP(-Treasuries_01152013!CA242/la))</f>
        <v>#DIV/0!</v>
      </c>
      <c r="O253" s="24" t="e">
        <f>IF(Treasuries_01152013!CB242=0,0,theta0+(theta1+theta2)*(1-EXP(-Treasuries_01152013!CB242/la))/(Treasuries_01152013!CB242/la)-theta2*EXP(-Treasuries_01152013!CB242/la))</f>
        <v>#DIV/0!</v>
      </c>
      <c r="P253" s="24" t="e">
        <f>IF(Treasuries_01152013!CC242=0,0,theta0+(theta1+theta2)*(1-EXP(-Treasuries_01152013!CC242/la))/(Treasuries_01152013!CC242/la)-theta2*EXP(-Treasuries_01152013!CC242/la))</f>
        <v>#DIV/0!</v>
      </c>
      <c r="Q253" s="24" t="e">
        <f>IF(Treasuries_01152013!CD242=0,0,theta0+(theta1+theta2)*(1-EXP(-Treasuries_01152013!CD242/la))/(Treasuries_01152013!CD242/la)-theta2*EXP(-Treasuries_01152013!CD242/la))</f>
        <v>#DIV/0!</v>
      </c>
      <c r="R253" s="24" t="e">
        <f>IF(Treasuries_01152013!CE242=0,0,theta0+(theta1+theta2)*(1-EXP(-Treasuries_01152013!CE242/la))/(Treasuries_01152013!CE242/la)-theta2*EXP(-Treasuries_01152013!CE242/la))</f>
        <v>#DIV/0!</v>
      </c>
      <c r="S253" s="24" t="e">
        <f>IF(Treasuries_01152013!CF242=0,0,theta0+(theta1+theta2)*(1-EXP(-Treasuries_01152013!CF242/la))/(Treasuries_01152013!CF242/la)-theta2*EXP(-Treasuries_01152013!CF242/la))</f>
        <v>#DIV/0!</v>
      </c>
      <c r="T253" s="24" t="e">
        <f>IF(Treasuries_01152013!CG242=0,0,theta0+(theta1+theta2)*(1-EXP(-Treasuries_01152013!CG242/la))/(Treasuries_01152013!CG242/la)-theta2*EXP(-Treasuries_01152013!CG242/la))</f>
        <v>#DIV/0!</v>
      </c>
      <c r="U253" s="24">
        <f>IF(Treasuries_01152013!CH242=0,0,theta0+(theta1+theta2)*(1-EXP(-Treasuries_01152013!CH242/la))/(Treasuries_01152013!CH242/la)-theta2*EXP(-Treasuries_01152013!CH242/la))</f>
        <v>0</v>
      </c>
      <c r="V253" s="24">
        <f>IF(Treasuries_01152013!CI242=0,0,theta0+(theta1+theta2)*(1-EXP(-Treasuries_01152013!CI242/la))/(Treasuries_01152013!CI242/la)-theta2*EXP(-Treasuries_01152013!CI242/la))</f>
        <v>0</v>
      </c>
      <c r="W253" s="24">
        <f>IF(Treasuries_01152013!CJ242=0,0,theta0+(theta1+theta2)*(1-EXP(-Treasuries_01152013!CJ242/la))/(Treasuries_01152013!CJ242/la)-theta2*EXP(-Treasuries_01152013!CJ242/la))</f>
        <v>0</v>
      </c>
      <c r="X253" s="24">
        <f>IF(Treasuries_01152013!CK242=0,0,theta0+(theta1+theta2)*(1-EXP(-Treasuries_01152013!CK242/la))/(Treasuries_01152013!CK242/la)-theta2*EXP(-Treasuries_01152013!CK242/la))</f>
        <v>0</v>
      </c>
      <c r="Y253" s="24">
        <f>IF(Treasuries_01152013!CL242=0,0,theta0+(theta1+theta2)*(1-EXP(-Treasuries_01152013!CL242/la))/(Treasuries_01152013!CL242/la)-theta2*EXP(-Treasuries_01152013!CL242/la))</f>
        <v>0</v>
      </c>
      <c r="Z253" s="24">
        <f>IF(Treasuries_01152013!CM242=0,0,theta0+(theta1+theta2)*(1-EXP(-Treasuries_01152013!CM242/la))/(Treasuries_01152013!CM242/la)-theta2*EXP(-Treasuries_01152013!CM242/la))</f>
        <v>0</v>
      </c>
      <c r="AA253" s="24">
        <f>IF(Treasuries_01152013!CN242=0,0,theta0+(theta1+theta2)*(1-EXP(-Treasuries_01152013!CN242/la))/(Treasuries_01152013!CN242/la)-theta2*EXP(-Treasuries_01152013!CN242/la))</f>
        <v>0</v>
      </c>
      <c r="AB253" s="24">
        <f>IF(Treasuries_01152013!CO242=0,0,theta0+(theta1+theta2)*(1-EXP(-Treasuries_01152013!CO242/la))/(Treasuries_01152013!CO242/la)-theta2*EXP(-Treasuries_01152013!CO242/la))</f>
        <v>0</v>
      </c>
      <c r="AC253" s="24">
        <f>IF(Treasuries_01152013!CP242=0,0,theta0+(theta1+theta2)*(1-EXP(-Treasuries_01152013!CP242/la))/(Treasuries_01152013!CP242/la)-theta2*EXP(-Treasuries_01152013!CP242/la))</f>
        <v>0</v>
      </c>
      <c r="AD253" s="24">
        <f>IF(Treasuries_01152013!CQ242=0,0,theta0+(theta1+theta2)*(1-EXP(-Treasuries_01152013!CQ242/la))/(Treasuries_01152013!CQ242/la)-theta2*EXP(-Treasuries_01152013!CQ242/la))</f>
        <v>0</v>
      </c>
      <c r="AE253" s="24">
        <f>IF(Treasuries_01152013!CR242=0,0,theta0+(theta1+theta2)*(1-EXP(-Treasuries_01152013!CR242/la))/(Treasuries_01152013!CR242/la)-theta2*EXP(-Treasuries_01152013!CR242/la))</f>
        <v>0</v>
      </c>
      <c r="AF253" s="24">
        <f>IF(Treasuries_01152013!CS242=0,0,theta0+(theta1+theta2)*(1-EXP(-Treasuries_01152013!CS242/la))/(Treasuries_01152013!CS242/la)-theta2*EXP(-Treasuries_01152013!CS242/la))</f>
        <v>0</v>
      </c>
      <c r="AG253" s="24">
        <f>IF(Treasuries_01152013!CT242=0,0,theta0+(theta1+theta2)*(1-EXP(-Treasuries_01152013!CT242/la))/(Treasuries_01152013!CT242/la)-theta2*EXP(-Treasuries_01152013!CT242/la))</f>
        <v>0</v>
      </c>
      <c r="AH253" s="24">
        <f>IF(Treasuries_01152013!CU242=0,0,theta0+(theta1+theta2)*(1-EXP(-Treasuries_01152013!CU242/la))/(Treasuries_01152013!CU242/la)-theta2*EXP(-Treasuries_01152013!CU242/la))</f>
        <v>0</v>
      </c>
      <c r="AI253" s="24">
        <f>IF(Treasuries_01152013!CV242=0,0,theta0+(theta1+theta2)*(1-EXP(-Treasuries_01152013!CV242/la))/(Treasuries_01152013!CV242/la)-theta2*EXP(-Treasuries_01152013!CV242/la))</f>
        <v>0</v>
      </c>
      <c r="AJ253" s="24">
        <f>IF(Treasuries_01152013!CW242=0,0,theta0+(theta1+theta2)*(1-EXP(-Treasuries_01152013!CW242/la))/(Treasuries_01152013!CW242/la)-theta2*EXP(-Treasuries_01152013!CW242/la))</f>
        <v>0</v>
      </c>
      <c r="AK253" s="24">
        <f>IF(Treasuries_01152013!CX242=0,0,theta0+(theta1+theta2)*(1-EXP(-Treasuries_01152013!CX242/la))/(Treasuries_01152013!CX242/la)-theta2*EXP(-Treasuries_01152013!CX242/la))</f>
        <v>0</v>
      </c>
      <c r="AL253" s="24">
        <f>IF(Treasuries_01152013!CY242=0,0,theta0+(theta1+theta2)*(1-EXP(-Treasuries_01152013!CY242/la))/(Treasuries_01152013!CY242/la)-theta2*EXP(-Treasuries_01152013!CY242/la))</f>
        <v>0</v>
      </c>
      <c r="AM253" s="24">
        <f>IF(Treasuries_01152013!CZ242=0,0,theta0+(theta1+theta2)*(1-EXP(-Treasuries_01152013!CZ242/la))/(Treasuries_01152013!CZ242/la)-theta2*EXP(-Treasuries_01152013!CZ242/la))</f>
        <v>0</v>
      </c>
      <c r="AN253" s="24">
        <f>IF(Treasuries_01152013!DA242=0,0,theta0+(theta1+theta2)*(1-EXP(-Treasuries_01152013!DA242/la))/(Treasuries_01152013!DA242/la)-theta2*EXP(-Treasuries_01152013!DA242/la))</f>
        <v>0</v>
      </c>
      <c r="AO253" s="24">
        <f>IF(Treasuries_01152013!DB242=0,0,theta0+(theta1+theta2)*(1-EXP(-Treasuries_01152013!DB242/la))/(Treasuries_01152013!DB242/la)-theta2*EXP(-Treasuries_01152013!DB242/la))</f>
        <v>0</v>
      </c>
      <c r="AP253" s="24">
        <f>IF(Treasuries_01152013!DC242=0,0,theta0+(theta1+theta2)*(1-EXP(-Treasuries_01152013!DC242/la))/(Treasuries_01152013!DC242/la)-theta2*EXP(-Treasuries_01152013!DC242/la))</f>
        <v>0</v>
      </c>
      <c r="AQ253" s="24">
        <f>IF(Treasuries_01152013!DD242=0,0,theta0+(theta1+theta2)*(1-EXP(-Treasuries_01152013!DD242/la))/(Treasuries_01152013!DD242/la)-theta2*EXP(-Treasuries_01152013!DD242/la))</f>
        <v>0</v>
      </c>
      <c r="AR253" s="24">
        <f>IF(Treasuries_01152013!DE242=0,0,theta0+(theta1+theta2)*(1-EXP(-Treasuries_01152013!DE242/la))/(Treasuries_01152013!DE242/la)-theta2*EXP(-Treasuries_01152013!DE242/la))</f>
        <v>0</v>
      </c>
      <c r="AS253" s="24">
        <f>IF(Treasuries_01152013!DF242=0,0,theta0+(theta1+theta2)*(1-EXP(-Treasuries_01152013!DF242/la))/(Treasuries_01152013!DF242/la)-theta2*EXP(-Treasuries_01152013!DF242/la))</f>
        <v>0</v>
      </c>
      <c r="AT253" s="24">
        <f>IF(Treasuries_01152013!DG242=0,0,theta0+(theta1+theta2)*(1-EXP(-Treasuries_01152013!DG242/la))/(Treasuries_01152013!DG242/la)-theta2*EXP(-Treasuries_01152013!DG242/la))</f>
        <v>0</v>
      </c>
      <c r="AU253" s="24">
        <f>IF(Treasuries_01152013!DH242=0,0,theta0+(theta1+theta2)*(1-EXP(-Treasuries_01152013!DH242/la))/(Treasuries_01152013!DH242/la)-theta2*EXP(-Treasuries_01152013!DH242/la))</f>
        <v>0</v>
      </c>
      <c r="AV253" s="24">
        <f>IF(Treasuries_01152013!DI242=0,0,theta0+(theta1+theta2)*(1-EXP(-Treasuries_01152013!DI242/la))/(Treasuries_01152013!DI242/la)-theta2*EXP(-Treasuries_01152013!DI242/la))</f>
        <v>0</v>
      </c>
      <c r="AW253" s="24">
        <f>IF(Treasuries_01152013!DJ242=0,0,theta0+(theta1+theta2)*(1-EXP(-Treasuries_01152013!DJ242/la))/(Treasuries_01152013!DJ242/la)-theta2*EXP(-Treasuries_01152013!DJ242/la))</f>
        <v>0</v>
      </c>
      <c r="AX253" s="24">
        <f>IF(Treasuries_01152013!DK242=0,0,theta0+(theta1+theta2)*(1-EXP(-Treasuries_01152013!DK242/la))/(Treasuries_01152013!DK242/la)-theta2*EXP(-Treasuries_01152013!DK242/la))</f>
        <v>0</v>
      </c>
      <c r="AY253" s="24">
        <f>IF(Treasuries_01152013!DL242=0,0,theta0+(theta1+theta2)*(1-EXP(-Treasuries_01152013!DL242/la))/(Treasuries_01152013!DL242/la)-theta2*EXP(-Treasuries_01152013!DL242/la))</f>
        <v>0</v>
      </c>
      <c r="AZ253" s="24">
        <f>IF(Treasuries_01152013!DM242=0,0,theta0+(theta1+theta2)*(1-EXP(-Treasuries_01152013!DM242/la))/(Treasuries_01152013!DM242/la)-theta2*EXP(-Treasuries_01152013!DM242/la))</f>
        <v>0</v>
      </c>
      <c r="BA253" s="24">
        <f>IF(Treasuries_01152013!DN242=0,0,theta0+(theta1+theta2)*(1-EXP(-Treasuries_01152013!DN242/la))/(Treasuries_01152013!DN242/la)-theta2*EXP(-Treasuries_01152013!DN242/la))</f>
        <v>0</v>
      </c>
      <c r="BB253" s="24">
        <f>IF(Treasuries_01152013!DO242=0,0,theta0+(theta1+theta2)*(1-EXP(-Treasuries_01152013!DO242/la))/(Treasuries_01152013!DO242/la)-theta2*EXP(-Treasuries_01152013!DO242/la))</f>
        <v>0</v>
      </c>
      <c r="BC253" s="24">
        <f>IF(Treasuries_01152013!DP242=0,0,theta0+(theta1+theta2)*(1-EXP(-Treasuries_01152013!DP242/la))/(Treasuries_01152013!DP242/la)-theta2*EXP(-Treasuries_01152013!DP242/la))</f>
        <v>0</v>
      </c>
      <c r="BD253" s="24">
        <f>IF(Treasuries_01152013!DQ242=0,0,theta0+(theta1+theta2)*(1-EXP(-Treasuries_01152013!DQ242/la))/(Treasuries_01152013!DQ242/la)-theta2*EXP(-Treasuries_01152013!DQ242/la))</f>
        <v>0</v>
      </c>
      <c r="BE253" s="24">
        <f>IF(Treasuries_01152013!DR242=0,0,theta0+(theta1+theta2)*(1-EXP(-Treasuries_01152013!DR242/la))/(Treasuries_01152013!DR242/la)-theta2*EXP(-Treasuries_01152013!DR242/la))</f>
        <v>0</v>
      </c>
      <c r="BF253" s="24">
        <f>IF(Treasuries_01152013!DS242=0,0,theta0+(theta1+theta2)*(1-EXP(-Treasuries_01152013!DS242/la))/(Treasuries_01152013!DS242/la)-theta2*EXP(-Treasuries_01152013!DS242/la))</f>
        <v>0</v>
      </c>
      <c r="BG253" s="24">
        <f>IF(Treasuries_01152013!DT242=0,0,theta0+(theta1+theta2)*(1-EXP(-Treasuries_01152013!DT242/la))/(Treasuries_01152013!DT242/la)-theta2*EXP(-Treasuries_01152013!DT242/la))</f>
        <v>0</v>
      </c>
      <c r="BH253" s="24">
        <f>IF(Treasuries_01152013!DU242=0,0,theta0+(theta1+theta2)*(1-EXP(-Treasuries_01152013!DU242/la))/(Treasuries_01152013!DU242/la)-theta2*EXP(-Treasuries_01152013!DU242/la))</f>
        <v>0</v>
      </c>
      <c r="BI253" s="24">
        <f>IF(Treasuries_01152013!DV242=0,0,theta0+(theta1+theta2)*(1-EXP(-Treasuries_01152013!DV242/la))/(Treasuries_01152013!DV242/la)-theta2*EXP(-Treasuries_01152013!DV242/la))</f>
        <v>0</v>
      </c>
      <c r="BJ253" s="24">
        <f>IF(Treasuries_01152013!DW242=0,0,theta0+(theta1+theta2)*(1-EXP(-Treasuries_01152013!DW242/la))/(Treasuries_01152013!DW242/la)-theta2*EXP(-Treasuries_01152013!DW242/la))</f>
        <v>0</v>
      </c>
      <c r="BK253" s="24">
        <f>IF(Treasuries_01152013!DX242=0,0,theta0+(theta1+theta2)*(1-EXP(-Treasuries_01152013!DX242/la))/(Treasuries_01152013!DX242/la)-theta2*EXP(-Treasuries_01152013!DX242/la))</f>
        <v>0</v>
      </c>
      <c r="BL253" s="24">
        <f>IF(Treasuries_01152013!DY242=0,0,theta0+(theta1+theta2)*(1-EXP(-Treasuries_01152013!DY242/la))/(Treasuries_01152013!DY242/la)-theta2*EXP(-Treasuries_01152013!DY242/la))</f>
        <v>0</v>
      </c>
      <c r="BM253" s="24">
        <f>IF(Treasuries_01152013!DZ242=0,0,theta0+(theta1+theta2)*(1-EXP(-Treasuries_01152013!DZ242/la))/(Treasuries_01152013!DZ242/la)-theta2*EXP(-Treasuries_01152013!DZ242/la))</f>
        <v>0</v>
      </c>
      <c r="BN253" s="24">
        <f>IF(Treasuries_01152013!EA242=0,0,theta0+(theta1+theta2)*(1-EXP(-Treasuries_01152013!EA242/la))/(Treasuries_01152013!EA242/la)-theta2*EXP(-Treasuries_01152013!EA242/la))</f>
        <v>0</v>
      </c>
      <c r="BO253" s="17" t="e">
        <f>EXP(-Treasuries_01152013!BT242*G253)</f>
        <v>#DIV/0!</v>
      </c>
      <c r="BP253" s="17" t="e">
        <f>EXP(-Treasuries_01152013!BU242*H253)</f>
        <v>#DIV/0!</v>
      </c>
      <c r="BQ253" s="17" t="e">
        <f>EXP(-Treasuries_01152013!BV242*I253)</f>
        <v>#DIV/0!</v>
      </c>
      <c r="BR253" s="17" t="e">
        <f>EXP(-Treasuries_01152013!BW242*J253)</f>
        <v>#DIV/0!</v>
      </c>
      <c r="BS253" s="17" t="e">
        <f>EXP(-Treasuries_01152013!BX242*K253)</f>
        <v>#DIV/0!</v>
      </c>
      <c r="BT253" s="17" t="e">
        <f>EXP(-Treasuries_01152013!BY242*L253)</f>
        <v>#DIV/0!</v>
      </c>
      <c r="BU253" s="17" t="e">
        <f>EXP(-Treasuries_01152013!BZ242*M253)</f>
        <v>#DIV/0!</v>
      </c>
      <c r="BV253" s="17" t="e">
        <f>EXP(-Treasuries_01152013!CA242*N253)</f>
        <v>#DIV/0!</v>
      </c>
      <c r="BW253" s="17" t="e">
        <f>EXP(-Treasuries_01152013!CB242*O253)</f>
        <v>#DIV/0!</v>
      </c>
      <c r="BX253" s="17" t="e">
        <f>EXP(-Treasuries_01152013!CC242*P253)</f>
        <v>#DIV/0!</v>
      </c>
      <c r="BY253" s="17" t="e">
        <f>EXP(-Treasuries_01152013!CD242*Q253)</f>
        <v>#DIV/0!</v>
      </c>
      <c r="BZ253" s="17" t="e">
        <f>EXP(-Treasuries_01152013!CE242*R253)</f>
        <v>#DIV/0!</v>
      </c>
      <c r="CA253" s="17" t="e">
        <f>EXP(-Treasuries_01152013!CF242*S253)</f>
        <v>#DIV/0!</v>
      </c>
      <c r="CB253" s="17" t="e">
        <f>EXP(-Treasuries_01152013!CG242*T253)</f>
        <v>#DIV/0!</v>
      </c>
      <c r="CC253" s="17">
        <f>EXP(-Treasuries_01152013!CH242*U253)</f>
        <v>1</v>
      </c>
      <c r="CD253" s="17">
        <f>EXP(-Treasuries_01152013!CI242*V253)</f>
        <v>1</v>
      </c>
      <c r="CE253" s="17">
        <f>EXP(-Treasuries_01152013!CJ242*W253)</f>
        <v>1</v>
      </c>
      <c r="CF253" s="17">
        <f>EXP(-Treasuries_01152013!CK242*X253)</f>
        <v>1</v>
      </c>
      <c r="CG253" s="17">
        <f>EXP(-Treasuries_01152013!CL242*Y253)</f>
        <v>1</v>
      </c>
      <c r="CH253" s="17">
        <f>EXP(-Treasuries_01152013!CM242*Z253)</f>
        <v>1</v>
      </c>
      <c r="CI253" s="17">
        <f>EXP(-Treasuries_01152013!CN242*AA253)</f>
        <v>1</v>
      </c>
      <c r="CJ253" s="17">
        <f>EXP(-Treasuries_01152013!CO242*AB253)</f>
        <v>1</v>
      </c>
      <c r="CK253" s="17">
        <f>EXP(-Treasuries_01152013!CP242*AC253)</f>
        <v>1</v>
      </c>
      <c r="CL253" s="17">
        <f>EXP(-Treasuries_01152013!CQ242*AD253)</f>
        <v>1</v>
      </c>
      <c r="CM253" s="17">
        <f>EXP(-Treasuries_01152013!CR242*AE253)</f>
        <v>1</v>
      </c>
      <c r="CN253" s="17">
        <f>EXP(-Treasuries_01152013!CS242*AF253)</f>
        <v>1</v>
      </c>
      <c r="CO253" s="17">
        <f>EXP(-Treasuries_01152013!CT242*AG253)</f>
        <v>1</v>
      </c>
      <c r="CP253" s="17">
        <f>EXP(-Treasuries_01152013!CU242*AH253)</f>
        <v>1</v>
      </c>
      <c r="CQ253" s="17">
        <f>EXP(-Treasuries_01152013!CV242*AI253)</f>
        <v>1</v>
      </c>
      <c r="CR253" s="17">
        <f>EXP(-Treasuries_01152013!CW242*AJ253)</f>
        <v>1</v>
      </c>
      <c r="CS253" s="17">
        <f>EXP(-Treasuries_01152013!CX242*AK253)</f>
        <v>1</v>
      </c>
      <c r="CT253" s="17">
        <f>EXP(-Treasuries_01152013!CY242*AL253)</f>
        <v>1</v>
      </c>
      <c r="CU253" s="17">
        <f>EXP(-Treasuries_01152013!CZ242*AM253)</f>
        <v>1</v>
      </c>
      <c r="CV253" s="17">
        <f>EXP(-Treasuries_01152013!DA242*AN253)</f>
        <v>1</v>
      </c>
      <c r="CW253" s="17">
        <f>EXP(-Treasuries_01152013!DB242*AO253)</f>
        <v>1</v>
      </c>
      <c r="CX253" s="17">
        <f>EXP(-Treasuries_01152013!DC242*AP253)</f>
        <v>1</v>
      </c>
      <c r="CY253" s="17">
        <f>EXP(-Treasuries_01152013!DD242*AQ253)</f>
        <v>1</v>
      </c>
      <c r="CZ253" s="17">
        <f>EXP(-Treasuries_01152013!DE242*AR253)</f>
        <v>1</v>
      </c>
      <c r="DA253" s="17">
        <f>EXP(-Treasuries_01152013!DF242*AS253)</f>
        <v>1</v>
      </c>
      <c r="DB253" s="17">
        <f>EXP(-Treasuries_01152013!DG242*AT253)</f>
        <v>1</v>
      </c>
      <c r="DC253" s="17">
        <f>EXP(-Treasuries_01152013!DH242*AU253)</f>
        <v>1</v>
      </c>
      <c r="DD253" s="17">
        <f>EXP(-Treasuries_01152013!DI242*AV253)</f>
        <v>1</v>
      </c>
      <c r="DE253" s="17">
        <f>EXP(-Treasuries_01152013!DJ242*AW253)</f>
        <v>1</v>
      </c>
      <c r="DF253" s="17">
        <f>EXP(-Treasuries_01152013!DK242*AX253)</f>
        <v>1</v>
      </c>
      <c r="DG253" s="17">
        <f>EXP(-Treasuries_01152013!DL242*AY253)</f>
        <v>1</v>
      </c>
      <c r="DH253" s="17">
        <f>EXP(-Treasuries_01152013!DM242*AZ253)</f>
        <v>1</v>
      </c>
      <c r="DI253" s="17">
        <f>EXP(-Treasuries_01152013!DN242*BA253)</f>
        <v>1</v>
      </c>
      <c r="DJ253" s="17">
        <f>EXP(-Treasuries_01152013!DO242*BB253)</f>
        <v>1</v>
      </c>
      <c r="DK253" s="17">
        <f>EXP(-Treasuries_01152013!DP242*BC253)</f>
        <v>1</v>
      </c>
      <c r="DL253" s="17">
        <f>EXP(-Treasuries_01152013!DQ242*BD253)</f>
        <v>1</v>
      </c>
      <c r="DM253" s="17">
        <f>EXP(-Treasuries_01152013!DR242*BE253)</f>
        <v>1</v>
      </c>
      <c r="DN253" s="17">
        <f>EXP(-Treasuries_01152013!DS242*BF253)</f>
        <v>1</v>
      </c>
      <c r="DO253" s="17">
        <f>EXP(-Treasuries_01152013!DT242*BG253)</f>
        <v>1</v>
      </c>
      <c r="DP253" s="17">
        <f>EXP(-Treasuries_01152013!DU242*BH253)</f>
        <v>1</v>
      </c>
      <c r="DQ253" s="17">
        <f>EXP(-Treasuries_01152013!DV242*BI253)</f>
        <v>1</v>
      </c>
      <c r="DR253" s="17">
        <f>EXP(-Treasuries_01152013!DW242*BJ253)</f>
        <v>1</v>
      </c>
      <c r="DS253" s="17">
        <f>EXP(-Treasuries_01152013!DX242*BK253)</f>
        <v>1</v>
      </c>
      <c r="DT253" s="17">
        <f>EXP(-Treasuries_01152013!DY242*BL253)</f>
        <v>1</v>
      </c>
      <c r="DU253" s="17">
        <f>EXP(-Treasuries_01152013!DZ242*BM253)</f>
        <v>1</v>
      </c>
      <c r="DV253" s="17">
        <f>EXP(-Treasuries_01152013!EA242*BN253)</f>
        <v>1</v>
      </c>
      <c r="DW253" s="8" t="e">
        <f>SUMPRODUCT(BO253:DV253,Treasuries_01152013!K242:BR242)</f>
        <v>#DIV/0!</v>
      </c>
      <c r="DX253" s="11" t="e">
        <f t="shared" si="11"/>
        <v>#DIV/0!</v>
      </c>
    </row>
    <row r="254" spans="2:128">
      <c r="B254" s="10">
        <f>Treasuries_01152013!C243</f>
        <v>1</v>
      </c>
      <c r="C254" s="10">
        <f>Treasuries_01152013!E243</f>
        <v>98.851562000000001</v>
      </c>
      <c r="D254" s="10">
        <f>Treasuries_01152013!F243</f>
        <v>98.859375</v>
      </c>
      <c r="E254" s="8">
        <f>Treasuries_01152013!H243</f>
        <v>6.708333333333333</v>
      </c>
      <c r="F254" s="8">
        <f t="shared" si="12"/>
        <v>98.855468500000001</v>
      </c>
      <c r="G254" s="24" t="e">
        <f>IF(Treasuries_01152013!BT243=0,0,theta0+(theta1+theta2)*(1-EXP(-Treasuries_01152013!BT243/la))/(Treasuries_01152013!BT243/la)-theta2*EXP(-Treasuries_01152013!BT243/la))</f>
        <v>#DIV/0!</v>
      </c>
      <c r="H254" s="24" t="e">
        <f>IF(Treasuries_01152013!BU243=0,0,theta0+(theta1+theta2)*(1-EXP(-Treasuries_01152013!BU243/la))/(Treasuries_01152013!BU243/la)-theta2*EXP(-Treasuries_01152013!BU243/la))</f>
        <v>#DIV/0!</v>
      </c>
      <c r="I254" s="24" t="e">
        <f>IF(Treasuries_01152013!BV243=0,0,theta0+(theta1+theta2)*(1-EXP(-Treasuries_01152013!BV243/la))/(Treasuries_01152013!BV243/la)-theta2*EXP(-Treasuries_01152013!BV243/la))</f>
        <v>#DIV/0!</v>
      </c>
      <c r="J254" s="24" t="e">
        <f>IF(Treasuries_01152013!BW243=0,0,theta0+(theta1+theta2)*(1-EXP(-Treasuries_01152013!BW243/la))/(Treasuries_01152013!BW243/la)-theta2*EXP(-Treasuries_01152013!BW243/la))</f>
        <v>#DIV/0!</v>
      </c>
      <c r="K254" s="24" t="e">
        <f>IF(Treasuries_01152013!BX243=0,0,theta0+(theta1+theta2)*(1-EXP(-Treasuries_01152013!BX243/la))/(Treasuries_01152013!BX243/la)-theta2*EXP(-Treasuries_01152013!BX243/la))</f>
        <v>#DIV/0!</v>
      </c>
      <c r="L254" s="24" t="e">
        <f>IF(Treasuries_01152013!BY243=0,0,theta0+(theta1+theta2)*(1-EXP(-Treasuries_01152013!BY243/la))/(Treasuries_01152013!BY243/la)-theta2*EXP(-Treasuries_01152013!BY243/la))</f>
        <v>#DIV/0!</v>
      </c>
      <c r="M254" s="24" t="e">
        <f>IF(Treasuries_01152013!BZ243=0,0,theta0+(theta1+theta2)*(1-EXP(-Treasuries_01152013!BZ243/la))/(Treasuries_01152013!BZ243/la)-theta2*EXP(-Treasuries_01152013!BZ243/la))</f>
        <v>#DIV/0!</v>
      </c>
      <c r="N254" s="24" t="e">
        <f>IF(Treasuries_01152013!CA243=0,0,theta0+(theta1+theta2)*(1-EXP(-Treasuries_01152013!CA243/la))/(Treasuries_01152013!CA243/la)-theta2*EXP(-Treasuries_01152013!CA243/la))</f>
        <v>#DIV/0!</v>
      </c>
      <c r="O254" s="24" t="e">
        <f>IF(Treasuries_01152013!CB243=0,0,theta0+(theta1+theta2)*(1-EXP(-Treasuries_01152013!CB243/la))/(Treasuries_01152013!CB243/la)-theta2*EXP(-Treasuries_01152013!CB243/la))</f>
        <v>#DIV/0!</v>
      </c>
      <c r="P254" s="24" t="e">
        <f>IF(Treasuries_01152013!CC243=0,0,theta0+(theta1+theta2)*(1-EXP(-Treasuries_01152013!CC243/la))/(Treasuries_01152013!CC243/la)-theta2*EXP(-Treasuries_01152013!CC243/la))</f>
        <v>#DIV/0!</v>
      </c>
      <c r="Q254" s="24" t="e">
        <f>IF(Treasuries_01152013!CD243=0,0,theta0+(theta1+theta2)*(1-EXP(-Treasuries_01152013!CD243/la))/(Treasuries_01152013!CD243/la)-theta2*EXP(-Treasuries_01152013!CD243/la))</f>
        <v>#DIV/0!</v>
      </c>
      <c r="R254" s="24" t="e">
        <f>IF(Treasuries_01152013!CE243=0,0,theta0+(theta1+theta2)*(1-EXP(-Treasuries_01152013!CE243/la))/(Treasuries_01152013!CE243/la)-theta2*EXP(-Treasuries_01152013!CE243/la))</f>
        <v>#DIV/0!</v>
      </c>
      <c r="S254" s="24" t="e">
        <f>IF(Treasuries_01152013!CF243=0,0,theta0+(theta1+theta2)*(1-EXP(-Treasuries_01152013!CF243/la))/(Treasuries_01152013!CF243/la)-theta2*EXP(-Treasuries_01152013!CF243/la))</f>
        <v>#DIV/0!</v>
      </c>
      <c r="T254" s="24" t="e">
        <f>IF(Treasuries_01152013!CG243=0,0,theta0+(theta1+theta2)*(1-EXP(-Treasuries_01152013!CG243/la))/(Treasuries_01152013!CG243/la)-theta2*EXP(-Treasuries_01152013!CG243/la))</f>
        <v>#DIV/0!</v>
      </c>
      <c r="U254" s="24">
        <f>IF(Treasuries_01152013!CH243=0,0,theta0+(theta1+theta2)*(1-EXP(-Treasuries_01152013!CH243/la))/(Treasuries_01152013!CH243/la)-theta2*EXP(-Treasuries_01152013!CH243/la))</f>
        <v>0</v>
      </c>
      <c r="V254" s="24">
        <f>IF(Treasuries_01152013!CI243=0,0,theta0+(theta1+theta2)*(1-EXP(-Treasuries_01152013!CI243/la))/(Treasuries_01152013!CI243/la)-theta2*EXP(-Treasuries_01152013!CI243/la))</f>
        <v>0</v>
      </c>
      <c r="W254" s="24">
        <f>IF(Treasuries_01152013!CJ243=0,0,theta0+(theta1+theta2)*(1-EXP(-Treasuries_01152013!CJ243/la))/(Treasuries_01152013!CJ243/la)-theta2*EXP(-Treasuries_01152013!CJ243/la))</f>
        <v>0</v>
      </c>
      <c r="X254" s="24">
        <f>IF(Treasuries_01152013!CK243=0,0,theta0+(theta1+theta2)*(1-EXP(-Treasuries_01152013!CK243/la))/(Treasuries_01152013!CK243/la)-theta2*EXP(-Treasuries_01152013!CK243/la))</f>
        <v>0</v>
      </c>
      <c r="Y254" s="24">
        <f>IF(Treasuries_01152013!CL243=0,0,theta0+(theta1+theta2)*(1-EXP(-Treasuries_01152013!CL243/la))/(Treasuries_01152013!CL243/la)-theta2*EXP(-Treasuries_01152013!CL243/la))</f>
        <v>0</v>
      </c>
      <c r="Z254" s="24">
        <f>IF(Treasuries_01152013!CM243=0,0,theta0+(theta1+theta2)*(1-EXP(-Treasuries_01152013!CM243/la))/(Treasuries_01152013!CM243/la)-theta2*EXP(-Treasuries_01152013!CM243/la))</f>
        <v>0</v>
      </c>
      <c r="AA254" s="24">
        <f>IF(Treasuries_01152013!CN243=0,0,theta0+(theta1+theta2)*(1-EXP(-Treasuries_01152013!CN243/la))/(Treasuries_01152013!CN243/la)-theta2*EXP(-Treasuries_01152013!CN243/la))</f>
        <v>0</v>
      </c>
      <c r="AB254" s="24">
        <f>IF(Treasuries_01152013!CO243=0,0,theta0+(theta1+theta2)*(1-EXP(-Treasuries_01152013!CO243/la))/(Treasuries_01152013!CO243/la)-theta2*EXP(-Treasuries_01152013!CO243/la))</f>
        <v>0</v>
      </c>
      <c r="AC254" s="24">
        <f>IF(Treasuries_01152013!CP243=0,0,theta0+(theta1+theta2)*(1-EXP(-Treasuries_01152013!CP243/la))/(Treasuries_01152013!CP243/la)-theta2*EXP(-Treasuries_01152013!CP243/la))</f>
        <v>0</v>
      </c>
      <c r="AD254" s="24">
        <f>IF(Treasuries_01152013!CQ243=0,0,theta0+(theta1+theta2)*(1-EXP(-Treasuries_01152013!CQ243/la))/(Treasuries_01152013!CQ243/la)-theta2*EXP(-Treasuries_01152013!CQ243/la))</f>
        <v>0</v>
      </c>
      <c r="AE254" s="24">
        <f>IF(Treasuries_01152013!CR243=0,0,theta0+(theta1+theta2)*(1-EXP(-Treasuries_01152013!CR243/la))/(Treasuries_01152013!CR243/la)-theta2*EXP(-Treasuries_01152013!CR243/la))</f>
        <v>0</v>
      </c>
      <c r="AF254" s="24">
        <f>IF(Treasuries_01152013!CS243=0,0,theta0+(theta1+theta2)*(1-EXP(-Treasuries_01152013!CS243/la))/(Treasuries_01152013!CS243/la)-theta2*EXP(-Treasuries_01152013!CS243/la))</f>
        <v>0</v>
      </c>
      <c r="AG254" s="24">
        <f>IF(Treasuries_01152013!CT243=0,0,theta0+(theta1+theta2)*(1-EXP(-Treasuries_01152013!CT243/la))/(Treasuries_01152013!CT243/la)-theta2*EXP(-Treasuries_01152013!CT243/la))</f>
        <v>0</v>
      </c>
      <c r="AH254" s="24">
        <f>IF(Treasuries_01152013!CU243=0,0,theta0+(theta1+theta2)*(1-EXP(-Treasuries_01152013!CU243/la))/(Treasuries_01152013!CU243/la)-theta2*EXP(-Treasuries_01152013!CU243/la))</f>
        <v>0</v>
      </c>
      <c r="AI254" s="24">
        <f>IF(Treasuries_01152013!CV243=0,0,theta0+(theta1+theta2)*(1-EXP(-Treasuries_01152013!CV243/la))/(Treasuries_01152013!CV243/la)-theta2*EXP(-Treasuries_01152013!CV243/la))</f>
        <v>0</v>
      </c>
      <c r="AJ254" s="24">
        <f>IF(Treasuries_01152013!CW243=0,0,theta0+(theta1+theta2)*(1-EXP(-Treasuries_01152013!CW243/la))/(Treasuries_01152013!CW243/la)-theta2*EXP(-Treasuries_01152013!CW243/la))</f>
        <v>0</v>
      </c>
      <c r="AK254" s="24">
        <f>IF(Treasuries_01152013!CX243=0,0,theta0+(theta1+theta2)*(1-EXP(-Treasuries_01152013!CX243/la))/(Treasuries_01152013!CX243/la)-theta2*EXP(-Treasuries_01152013!CX243/la))</f>
        <v>0</v>
      </c>
      <c r="AL254" s="24">
        <f>IF(Treasuries_01152013!CY243=0,0,theta0+(theta1+theta2)*(1-EXP(-Treasuries_01152013!CY243/la))/(Treasuries_01152013!CY243/la)-theta2*EXP(-Treasuries_01152013!CY243/la))</f>
        <v>0</v>
      </c>
      <c r="AM254" s="24">
        <f>IF(Treasuries_01152013!CZ243=0,0,theta0+(theta1+theta2)*(1-EXP(-Treasuries_01152013!CZ243/la))/(Treasuries_01152013!CZ243/la)-theta2*EXP(-Treasuries_01152013!CZ243/la))</f>
        <v>0</v>
      </c>
      <c r="AN254" s="24">
        <f>IF(Treasuries_01152013!DA243=0,0,theta0+(theta1+theta2)*(1-EXP(-Treasuries_01152013!DA243/la))/(Treasuries_01152013!DA243/la)-theta2*EXP(-Treasuries_01152013!DA243/la))</f>
        <v>0</v>
      </c>
      <c r="AO254" s="24">
        <f>IF(Treasuries_01152013!DB243=0,0,theta0+(theta1+theta2)*(1-EXP(-Treasuries_01152013!DB243/la))/(Treasuries_01152013!DB243/la)-theta2*EXP(-Treasuries_01152013!DB243/la))</f>
        <v>0</v>
      </c>
      <c r="AP254" s="24">
        <f>IF(Treasuries_01152013!DC243=0,0,theta0+(theta1+theta2)*(1-EXP(-Treasuries_01152013!DC243/la))/(Treasuries_01152013!DC243/la)-theta2*EXP(-Treasuries_01152013!DC243/la))</f>
        <v>0</v>
      </c>
      <c r="AQ254" s="24">
        <f>IF(Treasuries_01152013!DD243=0,0,theta0+(theta1+theta2)*(1-EXP(-Treasuries_01152013!DD243/la))/(Treasuries_01152013!DD243/la)-theta2*EXP(-Treasuries_01152013!DD243/la))</f>
        <v>0</v>
      </c>
      <c r="AR254" s="24">
        <f>IF(Treasuries_01152013!DE243=0,0,theta0+(theta1+theta2)*(1-EXP(-Treasuries_01152013!DE243/la))/(Treasuries_01152013!DE243/la)-theta2*EXP(-Treasuries_01152013!DE243/la))</f>
        <v>0</v>
      </c>
      <c r="AS254" s="24">
        <f>IF(Treasuries_01152013!DF243=0,0,theta0+(theta1+theta2)*(1-EXP(-Treasuries_01152013!DF243/la))/(Treasuries_01152013!DF243/la)-theta2*EXP(-Treasuries_01152013!DF243/la))</f>
        <v>0</v>
      </c>
      <c r="AT254" s="24">
        <f>IF(Treasuries_01152013!DG243=0,0,theta0+(theta1+theta2)*(1-EXP(-Treasuries_01152013!DG243/la))/(Treasuries_01152013!DG243/la)-theta2*EXP(-Treasuries_01152013!DG243/la))</f>
        <v>0</v>
      </c>
      <c r="AU254" s="24">
        <f>IF(Treasuries_01152013!DH243=0,0,theta0+(theta1+theta2)*(1-EXP(-Treasuries_01152013!DH243/la))/(Treasuries_01152013!DH243/la)-theta2*EXP(-Treasuries_01152013!DH243/la))</f>
        <v>0</v>
      </c>
      <c r="AV254" s="24">
        <f>IF(Treasuries_01152013!DI243=0,0,theta0+(theta1+theta2)*(1-EXP(-Treasuries_01152013!DI243/la))/(Treasuries_01152013!DI243/la)-theta2*EXP(-Treasuries_01152013!DI243/la))</f>
        <v>0</v>
      </c>
      <c r="AW254" s="24">
        <f>IF(Treasuries_01152013!DJ243=0,0,theta0+(theta1+theta2)*(1-EXP(-Treasuries_01152013!DJ243/la))/(Treasuries_01152013!DJ243/la)-theta2*EXP(-Treasuries_01152013!DJ243/la))</f>
        <v>0</v>
      </c>
      <c r="AX254" s="24">
        <f>IF(Treasuries_01152013!DK243=0,0,theta0+(theta1+theta2)*(1-EXP(-Treasuries_01152013!DK243/la))/(Treasuries_01152013!DK243/la)-theta2*EXP(-Treasuries_01152013!DK243/la))</f>
        <v>0</v>
      </c>
      <c r="AY254" s="24">
        <f>IF(Treasuries_01152013!DL243=0,0,theta0+(theta1+theta2)*(1-EXP(-Treasuries_01152013!DL243/la))/(Treasuries_01152013!DL243/la)-theta2*EXP(-Treasuries_01152013!DL243/la))</f>
        <v>0</v>
      </c>
      <c r="AZ254" s="24">
        <f>IF(Treasuries_01152013!DM243=0,0,theta0+(theta1+theta2)*(1-EXP(-Treasuries_01152013!DM243/la))/(Treasuries_01152013!DM243/la)-theta2*EXP(-Treasuries_01152013!DM243/la))</f>
        <v>0</v>
      </c>
      <c r="BA254" s="24">
        <f>IF(Treasuries_01152013!DN243=0,0,theta0+(theta1+theta2)*(1-EXP(-Treasuries_01152013!DN243/la))/(Treasuries_01152013!DN243/la)-theta2*EXP(-Treasuries_01152013!DN243/la))</f>
        <v>0</v>
      </c>
      <c r="BB254" s="24">
        <f>IF(Treasuries_01152013!DO243=0,0,theta0+(theta1+theta2)*(1-EXP(-Treasuries_01152013!DO243/la))/(Treasuries_01152013!DO243/la)-theta2*EXP(-Treasuries_01152013!DO243/la))</f>
        <v>0</v>
      </c>
      <c r="BC254" s="24">
        <f>IF(Treasuries_01152013!DP243=0,0,theta0+(theta1+theta2)*(1-EXP(-Treasuries_01152013!DP243/la))/(Treasuries_01152013!DP243/la)-theta2*EXP(-Treasuries_01152013!DP243/la))</f>
        <v>0</v>
      </c>
      <c r="BD254" s="24">
        <f>IF(Treasuries_01152013!DQ243=0,0,theta0+(theta1+theta2)*(1-EXP(-Treasuries_01152013!DQ243/la))/(Treasuries_01152013!DQ243/la)-theta2*EXP(-Treasuries_01152013!DQ243/la))</f>
        <v>0</v>
      </c>
      <c r="BE254" s="24">
        <f>IF(Treasuries_01152013!DR243=0,0,theta0+(theta1+theta2)*(1-EXP(-Treasuries_01152013!DR243/la))/(Treasuries_01152013!DR243/la)-theta2*EXP(-Treasuries_01152013!DR243/la))</f>
        <v>0</v>
      </c>
      <c r="BF254" s="24">
        <f>IF(Treasuries_01152013!DS243=0,0,theta0+(theta1+theta2)*(1-EXP(-Treasuries_01152013!DS243/la))/(Treasuries_01152013!DS243/la)-theta2*EXP(-Treasuries_01152013!DS243/la))</f>
        <v>0</v>
      </c>
      <c r="BG254" s="24">
        <f>IF(Treasuries_01152013!DT243=0,0,theta0+(theta1+theta2)*(1-EXP(-Treasuries_01152013!DT243/la))/(Treasuries_01152013!DT243/la)-theta2*EXP(-Treasuries_01152013!DT243/la))</f>
        <v>0</v>
      </c>
      <c r="BH254" s="24">
        <f>IF(Treasuries_01152013!DU243=0,0,theta0+(theta1+theta2)*(1-EXP(-Treasuries_01152013!DU243/la))/(Treasuries_01152013!DU243/la)-theta2*EXP(-Treasuries_01152013!DU243/la))</f>
        <v>0</v>
      </c>
      <c r="BI254" s="24">
        <f>IF(Treasuries_01152013!DV243=0,0,theta0+(theta1+theta2)*(1-EXP(-Treasuries_01152013!DV243/la))/(Treasuries_01152013!DV243/la)-theta2*EXP(-Treasuries_01152013!DV243/la))</f>
        <v>0</v>
      </c>
      <c r="BJ254" s="24">
        <f>IF(Treasuries_01152013!DW243=0,0,theta0+(theta1+theta2)*(1-EXP(-Treasuries_01152013!DW243/la))/(Treasuries_01152013!DW243/la)-theta2*EXP(-Treasuries_01152013!DW243/la))</f>
        <v>0</v>
      </c>
      <c r="BK254" s="24">
        <f>IF(Treasuries_01152013!DX243=0,0,theta0+(theta1+theta2)*(1-EXP(-Treasuries_01152013!DX243/la))/(Treasuries_01152013!DX243/la)-theta2*EXP(-Treasuries_01152013!DX243/la))</f>
        <v>0</v>
      </c>
      <c r="BL254" s="24">
        <f>IF(Treasuries_01152013!DY243=0,0,theta0+(theta1+theta2)*(1-EXP(-Treasuries_01152013!DY243/la))/(Treasuries_01152013!DY243/la)-theta2*EXP(-Treasuries_01152013!DY243/la))</f>
        <v>0</v>
      </c>
      <c r="BM254" s="24">
        <f>IF(Treasuries_01152013!DZ243=0,0,theta0+(theta1+theta2)*(1-EXP(-Treasuries_01152013!DZ243/la))/(Treasuries_01152013!DZ243/la)-theta2*EXP(-Treasuries_01152013!DZ243/la))</f>
        <v>0</v>
      </c>
      <c r="BN254" s="24">
        <f>IF(Treasuries_01152013!EA243=0,0,theta0+(theta1+theta2)*(1-EXP(-Treasuries_01152013!EA243/la))/(Treasuries_01152013!EA243/la)-theta2*EXP(-Treasuries_01152013!EA243/la))</f>
        <v>0</v>
      </c>
      <c r="BO254" s="17" t="e">
        <f>EXP(-Treasuries_01152013!BT243*G254)</f>
        <v>#DIV/0!</v>
      </c>
      <c r="BP254" s="17" t="e">
        <f>EXP(-Treasuries_01152013!BU243*H254)</f>
        <v>#DIV/0!</v>
      </c>
      <c r="BQ254" s="17" t="e">
        <f>EXP(-Treasuries_01152013!BV243*I254)</f>
        <v>#DIV/0!</v>
      </c>
      <c r="BR254" s="17" t="e">
        <f>EXP(-Treasuries_01152013!BW243*J254)</f>
        <v>#DIV/0!</v>
      </c>
      <c r="BS254" s="17" t="e">
        <f>EXP(-Treasuries_01152013!BX243*K254)</f>
        <v>#DIV/0!</v>
      </c>
      <c r="BT254" s="17" t="e">
        <f>EXP(-Treasuries_01152013!BY243*L254)</f>
        <v>#DIV/0!</v>
      </c>
      <c r="BU254" s="17" t="e">
        <f>EXP(-Treasuries_01152013!BZ243*M254)</f>
        <v>#DIV/0!</v>
      </c>
      <c r="BV254" s="17" t="e">
        <f>EXP(-Treasuries_01152013!CA243*N254)</f>
        <v>#DIV/0!</v>
      </c>
      <c r="BW254" s="17" t="e">
        <f>EXP(-Treasuries_01152013!CB243*O254)</f>
        <v>#DIV/0!</v>
      </c>
      <c r="BX254" s="17" t="e">
        <f>EXP(-Treasuries_01152013!CC243*P254)</f>
        <v>#DIV/0!</v>
      </c>
      <c r="BY254" s="17" t="e">
        <f>EXP(-Treasuries_01152013!CD243*Q254)</f>
        <v>#DIV/0!</v>
      </c>
      <c r="BZ254" s="17" t="e">
        <f>EXP(-Treasuries_01152013!CE243*R254)</f>
        <v>#DIV/0!</v>
      </c>
      <c r="CA254" s="17" t="e">
        <f>EXP(-Treasuries_01152013!CF243*S254)</f>
        <v>#DIV/0!</v>
      </c>
      <c r="CB254" s="17" t="e">
        <f>EXP(-Treasuries_01152013!CG243*T254)</f>
        <v>#DIV/0!</v>
      </c>
      <c r="CC254" s="17">
        <f>EXP(-Treasuries_01152013!CH243*U254)</f>
        <v>1</v>
      </c>
      <c r="CD254" s="17">
        <f>EXP(-Treasuries_01152013!CI243*V254)</f>
        <v>1</v>
      </c>
      <c r="CE254" s="17">
        <f>EXP(-Treasuries_01152013!CJ243*W254)</f>
        <v>1</v>
      </c>
      <c r="CF254" s="17">
        <f>EXP(-Treasuries_01152013!CK243*X254)</f>
        <v>1</v>
      </c>
      <c r="CG254" s="17">
        <f>EXP(-Treasuries_01152013!CL243*Y254)</f>
        <v>1</v>
      </c>
      <c r="CH254" s="17">
        <f>EXP(-Treasuries_01152013!CM243*Z254)</f>
        <v>1</v>
      </c>
      <c r="CI254" s="17">
        <f>EXP(-Treasuries_01152013!CN243*AA254)</f>
        <v>1</v>
      </c>
      <c r="CJ254" s="17">
        <f>EXP(-Treasuries_01152013!CO243*AB254)</f>
        <v>1</v>
      </c>
      <c r="CK254" s="17">
        <f>EXP(-Treasuries_01152013!CP243*AC254)</f>
        <v>1</v>
      </c>
      <c r="CL254" s="17">
        <f>EXP(-Treasuries_01152013!CQ243*AD254)</f>
        <v>1</v>
      </c>
      <c r="CM254" s="17">
        <f>EXP(-Treasuries_01152013!CR243*AE254)</f>
        <v>1</v>
      </c>
      <c r="CN254" s="17">
        <f>EXP(-Treasuries_01152013!CS243*AF254)</f>
        <v>1</v>
      </c>
      <c r="CO254" s="17">
        <f>EXP(-Treasuries_01152013!CT243*AG254)</f>
        <v>1</v>
      </c>
      <c r="CP254" s="17">
        <f>EXP(-Treasuries_01152013!CU243*AH254)</f>
        <v>1</v>
      </c>
      <c r="CQ254" s="17">
        <f>EXP(-Treasuries_01152013!CV243*AI254)</f>
        <v>1</v>
      </c>
      <c r="CR254" s="17">
        <f>EXP(-Treasuries_01152013!CW243*AJ254)</f>
        <v>1</v>
      </c>
      <c r="CS254" s="17">
        <f>EXP(-Treasuries_01152013!CX243*AK254)</f>
        <v>1</v>
      </c>
      <c r="CT254" s="17">
        <f>EXP(-Treasuries_01152013!CY243*AL254)</f>
        <v>1</v>
      </c>
      <c r="CU254" s="17">
        <f>EXP(-Treasuries_01152013!CZ243*AM254)</f>
        <v>1</v>
      </c>
      <c r="CV254" s="17">
        <f>EXP(-Treasuries_01152013!DA243*AN254)</f>
        <v>1</v>
      </c>
      <c r="CW254" s="17">
        <f>EXP(-Treasuries_01152013!DB243*AO254)</f>
        <v>1</v>
      </c>
      <c r="CX254" s="17">
        <f>EXP(-Treasuries_01152013!DC243*AP254)</f>
        <v>1</v>
      </c>
      <c r="CY254" s="17">
        <f>EXP(-Treasuries_01152013!DD243*AQ254)</f>
        <v>1</v>
      </c>
      <c r="CZ254" s="17">
        <f>EXP(-Treasuries_01152013!DE243*AR254)</f>
        <v>1</v>
      </c>
      <c r="DA254" s="17">
        <f>EXP(-Treasuries_01152013!DF243*AS254)</f>
        <v>1</v>
      </c>
      <c r="DB254" s="17">
        <f>EXP(-Treasuries_01152013!DG243*AT254)</f>
        <v>1</v>
      </c>
      <c r="DC254" s="17">
        <f>EXP(-Treasuries_01152013!DH243*AU254)</f>
        <v>1</v>
      </c>
      <c r="DD254" s="17">
        <f>EXP(-Treasuries_01152013!DI243*AV254)</f>
        <v>1</v>
      </c>
      <c r="DE254" s="17">
        <f>EXP(-Treasuries_01152013!DJ243*AW254)</f>
        <v>1</v>
      </c>
      <c r="DF254" s="17">
        <f>EXP(-Treasuries_01152013!DK243*AX254)</f>
        <v>1</v>
      </c>
      <c r="DG254" s="17">
        <f>EXP(-Treasuries_01152013!DL243*AY254)</f>
        <v>1</v>
      </c>
      <c r="DH254" s="17">
        <f>EXP(-Treasuries_01152013!DM243*AZ254)</f>
        <v>1</v>
      </c>
      <c r="DI254" s="17">
        <f>EXP(-Treasuries_01152013!DN243*BA254)</f>
        <v>1</v>
      </c>
      <c r="DJ254" s="17">
        <f>EXP(-Treasuries_01152013!DO243*BB254)</f>
        <v>1</v>
      </c>
      <c r="DK254" s="17">
        <f>EXP(-Treasuries_01152013!DP243*BC254)</f>
        <v>1</v>
      </c>
      <c r="DL254" s="17">
        <f>EXP(-Treasuries_01152013!DQ243*BD254)</f>
        <v>1</v>
      </c>
      <c r="DM254" s="17">
        <f>EXP(-Treasuries_01152013!DR243*BE254)</f>
        <v>1</v>
      </c>
      <c r="DN254" s="17">
        <f>EXP(-Treasuries_01152013!DS243*BF254)</f>
        <v>1</v>
      </c>
      <c r="DO254" s="17">
        <f>EXP(-Treasuries_01152013!DT243*BG254)</f>
        <v>1</v>
      </c>
      <c r="DP254" s="17">
        <f>EXP(-Treasuries_01152013!DU243*BH254)</f>
        <v>1</v>
      </c>
      <c r="DQ254" s="17">
        <f>EXP(-Treasuries_01152013!DV243*BI254)</f>
        <v>1</v>
      </c>
      <c r="DR254" s="17">
        <f>EXP(-Treasuries_01152013!DW243*BJ254)</f>
        <v>1</v>
      </c>
      <c r="DS254" s="17">
        <f>EXP(-Treasuries_01152013!DX243*BK254)</f>
        <v>1</v>
      </c>
      <c r="DT254" s="17">
        <f>EXP(-Treasuries_01152013!DY243*BL254)</f>
        <v>1</v>
      </c>
      <c r="DU254" s="17">
        <f>EXP(-Treasuries_01152013!DZ243*BM254)</f>
        <v>1</v>
      </c>
      <c r="DV254" s="17">
        <f>EXP(-Treasuries_01152013!EA243*BN254)</f>
        <v>1</v>
      </c>
      <c r="DW254" s="8" t="e">
        <f>SUMPRODUCT(BO254:DV254,Treasuries_01152013!K243:BR243)</f>
        <v>#DIV/0!</v>
      </c>
      <c r="DX254" s="11" t="e">
        <f t="shared" si="11"/>
        <v>#DIV/0!</v>
      </c>
    </row>
    <row r="255" spans="2:128">
      <c r="B255" s="10">
        <f>Treasuries_01152013!C244</f>
        <v>1.25</v>
      </c>
      <c r="C255" s="10">
        <f>Treasuries_01152013!E244</f>
        <v>100.351562</v>
      </c>
      <c r="D255" s="10">
        <f>Treasuries_01152013!F244</f>
        <v>100.359375</v>
      </c>
      <c r="E255" s="8">
        <f>Treasuries_01152013!H244</f>
        <v>6.7944444444444443</v>
      </c>
      <c r="F255" s="8">
        <f t="shared" si="12"/>
        <v>100.3554685</v>
      </c>
      <c r="G255" s="24" t="e">
        <f>IF(Treasuries_01152013!BT244=0,0,theta0+(theta1+theta2)*(1-EXP(-Treasuries_01152013!BT244/la))/(Treasuries_01152013!BT244/la)-theta2*EXP(-Treasuries_01152013!BT244/la))</f>
        <v>#DIV/0!</v>
      </c>
      <c r="H255" s="24" t="e">
        <f>IF(Treasuries_01152013!BU244=0,0,theta0+(theta1+theta2)*(1-EXP(-Treasuries_01152013!BU244/la))/(Treasuries_01152013!BU244/la)-theta2*EXP(-Treasuries_01152013!BU244/la))</f>
        <v>#DIV/0!</v>
      </c>
      <c r="I255" s="24" t="e">
        <f>IF(Treasuries_01152013!BV244=0,0,theta0+(theta1+theta2)*(1-EXP(-Treasuries_01152013!BV244/la))/(Treasuries_01152013!BV244/la)-theta2*EXP(-Treasuries_01152013!BV244/la))</f>
        <v>#DIV/0!</v>
      </c>
      <c r="J255" s="24" t="e">
        <f>IF(Treasuries_01152013!BW244=0,0,theta0+(theta1+theta2)*(1-EXP(-Treasuries_01152013!BW244/la))/(Treasuries_01152013!BW244/la)-theta2*EXP(-Treasuries_01152013!BW244/la))</f>
        <v>#DIV/0!</v>
      </c>
      <c r="K255" s="24" t="e">
        <f>IF(Treasuries_01152013!BX244=0,0,theta0+(theta1+theta2)*(1-EXP(-Treasuries_01152013!BX244/la))/(Treasuries_01152013!BX244/la)-theta2*EXP(-Treasuries_01152013!BX244/la))</f>
        <v>#DIV/0!</v>
      </c>
      <c r="L255" s="24" t="e">
        <f>IF(Treasuries_01152013!BY244=0,0,theta0+(theta1+theta2)*(1-EXP(-Treasuries_01152013!BY244/la))/(Treasuries_01152013!BY244/la)-theta2*EXP(-Treasuries_01152013!BY244/la))</f>
        <v>#DIV/0!</v>
      </c>
      <c r="M255" s="24" t="e">
        <f>IF(Treasuries_01152013!BZ244=0,0,theta0+(theta1+theta2)*(1-EXP(-Treasuries_01152013!BZ244/la))/(Treasuries_01152013!BZ244/la)-theta2*EXP(-Treasuries_01152013!BZ244/la))</f>
        <v>#DIV/0!</v>
      </c>
      <c r="N255" s="24" t="e">
        <f>IF(Treasuries_01152013!CA244=0,0,theta0+(theta1+theta2)*(1-EXP(-Treasuries_01152013!CA244/la))/(Treasuries_01152013!CA244/la)-theta2*EXP(-Treasuries_01152013!CA244/la))</f>
        <v>#DIV/0!</v>
      </c>
      <c r="O255" s="24" t="e">
        <f>IF(Treasuries_01152013!CB244=0,0,theta0+(theta1+theta2)*(1-EXP(-Treasuries_01152013!CB244/la))/(Treasuries_01152013!CB244/la)-theta2*EXP(-Treasuries_01152013!CB244/la))</f>
        <v>#DIV/0!</v>
      </c>
      <c r="P255" s="24" t="e">
        <f>IF(Treasuries_01152013!CC244=0,0,theta0+(theta1+theta2)*(1-EXP(-Treasuries_01152013!CC244/la))/(Treasuries_01152013!CC244/la)-theta2*EXP(-Treasuries_01152013!CC244/la))</f>
        <v>#DIV/0!</v>
      </c>
      <c r="Q255" s="24" t="e">
        <f>IF(Treasuries_01152013!CD244=0,0,theta0+(theta1+theta2)*(1-EXP(-Treasuries_01152013!CD244/la))/(Treasuries_01152013!CD244/la)-theta2*EXP(-Treasuries_01152013!CD244/la))</f>
        <v>#DIV/0!</v>
      </c>
      <c r="R255" s="24" t="e">
        <f>IF(Treasuries_01152013!CE244=0,0,theta0+(theta1+theta2)*(1-EXP(-Treasuries_01152013!CE244/la))/(Treasuries_01152013!CE244/la)-theta2*EXP(-Treasuries_01152013!CE244/la))</f>
        <v>#DIV/0!</v>
      </c>
      <c r="S255" s="24" t="e">
        <f>IF(Treasuries_01152013!CF244=0,0,theta0+(theta1+theta2)*(1-EXP(-Treasuries_01152013!CF244/la))/(Treasuries_01152013!CF244/la)-theta2*EXP(-Treasuries_01152013!CF244/la))</f>
        <v>#DIV/0!</v>
      </c>
      <c r="T255" s="24" t="e">
        <f>IF(Treasuries_01152013!CG244=0,0,theta0+(theta1+theta2)*(1-EXP(-Treasuries_01152013!CG244/la))/(Treasuries_01152013!CG244/la)-theta2*EXP(-Treasuries_01152013!CG244/la))</f>
        <v>#DIV/0!</v>
      </c>
      <c r="U255" s="24">
        <f>IF(Treasuries_01152013!CH244=0,0,theta0+(theta1+theta2)*(1-EXP(-Treasuries_01152013!CH244/la))/(Treasuries_01152013!CH244/la)-theta2*EXP(-Treasuries_01152013!CH244/la))</f>
        <v>0</v>
      </c>
      <c r="V255" s="24">
        <f>IF(Treasuries_01152013!CI244=0,0,theta0+(theta1+theta2)*(1-EXP(-Treasuries_01152013!CI244/la))/(Treasuries_01152013!CI244/la)-theta2*EXP(-Treasuries_01152013!CI244/la))</f>
        <v>0</v>
      </c>
      <c r="W255" s="24">
        <f>IF(Treasuries_01152013!CJ244=0,0,theta0+(theta1+theta2)*(1-EXP(-Treasuries_01152013!CJ244/la))/(Treasuries_01152013!CJ244/la)-theta2*EXP(-Treasuries_01152013!CJ244/la))</f>
        <v>0</v>
      </c>
      <c r="X255" s="24">
        <f>IF(Treasuries_01152013!CK244=0,0,theta0+(theta1+theta2)*(1-EXP(-Treasuries_01152013!CK244/la))/(Treasuries_01152013!CK244/la)-theta2*EXP(-Treasuries_01152013!CK244/la))</f>
        <v>0</v>
      </c>
      <c r="Y255" s="24">
        <f>IF(Treasuries_01152013!CL244=0,0,theta0+(theta1+theta2)*(1-EXP(-Treasuries_01152013!CL244/la))/(Treasuries_01152013!CL244/la)-theta2*EXP(-Treasuries_01152013!CL244/la))</f>
        <v>0</v>
      </c>
      <c r="Z255" s="24">
        <f>IF(Treasuries_01152013!CM244=0,0,theta0+(theta1+theta2)*(1-EXP(-Treasuries_01152013!CM244/la))/(Treasuries_01152013!CM244/la)-theta2*EXP(-Treasuries_01152013!CM244/la))</f>
        <v>0</v>
      </c>
      <c r="AA255" s="24">
        <f>IF(Treasuries_01152013!CN244=0,0,theta0+(theta1+theta2)*(1-EXP(-Treasuries_01152013!CN244/la))/(Treasuries_01152013!CN244/la)-theta2*EXP(-Treasuries_01152013!CN244/la))</f>
        <v>0</v>
      </c>
      <c r="AB255" s="24">
        <f>IF(Treasuries_01152013!CO244=0,0,theta0+(theta1+theta2)*(1-EXP(-Treasuries_01152013!CO244/la))/(Treasuries_01152013!CO244/la)-theta2*EXP(-Treasuries_01152013!CO244/la))</f>
        <v>0</v>
      </c>
      <c r="AC255" s="24">
        <f>IF(Treasuries_01152013!CP244=0,0,theta0+(theta1+theta2)*(1-EXP(-Treasuries_01152013!CP244/la))/(Treasuries_01152013!CP244/la)-theta2*EXP(-Treasuries_01152013!CP244/la))</f>
        <v>0</v>
      </c>
      <c r="AD255" s="24">
        <f>IF(Treasuries_01152013!CQ244=0,0,theta0+(theta1+theta2)*(1-EXP(-Treasuries_01152013!CQ244/la))/(Treasuries_01152013!CQ244/la)-theta2*EXP(-Treasuries_01152013!CQ244/la))</f>
        <v>0</v>
      </c>
      <c r="AE255" s="24">
        <f>IF(Treasuries_01152013!CR244=0,0,theta0+(theta1+theta2)*(1-EXP(-Treasuries_01152013!CR244/la))/(Treasuries_01152013!CR244/la)-theta2*EXP(-Treasuries_01152013!CR244/la))</f>
        <v>0</v>
      </c>
      <c r="AF255" s="24">
        <f>IF(Treasuries_01152013!CS244=0,0,theta0+(theta1+theta2)*(1-EXP(-Treasuries_01152013!CS244/la))/(Treasuries_01152013!CS244/la)-theta2*EXP(-Treasuries_01152013!CS244/la))</f>
        <v>0</v>
      </c>
      <c r="AG255" s="24">
        <f>IF(Treasuries_01152013!CT244=0,0,theta0+(theta1+theta2)*(1-EXP(-Treasuries_01152013!CT244/la))/(Treasuries_01152013!CT244/la)-theta2*EXP(-Treasuries_01152013!CT244/la))</f>
        <v>0</v>
      </c>
      <c r="AH255" s="24">
        <f>IF(Treasuries_01152013!CU244=0,0,theta0+(theta1+theta2)*(1-EXP(-Treasuries_01152013!CU244/la))/(Treasuries_01152013!CU244/la)-theta2*EXP(-Treasuries_01152013!CU244/la))</f>
        <v>0</v>
      </c>
      <c r="AI255" s="24">
        <f>IF(Treasuries_01152013!CV244=0,0,theta0+(theta1+theta2)*(1-EXP(-Treasuries_01152013!CV244/la))/(Treasuries_01152013!CV244/la)-theta2*EXP(-Treasuries_01152013!CV244/la))</f>
        <v>0</v>
      </c>
      <c r="AJ255" s="24">
        <f>IF(Treasuries_01152013!CW244=0,0,theta0+(theta1+theta2)*(1-EXP(-Treasuries_01152013!CW244/la))/(Treasuries_01152013!CW244/la)-theta2*EXP(-Treasuries_01152013!CW244/la))</f>
        <v>0</v>
      </c>
      <c r="AK255" s="24">
        <f>IF(Treasuries_01152013!CX244=0,0,theta0+(theta1+theta2)*(1-EXP(-Treasuries_01152013!CX244/la))/(Treasuries_01152013!CX244/la)-theta2*EXP(-Treasuries_01152013!CX244/la))</f>
        <v>0</v>
      </c>
      <c r="AL255" s="24">
        <f>IF(Treasuries_01152013!CY244=0,0,theta0+(theta1+theta2)*(1-EXP(-Treasuries_01152013!CY244/la))/(Treasuries_01152013!CY244/la)-theta2*EXP(-Treasuries_01152013!CY244/la))</f>
        <v>0</v>
      </c>
      <c r="AM255" s="24">
        <f>IF(Treasuries_01152013!CZ244=0,0,theta0+(theta1+theta2)*(1-EXP(-Treasuries_01152013!CZ244/la))/(Treasuries_01152013!CZ244/la)-theta2*EXP(-Treasuries_01152013!CZ244/la))</f>
        <v>0</v>
      </c>
      <c r="AN255" s="24">
        <f>IF(Treasuries_01152013!DA244=0,0,theta0+(theta1+theta2)*(1-EXP(-Treasuries_01152013!DA244/la))/(Treasuries_01152013!DA244/la)-theta2*EXP(-Treasuries_01152013!DA244/la))</f>
        <v>0</v>
      </c>
      <c r="AO255" s="24">
        <f>IF(Treasuries_01152013!DB244=0,0,theta0+(theta1+theta2)*(1-EXP(-Treasuries_01152013!DB244/la))/(Treasuries_01152013!DB244/la)-theta2*EXP(-Treasuries_01152013!DB244/la))</f>
        <v>0</v>
      </c>
      <c r="AP255" s="24">
        <f>IF(Treasuries_01152013!DC244=0,0,theta0+(theta1+theta2)*(1-EXP(-Treasuries_01152013!DC244/la))/(Treasuries_01152013!DC244/la)-theta2*EXP(-Treasuries_01152013!DC244/la))</f>
        <v>0</v>
      </c>
      <c r="AQ255" s="24">
        <f>IF(Treasuries_01152013!DD244=0,0,theta0+(theta1+theta2)*(1-EXP(-Treasuries_01152013!DD244/la))/(Treasuries_01152013!DD244/la)-theta2*EXP(-Treasuries_01152013!DD244/la))</f>
        <v>0</v>
      </c>
      <c r="AR255" s="24">
        <f>IF(Treasuries_01152013!DE244=0,0,theta0+(theta1+theta2)*(1-EXP(-Treasuries_01152013!DE244/la))/(Treasuries_01152013!DE244/la)-theta2*EXP(-Treasuries_01152013!DE244/la))</f>
        <v>0</v>
      </c>
      <c r="AS255" s="24">
        <f>IF(Treasuries_01152013!DF244=0,0,theta0+(theta1+theta2)*(1-EXP(-Treasuries_01152013!DF244/la))/(Treasuries_01152013!DF244/la)-theta2*EXP(-Treasuries_01152013!DF244/la))</f>
        <v>0</v>
      </c>
      <c r="AT255" s="24">
        <f>IF(Treasuries_01152013!DG244=0,0,theta0+(theta1+theta2)*(1-EXP(-Treasuries_01152013!DG244/la))/(Treasuries_01152013!DG244/la)-theta2*EXP(-Treasuries_01152013!DG244/la))</f>
        <v>0</v>
      </c>
      <c r="AU255" s="24">
        <f>IF(Treasuries_01152013!DH244=0,0,theta0+(theta1+theta2)*(1-EXP(-Treasuries_01152013!DH244/la))/(Treasuries_01152013!DH244/la)-theta2*EXP(-Treasuries_01152013!DH244/la))</f>
        <v>0</v>
      </c>
      <c r="AV255" s="24">
        <f>IF(Treasuries_01152013!DI244=0,0,theta0+(theta1+theta2)*(1-EXP(-Treasuries_01152013!DI244/la))/(Treasuries_01152013!DI244/la)-theta2*EXP(-Treasuries_01152013!DI244/la))</f>
        <v>0</v>
      </c>
      <c r="AW255" s="24">
        <f>IF(Treasuries_01152013!DJ244=0,0,theta0+(theta1+theta2)*(1-EXP(-Treasuries_01152013!DJ244/la))/(Treasuries_01152013!DJ244/la)-theta2*EXP(-Treasuries_01152013!DJ244/la))</f>
        <v>0</v>
      </c>
      <c r="AX255" s="24">
        <f>IF(Treasuries_01152013!DK244=0,0,theta0+(theta1+theta2)*(1-EXP(-Treasuries_01152013!DK244/la))/(Treasuries_01152013!DK244/la)-theta2*EXP(-Treasuries_01152013!DK244/la))</f>
        <v>0</v>
      </c>
      <c r="AY255" s="24">
        <f>IF(Treasuries_01152013!DL244=0,0,theta0+(theta1+theta2)*(1-EXP(-Treasuries_01152013!DL244/la))/(Treasuries_01152013!DL244/la)-theta2*EXP(-Treasuries_01152013!DL244/la))</f>
        <v>0</v>
      </c>
      <c r="AZ255" s="24">
        <f>IF(Treasuries_01152013!DM244=0,0,theta0+(theta1+theta2)*(1-EXP(-Treasuries_01152013!DM244/la))/(Treasuries_01152013!DM244/la)-theta2*EXP(-Treasuries_01152013!DM244/la))</f>
        <v>0</v>
      </c>
      <c r="BA255" s="24">
        <f>IF(Treasuries_01152013!DN244=0,0,theta0+(theta1+theta2)*(1-EXP(-Treasuries_01152013!DN244/la))/(Treasuries_01152013!DN244/la)-theta2*EXP(-Treasuries_01152013!DN244/la))</f>
        <v>0</v>
      </c>
      <c r="BB255" s="24">
        <f>IF(Treasuries_01152013!DO244=0,0,theta0+(theta1+theta2)*(1-EXP(-Treasuries_01152013!DO244/la))/(Treasuries_01152013!DO244/la)-theta2*EXP(-Treasuries_01152013!DO244/la))</f>
        <v>0</v>
      </c>
      <c r="BC255" s="24">
        <f>IF(Treasuries_01152013!DP244=0,0,theta0+(theta1+theta2)*(1-EXP(-Treasuries_01152013!DP244/la))/(Treasuries_01152013!DP244/la)-theta2*EXP(-Treasuries_01152013!DP244/la))</f>
        <v>0</v>
      </c>
      <c r="BD255" s="24">
        <f>IF(Treasuries_01152013!DQ244=0,0,theta0+(theta1+theta2)*(1-EXP(-Treasuries_01152013!DQ244/la))/(Treasuries_01152013!DQ244/la)-theta2*EXP(-Treasuries_01152013!DQ244/la))</f>
        <v>0</v>
      </c>
      <c r="BE255" s="24">
        <f>IF(Treasuries_01152013!DR244=0,0,theta0+(theta1+theta2)*(1-EXP(-Treasuries_01152013!DR244/la))/(Treasuries_01152013!DR244/la)-theta2*EXP(-Treasuries_01152013!DR244/la))</f>
        <v>0</v>
      </c>
      <c r="BF255" s="24">
        <f>IF(Treasuries_01152013!DS244=0,0,theta0+(theta1+theta2)*(1-EXP(-Treasuries_01152013!DS244/la))/(Treasuries_01152013!DS244/la)-theta2*EXP(-Treasuries_01152013!DS244/la))</f>
        <v>0</v>
      </c>
      <c r="BG255" s="24">
        <f>IF(Treasuries_01152013!DT244=0,0,theta0+(theta1+theta2)*(1-EXP(-Treasuries_01152013!DT244/la))/(Treasuries_01152013!DT244/la)-theta2*EXP(-Treasuries_01152013!DT244/la))</f>
        <v>0</v>
      </c>
      <c r="BH255" s="24">
        <f>IF(Treasuries_01152013!DU244=0,0,theta0+(theta1+theta2)*(1-EXP(-Treasuries_01152013!DU244/la))/(Treasuries_01152013!DU244/la)-theta2*EXP(-Treasuries_01152013!DU244/la))</f>
        <v>0</v>
      </c>
      <c r="BI255" s="24">
        <f>IF(Treasuries_01152013!DV244=0,0,theta0+(theta1+theta2)*(1-EXP(-Treasuries_01152013!DV244/la))/(Treasuries_01152013!DV244/la)-theta2*EXP(-Treasuries_01152013!DV244/la))</f>
        <v>0</v>
      </c>
      <c r="BJ255" s="24">
        <f>IF(Treasuries_01152013!DW244=0,0,theta0+(theta1+theta2)*(1-EXP(-Treasuries_01152013!DW244/la))/(Treasuries_01152013!DW244/la)-theta2*EXP(-Treasuries_01152013!DW244/la))</f>
        <v>0</v>
      </c>
      <c r="BK255" s="24">
        <f>IF(Treasuries_01152013!DX244=0,0,theta0+(theta1+theta2)*(1-EXP(-Treasuries_01152013!DX244/la))/(Treasuries_01152013!DX244/la)-theta2*EXP(-Treasuries_01152013!DX244/la))</f>
        <v>0</v>
      </c>
      <c r="BL255" s="24">
        <f>IF(Treasuries_01152013!DY244=0,0,theta0+(theta1+theta2)*(1-EXP(-Treasuries_01152013!DY244/la))/(Treasuries_01152013!DY244/la)-theta2*EXP(-Treasuries_01152013!DY244/la))</f>
        <v>0</v>
      </c>
      <c r="BM255" s="24">
        <f>IF(Treasuries_01152013!DZ244=0,0,theta0+(theta1+theta2)*(1-EXP(-Treasuries_01152013!DZ244/la))/(Treasuries_01152013!DZ244/la)-theta2*EXP(-Treasuries_01152013!DZ244/la))</f>
        <v>0</v>
      </c>
      <c r="BN255" s="24">
        <f>IF(Treasuries_01152013!EA244=0,0,theta0+(theta1+theta2)*(1-EXP(-Treasuries_01152013!EA244/la))/(Treasuries_01152013!EA244/la)-theta2*EXP(-Treasuries_01152013!EA244/la))</f>
        <v>0</v>
      </c>
      <c r="BO255" s="17" t="e">
        <f>EXP(-Treasuries_01152013!BT244*G255)</f>
        <v>#DIV/0!</v>
      </c>
      <c r="BP255" s="17" t="e">
        <f>EXP(-Treasuries_01152013!BU244*H255)</f>
        <v>#DIV/0!</v>
      </c>
      <c r="BQ255" s="17" t="e">
        <f>EXP(-Treasuries_01152013!BV244*I255)</f>
        <v>#DIV/0!</v>
      </c>
      <c r="BR255" s="17" t="e">
        <f>EXP(-Treasuries_01152013!BW244*J255)</f>
        <v>#DIV/0!</v>
      </c>
      <c r="BS255" s="17" t="e">
        <f>EXP(-Treasuries_01152013!BX244*K255)</f>
        <v>#DIV/0!</v>
      </c>
      <c r="BT255" s="17" t="e">
        <f>EXP(-Treasuries_01152013!BY244*L255)</f>
        <v>#DIV/0!</v>
      </c>
      <c r="BU255" s="17" t="e">
        <f>EXP(-Treasuries_01152013!BZ244*M255)</f>
        <v>#DIV/0!</v>
      </c>
      <c r="BV255" s="17" t="e">
        <f>EXP(-Treasuries_01152013!CA244*N255)</f>
        <v>#DIV/0!</v>
      </c>
      <c r="BW255" s="17" t="e">
        <f>EXP(-Treasuries_01152013!CB244*O255)</f>
        <v>#DIV/0!</v>
      </c>
      <c r="BX255" s="17" t="e">
        <f>EXP(-Treasuries_01152013!CC244*P255)</f>
        <v>#DIV/0!</v>
      </c>
      <c r="BY255" s="17" t="e">
        <f>EXP(-Treasuries_01152013!CD244*Q255)</f>
        <v>#DIV/0!</v>
      </c>
      <c r="BZ255" s="17" t="e">
        <f>EXP(-Treasuries_01152013!CE244*R255)</f>
        <v>#DIV/0!</v>
      </c>
      <c r="CA255" s="17" t="e">
        <f>EXP(-Treasuries_01152013!CF244*S255)</f>
        <v>#DIV/0!</v>
      </c>
      <c r="CB255" s="17" t="e">
        <f>EXP(-Treasuries_01152013!CG244*T255)</f>
        <v>#DIV/0!</v>
      </c>
      <c r="CC255" s="17">
        <f>EXP(-Treasuries_01152013!CH244*U255)</f>
        <v>1</v>
      </c>
      <c r="CD255" s="17">
        <f>EXP(-Treasuries_01152013!CI244*V255)</f>
        <v>1</v>
      </c>
      <c r="CE255" s="17">
        <f>EXP(-Treasuries_01152013!CJ244*W255)</f>
        <v>1</v>
      </c>
      <c r="CF255" s="17">
        <f>EXP(-Treasuries_01152013!CK244*X255)</f>
        <v>1</v>
      </c>
      <c r="CG255" s="17">
        <f>EXP(-Treasuries_01152013!CL244*Y255)</f>
        <v>1</v>
      </c>
      <c r="CH255" s="17">
        <f>EXP(-Treasuries_01152013!CM244*Z255)</f>
        <v>1</v>
      </c>
      <c r="CI255" s="17">
        <f>EXP(-Treasuries_01152013!CN244*AA255)</f>
        <v>1</v>
      </c>
      <c r="CJ255" s="17">
        <f>EXP(-Treasuries_01152013!CO244*AB255)</f>
        <v>1</v>
      </c>
      <c r="CK255" s="17">
        <f>EXP(-Treasuries_01152013!CP244*AC255)</f>
        <v>1</v>
      </c>
      <c r="CL255" s="17">
        <f>EXP(-Treasuries_01152013!CQ244*AD255)</f>
        <v>1</v>
      </c>
      <c r="CM255" s="17">
        <f>EXP(-Treasuries_01152013!CR244*AE255)</f>
        <v>1</v>
      </c>
      <c r="CN255" s="17">
        <f>EXP(-Treasuries_01152013!CS244*AF255)</f>
        <v>1</v>
      </c>
      <c r="CO255" s="17">
        <f>EXP(-Treasuries_01152013!CT244*AG255)</f>
        <v>1</v>
      </c>
      <c r="CP255" s="17">
        <f>EXP(-Treasuries_01152013!CU244*AH255)</f>
        <v>1</v>
      </c>
      <c r="CQ255" s="17">
        <f>EXP(-Treasuries_01152013!CV244*AI255)</f>
        <v>1</v>
      </c>
      <c r="CR255" s="17">
        <f>EXP(-Treasuries_01152013!CW244*AJ255)</f>
        <v>1</v>
      </c>
      <c r="CS255" s="17">
        <f>EXP(-Treasuries_01152013!CX244*AK255)</f>
        <v>1</v>
      </c>
      <c r="CT255" s="17">
        <f>EXP(-Treasuries_01152013!CY244*AL255)</f>
        <v>1</v>
      </c>
      <c r="CU255" s="17">
        <f>EXP(-Treasuries_01152013!CZ244*AM255)</f>
        <v>1</v>
      </c>
      <c r="CV255" s="17">
        <f>EXP(-Treasuries_01152013!DA244*AN255)</f>
        <v>1</v>
      </c>
      <c r="CW255" s="17">
        <f>EXP(-Treasuries_01152013!DB244*AO255)</f>
        <v>1</v>
      </c>
      <c r="CX255" s="17">
        <f>EXP(-Treasuries_01152013!DC244*AP255)</f>
        <v>1</v>
      </c>
      <c r="CY255" s="17">
        <f>EXP(-Treasuries_01152013!DD244*AQ255)</f>
        <v>1</v>
      </c>
      <c r="CZ255" s="17">
        <f>EXP(-Treasuries_01152013!DE244*AR255)</f>
        <v>1</v>
      </c>
      <c r="DA255" s="17">
        <f>EXP(-Treasuries_01152013!DF244*AS255)</f>
        <v>1</v>
      </c>
      <c r="DB255" s="17">
        <f>EXP(-Treasuries_01152013!DG244*AT255)</f>
        <v>1</v>
      </c>
      <c r="DC255" s="17">
        <f>EXP(-Treasuries_01152013!DH244*AU255)</f>
        <v>1</v>
      </c>
      <c r="DD255" s="17">
        <f>EXP(-Treasuries_01152013!DI244*AV255)</f>
        <v>1</v>
      </c>
      <c r="DE255" s="17">
        <f>EXP(-Treasuries_01152013!DJ244*AW255)</f>
        <v>1</v>
      </c>
      <c r="DF255" s="17">
        <f>EXP(-Treasuries_01152013!DK244*AX255)</f>
        <v>1</v>
      </c>
      <c r="DG255" s="17">
        <f>EXP(-Treasuries_01152013!DL244*AY255)</f>
        <v>1</v>
      </c>
      <c r="DH255" s="17">
        <f>EXP(-Treasuries_01152013!DM244*AZ255)</f>
        <v>1</v>
      </c>
      <c r="DI255" s="17">
        <f>EXP(-Treasuries_01152013!DN244*BA255)</f>
        <v>1</v>
      </c>
      <c r="DJ255" s="17">
        <f>EXP(-Treasuries_01152013!DO244*BB255)</f>
        <v>1</v>
      </c>
      <c r="DK255" s="17">
        <f>EXP(-Treasuries_01152013!DP244*BC255)</f>
        <v>1</v>
      </c>
      <c r="DL255" s="17">
        <f>EXP(-Treasuries_01152013!DQ244*BD255)</f>
        <v>1</v>
      </c>
      <c r="DM255" s="17">
        <f>EXP(-Treasuries_01152013!DR244*BE255)</f>
        <v>1</v>
      </c>
      <c r="DN255" s="17">
        <f>EXP(-Treasuries_01152013!DS244*BF255)</f>
        <v>1</v>
      </c>
      <c r="DO255" s="17">
        <f>EXP(-Treasuries_01152013!DT244*BG255)</f>
        <v>1</v>
      </c>
      <c r="DP255" s="17">
        <f>EXP(-Treasuries_01152013!DU244*BH255)</f>
        <v>1</v>
      </c>
      <c r="DQ255" s="17">
        <f>EXP(-Treasuries_01152013!DV244*BI255)</f>
        <v>1</v>
      </c>
      <c r="DR255" s="17">
        <f>EXP(-Treasuries_01152013!DW244*BJ255)</f>
        <v>1</v>
      </c>
      <c r="DS255" s="17">
        <f>EXP(-Treasuries_01152013!DX244*BK255)</f>
        <v>1</v>
      </c>
      <c r="DT255" s="17">
        <f>EXP(-Treasuries_01152013!DY244*BL255)</f>
        <v>1</v>
      </c>
      <c r="DU255" s="17">
        <f>EXP(-Treasuries_01152013!DZ244*BM255)</f>
        <v>1</v>
      </c>
      <c r="DV255" s="17">
        <f>EXP(-Treasuries_01152013!EA244*BN255)</f>
        <v>1</v>
      </c>
      <c r="DW255" s="8" t="e">
        <f>SUMPRODUCT(BO255:DV255,Treasuries_01152013!K244:BR244)</f>
        <v>#DIV/0!</v>
      </c>
      <c r="DX255" s="11" t="e">
        <f t="shared" si="11"/>
        <v>#DIV/0!</v>
      </c>
    </row>
    <row r="256" spans="2:128">
      <c r="B256" s="10">
        <f>Treasuries_01152013!C245</f>
        <v>3.375</v>
      </c>
      <c r="C256" s="10">
        <f>Treasuries_01152013!E245</f>
        <v>114.351562</v>
      </c>
      <c r="D256" s="10">
        <f>Treasuries_01152013!F245</f>
        <v>114.398438</v>
      </c>
      <c r="E256" s="8">
        <f>Treasuries_01152013!H245</f>
        <v>6.833333333333333</v>
      </c>
      <c r="F256" s="8">
        <f t="shared" si="12"/>
        <v>114.375</v>
      </c>
      <c r="G256" s="24" t="e">
        <f>IF(Treasuries_01152013!BT245=0,0,theta0+(theta1+theta2)*(1-EXP(-Treasuries_01152013!BT245/la))/(Treasuries_01152013!BT245/la)-theta2*EXP(-Treasuries_01152013!BT245/la))</f>
        <v>#DIV/0!</v>
      </c>
      <c r="H256" s="24" t="e">
        <f>IF(Treasuries_01152013!BU245=0,0,theta0+(theta1+theta2)*(1-EXP(-Treasuries_01152013!BU245/la))/(Treasuries_01152013!BU245/la)-theta2*EXP(-Treasuries_01152013!BU245/la))</f>
        <v>#DIV/0!</v>
      </c>
      <c r="I256" s="24" t="e">
        <f>IF(Treasuries_01152013!BV245=0,0,theta0+(theta1+theta2)*(1-EXP(-Treasuries_01152013!BV245/la))/(Treasuries_01152013!BV245/la)-theta2*EXP(-Treasuries_01152013!BV245/la))</f>
        <v>#DIV/0!</v>
      </c>
      <c r="J256" s="24" t="e">
        <f>IF(Treasuries_01152013!BW245=0,0,theta0+(theta1+theta2)*(1-EXP(-Treasuries_01152013!BW245/la))/(Treasuries_01152013!BW245/la)-theta2*EXP(-Treasuries_01152013!BW245/la))</f>
        <v>#DIV/0!</v>
      </c>
      <c r="K256" s="24" t="e">
        <f>IF(Treasuries_01152013!BX245=0,0,theta0+(theta1+theta2)*(1-EXP(-Treasuries_01152013!BX245/la))/(Treasuries_01152013!BX245/la)-theta2*EXP(-Treasuries_01152013!BX245/la))</f>
        <v>#DIV/0!</v>
      </c>
      <c r="L256" s="24" t="e">
        <f>IF(Treasuries_01152013!BY245=0,0,theta0+(theta1+theta2)*(1-EXP(-Treasuries_01152013!BY245/la))/(Treasuries_01152013!BY245/la)-theta2*EXP(-Treasuries_01152013!BY245/la))</f>
        <v>#DIV/0!</v>
      </c>
      <c r="M256" s="24" t="e">
        <f>IF(Treasuries_01152013!BZ245=0,0,theta0+(theta1+theta2)*(1-EXP(-Treasuries_01152013!BZ245/la))/(Treasuries_01152013!BZ245/la)-theta2*EXP(-Treasuries_01152013!BZ245/la))</f>
        <v>#DIV/0!</v>
      </c>
      <c r="N256" s="24" t="e">
        <f>IF(Treasuries_01152013!CA245=0,0,theta0+(theta1+theta2)*(1-EXP(-Treasuries_01152013!CA245/la))/(Treasuries_01152013!CA245/la)-theta2*EXP(-Treasuries_01152013!CA245/la))</f>
        <v>#DIV/0!</v>
      </c>
      <c r="O256" s="24" t="e">
        <f>IF(Treasuries_01152013!CB245=0,0,theta0+(theta1+theta2)*(1-EXP(-Treasuries_01152013!CB245/la))/(Treasuries_01152013!CB245/la)-theta2*EXP(-Treasuries_01152013!CB245/la))</f>
        <v>#DIV/0!</v>
      </c>
      <c r="P256" s="24" t="e">
        <f>IF(Treasuries_01152013!CC245=0,0,theta0+(theta1+theta2)*(1-EXP(-Treasuries_01152013!CC245/la))/(Treasuries_01152013!CC245/la)-theta2*EXP(-Treasuries_01152013!CC245/la))</f>
        <v>#DIV/0!</v>
      </c>
      <c r="Q256" s="24" t="e">
        <f>IF(Treasuries_01152013!CD245=0,0,theta0+(theta1+theta2)*(1-EXP(-Treasuries_01152013!CD245/la))/(Treasuries_01152013!CD245/la)-theta2*EXP(-Treasuries_01152013!CD245/la))</f>
        <v>#DIV/0!</v>
      </c>
      <c r="R256" s="24" t="e">
        <f>IF(Treasuries_01152013!CE245=0,0,theta0+(theta1+theta2)*(1-EXP(-Treasuries_01152013!CE245/la))/(Treasuries_01152013!CE245/la)-theta2*EXP(-Treasuries_01152013!CE245/la))</f>
        <v>#DIV/0!</v>
      </c>
      <c r="S256" s="24" t="e">
        <f>IF(Treasuries_01152013!CF245=0,0,theta0+(theta1+theta2)*(1-EXP(-Treasuries_01152013!CF245/la))/(Treasuries_01152013!CF245/la)-theta2*EXP(-Treasuries_01152013!CF245/la))</f>
        <v>#DIV/0!</v>
      </c>
      <c r="T256" s="24" t="e">
        <f>IF(Treasuries_01152013!CG245=0,0,theta0+(theta1+theta2)*(1-EXP(-Treasuries_01152013!CG245/la))/(Treasuries_01152013!CG245/la)-theta2*EXP(-Treasuries_01152013!CG245/la))</f>
        <v>#DIV/0!</v>
      </c>
      <c r="U256" s="24">
        <f>IF(Treasuries_01152013!CH245=0,0,theta0+(theta1+theta2)*(1-EXP(-Treasuries_01152013!CH245/la))/(Treasuries_01152013!CH245/la)-theta2*EXP(-Treasuries_01152013!CH245/la))</f>
        <v>0</v>
      </c>
      <c r="V256" s="24">
        <f>IF(Treasuries_01152013!CI245=0,0,theta0+(theta1+theta2)*(1-EXP(-Treasuries_01152013!CI245/la))/(Treasuries_01152013!CI245/la)-theta2*EXP(-Treasuries_01152013!CI245/la))</f>
        <v>0</v>
      </c>
      <c r="W256" s="24">
        <f>IF(Treasuries_01152013!CJ245=0,0,theta0+(theta1+theta2)*(1-EXP(-Treasuries_01152013!CJ245/la))/(Treasuries_01152013!CJ245/la)-theta2*EXP(-Treasuries_01152013!CJ245/la))</f>
        <v>0</v>
      </c>
      <c r="X256" s="24">
        <f>IF(Treasuries_01152013!CK245=0,0,theta0+(theta1+theta2)*(1-EXP(-Treasuries_01152013!CK245/la))/(Treasuries_01152013!CK245/la)-theta2*EXP(-Treasuries_01152013!CK245/la))</f>
        <v>0</v>
      </c>
      <c r="Y256" s="24">
        <f>IF(Treasuries_01152013!CL245=0,0,theta0+(theta1+theta2)*(1-EXP(-Treasuries_01152013!CL245/la))/(Treasuries_01152013!CL245/la)-theta2*EXP(-Treasuries_01152013!CL245/la))</f>
        <v>0</v>
      </c>
      <c r="Z256" s="24">
        <f>IF(Treasuries_01152013!CM245=0,0,theta0+(theta1+theta2)*(1-EXP(-Treasuries_01152013!CM245/la))/(Treasuries_01152013!CM245/la)-theta2*EXP(-Treasuries_01152013!CM245/la))</f>
        <v>0</v>
      </c>
      <c r="AA256" s="24">
        <f>IF(Treasuries_01152013!CN245=0,0,theta0+(theta1+theta2)*(1-EXP(-Treasuries_01152013!CN245/la))/(Treasuries_01152013!CN245/la)-theta2*EXP(-Treasuries_01152013!CN245/la))</f>
        <v>0</v>
      </c>
      <c r="AB256" s="24">
        <f>IF(Treasuries_01152013!CO245=0,0,theta0+(theta1+theta2)*(1-EXP(-Treasuries_01152013!CO245/la))/(Treasuries_01152013!CO245/la)-theta2*EXP(-Treasuries_01152013!CO245/la))</f>
        <v>0</v>
      </c>
      <c r="AC256" s="24">
        <f>IF(Treasuries_01152013!CP245=0,0,theta0+(theta1+theta2)*(1-EXP(-Treasuries_01152013!CP245/la))/(Treasuries_01152013!CP245/la)-theta2*EXP(-Treasuries_01152013!CP245/la))</f>
        <v>0</v>
      </c>
      <c r="AD256" s="24">
        <f>IF(Treasuries_01152013!CQ245=0,0,theta0+(theta1+theta2)*(1-EXP(-Treasuries_01152013!CQ245/la))/(Treasuries_01152013!CQ245/la)-theta2*EXP(-Treasuries_01152013!CQ245/la))</f>
        <v>0</v>
      </c>
      <c r="AE256" s="24">
        <f>IF(Treasuries_01152013!CR245=0,0,theta0+(theta1+theta2)*(1-EXP(-Treasuries_01152013!CR245/la))/(Treasuries_01152013!CR245/la)-theta2*EXP(-Treasuries_01152013!CR245/la))</f>
        <v>0</v>
      </c>
      <c r="AF256" s="24">
        <f>IF(Treasuries_01152013!CS245=0,0,theta0+(theta1+theta2)*(1-EXP(-Treasuries_01152013!CS245/la))/(Treasuries_01152013!CS245/la)-theta2*EXP(-Treasuries_01152013!CS245/la))</f>
        <v>0</v>
      </c>
      <c r="AG256" s="24">
        <f>IF(Treasuries_01152013!CT245=0,0,theta0+(theta1+theta2)*(1-EXP(-Treasuries_01152013!CT245/la))/(Treasuries_01152013!CT245/la)-theta2*EXP(-Treasuries_01152013!CT245/la))</f>
        <v>0</v>
      </c>
      <c r="AH256" s="24">
        <f>IF(Treasuries_01152013!CU245=0,0,theta0+(theta1+theta2)*(1-EXP(-Treasuries_01152013!CU245/la))/(Treasuries_01152013!CU245/la)-theta2*EXP(-Treasuries_01152013!CU245/la))</f>
        <v>0</v>
      </c>
      <c r="AI256" s="24">
        <f>IF(Treasuries_01152013!CV245=0,0,theta0+(theta1+theta2)*(1-EXP(-Treasuries_01152013!CV245/la))/(Treasuries_01152013!CV245/la)-theta2*EXP(-Treasuries_01152013!CV245/la))</f>
        <v>0</v>
      </c>
      <c r="AJ256" s="24">
        <f>IF(Treasuries_01152013!CW245=0,0,theta0+(theta1+theta2)*(1-EXP(-Treasuries_01152013!CW245/la))/(Treasuries_01152013!CW245/la)-theta2*EXP(-Treasuries_01152013!CW245/la))</f>
        <v>0</v>
      </c>
      <c r="AK256" s="24">
        <f>IF(Treasuries_01152013!CX245=0,0,theta0+(theta1+theta2)*(1-EXP(-Treasuries_01152013!CX245/la))/(Treasuries_01152013!CX245/la)-theta2*EXP(-Treasuries_01152013!CX245/la))</f>
        <v>0</v>
      </c>
      <c r="AL256" s="24">
        <f>IF(Treasuries_01152013!CY245=0,0,theta0+(theta1+theta2)*(1-EXP(-Treasuries_01152013!CY245/la))/(Treasuries_01152013!CY245/la)-theta2*EXP(-Treasuries_01152013!CY245/la))</f>
        <v>0</v>
      </c>
      <c r="AM256" s="24">
        <f>IF(Treasuries_01152013!CZ245=0,0,theta0+(theta1+theta2)*(1-EXP(-Treasuries_01152013!CZ245/la))/(Treasuries_01152013!CZ245/la)-theta2*EXP(-Treasuries_01152013!CZ245/la))</f>
        <v>0</v>
      </c>
      <c r="AN256" s="24">
        <f>IF(Treasuries_01152013!DA245=0,0,theta0+(theta1+theta2)*(1-EXP(-Treasuries_01152013!DA245/la))/(Treasuries_01152013!DA245/la)-theta2*EXP(-Treasuries_01152013!DA245/la))</f>
        <v>0</v>
      </c>
      <c r="AO256" s="24">
        <f>IF(Treasuries_01152013!DB245=0,0,theta0+(theta1+theta2)*(1-EXP(-Treasuries_01152013!DB245/la))/(Treasuries_01152013!DB245/la)-theta2*EXP(-Treasuries_01152013!DB245/la))</f>
        <v>0</v>
      </c>
      <c r="AP256" s="24">
        <f>IF(Treasuries_01152013!DC245=0,0,theta0+(theta1+theta2)*(1-EXP(-Treasuries_01152013!DC245/la))/(Treasuries_01152013!DC245/la)-theta2*EXP(-Treasuries_01152013!DC245/la))</f>
        <v>0</v>
      </c>
      <c r="AQ256" s="24">
        <f>IF(Treasuries_01152013!DD245=0,0,theta0+(theta1+theta2)*(1-EXP(-Treasuries_01152013!DD245/la))/(Treasuries_01152013!DD245/la)-theta2*EXP(-Treasuries_01152013!DD245/la))</f>
        <v>0</v>
      </c>
      <c r="AR256" s="24">
        <f>IF(Treasuries_01152013!DE245=0,0,theta0+(theta1+theta2)*(1-EXP(-Treasuries_01152013!DE245/la))/(Treasuries_01152013!DE245/la)-theta2*EXP(-Treasuries_01152013!DE245/la))</f>
        <v>0</v>
      </c>
      <c r="AS256" s="24">
        <f>IF(Treasuries_01152013!DF245=0,0,theta0+(theta1+theta2)*(1-EXP(-Treasuries_01152013!DF245/la))/(Treasuries_01152013!DF245/la)-theta2*EXP(-Treasuries_01152013!DF245/la))</f>
        <v>0</v>
      </c>
      <c r="AT256" s="24">
        <f>IF(Treasuries_01152013!DG245=0,0,theta0+(theta1+theta2)*(1-EXP(-Treasuries_01152013!DG245/la))/(Treasuries_01152013!DG245/la)-theta2*EXP(-Treasuries_01152013!DG245/la))</f>
        <v>0</v>
      </c>
      <c r="AU256" s="24">
        <f>IF(Treasuries_01152013!DH245=0,0,theta0+(theta1+theta2)*(1-EXP(-Treasuries_01152013!DH245/la))/(Treasuries_01152013!DH245/la)-theta2*EXP(-Treasuries_01152013!DH245/la))</f>
        <v>0</v>
      </c>
      <c r="AV256" s="24">
        <f>IF(Treasuries_01152013!DI245=0,0,theta0+(theta1+theta2)*(1-EXP(-Treasuries_01152013!DI245/la))/(Treasuries_01152013!DI245/la)-theta2*EXP(-Treasuries_01152013!DI245/la))</f>
        <v>0</v>
      </c>
      <c r="AW256" s="24">
        <f>IF(Treasuries_01152013!DJ245=0,0,theta0+(theta1+theta2)*(1-EXP(-Treasuries_01152013!DJ245/la))/(Treasuries_01152013!DJ245/la)-theta2*EXP(-Treasuries_01152013!DJ245/la))</f>
        <v>0</v>
      </c>
      <c r="AX256" s="24">
        <f>IF(Treasuries_01152013!DK245=0,0,theta0+(theta1+theta2)*(1-EXP(-Treasuries_01152013!DK245/la))/(Treasuries_01152013!DK245/la)-theta2*EXP(-Treasuries_01152013!DK245/la))</f>
        <v>0</v>
      </c>
      <c r="AY256" s="24">
        <f>IF(Treasuries_01152013!DL245=0,0,theta0+(theta1+theta2)*(1-EXP(-Treasuries_01152013!DL245/la))/(Treasuries_01152013!DL245/la)-theta2*EXP(-Treasuries_01152013!DL245/la))</f>
        <v>0</v>
      </c>
      <c r="AZ256" s="24">
        <f>IF(Treasuries_01152013!DM245=0,0,theta0+(theta1+theta2)*(1-EXP(-Treasuries_01152013!DM245/la))/(Treasuries_01152013!DM245/la)-theta2*EXP(-Treasuries_01152013!DM245/la))</f>
        <v>0</v>
      </c>
      <c r="BA256" s="24">
        <f>IF(Treasuries_01152013!DN245=0,0,theta0+(theta1+theta2)*(1-EXP(-Treasuries_01152013!DN245/la))/(Treasuries_01152013!DN245/la)-theta2*EXP(-Treasuries_01152013!DN245/la))</f>
        <v>0</v>
      </c>
      <c r="BB256" s="24">
        <f>IF(Treasuries_01152013!DO245=0,0,theta0+(theta1+theta2)*(1-EXP(-Treasuries_01152013!DO245/la))/(Treasuries_01152013!DO245/la)-theta2*EXP(-Treasuries_01152013!DO245/la))</f>
        <v>0</v>
      </c>
      <c r="BC256" s="24">
        <f>IF(Treasuries_01152013!DP245=0,0,theta0+(theta1+theta2)*(1-EXP(-Treasuries_01152013!DP245/la))/(Treasuries_01152013!DP245/la)-theta2*EXP(-Treasuries_01152013!DP245/la))</f>
        <v>0</v>
      </c>
      <c r="BD256" s="24">
        <f>IF(Treasuries_01152013!DQ245=0,0,theta0+(theta1+theta2)*(1-EXP(-Treasuries_01152013!DQ245/la))/(Treasuries_01152013!DQ245/la)-theta2*EXP(-Treasuries_01152013!DQ245/la))</f>
        <v>0</v>
      </c>
      <c r="BE256" s="24">
        <f>IF(Treasuries_01152013!DR245=0,0,theta0+(theta1+theta2)*(1-EXP(-Treasuries_01152013!DR245/la))/(Treasuries_01152013!DR245/la)-theta2*EXP(-Treasuries_01152013!DR245/la))</f>
        <v>0</v>
      </c>
      <c r="BF256" s="24">
        <f>IF(Treasuries_01152013!DS245=0,0,theta0+(theta1+theta2)*(1-EXP(-Treasuries_01152013!DS245/la))/(Treasuries_01152013!DS245/la)-theta2*EXP(-Treasuries_01152013!DS245/la))</f>
        <v>0</v>
      </c>
      <c r="BG256" s="24">
        <f>IF(Treasuries_01152013!DT245=0,0,theta0+(theta1+theta2)*(1-EXP(-Treasuries_01152013!DT245/la))/(Treasuries_01152013!DT245/la)-theta2*EXP(-Treasuries_01152013!DT245/la))</f>
        <v>0</v>
      </c>
      <c r="BH256" s="24">
        <f>IF(Treasuries_01152013!DU245=0,0,theta0+(theta1+theta2)*(1-EXP(-Treasuries_01152013!DU245/la))/(Treasuries_01152013!DU245/la)-theta2*EXP(-Treasuries_01152013!DU245/la))</f>
        <v>0</v>
      </c>
      <c r="BI256" s="24">
        <f>IF(Treasuries_01152013!DV245=0,0,theta0+(theta1+theta2)*(1-EXP(-Treasuries_01152013!DV245/la))/(Treasuries_01152013!DV245/la)-theta2*EXP(-Treasuries_01152013!DV245/la))</f>
        <v>0</v>
      </c>
      <c r="BJ256" s="24">
        <f>IF(Treasuries_01152013!DW245=0,0,theta0+(theta1+theta2)*(1-EXP(-Treasuries_01152013!DW245/la))/(Treasuries_01152013!DW245/la)-theta2*EXP(-Treasuries_01152013!DW245/la))</f>
        <v>0</v>
      </c>
      <c r="BK256" s="24">
        <f>IF(Treasuries_01152013!DX245=0,0,theta0+(theta1+theta2)*(1-EXP(-Treasuries_01152013!DX245/la))/(Treasuries_01152013!DX245/la)-theta2*EXP(-Treasuries_01152013!DX245/la))</f>
        <v>0</v>
      </c>
      <c r="BL256" s="24">
        <f>IF(Treasuries_01152013!DY245=0,0,theta0+(theta1+theta2)*(1-EXP(-Treasuries_01152013!DY245/la))/(Treasuries_01152013!DY245/la)-theta2*EXP(-Treasuries_01152013!DY245/la))</f>
        <v>0</v>
      </c>
      <c r="BM256" s="24">
        <f>IF(Treasuries_01152013!DZ245=0,0,theta0+(theta1+theta2)*(1-EXP(-Treasuries_01152013!DZ245/la))/(Treasuries_01152013!DZ245/la)-theta2*EXP(-Treasuries_01152013!DZ245/la))</f>
        <v>0</v>
      </c>
      <c r="BN256" s="24">
        <f>IF(Treasuries_01152013!EA245=0,0,theta0+(theta1+theta2)*(1-EXP(-Treasuries_01152013!EA245/la))/(Treasuries_01152013!EA245/la)-theta2*EXP(-Treasuries_01152013!EA245/la))</f>
        <v>0</v>
      </c>
      <c r="BO256" s="17" t="e">
        <f>EXP(-Treasuries_01152013!BT245*G256)</f>
        <v>#DIV/0!</v>
      </c>
      <c r="BP256" s="17" t="e">
        <f>EXP(-Treasuries_01152013!BU245*H256)</f>
        <v>#DIV/0!</v>
      </c>
      <c r="BQ256" s="17" t="e">
        <f>EXP(-Treasuries_01152013!BV245*I256)</f>
        <v>#DIV/0!</v>
      </c>
      <c r="BR256" s="17" t="e">
        <f>EXP(-Treasuries_01152013!BW245*J256)</f>
        <v>#DIV/0!</v>
      </c>
      <c r="BS256" s="17" t="e">
        <f>EXP(-Treasuries_01152013!BX245*K256)</f>
        <v>#DIV/0!</v>
      </c>
      <c r="BT256" s="17" t="e">
        <f>EXP(-Treasuries_01152013!BY245*L256)</f>
        <v>#DIV/0!</v>
      </c>
      <c r="BU256" s="17" t="e">
        <f>EXP(-Treasuries_01152013!BZ245*M256)</f>
        <v>#DIV/0!</v>
      </c>
      <c r="BV256" s="17" t="e">
        <f>EXP(-Treasuries_01152013!CA245*N256)</f>
        <v>#DIV/0!</v>
      </c>
      <c r="BW256" s="17" t="e">
        <f>EXP(-Treasuries_01152013!CB245*O256)</f>
        <v>#DIV/0!</v>
      </c>
      <c r="BX256" s="17" t="e">
        <f>EXP(-Treasuries_01152013!CC245*P256)</f>
        <v>#DIV/0!</v>
      </c>
      <c r="BY256" s="17" t="e">
        <f>EXP(-Treasuries_01152013!CD245*Q256)</f>
        <v>#DIV/0!</v>
      </c>
      <c r="BZ256" s="17" t="e">
        <f>EXP(-Treasuries_01152013!CE245*R256)</f>
        <v>#DIV/0!</v>
      </c>
      <c r="CA256" s="17" t="e">
        <f>EXP(-Treasuries_01152013!CF245*S256)</f>
        <v>#DIV/0!</v>
      </c>
      <c r="CB256" s="17" t="e">
        <f>EXP(-Treasuries_01152013!CG245*T256)</f>
        <v>#DIV/0!</v>
      </c>
      <c r="CC256" s="17">
        <f>EXP(-Treasuries_01152013!CH245*U256)</f>
        <v>1</v>
      </c>
      <c r="CD256" s="17">
        <f>EXP(-Treasuries_01152013!CI245*V256)</f>
        <v>1</v>
      </c>
      <c r="CE256" s="17">
        <f>EXP(-Treasuries_01152013!CJ245*W256)</f>
        <v>1</v>
      </c>
      <c r="CF256" s="17">
        <f>EXP(-Treasuries_01152013!CK245*X256)</f>
        <v>1</v>
      </c>
      <c r="CG256" s="17">
        <f>EXP(-Treasuries_01152013!CL245*Y256)</f>
        <v>1</v>
      </c>
      <c r="CH256" s="17">
        <f>EXP(-Treasuries_01152013!CM245*Z256)</f>
        <v>1</v>
      </c>
      <c r="CI256" s="17">
        <f>EXP(-Treasuries_01152013!CN245*AA256)</f>
        <v>1</v>
      </c>
      <c r="CJ256" s="17">
        <f>EXP(-Treasuries_01152013!CO245*AB256)</f>
        <v>1</v>
      </c>
      <c r="CK256" s="17">
        <f>EXP(-Treasuries_01152013!CP245*AC256)</f>
        <v>1</v>
      </c>
      <c r="CL256" s="17">
        <f>EXP(-Treasuries_01152013!CQ245*AD256)</f>
        <v>1</v>
      </c>
      <c r="CM256" s="17">
        <f>EXP(-Treasuries_01152013!CR245*AE256)</f>
        <v>1</v>
      </c>
      <c r="CN256" s="17">
        <f>EXP(-Treasuries_01152013!CS245*AF256)</f>
        <v>1</v>
      </c>
      <c r="CO256" s="17">
        <f>EXP(-Treasuries_01152013!CT245*AG256)</f>
        <v>1</v>
      </c>
      <c r="CP256" s="17">
        <f>EXP(-Treasuries_01152013!CU245*AH256)</f>
        <v>1</v>
      </c>
      <c r="CQ256" s="17">
        <f>EXP(-Treasuries_01152013!CV245*AI256)</f>
        <v>1</v>
      </c>
      <c r="CR256" s="17">
        <f>EXP(-Treasuries_01152013!CW245*AJ256)</f>
        <v>1</v>
      </c>
      <c r="CS256" s="17">
        <f>EXP(-Treasuries_01152013!CX245*AK256)</f>
        <v>1</v>
      </c>
      <c r="CT256" s="17">
        <f>EXP(-Treasuries_01152013!CY245*AL256)</f>
        <v>1</v>
      </c>
      <c r="CU256" s="17">
        <f>EXP(-Treasuries_01152013!CZ245*AM256)</f>
        <v>1</v>
      </c>
      <c r="CV256" s="17">
        <f>EXP(-Treasuries_01152013!DA245*AN256)</f>
        <v>1</v>
      </c>
      <c r="CW256" s="17">
        <f>EXP(-Treasuries_01152013!DB245*AO256)</f>
        <v>1</v>
      </c>
      <c r="CX256" s="17">
        <f>EXP(-Treasuries_01152013!DC245*AP256)</f>
        <v>1</v>
      </c>
      <c r="CY256" s="17">
        <f>EXP(-Treasuries_01152013!DD245*AQ256)</f>
        <v>1</v>
      </c>
      <c r="CZ256" s="17">
        <f>EXP(-Treasuries_01152013!DE245*AR256)</f>
        <v>1</v>
      </c>
      <c r="DA256" s="17">
        <f>EXP(-Treasuries_01152013!DF245*AS256)</f>
        <v>1</v>
      </c>
      <c r="DB256" s="17">
        <f>EXP(-Treasuries_01152013!DG245*AT256)</f>
        <v>1</v>
      </c>
      <c r="DC256" s="17">
        <f>EXP(-Treasuries_01152013!DH245*AU256)</f>
        <v>1</v>
      </c>
      <c r="DD256" s="17">
        <f>EXP(-Treasuries_01152013!DI245*AV256)</f>
        <v>1</v>
      </c>
      <c r="DE256" s="17">
        <f>EXP(-Treasuries_01152013!DJ245*AW256)</f>
        <v>1</v>
      </c>
      <c r="DF256" s="17">
        <f>EXP(-Treasuries_01152013!DK245*AX256)</f>
        <v>1</v>
      </c>
      <c r="DG256" s="17">
        <f>EXP(-Treasuries_01152013!DL245*AY256)</f>
        <v>1</v>
      </c>
      <c r="DH256" s="17">
        <f>EXP(-Treasuries_01152013!DM245*AZ256)</f>
        <v>1</v>
      </c>
      <c r="DI256" s="17">
        <f>EXP(-Treasuries_01152013!DN245*BA256)</f>
        <v>1</v>
      </c>
      <c r="DJ256" s="17">
        <f>EXP(-Treasuries_01152013!DO245*BB256)</f>
        <v>1</v>
      </c>
      <c r="DK256" s="17">
        <f>EXP(-Treasuries_01152013!DP245*BC256)</f>
        <v>1</v>
      </c>
      <c r="DL256" s="17">
        <f>EXP(-Treasuries_01152013!DQ245*BD256)</f>
        <v>1</v>
      </c>
      <c r="DM256" s="17">
        <f>EXP(-Treasuries_01152013!DR245*BE256)</f>
        <v>1</v>
      </c>
      <c r="DN256" s="17">
        <f>EXP(-Treasuries_01152013!DS245*BF256)</f>
        <v>1</v>
      </c>
      <c r="DO256" s="17">
        <f>EXP(-Treasuries_01152013!DT245*BG256)</f>
        <v>1</v>
      </c>
      <c r="DP256" s="17">
        <f>EXP(-Treasuries_01152013!DU245*BH256)</f>
        <v>1</v>
      </c>
      <c r="DQ256" s="17">
        <f>EXP(-Treasuries_01152013!DV245*BI256)</f>
        <v>1</v>
      </c>
      <c r="DR256" s="17">
        <f>EXP(-Treasuries_01152013!DW245*BJ256)</f>
        <v>1</v>
      </c>
      <c r="DS256" s="17">
        <f>EXP(-Treasuries_01152013!DX245*BK256)</f>
        <v>1</v>
      </c>
      <c r="DT256" s="17">
        <f>EXP(-Treasuries_01152013!DY245*BL256)</f>
        <v>1</v>
      </c>
      <c r="DU256" s="17">
        <f>EXP(-Treasuries_01152013!DZ245*BM256)</f>
        <v>1</v>
      </c>
      <c r="DV256" s="17">
        <f>EXP(-Treasuries_01152013!EA245*BN256)</f>
        <v>1</v>
      </c>
      <c r="DW256" s="8" t="e">
        <f>SUMPRODUCT(BO256:DV256,Treasuries_01152013!K245:BR245)</f>
        <v>#DIV/0!</v>
      </c>
      <c r="DX256" s="11" t="e">
        <f t="shared" si="11"/>
        <v>#DIV/0!</v>
      </c>
    </row>
    <row r="257" spans="2:128">
      <c r="B257" s="10">
        <f>Treasuries_01152013!C246</f>
        <v>1</v>
      </c>
      <c r="C257" s="10">
        <f>Treasuries_01152013!E246</f>
        <v>98.539062000000001</v>
      </c>
      <c r="D257" s="10">
        <f>Treasuries_01152013!F246</f>
        <v>98.554687999999999</v>
      </c>
      <c r="E257" s="8">
        <f>Treasuries_01152013!H246</f>
        <v>6.875</v>
      </c>
      <c r="F257" s="8">
        <f t="shared" si="12"/>
        <v>98.546875</v>
      </c>
      <c r="G257" s="24" t="e">
        <f>IF(Treasuries_01152013!BT246=0,0,theta0+(theta1+theta2)*(1-EXP(-Treasuries_01152013!BT246/la))/(Treasuries_01152013!BT246/la)-theta2*EXP(-Treasuries_01152013!BT246/la))</f>
        <v>#DIV/0!</v>
      </c>
      <c r="H257" s="24" t="e">
        <f>IF(Treasuries_01152013!BU246=0,0,theta0+(theta1+theta2)*(1-EXP(-Treasuries_01152013!BU246/la))/(Treasuries_01152013!BU246/la)-theta2*EXP(-Treasuries_01152013!BU246/la))</f>
        <v>#DIV/0!</v>
      </c>
      <c r="I257" s="24" t="e">
        <f>IF(Treasuries_01152013!BV246=0,0,theta0+(theta1+theta2)*(1-EXP(-Treasuries_01152013!BV246/la))/(Treasuries_01152013!BV246/la)-theta2*EXP(-Treasuries_01152013!BV246/la))</f>
        <v>#DIV/0!</v>
      </c>
      <c r="J257" s="24" t="e">
        <f>IF(Treasuries_01152013!BW246=0,0,theta0+(theta1+theta2)*(1-EXP(-Treasuries_01152013!BW246/la))/(Treasuries_01152013!BW246/la)-theta2*EXP(-Treasuries_01152013!BW246/la))</f>
        <v>#DIV/0!</v>
      </c>
      <c r="K257" s="24" t="e">
        <f>IF(Treasuries_01152013!BX246=0,0,theta0+(theta1+theta2)*(1-EXP(-Treasuries_01152013!BX246/la))/(Treasuries_01152013!BX246/la)-theta2*EXP(-Treasuries_01152013!BX246/la))</f>
        <v>#DIV/0!</v>
      </c>
      <c r="L257" s="24" t="e">
        <f>IF(Treasuries_01152013!BY246=0,0,theta0+(theta1+theta2)*(1-EXP(-Treasuries_01152013!BY246/la))/(Treasuries_01152013!BY246/la)-theta2*EXP(-Treasuries_01152013!BY246/la))</f>
        <v>#DIV/0!</v>
      </c>
      <c r="M257" s="24" t="e">
        <f>IF(Treasuries_01152013!BZ246=0,0,theta0+(theta1+theta2)*(1-EXP(-Treasuries_01152013!BZ246/la))/(Treasuries_01152013!BZ246/la)-theta2*EXP(-Treasuries_01152013!BZ246/la))</f>
        <v>#DIV/0!</v>
      </c>
      <c r="N257" s="24" t="e">
        <f>IF(Treasuries_01152013!CA246=0,0,theta0+(theta1+theta2)*(1-EXP(-Treasuries_01152013!CA246/la))/(Treasuries_01152013!CA246/la)-theta2*EXP(-Treasuries_01152013!CA246/la))</f>
        <v>#DIV/0!</v>
      </c>
      <c r="O257" s="24" t="e">
        <f>IF(Treasuries_01152013!CB246=0,0,theta0+(theta1+theta2)*(1-EXP(-Treasuries_01152013!CB246/la))/(Treasuries_01152013!CB246/la)-theta2*EXP(-Treasuries_01152013!CB246/la))</f>
        <v>#DIV/0!</v>
      </c>
      <c r="P257" s="24" t="e">
        <f>IF(Treasuries_01152013!CC246=0,0,theta0+(theta1+theta2)*(1-EXP(-Treasuries_01152013!CC246/la))/(Treasuries_01152013!CC246/la)-theta2*EXP(-Treasuries_01152013!CC246/la))</f>
        <v>#DIV/0!</v>
      </c>
      <c r="Q257" s="24" t="e">
        <f>IF(Treasuries_01152013!CD246=0,0,theta0+(theta1+theta2)*(1-EXP(-Treasuries_01152013!CD246/la))/(Treasuries_01152013!CD246/la)-theta2*EXP(-Treasuries_01152013!CD246/la))</f>
        <v>#DIV/0!</v>
      </c>
      <c r="R257" s="24" t="e">
        <f>IF(Treasuries_01152013!CE246=0,0,theta0+(theta1+theta2)*(1-EXP(-Treasuries_01152013!CE246/la))/(Treasuries_01152013!CE246/la)-theta2*EXP(-Treasuries_01152013!CE246/la))</f>
        <v>#DIV/0!</v>
      </c>
      <c r="S257" s="24" t="e">
        <f>IF(Treasuries_01152013!CF246=0,0,theta0+(theta1+theta2)*(1-EXP(-Treasuries_01152013!CF246/la))/(Treasuries_01152013!CF246/la)-theta2*EXP(-Treasuries_01152013!CF246/la))</f>
        <v>#DIV/0!</v>
      </c>
      <c r="T257" s="24" t="e">
        <f>IF(Treasuries_01152013!CG246=0,0,theta0+(theta1+theta2)*(1-EXP(-Treasuries_01152013!CG246/la))/(Treasuries_01152013!CG246/la)-theta2*EXP(-Treasuries_01152013!CG246/la))</f>
        <v>#DIV/0!</v>
      </c>
      <c r="U257" s="24">
        <f>IF(Treasuries_01152013!CH246=0,0,theta0+(theta1+theta2)*(1-EXP(-Treasuries_01152013!CH246/la))/(Treasuries_01152013!CH246/la)-theta2*EXP(-Treasuries_01152013!CH246/la))</f>
        <v>0</v>
      </c>
      <c r="V257" s="24">
        <f>IF(Treasuries_01152013!CI246=0,0,theta0+(theta1+theta2)*(1-EXP(-Treasuries_01152013!CI246/la))/(Treasuries_01152013!CI246/la)-theta2*EXP(-Treasuries_01152013!CI246/la))</f>
        <v>0</v>
      </c>
      <c r="W257" s="24">
        <f>IF(Treasuries_01152013!CJ246=0,0,theta0+(theta1+theta2)*(1-EXP(-Treasuries_01152013!CJ246/la))/(Treasuries_01152013!CJ246/la)-theta2*EXP(-Treasuries_01152013!CJ246/la))</f>
        <v>0</v>
      </c>
      <c r="X257" s="24">
        <f>IF(Treasuries_01152013!CK246=0,0,theta0+(theta1+theta2)*(1-EXP(-Treasuries_01152013!CK246/la))/(Treasuries_01152013!CK246/la)-theta2*EXP(-Treasuries_01152013!CK246/la))</f>
        <v>0</v>
      </c>
      <c r="Y257" s="24">
        <f>IF(Treasuries_01152013!CL246=0,0,theta0+(theta1+theta2)*(1-EXP(-Treasuries_01152013!CL246/la))/(Treasuries_01152013!CL246/la)-theta2*EXP(-Treasuries_01152013!CL246/la))</f>
        <v>0</v>
      </c>
      <c r="Z257" s="24">
        <f>IF(Treasuries_01152013!CM246=0,0,theta0+(theta1+theta2)*(1-EXP(-Treasuries_01152013!CM246/la))/(Treasuries_01152013!CM246/la)-theta2*EXP(-Treasuries_01152013!CM246/la))</f>
        <v>0</v>
      </c>
      <c r="AA257" s="24">
        <f>IF(Treasuries_01152013!CN246=0,0,theta0+(theta1+theta2)*(1-EXP(-Treasuries_01152013!CN246/la))/(Treasuries_01152013!CN246/la)-theta2*EXP(-Treasuries_01152013!CN246/la))</f>
        <v>0</v>
      </c>
      <c r="AB257" s="24">
        <f>IF(Treasuries_01152013!CO246=0,0,theta0+(theta1+theta2)*(1-EXP(-Treasuries_01152013!CO246/la))/(Treasuries_01152013!CO246/la)-theta2*EXP(-Treasuries_01152013!CO246/la))</f>
        <v>0</v>
      </c>
      <c r="AC257" s="24">
        <f>IF(Treasuries_01152013!CP246=0,0,theta0+(theta1+theta2)*(1-EXP(-Treasuries_01152013!CP246/la))/(Treasuries_01152013!CP246/la)-theta2*EXP(-Treasuries_01152013!CP246/la))</f>
        <v>0</v>
      </c>
      <c r="AD257" s="24">
        <f>IF(Treasuries_01152013!CQ246=0,0,theta0+(theta1+theta2)*(1-EXP(-Treasuries_01152013!CQ246/la))/(Treasuries_01152013!CQ246/la)-theta2*EXP(-Treasuries_01152013!CQ246/la))</f>
        <v>0</v>
      </c>
      <c r="AE257" s="24">
        <f>IF(Treasuries_01152013!CR246=0,0,theta0+(theta1+theta2)*(1-EXP(-Treasuries_01152013!CR246/la))/(Treasuries_01152013!CR246/la)-theta2*EXP(-Treasuries_01152013!CR246/la))</f>
        <v>0</v>
      </c>
      <c r="AF257" s="24">
        <f>IF(Treasuries_01152013!CS246=0,0,theta0+(theta1+theta2)*(1-EXP(-Treasuries_01152013!CS246/la))/(Treasuries_01152013!CS246/la)-theta2*EXP(-Treasuries_01152013!CS246/la))</f>
        <v>0</v>
      </c>
      <c r="AG257" s="24">
        <f>IF(Treasuries_01152013!CT246=0,0,theta0+(theta1+theta2)*(1-EXP(-Treasuries_01152013!CT246/la))/(Treasuries_01152013!CT246/la)-theta2*EXP(-Treasuries_01152013!CT246/la))</f>
        <v>0</v>
      </c>
      <c r="AH257" s="24">
        <f>IF(Treasuries_01152013!CU246=0,0,theta0+(theta1+theta2)*(1-EXP(-Treasuries_01152013!CU246/la))/(Treasuries_01152013!CU246/la)-theta2*EXP(-Treasuries_01152013!CU246/la))</f>
        <v>0</v>
      </c>
      <c r="AI257" s="24">
        <f>IF(Treasuries_01152013!CV246=0,0,theta0+(theta1+theta2)*(1-EXP(-Treasuries_01152013!CV246/la))/(Treasuries_01152013!CV246/la)-theta2*EXP(-Treasuries_01152013!CV246/la))</f>
        <v>0</v>
      </c>
      <c r="AJ257" s="24">
        <f>IF(Treasuries_01152013!CW246=0,0,theta0+(theta1+theta2)*(1-EXP(-Treasuries_01152013!CW246/la))/(Treasuries_01152013!CW246/la)-theta2*EXP(-Treasuries_01152013!CW246/la))</f>
        <v>0</v>
      </c>
      <c r="AK257" s="24">
        <f>IF(Treasuries_01152013!CX246=0,0,theta0+(theta1+theta2)*(1-EXP(-Treasuries_01152013!CX246/la))/(Treasuries_01152013!CX246/la)-theta2*EXP(-Treasuries_01152013!CX246/la))</f>
        <v>0</v>
      </c>
      <c r="AL257" s="24">
        <f>IF(Treasuries_01152013!CY246=0,0,theta0+(theta1+theta2)*(1-EXP(-Treasuries_01152013!CY246/la))/(Treasuries_01152013!CY246/la)-theta2*EXP(-Treasuries_01152013!CY246/la))</f>
        <v>0</v>
      </c>
      <c r="AM257" s="24">
        <f>IF(Treasuries_01152013!CZ246=0,0,theta0+(theta1+theta2)*(1-EXP(-Treasuries_01152013!CZ246/la))/(Treasuries_01152013!CZ246/la)-theta2*EXP(-Treasuries_01152013!CZ246/la))</f>
        <v>0</v>
      </c>
      <c r="AN257" s="24">
        <f>IF(Treasuries_01152013!DA246=0,0,theta0+(theta1+theta2)*(1-EXP(-Treasuries_01152013!DA246/la))/(Treasuries_01152013!DA246/la)-theta2*EXP(-Treasuries_01152013!DA246/la))</f>
        <v>0</v>
      </c>
      <c r="AO257" s="24">
        <f>IF(Treasuries_01152013!DB246=0,0,theta0+(theta1+theta2)*(1-EXP(-Treasuries_01152013!DB246/la))/(Treasuries_01152013!DB246/la)-theta2*EXP(-Treasuries_01152013!DB246/la))</f>
        <v>0</v>
      </c>
      <c r="AP257" s="24">
        <f>IF(Treasuries_01152013!DC246=0,0,theta0+(theta1+theta2)*(1-EXP(-Treasuries_01152013!DC246/la))/(Treasuries_01152013!DC246/la)-theta2*EXP(-Treasuries_01152013!DC246/la))</f>
        <v>0</v>
      </c>
      <c r="AQ257" s="24">
        <f>IF(Treasuries_01152013!DD246=0,0,theta0+(theta1+theta2)*(1-EXP(-Treasuries_01152013!DD246/la))/(Treasuries_01152013!DD246/la)-theta2*EXP(-Treasuries_01152013!DD246/la))</f>
        <v>0</v>
      </c>
      <c r="AR257" s="24">
        <f>IF(Treasuries_01152013!DE246=0,0,theta0+(theta1+theta2)*(1-EXP(-Treasuries_01152013!DE246/la))/(Treasuries_01152013!DE246/la)-theta2*EXP(-Treasuries_01152013!DE246/la))</f>
        <v>0</v>
      </c>
      <c r="AS257" s="24">
        <f>IF(Treasuries_01152013!DF246=0,0,theta0+(theta1+theta2)*(1-EXP(-Treasuries_01152013!DF246/la))/(Treasuries_01152013!DF246/la)-theta2*EXP(-Treasuries_01152013!DF246/la))</f>
        <v>0</v>
      </c>
      <c r="AT257" s="24">
        <f>IF(Treasuries_01152013!DG246=0,0,theta0+(theta1+theta2)*(1-EXP(-Treasuries_01152013!DG246/la))/(Treasuries_01152013!DG246/la)-theta2*EXP(-Treasuries_01152013!DG246/la))</f>
        <v>0</v>
      </c>
      <c r="AU257" s="24">
        <f>IF(Treasuries_01152013!DH246=0,0,theta0+(theta1+theta2)*(1-EXP(-Treasuries_01152013!DH246/la))/(Treasuries_01152013!DH246/la)-theta2*EXP(-Treasuries_01152013!DH246/la))</f>
        <v>0</v>
      </c>
      <c r="AV257" s="24">
        <f>IF(Treasuries_01152013!DI246=0,0,theta0+(theta1+theta2)*(1-EXP(-Treasuries_01152013!DI246/la))/(Treasuries_01152013!DI246/la)-theta2*EXP(-Treasuries_01152013!DI246/la))</f>
        <v>0</v>
      </c>
      <c r="AW257" s="24">
        <f>IF(Treasuries_01152013!DJ246=0,0,theta0+(theta1+theta2)*(1-EXP(-Treasuries_01152013!DJ246/la))/(Treasuries_01152013!DJ246/la)-theta2*EXP(-Treasuries_01152013!DJ246/la))</f>
        <v>0</v>
      </c>
      <c r="AX257" s="24">
        <f>IF(Treasuries_01152013!DK246=0,0,theta0+(theta1+theta2)*(1-EXP(-Treasuries_01152013!DK246/la))/(Treasuries_01152013!DK246/la)-theta2*EXP(-Treasuries_01152013!DK246/la))</f>
        <v>0</v>
      </c>
      <c r="AY257" s="24">
        <f>IF(Treasuries_01152013!DL246=0,0,theta0+(theta1+theta2)*(1-EXP(-Treasuries_01152013!DL246/la))/(Treasuries_01152013!DL246/la)-theta2*EXP(-Treasuries_01152013!DL246/la))</f>
        <v>0</v>
      </c>
      <c r="AZ257" s="24">
        <f>IF(Treasuries_01152013!DM246=0,0,theta0+(theta1+theta2)*(1-EXP(-Treasuries_01152013!DM246/la))/(Treasuries_01152013!DM246/la)-theta2*EXP(-Treasuries_01152013!DM246/la))</f>
        <v>0</v>
      </c>
      <c r="BA257" s="24">
        <f>IF(Treasuries_01152013!DN246=0,0,theta0+(theta1+theta2)*(1-EXP(-Treasuries_01152013!DN246/la))/(Treasuries_01152013!DN246/la)-theta2*EXP(-Treasuries_01152013!DN246/la))</f>
        <v>0</v>
      </c>
      <c r="BB257" s="24">
        <f>IF(Treasuries_01152013!DO246=0,0,theta0+(theta1+theta2)*(1-EXP(-Treasuries_01152013!DO246/la))/(Treasuries_01152013!DO246/la)-theta2*EXP(-Treasuries_01152013!DO246/la))</f>
        <v>0</v>
      </c>
      <c r="BC257" s="24">
        <f>IF(Treasuries_01152013!DP246=0,0,theta0+(theta1+theta2)*(1-EXP(-Treasuries_01152013!DP246/la))/(Treasuries_01152013!DP246/la)-theta2*EXP(-Treasuries_01152013!DP246/la))</f>
        <v>0</v>
      </c>
      <c r="BD257" s="24">
        <f>IF(Treasuries_01152013!DQ246=0,0,theta0+(theta1+theta2)*(1-EXP(-Treasuries_01152013!DQ246/la))/(Treasuries_01152013!DQ246/la)-theta2*EXP(-Treasuries_01152013!DQ246/la))</f>
        <v>0</v>
      </c>
      <c r="BE257" s="24">
        <f>IF(Treasuries_01152013!DR246=0,0,theta0+(theta1+theta2)*(1-EXP(-Treasuries_01152013!DR246/la))/(Treasuries_01152013!DR246/la)-theta2*EXP(-Treasuries_01152013!DR246/la))</f>
        <v>0</v>
      </c>
      <c r="BF257" s="24">
        <f>IF(Treasuries_01152013!DS246=0,0,theta0+(theta1+theta2)*(1-EXP(-Treasuries_01152013!DS246/la))/(Treasuries_01152013!DS246/la)-theta2*EXP(-Treasuries_01152013!DS246/la))</f>
        <v>0</v>
      </c>
      <c r="BG257" s="24">
        <f>IF(Treasuries_01152013!DT246=0,0,theta0+(theta1+theta2)*(1-EXP(-Treasuries_01152013!DT246/la))/(Treasuries_01152013!DT246/la)-theta2*EXP(-Treasuries_01152013!DT246/la))</f>
        <v>0</v>
      </c>
      <c r="BH257" s="24">
        <f>IF(Treasuries_01152013!DU246=0,0,theta0+(theta1+theta2)*(1-EXP(-Treasuries_01152013!DU246/la))/(Treasuries_01152013!DU246/la)-theta2*EXP(-Treasuries_01152013!DU246/la))</f>
        <v>0</v>
      </c>
      <c r="BI257" s="24">
        <f>IF(Treasuries_01152013!DV246=0,0,theta0+(theta1+theta2)*(1-EXP(-Treasuries_01152013!DV246/la))/(Treasuries_01152013!DV246/la)-theta2*EXP(-Treasuries_01152013!DV246/la))</f>
        <v>0</v>
      </c>
      <c r="BJ257" s="24">
        <f>IF(Treasuries_01152013!DW246=0,0,theta0+(theta1+theta2)*(1-EXP(-Treasuries_01152013!DW246/la))/(Treasuries_01152013!DW246/la)-theta2*EXP(-Treasuries_01152013!DW246/la))</f>
        <v>0</v>
      </c>
      <c r="BK257" s="24">
        <f>IF(Treasuries_01152013!DX246=0,0,theta0+(theta1+theta2)*(1-EXP(-Treasuries_01152013!DX246/la))/(Treasuries_01152013!DX246/la)-theta2*EXP(-Treasuries_01152013!DX246/la))</f>
        <v>0</v>
      </c>
      <c r="BL257" s="24">
        <f>IF(Treasuries_01152013!DY246=0,0,theta0+(theta1+theta2)*(1-EXP(-Treasuries_01152013!DY246/la))/(Treasuries_01152013!DY246/la)-theta2*EXP(-Treasuries_01152013!DY246/la))</f>
        <v>0</v>
      </c>
      <c r="BM257" s="24">
        <f>IF(Treasuries_01152013!DZ246=0,0,theta0+(theta1+theta2)*(1-EXP(-Treasuries_01152013!DZ246/la))/(Treasuries_01152013!DZ246/la)-theta2*EXP(-Treasuries_01152013!DZ246/la))</f>
        <v>0</v>
      </c>
      <c r="BN257" s="24">
        <f>IF(Treasuries_01152013!EA246=0,0,theta0+(theta1+theta2)*(1-EXP(-Treasuries_01152013!EA246/la))/(Treasuries_01152013!EA246/la)-theta2*EXP(-Treasuries_01152013!EA246/la))</f>
        <v>0</v>
      </c>
      <c r="BO257" s="17" t="e">
        <f>EXP(-Treasuries_01152013!BT246*G257)</f>
        <v>#DIV/0!</v>
      </c>
      <c r="BP257" s="17" t="e">
        <f>EXP(-Treasuries_01152013!BU246*H257)</f>
        <v>#DIV/0!</v>
      </c>
      <c r="BQ257" s="17" t="e">
        <f>EXP(-Treasuries_01152013!BV246*I257)</f>
        <v>#DIV/0!</v>
      </c>
      <c r="BR257" s="17" t="e">
        <f>EXP(-Treasuries_01152013!BW246*J257)</f>
        <v>#DIV/0!</v>
      </c>
      <c r="BS257" s="17" t="e">
        <f>EXP(-Treasuries_01152013!BX246*K257)</f>
        <v>#DIV/0!</v>
      </c>
      <c r="BT257" s="17" t="e">
        <f>EXP(-Treasuries_01152013!BY246*L257)</f>
        <v>#DIV/0!</v>
      </c>
      <c r="BU257" s="17" t="e">
        <f>EXP(-Treasuries_01152013!BZ246*M257)</f>
        <v>#DIV/0!</v>
      </c>
      <c r="BV257" s="17" t="e">
        <f>EXP(-Treasuries_01152013!CA246*N257)</f>
        <v>#DIV/0!</v>
      </c>
      <c r="BW257" s="17" t="e">
        <f>EXP(-Treasuries_01152013!CB246*O257)</f>
        <v>#DIV/0!</v>
      </c>
      <c r="BX257" s="17" t="e">
        <f>EXP(-Treasuries_01152013!CC246*P257)</f>
        <v>#DIV/0!</v>
      </c>
      <c r="BY257" s="17" t="e">
        <f>EXP(-Treasuries_01152013!CD246*Q257)</f>
        <v>#DIV/0!</v>
      </c>
      <c r="BZ257" s="17" t="e">
        <f>EXP(-Treasuries_01152013!CE246*R257)</f>
        <v>#DIV/0!</v>
      </c>
      <c r="CA257" s="17" t="e">
        <f>EXP(-Treasuries_01152013!CF246*S257)</f>
        <v>#DIV/0!</v>
      </c>
      <c r="CB257" s="17" t="e">
        <f>EXP(-Treasuries_01152013!CG246*T257)</f>
        <v>#DIV/0!</v>
      </c>
      <c r="CC257" s="17">
        <f>EXP(-Treasuries_01152013!CH246*U257)</f>
        <v>1</v>
      </c>
      <c r="CD257" s="17">
        <f>EXP(-Treasuries_01152013!CI246*V257)</f>
        <v>1</v>
      </c>
      <c r="CE257" s="17">
        <f>EXP(-Treasuries_01152013!CJ246*W257)</f>
        <v>1</v>
      </c>
      <c r="CF257" s="17">
        <f>EXP(-Treasuries_01152013!CK246*X257)</f>
        <v>1</v>
      </c>
      <c r="CG257" s="17">
        <f>EXP(-Treasuries_01152013!CL246*Y257)</f>
        <v>1</v>
      </c>
      <c r="CH257" s="17">
        <f>EXP(-Treasuries_01152013!CM246*Z257)</f>
        <v>1</v>
      </c>
      <c r="CI257" s="17">
        <f>EXP(-Treasuries_01152013!CN246*AA257)</f>
        <v>1</v>
      </c>
      <c r="CJ257" s="17">
        <f>EXP(-Treasuries_01152013!CO246*AB257)</f>
        <v>1</v>
      </c>
      <c r="CK257" s="17">
        <f>EXP(-Treasuries_01152013!CP246*AC257)</f>
        <v>1</v>
      </c>
      <c r="CL257" s="17">
        <f>EXP(-Treasuries_01152013!CQ246*AD257)</f>
        <v>1</v>
      </c>
      <c r="CM257" s="17">
        <f>EXP(-Treasuries_01152013!CR246*AE257)</f>
        <v>1</v>
      </c>
      <c r="CN257" s="17">
        <f>EXP(-Treasuries_01152013!CS246*AF257)</f>
        <v>1</v>
      </c>
      <c r="CO257" s="17">
        <f>EXP(-Treasuries_01152013!CT246*AG257)</f>
        <v>1</v>
      </c>
      <c r="CP257" s="17">
        <f>EXP(-Treasuries_01152013!CU246*AH257)</f>
        <v>1</v>
      </c>
      <c r="CQ257" s="17">
        <f>EXP(-Treasuries_01152013!CV246*AI257)</f>
        <v>1</v>
      </c>
      <c r="CR257" s="17">
        <f>EXP(-Treasuries_01152013!CW246*AJ257)</f>
        <v>1</v>
      </c>
      <c r="CS257" s="17">
        <f>EXP(-Treasuries_01152013!CX246*AK257)</f>
        <v>1</v>
      </c>
      <c r="CT257" s="17">
        <f>EXP(-Treasuries_01152013!CY246*AL257)</f>
        <v>1</v>
      </c>
      <c r="CU257" s="17">
        <f>EXP(-Treasuries_01152013!CZ246*AM257)</f>
        <v>1</v>
      </c>
      <c r="CV257" s="17">
        <f>EXP(-Treasuries_01152013!DA246*AN257)</f>
        <v>1</v>
      </c>
      <c r="CW257" s="17">
        <f>EXP(-Treasuries_01152013!DB246*AO257)</f>
        <v>1</v>
      </c>
      <c r="CX257" s="17">
        <f>EXP(-Treasuries_01152013!DC246*AP257)</f>
        <v>1</v>
      </c>
      <c r="CY257" s="17">
        <f>EXP(-Treasuries_01152013!DD246*AQ257)</f>
        <v>1</v>
      </c>
      <c r="CZ257" s="17">
        <f>EXP(-Treasuries_01152013!DE246*AR257)</f>
        <v>1</v>
      </c>
      <c r="DA257" s="17">
        <f>EXP(-Treasuries_01152013!DF246*AS257)</f>
        <v>1</v>
      </c>
      <c r="DB257" s="17">
        <f>EXP(-Treasuries_01152013!DG246*AT257)</f>
        <v>1</v>
      </c>
      <c r="DC257" s="17">
        <f>EXP(-Treasuries_01152013!DH246*AU257)</f>
        <v>1</v>
      </c>
      <c r="DD257" s="17">
        <f>EXP(-Treasuries_01152013!DI246*AV257)</f>
        <v>1</v>
      </c>
      <c r="DE257" s="17">
        <f>EXP(-Treasuries_01152013!DJ246*AW257)</f>
        <v>1</v>
      </c>
      <c r="DF257" s="17">
        <f>EXP(-Treasuries_01152013!DK246*AX257)</f>
        <v>1</v>
      </c>
      <c r="DG257" s="17">
        <f>EXP(-Treasuries_01152013!DL246*AY257)</f>
        <v>1</v>
      </c>
      <c r="DH257" s="17">
        <f>EXP(-Treasuries_01152013!DM246*AZ257)</f>
        <v>1</v>
      </c>
      <c r="DI257" s="17">
        <f>EXP(-Treasuries_01152013!DN246*BA257)</f>
        <v>1</v>
      </c>
      <c r="DJ257" s="17">
        <f>EXP(-Treasuries_01152013!DO246*BB257)</f>
        <v>1</v>
      </c>
      <c r="DK257" s="17">
        <f>EXP(-Treasuries_01152013!DP246*BC257)</f>
        <v>1</v>
      </c>
      <c r="DL257" s="17">
        <f>EXP(-Treasuries_01152013!DQ246*BD257)</f>
        <v>1</v>
      </c>
      <c r="DM257" s="17">
        <f>EXP(-Treasuries_01152013!DR246*BE257)</f>
        <v>1</v>
      </c>
      <c r="DN257" s="17">
        <f>EXP(-Treasuries_01152013!DS246*BF257)</f>
        <v>1</v>
      </c>
      <c r="DO257" s="17">
        <f>EXP(-Treasuries_01152013!DT246*BG257)</f>
        <v>1</v>
      </c>
      <c r="DP257" s="17">
        <f>EXP(-Treasuries_01152013!DU246*BH257)</f>
        <v>1</v>
      </c>
      <c r="DQ257" s="17">
        <f>EXP(-Treasuries_01152013!DV246*BI257)</f>
        <v>1</v>
      </c>
      <c r="DR257" s="17">
        <f>EXP(-Treasuries_01152013!DW246*BJ257)</f>
        <v>1</v>
      </c>
      <c r="DS257" s="17">
        <f>EXP(-Treasuries_01152013!DX246*BK257)</f>
        <v>1</v>
      </c>
      <c r="DT257" s="17">
        <f>EXP(-Treasuries_01152013!DY246*BL257)</f>
        <v>1</v>
      </c>
      <c r="DU257" s="17">
        <f>EXP(-Treasuries_01152013!DZ246*BM257)</f>
        <v>1</v>
      </c>
      <c r="DV257" s="17">
        <f>EXP(-Treasuries_01152013!EA246*BN257)</f>
        <v>1</v>
      </c>
      <c r="DW257" s="8" t="e">
        <f>SUMPRODUCT(BO257:DV257,Treasuries_01152013!K246:BR246)</f>
        <v>#DIV/0!</v>
      </c>
      <c r="DX257" s="11" t="e">
        <f t="shared" si="11"/>
        <v>#DIV/0!</v>
      </c>
    </row>
    <row r="258" spans="2:128">
      <c r="B258" s="10">
        <f>Treasuries_01152013!C247</f>
        <v>1.125</v>
      </c>
      <c r="C258" s="10">
        <f>Treasuries_01152013!E247</f>
        <v>99.210937999999999</v>
      </c>
      <c r="D258" s="10">
        <f>Treasuries_01152013!F247</f>
        <v>99.257812000000001</v>
      </c>
      <c r="E258" s="8">
        <f>Treasuries_01152013!H247</f>
        <v>6.9611111111111112</v>
      </c>
      <c r="F258" s="8">
        <f t="shared" si="12"/>
        <v>99.234375</v>
      </c>
      <c r="G258" s="24" t="e">
        <f>IF(Treasuries_01152013!BT247=0,0,theta0+(theta1+theta2)*(1-EXP(-Treasuries_01152013!BT247/la))/(Treasuries_01152013!BT247/la)-theta2*EXP(-Treasuries_01152013!BT247/la))</f>
        <v>#DIV/0!</v>
      </c>
      <c r="H258" s="24" t="e">
        <f>IF(Treasuries_01152013!BU247=0,0,theta0+(theta1+theta2)*(1-EXP(-Treasuries_01152013!BU247/la))/(Treasuries_01152013!BU247/la)-theta2*EXP(-Treasuries_01152013!BU247/la))</f>
        <v>#DIV/0!</v>
      </c>
      <c r="I258" s="24" t="e">
        <f>IF(Treasuries_01152013!BV247=0,0,theta0+(theta1+theta2)*(1-EXP(-Treasuries_01152013!BV247/la))/(Treasuries_01152013!BV247/la)-theta2*EXP(-Treasuries_01152013!BV247/la))</f>
        <v>#DIV/0!</v>
      </c>
      <c r="J258" s="24" t="e">
        <f>IF(Treasuries_01152013!BW247=0,0,theta0+(theta1+theta2)*(1-EXP(-Treasuries_01152013!BW247/la))/(Treasuries_01152013!BW247/la)-theta2*EXP(-Treasuries_01152013!BW247/la))</f>
        <v>#DIV/0!</v>
      </c>
      <c r="K258" s="24" t="e">
        <f>IF(Treasuries_01152013!BX247=0,0,theta0+(theta1+theta2)*(1-EXP(-Treasuries_01152013!BX247/la))/(Treasuries_01152013!BX247/la)-theta2*EXP(-Treasuries_01152013!BX247/la))</f>
        <v>#DIV/0!</v>
      </c>
      <c r="L258" s="24" t="e">
        <f>IF(Treasuries_01152013!BY247=0,0,theta0+(theta1+theta2)*(1-EXP(-Treasuries_01152013!BY247/la))/(Treasuries_01152013!BY247/la)-theta2*EXP(-Treasuries_01152013!BY247/la))</f>
        <v>#DIV/0!</v>
      </c>
      <c r="M258" s="24" t="e">
        <f>IF(Treasuries_01152013!BZ247=0,0,theta0+(theta1+theta2)*(1-EXP(-Treasuries_01152013!BZ247/la))/(Treasuries_01152013!BZ247/la)-theta2*EXP(-Treasuries_01152013!BZ247/la))</f>
        <v>#DIV/0!</v>
      </c>
      <c r="N258" s="24" t="e">
        <f>IF(Treasuries_01152013!CA247=0,0,theta0+(theta1+theta2)*(1-EXP(-Treasuries_01152013!CA247/la))/(Treasuries_01152013!CA247/la)-theta2*EXP(-Treasuries_01152013!CA247/la))</f>
        <v>#DIV/0!</v>
      </c>
      <c r="O258" s="24" t="e">
        <f>IF(Treasuries_01152013!CB247=0,0,theta0+(theta1+theta2)*(1-EXP(-Treasuries_01152013!CB247/la))/(Treasuries_01152013!CB247/la)-theta2*EXP(-Treasuries_01152013!CB247/la))</f>
        <v>#DIV/0!</v>
      </c>
      <c r="P258" s="24" t="e">
        <f>IF(Treasuries_01152013!CC247=0,0,theta0+(theta1+theta2)*(1-EXP(-Treasuries_01152013!CC247/la))/(Treasuries_01152013!CC247/la)-theta2*EXP(-Treasuries_01152013!CC247/la))</f>
        <v>#DIV/0!</v>
      </c>
      <c r="Q258" s="24" t="e">
        <f>IF(Treasuries_01152013!CD247=0,0,theta0+(theta1+theta2)*(1-EXP(-Treasuries_01152013!CD247/la))/(Treasuries_01152013!CD247/la)-theta2*EXP(-Treasuries_01152013!CD247/la))</f>
        <v>#DIV/0!</v>
      </c>
      <c r="R258" s="24" t="e">
        <f>IF(Treasuries_01152013!CE247=0,0,theta0+(theta1+theta2)*(1-EXP(-Treasuries_01152013!CE247/la))/(Treasuries_01152013!CE247/la)-theta2*EXP(-Treasuries_01152013!CE247/la))</f>
        <v>#DIV/0!</v>
      </c>
      <c r="S258" s="24" t="e">
        <f>IF(Treasuries_01152013!CF247=0,0,theta0+(theta1+theta2)*(1-EXP(-Treasuries_01152013!CF247/la))/(Treasuries_01152013!CF247/la)-theta2*EXP(-Treasuries_01152013!CF247/la))</f>
        <v>#DIV/0!</v>
      </c>
      <c r="T258" s="24" t="e">
        <f>IF(Treasuries_01152013!CG247=0,0,theta0+(theta1+theta2)*(1-EXP(-Treasuries_01152013!CG247/la))/(Treasuries_01152013!CG247/la)-theta2*EXP(-Treasuries_01152013!CG247/la))</f>
        <v>#DIV/0!</v>
      </c>
      <c r="U258" s="24">
        <f>IF(Treasuries_01152013!CH247=0,0,theta0+(theta1+theta2)*(1-EXP(-Treasuries_01152013!CH247/la))/(Treasuries_01152013!CH247/la)-theta2*EXP(-Treasuries_01152013!CH247/la))</f>
        <v>0</v>
      </c>
      <c r="V258" s="24">
        <f>IF(Treasuries_01152013!CI247=0,0,theta0+(theta1+theta2)*(1-EXP(-Treasuries_01152013!CI247/la))/(Treasuries_01152013!CI247/la)-theta2*EXP(-Treasuries_01152013!CI247/la))</f>
        <v>0</v>
      </c>
      <c r="W258" s="24">
        <f>IF(Treasuries_01152013!CJ247=0,0,theta0+(theta1+theta2)*(1-EXP(-Treasuries_01152013!CJ247/la))/(Treasuries_01152013!CJ247/la)-theta2*EXP(-Treasuries_01152013!CJ247/la))</f>
        <v>0</v>
      </c>
      <c r="X258" s="24">
        <f>IF(Treasuries_01152013!CK247=0,0,theta0+(theta1+theta2)*(1-EXP(-Treasuries_01152013!CK247/la))/(Treasuries_01152013!CK247/la)-theta2*EXP(-Treasuries_01152013!CK247/la))</f>
        <v>0</v>
      </c>
      <c r="Y258" s="24">
        <f>IF(Treasuries_01152013!CL247=0,0,theta0+(theta1+theta2)*(1-EXP(-Treasuries_01152013!CL247/la))/(Treasuries_01152013!CL247/la)-theta2*EXP(-Treasuries_01152013!CL247/la))</f>
        <v>0</v>
      </c>
      <c r="Z258" s="24">
        <f>IF(Treasuries_01152013!CM247=0,0,theta0+(theta1+theta2)*(1-EXP(-Treasuries_01152013!CM247/la))/(Treasuries_01152013!CM247/la)-theta2*EXP(-Treasuries_01152013!CM247/la))</f>
        <v>0</v>
      </c>
      <c r="AA258" s="24">
        <f>IF(Treasuries_01152013!CN247=0,0,theta0+(theta1+theta2)*(1-EXP(-Treasuries_01152013!CN247/la))/(Treasuries_01152013!CN247/la)-theta2*EXP(-Treasuries_01152013!CN247/la))</f>
        <v>0</v>
      </c>
      <c r="AB258" s="24">
        <f>IF(Treasuries_01152013!CO247=0,0,theta0+(theta1+theta2)*(1-EXP(-Treasuries_01152013!CO247/la))/(Treasuries_01152013!CO247/la)-theta2*EXP(-Treasuries_01152013!CO247/la))</f>
        <v>0</v>
      </c>
      <c r="AC258" s="24">
        <f>IF(Treasuries_01152013!CP247=0,0,theta0+(theta1+theta2)*(1-EXP(-Treasuries_01152013!CP247/la))/(Treasuries_01152013!CP247/la)-theta2*EXP(-Treasuries_01152013!CP247/la))</f>
        <v>0</v>
      </c>
      <c r="AD258" s="24">
        <f>IF(Treasuries_01152013!CQ247=0,0,theta0+(theta1+theta2)*(1-EXP(-Treasuries_01152013!CQ247/la))/(Treasuries_01152013!CQ247/la)-theta2*EXP(-Treasuries_01152013!CQ247/la))</f>
        <v>0</v>
      </c>
      <c r="AE258" s="24">
        <f>IF(Treasuries_01152013!CR247=0,0,theta0+(theta1+theta2)*(1-EXP(-Treasuries_01152013!CR247/la))/(Treasuries_01152013!CR247/la)-theta2*EXP(-Treasuries_01152013!CR247/la))</f>
        <v>0</v>
      </c>
      <c r="AF258" s="24">
        <f>IF(Treasuries_01152013!CS247=0,0,theta0+(theta1+theta2)*(1-EXP(-Treasuries_01152013!CS247/la))/(Treasuries_01152013!CS247/la)-theta2*EXP(-Treasuries_01152013!CS247/la))</f>
        <v>0</v>
      </c>
      <c r="AG258" s="24">
        <f>IF(Treasuries_01152013!CT247=0,0,theta0+(theta1+theta2)*(1-EXP(-Treasuries_01152013!CT247/la))/(Treasuries_01152013!CT247/la)-theta2*EXP(-Treasuries_01152013!CT247/la))</f>
        <v>0</v>
      </c>
      <c r="AH258" s="24">
        <f>IF(Treasuries_01152013!CU247=0,0,theta0+(theta1+theta2)*(1-EXP(-Treasuries_01152013!CU247/la))/(Treasuries_01152013!CU247/la)-theta2*EXP(-Treasuries_01152013!CU247/la))</f>
        <v>0</v>
      </c>
      <c r="AI258" s="24">
        <f>IF(Treasuries_01152013!CV247=0,0,theta0+(theta1+theta2)*(1-EXP(-Treasuries_01152013!CV247/la))/(Treasuries_01152013!CV247/la)-theta2*EXP(-Treasuries_01152013!CV247/la))</f>
        <v>0</v>
      </c>
      <c r="AJ258" s="24">
        <f>IF(Treasuries_01152013!CW247=0,0,theta0+(theta1+theta2)*(1-EXP(-Treasuries_01152013!CW247/la))/(Treasuries_01152013!CW247/la)-theta2*EXP(-Treasuries_01152013!CW247/la))</f>
        <v>0</v>
      </c>
      <c r="AK258" s="24">
        <f>IF(Treasuries_01152013!CX247=0,0,theta0+(theta1+theta2)*(1-EXP(-Treasuries_01152013!CX247/la))/(Treasuries_01152013!CX247/la)-theta2*EXP(-Treasuries_01152013!CX247/la))</f>
        <v>0</v>
      </c>
      <c r="AL258" s="24">
        <f>IF(Treasuries_01152013!CY247=0,0,theta0+(theta1+theta2)*(1-EXP(-Treasuries_01152013!CY247/la))/(Treasuries_01152013!CY247/la)-theta2*EXP(-Treasuries_01152013!CY247/la))</f>
        <v>0</v>
      </c>
      <c r="AM258" s="24">
        <f>IF(Treasuries_01152013!CZ247=0,0,theta0+(theta1+theta2)*(1-EXP(-Treasuries_01152013!CZ247/la))/(Treasuries_01152013!CZ247/la)-theta2*EXP(-Treasuries_01152013!CZ247/la))</f>
        <v>0</v>
      </c>
      <c r="AN258" s="24">
        <f>IF(Treasuries_01152013!DA247=0,0,theta0+(theta1+theta2)*(1-EXP(-Treasuries_01152013!DA247/la))/(Treasuries_01152013!DA247/la)-theta2*EXP(-Treasuries_01152013!DA247/la))</f>
        <v>0</v>
      </c>
      <c r="AO258" s="24">
        <f>IF(Treasuries_01152013!DB247=0,0,theta0+(theta1+theta2)*(1-EXP(-Treasuries_01152013!DB247/la))/(Treasuries_01152013!DB247/la)-theta2*EXP(-Treasuries_01152013!DB247/la))</f>
        <v>0</v>
      </c>
      <c r="AP258" s="24">
        <f>IF(Treasuries_01152013!DC247=0,0,theta0+(theta1+theta2)*(1-EXP(-Treasuries_01152013!DC247/la))/(Treasuries_01152013!DC247/la)-theta2*EXP(-Treasuries_01152013!DC247/la))</f>
        <v>0</v>
      </c>
      <c r="AQ258" s="24">
        <f>IF(Treasuries_01152013!DD247=0,0,theta0+(theta1+theta2)*(1-EXP(-Treasuries_01152013!DD247/la))/(Treasuries_01152013!DD247/la)-theta2*EXP(-Treasuries_01152013!DD247/la))</f>
        <v>0</v>
      </c>
      <c r="AR258" s="24">
        <f>IF(Treasuries_01152013!DE247=0,0,theta0+(theta1+theta2)*(1-EXP(-Treasuries_01152013!DE247/la))/(Treasuries_01152013!DE247/la)-theta2*EXP(-Treasuries_01152013!DE247/la))</f>
        <v>0</v>
      </c>
      <c r="AS258" s="24">
        <f>IF(Treasuries_01152013!DF247=0,0,theta0+(theta1+theta2)*(1-EXP(-Treasuries_01152013!DF247/la))/(Treasuries_01152013!DF247/la)-theta2*EXP(-Treasuries_01152013!DF247/la))</f>
        <v>0</v>
      </c>
      <c r="AT258" s="24">
        <f>IF(Treasuries_01152013!DG247=0,0,theta0+(theta1+theta2)*(1-EXP(-Treasuries_01152013!DG247/la))/(Treasuries_01152013!DG247/la)-theta2*EXP(-Treasuries_01152013!DG247/la))</f>
        <v>0</v>
      </c>
      <c r="AU258" s="24">
        <f>IF(Treasuries_01152013!DH247=0,0,theta0+(theta1+theta2)*(1-EXP(-Treasuries_01152013!DH247/la))/(Treasuries_01152013!DH247/la)-theta2*EXP(-Treasuries_01152013!DH247/la))</f>
        <v>0</v>
      </c>
      <c r="AV258" s="24">
        <f>IF(Treasuries_01152013!DI247=0,0,theta0+(theta1+theta2)*(1-EXP(-Treasuries_01152013!DI247/la))/(Treasuries_01152013!DI247/la)-theta2*EXP(-Treasuries_01152013!DI247/la))</f>
        <v>0</v>
      </c>
      <c r="AW258" s="24">
        <f>IF(Treasuries_01152013!DJ247=0,0,theta0+(theta1+theta2)*(1-EXP(-Treasuries_01152013!DJ247/la))/(Treasuries_01152013!DJ247/la)-theta2*EXP(-Treasuries_01152013!DJ247/la))</f>
        <v>0</v>
      </c>
      <c r="AX258" s="24">
        <f>IF(Treasuries_01152013!DK247=0,0,theta0+(theta1+theta2)*(1-EXP(-Treasuries_01152013!DK247/la))/(Treasuries_01152013!DK247/la)-theta2*EXP(-Treasuries_01152013!DK247/la))</f>
        <v>0</v>
      </c>
      <c r="AY258" s="24">
        <f>IF(Treasuries_01152013!DL247=0,0,theta0+(theta1+theta2)*(1-EXP(-Treasuries_01152013!DL247/la))/(Treasuries_01152013!DL247/la)-theta2*EXP(-Treasuries_01152013!DL247/la))</f>
        <v>0</v>
      </c>
      <c r="AZ258" s="24">
        <f>IF(Treasuries_01152013!DM247=0,0,theta0+(theta1+theta2)*(1-EXP(-Treasuries_01152013!DM247/la))/(Treasuries_01152013!DM247/la)-theta2*EXP(-Treasuries_01152013!DM247/la))</f>
        <v>0</v>
      </c>
      <c r="BA258" s="24">
        <f>IF(Treasuries_01152013!DN247=0,0,theta0+(theta1+theta2)*(1-EXP(-Treasuries_01152013!DN247/la))/(Treasuries_01152013!DN247/la)-theta2*EXP(-Treasuries_01152013!DN247/la))</f>
        <v>0</v>
      </c>
      <c r="BB258" s="24">
        <f>IF(Treasuries_01152013!DO247=0,0,theta0+(theta1+theta2)*(1-EXP(-Treasuries_01152013!DO247/la))/(Treasuries_01152013!DO247/la)-theta2*EXP(-Treasuries_01152013!DO247/la))</f>
        <v>0</v>
      </c>
      <c r="BC258" s="24">
        <f>IF(Treasuries_01152013!DP247=0,0,theta0+(theta1+theta2)*(1-EXP(-Treasuries_01152013!DP247/la))/(Treasuries_01152013!DP247/la)-theta2*EXP(-Treasuries_01152013!DP247/la))</f>
        <v>0</v>
      </c>
      <c r="BD258" s="24">
        <f>IF(Treasuries_01152013!DQ247=0,0,theta0+(theta1+theta2)*(1-EXP(-Treasuries_01152013!DQ247/la))/(Treasuries_01152013!DQ247/la)-theta2*EXP(-Treasuries_01152013!DQ247/la))</f>
        <v>0</v>
      </c>
      <c r="BE258" s="24">
        <f>IF(Treasuries_01152013!DR247=0,0,theta0+(theta1+theta2)*(1-EXP(-Treasuries_01152013!DR247/la))/(Treasuries_01152013!DR247/la)-theta2*EXP(-Treasuries_01152013!DR247/la))</f>
        <v>0</v>
      </c>
      <c r="BF258" s="24">
        <f>IF(Treasuries_01152013!DS247=0,0,theta0+(theta1+theta2)*(1-EXP(-Treasuries_01152013!DS247/la))/(Treasuries_01152013!DS247/la)-theta2*EXP(-Treasuries_01152013!DS247/la))</f>
        <v>0</v>
      </c>
      <c r="BG258" s="24">
        <f>IF(Treasuries_01152013!DT247=0,0,theta0+(theta1+theta2)*(1-EXP(-Treasuries_01152013!DT247/la))/(Treasuries_01152013!DT247/la)-theta2*EXP(-Treasuries_01152013!DT247/la))</f>
        <v>0</v>
      </c>
      <c r="BH258" s="24">
        <f>IF(Treasuries_01152013!DU247=0,0,theta0+(theta1+theta2)*(1-EXP(-Treasuries_01152013!DU247/la))/(Treasuries_01152013!DU247/la)-theta2*EXP(-Treasuries_01152013!DU247/la))</f>
        <v>0</v>
      </c>
      <c r="BI258" s="24">
        <f>IF(Treasuries_01152013!DV247=0,0,theta0+(theta1+theta2)*(1-EXP(-Treasuries_01152013!DV247/la))/(Treasuries_01152013!DV247/la)-theta2*EXP(-Treasuries_01152013!DV247/la))</f>
        <v>0</v>
      </c>
      <c r="BJ258" s="24">
        <f>IF(Treasuries_01152013!DW247=0,0,theta0+(theta1+theta2)*(1-EXP(-Treasuries_01152013!DW247/la))/(Treasuries_01152013!DW247/la)-theta2*EXP(-Treasuries_01152013!DW247/la))</f>
        <v>0</v>
      </c>
      <c r="BK258" s="24">
        <f>IF(Treasuries_01152013!DX247=0,0,theta0+(theta1+theta2)*(1-EXP(-Treasuries_01152013!DX247/la))/(Treasuries_01152013!DX247/la)-theta2*EXP(-Treasuries_01152013!DX247/la))</f>
        <v>0</v>
      </c>
      <c r="BL258" s="24">
        <f>IF(Treasuries_01152013!DY247=0,0,theta0+(theta1+theta2)*(1-EXP(-Treasuries_01152013!DY247/la))/(Treasuries_01152013!DY247/la)-theta2*EXP(-Treasuries_01152013!DY247/la))</f>
        <v>0</v>
      </c>
      <c r="BM258" s="24">
        <f>IF(Treasuries_01152013!DZ247=0,0,theta0+(theta1+theta2)*(1-EXP(-Treasuries_01152013!DZ247/la))/(Treasuries_01152013!DZ247/la)-theta2*EXP(-Treasuries_01152013!DZ247/la))</f>
        <v>0</v>
      </c>
      <c r="BN258" s="24">
        <f>IF(Treasuries_01152013!EA247=0,0,theta0+(theta1+theta2)*(1-EXP(-Treasuries_01152013!EA247/la))/(Treasuries_01152013!EA247/la)-theta2*EXP(-Treasuries_01152013!EA247/la))</f>
        <v>0</v>
      </c>
      <c r="BO258" s="17" t="e">
        <f>EXP(-Treasuries_01152013!BT247*G258)</f>
        <v>#DIV/0!</v>
      </c>
      <c r="BP258" s="17" t="e">
        <f>EXP(-Treasuries_01152013!BU247*H258)</f>
        <v>#DIV/0!</v>
      </c>
      <c r="BQ258" s="17" t="e">
        <f>EXP(-Treasuries_01152013!BV247*I258)</f>
        <v>#DIV/0!</v>
      </c>
      <c r="BR258" s="17" t="e">
        <f>EXP(-Treasuries_01152013!BW247*J258)</f>
        <v>#DIV/0!</v>
      </c>
      <c r="BS258" s="17" t="e">
        <f>EXP(-Treasuries_01152013!BX247*K258)</f>
        <v>#DIV/0!</v>
      </c>
      <c r="BT258" s="17" t="e">
        <f>EXP(-Treasuries_01152013!BY247*L258)</f>
        <v>#DIV/0!</v>
      </c>
      <c r="BU258" s="17" t="e">
        <f>EXP(-Treasuries_01152013!BZ247*M258)</f>
        <v>#DIV/0!</v>
      </c>
      <c r="BV258" s="17" t="e">
        <f>EXP(-Treasuries_01152013!CA247*N258)</f>
        <v>#DIV/0!</v>
      </c>
      <c r="BW258" s="17" t="e">
        <f>EXP(-Treasuries_01152013!CB247*O258)</f>
        <v>#DIV/0!</v>
      </c>
      <c r="BX258" s="17" t="e">
        <f>EXP(-Treasuries_01152013!CC247*P258)</f>
        <v>#DIV/0!</v>
      </c>
      <c r="BY258" s="17" t="e">
        <f>EXP(-Treasuries_01152013!CD247*Q258)</f>
        <v>#DIV/0!</v>
      </c>
      <c r="BZ258" s="17" t="e">
        <f>EXP(-Treasuries_01152013!CE247*R258)</f>
        <v>#DIV/0!</v>
      </c>
      <c r="CA258" s="17" t="e">
        <f>EXP(-Treasuries_01152013!CF247*S258)</f>
        <v>#DIV/0!</v>
      </c>
      <c r="CB258" s="17" t="e">
        <f>EXP(-Treasuries_01152013!CG247*T258)</f>
        <v>#DIV/0!</v>
      </c>
      <c r="CC258" s="17">
        <f>EXP(-Treasuries_01152013!CH247*U258)</f>
        <v>1</v>
      </c>
      <c r="CD258" s="17">
        <f>EXP(-Treasuries_01152013!CI247*V258)</f>
        <v>1</v>
      </c>
      <c r="CE258" s="17">
        <f>EXP(-Treasuries_01152013!CJ247*W258)</f>
        <v>1</v>
      </c>
      <c r="CF258" s="17">
        <f>EXP(-Treasuries_01152013!CK247*X258)</f>
        <v>1</v>
      </c>
      <c r="CG258" s="17">
        <f>EXP(-Treasuries_01152013!CL247*Y258)</f>
        <v>1</v>
      </c>
      <c r="CH258" s="17">
        <f>EXP(-Treasuries_01152013!CM247*Z258)</f>
        <v>1</v>
      </c>
      <c r="CI258" s="17">
        <f>EXP(-Treasuries_01152013!CN247*AA258)</f>
        <v>1</v>
      </c>
      <c r="CJ258" s="17">
        <f>EXP(-Treasuries_01152013!CO247*AB258)</f>
        <v>1</v>
      </c>
      <c r="CK258" s="17">
        <f>EXP(-Treasuries_01152013!CP247*AC258)</f>
        <v>1</v>
      </c>
      <c r="CL258" s="17">
        <f>EXP(-Treasuries_01152013!CQ247*AD258)</f>
        <v>1</v>
      </c>
      <c r="CM258" s="17">
        <f>EXP(-Treasuries_01152013!CR247*AE258)</f>
        <v>1</v>
      </c>
      <c r="CN258" s="17">
        <f>EXP(-Treasuries_01152013!CS247*AF258)</f>
        <v>1</v>
      </c>
      <c r="CO258" s="17">
        <f>EXP(-Treasuries_01152013!CT247*AG258)</f>
        <v>1</v>
      </c>
      <c r="CP258" s="17">
        <f>EXP(-Treasuries_01152013!CU247*AH258)</f>
        <v>1</v>
      </c>
      <c r="CQ258" s="17">
        <f>EXP(-Treasuries_01152013!CV247*AI258)</f>
        <v>1</v>
      </c>
      <c r="CR258" s="17">
        <f>EXP(-Treasuries_01152013!CW247*AJ258)</f>
        <v>1</v>
      </c>
      <c r="CS258" s="17">
        <f>EXP(-Treasuries_01152013!CX247*AK258)</f>
        <v>1</v>
      </c>
      <c r="CT258" s="17">
        <f>EXP(-Treasuries_01152013!CY247*AL258)</f>
        <v>1</v>
      </c>
      <c r="CU258" s="17">
        <f>EXP(-Treasuries_01152013!CZ247*AM258)</f>
        <v>1</v>
      </c>
      <c r="CV258" s="17">
        <f>EXP(-Treasuries_01152013!DA247*AN258)</f>
        <v>1</v>
      </c>
      <c r="CW258" s="17">
        <f>EXP(-Treasuries_01152013!DB247*AO258)</f>
        <v>1</v>
      </c>
      <c r="CX258" s="17">
        <f>EXP(-Treasuries_01152013!DC247*AP258)</f>
        <v>1</v>
      </c>
      <c r="CY258" s="17">
        <f>EXP(-Treasuries_01152013!DD247*AQ258)</f>
        <v>1</v>
      </c>
      <c r="CZ258" s="17">
        <f>EXP(-Treasuries_01152013!DE247*AR258)</f>
        <v>1</v>
      </c>
      <c r="DA258" s="17">
        <f>EXP(-Treasuries_01152013!DF247*AS258)</f>
        <v>1</v>
      </c>
      <c r="DB258" s="17">
        <f>EXP(-Treasuries_01152013!DG247*AT258)</f>
        <v>1</v>
      </c>
      <c r="DC258" s="17">
        <f>EXP(-Treasuries_01152013!DH247*AU258)</f>
        <v>1</v>
      </c>
      <c r="DD258" s="17">
        <f>EXP(-Treasuries_01152013!DI247*AV258)</f>
        <v>1</v>
      </c>
      <c r="DE258" s="17">
        <f>EXP(-Treasuries_01152013!DJ247*AW258)</f>
        <v>1</v>
      </c>
      <c r="DF258" s="17">
        <f>EXP(-Treasuries_01152013!DK247*AX258)</f>
        <v>1</v>
      </c>
      <c r="DG258" s="17">
        <f>EXP(-Treasuries_01152013!DL247*AY258)</f>
        <v>1</v>
      </c>
      <c r="DH258" s="17">
        <f>EXP(-Treasuries_01152013!DM247*AZ258)</f>
        <v>1</v>
      </c>
      <c r="DI258" s="17">
        <f>EXP(-Treasuries_01152013!DN247*BA258)</f>
        <v>1</v>
      </c>
      <c r="DJ258" s="17">
        <f>EXP(-Treasuries_01152013!DO247*BB258)</f>
        <v>1</v>
      </c>
      <c r="DK258" s="17">
        <f>EXP(-Treasuries_01152013!DP247*BC258)</f>
        <v>1</v>
      </c>
      <c r="DL258" s="17">
        <f>EXP(-Treasuries_01152013!DQ247*BD258)</f>
        <v>1</v>
      </c>
      <c r="DM258" s="17">
        <f>EXP(-Treasuries_01152013!DR247*BE258)</f>
        <v>1</v>
      </c>
      <c r="DN258" s="17">
        <f>EXP(-Treasuries_01152013!DS247*BF258)</f>
        <v>1</v>
      </c>
      <c r="DO258" s="17">
        <f>EXP(-Treasuries_01152013!DT247*BG258)</f>
        <v>1</v>
      </c>
      <c r="DP258" s="17">
        <f>EXP(-Treasuries_01152013!DU247*BH258)</f>
        <v>1</v>
      </c>
      <c r="DQ258" s="17">
        <f>EXP(-Treasuries_01152013!DV247*BI258)</f>
        <v>1</v>
      </c>
      <c r="DR258" s="17">
        <f>EXP(-Treasuries_01152013!DW247*BJ258)</f>
        <v>1</v>
      </c>
      <c r="DS258" s="17">
        <f>EXP(-Treasuries_01152013!DX247*BK258)</f>
        <v>1</v>
      </c>
      <c r="DT258" s="17">
        <f>EXP(-Treasuries_01152013!DY247*BL258)</f>
        <v>1</v>
      </c>
      <c r="DU258" s="17">
        <f>EXP(-Treasuries_01152013!DZ247*BM258)</f>
        <v>1</v>
      </c>
      <c r="DV258" s="17">
        <f>EXP(-Treasuries_01152013!EA247*BN258)</f>
        <v>1</v>
      </c>
      <c r="DW258" s="8" t="e">
        <f>SUMPRODUCT(BO258:DV258,Treasuries_01152013!K247:BR247)</f>
        <v>#DIV/0!</v>
      </c>
      <c r="DX258" s="11" t="e">
        <f t="shared" si="11"/>
        <v>#DIV/0!</v>
      </c>
    </row>
    <row r="259" spans="2:128">
      <c r="B259" s="10">
        <f>Treasuries_01152013!C248</f>
        <v>8.5</v>
      </c>
      <c r="C259" s="10">
        <f>Treasuries_01152013!E248</f>
        <v>149.679688</v>
      </c>
      <c r="D259" s="10">
        <f>Treasuries_01152013!F248</f>
        <v>149.726562</v>
      </c>
      <c r="E259" s="8">
        <f>Treasuries_01152013!H248</f>
        <v>7.083333333333333</v>
      </c>
      <c r="F259" s="8">
        <f t="shared" si="12"/>
        <v>149.703125</v>
      </c>
      <c r="G259" s="24" t="e">
        <f>IF(Treasuries_01152013!BT248=0,0,theta0+(theta1+theta2)*(1-EXP(-Treasuries_01152013!BT248/la))/(Treasuries_01152013!BT248/la)-theta2*EXP(-Treasuries_01152013!BT248/la))</f>
        <v>#DIV/0!</v>
      </c>
      <c r="H259" s="24" t="e">
        <f>IF(Treasuries_01152013!BU248=0,0,theta0+(theta1+theta2)*(1-EXP(-Treasuries_01152013!BU248/la))/(Treasuries_01152013!BU248/la)-theta2*EXP(-Treasuries_01152013!BU248/la))</f>
        <v>#DIV/0!</v>
      </c>
      <c r="I259" s="24" t="e">
        <f>IF(Treasuries_01152013!BV248=0,0,theta0+(theta1+theta2)*(1-EXP(-Treasuries_01152013!BV248/la))/(Treasuries_01152013!BV248/la)-theta2*EXP(-Treasuries_01152013!BV248/la))</f>
        <v>#DIV/0!</v>
      </c>
      <c r="J259" s="24" t="e">
        <f>IF(Treasuries_01152013!BW248=0,0,theta0+(theta1+theta2)*(1-EXP(-Treasuries_01152013!BW248/la))/(Treasuries_01152013!BW248/la)-theta2*EXP(-Treasuries_01152013!BW248/la))</f>
        <v>#DIV/0!</v>
      </c>
      <c r="K259" s="24" t="e">
        <f>IF(Treasuries_01152013!BX248=0,0,theta0+(theta1+theta2)*(1-EXP(-Treasuries_01152013!BX248/la))/(Treasuries_01152013!BX248/la)-theta2*EXP(-Treasuries_01152013!BX248/la))</f>
        <v>#DIV/0!</v>
      </c>
      <c r="L259" s="24" t="e">
        <f>IF(Treasuries_01152013!BY248=0,0,theta0+(theta1+theta2)*(1-EXP(-Treasuries_01152013!BY248/la))/(Treasuries_01152013!BY248/la)-theta2*EXP(-Treasuries_01152013!BY248/la))</f>
        <v>#DIV/0!</v>
      </c>
      <c r="M259" s="24" t="e">
        <f>IF(Treasuries_01152013!BZ248=0,0,theta0+(theta1+theta2)*(1-EXP(-Treasuries_01152013!BZ248/la))/(Treasuries_01152013!BZ248/la)-theta2*EXP(-Treasuries_01152013!BZ248/la))</f>
        <v>#DIV/0!</v>
      </c>
      <c r="N259" s="24" t="e">
        <f>IF(Treasuries_01152013!CA248=0,0,theta0+(theta1+theta2)*(1-EXP(-Treasuries_01152013!CA248/la))/(Treasuries_01152013!CA248/la)-theta2*EXP(-Treasuries_01152013!CA248/la))</f>
        <v>#DIV/0!</v>
      </c>
      <c r="O259" s="24" t="e">
        <f>IF(Treasuries_01152013!CB248=0,0,theta0+(theta1+theta2)*(1-EXP(-Treasuries_01152013!CB248/la))/(Treasuries_01152013!CB248/la)-theta2*EXP(-Treasuries_01152013!CB248/la))</f>
        <v>#DIV/0!</v>
      </c>
      <c r="P259" s="24" t="e">
        <f>IF(Treasuries_01152013!CC248=0,0,theta0+(theta1+theta2)*(1-EXP(-Treasuries_01152013!CC248/la))/(Treasuries_01152013!CC248/la)-theta2*EXP(-Treasuries_01152013!CC248/la))</f>
        <v>#DIV/0!</v>
      </c>
      <c r="Q259" s="24" t="e">
        <f>IF(Treasuries_01152013!CD248=0,0,theta0+(theta1+theta2)*(1-EXP(-Treasuries_01152013!CD248/la))/(Treasuries_01152013!CD248/la)-theta2*EXP(-Treasuries_01152013!CD248/la))</f>
        <v>#DIV/0!</v>
      </c>
      <c r="R259" s="24" t="e">
        <f>IF(Treasuries_01152013!CE248=0,0,theta0+(theta1+theta2)*(1-EXP(-Treasuries_01152013!CE248/la))/(Treasuries_01152013!CE248/la)-theta2*EXP(-Treasuries_01152013!CE248/la))</f>
        <v>#DIV/0!</v>
      </c>
      <c r="S259" s="24" t="e">
        <f>IF(Treasuries_01152013!CF248=0,0,theta0+(theta1+theta2)*(1-EXP(-Treasuries_01152013!CF248/la))/(Treasuries_01152013!CF248/la)-theta2*EXP(-Treasuries_01152013!CF248/la))</f>
        <v>#DIV/0!</v>
      </c>
      <c r="T259" s="24" t="e">
        <f>IF(Treasuries_01152013!CG248=0,0,theta0+(theta1+theta2)*(1-EXP(-Treasuries_01152013!CG248/la))/(Treasuries_01152013!CG248/la)-theta2*EXP(-Treasuries_01152013!CG248/la))</f>
        <v>#DIV/0!</v>
      </c>
      <c r="U259" s="24" t="e">
        <f>IF(Treasuries_01152013!CH248=0,0,theta0+(theta1+theta2)*(1-EXP(-Treasuries_01152013!CH248/la))/(Treasuries_01152013!CH248/la)-theta2*EXP(-Treasuries_01152013!CH248/la))</f>
        <v>#DIV/0!</v>
      </c>
      <c r="V259" s="24">
        <f>IF(Treasuries_01152013!CI248=0,0,theta0+(theta1+theta2)*(1-EXP(-Treasuries_01152013!CI248/la))/(Treasuries_01152013!CI248/la)-theta2*EXP(-Treasuries_01152013!CI248/la))</f>
        <v>0</v>
      </c>
      <c r="W259" s="24">
        <f>IF(Treasuries_01152013!CJ248=0,0,theta0+(theta1+theta2)*(1-EXP(-Treasuries_01152013!CJ248/la))/(Treasuries_01152013!CJ248/la)-theta2*EXP(-Treasuries_01152013!CJ248/la))</f>
        <v>0</v>
      </c>
      <c r="X259" s="24">
        <f>IF(Treasuries_01152013!CK248=0,0,theta0+(theta1+theta2)*(1-EXP(-Treasuries_01152013!CK248/la))/(Treasuries_01152013!CK248/la)-theta2*EXP(-Treasuries_01152013!CK248/la))</f>
        <v>0</v>
      </c>
      <c r="Y259" s="24">
        <f>IF(Treasuries_01152013!CL248=0,0,theta0+(theta1+theta2)*(1-EXP(-Treasuries_01152013!CL248/la))/(Treasuries_01152013!CL248/la)-theta2*EXP(-Treasuries_01152013!CL248/la))</f>
        <v>0</v>
      </c>
      <c r="Z259" s="24">
        <f>IF(Treasuries_01152013!CM248=0,0,theta0+(theta1+theta2)*(1-EXP(-Treasuries_01152013!CM248/la))/(Treasuries_01152013!CM248/la)-theta2*EXP(-Treasuries_01152013!CM248/la))</f>
        <v>0</v>
      </c>
      <c r="AA259" s="24">
        <f>IF(Treasuries_01152013!CN248=0,0,theta0+(theta1+theta2)*(1-EXP(-Treasuries_01152013!CN248/la))/(Treasuries_01152013!CN248/la)-theta2*EXP(-Treasuries_01152013!CN248/la))</f>
        <v>0</v>
      </c>
      <c r="AB259" s="24">
        <f>IF(Treasuries_01152013!CO248=0,0,theta0+(theta1+theta2)*(1-EXP(-Treasuries_01152013!CO248/la))/(Treasuries_01152013!CO248/la)-theta2*EXP(-Treasuries_01152013!CO248/la))</f>
        <v>0</v>
      </c>
      <c r="AC259" s="24">
        <f>IF(Treasuries_01152013!CP248=0,0,theta0+(theta1+theta2)*(1-EXP(-Treasuries_01152013!CP248/la))/(Treasuries_01152013!CP248/la)-theta2*EXP(-Treasuries_01152013!CP248/la))</f>
        <v>0</v>
      </c>
      <c r="AD259" s="24">
        <f>IF(Treasuries_01152013!CQ248=0,0,theta0+(theta1+theta2)*(1-EXP(-Treasuries_01152013!CQ248/la))/(Treasuries_01152013!CQ248/la)-theta2*EXP(-Treasuries_01152013!CQ248/la))</f>
        <v>0</v>
      </c>
      <c r="AE259" s="24">
        <f>IF(Treasuries_01152013!CR248=0,0,theta0+(theta1+theta2)*(1-EXP(-Treasuries_01152013!CR248/la))/(Treasuries_01152013!CR248/la)-theta2*EXP(-Treasuries_01152013!CR248/la))</f>
        <v>0</v>
      </c>
      <c r="AF259" s="24">
        <f>IF(Treasuries_01152013!CS248=0,0,theta0+(theta1+theta2)*(1-EXP(-Treasuries_01152013!CS248/la))/(Treasuries_01152013!CS248/la)-theta2*EXP(-Treasuries_01152013!CS248/la))</f>
        <v>0</v>
      </c>
      <c r="AG259" s="24">
        <f>IF(Treasuries_01152013!CT248=0,0,theta0+(theta1+theta2)*(1-EXP(-Treasuries_01152013!CT248/la))/(Treasuries_01152013!CT248/la)-theta2*EXP(-Treasuries_01152013!CT248/la))</f>
        <v>0</v>
      </c>
      <c r="AH259" s="24">
        <f>IF(Treasuries_01152013!CU248=0,0,theta0+(theta1+theta2)*(1-EXP(-Treasuries_01152013!CU248/la))/(Treasuries_01152013!CU248/la)-theta2*EXP(-Treasuries_01152013!CU248/la))</f>
        <v>0</v>
      </c>
      <c r="AI259" s="24">
        <f>IF(Treasuries_01152013!CV248=0,0,theta0+(theta1+theta2)*(1-EXP(-Treasuries_01152013!CV248/la))/(Treasuries_01152013!CV248/la)-theta2*EXP(-Treasuries_01152013!CV248/la))</f>
        <v>0</v>
      </c>
      <c r="AJ259" s="24">
        <f>IF(Treasuries_01152013!CW248=0,0,theta0+(theta1+theta2)*(1-EXP(-Treasuries_01152013!CW248/la))/(Treasuries_01152013!CW248/la)-theta2*EXP(-Treasuries_01152013!CW248/la))</f>
        <v>0</v>
      </c>
      <c r="AK259" s="24">
        <f>IF(Treasuries_01152013!CX248=0,0,theta0+(theta1+theta2)*(1-EXP(-Treasuries_01152013!CX248/la))/(Treasuries_01152013!CX248/la)-theta2*EXP(-Treasuries_01152013!CX248/la))</f>
        <v>0</v>
      </c>
      <c r="AL259" s="24">
        <f>IF(Treasuries_01152013!CY248=0,0,theta0+(theta1+theta2)*(1-EXP(-Treasuries_01152013!CY248/la))/(Treasuries_01152013!CY248/la)-theta2*EXP(-Treasuries_01152013!CY248/la))</f>
        <v>0</v>
      </c>
      <c r="AM259" s="24">
        <f>IF(Treasuries_01152013!CZ248=0,0,theta0+(theta1+theta2)*(1-EXP(-Treasuries_01152013!CZ248/la))/(Treasuries_01152013!CZ248/la)-theta2*EXP(-Treasuries_01152013!CZ248/la))</f>
        <v>0</v>
      </c>
      <c r="AN259" s="24">
        <f>IF(Treasuries_01152013!DA248=0,0,theta0+(theta1+theta2)*(1-EXP(-Treasuries_01152013!DA248/la))/(Treasuries_01152013!DA248/la)-theta2*EXP(-Treasuries_01152013!DA248/la))</f>
        <v>0</v>
      </c>
      <c r="AO259" s="24">
        <f>IF(Treasuries_01152013!DB248=0,0,theta0+(theta1+theta2)*(1-EXP(-Treasuries_01152013!DB248/la))/(Treasuries_01152013!DB248/la)-theta2*EXP(-Treasuries_01152013!DB248/la))</f>
        <v>0</v>
      </c>
      <c r="AP259" s="24">
        <f>IF(Treasuries_01152013!DC248=0,0,theta0+(theta1+theta2)*(1-EXP(-Treasuries_01152013!DC248/la))/(Treasuries_01152013!DC248/la)-theta2*EXP(-Treasuries_01152013!DC248/la))</f>
        <v>0</v>
      </c>
      <c r="AQ259" s="24">
        <f>IF(Treasuries_01152013!DD248=0,0,theta0+(theta1+theta2)*(1-EXP(-Treasuries_01152013!DD248/la))/(Treasuries_01152013!DD248/la)-theta2*EXP(-Treasuries_01152013!DD248/la))</f>
        <v>0</v>
      </c>
      <c r="AR259" s="24">
        <f>IF(Treasuries_01152013!DE248=0,0,theta0+(theta1+theta2)*(1-EXP(-Treasuries_01152013!DE248/la))/(Treasuries_01152013!DE248/la)-theta2*EXP(-Treasuries_01152013!DE248/la))</f>
        <v>0</v>
      </c>
      <c r="AS259" s="24">
        <f>IF(Treasuries_01152013!DF248=0,0,theta0+(theta1+theta2)*(1-EXP(-Treasuries_01152013!DF248/la))/(Treasuries_01152013!DF248/la)-theta2*EXP(-Treasuries_01152013!DF248/la))</f>
        <v>0</v>
      </c>
      <c r="AT259" s="24">
        <f>IF(Treasuries_01152013!DG248=0,0,theta0+(theta1+theta2)*(1-EXP(-Treasuries_01152013!DG248/la))/(Treasuries_01152013!DG248/la)-theta2*EXP(-Treasuries_01152013!DG248/la))</f>
        <v>0</v>
      </c>
      <c r="AU259" s="24">
        <f>IF(Treasuries_01152013!DH248=0,0,theta0+(theta1+theta2)*(1-EXP(-Treasuries_01152013!DH248/la))/(Treasuries_01152013!DH248/la)-theta2*EXP(-Treasuries_01152013!DH248/la))</f>
        <v>0</v>
      </c>
      <c r="AV259" s="24">
        <f>IF(Treasuries_01152013!DI248=0,0,theta0+(theta1+theta2)*(1-EXP(-Treasuries_01152013!DI248/la))/(Treasuries_01152013!DI248/la)-theta2*EXP(-Treasuries_01152013!DI248/la))</f>
        <v>0</v>
      </c>
      <c r="AW259" s="24">
        <f>IF(Treasuries_01152013!DJ248=0,0,theta0+(theta1+theta2)*(1-EXP(-Treasuries_01152013!DJ248/la))/(Treasuries_01152013!DJ248/la)-theta2*EXP(-Treasuries_01152013!DJ248/la))</f>
        <v>0</v>
      </c>
      <c r="AX259" s="24">
        <f>IF(Treasuries_01152013!DK248=0,0,theta0+(theta1+theta2)*(1-EXP(-Treasuries_01152013!DK248/la))/(Treasuries_01152013!DK248/la)-theta2*EXP(-Treasuries_01152013!DK248/la))</f>
        <v>0</v>
      </c>
      <c r="AY259" s="24">
        <f>IF(Treasuries_01152013!DL248=0,0,theta0+(theta1+theta2)*(1-EXP(-Treasuries_01152013!DL248/la))/(Treasuries_01152013!DL248/la)-theta2*EXP(-Treasuries_01152013!DL248/la))</f>
        <v>0</v>
      </c>
      <c r="AZ259" s="24">
        <f>IF(Treasuries_01152013!DM248=0,0,theta0+(theta1+theta2)*(1-EXP(-Treasuries_01152013!DM248/la))/(Treasuries_01152013!DM248/la)-theta2*EXP(-Treasuries_01152013!DM248/la))</f>
        <v>0</v>
      </c>
      <c r="BA259" s="24">
        <f>IF(Treasuries_01152013!DN248=0,0,theta0+(theta1+theta2)*(1-EXP(-Treasuries_01152013!DN248/la))/(Treasuries_01152013!DN248/la)-theta2*EXP(-Treasuries_01152013!DN248/la))</f>
        <v>0</v>
      </c>
      <c r="BB259" s="24">
        <f>IF(Treasuries_01152013!DO248=0,0,theta0+(theta1+theta2)*(1-EXP(-Treasuries_01152013!DO248/la))/(Treasuries_01152013!DO248/la)-theta2*EXP(-Treasuries_01152013!DO248/la))</f>
        <v>0</v>
      </c>
      <c r="BC259" s="24">
        <f>IF(Treasuries_01152013!DP248=0,0,theta0+(theta1+theta2)*(1-EXP(-Treasuries_01152013!DP248/la))/(Treasuries_01152013!DP248/la)-theta2*EXP(-Treasuries_01152013!DP248/la))</f>
        <v>0</v>
      </c>
      <c r="BD259" s="24">
        <f>IF(Treasuries_01152013!DQ248=0,0,theta0+(theta1+theta2)*(1-EXP(-Treasuries_01152013!DQ248/la))/(Treasuries_01152013!DQ248/la)-theta2*EXP(-Treasuries_01152013!DQ248/la))</f>
        <v>0</v>
      </c>
      <c r="BE259" s="24">
        <f>IF(Treasuries_01152013!DR248=0,0,theta0+(theta1+theta2)*(1-EXP(-Treasuries_01152013!DR248/la))/(Treasuries_01152013!DR248/la)-theta2*EXP(-Treasuries_01152013!DR248/la))</f>
        <v>0</v>
      </c>
      <c r="BF259" s="24">
        <f>IF(Treasuries_01152013!DS248=0,0,theta0+(theta1+theta2)*(1-EXP(-Treasuries_01152013!DS248/la))/(Treasuries_01152013!DS248/la)-theta2*EXP(-Treasuries_01152013!DS248/la))</f>
        <v>0</v>
      </c>
      <c r="BG259" s="24">
        <f>IF(Treasuries_01152013!DT248=0,0,theta0+(theta1+theta2)*(1-EXP(-Treasuries_01152013!DT248/la))/(Treasuries_01152013!DT248/la)-theta2*EXP(-Treasuries_01152013!DT248/la))</f>
        <v>0</v>
      </c>
      <c r="BH259" s="24">
        <f>IF(Treasuries_01152013!DU248=0,0,theta0+(theta1+theta2)*(1-EXP(-Treasuries_01152013!DU248/la))/(Treasuries_01152013!DU248/la)-theta2*EXP(-Treasuries_01152013!DU248/la))</f>
        <v>0</v>
      </c>
      <c r="BI259" s="24">
        <f>IF(Treasuries_01152013!DV248=0,0,theta0+(theta1+theta2)*(1-EXP(-Treasuries_01152013!DV248/la))/(Treasuries_01152013!DV248/la)-theta2*EXP(-Treasuries_01152013!DV248/la))</f>
        <v>0</v>
      </c>
      <c r="BJ259" s="24">
        <f>IF(Treasuries_01152013!DW248=0,0,theta0+(theta1+theta2)*(1-EXP(-Treasuries_01152013!DW248/la))/(Treasuries_01152013!DW248/la)-theta2*EXP(-Treasuries_01152013!DW248/la))</f>
        <v>0</v>
      </c>
      <c r="BK259" s="24">
        <f>IF(Treasuries_01152013!DX248=0,0,theta0+(theta1+theta2)*(1-EXP(-Treasuries_01152013!DX248/la))/(Treasuries_01152013!DX248/la)-theta2*EXP(-Treasuries_01152013!DX248/la))</f>
        <v>0</v>
      </c>
      <c r="BL259" s="24">
        <f>IF(Treasuries_01152013!DY248=0,0,theta0+(theta1+theta2)*(1-EXP(-Treasuries_01152013!DY248/la))/(Treasuries_01152013!DY248/la)-theta2*EXP(-Treasuries_01152013!DY248/la))</f>
        <v>0</v>
      </c>
      <c r="BM259" s="24">
        <f>IF(Treasuries_01152013!DZ248=0,0,theta0+(theta1+theta2)*(1-EXP(-Treasuries_01152013!DZ248/la))/(Treasuries_01152013!DZ248/la)-theta2*EXP(-Treasuries_01152013!DZ248/la))</f>
        <v>0</v>
      </c>
      <c r="BN259" s="24">
        <f>IF(Treasuries_01152013!EA248=0,0,theta0+(theta1+theta2)*(1-EXP(-Treasuries_01152013!EA248/la))/(Treasuries_01152013!EA248/la)-theta2*EXP(-Treasuries_01152013!EA248/la))</f>
        <v>0</v>
      </c>
      <c r="BO259" s="17" t="e">
        <f>EXP(-Treasuries_01152013!BT248*G259)</f>
        <v>#DIV/0!</v>
      </c>
      <c r="BP259" s="17" t="e">
        <f>EXP(-Treasuries_01152013!BU248*H259)</f>
        <v>#DIV/0!</v>
      </c>
      <c r="BQ259" s="17" t="e">
        <f>EXP(-Treasuries_01152013!BV248*I259)</f>
        <v>#DIV/0!</v>
      </c>
      <c r="BR259" s="17" t="e">
        <f>EXP(-Treasuries_01152013!BW248*J259)</f>
        <v>#DIV/0!</v>
      </c>
      <c r="BS259" s="17" t="e">
        <f>EXP(-Treasuries_01152013!BX248*K259)</f>
        <v>#DIV/0!</v>
      </c>
      <c r="BT259" s="17" t="e">
        <f>EXP(-Treasuries_01152013!BY248*L259)</f>
        <v>#DIV/0!</v>
      </c>
      <c r="BU259" s="17" t="e">
        <f>EXP(-Treasuries_01152013!BZ248*M259)</f>
        <v>#DIV/0!</v>
      </c>
      <c r="BV259" s="17" t="e">
        <f>EXP(-Treasuries_01152013!CA248*N259)</f>
        <v>#DIV/0!</v>
      </c>
      <c r="BW259" s="17" t="e">
        <f>EXP(-Treasuries_01152013!CB248*O259)</f>
        <v>#DIV/0!</v>
      </c>
      <c r="BX259" s="17" t="e">
        <f>EXP(-Treasuries_01152013!CC248*P259)</f>
        <v>#DIV/0!</v>
      </c>
      <c r="BY259" s="17" t="e">
        <f>EXP(-Treasuries_01152013!CD248*Q259)</f>
        <v>#DIV/0!</v>
      </c>
      <c r="BZ259" s="17" t="e">
        <f>EXP(-Treasuries_01152013!CE248*R259)</f>
        <v>#DIV/0!</v>
      </c>
      <c r="CA259" s="17" t="e">
        <f>EXP(-Treasuries_01152013!CF248*S259)</f>
        <v>#DIV/0!</v>
      </c>
      <c r="CB259" s="17" t="e">
        <f>EXP(-Treasuries_01152013!CG248*T259)</f>
        <v>#DIV/0!</v>
      </c>
      <c r="CC259" s="17" t="e">
        <f>EXP(-Treasuries_01152013!CH248*U259)</f>
        <v>#DIV/0!</v>
      </c>
      <c r="CD259" s="17">
        <f>EXP(-Treasuries_01152013!CI248*V259)</f>
        <v>1</v>
      </c>
      <c r="CE259" s="17">
        <f>EXP(-Treasuries_01152013!CJ248*W259)</f>
        <v>1</v>
      </c>
      <c r="CF259" s="17">
        <f>EXP(-Treasuries_01152013!CK248*X259)</f>
        <v>1</v>
      </c>
      <c r="CG259" s="17">
        <f>EXP(-Treasuries_01152013!CL248*Y259)</f>
        <v>1</v>
      </c>
      <c r="CH259" s="17">
        <f>EXP(-Treasuries_01152013!CM248*Z259)</f>
        <v>1</v>
      </c>
      <c r="CI259" s="17">
        <f>EXP(-Treasuries_01152013!CN248*AA259)</f>
        <v>1</v>
      </c>
      <c r="CJ259" s="17">
        <f>EXP(-Treasuries_01152013!CO248*AB259)</f>
        <v>1</v>
      </c>
      <c r="CK259" s="17">
        <f>EXP(-Treasuries_01152013!CP248*AC259)</f>
        <v>1</v>
      </c>
      <c r="CL259" s="17">
        <f>EXP(-Treasuries_01152013!CQ248*AD259)</f>
        <v>1</v>
      </c>
      <c r="CM259" s="17">
        <f>EXP(-Treasuries_01152013!CR248*AE259)</f>
        <v>1</v>
      </c>
      <c r="CN259" s="17">
        <f>EXP(-Treasuries_01152013!CS248*AF259)</f>
        <v>1</v>
      </c>
      <c r="CO259" s="17">
        <f>EXP(-Treasuries_01152013!CT248*AG259)</f>
        <v>1</v>
      </c>
      <c r="CP259" s="17">
        <f>EXP(-Treasuries_01152013!CU248*AH259)</f>
        <v>1</v>
      </c>
      <c r="CQ259" s="17">
        <f>EXP(-Treasuries_01152013!CV248*AI259)</f>
        <v>1</v>
      </c>
      <c r="CR259" s="17">
        <f>EXP(-Treasuries_01152013!CW248*AJ259)</f>
        <v>1</v>
      </c>
      <c r="CS259" s="17">
        <f>EXP(-Treasuries_01152013!CX248*AK259)</f>
        <v>1</v>
      </c>
      <c r="CT259" s="17">
        <f>EXP(-Treasuries_01152013!CY248*AL259)</f>
        <v>1</v>
      </c>
      <c r="CU259" s="17">
        <f>EXP(-Treasuries_01152013!CZ248*AM259)</f>
        <v>1</v>
      </c>
      <c r="CV259" s="17">
        <f>EXP(-Treasuries_01152013!DA248*AN259)</f>
        <v>1</v>
      </c>
      <c r="CW259" s="17">
        <f>EXP(-Treasuries_01152013!DB248*AO259)</f>
        <v>1</v>
      </c>
      <c r="CX259" s="17">
        <f>EXP(-Treasuries_01152013!DC248*AP259)</f>
        <v>1</v>
      </c>
      <c r="CY259" s="17">
        <f>EXP(-Treasuries_01152013!DD248*AQ259)</f>
        <v>1</v>
      </c>
      <c r="CZ259" s="17">
        <f>EXP(-Treasuries_01152013!DE248*AR259)</f>
        <v>1</v>
      </c>
      <c r="DA259" s="17">
        <f>EXP(-Treasuries_01152013!DF248*AS259)</f>
        <v>1</v>
      </c>
      <c r="DB259" s="17">
        <f>EXP(-Treasuries_01152013!DG248*AT259)</f>
        <v>1</v>
      </c>
      <c r="DC259" s="17">
        <f>EXP(-Treasuries_01152013!DH248*AU259)</f>
        <v>1</v>
      </c>
      <c r="DD259" s="17">
        <f>EXP(-Treasuries_01152013!DI248*AV259)</f>
        <v>1</v>
      </c>
      <c r="DE259" s="17">
        <f>EXP(-Treasuries_01152013!DJ248*AW259)</f>
        <v>1</v>
      </c>
      <c r="DF259" s="17">
        <f>EXP(-Treasuries_01152013!DK248*AX259)</f>
        <v>1</v>
      </c>
      <c r="DG259" s="17">
        <f>EXP(-Treasuries_01152013!DL248*AY259)</f>
        <v>1</v>
      </c>
      <c r="DH259" s="17">
        <f>EXP(-Treasuries_01152013!DM248*AZ259)</f>
        <v>1</v>
      </c>
      <c r="DI259" s="17">
        <f>EXP(-Treasuries_01152013!DN248*BA259)</f>
        <v>1</v>
      </c>
      <c r="DJ259" s="17">
        <f>EXP(-Treasuries_01152013!DO248*BB259)</f>
        <v>1</v>
      </c>
      <c r="DK259" s="17">
        <f>EXP(-Treasuries_01152013!DP248*BC259)</f>
        <v>1</v>
      </c>
      <c r="DL259" s="17">
        <f>EXP(-Treasuries_01152013!DQ248*BD259)</f>
        <v>1</v>
      </c>
      <c r="DM259" s="17">
        <f>EXP(-Treasuries_01152013!DR248*BE259)</f>
        <v>1</v>
      </c>
      <c r="DN259" s="17">
        <f>EXP(-Treasuries_01152013!DS248*BF259)</f>
        <v>1</v>
      </c>
      <c r="DO259" s="17">
        <f>EXP(-Treasuries_01152013!DT248*BG259)</f>
        <v>1</v>
      </c>
      <c r="DP259" s="17">
        <f>EXP(-Treasuries_01152013!DU248*BH259)</f>
        <v>1</v>
      </c>
      <c r="DQ259" s="17">
        <f>EXP(-Treasuries_01152013!DV248*BI259)</f>
        <v>1</v>
      </c>
      <c r="DR259" s="17">
        <f>EXP(-Treasuries_01152013!DW248*BJ259)</f>
        <v>1</v>
      </c>
      <c r="DS259" s="17">
        <f>EXP(-Treasuries_01152013!DX248*BK259)</f>
        <v>1</v>
      </c>
      <c r="DT259" s="17">
        <f>EXP(-Treasuries_01152013!DY248*BL259)</f>
        <v>1</v>
      </c>
      <c r="DU259" s="17">
        <f>EXP(-Treasuries_01152013!DZ248*BM259)</f>
        <v>1</v>
      </c>
      <c r="DV259" s="17">
        <f>EXP(-Treasuries_01152013!EA248*BN259)</f>
        <v>1</v>
      </c>
      <c r="DW259" s="8" t="e">
        <f>SUMPRODUCT(BO259:DV259,Treasuries_01152013!K248:BR248)</f>
        <v>#DIV/0!</v>
      </c>
      <c r="DX259" s="11" t="e">
        <f t="shared" si="11"/>
        <v>#DIV/0!</v>
      </c>
    </row>
    <row r="260" spans="2:128">
      <c r="B260" s="10">
        <f>Treasuries_01152013!C249</f>
        <v>3.625</v>
      </c>
      <c r="C260" s="10">
        <f>Treasuries_01152013!E249</f>
        <v>116.164062</v>
      </c>
      <c r="D260" s="10">
        <f>Treasuries_01152013!F249</f>
        <v>116.203125</v>
      </c>
      <c r="E260" s="8">
        <f>Treasuries_01152013!H249</f>
        <v>7.083333333333333</v>
      </c>
      <c r="F260" s="8">
        <f t="shared" si="12"/>
        <v>116.1835935</v>
      </c>
      <c r="G260" s="24" t="e">
        <f>IF(Treasuries_01152013!BT249=0,0,theta0+(theta1+theta2)*(1-EXP(-Treasuries_01152013!BT249/la))/(Treasuries_01152013!BT249/la)-theta2*EXP(-Treasuries_01152013!BT249/la))</f>
        <v>#DIV/0!</v>
      </c>
      <c r="H260" s="24" t="e">
        <f>IF(Treasuries_01152013!BU249=0,0,theta0+(theta1+theta2)*(1-EXP(-Treasuries_01152013!BU249/la))/(Treasuries_01152013!BU249/la)-theta2*EXP(-Treasuries_01152013!BU249/la))</f>
        <v>#DIV/0!</v>
      </c>
      <c r="I260" s="24" t="e">
        <f>IF(Treasuries_01152013!BV249=0,0,theta0+(theta1+theta2)*(1-EXP(-Treasuries_01152013!BV249/la))/(Treasuries_01152013!BV249/la)-theta2*EXP(-Treasuries_01152013!BV249/la))</f>
        <v>#DIV/0!</v>
      </c>
      <c r="J260" s="24" t="e">
        <f>IF(Treasuries_01152013!BW249=0,0,theta0+(theta1+theta2)*(1-EXP(-Treasuries_01152013!BW249/la))/(Treasuries_01152013!BW249/la)-theta2*EXP(-Treasuries_01152013!BW249/la))</f>
        <v>#DIV/0!</v>
      </c>
      <c r="K260" s="24" t="e">
        <f>IF(Treasuries_01152013!BX249=0,0,theta0+(theta1+theta2)*(1-EXP(-Treasuries_01152013!BX249/la))/(Treasuries_01152013!BX249/la)-theta2*EXP(-Treasuries_01152013!BX249/la))</f>
        <v>#DIV/0!</v>
      </c>
      <c r="L260" s="24" t="e">
        <f>IF(Treasuries_01152013!BY249=0,0,theta0+(theta1+theta2)*(1-EXP(-Treasuries_01152013!BY249/la))/(Treasuries_01152013!BY249/la)-theta2*EXP(-Treasuries_01152013!BY249/la))</f>
        <v>#DIV/0!</v>
      </c>
      <c r="M260" s="24" t="e">
        <f>IF(Treasuries_01152013!BZ249=0,0,theta0+(theta1+theta2)*(1-EXP(-Treasuries_01152013!BZ249/la))/(Treasuries_01152013!BZ249/la)-theta2*EXP(-Treasuries_01152013!BZ249/la))</f>
        <v>#DIV/0!</v>
      </c>
      <c r="N260" s="24" t="e">
        <f>IF(Treasuries_01152013!CA249=0,0,theta0+(theta1+theta2)*(1-EXP(-Treasuries_01152013!CA249/la))/(Treasuries_01152013!CA249/la)-theta2*EXP(-Treasuries_01152013!CA249/la))</f>
        <v>#DIV/0!</v>
      </c>
      <c r="O260" s="24" t="e">
        <f>IF(Treasuries_01152013!CB249=0,0,theta0+(theta1+theta2)*(1-EXP(-Treasuries_01152013!CB249/la))/(Treasuries_01152013!CB249/la)-theta2*EXP(-Treasuries_01152013!CB249/la))</f>
        <v>#DIV/0!</v>
      </c>
      <c r="P260" s="24" t="e">
        <f>IF(Treasuries_01152013!CC249=0,0,theta0+(theta1+theta2)*(1-EXP(-Treasuries_01152013!CC249/la))/(Treasuries_01152013!CC249/la)-theta2*EXP(-Treasuries_01152013!CC249/la))</f>
        <v>#DIV/0!</v>
      </c>
      <c r="Q260" s="24" t="e">
        <f>IF(Treasuries_01152013!CD249=0,0,theta0+(theta1+theta2)*(1-EXP(-Treasuries_01152013!CD249/la))/(Treasuries_01152013!CD249/la)-theta2*EXP(-Treasuries_01152013!CD249/la))</f>
        <v>#DIV/0!</v>
      </c>
      <c r="R260" s="24" t="e">
        <f>IF(Treasuries_01152013!CE249=0,0,theta0+(theta1+theta2)*(1-EXP(-Treasuries_01152013!CE249/la))/(Treasuries_01152013!CE249/la)-theta2*EXP(-Treasuries_01152013!CE249/la))</f>
        <v>#DIV/0!</v>
      </c>
      <c r="S260" s="24" t="e">
        <f>IF(Treasuries_01152013!CF249=0,0,theta0+(theta1+theta2)*(1-EXP(-Treasuries_01152013!CF249/la))/(Treasuries_01152013!CF249/la)-theta2*EXP(-Treasuries_01152013!CF249/la))</f>
        <v>#DIV/0!</v>
      </c>
      <c r="T260" s="24" t="e">
        <f>IF(Treasuries_01152013!CG249=0,0,theta0+(theta1+theta2)*(1-EXP(-Treasuries_01152013!CG249/la))/(Treasuries_01152013!CG249/la)-theta2*EXP(-Treasuries_01152013!CG249/la))</f>
        <v>#DIV/0!</v>
      </c>
      <c r="U260" s="24" t="e">
        <f>IF(Treasuries_01152013!CH249=0,0,theta0+(theta1+theta2)*(1-EXP(-Treasuries_01152013!CH249/la))/(Treasuries_01152013!CH249/la)-theta2*EXP(-Treasuries_01152013!CH249/la))</f>
        <v>#DIV/0!</v>
      </c>
      <c r="V260" s="24">
        <f>IF(Treasuries_01152013!CI249=0,0,theta0+(theta1+theta2)*(1-EXP(-Treasuries_01152013!CI249/la))/(Treasuries_01152013!CI249/la)-theta2*EXP(-Treasuries_01152013!CI249/la))</f>
        <v>0</v>
      </c>
      <c r="W260" s="24">
        <f>IF(Treasuries_01152013!CJ249=0,0,theta0+(theta1+theta2)*(1-EXP(-Treasuries_01152013!CJ249/la))/(Treasuries_01152013!CJ249/la)-theta2*EXP(-Treasuries_01152013!CJ249/la))</f>
        <v>0</v>
      </c>
      <c r="X260" s="24">
        <f>IF(Treasuries_01152013!CK249=0,0,theta0+(theta1+theta2)*(1-EXP(-Treasuries_01152013!CK249/la))/(Treasuries_01152013!CK249/la)-theta2*EXP(-Treasuries_01152013!CK249/la))</f>
        <v>0</v>
      </c>
      <c r="Y260" s="24">
        <f>IF(Treasuries_01152013!CL249=0,0,theta0+(theta1+theta2)*(1-EXP(-Treasuries_01152013!CL249/la))/(Treasuries_01152013!CL249/la)-theta2*EXP(-Treasuries_01152013!CL249/la))</f>
        <v>0</v>
      </c>
      <c r="Z260" s="24">
        <f>IF(Treasuries_01152013!CM249=0,0,theta0+(theta1+theta2)*(1-EXP(-Treasuries_01152013!CM249/la))/(Treasuries_01152013!CM249/la)-theta2*EXP(-Treasuries_01152013!CM249/la))</f>
        <v>0</v>
      </c>
      <c r="AA260" s="24">
        <f>IF(Treasuries_01152013!CN249=0,0,theta0+(theta1+theta2)*(1-EXP(-Treasuries_01152013!CN249/la))/(Treasuries_01152013!CN249/la)-theta2*EXP(-Treasuries_01152013!CN249/la))</f>
        <v>0</v>
      </c>
      <c r="AB260" s="24">
        <f>IF(Treasuries_01152013!CO249=0,0,theta0+(theta1+theta2)*(1-EXP(-Treasuries_01152013!CO249/la))/(Treasuries_01152013!CO249/la)-theta2*EXP(-Treasuries_01152013!CO249/la))</f>
        <v>0</v>
      </c>
      <c r="AC260" s="24">
        <f>IF(Treasuries_01152013!CP249=0,0,theta0+(theta1+theta2)*(1-EXP(-Treasuries_01152013!CP249/la))/(Treasuries_01152013!CP249/la)-theta2*EXP(-Treasuries_01152013!CP249/la))</f>
        <v>0</v>
      </c>
      <c r="AD260" s="24">
        <f>IF(Treasuries_01152013!CQ249=0,0,theta0+(theta1+theta2)*(1-EXP(-Treasuries_01152013!CQ249/la))/(Treasuries_01152013!CQ249/la)-theta2*EXP(-Treasuries_01152013!CQ249/la))</f>
        <v>0</v>
      </c>
      <c r="AE260" s="24">
        <f>IF(Treasuries_01152013!CR249=0,0,theta0+(theta1+theta2)*(1-EXP(-Treasuries_01152013!CR249/la))/(Treasuries_01152013!CR249/la)-theta2*EXP(-Treasuries_01152013!CR249/la))</f>
        <v>0</v>
      </c>
      <c r="AF260" s="24">
        <f>IF(Treasuries_01152013!CS249=0,0,theta0+(theta1+theta2)*(1-EXP(-Treasuries_01152013!CS249/la))/(Treasuries_01152013!CS249/la)-theta2*EXP(-Treasuries_01152013!CS249/la))</f>
        <v>0</v>
      </c>
      <c r="AG260" s="24">
        <f>IF(Treasuries_01152013!CT249=0,0,theta0+(theta1+theta2)*(1-EXP(-Treasuries_01152013!CT249/la))/(Treasuries_01152013!CT249/la)-theta2*EXP(-Treasuries_01152013!CT249/la))</f>
        <v>0</v>
      </c>
      <c r="AH260" s="24">
        <f>IF(Treasuries_01152013!CU249=0,0,theta0+(theta1+theta2)*(1-EXP(-Treasuries_01152013!CU249/la))/(Treasuries_01152013!CU249/la)-theta2*EXP(-Treasuries_01152013!CU249/la))</f>
        <v>0</v>
      </c>
      <c r="AI260" s="24">
        <f>IF(Treasuries_01152013!CV249=0,0,theta0+(theta1+theta2)*(1-EXP(-Treasuries_01152013!CV249/la))/(Treasuries_01152013!CV249/la)-theta2*EXP(-Treasuries_01152013!CV249/la))</f>
        <v>0</v>
      </c>
      <c r="AJ260" s="24">
        <f>IF(Treasuries_01152013!CW249=0,0,theta0+(theta1+theta2)*(1-EXP(-Treasuries_01152013!CW249/la))/(Treasuries_01152013!CW249/la)-theta2*EXP(-Treasuries_01152013!CW249/la))</f>
        <v>0</v>
      </c>
      <c r="AK260" s="24">
        <f>IF(Treasuries_01152013!CX249=0,0,theta0+(theta1+theta2)*(1-EXP(-Treasuries_01152013!CX249/la))/(Treasuries_01152013!CX249/la)-theta2*EXP(-Treasuries_01152013!CX249/la))</f>
        <v>0</v>
      </c>
      <c r="AL260" s="24">
        <f>IF(Treasuries_01152013!CY249=0,0,theta0+(theta1+theta2)*(1-EXP(-Treasuries_01152013!CY249/la))/(Treasuries_01152013!CY249/la)-theta2*EXP(-Treasuries_01152013!CY249/la))</f>
        <v>0</v>
      </c>
      <c r="AM260" s="24">
        <f>IF(Treasuries_01152013!CZ249=0,0,theta0+(theta1+theta2)*(1-EXP(-Treasuries_01152013!CZ249/la))/(Treasuries_01152013!CZ249/la)-theta2*EXP(-Treasuries_01152013!CZ249/la))</f>
        <v>0</v>
      </c>
      <c r="AN260" s="24">
        <f>IF(Treasuries_01152013!DA249=0,0,theta0+(theta1+theta2)*(1-EXP(-Treasuries_01152013!DA249/la))/(Treasuries_01152013!DA249/la)-theta2*EXP(-Treasuries_01152013!DA249/la))</f>
        <v>0</v>
      </c>
      <c r="AO260" s="24">
        <f>IF(Treasuries_01152013!DB249=0,0,theta0+(theta1+theta2)*(1-EXP(-Treasuries_01152013!DB249/la))/(Treasuries_01152013!DB249/la)-theta2*EXP(-Treasuries_01152013!DB249/la))</f>
        <v>0</v>
      </c>
      <c r="AP260" s="24">
        <f>IF(Treasuries_01152013!DC249=0,0,theta0+(theta1+theta2)*(1-EXP(-Treasuries_01152013!DC249/la))/(Treasuries_01152013!DC249/la)-theta2*EXP(-Treasuries_01152013!DC249/la))</f>
        <v>0</v>
      </c>
      <c r="AQ260" s="24">
        <f>IF(Treasuries_01152013!DD249=0,0,theta0+(theta1+theta2)*(1-EXP(-Treasuries_01152013!DD249/la))/(Treasuries_01152013!DD249/la)-theta2*EXP(-Treasuries_01152013!DD249/la))</f>
        <v>0</v>
      </c>
      <c r="AR260" s="24">
        <f>IF(Treasuries_01152013!DE249=0,0,theta0+(theta1+theta2)*(1-EXP(-Treasuries_01152013!DE249/la))/(Treasuries_01152013!DE249/la)-theta2*EXP(-Treasuries_01152013!DE249/la))</f>
        <v>0</v>
      </c>
      <c r="AS260" s="24">
        <f>IF(Treasuries_01152013!DF249=0,0,theta0+(theta1+theta2)*(1-EXP(-Treasuries_01152013!DF249/la))/(Treasuries_01152013!DF249/la)-theta2*EXP(-Treasuries_01152013!DF249/la))</f>
        <v>0</v>
      </c>
      <c r="AT260" s="24">
        <f>IF(Treasuries_01152013!DG249=0,0,theta0+(theta1+theta2)*(1-EXP(-Treasuries_01152013!DG249/la))/(Treasuries_01152013!DG249/la)-theta2*EXP(-Treasuries_01152013!DG249/la))</f>
        <v>0</v>
      </c>
      <c r="AU260" s="24">
        <f>IF(Treasuries_01152013!DH249=0,0,theta0+(theta1+theta2)*(1-EXP(-Treasuries_01152013!DH249/la))/(Treasuries_01152013!DH249/la)-theta2*EXP(-Treasuries_01152013!DH249/la))</f>
        <v>0</v>
      </c>
      <c r="AV260" s="24">
        <f>IF(Treasuries_01152013!DI249=0,0,theta0+(theta1+theta2)*(1-EXP(-Treasuries_01152013!DI249/la))/(Treasuries_01152013!DI249/la)-theta2*EXP(-Treasuries_01152013!DI249/la))</f>
        <v>0</v>
      </c>
      <c r="AW260" s="24">
        <f>IF(Treasuries_01152013!DJ249=0,0,theta0+(theta1+theta2)*(1-EXP(-Treasuries_01152013!DJ249/la))/(Treasuries_01152013!DJ249/la)-theta2*EXP(-Treasuries_01152013!DJ249/la))</f>
        <v>0</v>
      </c>
      <c r="AX260" s="24">
        <f>IF(Treasuries_01152013!DK249=0,0,theta0+(theta1+theta2)*(1-EXP(-Treasuries_01152013!DK249/la))/(Treasuries_01152013!DK249/la)-theta2*EXP(-Treasuries_01152013!DK249/la))</f>
        <v>0</v>
      </c>
      <c r="AY260" s="24">
        <f>IF(Treasuries_01152013!DL249=0,0,theta0+(theta1+theta2)*(1-EXP(-Treasuries_01152013!DL249/la))/(Treasuries_01152013!DL249/la)-theta2*EXP(-Treasuries_01152013!DL249/la))</f>
        <v>0</v>
      </c>
      <c r="AZ260" s="24">
        <f>IF(Treasuries_01152013!DM249=0,0,theta0+(theta1+theta2)*(1-EXP(-Treasuries_01152013!DM249/la))/(Treasuries_01152013!DM249/la)-theta2*EXP(-Treasuries_01152013!DM249/la))</f>
        <v>0</v>
      </c>
      <c r="BA260" s="24">
        <f>IF(Treasuries_01152013!DN249=0,0,theta0+(theta1+theta2)*(1-EXP(-Treasuries_01152013!DN249/la))/(Treasuries_01152013!DN249/la)-theta2*EXP(-Treasuries_01152013!DN249/la))</f>
        <v>0</v>
      </c>
      <c r="BB260" s="24">
        <f>IF(Treasuries_01152013!DO249=0,0,theta0+(theta1+theta2)*(1-EXP(-Treasuries_01152013!DO249/la))/(Treasuries_01152013!DO249/la)-theta2*EXP(-Treasuries_01152013!DO249/la))</f>
        <v>0</v>
      </c>
      <c r="BC260" s="24">
        <f>IF(Treasuries_01152013!DP249=0,0,theta0+(theta1+theta2)*(1-EXP(-Treasuries_01152013!DP249/la))/(Treasuries_01152013!DP249/la)-theta2*EXP(-Treasuries_01152013!DP249/la))</f>
        <v>0</v>
      </c>
      <c r="BD260" s="24">
        <f>IF(Treasuries_01152013!DQ249=0,0,theta0+(theta1+theta2)*(1-EXP(-Treasuries_01152013!DQ249/la))/(Treasuries_01152013!DQ249/la)-theta2*EXP(-Treasuries_01152013!DQ249/la))</f>
        <v>0</v>
      </c>
      <c r="BE260" s="24">
        <f>IF(Treasuries_01152013!DR249=0,0,theta0+(theta1+theta2)*(1-EXP(-Treasuries_01152013!DR249/la))/(Treasuries_01152013!DR249/la)-theta2*EXP(-Treasuries_01152013!DR249/la))</f>
        <v>0</v>
      </c>
      <c r="BF260" s="24">
        <f>IF(Treasuries_01152013!DS249=0,0,theta0+(theta1+theta2)*(1-EXP(-Treasuries_01152013!DS249/la))/(Treasuries_01152013!DS249/la)-theta2*EXP(-Treasuries_01152013!DS249/la))</f>
        <v>0</v>
      </c>
      <c r="BG260" s="24">
        <f>IF(Treasuries_01152013!DT249=0,0,theta0+(theta1+theta2)*(1-EXP(-Treasuries_01152013!DT249/la))/(Treasuries_01152013!DT249/la)-theta2*EXP(-Treasuries_01152013!DT249/la))</f>
        <v>0</v>
      </c>
      <c r="BH260" s="24">
        <f>IF(Treasuries_01152013!DU249=0,0,theta0+(theta1+theta2)*(1-EXP(-Treasuries_01152013!DU249/la))/(Treasuries_01152013!DU249/la)-theta2*EXP(-Treasuries_01152013!DU249/la))</f>
        <v>0</v>
      </c>
      <c r="BI260" s="24">
        <f>IF(Treasuries_01152013!DV249=0,0,theta0+(theta1+theta2)*(1-EXP(-Treasuries_01152013!DV249/la))/(Treasuries_01152013!DV249/la)-theta2*EXP(-Treasuries_01152013!DV249/la))</f>
        <v>0</v>
      </c>
      <c r="BJ260" s="24">
        <f>IF(Treasuries_01152013!DW249=0,0,theta0+(theta1+theta2)*(1-EXP(-Treasuries_01152013!DW249/la))/(Treasuries_01152013!DW249/la)-theta2*EXP(-Treasuries_01152013!DW249/la))</f>
        <v>0</v>
      </c>
      <c r="BK260" s="24">
        <f>IF(Treasuries_01152013!DX249=0,0,theta0+(theta1+theta2)*(1-EXP(-Treasuries_01152013!DX249/la))/(Treasuries_01152013!DX249/la)-theta2*EXP(-Treasuries_01152013!DX249/la))</f>
        <v>0</v>
      </c>
      <c r="BL260" s="24">
        <f>IF(Treasuries_01152013!DY249=0,0,theta0+(theta1+theta2)*(1-EXP(-Treasuries_01152013!DY249/la))/(Treasuries_01152013!DY249/la)-theta2*EXP(-Treasuries_01152013!DY249/la))</f>
        <v>0</v>
      </c>
      <c r="BM260" s="24">
        <f>IF(Treasuries_01152013!DZ249=0,0,theta0+(theta1+theta2)*(1-EXP(-Treasuries_01152013!DZ249/la))/(Treasuries_01152013!DZ249/la)-theta2*EXP(-Treasuries_01152013!DZ249/la))</f>
        <v>0</v>
      </c>
      <c r="BN260" s="24">
        <f>IF(Treasuries_01152013!EA249=0,0,theta0+(theta1+theta2)*(1-EXP(-Treasuries_01152013!EA249/la))/(Treasuries_01152013!EA249/la)-theta2*EXP(-Treasuries_01152013!EA249/la))</f>
        <v>0</v>
      </c>
      <c r="BO260" s="17" t="e">
        <f>EXP(-Treasuries_01152013!BT249*G260)</f>
        <v>#DIV/0!</v>
      </c>
      <c r="BP260" s="17" t="e">
        <f>EXP(-Treasuries_01152013!BU249*H260)</f>
        <v>#DIV/0!</v>
      </c>
      <c r="BQ260" s="17" t="e">
        <f>EXP(-Treasuries_01152013!BV249*I260)</f>
        <v>#DIV/0!</v>
      </c>
      <c r="BR260" s="17" t="e">
        <f>EXP(-Treasuries_01152013!BW249*J260)</f>
        <v>#DIV/0!</v>
      </c>
      <c r="BS260" s="17" t="e">
        <f>EXP(-Treasuries_01152013!BX249*K260)</f>
        <v>#DIV/0!</v>
      </c>
      <c r="BT260" s="17" t="e">
        <f>EXP(-Treasuries_01152013!BY249*L260)</f>
        <v>#DIV/0!</v>
      </c>
      <c r="BU260" s="17" t="e">
        <f>EXP(-Treasuries_01152013!BZ249*M260)</f>
        <v>#DIV/0!</v>
      </c>
      <c r="BV260" s="17" t="e">
        <f>EXP(-Treasuries_01152013!CA249*N260)</f>
        <v>#DIV/0!</v>
      </c>
      <c r="BW260" s="17" t="e">
        <f>EXP(-Treasuries_01152013!CB249*O260)</f>
        <v>#DIV/0!</v>
      </c>
      <c r="BX260" s="17" t="e">
        <f>EXP(-Treasuries_01152013!CC249*P260)</f>
        <v>#DIV/0!</v>
      </c>
      <c r="BY260" s="17" t="e">
        <f>EXP(-Treasuries_01152013!CD249*Q260)</f>
        <v>#DIV/0!</v>
      </c>
      <c r="BZ260" s="17" t="e">
        <f>EXP(-Treasuries_01152013!CE249*R260)</f>
        <v>#DIV/0!</v>
      </c>
      <c r="CA260" s="17" t="e">
        <f>EXP(-Treasuries_01152013!CF249*S260)</f>
        <v>#DIV/0!</v>
      </c>
      <c r="CB260" s="17" t="e">
        <f>EXP(-Treasuries_01152013!CG249*T260)</f>
        <v>#DIV/0!</v>
      </c>
      <c r="CC260" s="17" t="e">
        <f>EXP(-Treasuries_01152013!CH249*U260)</f>
        <v>#DIV/0!</v>
      </c>
      <c r="CD260" s="17">
        <f>EXP(-Treasuries_01152013!CI249*V260)</f>
        <v>1</v>
      </c>
      <c r="CE260" s="17">
        <f>EXP(-Treasuries_01152013!CJ249*W260)</f>
        <v>1</v>
      </c>
      <c r="CF260" s="17">
        <f>EXP(-Treasuries_01152013!CK249*X260)</f>
        <v>1</v>
      </c>
      <c r="CG260" s="17">
        <f>EXP(-Treasuries_01152013!CL249*Y260)</f>
        <v>1</v>
      </c>
      <c r="CH260" s="17">
        <f>EXP(-Treasuries_01152013!CM249*Z260)</f>
        <v>1</v>
      </c>
      <c r="CI260" s="17">
        <f>EXP(-Treasuries_01152013!CN249*AA260)</f>
        <v>1</v>
      </c>
      <c r="CJ260" s="17">
        <f>EXP(-Treasuries_01152013!CO249*AB260)</f>
        <v>1</v>
      </c>
      <c r="CK260" s="17">
        <f>EXP(-Treasuries_01152013!CP249*AC260)</f>
        <v>1</v>
      </c>
      <c r="CL260" s="17">
        <f>EXP(-Treasuries_01152013!CQ249*AD260)</f>
        <v>1</v>
      </c>
      <c r="CM260" s="17">
        <f>EXP(-Treasuries_01152013!CR249*AE260)</f>
        <v>1</v>
      </c>
      <c r="CN260" s="17">
        <f>EXP(-Treasuries_01152013!CS249*AF260)</f>
        <v>1</v>
      </c>
      <c r="CO260" s="17">
        <f>EXP(-Treasuries_01152013!CT249*AG260)</f>
        <v>1</v>
      </c>
      <c r="CP260" s="17">
        <f>EXP(-Treasuries_01152013!CU249*AH260)</f>
        <v>1</v>
      </c>
      <c r="CQ260" s="17">
        <f>EXP(-Treasuries_01152013!CV249*AI260)</f>
        <v>1</v>
      </c>
      <c r="CR260" s="17">
        <f>EXP(-Treasuries_01152013!CW249*AJ260)</f>
        <v>1</v>
      </c>
      <c r="CS260" s="17">
        <f>EXP(-Treasuries_01152013!CX249*AK260)</f>
        <v>1</v>
      </c>
      <c r="CT260" s="17">
        <f>EXP(-Treasuries_01152013!CY249*AL260)</f>
        <v>1</v>
      </c>
      <c r="CU260" s="17">
        <f>EXP(-Treasuries_01152013!CZ249*AM260)</f>
        <v>1</v>
      </c>
      <c r="CV260" s="17">
        <f>EXP(-Treasuries_01152013!DA249*AN260)</f>
        <v>1</v>
      </c>
      <c r="CW260" s="17">
        <f>EXP(-Treasuries_01152013!DB249*AO260)</f>
        <v>1</v>
      </c>
      <c r="CX260" s="17">
        <f>EXP(-Treasuries_01152013!DC249*AP260)</f>
        <v>1</v>
      </c>
      <c r="CY260" s="17">
        <f>EXP(-Treasuries_01152013!DD249*AQ260)</f>
        <v>1</v>
      </c>
      <c r="CZ260" s="17">
        <f>EXP(-Treasuries_01152013!DE249*AR260)</f>
        <v>1</v>
      </c>
      <c r="DA260" s="17">
        <f>EXP(-Treasuries_01152013!DF249*AS260)</f>
        <v>1</v>
      </c>
      <c r="DB260" s="17">
        <f>EXP(-Treasuries_01152013!DG249*AT260)</f>
        <v>1</v>
      </c>
      <c r="DC260" s="17">
        <f>EXP(-Treasuries_01152013!DH249*AU260)</f>
        <v>1</v>
      </c>
      <c r="DD260" s="17">
        <f>EXP(-Treasuries_01152013!DI249*AV260)</f>
        <v>1</v>
      </c>
      <c r="DE260" s="17">
        <f>EXP(-Treasuries_01152013!DJ249*AW260)</f>
        <v>1</v>
      </c>
      <c r="DF260" s="17">
        <f>EXP(-Treasuries_01152013!DK249*AX260)</f>
        <v>1</v>
      </c>
      <c r="DG260" s="17">
        <f>EXP(-Treasuries_01152013!DL249*AY260)</f>
        <v>1</v>
      </c>
      <c r="DH260" s="17">
        <f>EXP(-Treasuries_01152013!DM249*AZ260)</f>
        <v>1</v>
      </c>
      <c r="DI260" s="17">
        <f>EXP(-Treasuries_01152013!DN249*BA260)</f>
        <v>1</v>
      </c>
      <c r="DJ260" s="17">
        <f>EXP(-Treasuries_01152013!DO249*BB260)</f>
        <v>1</v>
      </c>
      <c r="DK260" s="17">
        <f>EXP(-Treasuries_01152013!DP249*BC260)</f>
        <v>1</v>
      </c>
      <c r="DL260" s="17">
        <f>EXP(-Treasuries_01152013!DQ249*BD260)</f>
        <v>1</v>
      </c>
      <c r="DM260" s="17">
        <f>EXP(-Treasuries_01152013!DR249*BE260)</f>
        <v>1</v>
      </c>
      <c r="DN260" s="17">
        <f>EXP(-Treasuries_01152013!DS249*BF260)</f>
        <v>1</v>
      </c>
      <c r="DO260" s="17">
        <f>EXP(-Treasuries_01152013!DT249*BG260)</f>
        <v>1</v>
      </c>
      <c r="DP260" s="17">
        <f>EXP(-Treasuries_01152013!DU249*BH260)</f>
        <v>1</v>
      </c>
      <c r="DQ260" s="17">
        <f>EXP(-Treasuries_01152013!DV249*BI260)</f>
        <v>1</v>
      </c>
      <c r="DR260" s="17">
        <f>EXP(-Treasuries_01152013!DW249*BJ260)</f>
        <v>1</v>
      </c>
      <c r="DS260" s="17">
        <f>EXP(-Treasuries_01152013!DX249*BK260)</f>
        <v>1</v>
      </c>
      <c r="DT260" s="17">
        <f>EXP(-Treasuries_01152013!DY249*BL260)</f>
        <v>1</v>
      </c>
      <c r="DU260" s="17">
        <f>EXP(-Treasuries_01152013!DZ249*BM260)</f>
        <v>1</v>
      </c>
      <c r="DV260" s="17">
        <f>EXP(-Treasuries_01152013!EA249*BN260)</f>
        <v>1</v>
      </c>
      <c r="DW260" s="8" t="e">
        <f>SUMPRODUCT(BO260:DV260,Treasuries_01152013!K249:BR249)</f>
        <v>#DIV/0!</v>
      </c>
      <c r="DX260" s="11" t="e">
        <f t="shared" si="11"/>
        <v>#DIV/0!</v>
      </c>
    </row>
    <row r="261" spans="2:128">
      <c r="B261" s="10">
        <f>Treasuries_01152013!C250</f>
        <v>8.75</v>
      </c>
      <c r="C261" s="10">
        <f>Treasuries_01152013!E250</f>
        <v>152.679688</v>
      </c>
      <c r="D261" s="10">
        <f>Treasuries_01152013!F250</f>
        <v>152.726562</v>
      </c>
      <c r="E261" s="8">
        <f>Treasuries_01152013!H250</f>
        <v>7.333333333333333</v>
      </c>
      <c r="F261" s="8">
        <f t="shared" si="12"/>
        <v>152.703125</v>
      </c>
      <c r="G261" s="24" t="e">
        <f>IF(Treasuries_01152013!BT250=0,0,theta0+(theta1+theta2)*(1-EXP(-Treasuries_01152013!BT250/la))/(Treasuries_01152013!BT250/la)-theta2*EXP(-Treasuries_01152013!BT250/la))</f>
        <v>#DIV/0!</v>
      </c>
      <c r="H261" s="24" t="e">
        <f>IF(Treasuries_01152013!BU250=0,0,theta0+(theta1+theta2)*(1-EXP(-Treasuries_01152013!BU250/la))/(Treasuries_01152013!BU250/la)-theta2*EXP(-Treasuries_01152013!BU250/la))</f>
        <v>#DIV/0!</v>
      </c>
      <c r="I261" s="24" t="e">
        <f>IF(Treasuries_01152013!BV250=0,0,theta0+(theta1+theta2)*(1-EXP(-Treasuries_01152013!BV250/la))/(Treasuries_01152013!BV250/la)-theta2*EXP(-Treasuries_01152013!BV250/la))</f>
        <v>#DIV/0!</v>
      </c>
      <c r="J261" s="24" t="e">
        <f>IF(Treasuries_01152013!BW250=0,0,theta0+(theta1+theta2)*(1-EXP(-Treasuries_01152013!BW250/la))/(Treasuries_01152013!BW250/la)-theta2*EXP(-Treasuries_01152013!BW250/la))</f>
        <v>#DIV/0!</v>
      </c>
      <c r="K261" s="24" t="e">
        <f>IF(Treasuries_01152013!BX250=0,0,theta0+(theta1+theta2)*(1-EXP(-Treasuries_01152013!BX250/la))/(Treasuries_01152013!BX250/la)-theta2*EXP(-Treasuries_01152013!BX250/la))</f>
        <v>#DIV/0!</v>
      </c>
      <c r="L261" s="24" t="e">
        <f>IF(Treasuries_01152013!BY250=0,0,theta0+(theta1+theta2)*(1-EXP(-Treasuries_01152013!BY250/la))/(Treasuries_01152013!BY250/la)-theta2*EXP(-Treasuries_01152013!BY250/la))</f>
        <v>#DIV/0!</v>
      </c>
      <c r="M261" s="24" t="e">
        <f>IF(Treasuries_01152013!BZ250=0,0,theta0+(theta1+theta2)*(1-EXP(-Treasuries_01152013!BZ250/la))/(Treasuries_01152013!BZ250/la)-theta2*EXP(-Treasuries_01152013!BZ250/la))</f>
        <v>#DIV/0!</v>
      </c>
      <c r="N261" s="24" t="e">
        <f>IF(Treasuries_01152013!CA250=0,0,theta0+(theta1+theta2)*(1-EXP(-Treasuries_01152013!CA250/la))/(Treasuries_01152013!CA250/la)-theta2*EXP(-Treasuries_01152013!CA250/la))</f>
        <v>#DIV/0!</v>
      </c>
      <c r="O261" s="24" t="e">
        <f>IF(Treasuries_01152013!CB250=0,0,theta0+(theta1+theta2)*(1-EXP(-Treasuries_01152013!CB250/la))/(Treasuries_01152013!CB250/la)-theta2*EXP(-Treasuries_01152013!CB250/la))</f>
        <v>#DIV/0!</v>
      </c>
      <c r="P261" s="24" t="e">
        <f>IF(Treasuries_01152013!CC250=0,0,theta0+(theta1+theta2)*(1-EXP(-Treasuries_01152013!CC250/la))/(Treasuries_01152013!CC250/la)-theta2*EXP(-Treasuries_01152013!CC250/la))</f>
        <v>#DIV/0!</v>
      </c>
      <c r="Q261" s="24" t="e">
        <f>IF(Treasuries_01152013!CD250=0,0,theta0+(theta1+theta2)*(1-EXP(-Treasuries_01152013!CD250/la))/(Treasuries_01152013!CD250/la)-theta2*EXP(-Treasuries_01152013!CD250/la))</f>
        <v>#DIV/0!</v>
      </c>
      <c r="R261" s="24" t="e">
        <f>IF(Treasuries_01152013!CE250=0,0,theta0+(theta1+theta2)*(1-EXP(-Treasuries_01152013!CE250/la))/(Treasuries_01152013!CE250/la)-theta2*EXP(-Treasuries_01152013!CE250/la))</f>
        <v>#DIV/0!</v>
      </c>
      <c r="S261" s="24" t="e">
        <f>IF(Treasuries_01152013!CF250=0,0,theta0+(theta1+theta2)*(1-EXP(-Treasuries_01152013!CF250/la))/(Treasuries_01152013!CF250/la)-theta2*EXP(-Treasuries_01152013!CF250/la))</f>
        <v>#DIV/0!</v>
      </c>
      <c r="T261" s="24" t="e">
        <f>IF(Treasuries_01152013!CG250=0,0,theta0+(theta1+theta2)*(1-EXP(-Treasuries_01152013!CG250/la))/(Treasuries_01152013!CG250/la)-theta2*EXP(-Treasuries_01152013!CG250/la))</f>
        <v>#DIV/0!</v>
      </c>
      <c r="U261" s="24" t="e">
        <f>IF(Treasuries_01152013!CH250=0,0,theta0+(theta1+theta2)*(1-EXP(-Treasuries_01152013!CH250/la))/(Treasuries_01152013!CH250/la)-theta2*EXP(-Treasuries_01152013!CH250/la))</f>
        <v>#DIV/0!</v>
      </c>
      <c r="V261" s="24">
        <f>IF(Treasuries_01152013!CI250=0,0,theta0+(theta1+theta2)*(1-EXP(-Treasuries_01152013!CI250/la))/(Treasuries_01152013!CI250/la)-theta2*EXP(-Treasuries_01152013!CI250/la))</f>
        <v>0</v>
      </c>
      <c r="W261" s="24">
        <f>IF(Treasuries_01152013!CJ250=0,0,theta0+(theta1+theta2)*(1-EXP(-Treasuries_01152013!CJ250/la))/(Treasuries_01152013!CJ250/la)-theta2*EXP(-Treasuries_01152013!CJ250/la))</f>
        <v>0</v>
      </c>
      <c r="X261" s="24">
        <f>IF(Treasuries_01152013!CK250=0,0,theta0+(theta1+theta2)*(1-EXP(-Treasuries_01152013!CK250/la))/(Treasuries_01152013!CK250/la)-theta2*EXP(-Treasuries_01152013!CK250/la))</f>
        <v>0</v>
      </c>
      <c r="Y261" s="24">
        <f>IF(Treasuries_01152013!CL250=0,0,theta0+(theta1+theta2)*(1-EXP(-Treasuries_01152013!CL250/la))/(Treasuries_01152013!CL250/la)-theta2*EXP(-Treasuries_01152013!CL250/la))</f>
        <v>0</v>
      </c>
      <c r="Z261" s="24">
        <f>IF(Treasuries_01152013!CM250=0,0,theta0+(theta1+theta2)*(1-EXP(-Treasuries_01152013!CM250/la))/(Treasuries_01152013!CM250/la)-theta2*EXP(-Treasuries_01152013!CM250/la))</f>
        <v>0</v>
      </c>
      <c r="AA261" s="24">
        <f>IF(Treasuries_01152013!CN250=0,0,theta0+(theta1+theta2)*(1-EXP(-Treasuries_01152013!CN250/la))/(Treasuries_01152013!CN250/la)-theta2*EXP(-Treasuries_01152013!CN250/la))</f>
        <v>0</v>
      </c>
      <c r="AB261" s="24">
        <f>IF(Treasuries_01152013!CO250=0,0,theta0+(theta1+theta2)*(1-EXP(-Treasuries_01152013!CO250/la))/(Treasuries_01152013!CO250/la)-theta2*EXP(-Treasuries_01152013!CO250/la))</f>
        <v>0</v>
      </c>
      <c r="AC261" s="24">
        <f>IF(Treasuries_01152013!CP250=0,0,theta0+(theta1+theta2)*(1-EXP(-Treasuries_01152013!CP250/la))/(Treasuries_01152013!CP250/la)-theta2*EXP(-Treasuries_01152013!CP250/la))</f>
        <v>0</v>
      </c>
      <c r="AD261" s="24">
        <f>IF(Treasuries_01152013!CQ250=0,0,theta0+(theta1+theta2)*(1-EXP(-Treasuries_01152013!CQ250/la))/(Treasuries_01152013!CQ250/la)-theta2*EXP(-Treasuries_01152013!CQ250/la))</f>
        <v>0</v>
      </c>
      <c r="AE261" s="24">
        <f>IF(Treasuries_01152013!CR250=0,0,theta0+(theta1+theta2)*(1-EXP(-Treasuries_01152013!CR250/la))/(Treasuries_01152013!CR250/la)-theta2*EXP(-Treasuries_01152013!CR250/la))</f>
        <v>0</v>
      </c>
      <c r="AF261" s="24">
        <f>IF(Treasuries_01152013!CS250=0,0,theta0+(theta1+theta2)*(1-EXP(-Treasuries_01152013!CS250/la))/(Treasuries_01152013!CS250/la)-theta2*EXP(-Treasuries_01152013!CS250/la))</f>
        <v>0</v>
      </c>
      <c r="AG261" s="24">
        <f>IF(Treasuries_01152013!CT250=0,0,theta0+(theta1+theta2)*(1-EXP(-Treasuries_01152013!CT250/la))/(Treasuries_01152013!CT250/la)-theta2*EXP(-Treasuries_01152013!CT250/la))</f>
        <v>0</v>
      </c>
      <c r="AH261" s="24">
        <f>IF(Treasuries_01152013!CU250=0,0,theta0+(theta1+theta2)*(1-EXP(-Treasuries_01152013!CU250/la))/(Treasuries_01152013!CU250/la)-theta2*EXP(-Treasuries_01152013!CU250/la))</f>
        <v>0</v>
      </c>
      <c r="AI261" s="24">
        <f>IF(Treasuries_01152013!CV250=0,0,theta0+(theta1+theta2)*(1-EXP(-Treasuries_01152013!CV250/la))/(Treasuries_01152013!CV250/la)-theta2*EXP(-Treasuries_01152013!CV250/la))</f>
        <v>0</v>
      </c>
      <c r="AJ261" s="24">
        <f>IF(Treasuries_01152013!CW250=0,0,theta0+(theta1+theta2)*(1-EXP(-Treasuries_01152013!CW250/la))/(Treasuries_01152013!CW250/la)-theta2*EXP(-Treasuries_01152013!CW250/la))</f>
        <v>0</v>
      </c>
      <c r="AK261" s="24">
        <f>IF(Treasuries_01152013!CX250=0,0,theta0+(theta1+theta2)*(1-EXP(-Treasuries_01152013!CX250/la))/(Treasuries_01152013!CX250/la)-theta2*EXP(-Treasuries_01152013!CX250/la))</f>
        <v>0</v>
      </c>
      <c r="AL261" s="24">
        <f>IF(Treasuries_01152013!CY250=0,0,theta0+(theta1+theta2)*(1-EXP(-Treasuries_01152013!CY250/la))/(Treasuries_01152013!CY250/la)-theta2*EXP(-Treasuries_01152013!CY250/la))</f>
        <v>0</v>
      </c>
      <c r="AM261" s="24">
        <f>IF(Treasuries_01152013!CZ250=0,0,theta0+(theta1+theta2)*(1-EXP(-Treasuries_01152013!CZ250/la))/(Treasuries_01152013!CZ250/la)-theta2*EXP(-Treasuries_01152013!CZ250/la))</f>
        <v>0</v>
      </c>
      <c r="AN261" s="24">
        <f>IF(Treasuries_01152013!DA250=0,0,theta0+(theta1+theta2)*(1-EXP(-Treasuries_01152013!DA250/la))/(Treasuries_01152013!DA250/la)-theta2*EXP(-Treasuries_01152013!DA250/la))</f>
        <v>0</v>
      </c>
      <c r="AO261" s="24">
        <f>IF(Treasuries_01152013!DB250=0,0,theta0+(theta1+theta2)*(1-EXP(-Treasuries_01152013!DB250/la))/(Treasuries_01152013!DB250/la)-theta2*EXP(-Treasuries_01152013!DB250/la))</f>
        <v>0</v>
      </c>
      <c r="AP261" s="24">
        <f>IF(Treasuries_01152013!DC250=0,0,theta0+(theta1+theta2)*(1-EXP(-Treasuries_01152013!DC250/la))/(Treasuries_01152013!DC250/la)-theta2*EXP(-Treasuries_01152013!DC250/la))</f>
        <v>0</v>
      </c>
      <c r="AQ261" s="24">
        <f>IF(Treasuries_01152013!DD250=0,0,theta0+(theta1+theta2)*(1-EXP(-Treasuries_01152013!DD250/la))/(Treasuries_01152013!DD250/la)-theta2*EXP(-Treasuries_01152013!DD250/la))</f>
        <v>0</v>
      </c>
      <c r="AR261" s="24">
        <f>IF(Treasuries_01152013!DE250=0,0,theta0+(theta1+theta2)*(1-EXP(-Treasuries_01152013!DE250/la))/(Treasuries_01152013!DE250/la)-theta2*EXP(-Treasuries_01152013!DE250/la))</f>
        <v>0</v>
      </c>
      <c r="AS261" s="24">
        <f>IF(Treasuries_01152013!DF250=0,0,theta0+(theta1+theta2)*(1-EXP(-Treasuries_01152013!DF250/la))/(Treasuries_01152013!DF250/la)-theta2*EXP(-Treasuries_01152013!DF250/la))</f>
        <v>0</v>
      </c>
      <c r="AT261" s="24">
        <f>IF(Treasuries_01152013!DG250=0,0,theta0+(theta1+theta2)*(1-EXP(-Treasuries_01152013!DG250/la))/(Treasuries_01152013!DG250/la)-theta2*EXP(-Treasuries_01152013!DG250/la))</f>
        <v>0</v>
      </c>
      <c r="AU261" s="24">
        <f>IF(Treasuries_01152013!DH250=0,0,theta0+(theta1+theta2)*(1-EXP(-Treasuries_01152013!DH250/la))/(Treasuries_01152013!DH250/la)-theta2*EXP(-Treasuries_01152013!DH250/la))</f>
        <v>0</v>
      </c>
      <c r="AV261" s="24">
        <f>IF(Treasuries_01152013!DI250=0,0,theta0+(theta1+theta2)*(1-EXP(-Treasuries_01152013!DI250/la))/(Treasuries_01152013!DI250/la)-theta2*EXP(-Treasuries_01152013!DI250/la))</f>
        <v>0</v>
      </c>
      <c r="AW261" s="24">
        <f>IF(Treasuries_01152013!DJ250=0,0,theta0+(theta1+theta2)*(1-EXP(-Treasuries_01152013!DJ250/la))/(Treasuries_01152013!DJ250/la)-theta2*EXP(-Treasuries_01152013!DJ250/la))</f>
        <v>0</v>
      </c>
      <c r="AX261" s="24">
        <f>IF(Treasuries_01152013!DK250=0,0,theta0+(theta1+theta2)*(1-EXP(-Treasuries_01152013!DK250/la))/(Treasuries_01152013!DK250/la)-theta2*EXP(-Treasuries_01152013!DK250/la))</f>
        <v>0</v>
      </c>
      <c r="AY261" s="24">
        <f>IF(Treasuries_01152013!DL250=0,0,theta0+(theta1+theta2)*(1-EXP(-Treasuries_01152013!DL250/la))/(Treasuries_01152013!DL250/la)-theta2*EXP(-Treasuries_01152013!DL250/la))</f>
        <v>0</v>
      </c>
      <c r="AZ261" s="24">
        <f>IF(Treasuries_01152013!DM250=0,0,theta0+(theta1+theta2)*(1-EXP(-Treasuries_01152013!DM250/la))/(Treasuries_01152013!DM250/la)-theta2*EXP(-Treasuries_01152013!DM250/la))</f>
        <v>0</v>
      </c>
      <c r="BA261" s="24">
        <f>IF(Treasuries_01152013!DN250=0,0,theta0+(theta1+theta2)*(1-EXP(-Treasuries_01152013!DN250/la))/(Treasuries_01152013!DN250/la)-theta2*EXP(-Treasuries_01152013!DN250/la))</f>
        <v>0</v>
      </c>
      <c r="BB261" s="24">
        <f>IF(Treasuries_01152013!DO250=0,0,theta0+(theta1+theta2)*(1-EXP(-Treasuries_01152013!DO250/la))/(Treasuries_01152013!DO250/la)-theta2*EXP(-Treasuries_01152013!DO250/la))</f>
        <v>0</v>
      </c>
      <c r="BC261" s="24">
        <f>IF(Treasuries_01152013!DP250=0,0,theta0+(theta1+theta2)*(1-EXP(-Treasuries_01152013!DP250/la))/(Treasuries_01152013!DP250/la)-theta2*EXP(-Treasuries_01152013!DP250/la))</f>
        <v>0</v>
      </c>
      <c r="BD261" s="24">
        <f>IF(Treasuries_01152013!DQ250=0,0,theta0+(theta1+theta2)*(1-EXP(-Treasuries_01152013!DQ250/la))/(Treasuries_01152013!DQ250/la)-theta2*EXP(-Treasuries_01152013!DQ250/la))</f>
        <v>0</v>
      </c>
      <c r="BE261" s="24">
        <f>IF(Treasuries_01152013!DR250=0,0,theta0+(theta1+theta2)*(1-EXP(-Treasuries_01152013!DR250/la))/(Treasuries_01152013!DR250/la)-theta2*EXP(-Treasuries_01152013!DR250/la))</f>
        <v>0</v>
      </c>
      <c r="BF261" s="24">
        <f>IF(Treasuries_01152013!DS250=0,0,theta0+(theta1+theta2)*(1-EXP(-Treasuries_01152013!DS250/la))/(Treasuries_01152013!DS250/la)-theta2*EXP(-Treasuries_01152013!DS250/la))</f>
        <v>0</v>
      </c>
      <c r="BG261" s="24">
        <f>IF(Treasuries_01152013!DT250=0,0,theta0+(theta1+theta2)*(1-EXP(-Treasuries_01152013!DT250/la))/(Treasuries_01152013!DT250/la)-theta2*EXP(-Treasuries_01152013!DT250/la))</f>
        <v>0</v>
      </c>
      <c r="BH261" s="24">
        <f>IF(Treasuries_01152013!DU250=0,0,theta0+(theta1+theta2)*(1-EXP(-Treasuries_01152013!DU250/la))/(Treasuries_01152013!DU250/la)-theta2*EXP(-Treasuries_01152013!DU250/la))</f>
        <v>0</v>
      </c>
      <c r="BI261" s="24">
        <f>IF(Treasuries_01152013!DV250=0,0,theta0+(theta1+theta2)*(1-EXP(-Treasuries_01152013!DV250/la))/(Treasuries_01152013!DV250/la)-theta2*EXP(-Treasuries_01152013!DV250/la))</f>
        <v>0</v>
      </c>
      <c r="BJ261" s="24">
        <f>IF(Treasuries_01152013!DW250=0,0,theta0+(theta1+theta2)*(1-EXP(-Treasuries_01152013!DW250/la))/(Treasuries_01152013!DW250/la)-theta2*EXP(-Treasuries_01152013!DW250/la))</f>
        <v>0</v>
      </c>
      <c r="BK261" s="24">
        <f>IF(Treasuries_01152013!DX250=0,0,theta0+(theta1+theta2)*(1-EXP(-Treasuries_01152013!DX250/la))/(Treasuries_01152013!DX250/la)-theta2*EXP(-Treasuries_01152013!DX250/la))</f>
        <v>0</v>
      </c>
      <c r="BL261" s="24">
        <f>IF(Treasuries_01152013!DY250=0,0,theta0+(theta1+theta2)*(1-EXP(-Treasuries_01152013!DY250/la))/(Treasuries_01152013!DY250/la)-theta2*EXP(-Treasuries_01152013!DY250/la))</f>
        <v>0</v>
      </c>
      <c r="BM261" s="24">
        <f>IF(Treasuries_01152013!DZ250=0,0,theta0+(theta1+theta2)*(1-EXP(-Treasuries_01152013!DZ250/la))/(Treasuries_01152013!DZ250/la)-theta2*EXP(-Treasuries_01152013!DZ250/la))</f>
        <v>0</v>
      </c>
      <c r="BN261" s="24">
        <f>IF(Treasuries_01152013!EA250=0,0,theta0+(theta1+theta2)*(1-EXP(-Treasuries_01152013!EA250/la))/(Treasuries_01152013!EA250/la)-theta2*EXP(-Treasuries_01152013!EA250/la))</f>
        <v>0</v>
      </c>
      <c r="BO261" s="17" t="e">
        <f>EXP(-Treasuries_01152013!BT250*G261)</f>
        <v>#DIV/0!</v>
      </c>
      <c r="BP261" s="17" t="e">
        <f>EXP(-Treasuries_01152013!BU250*H261)</f>
        <v>#DIV/0!</v>
      </c>
      <c r="BQ261" s="17" t="e">
        <f>EXP(-Treasuries_01152013!BV250*I261)</f>
        <v>#DIV/0!</v>
      </c>
      <c r="BR261" s="17" t="e">
        <f>EXP(-Treasuries_01152013!BW250*J261)</f>
        <v>#DIV/0!</v>
      </c>
      <c r="BS261" s="17" t="e">
        <f>EXP(-Treasuries_01152013!BX250*K261)</f>
        <v>#DIV/0!</v>
      </c>
      <c r="BT261" s="17" t="e">
        <f>EXP(-Treasuries_01152013!BY250*L261)</f>
        <v>#DIV/0!</v>
      </c>
      <c r="BU261" s="17" t="e">
        <f>EXP(-Treasuries_01152013!BZ250*M261)</f>
        <v>#DIV/0!</v>
      </c>
      <c r="BV261" s="17" t="e">
        <f>EXP(-Treasuries_01152013!CA250*N261)</f>
        <v>#DIV/0!</v>
      </c>
      <c r="BW261" s="17" t="e">
        <f>EXP(-Treasuries_01152013!CB250*O261)</f>
        <v>#DIV/0!</v>
      </c>
      <c r="BX261" s="17" t="e">
        <f>EXP(-Treasuries_01152013!CC250*P261)</f>
        <v>#DIV/0!</v>
      </c>
      <c r="BY261" s="17" t="e">
        <f>EXP(-Treasuries_01152013!CD250*Q261)</f>
        <v>#DIV/0!</v>
      </c>
      <c r="BZ261" s="17" t="e">
        <f>EXP(-Treasuries_01152013!CE250*R261)</f>
        <v>#DIV/0!</v>
      </c>
      <c r="CA261" s="17" t="e">
        <f>EXP(-Treasuries_01152013!CF250*S261)</f>
        <v>#DIV/0!</v>
      </c>
      <c r="CB261" s="17" t="e">
        <f>EXP(-Treasuries_01152013!CG250*T261)</f>
        <v>#DIV/0!</v>
      </c>
      <c r="CC261" s="17" t="e">
        <f>EXP(-Treasuries_01152013!CH250*U261)</f>
        <v>#DIV/0!</v>
      </c>
      <c r="CD261" s="17">
        <f>EXP(-Treasuries_01152013!CI250*V261)</f>
        <v>1</v>
      </c>
      <c r="CE261" s="17">
        <f>EXP(-Treasuries_01152013!CJ250*W261)</f>
        <v>1</v>
      </c>
      <c r="CF261" s="17">
        <f>EXP(-Treasuries_01152013!CK250*X261)</f>
        <v>1</v>
      </c>
      <c r="CG261" s="17">
        <f>EXP(-Treasuries_01152013!CL250*Y261)</f>
        <v>1</v>
      </c>
      <c r="CH261" s="17">
        <f>EXP(-Treasuries_01152013!CM250*Z261)</f>
        <v>1</v>
      </c>
      <c r="CI261" s="17">
        <f>EXP(-Treasuries_01152013!CN250*AA261)</f>
        <v>1</v>
      </c>
      <c r="CJ261" s="17">
        <f>EXP(-Treasuries_01152013!CO250*AB261)</f>
        <v>1</v>
      </c>
      <c r="CK261" s="17">
        <f>EXP(-Treasuries_01152013!CP250*AC261)</f>
        <v>1</v>
      </c>
      <c r="CL261" s="17">
        <f>EXP(-Treasuries_01152013!CQ250*AD261)</f>
        <v>1</v>
      </c>
      <c r="CM261" s="17">
        <f>EXP(-Treasuries_01152013!CR250*AE261)</f>
        <v>1</v>
      </c>
      <c r="CN261" s="17">
        <f>EXP(-Treasuries_01152013!CS250*AF261)</f>
        <v>1</v>
      </c>
      <c r="CO261" s="17">
        <f>EXP(-Treasuries_01152013!CT250*AG261)</f>
        <v>1</v>
      </c>
      <c r="CP261" s="17">
        <f>EXP(-Treasuries_01152013!CU250*AH261)</f>
        <v>1</v>
      </c>
      <c r="CQ261" s="17">
        <f>EXP(-Treasuries_01152013!CV250*AI261)</f>
        <v>1</v>
      </c>
      <c r="CR261" s="17">
        <f>EXP(-Treasuries_01152013!CW250*AJ261)</f>
        <v>1</v>
      </c>
      <c r="CS261" s="17">
        <f>EXP(-Treasuries_01152013!CX250*AK261)</f>
        <v>1</v>
      </c>
      <c r="CT261" s="17">
        <f>EXP(-Treasuries_01152013!CY250*AL261)</f>
        <v>1</v>
      </c>
      <c r="CU261" s="17">
        <f>EXP(-Treasuries_01152013!CZ250*AM261)</f>
        <v>1</v>
      </c>
      <c r="CV261" s="17">
        <f>EXP(-Treasuries_01152013!DA250*AN261)</f>
        <v>1</v>
      </c>
      <c r="CW261" s="17">
        <f>EXP(-Treasuries_01152013!DB250*AO261)</f>
        <v>1</v>
      </c>
      <c r="CX261" s="17">
        <f>EXP(-Treasuries_01152013!DC250*AP261)</f>
        <v>1</v>
      </c>
      <c r="CY261" s="17">
        <f>EXP(-Treasuries_01152013!DD250*AQ261)</f>
        <v>1</v>
      </c>
      <c r="CZ261" s="17">
        <f>EXP(-Treasuries_01152013!DE250*AR261)</f>
        <v>1</v>
      </c>
      <c r="DA261" s="17">
        <f>EXP(-Treasuries_01152013!DF250*AS261)</f>
        <v>1</v>
      </c>
      <c r="DB261" s="17">
        <f>EXP(-Treasuries_01152013!DG250*AT261)</f>
        <v>1</v>
      </c>
      <c r="DC261" s="17">
        <f>EXP(-Treasuries_01152013!DH250*AU261)</f>
        <v>1</v>
      </c>
      <c r="DD261" s="17">
        <f>EXP(-Treasuries_01152013!DI250*AV261)</f>
        <v>1</v>
      </c>
      <c r="DE261" s="17">
        <f>EXP(-Treasuries_01152013!DJ250*AW261)</f>
        <v>1</v>
      </c>
      <c r="DF261" s="17">
        <f>EXP(-Treasuries_01152013!DK250*AX261)</f>
        <v>1</v>
      </c>
      <c r="DG261" s="17">
        <f>EXP(-Treasuries_01152013!DL250*AY261)</f>
        <v>1</v>
      </c>
      <c r="DH261" s="17">
        <f>EXP(-Treasuries_01152013!DM250*AZ261)</f>
        <v>1</v>
      </c>
      <c r="DI261" s="17">
        <f>EXP(-Treasuries_01152013!DN250*BA261)</f>
        <v>1</v>
      </c>
      <c r="DJ261" s="17">
        <f>EXP(-Treasuries_01152013!DO250*BB261)</f>
        <v>1</v>
      </c>
      <c r="DK261" s="17">
        <f>EXP(-Treasuries_01152013!DP250*BC261)</f>
        <v>1</v>
      </c>
      <c r="DL261" s="17">
        <f>EXP(-Treasuries_01152013!DQ250*BD261)</f>
        <v>1</v>
      </c>
      <c r="DM261" s="17">
        <f>EXP(-Treasuries_01152013!DR250*BE261)</f>
        <v>1</v>
      </c>
      <c r="DN261" s="17">
        <f>EXP(-Treasuries_01152013!DS250*BF261)</f>
        <v>1</v>
      </c>
      <c r="DO261" s="17">
        <f>EXP(-Treasuries_01152013!DT250*BG261)</f>
        <v>1</v>
      </c>
      <c r="DP261" s="17">
        <f>EXP(-Treasuries_01152013!DU250*BH261)</f>
        <v>1</v>
      </c>
      <c r="DQ261" s="17">
        <f>EXP(-Treasuries_01152013!DV250*BI261)</f>
        <v>1</v>
      </c>
      <c r="DR261" s="17">
        <f>EXP(-Treasuries_01152013!DW250*BJ261)</f>
        <v>1</v>
      </c>
      <c r="DS261" s="17">
        <f>EXP(-Treasuries_01152013!DX250*BK261)</f>
        <v>1</v>
      </c>
      <c r="DT261" s="17">
        <f>EXP(-Treasuries_01152013!DY250*BL261)</f>
        <v>1</v>
      </c>
      <c r="DU261" s="17">
        <f>EXP(-Treasuries_01152013!DZ250*BM261)</f>
        <v>1</v>
      </c>
      <c r="DV261" s="17">
        <f>EXP(-Treasuries_01152013!EA250*BN261)</f>
        <v>1</v>
      </c>
      <c r="DW261" s="8" t="e">
        <f>SUMPRODUCT(BO261:DV261,Treasuries_01152013!K250:BR250)</f>
        <v>#DIV/0!</v>
      </c>
      <c r="DX261" s="11" t="e">
        <f t="shared" si="11"/>
        <v>#DIV/0!</v>
      </c>
    </row>
    <row r="262" spans="2:128">
      <c r="B262" s="10">
        <f>Treasuries_01152013!C251</f>
        <v>3.5</v>
      </c>
      <c r="C262" s="10">
        <f>Treasuries_01152013!E251</f>
        <v>115.429688</v>
      </c>
      <c r="D262" s="10">
        <f>Treasuries_01152013!F251</f>
        <v>115.476562</v>
      </c>
      <c r="E262" s="8">
        <f>Treasuries_01152013!H251</f>
        <v>7.333333333333333</v>
      </c>
      <c r="F262" s="8">
        <f t="shared" si="12"/>
        <v>115.453125</v>
      </c>
      <c r="G262" s="24" t="e">
        <f>IF(Treasuries_01152013!BT251=0,0,theta0+(theta1+theta2)*(1-EXP(-Treasuries_01152013!BT251/la))/(Treasuries_01152013!BT251/la)-theta2*EXP(-Treasuries_01152013!BT251/la))</f>
        <v>#DIV/0!</v>
      </c>
      <c r="H262" s="24" t="e">
        <f>IF(Treasuries_01152013!BU251=0,0,theta0+(theta1+theta2)*(1-EXP(-Treasuries_01152013!BU251/la))/(Treasuries_01152013!BU251/la)-theta2*EXP(-Treasuries_01152013!BU251/la))</f>
        <v>#DIV/0!</v>
      </c>
      <c r="I262" s="24" t="e">
        <f>IF(Treasuries_01152013!BV251=0,0,theta0+(theta1+theta2)*(1-EXP(-Treasuries_01152013!BV251/la))/(Treasuries_01152013!BV251/la)-theta2*EXP(-Treasuries_01152013!BV251/la))</f>
        <v>#DIV/0!</v>
      </c>
      <c r="J262" s="24" t="e">
        <f>IF(Treasuries_01152013!BW251=0,0,theta0+(theta1+theta2)*(1-EXP(-Treasuries_01152013!BW251/la))/(Treasuries_01152013!BW251/la)-theta2*EXP(-Treasuries_01152013!BW251/la))</f>
        <v>#DIV/0!</v>
      </c>
      <c r="K262" s="24" t="e">
        <f>IF(Treasuries_01152013!BX251=0,0,theta0+(theta1+theta2)*(1-EXP(-Treasuries_01152013!BX251/la))/(Treasuries_01152013!BX251/la)-theta2*EXP(-Treasuries_01152013!BX251/la))</f>
        <v>#DIV/0!</v>
      </c>
      <c r="L262" s="24" t="e">
        <f>IF(Treasuries_01152013!BY251=0,0,theta0+(theta1+theta2)*(1-EXP(-Treasuries_01152013!BY251/la))/(Treasuries_01152013!BY251/la)-theta2*EXP(-Treasuries_01152013!BY251/la))</f>
        <v>#DIV/0!</v>
      </c>
      <c r="M262" s="24" t="e">
        <f>IF(Treasuries_01152013!BZ251=0,0,theta0+(theta1+theta2)*(1-EXP(-Treasuries_01152013!BZ251/la))/(Treasuries_01152013!BZ251/la)-theta2*EXP(-Treasuries_01152013!BZ251/la))</f>
        <v>#DIV/0!</v>
      </c>
      <c r="N262" s="24" t="e">
        <f>IF(Treasuries_01152013!CA251=0,0,theta0+(theta1+theta2)*(1-EXP(-Treasuries_01152013!CA251/la))/(Treasuries_01152013!CA251/la)-theta2*EXP(-Treasuries_01152013!CA251/la))</f>
        <v>#DIV/0!</v>
      </c>
      <c r="O262" s="24" t="e">
        <f>IF(Treasuries_01152013!CB251=0,0,theta0+(theta1+theta2)*(1-EXP(-Treasuries_01152013!CB251/la))/(Treasuries_01152013!CB251/la)-theta2*EXP(-Treasuries_01152013!CB251/la))</f>
        <v>#DIV/0!</v>
      </c>
      <c r="P262" s="24" t="e">
        <f>IF(Treasuries_01152013!CC251=0,0,theta0+(theta1+theta2)*(1-EXP(-Treasuries_01152013!CC251/la))/(Treasuries_01152013!CC251/la)-theta2*EXP(-Treasuries_01152013!CC251/la))</f>
        <v>#DIV/0!</v>
      </c>
      <c r="Q262" s="24" t="e">
        <f>IF(Treasuries_01152013!CD251=0,0,theta0+(theta1+theta2)*(1-EXP(-Treasuries_01152013!CD251/la))/(Treasuries_01152013!CD251/la)-theta2*EXP(-Treasuries_01152013!CD251/la))</f>
        <v>#DIV/0!</v>
      </c>
      <c r="R262" s="24" t="e">
        <f>IF(Treasuries_01152013!CE251=0,0,theta0+(theta1+theta2)*(1-EXP(-Treasuries_01152013!CE251/la))/(Treasuries_01152013!CE251/la)-theta2*EXP(-Treasuries_01152013!CE251/la))</f>
        <v>#DIV/0!</v>
      </c>
      <c r="S262" s="24" t="e">
        <f>IF(Treasuries_01152013!CF251=0,0,theta0+(theta1+theta2)*(1-EXP(-Treasuries_01152013!CF251/la))/(Treasuries_01152013!CF251/la)-theta2*EXP(-Treasuries_01152013!CF251/la))</f>
        <v>#DIV/0!</v>
      </c>
      <c r="T262" s="24" t="e">
        <f>IF(Treasuries_01152013!CG251=0,0,theta0+(theta1+theta2)*(1-EXP(-Treasuries_01152013!CG251/la))/(Treasuries_01152013!CG251/la)-theta2*EXP(-Treasuries_01152013!CG251/la))</f>
        <v>#DIV/0!</v>
      </c>
      <c r="U262" s="24" t="e">
        <f>IF(Treasuries_01152013!CH251=0,0,theta0+(theta1+theta2)*(1-EXP(-Treasuries_01152013!CH251/la))/(Treasuries_01152013!CH251/la)-theta2*EXP(-Treasuries_01152013!CH251/la))</f>
        <v>#DIV/0!</v>
      </c>
      <c r="V262" s="24">
        <f>IF(Treasuries_01152013!CI251=0,0,theta0+(theta1+theta2)*(1-EXP(-Treasuries_01152013!CI251/la))/(Treasuries_01152013!CI251/la)-theta2*EXP(-Treasuries_01152013!CI251/la))</f>
        <v>0</v>
      </c>
      <c r="W262" s="24">
        <f>IF(Treasuries_01152013!CJ251=0,0,theta0+(theta1+theta2)*(1-EXP(-Treasuries_01152013!CJ251/la))/(Treasuries_01152013!CJ251/la)-theta2*EXP(-Treasuries_01152013!CJ251/la))</f>
        <v>0</v>
      </c>
      <c r="X262" s="24">
        <f>IF(Treasuries_01152013!CK251=0,0,theta0+(theta1+theta2)*(1-EXP(-Treasuries_01152013!CK251/la))/(Treasuries_01152013!CK251/la)-theta2*EXP(-Treasuries_01152013!CK251/la))</f>
        <v>0</v>
      </c>
      <c r="Y262" s="24">
        <f>IF(Treasuries_01152013!CL251=0,0,theta0+(theta1+theta2)*(1-EXP(-Treasuries_01152013!CL251/la))/(Treasuries_01152013!CL251/la)-theta2*EXP(-Treasuries_01152013!CL251/la))</f>
        <v>0</v>
      </c>
      <c r="Z262" s="24">
        <f>IF(Treasuries_01152013!CM251=0,0,theta0+(theta1+theta2)*(1-EXP(-Treasuries_01152013!CM251/la))/(Treasuries_01152013!CM251/la)-theta2*EXP(-Treasuries_01152013!CM251/la))</f>
        <v>0</v>
      </c>
      <c r="AA262" s="24">
        <f>IF(Treasuries_01152013!CN251=0,0,theta0+(theta1+theta2)*(1-EXP(-Treasuries_01152013!CN251/la))/(Treasuries_01152013!CN251/la)-theta2*EXP(-Treasuries_01152013!CN251/la))</f>
        <v>0</v>
      </c>
      <c r="AB262" s="24">
        <f>IF(Treasuries_01152013!CO251=0,0,theta0+(theta1+theta2)*(1-EXP(-Treasuries_01152013!CO251/la))/(Treasuries_01152013!CO251/la)-theta2*EXP(-Treasuries_01152013!CO251/la))</f>
        <v>0</v>
      </c>
      <c r="AC262" s="24">
        <f>IF(Treasuries_01152013!CP251=0,0,theta0+(theta1+theta2)*(1-EXP(-Treasuries_01152013!CP251/la))/(Treasuries_01152013!CP251/la)-theta2*EXP(-Treasuries_01152013!CP251/la))</f>
        <v>0</v>
      </c>
      <c r="AD262" s="24">
        <f>IF(Treasuries_01152013!CQ251=0,0,theta0+(theta1+theta2)*(1-EXP(-Treasuries_01152013!CQ251/la))/(Treasuries_01152013!CQ251/la)-theta2*EXP(-Treasuries_01152013!CQ251/la))</f>
        <v>0</v>
      </c>
      <c r="AE262" s="24">
        <f>IF(Treasuries_01152013!CR251=0,0,theta0+(theta1+theta2)*(1-EXP(-Treasuries_01152013!CR251/la))/(Treasuries_01152013!CR251/la)-theta2*EXP(-Treasuries_01152013!CR251/la))</f>
        <v>0</v>
      </c>
      <c r="AF262" s="24">
        <f>IF(Treasuries_01152013!CS251=0,0,theta0+(theta1+theta2)*(1-EXP(-Treasuries_01152013!CS251/la))/(Treasuries_01152013!CS251/la)-theta2*EXP(-Treasuries_01152013!CS251/la))</f>
        <v>0</v>
      </c>
      <c r="AG262" s="24">
        <f>IF(Treasuries_01152013!CT251=0,0,theta0+(theta1+theta2)*(1-EXP(-Treasuries_01152013!CT251/la))/(Treasuries_01152013!CT251/la)-theta2*EXP(-Treasuries_01152013!CT251/la))</f>
        <v>0</v>
      </c>
      <c r="AH262" s="24">
        <f>IF(Treasuries_01152013!CU251=0,0,theta0+(theta1+theta2)*(1-EXP(-Treasuries_01152013!CU251/la))/(Treasuries_01152013!CU251/la)-theta2*EXP(-Treasuries_01152013!CU251/la))</f>
        <v>0</v>
      </c>
      <c r="AI262" s="24">
        <f>IF(Treasuries_01152013!CV251=0,0,theta0+(theta1+theta2)*(1-EXP(-Treasuries_01152013!CV251/la))/(Treasuries_01152013!CV251/la)-theta2*EXP(-Treasuries_01152013!CV251/la))</f>
        <v>0</v>
      </c>
      <c r="AJ262" s="24">
        <f>IF(Treasuries_01152013!CW251=0,0,theta0+(theta1+theta2)*(1-EXP(-Treasuries_01152013!CW251/la))/(Treasuries_01152013!CW251/la)-theta2*EXP(-Treasuries_01152013!CW251/la))</f>
        <v>0</v>
      </c>
      <c r="AK262" s="24">
        <f>IF(Treasuries_01152013!CX251=0,0,theta0+(theta1+theta2)*(1-EXP(-Treasuries_01152013!CX251/la))/(Treasuries_01152013!CX251/la)-theta2*EXP(-Treasuries_01152013!CX251/la))</f>
        <v>0</v>
      </c>
      <c r="AL262" s="24">
        <f>IF(Treasuries_01152013!CY251=0,0,theta0+(theta1+theta2)*(1-EXP(-Treasuries_01152013!CY251/la))/(Treasuries_01152013!CY251/la)-theta2*EXP(-Treasuries_01152013!CY251/la))</f>
        <v>0</v>
      </c>
      <c r="AM262" s="24">
        <f>IF(Treasuries_01152013!CZ251=0,0,theta0+(theta1+theta2)*(1-EXP(-Treasuries_01152013!CZ251/la))/(Treasuries_01152013!CZ251/la)-theta2*EXP(-Treasuries_01152013!CZ251/la))</f>
        <v>0</v>
      </c>
      <c r="AN262" s="24">
        <f>IF(Treasuries_01152013!DA251=0,0,theta0+(theta1+theta2)*(1-EXP(-Treasuries_01152013!DA251/la))/(Treasuries_01152013!DA251/la)-theta2*EXP(-Treasuries_01152013!DA251/la))</f>
        <v>0</v>
      </c>
      <c r="AO262" s="24">
        <f>IF(Treasuries_01152013!DB251=0,0,theta0+(theta1+theta2)*(1-EXP(-Treasuries_01152013!DB251/la))/(Treasuries_01152013!DB251/la)-theta2*EXP(-Treasuries_01152013!DB251/la))</f>
        <v>0</v>
      </c>
      <c r="AP262" s="24">
        <f>IF(Treasuries_01152013!DC251=0,0,theta0+(theta1+theta2)*(1-EXP(-Treasuries_01152013!DC251/la))/(Treasuries_01152013!DC251/la)-theta2*EXP(-Treasuries_01152013!DC251/la))</f>
        <v>0</v>
      </c>
      <c r="AQ262" s="24">
        <f>IF(Treasuries_01152013!DD251=0,0,theta0+(theta1+theta2)*(1-EXP(-Treasuries_01152013!DD251/la))/(Treasuries_01152013!DD251/la)-theta2*EXP(-Treasuries_01152013!DD251/la))</f>
        <v>0</v>
      </c>
      <c r="AR262" s="24">
        <f>IF(Treasuries_01152013!DE251=0,0,theta0+(theta1+theta2)*(1-EXP(-Treasuries_01152013!DE251/la))/(Treasuries_01152013!DE251/la)-theta2*EXP(-Treasuries_01152013!DE251/la))</f>
        <v>0</v>
      </c>
      <c r="AS262" s="24">
        <f>IF(Treasuries_01152013!DF251=0,0,theta0+(theta1+theta2)*(1-EXP(-Treasuries_01152013!DF251/la))/(Treasuries_01152013!DF251/la)-theta2*EXP(-Treasuries_01152013!DF251/la))</f>
        <v>0</v>
      </c>
      <c r="AT262" s="24">
        <f>IF(Treasuries_01152013!DG251=0,0,theta0+(theta1+theta2)*(1-EXP(-Treasuries_01152013!DG251/la))/(Treasuries_01152013!DG251/la)-theta2*EXP(-Treasuries_01152013!DG251/la))</f>
        <v>0</v>
      </c>
      <c r="AU262" s="24">
        <f>IF(Treasuries_01152013!DH251=0,0,theta0+(theta1+theta2)*(1-EXP(-Treasuries_01152013!DH251/la))/(Treasuries_01152013!DH251/la)-theta2*EXP(-Treasuries_01152013!DH251/la))</f>
        <v>0</v>
      </c>
      <c r="AV262" s="24">
        <f>IF(Treasuries_01152013!DI251=0,0,theta0+(theta1+theta2)*(1-EXP(-Treasuries_01152013!DI251/la))/(Treasuries_01152013!DI251/la)-theta2*EXP(-Treasuries_01152013!DI251/la))</f>
        <v>0</v>
      </c>
      <c r="AW262" s="24">
        <f>IF(Treasuries_01152013!DJ251=0,0,theta0+(theta1+theta2)*(1-EXP(-Treasuries_01152013!DJ251/la))/(Treasuries_01152013!DJ251/la)-theta2*EXP(-Treasuries_01152013!DJ251/la))</f>
        <v>0</v>
      </c>
      <c r="AX262" s="24">
        <f>IF(Treasuries_01152013!DK251=0,0,theta0+(theta1+theta2)*(1-EXP(-Treasuries_01152013!DK251/la))/(Treasuries_01152013!DK251/la)-theta2*EXP(-Treasuries_01152013!DK251/la))</f>
        <v>0</v>
      </c>
      <c r="AY262" s="24">
        <f>IF(Treasuries_01152013!DL251=0,0,theta0+(theta1+theta2)*(1-EXP(-Treasuries_01152013!DL251/la))/(Treasuries_01152013!DL251/la)-theta2*EXP(-Treasuries_01152013!DL251/la))</f>
        <v>0</v>
      </c>
      <c r="AZ262" s="24">
        <f>IF(Treasuries_01152013!DM251=0,0,theta0+(theta1+theta2)*(1-EXP(-Treasuries_01152013!DM251/la))/(Treasuries_01152013!DM251/la)-theta2*EXP(-Treasuries_01152013!DM251/la))</f>
        <v>0</v>
      </c>
      <c r="BA262" s="24">
        <f>IF(Treasuries_01152013!DN251=0,0,theta0+(theta1+theta2)*(1-EXP(-Treasuries_01152013!DN251/la))/(Treasuries_01152013!DN251/la)-theta2*EXP(-Treasuries_01152013!DN251/la))</f>
        <v>0</v>
      </c>
      <c r="BB262" s="24">
        <f>IF(Treasuries_01152013!DO251=0,0,theta0+(theta1+theta2)*(1-EXP(-Treasuries_01152013!DO251/la))/(Treasuries_01152013!DO251/la)-theta2*EXP(-Treasuries_01152013!DO251/la))</f>
        <v>0</v>
      </c>
      <c r="BC262" s="24">
        <f>IF(Treasuries_01152013!DP251=0,0,theta0+(theta1+theta2)*(1-EXP(-Treasuries_01152013!DP251/la))/(Treasuries_01152013!DP251/la)-theta2*EXP(-Treasuries_01152013!DP251/la))</f>
        <v>0</v>
      </c>
      <c r="BD262" s="24">
        <f>IF(Treasuries_01152013!DQ251=0,0,theta0+(theta1+theta2)*(1-EXP(-Treasuries_01152013!DQ251/la))/(Treasuries_01152013!DQ251/la)-theta2*EXP(-Treasuries_01152013!DQ251/la))</f>
        <v>0</v>
      </c>
      <c r="BE262" s="24">
        <f>IF(Treasuries_01152013!DR251=0,0,theta0+(theta1+theta2)*(1-EXP(-Treasuries_01152013!DR251/la))/(Treasuries_01152013!DR251/la)-theta2*EXP(-Treasuries_01152013!DR251/la))</f>
        <v>0</v>
      </c>
      <c r="BF262" s="24">
        <f>IF(Treasuries_01152013!DS251=0,0,theta0+(theta1+theta2)*(1-EXP(-Treasuries_01152013!DS251/la))/(Treasuries_01152013!DS251/la)-theta2*EXP(-Treasuries_01152013!DS251/la))</f>
        <v>0</v>
      </c>
      <c r="BG262" s="24">
        <f>IF(Treasuries_01152013!DT251=0,0,theta0+(theta1+theta2)*(1-EXP(-Treasuries_01152013!DT251/la))/(Treasuries_01152013!DT251/la)-theta2*EXP(-Treasuries_01152013!DT251/la))</f>
        <v>0</v>
      </c>
      <c r="BH262" s="24">
        <f>IF(Treasuries_01152013!DU251=0,0,theta0+(theta1+theta2)*(1-EXP(-Treasuries_01152013!DU251/la))/(Treasuries_01152013!DU251/la)-theta2*EXP(-Treasuries_01152013!DU251/la))</f>
        <v>0</v>
      </c>
      <c r="BI262" s="24">
        <f>IF(Treasuries_01152013!DV251=0,0,theta0+(theta1+theta2)*(1-EXP(-Treasuries_01152013!DV251/la))/(Treasuries_01152013!DV251/la)-theta2*EXP(-Treasuries_01152013!DV251/la))</f>
        <v>0</v>
      </c>
      <c r="BJ262" s="24">
        <f>IF(Treasuries_01152013!DW251=0,0,theta0+(theta1+theta2)*(1-EXP(-Treasuries_01152013!DW251/la))/(Treasuries_01152013!DW251/la)-theta2*EXP(-Treasuries_01152013!DW251/la))</f>
        <v>0</v>
      </c>
      <c r="BK262" s="24">
        <f>IF(Treasuries_01152013!DX251=0,0,theta0+(theta1+theta2)*(1-EXP(-Treasuries_01152013!DX251/la))/(Treasuries_01152013!DX251/la)-theta2*EXP(-Treasuries_01152013!DX251/la))</f>
        <v>0</v>
      </c>
      <c r="BL262" s="24">
        <f>IF(Treasuries_01152013!DY251=0,0,theta0+(theta1+theta2)*(1-EXP(-Treasuries_01152013!DY251/la))/(Treasuries_01152013!DY251/la)-theta2*EXP(-Treasuries_01152013!DY251/la))</f>
        <v>0</v>
      </c>
      <c r="BM262" s="24">
        <f>IF(Treasuries_01152013!DZ251=0,0,theta0+(theta1+theta2)*(1-EXP(-Treasuries_01152013!DZ251/la))/(Treasuries_01152013!DZ251/la)-theta2*EXP(-Treasuries_01152013!DZ251/la))</f>
        <v>0</v>
      </c>
      <c r="BN262" s="24">
        <f>IF(Treasuries_01152013!EA251=0,0,theta0+(theta1+theta2)*(1-EXP(-Treasuries_01152013!EA251/la))/(Treasuries_01152013!EA251/la)-theta2*EXP(-Treasuries_01152013!EA251/la))</f>
        <v>0</v>
      </c>
      <c r="BO262" s="17" t="e">
        <f>EXP(-Treasuries_01152013!BT251*G262)</f>
        <v>#DIV/0!</v>
      </c>
      <c r="BP262" s="17" t="e">
        <f>EXP(-Treasuries_01152013!BU251*H262)</f>
        <v>#DIV/0!</v>
      </c>
      <c r="BQ262" s="17" t="e">
        <f>EXP(-Treasuries_01152013!BV251*I262)</f>
        <v>#DIV/0!</v>
      </c>
      <c r="BR262" s="17" t="e">
        <f>EXP(-Treasuries_01152013!BW251*J262)</f>
        <v>#DIV/0!</v>
      </c>
      <c r="BS262" s="17" t="e">
        <f>EXP(-Treasuries_01152013!BX251*K262)</f>
        <v>#DIV/0!</v>
      </c>
      <c r="BT262" s="17" t="e">
        <f>EXP(-Treasuries_01152013!BY251*L262)</f>
        <v>#DIV/0!</v>
      </c>
      <c r="BU262" s="17" t="e">
        <f>EXP(-Treasuries_01152013!BZ251*M262)</f>
        <v>#DIV/0!</v>
      </c>
      <c r="BV262" s="17" t="e">
        <f>EXP(-Treasuries_01152013!CA251*N262)</f>
        <v>#DIV/0!</v>
      </c>
      <c r="BW262" s="17" t="e">
        <f>EXP(-Treasuries_01152013!CB251*O262)</f>
        <v>#DIV/0!</v>
      </c>
      <c r="BX262" s="17" t="e">
        <f>EXP(-Treasuries_01152013!CC251*P262)</f>
        <v>#DIV/0!</v>
      </c>
      <c r="BY262" s="17" t="e">
        <f>EXP(-Treasuries_01152013!CD251*Q262)</f>
        <v>#DIV/0!</v>
      </c>
      <c r="BZ262" s="17" t="e">
        <f>EXP(-Treasuries_01152013!CE251*R262)</f>
        <v>#DIV/0!</v>
      </c>
      <c r="CA262" s="17" t="e">
        <f>EXP(-Treasuries_01152013!CF251*S262)</f>
        <v>#DIV/0!</v>
      </c>
      <c r="CB262" s="17" t="e">
        <f>EXP(-Treasuries_01152013!CG251*T262)</f>
        <v>#DIV/0!</v>
      </c>
      <c r="CC262" s="17" t="e">
        <f>EXP(-Treasuries_01152013!CH251*U262)</f>
        <v>#DIV/0!</v>
      </c>
      <c r="CD262" s="17">
        <f>EXP(-Treasuries_01152013!CI251*V262)</f>
        <v>1</v>
      </c>
      <c r="CE262" s="17">
        <f>EXP(-Treasuries_01152013!CJ251*W262)</f>
        <v>1</v>
      </c>
      <c r="CF262" s="17">
        <f>EXP(-Treasuries_01152013!CK251*X262)</f>
        <v>1</v>
      </c>
      <c r="CG262" s="17">
        <f>EXP(-Treasuries_01152013!CL251*Y262)</f>
        <v>1</v>
      </c>
      <c r="CH262" s="17">
        <f>EXP(-Treasuries_01152013!CM251*Z262)</f>
        <v>1</v>
      </c>
      <c r="CI262" s="17">
        <f>EXP(-Treasuries_01152013!CN251*AA262)</f>
        <v>1</v>
      </c>
      <c r="CJ262" s="17">
        <f>EXP(-Treasuries_01152013!CO251*AB262)</f>
        <v>1</v>
      </c>
      <c r="CK262" s="17">
        <f>EXP(-Treasuries_01152013!CP251*AC262)</f>
        <v>1</v>
      </c>
      <c r="CL262" s="17">
        <f>EXP(-Treasuries_01152013!CQ251*AD262)</f>
        <v>1</v>
      </c>
      <c r="CM262" s="17">
        <f>EXP(-Treasuries_01152013!CR251*AE262)</f>
        <v>1</v>
      </c>
      <c r="CN262" s="17">
        <f>EXP(-Treasuries_01152013!CS251*AF262)</f>
        <v>1</v>
      </c>
      <c r="CO262" s="17">
        <f>EXP(-Treasuries_01152013!CT251*AG262)</f>
        <v>1</v>
      </c>
      <c r="CP262" s="17">
        <f>EXP(-Treasuries_01152013!CU251*AH262)</f>
        <v>1</v>
      </c>
      <c r="CQ262" s="17">
        <f>EXP(-Treasuries_01152013!CV251*AI262)</f>
        <v>1</v>
      </c>
      <c r="CR262" s="17">
        <f>EXP(-Treasuries_01152013!CW251*AJ262)</f>
        <v>1</v>
      </c>
      <c r="CS262" s="17">
        <f>EXP(-Treasuries_01152013!CX251*AK262)</f>
        <v>1</v>
      </c>
      <c r="CT262" s="17">
        <f>EXP(-Treasuries_01152013!CY251*AL262)</f>
        <v>1</v>
      </c>
      <c r="CU262" s="17">
        <f>EXP(-Treasuries_01152013!CZ251*AM262)</f>
        <v>1</v>
      </c>
      <c r="CV262" s="17">
        <f>EXP(-Treasuries_01152013!DA251*AN262)</f>
        <v>1</v>
      </c>
      <c r="CW262" s="17">
        <f>EXP(-Treasuries_01152013!DB251*AO262)</f>
        <v>1</v>
      </c>
      <c r="CX262" s="17">
        <f>EXP(-Treasuries_01152013!DC251*AP262)</f>
        <v>1</v>
      </c>
      <c r="CY262" s="17">
        <f>EXP(-Treasuries_01152013!DD251*AQ262)</f>
        <v>1</v>
      </c>
      <c r="CZ262" s="17">
        <f>EXP(-Treasuries_01152013!DE251*AR262)</f>
        <v>1</v>
      </c>
      <c r="DA262" s="17">
        <f>EXP(-Treasuries_01152013!DF251*AS262)</f>
        <v>1</v>
      </c>
      <c r="DB262" s="17">
        <f>EXP(-Treasuries_01152013!DG251*AT262)</f>
        <v>1</v>
      </c>
      <c r="DC262" s="17">
        <f>EXP(-Treasuries_01152013!DH251*AU262)</f>
        <v>1</v>
      </c>
      <c r="DD262" s="17">
        <f>EXP(-Treasuries_01152013!DI251*AV262)</f>
        <v>1</v>
      </c>
      <c r="DE262" s="17">
        <f>EXP(-Treasuries_01152013!DJ251*AW262)</f>
        <v>1</v>
      </c>
      <c r="DF262" s="17">
        <f>EXP(-Treasuries_01152013!DK251*AX262)</f>
        <v>1</v>
      </c>
      <c r="DG262" s="17">
        <f>EXP(-Treasuries_01152013!DL251*AY262)</f>
        <v>1</v>
      </c>
      <c r="DH262" s="17">
        <f>EXP(-Treasuries_01152013!DM251*AZ262)</f>
        <v>1</v>
      </c>
      <c r="DI262" s="17">
        <f>EXP(-Treasuries_01152013!DN251*BA262)</f>
        <v>1</v>
      </c>
      <c r="DJ262" s="17">
        <f>EXP(-Treasuries_01152013!DO251*BB262)</f>
        <v>1</v>
      </c>
      <c r="DK262" s="17">
        <f>EXP(-Treasuries_01152013!DP251*BC262)</f>
        <v>1</v>
      </c>
      <c r="DL262" s="17">
        <f>EXP(-Treasuries_01152013!DQ251*BD262)</f>
        <v>1</v>
      </c>
      <c r="DM262" s="17">
        <f>EXP(-Treasuries_01152013!DR251*BE262)</f>
        <v>1</v>
      </c>
      <c r="DN262" s="17">
        <f>EXP(-Treasuries_01152013!DS251*BF262)</f>
        <v>1</v>
      </c>
      <c r="DO262" s="17">
        <f>EXP(-Treasuries_01152013!DT251*BG262)</f>
        <v>1</v>
      </c>
      <c r="DP262" s="17">
        <f>EXP(-Treasuries_01152013!DU251*BH262)</f>
        <v>1</v>
      </c>
      <c r="DQ262" s="17">
        <f>EXP(-Treasuries_01152013!DV251*BI262)</f>
        <v>1</v>
      </c>
      <c r="DR262" s="17">
        <f>EXP(-Treasuries_01152013!DW251*BJ262)</f>
        <v>1</v>
      </c>
      <c r="DS262" s="17">
        <f>EXP(-Treasuries_01152013!DX251*BK262)</f>
        <v>1</v>
      </c>
      <c r="DT262" s="17">
        <f>EXP(-Treasuries_01152013!DY251*BL262)</f>
        <v>1</v>
      </c>
      <c r="DU262" s="17">
        <f>EXP(-Treasuries_01152013!DZ251*BM262)</f>
        <v>1</v>
      </c>
      <c r="DV262" s="17">
        <f>EXP(-Treasuries_01152013!EA251*BN262)</f>
        <v>1</v>
      </c>
      <c r="DW262" s="8" t="e">
        <f>SUMPRODUCT(BO262:DV262,Treasuries_01152013!K251:BR251)</f>
        <v>#DIV/0!</v>
      </c>
      <c r="DX262" s="11" t="e">
        <f t="shared" si="11"/>
        <v>#DIV/0!</v>
      </c>
    </row>
    <row r="263" spans="2:128">
      <c r="B263" s="10">
        <f>Treasuries_01152013!C252</f>
        <v>8.75</v>
      </c>
      <c r="C263" s="10">
        <f>Treasuries_01152013!E252</f>
        <v>153.953125</v>
      </c>
      <c r="D263" s="10">
        <f>Treasuries_01152013!F252</f>
        <v>153.984375</v>
      </c>
      <c r="E263" s="8">
        <f>Treasuries_01152013!H252</f>
        <v>7.583333333333333</v>
      </c>
      <c r="F263" s="8">
        <f t="shared" si="12"/>
        <v>153.96875</v>
      </c>
      <c r="G263" s="24" t="e">
        <f>IF(Treasuries_01152013!BT252=0,0,theta0+(theta1+theta2)*(1-EXP(-Treasuries_01152013!BT252/la))/(Treasuries_01152013!BT252/la)-theta2*EXP(-Treasuries_01152013!BT252/la))</f>
        <v>#DIV/0!</v>
      </c>
      <c r="H263" s="24" t="e">
        <f>IF(Treasuries_01152013!BU252=0,0,theta0+(theta1+theta2)*(1-EXP(-Treasuries_01152013!BU252/la))/(Treasuries_01152013!BU252/la)-theta2*EXP(-Treasuries_01152013!BU252/la))</f>
        <v>#DIV/0!</v>
      </c>
      <c r="I263" s="24" t="e">
        <f>IF(Treasuries_01152013!BV252=0,0,theta0+(theta1+theta2)*(1-EXP(-Treasuries_01152013!BV252/la))/(Treasuries_01152013!BV252/la)-theta2*EXP(-Treasuries_01152013!BV252/la))</f>
        <v>#DIV/0!</v>
      </c>
      <c r="J263" s="24" t="e">
        <f>IF(Treasuries_01152013!BW252=0,0,theta0+(theta1+theta2)*(1-EXP(-Treasuries_01152013!BW252/la))/(Treasuries_01152013!BW252/la)-theta2*EXP(-Treasuries_01152013!BW252/la))</f>
        <v>#DIV/0!</v>
      </c>
      <c r="K263" s="24" t="e">
        <f>IF(Treasuries_01152013!BX252=0,0,theta0+(theta1+theta2)*(1-EXP(-Treasuries_01152013!BX252/la))/(Treasuries_01152013!BX252/la)-theta2*EXP(-Treasuries_01152013!BX252/la))</f>
        <v>#DIV/0!</v>
      </c>
      <c r="L263" s="24" t="e">
        <f>IF(Treasuries_01152013!BY252=0,0,theta0+(theta1+theta2)*(1-EXP(-Treasuries_01152013!BY252/la))/(Treasuries_01152013!BY252/la)-theta2*EXP(-Treasuries_01152013!BY252/la))</f>
        <v>#DIV/0!</v>
      </c>
      <c r="M263" s="24" t="e">
        <f>IF(Treasuries_01152013!BZ252=0,0,theta0+(theta1+theta2)*(1-EXP(-Treasuries_01152013!BZ252/la))/(Treasuries_01152013!BZ252/la)-theta2*EXP(-Treasuries_01152013!BZ252/la))</f>
        <v>#DIV/0!</v>
      </c>
      <c r="N263" s="24" t="e">
        <f>IF(Treasuries_01152013!CA252=0,0,theta0+(theta1+theta2)*(1-EXP(-Treasuries_01152013!CA252/la))/(Treasuries_01152013!CA252/la)-theta2*EXP(-Treasuries_01152013!CA252/la))</f>
        <v>#DIV/0!</v>
      </c>
      <c r="O263" s="24" t="e">
        <f>IF(Treasuries_01152013!CB252=0,0,theta0+(theta1+theta2)*(1-EXP(-Treasuries_01152013!CB252/la))/(Treasuries_01152013!CB252/la)-theta2*EXP(-Treasuries_01152013!CB252/la))</f>
        <v>#DIV/0!</v>
      </c>
      <c r="P263" s="24" t="e">
        <f>IF(Treasuries_01152013!CC252=0,0,theta0+(theta1+theta2)*(1-EXP(-Treasuries_01152013!CC252/la))/(Treasuries_01152013!CC252/la)-theta2*EXP(-Treasuries_01152013!CC252/la))</f>
        <v>#DIV/0!</v>
      </c>
      <c r="Q263" s="24" t="e">
        <f>IF(Treasuries_01152013!CD252=0,0,theta0+(theta1+theta2)*(1-EXP(-Treasuries_01152013!CD252/la))/(Treasuries_01152013!CD252/la)-theta2*EXP(-Treasuries_01152013!CD252/la))</f>
        <v>#DIV/0!</v>
      </c>
      <c r="R263" s="24" t="e">
        <f>IF(Treasuries_01152013!CE252=0,0,theta0+(theta1+theta2)*(1-EXP(-Treasuries_01152013!CE252/la))/(Treasuries_01152013!CE252/la)-theta2*EXP(-Treasuries_01152013!CE252/la))</f>
        <v>#DIV/0!</v>
      </c>
      <c r="S263" s="24" t="e">
        <f>IF(Treasuries_01152013!CF252=0,0,theta0+(theta1+theta2)*(1-EXP(-Treasuries_01152013!CF252/la))/(Treasuries_01152013!CF252/la)-theta2*EXP(-Treasuries_01152013!CF252/la))</f>
        <v>#DIV/0!</v>
      </c>
      <c r="T263" s="24" t="e">
        <f>IF(Treasuries_01152013!CG252=0,0,theta0+(theta1+theta2)*(1-EXP(-Treasuries_01152013!CG252/la))/(Treasuries_01152013!CG252/la)-theta2*EXP(-Treasuries_01152013!CG252/la))</f>
        <v>#DIV/0!</v>
      </c>
      <c r="U263" s="24" t="e">
        <f>IF(Treasuries_01152013!CH252=0,0,theta0+(theta1+theta2)*(1-EXP(-Treasuries_01152013!CH252/la))/(Treasuries_01152013!CH252/la)-theta2*EXP(-Treasuries_01152013!CH252/la))</f>
        <v>#DIV/0!</v>
      </c>
      <c r="V263" s="24" t="e">
        <f>IF(Treasuries_01152013!CI252=0,0,theta0+(theta1+theta2)*(1-EXP(-Treasuries_01152013!CI252/la))/(Treasuries_01152013!CI252/la)-theta2*EXP(-Treasuries_01152013!CI252/la))</f>
        <v>#DIV/0!</v>
      </c>
      <c r="W263" s="24">
        <f>IF(Treasuries_01152013!CJ252=0,0,theta0+(theta1+theta2)*(1-EXP(-Treasuries_01152013!CJ252/la))/(Treasuries_01152013!CJ252/la)-theta2*EXP(-Treasuries_01152013!CJ252/la))</f>
        <v>0</v>
      </c>
      <c r="X263" s="24">
        <f>IF(Treasuries_01152013!CK252=0,0,theta0+(theta1+theta2)*(1-EXP(-Treasuries_01152013!CK252/la))/(Treasuries_01152013!CK252/la)-theta2*EXP(-Treasuries_01152013!CK252/la))</f>
        <v>0</v>
      </c>
      <c r="Y263" s="24">
        <f>IF(Treasuries_01152013!CL252=0,0,theta0+(theta1+theta2)*(1-EXP(-Treasuries_01152013!CL252/la))/(Treasuries_01152013!CL252/la)-theta2*EXP(-Treasuries_01152013!CL252/la))</f>
        <v>0</v>
      </c>
      <c r="Z263" s="24">
        <f>IF(Treasuries_01152013!CM252=0,0,theta0+(theta1+theta2)*(1-EXP(-Treasuries_01152013!CM252/la))/(Treasuries_01152013!CM252/la)-theta2*EXP(-Treasuries_01152013!CM252/la))</f>
        <v>0</v>
      </c>
      <c r="AA263" s="24">
        <f>IF(Treasuries_01152013!CN252=0,0,theta0+(theta1+theta2)*(1-EXP(-Treasuries_01152013!CN252/la))/(Treasuries_01152013!CN252/la)-theta2*EXP(-Treasuries_01152013!CN252/la))</f>
        <v>0</v>
      </c>
      <c r="AB263" s="24">
        <f>IF(Treasuries_01152013!CO252=0,0,theta0+(theta1+theta2)*(1-EXP(-Treasuries_01152013!CO252/la))/(Treasuries_01152013!CO252/la)-theta2*EXP(-Treasuries_01152013!CO252/la))</f>
        <v>0</v>
      </c>
      <c r="AC263" s="24">
        <f>IF(Treasuries_01152013!CP252=0,0,theta0+(theta1+theta2)*(1-EXP(-Treasuries_01152013!CP252/la))/(Treasuries_01152013!CP252/la)-theta2*EXP(-Treasuries_01152013!CP252/la))</f>
        <v>0</v>
      </c>
      <c r="AD263" s="24">
        <f>IF(Treasuries_01152013!CQ252=0,0,theta0+(theta1+theta2)*(1-EXP(-Treasuries_01152013!CQ252/la))/(Treasuries_01152013!CQ252/la)-theta2*EXP(-Treasuries_01152013!CQ252/la))</f>
        <v>0</v>
      </c>
      <c r="AE263" s="24">
        <f>IF(Treasuries_01152013!CR252=0,0,theta0+(theta1+theta2)*(1-EXP(-Treasuries_01152013!CR252/la))/(Treasuries_01152013!CR252/la)-theta2*EXP(-Treasuries_01152013!CR252/la))</f>
        <v>0</v>
      </c>
      <c r="AF263" s="24">
        <f>IF(Treasuries_01152013!CS252=0,0,theta0+(theta1+theta2)*(1-EXP(-Treasuries_01152013!CS252/la))/(Treasuries_01152013!CS252/la)-theta2*EXP(-Treasuries_01152013!CS252/la))</f>
        <v>0</v>
      </c>
      <c r="AG263" s="24">
        <f>IF(Treasuries_01152013!CT252=0,0,theta0+(theta1+theta2)*(1-EXP(-Treasuries_01152013!CT252/la))/(Treasuries_01152013!CT252/la)-theta2*EXP(-Treasuries_01152013!CT252/la))</f>
        <v>0</v>
      </c>
      <c r="AH263" s="24">
        <f>IF(Treasuries_01152013!CU252=0,0,theta0+(theta1+theta2)*(1-EXP(-Treasuries_01152013!CU252/la))/(Treasuries_01152013!CU252/la)-theta2*EXP(-Treasuries_01152013!CU252/la))</f>
        <v>0</v>
      </c>
      <c r="AI263" s="24">
        <f>IF(Treasuries_01152013!CV252=0,0,theta0+(theta1+theta2)*(1-EXP(-Treasuries_01152013!CV252/la))/(Treasuries_01152013!CV252/la)-theta2*EXP(-Treasuries_01152013!CV252/la))</f>
        <v>0</v>
      </c>
      <c r="AJ263" s="24">
        <f>IF(Treasuries_01152013!CW252=0,0,theta0+(theta1+theta2)*(1-EXP(-Treasuries_01152013!CW252/la))/(Treasuries_01152013!CW252/la)-theta2*EXP(-Treasuries_01152013!CW252/la))</f>
        <v>0</v>
      </c>
      <c r="AK263" s="24">
        <f>IF(Treasuries_01152013!CX252=0,0,theta0+(theta1+theta2)*(1-EXP(-Treasuries_01152013!CX252/la))/(Treasuries_01152013!CX252/la)-theta2*EXP(-Treasuries_01152013!CX252/la))</f>
        <v>0</v>
      </c>
      <c r="AL263" s="24">
        <f>IF(Treasuries_01152013!CY252=0,0,theta0+(theta1+theta2)*(1-EXP(-Treasuries_01152013!CY252/la))/(Treasuries_01152013!CY252/la)-theta2*EXP(-Treasuries_01152013!CY252/la))</f>
        <v>0</v>
      </c>
      <c r="AM263" s="24">
        <f>IF(Treasuries_01152013!CZ252=0,0,theta0+(theta1+theta2)*(1-EXP(-Treasuries_01152013!CZ252/la))/(Treasuries_01152013!CZ252/la)-theta2*EXP(-Treasuries_01152013!CZ252/la))</f>
        <v>0</v>
      </c>
      <c r="AN263" s="24">
        <f>IF(Treasuries_01152013!DA252=0,0,theta0+(theta1+theta2)*(1-EXP(-Treasuries_01152013!DA252/la))/(Treasuries_01152013!DA252/la)-theta2*EXP(-Treasuries_01152013!DA252/la))</f>
        <v>0</v>
      </c>
      <c r="AO263" s="24">
        <f>IF(Treasuries_01152013!DB252=0,0,theta0+(theta1+theta2)*(1-EXP(-Treasuries_01152013!DB252/la))/(Treasuries_01152013!DB252/la)-theta2*EXP(-Treasuries_01152013!DB252/la))</f>
        <v>0</v>
      </c>
      <c r="AP263" s="24">
        <f>IF(Treasuries_01152013!DC252=0,0,theta0+(theta1+theta2)*(1-EXP(-Treasuries_01152013!DC252/la))/(Treasuries_01152013!DC252/la)-theta2*EXP(-Treasuries_01152013!DC252/la))</f>
        <v>0</v>
      </c>
      <c r="AQ263" s="24">
        <f>IF(Treasuries_01152013!DD252=0,0,theta0+(theta1+theta2)*(1-EXP(-Treasuries_01152013!DD252/la))/(Treasuries_01152013!DD252/la)-theta2*EXP(-Treasuries_01152013!DD252/la))</f>
        <v>0</v>
      </c>
      <c r="AR263" s="24">
        <f>IF(Treasuries_01152013!DE252=0,0,theta0+(theta1+theta2)*(1-EXP(-Treasuries_01152013!DE252/la))/(Treasuries_01152013!DE252/la)-theta2*EXP(-Treasuries_01152013!DE252/la))</f>
        <v>0</v>
      </c>
      <c r="AS263" s="24">
        <f>IF(Treasuries_01152013!DF252=0,0,theta0+(theta1+theta2)*(1-EXP(-Treasuries_01152013!DF252/la))/(Treasuries_01152013!DF252/la)-theta2*EXP(-Treasuries_01152013!DF252/la))</f>
        <v>0</v>
      </c>
      <c r="AT263" s="24">
        <f>IF(Treasuries_01152013!DG252=0,0,theta0+(theta1+theta2)*(1-EXP(-Treasuries_01152013!DG252/la))/(Treasuries_01152013!DG252/la)-theta2*EXP(-Treasuries_01152013!DG252/la))</f>
        <v>0</v>
      </c>
      <c r="AU263" s="24">
        <f>IF(Treasuries_01152013!DH252=0,0,theta0+(theta1+theta2)*(1-EXP(-Treasuries_01152013!DH252/la))/(Treasuries_01152013!DH252/la)-theta2*EXP(-Treasuries_01152013!DH252/la))</f>
        <v>0</v>
      </c>
      <c r="AV263" s="24">
        <f>IF(Treasuries_01152013!DI252=0,0,theta0+(theta1+theta2)*(1-EXP(-Treasuries_01152013!DI252/la))/(Treasuries_01152013!DI252/la)-theta2*EXP(-Treasuries_01152013!DI252/la))</f>
        <v>0</v>
      </c>
      <c r="AW263" s="24">
        <f>IF(Treasuries_01152013!DJ252=0,0,theta0+(theta1+theta2)*(1-EXP(-Treasuries_01152013!DJ252/la))/(Treasuries_01152013!DJ252/la)-theta2*EXP(-Treasuries_01152013!DJ252/la))</f>
        <v>0</v>
      </c>
      <c r="AX263" s="24">
        <f>IF(Treasuries_01152013!DK252=0,0,theta0+(theta1+theta2)*(1-EXP(-Treasuries_01152013!DK252/la))/(Treasuries_01152013!DK252/la)-theta2*EXP(-Treasuries_01152013!DK252/la))</f>
        <v>0</v>
      </c>
      <c r="AY263" s="24">
        <f>IF(Treasuries_01152013!DL252=0,0,theta0+(theta1+theta2)*(1-EXP(-Treasuries_01152013!DL252/la))/(Treasuries_01152013!DL252/la)-theta2*EXP(-Treasuries_01152013!DL252/la))</f>
        <v>0</v>
      </c>
      <c r="AZ263" s="24">
        <f>IF(Treasuries_01152013!DM252=0,0,theta0+(theta1+theta2)*(1-EXP(-Treasuries_01152013!DM252/la))/(Treasuries_01152013!DM252/la)-theta2*EXP(-Treasuries_01152013!DM252/la))</f>
        <v>0</v>
      </c>
      <c r="BA263" s="24">
        <f>IF(Treasuries_01152013!DN252=0,0,theta0+(theta1+theta2)*(1-EXP(-Treasuries_01152013!DN252/la))/(Treasuries_01152013!DN252/la)-theta2*EXP(-Treasuries_01152013!DN252/la))</f>
        <v>0</v>
      </c>
      <c r="BB263" s="24">
        <f>IF(Treasuries_01152013!DO252=0,0,theta0+(theta1+theta2)*(1-EXP(-Treasuries_01152013!DO252/la))/(Treasuries_01152013!DO252/la)-theta2*EXP(-Treasuries_01152013!DO252/la))</f>
        <v>0</v>
      </c>
      <c r="BC263" s="24">
        <f>IF(Treasuries_01152013!DP252=0,0,theta0+(theta1+theta2)*(1-EXP(-Treasuries_01152013!DP252/la))/(Treasuries_01152013!DP252/la)-theta2*EXP(-Treasuries_01152013!DP252/la))</f>
        <v>0</v>
      </c>
      <c r="BD263" s="24">
        <f>IF(Treasuries_01152013!DQ252=0,0,theta0+(theta1+theta2)*(1-EXP(-Treasuries_01152013!DQ252/la))/(Treasuries_01152013!DQ252/la)-theta2*EXP(-Treasuries_01152013!DQ252/la))</f>
        <v>0</v>
      </c>
      <c r="BE263" s="24">
        <f>IF(Treasuries_01152013!DR252=0,0,theta0+(theta1+theta2)*(1-EXP(-Treasuries_01152013!DR252/la))/(Treasuries_01152013!DR252/la)-theta2*EXP(-Treasuries_01152013!DR252/la))</f>
        <v>0</v>
      </c>
      <c r="BF263" s="24">
        <f>IF(Treasuries_01152013!DS252=0,0,theta0+(theta1+theta2)*(1-EXP(-Treasuries_01152013!DS252/la))/(Treasuries_01152013!DS252/la)-theta2*EXP(-Treasuries_01152013!DS252/la))</f>
        <v>0</v>
      </c>
      <c r="BG263" s="24">
        <f>IF(Treasuries_01152013!DT252=0,0,theta0+(theta1+theta2)*(1-EXP(-Treasuries_01152013!DT252/la))/(Treasuries_01152013!DT252/la)-theta2*EXP(-Treasuries_01152013!DT252/la))</f>
        <v>0</v>
      </c>
      <c r="BH263" s="24">
        <f>IF(Treasuries_01152013!DU252=0,0,theta0+(theta1+theta2)*(1-EXP(-Treasuries_01152013!DU252/la))/(Treasuries_01152013!DU252/la)-theta2*EXP(-Treasuries_01152013!DU252/la))</f>
        <v>0</v>
      </c>
      <c r="BI263" s="24">
        <f>IF(Treasuries_01152013!DV252=0,0,theta0+(theta1+theta2)*(1-EXP(-Treasuries_01152013!DV252/la))/(Treasuries_01152013!DV252/la)-theta2*EXP(-Treasuries_01152013!DV252/la))</f>
        <v>0</v>
      </c>
      <c r="BJ263" s="24">
        <f>IF(Treasuries_01152013!DW252=0,0,theta0+(theta1+theta2)*(1-EXP(-Treasuries_01152013!DW252/la))/(Treasuries_01152013!DW252/la)-theta2*EXP(-Treasuries_01152013!DW252/la))</f>
        <v>0</v>
      </c>
      <c r="BK263" s="24">
        <f>IF(Treasuries_01152013!DX252=0,0,theta0+(theta1+theta2)*(1-EXP(-Treasuries_01152013!DX252/la))/(Treasuries_01152013!DX252/la)-theta2*EXP(-Treasuries_01152013!DX252/la))</f>
        <v>0</v>
      </c>
      <c r="BL263" s="24">
        <f>IF(Treasuries_01152013!DY252=0,0,theta0+(theta1+theta2)*(1-EXP(-Treasuries_01152013!DY252/la))/(Treasuries_01152013!DY252/la)-theta2*EXP(-Treasuries_01152013!DY252/la))</f>
        <v>0</v>
      </c>
      <c r="BM263" s="24">
        <f>IF(Treasuries_01152013!DZ252=0,0,theta0+(theta1+theta2)*(1-EXP(-Treasuries_01152013!DZ252/la))/(Treasuries_01152013!DZ252/la)-theta2*EXP(-Treasuries_01152013!DZ252/la))</f>
        <v>0</v>
      </c>
      <c r="BN263" s="24">
        <f>IF(Treasuries_01152013!EA252=0,0,theta0+(theta1+theta2)*(1-EXP(-Treasuries_01152013!EA252/la))/(Treasuries_01152013!EA252/la)-theta2*EXP(-Treasuries_01152013!EA252/la))</f>
        <v>0</v>
      </c>
      <c r="BO263" s="17" t="e">
        <f>EXP(-Treasuries_01152013!BT252*G263)</f>
        <v>#DIV/0!</v>
      </c>
      <c r="BP263" s="17" t="e">
        <f>EXP(-Treasuries_01152013!BU252*H263)</f>
        <v>#DIV/0!</v>
      </c>
      <c r="BQ263" s="17" t="e">
        <f>EXP(-Treasuries_01152013!BV252*I263)</f>
        <v>#DIV/0!</v>
      </c>
      <c r="BR263" s="17" t="e">
        <f>EXP(-Treasuries_01152013!BW252*J263)</f>
        <v>#DIV/0!</v>
      </c>
      <c r="BS263" s="17" t="e">
        <f>EXP(-Treasuries_01152013!BX252*K263)</f>
        <v>#DIV/0!</v>
      </c>
      <c r="BT263" s="17" t="e">
        <f>EXP(-Treasuries_01152013!BY252*L263)</f>
        <v>#DIV/0!</v>
      </c>
      <c r="BU263" s="17" t="e">
        <f>EXP(-Treasuries_01152013!BZ252*M263)</f>
        <v>#DIV/0!</v>
      </c>
      <c r="BV263" s="17" t="e">
        <f>EXP(-Treasuries_01152013!CA252*N263)</f>
        <v>#DIV/0!</v>
      </c>
      <c r="BW263" s="17" t="e">
        <f>EXP(-Treasuries_01152013!CB252*O263)</f>
        <v>#DIV/0!</v>
      </c>
      <c r="BX263" s="17" t="e">
        <f>EXP(-Treasuries_01152013!CC252*P263)</f>
        <v>#DIV/0!</v>
      </c>
      <c r="BY263" s="17" t="e">
        <f>EXP(-Treasuries_01152013!CD252*Q263)</f>
        <v>#DIV/0!</v>
      </c>
      <c r="BZ263" s="17" t="e">
        <f>EXP(-Treasuries_01152013!CE252*R263)</f>
        <v>#DIV/0!</v>
      </c>
      <c r="CA263" s="17" t="e">
        <f>EXP(-Treasuries_01152013!CF252*S263)</f>
        <v>#DIV/0!</v>
      </c>
      <c r="CB263" s="17" t="e">
        <f>EXP(-Treasuries_01152013!CG252*T263)</f>
        <v>#DIV/0!</v>
      </c>
      <c r="CC263" s="17" t="e">
        <f>EXP(-Treasuries_01152013!CH252*U263)</f>
        <v>#DIV/0!</v>
      </c>
      <c r="CD263" s="17" t="e">
        <f>EXP(-Treasuries_01152013!CI252*V263)</f>
        <v>#DIV/0!</v>
      </c>
      <c r="CE263" s="17">
        <f>EXP(-Treasuries_01152013!CJ252*W263)</f>
        <v>1</v>
      </c>
      <c r="CF263" s="17">
        <f>EXP(-Treasuries_01152013!CK252*X263)</f>
        <v>1</v>
      </c>
      <c r="CG263" s="17">
        <f>EXP(-Treasuries_01152013!CL252*Y263)</f>
        <v>1</v>
      </c>
      <c r="CH263" s="17">
        <f>EXP(-Treasuries_01152013!CM252*Z263)</f>
        <v>1</v>
      </c>
      <c r="CI263" s="17">
        <f>EXP(-Treasuries_01152013!CN252*AA263)</f>
        <v>1</v>
      </c>
      <c r="CJ263" s="17">
        <f>EXP(-Treasuries_01152013!CO252*AB263)</f>
        <v>1</v>
      </c>
      <c r="CK263" s="17">
        <f>EXP(-Treasuries_01152013!CP252*AC263)</f>
        <v>1</v>
      </c>
      <c r="CL263" s="17">
        <f>EXP(-Treasuries_01152013!CQ252*AD263)</f>
        <v>1</v>
      </c>
      <c r="CM263" s="17">
        <f>EXP(-Treasuries_01152013!CR252*AE263)</f>
        <v>1</v>
      </c>
      <c r="CN263" s="17">
        <f>EXP(-Treasuries_01152013!CS252*AF263)</f>
        <v>1</v>
      </c>
      <c r="CO263" s="17">
        <f>EXP(-Treasuries_01152013!CT252*AG263)</f>
        <v>1</v>
      </c>
      <c r="CP263" s="17">
        <f>EXP(-Treasuries_01152013!CU252*AH263)</f>
        <v>1</v>
      </c>
      <c r="CQ263" s="17">
        <f>EXP(-Treasuries_01152013!CV252*AI263)</f>
        <v>1</v>
      </c>
      <c r="CR263" s="17">
        <f>EXP(-Treasuries_01152013!CW252*AJ263)</f>
        <v>1</v>
      </c>
      <c r="CS263" s="17">
        <f>EXP(-Treasuries_01152013!CX252*AK263)</f>
        <v>1</v>
      </c>
      <c r="CT263" s="17">
        <f>EXP(-Treasuries_01152013!CY252*AL263)</f>
        <v>1</v>
      </c>
      <c r="CU263" s="17">
        <f>EXP(-Treasuries_01152013!CZ252*AM263)</f>
        <v>1</v>
      </c>
      <c r="CV263" s="17">
        <f>EXP(-Treasuries_01152013!DA252*AN263)</f>
        <v>1</v>
      </c>
      <c r="CW263" s="17">
        <f>EXP(-Treasuries_01152013!DB252*AO263)</f>
        <v>1</v>
      </c>
      <c r="CX263" s="17">
        <f>EXP(-Treasuries_01152013!DC252*AP263)</f>
        <v>1</v>
      </c>
      <c r="CY263" s="17">
        <f>EXP(-Treasuries_01152013!DD252*AQ263)</f>
        <v>1</v>
      </c>
      <c r="CZ263" s="17">
        <f>EXP(-Treasuries_01152013!DE252*AR263)</f>
        <v>1</v>
      </c>
      <c r="DA263" s="17">
        <f>EXP(-Treasuries_01152013!DF252*AS263)</f>
        <v>1</v>
      </c>
      <c r="DB263" s="17">
        <f>EXP(-Treasuries_01152013!DG252*AT263)</f>
        <v>1</v>
      </c>
      <c r="DC263" s="17">
        <f>EXP(-Treasuries_01152013!DH252*AU263)</f>
        <v>1</v>
      </c>
      <c r="DD263" s="17">
        <f>EXP(-Treasuries_01152013!DI252*AV263)</f>
        <v>1</v>
      </c>
      <c r="DE263" s="17">
        <f>EXP(-Treasuries_01152013!DJ252*AW263)</f>
        <v>1</v>
      </c>
      <c r="DF263" s="17">
        <f>EXP(-Treasuries_01152013!DK252*AX263)</f>
        <v>1</v>
      </c>
      <c r="DG263" s="17">
        <f>EXP(-Treasuries_01152013!DL252*AY263)</f>
        <v>1</v>
      </c>
      <c r="DH263" s="17">
        <f>EXP(-Treasuries_01152013!DM252*AZ263)</f>
        <v>1</v>
      </c>
      <c r="DI263" s="17">
        <f>EXP(-Treasuries_01152013!DN252*BA263)</f>
        <v>1</v>
      </c>
      <c r="DJ263" s="17">
        <f>EXP(-Treasuries_01152013!DO252*BB263)</f>
        <v>1</v>
      </c>
      <c r="DK263" s="17">
        <f>EXP(-Treasuries_01152013!DP252*BC263)</f>
        <v>1</v>
      </c>
      <c r="DL263" s="17">
        <f>EXP(-Treasuries_01152013!DQ252*BD263)</f>
        <v>1</v>
      </c>
      <c r="DM263" s="17">
        <f>EXP(-Treasuries_01152013!DR252*BE263)</f>
        <v>1</v>
      </c>
      <c r="DN263" s="17">
        <f>EXP(-Treasuries_01152013!DS252*BF263)</f>
        <v>1</v>
      </c>
      <c r="DO263" s="17">
        <f>EXP(-Treasuries_01152013!DT252*BG263)</f>
        <v>1</v>
      </c>
      <c r="DP263" s="17">
        <f>EXP(-Treasuries_01152013!DU252*BH263)</f>
        <v>1</v>
      </c>
      <c r="DQ263" s="17">
        <f>EXP(-Treasuries_01152013!DV252*BI263)</f>
        <v>1</v>
      </c>
      <c r="DR263" s="17">
        <f>EXP(-Treasuries_01152013!DW252*BJ263)</f>
        <v>1</v>
      </c>
      <c r="DS263" s="17">
        <f>EXP(-Treasuries_01152013!DX252*BK263)</f>
        <v>1</v>
      </c>
      <c r="DT263" s="17">
        <f>EXP(-Treasuries_01152013!DY252*BL263)</f>
        <v>1</v>
      </c>
      <c r="DU263" s="17">
        <f>EXP(-Treasuries_01152013!DZ252*BM263)</f>
        <v>1</v>
      </c>
      <c r="DV263" s="17">
        <f>EXP(-Treasuries_01152013!EA252*BN263)</f>
        <v>1</v>
      </c>
      <c r="DW263" s="8" t="e">
        <f>SUMPRODUCT(BO263:DV263,Treasuries_01152013!K252:BR252)</f>
        <v>#DIV/0!</v>
      </c>
      <c r="DX263" s="11" t="e">
        <f t="shared" si="11"/>
        <v>#DIV/0!</v>
      </c>
    </row>
    <row r="264" spans="2:128">
      <c r="B264" s="10">
        <f>Treasuries_01152013!C253</f>
        <v>2.625</v>
      </c>
      <c r="C264" s="10">
        <f>Treasuries_01152013!E253</f>
        <v>109.117188</v>
      </c>
      <c r="D264" s="10">
        <f>Treasuries_01152013!F253</f>
        <v>109.164062</v>
      </c>
      <c r="E264" s="8">
        <f>Treasuries_01152013!H253</f>
        <v>7.583333333333333</v>
      </c>
      <c r="F264" s="8">
        <f t="shared" si="12"/>
        <v>109.140625</v>
      </c>
      <c r="G264" s="24" t="e">
        <f>IF(Treasuries_01152013!BT253=0,0,theta0+(theta1+theta2)*(1-EXP(-Treasuries_01152013!BT253/la))/(Treasuries_01152013!BT253/la)-theta2*EXP(-Treasuries_01152013!BT253/la))</f>
        <v>#DIV/0!</v>
      </c>
      <c r="H264" s="24" t="e">
        <f>IF(Treasuries_01152013!BU253=0,0,theta0+(theta1+theta2)*(1-EXP(-Treasuries_01152013!BU253/la))/(Treasuries_01152013!BU253/la)-theta2*EXP(-Treasuries_01152013!BU253/la))</f>
        <v>#DIV/0!</v>
      </c>
      <c r="I264" s="24" t="e">
        <f>IF(Treasuries_01152013!BV253=0,0,theta0+(theta1+theta2)*(1-EXP(-Treasuries_01152013!BV253/la))/(Treasuries_01152013!BV253/la)-theta2*EXP(-Treasuries_01152013!BV253/la))</f>
        <v>#DIV/0!</v>
      </c>
      <c r="J264" s="24" t="e">
        <f>IF(Treasuries_01152013!BW253=0,0,theta0+(theta1+theta2)*(1-EXP(-Treasuries_01152013!BW253/la))/(Treasuries_01152013!BW253/la)-theta2*EXP(-Treasuries_01152013!BW253/la))</f>
        <v>#DIV/0!</v>
      </c>
      <c r="K264" s="24" t="e">
        <f>IF(Treasuries_01152013!BX253=0,0,theta0+(theta1+theta2)*(1-EXP(-Treasuries_01152013!BX253/la))/(Treasuries_01152013!BX253/la)-theta2*EXP(-Treasuries_01152013!BX253/la))</f>
        <v>#DIV/0!</v>
      </c>
      <c r="L264" s="24" t="e">
        <f>IF(Treasuries_01152013!BY253=0,0,theta0+(theta1+theta2)*(1-EXP(-Treasuries_01152013!BY253/la))/(Treasuries_01152013!BY253/la)-theta2*EXP(-Treasuries_01152013!BY253/la))</f>
        <v>#DIV/0!</v>
      </c>
      <c r="M264" s="24" t="e">
        <f>IF(Treasuries_01152013!BZ253=0,0,theta0+(theta1+theta2)*(1-EXP(-Treasuries_01152013!BZ253/la))/(Treasuries_01152013!BZ253/la)-theta2*EXP(-Treasuries_01152013!BZ253/la))</f>
        <v>#DIV/0!</v>
      </c>
      <c r="N264" s="24" t="e">
        <f>IF(Treasuries_01152013!CA253=0,0,theta0+(theta1+theta2)*(1-EXP(-Treasuries_01152013!CA253/la))/(Treasuries_01152013!CA253/la)-theta2*EXP(-Treasuries_01152013!CA253/la))</f>
        <v>#DIV/0!</v>
      </c>
      <c r="O264" s="24" t="e">
        <f>IF(Treasuries_01152013!CB253=0,0,theta0+(theta1+theta2)*(1-EXP(-Treasuries_01152013!CB253/la))/(Treasuries_01152013!CB253/la)-theta2*EXP(-Treasuries_01152013!CB253/la))</f>
        <v>#DIV/0!</v>
      </c>
      <c r="P264" s="24" t="e">
        <f>IF(Treasuries_01152013!CC253=0,0,theta0+(theta1+theta2)*(1-EXP(-Treasuries_01152013!CC253/la))/(Treasuries_01152013!CC253/la)-theta2*EXP(-Treasuries_01152013!CC253/la))</f>
        <v>#DIV/0!</v>
      </c>
      <c r="Q264" s="24" t="e">
        <f>IF(Treasuries_01152013!CD253=0,0,theta0+(theta1+theta2)*(1-EXP(-Treasuries_01152013!CD253/la))/(Treasuries_01152013!CD253/la)-theta2*EXP(-Treasuries_01152013!CD253/la))</f>
        <v>#DIV/0!</v>
      </c>
      <c r="R264" s="24" t="e">
        <f>IF(Treasuries_01152013!CE253=0,0,theta0+(theta1+theta2)*(1-EXP(-Treasuries_01152013!CE253/la))/(Treasuries_01152013!CE253/la)-theta2*EXP(-Treasuries_01152013!CE253/la))</f>
        <v>#DIV/0!</v>
      </c>
      <c r="S264" s="24" t="e">
        <f>IF(Treasuries_01152013!CF253=0,0,theta0+(theta1+theta2)*(1-EXP(-Treasuries_01152013!CF253/la))/(Treasuries_01152013!CF253/la)-theta2*EXP(-Treasuries_01152013!CF253/la))</f>
        <v>#DIV/0!</v>
      </c>
      <c r="T264" s="24" t="e">
        <f>IF(Treasuries_01152013!CG253=0,0,theta0+(theta1+theta2)*(1-EXP(-Treasuries_01152013!CG253/la))/(Treasuries_01152013!CG253/la)-theta2*EXP(-Treasuries_01152013!CG253/la))</f>
        <v>#DIV/0!</v>
      </c>
      <c r="U264" s="24" t="e">
        <f>IF(Treasuries_01152013!CH253=0,0,theta0+(theta1+theta2)*(1-EXP(-Treasuries_01152013!CH253/la))/(Treasuries_01152013!CH253/la)-theta2*EXP(-Treasuries_01152013!CH253/la))</f>
        <v>#DIV/0!</v>
      </c>
      <c r="V264" s="24" t="e">
        <f>IF(Treasuries_01152013!CI253=0,0,theta0+(theta1+theta2)*(1-EXP(-Treasuries_01152013!CI253/la))/(Treasuries_01152013!CI253/la)-theta2*EXP(-Treasuries_01152013!CI253/la))</f>
        <v>#DIV/0!</v>
      </c>
      <c r="W264" s="24">
        <f>IF(Treasuries_01152013!CJ253=0,0,theta0+(theta1+theta2)*(1-EXP(-Treasuries_01152013!CJ253/la))/(Treasuries_01152013!CJ253/la)-theta2*EXP(-Treasuries_01152013!CJ253/la))</f>
        <v>0</v>
      </c>
      <c r="X264" s="24">
        <f>IF(Treasuries_01152013!CK253=0,0,theta0+(theta1+theta2)*(1-EXP(-Treasuries_01152013!CK253/la))/(Treasuries_01152013!CK253/la)-theta2*EXP(-Treasuries_01152013!CK253/la))</f>
        <v>0</v>
      </c>
      <c r="Y264" s="24">
        <f>IF(Treasuries_01152013!CL253=0,0,theta0+(theta1+theta2)*(1-EXP(-Treasuries_01152013!CL253/la))/(Treasuries_01152013!CL253/la)-theta2*EXP(-Treasuries_01152013!CL253/la))</f>
        <v>0</v>
      </c>
      <c r="Z264" s="24">
        <f>IF(Treasuries_01152013!CM253=0,0,theta0+(theta1+theta2)*(1-EXP(-Treasuries_01152013!CM253/la))/(Treasuries_01152013!CM253/la)-theta2*EXP(-Treasuries_01152013!CM253/la))</f>
        <v>0</v>
      </c>
      <c r="AA264" s="24">
        <f>IF(Treasuries_01152013!CN253=0,0,theta0+(theta1+theta2)*(1-EXP(-Treasuries_01152013!CN253/la))/(Treasuries_01152013!CN253/la)-theta2*EXP(-Treasuries_01152013!CN253/la))</f>
        <v>0</v>
      </c>
      <c r="AB264" s="24">
        <f>IF(Treasuries_01152013!CO253=0,0,theta0+(theta1+theta2)*(1-EXP(-Treasuries_01152013!CO253/la))/(Treasuries_01152013!CO253/la)-theta2*EXP(-Treasuries_01152013!CO253/la))</f>
        <v>0</v>
      </c>
      <c r="AC264" s="24">
        <f>IF(Treasuries_01152013!CP253=0,0,theta0+(theta1+theta2)*(1-EXP(-Treasuries_01152013!CP253/la))/(Treasuries_01152013!CP253/la)-theta2*EXP(-Treasuries_01152013!CP253/la))</f>
        <v>0</v>
      </c>
      <c r="AD264" s="24">
        <f>IF(Treasuries_01152013!CQ253=0,0,theta0+(theta1+theta2)*(1-EXP(-Treasuries_01152013!CQ253/la))/(Treasuries_01152013!CQ253/la)-theta2*EXP(-Treasuries_01152013!CQ253/la))</f>
        <v>0</v>
      </c>
      <c r="AE264" s="24">
        <f>IF(Treasuries_01152013!CR253=0,0,theta0+(theta1+theta2)*(1-EXP(-Treasuries_01152013!CR253/la))/(Treasuries_01152013!CR253/la)-theta2*EXP(-Treasuries_01152013!CR253/la))</f>
        <v>0</v>
      </c>
      <c r="AF264" s="24">
        <f>IF(Treasuries_01152013!CS253=0,0,theta0+(theta1+theta2)*(1-EXP(-Treasuries_01152013!CS253/la))/(Treasuries_01152013!CS253/la)-theta2*EXP(-Treasuries_01152013!CS253/la))</f>
        <v>0</v>
      </c>
      <c r="AG264" s="24">
        <f>IF(Treasuries_01152013!CT253=0,0,theta0+(theta1+theta2)*(1-EXP(-Treasuries_01152013!CT253/la))/(Treasuries_01152013!CT253/la)-theta2*EXP(-Treasuries_01152013!CT253/la))</f>
        <v>0</v>
      </c>
      <c r="AH264" s="24">
        <f>IF(Treasuries_01152013!CU253=0,0,theta0+(theta1+theta2)*(1-EXP(-Treasuries_01152013!CU253/la))/(Treasuries_01152013!CU253/la)-theta2*EXP(-Treasuries_01152013!CU253/la))</f>
        <v>0</v>
      </c>
      <c r="AI264" s="24">
        <f>IF(Treasuries_01152013!CV253=0,0,theta0+(theta1+theta2)*(1-EXP(-Treasuries_01152013!CV253/la))/(Treasuries_01152013!CV253/la)-theta2*EXP(-Treasuries_01152013!CV253/la))</f>
        <v>0</v>
      </c>
      <c r="AJ264" s="24">
        <f>IF(Treasuries_01152013!CW253=0,0,theta0+(theta1+theta2)*(1-EXP(-Treasuries_01152013!CW253/la))/(Treasuries_01152013!CW253/la)-theta2*EXP(-Treasuries_01152013!CW253/la))</f>
        <v>0</v>
      </c>
      <c r="AK264" s="24">
        <f>IF(Treasuries_01152013!CX253=0,0,theta0+(theta1+theta2)*(1-EXP(-Treasuries_01152013!CX253/la))/(Treasuries_01152013!CX253/la)-theta2*EXP(-Treasuries_01152013!CX253/la))</f>
        <v>0</v>
      </c>
      <c r="AL264" s="24">
        <f>IF(Treasuries_01152013!CY253=0,0,theta0+(theta1+theta2)*(1-EXP(-Treasuries_01152013!CY253/la))/(Treasuries_01152013!CY253/la)-theta2*EXP(-Treasuries_01152013!CY253/la))</f>
        <v>0</v>
      </c>
      <c r="AM264" s="24">
        <f>IF(Treasuries_01152013!CZ253=0,0,theta0+(theta1+theta2)*(1-EXP(-Treasuries_01152013!CZ253/la))/(Treasuries_01152013!CZ253/la)-theta2*EXP(-Treasuries_01152013!CZ253/la))</f>
        <v>0</v>
      </c>
      <c r="AN264" s="24">
        <f>IF(Treasuries_01152013!DA253=0,0,theta0+(theta1+theta2)*(1-EXP(-Treasuries_01152013!DA253/la))/(Treasuries_01152013!DA253/la)-theta2*EXP(-Treasuries_01152013!DA253/la))</f>
        <v>0</v>
      </c>
      <c r="AO264" s="24">
        <f>IF(Treasuries_01152013!DB253=0,0,theta0+(theta1+theta2)*(1-EXP(-Treasuries_01152013!DB253/la))/(Treasuries_01152013!DB253/la)-theta2*EXP(-Treasuries_01152013!DB253/la))</f>
        <v>0</v>
      </c>
      <c r="AP264" s="24">
        <f>IF(Treasuries_01152013!DC253=0,0,theta0+(theta1+theta2)*(1-EXP(-Treasuries_01152013!DC253/la))/(Treasuries_01152013!DC253/la)-theta2*EXP(-Treasuries_01152013!DC253/la))</f>
        <v>0</v>
      </c>
      <c r="AQ264" s="24">
        <f>IF(Treasuries_01152013!DD253=0,0,theta0+(theta1+theta2)*(1-EXP(-Treasuries_01152013!DD253/la))/(Treasuries_01152013!DD253/la)-theta2*EXP(-Treasuries_01152013!DD253/la))</f>
        <v>0</v>
      </c>
      <c r="AR264" s="24">
        <f>IF(Treasuries_01152013!DE253=0,0,theta0+(theta1+theta2)*(1-EXP(-Treasuries_01152013!DE253/la))/(Treasuries_01152013!DE253/la)-theta2*EXP(-Treasuries_01152013!DE253/la))</f>
        <v>0</v>
      </c>
      <c r="AS264" s="24">
        <f>IF(Treasuries_01152013!DF253=0,0,theta0+(theta1+theta2)*(1-EXP(-Treasuries_01152013!DF253/la))/(Treasuries_01152013!DF253/la)-theta2*EXP(-Treasuries_01152013!DF253/la))</f>
        <v>0</v>
      </c>
      <c r="AT264" s="24">
        <f>IF(Treasuries_01152013!DG253=0,0,theta0+(theta1+theta2)*(1-EXP(-Treasuries_01152013!DG253/la))/(Treasuries_01152013!DG253/la)-theta2*EXP(-Treasuries_01152013!DG253/la))</f>
        <v>0</v>
      </c>
      <c r="AU264" s="24">
        <f>IF(Treasuries_01152013!DH253=0,0,theta0+(theta1+theta2)*(1-EXP(-Treasuries_01152013!DH253/la))/(Treasuries_01152013!DH253/la)-theta2*EXP(-Treasuries_01152013!DH253/la))</f>
        <v>0</v>
      </c>
      <c r="AV264" s="24">
        <f>IF(Treasuries_01152013!DI253=0,0,theta0+(theta1+theta2)*(1-EXP(-Treasuries_01152013!DI253/la))/(Treasuries_01152013!DI253/la)-theta2*EXP(-Treasuries_01152013!DI253/la))</f>
        <v>0</v>
      </c>
      <c r="AW264" s="24">
        <f>IF(Treasuries_01152013!DJ253=0,0,theta0+(theta1+theta2)*(1-EXP(-Treasuries_01152013!DJ253/la))/(Treasuries_01152013!DJ253/la)-theta2*EXP(-Treasuries_01152013!DJ253/la))</f>
        <v>0</v>
      </c>
      <c r="AX264" s="24">
        <f>IF(Treasuries_01152013!DK253=0,0,theta0+(theta1+theta2)*(1-EXP(-Treasuries_01152013!DK253/la))/(Treasuries_01152013!DK253/la)-theta2*EXP(-Treasuries_01152013!DK253/la))</f>
        <v>0</v>
      </c>
      <c r="AY264" s="24">
        <f>IF(Treasuries_01152013!DL253=0,0,theta0+(theta1+theta2)*(1-EXP(-Treasuries_01152013!DL253/la))/(Treasuries_01152013!DL253/la)-theta2*EXP(-Treasuries_01152013!DL253/la))</f>
        <v>0</v>
      </c>
      <c r="AZ264" s="24">
        <f>IF(Treasuries_01152013!DM253=0,0,theta0+(theta1+theta2)*(1-EXP(-Treasuries_01152013!DM253/la))/(Treasuries_01152013!DM253/la)-theta2*EXP(-Treasuries_01152013!DM253/la))</f>
        <v>0</v>
      </c>
      <c r="BA264" s="24">
        <f>IF(Treasuries_01152013!DN253=0,0,theta0+(theta1+theta2)*(1-EXP(-Treasuries_01152013!DN253/la))/(Treasuries_01152013!DN253/la)-theta2*EXP(-Treasuries_01152013!DN253/la))</f>
        <v>0</v>
      </c>
      <c r="BB264" s="24">
        <f>IF(Treasuries_01152013!DO253=0,0,theta0+(theta1+theta2)*(1-EXP(-Treasuries_01152013!DO253/la))/(Treasuries_01152013!DO253/la)-theta2*EXP(-Treasuries_01152013!DO253/la))</f>
        <v>0</v>
      </c>
      <c r="BC264" s="24">
        <f>IF(Treasuries_01152013!DP253=0,0,theta0+(theta1+theta2)*(1-EXP(-Treasuries_01152013!DP253/la))/(Treasuries_01152013!DP253/la)-theta2*EXP(-Treasuries_01152013!DP253/la))</f>
        <v>0</v>
      </c>
      <c r="BD264" s="24">
        <f>IF(Treasuries_01152013!DQ253=0,0,theta0+(theta1+theta2)*(1-EXP(-Treasuries_01152013!DQ253/la))/(Treasuries_01152013!DQ253/la)-theta2*EXP(-Treasuries_01152013!DQ253/la))</f>
        <v>0</v>
      </c>
      <c r="BE264" s="24">
        <f>IF(Treasuries_01152013!DR253=0,0,theta0+(theta1+theta2)*(1-EXP(-Treasuries_01152013!DR253/la))/(Treasuries_01152013!DR253/la)-theta2*EXP(-Treasuries_01152013!DR253/la))</f>
        <v>0</v>
      </c>
      <c r="BF264" s="24">
        <f>IF(Treasuries_01152013!DS253=0,0,theta0+(theta1+theta2)*(1-EXP(-Treasuries_01152013!DS253/la))/(Treasuries_01152013!DS253/la)-theta2*EXP(-Treasuries_01152013!DS253/la))</f>
        <v>0</v>
      </c>
      <c r="BG264" s="24">
        <f>IF(Treasuries_01152013!DT253=0,0,theta0+(theta1+theta2)*(1-EXP(-Treasuries_01152013!DT253/la))/(Treasuries_01152013!DT253/la)-theta2*EXP(-Treasuries_01152013!DT253/la))</f>
        <v>0</v>
      </c>
      <c r="BH264" s="24">
        <f>IF(Treasuries_01152013!DU253=0,0,theta0+(theta1+theta2)*(1-EXP(-Treasuries_01152013!DU253/la))/(Treasuries_01152013!DU253/la)-theta2*EXP(-Treasuries_01152013!DU253/la))</f>
        <v>0</v>
      </c>
      <c r="BI264" s="24">
        <f>IF(Treasuries_01152013!DV253=0,0,theta0+(theta1+theta2)*(1-EXP(-Treasuries_01152013!DV253/la))/(Treasuries_01152013!DV253/la)-theta2*EXP(-Treasuries_01152013!DV253/la))</f>
        <v>0</v>
      </c>
      <c r="BJ264" s="24">
        <f>IF(Treasuries_01152013!DW253=0,0,theta0+(theta1+theta2)*(1-EXP(-Treasuries_01152013!DW253/la))/(Treasuries_01152013!DW253/la)-theta2*EXP(-Treasuries_01152013!DW253/la))</f>
        <v>0</v>
      </c>
      <c r="BK264" s="24">
        <f>IF(Treasuries_01152013!DX253=0,0,theta0+(theta1+theta2)*(1-EXP(-Treasuries_01152013!DX253/la))/(Treasuries_01152013!DX253/la)-theta2*EXP(-Treasuries_01152013!DX253/la))</f>
        <v>0</v>
      </c>
      <c r="BL264" s="24">
        <f>IF(Treasuries_01152013!DY253=0,0,theta0+(theta1+theta2)*(1-EXP(-Treasuries_01152013!DY253/la))/(Treasuries_01152013!DY253/la)-theta2*EXP(-Treasuries_01152013!DY253/la))</f>
        <v>0</v>
      </c>
      <c r="BM264" s="24">
        <f>IF(Treasuries_01152013!DZ253=0,0,theta0+(theta1+theta2)*(1-EXP(-Treasuries_01152013!DZ253/la))/(Treasuries_01152013!DZ253/la)-theta2*EXP(-Treasuries_01152013!DZ253/la))</f>
        <v>0</v>
      </c>
      <c r="BN264" s="24">
        <f>IF(Treasuries_01152013!EA253=0,0,theta0+(theta1+theta2)*(1-EXP(-Treasuries_01152013!EA253/la))/(Treasuries_01152013!EA253/la)-theta2*EXP(-Treasuries_01152013!EA253/la))</f>
        <v>0</v>
      </c>
      <c r="BO264" s="17" t="e">
        <f>EXP(-Treasuries_01152013!BT253*G264)</f>
        <v>#DIV/0!</v>
      </c>
      <c r="BP264" s="17" t="e">
        <f>EXP(-Treasuries_01152013!BU253*H264)</f>
        <v>#DIV/0!</v>
      </c>
      <c r="BQ264" s="17" t="e">
        <f>EXP(-Treasuries_01152013!BV253*I264)</f>
        <v>#DIV/0!</v>
      </c>
      <c r="BR264" s="17" t="e">
        <f>EXP(-Treasuries_01152013!BW253*J264)</f>
        <v>#DIV/0!</v>
      </c>
      <c r="BS264" s="17" t="e">
        <f>EXP(-Treasuries_01152013!BX253*K264)</f>
        <v>#DIV/0!</v>
      </c>
      <c r="BT264" s="17" t="e">
        <f>EXP(-Treasuries_01152013!BY253*L264)</f>
        <v>#DIV/0!</v>
      </c>
      <c r="BU264" s="17" t="e">
        <f>EXP(-Treasuries_01152013!BZ253*M264)</f>
        <v>#DIV/0!</v>
      </c>
      <c r="BV264" s="17" t="e">
        <f>EXP(-Treasuries_01152013!CA253*N264)</f>
        <v>#DIV/0!</v>
      </c>
      <c r="BW264" s="17" t="e">
        <f>EXP(-Treasuries_01152013!CB253*O264)</f>
        <v>#DIV/0!</v>
      </c>
      <c r="BX264" s="17" t="e">
        <f>EXP(-Treasuries_01152013!CC253*P264)</f>
        <v>#DIV/0!</v>
      </c>
      <c r="BY264" s="17" t="e">
        <f>EXP(-Treasuries_01152013!CD253*Q264)</f>
        <v>#DIV/0!</v>
      </c>
      <c r="BZ264" s="17" t="e">
        <f>EXP(-Treasuries_01152013!CE253*R264)</f>
        <v>#DIV/0!</v>
      </c>
      <c r="CA264" s="17" t="e">
        <f>EXP(-Treasuries_01152013!CF253*S264)</f>
        <v>#DIV/0!</v>
      </c>
      <c r="CB264" s="17" t="e">
        <f>EXP(-Treasuries_01152013!CG253*T264)</f>
        <v>#DIV/0!</v>
      </c>
      <c r="CC264" s="17" t="e">
        <f>EXP(-Treasuries_01152013!CH253*U264)</f>
        <v>#DIV/0!</v>
      </c>
      <c r="CD264" s="17" t="e">
        <f>EXP(-Treasuries_01152013!CI253*V264)</f>
        <v>#DIV/0!</v>
      </c>
      <c r="CE264" s="17">
        <f>EXP(-Treasuries_01152013!CJ253*W264)</f>
        <v>1</v>
      </c>
      <c r="CF264" s="17">
        <f>EXP(-Treasuries_01152013!CK253*X264)</f>
        <v>1</v>
      </c>
      <c r="CG264" s="17">
        <f>EXP(-Treasuries_01152013!CL253*Y264)</f>
        <v>1</v>
      </c>
      <c r="CH264" s="17">
        <f>EXP(-Treasuries_01152013!CM253*Z264)</f>
        <v>1</v>
      </c>
      <c r="CI264" s="17">
        <f>EXP(-Treasuries_01152013!CN253*AA264)</f>
        <v>1</v>
      </c>
      <c r="CJ264" s="17">
        <f>EXP(-Treasuries_01152013!CO253*AB264)</f>
        <v>1</v>
      </c>
      <c r="CK264" s="17">
        <f>EXP(-Treasuries_01152013!CP253*AC264)</f>
        <v>1</v>
      </c>
      <c r="CL264" s="17">
        <f>EXP(-Treasuries_01152013!CQ253*AD264)</f>
        <v>1</v>
      </c>
      <c r="CM264" s="17">
        <f>EXP(-Treasuries_01152013!CR253*AE264)</f>
        <v>1</v>
      </c>
      <c r="CN264" s="17">
        <f>EXP(-Treasuries_01152013!CS253*AF264)</f>
        <v>1</v>
      </c>
      <c r="CO264" s="17">
        <f>EXP(-Treasuries_01152013!CT253*AG264)</f>
        <v>1</v>
      </c>
      <c r="CP264" s="17">
        <f>EXP(-Treasuries_01152013!CU253*AH264)</f>
        <v>1</v>
      </c>
      <c r="CQ264" s="17">
        <f>EXP(-Treasuries_01152013!CV253*AI264)</f>
        <v>1</v>
      </c>
      <c r="CR264" s="17">
        <f>EXP(-Treasuries_01152013!CW253*AJ264)</f>
        <v>1</v>
      </c>
      <c r="CS264" s="17">
        <f>EXP(-Treasuries_01152013!CX253*AK264)</f>
        <v>1</v>
      </c>
      <c r="CT264" s="17">
        <f>EXP(-Treasuries_01152013!CY253*AL264)</f>
        <v>1</v>
      </c>
      <c r="CU264" s="17">
        <f>EXP(-Treasuries_01152013!CZ253*AM264)</f>
        <v>1</v>
      </c>
      <c r="CV264" s="17">
        <f>EXP(-Treasuries_01152013!DA253*AN264)</f>
        <v>1</v>
      </c>
      <c r="CW264" s="17">
        <f>EXP(-Treasuries_01152013!DB253*AO264)</f>
        <v>1</v>
      </c>
      <c r="CX264" s="17">
        <f>EXP(-Treasuries_01152013!DC253*AP264)</f>
        <v>1</v>
      </c>
      <c r="CY264" s="17">
        <f>EXP(-Treasuries_01152013!DD253*AQ264)</f>
        <v>1</v>
      </c>
      <c r="CZ264" s="17">
        <f>EXP(-Treasuries_01152013!DE253*AR264)</f>
        <v>1</v>
      </c>
      <c r="DA264" s="17">
        <f>EXP(-Treasuries_01152013!DF253*AS264)</f>
        <v>1</v>
      </c>
      <c r="DB264" s="17">
        <f>EXP(-Treasuries_01152013!DG253*AT264)</f>
        <v>1</v>
      </c>
      <c r="DC264" s="17">
        <f>EXP(-Treasuries_01152013!DH253*AU264)</f>
        <v>1</v>
      </c>
      <c r="DD264" s="17">
        <f>EXP(-Treasuries_01152013!DI253*AV264)</f>
        <v>1</v>
      </c>
      <c r="DE264" s="17">
        <f>EXP(-Treasuries_01152013!DJ253*AW264)</f>
        <v>1</v>
      </c>
      <c r="DF264" s="17">
        <f>EXP(-Treasuries_01152013!DK253*AX264)</f>
        <v>1</v>
      </c>
      <c r="DG264" s="17">
        <f>EXP(-Treasuries_01152013!DL253*AY264)</f>
        <v>1</v>
      </c>
      <c r="DH264" s="17">
        <f>EXP(-Treasuries_01152013!DM253*AZ264)</f>
        <v>1</v>
      </c>
      <c r="DI264" s="17">
        <f>EXP(-Treasuries_01152013!DN253*BA264)</f>
        <v>1</v>
      </c>
      <c r="DJ264" s="17">
        <f>EXP(-Treasuries_01152013!DO253*BB264)</f>
        <v>1</v>
      </c>
      <c r="DK264" s="17">
        <f>EXP(-Treasuries_01152013!DP253*BC264)</f>
        <v>1</v>
      </c>
      <c r="DL264" s="17">
        <f>EXP(-Treasuries_01152013!DQ253*BD264)</f>
        <v>1</v>
      </c>
      <c r="DM264" s="17">
        <f>EXP(-Treasuries_01152013!DR253*BE264)</f>
        <v>1</v>
      </c>
      <c r="DN264" s="17">
        <f>EXP(-Treasuries_01152013!DS253*BF264)</f>
        <v>1</v>
      </c>
      <c r="DO264" s="17">
        <f>EXP(-Treasuries_01152013!DT253*BG264)</f>
        <v>1</v>
      </c>
      <c r="DP264" s="17">
        <f>EXP(-Treasuries_01152013!DU253*BH264)</f>
        <v>1</v>
      </c>
      <c r="DQ264" s="17">
        <f>EXP(-Treasuries_01152013!DV253*BI264)</f>
        <v>1</v>
      </c>
      <c r="DR264" s="17">
        <f>EXP(-Treasuries_01152013!DW253*BJ264)</f>
        <v>1</v>
      </c>
      <c r="DS264" s="17">
        <f>EXP(-Treasuries_01152013!DX253*BK264)</f>
        <v>1</v>
      </c>
      <c r="DT264" s="17">
        <f>EXP(-Treasuries_01152013!DY253*BL264)</f>
        <v>1</v>
      </c>
      <c r="DU264" s="17">
        <f>EXP(-Treasuries_01152013!DZ253*BM264)</f>
        <v>1</v>
      </c>
      <c r="DV264" s="17">
        <f>EXP(-Treasuries_01152013!EA253*BN264)</f>
        <v>1</v>
      </c>
      <c r="DW264" s="8" t="e">
        <f>SUMPRODUCT(BO264:DV264,Treasuries_01152013!K253:BR253)</f>
        <v>#DIV/0!</v>
      </c>
      <c r="DX264" s="11" t="e">
        <f t="shared" si="11"/>
        <v>#DIV/0!</v>
      </c>
    </row>
    <row r="265" spans="2:128">
      <c r="B265" s="10">
        <f>Treasuries_01152013!C254</f>
        <v>2.625</v>
      </c>
      <c r="C265" s="10">
        <f>Treasuries_01152013!E254</f>
        <v>108.953125</v>
      </c>
      <c r="D265" s="10">
        <f>Treasuries_01152013!F254</f>
        <v>109</v>
      </c>
      <c r="E265" s="8">
        <f>Treasuries_01152013!H254</f>
        <v>7.833333333333333</v>
      </c>
      <c r="F265" s="8">
        <f t="shared" si="12"/>
        <v>108.9765625</v>
      </c>
      <c r="G265" s="24" t="e">
        <f>IF(Treasuries_01152013!BT254=0,0,theta0+(theta1+theta2)*(1-EXP(-Treasuries_01152013!BT254/la))/(Treasuries_01152013!BT254/la)-theta2*EXP(-Treasuries_01152013!BT254/la))</f>
        <v>#DIV/0!</v>
      </c>
      <c r="H265" s="24" t="e">
        <f>IF(Treasuries_01152013!BU254=0,0,theta0+(theta1+theta2)*(1-EXP(-Treasuries_01152013!BU254/la))/(Treasuries_01152013!BU254/la)-theta2*EXP(-Treasuries_01152013!BU254/la))</f>
        <v>#DIV/0!</v>
      </c>
      <c r="I265" s="24" t="e">
        <f>IF(Treasuries_01152013!BV254=0,0,theta0+(theta1+theta2)*(1-EXP(-Treasuries_01152013!BV254/la))/(Treasuries_01152013!BV254/la)-theta2*EXP(-Treasuries_01152013!BV254/la))</f>
        <v>#DIV/0!</v>
      </c>
      <c r="J265" s="24" t="e">
        <f>IF(Treasuries_01152013!BW254=0,0,theta0+(theta1+theta2)*(1-EXP(-Treasuries_01152013!BW254/la))/(Treasuries_01152013!BW254/la)-theta2*EXP(-Treasuries_01152013!BW254/la))</f>
        <v>#DIV/0!</v>
      </c>
      <c r="K265" s="24" t="e">
        <f>IF(Treasuries_01152013!BX254=0,0,theta0+(theta1+theta2)*(1-EXP(-Treasuries_01152013!BX254/la))/(Treasuries_01152013!BX254/la)-theta2*EXP(-Treasuries_01152013!BX254/la))</f>
        <v>#DIV/0!</v>
      </c>
      <c r="L265" s="24" t="e">
        <f>IF(Treasuries_01152013!BY254=0,0,theta0+(theta1+theta2)*(1-EXP(-Treasuries_01152013!BY254/la))/(Treasuries_01152013!BY254/la)-theta2*EXP(-Treasuries_01152013!BY254/la))</f>
        <v>#DIV/0!</v>
      </c>
      <c r="M265" s="24" t="e">
        <f>IF(Treasuries_01152013!BZ254=0,0,theta0+(theta1+theta2)*(1-EXP(-Treasuries_01152013!BZ254/la))/(Treasuries_01152013!BZ254/la)-theta2*EXP(-Treasuries_01152013!BZ254/la))</f>
        <v>#DIV/0!</v>
      </c>
      <c r="N265" s="24" t="e">
        <f>IF(Treasuries_01152013!CA254=0,0,theta0+(theta1+theta2)*(1-EXP(-Treasuries_01152013!CA254/la))/(Treasuries_01152013!CA254/la)-theta2*EXP(-Treasuries_01152013!CA254/la))</f>
        <v>#DIV/0!</v>
      </c>
      <c r="O265" s="24" t="e">
        <f>IF(Treasuries_01152013!CB254=0,0,theta0+(theta1+theta2)*(1-EXP(-Treasuries_01152013!CB254/la))/(Treasuries_01152013!CB254/la)-theta2*EXP(-Treasuries_01152013!CB254/la))</f>
        <v>#DIV/0!</v>
      </c>
      <c r="P265" s="24" t="e">
        <f>IF(Treasuries_01152013!CC254=0,0,theta0+(theta1+theta2)*(1-EXP(-Treasuries_01152013!CC254/la))/(Treasuries_01152013!CC254/la)-theta2*EXP(-Treasuries_01152013!CC254/la))</f>
        <v>#DIV/0!</v>
      </c>
      <c r="Q265" s="24" t="e">
        <f>IF(Treasuries_01152013!CD254=0,0,theta0+(theta1+theta2)*(1-EXP(-Treasuries_01152013!CD254/la))/(Treasuries_01152013!CD254/la)-theta2*EXP(-Treasuries_01152013!CD254/la))</f>
        <v>#DIV/0!</v>
      </c>
      <c r="R265" s="24" t="e">
        <f>IF(Treasuries_01152013!CE254=0,0,theta0+(theta1+theta2)*(1-EXP(-Treasuries_01152013!CE254/la))/(Treasuries_01152013!CE254/la)-theta2*EXP(-Treasuries_01152013!CE254/la))</f>
        <v>#DIV/0!</v>
      </c>
      <c r="S265" s="24" t="e">
        <f>IF(Treasuries_01152013!CF254=0,0,theta0+(theta1+theta2)*(1-EXP(-Treasuries_01152013!CF254/la))/(Treasuries_01152013!CF254/la)-theta2*EXP(-Treasuries_01152013!CF254/la))</f>
        <v>#DIV/0!</v>
      </c>
      <c r="T265" s="24" t="e">
        <f>IF(Treasuries_01152013!CG254=0,0,theta0+(theta1+theta2)*(1-EXP(-Treasuries_01152013!CG254/la))/(Treasuries_01152013!CG254/la)-theta2*EXP(-Treasuries_01152013!CG254/la))</f>
        <v>#DIV/0!</v>
      </c>
      <c r="U265" s="24" t="e">
        <f>IF(Treasuries_01152013!CH254=0,0,theta0+(theta1+theta2)*(1-EXP(-Treasuries_01152013!CH254/la))/(Treasuries_01152013!CH254/la)-theta2*EXP(-Treasuries_01152013!CH254/la))</f>
        <v>#DIV/0!</v>
      </c>
      <c r="V265" s="24" t="e">
        <f>IF(Treasuries_01152013!CI254=0,0,theta0+(theta1+theta2)*(1-EXP(-Treasuries_01152013!CI254/la))/(Treasuries_01152013!CI254/la)-theta2*EXP(-Treasuries_01152013!CI254/la))</f>
        <v>#DIV/0!</v>
      </c>
      <c r="W265" s="24">
        <f>IF(Treasuries_01152013!CJ254=0,0,theta0+(theta1+theta2)*(1-EXP(-Treasuries_01152013!CJ254/la))/(Treasuries_01152013!CJ254/la)-theta2*EXP(-Treasuries_01152013!CJ254/la))</f>
        <v>0</v>
      </c>
      <c r="X265" s="24">
        <f>IF(Treasuries_01152013!CK254=0,0,theta0+(theta1+theta2)*(1-EXP(-Treasuries_01152013!CK254/la))/(Treasuries_01152013!CK254/la)-theta2*EXP(-Treasuries_01152013!CK254/la))</f>
        <v>0</v>
      </c>
      <c r="Y265" s="24">
        <f>IF(Treasuries_01152013!CL254=0,0,theta0+(theta1+theta2)*(1-EXP(-Treasuries_01152013!CL254/la))/(Treasuries_01152013!CL254/la)-theta2*EXP(-Treasuries_01152013!CL254/la))</f>
        <v>0</v>
      </c>
      <c r="Z265" s="24">
        <f>IF(Treasuries_01152013!CM254=0,0,theta0+(theta1+theta2)*(1-EXP(-Treasuries_01152013!CM254/la))/(Treasuries_01152013!CM254/la)-theta2*EXP(-Treasuries_01152013!CM254/la))</f>
        <v>0</v>
      </c>
      <c r="AA265" s="24">
        <f>IF(Treasuries_01152013!CN254=0,0,theta0+(theta1+theta2)*(1-EXP(-Treasuries_01152013!CN254/la))/(Treasuries_01152013!CN254/la)-theta2*EXP(-Treasuries_01152013!CN254/la))</f>
        <v>0</v>
      </c>
      <c r="AB265" s="24">
        <f>IF(Treasuries_01152013!CO254=0,0,theta0+(theta1+theta2)*(1-EXP(-Treasuries_01152013!CO254/la))/(Treasuries_01152013!CO254/la)-theta2*EXP(-Treasuries_01152013!CO254/la))</f>
        <v>0</v>
      </c>
      <c r="AC265" s="24">
        <f>IF(Treasuries_01152013!CP254=0,0,theta0+(theta1+theta2)*(1-EXP(-Treasuries_01152013!CP254/la))/(Treasuries_01152013!CP254/la)-theta2*EXP(-Treasuries_01152013!CP254/la))</f>
        <v>0</v>
      </c>
      <c r="AD265" s="24">
        <f>IF(Treasuries_01152013!CQ254=0,0,theta0+(theta1+theta2)*(1-EXP(-Treasuries_01152013!CQ254/la))/(Treasuries_01152013!CQ254/la)-theta2*EXP(-Treasuries_01152013!CQ254/la))</f>
        <v>0</v>
      </c>
      <c r="AE265" s="24">
        <f>IF(Treasuries_01152013!CR254=0,0,theta0+(theta1+theta2)*(1-EXP(-Treasuries_01152013!CR254/la))/(Treasuries_01152013!CR254/la)-theta2*EXP(-Treasuries_01152013!CR254/la))</f>
        <v>0</v>
      </c>
      <c r="AF265" s="24">
        <f>IF(Treasuries_01152013!CS254=0,0,theta0+(theta1+theta2)*(1-EXP(-Treasuries_01152013!CS254/la))/(Treasuries_01152013!CS254/la)-theta2*EXP(-Treasuries_01152013!CS254/la))</f>
        <v>0</v>
      </c>
      <c r="AG265" s="24">
        <f>IF(Treasuries_01152013!CT254=0,0,theta0+(theta1+theta2)*(1-EXP(-Treasuries_01152013!CT254/la))/(Treasuries_01152013!CT254/la)-theta2*EXP(-Treasuries_01152013!CT254/la))</f>
        <v>0</v>
      </c>
      <c r="AH265" s="24">
        <f>IF(Treasuries_01152013!CU254=0,0,theta0+(theta1+theta2)*(1-EXP(-Treasuries_01152013!CU254/la))/(Treasuries_01152013!CU254/la)-theta2*EXP(-Treasuries_01152013!CU254/la))</f>
        <v>0</v>
      </c>
      <c r="AI265" s="24">
        <f>IF(Treasuries_01152013!CV254=0,0,theta0+(theta1+theta2)*(1-EXP(-Treasuries_01152013!CV254/la))/(Treasuries_01152013!CV254/la)-theta2*EXP(-Treasuries_01152013!CV254/la))</f>
        <v>0</v>
      </c>
      <c r="AJ265" s="24">
        <f>IF(Treasuries_01152013!CW254=0,0,theta0+(theta1+theta2)*(1-EXP(-Treasuries_01152013!CW254/la))/(Treasuries_01152013!CW254/la)-theta2*EXP(-Treasuries_01152013!CW254/la))</f>
        <v>0</v>
      </c>
      <c r="AK265" s="24">
        <f>IF(Treasuries_01152013!CX254=0,0,theta0+(theta1+theta2)*(1-EXP(-Treasuries_01152013!CX254/la))/(Treasuries_01152013!CX254/la)-theta2*EXP(-Treasuries_01152013!CX254/la))</f>
        <v>0</v>
      </c>
      <c r="AL265" s="24">
        <f>IF(Treasuries_01152013!CY254=0,0,theta0+(theta1+theta2)*(1-EXP(-Treasuries_01152013!CY254/la))/(Treasuries_01152013!CY254/la)-theta2*EXP(-Treasuries_01152013!CY254/la))</f>
        <v>0</v>
      </c>
      <c r="AM265" s="24">
        <f>IF(Treasuries_01152013!CZ254=0,0,theta0+(theta1+theta2)*(1-EXP(-Treasuries_01152013!CZ254/la))/(Treasuries_01152013!CZ254/la)-theta2*EXP(-Treasuries_01152013!CZ254/la))</f>
        <v>0</v>
      </c>
      <c r="AN265" s="24">
        <f>IF(Treasuries_01152013!DA254=0,0,theta0+(theta1+theta2)*(1-EXP(-Treasuries_01152013!DA254/la))/(Treasuries_01152013!DA254/la)-theta2*EXP(-Treasuries_01152013!DA254/la))</f>
        <v>0</v>
      </c>
      <c r="AO265" s="24">
        <f>IF(Treasuries_01152013!DB254=0,0,theta0+(theta1+theta2)*(1-EXP(-Treasuries_01152013!DB254/la))/(Treasuries_01152013!DB254/la)-theta2*EXP(-Treasuries_01152013!DB254/la))</f>
        <v>0</v>
      </c>
      <c r="AP265" s="24">
        <f>IF(Treasuries_01152013!DC254=0,0,theta0+(theta1+theta2)*(1-EXP(-Treasuries_01152013!DC254/la))/(Treasuries_01152013!DC254/la)-theta2*EXP(-Treasuries_01152013!DC254/la))</f>
        <v>0</v>
      </c>
      <c r="AQ265" s="24">
        <f>IF(Treasuries_01152013!DD254=0,0,theta0+(theta1+theta2)*(1-EXP(-Treasuries_01152013!DD254/la))/(Treasuries_01152013!DD254/la)-theta2*EXP(-Treasuries_01152013!DD254/la))</f>
        <v>0</v>
      </c>
      <c r="AR265" s="24">
        <f>IF(Treasuries_01152013!DE254=0,0,theta0+(theta1+theta2)*(1-EXP(-Treasuries_01152013!DE254/la))/(Treasuries_01152013!DE254/la)-theta2*EXP(-Treasuries_01152013!DE254/la))</f>
        <v>0</v>
      </c>
      <c r="AS265" s="24">
        <f>IF(Treasuries_01152013!DF254=0,0,theta0+(theta1+theta2)*(1-EXP(-Treasuries_01152013!DF254/la))/(Treasuries_01152013!DF254/la)-theta2*EXP(-Treasuries_01152013!DF254/la))</f>
        <v>0</v>
      </c>
      <c r="AT265" s="24">
        <f>IF(Treasuries_01152013!DG254=0,0,theta0+(theta1+theta2)*(1-EXP(-Treasuries_01152013!DG254/la))/(Treasuries_01152013!DG254/la)-theta2*EXP(-Treasuries_01152013!DG254/la))</f>
        <v>0</v>
      </c>
      <c r="AU265" s="24">
        <f>IF(Treasuries_01152013!DH254=0,0,theta0+(theta1+theta2)*(1-EXP(-Treasuries_01152013!DH254/la))/(Treasuries_01152013!DH254/la)-theta2*EXP(-Treasuries_01152013!DH254/la))</f>
        <v>0</v>
      </c>
      <c r="AV265" s="24">
        <f>IF(Treasuries_01152013!DI254=0,0,theta0+(theta1+theta2)*(1-EXP(-Treasuries_01152013!DI254/la))/(Treasuries_01152013!DI254/la)-theta2*EXP(-Treasuries_01152013!DI254/la))</f>
        <v>0</v>
      </c>
      <c r="AW265" s="24">
        <f>IF(Treasuries_01152013!DJ254=0,0,theta0+(theta1+theta2)*(1-EXP(-Treasuries_01152013!DJ254/la))/(Treasuries_01152013!DJ254/la)-theta2*EXP(-Treasuries_01152013!DJ254/la))</f>
        <v>0</v>
      </c>
      <c r="AX265" s="24">
        <f>IF(Treasuries_01152013!DK254=0,0,theta0+(theta1+theta2)*(1-EXP(-Treasuries_01152013!DK254/la))/(Treasuries_01152013!DK254/la)-theta2*EXP(-Treasuries_01152013!DK254/la))</f>
        <v>0</v>
      </c>
      <c r="AY265" s="24">
        <f>IF(Treasuries_01152013!DL254=0,0,theta0+(theta1+theta2)*(1-EXP(-Treasuries_01152013!DL254/la))/(Treasuries_01152013!DL254/la)-theta2*EXP(-Treasuries_01152013!DL254/la))</f>
        <v>0</v>
      </c>
      <c r="AZ265" s="24">
        <f>IF(Treasuries_01152013!DM254=0,0,theta0+(theta1+theta2)*(1-EXP(-Treasuries_01152013!DM254/la))/(Treasuries_01152013!DM254/la)-theta2*EXP(-Treasuries_01152013!DM254/la))</f>
        <v>0</v>
      </c>
      <c r="BA265" s="24">
        <f>IF(Treasuries_01152013!DN254=0,0,theta0+(theta1+theta2)*(1-EXP(-Treasuries_01152013!DN254/la))/(Treasuries_01152013!DN254/la)-theta2*EXP(-Treasuries_01152013!DN254/la))</f>
        <v>0</v>
      </c>
      <c r="BB265" s="24">
        <f>IF(Treasuries_01152013!DO254=0,0,theta0+(theta1+theta2)*(1-EXP(-Treasuries_01152013!DO254/la))/(Treasuries_01152013!DO254/la)-theta2*EXP(-Treasuries_01152013!DO254/la))</f>
        <v>0</v>
      </c>
      <c r="BC265" s="24">
        <f>IF(Treasuries_01152013!DP254=0,0,theta0+(theta1+theta2)*(1-EXP(-Treasuries_01152013!DP254/la))/(Treasuries_01152013!DP254/la)-theta2*EXP(-Treasuries_01152013!DP254/la))</f>
        <v>0</v>
      </c>
      <c r="BD265" s="24">
        <f>IF(Treasuries_01152013!DQ254=0,0,theta0+(theta1+theta2)*(1-EXP(-Treasuries_01152013!DQ254/la))/(Treasuries_01152013!DQ254/la)-theta2*EXP(-Treasuries_01152013!DQ254/la))</f>
        <v>0</v>
      </c>
      <c r="BE265" s="24">
        <f>IF(Treasuries_01152013!DR254=0,0,theta0+(theta1+theta2)*(1-EXP(-Treasuries_01152013!DR254/la))/(Treasuries_01152013!DR254/la)-theta2*EXP(-Treasuries_01152013!DR254/la))</f>
        <v>0</v>
      </c>
      <c r="BF265" s="24">
        <f>IF(Treasuries_01152013!DS254=0,0,theta0+(theta1+theta2)*(1-EXP(-Treasuries_01152013!DS254/la))/(Treasuries_01152013!DS254/la)-theta2*EXP(-Treasuries_01152013!DS254/la))</f>
        <v>0</v>
      </c>
      <c r="BG265" s="24">
        <f>IF(Treasuries_01152013!DT254=0,0,theta0+(theta1+theta2)*(1-EXP(-Treasuries_01152013!DT254/la))/(Treasuries_01152013!DT254/la)-theta2*EXP(-Treasuries_01152013!DT254/la))</f>
        <v>0</v>
      </c>
      <c r="BH265" s="24">
        <f>IF(Treasuries_01152013!DU254=0,0,theta0+(theta1+theta2)*(1-EXP(-Treasuries_01152013!DU254/la))/(Treasuries_01152013!DU254/la)-theta2*EXP(-Treasuries_01152013!DU254/la))</f>
        <v>0</v>
      </c>
      <c r="BI265" s="24">
        <f>IF(Treasuries_01152013!DV254=0,0,theta0+(theta1+theta2)*(1-EXP(-Treasuries_01152013!DV254/la))/(Treasuries_01152013!DV254/la)-theta2*EXP(-Treasuries_01152013!DV254/la))</f>
        <v>0</v>
      </c>
      <c r="BJ265" s="24">
        <f>IF(Treasuries_01152013!DW254=0,0,theta0+(theta1+theta2)*(1-EXP(-Treasuries_01152013!DW254/la))/(Treasuries_01152013!DW254/la)-theta2*EXP(-Treasuries_01152013!DW254/la))</f>
        <v>0</v>
      </c>
      <c r="BK265" s="24">
        <f>IF(Treasuries_01152013!DX254=0,0,theta0+(theta1+theta2)*(1-EXP(-Treasuries_01152013!DX254/la))/(Treasuries_01152013!DX254/la)-theta2*EXP(-Treasuries_01152013!DX254/la))</f>
        <v>0</v>
      </c>
      <c r="BL265" s="24">
        <f>IF(Treasuries_01152013!DY254=0,0,theta0+(theta1+theta2)*(1-EXP(-Treasuries_01152013!DY254/la))/(Treasuries_01152013!DY254/la)-theta2*EXP(-Treasuries_01152013!DY254/la))</f>
        <v>0</v>
      </c>
      <c r="BM265" s="24">
        <f>IF(Treasuries_01152013!DZ254=0,0,theta0+(theta1+theta2)*(1-EXP(-Treasuries_01152013!DZ254/la))/(Treasuries_01152013!DZ254/la)-theta2*EXP(-Treasuries_01152013!DZ254/la))</f>
        <v>0</v>
      </c>
      <c r="BN265" s="24">
        <f>IF(Treasuries_01152013!EA254=0,0,theta0+(theta1+theta2)*(1-EXP(-Treasuries_01152013!EA254/la))/(Treasuries_01152013!EA254/la)-theta2*EXP(-Treasuries_01152013!EA254/la))</f>
        <v>0</v>
      </c>
      <c r="BO265" s="17" t="e">
        <f>EXP(-Treasuries_01152013!BT254*G265)</f>
        <v>#DIV/0!</v>
      </c>
      <c r="BP265" s="17" t="e">
        <f>EXP(-Treasuries_01152013!BU254*H265)</f>
        <v>#DIV/0!</v>
      </c>
      <c r="BQ265" s="17" t="e">
        <f>EXP(-Treasuries_01152013!BV254*I265)</f>
        <v>#DIV/0!</v>
      </c>
      <c r="BR265" s="17" t="e">
        <f>EXP(-Treasuries_01152013!BW254*J265)</f>
        <v>#DIV/0!</v>
      </c>
      <c r="BS265" s="17" t="e">
        <f>EXP(-Treasuries_01152013!BX254*K265)</f>
        <v>#DIV/0!</v>
      </c>
      <c r="BT265" s="17" t="e">
        <f>EXP(-Treasuries_01152013!BY254*L265)</f>
        <v>#DIV/0!</v>
      </c>
      <c r="BU265" s="17" t="e">
        <f>EXP(-Treasuries_01152013!BZ254*M265)</f>
        <v>#DIV/0!</v>
      </c>
      <c r="BV265" s="17" t="e">
        <f>EXP(-Treasuries_01152013!CA254*N265)</f>
        <v>#DIV/0!</v>
      </c>
      <c r="BW265" s="17" t="e">
        <f>EXP(-Treasuries_01152013!CB254*O265)</f>
        <v>#DIV/0!</v>
      </c>
      <c r="BX265" s="17" t="e">
        <f>EXP(-Treasuries_01152013!CC254*P265)</f>
        <v>#DIV/0!</v>
      </c>
      <c r="BY265" s="17" t="e">
        <f>EXP(-Treasuries_01152013!CD254*Q265)</f>
        <v>#DIV/0!</v>
      </c>
      <c r="BZ265" s="17" t="e">
        <f>EXP(-Treasuries_01152013!CE254*R265)</f>
        <v>#DIV/0!</v>
      </c>
      <c r="CA265" s="17" t="e">
        <f>EXP(-Treasuries_01152013!CF254*S265)</f>
        <v>#DIV/0!</v>
      </c>
      <c r="CB265" s="17" t="e">
        <f>EXP(-Treasuries_01152013!CG254*T265)</f>
        <v>#DIV/0!</v>
      </c>
      <c r="CC265" s="17" t="e">
        <f>EXP(-Treasuries_01152013!CH254*U265)</f>
        <v>#DIV/0!</v>
      </c>
      <c r="CD265" s="17" t="e">
        <f>EXP(-Treasuries_01152013!CI254*V265)</f>
        <v>#DIV/0!</v>
      </c>
      <c r="CE265" s="17">
        <f>EXP(-Treasuries_01152013!CJ254*W265)</f>
        <v>1</v>
      </c>
      <c r="CF265" s="17">
        <f>EXP(-Treasuries_01152013!CK254*X265)</f>
        <v>1</v>
      </c>
      <c r="CG265" s="17">
        <f>EXP(-Treasuries_01152013!CL254*Y265)</f>
        <v>1</v>
      </c>
      <c r="CH265" s="17">
        <f>EXP(-Treasuries_01152013!CM254*Z265)</f>
        <v>1</v>
      </c>
      <c r="CI265" s="17">
        <f>EXP(-Treasuries_01152013!CN254*AA265)</f>
        <v>1</v>
      </c>
      <c r="CJ265" s="17">
        <f>EXP(-Treasuries_01152013!CO254*AB265)</f>
        <v>1</v>
      </c>
      <c r="CK265" s="17">
        <f>EXP(-Treasuries_01152013!CP254*AC265)</f>
        <v>1</v>
      </c>
      <c r="CL265" s="17">
        <f>EXP(-Treasuries_01152013!CQ254*AD265)</f>
        <v>1</v>
      </c>
      <c r="CM265" s="17">
        <f>EXP(-Treasuries_01152013!CR254*AE265)</f>
        <v>1</v>
      </c>
      <c r="CN265" s="17">
        <f>EXP(-Treasuries_01152013!CS254*AF265)</f>
        <v>1</v>
      </c>
      <c r="CO265" s="17">
        <f>EXP(-Treasuries_01152013!CT254*AG265)</f>
        <v>1</v>
      </c>
      <c r="CP265" s="17">
        <f>EXP(-Treasuries_01152013!CU254*AH265)</f>
        <v>1</v>
      </c>
      <c r="CQ265" s="17">
        <f>EXP(-Treasuries_01152013!CV254*AI265)</f>
        <v>1</v>
      </c>
      <c r="CR265" s="17">
        <f>EXP(-Treasuries_01152013!CW254*AJ265)</f>
        <v>1</v>
      </c>
      <c r="CS265" s="17">
        <f>EXP(-Treasuries_01152013!CX254*AK265)</f>
        <v>1</v>
      </c>
      <c r="CT265" s="17">
        <f>EXP(-Treasuries_01152013!CY254*AL265)</f>
        <v>1</v>
      </c>
      <c r="CU265" s="17">
        <f>EXP(-Treasuries_01152013!CZ254*AM265)</f>
        <v>1</v>
      </c>
      <c r="CV265" s="17">
        <f>EXP(-Treasuries_01152013!DA254*AN265)</f>
        <v>1</v>
      </c>
      <c r="CW265" s="17">
        <f>EXP(-Treasuries_01152013!DB254*AO265)</f>
        <v>1</v>
      </c>
      <c r="CX265" s="17">
        <f>EXP(-Treasuries_01152013!DC254*AP265)</f>
        <v>1</v>
      </c>
      <c r="CY265" s="17">
        <f>EXP(-Treasuries_01152013!DD254*AQ265)</f>
        <v>1</v>
      </c>
      <c r="CZ265" s="17">
        <f>EXP(-Treasuries_01152013!DE254*AR265)</f>
        <v>1</v>
      </c>
      <c r="DA265" s="17">
        <f>EXP(-Treasuries_01152013!DF254*AS265)</f>
        <v>1</v>
      </c>
      <c r="DB265" s="17">
        <f>EXP(-Treasuries_01152013!DG254*AT265)</f>
        <v>1</v>
      </c>
      <c r="DC265" s="17">
        <f>EXP(-Treasuries_01152013!DH254*AU265)</f>
        <v>1</v>
      </c>
      <c r="DD265" s="17">
        <f>EXP(-Treasuries_01152013!DI254*AV265)</f>
        <v>1</v>
      </c>
      <c r="DE265" s="17">
        <f>EXP(-Treasuries_01152013!DJ254*AW265)</f>
        <v>1</v>
      </c>
      <c r="DF265" s="17">
        <f>EXP(-Treasuries_01152013!DK254*AX265)</f>
        <v>1</v>
      </c>
      <c r="DG265" s="17">
        <f>EXP(-Treasuries_01152013!DL254*AY265)</f>
        <v>1</v>
      </c>
      <c r="DH265" s="17">
        <f>EXP(-Treasuries_01152013!DM254*AZ265)</f>
        <v>1</v>
      </c>
      <c r="DI265" s="17">
        <f>EXP(-Treasuries_01152013!DN254*BA265)</f>
        <v>1</v>
      </c>
      <c r="DJ265" s="17">
        <f>EXP(-Treasuries_01152013!DO254*BB265)</f>
        <v>1</v>
      </c>
      <c r="DK265" s="17">
        <f>EXP(-Treasuries_01152013!DP254*BC265)</f>
        <v>1</v>
      </c>
      <c r="DL265" s="17">
        <f>EXP(-Treasuries_01152013!DQ254*BD265)</f>
        <v>1</v>
      </c>
      <c r="DM265" s="17">
        <f>EXP(-Treasuries_01152013!DR254*BE265)</f>
        <v>1</v>
      </c>
      <c r="DN265" s="17">
        <f>EXP(-Treasuries_01152013!DS254*BF265)</f>
        <v>1</v>
      </c>
      <c r="DO265" s="17">
        <f>EXP(-Treasuries_01152013!DT254*BG265)</f>
        <v>1</v>
      </c>
      <c r="DP265" s="17">
        <f>EXP(-Treasuries_01152013!DU254*BH265)</f>
        <v>1</v>
      </c>
      <c r="DQ265" s="17">
        <f>EXP(-Treasuries_01152013!DV254*BI265)</f>
        <v>1</v>
      </c>
      <c r="DR265" s="17">
        <f>EXP(-Treasuries_01152013!DW254*BJ265)</f>
        <v>1</v>
      </c>
      <c r="DS265" s="17">
        <f>EXP(-Treasuries_01152013!DX254*BK265)</f>
        <v>1</v>
      </c>
      <c r="DT265" s="17">
        <f>EXP(-Treasuries_01152013!DY254*BL265)</f>
        <v>1</v>
      </c>
      <c r="DU265" s="17">
        <f>EXP(-Treasuries_01152013!DZ254*BM265)</f>
        <v>1</v>
      </c>
      <c r="DV265" s="17">
        <f>EXP(-Treasuries_01152013!EA254*BN265)</f>
        <v>1</v>
      </c>
      <c r="DW265" s="8" t="e">
        <f>SUMPRODUCT(BO265:DV265,Treasuries_01152013!K254:BR254)</f>
        <v>#DIV/0!</v>
      </c>
      <c r="DX265" s="11" t="e">
        <f t="shared" si="11"/>
        <v>#DIV/0!</v>
      </c>
    </row>
    <row r="266" spans="2:128">
      <c r="B266" s="10">
        <f>Treasuries_01152013!C255</f>
        <v>7.875</v>
      </c>
      <c r="C266" s="10">
        <f>Treasuries_01152013!E255</f>
        <v>149.578125</v>
      </c>
      <c r="D266" s="10">
        <f>Treasuries_01152013!F255</f>
        <v>149.625</v>
      </c>
      <c r="E266" s="8">
        <f>Treasuries_01152013!H255</f>
        <v>8.0833333333333339</v>
      </c>
      <c r="F266" s="8">
        <f t="shared" si="12"/>
        <v>149.6015625</v>
      </c>
      <c r="G266" s="24" t="e">
        <f>IF(Treasuries_01152013!BT255=0,0,theta0+(theta1+theta2)*(1-EXP(-Treasuries_01152013!BT255/la))/(Treasuries_01152013!BT255/la)-theta2*EXP(-Treasuries_01152013!BT255/la))</f>
        <v>#DIV/0!</v>
      </c>
      <c r="H266" s="24" t="e">
        <f>IF(Treasuries_01152013!BU255=0,0,theta0+(theta1+theta2)*(1-EXP(-Treasuries_01152013!BU255/la))/(Treasuries_01152013!BU255/la)-theta2*EXP(-Treasuries_01152013!BU255/la))</f>
        <v>#DIV/0!</v>
      </c>
      <c r="I266" s="24" t="e">
        <f>IF(Treasuries_01152013!BV255=0,0,theta0+(theta1+theta2)*(1-EXP(-Treasuries_01152013!BV255/la))/(Treasuries_01152013!BV255/la)-theta2*EXP(-Treasuries_01152013!BV255/la))</f>
        <v>#DIV/0!</v>
      </c>
      <c r="J266" s="24" t="e">
        <f>IF(Treasuries_01152013!BW255=0,0,theta0+(theta1+theta2)*(1-EXP(-Treasuries_01152013!BW255/la))/(Treasuries_01152013!BW255/la)-theta2*EXP(-Treasuries_01152013!BW255/la))</f>
        <v>#DIV/0!</v>
      </c>
      <c r="K266" s="24" t="e">
        <f>IF(Treasuries_01152013!BX255=0,0,theta0+(theta1+theta2)*(1-EXP(-Treasuries_01152013!BX255/la))/(Treasuries_01152013!BX255/la)-theta2*EXP(-Treasuries_01152013!BX255/la))</f>
        <v>#DIV/0!</v>
      </c>
      <c r="L266" s="24" t="e">
        <f>IF(Treasuries_01152013!BY255=0,0,theta0+(theta1+theta2)*(1-EXP(-Treasuries_01152013!BY255/la))/(Treasuries_01152013!BY255/la)-theta2*EXP(-Treasuries_01152013!BY255/la))</f>
        <v>#DIV/0!</v>
      </c>
      <c r="M266" s="24" t="e">
        <f>IF(Treasuries_01152013!BZ255=0,0,theta0+(theta1+theta2)*(1-EXP(-Treasuries_01152013!BZ255/la))/(Treasuries_01152013!BZ255/la)-theta2*EXP(-Treasuries_01152013!BZ255/la))</f>
        <v>#DIV/0!</v>
      </c>
      <c r="N266" s="24" t="e">
        <f>IF(Treasuries_01152013!CA255=0,0,theta0+(theta1+theta2)*(1-EXP(-Treasuries_01152013!CA255/la))/(Treasuries_01152013!CA255/la)-theta2*EXP(-Treasuries_01152013!CA255/la))</f>
        <v>#DIV/0!</v>
      </c>
      <c r="O266" s="24" t="e">
        <f>IF(Treasuries_01152013!CB255=0,0,theta0+(theta1+theta2)*(1-EXP(-Treasuries_01152013!CB255/la))/(Treasuries_01152013!CB255/la)-theta2*EXP(-Treasuries_01152013!CB255/la))</f>
        <v>#DIV/0!</v>
      </c>
      <c r="P266" s="24" t="e">
        <f>IF(Treasuries_01152013!CC255=0,0,theta0+(theta1+theta2)*(1-EXP(-Treasuries_01152013!CC255/la))/(Treasuries_01152013!CC255/la)-theta2*EXP(-Treasuries_01152013!CC255/la))</f>
        <v>#DIV/0!</v>
      </c>
      <c r="Q266" s="24" t="e">
        <f>IF(Treasuries_01152013!CD255=0,0,theta0+(theta1+theta2)*(1-EXP(-Treasuries_01152013!CD255/la))/(Treasuries_01152013!CD255/la)-theta2*EXP(-Treasuries_01152013!CD255/la))</f>
        <v>#DIV/0!</v>
      </c>
      <c r="R266" s="24" t="e">
        <f>IF(Treasuries_01152013!CE255=0,0,theta0+(theta1+theta2)*(1-EXP(-Treasuries_01152013!CE255/la))/(Treasuries_01152013!CE255/la)-theta2*EXP(-Treasuries_01152013!CE255/la))</f>
        <v>#DIV/0!</v>
      </c>
      <c r="S266" s="24" t="e">
        <f>IF(Treasuries_01152013!CF255=0,0,theta0+(theta1+theta2)*(1-EXP(-Treasuries_01152013!CF255/la))/(Treasuries_01152013!CF255/la)-theta2*EXP(-Treasuries_01152013!CF255/la))</f>
        <v>#DIV/0!</v>
      </c>
      <c r="T266" s="24" t="e">
        <f>IF(Treasuries_01152013!CG255=0,0,theta0+(theta1+theta2)*(1-EXP(-Treasuries_01152013!CG255/la))/(Treasuries_01152013!CG255/la)-theta2*EXP(-Treasuries_01152013!CG255/la))</f>
        <v>#DIV/0!</v>
      </c>
      <c r="U266" s="24" t="e">
        <f>IF(Treasuries_01152013!CH255=0,0,theta0+(theta1+theta2)*(1-EXP(-Treasuries_01152013!CH255/la))/(Treasuries_01152013!CH255/la)-theta2*EXP(-Treasuries_01152013!CH255/la))</f>
        <v>#DIV/0!</v>
      </c>
      <c r="V266" s="24" t="e">
        <f>IF(Treasuries_01152013!CI255=0,0,theta0+(theta1+theta2)*(1-EXP(-Treasuries_01152013!CI255/la))/(Treasuries_01152013!CI255/la)-theta2*EXP(-Treasuries_01152013!CI255/la))</f>
        <v>#DIV/0!</v>
      </c>
      <c r="W266" s="24" t="e">
        <f>IF(Treasuries_01152013!CJ255=0,0,theta0+(theta1+theta2)*(1-EXP(-Treasuries_01152013!CJ255/la))/(Treasuries_01152013!CJ255/la)-theta2*EXP(-Treasuries_01152013!CJ255/la))</f>
        <v>#DIV/0!</v>
      </c>
      <c r="X266" s="24">
        <f>IF(Treasuries_01152013!CK255=0,0,theta0+(theta1+theta2)*(1-EXP(-Treasuries_01152013!CK255/la))/(Treasuries_01152013!CK255/la)-theta2*EXP(-Treasuries_01152013!CK255/la))</f>
        <v>0</v>
      </c>
      <c r="Y266" s="24">
        <f>IF(Treasuries_01152013!CL255=0,0,theta0+(theta1+theta2)*(1-EXP(-Treasuries_01152013!CL255/la))/(Treasuries_01152013!CL255/la)-theta2*EXP(-Treasuries_01152013!CL255/la))</f>
        <v>0</v>
      </c>
      <c r="Z266" s="24">
        <f>IF(Treasuries_01152013!CM255=0,0,theta0+(theta1+theta2)*(1-EXP(-Treasuries_01152013!CM255/la))/(Treasuries_01152013!CM255/la)-theta2*EXP(-Treasuries_01152013!CM255/la))</f>
        <v>0</v>
      </c>
      <c r="AA266" s="24">
        <f>IF(Treasuries_01152013!CN255=0,0,theta0+(theta1+theta2)*(1-EXP(-Treasuries_01152013!CN255/la))/(Treasuries_01152013!CN255/la)-theta2*EXP(-Treasuries_01152013!CN255/la))</f>
        <v>0</v>
      </c>
      <c r="AB266" s="24">
        <f>IF(Treasuries_01152013!CO255=0,0,theta0+(theta1+theta2)*(1-EXP(-Treasuries_01152013!CO255/la))/(Treasuries_01152013!CO255/la)-theta2*EXP(-Treasuries_01152013!CO255/la))</f>
        <v>0</v>
      </c>
      <c r="AC266" s="24">
        <f>IF(Treasuries_01152013!CP255=0,0,theta0+(theta1+theta2)*(1-EXP(-Treasuries_01152013!CP255/la))/(Treasuries_01152013!CP255/la)-theta2*EXP(-Treasuries_01152013!CP255/la))</f>
        <v>0</v>
      </c>
      <c r="AD266" s="24">
        <f>IF(Treasuries_01152013!CQ255=0,0,theta0+(theta1+theta2)*(1-EXP(-Treasuries_01152013!CQ255/la))/(Treasuries_01152013!CQ255/la)-theta2*EXP(-Treasuries_01152013!CQ255/la))</f>
        <v>0</v>
      </c>
      <c r="AE266" s="24">
        <f>IF(Treasuries_01152013!CR255=0,0,theta0+(theta1+theta2)*(1-EXP(-Treasuries_01152013!CR255/la))/(Treasuries_01152013!CR255/la)-theta2*EXP(-Treasuries_01152013!CR255/la))</f>
        <v>0</v>
      </c>
      <c r="AF266" s="24">
        <f>IF(Treasuries_01152013!CS255=0,0,theta0+(theta1+theta2)*(1-EXP(-Treasuries_01152013!CS255/la))/(Treasuries_01152013!CS255/la)-theta2*EXP(-Treasuries_01152013!CS255/la))</f>
        <v>0</v>
      </c>
      <c r="AG266" s="24">
        <f>IF(Treasuries_01152013!CT255=0,0,theta0+(theta1+theta2)*(1-EXP(-Treasuries_01152013!CT255/la))/(Treasuries_01152013!CT255/la)-theta2*EXP(-Treasuries_01152013!CT255/la))</f>
        <v>0</v>
      </c>
      <c r="AH266" s="24">
        <f>IF(Treasuries_01152013!CU255=0,0,theta0+(theta1+theta2)*(1-EXP(-Treasuries_01152013!CU255/la))/(Treasuries_01152013!CU255/la)-theta2*EXP(-Treasuries_01152013!CU255/la))</f>
        <v>0</v>
      </c>
      <c r="AI266" s="24">
        <f>IF(Treasuries_01152013!CV255=0,0,theta0+(theta1+theta2)*(1-EXP(-Treasuries_01152013!CV255/la))/(Treasuries_01152013!CV255/la)-theta2*EXP(-Treasuries_01152013!CV255/la))</f>
        <v>0</v>
      </c>
      <c r="AJ266" s="24">
        <f>IF(Treasuries_01152013!CW255=0,0,theta0+(theta1+theta2)*(1-EXP(-Treasuries_01152013!CW255/la))/(Treasuries_01152013!CW255/la)-theta2*EXP(-Treasuries_01152013!CW255/la))</f>
        <v>0</v>
      </c>
      <c r="AK266" s="24">
        <f>IF(Treasuries_01152013!CX255=0,0,theta0+(theta1+theta2)*(1-EXP(-Treasuries_01152013!CX255/la))/(Treasuries_01152013!CX255/la)-theta2*EXP(-Treasuries_01152013!CX255/la))</f>
        <v>0</v>
      </c>
      <c r="AL266" s="24">
        <f>IF(Treasuries_01152013!CY255=0,0,theta0+(theta1+theta2)*(1-EXP(-Treasuries_01152013!CY255/la))/(Treasuries_01152013!CY255/la)-theta2*EXP(-Treasuries_01152013!CY255/la))</f>
        <v>0</v>
      </c>
      <c r="AM266" s="24">
        <f>IF(Treasuries_01152013!CZ255=0,0,theta0+(theta1+theta2)*(1-EXP(-Treasuries_01152013!CZ255/la))/(Treasuries_01152013!CZ255/la)-theta2*EXP(-Treasuries_01152013!CZ255/la))</f>
        <v>0</v>
      </c>
      <c r="AN266" s="24">
        <f>IF(Treasuries_01152013!DA255=0,0,theta0+(theta1+theta2)*(1-EXP(-Treasuries_01152013!DA255/la))/(Treasuries_01152013!DA255/la)-theta2*EXP(-Treasuries_01152013!DA255/la))</f>
        <v>0</v>
      </c>
      <c r="AO266" s="24">
        <f>IF(Treasuries_01152013!DB255=0,0,theta0+(theta1+theta2)*(1-EXP(-Treasuries_01152013!DB255/la))/(Treasuries_01152013!DB255/la)-theta2*EXP(-Treasuries_01152013!DB255/la))</f>
        <v>0</v>
      </c>
      <c r="AP266" s="24">
        <f>IF(Treasuries_01152013!DC255=0,0,theta0+(theta1+theta2)*(1-EXP(-Treasuries_01152013!DC255/la))/(Treasuries_01152013!DC255/la)-theta2*EXP(-Treasuries_01152013!DC255/la))</f>
        <v>0</v>
      </c>
      <c r="AQ266" s="24">
        <f>IF(Treasuries_01152013!DD255=0,0,theta0+(theta1+theta2)*(1-EXP(-Treasuries_01152013!DD255/la))/(Treasuries_01152013!DD255/la)-theta2*EXP(-Treasuries_01152013!DD255/la))</f>
        <v>0</v>
      </c>
      <c r="AR266" s="24">
        <f>IF(Treasuries_01152013!DE255=0,0,theta0+(theta1+theta2)*(1-EXP(-Treasuries_01152013!DE255/la))/(Treasuries_01152013!DE255/la)-theta2*EXP(-Treasuries_01152013!DE255/la))</f>
        <v>0</v>
      </c>
      <c r="AS266" s="24">
        <f>IF(Treasuries_01152013!DF255=0,0,theta0+(theta1+theta2)*(1-EXP(-Treasuries_01152013!DF255/la))/(Treasuries_01152013!DF255/la)-theta2*EXP(-Treasuries_01152013!DF255/la))</f>
        <v>0</v>
      </c>
      <c r="AT266" s="24">
        <f>IF(Treasuries_01152013!DG255=0,0,theta0+(theta1+theta2)*(1-EXP(-Treasuries_01152013!DG255/la))/(Treasuries_01152013!DG255/la)-theta2*EXP(-Treasuries_01152013!DG255/la))</f>
        <v>0</v>
      </c>
      <c r="AU266" s="24">
        <f>IF(Treasuries_01152013!DH255=0,0,theta0+(theta1+theta2)*(1-EXP(-Treasuries_01152013!DH255/la))/(Treasuries_01152013!DH255/la)-theta2*EXP(-Treasuries_01152013!DH255/la))</f>
        <v>0</v>
      </c>
      <c r="AV266" s="24">
        <f>IF(Treasuries_01152013!DI255=0,0,theta0+(theta1+theta2)*(1-EXP(-Treasuries_01152013!DI255/la))/(Treasuries_01152013!DI255/la)-theta2*EXP(-Treasuries_01152013!DI255/la))</f>
        <v>0</v>
      </c>
      <c r="AW266" s="24">
        <f>IF(Treasuries_01152013!DJ255=0,0,theta0+(theta1+theta2)*(1-EXP(-Treasuries_01152013!DJ255/la))/(Treasuries_01152013!DJ255/la)-theta2*EXP(-Treasuries_01152013!DJ255/la))</f>
        <v>0</v>
      </c>
      <c r="AX266" s="24">
        <f>IF(Treasuries_01152013!DK255=0,0,theta0+(theta1+theta2)*(1-EXP(-Treasuries_01152013!DK255/la))/(Treasuries_01152013!DK255/la)-theta2*EXP(-Treasuries_01152013!DK255/la))</f>
        <v>0</v>
      </c>
      <c r="AY266" s="24">
        <f>IF(Treasuries_01152013!DL255=0,0,theta0+(theta1+theta2)*(1-EXP(-Treasuries_01152013!DL255/la))/(Treasuries_01152013!DL255/la)-theta2*EXP(-Treasuries_01152013!DL255/la))</f>
        <v>0</v>
      </c>
      <c r="AZ266" s="24">
        <f>IF(Treasuries_01152013!DM255=0,0,theta0+(theta1+theta2)*(1-EXP(-Treasuries_01152013!DM255/la))/(Treasuries_01152013!DM255/la)-theta2*EXP(-Treasuries_01152013!DM255/la))</f>
        <v>0</v>
      </c>
      <c r="BA266" s="24">
        <f>IF(Treasuries_01152013!DN255=0,0,theta0+(theta1+theta2)*(1-EXP(-Treasuries_01152013!DN255/la))/(Treasuries_01152013!DN255/la)-theta2*EXP(-Treasuries_01152013!DN255/la))</f>
        <v>0</v>
      </c>
      <c r="BB266" s="24">
        <f>IF(Treasuries_01152013!DO255=0,0,theta0+(theta1+theta2)*(1-EXP(-Treasuries_01152013!DO255/la))/(Treasuries_01152013!DO255/la)-theta2*EXP(-Treasuries_01152013!DO255/la))</f>
        <v>0</v>
      </c>
      <c r="BC266" s="24">
        <f>IF(Treasuries_01152013!DP255=0,0,theta0+(theta1+theta2)*(1-EXP(-Treasuries_01152013!DP255/la))/(Treasuries_01152013!DP255/la)-theta2*EXP(-Treasuries_01152013!DP255/la))</f>
        <v>0</v>
      </c>
      <c r="BD266" s="24">
        <f>IF(Treasuries_01152013!DQ255=0,0,theta0+(theta1+theta2)*(1-EXP(-Treasuries_01152013!DQ255/la))/(Treasuries_01152013!DQ255/la)-theta2*EXP(-Treasuries_01152013!DQ255/la))</f>
        <v>0</v>
      </c>
      <c r="BE266" s="24">
        <f>IF(Treasuries_01152013!DR255=0,0,theta0+(theta1+theta2)*(1-EXP(-Treasuries_01152013!DR255/la))/(Treasuries_01152013!DR255/la)-theta2*EXP(-Treasuries_01152013!DR255/la))</f>
        <v>0</v>
      </c>
      <c r="BF266" s="24">
        <f>IF(Treasuries_01152013!DS255=0,0,theta0+(theta1+theta2)*(1-EXP(-Treasuries_01152013!DS255/la))/(Treasuries_01152013!DS255/la)-theta2*EXP(-Treasuries_01152013!DS255/la))</f>
        <v>0</v>
      </c>
      <c r="BG266" s="24">
        <f>IF(Treasuries_01152013!DT255=0,0,theta0+(theta1+theta2)*(1-EXP(-Treasuries_01152013!DT255/la))/(Treasuries_01152013!DT255/la)-theta2*EXP(-Treasuries_01152013!DT255/la))</f>
        <v>0</v>
      </c>
      <c r="BH266" s="24">
        <f>IF(Treasuries_01152013!DU255=0,0,theta0+(theta1+theta2)*(1-EXP(-Treasuries_01152013!DU255/la))/(Treasuries_01152013!DU255/la)-theta2*EXP(-Treasuries_01152013!DU255/la))</f>
        <v>0</v>
      </c>
      <c r="BI266" s="24">
        <f>IF(Treasuries_01152013!DV255=0,0,theta0+(theta1+theta2)*(1-EXP(-Treasuries_01152013!DV255/la))/(Treasuries_01152013!DV255/la)-theta2*EXP(-Treasuries_01152013!DV255/la))</f>
        <v>0</v>
      </c>
      <c r="BJ266" s="24">
        <f>IF(Treasuries_01152013!DW255=0,0,theta0+(theta1+theta2)*(1-EXP(-Treasuries_01152013!DW255/la))/(Treasuries_01152013!DW255/la)-theta2*EXP(-Treasuries_01152013!DW255/la))</f>
        <v>0</v>
      </c>
      <c r="BK266" s="24">
        <f>IF(Treasuries_01152013!DX255=0,0,theta0+(theta1+theta2)*(1-EXP(-Treasuries_01152013!DX255/la))/(Treasuries_01152013!DX255/la)-theta2*EXP(-Treasuries_01152013!DX255/la))</f>
        <v>0</v>
      </c>
      <c r="BL266" s="24">
        <f>IF(Treasuries_01152013!DY255=0,0,theta0+(theta1+theta2)*(1-EXP(-Treasuries_01152013!DY255/la))/(Treasuries_01152013!DY255/la)-theta2*EXP(-Treasuries_01152013!DY255/la))</f>
        <v>0</v>
      </c>
      <c r="BM266" s="24">
        <f>IF(Treasuries_01152013!DZ255=0,0,theta0+(theta1+theta2)*(1-EXP(-Treasuries_01152013!DZ255/la))/(Treasuries_01152013!DZ255/la)-theta2*EXP(-Treasuries_01152013!DZ255/la))</f>
        <v>0</v>
      </c>
      <c r="BN266" s="24">
        <f>IF(Treasuries_01152013!EA255=0,0,theta0+(theta1+theta2)*(1-EXP(-Treasuries_01152013!EA255/la))/(Treasuries_01152013!EA255/la)-theta2*EXP(-Treasuries_01152013!EA255/la))</f>
        <v>0</v>
      </c>
      <c r="BO266" s="17" t="e">
        <f>EXP(-Treasuries_01152013!BT255*G266)</f>
        <v>#DIV/0!</v>
      </c>
      <c r="BP266" s="17" t="e">
        <f>EXP(-Treasuries_01152013!BU255*H266)</f>
        <v>#DIV/0!</v>
      </c>
      <c r="BQ266" s="17" t="e">
        <f>EXP(-Treasuries_01152013!BV255*I266)</f>
        <v>#DIV/0!</v>
      </c>
      <c r="BR266" s="17" t="e">
        <f>EXP(-Treasuries_01152013!BW255*J266)</f>
        <v>#DIV/0!</v>
      </c>
      <c r="BS266" s="17" t="e">
        <f>EXP(-Treasuries_01152013!BX255*K266)</f>
        <v>#DIV/0!</v>
      </c>
      <c r="BT266" s="17" t="e">
        <f>EXP(-Treasuries_01152013!BY255*L266)</f>
        <v>#DIV/0!</v>
      </c>
      <c r="BU266" s="17" t="e">
        <f>EXP(-Treasuries_01152013!BZ255*M266)</f>
        <v>#DIV/0!</v>
      </c>
      <c r="BV266" s="17" t="e">
        <f>EXP(-Treasuries_01152013!CA255*N266)</f>
        <v>#DIV/0!</v>
      </c>
      <c r="BW266" s="17" t="e">
        <f>EXP(-Treasuries_01152013!CB255*O266)</f>
        <v>#DIV/0!</v>
      </c>
      <c r="BX266" s="17" t="e">
        <f>EXP(-Treasuries_01152013!CC255*P266)</f>
        <v>#DIV/0!</v>
      </c>
      <c r="BY266" s="17" t="e">
        <f>EXP(-Treasuries_01152013!CD255*Q266)</f>
        <v>#DIV/0!</v>
      </c>
      <c r="BZ266" s="17" t="e">
        <f>EXP(-Treasuries_01152013!CE255*R266)</f>
        <v>#DIV/0!</v>
      </c>
      <c r="CA266" s="17" t="e">
        <f>EXP(-Treasuries_01152013!CF255*S266)</f>
        <v>#DIV/0!</v>
      </c>
      <c r="CB266" s="17" t="e">
        <f>EXP(-Treasuries_01152013!CG255*T266)</f>
        <v>#DIV/0!</v>
      </c>
      <c r="CC266" s="17" t="e">
        <f>EXP(-Treasuries_01152013!CH255*U266)</f>
        <v>#DIV/0!</v>
      </c>
      <c r="CD266" s="17" t="e">
        <f>EXP(-Treasuries_01152013!CI255*V266)</f>
        <v>#DIV/0!</v>
      </c>
      <c r="CE266" s="17" t="e">
        <f>EXP(-Treasuries_01152013!CJ255*W266)</f>
        <v>#DIV/0!</v>
      </c>
      <c r="CF266" s="17">
        <f>EXP(-Treasuries_01152013!CK255*X266)</f>
        <v>1</v>
      </c>
      <c r="CG266" s="17">
        <f>EXP(-Treasuries_01152013!CL255*Y266)</f>
        <v>1</v>
      </c>
      <c r="CH266" s="17">
        <f>EXP(-Treasuries_01152013!CM255*Z266)</f>
        <v>1</v>
      </c>
      <c r="CI266" s="17">
        <f>EXP(-Treasuries_01152013!CN255*AA266)</f>
        <v>1</v>
      </c>
      <c r="CJ266" s="17">
        <f>EXP(-Treasuries_01152013!CO255*AB266)</f>
        <v>1</v>
      </c>
      <c r="CK266" s="17">
        <f>EXP(-Treasuries_01152013!CP255*AC266)</f>
        <v>1</v>
      </c>
      <c r="CL266" s="17">
        <f>EXP(-Treasuries_01152013!CQ255*AD266)</f>
        <v>1</v>
      </c>
      <c r="CM266" s="17">
        <f>EXP(-Treasuries_01152013!CR255*AE266)</f>
        <v>1</v>
      </c>
      <c r="CN266" s="17">
        <f>EXP(-Treasuries_01152013!CS255*AF266)</f>
        <v>1</v>
      </c>
      <c r="CO266" s="17">
        <f>EXP(-Treasuries_01152013!CT255*AG266)</f>
        <v>1</v>
      </c>
      <c r="CP266" s="17">
        <f>EXP(-Treasuries_01152013!CU255*AH266)</f>
        <v>1</v>
      </c>
      <c r="CQ266" s="17">
        <f>EXP(-Treasuries_01152013!CV255*AI266)</f>
        <v>1</v>
      </c>
      <c r="CR266" s="17">
        <f>EXP(-Treasuries_01152013!CW255*AJ266)</f>
        <v>1</v>
      </c>
      <c r="CS266" s="17">
        <f>EXP(-Treasuries_01152013!CX255*AK266)</f>
        <v>1</v>
      </c>
      <c r="CT266" s="17">
        <f>EXP(-Treasuries_01152013!CY255*AL266)</f>
        <v>1</v>
      </c>
      <c r="CU266" s="17">
        <f>EXP(-Treasuries_01152013!CZ255*AM266)</f>
        <v>1</v>
      </c>
      <c r="CV266" s="17">
        <f>EXP(-Treasuries_01152013!DA255*AN266)</f>
        <v>1</v>
      </c>
      <c r="CW266" s="17">
        <f>EXP(-Treasuries_01152013!DB255*AO266)</f>
        <v>1</v>
      </c>
      <c r="CX266" s="17">
        <f>EXP(-Treasuries_01152013!DC255*AP266)</f>
        <v>1</v>
      </c>
      <c r="CY266" s="17">
        <f>EXP(-Treasuries_01152013!DD255*AQ266)</f>
        <v>1</v>
      </c>
      <c r="CZ266" s="17">
        <f>EXP(-Treasuries_01152013!DE255*AR266)</f>
        <v>1</v>
      </c>
      <c r="DA266" s="17">
        <f>EXP(-Treasuries_01152013!DF255*AS266)</f>
        <v>1</v>
      </c>
      <c r="DB266" s="17">
        <f>EXP(-Treasuries_01152013!DG255*AT266)</f>
        <v>1</v>
      </c>
      <c r="DC266" s="17">
        <f>EXP(-Treasuries_01152013!DH255*AU266)</f>
        <v>1</v>
      </c>
      <c r="DD266" s="17">
        <f>EXP(-Treasuries_01152013!DI255*AV266)</f>
        <v>1</v>
      </c>
      <c r="DE266" s="17">
        <f>EXP(-Treasuries_01152013!DJ255*AW266)</f>
        <v>1</v>
      </c>
      <c r="DF266" s="17">
        <f>EXP(-Treasuries_01152013!DK255*AX266)</f>
        <v>1</v>
      </c>
      <c r="DG266" s="17">
        <f>EXP(-Treasuries_01152013!DL255*AY266)</f>
        <v>1</v>
      </c>
      <c r="DH266" s="17">
        <f>EXP(-Treasuries_01152013!DM255*AZ266)</f>
        <v>1</v>
      </c>
      <c r="DI266" s="17">
        <f>EXP(-Treasuries_01152013!DN255*BA266)</f>
        <v>1</v>
      </c>
      <c r="DJ266" s="17">
        <f>EXP(-Treasuries_01152013!DO255*BB266)</f>
        <v>1</v>
      </c>
      <c r="DK266" s="17">
        <f>EXP(-Treasuries_01152013!DP255*BC266)</f>
        <v>1</v>
      </c>
      <c r="DL266" s="17">
        <f>EXP(-Treasuries_01152013!DQ255*BD266)</f>
        <v>1</v>
      </c>
      <c r="DM266" s="17">
        <f>EXP(-Treasuries_01152013!DR255*BE266)</f>
        <v>1</v>
      </c>
      <c r="DN266" s="17">
        <f>EXP(-Treasuries_01152013!DS255*BF266)</f>
        <v>1</v>
      </c>
      <c r="DO266" s="17">
        <f>EXP(-Treasuries_01152013!DT255*BG266)</f>
        <v>1</v>
      </c>
      <c r="DP266" s="17">
        <f>EXP(-Treasuries_01152013!DU255*BH266)</f>
        <v>1</v>
      </c>
      <c r="DQ266" s="17">
        <f>EXP(-Treasuries_01152013!DV255*BI266)</f>
        <v>1</v>
      </c>
      <c r="DR266" s="17">
        <f>EXP(-Treasuries_01152013!DW255*BJ266)</f>
        <v>1</v>
      </c>
      <c r="DS266" s="17">
        <f>EXP(-Treasuries_01152013!DX255*BK266)</f>
        <v>1</v>
      </c>
      <c r="DT266" s="17">
        <f>EXP(-Treasuries_01152013!DY255*BL266)</f>
        <v>1</v>
      </c>
      <c r="DU266" s="17">
        <f>EXP(-Treasuries_01152013!DZ255*BM266)</f>
        <v>1</v>
      </c>
      <c r="DV266" s="17">
        <f>EXP(-Treasuries_01152013!EA255*BN266)</f>
        <v>1</v>
      </c>
      <c r="DW266" s="8" t="e">
        <f>SUMPRODUCT(BO266:DV266,Treasuries_01152013!K255:BR255)</f>
        <v>#DIV/0!</v>
      </c>
      <c r="DX266" s="11" t="e">
        <f t="shared" si="11"/>
        <v>#DIV/0!</v>
      </c>
    </row>
    <row r="267" spans="2:128">
      <c r="B267" s="10">
        <f>Treasuries_01152013!C256</f>
        <v>3.625</v>
      </c>
      <c r="C267" s="10">
        <f>Treasuries_01152013!E256</f>
        <v>116.515625</v>
      </c>
      <c r="D267" s="10">
        <f>Treasuries_01152013!F256</f>
        <v>116.5625</v>
      </c>
      <c r="E267" s="8">
        <f>Treasuries_01152013!H256</f>
        <v>8.0833333333333339</v>
      </c>
      <c r="F267" s="8">
        <f t="shared" si="12"/>
        <v>116.5390625</v>
      </c>
      <c r="G267" s="24" t="e">
        <f>IF(Treasuries_01152013!BT256=0,0,theta0+(theta1+theta2)*(1-EXP(-Treasuries_01152013!BT256/la))/(Treasuries_01152013!BT256/la)-theta2*EXP(-Treasuries_01152013!BT256/la))</f>
        <v>#DIV/0!</v>
      </c>
      <c r="H267" s="24" t="e">
        <f>IF(Treasuries_01152013!BU256=0,0,theta0+(theta1+theta2)*(1-EXP(-Treasuries_01152013!BU256/la))/(Treasuries_01152013!BU256/la)-theta2*EXP(-Treasuries_01152013!BU256/la))</f>
        <v>#DIV/0!</v>
      </c>
      <c r="I267" s="24" t="e">
        <f>IF(Treasuries_01152013!BV256=0,0,theta0+(theta1+theta2)*(1-EXP(-Treasuries_01152013!BV256/la))/(Treasuries_01152013!BV256/la)-theta2*EXP(-Treasuries_01152013!BV256/la))</f>
        <v>#DIV/0!</v>
      </c>
      <c r="J267" s="24" t="e">
        <f>IF(Treasuries_01152013!BW256=0,0,theta0+(theta1+theta2)*(1-EXP(-Treasuries_01152013!BW256/la))/(Treasuries_01152013!BW256/la)-theta2*EXP(-Treasuries_01152013!BW256/la))</f>
        <v>#DIV/0!</v>
      </c>
      <c r="K267" s="24" t="e">
        <f>IF(Treasuries_01152013!BX256=0,0,theta0+(theta1+theta2)*(1-EXP(-Treasuries_01152013!BX256/la))/(Treasuries_01152013!BX256/la)-theta2*EXP(-Treasuries_01152013!BX256/la))</f>
        <v>#DIV/0!</v>
      </c>
      <c r="L267" s="24" t="e">
        <f>IF(Treasuries_01152013!BY256=0,0,theta0+(theta1+theta2)*(1-EXP(-Treasuries_01152013!BY256/la))/(Treasuries_01152013!BY256/la)-theta2*EXP(-Treasuries_01152013!BY256/la))</f>
        <v>#DIV/0!</v>
      </c>
      <c r="M267" s="24" t="e">
        <f>IF(Treasuries_01152013!BZ256=0,0,theta0+(theta1+theta2)*(1-EXP(-Treasuries_01152013!BZ256/la))/(Treasuries_01152013!BZ256/la)-theta2*EXP(-Treasuries_01152013!BZ256/la))</f>
        <v>#DIV/0!</v>
      </c>
      <c r="N267" s="24" t="e">
        <f>IF(Treasuries_01152013!CA256=0,0,theta0+(theta1+theta2)*(1-EXP(-Treasuries_01152013!CA256/la))/(Treasuries_01152013!CA256/la)-theta2*EXP(-Treasuries_01152013!CA256/la))</f>
        <v>#DIV/0!</v>
      </c>
      <c r="O267" s="24" t="e">
        <f>IF(Treasuries_01152013!CB256=0,0,theta0+(theta1+theta2)*(1-EXP(-Treasuries_01152013!CB256/la))/(Treasuries_01152013!CB256/la)-theta2*EXP(-Treasuries_01152013!CB256/la))</f>
        <v>#DIV/0!</v>
      </c>
      <c r="P267" s="24" t="e">
        <f>IF(Treasuries_01152013!CC256=0,0,theta0+(theta1+theta2)*(1-EXP(-Treasuries_01152013!CC256/la))/(Treasuries_01152013!CC256/la)-theta2*EXP(-Treasuries_01152013!CC256/la))</f>
        <v>#DIV/0!</v>
      </c>
      <c r="Q267" s="24" t="e">
        <f>IF(Treasuries_01152013!CD256=0,0,theta0+(theta1+theta2)*(1-EXP(-Treasuries_01152013!CD256/la))/(Treasuries_01152013!CD256/la)-theta2*EXP(-Treasuries_01152013!CD256/la))</f>
        <v>#DIV/0!</v>
      </c>
      <c r="R267" s="24" t="e">
        <f>IF(Treasuries_01152013!CE256=0,0,theta0+(theta1+theta2)*(1-EXP(-Treasuries_01152013!CE256/la))/(Treasuries_01152013!CE256/la)-theta2*EXP(-Treasuries_01152013!CE256/la))</f>
        <v>#DIV/0!</v>
      </c>
      <c r="S267" s="24" t="e">
        <f>IF(Treasuries_01152013!CF256=0,0,theta0+(theta1+theta2)*(1-EXP(-Treasuries_01152013!CF256/la))/(Treasuries_01152013!CF256/la)-theta2*EXP(-Treasuries_01152013!CF256/la))</f>
        <v>#DIV/0!</v>
      </c>
      <c r="T267" s="24" t="e">
        <f>IF(Treasuries_01152013!CG256=0,0,theta0+(theta1+theta2)*(1-EXP(-Treasuries_01152013!CG256/la))/(Treasuries_01152013!CG256/la)-theta2*EXP(-Treasuries_01152013!CG256/la))</f>
        <v>#DIV/0!</v>
      </c>
      <c r="U267" s="24" t="e">
        <f>IF(Treasuries_01152013!CH256=0,0,theta0+(theta1+theta2)*(1-EXP(-Treasuries_01152013!CH256/la))/(Treasuries_01152013!CH256/la)-theta2*EXP(-Treasuries_01152013!CH256/la))</f>
        <v>#DIV/0!</v>
      </c>
      <c r="V267" s="24" t="e">
        <f>IF(Treasuries_01152013!CI256=0,0,theta0+(theta1+theta2)*(1-EXP(-Treasuries_01152013!CI256/la))/(Treasuries_01152013!CI256/la)-theta2*EXP(-Treasuries_01152013!CI256/la))</f>
        <v>#DIV/0!</v>
      </c>
      <c r="W267" s="24" t="e">
        <f>IF(Treasuries_01152013!CJ256=0,0,theta0+(theta1+theta2)*(1-EXP(-Treasuries_01152013!CJ256/la))/(Treasuries_01152013!CJ256/la)-theta2*EXP(-Treasuries_01152013!CJ256/la))</f>
        <v>#DIV/0!</v>
      </c>
      <c r="X267" s="24">
        <f>IF(Treasuries_01152013!CK256=0,0,theta0+(theta1+theta2)*(1-EXP(-Treasuries_01152013!CK256/la))/(Treasuries_01152013!CK256/la)-theta2*EXP(-Treasuries_01152013!CK256/la))</f>
        <v>0</v>
      </c>
      <c r="Y267" s="24">
        <f>IF(Treasuries_01152013!CL256=0,0,theta0+(theta1+theta2)*(1-EXP(-Treasuries_01152013!CL256/la))/(Treasuries_01152013!CL256/la)-theta2*EXP(-Treasuries_01152013!CL256/la))</f>
        <v>0</v>
      </c>
      <c r="Z267" s="24">
        <f>IF(Treasuries_01152013!CM256=0,0,theta0+(theta1+theta2)*(1-EXP(-Treasuries_01152013!CM256/la))/(Treasuries_01152013!CM256/la)-theta2*EXP(-Treasuries_01152013!CM256/la))</f>
        <v>0</v>
      </c>
      <c r="AA267" s="24">
        <f>IF(Treasuries_01152013!CN256=0,0,theta0+(theta1+theta2)*(1-EXP(-Treasuries_01152013!CN256/la))/(Treasuries_01152013!CN256/la)-theta2*EXP(-Treasuries_01152013!CN256/la))</f>
        <v>0</v>
      </c>
      <c r="AB267" s="24">
        <f>IF(Treasuries_01152013!CO256=0,0,theta0+(theta1+theta2)*(1-EXP(-Treasuries_01152013!CO256/la))/(Treasuries_01152013!CO256/la)-theta2*EXP(-Treasuries_01152013!CO256/la))</f>
        <v>0</v>
      </c>
      <c r="AC267" s="24">
        <f>IF(Treasuries_01152013!CP256=0,0,theta0+(theta1+theta2)*(1-EXP(-Treasuries_01152013!CP256/la))/(Treasuries_01152013!CP256/la)-theta2*EXP(-Treasuries_01152013!CP256/la))</f>
        <v>0</v>
      </c>
      <c r="AD267" s="24">
        <f>IF(Treasuries_01152013!CQ256=0,0,theta0+(theta1+theta2)*(1-EXP(-Treasuries_01152013!CQ256/la))/(Treasuries_01152013!CQ256/la)-theta2*EXP(-Treasuries_01152013!CQ256/la))</f>
        <v>0</v>
      </c>
      <c r="AE267" s="24">
        <f>IF(Treasuries_01152013!CR256=0,0,theta0+(theta1+theta2)*(1-EXP(-Treasuries_01152013!CR256/la))/(Treasuries_01152013!CR256/la)-theta2*EXP(-Treasuries_01152013!CR256/la))</f>
        <v>0</v>
      </c>
      <c r="AF267" s="24">
        <f>IF(Treasuries_01152013!CS256=0,0,theta0+(theta1+theta2)*(1-EXP(-Treasuries_01152013!CS256/la))/(Treasuries_01152013!CS256/la)-theta2*EXP(-Treasuries_01152013!CS256/la))</f>
        <v>0</v>
      </c>
      <c r="AG267" s="24">
        <f>IF(Treasuries_01152013!CT256=0,0,theta0+(theta1+theta2)*(1-EXP(-Treasuries_01152013!CT256/la))/(Treasuries_01152013!CT256/la)-theta2*EXP(-Treasuries_01152013!CT256/la))</f>
        <v>0</v>
      </c>
      <c r="AH267" s="24">
        <f>IF(Treasuries_01152013!CU256=0,0,theta0+(theta1+theta2)*(1-EXP(-Treasuries_01152013!CU256/la))/(Treasuries_01152013!CU256/la)-theta2*EXP(-Treasuries_01152013!CU256/la))</f>
        <v>0</v>
      </c>
      <c r="AI267" s="24">
        <f>IF(Treasuries_01152013!CV256=0,0,theta0+(theta1+theta2)*(1-EXP(-Treasuries_01152013!CV256/la))/(Treasuries_01152013!CV256/la)-theta2*EXP(-Treasuries_01152013!CV256/la))</f>
        <v>0</v>
      </c>
      <c r="AJ267" s="24">
        <f>IF(Treasuries_01152013!CW256=0,0,theta0+(theta1+theta2)*(1-EXP(-Treasuries_01152013!CW256/la))/(Treasuries_01152013!CW256/la)-theta2*EXP(-Treasuries_01152013!CW256/la))</f>
        <v>0</v>
      </c>
      <c r="AK267" s="24">
        <f>IF(Treasuries_01152013!CX256=0,0,theta0+(theta1+theta2)*(1-EXP(-Treasuries_01152013!CX256/la))/(Treasuries_01152013!CX256/la)-theta2*EXP(-Treasuries_01152013!CX256/la))</f>
        <v>0</v>
      </c>
      <c r="AL267" s="24">
        <f>IF(Treasuries_01152013!CY256=0,0,theta0+(theta1+theta2)*(1-EXP(-Treasuries_01152013!CY256/la))/(Treasuries_01152013!CY256/la)-theta2*EXP(-Treasuries_01152013!CY256/la))</f>
        <v>0</v>
      </c>
      <c r="AM267" s="24">
        <f>IF(Treasuries_01152013!CZ256=0,0,theta0+(theta1+theta2)*(1-EXP(-Treasuries_01152013!CZ256/la))/(Treasuries_01152013!CZ256/la)-theta2*EXP(-Treasuries_01152013!CZ256/la))</f>
        <v>0</v>
      </c>
      <c r="AN267" s="24">
        <f>IF(Treasuries_01152013!DA256=0,0,theta0+(theta1+theta2)*(1-EXP(-Treasuries_01152013!DA256/la))/(Treasuries_01152013!DA256/la)-theta2*EXP(-Treasuries_01152013!DA256/la))</f>
        <v>0</v>
      </c>
      <c r="AO267" s="24">
        <f>IF(Treasuries_01152013!DB256=0,0,theta0+(theta1+theta2)*(1-EXP(-Treasuries_01152013!DB256/la))/(Treasuries_01152013!DB256/la)-theta2*EXP(-Treasuries_01152013!DB256/la))</f>
        <v>0</v>
      </c>
      <c r="AP267" s="24">
        <f>IF(Treasuries_01152013!DC256=0,0,theta0+(theta1+theta2)*(1-EXP(-Treasuries_01152013!DC256/la))/(Treasuries_01152013!DC256/la)-theta2*EXP(-Treasuries_01152013!DC256/la))</f>
        <v>0</v>
      </c>
      <c r="AQ267" s="24">
        <f>IF(Treasuries_01152013!DD256=0,0,theta0+(theta1+theta2)*(1-EXP(-Treasuries_01152013!DD256/la))/(Treasuries_01152013!DD256/la)-theta2*EXP(-Treasuries_01152013!DD256/la))</f>
        <v>0</v>
      </c>
      <c r="AR267" s="24">
        <f>IF(Treasuries_01152013!DE256=0,0,theta0+(theta1+theta2)*(1-EXP(-Treasuries_01152013!DE256/la))/(Treasuries_01152013!DE256/la)-theta2*EXP(-Treasuries_01152013!DE256/la))</f>
        <v>0</v>
      </c>
      <c r="AS267" s="24">
        <f>IF(Treasuries_01152013!DF256=0,0,theta0+(theta1+theta2)*(1-EXP(-Treasuries_01152013!DF256/la))/(Treasuries_01152013!DF256/la)-theta2*EXP(-Treasuries_01152013!DF256/la))</f>
        <v>0</v>
      </c>
      <c r="AT267" s="24">
        <f>IF(Treasuries_01152013!DG256=0,0,theta0+(theta1+theta2)*(1-EXP(-Treasuries_01152013!DG256/la))/(Treasuries_01152013!DG256/la)-theta2*EXP(-Treasuries_01152013!DG256/la))</f>
        <v>0</v>
      </c>
      <c r="AU267" s="24">
        <f>IF(Treasuries_01152013!DH256=0,0,theta0+(theta1+theta2)*(1-EXP(-Treasuries_01152013!DH256/la))/(Treasuries_01152013!DH256/la)-theta2*EXP(-Treasuries_01152013!DH256/la))</f>
        <v>0</v>
      </c>
      <c r="AV267" s="24">
        <f>IF(Treasuries_01152013!DI256=0,0,theta0+(theta1+theta2)*(1-EXP(-Treasuries_01152013!DI256/la))/(Treasuries_01152013!DI256/la)-theta2*EXP(-Treasuries_01152013!DI256/la))</f>
        <v>0</v>
      </c>
      <c r="AW267" s="24">
        <f>IF(Treasuries_01152013!DJ256=0,0,theta0+(theta1+theta2)*(1-EXP(-Treasuries_01152013!DJ256/la))/(Treasuries_01152013!DJ256/la)-theta2*EXP(-Treasuries_01152013!DJ256/la))</f>
        <v>0</v>
      </c>
      <c r="AX267" s="24">
        <f>IF(Treasuries_01152013!DK256=0,0,theta0+(theta1+theta2)*(1-EXP(-Treasuries_01152013!DK256/la))/(Treasuries_01152013!DK256/la)-theta2*EXP(-Treasuries_01152013!DK256/la))</f>
        <v>0</v>
      </c>
      <c r="AY267" s="24">
        <f>IF(Treasuries_01152013!DL256=0,0,theta0+(theta1+theta2)*(1-EXP(-Treasuries_01152013!DL256/la))/(Treasuries_01152013!DL256/la)-theta2*EXP(-Treasuries_01152013!DL256/la))</f>
        <v>0</v>
      </c>
      <c r="AZ267" s="24">
        <f>IF(Treasuries_01152013!DM256=0,0,theta0+(theta1+theta2)*(1-EXP(-Treasuries_01152013!DM256/la))/(Treasuries_01152013!DM256/la)-theta2*EXP(-Treasuries_01152013!DM256/la))</f>
        <v>0</v>
      </c>
      <c r="BA267" s="24">
        <f>IF(Treasuries_01152013!DN256=0,0,theta0+(theta1+theta2)*(1-EXP(-Treasuries_01152013!DN256/la))/(Treasuries_01152013!DN256/la)-theta2*EXP(-Treasuries_01152013!DN256/la))</f>
        <v>0</v>
      </c>
      <c r="BB267" s="24">
        <f>IF(Treasuries_01152013!DO256=0,0,theta0+(theta1+theta2)*(1-EXP(-Treasuries_01152013!DO256/la))/(Treasuries_01152013!DO256/la)-theta2*EXP(-Treasuries_01152013!DO256/la))</f>
        <v>0</v>
      </c>
      <c r="BC267" s="24">
        <f>IF(Treasuries_01152013!DP256=0,0,theta0+(theta1+theta2)*(1-EXP(-Treasuries_01152013!DP256/la))/(Treasuries_01152013!DP256/la)-theta2*EXP(-Treasuries_01152013!DP256/la))</f>
        <v>0</v>
      </c>
      <c r="BD267" s="24">
        <f>IF(Treasuries_01152013!DQ256=0,0,theta0+(theta1+theta2)*(1-EXP(-Treasuries_01152013!DQ256/la))/(Treasuries_01152013!DQ256/la)-theta2*EXP(-Treasuries_01152013!DQ256/la))</f>
        <v>0</v>
      </c>
      <c r="BE267" s="24">
        <f>IF(Treasuries_01152013!DR256=0,0,theta0+(theta1+theta2)*(1-EXP(-Treasuries_01152013!DR256/la))/(Treasuries_01152013!DR256/la)-theta2*EXP(-Treasuries_01152013!DR256/la))</f>
        <v>0</v>
      </c>
      <c r="BF267" s="24">
        <f>IF(Treasuries_01152013!DS256=0,0,theta0+(theta1+theta2)*(1-EXP(-Treasuries_01152013!DS256/la))/(Treasuries_01152013!DS256/la)-theta2*EXP(-Treasuries_01152013!DS256/la))</f>
        <v>0</v>
      </c>
      <c r="BG267" s="24">
        <f>IF(Treasuries_01152013!DT256=0,0,theta0+(theta1+theta2)*(1-EXP(-Treasuries_01152013!DT256/la))/(Treasuries_01152013!DT256/la)-theta2*EXP(-Treasuries_01152013!DT256/la))</f>
        <v>0</v>
      </c>
      <c r="BH267" s="24">
        <f>IF(Treasuries_01152013!DU256=0,0,theta0+(theta1+theta2)*(1-EXP(-Treasuries_01152013!DU256/la))/(Treasuries_01152013!DU256/la)-theta2*EXP(-Treasuries_01152013!DU256/la))</f>
        <v>0</v>
      </c>
      <c r="BI267" s="24">
        <f>IF(Treasuries_01152013!DV256=0,0,theta0+(theta1+theta2)*(1-EXP(-Treasuries_01152013!DV256/la))/(Treasuries_01152013!DV256/la)-theta2*EXP(-Treasuries_01152013!DV256/la))</f>
        <v>0</v>
      </c>
      <c r="BJ267" s="24">
        <f>IF(Treasuries_01152013!DW256=0,0,theta0+(theta1+theta2)*(1-EXP(-Treasuries_01152013!DW256/la))/(Treasuries_01152013!DW256/la)-theta2*EXP(-Treasuries_01152013!DW256/la))</f>
        <v>0</v>
      </c>
      <c r="BK267" s="24">
        <f>IF(Treasuries_01152013!DX256=0,0,theta0+(theta1+theta2)*(1-EXP(-Treasuries_01152013!DX256/la))/(Treasuries_01152013!DX256/la)-theta2*EXP(-Treasuries_01152013!DX256/la))</f>
        <v>0</v>
      </c>
      <c r="BL267" s="24">
        <f>IF(Treasuries_01152013!DY256=0,0,theta0+(theta1+theta2)*(1-EXP(-Treasuries_01152013!DY256/la))/(Treasuries_01152013!DY256/la)-theta2*EXP(-Treasuries_01152013!DY256/la))</f>
        <v>0</v>
      </c>
      <c r="BM267" s="24">
        <f>IF(Treasuries_01152013!DZ256=0,0,theta0+(theta1+theta2)*(1-EXP(-Treasuries_01152013!DZ256/la))/(Treasuries_01152013!DZ256/la)-theta2*EXP(-Treasuries_01152013!DZ256/la))</f>
        <v>0</v>
      </c>
      <c r="BN267" s="24">
        <f>IF(Treasuries_01152013!EA256=0,0,theta0+(theta1+theta2)*(1-EXP(-Treasuries_01152013!EA256/la))/(Treasuries_01152013!EA256/la)-theta2*EXP(-Treasuries_01152013!EA256/la))</f>
        <v>0</v>
      </c>
      <c r="BO267" s="17" t="e">
        <f>EXP(-Treasuries_01152013!BT256*G267)</f>
        <v>#DIV/0!</v>
      </c>
      <c r="BP267" s="17" t="e">
        <f>EXP(-Treasuries_01152013!BU256*H267)</f>
        <v>#DIV/0!</v>
      </c>
      <c r="BQ267" s="17" t="e">
        <f>EXP(-Treasuries_01152013!BV256*I267)</f>
        <v>#DIV/0!</v>
      </c>
      <c r="BR267" s="17" t="e">
        <f>EXP(-Treasuries_01152013!BW256*J267)</f>
        <v>#DIV/0!</v>
      </c>
      <c r="BS267" s="17" t="e">
        <f>EXP(-Treasuries_01152013!BX256*K267)</f>
        <v>#DIV/0!</v>
      </c>
      <c r="BT267" s="17" t="e">
        <f>EXP(-Treasuries_01152013!BY256*L267)</f>
        <v>#DIV/0!</v>
      </c>
      <c r="BU267" s="17" t="e">
        <f>EXP(-Treasuries_01152013!BZ256*M267)</f>
        <v>#DIV/0!</v>
      </c>
      <c r="BV267" s="17" t="e">
        <f>EXP(-Treasuries_01152013!CA256*N267)</f>
        <v>#DIV/0!</v>
      </c>
      <c r="BW267" s="17" t="e">
        <f>EXP(-Treasuries_01152013!CB256*O267)</f>
        <v>#DIV/0!</v>
      </c>
      <c r="BX267" s="17" t="e">
        <f>EXP(-Treasuries_01152013!CC256*P267)</f>
        <v>#DIV/0!</v>
      </c>
      <c r="BY267" s="17" t="e">
        <f>EXP(-Treasuries_01152013!CD256*Q267)</f>
        <v>#DIV/0!</v>
      </c>
      <c r="BZ267" s="17" t="e">
        <f>EXP(-Treasuries_01152013!CE256*R267)</f>
        <v>#DIV/0!</v>
      </c>
      <c r="CA267" s="17" t="e">
        <f>EXP(-Treasuries_01152013!CF256*S267)</f>
        <v>#DIV/0!</v>
      </c>
      <c r="CB267" s="17" t="e">
        <f>EXP(-Treasuries_01152013!CG256*T267)</f>
        <v>#DIV/0!</v>
      </c>
      <c r="CC267" s="17" t="e">
        <f>EXP(-Treasuries_01152013!CH256*U267)</f>
        <v>#DIV/0!</v>
      </c>
      <c r="CD267" s="17" t="e">
        <f>EXP(-Treasuries_01152013!CI256*V267)</f>
        <v>#DIV/0!</v>
      </c>
      <c r="CE267" s="17" t="e">
        <f>EXP(-Treasuries_01152013!CJ256*W267)</f>
        <v>#DIV/0!</v>
      </c>
      <c r="CF267" s="17">
        <f>EXP(-Treasuries_01152013!CK256*X267)</f>
        <v>1</v>
      </c>
      <c r="CG267" s="17">
        <f>EXP(-Treasuries_01152013!CL256*Y267)</f>
        <v>1</v>
      </c>
      <c r="CH267" s="17">
        <f>EXP(-Treasuries_01152013!CM256*Z267)</f>
        <v>1</v>
      </c>
      <c r="CI267" s="17">
        <f>EXP(-Treasuries_01152013!CN256*AA267)</f>
        <v>1</v>
      </c>
      <c r="CJ267" s="17">
        <f>EXP(-Treasuries_01152013!CO256*AB267)</f>
        <v>1</v>
      </c>
      <c r="CK267" s="17">
        <f>EXP(-Treasuries_01152013!CP256*AC267)</f>
        <v>1</v>
      </c>
      <c r="CL267" s="17">
        <f>EXP(-Treasuries_01152013!CQ256*AD267)</f>
        <v>1</v>
      </c>
      <c r="CM267" s="17">
        <f>EXP(-Treasuries_01152013!CR256*AE267)</f>
        <v>1</v>
      </c>
      <c r="CN267" s="17">
        <f>EXP(-Treasuries_01152013!CS256*AF267)</f>
        <v>1</v>
      </c>
      <c r="CO267" s="17">
        <f>EXP(-Treasuries_01152013!CT256*AG267)</f>
        <v>1</v>
      </c>
      <c r="CP267" s="17">
        <f>EXP(-Treasuries_01152013!CU256*AH267)</f>
        <v>1</v>
      </c>
      <c r="CQ267" s="17">
        <f>EXP(-Treasuries_01152013!CV256*AI267)</f>
        <v>1</v>
      </c>
      <c r="CR267" s="17">
        <f>EXP(-Treasuries_01152013!CW256*AJ267)</f>
        <v>1</v>
      </c>
      <c r="CS267" s="17">
        <f>EXP(-Treasuries_01152013!CX256*AK267)</f>
        <v>1</v>
      </c>
      <c r="CT267" s="17">
        <f>EXP(-Treasuries_01152013!CY256*AL267)</f>
        <v>1</v>
      </c>
      <c r="CU267" s="17">
        <f>EXP(-Treasuries_01152013!CZ256*AM267)</f>
        <v>1</v>
      </c>
      <c r="CV267" s="17">
        <f>EXP(-Treasuries_01152013!DA256*AN267)</f>
        <v>1</v>
      </c>
      <c r="CW267" s="17">
        <f>EXP(-Treasuries_01152013!DB256*AO267)</f>
        <v>1</v>
      </c>
      <c r="CX267" s="17">
        <f>EXP(-Treasuries_01152013!DC256*AP267)</f>
        <v>1</v>
      </c>
      <c r="CY267" s="17">
        <f>EXP(-Treasuries_01152013!DD256*AQ267)</f>
        <v>1</v>
      </c>
      <c r="CZ267" s="17">
        <f>EXP(-Treasuries_01152013!DE256*AR267)</f>
        <v>1</v>
      </c>
      <c r="DA267" s="17">
        <f>EXP(-Treasuries_01152013!DF256*AS267)</f>
        <v>1</v>
      </c>
      <c r="DB267" s="17">
        <f>EXP(-Treasuries_01152013!DG256*AT267)</f>
        <v>1</v>
      </c>
      <c r="DC267" s="17">
        <f>EXP(-Treasuries_01152013!DH256*AU267)</f>
        <v>1</v>
      </c>
      <c r="DD267" s="17">
        <f>EXP(-Treasuries_01152013!DI256*AV267)</f>
        <v>1</v>
      </c>
      <c r="DE267" s="17">
        <f>EXP(-Treasuries_01152013!DJ256*AW267)</f>
        <v>1</v>
      </c>
      <c r="DF267" s="17">
        <f>EXP(-Treasuries_01152013!DK256*AX267)</f>
        <v>1</v>
      </c>
      <c r="DG267" s="17">
        <f>EXP(-Treasuries_01152013!DL256*AY267)</f>
        <v>1</v>
      </c>
      <c r="DH267" s="17">
        <f>EXP(-Treasuries_01152013!DM256*AZ267)</f>
        <v>1</v>
      </c>
      <c r="DI267" s="17">
        <f>EXP(-Treasuries_01152013!DN256*BA267)</f>
        <v>1</v>
      </c>
      <c r="DJ267" s="17">
        <f>EXP(-Treasuries_01152013!DO256*BB267)</f>
        <v>1</v>
      </c>
      <c r="DK267" s="17">
        <f>EXP(-Treasuries_01152013!DP256*BC267)</f>
        <v>1</v>
      </c>
      <c r="DL267" s="17">
        <f>EXP(-Treasuries_01152013!DQ256*BD267)</f>
        <v>1</v>
      </c>
      <c r="DM267" s="17">
        <f>EXP(-Treasuries_01152013!DR256*BE267)</f>
        <v>1</v>
      </c>
      <c r="DN267" s="17">
        <f>EXP(-Treasuries_01152013!DS256*BF267)</f>
        <v>1</v>
      </c>
      <c r="DO267" s="17">
        <f>EXP(-Treasuries_01152013!DT256*BG267)</f>
        <v>1</v>
      </c>
      <c r="DP267" s="17">
        <f>EXP(-Treasuries_01152013!DU256*BH267)</f>
        <v>1</v>
      </c>
      <c r="DQ267" s="17">
        <f>EXP(-Treasuries_01152013!DV256*BI267)</f>
        <v>1</v>
      </c>
      <c r="DR267" s="17">
        <f>EXP(-Treasuries_01152013!DW256*BJ267)</f>
        <v>1</v>
      </c>
      <c r="DS267" s="17">
        <f>EXP(-Treasuries_01152013!DX256*BK267)</f>
        <v>1</v>
      </c>
      <c r="DT267" s="17">
        <f>EXP(-Treasuries_01152013!DY256*BL267)</f>
        <v>1</v>
      </c>
      <c r="DU267" s="17">
        <f>EXP(-Treasuries_01152013!DZ256*BM267)</f>
        <v>1</v>
      </c>
      <c r="DV267" s="17">
        <f>EXP(-Treasuries_01152013!EA256*BN267)</f>
        <v>1</v>
      </c>
      <c r="DW267" s="8" t="e">
        <f>SUMPRODUCT(BO267:DV267,Treasuries_01152013!K256:BR256)</f>
        <v>#DIV/0!</v>
      </c>
      <c r="DX267" s="11" t="e">
        <f t="shared" si="11"/>
        <v>#DIV/0!</v>
      </c>
    </row>
    <row r="268" spans="2:128">
      <c r="B268" s="10">
        <f>Treasuries_01152013!C257</f>
        <v>8.125</v>
      </c>
      <c r="C268" s="10">
        <f>Treasuries_01152013!E257</f>
        <v>152.429688</v>
      </c>
      <c r="D268" s="10">
        <f>Treasuries_01152013!F257</f>
        <v>152.476562</v>
      </c>
      <c r="E268" s="8">
        <f>Treasuries_01152013!H257</f>
        <v>8.3333333333333339</v>
      </c>
      <c r="F268" s="8">
        <f t="shared" si="12"/>
        <v>152.453125</v>
      </c>
      <c r="G268" s="24" t="e">
        <f>IF(Treasuries_01152013!BT257=0,0,theta0+(theta1+theta2)*(1-EXP(-Treasuries_01152013!BT257/la))/(Treasuries_01152013!BT257/la)-theta2*EXP(-Treasuries_01152013!BT257/la))</f>
        <v>#DIV/0!</v>
      </c>
      <c r="H268" s="24" t="e">
        <f>IF(Treasuries_01152013!BU257=0,0,theta0+(theta1+theta2)*(1-EXP(-Treasuries_01152013!BU257/la))/(Treasuries_01152013!BU257/la)-theta2*EXP(-Treasuries_01152013!BU257/la))</f>
        <v>#DIV/0!</v>
      </c>
      <c r="I268" s="24" t="e">
        <f>IF(Treasuries_01152013!BV257=0,0,theta0+(theta1+theta2)*(1-EXP(-Treasuries_01152013!BV257/la))/(Treasuries_01152013!BV257/la)-theta2*EXP(-Treasuries_01152013!BV257/la))</f>
        <v>#DIV/0!</v>
      </c>
      <c r="J268" s="24" t="e">
        <f>IF(Treasuries_01152013!BW257=0,0,theta0+(theta1+theta2)*(1-EXP(-Treasuries_01152013!BW257/la))/(Treasuries_01152013!BW257/la)-theta2*EXP(-Treasuries_01152013!BW257/la))</f>
        <v>#DIV/0!</v>
      </c>
      <c r="K268" s="24" t="e">
        <f>IF(Treasuries_01152013!BX257=0,0,theta0+(theta1+theta2)*(1-EXP(-Treasuries_01152013!BX257/la))/(Treasuries_01152013!BX257/la)-theta2*EXP(-Treasuries_01152013!BX257/la))</f>
        <v>#DIV/0!</v>
      </c>
      <c r="L268" s="24" t="e">
        <f>IF(Treasuries_01152013!BY257=0,0,theta0+(theta1+theta2)*(1-EXP(-Treasuries_01152013!BY257/la))/(Treasuries_01152013!BY257/la)-theta2*EXP(-Treasuries_01152013!BY257/la))</f>
        <v>#DIV/0!</v>
      </c>
      <c r="M268" s="24" t="e">
        <f>IF(Treasuries_01152013!BZ257=0,0,theta0+(theta1+theta2)*(1-EXP(-Treasuries_01152013!BZ257/la))/(Treasuries_01152013!BZ257/la)-theta2*EXP(-Treasuries_01152013!BZ257/la))</f>
        <v>#DIV/0!</v>
      </c>
      <c r="N268" s="24" t="e">
        <f>IF(Treasuries_01152013!CA257=0,0,theta0+(theta1+theta2)*(1-EXP(-Treasuries_01152013!CA257/la))/(Treasuries_01152013!CA257/la)-theta2*EXP(-Treasuries_01152013!CA257/la))</f>
        <v>#DIV/0!</v>
      </c>
      <c r="O268" s="24" t="e">
        <f>IF(Treasuries_01152013!CB257=0,0,theta0+(theta1+theta2)*(1-EXP(-Treasuries_01152013!CB257/la))/(Treasuries_01152013!CB257/la)-theta2*EXP(-Treasuries_01152013!CB257/la))</f>
        <v>#DIV/0!</v>
      </c>
      <c r="P268" s="24" t="e">
        <f>IF(Treasuries_01152013!CC257=0,0,theta0+(theta1+theta2)*(1-EXP(-Treasuries_01152013!CC257/la))/(Treasuries_01152013!CC257/la)-theta2*EXP(-Treasuries_01152013!CC257/la))</f>
        <v>#DIV/0!</v>
      </c>
      <c r="Q268" s="24" t="e">
        <f>IF(Treasuries_01152013!CD257=0,0,theta0+(theta1+theta2)*(1-EXP(-Treasuries_01152013!CD257/la))/(Treasuries_01152013!CD257/la)-theta2*EXP(-Treasuries_01152013!CD257/la))</f>
        <v>#DIV/0!</v>
      </c>
      <c r="R268" s="24" t="e">
        <f>IF(Treasuries_01152013!CE257=0,0,theta0+(theta1+theta2)*(1-EXP(-Treasuries_01152013!CE257/la))/(Treasuries_01152013!CE257/la)-theta2*EXP(-Treasuries_01152013!CE257/la))</f>
        <v>#DIV/0!</v>
      </c>
      <c r="S268" s="24" t="e">
        <f>IF(Treasuries_01152013!CF257=0,0,theta0+(theta1+theta2)*(1-EXP(-Treasuries_01152013!CF257/la))/(Treasuries_01152013!CF257/la)-theta2*EXP(-Treasuries_01152013!CF257/la))</f>
        <v>#DIV/0!</v>
      </c>
      <c r="T268" s="24" t="e">
        <f>IF(Treasuries_01152013!CG257=0,0,theta0+(theta1+theta2)*(1-EXP(-Treasuries_01152013!CG257/la))/(Treasuries_01152013!CG257/la)-theta2*EXP(-Treasuries_01152013!CG257/la))</f>
        <v>#DIV/0!</v>
      </c>
      <c r="U268" s="24" t="e">
        <f>IF(Treasuries_01152013!CH257=0,0,theta0+(theta1+theta2)*(1-EXP(-Treasuries_01152013!CH257/la))/(Treasuries_01152013!CH257/la)-theta2*EXP(-Treasuries_01152013!CH257/la))</f>
        <v>#DIV/0!</v>
      </c>
      <c r="V268" s="24" t="e">
        <f>IF(Treasuries_01152013!CI257=0,0,theta0+(theta1+theta2)*(1-EXP(-Treasuries_01152013!CI257/la))/(Treasuries_01152013!CI257/la)-theta2*EXP(-Treasuries_01152013!CI257/la))</f>
        <v>#DIV/0!</v>
      </c>
      <c r="W268" s="24" t="e">
        <f>IF(Treasuries_01152013!CJ257=0,0,theta0+(theta1+theta2)*(1-EXP(-Treasuries_01152013!CJ257/la))/(Treasuries_01152013!CJ257/la)-theta2*EXP(-Treasuries_01152013!CJ257/la))</f>
        <v>#DIV/0!</v>
      </c>
      <c r="X268" s="24">
        <f>IF(Treasuries_01152013!CK257=0,0,theta0+(theta1+theta2)*(1-EXP(-Treasuries_01152013!CK257/la))/(Treasuries_01152013!CK257/la)-theta2*EXP(-Treasuries_01152013!CK257/la))</f>
        <v>0</v>
      </c>
      <c r="Y268" s="24">
        <f>IF(Treasuries_01152013!CL257=0,0,theta0+(theta1+theta2)*(1-EXP(-Treasuries_01152013!CL257/la))/(Treasuries_01152013!CL257/la)-theta2*EXP(-Treasuries_01152013!CL257/la))</f>
        <v>0</v>
      </c>
      <c r="Z268" s="24">
        <f>IF(Treasuries_01152013!CM257=0,0,theta0+(theta1+theta2)*(1-EXP(-Treasuries_01152013!CM257/la))/(Treasuries_01152013!CM257/la)-theta2*EXP(-Treasuries_01152013!CM257/la))</f>
        <v>0</v>
      </c>
      <c r="AA268" s="24">
        <f>IF(Treasuries_01152013!CN257=0,0,theta0+(theta1+theta2)*(1-EXP(-Treasuries_01152013!CN257/la))/(Treasuries_01152013!CN257/la)-theta2*EXP(-Treasuries_01152013!CN257/la))</f>
        <v>0</v>
      </c>
      <c r="AB268" s="24">
        <f>IF(Treasuries_01152013!CO257=0,0,theta0+(theta1+theta2)*(1-EXP(-Treasuries_01152013!CO257/la))/(Treasuries_01152013!CO257/la)-theta2*EXP(-Treasuries_01152013!CO257/la))</f>
        <v>0</v>
      </c>
      <c r="AC268" s="24">
        <f>IF(Treasuries_01152013!CP257=0,0,theta0+(theta1+theta2)*(1-EXP(-Treasuries_01152013!CP257/la))/(Treasuries_01152013!CP257/la)-theta2*EXP(-Treasuries_01152013!CP257/la))</f>
        <v>0</v>
      </c>
      <c r="AD268" s="24">
        <f>IF(Treasuries_01152013!CQ257=0,0,theta0+(theta1+theta2)*(1-EXP(-Treasuries_01152013!CQ257/la))/(Treasuries_01152013!CQ257/la)-theta2*EXP(-Treasuries_01152013!CQ257/la))</f>
        <v>0</v>
      </c>
      <c r="AE268" s="24">
        <f>IF(Treasuries_01152013!CR257=0,0,theta0+(theta1+theta2)*(1-EXP(-Treasuries_01152013!CR257/la))/(Treasuries_01152013!CR257/la)-theta2*EXP(-Treasuries_01152013!CR257/la))</f>
        <v>0</v>
      </c>
      <c r="AF268" s="24">
        <f>IF(Treasuries_01152013!CS257=0,0,theta0+(theta1+theta2)*(1-EXP(-Treasuries_01152013!CS257/la))/(Treasuries_01152013!CS257/la)-theta2*EXP(-Treasuries_01152013!CS257/la))</f>
        <v>0</v>
      </c>
      <c r="AG268" s="24">
        <f>IF(Treasuries_01152013!CT257=0,0,theta0+(theta1+theta2)*(1-EXP(-Treasuries_01152013!CT257/la))/(Treasuries_01152013!CT257/la)-theta2*EXP(-Treasuries_01152013!CT257/la))</f>
        <v>0</v>
      </c>
      <c r="AH268" s="24">
        <f>IF(Treasuries_01152013!CU257=0,0,theta0+(theta1+theta2)*(1-EXP(-Treasuries_01152013!CU257/la))/(Treasuries_01152013!CU257/la)-theta2*EXP(-Treasuries_01152013!CU257/la))</f>
        <v>0</v>
      </c>
      <c r="AI268" s="24">
        <f>IF(Treasuries_01152013!CV257=0,0,theta0+(theta1+theta2)*(1-EXP(-Treasuries_01152013!CV257/la))/(Treasuries_01152013!CV257/la)-theta2*EXP(-Treasuries_01152013!CV257/la))</f>
        <v>0</v>
      </c>
      <c r="AJ268" s="24">
        <f>IF(Treasuries_01152013!CW257=0,0,theta0+(theta1+theta2)*(1-EXP(-Treasuries_01152013!CW257/la))/(Treasuries_01152013!CW257/la)-theta2*EXP(-Treasuries_01152013!CW257/la))</f>
        <v>0</v>
      </c>
      <c r="AK268" s="24">
        <f>IF(Treasuries_01152013!CX257=0,0,theta0+(theta1+theta2)*(1-EXP(-Treasuries_01152013!CX257/la))/(Treasuries_01152013!CX257/la)-theta2*EXP(-Treasuries_01152013!CX257/la))</f>
        <v>0</v>
      </c>
      <c r="AL268" s="24">
        <f>IF(Treasuries_01152013!CY257=0,0,theta0+(theta1+theta2)*(1-EXP(-Treasuries_01152013!CY257/la))/(Treasuries_01152013!CY257/la)-theta2*EXP(-Treasuries_01152013!CY257/la))</f>
        <v>0</v>
      </c>
      <c r="AM268" s="24">
        <f>IF(Treasuries_01152013!CZ257=0,0,theta0+(theta1+theta2)*(1-EXP(-Treasuries_01152013!CZ257/la))/(Treasuries_01152013!CZ257/la)-theta2*EXP(-Treasuries_01152013!CZ257/la))</f>
        <v>0</v>
      </c>
      <c r="AN268" s="24">
        <f>IF(Treasuries_01152013!DA257=0,0,theta0+(theta1+theta2)*(1-EXP(-Treasuries_01152013!DA257/la))/(Treasuries_01152013!DA257/la)-theta2*EXP(-Treasuries_01152013!DA257/la))</f>
        <v>0</v>
      </c>
      <c r="AO268" s="24">
        <f>IF(Treasuries_01152013!DB257=0,0,theta0+(theta1+theta2)*(1-EXP(-Treasuries_01152013!DB257/la))/(Treasuries_01152013!DB257/la)-theta2*EXP(-Treasuries_01152013!DB257/la))</f>
        <v>0</v>
      </c>
      <c r="AP268" s="24">
        <f>IF(Treasuries_01152013!DC257=0,0,theta0+(theta1+theta2)*(1-EXP(-Treasuries_01152013!DC257/la))/(Treasuries_01152013!DC257/la)-theta2*EXP(-Treasuries_01152013!DC257/la))</f>
        <v>0</v>
      </c>
      <c r="AQ268" s="24">
        <f>IF(Treasuries_01152013!DD257=0,0,theta0+(theta1+theta2)*(1-EXP(-Treasuries_01152013!DD257/la))/(Treasuries_01152013!DD257/la)-theta2*EXP(-Treasuries_01152013!DD257/la))</f>
        <v>0</v>
      </c>
      <c r="AR268" s="24">
        <f>IF(Treasuries_01152013!DE257=0,0,theta0+(theta1+theta2)*(1-EXP(-Treasuries_01152013!DE257/la))/(Treasuries_01152013!DE257/la)-theta2*EXP(-Treasuries_01152013!DE257/la))</f>
        <v>0</v>
      </c>
      <c r="AS268" s="24">
        <f>IF(Treasuries_01152013!DF257=0,0,theta0+(theta1+theta2)*(1-EXP(-Treasuries_01152013!DF257/la))/(Treasuries_01152013!DF257/la)-theta2*EXP(-Treasuries_01152013!DF257/la))</f>
        <v>0</v>
      </c>
      <c r="AT268" s="24">
        <f>IF(Treasuries_01152013!DG257=0,0,theta0+(theta1+theta2)*(1-EXP(-Treasuries_01152013!DG257/la))/(Treasuries_01152013!DG257/la)-theta2*EXP(-Treasuries_01152013!DG257/la))</f>
        <v>0</v>
      </c>
      <c r="AU268" s="24">
        <f>IF(Treasuries_01152013!DH257=0,0,theta0+(theta1+theta2)*(1-EXP(-Treasuries_01152013!DH257/la))/(Treasuries_01152013!DH257/la)-theta2*EXP(-Treasuries_01152013!DH257/la))</f>
        <v>0</v>
      </c>
      <c r="AV268" s="24">
        <f>IF(Treasuries_01152013!DI257=0,0,theta0+(theta1+theta2)*(1-EXP(-Treasuries_01152013!DI257/la))/(Treasuries_01152013!DI257/la)-theta2*EXP(-Treasuries_01152013!DI257/la))</f>
        <v>0</v>
      </c>
      <c r="AW268" s="24">
        <f>IF(Treasuries_01152013!DJ257=0,0,theta0+(theta1+theta2)*(1-EXP(-Treasuries_01152013!DJ257/la))/(Treasuries_01152013!DJ257/la)-theta2*EXP(-Treasuries_01152013!DJ257/la))</f>
        <v>0</v>
      </c>
      <c r="AX268" s="24">
        <f>IF(Treasuries_01152013!DK257=0,0,theta0+(theta1+theta2)*(1-EXP(-Treasuries_01152013!DK257/la))/(Treasuries_01152013!DK257/la)-theta2*EXP(-Treasuries_01152013!DK257/la))</f>
        <v>0</v>
      </c>
      <c r="AY268" s="24">
        <f>IF(Treasuries_01152013!DL257=0,0,theta0+(theta1+theta2)*(1-EXP(-Treasuries_01152013!DL257/la))/(Treasuries_01152013!DL257/la)-theta2*EXP(-Treasuries_01152013!DL257/la))</f>
        <v>0</v>
      </c>
      <c r="AZ268" s="24">
        <f>IF(Treasuries_01152013!DM257=0,0,theta0+(theta1+theta2)*(1-EXP(-Treasuries_01152013!DM257/la))/(Treasuries_01152013!DM257/la)-theta2*EXP(-Treasuries_01152013!DM257/la))</f>
        <v>0</v>
      </c>
      <c r="BA268" s="24">
        <f>IF(Treasuries_01152013!DN257=0,0,theta0+(theta1+theta2)*(1-EXP(-Treasuries_01152013!DN257/la))/(Treasuries_01152013!DN257/la)-theta2*EXP(-Treasuries_01152013!DN257/la))</f>
        <v>0</v>
      </c>
      <c r="BB268" s="24">
        <f>IF(Treasuries_01152013!DO257=0,0,theta0+(theta1+theta2)*(1-EXP(-Treasuries_01152013!DO257/la))/(Treasuries_01152013!DO257/la)-theta2*EXP(-Treasuries_01152013!DO257/la))</f>
        <v>0</v>
      </c>
      <c r="BC268" s="24">
        <f>IF(Treasuries_01152013!DP257=0,0,theta0+(theta1+theta2)*(1-EXP(-Treasuries_01152013!DP257/la))/(Treasuries_01152013!DP257/la)-theta2*EXP(-Treasuries_01152013!DP257/la))</f>
        <v>0</v>
      </c>
      <c r="BD268" s="24">
        <f>IF(Treasuries_01152013!DQ257=0,0,theta0+(theta1+theta2)*(1-EXP(-Treasuries_01152013!DQ257/la))/(Treasuries_01152013!DQ257/la)-theta2*EXP(-Treasuries_01152013!DQ257/la))</f>
        <v>0</v>
      </c>
      <c r="BE268" s="24">
        <f>IF(Treasuries_01152013!DR257=0,0,theta0+(theta1+theta2)*(1-EXP(-Treasuries_01152013!DR257/la))/(Treasuries_01152013!DR257/la)-theta2*EXP(-Treasuries_01152013!DR257/la))</f>
        <v>0</v>
      </c>
      <c r="BF268" s="24">
        <f>IF(Treasuries_01152013!DS257=0,0,theta0+(theta1+theta2)*(1-EXP(-Treasuries_01152013!DS257/la))/(Treasuries_01152013!DS257/la)-theta2*EXP(-Treasuries_01152013!DS257/la))</f>
        <v>0</v>
      </c>
      <c r="BG268" s="24">
        <f>IF(Treasuries_01152013!DT257=0,0,theta0+(theta1+theta2)*(1-EXP(-Treasuries_01152013!DT257/la))/(Treasuries_01152013!DT257/la)-theta2*EXP(-Treasuries_01152013!DT257/la))</f>
        <v>0</v>
      </c>
      <c r="BH268" s="24">
        <f>IF(Treasuries_01152013!DU257=0,0,theta0+(theta1+theta2)*(1-EXP(-Treasuries_01152013!DU257/la))/(Treasuries_01152013!DU257/la)-theta2*EXP(-Treasuries_01152013!DU257/la))</f>
        <v>0</v>
      </c>
      <c r="BI268" s="24">
        <f>IF(Treasuries_01152013!DV257=0,0,theta0+(theta1+theta2)*(1-EXP(-Treasuries_01152013!DV257/la))/(Treasuries_01152013!DV257/la)-theta2*EXP(-Treasuries_01152013!DV257/la))</f>
        <v>0</v>
      </c>
      <c r="BJ268" s="24">
        <f>IF(Treasuries_01152013!DW257=0,0,theta0+(theta1+theta2)*(1-EXP(-Treasuries_01152013!DW257/la))/(Treasuries_01152013!DW257/la)-theta2*EXP(-Treasuries_01152013!DW257/la))</f>
        <v>0</v>
      </c>
      <c r="BK268" s="24">
        <f>IF(Treasuries_01152013!DX257=0,0,theta0+(theta1+theta2)*(1-EXP(-Treasuries_01152013!DX257/la))/(Treasuries_01152013!DX257/la)-theta2*EXP(-Treasuries_01152013!DX257/la))</f>
        <v>0</v>
      </c>
      <c r="BL268" s="24">
        <f>IF(Treasuries_01152013!DY257=0,0,theta0+(theta1+theta2)*(1-EXP(-Treasuries_01152013!DY257/la))/(Treasuries_01152013!DY257/la)-theta2*EXP(-Treasuries_01152013!DY257/la))</f>
        <v>0</v>
      </c>
      <c r="BM268" s="24">
        <f>IF(Treasuries_01152013!DZ257=0,0,theta0+(theta1+theta2)*(1-EXP(-Treasuries_01152013!DZ257/la))/(Treasuries_01152013!DZ257/la)-theta2*EXP(-Treasuries_01152013!DZ257/la))</f>
        <v>0</v>
      </c>
      <c r="BN268" s="24">
        <f>IF(Treasuries_01152013!EA257=0,0,theta0+(theta1+theta2)*(1-EXP(-Treasuries_01152013!EA257/la))/(Treasuries_01152013!EA257/la)-theta2*EXP(-Treasuries_01152013!EA257/la))</f>
        <v>0</v>
      </c>
      <c r="BO268" s="17" t="e">
        <f>EXP(-Treasuries_01152013!BT257*G268)</f>
        <v>#DIV/0!</v>
      </c>
      <c r="BP268" s="17" t="e">
        <f>EXP(-Treasuries_01152013!BU257*H268)</f>
        <v>#DIV/0!</v>
      </c>
      <c r="BQ268" s="17" t="e">
        <f>EXP(-Treasuries_01152013!BV257*I268)</f>
        <v>#DIV/0!</v>
      </c>
      <c r="BR268" s="17" t="e">
        <f>EXP(-Treasuries_01152013!BW257*J268)</f>
        <v>#DIV/0!</v>
      </c>
      <c r="BS268" s="17" t="e">
        <f>EXP(-Treasuries_01152013!BX257*K268)</f>
        <v>#DIV/0!</v>
      </c>
      <c r="BT268" s="17" t="e">
        <f>EXP(-Treasuries_01152013!BY257*L268)</f>
        <v>#DIV/0!</v>
      </c>
      <c r="BU268" s="17" t="e">
        <f>EXP(-Treasuries_01152013!BZ257*M268)</f>
        <v>#DIV/0!</v>
      </c>
      <c r="BV268" s="17" t="e">
        <f>EXP(-Treasuries_01152013!CA257*N268)</f>
        <v>#DIV/0!</v>
      </c>
      <c r="BW268" s="17" t="e">
        <f>EXP(-Treasuries_01152013!CB257*O268)</f>
        <v>#DIV/0!</v>
      </c>
      <c r="BX268" s="17" t="e">
        <f>EXP(-Treasuries_01152013!CC257*P268)</f>
        <v>#DIV/0!</v>
      </c>
      <c r="BY268" s="17" t="e">
        <f>EXP(-Treasuries_01152013!CD257*Q268)</f>
        <v>#DIV/0!</v>
      </c>
      <c r="BZ268" s="17" t="e">
        <f>EXP(-Treasuries_01152013!CE257*R268)</f>
        <v>#DIV/0!</v>
      </c>
      <c r="CA268" s="17" t="e">
        <f>EXP(-Treasuries_01152013!CF257*S268)</f>
        <v>#DIV/0!</v>
      </c>
      <c r="CB268" s="17" t="e">
        <f>EXP(-Treasuries_01152013!CG257*T268)</f>
        <v>#DIV/0!</v>
      </c>
      <c r="CC268" s="17" t="e">
        <f>EXP(-Treasuries_01152013!CH257*U268)</f>
        <v>#DIV/0!</v>
      </c>
      <c r="CD268" s="17" t="e">
        <f>EXP(-Treasuries_01152013!CI257*V268)</f>
        <v>#DIV/0!</v>
      </c>
      <c r="CE268" s="17" t="e">
        <f>EXP(-Treasuries_01152013!CJ257*W268)</f>
        <v>#DIV/0!</v>
      </c>
      <c r="CF268" s="17">
        <f>EXP(-Treasuries_01152013!CK257*X268)</f>
        <v>1</v>
      </c>
      <c r="CG268" s="17">
        <f>EXP(-Treasuries_01152013!CL257*Y268)</f>
        <v>1</v>
      </c>
      <c r="CH268" s="17">
        <f>EXP(-Treasuries_01152013!CM257*Z268)</f>
        <v>1</v>
      </c>
      <c r="CI268" s="17">
        <f>EXP(-Treasuries_01152013!CN257*AA268)</f>
        <v>1</v>
      </c>
      <c r="CJ268" s="17">
        <f>EXP(-Treasuries_01152013!CO257*AB268)</f>
        <v>1</v>
      </c>
      <c r="CK268" s="17">
        <f>EXP(-Treasuries_01152013!CP257*AC268)</f>
        <v>1</v>
      </c>
      <c r="CL268" s="17">
        <f>EXP(-Treasuries_01152013!CQ257*AD268)</f>
        <v>1</v>
      </c>
      <c r="CM268" s="17">
        <f>EXP(-Treasuries_01152013!CR257*AE268)</f>
        <v>1</v>
      </c>
      <c r="CN268" s="17">
        <f>EXP(-Treasuries_01152013!CS257*AF268)</f>
        <v>1</v>
      </c>
      <c r="CO268" s="17">
        <f>EXP(-Treasuries_01152013!CT257*AG268)</f>
        <v>1</v>
      </c>
      <c r="CP268" s="17">
        <f>EXP(-Treasuries_01152013!CU257*AH268)</f>
        <v>1</v>
      </c>
      <c r="CQ268" s="17">
        <f>EXP(-Treasuries_01152013!CV257*AI268)</f>
        <v>1</v>
      </c>
      <c r="CR268" s="17">
        <f>EXP(-Treasuries_01152013!CW257*AJ268)</f>
        <v>1</v>
      </c>
      <c r="CS268" s="17">
        <f>EXP(-Treasuries_01152013!CX257*AK268)</f>
        <v>1</v>
      </c>
      <c r="CT268" s="17">
        <f>EXP(-Treasuries_01152013!CY257*AL268)</f>
        <v>1</v>
      </c>
      <c r="CU268" s="17">
        <f>EXP(-Treasuries_01152013!CZ257*AM268)</f>
        <v>1</v>
      </c>
      <c r="CV268" s="17">
        <f>EXP(-Treasuries_01152013!DA257*AN268)</f>
        <v>1</v>
      </c>
      <c r="CW268" s="17">
        <f>EXP(-Treasuries_01152013!DB257*AO268)</f>
        <v>1</v>
      </c>
      <c r="CX268" s="17">
        <f>EXP(-Treasuries_01152013!DC257*AP268)</f>
        <v>1</v>
      </c>
      <c r="CY268" s="17">
        <f>EXP(-Treasuries_01152013!DD257*AQ268)</f>
        <v>1</v>
      </c>
      <c r="CZ268" s="17">
        <f>EXP(-Treasuries_01152013!DE257*AR268)</f>
        <v>1</v>
      </c>
      <c r="DA268" s="17">
        <f>EXP(-Treasuries_01152013!DF257*AS268)</f>
        <v>1</v>
      </c>
      <c r="DB268" s="17">
        <f>EXP(-Treasuries_01152013!DG257*AT268)</f>
        <v>1</v>
      </c>
      <c r="DC268" s="17">
        <f>EXP(-Treasuries_01152013!DH257*AU268)</f>
        <v>1</v>
      </c>
      <c r="DD268" s="17">
        <f>EXP(-Treasuries_01152013!DI257*AV268)</f>
        <v>1</v>
      </c>
      <c r="DE268" s="17">
        <f>EXP(-Treasuries_01152013!DJ257*AW268)</f>
        <v>1</v>
      </c>
      <c r="DF268" s="17">
        <f>EXP(-Treasuries_01152013!DK257*AX268)</f>
        <v>1</v>
      </c>
      <c r="DG268" s="17">
        <f>EXP(-Treasuries_01152013!DL257*AY268)</f>
        <v>1</v>
      </c>
      <c r="DH268" s="17">
        <f>EXP(-Treasuries_01152013!DM257*AZ268)</f>
        <v>1</v>
      </c>
      <c r="DI268" s="17">
        <f>EXP(-Treasuries_01152013!DN257*BA268)</f>
        <v>1</v>
      </c>
      <c r="DJ268" s="17">
        <f>EXP(-Treasuries_01152013!DO257*BB268)</f>
        <v>1</v>
      </c>
      <c r="DK268" s="17">
        <f>EXP(-Treasuries_01152013!DP257*BC268)</f>
        <v>1</v>
      </c>
      <c r="DL268" s="17">
        <f>EXP(-Treasuries_01152013!DQ257*BD268)</f>
        <v>1</v>
      </c>
      <c r="DM268" s="17">
        <f>EXP(-Treasuries_01152013!DR257*BE268)</f>
        <v>1</v>
      </c>
      <c r="DN268" s="17">
        <f>EXP(-Treasuries_01152013!DS257*BF268)</f>
        <v>1</v>
      </c>
      <c r="DO268" s="17">
        <f>EXP(-Treasuries_01152013!DT257*BG268)</f>
        <v>1</v>
      </c>
      <c r="DP268" s="17">
        <f>EXP(-Treasuries_01152013!DU257*BH268)</f>
        <v>1</v>
      </c>
      <c r="DQ268" s="17">
        <f>EXP(-Treasuries_01152013!DV257*BI268)</f>
        <v>1</v>
      </c>
      <c r="DR268" s="17">
        <f>EXP(-Treasuries_01152013!DW257*BJ268)</f>
        <v>1</v>
      </c>
      <c r="DS268" s="17">
        <f>EXP(-Treasuries_01152013!DX257*BK268)</f>
        <v>1</v>
      </c>
      <c r="DT268" s="17">
        <f>EXP(-Treasuries_01152013!DY257*BL268)</f>
        <v>1</v>
      </c>
      <c r="DU268" s="17">
        <f>EXP(-Treasuries_01152013!DZ257*BM268)</f>
        <v>1</v>
      </c>
      <c r="DV268" s="17">
        <f>EXP(-Treasuries_01152013!EA257*BN268)</f>
        <v>1</v>
      </c>
      <c r="DW268" s="8" t="e">
        <f>SUMPRODUCT(BO268:DV268,Treasuries_01152013!K257:BR257)</f>
        <v>#DIV/0!</v>
      </c>
      <c r="DX268" s="11" t="e">
        <f t="shared" si="11"/>
        <v>#DIV/0!</v>
      </c>
    </row>
    <row r="269" spans="2:128">
      <c r="B269" s="10">
        <f>Treasuries_01152013!C258</f>
        <v>3.125</v>
      </c>
      <c r="C269" s="10">
        <f>Treasuries_01152013!E258</f>
        <v>112.632812</v>
      </c>
      <c r="D269" s="10">
        <f>Treasuries_01152013!F258</f>
        <v>112.679688</v>
      </c>
      <c r="E269" s="8">
        <f>Treasuries_01152013!H258</f>
        <v>8.3333333333333339</v>
      </c>
      <c r="F269" s="8">
        <f t="shared" si="12"/>
        <v>112.65625</v>
      </c>
      <c r="G269" s="24" t="e">
        <f>IF(Treasuries_01152013!BT258=0,0,theta0+(theta1+theta2)*(1-EXP(-Treasuries_01152013!BT258/la))/(Treasuries_01152013!BT258/la)-theta2*EXP(-Treasuries_01152013!BT258/la))</f>
        <v>#DIV/0!</v>
      </c>
      <c r="H269" s="24" t="e">
        <f>IF(Treasuries_01152013!BU258=0,0,theta0+(theta1+theta2)*(1-EXP(-Treasuries_01152013!BU258/la))/(Treasuries_01152013!BU258/la)-theta2*EXP(-Treasuries_01152013!BU258/la))</f>
        <v>#DIV/0!</v>
      </c>
      <c r="I269" s="24" t="e">
        <f>IF(Treasuries_01152013!BV258=0,0,theta0+(theta1+theta2)*(1-EXP(-Treasuries_01152013!BV258/la))/(Treasuries_01152013!BV258/la)-theta2*EXP(-Treasuries_01152013!BV258/la))</f>
        <v>#DIV/0!</v>
      </c>
      <c r="J269" s="24" t="e">
        <f>IF(Treasuries_01152013!BW258=0,0,theta0+(theta1+theta2)*(1-EXP(-Treasuries_01152013!BW258/la))/(Treasuries_01152013!BW258/la)-theta2*EXP(-Treasuries_01152013!BW258/la))</f>
        <v>#DIV/0!</v>
      </c>
      <c r="K269" s="24" t="e">
        <f>IF(Treasuries_01152013!BX258=0,0,theta0+(theta1+theta2)*(1-EXP(-Treasuries_01152013!BX258/la))/(Treasuries_01152013!BX258/la)-theta2*EXP(-Treasuries_01152013!BX258/la))</f>
        <v>#DIV/0!</v>
      </c>
      <c r="L269" s="24" t="e">
        <f>IF(Treasuries_01152013!BY258=0,0,theta0+(theta1+theta2)*(1-EXP(-Treasuries_01152013!BY258/la))/(Treasuries_01152013!BY258/la)-theta2*EXP(-Treasuries_01152013!BY258/la))</f>
        <v>#DIV/0!</v>
      </c>
      <c r="M269" s="24" t="e">
        <f>IF(Treasuries_01152013!BZ258=0,0,theta0+(theta1+theta2)*(1-EXP(-Treasuries_01152013!BZ258/la))/(Treasuries_01152013!BZ258/la)-theta2*EXP(-Treasuries_01152013!BZ258/la))</f>
        <v>#DIV/0!</v>
      </c>
      <c r="N269" s="24" t="e">
        <f>IF(Treasuries_01152013!CA258=0,0,theta0+(theta1+theta2)*(1-EXP(-Treasuries_01152013!CA258/la))/(Treasuries_01152013!CA258/la)-theta2*EXP(-Treasuries_01152013!CA258/la))</f>
        <v>#DIV/0!</v>
      </c>
      <c r="O269" s="24" t="e">
        <f>IF(Treasuries_01152013!CB258=0,0,theta0+(theta1+theta2)*(1-EXP(-Treasuries_01152013!CB258/la))/(Treasuries_01152013!CB258/la)-theta2*EXP(-Treasuries_01152013!CB258/la))</f>
        <v>#DIV/0!</v>
      </c>
      <c r="P269" s="24" t="e">
        <f>IF(Treasuries_01152013!CC258=0,0,theta0+(theta1+theta2)*(1-EXP(-Treasuries_01152013!CC258/la))/(Treasuries_01152013!CC258/la)-theta2*EXP(-Treasuries_01152013!CC258/la))</f>
        <v>#DIV/0!</v>
      </c>
      <c r="Q269" s="24" t="e">
        <f>IF(Treasuries_01152013!CD258=0,0,theta0+(theta1+theta2)*(1-EXP(-Treasuries_01152013!CD258/la))/(Treasuries_01152013!CD258/la)-theta2*EXP(-Treasuries_01152013!CD258/la))</f>
        <v>#DIV/0!</v>
      </c>
      <c r="R269" s="24" t="e">
        <f>IF(Treasuries_01152013!CE258=0,0,theta0+(theta1+theta2)*(1-EXP(-Treasuries_01152013!CE258/la))/(Treasuries_01152013!CE258/la)-theta2*EXP(-Treasuries_01152013!CE258/la))</f>
        <v>#DIV/0!</v>
      </c>
      <c r="S269" s="24" t="e">
        <f>IF(Treasuries_01152013!CF258=0,0,theta0+(theta1+theta2)*(1-EXP(-Treasuries_01152013!CF258/la))/(Treasuries_01152013!CF258/la)-theta2*EXP(-Treasuries_01152013!CF258/la))</f>
        <v>#DIV/0!</v>
      </c>
      <c r="T269" s="24" t="e">
        <f>IF(Treasuries_01152013!CG258=0,0,theta0+(theta1+theta2)*(1-EXP(-Treasuries_01152013!CG258/la))/(Treasuries_01152013!CG258/la)-theta2*EXP(-Treasuries_01152013!CG258/la))</f>
        <v>#DIV/0!</v>
      </c>
      <c r="U269" s="24" t="e">
        <f>IF(Treasuries_01152013!CH258=0,0,theta0+(theta1+theta2)*(1-EXP(-Treasuries_01152013!CH258/la))/(Treasuries_01152013!CH258/la)-theta2*EXP(-Treasuries_01152013!CH258/la))</f>
        <v>#DIV/0!</v>
      </c>
      <c r="V269" s="24" t="e">
        <f>IF(Treasuries_01152013!CI258=0,0,theta0+(theta1+theta2)*(1-EXP(-Treasuries_01152013!CI258/la))/(Treasuries_01152013!CI258/la)-theta2*EXP(-Treasuries_01152013!CI258/la))</f>
        <v>#DIV/0!</v>
      </c>
      <c r="W269" s="24" t="e">
        <f>IF(Treasuries_01152013!CJ258=0,0,theta0+(theta1+theta2)*(1-EXP(-Treasuries_01152013!CJ258/la))/(Treasuries_01152013!CJ258/la)-theta2*EXP(-Treasuries_01152013!CJ258/la))</f>
        <v>#DIV/0!</v>
      </c>
      <c r="X269" s="24">
        <f>IF(Treasuries_01152013!CK258=0,0,theta0+(theta1+theta2)*(1-EXP(-Treasuries_01152013!CK258/la))/(Treasuries_01152013!CK258/la)-theta2*EXP(-Treasuries_01152013!CK258/la))</f>
        <v>0</v>
      </c>
      <c r="Y269" s="24">
        <f>IF(Treasuries_01152013!CL258=0,0,theta0+(theta1+theta2)*(1-EXP(-Treasuries_01152013!CL258/la))/(Treasuries_01152013!CL258/la)-theta2*EXP(-Treasuries_01152013!CL258/la))</f>
        <v>0</v>
      </c>
      <c r="Z269" s="24">
        <f>IF(Treasuries_01152013!CM258=0,0,theta0+(theta1+theta2)*(1-EXP(-Treasuries_01152013!CM258/la))/(Treasuries_01152013!CM258/la)-theta2*EXP(-Treasuries_01152013!CM258/la))</f>
        <v>0</v>
      </c>
      <c r="AA269" s="24">
        <f>IF(Treasuries_01152013!CN258=0,0,theta0+(theta1+theta2)*(1-EXP(-Treasuries_01152013!CN258/la))/(Treasuries_01152013!CN258/la)-theta2*EXP(-Treasuries_01152013!CN258/la))</f>
        <v>0</v>
      </c>
      <c r="AB269" s="24">
        <f>IF(Treasuries_01152013!CO258=0,0,theta0+(theta1+theta2)*(1-EXP(-Treasuries_01152013!CO258/la))/(Treasuries_01152013!CO258/la)-theta2*EXP(-Treasuries_01152013!CO258/la))</f>
        <v>0</v>
      </c>
      <c r="AC269" s="24">
        <f>IF(Treasuries_01152013!CP258=0,0,theta0+(theta1+theta2)*(1-EXP(-Treasuries_01152013!CP258/la))/(Treasuries_01152013!CP258/la)-theta2*EXP(-Treasuries_01152013!CP258/la))</f>
        <v>0</v>
      </c>
      <c r="AD269" s="24">
        <f>IF(Treasuries_01152013!CQ258=0,0,theta0+(theta1+theta2)*(1-EXP(-Treasuries_01152013!CQ258/la))/(Treasuries_01152013!CQ258/la)-theta2*EXP(-Treasuries_01152013!CQ258/la))</f>
        <v>0</v>
      </c>
      <c r="AE269" s="24">
        <f>IF(Treasuries_01152013!CR258=0,0,theta0+(theta1+theta2)*(1-EXP(-Treasuries_01152013!CR258/la))/(Treasuries_01152013!CR258/la)-theta2*EXP(-Treasuries_01152013!CR258/la))</f>
        <v>0</v>
      </c>
      <c r="AF269" s="24">
        <f>IF(Treasuries_01152013!CS258=0,0,theta0+(theta1+theta2)*(1-EXP(-Treasuries_01152013!CS258/la))/(Treasuries_01152013!CS258/la)-theta2*EXP(-Treasuries_01152013!CS258/la))</f>
        <v>0</v>
      </c>
      <c r="AG269" s="24">
        <f>IF(Treasuries_01152013!CT258=0,0,theta0+(theta1+theta2)*(1-EXP(-Treasuries_01152013!CT258/la))/(Treasuries_01152013!CT258/la)-theta2*EXP(-Treasuries_01152013!CT258/la))</f>
        <v>0</v>
      </c>
      <c r="AH269" s="24">
        <f>IF(Treasuries_01152013!CU258=0,0,theta0+(theta1+theta2)*(1-EXP(-Treasuries_01152013!CU258/la))/(Treasuries_01152013!CU258/la)-theta2*EXP(-Treasuries_01152013!CU258/la))</f>
        <v>0</v>
      </c>
      <c r="AI269" s="24">
        <f>IF(Treasuries_01152013!CV258=0,0,theta0+(theta1+theta2)*(1-EXP(-Treasuries_01152013!CV258/la))/(Treasuries_01152013!CV258/la)-theta2*EXP(-Treasuries_01152013!CV258/la))</f>
        <v>0</v>
      </c>
      <c r="AJ269" s="24">
        <f>IF(Treasuries_01152013!CW258=0,0,theta0+(theta1+theta2)*(1-EXP(-Treasuries_01152013!CW258/la))/(Treasuries_01152013!CW258/la)-theta2*EXP(-Treasuries_01152013!CW258/la))</f>
        <v>0</v>
      </c>
      <c r="AK269" s="24">
        <f>IF(Treasuries_01152013!CX258=0,0,theta0+(theta1+theta2)*(1-EXP(-Treasuries_01152013!CX258/la))/(Treasuries_01152013!CX258/la)-theta2*EXP(-Treasuries_01152013!CX258/la))</f>
        <v>0</v>
      </c>
      <c r="AL269" s="24">
        <f>IF(Treasuries_01152013!CY258=0,0,theta0+(theta1+theta2)*(1-EXP(-Treasuries_01152013!CY258/la))/(Treasuries_01152013!CY258/la)-theta2*EXP(-Treasuries_01152013!CY258/la))</f>
        <v>0</v>
      </c>
      <c r="AM269" s="24">
        <f>IF(Treasuries_01152013!CZ258=0,0,theta0+(theta1+theta2)*(1-EXP(-Treasuries_01152013!CZ258/la))/(Treasuries_01152013!CZ258/la)-theta2*EXP(-Treasuries_01152013!CZ258/la))</f>
        <v>0</v>
      </c>
      <c r="AN269" s="24">
        <f>IF(Treasuries_01152013!DA258=0,0,theta0+(theta1+theta2)*(1-EXP(-Treasuries_01152013!DA258/la))/(Treasuries_01152013!DA258/la)-theta2*EXP(-Treasuries_01152013!DA258/la))</f>
        <v>0</v>
      </c>
      <c r="AO269" s="24">
        <f>IF(Treasuries_01152013!DB258=0,0,theta0+(theta1+theta2)*(1-EXP(-Treasuries_01152013!DB258/la))/(Treasuries_01152013!DB258/la)-theta2*EXP(-Treasuries_01152013!DB258/la))</f>
        <v>0</v>
      </c>
      <c r="AP269" s="24">
        <f>IF(Treasuries_01152013!DC258=0,0,theta0+(theta1+theta2)*(1-EXP(-Treasuries_01152013!DC258/la))/(Treasuries_01152013!DC258/la)-theta2*EXP(-Treasuries_01152013!DC258/la))</f>
        <v>0</v>
      </c>
      <c r="AQ269" s="24">
        <f>IF(Treasuries_01152013!DD258=0,0,theta0+(theta1+theta2)*(1-EXP(-Treasuries_01152013!DD258/la))/(Treasuries_01152013!DD258/la)-theta2*EXP(-Treasuries_01152013!DD258/la))</f>
        <v>0</v>
      </c>
      <c r="AR269" s="24">
        <f>IF(Treasuries_01152013!DE258=0,0,theta0+(theta1+theta2)*(1-EXP(-Treasuries_01152013!DE258/la))/(Treasuries_01152013!DE258/la)-theta2*EXP(-Treasuries_01152013!DE258/la))</f>
        <v>0</v>
      </c>
      <c r="AS269" s="24">
        <f>IF(Treasuries_01152013!DF258=0,0,theta0+(theta1+theta2)*(1-EXP(-Treasuries_01152013!DF258/la))/(Treasuries_01152013!DF258/la)-theta2*EXP(-Treasuries_01152013!DF258/la))</f>
        <v>0</v>
      </c>
      <c r="AT269" s="24">
        <f>IF(Treasuries_01152013!DG258=0,0,theta0+(theta1+theta2)*(1-EXP(-Treasuries_01152013!DG258/la))/(Treasuries_01152013!DG258/la)-theta2*EXP(-Treasuries_01152013!DG258/la))</f>
        <v>0</v>
      </c>
      <c r="AU269" s="24">
        <f>IF(Treasuries_01152013!DH258=0,0,theta0+(theta1+theta2)*(1-EXP(-Treasuries_01152013!DH258/la))/(Treasuries_01152013!DH258/la)-theta2*EXP(-Treasuries_01152013!DH258/la))</f>
        <v>0</v>
      </c>
      <c r="AV269" s="24">
        <f>IF(Treasuries_01152013!DI258=0,0,theta0+(theta1+theta2)*(1-EXP(-Treasuries_01152013!DI258/la))/(Treasuries_01152013!DI258/la)-theta2*EXP(-Treasuries_01152013!DI258/la))</f>
        <v>0</v>
      </c>
      <c r="AW269" s="24">
        <f>IF(Treasuries_01152013!DJ258=0,0,theta0+(theta1+theta2)*(1-EXP(-Treasuries_01152013!DJ258/la))/(Treasuries_01152013!DJ258/la)-theta2*EXP(-Treasuries_01152013!DJ258/la))</f>
        <v>0</v>
      </c>
      <c r="AX269" s="24">
        <f>IF(Treasuries_01152013!DK258=0,0,theta0+(theta1+theta2)*(1-EXP(-Treasuries_01152013!DK258/la))/(Treasuries_01152013!DK258/la)-theta2*EXP(-Treasuries_01152013!DK258/la))</f>
        <v>0</v>
      </c>
      <c r="AY269" s="24">
        <f>IF(Treasuries_01152013!DL258=0,0,theta0+(theta1+theta2)*(1-EXP(-Treasuries_01152013!DL258/la))/(Treasuries_01152013!DL258/la)-theta2*EXP(-Treasuries_01152013!DL258/la))</f>
        <v>0</v>
      </c>
      <c r="AZ269" s="24">
        <f>IF(Treasuries_01152013!DM258=0,0,theta0+(theta1+theta2)*(1-EXP(-Treasuries_01152013!DM258/la))/(Treasuries_01152013!DM258/la)-theta2*EXP(-Treasuries_01152013!DM258/la))</f>
        <v>0</v>
      </c>
      <c r="BA269" s="24">
        <f>IF(Treasuries_01152013!DN258=0,0,theta0+(theta1+theta2)*(1-EXP(-Treasuries_01152013!DN258/la))/(Treasuries_01152013!DN258/la)-theta2*EXP(-Treasuries_01152013!DN258/la))</f>
        <v>0</v>
      </c>
      <c r="BB269" s="24">
        <f>IF(Treasuries_01152013!DO258=0,0,theta0+(theta1+theta2)*(1-EXP(-Treasuries_01152013!DO258/la))/(Treasuries_01152013!DO258/la)-theta2*EXP(-Treasuries_01152013!DO258/la))</f>
        <v>0</v>
      </c>
      <c r="BC269" s="24">
        <f>IF(Treasuries_01152013!DP258=0,0,theta0+(theta1+theta2)*(1-EXP(-Treasuries_01152013!DP258/la))/(Treasuries_01152013!DP258/la)-theta2*EXP(-Treasuries_01152013!DP258/la))</f>
        <v>0</v>
      </c>
      <c r="BD269" s="24">
        <f>IF(Treasuries_01152013!DQ258=0,0,theta0+(theta1+theta2)*(1-EXP(-Treasuries_01152013!DQ258/la))/(Treasuries_01152013!DQ258/la)-theta2*EXP(-Treasuries_01152013!DQ258/la))</f>
        <v>0</v>
      </c>
      <c r="BE269" s="24">
        <f>IF(Treasuries_01152013!DR258=0,0,theta0+(theta1+theta2)*(1-EXP(-Treasuries_01152013!DR258/la))/(Treasuries_01152013!DR258/la)-theta2*EXP(-Treasuries_01152013!DR258/la))</f>
        <v>0</v>
      </c>
      <c r="BF269" s="24">
        <f>IF(Treasuries_01152013!DS258=0,0,theta0+(theta1+theta2)*(1-EXP(-Treasuries_01152013!DS258/la))/(Treasuries_01152013!DS258/la)-theta2*EXP(-Treasuries_01152013!DS258/la))</f>
        <v>0</v>
      </c>
      <c r="BG269" s="24">
        <f>IF(Treasuries_01152013!DT258=0,0,theta0+(theta1+theta2)*(1-EXP(-Treasuries_01152013!DT258/la))/(Treasuries_01152013!DT258/la)-theta2*EXP(-Treasuries_01152013!DT258/la))</f>
        <v>0</v>
      </c>
      <c r="BH269" s="24">
        <f>IF(Treasuries_01152013!DU258=0,0,theta0+(theta1+theta2)*(1-EXP(-Treasuries_01152013!DU258/la))/(Treasuries_01152013!DU258/la)-theta2*EXP(-Treasuries_01152013!DU258/la))</f>
        <v>0</v>
      </c>
      <c r="BI269" s="24">
        <f>IF(Treasuries_01152013!DV258=0,0,theta0+(theta1+theta2)*(1-EXP(-Treasuries_01152013!DV258/la))/(Treasuries_01152013!DV258/la)-theta2*EXP(-Treasuries_01152013!DV258/la))</f>
        <v>0</v>
      </c>
      <c r="BJ269" s="24">
        <f>IF(Treasuries_01152013!DW258=0,0,theta0+(theta1+theta2)*(1-EXP(-Treasuries_01152013!DW258/la))/(Treasuries_01152013!DW258/la)-theta2*EXP(-Treasuries_01152013!DW258/la))</f>
        <v>0</v>
      </c>
      <c r="BK269" s="24">
        <f>IF(Treasuries_01152013!DX258=0,0,theta0+(theta1+theta2)*(1-EXP(-Treasuries_01152013!DX258/la))/(Treasuries_01152013!DX258/la)-theta2*EXP(-Treasuries_01152013!DX258/la))</f>
        <v>0</v>
      </c>
      <c r="BL269" s="24">
        <f>IF(Treasuries_01152013!DY258=0,0,theta0+(theta1+theta2)*(1-EXP(-Treasuries_01152013!DY258/la))/(Treasuries_01152013!DY258/la)-theta2*EXP(-Treasuries_01152013!DY258/la))</f>
        <v>0</v>
      </c>
      <c r="BM269" s="24">
        <f>IF(Treasuries_01152013!DZ258=0,0,theta0+(theta1+theta2)*(1-EXP(-Treasuries_01152013!DZ258/la))/(Treasuries_01152013!DZ258/la)-theta2*EXP(-Treasuries_01152013!DZ258/la))</f>
        <v>0</v>
      </c>
      <c r="BN269" s="24">
        <f>IF(Treasuries_01152013!EA258=0,0,theta0+(theta1+theta2)*(1-EXP(-Treasuries_01152013!EA258/la))/(Treasuries_01152013!EA258/la)-theta2*EXP(-Treasuries_01152013!EA258/la))</f>
        <v>0</v>
      </c>
      <c r="BO269" s="17" t="e">
        <f>EXP(-Treasuries_01152013!BT258*G269)</f>
        <v>#DIV/0!</v>
      </c>
      <c r="BP269" s="17" t="e">
        <f>EXP(-Treasuries_01152013!BU258*H269)</f>
        <v>#DIV/0!</v>
      </c>
      <c r="BQ269" s="17" t="e">
        <f>EXP(-Treasuries_01152013!BV258*I269)</f>
        <v>#DIV/0!</v>
      </c>
      <c r="BR269" s="17" t="e">
        <f>EXP(-Treasuries_01152013!BW258*J269)</f>
        <v>#DIV/0!</v>
      </c>
      <c r="BS269" s="17" t="e">
        <f>EXP(-Treasuries_01152013!BX258*K269)</f>
        <v>#DIV/0!</v>
      </c>
      <c r="BT269" s="17" t="e">
        <f>EXP(-Treasuries_01152013!BY258*L269)</f>
        <v>#DIV/0!</v>
      </c>
      <c r="BU269" s="17" t="e">
        <f>EXP(-Treasuries_01152013!BZ258*M269)</f>
        <v>#DIV/0!</v>
      </c>
      <c r="BV269" s="17" t="e">
        <f>EXP(-Treasuries_01152013!CA258*N269)</f>
        <v>#DIV/0!</v>
      </c>
      <c r="BW269" s="17" t="e">
        <f>EXP(-Treasuries_01152013!CB258*O269)</f>
        <v>#DIV/0!</v>
      </c>
      <c r="BX269" s="17" t="e">
        <f>EXP(-Treasuries_01152013!CC258*P269)</f>
        <v>#DIV/0!</v>
      </c>
      <c r="BY269" s="17" t="e">
        <f>EXP(-Treasuries_01152013!CD258*Q269)</f>
        <v>#DIV/0!</v>
      </c>
      <c r="BZ269" s="17" t="e">
        <f>EXP(-Treasuries_01152013!CE258*R269)</f>
        <v>#DIV/0!</v>
      </c>
      <c r="CA269" s="17" t="e">
        <f>EXP(-Treasuries_01152013!CF258*S269)</f>
        <v>#DIV/0!</v>
      </c>
      <c r="CB269" s="17" t="e">
        <f>EXP(-Treasuries_01152013!CG258*T269)</f>
        <v>#DIV/0!</v>
      </c>
      <c r="CC269" s="17" t="e">
        <f>EXP(-Treasuries_01152013!CH258*U269)</f>
        <v>#DIV/0!</v>
      </c>
      <c r="CD269" s="17" t="e">
        <f>EXP(-Treasuries_01152013!CI258*V269)</f>
        <v>#DIV/0!</v>
      </c>
      <c r="CE269" s="17" t="e">
        <f>EXP(-Treasuries_01152013!CJ258*W269)</f>
        <v>#DIV/0!</v>
      </c>
      <c r="CF269" s="17">
        <f>EXP(-Treasuries_01152013!CK258*X269)</f>
        <v>1</v>
      </c>
      <c r="CG269" s="17">
        <f>EXP(-Treasuries_01152013!CL258*Y269)</f>
        <v>1</v>
      </c>
      <c r="CH269" s="17">
        <f>EXP(-Treasuries_01152013!CM258*Z269)</f>
        <v>1</v>
      </c>
      <c r="CI269" s="17">
        <f>EXP(-Treasuries_01152013!CN258*AA269)</f>
        <v>1</v>
      </c>
      <c r="CJ269" s="17">
        <f>EXP(-Treasuries_01152013!CO258*AB269)</f>
        <v>1</v>
      </c>
      <c r="CK269" s="17">
        <f>EXP(-Treasuries_01152013!CP258*AC269)</f>
        <v>1</v>
      </c>
      <c r="CL269" s="17">
        <f>EXP(-Treasuries_01152013!CQ258*AD269)</f>
        <v>1</v>
      </c>
      <c r="CM269" s="17">
        <f>EXP(-Treasuries_01152013!CR258*AE269)</f>
        <v>1</v>
      </c>
      <c r="CN269" s="17">
        <f>EXP(-Treasuries_01152013!CS258*AF269)</f>
        <v>1</v>
      </c>
      <c r="CO269" s="17">
        <f>EXP(-Treasuries_01152013!CT258*AG269)</f>
        <v>1</v>
      </c>
      <c r="CP269" s="17">
        <f>EXP(-Treasuries_01152013!CU258*AH269)</f>
        <v>1</v>
      </c>
      <c r="CQ269" s="17">
        <f>EXP(-Treasuries_01152013!CV258*AI269)</f>
        <v>1</v>
      </c>
      <c r="CR269" s="17">
        <f>EXP(-Treasuries_01152013!CW258*AJ269)</f>
        <v>1</v>
      </c>
      <c r="CS269" s="17">
        <f>EXP(-Treasuries_01152013!CX258*AK269)</f>
        <v>1</v>
      </c>
      <c r="CT269" s="17">
        <f>EXP(-Treasuries_01152013!CY258*AL269)</f>
        <v>1</v>
      </c>
      <c r="CU269" s="17">
        <f>EXP(-Treasuries_01152013!CZ258*AM269)</f>
        <v>1</v>
      </c>
      <c r="CV269" s="17">
        <f>EXP(-Treasuries_01152013!DA258*AN269)</f>
        <v>1</v>
      </c>
      <c r="CW269" s="17">
        <f>EXP(-Treasuries_01152013!DB258*AO269)</f>
        <v>1</v>
      </c>
      <c r="CX269" s="17">
        <f>EXP(-Treasuries_01152013!DC258*AP269)</f>
        <v>1</v>
      </c>
      <c r="CY269" s="17">
        <f>EXP(-Treasuries_01152013!DD258*AQ269)</f>
        <v>1</v>
      </c>
      <c r="CZ269" s="17">
        <f>EXP(-Treasuries_01152013!DE258*AR269)</f>
        <v>1</v>
      </c>
      <c r="DA269" s="17">
        <f>EXP(-Treasuries_01152013!DF258*AS269)</f>
        <v>1</v>
      </c>
      <c r="DB269" s="17">
        <f>EXP(-Treasuries_01152013!DG258*AT269)</f>
        <v>1</v>
      </c>
      <c r="DC269" s="17">
        <f>EXP(-Treasuries_01152013!DH258*AU269)</f>
        <v>1</v>
      </c>
      <c r="DD269" s="17">
        <f>EXP(-Treasuries_01152013!DI258*AV269)</f>
        <v>1</v>
      </c>
      <c r="DE269" s="17">
        <f>EXP(-Treasuries_01152013!DJ258*AW269)</f>
        <v>1</v>
      </c>
      <c r="DF269" s="17">
        <f>EXP(-Treasuries_01152013!DK258*AX269)</f>
        <v>1</v>
      </c>
      <c r="DG269" s="17">
        <f>EXP(-Treasuries_01152013!DL258*AY269)</f>
        <v>1</v>
      </c>
      <c r="DH269" s="17">
        <f>EXP(-Treasuries_01152013!DM258*AZ269)</f>
        <v>1</v>
      </c>
      <c r="DI269" s="17">
        <f>EXP(-Treasuries_01152013!DN258*BA269)</f>
        <v>1</v>
      </c>
      <c r="DJ269" s="17">
        <f>EXP(-Treasuries_01152013!DO258*BB269)</f>
        <v>1</v>
      </c>
      <c r="DK269" s="17">
        <f>EXP(-Treasuries_01152013!DP258*BC269)</f>
        <v>1</v>
      </c>
      <c r="DL269" s="17">
        <f>EXP(-Treasuries_01152013!DQ258*BD269)</f>
        <v>1</v>
      </c>
      <c r="DM269" s="17">
        <f>EXP(-Treasuries_01152013!DR258*BE269)</f>
        <v>1</v>
      </c>
      <c r="DN269" s="17">
        <f>EXP(-Treasuries_01152013!DS258*BF269)</f>
        <v>1</v>
      </c>
      <c r="DO269" s="17">
        <f>EXP(-Treasuries_01152013!DT258*BG269)</f>
        <v>1</v>
      </c>
      <c r="DP269" s="17">
        <f>EXP(-Treasuries_01152013!DU258*BH269)</f>
        <v>1</v>
      </c>
      <c r="DQ269" s="17">
        <f>EXP(-Treasuries_01152013!DV258*BI269)</f>
        <v>1</v>
      </c>
      <c r="DR269" s="17">
        <f>EXP(-Treasuries_01152013!DW258*BJ269)</f>
        <v>1</v>
      </c>
      <c r="DS269" s="17">
        <f>EXP(-Treasuries_01152013!DX258*BK269)</f>
        <v>1</v>
      </c>
      <c r="DT269" s="17">
        <f>EXP(-Treasuries_01152013!DY258*BL269)</f>
        <v>1</v>
      </c>
      <c r="DU269" s="17">
        <f>EXP(-Treasuries_01152013!DZ258*BM269)</f>
        <v>1</v>
      </c>
      <c r="DV269" s="17">
        <f>EXP(-Treasuries_01152013!EA258*BN269)</f>
        <v>1</v>
      </c>
      <c r="DW269" s="8" t="e">
        <f>SUMPRODUCT(BO269:DV269,Treasuries_01152013!K258:BR258)</f>
        <v>#DIV/0!</v>
      </c>
      <c r="DX269" s="11" t="e">
        <f t="shared" si="11"/>
        <v>#DIV/0!</v>
      </c>
    </row>
    <row r="270" spans="2:128">
      <c r="B270" s="10">
        <f>Treasuries_01152013!C259</f>
        <v>8.125</v>
      </c>
      <c r="C270" s="10">
        <f>Treasuries_01152013!E259</f>
        <v>153.523438</v>
      </c>
      <c r="D270" s="10">
        <f>Treasuries_01152013!F259</f>
        <v>153.570312</v>
      </c>
      <c r="E270" s="8">
        <f>Treasuries_01152013!H259</f>
        <v>8.5833333333333339</v>
      </c>
      <c r="F270" s="8">
        <f t="shared" si="12"/>
        <v>153.546875</v>
      </c>
      <c r="G270" s="24" t="e">
        <f>IF(Treasuries_01152013!BT259=0,0,theta0+(theta1+theta2)*(1-EXP(-Treasuries_01152013!BT259/la))/(Treasuries_01152013!BT259/la)-theta2*EXP(-Treasuries_01152013!BT259/la))</f>
        <v>#DIV/0!</v>
      </c>
      <c r="H270" s="24" t="e">
        <f>IF(Treasuries_01152013!BU259=0,0,theta0+(theta1+theta2)*(1-EXP(-Treasuries_01152013!BU259/la))/(Treasuries_01152013!BU259/la)-theta2*EXP(-Treasuries_01152013!BU259/la))</f>
        <v>#DIV/0!</v>
      </c>
      <c r="I270" s="24" t="e">
        <f>IF(Treasuries_01152013!BV259=0,0,theta0+(theta1+theta2)*(1-EXP(-Treasuries_01152013!BV259/la))/(Treasuries_01152013!BV259/la)-theta2*EXP(-Treasuries_01152013!BV259/la))</f>
        <v>#DIV/0!</v>
      </c>
      <c r="J270" s="24" t="e">
        <f>IF(Treasuries_01152013!BW259=0,0,theta0+(theta1+theta2)*(1-EXP(-Treasuries_01152013!BW259/la))/(Treasuries_01152013!BW259/la)-theta2*EXP(-Treasuries_01152013!BW259/la))</f>
        <v>#DIV/0!</v>
      </c>
      <c r="K270" s="24" t="e">
        <f>IF(Treasuries_01152013!BX259=0,0,theta0+(theta1+theta2)*(1-EXP(-Treasuries_01152013!BX259/la))/(Treasuries_01152013!BX259/la)-theta2*EXP(-Treasuries_01152013!BX259/la))</f>
        <v>#DIV/0!</v>
      </c>
      <c r="L270" s="24" t="e">
        <f>IF(Treasuries_01152013!BY259=0,0,theta0+(theta1+theta2)*(1-EXP(-Treasuries_01152013!BY259/la))/(Treasuries_01152013!BY259/la)-theta2*EXP(-Treasuries_01152013!BY259/la))</f>
        <v>#DIV/0!</v>
      </c>
      <c r="M270" s="24" t="e">
        <f>IF(Treasuries_01152013!BZ259=0,0,theta0+(theta1+theta2)*(1-EXP(-Treasuries_01152013!BZ259/la))/(Treasuries_01152013!BZ259/la)-theta2*EXP(-Treasuries_01152013!BZ259/la))</f>
        <v>#DIV/0!</v>
      </c>
      <c r="N270" s="24" t="e">
        <f>IF(Treasuries_01152013!CA259=0,0,theta0+(theta1+theta2)*(1-EXP(-Treasuries_01152013!CA259/la))/(Treasuries_01152013!CA259/la)-theta2*EXP(-Treasuries_01152013!CA259/la))</f>
        <v>#DIV/0!</v>
      </c>
      <c r="O270" s="24" t="e">
        <f>IF(Treasuries_01152013!CB259=0,0,theta0+(theta1+theta2)*(1-EXP(-Treasuries_01152013!CB259/la))/(Treasuries_01152013!CB259/la)-theta2*EXP(-Treasuries_01152013!CB259/la))</f>
        <v>#DIV/0!</v>
      </c>
      <c r="P270" s="24" t="e">
        <f>IF(Treasuries_01152013!CC259=0,0,theta0+(theta1+theta2)*(1-EXP(-Treasuries_01152013!CC259/la))/(Treasuries_01152013!CC259/la)-theta2*EXP(-Treasuries_01152013!CC259/la))</f>
        <v>#DIV/0!</v>
      </c>
      <c r="Q270" s="24" t="e">
        <f>IF(Treasuries_01152013!CD259=0,0,theta0+(theta1+theta2)*(1-EXP(-Treasuries_01152013!CD259/la))/(Treasuries_01152013!CD259/la)-theta2*EXP(-Treasuries_01152013!CD259/la))</f>
        <v>#DIV/0!</v>
      </c>
      <c r="R270" s="24" t="e">
        <f>IF(Treasuries_01152013!CE259=0,0,theta0+(theta1+theta2)*(1-EXP(-Treasuries_01152013!CE259/la))/(Treasuries_01152013!CE259/la)-theta2*EXP(-Treasuries_01152013!CE259/la))</f>
        <v>#DIV/0!</v>
      </c>
      <c r="S270" s="24" t="e">
        <f>IF(Treasuries_01152013!CF259=0,0,theta0+(theta1+theta2)*(1-EXP(-Treasuries_01152013!CF259/la))/(Treasuries_01152013!CF259/la)-theta2*EXP(-Treasuries_01152013!CF259/la))</f>
        <v>#DIV/0!</v>
      </c>
      <c r="T270" s="24" t="e">
        <f>IF(Treasuries_01152013!CG259=0,0,theta0+(theta1+theta2)*(1-EXP(-Treasuries_01152013!CG259/la))/(Treasuries_01152013!CG259/la)-theta2*EXP(-Treasuries_01152013!CG259/la))</f>
        <v>#DIV/0!</v>
      </c>
      <c r="U270" s="24" t="e">
        <f>IF(Treasuries_01152013!CH259=0,0,theta0+(theta1+theta2)*(1-EXP(-Treasuries_01152013!CH259/la))/(Treasuries_01152013!CH259/la)-theta2*EXP(-Treasuries_01152013!CH259/la))</f>
        <v>#DIV/0!</v>
      </c>
      <c r="V270" s="24" t="e">
        <f>IF(Treasuries_01152013!CI259=0,0,theta0+(theta1+theta2)*(1-EXP(-Treasuries_01152013!CI259/la))/(Treasuries_01152013!CI259/la)-theta2*EXP(-Treasuries_01152013!CI259/la))</f>
        <v>#DIV/0!</v>
      </c>
      <c r="W270" s="24" t="e">
        <f>IF(Treasuries_01152013!CJ259=0,0,theta0+(theta1+theta2)*(1-EXP(-Treasuries_01152013!CJ259/la))/(Treasuries_01152013!CJ259/la)-theta2*EXP(-Treasuries_01152013!CJ259/la))</f>
        <v>#DIV/0!</v>
      </c>
      <c r="X270" s="24" t="e">
        <f>IF(Treasuries_01152013!CK259=0,0,theta0+(theta1+theta2)*(1-EXP(-Treasuries_01152013!CK259/la))/(Treasuries_01152013!CK259/la)-theta2*EXP(-Treasuries_01152013!CK259/la))</f>
        <v>#DIV/0!</v>
      </c>
      <c r="Y270" s="24">
        <f>IF(Treasuries_01152013!CL259=0,0,theta0+(theta1+theta2)*(1-EXP(-Treasuries_01152013!CL259/la))/(Treasuries_01152013!CL259/la)-theta2*EXP(-Treasuries_01152013!CL259/la))</f>
        <v>0</v>
      </c>
      <c r="Z270" s="24">
        <f>IF(Treasuries_01152013!CM259=0,0,theta0+(theta1+theta2)*(1-EXP(-Treasuries_01152013!CM259/la))/(Treasuries_01152013!CM259/la)-theta2*EXP(-Treasuries_01152013!CM259/la))</f>
        <v>0</v>
      </c>
      <c r="AA270" s="24">
        <f>IF(Treasuries_01152013!CN259=0,0,theta0+(theta1+theta2)*(1-EXP(-Treasuries_01152013!CN259/la))/(Treasuries_01152013!CN259/la)-theta2*EXP(-Treasuries_01152013!CN259/la))</f>
        <v>0</v>
      </c>
      <c r="AB270" s="24">
        <f>IF(Treasuries_01152013!CO259=0,0,theta0+(theta1+theta2)*(1-EXP(-Treasuries_01152013!CO259/la))/(Treasuries_01152013!CO259/la)-theta2*EXP(-Treasuries_01152013!CO259/la))</f>
        <v>0</v>
      </c>
      <c r="AC270" s="24">
        <f>IF(Treasuries_01152013!CP259=0,0,theta0+(theta1+theta2)*(1-EXP(-Treasuries_01152013!CP259/la))/(Treasuries_01152013!CP259/la)-theta2*EXP(-Treasuries_01152013!CP259/la))</f>
        <v>0</v>
      </c>
      <c r="AD270" s="24">
        <f>IF(Treasuries_01152013!CQ259=0,0,theta0+(theta1+theta2)*(1-EXP(-Treasuries_01152013!CQ259/la))/(Treasuries_01152013!CQ259/la)-theta2*EXP(-Treasuries_01152013!CQ259/la))</f>
        <v>0</v>
      </c>
      <c r="AE270" s="24">
        <f>IF(Treasuries_01152013!CR259=0,0,theta0+(theta1+theta2)*(1-EXP(-Treasuries_01152013!CR259/la))/(Treasuries_01152013!CR259/la)-theta2*EXP(-Treasuries_01152013!CR259/la))</f>
        <v>0</v>
      </c>
      <c r="AF270" s="24">
        <f>IF(Treasuries_01152013!CS259=0,0,theta0+(theta1+theta2)*(1-EXP(-Treasuries_01152013!CS259/la))/(Treasuries_01152013!CS259/la)-theta2*EXP(-Treasuries_01152013!CS259/la))</f>
        <v>0</v>
      </c>
      <c r="AG270" s="24">
        <f>IF(Treasuries_01152013!CT259=0,0,theta0+(theta1+theta2)*(1-EXP(-Treasuries_01152013!CT259/la))/(Treasuries_01152013!CT259/la)-theta2*EXP(-Treasuries_01152013!CT259/la))</f>
        <v>0</v>
      </c>
      <c r="AH270" s="24">
        <f>IF(Treasuries_01152013!CU259=0,0,theta0+(theta1+theta2)*(1-EXP(-Treasuries_01152013!CU259/la))/(Treasuries_01152013!CU259/la)-theta2*EXP(-Treasuries_01152013!CU259/la))</f>
        <v>0</v>
      </c>
      <c r="AI270" s="24">
        <f>IF(Treasuries_01152013!CV259=0,0,theta0+(theta1+theta2)*(1-EXP(-Treasuries_01152013!CV259/la))/(Treasuries_01152013!CV259/la)-theta2*EXP(-Treasuries_01152013!CV259/la))</f>
        <v>0</v>
      </c>
      <c r="AJ270" s="24">
        <f>IF(Treasuries_01152013!CW259=0,0,theta0+(theta1+theta2)*(1-EXP(-Treasuries_01152013!CW259/la))/(Treasuries_01152013!CW259/la)-theta2*EXP(-Treasuries_01152013!CW259/la))</f>
        <v>0</v>
      </c>
      <c r="AK270" s="24">
        <f>IF(Treasuries_01152013!CX259=0,0,theta0+(theta1+theta2)*(1-EXP(-Treasuries_01152013!CX259/la))/(Treasuries_01152013!CX259/la)-theta2*EXP(-Treasuries_01152013!CX259/la))</f>
        <v>0</v>
      </c>
      <c r="AL270" s="24">
        <f>IF(Treasuries_01152013!CY259=0,0,theta0+(theta1+theta2)*(1-EXP(-Treasuries_01152013!CY259/la))/(Treasuries_01152013!CY259/la)-theta2*EXP(-Treasuries_01152013!CY259/la))</f>
        <v>0</v>
      </c>
      <c r="AM270" s="24">
        <f>IF(Treasuries_01152013!CZ259=0,0,theta0+(theta1+theta2)*(1-EXP(-Treasuries_01152013!CZ259/la))/(Treasuries_01152013!CZ259/la)-theta2*EXP(-Treasuries_01152013!CZ259/la))</f>
        <v>0</v>
      </c>
      <c r="AN270" s="24">
        <f>IF(Treasuries_01152013!DA259=0,0,theta0+(theta1+theta2)*(1-EXP(-Treasuries_01152013!DA259/la))/(Treasuries_01152013!DA259/la)-theta2*EXP(-Treasuries_01152013!DA259/la))</f>
        <v>0</v>
      </c>
      <c r="AO270" s="24">
        <f>IF(Treasuries_01152013!DB259=0,0,theta0+(theta1+theta2)*(1-EXP(-Treasuries_01152013!DB259/la))/(Treasuries_01152013!DB259/la)-theta2*EXP(-Treasuries_01152013!DB259/la))</f>
        <v>0</v>
      </c>
      <c r="AP270" s="24">
        <f>IF(Treasuries_01152013!DC259=0,0,theta0+(theta1+theta2)*(1-EXP(-Treasuries_01152013!DC259/la))/(Treasuries_01152013!DC259/la)-theta2*EXP(-Treasuries_01152013!DC259/la))</f>
        <v>0</v>
      </c>
      <c r="AQ270" s="24">
        <f>IF(Treasuries_01152013!DD259=0,0,theta0+(theta1+theta2)*(1-EXP(-Treasuries_01152013!DD259/la))/(Treasuries_01152013!DD259/la)-theta2*EXP(-Treasuries_01152013!DD259/la))</f>
        <v>0</v>
      </c>
      <c r="AR270" s="24">
        <f>IF(Treasuries_01152013!DE259=0,0,theta0+(theta1+theta2)*(1-EXP(-Treasuries_01152013!DE259/la))/(Treasuries_01152013!DE259/la)-theta2*EXP(-Treasuries_01152013!DE259/la))</f>
        <v>0</v>
      </c>
      <c r="AS270" s="24">
        <f>IF(Treasuries_01152013!DF259=0,0,theta0+(theta1+theta2)*(1-EXP(-Treasuries_01152013!DF259/la))/(Treasuries_01152013!DF259/la)-theta2*EXP(-Treasuries_01152013!DF259/la))</f>
        <v>0</v>
      </c>
      <c r="AT270" s="24">
        <f>IF(Treasuries_01152013!DG259=0,0,theta0+(theta1+theta2)*(1-EXP(-Treasuries_01152013!DG259/la))/(Treasuries_01152013!DG259/la)-theta2*EXP(-Treasuries_01152013!DG259/la))</f>
        <v>0</v>
      </c>
      <c r="AU270" s="24">
        <f>IF(Treasuries_01152013!DH259=0,0,theta0+(theta1+theta2)*(1-EXP(-Treasuries_01152013!DH259/la))/(Treasuries_01152013!DH259/la)-theta2*EXP(-Treasuries_01152013!DH259/la))</f>
        <v>0</v>
      </c>
      <c r="AV270" s="24">
        <f>IF(Treasuries_01152013!DI259=0,0,theta0+(theta1+theta2)*(1-EXP(-Treasuries_01152013!DI259/la))/(Treasuries_01152013!DI259/la)-theta2*EXP(-Treasuries_01152013!DI259/la))</f>
        <v>0</v>
      </c>
      <c r="AW270" s="24">
        <f>IF(Treasuries_01152013!DJ259=0,0,theta0+(theta1+theta2)*(1-EXP(-Treasuries_01152013!DJ259/la))/(Treasuries_01152013!DJ259/la)-theta2*EXP(-Treasuries_01152013!DJ259/la))</f>
        <v>0</v>
      </c>
      <c r="AX270" s="24">
        <f>IF(Treasuries_01152013!DK259=0,0,theta0+(theta1+theta2)*(1-EXP(-Treasuries_01152013!DK259/la))/(Treasuries_01152013!DK259/la)-theta2*EXP(-Treasuries_01152013!DK259/la))</f>
        <v>0</v>
      </c>
      <c r="AY270" s="24">
        <f>IF(Treasuries_01152013!DL259=0,0,theta0+(theta1+theta2)*(1-EXP(-Treasuries_01152013!DL259/la))/(Treasuries_01152013!DL259/la)-theta2*EXP(-Treasuries_01152013!DL259/la))</f>
        <v>0</v>
      </c>
      <c r="AZ270" s="24">
        <f>IF(Treasuries_01152013!DM259=0,0,theta0+(theta1+theta2)*(1-EXP(-Treasuries_01152013!DM259/la))/(Treasuries_01152013!DM259/la)-theta2*EXP(-Treasuries_01152013!DM259/la))</f>
        <v>0</v>
      </c>
      <c r="BA270" s="24">
        <f>IF(Treasuries_01152013!DN259=0,0,theta0+(theta1+theta2)*(1-EXP(-Treasuries_01152013!DN259/la))/(Treasuries_01152013!DN259/la)-theta2*EXP(-Treasuries_01152013!DN259/la))</f>
        <v>0</v>
      </c>
      <c r="BB270" s="24">
        <f>IF(Treasuries_01152013!DO259=0,0,theta0+(theta1+theta2)*(1-EXP(-Treasuries_01152013!DO259/la))/(Treasuries_01152013!DO259/la)-theta2*EXP(-Treasuries_01152013!DO259/la))</f>
        <v>0</v>
      </c>
      <c r="BC270" s="24">
        <f>IF(Treasuries_01152013!DP259=0,0,theta0+(theta1+theta2)*(1-EXP(-Treasuries_01152013!DP259/la))/(Treasuries_01152013!DP259/la)-theta2*EXP(-Treasuries_01152013!DP259/la))</f>
        <v>0</v>
      </c>
      <c r="BD270" s="24">
        <f>IF(Treasuries_01152013!DQ259=0,0,theta0+(theta1+theta2)*(1-EXP(-Treasuries_01152013!DQ259/la))/(Treasuries_01152013!DQ259/la)-theta2*EXP(-Treasuries_01152013!DQ259/la))</f>
        <v>0</v>
      </c>
      <c r="BE270" s="24">
        <f>IF(Treasuries_01152013!DR259=0,0,theta0+(theta1+theta2)*(1-EXP(-Treasuries_01152013!DR259/la))/(Treasuries_01152013!DR259/la)-theta2*EXP(-Treasuries_01152013!DR259/la))</f>
        <v>0</v>
      </c>
      <c r="BF270" s="24">
        <f>IF(Treasuries_01152013!DS259=0,0,theta0+(theta1+theta2)*(1-EXP(-Treasuries_01152013!DS259/la))/(Treasuries_01152013!DS259/la)-theta2*EXP(-Treasuries_01152013!DS259/la))</f>
        <v>0</v>
      </c>
      <c r="BG270" s="24">
        <f>IF(Treasuries_01152013!DT259=0,0,theta0+(theta1+theta2)*(1-EXP(-Treasuries_01152013!DT259/la))/(Treasuries_01152013!DT259/la)-theta2*EXP(-Treasuries_01152013!DT259/la))</f>
        <v>0</v>
      </c>
      <c r="BH270" s="24">
        <f>IF(Treasuries_01152013!DU259=0,0,theta0+(theta1+theta2)*(1-EXP(-Treasuries_01152013!DU259/la))/(Treasuries_01152013!DU259/la)-theta2*EXP(-Treasuries_01152013!DU259/la))</f>
        <v>0</v>
      </c>
      <c r="BI270" s="24">
        <f>IF(Treasuries_01152013!DV259=0,0,theta0+(theta1+theta2)*(1-EXP(-Treasuries_01152013!DV259/la))/(Treasuries_01152013!DV259/la)-theta2*EXP(-Treasuries_01152013!DV259/la))</f>
        <v>0</v>
      </c>
      <c r="BJ270" s="24">
        <f>IF(Treasuries_01152013!DW259=0,0,theta0+(theta1+theta2)*(1-EXP(-Treasuries_01152013!DW259/la))/(Treasuries_01152013!DW259/la)-theta2*EXP(-Treasuries_01152013!DW259/la))</f>
        <v>0</v>
      </c>
      <c r="BK270" s="24">
        <f>IF(Treasuries_01152013!DX259=0,0,theta0+(theta1+theta2)*(1-EXP(-Treasuries_01152013!DX259/la))/(Treasuries_01152013!DX259/la)-theta2*EXP(-Treasuries_01152013!DX259/la))</f>
        <v>0</v>
      </c>
      <c r="BL270" s="24">
        <f>IF(Treasuries_01152013!DY259=0,0,theta0+(theta1+theta2)*(1-EXP(-Treasuries_01152013!DY259/la))/(Treasuries_01152013!DY259/la)-theta2*EXP(-Treasuries_01152013!DY259/la))</f>
        <v>0</v>
      </c>
      <c r="BM270" s="24">
        <f>IF(Treasuries_01152013!DZ259=0,0,theta0+(theta1+theta2)*(1-EXP(-Treasuries_01152013!DZ259/la))/(Treasuries_01152013!DZ259/la)-theta2*EXP(-Treasuries_01152013!DZ259/la))</f>
        <v>0</v>
      </c>
      <c r="BN270" s="24">
        <f>IF(Treasuries_01152013!EA259=0,0,theta0+(theta1+theta2)*(1-EXP(-Treasuries_01152013!EA259/la))/(Treasuries_01152013!EA259/la)-theta2*EXP(-Treasuries_01152013!EA259/la))</f>
        <v>0</v>
      </c>
      <c r="BO270" s="17" t="e">
        <f>EXP(-Treasuries_01152013!BT259*G270)</f>
        <v>#DIV/0!</v>
      </c>
      <c r="BP270" s="17" t="e">
        <f>EXP(-Treasuries_01152013!BU259*H270)</f>
        <v>#DIV/0!</v>
      </c>
      <c r="BQ270" s="17" t="e">
        <f>EXP(-Treasuries_01152013!BV259*I270)</f>
        <v>#DIV/0!</v>
      </c>
      <c r="BR270" s="17" t="e">
        <f>EXP(-Treasuries_01152013!BW259*J270)</f>
        <v>#DIV/0!</v>
      </c>
      <c r="BS270" s="17" t="e">
        <f>EXP(-Treasuries_01152013!BX259*K270)</f>
        <v>#DIV/0!</v>
      </c>
      <c r="BT270" s="17" t="e">
        <f>EXP(-Treasuries_01152013!BY259*L270)</f>
        <v>#DIV/0!</v>
      </c>
      <c r="BU270" s="17" t="e">
        <f>EXP(-Treasuries_01152013!BZ259*M270)</f>
        <v>#DIV/0!</v>
      </c>
      <c r="BV270" s="17" t="e">
        <f>EXP(-Treasuries_01152013!CA259*N270)</f>
        <v>#DIV/0!</v>
      </c>
      <c r="BW270" s="17" t="e">
        <f>EXP(-Treasuries_01152013!CB259*O270)</f>
        <v>#DIV/0!</v>
      </c>
      <c r="BX270" s="17" t="e">
        <f>EXP(-Treasuries_01152013!CC259*P270)</f>
        <v>#DIV/0!</v>
      </c>
      <c r="BY270" s="17" t="e">
        <f>EXP(-Treasuries_01152013!CD259*Q270)</f>
        <v>#DIV/0!</v>
      </c>
      <c r="BZ270" s="17" t="e">
        <f>EXP(-Treasuries_01152013!CE259*R270)</f>
        <v>#DIV/0!</v>
      </c>
      <c r="CA270" s="17" t="e">
        <f>EXP(-Treasuries_01152013!CF259*S270)</f>
        <v>#DIV/0!</v>
      </c>
      <c r="CB270" s="17" t="e">
        <f>EXP(-Treasuries_01152013!CG259*T270)</f>
        <v>#DIV/0!</v>
      </c>
      <c r="CC270" s="17" t="e">
        <f>EXP(-Treasuries_01152013!CH259*U270)</f>
        <v>#DIV/0!</v>
      </c>
      <c r="CD270" s="17" t="e">
        <f>EXP(-Treasuries_01152013!CI259*V270)</f>
        <v>#DIV/0!</v>
      </c>
      <c r="CE270" s="17" t="e">
        <f>EXP(-Treasuries_01152013!CJ259*W270)</f>
        <v>#DIV/0!</v>
      </c>
      <c r="CF270" s="17" t="e">
        <f>EXP(-Treasuries_01152013!CK259*X270)</f>
        <v>#DIV/0!</v>
      </c>
      <c r="CG270" s="17">
        <f>EXP(-Treasuries_01152013!CL259*Y270)</f>
        <v>1</v>
      </c>
      <c r="CH270" s="17">
        <f>EXP(-Treasuries_01152013!CM259*Z270)</f>
        <v>1</v>
      </c>
      <c r="CI270" s="17">
        <f>EXP(-Treasuries_01152013!CN259*AA270)</f>
        <v>1</v>
      </c>
      <c r="CJ270" s="17">
        <f>EXP(-Treasuries_01152013!CO259*AB270)</f>
        <v>1</v>
      </c>
      <c r="CK270" s="17">
        <f>EXP(-Treasuries_01152013!CP259*AC270)</f>
        <v>1</v>
      </c>
      <c r="CL270" s="17">
        <f>EXP(-Treasuries_01152013!CQ259*AD270)</f>
        <v>1</v>
      </c>
      <c r="CM270" s="17">
        <f>EXP(-Treasuries_01152013!CR259*AE270)</f>
        <v>1</v>
      </c>
      <c r="CN270" s="17">
        <f>EXP(-Treasuries_01152013!CS259*AF270)</f>
        <v>1</v>
      </c>
      <c r="CO270" s="17">
        <f>EXP(-Treasuries_01152013!CT259*AG270)</f>
        <v>1</v>
      </c>
      <c r="CP270" s="17">
        <f>EXP(-Treasuries_01152013!CU259*AH270)</f>
        <v>1</v>
      </c>
      <c r="CQ270" s="17">
        <f>EXP(-Treasuries_01152013!CV259*AI270)</f>
        <v>1</v>
      </c>
      <c r="CR270" s="17">
        <f>EXP(-Treasuries_01152013!CW259*AJ270)</f>
        <v>1</v>
      </c>
      <c r="CS270" s="17">
        <f>EXP(-Treasuries_01152013!CX259*AK270)</f>
        <v>1</v>
      </c>
      <c r="CT270" s="17">
        <f>EXP(-Treasuries_01152013!CY259*AL270)</f>
        <v>1</v>
      </c>
      <c r="CU270" s="17">
        <f>EXP(-Treasuries_01152013!CZ259*AM270)</f>
        <v>1</v>
      </c>
      <c r="CV270" s="17">
        <f>EXP(-Treasuries_01152013!DA259*AN270)</f>
        <v>1</v>
      </c>
      <c r="CW270" s="17">
        <f>EXP(-Treasuries_01152013!DB259*AO270)</f>
        <v>1</v>
      </c>
      <c r="CX270" s="17">
        <f>EXP(-Treasuries_01152013!DC259*AP270)</f>
        <v>1</v>
      </c>
      <c r="CY270" s="17">
        <f>EXP(-Treasuries_01152013!DD259*AQ270)</f>
        <v>1</v>
      </c>
      <c r="CZ270" s="17">
        <f>EXP(-Treasuries_01152013!DE259*AR270)</f>
        <v>1</v>
      </c>
      <c r="DA270" s="17">
        <f>EXP(-Treasuries_01152013!DF259*AS270)</f>
        <v>1</v>
      </c>
      <c r="DB270" s="17">
        <f>EXP(-Treasuries_01152013!DG259*AT270)</f>
        <v>1</v>
      </c>
      <c r="DC270" s="17">
        <f>EXP(-Treasuries_01152013!DH259*AU270)</f>
        <v>1</v>
      </c>
      <c r="DD270" s="17">
        <f>EXP(-Treasuries_01152013!DI259*AV270)</f>
        <v>1</v>
      </c>
      <c r="DE270" s="17">
        <f>EXP(-Treasuries_01152013!DJ259*AW270)</f>
        <v>1</v>
      </c>
      <c r="DF270" s="17">
        <f>EXP(-Treasuries_01152013!DK259*AX270)</f>
        <v>1</v>
      </c>
      <c r="DG270" s="17">
        <f>EXP(-Treasuries_01152013!DL259*AY270)</f>
        <v>1</v>
      </c>
      <c r="DH270" s="17">
        <f>EXP(-Treasuries_01152013!DM259*AZ270)</f>
        <v>1</v>
      </c>
      <c r="DI270" s="17">
        <f>EXP(-Treasuries_01152013!DN259*BA270)</f>
        <v>1</v>
      </c>
      <c r="DJ270" s="17">
        <f>EXP(-Treasuries_01152013!DO259*BB270)</f>
        <v>1</v>
      </c>
      <c r="DK270" s="17">
        <f>EXP(-Treasuries_01152013!DP259*BC270)</f>
        <v>1</v>
      </c>
      <c r="DL270" s="17">
        <f>EXP(-Treasuries_01152013!DQ259*BD270)</f>
        <v>1</v>
      </c>
      <c r="DM270" s="17">
        <f>EXP(-Treasuries_01152013!DR259*BE270)</f>
        <v>1</v>
      </c>
      <c r="DN270" s="17">
        <f>EXP(-Treasuries_01152013!DS259*BF270)</f>
        <v>1</v>
      </c>
      <c r="DO270" s="17">
        <f>EXP(-Treasuries_01152013!DT259*BG270)</f>
        <v>1</v>
      </c>
      <c r="DP270" s="17">
        <f>EXP(-Treasuries_01152013!DU259*BH270)</f>
        <v>1</v>
      </c>
      <c r="DQ270" s="17">
        <f>EXP(-Treasuries_01152013!DV259*BI270)</f>
        <v>1</v>
      </c>
      <c r="DR270" s="17">
        <f>EXP(-Treasuries_01152013!DW259*BJ270)</f>
        <v>1</v>
      </c>
      <c r="DS270" s="17">
        <f>EXP(-Treasuries_01152013!DX259*BK270)</f>
        <v>1</v>
      </c>
      <c r="DT270" s="17">
        <f>EXP(-Treasuries_01152013!DY259*BL270)</f>
        <v>1</v>
      </c>
      <c r="DU270" s="17">
        <f>EXP(-Treasuries_01152013!DZ259*BM270)</f>
        <v>1</v>
      </c>
      <c r="DV270" s="17">
        <f>EXP(-Treasuries_01152013!EA259*BN270)</f>
        <v>1</v>
      </c>
      <c r="DW270" s="8" t="e">
        <f>SUMPRODUCT(BO270:DV270,Treasuries_01152013!K259:BR259)</f>
        <v>#DIV/0!</v>
      </c>
      <c r="DX270" s="11" t="e">
        <f t="shared" si="11"/>
        <v>#DIV/0!</v>
      </c>
    </row>
    <row r="271" spans="2:128">
      <c r="B271" s="10">
        <f>Treasuries_01152013!C260</f>
        <v>2.125</v>
      </c>
      <c r="C271" s="10">
        <f>Treasuries_01152013!E260</f>
        <v>104.382812</v>
      </c>
      <c r="D271" s="10">
        <f>Treasuries_01152013!F260</f>
        <v>104.398438</v>
      </c>
      <c r="E271" s="8">
        <f>Treasuries_01152013!H260</f>
        <v>8.5833333333333339</v>
      </c>
      <c r="F271" s="8">
        <f t="shared" si="12"/>
        <v>104.390625</v>
      </c>
      <c r="G271" s="24" t="e">
        <f>IF(Treasuries_01152013!BT260=0,0,theta0+(theta1+theta2)*(1-EXP(-Treasuries_01152013!BT260/la))/(Treasuries_01152013!BT260/la)-theta2*EXP(-Treasuries_01152013!BT260/la))</f>
        <v>#DIV/0!</v>
      </c>
      <c r="H271" s="24" t="e">
        <f>IF(Treasuries_01152013!BU260=0,0,theta0+(theta1+theta2)*(1-EXP(-Treasuries_01152013!BU260/la))/(Treasuries_01152013!BU260/la)-theta2*EXP(-Treasuries_01152013!BU260/la))</f>
        <v>#DIV/0!</v>
      </c>
      <c r="I271" s="24" t="e">
        <f>IF(Treasuries_01152013!BV260=0,0,theta0+(theta1+theta2)*(1-EXP(-Treasuries_01152013!BV260/la))/(Treasuries_01152013!BV260/la)-theta2*EXP(-Treasuries_01152013!BV260/la))</f>
        <v>#DIV/0!</v>
      </c>
      <c r="J271" s="24" t="e">
        <f>IF(Treasuries_01152013!BW260=0,0,theta0+(theta1+theta2)*(1-EXP(-Treasuries_01152013!BW260/la))/(Treasuries_01152013!BW260/la)-theta2*EXP(-Treasuries_01152013!BW260/la))</f>
        <v>#DIV/0!</v>
      </c>
      <c r="K271" s="24" t="e">
        <f>IF(Treasuries_01152013!BX260=0,0,theta0+(theta1+theta2)*(1-EXP(-Treasuries_01152013!BX260/la))/(Treasuries_01152013!BX260/la)-theta2*EXP(-Treasuries_01152013!BX260/la))</f>
        <v>#DIV/0!</v>
      </c>
      <c r="L271" s="24" t="e">
        <f>IF(Treasuries_01152013!BY260=0,0,theta0+(theta1+theta2)*(1-EXP(-Treasuries_01152013!BY260/la))/(Treasuries_01152013!BY260/la)-theta2*EXP(-Treasuries_01152013!BY260/la))</f>
        <v>#DIV/0!</v>
      </c>
      <c r="M271" s="24" t="e">
        <f>IF(Treasuries_01152013!BZ260=0,0,theta0+(theta1+theta2)*(1-EXP(-Treasuries_01152013!BZ260/la))/(Treasuries_01152013!BZ260/la)-theta2*EXP(-Treasuries_01152013!BZ260/la))</f>
        <v>#DIV/0!</v>
      </c>
      <c r="N271" s="24" t="e">
        <f>IF(Treasuries_01152013!CA260=0,0,theta0+(theta1+theta2)*(1-EXP(-Treasuries_01152013!CA260/la))/(Treasuries_01152013!CA260/la)-theta2*EXP(-Treasuries_01152013!CA260/la))</f>
        <v>#DIV/0!</v>
      </c>
      <c r="O271" s="24" t="e">
        <f>IF(Treasuries_01152013!CB260=0,0,theta0+(theta1+theta2)*(1-EXP(-Treasuries_01152013!CB260/la))/(Treasuries_01152013!CB260/la)-theta2*EXP(-Treasuries_01152013!CB260/la))</f>
        <v>#DIV/0!</v>
      </c>
      <c r="P271" s="24" t="e">
        <f>IF(Treasuries_01152013!CC260=0,0,theta0+(theta1+theta2)*(1-EXP(-Treasuries_01152013!CC260/la))/(Treasuries_01152013!CC260/la)-theta2*EXP(-Treasuries_01152013!CC260/la))</f>
        <v>#DIV/0!</v>
      </c>
      <c r="Q271" s="24" t="e">
        <f>IF(Treasuries_01152013!CD260=0,0,theta0+(theta1+theta2)*(1-EXP(-Treasuries_01152013!CD260/la))/(Treasuries_01152013!CD260/la)-theta2*EXP(-Treasuries_01152013!CD260/la))</f>
        <v>#DIV/0!</v>
      </c>
      <c r="R271" s="24" t="e">
        <f>IF(Treasuries_01152013!CE260=0,0,theta0+(theta1+theta2)*(1-EXP(-Treasuries_01152013!CE260/la))/(Treasuries_01152013!CE260/la)-theta2*EXP(-Treasuries_01152013!CE260/la))</f>
        <v>#DIV/0!</v>
      </c>
      <c r="S271" s="24" t="e">
        <f>IF(Treasuries_01152013!CF260=0,0,theta0+(theta1+theta2)*(1-EXP(-Treasuries_01152013!CF260/la))/(Treasuries_01152013!CF260/la)-theta2*EXP(-Treasuries_01152013!CF260/la))</f>
        <v>#DIV/0!</v>
      </c>
      <c r="T271" s="24" t="e">
        <f>IF(Treasuries_01152013!CG260=0,0,theta0+(theta1+theta2)*(1-EXP(-Treasuries_01152013!CG260/la))/(Treasuries_01152013!CG260/la)-theta2*EXP(-Treasuries_01152013!CG260/la))</f>
        <v>#DIV/0!</v>
      </c>
      <c r="U271" s="24" t="e">
        <f>IF(Treasuries_01152013!CH260=0,0,theta0+(theta1+theta2)*(1-EXP(-Treasuries_01152013!CH260/la))/(Treasuries_01152013!CH260/la)-theta2*EXP(-Treasuries_01152013!CH260/la))</f>
        <v>#DIV/0!</v>
      </c>
      <c r="V271" s="24" t="e">
        <f>IF(Treasuries_01152013!CI260=0,0,theta0+(theta1+theta2)*(1-EXP(-Treasuries_01152013!CI260/la))/(Treasuries_01152013!CI260/la)-theta2*EXP(-Treasuries_01152013!CI260/la))</f>
        <v>#DIV/0!</v>
      </c>
      <c r="W271" s="24" t="e">
        <f>IF(Treasuries_01152013!CJ260=0,0,theta0+(theta1+theta2)*(1-EXP(-Treasuries_01152013!CJ260/la))/(Treasuries_01152013!CJ260/la)-theta2*EXP(-Treasuries_01152013!CJ260/la))</f>
        <v>#DIV/0!</v>
      </c>
      <c r="X271" s="24" t="e">
        <f>IF(Treasuries_01152013!CK260=0,0,theta0+(theta1+theta2)*(1-EXP(-Treasuries_01152013!CK260/la))/(Treasuries_01152013!CK260/la)-theta2*EXP(-Treasuries_01152013!CK260/la))</f>
        <v>#DIV/0!</v>
      </c>
      <c r="Y271" s="24">
        <f>IF(Treasuries_01152013!CL260=0,0,theta0+(theta1+theta2)*(1-EXP(-Treasuries_01152013!CL260/la))/(Treasuries_01152013!CL260/la)-theta2*EXP(-Treasuries_01152013!CL260/la))</f>
        <v>0</v>
      </c>
      <c r="Z271" s="24">
        <f>IF(Treasuries_01152013!CM260=0,0,theta0+(theta1+theta2)*(1-EXP(-Treasuries_01152013!CM260/la))/(Treasuries_01152013!CM260/la)-theta2*EXP(-Treasuries_01152013!CM260/la))</f>
        <v>0</v>
      </c>
      <c r="AA271" s="24">
        <f>IF(Treasuries_01152013!CN260=0,0,theta0+(theta1+theta2)*(1-EXP(-Treasuries_01152013!CN260/la))/(Treasuries_01152013!CN260/la)-theta2*EXP(-Treasuries_01152013!CN260/la))</f>
        <v>0</v>
      </c>
      <c r="AB271" s="24">
        <f>IF(Treasuries_01152013!CO260=0,0,theta0+(theta1+theta2)*(1-EXP(-Treasuries_01152013!CO260/la))/(Treasuries_01152013!CO260/la)-theta2*EXP(-Treasuries_01152013!CO260/la))</f>
        <v>0</v>
      </c>
      <c r="AC271" s="24">
        <f>IF(Treasuries_01152013!CP260=0,0,theta0+(theta1+theta2)*(1-EXP(-Treasuries_01152013!CP260/la))/(Treasuries_01152013!CP260/la)-theta2*EXP(-Treasuries_01152013!CP260/la))</f>
        <v>0</v>
      </c>
      <c r="AD271" s="24">
        <f>IF(Treasuries_01152013!CQ260=0,0,theta0+(theta1+theta2)*(1-EXP(-Treasuries_01152013!CQ260/la))/(Treasuries_01152013!CQ260/la)-theta2*EXP(-Treasuries_01152013!CQ260/la))</f>
        <v>0</v>
      </c>
      <c r="AE271" s="24">
        <f>IF(Treasuries_01152013!CR260=0,0,theta0+(theta1+theta2)*(1-EXP(-Treasuries_01152013!CR260/la))/(Treasuries_01152013!CR260/la)-theta2*EXP(-Treasuries_01152013!CR260/la))</f>
        <v>0</v>
      </c>
      <c r="AF271" s="24">
        <f>IF(Treasuries_01152013!CS260=0,0,theta0+(theta1+theta2)*(1-EXP(-Treasuries_01152013!CS260/la))/(Treasuries_01152013!CS260/la)-theta2*EXP(-Treasuries_01152013!CS260/la))</f>
        <v>0</v>
      </c>
      <c r="AG271" s="24">
        <f>IF(Treasuries_01152013!CT260=0,0,theta0+(theta1+theta2)*(1-EXP(-Treasuries_01152013!CT260/la))/(Treasuries_01152013!CT260/la)-theta2*EXP(-Treasuries_01152013!CT260/la))</f>
        <v>0</v>
      </c>
      <c r="AH271" s="24">
        <f>IF(Treasuries_01152013!CU260=0,0,theta0+(theta1+theta2)*(1-EXP(-Treasuries_01152013!CU260/la))/(Treasuries_01152013!CU260/la)-theta2*EXP(-Treasuries_01152013!CU260/la))</f>
        <v>0</v>
      </c>
      <c r="AI271" s="24">
        <f>IF(Treasuries_01152013!CV260=0,0,theta0+(theta1+theta2)*(1-EXP(-Treasuries_01152013!CV260/la))/(Treasuries_01152013!CV260/la)-theta2*EXP(-Treasuries_01152013!CV260/la))</f>
        <v>0</v>
      </c>
      <c r="AJ271" s="24">
        <f>IF(Treasuries_01152013!CW260=0,0,theta0+(theta1+theta2)*(1-EXP(-Treasuries_01152013!CW260/la))/(Treasuries_01152013!CW260/la)-theta2*EXP(-Treasuries_01152013!CW260/la))</f>
        <v>0</v>
      </c>
      <c r="AK271" s="24">
        <f>IF(Treasuries_01152013!CX260=0,0,theta0+(theta1+theta2)*(1-EXP(-Treasuries_01152013!CX260/la))/(Treasuries_01152013!CX260/la)-theta2*EXP(-Treasuries_01152013!CX260/la))</f>
        <v>0</v>
      </c>
      <c r="AL271" s="24">
        <f>IF(Treasuries_01152013!CY260=0,0,theta0+(theta1+theta2)*(1-EXP(-Treasuries_01152013!CY260/la))/(Treasuries_01152013!CY260/la)-theta2*EXP(-Treasuries_01152013!CY260/la))</f>
        <v>0</v>
      </c>
      <c r="AM271" s="24">
        <f>IF(Treasuries_01152013!CZ260=0,0,theta0+(theta1+theta2)*(1-EXP(-Treasuries_01152013!CZ260/la))/(Treasuries_01152013!CZ260/la)-theta2*EXP(-Treasuries_01152013!CZ260/la))</f>
        <v>0</v>
      </c>
      <c r="AN271" s="24">
        <f>IF(Treasuries_01152013!DA260=0,0,theta0+(theta1+theta2)*(1-EXP(-Treasuries_01152013!DA260/la))/(Treasuries_01152013!DA260/la)-theta2*EXP(-Treasuries_01152013!DA260/la))</f>
        <v>0</v>
      </c>
      <c r="AO271" s="24">
        <f>IF(Treasuries_01152013!DB260=0,0,theta0+(theta1+theta2)*(1-EXP(-Treasuries_01152013!DB260/la))/(Treasuries_01152013!DB260/la)-theta2*EXP(-Treasuries_01152013!DB260/la))</f>
        <v>0</v>
      </c>
      <c r="AP271" s="24">
        <f>IF(Treasuries_01152013!DC260=0,0,theta0+(theta1+theta2)*(1-EXP(-Treasuries_01152013!DC260/la))/(Treasuries_01152013!DC260/la)-theta2*EXP(-Treasuries_01152013!DC260/la))</f>
        <v>0</v>
      </c>
      <c r="AQ271" s="24">
        <f>IF(Treasuries_01152013!DD260=0,0,theta0+(theta1+theta2)*(1-EXP(-Treasuries_01152013!DD260/la))/(Treasuries_01152013!DD260/la)-theta2*EXP(-Treasuries_01152013!DD260/la))</f>
        <v>0</v>
      </c>
      <c r="AR271" s="24">
        <f>IF(Treasuries_01152013!DE260=0,0,theta0+(theta1+theta2)*(1-EXP(-Treasuries_01152013!DE260/la))/(Treasuries_01152013!DE260/la)-theta2*EXP(-Treasuries_01152013!DE260/la))</f>
        <v>0</v>
      </c>
      <c r="AS271" s="24">
        <f>IF(Treasuries_01152013!DF260=0,0,theta0+(theta1+theta2)*(1-EXP(-Treasuries_01152013!DF260/la))/(Treasuries_01152013!DF260/la)-theta2*EXP(-Treasuries_01152013!DF260/la))</f>
        <v>0</v>
      </c>
      <c r="AT271" s="24">
        <f>IF(Treasuries_01152013!DG260=0,0,theta0+(theta1+theta2)*(1-EXP(-Treasuries_01152013!DG260/la))/(Treasuries_01152013!DG260/la)-theta2*EXP(-Treasuries_01152013!DG260/la))</f>
        <v>0</v>
      </c>
      <c r="AU271" s="24">
        <f>IF(Treasuries_01152013!DH260=0,0,theta0+(theta1+theta2)*(1-EXP(-Treasuries_01152013!DH260/la))/(Treasuries_01152013!DH260/la)-theta2*EXP(-Treasuries_01152013!DH260/la))</f>
        <v>0</v>
      </c>
      <c r="AV271" s="24">
        <f>IF(Treasuries_01152013!DI260=0,0,theta0+(theta1+theta2)*(1-EXP(-Treasuries_01152013!DI260/la))/(Treasuries_01152013!DI260/la)-theta2*EXP(-Treasuries_01152013!DI260/la))</f>
        <v>0</v>
      </c>
      <c r="AW271" s="24">
        <f>IF(Treasuries_01152013!DJ260=0,0,theta0+(theta1+theta2)*(1-EXP(-Treasuries_01152013!DJ260/la))/(Treasuries_01152013!DJ260/la)-theta2*EXP(-Treasuries_01152013!DJ260/la))</f>
        <v>0</v>
      </c>
      <c r="AX271" s="24">
        <f>IF(Treasuries_01152013!DK260=0,0,theta0+(theta1+theta2)*(1-EXP(-Treasuries_01152013!DK260/la))/(Treasuries_01152013!DK260/la)-theta2*EXP(-Treasuries_01152013!DK260/la))</f>
        <v>0</v>
      </c>
      <c r="AY271" s="24">
        <f>IF(Treasuries_01152013!DL260=0,0,theta0+(theta1+theta2)*(1-EXP(-Treasuries_01152013!DL260/la))/(Treasuries_01152013!DL260/la)-theta2*EXP(-Treasuries_01152013!DL260/la))</f>
        <v>0</v>
      </c>
      <c r="AZ271" s="24">
        <f>IF(Treasuries_01152013!DM260=0,0,theta0+(theta1+theta2)*(1-EXP(-Treasuries_01152013!DM260/la))/(Treasuries_01152013!DM260/la)-theta2*EXP(-Treasuries_01152013!DM260/la))</f>
        <v>0</v>
      </c>
      <c r="BA271" s="24">
        <f>IF(Treasuries_01152013!DN260=0,0,theta0+(theta1+theta2)*(1-EXP(-Treasuries_01152013!DN260/la))/(Treasuries_01152013!DN260/la)-theta2*EXP(-Treasuries_01152013!DN260/la))</f>
        <v>0</v>
      </c>
      <c r="BB271" s="24">
        <f>IF(Treasuries_01152013!DO260=0,0,theta0+(theta1+theta2)*(1-EXP(-Treasuries_01152013!DO260/la))/(Treasuries_01152013!DO260/la)-theta2*EXP(-Treasuries_01152013!DO260/la))</f>
        <v>0</v>
      </c>
      <c r="BC271" s="24">
        <f>IF(Treasuries_01152013!DP260=0,0,theta0+(theta1+theta2)*(1-EXP(-Treasuries_01152013!DP260/la))/(Treasuries_01152013!DP260/la)-theta2*EXP(-Treasuries_01152013!DP260/la))</f>
        <v>0</v>
      </c>
      <c r="BD271" s="24">
        <f>IF(Treasuries_01152013!DQ260=0,0,theta0+(theta1+theta2)*(1-EXP(-Treasuries_01152013!DQ260/la))/(Treasuries_01152013!DQ260/la)-theta2*EXP(-Treasuries_01152013!DQ260/la))</f>
        <v>0</v>
      </c>
      <c r="BE271" s="24">
        <f>IF(Treasuries_01152013!DR260=0,0,theta0+(theta1+theta2)*(1-EXP(-Treasuries_01152013!DR260/la))/(Treasuries_01152013!DR260/la)-theta2*EXP(-Treasuries_01152013!DR260/la))</f>
        <v>0</v>
      </c>
      <c r="BF271" s="24">
        <f>IF(Treasuries_01152013!DS260=0,0,theta0+(theta1+theta2)*(1-EXP(-Treasuries_01152013!DS260/la))/(Treasuries_01152013!DS260/la)-theta2*EXP(-Treasuries_01152013!DS260/la))</f>
        <v>0</v>
      </c>
      <c r="BG271" s="24">
        <f>IF(Treasuries_01152013!DT260=0,0,theta0+(theta1+theta2)*(1-EXP(-Treasuries_01152013!DT260/la))/(Treasuries_01152013!DT260/la)-theta2*EXP(-Treasuries_01152013!DT260/la))</f>
        <v>0</v>
      </c>
      <c r="BH271" s="24">
        <f>IF(Treasuries_01152013!DU260=0,0,theta0+(theta1+theta2)*(1-EXP(-Treasuries_01152013!DU260/la))/(Treasuries_01152013!DU260/la)-theta2*EXP(-Treasuries_01152013!DU260/la))</f>
        <v>0</v>
      </c>
      <c r="BI271" s="24">
        <f>IF(Treasuries_01152013!DV260=0,0,theta0+(theta1+theta2)*(1-EXP(-Treasuries_01152013!DV260/la))/(Treasuries_01152013!DV260/la)-theta2*EXP(-Treasuries_01152013!DV260/la))</f>
        <v>0</v>
      </c>
      <c r="BJ271" s="24">
        <f>IF(Treasuries_01152013!DW260=0,0,theta0+(theta1+theta2)*(1-EXP(-Treasuries_01152013!DW260/la))/(Treasuries_01152013!DW260/la)-theta2*EXP(-Treasuries_01152013!DW260/la))</f>
        <v>0</v>
      </c>
      <c r="BK271" s="24">
        <f>IF(Treasuries_01152013!DX260=0,0,theta0+(theta1+theta2)*(1-EXP(-Treasuries_01152013!DX260/la))/(Treasuries_01152013!DX260/la)-theta2*EXP(-Treasuries_01152013!DX260/la))</f>
        <v>0</v>
      </c>
      <c r="BL271" s="24">
        <f>IF(Treasuries_01152013!DY260=0,0,theta0+(theta1+theta2)*(1-EXP(-Treasuries_01152013!DY260/la))/(Treasuries_01152013!DY260/la)-theta2*EXP(-Treasuries_01152013!DY260/la))</f>
        <v>0</v>
      </c>
      <c r="BM271" s="24">
        <f>IF(Treasuries_01152013!DZ260=0,0,theta0+(theta1+theta2)*(1-EXP(-Treasuries_01152013!DZ260/la))/(Treasuries_01152013!DZ260/la)-theta2*EXP(-Treasuries_01152013!DZ260/la))</f>
        <v>0</v>
      </c>
      <c r="BN271" s="24">
        <f>IF(Treasuries_01152013!EA260=0,0,theta0+(theta1+theta2)*(1-EXP(-Treasuries_01152013!EA260/la))/(Treasuries_01152013!EA260/la)-theta2*EXP(-Treasuries_01152013!EA260/la))</f>
        <v>0</v>
      </c>
      <c r="BO271" s="17" t="e">
        <f>EXP(-Treasuries_01152013!BT260*G271)</f>
        <v>#DIV/0!</v>
      </c>
      <c r="BP271" s="17" t="e">
        <f>EXP(-Treasuries_01152013!BU260*H271)</f>
        <v>#DIV/0!</v>
      </c>
      <c r="BQ271" s="17" t="e">
        <f>EXP(-Treasuries_01152013!BV260*I271)</f>
        <v>#DIV/0!</v>
      </c>
      <c r="BR271" s="17" t="e">
        <f>EXP(-Treasuries_01152013!BW260*J271)</f>
        <v>#DIV/0!</v>
      </c>
      <c r="BS271" s="17" t="e">
        <f>EXP(-Treasuries_01152013!BX260*K271)</f>
        <v>#DIV/0!</v>
      </c>
      <c r="BT271" s="17" t="e">
        <f>EXP(-Treasuries_01152013!BY260*L271)</f>
        <v>#DIV/0!</v>
      </c>
      <c r="BU271" s="17" t="e">
        <f>EXP(-Treasuries_01152013!BZ260*M271)</f>
        <v>#DIV/0!</v>
      </c>
      <c r="BV271" s="17" t="e">
        <f>EXP(-Treasuries_01152013!CA260*N271)</f>
        <v>#DIV/0!</v>
      </c>
      <c r="BW271" s="17" t="e">
        <f>EXP(-Treasuries_01152013!CB260*O271)</f>
        <v>#DIV/0!</v>
      </c>
      <c r="BX271" s="17" t="e">
        <f>EXP(-Treasuries_01152013!CC260*P271)</f>
        <v>#DIV/0!</v>
      </c>
      <c r="BY271" s="17" t="e">
        <f>EXP(-Treasuries_01152013!CD260*Q271)</f>
        <v>#DIV/0!</v>
      </c>
      <c r="BZ271" s="17" t="e">
        <f>EXP(-Treasuries_01152013!CE260*R271)</f>
        <v>#DIV/0!</v>
      </c>
      <c r="CA271" s="17" t="e">
        <f>EXP(-Treasuries_01152013!CF260*S271)</f>
        <v>#DIV/0!</v>
      </c>
      <c r="CB271" s="17" t="e">
        <f>EXP(-Treasuries_01152013!CG260*T271)</f>
        <v>#DIV/0!</v>
      </c>
      <c r="CC271" s="17" t="e">
        <f>EXP(-Treasuries_01152013!CH260*U271)</f>
        <v>#DIV/0!</v>
      </c>
      <c r="CD271" s="17" t="e">
        <f>EXP(-Treasuries_01152013!CI260*V271)</f>
        <v>#DIV/0!</v>
      </c>
      <c r="CE271" s="17" t="e">
        <f>EXP(-Treasuries_01152013!CJ260*W271)</f>
        <v>#DIV/0!</v>
      </c>
      <c r="CF271" s="17" t="e">
        <f>EXP(-Treasuries_01152013!CK260*X271)</f>
        <v>#DIV/0!</v>
      </c>
      <c r="CG271" s="17">
        <f>EXP(-Treasuries_01152013!CL260*Y271)</f>
        <v>1</v>
      </c>
      <c r="CH271" s="17">
        <f>EXP(-Treasuries_01152013!CM260*Z271)</f>
        <v>1</v>
      </c>
      <c r="CI271" s="17">
        <f>EXP(-Treasuries_01152013!CN260*AA271)</f>
        <v>1</v>
      </c>
      <c r="CJ271" s="17">
        <f>EXP(-Treasuries_01152013!CO260*AB271)</f>
        <v>1</v>
      </c>
      <c r="CK271" s="17">
        <f>EXP(-Treasuries_01152013!CP260*AC271)</f>
        <v>1</v>
      </c>
      <c r="CL271" s="17">
        <f>EXP(-Treasuries_01152013!CQ260*AD271)</f>
        <v>1</v>
      </c>
      <c r="CM271" s="17">
        <f>EXP(-Treasuries_01152013!CR260*AE271)</f>
        <v>1</v>
      </c>
      <c r="CN271" s="17">
        <f>EXP(-Treasuries_01152013!CS260*AF271)</f>
        <v>1</v>
      </c>
      <c r="CO271" s="17">
        <f>EXP(-Treasuries_01152013!CT260*AG271)</f>
        <v>1</v>
      </c>
      <c r="CP271" s="17">
        <f>EXP(-Treasuries_01152013!CU260*AH271)</f>
        <v>1</v>
      </c>
      <c r="CQ271" s="17">
        <f>EXP(-Treasuries_01152013!CV260*AI271)</f>
        <v>1</v>
      </c>
      <c r="CR271" s="17">
        <f>EXP(-Treasuries_01152013!CW260*AJ271)</f>
        <v>1</v>
      </c>
      <c r="CS271" s="17">
        <f>EXP(-Treasuries_01152013!CX260*AK271)</f>
        <v>1</v>
      </c>
      <c r="CT271" s="17">
        <f>EXP(-Treasuries_01152013!CY260*AL271)</f>
        <v>1</v>
      </c>
      <c r="CU271" s="17">
        <f>EXP(-Treasuries_01152013!CZ260*AM271)</f>
        <v>1</v>
      </c>
      <c r="CV271" s="17">
        <f>EXP(-Treasuries_01152013!DA260*AN271)</f>
        <v>1</v>
      </c>
      <c r="CW271" s="17">
        <f>EXP(-Treasuries_01152013!DB260*AO271)</f>
        <v>1</v>
      </c>
      <c r="CX271" s="17">
        <f>EXP(-Treasuries_01152013!DC260*AP271)</f>
        <v>1</v>
      </c>
      <c r="CY271" s="17">
        <f>EXP(-Treasuries_01152013!DD260*AQ271)</f>
        <v>1</v>
      </c>
      <c r="CZ271" s="17">
        <f>EXP(-Treasuries_01152013!DE260*AR271)</f>
        <v>1</v>
      </c>
      <c r="DA271" s="17">
        <f>EXP(-Treasuries_01152013!DF260*AS271)</f>
        <v>1</v>
      </c>
      <c r="DB271" s="17">
        <f>EXP(-Treasuries_01152013!DG260*AT271)</f>
        <v>1</v>
      </c>
      <c r="DC271" s="17">
        <f>EXP(-Treasuries_01152013!DH260*AU271)</f>
        <v>1</v>
      </c>
      <c r="DD271" s="17">
        <f>EXP(-Treasuries_01152013!DI260*AV271)</f>
        <v>1</v>
      </c>
      <c r="DE271" s="17">
        <f>EXP(-Treasuries_01152013!DJ260*AW271)</f>
        <v>1</v>
      </c>
      <c r="DF271" s="17">
        <f>EXP(-Treasuries_01152013!DK260*AX271)</f>
        <v>1</v>
      </c>
      <c r="DG271" s="17">
        <f>EXP(-Treasuries_01152013!DL260*AY271)</f>
        <v>1</v>
      </c>
      <c r="DH271" s="17">
        <f>EXP(-Treasuries_01152013!DM260*AZ271)</f>
        <v>1</v>
      </c>
      <c r="DI271" s="17">
        <f>EXP(-Treasuries_01152013!DN260*BA271)</f>
        <v>1</v>
      </c>
      <c r="DJ271" s="17">
        <f>EXP(-Treasuries_01152013!DO260*BB271)</f>
        <v>1</v>
      </c>
      <c r="DK271" s="17">
        <f>EXP(-Treasuries_01152013!DP260*BC271)</f>
        <v>1</v>
      </c>
      <c r="DL271" s="17">
        <f>EXP(-Treasuries_01152013!DQ260*BD271)</f>
        <v>1</v>
      </c>
      <c r="DM271" s="17">
        <f>EXP(-Treasuries_01152013!DR260*BE271)</f>
        <v>1</v>
      </c>
      <c r="DN271" s="17">
        <f>EXP(-Treasuries_01152013!DS260*BF271)</f>
        <v>1</v>
      </c>
      <c r="DO271" s="17">
        <f>EXP(-Treasuries_01152013!DT260*BG271)</f>
        <v>1</v>
      </c>
      <c r="DP271" s="17">
        <f>EXP(-Treasuries_01152013!DU260*BH271)</f>
        <v>1</v>
      </c>
      <c r="DQ271" s="17">
        <f>EXP(-Treasuries_01152013!DV260*BI271)</f>
        <v>1</v>
      </c>
      <c r="DR271" s="17">
        <f>EXP(-Treasuries_01152013!DW260*BJ271)</f>
        <v>1</v>
      </c>
      <c r="DS271" s="17">
        <f>EXP(-Treasuries_01152013!DX260*BK271)</f>
        <v>1</v>
      </c>
      <c r="DT271" s="17">
        <f>EXP(-Treasuries_01152013!DY260*BL271)</f>
        <v>1</v>
      </c>
      <c r="DU271" s="17">
        <f>EXP(-Treasuries_01152013!DZ260*BM271)</f>
        <v>1</v>
      </c>
      <c r="DV271" s="17">
        <f>EXP(-Treasuries_01152013!EA260*BN271)</f>
        <v>1</v>
      </c>
      <c r="DW271" s="8" t="e">
        <f>SUMPRODUCT(BO271:DV271,Treasuries_01152013!K260:BR260)</f>
        <v>#DIV/0!</v>
      </c>
      <c r="DX271" s="11" t="e">
        <f t="shared" si="11"/>
        <v>#DIV/0!</v>
      </c>
    </row>
    <row r="272" spans="2:128">
      <c r="B272" s="10">
        <f>Treasuries_01152013!C261</f>
        <v>8</v>
      </c>
      <c r="C272" s="10">
        <f>Treasuries_01152013!E261</f>
        <v>153.273438</v>
      </c>
      <c r="D272" s="10">
        <f>Treasuries_01152013!F261</f>
        <v>153.320312</v>
      </c>
      <c r="E272" s="8">
        <f>Treasuries_01152013!H261</f>
        <v>8.8333333333333339</v>
      </c>
      <c r="F272" s="8">
        <f t="shared" si="12"/>
        <v>153.296875</v>
      </c>
      <c r="G272" s="24" t="e">
        <f>IF(Treasuries_01152013!BT261=0,0,theta0+(theta1+theta2)*(1-EXP(-Treasuries_01152013!BT261/la))/(Treasuries_01152013!BT261/la)-theta2*EXP(-Treasuries_01152013!BT261/la))</f>
        <v>#DIV/0!</v>
      </c>
      <c r="H272" s="24" t="e">
        <f>IF(Treasuries_01152013!BU261=0,0,theta0+(theta1+theta2)*(1-EXP(-Treasuries_01152013!BU261/la))/(Treasuries_01152013!BU261/la)-theta2*EXP(-Treasuries_01152013!BU261/la))</f>
        <v>#DIV/0!</v>
      </c>
      <c r="I272" s="24" t="e">
        <f>IF(Treasuries_01152013!BV261=0,0,theta0+(theta1+theta2)*(1-EXP(-Treasuries_01152013!BV261/la))/(Treasuries_01152013!BV261/la)-theta2*EXP(-Treasuries_01152013!BV261/la))</f>
        <v>#DIV/0!</v>
      </c>
      <c r="J272" s="24" t="e">
        <f>IF(Treasuries_01152013!BW261=0,0,theta0+(theta1+theta2)*(1-EXP(-Treasuries_01152013!BW261/la))/(Treasuries_01152013!BW261/la)-theta2*EXP(-Treasuries_01152013!BW261/la))</f>
        <v>#DIV/0!</v>
      </c>
      <c r="K272" s="24" t="e">
        <f>IF(Treasuries_01152013!BX261=0,0,theta0+(theta1+theta2)*(1-EXP(-Treasuries_01152013!BX261/la))/(Treasuries_01152013!BX261/la)-theta2*EXP(-Treasuries_01152013!BX261/la))</f>
        <v>#DIV/0!</v>
      </c>
      <c r="L272" s="24" t="e">
        <f>IF(Treasuries_01152013!BY261=0,0,theta0+(theta1+theta2)*(1-EXP(-Treasuries_01152013!BY261/la))/(Treasuries_01152013!BY261/la)-theta2*EXP(-Treasuries_01152013!BY261/la))</f>
        <v>#DIV/0!</v>
      </c>
      <c r="M272" s="24" t="e">
        <f>IF(Treasuries_01152013!BZ261=0,0,theta0+(theta1+theta2)*(1-EXP(-Treasuries_01152013!BZ261/la))/(Treasuries_01152013!BZ261/la)-theta2*EXP(-Treasuries_01152013!BZ261/la))</f>
        <v>#DIV/0!</v>
      </c>
      <c r="N272" s="24" t="e">
        <f>IF(Treasuries_01152013!CA261=0,0,theta0+(theta1+theta2)*(1-EXP(-Treasuries_01152013!CA261/la))/(Treasuries_01152013!CA261/la)-theta2*EXP(-Treasuries_01152013!CA261/la))</f>
        <v>#DIV/0!</v>
      </c>
      <c r="O272" s="24" t="e">
        <f>IF(Treasuries_01152013!CB261=0,0,theta0+(theta1+theta2)*(1-EXP(-Treasuries_01152013!CB261/la))/(Treasuries_01152013!CB261/la)-theta2*EXP(-Treasuries_01152013!CB261/la))</f>
        <v>#DIV/0!</v>
      </c>
      <c r="P272" s="24" t="e">
        <f>IF(Treasuries_01152013!CC261=0,0,theta0+(theta1+theta2)*(1-EXP(-Treasuries_01152013!CC261/la))/(Treasuries_01152013!CC261/la)-theta2*EXP(-Treasuries_01152013!CC261/la))</f>
        <v>#DIV/0!</v>
      </c>
      <c r="Q272" s="24" t="e">
        <f>IF(Treasuries_01152013!CD261=0,0,theta0+(theta1+theta2)*(1-EXP(-Treasuries_01152013!CD261/la))/(Treasuries_01152013!CD261/la)-theta2*EXP(-Treasuries_01152013!CD261/la))</f>
        <v>#DIV/0!</v>
      </c>
      <c r="R272" s="24" t="e">
        <f>IF(Treasuries_01152013!CE261=0,0,theta0+(theta1+theta2)*(1-EXP(-Treasuries_01152013!CE261/la))/(Treasuries_01152013!CE261/la)-theta2*EXP(-Treasuries_01152013!CE261/la))</f>
        <v>#DIV/0!</v>
      </c>
      <c r="S272" s="24" t="e">
        <f>IF(Treasuries_01152013!CF261=0,0,theta0+(theta1+theta2)*(1-EXP(-Treasuries_01152013!CF261/la))/(Treasuries_01152013!CF261/la)-theta2*EXP(-Treasuries_01152013!CF261/la))</f>
        <v>#DIV/0!</v>
      </c>
      <c r="T272" s="24" t="e">
        <f>IF(Treasuries_01152013!CG261=0,0,theta0+(theta1+theta2)*(1-EXP(-Treasuries_01152013!CG261/la))/(Treasuries_01152013!CG261/la)-theta2*EXP(-Treasuries_01152013!CG261/la))</f>
        <v>#DIV/0!</v>
      </c>
      <c r="U272" s="24" t="e">
        <f>IF(Treasuries_01152013!CH261=0,0,theta0+(theta1+theta2)*(1-EXP(-Treasuries_01152013!CH261/la))/(Treasuries_01152013!CH261/la)-theta2*EXP(-Treasuries_01152013!CH261/la))</f>
        <v>#DIV/0!</v>
      </c>
      <c r="V272" s="24" t="e">
        <f>IF(Treasuries_01152013!CI261=0,0,theta0+(theta1+theta2)*(1-EXP(-Treasuries_01152013!CI261/la))/(Treasuries_01152013!CI261/la)-theta2*EXP(-Treasuries_01152013!CI261/la))</f>
        <v>#DIV/0!</v>
      </c>
      <c r="W272" s="24" t="e">
        <f>IF(Treasuries_01152013!CJ261=0,0,theta0+(theta1+theta2)*(1-EXP(-Treasuries_01152013!CJ261/la))/(Treasuries_01152013!CJ261/la)-theta2*EXP(-Treasuries_01152013!CJ261/la))</f>
        <v>#DIV/0!</v>
      </c>
      <c r="X272" s="24" t="e">
        <f>IF(Treasuries_01152013!CK261=0,0,theta0+(theta1+theta2)*(1-EXP(-Treasuries_01152013!CK261/la))/(Treasuries_01152013!CK261/la)-theta2*EXP(-Treasuries_01152013!CK261/la))</f>
        <v>#DIV/0!</v>
      </c>
      <c r="Y272" s="24">
        <f>IF(Treasuries_01152013!CL261=0,0,theta0+(theta1+theta2)*(1-EXP(-Treasuries_01152013!CL261/la))/(Treasuries_01152013!CL261/la)-theta2*EXP(-Treasuries_01152013!CL261/la))</f>
        <v>0</v>
      </c>
      <c r="Z272" s="24">
        <f>IF(Treasuries_01152013!CM261=0,0,theta0+(theta1+theta2)*(1-EXP(-Treasuries_01152013!CM261/la))/(Treasuries_01152013!CM261/la)-theta2*EXP(-Treasuries_01152013!CM261/la))</f>
        <v>0</v>
      </c>
      <c r="AA272" s="24">
        <f>IF(Treasuries_01152013!CN261=0,0,theta0+(theta1+theta2)*(1-EXP(-Treasuries_01152013!CN261/la))/(Treasuries_01152013!CN261/la)-theta2*EXP(-Treasuries_01152013!CN261/la))</f>
        <v>0</v>
      </c>
      <c r="AB272" s="24">
        <f>IF(Treasuries_01152013!CO261=0,0,theta0+(theta1+theta2)*(1-EXP(-Treasuries_01152013!CO261/la))/(Treasuries_01152013!CO261/la)-theta2*EXP(-Treasuries_01152013!CO261/la))</f>
        <v>0</v>
      </c>
      <c r="AC272" s="24">
        <f>IF(Treasuries_01152013!CP261=0,0,theta0+(theta1+theta2)*(1-EXP(-Treasuries_01152013!CP261/la))/(Treasuries_01152013!CP261/la)-theta2*EXP(-Treasuries_01152013!CP261/la))</f>
        <v>0</v>
      </c>
      <c r="AD272" s="24">
        <f>IF(Treasuries_01152013!CQ261=0,0,theta0+(theta1+theta2)*(1-EXP(-Treasuries_01152013!CQ261/la))/(Treasuries_01152013!CQ261/la)-theta2*EXP(-Treasuries_01152013!CQ261/la))</f>
        <v>0</v>
      </c>
      <c r="AE272" s="24">
        <f>IF(Treasuries_01152013!CR261=0,0,theta0+(theta1+theta2)*(1-EXP(-Treasuries_01152013!CR261/la))/(Treasuries_01152013!CR261/la)-theta2*EXP(-Treasuries_01152013!CR261/la))</f>
        <v>0</v>
      </c>
      <c r="AF272" s="24">
        <f>IF(Treasuries_01152013!CS261=0,0,theta0+(theta1+theta2)*(1-EXP(-Treasuries_01152013!CS261/la))/(Treasuries_01152013!CS261/la)-theta2*EXP(-Treasuries_01152013!CS261/la))</f>
        <v>0</v>
      </c>
      <c r="AG272" s="24">
        <f>IF(Treasuries_01152013!CT261=0,0,theta0+(theta1+theta2)*(1-EXP(-Treasuries_01152013!CT261/la))/(Treasuries_01152013!CT261/la)-theta2*EXP(-Treasuries_01152013!CT261/la))</f>
        <v>0</v>
      </c>
      <c r="AH272" s="24">
        <f>IF(Treasuries_01152013!CU261=0,0,theta0+(theta1+theta2)*(1-EXP(-Treasuries_01152013!CU261/la))/(Treasuries_01152013!CU261/la)-theta2*EXP(-Treasuries_01152013!CU261/la))</f>
        <v>0</v>
      </c>
      <c r="AI272" s="24">
        <f>IF(Treasuries_01152013!CV261=0,0,theta0+(theta1+theta2)*(1-EXP(-Treasuries_01152013!CV261/la))/(Treasuries_01152013!CV261/la)-theta2*EXP(-Treasuries_01152013!CV261/la))</f>
        <v>0</v>
      </c>
      <c r="AJ272" s="24">
        <f>IF(Treasuries_01152013!CW261=0,0,theta0+(theta1+theta2)*(1-EXP(-Treasuries_01152013!CW261/la))/(Treasuries_01152013!CW261/la)-theta2*EXP(-Treasuries_01152013!CW261/la))</f>
        <v>0</v>
      </c>
      <c r="AK272" s="24">
        <f>IF(Treasuries_01152013!CX261=0,0,theta0+(theta1+theta2)*(1-EXP(-Treasuries_01152013!CX261/la))/(Treasuries_01152013!CX261/la)-theta2*EXP(-Treasuries_01152013!CX261/la))</f>
        <v>0</v>
      </c>
      <c r="AL272" s="24">
        <f>IF(Treasuries_01152013!CY261=0,0,theta0+(theta1+theta2)*(1-EXP(-Treasuries_01152013!CY261/la))/(Treasuries_01152013!CY261/la)-theta2*EXP(-Treasuries_01152013!CY261/la))</f>
        <v>0</v>
      </c>
      <c r="AM272" s="24">
        <f>IF(Treasuries_01152013!CZ261=0,0,theta0+(theta1+theta2)*(1-EXP(-Treasuries_01152013!CZ261/la))/(Treasuries_01152013!CZ261/la)-theta2*EXP(-Treasuries_01152013!CZ261/la))</f>
        <v>0</v>
      </c>
      <c r="AN272" s="24">
        <f>IF(Treasuries_01152013!DA261=0,0,theta0+(theta1+theta2)*(1-EXP(-Treasuries_01152013!DA261/la))/(Treasuries_01152013!DA261/la)-theta2*EXP(-Treasuries_01152013!DA261/la))</f>
        <v>0</v>
      </c>
      <c r="AO272" s="24">
        <f>IF(Treasuries_01152013!DB261=0,0,theta0+(theta1+theta2)*(1-EXP(-Treasuries_01152013!DB261/la))/(Treasuries_01152013!DB261/la)-theta2*EXP(-Treasuries_01152013!DB261/la))</f>
        <v>0</v>
      </c>
      <c r="AP272" s="24">
        <f>IF(Treasuries_01152013!DC261=0,0,theta0+(theta1+theta2)*(1-EXP(-Treasuries_01152013!DC261/la))/(Treasuries_01152013!DC261/la)-theta2*EXP(-Treasuries_01152013!DC261/la))</f>
        <v>0</v>
      </c>
      <c r="AQ272" s="24">
        <f>IF(Treasuries_01152013!DD261=0,0,theta0+(theta1+theta2)*(1-EXP(-Treasuries_01152013!DD261/la))/(Treasuries_01152013!DD261/la)-theta2*EXP(-Treasuries_01152013!DD261/la))</f>
        <v>0</v>
      </c>
      <c r="AR272" s="24">
        <f>IF(Treasuries_01152013!DE261=0,0,theta0+(theta1+theta2)*(1-EXP(-Treasuries_01152013!DE261/la))/(Treasuries_01152013!DE261/la)-theta2*EXP(-Treasuries_01152013!DE261/la))</f>
        <v>0</v>
      </c>
      <c r="AS272" s="24">
        <f>IF(Treasuries_01152013!DF261=0,0,theta0+(theta1+theta2)*(1-EXP(-Treasuries_01152013!DF261/la))/(Treasuries_01152013!DF261/la)-theta2*EXP(-Treasuries_01152013!DF261/la))</f>
        <v>0</v>
      </c>
      <c r="AT272" s="24">
        <f>IF(Treasuries_01152013!DG261=0,0,theta0+(theta1+theta2)*(1-EXP(-Treasuries_01152013!DG261/la))/(Treasuries_01152013!DG261/la)-theta2*EXP(-Treasuries_01152013!DG261/la))</f>
        <v>0</v>
      </c>
      <c r="AU272" s="24">
        <f>IF(Treasuries_01152013!DH261=0,0,theta0+(theta1+theta2)*(1-EXP(-Treasuries_01152013!DH261/la))/(Treasuries_01152013!DH261/la)-theta2*EXP(-Treasuries_01152013!DH261/la))</f>
        <v>0</v>
      </c>
      <c r="AV272" s="24">
        <f>IF(Treasuries_01152013!DI261=0,0,theta0+(theta1+theta2)*(1-EXP(-Treasuries_01152013!DI261/la))/(Treasuries_01152013!DI261/la)-theta2*EXP(-Treasuries_01152013!DI261/la))</f>
        <v>0</v>
      </c>
      <c r="AW272" s="24">
        <f>IF(Treasuries_01152013!DJ261=0,0,theta0+(theta1+theta2)*(1-EXP(-Treasuries_01152013!DJ261/la))/(Treasuries_01152013!DJ261/la)-theta2*EXP(-Treasuries_01152013!DJ261/la))</f>
        <v>0</v>
      </c>
      <c r="AX272" s="24">
        <f>IF(Treasuries_01152013!DK261=0,0,theta0+(theta1+theta2)*(1-EXP(-Treasuries_01152013!DK261/la))/(Treasuries_01152013!DK261/la)-theta2*EXP(-Treasuries_01152013!DK261/la))</f>
        <v>0</v>
      </c>
      <c r="AY272" s="24">
        <f>IF(Treasuries_01152013!DL261=0,0,theta0+(theta1+theta2)*(1-EXP(-Treasuries_01152013!DL261/la))/(Treasuries_01152013!DL261/la)-theta2*EXP(-Treasuries_01152013!DL261/la))</f>
        <v>0</v>
      </c>
      <c r="AZ272" s="24">
        <f>IF(Treasuries_01152013!DM261=0,0,theta0+(theta1+theta2)*(1-EXP(-Treasuries_01152013!DM261/la))/(Treasuries_01152013!DM261/la)-theta2*EXP(-Treasuries_01152013!DM261/la))</f>
        <v>0</v>
      </c>
      <c r="BA272" s="24">
        <f>IF(Treasuries_01152013!DN261=0,0,theta0+(theta1+theta2)*(1-EXP(-Treasuries_01152013!DN261/la))/(Treasuries_01152013!DN261/la)-theta2*EXP(-Treasuries_01152013!DN261/la))</f>
        <v>0</v>
      </c>
      <c r="BB272" s="24">
        <f>IF(Treasuries_01152013!DO261=0,0,theta0+(theta1+theta2)*(1-EXP(-Treasuries_01152013!DO261/la))/(Treasuries_01152013!DO261/la)-theta2*EXP(-Treasuries_01152013!DO261/la))</f>
        <v>0</v>
      </c>
      <c r="BC272" s="24">
        <f>IF(Treasuries_01152013!DP261=0,0,theta0+(theta1+theta2)*(1-EXP(-Treasuries_01152013!DP261/la))/(Treasuries_01152013!DP261/la)-theta2*EXP(-Treasuries_01152013!DP261/la))</f>
        <v>0</v>
      </c>
      <c r="BD272" s="24">
        <f>IF(Treasuries_01152013!DQ261=0,0,theta0+(theta1+theta2)*(1-EXP(-Treasuries_01152013!DQ261/la))/(Treasuries_01152013!DQ261/la)-theta2*EXP(-Treasuries_01152013!DQ261/la))</f>
        <v>0</v>
      </c>
      <c r="BE272" s="24">
        <f>IF(Treasuries_01152013!DR261=0,0,theta0+(theta1+theta2)*(1-EXP(-Treasuries_01152013!DR261/la))/(Treasuries_01152013!DR261/la)-theta2*EXP(-Treasuries_01152013!DR261/la))</f>
        <v>0</v>
      </c>
      <c r="BF272" s="24">
        <f>IF(Treasuries_01152013!DS261=0,0,theta0+(theta1+theta2)*(1-EXP(-Treasuries_01152013!DS261/la))/(Treasuries_01152013!DS261/la)-theta2*EXP(-Treasuries_01152013!DS261/la))</f>
        <v>0</v>
      </c>
      <c r="BG272" s="24">
        <f>IF(Treasuries_01152013!DT261=0,0,theta0+(theta1+theta2)*(1-EXP(-Treasuries_01152013!DT261/la))/(Treasuries_01152013!DT261/la)-theta2*EXP(-Treasuries_01152013!DT261/la))</f>
        <v>0</v>
      </c>
      <c r="BH272" s="24">
        <f>IF(Treasuries_01152013!DU261=0,0,theta0+(theta1+theta2)*(1-EXP(-Treasuries_01152013!DU261/la))/(Treasuries_01152013!DU261/la)-theta2*EXP(-Treasuries_01152013!DU261/la))</f>
        <v>0</v>
      </c>
      <c r="BI272" s="24">
        <f>IF(Treasuries_01152013!DV261=0,0,theta0+(theta1+theta2)*(1-EXP(-Treasuries_01152013!DV261/la))/(Treasuries_01152013!DV261/la)-theta2*EXP(-Treasuries_01152013!DV261/la))</f>
        <v>0</v>
      </c>
      <c r="BJ272" s="24">
        <f>IF(Treasuries_01152013!DW261=0,0,theta0+(theta1+theta2)*(1-EXP(-Treasuries_01152013!DW261/la))/(Treasuries_01152013!DW261/la)-theta2*EXP(-Treasuries_01152013!DW261/la))</f>
        <v>0</v>
      </c>
      <c r="BK272" s="24">
        <f>IF(Treasuries_01152013!DX261=0,0,theta0+(theta1+theta2)*(1-EXP(-Treasuries_01152013!DX261/la))/(Treasuries_01152013!DX261/la)-theta2*EXP(-Treasuries_01152013!DX261/la))</f>
        <v>0</v>
      </c>
      <c r="BL272" s="24">
        <f>IF(Treasuries_01152013!DY261=0,0,theta0+(theta1+theta2)*(1-EXP(-Treasuries_01152013!DY261/la))/(Treasuries_01152013!DY261/la)-theta2*EXP(-Treasuries_01152013!DY261/la))</f>
        <v>0</v>
      </c>
      <c r="BM272" s="24">
        <f>IF(Treasuries_01152013!DZ261=0,0,theta0+(theta1+theta2)*(1-EXP(-Treasuries_01152013!DZ261/la))/(Treasuries_01152013!DZ261/la)-theta2*EXP(-Treasuries_01152013!DZ261/la))</f>
        <v>0</v>
      </c>
      <c r="BN272" s="24">
        <f>IF(Treasuries_01152013!EA261=0,0,theta0+(theta1+theta2)*(1-EXP(-Treasuries_01152013!EA261/la))/(Treasuries_01152013!EA261/la)-theta2*EXP(-Treasuries_01152013!EA261/la))</f>
        <v>0</v>
      </c>
      <c r="BO272" s="17" t="e">
        <f>EXP(-Treasuries_01152013!BT261*G272)</f>
        <v>#DIV/0!</v>
      </c>
      <c r="BP272" s="17" t="e">
        <f>EXP(-Treasuries_01152013!BU261*H272)</f>
        <v>#DIV/0!</v>
      </c>
      <c r="BQ272" s="17" t="e">
        <f>EXP(-Treasuries_01152013!BV261*I272)</f>
        <v>#DIV/0!</v>
      </c>
      <c r="BR272" s="17" t="e">
        <f>EXP(-Treasuries_01152013!BW261*J272)</f>
        <v>#DIV/0!</v>
      </c>
      <c r="BS272" s="17" t="e">
        <f>EXP(-Treasuries_01152013!BX261*K272)</f>
        <v>#DIV/0!</v>
      </c>
      <c r="BT272" s="17" t="e">
        <f>EXP(-Treasuries_01152013!BY261*L272)</f>
        <v>#DIV/0!</v>
      </c>
      <c r="BU272" s="17" t="e">
        <f>EXP(-Treasuries_01152013!BZ261*M272)</f>
        <v>#DIV/0!</v>
      </c>
      <c r="BV272" s="17" t="e">
        <f>EXP(-Treasuries_01152013!CA261*N272)</f>
        <v>#DIV/0!</v>
      </c>
      <c r="BW272" s="17" t="e">
        <f>EXP(-Treasuries_01152013!CB261*O272)</f>
        <v>#DIV/0!</v>
      </c>
      <c r="BX272" s="17" t="e">
        <f>EXP(-Treasuries_01152013!CC261*P272)</f>
        <v>#DIV/0!</v>
      </c>
      <c r="BY272" s="17" t="e">
        <f>EXP(-Treasuries_01152013!CD261*Q272)</f>
        <v>#DIV/0!</v>
      </c>
      <c r="BZ272" s="17" t="e">
        <f>EXP(-Treasuries_01152013!CE261*R272)</f>
        <v>#DIV/0!</v>
      </c>
      <c r="CA272" s="17" t="e">
        <f>EXP(-Treasuries_01152013!CF261*S272)</f>
        <v>#DIV/0!</v>
      </c>
      <c r="CB272" s="17" t="e">
        <f>EXP(-Treasuries_01152013!CG261*T272)</f>
        <v>#DIV/0!</v>
      </c>
      <c r="CC272" s="17" t="e">
        <f>EXP(-Treasuries_01152013!CH261*U272)</f>
        <v>#DIV/0!</v>
      </c>
      <c r="CD272" s="17" t="e">
        <f>EXP(-Treasuries_01152013!CI261*V272)</f>
        <v>#DIV/0!</v>
      </c>
      <c r="CE272" s="17" t="e">
        <f>EXP(-Treasuries_01152013!CJ261*W272)</f>
        <v>#DIV/0!</v>
      </c>
      <c r="CF272" s="17" t="e">
        <f>EXP(-Treasuries_01152013!CK261*X272)</f>
        <v>#DIV/0!</v>
      </c>
      <c r="CG272" s="17">
        <f>EXP(-Treasuries_01152013!CL261*Y272)</f>
        <v>1</v>
      </c>
      <c r="CH272" s="17">
        <f>EXP(-Treasuries_01152013!CM261*Z272)</f>
        <v>1</v>
      </c>
      <c r="CI272" s="17">
        <f>EXP(-Treasuries_01152013!CN261*AA272)</f>
        <v>1</v>
      </c>
      <c r="CJ272" s="17">
        <f>EXP(-Treasuries_01152013!CO261*AB272)</f>
        <v>1</v>
      </c>
      <c r="CK272" s="17">
        <f>EXP(-Treasuries_01152013!CP261*AC272)</f>
        <v>1</v>
      </c>
      <c r="CL272" s="17">
        <f>EXP(-Treasuries_01152013!CQ261*AD272)</f>
        <v>1</v>
      </c>
      <c r="CM272" s="17">
        <f>EXP(-Treasuries_01152013!CR261*AE272)</f>
        <v>1</v>
      </c>
      <c r="CN272" s="17">
        <f>EXP(-Treasuries_01152013!CS261*AF272)</f>
        <v>1</v>
      </c>
      <c r="CO272" s="17">
        <f>EXP(-Treasuries_01152013!CT261*AG272)</f>
        <v>1</v>
      </c>
      <c r="CP272" s="17">
        <f>EXP(-Treasuries_01152013!CU261*AH272)</f>
        <v>1</v>
      </c>
      <c r="CQ272" s="17">
        <f>EXP(-Treasuries_01152013!CV261*AI272)</f>
        <v>1</v>
      </c>
      <c r="CR272" s="17">
        <f>EXP(-Treasuries_01152013!CW261*AJ272)</f>
        <v>1</v>
      </c>
      <c r="CS272" s="17">
        <f>EXP(-Treasuries_01152013!CX261*AK272)</f>
        <v>1</v>
      </c>
      <c r="CT272" s="17">
        <f>EXP(-Treasuries_01152013!CY261*AL272)</f>
        <v>1</v>
      </c>
      <c r="CU272" s="17">
        <f>EXP(-Treasuries_01152013!CZ261*AM272)</f>
        <v>1</v>
      </c>
      <c r="CV272" s="17">
        <f>EXP(-Treasuries_01152013!DA261*AN272)</f>
        <v>1</v>
      </c>
      <c r="CW272" s="17">
        <f>EXP(-Treasuries_01152013!DB261*AO272)</f>
        <v>1</v>
      </c>
      <c r="CX272" s="17">
        <f>EXP(-Treasuries_01152013!DC261*AP272)</f>
        <v>1</v>
      </c>
      <c r="CY272" s="17">
        <f>EXP(-Treasuries_01152013!DD261*AQ272)</f>
        <v>1</v>
      </c>
      <c r="CZ272" s="17">
        <f>EXP(-Treasuries_01152013!DE261*AR272)</f>
        <v>1</v>
      </c>
      <c r="DA272" s="17">
        <f>EXP(-Treasuries_01152013!DF261*AS272)</f>
        <v>1</v>
      </c>
      <c r="DB272" s="17">
        <f>EXP(-Treasuries_01152013!DG261*AT272)</f>
        <v>1</v>
      </c>
      <c r="DC272" s="17">
        <f>EXP(-Treasuries_01152013!DH261*AU272)</f>
        <v>1</v>
      </c>
      <c r="DD272" s="17">
        <f>EXP(-Treasuries_01152013!DI261*AV272)</f>
        <v>1</v>
      </c>
      <c r="DE272" s="17">
        <f>EXP(-Treasuries_01152013!DJ261*AW272)</f>
        <v>1</v>
      </c>
      <c r="DF272" s="17">
        <f>EXP(-Treasuries_01152013!DK261*AX272)</f>
        <v>1</v>
      </c>
      <c r="DG272" s="17">
        <f>EXP(-Treasuries_01152013!DL261*AY272)</f>
        <v>1</v>
      </c>
      <c r="DH272" s="17">
        <f>EXP(-Treasuries_01152013!DM261*AZ272)</f>
        <v>1</v>
      </c>
      <c r="DI272" s="17">
        <f>EXP(-Treasuries_01152013!DN261*BA272)</f>
        <v>1</v>
      </c>
      <c r="DJ272" s="17">
        <f>EXP(-Treasuries_01152013!DO261*BB272)</f>
        <v>1</v>
      </c>
      <c r="DK272" s="17">
        <f>EXP(-Treasuries_01152013!DP261*BC272)</f>
        <v>1</v>
      </c>
      <c r="DL272" s="17">
        <f>EXP(-Treasuries_01152013!DQ261*BD272)</f>
        <v>1</v>
      </c>
      <c r="DM272" s="17">
        <f>EXP(-Treasuries_01152013!DR261*BE272)</f>
        <v>1</v>
      </c>
      <c r="DN272" s="17">
        <f>EXP(-Treasuries_01152013!DS261*BF272)</f>
        <v>1</v>
      </c>
      <c r="DO272" s="17">
        <f>EXP(-Treasuries_01152013!DT261*BG272)</f>
        <v>1</v>
      </c>
      <c r="DP272" s="17">
        <f>EXP(-Treasuries_01152013!DU261*BH272)</f>
        <v>1</v>
      </c>
      <c r="DQ272" s="17">
        <f>EXP(-Treasuries_01152013!DV261*BI272)</f>
        <v>1</v>
      </c>
      <c r="DR272" s="17">
        <f>EXP(-Treasuries_01152013!DW261*BJ272)</f>
        <v>1</v>
      </c>
      <c r="DS272" s="17">
        <f>EXP(-Treasuries_01152013!DX261*BK272)</f>
        <v>1</v>
      </c>
      <c r="DT272" s="17">
        <f>EXP(-Treasuries_01152013!DY261*BL272)</f>
        <v>1</v>
      </c>
      <c r="DU272" s="17">
        <f>EXP(-Treasuries_01152013!DZ261*BM272)</f>
        <v>1</v>
      </c>
      <c r="DV272" s="17">
        <f>EXP(-Treasuries_01152013!EA261*BN272)</f>
        <v>1</v>
      </c>
      <c r="DW272" s="8" t="e">
        <f>SUMPRODUCT(BO272:DV272,Treasuries_01152013!K261:BR261)</f>
        <v>#DIV/0!</v>
      </c>
      <c r="DX272" s="11" t="e">
        <f t="shared" si="11"/>
        <v>#DIV/0!</v>
      </c>
    </row>
    <row r="273" spans="2:128">
      <c r="B273" s="10">
        <f>Treasuries_01152013!C262</f>
        <v>2</v>
      </c>
      <c r="C273" s="10">
        <f>Treasuries_01152013!E262</f>
        <v>103.03125</v>
      </c>
      <c r="D273" s="10">
        <f>Treasuries_01152013!F262</f>
        <v>103.039062</v>
      </c>
      <c r="E273" s="8">
        <f>Treasuries_01152013!H262</f>
        <v>8.8333333333333339</v>
      </c>
      <c r="F273" s="8">
        <f t="shared" si="12"/>
        <v>103.035156</v>
      </c>
      <c r="G273" s="24" t="e">
        <f>IF(Treasuries_01152013!BT262=0,0,theta0+(theta1+theta2)*(1-EXP(-Treasuries_01152013!BT262/la))/(Treasuries_01152013!BT262/la)-theta2*EXP(-Treasuries_01152013!BT262/la))</f>
        <v>#DIV/0!</v>
      </c>
      <c r="H273" s="24" t="e">
        <f>IF(Treasuries_01152013!BU262=0,0,theta0+(theta1+theta2)*(1-EXP(-Treasuries_01152013!BU262/la))/(Treasuries_01152013!BU262/la)-theta2*EXP(-Treasuries_01152013!BU262/la))</f>
        <v>#DIV/0!</v>
      </c>
      <c r="I273" s="24" t="e">
        <f>IF(Treasuries_01152013!BV262=0,0,theta0+(theta1+theta2)*(1-EXP(-Treasuries_01152013!BV262/la))/(Treasuries_01152013!BV262/la)-theta2*EXP(-Treasuries_01152013!BV262/la))</f>
        <v>#DIV/0!</v>
      </c>
      <c r="J273" s="24" t="e">
        <f>IF(Treasuries_01152013!BW262=0,0,theta0+(theta1+theta2)*(1-EXP(-Treasuries_01152013!BW262/la))/(Treasuries_01152013!BW262/la)-theta2*EXP(-Treasuries_01152013!BW262/la))</f>
        <v>#DIV/0!</v>
      </c>
      <c r="K273" s="24" t="e">
        <f>IF(Treasuries_01152013!BX262=0,0,theta0+(theta1+theta2)*(1-EXP(-Treasuries_01152013!BX262/la))/(Treasuries_01152013!BX262/la)-theta2*EXP(-Treasuries_01152013!BX262/la))</f>
        <v>#DIV/0!</v>
      </c>
      <c r="L273" s="24" t="e">
        <f>IF(Treasuries_01152013!BY262=0,0,theta0+(theta1+theta2)*(1-EXP(-Treasuries_01152013!BY262/la))/(Treasuries_01152013!BY262/la)-theta2*EXP(-Treasuries_01152013!BY262/la))</f>
        <v>#DIV/0!</v>
      </c>
      <c r="M273" s="24" t="e">
        <f>IF(Treasuries_01152013!BZ262=0,0,theta0+(theta1+theta2)*(1-EXP(-Treasuries_01152013!BZ262/la))/(Treasuries_01152013!BZ262/la)-theta2*EXP(-Treasuries_01152013!BZ262/la))</f>
        <v>#DIV/0!</v>
      </c>
      <c r="N273" s="24" t="e">
        <f>IF(Treasuries_01152013!CA262=0,0,theta0+(theta1+theta2)*(1-EXP(-Treasuries_01152013!CA262/la))/(Treasuries_01152013!CA262/la)-theta2*EXP(-Treasuries_01152013!CA262/la))</f>
        <v>#DIV/0!</v>
      </c>
      <c r="O273" s="24" t="e">
        <f>IF(Treasuries_01152013!CB262=0,0,theta0+(theta1+theta2)*(1-EXP(-Treasuries_01152013!CB262/la))/(Treasuries_01152013!CB262/la)-theta2*EXP(-Treasuries_01152013!CB262/la))</f>
        <v>#DIV/0!</v>
      </c>
      <c r="P273" s="24" t="e">
        <f>IF(Treasuries_01152013!CC262=0,0,theta0+(theta1+theta2)*(1-EXP(-Treasuries_01152013!CC262/la))/(Treasuries_01152013!CC262/la)-theta2*EXP(-Treasuries_01152013!CC262/la))</f>
        <v>#DIV/0!</v>
      </c>
      <c r="Q273" s="24" t="e">
        <f>IF(Treasuries_01152013!CD262=0,0,theta0+(theta1+theta2)*(1-EXP(-Treasuries_01152013!CD262/la))/(Treasuries_01152013!CD262/la)-theta2*EXP(-Treasuries_01152013!CD262/la))</f>
        <v>#DIV/0!</v>
      </c>
      <c r="R273" s="24" t="e">
        <f>IF(Treasuries_01152013!CE262=0,0,theta0+(theta1+theta2)*(1-EXP(-Treasuries_01152013!CE262/la))/(Treasuries_01152013!CE262/la)-theta2*EXP(-Treasuries_01152013!CE262/la))</f>
        <v>#DIV/0!</v>
      </c>
      <c r="S273" s="24" t="e">
        <f>IF(Treasuries_01152013!CF262=0,0,theta0+(theta1+theta2)*(1-EXP(-Treasuries_01152013!CF262/la))/(Treasuries_01152013!CF262/la)-theta2*EXP(-Treasuries_01152013!CF262/la))</f>
        <v>#DIV/0!</v>
      </c>
      <c r="T273" s="24" t="e">
        <f>IF(Treasuries_01152013!CG262=0,0,theta0+(theta1+theta2)*(1-EXP(-Treasuries_01152013!CG262/la))/(Treasuries_01152013!CG262/la)-theta2*EXP(-Treasuries_01152013!CG262/la))</f>
        <v>#DIV/0!</v>
      </c>
      <c r="U273" s="24" t="e">
        <f>IF(Treasuries_01152013!CH262=0,0,theta0+(theta1+theta2)*(1-EXP(-Treasuries_01152013!CH262/la))/(Treasuries_01152013!CH262/la)-theta2*EXP(-Treasuries_01152013!CH262/la))</f>
        <v>#DIV/0!</v>
      </c>
      <c r="V273" s="24" t="e">
        <f>IF(Treasuries_01152013!CI262=0,0,theta0+(theta1+theta2)*(1-EXP(-Treasuries_01152013!CI262/la))/(Treasuries_01152013!CI262/la)-theta2*EXP(-Treasuries_01152013!CI262/la))</f>
        <v>#DIV/0!</v>
      </c>
      <c r="W273" s="24" t="e">
        <f>IF(Treasuries_01152013!CJ262=0,0,theta0+(theta1+theta2)*(1-EXP(-Treasuries_01152013!CJ262/la))/(Treasuries_01152013!CJ262/la)-theta2*EXP(-Treasuries_01152013!CJ262/la))</f>
        <v>#DIV/0!</v>
      </c>
      <c r="X273" s="24" t="e">
        <f>IF(Treasuries_01152013!CK262=0,0,theta0+(theta1+theta2)*(1-EXP(-Treasuries_01152013!CK262/la))/(Treasuries_01152013!CK262/la)-theta2*EXP(-Treasuries_01152013!CK262/la))</f>
        <v>#DIV/0!</v>
      </c>
      <c r="Y273" s="24">
        <f>IF(Treasuries_01152013!CL262=0,0,theta0+(theta1+theta2)*(1-EXP(-Treasuries_01152013!CL262/la))/(Treasuries_01152013!CL262/la)-theta2*EXP(-Treasuries_01152013!CL262/la))</f>
        <v>0</v>
      </c>
      <c r="Z273" s="24">
        <f>IF(Treasuries_01152013!CM262=0,0,theta0+(theta1+theta2)*(1-EXP(-Treasuries_01152013!CM262/la))/(Treasuries_01152013!CM262/la)-theta2*EXP(-Treasuries_01152013!CM262/la))</f>
        <v>0</v>
      </c>
      <c r="AA273" s="24">
        <f>IF(Treasuries_01152013!CN262=0,0,theta0+(theta1+theta2)*(1-EXP(-Treasuries_01152013!CN262/la))/(Treasuries_01152013!CN262/la)-theta2*EXP(-Treasuries_01152013!CN262/la))</f>
        <v>0</v>
      </c>
      <c r="AB273" s="24">
        <f>IF(Treasuries_01152013!CO262=0,0,theta0+(theta1+theta2)*(1-EXP(-Treasuries_01152013!CO262/la))/(Treasuries_01152013!CO262/la)-theta2*EXP(-Treasuries_01152013!CO262/la))</f>
        <v>0</v>
      </c>
      <c r="AC273" s="24">
        <f>IF(Treasuries_01152013!CP262=0,0,theta0+(theta1+theta2)*(1-EXP(-Treasuries_01152013!CP262/la))/(Treasuries_01152013!CP262/la)-theta2*EXP(-Treasuries_01152013!CP262/la))</f>
        <v>0</v>
      </c>
      <c r="AD273" s="24">
        <f>IF(Treasuries_01152013!CQ262=0,0,theta0+(theta1+theta2)*(1-EXP(-Treasuries_01152013!CQ262/la))/(Treasuries_01152013!CQ262/la)-theta2*EXP(-Treasuries_01152013!CQ262/la))</f>
        <v>0</v>
      </c>
      <c r="AE273" s="24">
        <f>IF(Treasuries_01152013!CR262=0,0,theta0+(theta1+theta2)*(1-EXP(-Treasuries_01152013!CR262/la))/(Treasuries_01152013!CR262/la)-theta2*EXP(-Treasuries_01152013!CR262/la))</f>
        <v>0</v>
      </c>
      <c r="AF273" s="24">
        <f>IF(Treasuries_01152013!CS262=0,0,theta0+(theta1+theta2)*(1-EXP(-Treasuries_01152013!CS262/la))/(Treasuries_01152013!CS262/la)-theta2*EXP(-Treasuries_01152013!CS262/la))</f>
        <v>0</v>
      </c>
      <c r="AG273" s="24">
        <f>IF(Treasuries_01152013!CT262=0,0,theta0+(theta1+theta2)*(1-EXP(-Treasuries_01152013!CT262/la))/(Treasuries_01152013!CT262/la)-theta2*EXP(-Treasuries_01152013!CT262/la))</f>
        <v>0</v>
      </c>
      <c r="AH273" s="24">
        <f>IF(Treasuries_01152013!CU262=0,0,theta0+(theta1+theta2)*(1-EXP(-Treasuries_01152013!CU262/la))/(Treasuries_01152013!CU262/la)-theta2*EXP(-Treasuries_01152013!CU262/la))</f>
        <v>0</v>
      </c>
      <c r="AI273" s="24">
        <f>IF(Treasuries_01152013!CV262=0,0,theta0+(theta1+theta2)*(1-EXP(-Treasuries_01152013!CV262/la))/(Treasuries_01152013!CV262/la)-theta2*EXP(-Treasuries_01152013!CV262/la))</f>
        <v>0</v>
      </c>
      <c r="AJ273" s="24">
        <f>IF(Treasuries_01152013!CW262=0,0,theta0+(theta1+theta2)*(1-EXP(-Treasuries_01152013!CW262/la))/(Treasuries_01152013!CW262/la)-theta2*EXP(-Treasuries_01152013!CW262/la))</f>
        <v>0</v>
      </c>
      <c r="AK273" s="24">
        <f>IF(Treasuries_01152013!CX262=0,0,theta0+(theta1+theta2)*(1-EXP(-Treasuries_01152013!CX262/la))/(Treasuries_01152013!CX262/la)-theta2*EXP(-Treasuries_01152013!CX262/la))</f>
        <v>0</v>
      </c>
      <c r="AL273" s="24">
        <f>IF(Treasuries_01152013!CY262=0,0,theta0+(theta1+theta2)*(1-EXP(-Treasuries_01152013!CY262/la))/(Treasuries_01152013!CY262/la)-theta2*EXP(-Treasuries_01152013!CY262/la))</f>
        <v>0</v>
      </c>
      <c r="AM273" s="24">
        <f>IF(Treasuries_01152013!CZ262=0,0,theta0+(theta1+theta2)*(1-EXP(-Treasuries_01152013!CZ262/la))/(Treasuries_01152013!CZ262/la)-theta2*EXP(-Treasuries_01152013!CZ262/la))</f>
        <v>0</v>
      </c>
      <c r="AN273" s="24">
        <f>IF(Treasuries_01152013!DA262=0,0,theta0+(theta1+theta2)*(1-EXP(-Treasuries_01152013!DA262/la))/(Treasuries_01152013!DA262/la)-theta2*EXP(-Treasuries_01152013!DA262/la))</f>
        <v>0</v>
      </c>
      <c r="AO273" s="24">
        <f>IF(Treasuries_01152013!DB262=0,0,theta0+(theta1+theta2)*(1-EXP(-Treasuries_01152013!DB262/la))/(Treasuries_01152013!DB262/la)-theta2*EXP(-Treasuries_01152013!DB262/la))</f>
        <v>0</v>
      </c>
      <c r="AP273" s="24">
        <f>IF(Treasuries_01152013!DC262=0,0,theta0+(theta1+theta2)*(1-EXP(-Treasuries_01152013!DC262/la))/(Treasuries_01152013!DC262/la)-theta2*EXP(-Treasuries_01152013!DC262/la))</f>
        <v>0</v>
      </c>
      <c r="AQ273" s="24">
        <f>IF(Treasuries_01152013!DD262=0,0,theta0+(theta1+theta2)*(1-EXP(-Treasuries_01152013!DD262/la))/(Treasuries_01152013!DD262/la)-theta2*EXP(-Treasuries_01152013!DD262/la))</f>
        <v>0</v>
      </c>
      <c r="AR273" s="24">
        <f>IF(Treasuries_01152013!DE262=0,0,theta0+(theta1+theta2)*(1-EXP(-Treasuries_01152013!DE262/la))/(Treasuries_01152013!DE262/la)-theta2*EXP(-Treasuries_01152013!DE262/la))</f>
        <v>0</v>
      </c>
      <c r="AS273" s="24">
        <f>IF(Treasuries_01152013!DF262=0,0,theta0+(theta1+theta2)*(1-EXP(-Treasuries_01152013!DF262/la))/(Treasuries_01152013!DF262/la)-theta2*EXP(-Treasuries_01152013!DF262/la))</f>
        <v>0</v>
      </c>
      <c r="AT273" s="24">
        <f>IF(Treasuries_01152013!DG262=0,0,theta0+(theta1+theta2)*(1-EXP(-Treasuries_01152013!DG262/la))/(Treasuries_01152013!DG262/la)-theta2*EXP(-Treasuries_01152013!DG262/la))</f>
        <v>0</v>
      </c>
      <c r="AU273" s="24">
        <f>IF(Treasuries_01152013!DH262=0,0,theta0+(theta1+theta2)*(1-EXP(-Treasuries_01152013!DH262/la))/(Treasuries_01152013!DH262/la)-theta2*EXP(-Treasuries_01152013!DH262/la))</f>
        <v>0</v>
      </c>
      <c r="AV273" s="24">
        <f>IF(Treasuries_01152013!DI262=0,0,theta0+(theta1+theta2)*(1-EXP(-Treasuries_01152013!DI262/la))/(Treasuries_01152013!DI262/la)-theta2*EXP(-Treasuries_01152013!DI262/la))</f>
        <v>0</v>
      </c>
      <c r="AW273" s="24">
        <f>IF(Treasuries_01152013!DJ262=0,0,theta0+(theta1+theta2)*(1-EXP(-Treasuries_01152013!DJ262/la))/(Treasuries_01152013!DJ262/la)-theta2*EXP(-Treasuries_01152013!DJ262/la))</f>
        <v>0</v>
      </c>
      <c r="AX273" s="24">
        <f>IF(Treasuries_01152013!DK262=0,0,theta0+(theta1+theta2)*(1-EXP(-Treasuries_01152013!DK262/la))/(Treasuries_01152013!DK262/la)-theta2*EXP(-Treasuries_01152013!DK262/la))</f>
        <v>0</v>
      </c>
      <c r="AY273" s="24">
        <f>IF(Treasuries_01152013!DL262=0,0,theta0+(theta1+theta2)*(1-EXP(-Treasuries_01152013!DL262/la))/(Treasuries_01152013!DL262/la)-theta2*EXP(-Treasuries_01152013!DL262/la))</f>
        <v>0</v>
      </c>
      <c r="AZ273" s="24">
        <f>IF(Treasuries_01152013!DM262=0,0,theta0+(theta1+theta2)*(1-EXP(-Treasuries_01152013!DM262/la))/(Treasuries_01152013!DM262/la)-theta2*EXP(-Treasuries_01152013!DM262/la))</f>
        <v>0</v>
      </c>
      <c r="BA273" s="24">
        <f>IF(Treasuries_01152013!DN262=0,0,theta0+(theta1+theta2)*(1-EXP(-Treasuries_01152013!DN262/la))/(Treasuries_01152013!DN262/la)-theta2*EXP(-Treasuries_01152013!DN262/la))</f>
        <v>0</v>
      </c>
      <c r="BB273" s="24">
        <f>IF(Treasuries_01152013!DO262=0,0,theta0+(theta1+theta2)*(1-EXP(-Treasuries_01152013!DO262/la))/(Treasuries_01152013!DO262/la)-theta2*EXP(-Treasuries_01152013!DO262/la))</f>
        <v>0</v>
      </c>
      <c r="BC273" s="24">
        <f>IF(Treasuries_01152013!DP262=0,0,theta0+(theta1+theta2)*(1-EXP(-Treasuries_01152013!DP262/la))/(Treasuries_01152013!DP262/la)-theta2*EXP(-Treasuries_01152013!DP262/la))</f>
        <v>0</v>
      </c>
      <c r="BD273" s="24">
        <f>IF(Treasuries_01152013!DQ262=0,0,theta0+(theta1+theta2)*(1-EXP(-Treasuries_01152013!DQ262/la))/(Treasuries_01152013!DQ262/la)-theta2*EXP(-Treasuries_01152013!DQ262/la))</f>
        <v>0</v>
      </c>
      <c r="BE273" s="24">
        <f>IF(Treasuries_01152013!DR262=0,0,theta0+(theta1+theta2)*(1-EXP(-Treasuries_01152013!DR262/la))/(Treasuries_01152013!DR262/la)-theta2*EXP(-Treasuries_01152013!DR262/la))</f>
        <v>0</v>
      </c>
      <c r="BF273" s="24">
        <f>IF(Treasuries_01152013!DS262=0,0,theta0+(theta1+theta2)*(1-EXP(-Treasuries_01152013!DS262/la))/(Treasuries_01152013!DS262/la)-theta2*EXP(-Treasuries_01152013!DS262/la))</f>
        <v>0</v>
      </c>
      <c r="BG273" s="24">
        <f>IF(Treasuries_01152013!DT262=0,0,theta0+(theta1+theta2)*(1-EXP(-Treasuries_01152013!DT262/la))/(Treasuries_01152013!DT262/la)-theta2*EXP(-Treasuries_01152013!DT262/la))</f>
        <v>0</v>
      </c>
      <c r="BH273" s="24">
        <f>IF(Treasuries_01152013!DU262=0,0,theta0+(theta1+theta2)*(1-EXP(-Treasuries_01152013!DU262/la))/(Treasuries_01152013!DU262/la)-theta2*EXP(-Treasuries_01152013!DU262/la))</f>
        <v>0</v>
      </c>
      <c r="BI273" s="24">
        <f>IF(Treasuries_01152013!DV262=0,0,theta0+(theta1+theta2)*(1-EXP(-Treasuries_01152013!DV262/la))/(Treasuries_01152013!DV262/la)-theta2*EXP(-Treasuries_01152013!DV262/la))</f>
        <v>0</v>
      </c>
      <c r="BJ273" s="24">
        <f>IF(Treasuries_01152013!DW262=0,0,theta0+(theta1+theta2)*(1-EXP(-Treasuries_01152013!DW262/la))/(Treasuries_01152013!DW262/la)-theta2*EXP(-Treasuries_01152013!DW262/la))</f>
        <v>0</v>
      </c>
      <c r="BK273" s="24">
        <f>IF(Treasuries_01152013!DX262=0,0,theta0+(theta1+theta2)*(1-EXP(-Treasuries_01152013!DX262/la))/(Treasuries_01152013!DX262/la)-theta2*EXP(-Treasuries_01152013!DX262/la))</f>
        <v>0</v>
      </c>
      <c r="BL273" s="24">
        <f>IF(Treasuries_01152013!DY262=0,0,theta0+(theta1+theta2)*(1-EXP(-Treasuries_01152013!DY262/la))/(Treasuries_01152013!DY262/la)-theta2*EXP(-Treasuries_01152013!DY262/la))</f>
        <v>0</v>
      </c>
      <c r="BM273" s="24">
        <f>IF(Treasuries_01152013!DZ262=0,0,theta0+(theta1+theta2)*(1-EXP(-Treasuries_01152013!DZ262/la))/(Treasuries_01152013!DZ262/la)-theta2*EXP(-Treasuries_01152013!DZ262/la))</f>
        <v>0</v>
      </c>
      <c r="BN273" s="24">
        <f>IF(Treasuries_01152013!EA262=0,0,theta0+(theta1+theta2)*(1-EXP(-Treasuries_01152013!EA262/la))/(Treasuries_01152013!EA262/la)-theta2*EXP(-Treasuries_01152013!EA262/la))</f>
        <v>0</v>
      </c>
      <c r="BO273" s="17" t="e">
        <f>EXP(-Treasuries_01152013!BT262*G273)</f>
        <v>#DIV/0!</v>
      </c>
      <c r="BP273" s="17" t="e">
        <f>EXP(-Treasuries_01152013!BU262*H273)</f>
        <v>#DIV/0!</v>
      </c>
      <c r="BQ273" s="17" t="e">
        <f>EXP(-Treasuries_01152013!BV262*I273)</f>
        <v>#DIV/0!</v>
      </c>
      <c r="BR273" s="17" t="e">
        <f>EXP(-Treasuries_01152013!BW262*J273)</f>
        <v>#DIV/0!</v>
      </c>
      <c r="BS273" s="17" t="e">
        <f>EXP(-Treasuries_01152013!BX262*K273)</f>
        <v>#DIV/0!</v>
      </c>
      <c r="BT273" s="17" t="e">
        <f>EXP(-Treasuries_01152013!BY262*L273)</f>
        <v>#DIV/0!</v>
      </c>
      <c r="BU273" s="17" t="e">
        <f>EXP(-Treasuries_01152013!BZ262*M273)</f>
        <v>#DIV/0!</v>
      </c>
      <c r="BV273" s="17" t="e">
        <f>EXP(-Treasuries_01152013!CA262*N273)</f>
        <v>#DIV/0!</v>
      </c>
      <c r="BW273" s="17" t="e">
        <f>EXP(-Treasuries_01152013!CB262*O273)</f>
        <v>#DIV/0!</v>
      </c>
      <c r="BX273" s="17" t="e">
        <f>EXP(-Treasuries_01152013!CC262*P273)</f>
        <v>#DIV/0!</v>
      </c>
      <c r="BY273" s="17" t="e">
        <f>EXP(-Treasuries_01152013!CD262*Q273)</f>
        <v>#DIV/0!</v>
      </c>
      <c r="BZ273" s="17" t="e">
        <f>EXP(-Treasuries_01152013!CE262*R273)</f>
        <v>#DIV/0!</v>
      </c>
      <c r="CA273" s="17" t="e">
        <f>EXP(-Treasuries_01152013!CF262*S273)</f>
        <v>#DIV/0!</v>
      </c>
      <c r="CB273" s="17" t="e">
        <f>EXP(-Treasuries_01152013!CG262*T273)</f>
        <v>#DIV/0!</v>
      </c>
      <c r="CC273" s="17" t="e">
        <f>EXP(-Treasuries_01152013!CH262*U273)</f>
        <v>#DIV/0!</v>
      </c>
      <c r="CD273" s="17" t="e">
        <f>EXP(-Treasuries_01152013!CI262*V273)</f>
        <v>#DIV/0!</v>
      </c>
      <c r="CE273" s="17" t="e">
        <f>EXP(-Treasuries_01152013!CJ262*W273)</f>
        <v>#DIV/0!</v>
      </c>
      <c r="CF273" s="17" t="e">
        <f>EXP(-Treasuries_01152013!CK262*X273)</f>
        <v>#DIV/0!</v>
      </c>
      <c r="CG273" s="17">
        <f>EXP(-Treasuries_01152013!CL262*Y273)</f>
        <v>1</v>
      </c>
      <c r="CH273" s="17">
        <f>EXP(-Treasuries_01152013!CM262*Z273)</f>
        <v>1</v>
      </c>
      <c r="CI273" s="17">
        <f>EXP(-Treasuries_01152013!CN262*AA273)</f>
        <v>1</v>
      </c>
      <c r="CJ273" s="17">
        <f>EXP(-Treasuries_01152013!CO262*AB273)</f>
        <v>1</v>
      </c>
      <c r="CK273" s="17">
        <f>EXP(-Treasuries_01152013!CP262*AC273)</f>
        <v>1</v>
      </c>
      <c r="CL273" s="17">
        <f>EXP(-Treasuries_01152013!CQ262*AD273)</f>
        <v>1</v>
      </c>
      <c r="CM273" s="17">
        <f>EXP(-Treasuries_01152013!CR262*AE273)</f>
        <v>1</v>
      </c>
      <c r="CN273" s="17">
        <f>EXP(-Treasuries_01152013!CS262*AF273)</f>
        <v>1</v>
      </c>
      <c r="CO273" s="17">
        <f>EXP(-Treasuries_01152013!CT262*AG273)</f>
        <v>1</v>
      </c>
      <c r="CP273" s="17">
        <f>EXP(-Treasuries_01152013!CU262*AH273)</f>
        <v>1</v>
      </c>
      <c r="CQ273" s="17">
        <f>EXP(-Treasuries_01152013!CV262*AI273)</f>
        <v>1</v>
      </c>
      <c r="CR273" s="17">
        <f>EXP(-Treasuries_01152013!CW262*AJ273)</f>
        <v>1</v>
      </c>
      <c r="CS273" s="17">
        <f>EXP(-Treasuries_01152013!CX262*AK273)</f>
        <v>1</v>
      </c>
      <c r="CT273" s="17">
        <f>EXP(-Treasuries_01152013!CY262*AL273)</f>
        <v>1</v>
      </c>
      <c r="CU273" s="17">
        <f>EXP(-Treasuries_01152013!CZ262*AM273)</f>
        <v>1</v>
      </c>
      <c r="CV273" s="17">
        <f>EXP(-Treasuries_01152013!DA262*AN273)</f>
        <v>1</v>
      </c>
      <c r="CW273" s="17">
        <f>EXP(-Treasuries_01152013!DB262*AO273)</f>
        <v>1</v>
      </c>
      <c r="CX273" s="17">
        <f>EXP(-Treasuries_01152013!DC262*AP273)</f>
        <v>1</v>
      </c>
      <c r="CY273" s="17">
        <f>EXP(-Treasuries_01152013!DD262*AQ273)</f>
        <v>1</v>
      </c>
      <c r="CZ273" s="17">
        <f>EXP(-Treasuries_01152013!DE262*AR273)</f>
        <v>1</v>
      </c>
      <c r="DA273" s="17">
        <f>EXP(-Treasuries_01152013!DF262*AS273)</f>
        <v>1</v>
      </c>
      <c r="DB273" s="17">
        <f>EXP(-Treasuries_01152013!DG262*AT273)</f>
        <v>1</v>
      </c>
      <c r="DC273" s="17">
        <f>EXP(-Treasuries_01152013!DH262*AU273)</f>
        <v>1</v>
      </c>
      <c r="DD273" s="17">
        <f>EXP(-Treasuries_01152013!DI262*AV273)</f>
        <v>1</v>
      </c>
      <c r="DE273" s="17">
        <f>EXP(-Treasuries_01152013!DJ262*AW273)</f>
        <v>1</v>
      </c>
      <c r="DF273" s="17">
        <f>EXP(-Treasuries_01152013!DK262*AX273)</f>
        <v>1</v>
      </c>
      <c r="DG273" s="17">
        <f>EXP(-Treasuries_01152013!DL262*AY273)</f>
        <v>1</v>
      </c>
      <c r="DH273" s="17">
        <f>EXP(-Treasuries_01152013!DM262*AZ273)</f>
        <v>1</v>
      </c>
      <c r="DI273" s="17">
        <f>EXP(-Treasuries_01152013!DN262*BA273)</f>
        <v>1</v>
      </c>
      <c r="DJ273" s="17">
        <f>EXP(-Treasuries_01152013!DO262*BB273)</f>
        <v>1</v>
      </c>
      <c r="DK273" s="17">
        <f>EXP(-Treasuries_01152013!DP262*BC273)</f>
        <v>1</v>
      </c>
      <c r="DL273" s="17">
        <f>EXP(-Treasuries_01152013!DQ262*BD273)</f>
        <v>1</v>
      </c>
      <c r="DM273" s="17">
        <f>EXP(-Treasuries_01152013!DR262*BE273)</f>
        <v>1</v>
      </c>
      <c r="DN273" s="17">
        <f>EXP(-Treasuries_01152013!DS262*BF273)</f>
        <v>1</v>
      </c>
      <c r="DO273" s="17">
        <f>EXP(-Treasuries_01152013!DT262*BG273)</f>
        <v>1</v>
      </c>
      <c r="DP273" s="17">
        <f>EXP(-Treasuries_01152013!DU262*BH273)</f>
        <v>1</v>
      </c>
      <c r="DQ273" s="17">
        <f>EXP(-Treasuries_01152013!DV262*BI273)</f>
        <v>1</v>
      </c>
      <c r="DR273" s="17">
        <f>EXP(-Treasuries_01152013!DW262*BJ273)</f>
        <v>1</v>
      </c>
      <c r="DS273" s="17">
        <f>EXP(-Treasuries_01152013!DX262*BK273)</f>
        <v>1</v>
      </c>
      <c r="DT273" s="17">
        <f>EXP(-Treasuries_01152013!DY262*BL273)</f>
        <v>1</v>
      </c>
      <c r="DU273" s="17">
        <f>EXP(-Treasuries_01152013!DZ262*BM273)</f>
        <v>1</v>
      </c>
      <c r="DV273" s="17">
        <f>EXP(-Treasuries_01152013!EA262*BN273)</f>
        <v>1</v>
      </c>
      <c r="DW273" s="8" t="e">
        <f>SUMPRODUCT(BO273:DV273,Treasuries_01152013!K262:BR262)</f>
        <v>#DIV/0!</v>
      </c>
      <c r="DX273" s="11" t="e">
        <f t="shared" si="11"/>
        <v>#DIV/0!</v>
      </c>
    </row>
    <row r="274" spans="2:128">
      <c r="B274" s="10">
        <f>Treasuries_01152013!C263</f>
        <v>2</v>
      </c>
      <c r="C274" s="10">
        <f>Treasuries_01152013!E263</f>
        <v>102.648438</v>
      </c>
      <c r="D274" s="10">
        <f>Treasuries_01152013!F263</f>
        <v>102.65625</v>
      </c>
      <c r="E274" s="8">
        <f>Treasuries_01152013!H263</f>
        <v>9.0833333333333339</v>
      </c>
      <c r="F274" s="8">
        <f t="shared" si="12"/>
        <v>102.652344</v>
      </c>
      <c r="G274" s="24" t="e">
        <f>IF(Treasuries_01152013!BT263=0,0,theta0+(theta1+theta2)*(1-EXP(-Treasuries_01152013!BT263/la))/(Treasuries_01152013!BT263/la)-theta2*EXP(-Treasuries_01152013!BT263/la))</f>
        <v>#DIV/0!</v>
      </c>
      <c r="H274" s="24" t="e">
        <f>IF(Treasuries_01152013!BU263=0,0,theta0+(theta1+theta2)*(1-EXP(-Treasuries_01152013!BU263/la))/(Treasuries_01152013!BU263/la)-theta2*EXP(-Treasuries_01152013!BU263/la))</f>
        <v>#DIV/0!</v>
      </c>
      <c r="I274" s="24" t="e">
        <f>IF(Treasuries_01152013!BV263=0,0,theta0+(theta1+theta2)*(1-EXP(-Treasuries_01152013!BV263/la))/(Treasuries_01152013!BV263/la)-theta2*EXP(-Treasuries_01152013!BV263/la))</f>
        <v>#DIV/0!</v>
      </c>
      <c r="J274" s="24" t="e">
        <f>IF(Treasuries_01152013!BW263=0,0,theta0+(theta1+theta2)*(1-EXP(-Treasuries_01152013!BW263/la))/(Treasuries_01152013!BW263/la)-theta2*EXP(-Treasuries_01152013!BW263/la))</f>
        <v>#DIV/0!</v>
      </c>
      <c r="K274" s="24" t="e">
        <f>IF(Treasuries_01152013!BX263=0,0,theta0+(theta1+theta2)*(1-EXP(-Treasuries_01152013!BX263/la))/(Treasuries_01152013!BX263/la)-theta2*EXP(-Treasuries_01152013!BX263/la))</f>
        <v>#DIV/0!</v>
      </c>
      <c r="L274" s="24" t="e">
        <f>IF(Treasuries_01152013!BY263=0,0,theta0+(theta1+theta2)*(1-EXP(-Treasuries_01152013!BY263/la))/(Treasuries_01152013!BY263/la)-theta2*EXP(-Treasuries_01152013!BY263/la))</f>
        <v>#DIV/0!</v>
      </c>
      <c r="M274" s="24" t="e">
        <f>IF(Treasuries_01152013!BZ263=0,0,theta0+(theta1+theta2)*(1-EXP(-Treasuries_01152013!BZ263/la))/(Treasuries_01152013!BZ263/la)-theta2*EXP(-Treasuries_01152013!BZ263/la))</f>
        <v>#DIV/0!</v>
      </c>
      <c r="N274" s="24" t="e">
        <f>IF(Treasuries_01152013!CA263=0,0,theta0+(theta1+theta2)*(1-EXP(-Treasuries_01152013!CA263/la))/(Treasuries_01152013!CA263/la)-theta2*EXP(-Treasuries_01152013!CA263/la))</f>
        <v>#DIV/0!</v>
      </c>
      <c r="O274" s="24" t="e">
        <f>IF(Treasuries_01152013!CB263=0,0,theta0+(theta1+theta2)*(1-EXP(-Treasuries_01152013!CB263/la))/(Treasuries_01152013!CB263/la)-theta2*EXP(-Treasuries_01152013!CB263/la))</f>
        <v>#DIV/0!</v>
      </c>
      <c r="P274" s="24" t="e">
        <f>IF(Treasuries_01152013!CC263=0,0,theta0+(theta1+theta2)*(1-EXP(-Treasuries_01152013!CC263/la))/(Treasuries_01152013!CC263/la)-theta2*EXP(-Treasuries_01152013!CC263/la))</f>
        <v>#DIV/0!</v>
      </c>
      <c r="Q274" s="24" t="e">
        <f>IF(Treasuries_01152013!CD263=0,0,theta0+(theta1+theta2)*(1-EXP(-Treasuries_01152013!CD263/la))/(Treasuries_01152013!CD263/la)-theta2*EXP(-Treasuries_01152013!CD263/la))</f>
        <v>#DIV/0!</v>
      </c>
      <c r="R274" s="24" t="e">
        <f>IF(Treasuries_01152013!CE263=0,0,theta0+(theta1+theta2)*(1-EXP(-Treasuries_01152013!CE263/la))/(Treasuries_01152013!CE263/la)-theta2*EXP(-Treasuries_01152013!CE263/la))</f>
        <v>#DIV/0!</v>
      </c>
      <c r="S274" s="24" t="e">
        <f>IF(Treasuries_01152013!CF263=0,0,theta0+(theta1+theta2)*(1-EXP(-Treasuries_01152013!CF263/la))/(Treasuries_01152013!CF263/la)-theta2*EXP(-Treasuries_01152013!CF263/la))</f>
        <v>#DIV/0!</v>
      </c>
      <c r="T274" s="24" t="e">
        <f>IF(Treasuries_01152013!CG263=0,0,theta0+(theta1+theta2)*(1-EXP(-Treasuries_01152013!CG263/la))/(Treasuries_01152013!CG263/la)-theta2*EXP(-Treasuries_01152013!CG263/la))</f>
        <v>#DIV/0!</v>
      </c>
      <c r="U274" s="24" t="e">
        <f>IF(Treasuries_01152013!CH263=0,0,theta0+(theta1+theta2)*(1-EXP(-Treasuries_01152013!CH263/la))/(Treasuries_01152013!CH263/la)-theta2*EXP(-Treasuries_01152013!CH263/la))</f>
        <v>#DIV/0!</v>
      </c>
      <c r="V274" s="24" t="e">
        <f>IF(Treasuries_01152013!CI263=0,0,theta0+(theta1+theta2)*(1-EXP(-Treasuries_01152013!CI263/la))/(Treasuries_01152013!CI263/la)-theta2*EXP(-Treasuries_01152013!CI263/la))</f>
        <v>#DIV/0!</v>
      </c>
      <c r="W274" s="24" t="e">
        <f>IF(Treasuries_01152013!CJ263=0,0,theta0+(theta1+theta2)*(1-EXP(-Treasuries_01152013!CJ263/la))/(Treasuries_01152013!CJ263/la)-theta2*EXP(-Treasuries_01152013!CJ263/la))</f>
        <v>#DIV/0!</v>
      </c>
      <c r="X274" s="24" t="e">
        <f>IF(Treasuries_01152013!CK263=0,0,theta0+(theta1+theta2)*(1-EXP(-Treasuries_01152013!CK263/la))/(Treasuries_01152013!CK263/la)-theta2*EXP(-Treasuries_01152013!CK263/la))</f>
        <v>#DIV/0!</v>
      </c>
      <c r="Y274" s="24" t="e">
        <f>IF(Treasuries_01152013!CL263=0,0,theta0+(theta1+theta2)*(1-EXP(-Treasuries_01152013!CL263/la))/(Treasuries_01152013!CL263/la)-theta2*EXP(-Treasuries_01152013!CL263/la))</f>
        <v>#DIV/0!</v>
      </c>
      <c r="Z274" s="24">
        <f>IF(Treasuries_01152013!CM263=0,0,theta0+(theta1+theta2)*(1-EXP(-Treasuries_01152013!CM263/la))/(Treasuries_01152013!CM263/la)-theta2*EXP(-Treasuries_01152013!CM263/la))</f>
        <v>0</v>
      </c>
      <c r="AA274" s="24">
        <f>IF(Treasuries_01152013!CN263=0,0,theta0+(theta1+theta2)*(1-EXP(-Treasuries_01152013!CN263/la))/(Treasuries_01152013!CN263/la)-theta2*EXP(-Treasuries_01152013!CN263/la))</f>
        <v>0</v>
      </c>
      <c r="AB274" s="24">
        <f>IF(Treasuries_01152013!CO263=0,0,theta0+(theta1+theta2)*(1-EXP(-Treasuries_01152013!CO263/la))/(Treasuries_01152013!CO263/la)-theta2*EXP(-Treasuries_01152013!CO263/la))</f>
        <v>0</v>
      </c>
      <c r="AC274" s="24">
        <f>IF(Treasuries_01152013!CP263=0,0,theta0+(theta1+theta2)*(1-EXP(-Treasuries_01152013!CP263/la))/(Treasuries_01152013!CP263/la)-theta2*EXP(-Treasuries_01152013!CP263/la))</f>
        <v>0</v>
      </c>
      <c r="AD274" s="24">
        <f>IF(Treasuries_01152013!CQ263=0,0,theta0+(theta1+theta2)*(1-EXP(-Treasuries_01152013!CQ263/la))/(Treasuries_01152013!CQ263/la)-theta2*EXP(-Treasuries_01152013!CQ263/la))</f>
        <v>0</v>
      </c>
      <c r="AE274" s="24">
        <f>IF(Treasuries_01152013!CR263=0,0,theta0+(theta1+theta2)*(1-EXP(-Treasuries_01152013!CR263/la))/(Treasuries_01152013!CR263/la)-theta2*EXP(-Treasuries_01152013!CR263/la))</f>
        <v>0</v>
      </c>
      <c r="AF274" s="24">
        <f>IF(Treasuries_01152013!CS263=0,0,theta0+(theta1+theta2)*(1-EXP(-Treasuries_01152013!CS263/la))/(Treasuries_01152013!CS263/la)-theta2*EXP(-Treasuries_01152013!CS263/la))</f>
        <v>0</v>
      </c>
      <c r="AG274" s="24">
        <f>IF(Treasuries_01152013!CT263=0,0,theta0+(theta1+theta2)*(1-EXP(-Treasuries_01152013!CT263/la))/(Treasuries_01152013!CT263/la)-theta2*EXP(-Treasuries_01152013!CT263/la))</f>
        <v>0</v>
      </c>
      <c r="AH274" s="24">
        <f>IF(Treasuries_01152013!CU263=0,0,theta0+(theta1+theta2)*(1-EXP(-Treasuries_01152013!CU263/la))/(Treasuries_01152013!CU263/la)-theta2*EXP(-Treasuries_01152013!CU263/la))</f>
        <v>0</v>
      </c>
      <c r="AI274" s="24">
        <f>IF(Treasuries_01152013!CV263=0,0,theta0+(theta1+theta2)*(1-EXP(-Treasuries_01152013!CV263/la))/(Treasuries_01152013!CV263/la)-theta2*EXP(-Treasuries_01152013!CV263/la))</f>
        <v>0</v>
      </c>
      <c r="AJ274" s="24">
        <f>IF(Treasuries_01152013!CW263=0,0,theta0+(theta1+theta2)*(1-EXP(-Treasuries_01152013!CW263/la))/(Treasuries_01152013!CW263/la)-theta2*EXP(-Treasuries_01152013!CW263/la))</f>
        <v>0</v>
      </c>
      <c r="AK274" s="24">
        <f>IF(Treasuries_01152013!CX263=0,0,theta0+(theta1+theta2)*(1-EXP(-Treasuries_01152013!CX263/la))/(Treasuries_01152013!CX263/la)-theta2*EXP(-Treasuries_01152013!CX263/la))</f>
        <v>0</v>
      </c>
      <c r="AL274" s="24">
        <f>IF(Treasuries_01152013!CY263=0,0,theta0+(theta1+theta2)*(1-EXP(-Treasuries_01152013!CY263/la))/(Treasuries_01152013!CY263/la)-theta2*EXP(-Treasuries_01152013!CY263/la))</f>
        <v>0</v>
      </c>
      <c r="AM274" s="24">
        <f>IF(Treasuries_01152013!CZ263=0,0,theta0+(theta1+theta2)*(1-EXP(-Treasuries_01152013!CZ263/la))/(Treasuries_01152013!CZ263/la)-theta2*EXP(-Treasuries_01152013!CZ263/la))</f>
        <v>0</v>
      </c>
      <c r="AN274" s="24">
        <f>IF(Treasuries_01152013!DA263=0,0,theta0+(theta1+theta2)*(1-EXP(-Treasuries_01152013!DA263/la))/(Treasuries_01152013!DA263/la)-theta2*EXP(-Treasuries_01152013!DA263/la))</f>
        <v>0</v>
      </c>
      <c r="AO274" s="24">
        <f>IF(Treasuries_01152013!DB263=0,0,theta0+(theta1+theta2)*(1-EXP(-Treasuries_01152013!DB263/la))/(Treasuries_01152013!DB263/la)-theta2*EXP(-Treasuries_01152013!DB263/la))</f>
        <v>0</v>
      </c>
      <c r="AP274" s="24">
        <f>IF(Treasuries_01152013!DC263=0,0,theta0+(theta1+theta2)*(1-EXP(-Treasuries_01152013!DC263/la))/(Treasuries_01152013!DC263/la)-theta2*EXP(-Treasuries_01152013!DC263/la))</f>
        <v>0</v>
      </c>
      <c r="AQ274" s="24">
        <f>IF(Treasuries_01152013!DD263=0,0,theta0+(theta1+theta2)*(1-EXP(-Treasuries_01152013!DD263/la))/(Treasuries_01152013!DD263/la)-theta2*EXP(-Treasuries_01152013!DD263/la))</f>
        <v>0</v>
      </c>
      <c r="AR274" s="24">
        <f>IF(Treasuries_01152013!DE263=0,0,theta0+(theta1+theta2)*(1-EXP(-Treasuries_01152013!DE263/la))/(Treasuries_01152013!DE263/la)-theta2*EXP(-Treasuries_01152013!DE263/la))</f>
        <v>0</v>
      </c>
      <c r="AS274" s="24">
        <f>IF(Treasuries_01152013!DF263=0,0,theta0+(theta1+theta2)*(1-EXP(-Treasuries_01152013!DF263/la))/(Treasuries_01152013!DF263/la)-theta2*EXP(-Treasuries_01152013!DF263/la))</f>
        <v>0</v>
      </c>
      <c r="AT274" s="24">
        <f>IF(Treasuries_01152013!DG263=0,0,theta0+(theta1+theta2)*(1-EXP(-Treasuries_01152013!DG263/la))/(Treasuries_01152013!DG263/la)-theta2*EXP(-Treasuries_01152013!DG263/la))</f>
        <v>0</v>
      </c>
      <c r="AU274" s="24">
        <f>IF(Treasuries_01152013!DH263=0,0,theta0+(theta1+theta2)*(1-EXP(-Treasuries_01152013!DH263/la))/(Treasuries_01152013!DH263/la)-theta2*EXP(-Treasuries_01152013!DH263/la))</f>
        <v>0</v>
      </c>
      <c r="AV274" s="24">
        <f>IF(Treasuries_01152013!DI263=0,0,theta0+(theta1+theta2)*(1-EXP(-Treasuries_01152013!DI263/la))/(Treasuries_01152013!DI263/la)-theta2*EXP(-Treasuries_01152013!DI263/la))</f>
        <v>0</v>
      </c>
      <c r="AW274" s="24">
        <f>IF(Treasuries_01152013!DJ263=0,0,theta0+(theta1+theta2)*(1-EXP(-Treasuries_01152013!DJ263/la))/(Treasuries_01152013!DJ263/la)-theta2*EXP(-Treasuries_01152013!DJ263/la))</f>
        <v>0</v>
      </c>
      <c r="AX274" s="24">
        <f>IF(Treasuries_01152013!DK263=0,0,theta0+(theta1+theta2)*(1-EXP(-Treasuries_01152013!DK263/la))/(Treasuries_01152013!DK263/la)-theta2*EXP(-Treasuries_01152013!DK263/la))</f>
        <v>0</v>
      </c>
      <c r="AY274" s="24">
        <f>IF(Treasuries_01152013!DL263=0,0,theta0+(theta1+theta2)*(1-EXP(-Treasuries_01152013!DL263/la))/(Treasuries_01152013!DL263/la)-theta2*EXP(-Treasuries_01152013!DL263/la))</f>
        <v>0</v>
      </c>
      <c r="AZ274" s="24">
        <f>IF(Treasuries_01152013!DM263=0,0,theta0+(theta1+theta2)*(1-EXP(-Treasuries_01152013!DM263/la))/(Treasuries_01152013!DM263/la)-theta2*EXP(-Treasuries_01152013!DM263/la))</f>
        <v>0</v>
      </c>
      <c r="BA274" s="24">
        <f>IF(Treasuries_01152013!DN263=0,0,theta0+(theta1+theta2)*(1-EXP(-Treasuries_01152013!DN263/la))/(Treasuries_01152013!DN263/la)-theta2*EXP(-Treasuries_01152013!DN263/la))</f>
        <v>0</v>
      </c>
      <c r="BB274" s="24">
        <f>IF(Treasuries_01152013!DO263=0,0,theta0+(theta1+theta2)*(1-EXP(-Treasuries_01152013!DO263/la))/(Treasuries_01152013!DO263/la)-theta2*EXP(-Treasuries_01152013!DO263/la))</f>
        <v>0</v>
      </c>
      <c r="BC274" s="24">
        <f>IF(Treasuries_01152013!DP263=0,0,theta0+(theta1+theta2)*(1-EXP(-Treasuries_01152013!DP263/la))/(Treasuries_01152013!DP263/la)-theta2*EXP(-Treasuries_01152013!DP263/la))</f>
        <v>0</v>
      </c>
      <c r="BD274" s="24">
        <f>IF(Treasuries_01152013!DQ263=0,0,theta0+(theta1+theta2)*(1-EXP(-Treasuries_01152013!DQ263/la))/(Treasuries_01152013!DQ263/la)-theta2*EXP(-Treasuries_01152013!DQ263/la))</f>
        <v>0</v>
      </c>
      <c r="BE274" s="24">
        <f>IF(Treasuries_01152013!DR263=0,0,theta0+(theta1+theta2)*(1-EXP(-Treasuries_01152013!DR263/la))/(Treasuries_01152013!DR263/la)-theta2*EXP(-Treasuries_01152013!DR263/la))</f>
        <v>0</v>
      </c>
      <c r="BF274" s="24">
        <f>IF(Treasuries_01152013!DS263=0,0,theta0+(theta1+theta2)*(1-EXP(-Treasuries_01152013!DS263/la))/(Treasuries_01152013!DS263/la)-theta2*EXP(-Treasuries_01152013!DS263/la))</f>
        <v>0</v>
      </c>
      <c r="BG274" s="24">
        <f>IF(Treasuries_01152013!DT263=0,0,theta0+(theta1+theta2)*(1-EXP(-Treasuries_01152013!DT263/la))/(Treasuries_01152013!DT263/la)-theta2*EXP(-Treasuries_01152013!DT263/la))</f>
        <v>0</v>
      </c>
      <c r="BH274" s="24">
        <f>IF(Treasuries_01152013!DU263=0,0,theta0+(theta1+theta2)*(1-EXP(-Treasuries_01152013!DU263/la))/(Treasuries_01152013!DU263/la)-theta2*EXP(-Treasuries_01152013!DU263/la))</f>
        <v>0</v>
      </c>
      <c r="BI274" s="24">
        <f>IF(Treasuries_01152013!DV263=0,0,theta0+(theta1+theta2)*(1-EXP(-Treasuries_01152013!DV263/la))/(Treasuries_01152013!DV263/la)-theta2*EXP(-Treasuries_01152013!DV263/la))</f>
        <v>0</v>
      </c>
      <c r="BJ274" s="24">
        <f>IF(Treasuries_01152013!DW263=0,0,theta0+(theta1+theta2)*(1-EXP(-Treasuries_01152013!DW263/la))/(Treasuries_01152013!DW263/la)-theta2*EXP(-Treasuries_01152013!DW263/la))</f>
        <v>0</v>
      </c>
      <c r="BK274" s="24">
        <f>IF(Treasuries_01152013!DX263=0,0,theta0+(theta1+theta2)*(1-EXP(-Treasuries_01152013!DX263/la))/(Treasuries_01152013!DX263/la)-theta2*EXP(-Treasuries_01152013!DX263/la))</f>
        <v>0</v>
      </c>
      <c r="BL274" s="24">
        <f>IF(Treasuries_01152013!DY263=0,0,theta0+(theta1+theta2)*(1-EXP(-Treasuries_01152013!DY263/la))/(Treasuries_01152013!DY263/la)-theta2*EXP(-Treasuries_01152013!DY263/la))</f>
        <v>0</v>
      </c>
      <c r="BM274" s="24">
        <f>IF(Treasuries_01152013!DZ263=0,0,theta0+(theta1+theta2)*(1-EXP(-Treasuries_01152013!DZ263/la))/(Treasuries_01152013!DZ263/la)-theta2*EXP(-Treasuries_01152013!DZ263/la))</f>
        <v>0</v>
      </c>
      <c r="BN274" s="24">
        <f>IF(Treasuries_01152013!EA263=0,0,theta0+(theta1+theta2)*(1-EXP(-Treasuries_01152013!EA263/la))/(Treasuries_01152013!EA263/la)-theta2*EXP(-Treasuries_01152013!EA263/la))</f>
        <v>0</v>
      </c>
      <c r="BO274" s="17" t="e">
        <f>EXP(-Treasuries_01152013!BT263*G274)</f>
        <v>#DIV/0!</v>
      </c>
      <c r="BP274" s="17" t="e">
        <f>EXP(-Treasuries_01152013!BU263*H274)</f>
        <v>#DIV/0!</v>
      </c>
      <c r="BQ274" s="17" t="e">
        <f>EXP(-Treasuries_01152013!BV263*I274)</f>
        <v>#DIV/0!</v>
      </c>
      <c r="BR274" s="17" t="e">
        <f>EXP(-Treasuries_01152013!BW263*J274)</f>
        <v>#DIV/0!</v>
      </c>
      <c r="BS274" s="17" t="e">
        <f>EXP(-Treasuries_01152013!BX263*K274)</f>
        <v>#DIV/0!</v>
      </c>
      <c r="BT274" s="17" t="e">
        <f>EXP(-Treasuries_01152013!BY263*L274)</f>
        <v>#DIV/0!</v>
      </c>
      <c r="BU274" s="17" t="e">
        <f>EXP(-Treasuries_01152013!BZ263*M274)</f>
        <v>#DIV/0!</v>
      </c>
      <c r="BV274" s="17" t="e">
        <f>EXP(-Treasuries_01152013!CA263*N274)</f>
        <v>#DIV/0!</v>
      </c>
      <c r="BW274" s="17" t="e">
        <f>EXP(-Treasuries_01152013!CB263*O274)</f>
        <v>#DIV/0!</v>
      </c>
      <c r="BX274" s="17" t="e">
        <f>EXP(-Treasuries_01152013!CC263*P274)</f>
        <v>#DIV/0!</v>
      </c>
      <c r="BY274" s="17" t="e">
        <f>EXP(-Treasuries_01152013!CD263*Q274)</f>
        <v>#DIV/0!</v>
      </c>
      <c r="BZ274" s="17" t="e">
        <f>EXP(-Treasuries_01152013!CE263*R274)</f>
        <v>#DIV/0!</v>
      </c>
      <c r="CA274" s="17" t="e">
        <f>EXP(-Treasuries_01152013!CF263*S274)</f>
        <v>#DIV/0!</v>
      </c>
      <c r="CB274" s="17" t="e">
        <f>EXP(-Treasuries_01152013!CG263*T274)</f>
        <v>#DIV/0!</v>
      </c>
      <c r="CC274" s="17" t="e">
        <f>EXP(-Treasuries_01152013!CH263*U274)</f>
        <v>#DIV/0!</v>
      </c>
      <c r="CD274" s="17" t="e">
        <f>EXP(-Treasuries_01152013!CI263*V274)</f>
        <v>#DIV/0!</v>
      </c>
      <c r="CE274" s="17" t="e">
        <f>EXP(-Treasuries_01152013!CJ263*W274)</f>
        <v>#DIV/0!</v>
      </c>
      <c r="CF274" s="17" t="e">
        <f>EXP(-Treasuries_01152013!CK263*X274)</f>
        <v>#DIV/0!</v>
      </c>
      <c r="CG274" s="17" t="e">
        <f>EXP(-Treasuries_01152013!CL263*Y274)</f>
        <v>#DIV/0!</v>
      </c>
      <c r="CH274" s="17">
        <f>EXP(-Treasuries_01152013!CM263*Z274)</f>
        <v>1</v>
      </c>
      <c r="CI274" s="17">
        <f>EXP(-Treasuries_01152013!CN263*AA274)</f>
        <v>1</v>
      </c>
      <c r="CJ274" s="17">
        <f>EXP(-Treasuries_01152013!CO263*AB274)</f>
        <v>1</v>
      </c>
      <c r="CK274" s="17">
        <f>EXP(-Treasuries_01152013!CP263*AC274)</f>
        <v>1</v>
      </c>
      <c r="CL274" s="17">
        <f>EXP(-Treasuries_01152013!CQ263*AD274)</f>
        <v>1</v>
      </c>
      <c r="CM274" s="17">
        <f>EXP(-Treasuries_01152013!CR263*AE274)</f>
        <v>1</v>
      </c>
      <c r="CN274" s="17">
        <f>EXP(-Treasuries_01152013!CS263*AF274)</f>
        <v>1</v>
      </c>
      <c r="CO274" s="17">
        <f>EXP(-Treasuries_01152013!CT263*AG274)</f>
        <v>1</v>
      </c>
      <c r="CP274" s="17">
        <f>EXP(-Treasuries_01152013!CU263*AH274)</f>
        <v>1</v>
      </c>
      <c r="CQ274" s="17">
        <f>EXP(-Treasuries_01152013!CV263*AI274)</f>
        <v>1</v>
      </c>
      <c r="CR274" s="17">
        <f>EXP(-Treasuries_01152013!CW263*AJ274)</f>
        <v>1</v>
      </c>
      <c r="CS274" s="17">
        <f>EXP(-Treasuries_01152013!CX263*AK274)</f>
        <v>1</v>
      </c>
      <c r="CT274" s="17">
        <f>EXP(-Treasuries_01152013!CY263*AL274)</f>
        <v>1</v>
      </c>
      <c r="CU274" s="17">
        <f>EXP(-Treasuries_01152013!CZ263*AM274)</f>
        <v>1</v>
      </c>
      <c r="CV274" s="17">
        <f>EXP(-Treasuries_01152013!DA263*AN274)</f>
        <v>1</v>
      </c>
      <c r="CW274" s="17">
        <f>EXP(-Treasuries_01152013!DB263*AO274)</f>
        <v>1</v>
      </c>
      <c r="CX274" s="17">
        <f>EXP(-Treasuries_01152013!DC263*AP274)</f>
        <v>1</v>
      </c>
      <c r="CY274" s="17">
        <f>EXP(-Treasuries_01152013!DD263*AQ274)</f>
        <v>1</v>
      </c>
      <c r="CZ274" s="17">
        <f>EXP(-Treasuries_01152013!DE263*AR274)</f>
        <v>1</v>
      </c>
      <c r="DA274" s="17">
        <f>EXP(-Treasuries_01152013!DF263*AS274)</f>
        <v>1</v>
      </c>
      <c r="DB274" s="17">
        <f>EXP(-Treasuries_01152013!DG263*AT274)</f>
        <v>1</v>
      </c>
      <c r="DC274" s="17">
        <f>EXP(-Treasuries_01152013!DH263*AU274)</f>
        <v>1</v>
      </c>
      <c r="DD274" s="17">
        <f>EXP(-Treasuries_01152013!DI263*AV274)</f>
        <v>1</v>
      </c>
      <c r="DE274" s="17">
        <f>EXP(-Treasuries_01152013!DJ263*AW274)</f>
        <v>1</v>
      </c>
      <c r="DF274" s="17">
        <f>EXP(-Treasuries_01152013!DK263*AX274)</f>
        <v>1</v>
      </c>
      <c r="DG274" s="17">
        <f>EXP(-Treasuries_01152013!DL263*AY274)</f>
        <v>1</v>
      </c>
      <c r="DH274" s="17">
        <f>EXP(-Treasuries_01152013!DM263*AZ274)</f>
        <v>1</v>
      </c>
      <c r="DI274" s="17">
        <f>EXP(-Treasuries_01152013!DN263*BA274)</f>
        <v>1</v>
      </c>
      <c r="DJ274" s="17">
        <f>EXP(-Treasuries_01152013!DO263*BB274)</f>
        <v>1</v>
      </c>
      <c r="DK274" s="17">
        <f>EXP(-Treasuries_01152013!DP263*BC274)</f>
        <v>1</v>
      </c>
      <c r="DL274" s="17">
        <f>EXP(-Treasuries_01152013!DQ263*BD274)</f>
        <v>1</v>
      </c>
      <c r="DM274" s="17">
        <f>EXP(-Treasuries_01152013!DR263*BE274)</f>
        <v>1</v>
      </c>
      <c r="DN274" s="17">
        <f>EXP(-Treasuries_01152013!DS263*BF274)</f>
        <v>1</v>
      </c>
      <c r="DO274" s="17">
        <f>EXP(-Treasuries_01152013!DT263*BG274)</f>
        <v>1</v>
      </c>
      <c r="DP274" s="17">
        <f>EXP(-Treasuries_01152013!DU263*BH274)</f>
        <v>1</v>
      </c>
      <c r="DQ274" s="17">
        <f>EXP(-Treasuries_01152013!DV263*BI274)</f>
        <v>1</v>
      </c>
      <c r="DR274" s="17">
        <f>EXP(-Treasuries_01152013!DW263*BJ274)</f>
        <v>1</v>
      </c>
      <c r="DS274" s="17">
        <f>EXP(-Treasuries_01152013!DX263*BK274)</f>
        <v>1</v>
      </c>
      <c r="DT274" s="17">
        <f>EXP(-Treasuries_01152013!DY263*BL274)</f>
        <v>1</v>
      </c>
      <c r="DU274" s="17">
        <f>EXP(-Treasuries_01152013!DZ263*BM274)</f>
        <v>1</v>
      </c>
      <c r="DV274" s="17">
        <f>EXP(-Treasuries_01152013!EA263*BN274)</f>
        <v>1</v>
      </c>
      <c r="DW274" s="8" t="e">
        <f>SUMPRODUCT(BO274:DV274,Treasuries_01152013!K263:BR263)</f>
        <v>#DIV/0!</v>
      </c>
      <c r="DX274" s="11" t="e">
        <f t="shared" si="11"/>
        <v>#DIV/0!</v>
      </c>
    </row>
    <row r="275" spans="2:128">
      <c r="B275" s="10">
        <f>Treasuries_01152013!C264</f>
        <v>1.75</v>
      </c>
      <c r="C275" s="10">
        <f>Treasuries_01152013!E264</f>
        <v>100.09375</v>
      </c>
      <c r="D275" s="10">
        <f>Treasuries_01152013!F264</f>
        <v>100.101562</v>
      </c>
      <c r="E275" s="8">
        <f>Treasuries_01152013!H264</f>
        <v>9.3333333333333339</v>
      </c>
      <c r="F275" s="8">
        <f t="shared" si="12"/>
        <v>100.097656</v>
      </c>
      <c r="G275" s="24" t="e">
        <f>IF(Treasuries_01152013!BT264=0,0,theta0+(theta1+theta2)*(1-EXP(-Treasuries_01152013!BT264/la))/(Treasuries_01152013!BT264/la)-theta2*EXP(-Treasuries_01152013!BT264/la))</f>
        <v>#DIV/0!</v>
      </c>
      <c r="H275" s="24" t="e">
        <f>IF(Treasuries_01152013!BU264=0,0,theta0+(theta1+theta2)*(1-EXP(-Treasuries_01152013!BU264/la))/(Treasuries_01152013!BU264/la)-theta2*EXP(-Treasuries_01152013!BU264/la))</f>
        <v>#DIV/0!</v>
      </c>
      <c r="I275" s="24" t="e">
        <f>IF(Treasuries_01152013!BV264=0,0,theta0+(theta1+theta2)*(1-EXP(-Treasuries_01152013!BV264/la))/(Treasuries_01152013!BV264/la)-theta2*EXP(-Treasuries_01152013!BV264/la))</f>
        <v>#DIV/0!</v>
      </c>
      <c r="J275" s="24" t="e">
        <f>IF(Treasuries_01152013!BW264=0,0,theta0+(theta1+theta2)*(1-EXP(-Treasuries_01152013!BW264/la))/(Treasuries_01152013!BW264/la)-theta2*EXP(-Treasuries_01152013!BW264/la))</f>
        <v>#DIV/0!</v>
      </c>
      <c r="K275" s="24" t="e">
        <f>IF(Treasuries_01152013!BX264=0,0,theta0+(theta1+theta2)*(1-EXP(-Treasuries_01152013!BX264/la))/(Treasuries_01152013!BX264/la)-theta2*EXP(-Treasuries_01152013!BX264/la))</f>
        <v>#DIV/0!</v>
      </c>
      <c r="L275" s="24" t="e">
        <f>IF(Treasuries_01152013!BY264=0,0,theta0+(theta1+theta2)*(1-EXP(-Treasuries_01152013!BY264/la))/(Treasuries_01152013!BY264/la)-theta2*EXP(-Treasuries_01152013!BY264/la))</f>
        <v>#DIV/0!</v>
      </c>
      <c r="M275" s="24" t="e">
        <f>IF(Treasuries_01152013!BZ264=0,0,theta0+(theta1+theta2)*(1-EXP(-Treasuries_01152013!BZ264/la))/(Treasuries_01152013!BZ264/la)-theta2*EXP(-Treasuries_01152013!BZ264/la))</f>
        <v>#DIV/0!</v>
      </c>
      <c r="N275" s="24" t="e">
        <f>IF(Treasuries_01152013!CA264=0,0,theta0+(theta1+theta2)*(1-EXP(-Treasuries_01152013!CA264/la))/(Treasuries_01152013!CA264/la)-theta2*EXP(-Treasuries_01152013!CA264/la))</f>
        <v>#DIV/0!</v>
      </c>
      <c r="O275" s="24" t="e">
        <f>IF(Treasuries_01152013!CB264=0,0,theta0+(theta1+theta2)*(1-EXP(-Treasuries_01152013!CB264/la))/(Treasuries_01152013!CB264/la)-theta2*EXP(-Treasuries_01152013!CB264/la))</f>
        <v>#DIV/0!</v>
      </c>
      <c r="P275" s="24" t="e">
        <f>IF(Treasuries_01152013!CC264=0,0,theta0+(theta1+theta2)*(1-EXP(-Treasuries_01152013!CC264/la))/(Treasuries_01152013!CC264/la)-theta2*EXP(-Treasuries_01152013!CC264/la))</f>
        <v>#DIV/0!</v>
      </c>
      <c r="Q275" s="24" t="e">
        <f>IF(Treasuries_01152013!CD264=0,0,theta0+(theta1+theta2)*(1-EXP(-Treasuries_01152013!CD264/la))/(Treasuries_01152013!CD264/la)-theta2*EXP(-Treasuries_01152013!CD264/la))</f>
        <v>#DIV/0!</v>
      </c>
      <c r="R275" s="24" t="e">
        <f>IF(Treasuries_01152013!CE264=0,0,theta0+(theta1+theta2)*(1-EXP(-Treasuries_01152013!CE264/la))/(Treasuries_01152013!CE264/la)-theta2*EXP(-Treasuries_01152013!CE264/la))</f>
        <v>#DIV/0!</v>
      </c>
      <c r="S275" s="24" t="e">
        <f>IF(Treasuries_01152013!CF264=0,0,theta0+(theta1+theta2)*(1-EXP(-Treasuries_01152013!CF264/la))/(Treasuries_01152013!CF264/la)-theta2*EXP(-Treasuries_01152013!CF264/la))</f>
        <v>#DIV/0!</v>
      </c>
      <c r="T275" s="24" t="e">
        <f>IF(Treasuries_01152013!CG264=0,0,theta0+(theta1+theta2)*(1-EXP(-Treasuries_01152013!CG264/la))/(Treasuries_01152013!CG264/la)-theta2*EXP(-Treasuries_01152013!CG264/la))</f>
        <v>#DIV/0!</v>
      </c>
      <c r="U275" s="24" t="e">
        <f>IF(Treasuries_01152013!CH264=0,0,theta0+(theta1+theta2)*(1-EXP(-Treasuries_01152013!CH264/la))/(Treasuries_01152013!CH264/la)-theta2*EXP(-Treasuries_01152013!CH264/la))</f>
        <v>#DIV/0!</v>
      </c>
      <c r="V275" s="24" t="e">
        <f>IF(Treasuries_01152013!CI264=0,0,theta0+(theta1+theta2)*(1-EXP(-Treasuries_01152013!CI264/la))/(Treasuries_01152013!CI264/la)-theta2*EXP(-Treasuries_01152013!CI264/la))</f>
        <v>#DIV/0!</v>
      </c>
      <c r="W275" s="24" t="e">
        <f>IF(Treasuries_01152013!CJ264=0,0,theta0+(theta1+theta2)*(1-EXP(-Treasuries_01152013!CJ264/la))/(Treasuries_01152013!CJ264/la)-theta2*EXP(-Treasuries_01152013!CJ264/la))</f>
        <v>#DIV/0!</v>
      </c>
      <c r="X275" s="24" t="e">
        <f>IF(Treasuries_01152013!CK264=0,0,theta0+(theta1+theta2)*(1-EXP(-Treasuries_01152013!CK264/la))/(Treasuries_01152013!CK264/la)-theta2*EXP(-Treasuries_01152013!CK264/la))</f>
        <v>#DIV/0!</v>
      </c>
      <c r="Y275" s="24" t="e">
        <f>IF(Treasuries_01152013!CL264=0,0,theta0+(theta1+theta2)*(1-EXP(-Treasuries_01152013!CL264/la))/(Treasuries_01152013!CL264/la)-theta2*EXP(-Treasuries_01152013!CL264/la))</f>
        <v>#DIV/0!</v>
      </c>
      <c r="Z275" s="24">
        <f>IF(Treasuries_01152013!CM264=0,0,theta0+(theta1+theta2)*(1-EXP(-Treasuries_01152013!CM264/la))/(Treasuries_01152013!CM264/la)-theta2*EXP(-Treasuries_01152013!CM264/la))</f>
        <v>0</v>
      </c>
      <c r="AA275" s="24">
        <f>IF(Treasuries_01152013!CN264=0,0,theta0+(theta1+theta2)*(1-EXP(-Treasuries_01152013!CN264/la))/(Treasuries_01152013!CN264/la)-theta2*EXP(-Treasuries_01152013!CN264/la))</f>
        <v>0</v>
      </c>
      <c r="AB275" s="24">
        <f>IF(Treasuries_01152013!CO264=0,0,theta0+(theta1+theta2)*(1-EXP(-Treasuries_01152013!CO264/la))/(Treasuries_01152013!CO264/la)-theta2*EXP(-Treasuries_01152013!CO264/la))</f>
        <v>0</v>
      </c>
      <c r="AC275" s="24">
        <f>IF(Treasuries_01152013!CP264=0,0,theta0+(theta1+theta2)*(1-EXP(-Treasuries_01152013!CP264/la))/(Treasuries_01152013!CP264/la)-theta2*EXP(-Treasuries_01152013!CP264/la))</f>
        <v>0</v>
      </c>
      <c r="AD275" s="24">
        <f>IF(Treasuries_01152013!CQ264=0,0,theta0+(theta1+theta2)*(1-EXP(-Treasuries_01152013!CQ264/la))/(Treasuries_01152013!CQ264/la)-theta2*EXP(-Treasuries_01152013!CQ264/la))</f>
        <v>0</v>
      </c>
      <c r="AE275" s="24">
        <f>IF(Treasuries_01152013!CR264=0,0,theta0+(theta1+theta2)*(1-EXP(-Treasuries_01152013!CR264/la))/(Treasuries_01152013!CR264/la)-theta2*EXP(-Treasuries_01152013!CR264/la))</f>
        <v>0</v>
      </c>
      <c r="AF275" s="24">
        <f>IF(Treasuries_01152013!CS264=0,0,theta0+(theta1+theta2)*(1-EXP(-Treasuries_01152013!CS264/la))/(Treasuries_01152013!CS264/la)-theta2*EXP(-Treasuries_01152013!CS264/la))</f>
        <v>0</v>
      </c>
      <c r="AG275" s="24">
        <f>IF(Treasuries_01152013!CT264=0,0,theta0+(theta1+theta2)*(1-EXP(-Treasuries_01152013!CT264/la))/(Treasuries_01152013!CT264/la)-theta2*EXP(-Treasuries_01152013!CT264/la))</f>
        <v>0</v>
      </c>
      <c r="AH275" s="24">
        <f>IF(Treasuries_01152013!CU264=0,0,theta0+(theta1+theta2)*(1-EXP(-Treasuries_01152013!CU264/la))/(Treasuries_01152013!CU264/la)-theta2*EXP(-Treasuries_01152013!CU264/la))</f>
        <v>0</v>
      </c>
      <c r="AI275" s="24">
        <f>IF(Treasuries_01152013!CV264=0,0,theta0+(theta1+theta2)*(1-EXP(-Treasuries_01152013!CV264/la))/(Treasuries_01152013!CV264/la)-theta2*EXP(-Treasuries_01152013!CV264/la))</f>
        <v>0</v>
      </c>
      <c r="AJ275" s="24">
        <f>IF(Treasuries_01152013!CW264=0,0,theta0+(theta1+theta2)*(1-EXP(-Treasuries_01152013!CW264/la))/(Treasuries_01152013!CW264/la)-theta2*EXP(-Treasuries_01152013!CW264/la))</f>
        <v>0</v>
      </c>
      <c r="AK275" s="24">
        <f>IF(Treasuries_01152013!CX264=0,0,theta0+(theta1+theta2)*(1-EXP(-Treasuries_01152013!CX264/la))/(Treasuries_01152013!CX264/la)-theta2*EXP(-Treasuries_01152013!CX264/la))</f>
        <v>0</v>
      </c>
      <c r="AL275" s="24">
        <f>IF(Treasuries_01152013!CY264=0,0,theta0+(theta1+theta2)*(1-EXP(-Treasuries_01152013!CY264/la))/(Treasuries_01152013!CY264/la)-theta2*EXP(-Treasuries_01152013!CY264/la))</f>
        <v>0</v>
      </c>
      <c r="AM275" s="24">
        <f>IF(Treasuries_01152013!CZ264=0,0,theta0+(theta1+theta2)*(1-EXP(-Treasuries_01152013!CZ264/la))/(Treasuries_01152013!CZ264/la)-theta2*EXP(-Treasuries_01152013!CZ264/la))</f>
        <v>0</v>
      </c>
      <c r="AN275" s="24">
        <f>IF(Treasuries_01152013!DA264=0,0,theta0+(theta1+theta2)*(1-EXP(-Treasuries_01152013!DA264/la))/(Treasuries_01152013!DA264/la)-theta2*EXP(-Treasuries_01152013!DA264/la))</f>
        <v>0</v>
      </c>
      <c r="AO275" s="24">
        <f>IF(Treasuries_01152013!DB264=0,0,theta0+(theta1+theta2)*(1-EXP(-Treasuries_01152013!DB264/la))/(Treasuries_01152013!DB264/la)-theta2*EXP(-Treasuries_01152013!DB264/la))</f>
        <v>0</v>
      </c>
      <c r="AP275" s="24">
        <f>IF(Treasuries_01152013!DC264=0,0,theta0+(theta1+theta2)*(1-EXP(-Treasuries_01152013!DC264/la))/(Treasuries_01152013!DC264/la)-theta2*EXP(-Treasuries_01152013!DC264/la))</f>
        <v>0</v>
      </c>
      <c r="AQ275" s="24">
        <f>IF(Treasuries_01152013!DD264=0,0,theta0+(theta1+theta2)*(1-EXP(-Treasuries_01152013!DD264/la))/(Treasuries_01152013!DD264/la)-theta2*EXP(-Treasuries_01152013!DD264/la))</f>
        <v>0</v>
      </c>
      <c r="AR275" s="24">
        <f>IF(Treasuries_01152013!DE264=0,0,theta0+(theta1+theta2)*(1-EXP(-Treasuries_01152013!DE264/la))/(Treasuries_01152013!DE264/la)-theta2*EXP(-Treasuries_01152013!DE264/la))</f>
        <v>0</v>
      </c>
      <c r="AS275" s="24">
        <f>IF(Treasuries_01152013!DF264=0,0,theta0+(theta1+theta2)*(1-EXP(-Treasuries_01152013!DF264/la))/(Treasuries_01152013!DF264/la)-theta2*EXP(-Treasuries_01152013!DF264/la))</f>
        <v>0</v>
      </c>
      <c r="AT275" s="24">
        <f>IF(Treasuries_01152013!DG264=0,0,theta0+(theta1+theta2)*(1-EXP(-Treasuries_01152013!DG264/la))/(Treasuries_01152013!DG264/la)-theta2*EXP(-Treasuries_01152013!DG264/la))</f>
        <v>0</v>
      </c>
      <c r="AU275" s="24">
        <f>IF(Treasuries_01152013!DH264=0,0,theta0+(theta1+theta2)*(1-EXP(-Treasuries_01152013!DH264/la))/(Treasuries_01152013!DH264/la)-theta2*EXP(-Treasuries_01152013!DH264/la))</f>
        <v>0</v>
      </c>
      <c r="AV275" s="24">
        <f>IF(Treasuries_01152013!DI264=0,0,theta0+(theta1+theta2)*(1-EXP(-Treasuries_01152013!DI264/la))/(Treasuries_01152013!DI264/la)-theta2*EXP(-Treasuries_01152013!DI264/la))</f>
        <v>0</v>
      </c>
      <c r="AW275" s="24">
        <f>IF(Treasuries_01152013!DJ264=0,0,theta0+(theta1+theta2)*(1-EXP(-Treasuries_01152013!DJ264/la))/(Treasuries_01152013!DJ264/la)-theta2*EXP(-Treasuries_01152013!DJ264/la))</f>
        <v>0</v>
      </c>
      <c r="AX275" s="24">
        <f>IF(Treasuries_01152013!DK264=0,0,theta0+(theta1+theta2)*(1-EXP(-Treasuries_01152013!DK264/la))/(Treasuries_01152013!DK264/la)-theta2*EXP(-Treasuries_01152013!DK264/la))</f>
        <v>0</v>
      </c>
      <c r="AY275" s="24">
        <f>IF(Treasuries_01152013!DL264=0,0,theta0+(theta1+theta2)*(1-EXP(-Treasuries_01152013!DL264/la))/(Treasuries_01152013!DL264/la)-theta2*EXP(-Treasuries_01152013!DL264/la))</f>
        <v>0</v>
      </c>
      <c r="AZ275" s="24">
        <f>IF(Treasuries_01152013!DM264=0,0,theta0+(theta1+theta2)*(1-EXP(-Treasuries_01152013!DM264/la))/(Treasuries_01152013!DM264/la)-theta2*EXP(-Treasuries_01152013!DM264/la))</f>
        <v>0</v>
      </c>
      <c r="BA275" s="24">
        <f>IF(Treasuries_01152013!DN264=0,0,theta0+(theta1+theta2)*(1-EXP(-Treasuries_01152013!DN264/la))/(Treasuries_01152013!DN264/la)-theta2*EXP(-Treasuries_01152013!DN264/la))</f>
        <v>0</v>
      </c>
      <c r="BB275" s="24">
        <f>IF(Treasuries_01152013!DO264=0,0,theta0+(theta1+theta2)*(1-EXP(-Treasuries_01152013!DO264/la))/(Treasuries_01152013!DO264/la)-theta2*EXP(-Treasuries_01152013!DO264/la))</f>
        <v>0</v>
      </c>
      <c r="BC275" s="24">
        <f>IF(Treasuries_01152013!DP264=0,0,theta0+(theta1+theta2)*(1-EXP(-Treasuries_01152013!DP264/la))/(Treasuries_01152013!DP264/la)-theta2*EXP(-Treasuries_01152013!DP264/la))</f>
        <v>0</v>
      </c>
      <c r="BD275" s="24">
        <f>IF(Treasuries_01152013!DQ264=0,0,theta0+(theta1+theta2)*(1-EXP(-Treasuries_01152013!DQ264/la))/(Treasuries_01152013!DQ264/la)-theta2*EXP(-Treasuries_01152013!DQ264/la))</f>
        <v>0</v>
      </c>
      <c r="BE275" s="24">
        <f>IF(Treasuries_01152013!DR264=0,0,theta0+(theta1+theta2)*(1-EXP(-Treasuries_01152013!DR264/la))/(Treasuries_01152013!DR264/la)-theta2*EXP(-Treasuries_01152013!DR264/la))</f>
        <v>0</v>
      </c>
      <c r="BF275" s="24">
        <f>IF(Treasuries_01152013!DS264=0,0,theta0+(theta1+theta2)*(1-EXP(-Treasuries_01152013!DS264/la))/(Treasuries_01152013!DS264/la)-theta2*EXP(-Treasuries_01152013!DS264/la))</f>
        <v>0</v>
      </c>
      <c r="BG275" s="24">
        <f>IF(Treasuries_01152013!DT264=0,0,theta0+(theta1+theta2)*(1-EXP(-Treasuries_01152013!DT264/la))/(Treasuries_01152013!DT264/la)-theta2*EXP(-Treasuries_01152013!DT264/la))</f>
        <v>0</v>
      </c>
      <c r="BH275" s="24">
        <f>IF(Treasuries_01152013!DU264=0,0,theta0+(theta1+theta2)*(1-EXP(-Treasuries_01152013!DU264/la))/(Treasuries_01152013!DU264/la)-theta2*EXP(-Treasuries_01152013!DU264/la))</f>
        <v>0</v>
      </c>
      <c r="BI275" s="24">
        <f>IF(Treasuries_01152013!DV264=0,0,theta0+(theta1+theta2)*(1-EXP(-Treasuries_01152013!DV264/la))/(Treasuries_01152013!DV264/la)-theta2*EXP(-Treasuries_01152013!DV264/la))</f>
        <v>0</v>
      </c>
      <c r="BJ275" s="24">
        <f>IF(Treasuries_01152013!DW264=0,0,theta0+(theta1+theta2)*(1-EXP(-Treasuries_01152013!DW264/la))/(Treasuries_01152013!DW264/la)-theta2*EXP(-Treasuries_01152013!DW264/la))</f>
        <v>0</v>
      </c>
      <c r="BK275" s="24">
        <f>IF(Treasuries_01152013!DX264=0,0,theta0+(theta1+theta2)*(1-EXP(-Treasuries_01152013!DX264/la))/(Treasuries_01152013!DX264/la)-theta2*EXP(-Treasuries_01152013!DX264/la))</f>
        <v>0</v>
      </c>
      <c r="BL275" s="24">
        <f>IF(Treasuries_01152013!DY264=0,0,theta0+(theta1+theta2)*(1-EXP(-Treasuries_01152013!DY264/la))/(Treasuries_01152013!DY264/la)-theta2*EXP(-Treasuries_01152013!DY264/la))</f>
        <v>0</v>
      </c>
      <c r="BM275" s="24">
        <f>IF(Treasuries_01152013!DZ264=0,0,theta0+(theta1+theta2)*(1-EXP(-Treasuries_01152013!DZ264/la))/(Treasuries_01152013!DZ264/la)-theta2*EXP(-Treasuries_01152013!DZ264/la))</f>
        <v>0</v>
      </c>
      <c r="BN275" s="24">
        <f>IF(Treasuries_01152013!EA264=0,0,theta0+(theta1+theta2)*(1-EXP(-Treasuries_01152013!EA264/la))/(Treasuries_01152013!EA264/la)-theta2*EXP(-Treasuries_01152013!EA264/la))</f>
        <v>0</v>
      </c>
      <c r="BO275" s="17" t="e">
        <f>EXP(-Treasuries_01152013!BT264*G275)</f>
        <v>#DIV/0!</v>
      </c>
      <c r="BP275" s="17" t="e">
        <f>EXP(-Treasuries_01152013!BU264*H275)</f>
        <v>#DIV/0!</v>
      </c>
      <c r="BQ275" s="17" t="e">
        <f>EXP(-Treasuries_01152013!BV264*I275)</f>
        <v>#DIV/0!</v>
      </c>
      <c r="BR275" s="17" t="e">
        <f>EXP(-Treasuries_01152013!BW264*J275)</f>
        <v>#DIV/0!</v>
      </c>
      <c r="BS275" s="17" t="e">
        <f>EXP(-Treasuries_01152013!BX264*K275)</f>
        <v>#DIV/0!</v>
      </c>
      <c r="BT275" s="17" t="e">
        <f>EXP(-Treasuries_01152013!BY264*L275)</f>
        <v>#DIV/0!</v>
      </c>
      <c r="BU275" s="17" t="e">
        <f>EXP(-Treasuries_01152013!BZ264*M275)</f>
        <v>#DIV/0!</v>
      </c>
      <c r="BV275" s="17" t="e">
        <f>EXP(-Treasuries_01152013!CA264*N275)</f>
        <v>#DIV/0!</v>
      </c>
      <c r="BW275" s="17" t="e">
        <f>EXP(-Treasuries_01152013!CB264*O275)</f>
        <v>#DIV/0!</v>
      </c>
      <c r="BX275" s="17" t="e">
        <f>EXP(-Treasuries_01152013!CC264*P275)</f>
        <v>#DIV/0!</v>
      </c>
      <c r="BY275" s="17" t="e">
        <f>EXP(-Treasuries_01152013!CD264*Q275)</f>
        <v>#DIV/0!</v>
      </c>
      <c r="BZ275" s="17" t="e">
        <f>EXP(-Treasuries_01152013!CE264*R275)</f>
        <v>#DIV/0!</v>
      </c>
      <c r="CA275" s="17" t="e">
        <f>EXP(-Treasuries_01152013!CF264*S275)</f>
        <v>#DIV/0!</v>
      </c>
      <c r="CB275" s="17" t="e">
        <f>EXP(-Treasuries_01152013!CG264*T275)</f>
        <v>#DIV/0!</v>
      </c>
      <c r="CC275" s="17" t="e">
        <f>EXP(-Treasuries_01152013!CH264*U275)</f>
        <v>#DIV/0!</v>
      </c>
      <c r="CD275" s="17" t="e">
        <f>EXP(-Treasuries_01152013!CI264*V275)</f>
        <v>#DIV/0!</v>
      </c>
      <c r="CE275" s="17" t="e">
        <f>EXP(-Treasuries_01152013!CJ264*W275)</f>
        <v>#DIV/0!</v>
      </c>
      <c r="CF275" s="17" t="e">
        <f>EXP(-Treasuries_01152013!CK264*X275)</f>
        <v>#DIV/0!</v>
      </c>
      <c r="CG275" s="17" t="e">
        <f>EXP(-Treasuries_01152013!CL264*Y275)</f>
        <v>#DIV/0!</v>
      </c>
      <c r="CH275" s="17">
        <f>EXP(-Treasuries_01152013!CM264*Z275)</f>
        <v>1</v>
      </c>
      <c r="CI275" s="17">
        <f>EXP(-Treasuries_01152013!CN264*AA275)</f>
        <v>1</v>
      </c>
      <c r="CJ275" s="17">
        <f>EXP(-Treasuries_01152013!CO264*AB275)</f>
        <v>1</v>
      </c>
      <c r="CK275" s="17">
        <f>EXP(-Treasuries_01152013!CP264*AC275)</f>
        <v>1</v>
      </c>
      <c r="CL275" s="17">
        <f>EXP(-Treasuries_01152013!CQ264*AD275)</f>
        <v>1</v>
      </c>
      <c r="CM275" s="17">
        <f>EXP(-Treasuries_01152013!CR264*AE275)</f>
        <v>1</v>
      </c>
      <c r="CN275" s="17">
        <f>EXP(-Treasuries_01152013!CS264*AF275)</f>
        <v>1</v>
      </c>
      <c r="CO275" s="17">
        <f>EXP(-Treasuries_01152013!CT264*AG275)</f>
        <v>1</v>
      </c>
      <c r="CP275" s="17">
        <f>EXP(-Treasuries_01152013!CU264*AH275)</f>
        <v>1</v>
      </c>
      <c r="CQ275" s="17">
        <f>EXP(-Treasuries_01152013!CV264*AI275)</f>
        <v>1</v>
      </c>
      <c r="CR275" s="17">
        <f>EXP(-Treasuries_01152013!CW264*AJ275)</f>
        <v>1</v>
      </c>
      <c r="CS275" s="17">
        <f>EXP(-Treasuries_01152013!CX264*AK275)</f>
        <v>1</v>
      </c>
      <c r="CT275" s="17">
        <f>EXP(-Treasuries_01152013!CY264*AL275)</f>
        <v>1</v>
      </c>
      <c r="CU275" s="17">
        <f>EXP(-Treasuries_01152013!CZ264*AM275)</f>
        <v>1</v>
      </c>
      <c r="CV275" s="17">
        <f>EXP(-Treasuries_01152013!DA264*AN275)</f>
        <v>1</v>
      </c>
      <c r="CW275" s="17">
        <f>EXP(-Treasuries_01152013!DB264*AO275)</f>
        <v>1</v>
      </c>
      <c r="CX275" s="17">
        <f>EXP(-Treasuries_01152013!DC264*AP275)</f>
        <v>1</v>
      </c>
      <c r="CY275" s="17">
        <f>EXP(-Treasuries_01152013!DD264*AQ275)</f>
        <v>1</v>
      </c>
      <c r="CZ275" s="17">
        <f>EXP(-Treasuries_01152013!DE264*AR275)</f>
        <v>1</v>
      </c>
      <c r="DA275" s="17">
        <f>EXP(-Treasuries_01152013!DF264*AS275)</f>
        <v>1</v>
      </c>
      <c r="DB275" s="17">
        <f>EXP(-Treasuries_01152013!DG264*AT275)</f>
        <v>1</v>
      </c>
      <c r="DC275" s="17">
        <f>EXP(-Treasuries_01152013!DH264*AU275)</f>
        <v>1</v>
      </c>
      <c r="DD275" s="17">
        <f>EXP(-Treasuries_01152013!DI264*AV275)</f>
        <v>1</v>
      </c>
      <c r="DE275" s="17">
        <f>EXP(-Treasuries_01152013!DJ264*AW275)</f>
        <v>1</v>
      </c>
      <c r="DF275" s="17">
        <f>EXP(-Treasuries_01152013!DK264*AX275)</f>
        <v>1</v>
      </c>
      <c r="DG275" s="17">
        <f>EXP(-Treasuries_01152013!DL264*AY275)</f>
        <v>1</v>
      </c>
      <c r="DH275" s="17">
        <f>EXP(-Treasuries_01152013!DM264*AZ275)</f>
        <v>1</v>
      </c>
      <c r="DI275" s="17">
        <f>EXP(-Treasuries_01152013!DN264*BA275)</f>
        <v>1</v>
      </c>
      <c r="DJ275" s="17">
        <f>EXP(-Treasuries_01152013!DO264*BB275)</f>
        <v>1</v>
      </c>
      <c r="DK275" s="17">
        <f>EXP(-Treasuries_01152013!DP264*BC275)</f>
        <v>1</v>
      </c>
      <c r="DL275" s="17">
        <f>EXP(-Treasuries_01152013!DQ264*BD275)</f>
        <v>1</v>
      </c>
      <c r="DM275" s="17">
        <f>EXP(-Treasuries_01152013!DR264*BE275)</f>
        <v>1</v>
      </c>
      <c r="DN275" s="17">
        <f>EXP(-Treasuries_01152013!DS264*BF275)</f>
        <v>1</v>
      </c>
      <c r="DO275" s="17">
        <f>EXP(-Treasuries_01152013!DT264*BG275)</f>
        <v>1</v>
      </c>
      <c r="DP275" s="17">
        <f>EXP(-Treasuries_01152013!DU264*BH275)</f>
        <v>1</v>
      </c>
      <c r="DQ275" s="17">
        <f>EXP(-Treasuries_01152013!DV264*BI275)</f>
        <v>1</v>
      </c>
      <c r="DR275" s="17">
        <f>EXP(-Treasuries_01152013!DW264*BJ275)</f>
        <v>1</v>
      </c>
      <c r="DS275" s="17">
        <f>EXP(-Treasuries_01152013!DX264*BK275)</f>
        <v>1</v>
      </c>
      <c r="DT275" s="17">
        <f>EXP(-Treasuries_01152013!DY264*BL275)</f>
        <v>1</v>
      </c>
      <c r="DU275" s="17">
        <f>EXP(-Treasuries_01152013!DZ264*BM275)</f>
        <v>1</v>
      </c>
      <c r="DV275" s="17">
        <f>EXP(-Treasuries_01152013!EA264*BN275)</f>
        <v>1</v>
      </c>
      <c r="DW275" s="8" t="e">
        <f>SUMPRODUCT(BO275:DV275,Treasuries_01152013!K264:BR264)</f>
        <v>#DIV/0!</v>
      </c>
      <c r="DX275" s="11" t="e">
        <f t="shared" ref="DX275:DX317" si="13">(DW275-F275)^2</f>
        <v>#DIV/0!</v>
      </c>
    </row>
    <row r="276" spans="2:128">
      <c r="B276" s="10">
        <f>Treasuries_01152013!C265</f>
        <v>7.25</v>
      </c>
      <c r="C276" s="10">
        <f>Treasuries_01152013!E265</f>
        <v>149.398438</v>
      </c>
      <c r="D276" s="10">
        <f>Treasuries_01152013!F265</f>
        <v>149.492188</v>
      </c>
      <c r="E276" s="8">
        <f>Treasuries_01152013!H265</f>
        <v>9.5833333333333339</v>
      </c>
      <c r="F276" s="8">
        <f t="shared" si="12"/>
        <v>149.445313</v>
      </c>
      <c r="G276" s="24" t="e">
        <f>IF(Treasuries_01152013!BT265=0,0,theta0+(theta1+theta2)*(1-EXP(-Treasuries_01152013!BT265/la))/(Treasuries_01152013!BT265/la)-theta2*EXP(-Treasuries_01152013!BT265/la))</f>
        <v>#DIV/0!</v>
      </c>
      <c r="H276" s="24" t="e">
        <f>IF(Treasuries_01152013!BU265=0,0,theta0+(theta1+theta2)*(1-EXP(-Treasuries_01152013!BU265/la))/(Treasuries_01152013!BU265/la)-theta2*EXP(-Treasuries_01152013!BU265/la))</f>
        <v>#DIV/0!</v>
      </c>
      <c r="I276" s="24" t="e">
        <f>IF(Treasuries_01152013!BV265=0,0,theta0+(theta1+theta2)*(1-EXP(-Treasuries_01152013!BV265/la))/(Treasuries_01152013!BV265/la)-theta2*EXP(-Treasuries_01152013!BV265/la))</f>
        <v>#DIV/0!</v>
      </c>
      <c r="J276" s="24" t="e">
        <f>IF(Treasuries_01152013!BW265=0,0,theta0+(theta1+theta2)*(1-EXP(-Treasuries_01152013!BW265/la))/(Treasuries_01152013!BW265/la)-theta2*EXP(-Treasuries_01152013!BW265/la))</f>
        <v>#DIV/0!</v>
      </c>
      <c r="K276" s="24" t="e">
        <f>IF(Treasuries_01152013!BX265=0,0,theta0+(theta1+theta2)*(1-EXP(-Treasuries_01152013!BX265/la))/(Treasuries_01152013!BX265/la)-theta2*EXP(-Treasuries_01152013!BX265/la))</f>
        <v>#DIV/0!</v>
      </c>
      <c r="L276" s="24" t="e">
        <f>IF(Treasuries_01152013!BY265=0,0,theta0+(theta1+theta2)*(1-EXP(-Treasuries_01152013!BY265/la))/(Treasuries_01152013!BY265/la)-theta2*EXP(-Treasuries_01152013!BY265/la))</f>
        <v>#DIV/0!</v>
      </c>
      <c r="M276" s="24" t="e">
        <f>IF(Treasuries_01152013!BZ265=0,0,theta0+(theta1+theta2)*(1-EXP(-Treasuries_01152013!BZ265/la))/(Treasuries_01152013!BZ265/la)-theta2*EXP(-Treasuries_01152013!BZ265/la))</f>
        <v>#DIV/0!</v>
      </c>
      <c r="N276" s="24" t="e">
        <f>IF(Treasuries_01152013!CA265=0,0,theta0+(theta1+theta2)*(1-EXP(-Treasuries_01152013!CA265/la))/(Treasuries_01152013!CA265/la)-theta2*EXP(-Treasuries_01152013!CA265/la))</f>
        <v>#DIV/0!</v>
      </c>
      <c r="O276" s="24" t="e">
        <f>IF(Treasuries_01152013!CB265=0,0,theta0+(theta1+theta2)*(1-EXP(-Treasuries_01152013!CB265/la))/(Treasuries_01152013!CB265/la)-theta2*EXP(-Treasuries_01152013!CB265/la))</f>
        <v>#DIV/0!</v>
      </c>
      <c r="P276" s="24" t="e">
        <f>IF(Treasuries_01152013!CC265=0,0,theta0+(theta1+theta2)*(1-EXP(-Treasuries_01152013!CC265/la))/(Treasuries_01152013!CC265/la)-theta2*EXP(-Treasuries_01152013!CC265/la))</f>
        <v>#DIV/0!</v>
      </c>
      <c r="Q276" s="24" t="e">
        <f>IF(Treasuries_01152013!CD265=0,0,theta0+(theta1+theta2)*(1-EXP(-Treasuries_01152013!CD265/la))/(Treasuries_01152013!CD265/la)-theta2*EXP(-Treasuries_01152013!CD265/la))</f>
        <v>#DIV/0!</v>
      </c>
      <c r="R276" s="24" t="e">
        <f>IF(Treasuries_01152013!CE265=0,0,theta0+(theta1+theta2)*(1-EXP(-Treasuries_01152013!CE265/la))/(Treasuries_01152013!CE265/la)-theta2*EXP(-Treasuries_01152013!CE265/la))</f>
        <v>#DIV/0!</v>
      </c>
      <c r="S276" s="24" t="e">
        <f>IF(Treasuries_01152013!CF265=0,0,theta0+(theta1+theta2)*(1-EXP(-Treasuries_01152013!CF265/la))/(Treasuries_01152013!CF265/la)-theta2*EXP(-Treasuries_01152013!CF265/la))</f>
        <v>#DIV/0!</v>
      </c>
      <c r="T276" s="24" t="e">
        <f>IF(Treasuries_01152013!CG265=0,0,theta0+(theta1+theta2)*(1-EXP(-Treasuries_01152013!CG265/la))/(Treasuries_01152013!CG265/la)-theta2*EXP(-Treasuries_01152013!CG265/la))</f>
        <v>#DIV/0!</v>
      </c>
      <c r="U276" s="24" t="e">
        <f>IF(Treasuries_01152013!CH265=0,0,theta0+(theta1+theta2)*(1-EXP(-Treasuries_01152013!CH265/la))/(Treasuries_01152013!CH265/la)-theta2*EXP(-Treasuries_01152013!CH265/la))</f>
        <v>#DIV/0!</v>
      </c>
      <c r="V276" s="24" t="e">
        <f>IF(Treasuries_01152013!CI265=0,0,theta0+(theta1+theta2)*(1-EXP(-Treasuries_01152013!CI265/la))/(Treasuries_01152013!CI265/la)-theta2*EXP(-Treasuries_01152013!CI265/la))</f>
        <v>#DIV/0!</v>
      </c>
      <c r="W276" s="24" t="e">
        <f>IF(Treasuries_01152013!CJ265=0,0,theta0+(theta1+theta2)*(1-EXP(-Treasuries_01152013!CJ265/la))/(Treasuries_01152013!CJ265/la)-theta2*EXP(-Treasuries_01152013!CJ265/la))</f>
        <v>#DIV/0!</v>
      </c>
      <c r="X276" s="24" t="e">
        <f>IF(Treasuries_01152013!CK265=0,0,theta0+(theta1+theta2)*(1-EXP(-Treasuries_01152013!CK265/la))/(Treasuries_01152013!CK265/la)-theta2*EXP(-Treasuries_01152013!CK265/la))</f>
        <v>#DIV/0!</v>
      </c>
      <c r="Y276" s="24" t="e">
        <f>IF(Treasuries_01152013!CL265=0,0,theta0+(theta1+theta2)*(1-EXP(-Treasuries_01152013!CL265/la))/(Treasuries_01152013!CL265/la)-theta2*EXP(-Treasuries_01152013!CL265/la))</f>
        <v>#DIV/0!</v>
      </c>
      <c r="Z276" s="24" t="e">
        <f>IF(Treasuries_01152013!CM265=0,0,theta0+(theta1+theta2)*(1-EXP(-Treasuries_01152013!CM265/la))/(Treasuries_01152013!CM265/la)-theta2*EXP(-Treasuries_01152013!CM265/la))</f>
        <v>#DIV/0!</v>
      </c>
      <c r="AA276" s="24">
        <f>IF(Treasuries_01152013!CN265=0,0,theta0+(theta1+theta2)*(1-EXP(-Treasuries_01152013!CN265/la))/(Treasuries_01152013!CN265/la)-theta2*EXP(-Treasuries_01152013!CN265/la))</f>
        <v>0</v>
      </c>
      <c r="AB276" s="24">
        <f>IF(Treasuries_01152013!CO265=0,0,theta0+(theta1+theta2)*(1-EXP(-Treasuries_01152013!CO265/la))/(Treasuries_01152013!CO265/la)-theta2*EXP(-Treasuries_01152013!CO265/la))</f>
        <v>0</v>
      </c>
      <c r="AC276" s="24">
        <f>IF(Treasuries_01152013!CP265=0,0,theta0+(theta1+theta2)*(1-EXP(-Treasuries_01152013!CP265/la))/(Treasuries_01152013!CP265/la)-theta2*EXP(-Treasuries_01152013!CP265/la))</f>
        <v>0</v>
      </c>
      <c r="AD276" s="24">
        <f>IF(Treasuries_01152013!CQ265=0,0,theta0+(theta1+theta2)*(1-EXP(-Treasuries_01152013!CQ265/la))/(Treasuries_01152013!CQ265/la)-theta2*EXP(-Treasuries_01152013!CQ265/la))</f>
        <v>0</v>
      </c>
      <c r="AE276" s="24">
        <f>IF(Treasuries_01152013!CR265=0,0,theta0+(theta1+theta2)*(1-EXP(-Treasuries_01152013!CR265/la))/(Treasuries_01152013!CR265/la)-theta2*EXP(-Treasuries_01152013!CR265/la))</f>
        <v>0</v>
      </c>
      <c r="AF276" s="24">
        <f>IF(Treasuries_01152013!CS265=0,0,theta0+(theta1+theta2)*(1-EXP(-Treasuries_01152013!CS265/la))/(Treasuries_01152013!CS265/la)-theta2*EXP(-Treasuries_01152013!CS265/la))</f>
        <v>0</v>
      </c>
      <c r="AG276" s="24">
        <f>IF(Treasuries_01152013!CT265=0,0,theta0+(theta1+theta2)*(1-EXP(-Treasuries_01152013!CT265/la))/(Treasuries_01152013!CT265/la)-theta2*EXP(-Treasuries_01152013!CT265/la))</f>
        <v>0</v>
      </c>
      <c r="AH276" s="24">
        <f>IF(Treasuries_01152013!CU265=0,0,theta0+(theta1+theta2)*(1-EXP(-Treasuries_01152013!CU265/la))/(Treasuries_01152013!CU265/la)-theta2*EXP(-Treasuries_01152013!CU265/la))</f>
        <v>0</v>
      </c>
      <c r="AI276" s="24">
        <f>IF(Treasuries_01152013!CV265=0,0,theta0+(theta1+theta2)*(1-EXP(-Treasuries_01152013!CV265/la))/(Treasuries_01152013!CV265/la)-theta2*EXP(-Treasuries_01152013!CV265/la))</f>
        <v>0</v>
      </c>
      <c r="AJ276" s="24">
        <f>IF(Treasuries_01152013!CW265=0,0,theta0+(theta1+theta2)*(1-EXP(-Treasuries_01152013!CW265/la))/(Treasuries_01152013!CW265/la)-theta2*EXP(-Treasuries_01152013!CW265/la))</f>
        <v>0</v>
      </c>
      <c r="AK276" s="24">
        <f>IF(Treasuries_01152013!CX265=0,0,theta0+(theta1+theta2)*(1-EXP(-Treasuries_01152013!CX265/la))/(Treasuries_01152013!CX265/la)-theta2*EXP(-Treasuries_01152013!CX265/la))</f>
        <v>0</v>
      </c>
      <c r="AL276" s="24">
        <f>IF(Treasuries_01152013!CY265=0,0,theta0+(theta1+theta2)*(1-EXP(-Treasuries_01152013!CY265/la))/(Treasuries_01152013!CY265/la)-theta2*EXP(-Treasuries_01152013!CY265/la))</f>
        <v>0</v>
      </c>
      <c r="AM276" s="24">
        <f>IF(Treasuries_01152013!CZ265=0,0,theta0+(theta1+theta2)*(1-EXP(-Treasuries_01152013!CZ265/la))/(Treasuries_01152013!CZ265/la)-theta2*EXP(-Treasuries_01152013!CZ265/la))</f>
        <v>0</v>
      </c>
      <c r="AN276" s="24">
        <f>IF(Treasuries_01152013!DA265=0,0,theta0+(theta1+theta2)*(1-EXP(-Treasuries_01152013!DA265/la))/(Treasuries_01152013!DA265/la)-theta2*EXP(-Treasuries_01152013!DA265/la))</f>
        <v>0</v>
      </c>
      <c r="AO276" s="24">
        <f>IF(Treasuries_01152013!DB265=0,0,theta0+(theta1+theta2)*(1-EXP(-Treasuries_01152013!DB265/la))/(Treasuries_01152013!DB265/la)-theta2*EXP(-Treasuries_01152013!DB265/la))</f>
        <v>0</v>
      </c>
      <c r="AP276" s="24">
        <f>IF(Treasuries_01152013!DC265=0,0,theta0+(theta1+theta2)*(1-EXP(-Treasuries_01152013!DC265/la))/(Treasuries_01152013!DC265/la)-theta2*EXP(-Treasuries_01152013!DC265/la))</f>
        <v>0</v>
      </c>
      <c r="AQ276" s="24">
        <f>IF(Treasuries_01152013!DD265=0,0,theta0+(theta1+theta2)*(1-EXP(-Treasuries_01152013!DD265/la))/(Treasuries_01152013!DD265/la)-theta2*EXP(-Treasuries_01152013!DD265/la))</f>
        <v>0</v>
      </c>
      <c r="AR276" s="24">
        <f>IF(Treasuries_01152013!DE265=0,0,theta0+(theta1+theta2)*(1-EXP(-Treasuries_01152013!DE265/la))/(Treasuries_01152013!DE265/la)-theta2*EXP(-Treasuries_01152013!DE265/la))</f>
        <v>0</v>
      </c>
      <c r="AS276" s="24">
        <f>IF(Treasuries_01152013!DF265=0,0,theta0+(theta1+theta2)*(1-EXP(-Treasuries_01152013!DF265/la))/(Treasuries_01152013!DF265/la)-theta2*EXP(-Treasuries_01152013!DF265/la))</f>
        <v>0</v>
      </c>
      <c r="AT276" s="24">
        <f>IF(Treasuries_01152013!DG265=0,0,theta0+(theta1+theta2)*(1-EXP(-Treasuries_01152013!DG265/la))/(Treasuries_01152013!DG265/la)-theta2*EXP(-Treasuries_01152013!DG265/la))</f>
        <v>0</v>
      </c>
      <c r="AU276" s="24">
        <f>IF(Treasuries_01152013!DH265=0,0,theta0+(theta1+theta2)*(1-EXP(-Treasuries_01152013!DH265/la))/(Treasuries_01152013!DH265/la)-theta2*EXP(-Treasuries_01152013!DH265/la))</f>
        <v>0</v>
      </c>
      <c r="AV276" s="24">
        <f>IF(Treasuries_01152013!DI265=0,0,theta0+(theta1+theta2)*(1-EXP(-Treasuries_01152013!DI265/la))/(Treasuries_01152013!DI265/la)-theta2*EXP(-Treasuries_01152013!DI265/la))</f>
        <v>0</v>
      </c>
      <c r="AW276" s="24">
        <f>IF(Treasuries_01152013!DJ265=0,0,theta0+(theta1+theta2)*(1-EXP(-Treasuries_01152013!DJ265/la))/(Treasuries_01152013!DJ265/la)-theta2*EXP(-Treasuries_01152013!DJ265/la))</f>
        <v>0</v>
      </c>
      <c r="AX276" s="24">
        <f>IF(Treasuries_01152013!DK265=0,0,theta0+(theta1+theta2)*(1-EXP(-Treasuries_01152013!DK265/la))/(Treasuries_01152013!DK265/la)-theta2*EXP(-Treasuries_01152013!DK265/la))</f>
        <v>0</v>
      </c>
      <c r="AY276" s="24">
        <f>IF(Treasuries_01152013!DL265=0,0,theta0+(theta1+theta2)*(1-EXP(-Treasuries_01152013!DL265/la))/(Treasuries_01152013!DL265/la)-theta2*EXP(-Treasuries_01152013!DL265/la))</f>
        <v>0</v>
      </c>
      <c r="AZ276" s="24">
        <f>IF(Treasuries_01152013!DM265=0,0,theta0+(theta1+theta2)*(1-EXP(-Treasuries_01152013!DM265/la))/(Treasuries_01152013!DM265/la)-theta2*EXP(-Treasuries_01152013!DM265/la))</f>
        <v>0</v>
      </c>
      <c r="BA276" s="24">
        <f>IF(Treasuries_01152013!DN265=0,0,theta0+(theta1+theta2)*(1-EXP(-Treasuries_01152013!DN265/la))/(Treasuries_01152013!DN265/la)-theta2*EXP(-Treasuries_01152013!DN265/la))</f>
        <v>0</v>
      </c>
      <c r="BB276" s="24">
        <f>IF(Treasuries_01152013!DO265=0,0,theta0+(theta1+theta2)*(1-EXP(-Treasuries_01152013!DO265/la))/(Treasuries_01152013!DO265/la)-theta2*EXP(-Treasuries_01152013!DO265/la))</f>
        <v>0</v>
      </c>
      <c r="BC276" s="24">
        <f>IF(Treasuries_01152013!DP265=0,0,theta0+(theta1+theta2)*(1-EXP(-Treasuries_01152013!DP265/la))/(Treasuries_01152013!DP265/la)-theta2*EXP(-Treasuries_01152013!DP265/la))</f>
        <v>0</v>
      </c>
      <c r="BD276" s="24">
        <f>IF(Treasuries_01152013!DQ265=0,0,theta0+(theta1+theta2)*(1-EXP(-Treasuries_01152013!DQ265/la))/(Treasuries_01152013!DQ265/la)-theta2*EXP(-Treasuries_01152013!DQ265/la))</f>
        <v>0</v>
      </c>
      <c r="BE276" s="24">
        <f>IF(Treasuries_01152013!DR265=0,0,theta0+(theta1+theta2)*(1-EXP(-Treasuries_01152013!DR265/la))/(Treasuries_01152013!DR265/la)-theta2*EXP(-Treasuries_01152013!DR265/la))</f>
        <v>0</v>
      </c>
      <c r="BF276" s="24">
        <f>IF(Treasuries_01152013!DS265=0,0,theta0+(theta1+theta2)*(1-EXP(-Treasuries_01152013!DS265/la))/(Treasuries_01152013!DS265/la)-theta2*EXP(-Treasuries_01152013!DS265/la))</f>
        <v>0</v>
      </c>
      <c r="BG276" s="24">
        <f>IF(Treasuries_01152013!DT265=0,0,theta0+(theta1+theta2)*(1-EXP(-Treasuries_01152013!DT265/la))/(Treasuries_01152013!DT265/la)-theta2*EXP(-Treasuries_01152013!DT265/la))</f>
        <v>0</v>
      </c>
      <c r="BH276" s="24">
        <f>IF(Treasuries_01152013!DU265=0,0,theta0+(theta1+theta2)*(1-EXP(-Treasuries_01152013!DU265/la))/(Treasuries_01152013!DU265/la)-theta2*EXP(-Treasuries_01152013!DU265/la))</f>
        <v>0</v>
      </c>
      <c r="BI276" s="24">
        <f>IF(Treasuries_01152013!DV265=0,0,theta0+(theta1+theta2)*(1-EXP(-Treasuries_01152013!DV265/la))/(Treasuries_01152013!DV265/la)-theta2*EXP(-Treasuries_01152013!DV265/la))</f>
        <v>0</v>
      </c>
      <c r="BJ276" s="24">
        <f>IF(Treasuries_01152013!DW265=0,0,theta0+(theta1+theta2)*(1-EXP(-Treasuries_01152013!DW265/la))/(Treasuries_01152013!DW265/la)-theta2*EXP(-Treasuries_01152013!DW265/la))</f>
        <v>0</v>
      </c>
      <c r="BK276" s="24">
        <f>IF(Treasuries_01152013!DX265=0,0,theta0+(theta1+theta2)*(1-EXP(-Treasuries_01152013!DX265/la))/(Treasuries_01152013!DX265/la)-theta2*EXP(-Treasuries_01152013!DX265/la))</f>
        <v>0</v>
      </c>
      <c r="BL276" s="24">
        <f>IF(Treasuries_01152013!DY265=0,0,theta0+(theta1+theta2)*(1-EXP(-Treasuries_01152013!DY265/la))/(Treasuries_01152013!DY265/la)-theta2*EXP(-Treasuries_01152013!DY265/la))</f>
        <v>0</v>
      </c>
      <c r="BM276" s="24">
        <f>IF(Treasuries_01152013!DZ265=0,0,theta0+(theta1+theta2)*(1-EXP(-Treasuries_01152013!DZ265/la))/(Treasuries_01152013!DZ265/la)-theta2*EXP(-Treasuries_01152013!DZ265/la))</f>
        <v>0</v>
      </c>
      <c r="BN276" s="24">
        <f>IF(Treasuries_01152013!EA265=0,0,theta0+(theta1+theta2)*(1-EXP(-Treasuries_01152013!EA265/la))/(Treasuries_01152013!EA265/la)-theta2*EXP(-Treasuries_01152013!EA265/la))</f>
        <v>0</v>
      </c>
      <c r="BO276" s="17" t="e">
        <f>EXP(-Treasuries_01152013!BT265*G276)</f>
        <v>#DIV/0!</v>
      </c>
      <c r="BP276" s="17" t="e">
        <f>EXP(-Treasuries_01152013!BU265*H276)</f>
        <v>#DIV/0!</v>
      </c>
      <c r="BQ276" s="17" t="e">
        <f>EXP(-Treasuries_01152013!BV265*I276)</f>
        <v>#DIV/0!</v>
      </c>
      <c r="BR276" s="17" t="e">
        <f>EXP(-Treasuries_01152013!BW265*J276)</f>
        <v>#DIV/0!</v>
      </c>
      <c r="BS276" s="17" t="e">
        <f>EXP(-Treasuries_01152013!BX265*K276)</f>
        <v>#DIV/0!</v>
      </c>
      <c r="BT276" s="17" t="e">
        <f>EXP(-Treasuries_01152013!BY265*L276)</f>
        <v>#DIV/0!</v>
      </c>
      <c r="BU276" s="17" t="e">
        <f>EXP(-Treasuries_01152013!BZ265*M276)</f>
        <v>#DIV/0!</v>
      </c>
      <c r="BV276" s="17" t="e">
        <f>EXP(-Treasuries_01152013!CA265*N276)</f>
        <v>#DIV/0!</v>
      </c>
      <c r="BW276" s="17" t="e">
        <f>EXP(-Treasuries_01152013!CB265*O276)</f>
        <v>#DIV/0!</v>
      </c>
      <c r="BX276" s="17" t="e">
        <f>EXP(-Treasuries_01152013!CC265*P276)</f>
        <v>#DIV/0!</v>
      </c>
      <c r="BY276" s="17" t="e">
        <f>EXP(-Treasuries_01152013!CD265*Q276)</f>
        <v>#DIV/0!</v>
      </c>
      <c r="BZ276" s="17" t="e">
        <f>EXP(-Treasuries_01152013!CE265*R276)</f>
        <v>#DIV/0!</v>
      </c>
      <c r="CA276" s="17" t="e">
        <f>EXP(-Treasuries_01152013!CF265*S276)</f>
        <v>#DIV/0!</v>
      </c>
      <c r="CB276" s="17" t="e">
        <f>EXP(-Treasuries_01152013!CG265*T276)</f>
        <v>#DIV/0!</v>
      </c>
      <c r="CC276" s="17" t="e">
        <f>EXP(-Treasuries_01152013!CH265*U276)</f>
        <v>#DIV/0!</v>
      </c>
      <c r="CD276" s="17" t="e">
        <f>EXP(-Treasuries_01152013!CI265*V276)</f>
        <v>#DIV/0!</v>
      </c>
      <c r="CE276" s="17" t="e">
        <f>EXP(-Treasuries_01152013!CJ265*W276)</f>
        <v>#DIV/0!</v>
      </c>
      <c r="CF276" s="17" t="e">
        <f>EXP(-Treasuries_01152013!CK265*X276)</f>
        <v>#DIV/0!</v>
      </c>
      <c r="CG276" s="17" t="e">
        <f>EXP(-Treasuries_01152013!CL265*Y276)</f>
        <v>#DIV/0!</v>
      </c>
      <c r="CH276" s="17" t="e">
        <f>EXP(-Treasuries_01152013!CM265*Z276)</f>
        <v>#DIV/0!</v>
      </c>
      <c r="CI276" s="17">
        <f>EXP(-Treasuries_01152013!CN265*AA276)</f>
        <v>1</v>
      </c>
      <c r="CJ276" s="17">
        <f>EXP(-Treasuries_01152013!CO265*AB276)</f>
        <v>1</v>
      </c>
      <c r="CK276" s="17">
        <f>EXP(-Treasuries_01152013!CP265*AC276)</f>
        <v>1</v>
      </c>
      <c r="CL276" s="17">
        <f>EXP(-Treasuries_01152013!CQ265*AD276)</f>
        <v>1</v>
      </c>
      <c r="CM276" s="17">
        <f>EXP(-Treasuries_01152013!CR265*AE276)</f>
        <v>1</v>
      </c>
      <c r="CN276" s="17">
        <f>EXP(-Treasuries_01152013!CS265*AF276)</f>
        <v>1</v>
      </c>
      <c r="CO276" s="17">
        <f>EXP(-Treasuries_01152013!CT265*AG276)</f>
        <v>1</v>
      </c>
      <c r="CP276" s="17">
        <f>EXP(-Treasuries_01152013!CU265*AH276)</f>
        <v>1</v>
      </c>
      <c r="CQ276" s="17">
        <f>EXP(-Treasuries_01152013!CV265*AI276)</f>
        <v>1</v>
      </c>
      <c r="CR276" s="17">
        <f>EXP(-Treasuries_01152013!CW265*AJ276)</f>
        <v>1</v>
      </c>
      <c r="CS276" s="17">
        <f>EXP(-Treasuries_01152013!CX265*AK276)</f>
        <v>1</v>
      </c>
      <c r="CT276" s="17">
        <f>EXP(-Treasuries_01152013!CY265*AL276)</f>
        <v>1</v>
      </c>
      <c r="CU276" s="17">
        <f>EXP(-Treasuries_01152013!CZ265*AM276)</f>
        <v>1</v>
      </c>
      <c r="CV276" s="17">
        <f>EXP(-Treasuries_01152013!DA265*AN276)</f>
        <v>1</v>
      </c>
      <c r="CW276" s="17">
        <f>EXP(-Treasuries_01152013!DB265*AO276)</f>
        <v>1</v>
      </c>
      <c r="CX276" s="17">
        <f>EXP(-Treasuries_01152013!DC265*AP276)</f>
        <v>1</v>
      </c>
      <c r="CY276" s="17">
        <f>EXP(-Treasuries_01152013!DD265*AQ276)</f>
        <v>1</v>
      </c>
      <c r="CZ276" s="17">
        <f>EXP(-Treasuries_01152013!DE265*AR276)</f>
        <v>1</v>
      </c>
      <c r="DA276" s="17">
        <f>EXP(-Treasuries_01152013!DF265*AS276)</f>
        <v>1</v>
      </c>
      <c r="DB276" s="17">
        <f>EXP(-Treasuries_01152013!DG265*AT276)</f>
        <v>1</v>
      </c>
      <c r="DC276" s="17">
        <f>EXP(-Treasuries_01152013!DH265*AU276)</f>
        <v>1</v>
      </c>
      <c r="DD276" s="17">
        <f>EXP(-Treasuries_01152013!DI265*AV276)</f>
        <v>1</v>
      </c>
      <c r="DE276" s="17">
        <f>EXP(-Treasuries_01152013!DJ265*AW276)</f>
        <v>1</v>
      </c>
      <c r="DF276" s="17">
        <f>EXP(-Treasuries_01152013!DK265*AX276)</f>
        <v>1</v>
      </c>
      <c r="DG276" s="17">
        <f>EXP(-Treasuries_01152013!DL265*AY276)</f>
        <v>1</v>
      </c>
      <c r="DH276" s="17">
        <f>EXP(-Treasuries_01152013!DM265*AZ276)</f>
        <v>1</v>
      </c>
      <c r="DI276" s="17">
        <f>EXP(-Treasuries_01152013!DN265*BA276)</f>
        <v>1</v>
      </c>
      <c r="DJ276" s="17">
        <f>EXP(-Treasuries_01152013!DO265*BB276)</f>
        <v>1</v>
      </c>
      <c r="DK276" s="17">
        <f>EXP(-Treasuries_01152013!DP265*BC276)</f>
        <v>1</v>
      </c>
      <c r="DL276" s="17">
        <f>EXP(-Treasuries_01152013!DQ265*BD276)</f>
        <v>1</v>
      </c>
      <c r="DM276" s="17">
        <f>EXP(-Treasuries_01152013!DR265*BE276)</f>
        <v>1</v>
      </c>
      <c r="DN276" s="17">
        <f>EXP(-Treasuries_01152013!DS265*BF276)</f>
        <v>1</v>
      </c>
      <c r="DO276" s="17">
        <f>EXP(-Treasuries_01152013!DT265*BG276)</f>
        <v>1</v>
      </c>
      <c r="DP276" s="17">
        <f>EXP(-Treasuries_01152013!DU265*BH276)</f>
        <v>1</v>
      </c>
      <c r="DQ276" s="17">
        <f>EXP(-Treasuries_01152013!DV265*BI276)</f>
        <v>1</v>
      </c>
      <c r="DR276" s="17">
        <f>EXP(-Treasuries_01152013!DW265*BJ276)</f>
        <v>1</v>
      </c>
      <c r="DS276" s="17">
        <f>EXP(-Treasuries_01152013!DX265*BK276)</f>
        <v>1</v>
      </c>
      <c r="DT276" s="17">
        <f>EXP(-Treasuries_01152013!DY265*BL276)</f>
        <v>1</v>
      </c>
      <c r="DU276" s="17">
        <f>EXP(-Treasuries_01152013!DZ265*BM276)</f>
        <v>1</v>
      </c>
      <c r="DV276" s="17">
        <f>EXP(-Treasuries_01152013!EA265*BN276)</f>
        <v>1</v>
      </c>
      <c r="DW276" s="8" t="e">
        <f>SUMPRODUCT(BO276:DV276,Treasuries_01152013!K265:BR265)</f>
        <v>#DIV/0!</v>
      </c>
      <c r="DX276" s="11" t="e">
        <f t="shared" si="13"/>
        <v>#DIV/0!</v>
      </c>
    </row>
    <row r="277" spans="2:128">
      <c r="B277" s="10">
        <f>Treasuries_01152013!C266</f>
        <v>1.625</v>
      </c>
      <c r="C277" s="10">
        <f>Treasuries_01152013!E266</f>
        <v>98.570312000000001</v>
      </c>
      <c r="D277" s="10">
        <f>Treasuries_01152013!F266</f>
        <v>98.578125</v>
      </c>
      <c r="E277" s="8">
        <f>Treasuries_01152013!H266</f>
        <v>9.5833333333333339</v>
      </c>
      <c r="F277" s="8">
        <f t="shared" si="12"/>
        <v>98.574218500000001</v>
      </c>
      <c r="G277" s="24" t="e">
        <f>IF(Treasuries_01152013!BT266=0,0,theta0+(theta1+theta2)*(1-EXP(-Treasuries_01152013!BT266/la))/(Treasuries_01152013!BT266/la)-theta2*EXP(-Treasuries_01152013!BT266/la))</f>
        <v>#DIV/0!</v>
      </c>
      <c r="H277" s="24" t="e">
        <f>IF(Treasuries_01152013!BU266=0,0,theta0+(theta1+theta2)*(1-EXP(-Treasuries_01152013!BU266/la))/(Treasuries_01152013!BU266/la)-theta2*EXP(-Treasuries_01152013!BU266/la))</f>
        <v>#DIV/0!</v>
      </c>
      <c r="I277" s="24" t="e">
        <f>IF(Treasuries_01152013!BV266=0,0,theta0+(theta1+theta2)*(1-EXP(-Treasuries_01152013!BV266/la))/(Treasuries_01152013!BV266/la)-theta2*EXP(-Treasuries_01152013!BV266/la))</f>
        <v>#DIV/0!</v>
      </c>
      <c r="J277" s="24" t="e">
        <f>IF(Treasuries_01152013!BW266=0,0,theta0+(theta1+theta2)*(1-EXP(-Treasuries_01152013!BW266/la))/(Treasuries_01152013!BW266/la)-theta2*EXP(-Treasuries_01152013!BW266/la))</f>
        <v>#DIV/0!</v>
      </c>
      <c r="K277" s="24" t="e">
        <f>IF(Treasuries_01152013!BX266=0,0,theta0+(theta1+theta2)*(1-EXP(-Treasuries_01152013!BX266/la))/(Treasuries_01152013!BX266/la)-theta2*EXP(-Treasuries_01152013!BX266/la))</f>
        <v>#DIV/0!</v>
      </c>
      <c r="L277" s="24" t="e">
        <f>IF(Treasuries_01152013!BY266=0,0,theta0+(theta1+theta2)*(1-EXP(-Treasuries_01152013!BY266/la))/(Treasuries_01152013!BY266/la)-theta2*EXP(-Treasuries_01152013!BY266/la))</f>
        <v>#DIV/0!</v>
      </c>
      <c r="M277" s="24" t="e">
        <f>IF(Treasuries_01152013!BZ266=0,0,theta0+(theta1+theta2)*(1-EXP(-Treasuries_01152013!BZ266/la))/(Treasuries_01152013!BZ266/la)-theta2*EXP(-Treasuries_01152013!BZ266/la))</f>
        <v>#DIV/0!</v>
      </c>
      <c r="N277" s="24" t="e">
        <f>IF(Treasuries_01152013!CA266=0,0,theta0+(theta1+theta2)*(1-EXP(-Treasuries_01152013!CA266/la))/(Treasuries_01152013!CA266/la)-theta2*EXP(-Treasuries_01152013!CA266/la))</f>
        <v>#DIV/0!</v>
      </c>
      <c r="O277" s="24" t="e">
        <f>IF(Treasuries_01152013!CB266=0,0,theta0+(theta1+theta2)*(1-EXP(-Treasuries_01152013!CB266/la))/(Treasuries_01152013!CB266/la)-theta2*EXP(-Treasuries_01152013!CB266/la))</f>
        <v>#DIV/0!</v>
      </c>
      <c r="P277" s="24" t="e">
        <f>IF(Treasuries_01152013!CC266=0,0,theta0+(theta1+theta2)*(1-EXP(-Treasuries_01152013!CC266/la))/(Treasuries_01152013!CC266/la)-theta2*EXP(-Treasuries_01152013!CC266/la))</f>
        <v>#DIV/0!</v>
      </c>
      <c r="Q277" s="24" t="e">
        <f>IF(Treasuries_01152013!CD266=0,0,theta0+(theta1+theta2)*(1-EXP(-Treasuries_01152013!CD266/la))/(Treasuries_01152013!CD266/la)-theta2*EXP(-Treasuries_01152013!CD266/la))</f>
        <v>#DIV/0!</v>
      </c>
      <c r="R277" s="24" t="e">
        <f>IF(Treasuries_01152013!CE266=0,0,theta0+(theta1+theta2)*(1-EXP(-Treasuries_01152013!CE266/la))/(Treasuries_01152013!CE266/la)-theta2*EXP(-Treasuries_01152013!CE266/la))</f>
        <v>#DIV/0!</v>
      </c>
      <c r="S277" s="24" t="e">
        <f>IF(Treasuries_01152013!CF266=0,0,theta0+(theta1+theta2)*(1-EXP(-Treasuries_01152013!CF266/la))/(Treasuries_01152013!CF266/la)-theta2*EXP(-Treasuries_01152013!CF266/la))</f>
        <v>#DIV/0!</v>
      </c>
      <c r="T277" s="24" t="e">
        <f>IF(Treasuries_01152013!CG266=0,0,theta0+(theta1+theta2)*(1-EXP(-Treasuries_01152013!CG266/la))/(Treasuries_01152013!CG266/la)-theta2*EXP(-Treasuries_01152013!CG266/la))</f>
        <v>#DIV/0!</v>
      </c>
      <c r="U277" s="24" t="e">
        <f>IF(Treasuries_01152013!CH266=0,0,theta0+(theta1+theta2)*(1-EXP(-Treasuries_01152013!CH266/la))/(Treasuries_01152013!CH266/la)-theta2*EXP(-Treasuries_01152013!CH266/la))</f>
        <v>#DIV/0!</v>
      </c>
      <c r="V277" s="24" t="e">
        <f>IF(Treasuries_01152013!CI266=0,0,theta0+(theta1+theta2)*(1-EXP(-Treasuries_01152013!CI266/la))/(Treasuries_01152013!CI266/la)-theta2*EXP(-Treasuries_01152013!CI266/la))</f>
        <v>#DIV/0!</v>
      </c>
      <c r="W277" s="24" t="e">
        <f>IF(Treasuries_01152013!CJ266=0,0,theta0+(theta1+theta2)*(1-EXP(-Treasuries_01152013!CJ266/la))/(Treasuries_01152013!CJ266/la)-theta2*EXP(-Treasuries_01152013!CJ266/la))</f>
        <v>#DIV/0!</v>
      </c>
      <c r="X277" s="24" t="e">
        <f>IF(Treasuries_01152013!CK266=0,0,theta0+(theta1+theta2)*(1-EXP(-Treasuries_01152013!CK266/la))/(Treasuries_01152013!CK266/la)-theta2*EXP(-Treasuries_01152013!CK266/la))</f>
        <v>#DIV/0!</v>
      </c>
      <c r="Y277" s="24" t="e">
        <f>IF(Treasuries_01152013!CL266=0,0,theta0+(theta1+theta2)*(1-EXP(-Treasuries_01152013!CL266/la))/(Treasuries_01152013!CL266/la)-theta2*EXP(-Treasuries_01152013!CL266/la))</f>
        <v>#DIV/0!</v>
      </c>
      <c r="Z277" s="24" t="e">
        <f>IF(Treasuries_01152013!CM266=0,0,theta0+(theta1+theta2)*(1-EXP(-Treasuries_01152013!CM266/la))/(Treasuries_01152013!CM266/la)-theta2*EXP(-Treasuries_01152013!CM266/la))</f>
        <v>#DIV/0!</v>
      </c>
      <c r="AA277" s="24">
        <f>IF(Treasuries_01152013!CN266=0,0,theta0+(theta1+theta2)*(1-EXP(-Treasuries_01152013!CN266/la))/(Treasuries_01152013!CN266/la)-theta2*EXP(-Treasuries_01152013!CN266/la))</f>
        <v>0</v>
      </c>
      <c r="AB277" s="24">
        <f>IF(Treasuries_01152013!CO266=0,0,theta0+(theta1+theta2)*(1-EXP(-Treasuries_01152013!CO266/la))/(Treasuries_01152013!CO266/la)-theta2*EXP(-Treasuries_01152013!CO266/la))</f>
        <v>0</v>
      </c>
      <c r="AC277" s="24">
        <f>IF(Treasuries_01152013!CP266=0,0,theta0+(theta1+theta2)*(1-EXP(-Treasuries_01152013!CP266/la))/(Treasuries_01152013!CP266/la)-theta2*EXP(-Treasuries_01152013!CP266/la))</f>
        <v>0</v>
      </c>
      <c r="AD277" s="24">
        <f>IF(Treasuries_01152013!CQ266=0,0,theta0+(theta1+theta2)*(1-EXP(-Treasuries_01152013!CQ266/la))/(Treasuries_01152013!CQ266/la)-theta2*EXP(-Treasuries_01152013!CQ266/la))</f>
        <v>0</v>
      </c>
      <c r="AE277" s="24">
        <f>IF(Treasuries_01152013!CR266=0,0,theta0+(theta1+theta2)*(1-EXP(-Treasuries_01152013!CR266/la))/(Treasuries_01152013!CR266/la)-theta2*EXP(-Treasuries_01152013!CR266/la))</f>
        <v>0</v>
      </c>
      <c r="AF277" s="24">
        <f>IF(Treasuries_01152013!CS266=0,0,theta0+(theta1+theta2)*(1-EXP(-Treasuries_01152013!CS266/la))/(Treasuries_01152013!CS266/la)-theta2*EXP(-Treasuries_01152013!CS266/la))</f>
        <v>0</v>
      </c>
      <c r="AG277" s="24">
        <f>IF(Treasuries_01152013!CT266=0,0,theta0+(theta1+theta2)*(1-EXP(-Treasuries_01152013!CT266/la))/(Treasuries_01152013!CT266/la)-theta2*EXP(-Treasuries_01152013!CT266/la))</f>
        <v>0</v>
      </c>
      <c r="AH277" s="24">
        <f>IF(Treasuries_01152013!CU266=0,0,theta0+(theta1+theta2)*(1-EXP(-Treasuries_01152013!CU266/la))/(Treasuries_01152013!CU266/la)-theta2*EXP(-Treasuries_01152013!CU266/la))</f>
        <v>0</v>
      </c>
      <c r="AI277" s="24">
        <f>IF(Treasuries_01152013!CV266=0,0,theta0+(theta1+theta2)*(1-EXP(-Treasuries_01152013!CV266/la))/(Treasuries_01152013!CV266/la)-theta2*EXP(-Treasuries_01152013!CV266/la))</f>
        <v>0</v>
      </c>
      <c r="AJ277" s="24">
        <f>IF(Treasuries_01152013!CW266=0,0,theta0+(theta1+theta2)*(1-EXP(-Treasuries_01152013!CW266/la))/(Treasuries_01152013!CW266/la)-theta2*EXP(-Treasuries_01152013!CW266/la))</f>
        <v>0</v>
      </c>
      <c r="AK277" s="24">
        <f>IF(Treasuries_01152013!CX266=0,0,theta0+(theta1+theta2)*(1-EXP(-Treasuries_01152013!CX266/la))/(Treasuries_01152013!CX266/la)-theta2*EXP(-Treasuries_01152013!CX266/la))</f>
        <v>0</v>
      </c>
      <c r="AL277" s="24">
        <f>IF(Treasuries_01152013!CY266=0,0,theta0+(theta1+theta2)*(1-EXP(-Treasuries_01152013!CY266/la))/(Treasuries_01152013!CY266/la)-theta2*EXP(-Treasuries_01152013!CY266/la))</f>
        <v>0</v>
      </c>
      <c r="AM277" s="24">
        <f>IF(Treasuries_01152013!CZ266=0,0,theta0+(theta1+theta2)*(1-EXP(-Treasuries_01152013!CZ266/la))/(Treasuries_01152013!CZ266/la)-theta2*EXP(-Treasuries_01152013!CZ266/la))</f>
        <v>0</v>
      </c>
      <c r="AN277" s="24">
        <f>IF(Treasuries_01152013!DA266=0,0,theta0+(theta1+theta2)*(1-EXP(-Treasuries_01152013!DA266/la))/(Treasuries_01152013!DA266/la)-theta2*EXP(-Treasuries_01152013!DA266/la))</f>
        <v>0</v>
      </c>
      <c r="AO277" s="24">
        <f>IF(Treasuries_01152013!DB266=0,0,theta0+(theta1+theta2)*(1-EXP(-Treasuries_01152013!DB266/la))/(Treasuries_01152013!DB266/la)-theta2*EXP(-Treasuries_01152013!DB266/la))</f>
        <v>0</v>
      </c>
      <c r="AP277" s="24">
        <f>IF(Treasuries_01152013!DC266=0,0,theta0+(theta1+theta2)*(1-EXP(-Treasuries_01152013!DC266/la))/(Treasuries_01152013!DC266/la)-theta2*EXP(-Treasuries_01152013!DC266/la))</f>
        <v>0</v>
      </c>
      <c r="AQ277" s="24">
        <f>IF(Treasuries_01152013!DD266=0,0,theta0+(theta1+theta2)*(1-EXP(-Treasuries_01152013!DD266/la))/(Treasuries_01152013!DD266/la)-theta2*EXP(-Treasuries_01152013!DD266/la))</f>
        <v>0</v>
      </c>
      <c r="AR277" s="24">
        <f>IF(Treasuries_01152013!DE266=0,0,theta0+(theta1+theta2)*(1-EXP(-Treasuries_01152013!DE266/la))/(Treasuries_01152013!DE266/la)-theta2*EXP(-Treasuries_01152013!DE266/la))</f>
        <v>0</v>
      </c>
      <c r="AS277" s="24">
        <f>IF(Treasuries_01152013!DF266=0,0,theta0+(theta1+theta2)*(1-EXP(-Treasuries_01152013!DF266/la))/(Treasuries_01152013!DF266/la)-theta2*EXP(-Treasuries_01152013!DF266/la))</f>
        <v>0</v>
      </c>
      <c r="AT277" s="24">
        <f>IF(Treasuries_01152013!DG266=0,0,theta0+(theta1+theta2)*(1-EXP(-Treasuries_01152013!DG266/la))/(Treasuries_01152013!DG266/la)-theta2*EXP(-Treasuries_01152013!DG266/la))</f>
        <v>0</v>
      </c>
      <c r="AU277" s="24">
        <f>IF(Treasuries_01152013!DH266=0,0,theta0+(theta1+theta2)*(1-EXP(-Treasuries_01152013!DH266/la))/(Treasuries_01152013!DH266/la)-theta2*EXP(-Treasuries_01152013!DH266/la))</f>
        <v>0</v>
      </c>
      <c r="AV277" s="24">
        <f>IF(Treasuries_01152013!DI266=0,0,theta0+(theta1+theta2)*(1-EXP(-Treasuries_01152013!DI266/la))/(Treasuries_01152013!DI266/la)-theta2*EXP(-Treasuries_01152013!DI266/la))</f>
        <v>0</v>
      </c>
      <c r="AW277" s="24">
        <f>IF(Treasuries_01152013!DJ266=0,0,theta0+(theta1+theta2)*(1-EXP(-Treasuries_01152013!DJ266/la))/(Treasuries_01152013!DJ266/la)-theta2*EXP(-Treasuries_01152013!DJ266/la))</f>
        <v>0</v>
      </c>
      <c r="AX277" s="24">
        <f>IF(Treasuries_01152013!DK266=0,0,theta0+(theta1+theta2)*(1-EXP(-Treasuries_01152013!DK266/la))/(Treasuries_01152013!DK266/la)-theta2*EXP(-Treasuries_01152013!DK266/la))</f>
        <v>0</v>
      </c>
      <c r="AY277" s="24">
        <f>IF(Treasuries_01152013!DL266=0,0,theta0+(theta1+theta2)*(1-EXP(-Treasuries_01152013!DL266/la))/(Treasuries_01152013!DL266/la)-theta2*EXP(-Treasuries_01152013!DL266/la))</f>
        <v>0</v>
      </c>
      <c r="AZ277" s="24">
        <f>IF(Treasuries_01152013!DM266=0,0,theta0+(theta1+theta2)*(1-EXP(-Treasuries_01152013!DM266/la))/(Treasuries_01152013!DM266/la)-theta2*EXP(-Treasuries_01152013!DM266/la))</f>
        <v>0</v>
      </c>
      <c r="BA277" s="24">
        <f>IF(Treasuries_01152013!DN266=0,0,theta0+(theta1+theta2)*(1-EXP(-Treasuries_01152013!DN266/la))/(Treasuries_01152013!DN266/la)-theta2*EXP(-Treasuries_01152013!DN266/la))</f>
        <v>0</v>
      </c>
      <c r="BB277" s="24">
        <f>IF(Treasuries_01152013!DO266=0,0,theta0+(theta1+theta2)*(1-EXP(-Treasuries_01152013!DO266/la))/(Treasuries_01152013!DO266/la)-theta2*EXP(-Treasuries_01152013!DO266/la))</f>
        <v>0</v>
      </c>
      <c r="BC277" s="24">
        <f>IF(Treasuries_01152013!DP266=0,0,theta0+(theta1+theta2)*(1-EXP(-Treasuries_01152013!DP266/la))/(Treasuries_01152013!DP266/la)-theta2*EXP(-Treasuries_01152013!DP266/la))</f>
        <v>0</v>
      </c>
      <c r="BD277" s="24">
        <f>IF(Treasuries_01152013!DQ266=0,0,theta0+(theta1+theta2)*(1-EXP(-Treasuries_01152013!DQ266/la))/(Treasuries_01152013!DQ266/la)-theta2*EXP(-Treasuries_01152013!DQ266/la))</f>
        <v>0</v>
      </c>
      <c r="BE277" s="24">
        <f>IF(Treasuries_01152013!DR266=0,0,theta0+(theta1+theta2)*(1-EXP(-Treasuries_01152013!DR266/la))/(Treasuries_01152013!DR266/la)-theta2*EXP(-Treasuries_01152013!DR266/la))</f>
        <v>0</v>
      </c>
      <c r="BF277" s="24">
        <f>IF(Treasuries_01152013!DS266=0,0,theta0+(theta1+theta2)*(1-EXP(-Treasuries_01152013!DS266/la))/(Treasuries_01152013!DS266/la)-theta2*EXP(-Treasuries_01152013!DS266/la))</f>
        <v>0</v>
      </c>
      <c r="BG277" s="24">
        <f>IF(Treasuries_01152013!DT266=0,0,theta0+(theta1+theta2)*(1-EXP(-Treasuries_01152013!DT266/la))/(Treasuries_01152013!DT266/la)-theta2*EXP(-Treasuries_01152013!DT266/la))</f>
        <v>0</v>
      </c>
      <c r="BH277" s="24">
        <f>IF(Treasuries_01152013!DU266=0,0,theta0+(theta1+theta2)*(1-EXP(-Treasuries_01152013!DU266/la))/(Treasuries_01152013!DU266/la)-theta2*EXP(-Treasuries_01152013!DU266/la))</f>
        <v>0</v>
      </c>
      <c r="BI277" s="24">
        <f>IF(Treasuries_01152013!DV266=0,0,theta0+(theta1+theta2)*(1-EXP(-Treasuries_01152013!DV266/la))/(Treasuries_01152013!DV266/la)-theta2*EXP(-Treasuries_01152013!DV266/la))</f>
        <v>0</v>
      </c>
      <c r="BJ277" s="24">
        <f>IF(Treasuries_01152013!DW266=0,0,theta0+(theta1+theta2)*(1-EXP(-Treasuries_01152013!DW266/la))/(Treasuries_01152013!DW266/la)-theta2*EXP(-Treasuries_01152013!DW266/la))</f>
        <v>0</v>
      </c>
      <c r="BK277" s="24">
        <f>IF(Treasuries_01152013!DX266=0,0,theta0+(theta1+theta2)*(1-EXP(-Treasuries_01152013!DX266/la))/(Treasuries_01152013!DX266/la)-theta2*EXP(-Treasuries_01152013!DX266/la))</f>
        <v>0</v>
      </c>
      <c r="BL277" s="24">
        <f>IF(Treasuries_01152013!DY266=0,0,theta0+(theta1+theta2)*(1-EXP(-Treasuries_01152013!DY266/la))/(Treasuries_01152013!DY266/la)-theta2*EXP(-Treasuries_01152013!DY266/la))</f>
        <v>0</v>
      </c>
      <c r="BM277" s="24">
        <f>IF(Treasuries_01152013!DZ266=0,0,theta0+(theta1+theta2)*(1-EXP(-Treasuries_01152013!DZ266/la))/(Treasuries_01152013!DZ266/la)-theta2*EXP(-Treasuries_01152013!DZ266/la))</f>
        <v>0</v>
      </c>
      <c r="BN277" s="24">
        <f>IF(Treasuries_01152013!EA266=0,0,theta0+(theta1+theta2)*(1-EXP(-Treasuries_01152013!EA266/la))/(Treasuries_01152013!EA266/la)-theta2*EXP(-Treasuries_01152013!EA266/la))</f>
        <v>0</v>
      </c>
      <c r="BO277" s="17" t="e">
        <f>EXP(-Treasuries_01152013!BT266*G277)</f>
        <v>#DIV/0!</v>
      </c>
      <c r="BP277" s="17" t="e">
        <f>EXP(-Treasuries_01152013!BU266*H277)</f>
        <v>#DIV/0!</v>
      </c>
      <c r="BQ277" s="17" t="e">
        <f>EXP(-Treasuries_01152013!BV266*I277)</f>
        <v>#DIV/0!</v>
      </c>
      <c r="BR277" s="17" t="e">
        <f>EXP(-Treasuries_01152013!BW266*J277)</f>
        <v>#DIV/0!</v>
      </c>
      <c r="BS277" s="17" t="e">
        <f>EXP(-Treasuries_01152013!BX266*K277)</f>
        <v>#DIV/0!</v>
      </c>
      <c r="BT277" s="17" t="e">
        <f>EXP(-Treasuries_01152013!BY266*L277)</f>
        <v>#DIV/0!</v>
      </c>
      <c r="BU277" s="17" t="e">
        <f>EXP(-Treasuries_01152013!BZ266*M277)</f>
        <v>#DIV/0!</v>
      </c>
      <c r="BV277" s="17" t="e">
        <f>EXP(-Treasuries_01152013!CA266*N277)</f>
        <v>#DIV/0!</v>
      </c>
      <c r="BW277" s="17" t="e">
        <f>EXP(-Treasuries_01152013!CB266*O277)</f>
        <v>#DIV/0!</v>
      </c>
      <c r="BX277" s="17" t="e">
        <f>EXP(-Treasuries_01152013!CC266*P277)</f>
        <v>#DIV/0!</v>
      </c>
      <c r="BY277" s="17" t="e">
        <f>EXP(-Treasuries_01152013!CD266*Q277)</f>
        <v>#DIV/0!</v>
      </c>
      <c r="BZ277" s="17" t="e">
        <f>EXP(-Treasuries_01152013!CE266*R277)</f>
        <v>#DIV/0!</v>
      </c>
      <c r="CA277" s="17" t="e">
        <f>EXP(-Treasuries_01152013!CF266*S277)</f>
        <v>#DIV/0!</v>
      </c>
      <c r="CB277" s="17" t="e">
        <f>EXP(-Treasuries_01152013!CG266*T277)</f>
        <v>#DIV/0!</v>
      </c>
      <c r="CC277" s="17" t="e">
        <f>EXP(-Treasuries_01152013!CH266*U277)</f>
        <v>#DIV/0!</v>
      </c>
      <c r="CD277" s="17" t="e">
        <f>EXP(-Treasuries_01152013!CI266*V277)</f>
        <v>#DIV/0!</v>
      </c>
      <c r="CE277" s="17" t="e">
        <f>EXP(-Treasuries_01152013!CJ266*W277)</f>
        <v>#DIV/0!</v>
      </c>
      <c r="CF277" s="17" t="e">
        <f>EXP(-Treasuries_01152013!CK266*X277)</f>
        <v>#DIV/0!</v>
      </c>
      <c r="CG277" s="17" t="e">
        <f>EXP(-Treasuries_01152013!CL266*Y277)</f>
        <v>#DIV/0!</v>
      </c>
      <c r="CH277" s="17" t="e">
        <f>EXP(-Treasuries_01152013!CM266*Z277)</f>
        <v>#DIV/0!</v>
      </c>
      <c r="CI277" s="17">
        <f>EXP(-Treasuries_01152013!CN266*AA277)</f>
        <v>1</v>
      </c>
      <c r="CJ277" s="17">
        <f>EXP(-Treasuries_01152013!CO266*AB277)</f>
        <v>1</v>
      </c>
      <c r="CK277" s="17">
        <f>EXP(-Treasuries_01152013!CP266*AC277)</f>
        <v>1</v>
      </c>
      <c r="CL277" s="17">
        <f>EXP(-Treasuries_01152013!CQ266*AD277)</f>
        <v>1</v>
      </c>
      <c r="CM277" s="17">
        <f>EXP(-Treasuries_01152013!CR266*AE277)</f>
        <v>1</v>
      </c>
      <c r="CN277" s="17">
        <f>EXP(-Treasuries_01152013!CS266*AF277)</f>
        <v>1</v>
      </c>
      <c r="CO277" s="17">
        <f>EXP(-Treasuries_01152013!CT266*AG277)</f>
        <v>1</v>
      </c>
      <c r="CP277" s="17">
        <f>EXP(-Treasuries_01152013!CU266*AH277)</f>
        <v>1</v>
      </c>
      <c r="CQ277" s="17">
        <f>EXP(-Treasuries_01152013!CV266*AI277)</f>
        <v>1</v>
      </c>
      <c r="CR277" s="17">
        <f>EXP(-Treasuries_01152013!CW266*AJ277)</f>
        <v>1</v>
      </c>
      <c r="CS277" s="17">
        <f>EXP(-Treasuries_01152013!CX266*AK277)</f>
        <v>1</v>
      </c>
      <c r="CT277" s="17">
        <f>EXP(-Treasuries_01152013!CY266*AL277)</f>
        <v>1</v>
      </c>
      <c r="CU277" s="17">
        <f>EXP(-Treasuries_01152013!CZ266*AM277)</f>
        <v>1</v>
      </c>
      <c r="CV277" s="17">
        <f>EXP(-Treasuries_01152013!DA266*AN277)</f>
        <v>1</v>
      </c>
      <c r="CW277" s="17">
        <f>EXP(-Treasuries_01152013!DB266*AO277)</f>
        <v>1</v>
      </c>
      <c r="CX277" s="17">
        <f>EXP(-Treasuries_01152013!DC266*AP277)</f>
        <v>1</v>
      </c>
      <c r="CY277" s="17">
        <f>EXP(-Treasuries_01152013!DD266*AQ277)</f>
        <v>1</v>
      </c>
      <c r="CZ277" s="17">
        <f>EXP(-Treasuries_01152013!DE266*AR277)</f>
        <v>1</v>
      </c>
      <c r="DA277" s="17">
        <f>EXP(-Treasuries_01152013!DF266*AS277)</f>
        <v>1</v>
      </c>
      <c r="DB277" s="17">
        <f>EXP(-Treasuries_01152013!DG266*AT277)</f>
        <v>1</v>
      </c>
      <c r="DC277" s="17">
        <f>EXP(-Treasuries_01152013!DH266*AU277)</f>
        <v>1</v>
      </c>
      <c r="DD277" s="17">
        <f>EXP(-Treasuries_01152013!DI266*AV277)</f>
        <v>1</v>
      </c>
      <c r="DE277" s="17">
        <f>EXP(-Treasuries_01152013!DJ266*AW277)</f>
        <v>1</v>
      </c>
      <c r="DF277" s="17">
        <f>EXP(-Treasuries_01152013!DK266*AX277)</f>
        <v>1</v>
      </c>
      <c r="DG277" s="17">
        <f>EXP(-Treasuries_01152013!DL266*AY277)</f>
        <v>1</v>
      </c>
      <c r="DH277" s="17">
        <f>EXP(-Treasuries_01152013!DM266*AZ277)</f>
        <v>1</v>
      </c>
      <c r="DI277" s="17">
        <f>EXP(-Treasuries_01152013!DN266*BA277)</f>
        <v>1</v>
      </c>
      <c r="DJ277" s="17">
        <f>EXP(-Treasuries_01152013!DO266*BB277)</f>
        <v>1</v>
      </c>
      <c r="DK277" s="17">
        <f>EXP(-Treasuries_01152013!DP266*BC277)</f>
        <v>1</v>
      </c>
      <c r="DL277" s="17">
        <f>EXP(-Treasuries_01152013!DQ266*BD277)</f>
        <v>1</v>
      </c>
      <c r="DM277" s="17">
        <f>EXP(-Treasuries_01152013!DR266*BE277)</f>
        <v>1</v>
      </c>
      <c r="DN277" s="17">
        <f>EXP(-Treasuries_01152013!DS266*BF277)</f>
        <v>1</v>
      </c>
      <c r="DO277" s="17">
        <f>EXP(-Treasuries_01152013!DT266*BG277)</f>
        <v>1</v>
      </c>
      <c r="DP277" s="17">
        <f>EXP(-Treasuries_01152013!DU266*BH277)</f>
        <v>1</v>
      </c>
      <c r="DQ277" s="17">
        <f>EXP(-Treasuries_01152013!DV266*BI277)</f>
        <v>1</v>
      </c>
      <c r="DR277" s="17">
        <f>EXP(-Treasuries_01152013!DW266*BJ277)</f>
        <v>1</v>
      </c>
      <c r="DS277" s="17">
        <f>EXP(-Treasuries_01152013!DX266*BK277)</f>
        <v>1</v>
      </c>
      <c r="DT277" s="17">
        <f>EXP(-Treasuries_01152013!DY266*BL277)</f>
        <v>1</v>
      </c>
      <c r="DU277" s="17">
        <f>EXP(-Treasuries_01152013!DZ266*BM277)</f>
        <v>1</v>
      </c>
      <c r="DV277" s="17">
        <f>EXP(-Treasuries_01152013!EA266*BN277)</f>
        <v>1</v>
      </c>
      <c r="DW277" s="8" t="e">
        <f>SUMPRODUCT(BO277:DV277,Treasuries_01152013!K266:BR266)</f>
        <v>#DIV/0!</v>
      </c>
      <c r="DX277" s="11" t="e">
        <f t="shared" si="13"/>
        <v>#DIV/0!</v>
      </c>
    </row>
    <row r="278" spans="2:128">
      <c r="B278" s="10">
        <f>Treasuries_01152013!C267</f>
        <v>7.625</v>
      </c>
      <c r="C278" s="10">
        <f>Treasuries_01152013!E267</f>
        <v>153.578125</v>
      </c>
      <c r="D278" s="10">
        <f>Treasuries_01152013!F267</f>
        <v>153.625</v>
      </c>
      <c r="E278" s="8">
        <f>Treasuries_01152013!H267</f>
        <v>9.8333333333333339</v>
      </c>
      <c r="F278" s="8">
        <f t="shared" si="12"/>
        <v>153.6015625</v>
      </c>
      <c r="G278" s="24" t="e">
        <f>IF(Treasuries_01152013!BT267=0,0,theta0+(theta1+theta2)*(1-EXP(-Treasuries_01152013!BT267/la))/(Treasuries_01152013!BT267/la)-theta2*EXP(-Treasuries_01152013!BT267/la))</f>
        <v>#DIV/0!</v>
      </c>
      <c r="H278" s="24" t="e">
        <f>IF(Treasuries_01152013!BU267=0,0,theta0+(theta1+theta2)*(1-EXP(-Treasuries_01152013!BU267/la))/(Treasuries_01152013!BU267/la)-theta2*EXP(-Treasuries_01152013!BU267/la))</f>
        <v>#DIV/0!</v>
      </c>
      <c r="I278" s="24" t="e">
        <f>IF(Treasuries_01152013!BV267=0,0,theta0+(theta1+theta2)*(1-EXP(-Treasuries_01152013!BV267/la))/(Treasuries_01152013!BV267/la)-theta2*EXP(-Treasuries_01152013!BV267/la))</f>
        <v>#DIV/0!</v>
      </c>
      <c r="J278" s="24" t="e">
        <f>IF(Treasuries_01152013!BW267=0,0,theta0+(theta1+theta2)*(1-EXP(-Treasuries_01152013!BW267/la))/(Treasuries_01152013!BW267/la)-theta2*EXP(-Treasuries_01152013!BW267/la))</f>
        <v>#DIV/0!</v>
      </c>
      <c r="K278" s="24" t="e">
        <f>IF(Treasuries_01152013!BX267=0,0,theta0+(theta1+theta2)*(1-EXP(-Treasuries_01152013!BX267/la))/(Treasuries_01152013!BX267/la)-theta2*EXP(-Treasuries_01152013!BX267/la))</f>
        <v>#DIV/0!</v>
      </c>
      <c r="L278" s="24" t="e">
        <f>IF(Treasuries_01152013!BY267=0,0,theta0+(theta1+theta2)*(1-EXP(-Treasuries_01152013!BY267/la))/(Treasuries_01152013!BY267/la)-theta2*EXP(-Treasuries_01152013!BY267/la))</f>
        <v>#DIV/0!</v>
      </c>
      <c r="M278" s="24" t="e">
        <f>IF(Treasuries_01152013!BZ267=0,0,theta0+(theta1+theta2)*(1-EXP(-Treasuries_01152013!BZ267/la))/(Treasuries_01152013!BZ267/la)-theta2*EXP(-Treasuries_01152013!BZ267/la))</f>
        <v>#DIV/0!</v>
      </c>
      <c r="N278" s="24" t="e">
        <f>IF(Treasuries_01152013!CA267=0,0,theta0+(theta1+theta2)*(1-EXP(-Treasuries_01152013!CA267/la))/(Treasuries_01152013!CA267/la)-theta2*EXP(-Treasuries_01152013!CA267/la))</f>
        <v>#DIV/0!</v>
      </c>
      <c r="O278" s="24" t="e">
        <f>IF(Treasuries_01152013!CB267=0,0,theta0+(theta1+theta2)*(1-EXP(-Treasuries_01152013!CB267/la))/(Treasuries_01152013!CB267/la)-theta2*EXP(-Treasuries_01152013!CB267/la))</f>
        <v>#DIV/0!</v>
      </c>
      <c r="P278" s="24" t="e">
        <f>IF(Treasuries_01152013!CC267=0,0,theta0+(theta1+theta2)*(1-EXP(-Treasuries_01152013!CC267/la))/(Treasuries_01152013!CC267/la)-theta2*EXP(-Treasuries_01152013!CC267/la))</f>
        <v>#DIV/0!</v>
      </c>
      <c r="Q278" s="24" t="e">
        <f>IF(Treasuries_01152013!CD267=0,0,theta0+(theta1+theta2)*(1-EXP(-Treasuries_01152013!CD267/la))/(Treasuries_01152013!CD267/la)-theta2*EXP(-Treasuries_01152013!CD267/la))</f>
        <v>#DIV/0!</v>
      </c>
      <c r="R278" s="24" t="e">
        <f>IF(Treasuries_01152013!CE267=0,0,theta0+(theta1+theta2)*(1-EXP(-Treasuries_01152013!CE267/la))/(Treasuries_01152013!CE267/la)-theta2*EXP(-Treasuries_01152013!CE267/la))</f>
        <v>#DIV/0!</v>
      </c>
      <c r="S278" s="24" t="e">
        <f>IF(Treasuries_01152013!CF267=0,0,theta0+(theta1+theta2)*(1-EXP(-Treasuries_01152013!CF267/la))/(Treasuries_01152013!CF267/la)-theta2*EXP(-Treasuries_01152013!CF267/la))</f>
        <v>#DIV/0!</v>
      </c>
      <c r="T278" s="24" t="e">
        <f>IF(Treasuries_01152013!CG267=0,0,theta0+(theta1+theta2)*(1-EXP(-Treasuries_01152013!CG267/la))/(Treasuries_01152013!CG267/la)-theta2*EXP(-Treasuries_01152013!CG267/la))</f>
        <v>#DIV/0!</v>
      </c>
      <c r="U278" s="24" t="e">
        <f>IF(Treasuries_01152013!CH267=0,0,theta0+(theta1+theta2)*(1-EXP(-Treasuries_01152013!CH267/la))/(Treasuries_01152013!CH267/la)-theta2*EXP(-Treasuries_01152013!CH267/la))</f>
        <v>#DIV/0!</v>
      </c>
      <c r="V278" s="24" t="e">
        <f>IF(Treasuries_01152013!CI267=0,0,theta0+(theta1+theta2)*(1-EXP(-Treasuries_01152013!CI267/la))/(Treasuries_01152013!CI267/la)-theta2*EXP(-Treasuries_01152013!CI267/la))</f>
        <v>#DIV/0!</v>
      </c>
      <c r="W278" s="24" t="e">
        <f>IF(Treasuries_01152013!CJ267=0,0,theta0+(theta1+theta2)*(1-EXP(-Treasuries_01152013!CJ267/la))/(Treasuries_01152013!CJ267/la)-theta2*EXP(-Treasuries_01152013!CJ267/la))</f>
        <v>#DIV/0!</v>
      </c>
      <c r="X278" s="24" t="e">
        <f>IF(Treasuries_01152013!CK267=0,0,theta0+(theta1+theta2)*(1-EXP(-Treasuries_01152013!CK267/la))/(Treasuries_01152013!CK267/la)-theta2*EXP(-Treasuries_01152013!CK267/la))</f>
        <v>#DIV/0!</v>
      </c>
      <c r="Y278" s="24" t="e">
        <f>IF(Treasuries_01152013!CL267=0,0,theta0+(theta1+theta2)*(1-EXP(-Treasuries_01152013!CL267/la))/(Treasuries_01152013!CL267/la)-theta2*EXP(-Treasuries_01152013!CL267/la))</f>
        <v>#DIV/0!</v>
      </c>
      <c r="Z278" s="24" t="e">
        <f>IF(Treasuries_01152013!CM267=0,0,theta0+(theta1+theta2)*(1-EXP(-Treasuries_01152013!CM267/la))/(Treasuries_01152013!CM267/la)-theta2*EXP(-Treasuries_01152013!CM267/la))</f>
        <v>#DIV/0!</v>
      </c>
      <c r="AA278" s="24">
        <f>IF(Treasuries_01152013!CN267=0,0,theta0+(theta1+theta2)*(1-EXP(-Treasuries_01152013!CN267/la))/(Treasuries_01152013!CN267/la)-theta2*EXP(-Treasuries_01152013!CN267/la))</f>
        <v>0</v>
      </c>
      <c r="AB278" s="24">
        <f>IF(Treasuries_01152013!CO267=0,0,theta0+(theta1+theta2)*(1-EXP(-Treasuries_01152013!CO267/la))/(Treasuries_01152013!CO267/la)-theta2*EXP(-Treasuries_01152013!CO267/la))</f>
        <v>0</v>
      </c>
      <c r="AC278" s="24">
        <f>IF(Treasuries_01152013!CP267=0,0,theta0+(theta1+theta2)*(1-EXP(-Treasuries_01152013!CP267/la))/(Treasuries_01152013!CP267/la)-theta2*EXP(-Treasuries_01152013!CP267/la))</f>
        <v>0</v>
      </c>
      <c r="AD278" s="24">
        <f>IF(Treasuries_01152013!CQ267=0,0,theta0+(theta1+theta2)*(1-EXP(-Treasuries_01152013!CQ267/la))/(Treasuries_01152013!CQ267/la)-theta2*EXP(-Treasuries_01152013!CQ267/la))</f>
        <v>0</v>
      </c>
      <c r="AE278" s="24">
        <f>IF(Treasuries_01152013!CR267=0,0,theta0+(theta1+theta2)*(1-EXP(-Treasuries_01152013!CR267/la))/(Treasuries_01152013!CR267/la)-theta2*EXP(-Treasuries_01152013!CR267/la))</f>
        <v>0</v>
      </c>
      <c r="AF278" s="24">
        <f>IF(Treasuries_01152013!CS267=0,0,theta0+(theta1+theta2)*(1-EXP(-Treasuries_01152013!CS267/la))/(Treasuries_01152013!CS267/la)-theta2*EXP(-Treasuries_01152013!CS267/la))</f>
        <v>0</v>
      </c>
      <c r="AG278" s="24">
        <f>IF(Treasuries_01152013!CT267=0,0,theta0+(theta1+theta2)*(1-EXP(-Treasuries_01152013!CT267/la))/(Treasuries_01152013!CT267/la)-theta2*EXP(-Treasuries_01152013!CT267/la))</f>
        <v>0</v>
      </c>
      <c r="AH278" s="24">
        <f>IF(Treasuries_01152013!CU267=0,0,theta0+(theta1+theta2)*(1-EXP(-Treasuries_01152013!CU267/la))/(Treasuries_01152013!CU267/la)-theta2*EXP(-Treasuries_01152013!CU267/la))</f>
        <v>0</v>
      </c>
      <c r="AI278" s="24">
        <f>IF(Treasuries_01152013!CV267=0,0,theta0+(theta1+theta2)*(1-EXP(-Treasuries_01152013!CV267/la))/(Treasuries_01152013!CV267/la)-theta2*EXP(-Treasuries_01152013!CV267/la))</f>
        <v>0</v>
      </c>
      <c r="AJ278" s="24">
        <f>IF(Treasuries_01152013!CW267=0,0,theta0+(theta1+theta2)*(1-EXP(-Treasuries_01152013!CW267/la))/(Treasuries_01152013!CW267/la)-theta2*EXP(-Treasuries_01152013!CW267/la))</f>
        <v>0</v>
      </c>
      <c r="AK278" s="24">
        <f>IF(Treasuries_01152013!CX267=0,0,theta0+(theta1+theta2)*(1-EXP(-Treasuries_01152013!CX267/la))/(Treasuries_01152013!CX267/la)-theta2*EXP(-Treasuries_01152013!CX267/la))</f>
        <v>0</v>
      </c>
      <c r="AL278" s="24">
        <f>IF(Treasuries_01152013!CY267=0,0,theta0+(theta1+theta2)*(1-EXP(-Treasuries_01152013!CY267/la))/(Treasuries_01152013!CY267/la)-theta2*EXP(-Treasuries_01152013!CY267/la))</f>
        <v>0</v>
      </c>
      <c r="AM278" s="24">
        <f>IF(Treasuries_01152013!CZ267=0,0,theta0+(theta1+theta2)*(1-EXP(-Treasuries_01152013!CZ267/la))/(Treasuries_01152013!CZ267/la)-theta2*EXP(-Treasuries_01152013!CZ267/la))</f>
        <v>0</v>
      </c>
      <c r="AN278" s="24">
        <f>IF(Treasuries_01152013!DA267=0,0,theta0+(theta1+theta2)*(1-EXP(-Treasuries_01152013!DA267/la))/(Treasuries_01152013!DA267/la)-theta2*EXP(-Treasuries_01152013!DA267/la))</f>
        <v>0</v>
      </c>
      <c r="AO278" s="24">
        <f>IF(Treasuries_01152013!DB267=0,0,theta0+(theta1+theta2)*(1-EXP(-Treasuries_01152013!DB267/la))/(Treasuries_01152013!DB267/la)-theta2*EXP(-Treasuries_01152013!DB267/la))</f>
        <v>0</v>
      </c>
      <c r="AP278" s="24">
        <f>IF(Treasuries_01152013!DC267=0,0,theta0+(theta1+theta2)*(1-EXP(-Treasuries_01152013!DC267/la))/(Treasuries_01152013!DC267/la)-theta2*EXP(-Treasuries_01152013!DC267/la))</f>
        <v>0</v>
      </c>
      <c r="AQ278" s="24">
        <f>IF(Treasuries_01152013!DD267=0,0,theta0+(theta1+theta2)*(1-EXP(-Treasuries_01152013!DD267/la))/(Treasuries_01152013!DD267/la)-theta2*EXP(-Treasuries_01152013!DD267/la))</f>
        <v>0</v>
      </c>
      <c r="AR278" s="24">
        <f>IF(Treasuries_01152013!DE267=0,0,theta0+(theta1+theta2)*(1-EXP(-Treasuries_01152013!DE267/la))/(Treasuries_01152013!DE267/la)-theta2*EXP(-Treasuries_01152013!DE267/la))</f>
        <v>0</v>
      </c>
      <c r="AS278" s="24">
        <f>IF(Treasuries_01152013!DF267=0,0,theta0+(theta1+theta2)*(1-EXP(-Treasuries_01152013!DF267/la))/(Treasuries_01152013!DF267/la)-theta2*EXP(-Treasuries_01152013!DF267/la))</f>
        <v>0</v>
      </c>
      <c r="AT278" s="24">
        <f>IF(Treasuries_01152013!DG267=0,0,theta0+(theta1+theta2)*(1-EXP(-Treasuries_01152013!DG267/la))/(Treasuries_01152013!DG267/la)-theta2*EXP(-Treasuries_01152013!DG267/la))</f>
        <v>0</v>
      </c>
      <c r="AU278" s="24">
        <f>IF(Treasuries_01152013!DH267=0,0,theta0+(theta1+theta2)*(1-EXP(-Treasuries_01152013!DH267/la))/(Treasuries_01152013!DH267/la)-theta2*EXP(-Treasuries_01152013!DH267/la))</f>
        <v>0</v>
      </c>
      <c r="AV278" s="24">
        <f>IF(Treasuries_01152013!DI267=0,0,theta0+(theta1+theta2)*(1-EXP(-Treasuries_01152013!DI267/la))/(Treasuries_01152013!DI267/la)-theta2*EXP(-Treasuries_01152013!DI267/la))</f>
        <v>0</v>
      </c>
      <c r="AW278" s="24">
        <f>IF(Treasuries_01152013!DJ267=0,0,theta0+(theta1+theta2)*(1-EXP(-Treasuries_01152013!DJ267/la))/(Treasuries_01152013!DJ267/la)-theta2*EXP(-Treasuries_01152013!DJ267/la))</f>
        <v>0</v>
      </c>
      <c r="AX278" s="24">
        <f>IF(Treasuries_01152013!DK267=0,0,theta0+(theta1+theta2)*(1-EXP(-Treasuries_01152013!DK267/la))/(Treasuries_01152013!DK267/la)-theta2*EXP(-Treasuries_01152013!DK267/la))</f>
        <v>0</v>
      </c>
      <c r="AY278" s="24">
        <f>IF(Treasuries_01152013!DL267=0,0,theta0+(theta1+theta2)*(1-EXP(-Treasuries_01152013!DL267/la))/(Treasuries_01152013!DL267/la)-theta2*EXP(-Treasuries_01152013!DL267/la))</f>
        <v>0</v>
      </c>
      <c r="AZ278" s="24">
        <f>IF(Treasuries_01152013!DM267=0,0,theta0+(theta1+theta2)*(1-EXP(-Treasuries_01152013!DM267/la))/(Treasuries_01152013!DM267/la)-theta2*EXP(-Treasuries_01152013!DM267/la))</f>
        <v>0</v>
      </c>
      <c r="BA278" s="24">
        <f>IF(Treasuries_01152013!DN267=0,0,theta0+(theta1+theta2)*(1-EXP(-Treasuries_01152013!DN267/la))/(Treasuries_01152013!DN267/la)-theta2*EXP(-Treasuries_01152013!DN267/la))</f>
        <v>0</v>
      </c>
      <c r="BB278" s="24">
        <f>IF(Treasuries_01152013!DO267=0,0,theta0+(theta1+theta2)*(1-EXP(-Treasuries_01152013!DO267/la))/(Treasuries_01152013!DO267/la)-theta2*EXP(-Treasuries_01152013!DO267/la))</f>
        <v>0</v>
      </c>
      <c r="BC278" s="24">
        <f>IF(Treasuries_01152013!DP267=0,0,theta0+(theta1+theta2)*(1-EXP(-Treasuries_01152013!DP267/la))/(Treasuries_01152013!DP267/la)-theta2*EXP(-Treasuries_01152013!DP267/la))</f>
        <v>0</v>
      </c>
      <c r="BD278" s="24">
        <f>IF(Treasuries_01152013!DQ267=0,0,theta0+(theta1+theta2)*(1-EXP(-Treasuries_01152013!DQ267/la))/(Treasuries_01152013!DQ267/la)-theta2*EXP(-Treasuries_01152013!DQ267/la))</f>
        <v>0</v>
      </c>
      <c r="BE278" s="24">
        <f>IF(Treasuries_01152013!DR267=0,0,theta0+(theta1+theta2)*(1-EXP(-Treasuries_01152013!DR267/la))/(Treasuries_01152013!DR267/la)-theta2*EXP(-Treasuries_01152013!DR267/la))</f>
        <v>0</v>
      </c>
      <c r="BF278" s="24">
        <f>IF(Treasuries_01152013!DS267=0,0,theta0+(theta1+theta2)*(1-EXP(-Treasuries_01152013!DS267/la))/(Treasuries_01152013!DS267/la)-theta2*EXP(-Treasuries_01152013!DS267/la))</f>
        <v>0</v>
      </c>
      <c r="BG278" s="24">
        <f>IF(Treasuries_01152013!DT267=0,0,theta0+(theta1+theta2)*(1-EXP(-Treasuries_01152013!DT267/la))/(Treasuries_01152013!DT267/la)-theta2*EXP(-Treasuries_01152013!DT267/la))</f>
        <v>0</v>
      </c>
      <c r="BH278" s="24">
        <f>IF(Treasuries_01152013!DU267=0,0,theta0+(theta1+theta2)*(1-EXP(-Treasuries_01152013!DU267/la))/(Treasuries_01152013!DU267/la)-theta2*EXP(-Treasuries_01152013!DU267/la))</f>
        <v>0</v>
      </c>
      <c r="BI278" s="24">
        <f>IF(Treasuries_01152013!DV267=0,0,theta0+(theta1+theta2)*(1-EXP(-Treasuries_01152013!DV267/la))/(Treasuries_01152013!DV267/la)-theta2*EXP(-Treasuries_01152013!DV267/la))</f>
        <v>0</v>
      </c>
      <c r="BJ278" s="24">
        <f>IF(Treasuries_01152013!DW267=0,0,theta0+(theta1+theta2)*(1-EXP(-Treasuries_01152013!DW267/la))/(Treasuries_01152013!DW267/la)-theta2*EXP(-Treasuries_01152013!DW267/la))</f>
        <v>0</v>
      </c>
      <c r="BK278" s="24">
        <f>IF(Treasuries_01152013!DX267=0,0,theta0+(theta1+theta2)*(1-EXP(-Treasuries_01152013!DX267/la))/(Treasuries_01152013!DX267/la)-theta2*EXP(-Treasuries_01152013!DX267/la))</f>
        <v>0</v>
      </c>
      <c r="BL278" s="24">
        <f>IF(Treasuries_01152013!DY267=0,0,theta0+(theta1+theta2)*(1-EXP(-Treasuries_01152013!DY267/la))/(Treasuries_01152013!DY267/la)-theta2*EXP(-Treasuries_01152013!DY267/la))</f>
        <v>0</v>
      </c>
      <c r="BM278" s="24">
        <f>IF(Treasuries_01152013!DZ267=0,0,theta0+(theta1+theta2)*(1-EXP(-Treasuries_01152013!DZ267/la))/(Treasuries_01152013!DZ267/la)-theta2*EXP(-Treasuries_01152013!DZ267/la))</f>
        <v>0</v>
      </c>
      <c r="BN278" s="24">
        <f>IF(Treasuries_01152013!EA267=0,0,theta0+(theta1+theta2)*(1-EXP(-Treasuries_01152013!EA267/la))/(Treasuries_01152013!EA267/la)-theta2*EXP(-Treasuries_01152013!EA267/la))</f>
        <v>0</v>
      </c>
      <c r="BO278" s="17" t="e">
        <f>EXP(-Treasuries_01152013!BT267*G278)</f>
        <v>#DIV/0!</v>
      </c>
      <c r="BP278" s="17" t="e">
        <f>EXP(-Treasuries_01152013!BU267*H278)</f>
        <v>#DIV/0!</v>
      </c>
      <c r="BQ278" s="17" t="e">
        <f>EXP(-Treasuries_01152013!BV267*I278)</f>
        <v>#DIV/0!</v>
      </c>
      <c r="BR278" s="17" t="e">
        <f>EXP(-Treasuries_01152013!BW267*J278)</f>
        <v>#DIV/0!</v>
      </c>
      <c r="BS278" s="17" t="e">
        <f>EXP(-Treasuries_01152013!BX267*K278)</f>
        <v>#DIV/0!</v>
      </c>
      <c r="BT278" s="17" t="e">
        <f>EXP(-Treasuries_01152013!BY267*L278)</f>
        <v>#DIV/0!</v>
      </c>
      <c r="BU278" s="17" t="e">
        <f>EXP(-Treasuries_01152013!BZ267*M278)</f>
        <v>#DIV/0!</v>
      </c>
      <c r="BV278" s="17" t="e">
        <f>EXP(-Treasuries_01152013!CA267*N278)</f>
        <v>#DIV/0!</v>
      </c>
      <c r="BW278" s="17" t="e">
        <f>EXP(-Treasuries_01152013!CB267*O278)</f>
        <v>#DIV/0!</v>
      </c>
      <c r="BX278" s="17" t="e">
        <f>EXP(-Treasuries_01152013!CC267*P278)</f>
        <v>#DIV/0!</v>
      </c>
      <c r="BY278" s="17" t="e">
        <f>EXP(-Treasuries_01152013!CD267*Q278)</f>
        <v>#DIV/0!</v>
      </c>
      <c r="BZ278" s="17" t="e">
        <f>EXP(-Treasuries_01152013!CE267*R278)</f>
        <v>#DIV/0!</v>
      </c>
      <c r="CA278" s="17" t="e">
        <f>EXP(-Treasuries_01152013!CF267*S278)</f>
        <v>#DIV/0!</v>
      </c>
      <c r="CB278" s="17" t="e">
        <f>EXP(-Treasuries_01152013!CG267*T278)</f>
        <v>#DIV/0!</v>
      </c>
      <c r="CC278" s="17" t="e">
        <f>EXP(-Treasuries_01152013!CH267*U278)</f>
        <v>#DIV/0!</v>
      </c>
      <c r="CD278" s="17" t="e">
        <f>EXP(-Treasuries_01152013!CI267*V278)</f>
        <v>#DIV/0!</v>
      </c>
      <c r="CE278" s="17" t="e">
        <f>EXP(-Treasuries_01152013!CJ267*W278)</f>
        <v>#DIV/0!</v>
      </c>
      <c r="CF278" s="17" t="e">
        <f>EXP(-Treasuries_01152013!CK267*X278)</f>
        <v>#DIV/0!</v>
      </c>
      <c r="CG278" s="17" t="e">
        <f>EXP(-Treasuries_01152013!CL267*Y278)</f>
        <v>#DIV/0!</v>
      </c>
      <c r="CH278" s="17" t="e">
        <f>EXP(-Treasuries_01152013!CM267*Z278)</f>
        <v>#DIV/0!</v>
      </c>
      <c r="CI278" s="17">
        <f>EXP(-Treasuries_01152013!CN267*AA278)</f>
        <v>1</v>
      </c>
      <c r="CJ278" s="17">
        <f>EXP(-Treasuries_01152013!CO267*AB278)</f>
        <v>1</v>
      </c>
      <c r="CK278" s="17">
        <f>EXP(-Treasuries_01152013!CP267*AC278)</f>
        <v>1</v>
      </c>
      <c r="CL278" s="17">
        <f>EXP(-Treasuries_01152013!CQ267*AD278)</f>
        <v>1</v>
      </c>
      <c r="CM278" s="17">
        <f>EXP(-Treasuries_01152013!CR267*AE278)</f>
        <v>1</v>
      </c>
      <c r="CN278" s="17">
        <f>EXP(-Treasuries_01152013!CS267*AF278)</f>
        <v>1</v>
      </c>
      <c r="CO278" s="17">
        <f>EXP(-Treasuries_01152013!CT267*AG278)</f>
        <v>1</v>
      </c>
      <c r="CP278" s="17">
        <f>EXP(-Treasuries_01152013!CU267*AH278)</f>
        <v>1</v>
      </c>
      <c r="CQ278" s="17">
        <f>EXP(-Treasuries_01152013!CV267*AI278)</f>
        <v>1</v>
      </c>
      <c r="CR278" s="17">
        <f>EXP(-Treasuries_01152013!CW267*AJ278)</f>
        <v>1</v>
      </c>
      <c r="CS278" s="17">
        <f>EXP(-Treasuries_01152013!CX267*AK278)</f>
        <v>1</v>
      </c>
      <c r="CT278" s="17">
        <f>EXP(-Treasuries_01152013!CY267*AL278)</f>
        <v>1</v>
      </c>
      <c r="CU278" s="17">
        <f>EXP(-Treasuries_01152013!CZ267*AM278)</f>
        <v>1</v>
      </c>
      <c r="CV278" s="17">
        <f>EXP(-Treasuries_01152013!DA267*AN278)</f>
        <v>1</v>
      </c>
      <c r="CW278" s="17">
        <f>EXP(-Treasuries_01152013!DB267*AO278)</f>
        <v>1</v>
      </c>
      <c r="CX278" s="17">
        <f>EXP(-Treasuries_01152013!DC267*AP278)</f>
        <v>1</v>
      </c>
      <c r="CY278" s="17">
        <f>EXP(-Treasuries_01152013!DD267*AQ278)</f>
        <v>1</v>
      </c>
      <c r="CZ278" s="17">
        <f>EXP(-Treasuries_01152013!DE267*AR278)</f>
        <v>1</v>
      </c>
      <c r="DA278" s="17">
        <f>EXP(-Treasuries_01152013!DF267*AS278)</f>
        <v>1</v>
      </c>
      <c r="DB278" s="17">
        <f>EXP(-Treasuries_01152013!DG267*AT278)</f>
        <v>1</v>
      </c>
      <c r="DC278" s="17">
        <f>EXP(-Treasuries_01152013!DH267*AU278)</f>
        <v>1</v>
      </c>
      <c r="DD278" s="17">
        <f>EXP(-Treasuries_01152013!DI267*AV278)</f>
        <v>1</v>
      </c>
      <c r="DE278" s="17">
        <f>EXP(-Treasuries_01152013!DJ267*AW278)</f>
        <v>1</v>
      </c>
      <c r="DF278" s="17">
        <f>EXP(-Treasuries_01152013!DK267*AX278)</f>
        <v>1</v>
      </c>
      <c r="DG278" s="17">
        <f>EXP(-Treasuries_01152013!DL267*AY278)</f>
        <v>1</v>
      </c>
      <c r="DH278" s="17">
        <f>EXP(-Treasuries_01152013!DM267*AZ278)</f>
        <v>1</v>
      </c>
      <c r="DI278" s="17">
        <f>EXP(-Treasuries_01152013!DN267*BA278)</f>
        <v>1</v>
      </c>
      <c r="DJ278" s="17">
        <f>EXP(-Treasuries_01152013!DO267*BB278)</f>
        <v>1</v>
      </c>
      <c r="DK278" s="17">
        <f>EXP(-Treasuries_01152013!DP267*BC278)</f>
        <v>1</v>
      </c>
      <c r="DL278" s="17">
        <f>EXP(-Treasuries_01152013!DQ267*BD278)</f>
        <v>1</v>
      </c>
      <c r="DM278" s="17">
        <f>EXP(-Treasuries_01152013!DR267*BE278)</f>
        <v>1</v>
      </c>
      <c r="DN278" s="17">
        <f>EXP(-Treasuries_01152013!DS267*BF278)</f>
        <v>1</v>
      </c>
      <c r="DO278" s="17">
        <f>EXP(-Treasuries_01152013!DT267*BG278)</f>
        <v>1</v>
      </c>
      <c r="DP278" s="17">
        <f>EXP(-Treasuries_01152013!DU267*BH278)</f>
        <v>1</v>
      </c>
      <c r="DQ278" s="17">
        <f>EXP(-Treasuries_01152013!DV267*BI278)</f>
        <v>1</v>
      </c>
      <c r="DR278" s="17">
        <f>EXP(-Treasuries_01152013!DW267*BJ278)</f>
        <v>1</v>
      </c>
      <c r="DS278" s="17">
        <f>EXP(-Treasuries_01152013!DX267*BK278)</f>
        <v>1</v>
      </c>
      <c r="DT278" s="17">
        <f>EXP(-Treasuries_01152013!DY267*BL278)</f>
        <v>1</v>
      </c>
      <c r="DU278" s="17">
        <f>EXP(-Treasuries_01152013!DZ267*BM278)</f>
        <v>1</v>
      </c>
      <c r="DV278" s="17">
        <f>EXP(-Treasuries_01152013!EA267*BN278)</f>
        <v>1</v>
      </c>
      <c r="DW278" s="8" t="e">
        <f>SUMPRODUCT(BO278:DV278,Treasuries_01152013!K267:BR267)</f>
        <v>#DIV/0!</v>
      </c>
      <c r="DX278" s="11" t="e">
        <f t="shared" si="13"/>
        <v>#DIV/0!</v>
      </c>
    </row>
    <row r="279" spans="2:128">
      <c r="B279" s="10">
        <f>Treasuries_01152013!C268</f>
        <v>1.625</v>
      </c>
      <c r="C279" s="10">
        <f>Treasuries_01152013!E268</f>
        <v>98.054687999999999</v>
      </c>
      <c r="D279" s="10">
        <f>Treasuries_01152013!F268</f>
        <v>98.117187999999999</v>
      </c>
      <c r="E279" s="8">
        <f>Treasuries_01152013!H268</f>
        <v>9.8333333333333339</v>
      </c>
      <c r="F279" s="8">
        <f t="shared" si="12"/>
        <v>98.085937999999999</v>
      </c>
      <c r="G279" s="24" t="e">
        <f>IF(Treasuries_01152013!BT268=0,0,theta0+(theta1+theta2)*(1-EXP(-Treasuries_01152013!BT268/la))/(Treasuries_01152013!BT268/la)-theta2*EXP(-Treasuries_01152013!BT268/la))</f>
        <v>#DIV/0!</v>
      </c>
      <c r="H279" s="24" t="e">
        <f>IF(Treasuries_01152013!BU268=0,0,theta0+(theta1+theta2)*(1-EXP(-Treasuries_01152013!BU268/la))/(Treasuries_01152013!BU268/la)-theta2*EXP(-Treasuries_01152013!BU268/la))</f>
        <v>#DIV/0!</v>
      </c>
      <c r="I279" s="24" t="e">
        <f>IF(Treasuries_01152013!BV268=0,0,theta0+(theta1+theta2)*(1-EXP(-Treasuries_01152013!BV268/la))/(Treasuries_01152013!BV268/la)-theta2*EXP(-Treasuries_01152013!BV268/la))</f>
        <v>#DIV/0!</v>
      </c>
      <c r="J279" s="24" t="e">
        <f>IF(Treasuries_01152013!BW268=0,0,theta0+(theta1+theta2)*(1-EXP(-Treasuries_01152013!BW268/la))/(Treasuries_01152013!BW268/la)-theta2*EXP(-Treasuries_01152013!BW268/la))</f>
        <v>#DIV/0!</v>
      </c>
      <c r="K279" s="24" t="e">
        <f>IF(Treasuries_01152013!BX268=0,0,theta0+(theta1+theta2)*(1-EXP(-Treasuries_01152013!BX268/la))/(Treasuries_01152013!BX268/la)-theta2*EXP(-Treasuries_01152013!BX268/la))</f>
        <v>#DIV/0!</v>
      </c>
      <c r="L279" s="24" t="e">
        <f>IF(Treasuries_01152013!BY268=0,0,theta0+(theta1+theta2)*(1-EXP(-Treasuries_01152013!BY268/la))/(Treasuries_01152013!BY268/la)-theta2*EXP(-Treasuries_01152013!BY268/la))</f>
        <v>#DIV/0!</v>
      </c>
      <c r="M279" s="24" t="e">
        <f>IF(Treasuries_01152013!BZ268=0,0,theta0+(theta1+theta2)*(1-EXP(-Treasuries_01152013!BZ268/la))/(Treasuries_01152013!BZ268/la)-theta2*EXP(-Treasuries_01152013!BZ268/la))</f>
        <v>#DIV/0!</v>
      </c>
      <c r="N279" s="24" t="e">
        <f>IF(Treasuries_01152013!CA268=0,0,theta0+(theta1+theta2)*(1-EXP(-Treasuries_01152013!CA268/la))/(Treasuries_01152013!CA268/la)-theta2*EXP(-Treasuries_01152013!CA268/la))</f>
        <v>#DIV/0!</v>
      </c>
      <c r="O279" s="24" t="e">
        <f>IF(Treasuries_01152013!CB268=0,0,theta0+(theta1+theta2)*(1-EXP(-Treasuries_01152013!CB268/la))/(Treasuries_01152013!CB268/la)-theta2*EXP(-Treasuries_01152013!CB268/la))</f>
        <v>#DIV/0!</v>
      </c>
      <c r="P279" s="24" t="e">
        <f>IF(Treasuries_01152013!CC268=0,0,theta0+(theta1+theta2)*(1-EXP(-Treasuries_01152013!CC268/la))/(Treasuries_01152013!CC268/la)-theta2*EXP(-Treasuries_01152013!CC268/la))</f>
        <v>#DIV/0!</v>
      </c>
      <c r="Q279" s="24" t="e">
        <f>IF(Treasuries_01152013!CD268=0,0,theta0+(theta1+theta2)*(1-EXP(-Treasuries_01152013!CD268/la))/(Treasuries_01152013!CD268/la)-theta2*EXP(-Treasuries_01152013!CD268/la))</f>
        <v>#DIV/0!</v>
      </c>
      <c r="R279" s="24" t="e">
        <f>IF(Treasuries_01152013!CE268=0,0,theta0+(theta1+theta2)*(1-EXP(-Treasuries_01152013!CE268/la))/(Treasuries_01152013!CE268/la)-theta2*EXP(-Treasuries_01152013!CE268/la))</f>
        <v>#DIV/0!</v>
      </c>
      <c r="S279" s="24" t="e">
        <f>IF(Treasuries_01152013!CF268=0,0,theta0+(theta1+theta2)*(1-EXP(-Treasuries_01152013!CF268/la))/(Treasuries_01152013!CF268/la)-theta2*EXP(-Treasuries_01152013!CF268/la))</f>
        <v>#DIV/0!</v>
      </c>
      <c r="T279" s="24" t="e">
        <f>IF(Treasuries_01152013!CG268=0,0,theta0+(theta1+theta2)*(1-EXP(-Treasuries_01152013!CG268/la))/(Treasuries_01152013!CG268/la)-theta2*EXP(-Treasuries_01152013!CG268/la))</f>
        <v>#DIV/0!</v>
      </c>
      <c r="U279" s="24" t="e">
        <f>IF(Treasuries_01152013!CH268=0,0,theta0+(theta1+theta2)*(1-EXP(-Treasuries_01152013!CH268/la))/(Treasuries_01152013!CH268/la)-theta2*EXP(-Treasuries_01152013!CH268/la))</f>
        <v>#DIV/0!</v>
      </c>
      <c r="V279" s="24" t="e">
        <f>IF(Treasuries_01152013!CI268=0,0,theta0+(theta1+theta2)*(1-EXP(-Treasuries_01152013!CI268/la))/(Treasuries_01152013!CI268/la)-theta2*EXP(-Treasuries_01152013!CI268/la))</f>
        <v>#DIV/0!</v>
      </c>
      <c r="W279" s="24" t="e">
        <f>IF(Treasuries_01152013!CJ268=0,0,theta0+(theta1+theta2)*(1-EXP(-Treasuries_01152013!CJ268/la))/(Treasuries_01152013!CJ268/la)-theta2*EXP(-Treasuries_01152013!CJ268/la))</f>
        <v>#DIV/0!</v>
      </c>
      <c r="X279" s="24" t="e">
        <f>IF(Treasuries_01152013!CK268=0,0,theta0+(theta1+theta2)*(1-EXP(-Treasuries_01152013!CK268/la))/(Treasuries_01152013!CK268/la)-theta2*EXP(-Treasuries_01152013!CK268/la))</f>
        <v>#DIV/0!</v>
      </c>
      <c r="Y279" s="24" t="e">
        <f>IF(Treasuries_01152013!CL268=0,0,theta0+(theta1+theta2)*(1-EXP(-Treasuries_01152013!CL268/la))/(Treasuries_01152013!CL268/la)-theta2*EXP(-Treasuries_01152013!CL268/la))</f>
        <v>#DIV/0!</v>
      </c>
      <c r="Z279" s="24" t="e">
        <f>IF(Treasuries_01152013!CM268=0,0,theta0+(theta1+theta2)*(1-EXP(-Treasuries_01152013!CM268/la))/(Treasuries_01152013!CM268/la)-theta2*EXP(-Treasuries_01152013!CM268/la))</f>
        <v>#DIV/0!</v>
      </c>
      <c r="AA279" s="24">
        <f>IF(Treasuries_01152013!CN268=0,0,theta0+(theta1+theta2)*(1-EXP(-Treasuries_01152013!CN268/la))/(Treasuries_01152013!CN268/la)-theta2*EXP(-Treasuries_01152013!CN268/la))</f>
        <v>0</v>
      </c>
      <c r="AB279" s="24">
        <f>IF(Treasuries_01152013!CO268=0,0,theta0+(theta1+theta2)*(1-EXP(-Treasuries_01152013!CO268/la))/(Treasuries_01152013!CO268/la)-theta2*EXP(-Treasuries_01152013!CO268/la))</f>
        <v>0</v>
      </c>
      <c r="AC279" s="24">
        <f>IF(Treasuries_01152013!CP268=0,0,theta0+(theta1+theta2)*(1-EXP(-Treasuries_01152013!CP268/la))/(Treasuries_01152013!CP268/la)-theta2*EXP(-Treasuries_01152013!CP268/la))</f>
        <v>0</v>
      </c>
      <c r="AD279" s="24">
        <f>IF(Treasuries_01152013!CQ268=0,0,theta0+(theta1+theta2)*(1-EXP(-Treasuries_01152013!CQ268/la))/(Treasuries_01152013!CQ268/la)-theta2*EXP(-Treasuries_01152013!CQ268/la))</f>
        <v>0</v>
      </c>
      <c r="AE279" s="24">
        <f>IF(Treasuries_01152013!CR268=0,0,theta0+(theta1+theta2)*(1-EXP(-Treasuries_01152013!CR268/la))/(Treasuries_01152013!CR268/la)-theta2*EXP(-Treasuries_01152013!CR268/la))</f>
        <v>0</v>
      </c>
      <c r="AF279" s="24">
        <f>IF(Treasuries_01152013!CS268=0,0,theta0+(theta1+theta2)*(1-EXP(-Treasuries_01152013!CS268/la))/(Treasuries_01152013!CS268/la)-theta2*EXP(-Treasuries_01152013!CS268/la))</f>
        <v>0</v>
      </c>
      <c r="AG279" s="24">
        <f>IF(Treasuries_01152013!CT268=0,0,theta0+(theta1+theta2)*(1-EXP(-Treasuries_01152013!CT268/la))/(Treasuries_01152013!CT268/la)-theta2*EXP(-Treasuries_01152013!CT268/la))</f>
        <v>0</v>
      </c>
      <c r="AH279" s="24">
        <f>IF(Treasuries_01152013!CU268=0,0,theta0+(theta1+theta2)*(1-EXP(-Treasuries_01152013!CU268/la))/(Treasuries_01152013!CU268/la)-theta2*EXP(-Treasuries_01152013!CU268/la))</f>
        <v>0</v>
      </c>
      <c r="AI279" s="24">
        <f>IF(Treasuries_01152013!CV268=0,0,theta0+(theta1+theta2)*(1-EXP(-Treasuries_01152013!CV268/la))/(Treasuries_01152013!CV268/la)-theta2*EXP(-Treasuries_01152013!CV268/la))</f>
        <v>0</v>
      </c>
      <c r="AJ279" s="24">
        <f>IF(Treasuries_01152013!CW268=0,0,theta0+(theta1+theta2)*(1-EXP(-Treasuries_01152013!CW268/la))/(Treasuries_01152013!CW268/la)-theta2*EXP(-Treasuries_01152013!CW268/la))</f>
        <v>0</v>
      </c>
      <c r="AK279" s="24">
        <f>IF(Treasuries_01152013!CX268=0,0,theta0+(theta1+theta2)*(1-EXP(-Treasuries_01152013!CX268/la))/(Treasuries_01152013!CX268/la)-theta2*EXP(-Treasuries_01152013!CX268/la))</f>
        <v>0</v>
      </c>
      <c r="AL279" s="24">
        <f>IF(Treasuries_01152013!CY268=0,0,theta0+(theta1+theta2)*(1-EXP(-Treasuries_01152013!CY268/la))/(Treasuries_01152013!CY268/la)-theta2*EXP(-Treasuries_01152013!CY268/la))</f>
        <v>0</v>
      </c>
      <c r="AM279" s="24">
        <f>IF(Treasuries_01152013!CZ268=0,0,theta0+(theta1+theta2)*(1-EXP(-Treasuries_01152013!CZ268/la))/(Treasuries_01152013!CZ268/la)-theta2*EXP(-Treasuries_01152013!CZ268/la))</f>
        <v>0</v>
      </c>
      <c r="AN279" s="24">
        <f>IF(Treasuries_01152013!DA268=0,0,theta0+(theta1+theta2)*(1-EXP(-Treasuries_01152013!DA268/la))/(Treasuries_01152013!DA268/la)-theta2*EXP(-Treasuries_01152013!DA268/la))</f>
        <v>0</v>
      </c>
      <c r="AO279" s="24">
        <f>IF(Treasuries_01152013!DB268=0,0,theta0+(theta1+theta2)*(1-EXP(-Treasuries_01152013!DB268/la))/(Treasuries_01152013!DB268/la)-theta2*EXP(-Treasuries_01152013!DB268/la))</f>
        <v>0</v>
      </c>
      <c r="AP279" s="24">
        <f>IF(Treasuries_01152013!DC268=0,0,theta0+(theta1+theta2)*(1-EXP(-Treasuries_01152013!DC268/la))/(Treasuries_01152013!DC268/la)-theta2*EXP(-Treasuries_01152013!DC268/la))</f>
        <v>0</v>
      </c>
      <c r="AQ279" s="24">
        <f>IF(Treasuries_01152013!DD268=0,0,theta0+(theta1+theta2)*(1-EXP(-Treasuries_01152013!DD268/la))/(Treasuries_01152013!DD268/la)-theta2*EXP(-Treasuries_01152013!DD268/la))</f>
        <v>0</v>
      </c>
      <c r="AR279" s="24">
        <f>IF(Treasuries_01152013!DE268=0,0,theta0+(theta1+theta2)*(1-EXP(-Treasuries_01152013!DE268/la))/(Treasuries_01152013!DE268/la)-theta2*EXP(-Treasuries_01152013!DE268/la))</f>
        <v>0</v>
      </c>
      <c r="AS279" s="24">
        <f>IF(Treasuries_01152013!DF268=0,0,theta0+(theta1+theta2)*(1-EXP(-Treasuries_01152013!DF268/la))/(Treasuries_01152013!DF268/la)-theta2*EXP(-Treasuries_01152013!DF268/la))</f>
        <v>0</v>
      </c>
      <c r="AT279" s="24">
        <f>IF(Treasuries_01152013!DG268=0,0,theta0+(theta1+theta2)*(1-EXP(-Treasuries_01152013!DG268/la))/(Treasuries_01152013!DG268/la)-theta2*EXP(-Treasuries_01152013!DG268/la))</f>
        <v>0</v>
      </c>
      <c r="AU279" s="24">
        <f>IF(Treasuries_01152013!DH268=0,0,theta0+(theta1+theta2)*(1-EXP(-Treasuries_01152013!DH268/la))/(Treasuries_01152013!DH268/la)-theta2*EXP(-Treasuries_01152013!DH268/la))</f>
        <v>0</v>
      </c>
      <c r="AV279" s="24">
        <f>IF(Treasuries_01152013!DI268=0,0,theta0+(theta1+theta2)*(1-EXP(-Treasuries_01152013!DI268/la))/(Treasuries_01152013!DI268/la)-theta2*EXP(-Treasuries_01152013!DI268/la))</f>
        <v>0</v>
      </c>
      <c r="AW279" s="24">
        <f>IF(Treasuries_01152013!DJ268=0,0,theta0+(theta1+theta2)*(1-EXP(-Treasuries_01152013!DJ268/la))/(Treasuries_01152013!DJ268/la)-theta2*EXP(-Treasuries_01152013!DJ268/la))</f>
        <v>0</v>
      </c>
      <c r="AX279" s="24">
        <f>IF(Treasuries_01152013!DK268=0,0,theta0+(theta1+theta2)*(1-EXP(-Treasuries_01152013!DK268/la))/(Treasuries_01152013!DK268/la)-theta2*EXP(-Treasuries_01152013!DK268/la))</f>
        <v>0</v>
      </c>
      <c r="AY279" s="24">
        <f>IF(Treasuries_01152013!DL268=0,0,theta0+(theta1+theta2)*(1-EXP(-Treasuries_01152013!DL268/la))/(Treasuries_01152013!DL268/la)-theta2*EXP(-Treasuries_01152013!DL268/la))</f>
        <v>0</v>
      </c>
      <c r="AZ279" s="24">
        <f>IF(Treasuries_01152013!DM268=0,0,theta0+(theta1+theta2)*(1-EXP(-Treasuries_01152013!DM268/la))/(Treasuries_01152013!DM268/la)-theta2*EXP(-Treasuries_01152013!DM268/la))</f>
        <v>0</v>
      </c>
      <c r="BA279" s="24">
        <f>IF(Treasuries_01152013!DN268=0,0,theta0+(theta1+theta2)*(1-EXP(-Treasuries_01152013!DN268/la))/(Treasuries_01152013!DN268/la)-theta2*EXP(-Treasuries_01152013!DN268/la))</f>
        <v>0</v>
      </c>
      <c r="BB279" s="24">
        <f>IF(Treasuries_01152013!DO268=0,0,theta0+(theta1+theta2)*(1-EXP(-Treasuries_01152013!DO268/la))/(Treasuries_01152013!DO268/la)-theta2*EXP(-Treasuries_01152013!DO268/la))</f>
        <v>0</v>
      </c>
      <c r="BC279" s="24">
        <f>IF(Treasuries_01152013!DP268=0,0,theta0+(theta1+theta2)*(1-EXP(-Treasuries_01152013!DP268/la))/(Treasuries_01152013!DP268/la)-theta2*EXP(-Treasuries_01152013!DP268/la))</f>
        <v>0</v>
      </c>
      <c r="BD279" s="24">
        <f>IF(Treasuries_01152013!DQ268=0,0,theta0+(theta1+theta2)*(1-EXP(-Treasuries_01152013!DQ268/la))/(Treasuries_01152013!DQ268/la)-theta2*EXP(-Treasuries_01152013!DQ268/la))</f>
        <v>0</v>
      </c>
      <c r="BE279" s="24">
        <f>IF(Treasuries_01152013!DR268=0,0,theta0+(theta1+theta2)*(1-EXP(-Treasuries_01152013!DR268/la))/(Treasuries_01152013!DR268/la)-theta2*EXP(-Treasuries_01152013!DR268/la))</f>
        <v>0</v>
      </c>
      <c r="BF279" s="24">
        <f>IF(Treasuries_01152013!DS268=0,0,theta0+(theta1+theta2)*(1-EXP(-Treasuries_01152013!DS268/la))/(Treasuries_01152013!DS268/la)-theta2*EXP(-Treasuries_01152013!DS268/la))</f>
        <v>0</v>
      </c>
      <c r="BG279" s="24">
        <f>IF(Treasuries_01152013!DT268=0,0,theta0+(theta1+theta2)*(1-EXP(-Treasuries_01152013!DT268/la))/(Treasuries_01152013!DT268/la)-theta2*EXP(-Treasuries_01152013!DT268/la))</f>
        <v>0</v>
      </c>
      <c r="BH279" s="24">
        <f>IF(Treasuries_01152013!DU268=0,0,theta0+(theta1+theta2)*(1-EXP(-Treasuries_01152013!DU268/la))/(Treasuries_01152013!DU268/la)-theta2*EXP(-Treasuries_01152013!DU268/la))</f>
        <v>0</v>
      </c>
      <c r="BI279" s="24">
        <f>IF(Treasuries_01152013!DV268=0,0,theta0+(theta1+theta2)*(1-EXP(-Treasuries_01152013!DV268/la))/(Treasuries_01152013!DV268/la)-theta2*EXP(-Treasuries_01152013!DV268/la))</f>
        <v>0</v>
      </c>
      <c r="BJ279" s="24">
        <f>IF(Treasuries_01152013!DW268=0,0,theta0+(theta1+theta2)*(1-EXP(-Treasuries_01152013!DW268/la))/(Treasuries_01152013!DW268/la)-theta2*EXP(-Treasuries_01152013!DW268/la))</f>
        <v>0</v>
      </c>
      <c r="BK279" s="24">
        <f>IF(Treasuries_01152013!DX268=0,0,theta0+(theta1+theta2)*(1-EXP(-Treasuries_01152013!DX268/la))/(Treasuries_01152013!DX268/la)-theta2*EXP(-Treasuries_01152013!DX268/la))</f>
        <v>0</v>
      </c>
      <c r="BL279" s="24">
        <f>IF(Treasuries_01152013!DY268=0,0,theta0+(theta1+theta2)*(1-EXP(-Treasuries_01152013!DY268/la))/(Treasuries_01152013!DY268/la)-theta2*EXP(-Treasuries_01152013!DY268/la))</f>
        <v>0</v>
      </c>
      <c r="BM279" s="24">
        <f>IF(Treasuries_01152013!DZ268=0,0,theta0+(theta1+theta2)*(1-EXP(-Treasuries_01152013!DZ268/la))/(Treasuries_01152013!DZ268/la)-theta2*EXP(-Treasuries_01152013!DZ268/la))</f>
        <v>0</v>
      </c>
      <c r="BN279" s="24">
        <f>IF(Treasuries_01152013!EA268=0,0,theta0+(theta1+theta2)*(1-EXP(-Treasuries_01152013!EA268/la))/(Treasuries_01152013!EA268/la)-theta2*EXP(-Treasuries_01152013!EA268/la))</f>
        <v>0</v>
      </c>
      <c r="BO279" s="17" t="e">
        <f>EXP(-Treasuries_01152013!BT268*G279)</f>
        <v>#DIV/0!</v>
      </c>
      <c r="BP279" s="17" t="e">
        <f>EXP(-Treasuries_01152013!BU268*H279)</f>
        <v>#DIV/0!</v>
      </c>
      <c r="BQ279" s="17" t="e">
        <f>EXP(-Treasuries_01152013!BV268*I279)</f>
        <v>#DIV/0!</v>
      </c>
      <c r="BR279" s="17" t="e">
        <f>EXP(-Treasuries_01152013!BW268*J279)</f>
        <v>#DIV/0!</v>
      </c>
      <c r="BS279" s="17" t="e">
        <f>EXP(-Treasuries_01152013!BX268*K279)</f>
        <v>#DIV/0!</v>
      </c>
      <c r="BT279" s="17" t="e">
        <f>EXP(-Treasuries_01152013!BY268*L279)</f>
        <v>#DIV/0!</v>
      </c>
      <c r="BU279" s="17" t="e">
        <f>EXP(-Treasuries_01152013!BZ268*M279)</f>
        <v>#DIV/0!</v>
      </c>
      <c r="BV279" s="17" t="e">
        <f>EXP(-Treasuries_01152013!CA268*N279)</f>
        <v>#DIV/0!</v>
      </c>
      <c r="BW279" s="17" t="e">
        <f>EXP(-Treasuries_01152013!CB268*O279)</f>
        <v>#DIV/0!</v>
      </c>
      <c r="BX279" s="17" t="e">
        <f>EXP(-Treasuries_01152013!CC268*P279)</f>
        <v>#DIV/0!</v>
      </c>
      <c r="BY279" s="17" t="e">
        <f>EXP(-Treasuries_01152013!CD268*Q279)</f>
        <v>#DIV/0!</v>
      </c>
      <c r="BZ279" s="17" t="e">
        <f>EXP(-Treasuries_01152013!CE268*R279)</f>
        <v>#DIV/0!</v>
      </c>
      <c r="CA279" s="17" t="e">
        <f>EXP(-Treasuries_01152013!CF268*S279)</f>
        <v>#DIV/0!</v>
      </c>
      <c r="CB279" s="17" t="e">
        <f>EXP(-Treasuries_01152013!CG268*T279)</f>
        <v>#DIV/0!</v>
      </c>
      <c r="CC279" s="17" t="e">
        <f>EXP(-Treasuries_01152013!CH268*U279)</f>
        <v>#DIV/0!</v>
      </c>
      <c r="CD279" s="17" t="e">
        <f>EXP(-Treasuries_01152013!CI268*V279)</f>
        <v>#DIV/0!</v>
      </c>
      <c r="CE279" s="17" t="e">
        <f>EXP(-Treasuries_01152013!CJ268*W279)</f>
        <v>#DIV/0!</v>
      </c>
      <c r="CF279" s="17" t="e">
        <f>EXP(-Treasuries_01152013!CK268*X279)</f>
        <v>#DIV/0!</v>
      </c>
      <c r="CG279" s="17" t="e">
        <f>EXP(-Treasuries_01152013!CL268*Y279)</f>
        <v>#DIV/0!</v>
      </c>
      <c r="CH279" s="17" t="e">
        <f>EXP(-Treasuries_01152013!CM268*Z279)</f>
        <v>#DIV/0!</v>
      </c>
      <c r="CI279" s="17">
        <f>EXP(-Treasuries_01152013!CN268*AA279)</f>
        <v>1</v>
      </c>
      <c r="CJ279" s="17">
        <f>EXP(-Treasuries_01152013!CO268*AB279)</f>
        <v>1</v>
      </c>
      <c r="CK279" s="17">
        <f>EXP(-Treasuries_01152013!CP268*AC279)</f>
        <v>1</v>
      </c>
      <c r="CL279" s="17">
        <f>EXP(-Treasuries_01152013!CQ268*AD279)</f>
        <v>1</v>
      </c>
      <c r="CM279" s="17">
        <f>EXP(-Treasuries_01152013!CR268*AE279)</f>
        <v>1</v>
      </c>
      <c r="CN279" s="17">
        <f>EXP(-Treasuries_01152013!CS268*AF279)</f>
        <v>1</v>
      </c>
      <c r="CO279" s="17">
        <f>EXP(-Treasuries_01152013!CT268*AG279)</f>
        <v>1</v>
      </c>
      <c r="CP279" s="17">
        <f>EXP(-Treasuries_01152013!CU268*AH279)</f>
        <v>1</v>
      </c>
      <c r="CQ279" s="17">
        <f>EXP(-Treasuries_01152013!CV268*AI279)</f>
        <v>1</v>
      </c>
      <c r="CR279" s="17">
        <f>EXP(-Treasuries_01152013!CW268*AJ279)</f>
        <v>1</v>
      </c>
      <c r="CS279" s="17">
        <f>EXP(-Treasuries_01152013!CX268*AK279)</f>
        <v>1</v>
      </c>
      <c r="CT279" s="17">
        <f>EXP(-Treasuries_01152013!CY268*AL279)</f>
        <v>1</v>
      </c>
      <c r="CU279" s="17">
        <f>EXP(-Treasuries_01152013!CZ268*AM279)</f>
        <v>1</v>
      </c>
      <c r="CV279" s="17">
        <f>EXP(-Treasuries_01152013!DA268*AN279)</f>
        <v>1</v>
      </c>
      <c r="CW279" s="17">
        <f>EXP(-Treasuries_01152013!DB268*AO279)</f>
        <v>1</v>
      </c>
      <c r="CX279" s="17">
        <f>EXP(-Treasuries_01152013!DC268*AP279)</f>
        <v>1</v>
      </c>
      <c r="CY279" s="17">
        <f>EXP(-Treasuries_01152013!DD268*AQ279)</f>
        <v>1</v>
      </c>
      <c r="CZ279" s="17">
        <f>EXP(-Treasuries_01152013!DE268*AR279)</f>
        <v>1</v>
      </c>
      <c r="DA279" s="17">
        <f>EXP(-Treasuries_01152013!DF268*AS279)</f>
        <v>1</v>
      </c>
      <c r="DB279" s="17">
        <f>EXP(-Treasuries_01152013!DG268*AT279)</f>
        <v>1</v>
      </c>
      <c r="DC279" s="17">
        <f>EXP(-Treasuries_01152013!DH268*AU279)</f>
        <v>1</v>
      </c>
      <c r="DD279" s="17">
        <f>EXP(-Treasuries_01152013!DI268*AV279)</f>
        <v>1</v>
      </c>
      <c r="DE279" s="17">
        <f>EXP(-Treasuries_01152013!DJ268*AW279)</f>
        <v>1</v>
      </c>
      <c r="DF279" s="17">
        <f>EXP(-Treasuries_01152013!DK268*AX279)</f>
        <v>1</v>
      </c>
      <c r="DG279" s="17">
        <f>EXP(-Treasuries_01152013!DL268*AY279)</f>
        <v>1</v>
      </c>
      <c r="DH279" s="17">
        <f>EXP(-Treasuries_01152013!DM268*AZ279)</f>
        <v>1</v>
      </c>
      <c r="DI279" s="17">
        <f>EXP(-Treasuries_01152013!DN268*BA279)</f>
        <v>1</v>
      </c>
      <c r="DJ279" s="17">
        <f>EXP(-Treasuries_01152013!DO268*BB279)</f>
        <v>1</v>
      </c>
      <c r="DK279" s="17">
        <f>EXP(-Treasuries_01152013!DP268*BC279)</f>
        <v>1</v>
      </c>
      <c r="DL279" s="17">
        <f>EXP(-Treasuries_01152013!DQ268*BD279)</f>
        <v>1</v>
      </c>
      <c r="DM279" s="17">
        <f>EXP(-Treasuries_01152013!DR268*BE279)</f>
        <v>1</v>
      </c>
      <c r="DN279" s="17">
        <f>EXP(-Treasuries_01152013!DS268*BF279)</f>
        <v>1</v>
      </c>
      <c r="DO279" s="17">
        <f>EXP(-Treasuries_01152013!DT268*BG279)</f>
        <v>1</v>
      </c>
      <c r="DP279" s="17">
        <f>EXP(-Treasuries_01152013!DU268*BH279)</f>
        <v>1</v>
      </c>
      <c r="DQ279" s="17">
        <f>EXP(-Treasuries_01152013!DV268*BI279)</f>
        <v>1</v>
      </c>
      <c r="DR279" s="17">
        <f>EXP(-Treasuries_01152013!DW268*BJ279)</f>
        <v>1</v>
      </c>
      <c r="DS279" s="17">
        <f>EXP(-Treasuries_01152013!DX268*BK279)</f>
        <v>1</v>
      </c>
      <c r="DT279" s="17">
        <f>EXP(-Treasuries_01152013!DY268*BL279)</f>
        <v>1</v>
      </c>
      <c r="DU279" s="17">
        <f>EXP(-Treasuries_01152013!DZ268*BM279)</f>
        <v>1</v>
      </c>
      <c r="DV279" s="17">
        <f>EXP(-Treasuries_01152013!EA268*BN279)</f>
        <v>1</v>
      </c>
      <c r="DW279" s="8" t="e">
        <f>SUMPRODUCT(BO279:DV279,Treasuries_01152013!K268:BR268)</f>
        <v>#DIV/0!</v>
      </c>
      <c r="DX279" s="11" t="e">
        <f t="shared" si="13"/>
        <v>#DIV/0!</v>
      </c>
    </row>
    <row r="280" spans="2:128">
      <c r="B280" s="10">
        <f>Treasuries_01152013!C269</f>
        <v>7.125</v>
      </c>
      <c r="C280" s="10">
        <f>Treasuries_01152013!E269</f>
        <v>149.5625</v>
      </c>
      <c r="D280" s="10">
        <f>Treasuries_01152013!F269</f>
        <v>149.617188</v>
      </c>
      <c r="E280" s="8">
        <f>Treasuries_01152013!H269</f>
        <v>10.083333333333334</v>
      </c>
      <c r="F280" s="8">
        <f t="shared" si="12"/>
        <v>149.589844</v>
      </c>
      <c r="G280" s="24" t="e">
        <f>IF(Treasuries_01152013!BT269=0,0,theta0+(theta1+theta2)*(1-EXP(-Treasuries_01152013!BT269/la))/(Treasuries_01152013!BT269/la)-theta2*EXP(-Treasuries_01152013!BT269/la))</f>
        <v>#DIV/0!</v>
      </c>
      <c r="H280" s="24" t="e">
        <f>IF(Treasuries_01152013!BU269=0,0,theta0+(theta1+theta2)*(1-EXP(-Treasuries_01152013!BU269/la))/(Treasuries_01152013!BU269/la)-theta2*EXP(-Treasuries_01152013!BU269/la))</f>
        <v>#DIV/0!</v>
      </c>
      <c r="I280" s="24" t="e">
        <f>IF(Treasuries_01152013!BV269=0,0,theta0+(theta1+theta2)*(1-EXP(-Treasuries_01152013!BV269/la))/(Treasuries_01152013!BV269/la)-theta2*EXP(-Treasuries_01152013!BV269/la))</f>
        <v>#DIV/0!</v>
      </c>
      <c r="J280" s="24" t="e">
        <f>IF(Treasuries_01152013!BW269=0,0,theta0+(theta1+theta2)*(1-EXP(-Treasuries_01152013!BW269/la))/(Treasuries_01152013!BW269/la)-theta2*EXP(-Treasuries_01152013!BW269/la))</f>
        <v>#DIV/0!</v>
      </c>
      <c r="K280" s="24" t="e">
        <f>IF(Treasuries_01152013!BX269=0,0,theta0+(theta1+theta2)*(1-EXP(-Treasuries_01152013!BX269/la))/(Treasuries_01152013!BX269/la)-theta2*EXP(-Treasuries_01152013!BX269/la))</f>
        <v>#DIV/0!</v>
      </c>
      <c r="L280" s="24" t="e">
        <f>IF(Treasuries_01152013!BY269=0,0,theta0+(theta1+theta2)*(1-EXP(-Treasuries_01152013!BY269/la))/(Treasuries_01152013!BY269/la)-theta2*EXP(-Treasuries_01152013!BY269/la))</f>
        <v>#DIV/0!</v>
      </c>
      <c r="M280" s="24" t="e">
        <f>IF(Treasuries_01152013!BZ269=0,0,theta0+(theta1+theta2)*(1-EXP(-Treasuries_01152013!BZ269/la))/(Treasuries_01152013!BZ269/la)-theta2*EXP(-Treasuries_01152013!BZ269/la))</f>
        <v>#DIV/0!</v>
      </c>
      <c r="N280" s="24" t="e">
        <f>IF(Treasuries_01152013!CA269=0,0,theta0+(theta1+theta2)*(1-EXP(-Treasuries_01152013!CA269/la))/(Treasuries_01152013!CA269/la)-theta2*EXP(-Treasuries_01152013!CA269/la))</f>
        <v>#DIV/0!</v>
      </c>
      <c r="O280" s="24" t="e">
        <f>IF(Treasuries_01152013!CB269=0,0,theta0+(theta1+theta2)*(1-EXP(-Treasuries_01152013!CB269/la))/(Treasuries_01152013!CB269/la)-theta2*EXP(-Treasuries_01152013!CB269/la))</f>
        <v>#DIV/0!</v>
      </c>
      <c r="P280" s="24" t="e">
        <f>IF(Treasuries_01152013!CC269=0,0,theta0+(theta1+theta2)*(1-EXP(-Treasuries_01152013!CC269/la))/(Treasuries_01152013!CC269/la)-theta2*EXP(-Treasuries_01152013!CC269/la))</f>
        <v>#DIV/0!</v>
      </c>
      <c r="Q280" s="24" t="e">
        <f>IF(Treasuries_01152013!CD269=0,0,theta0+(theta1+theta2)*(1-EXP(-Treasuries_01152013!CD269/la))/(Treasuries_01152013!CD269/la)-theta2*EXP(-Treasuries_01152013!CD269/la))</f>
        <v>#DIV/0!</v>
      </c>
      <c r="R280" s="24" t="e">
        <f>IF(Treasuries_01152013!CE269=0,0,theta0+(theta1+theta2)*(1-EXP(-Treasuries_01152013!CE269/la))/(Treasuries_01152013!CE269/la)-theta2*EXP(-Treasuries_01152013!CE269/la))</f>
        <v>#DIV/0!</v>
      </c>
      <c r="S280" s="24" t="e">
        <f>IF(Treasuries_01152013!CF269=0,0,theta0+(theta1+theta2)*(1-EXP(-Treasuries_01152013!CF269/la))/(Treasuries_01152013!CF269/la)-theta2*EXP(-Treasuries_01152013!CF269/la))</f>
        <v>#DIV/0!</v>
      </c>
      <c r="T280" s="24" t="e">
        <f>IF(Treasuries_01152013!CG269=0,0,theta0+(theta1+theta2)*(1-EXP(-Treasuries_01152013!CG269/la))/(Treasuries_01152013!CG269/la)-theta2*EXP(-Treasuries_01152013!CG269/la))</f>
        <v>#DIV/0!</v>
      </c>
      <c r="U280" s="24" t="e">
        <f>IF(Treasuries_01152013!CH269=0,0,theta0+(theta1+theta2)*(1-EXP(-Treasuries_01152013!CH269/la))/(Treasuries_01152013!CH269/la)-theta2*EXP(-Treasuries_01152013!CH269/la))</f>
        <v>#DIV/0!</v>
      </c>
      <c r="V280" s="24" t="e">
        <f>IF(Treasuries_01152013!CI269=0,0,theta0+(theta1+theta2)*(1-EXP(-Treasuries_01152013!CI269/la))/(Treasuries_01152013!CI269/la)-theta2*EXP(-Treasuries_01152013!CI269/la))</f>
        <v>#DIV/0!</v>
      </c>
      <c r="W280" s="24" t="e">
        <f>IF(Treasuries_01152013!CJ269=0,0,theta0+(theta1+theta2)*(1-EXP(-Treasuries_01152013!CJ269/la))/(Treasuries_01152013!CJ269/la)-theta2*EXP(-Treasuries_01152013!CJ269/la))</f>
        <v>#DIV/0!</v>
      </c>
      <c r="X280" s="24" t="e">
        <f>IF(Treasuries_01152013!CK269=0,0,theta0+(theta1+theta2)*(1-EXP(-Treasuries_01152013!CK269/la))/(Treasuries_01152013!CK269/la)-theta2*EXP(-Treasuries_01152013!CK269/la))</f>
        <v>#DIV/0!</v>
      </c>
      <c r="Y280" s="24" t="e">
        <f>IF(Treasuries_01152013!CL269=0,0,theta0+(theta1+theta2)*(1-EXP(-Treasuries_01152013!CL269/la))/(Treasuries_01152013!CL269/la)-theta2*EXP(-Treasuries_01152013!CL269/la))</f>
        <v>#DIV/0!</v>
      </c>
      <c r="Z280" s="24" t="e">
        <f>IF(Treasuries_01152013!CM269=0,0,theta0+(theta1+theta2)*(1-EXP(-Treasuries_01152013!CM269/la))/(Treasuries_01152013!CM269/la)-theta2*EXP(-Treasuries_01152013!CM269/la))</f>
        <v>#DIV/0!</v>
      </c>
      <c r="AA280" s="24" t="e">
        <f>IF(Treasuries_01152013!CN269=0,0,theta0+(theta1+theta2)*(1-EXP(-Treasuries_01152013!CN269/la))/(Treasuries_01152013!CN269/la)-theta2*EXP(-Treasuries_01152013!CN269/la))</f>
        <v>#DIV/0!</v>
      </c>
      <c r="AB280" s="24">
        <f>IF(Treasuries_01152013!CO269=0,0,theta0+(theta1+theta2)*(1-EXP(-Treasuries_01152013!CO269/la))/(Treasuries_01152013!CO269/la)-theta2*EXP(-Treasuries_01152013!CO269/la))</f>
        <v>0</v>
      </c>
      <c r="AC280" s="24">
        <f>IF(Treasuries_01152013!CP269=0,0,theta0+(theta1+theta2)*(1-EXP(-Treasuries_01152013!CP269/la))/(Treasuries_01152013!CP269/la)-theta2*EXP(-Treasuries_01152013!CP269/la))</f>
        <v>0</v>
      </c>
      <c r="AD280" s="24">
        <f>IF(Treasuries_01152013!CQ269=0,0,theta0+(theta1+theta2)*(1-EXP(-Treasuries_01152013!CQ269/la))/(Treasuries_01152013!CQ269/la)-theta2*EXP(-Treasuries_01152013!CQ269/la))</f>
        <v>0</v>
      </c>
      <c r="AE280" s="24">
        <f>IF(Treasuries_01152013!CR269=0,0,theta0+(theta1+theta2)*(1-EXP(-Treasuries_01152013!CR269/la))/(Treasuries_01152013!CR269/la)-theta2*EXP(-Treasuries_01152013!CR269/la))</f>
        <v>0</v>
      </c>
      <c r="AF280" s="24">
        <f>IF(Treasuries_01152013!CS269=0,0,theta0+(theta1+theta2)*(1-EXP(-Treasuries_01152013!CS269/la))/(Treasuries_01152013!CS269/la)-theta2*EXP(-Treasuries_01152013!CS269/la))</f>
        <v>0</v>
      </c>
      <c r="AG280" s="24">
        <f>IF(Treasuries_01152013!CT269=0,0,theta0+(theta1+theta2)*(1-EXP(-Treasuries_01152013!CT269/la))/(Treasuries_01152013!CT269/la)-theta2*EXP(-Treasuries_01152013!CT269/la))</f>
        <v>0</v>
      </c>
      <c r="AH280" s="24">
        <f>IF(Treasuries_01152013!CU269=0,0,theta0+(theta1+theta2)*(1-EXP(-Treasuries_01152013!CU269/la))/(Treasuries_01152013!CU269/la)-theta2*EXP(-Treasuries_01152013!CU269/la))</f>
        <v>0</v>
      </c>
      <c r="AI280" s="24">
        <f>IF(Treasuries_01152013!CV269=0,0,theta0+(theta1+theta2)*(1-EXP(-Treasuries_01152013!CV269/la))/(Treasuries_01152013!CV269/la)-theta2*EXP(-Treasuries_01152013!CV269/la))</f>
        <v>0</v>
      </c>
      <c r="AJ280" s="24">
        <f>IF(Treasuries_01152013!CW269=0,0,theta0+(theta1+theta2)*(1-EXP(-Treasuries_01152013!CW269/la))/(Treasuries_01152013!CW269/la)-theta2*EXP(-Treasuries_01152013!CW269/la))</f>
        <v>0</v>
      </c>
      <c r="AK280" s="24">
        <f>IF(Treasuries_01152013!CX269=0,0,theta0+(theta1+theta2)*(1-EXP(-Treasuries_01152013!CX269/la))/(Treasuries_01152013!CX269/la)-theta2*EXP(-Treasuries_01152013!CX269/la))</f>
        <v>0</v>
      </c>
      <c r="AL280" s="24">
        <f>IF(Treasuries_01152013!CY269=0,0,theta0+(theta1+theta2)*(1-EXP(-Treasuries_01152013!CY269/la))/(Treasuries_01152013!CY269/la)-theta2*EXP(-Treasuries_01152013!CY269/la))</f>
        <v>0</v>
      </c>
      <c r="AM280" s="24">
        <f>IF(Treasuries_01152013!CZ269=0,0,theta0+(theta1+theta2)*(1-EXP(-Treasuries_01152013!CZ269/la))/(Treasuries_01152013!CZ269/la)-theta2*EXP(-Treasuries_01152013!CZ269/la))</f>
        <v>0</v>
      </c>
      <c r="AN280" s="24">
        <f>IF(Treasuries_01152013!DA269=0,0,theta0+(theta1+theta2)*(1-EXP(-Treasuries_01152013!DA269/la))/(Treasuries_01152013!DA269/la)-theta2*EXP(-Treasuries_01152013!DA269/la))</f>
        <v>0</v>
      </c>
      <c r="AO280" s="24">
        <f>IF(Treasuries_01152013!DB269=0,0,theta0+(theta1+theta2)*(1-EXP(-Treasuries_01152013!DB269/la))/(Treasuries_01152013!DB269/la)-theta2*EXP(-Treasuries_01152013!DB269/la))</f>
        <v>0</v>
      </c>
      <c r="AP280" s="24">
        <f>IF(Treasuries_01152013!DC269=0,0,theta0+(theta1+theta2)*(1-EXP(-Treasuries_01152013!DC269/la))/(Treasuries_01152013!DC269/la)-theta2*EXP(-Treasuries_01152013!DC269/la))</f>
        <v>0</v>
      </c>
      <c r="AQ280" s="24">
        <f>IF(Treasuries_01152013!DD269=0,0,theta0+(theta1+theta2)*(1-EXP(-Treasuries_01152013!DD269/la))/(Treasuries_01152013!DD269/la)-theta2*EXP(-Treasuries_01152013!DD269/la))</f>
        <v>0</v>
      </c>
      <c r="AR280" s="24">
        <f>IF(Treasuries_01152013!DE269=0,0,theta0+(theta1+theta2)*(1-EXP(-Treasuries_01152013!DE269/la))/(Treasuries_01152013!DE269/la)-theta2*EXP(-Treasuries_01152013!DE269/la))</f>
        <v>0</v>
      </c>
      <c r="AS280" s="24">
        <f>IF(Treasuries_01152013!DF269=0,0,theta0+(theta1+theta2)*(1-EXP(-Treasuries_01152013!DF269/la))/(Treasuries_01152013!DF269/la)-theta2*EXP(-Treasuries_01152013!DF269/la))</f>
        <v>0</v>
      </c>
      <c r="AT280" s="24">
        <f>IF(Treasuries_01152013!DG269=0,0,theta0+(theta1+theta2)*(1-EXP(-Treasuries_01152013!DG269/la))/(Treasuries_01152013!DG269/la)-theta2*EXP(-Treasuries_01152013!DG269/la))</f>
        <v>0</v>
      </c>
      <c r="AU280" s="24">
        <f>IF(Treasuries_01152013!DH269=0,0,theta0+(theta1+theta2)*(1-EXP(-Treasuries_01152013!DH269/la))/(Treasuries_01152013!DH269/la)-theta2*EXP(-Treasuries_01152013!DH269/la))</f>
        <v>0</v>
      </c>
      <c r="AV280" s="24">
        <f>IF(Treasuries_01152013!DI269=0,0,theta0+(theta1+theta2)*(1-EXP(-Treasuries_01152013!DI269/la))/(Treasuries_01152013!DI269/la)-theta2*EXP(-Treasuries_01152013!DI269/la))</f>
        <v>0</v>
      </c>
      <c r="AW280" s="24">
        <f>IF(Treasuries_01152013!DJ269=0,0,theta0+(theta1+theta2)*(1-EXP(-Treasuries_01152013!DJ269/la))/(Treasuries_01152013!DJ269/la)-theta2*EXP(-Treasuries_01152013!DJ269/la))</f>
        <v>0</v>
      </c>
      <c r="AX280" s="24">
        <f>IF(Treasuries_01152013!DK269=0,0,theta0+(theta1+theta2)*(1-EXP(-Treasuries_01152013!DK269/la))/(Treasuries_01152013!DK269/la)-theta2*EXP(-Treasuries_01152013!DK269/la))</f>
        <v>0</v>
      </c>
      <c r="AY280" s="24">
        <f>IF(Treasuries_01152013!DL269=0,0,theta0+(theta1+theta2)*(1-EXP(-Treasuries_01152013!DL269/la))/(Treasuries_01152013!DL269/la)-theta2*EXP(-Treasuries_01152013!DL269/la))</f>
        <v>0</v>
      </c>
      <c r="AZ280" s="24">
        <f>IF(Treasuries_01152013!DM269=0,0,theta0+(theta1+theta2)*(1-EXP(-Treasuries_01152013!DM269/la))/(Treasuries_01152013!DM269/la)-theta2*EXP(-Treasuries_01152013!DM269/la))</f>
        <v>0</v>
      </c>
      <c r="BA280" s="24">
        <f>IF(Treasuries_01152013!DN269=0,0,theta0+(theta1+theta2)*(1-EXP(-Treasuries_01152013!DN269/la))/(Treasuries_01152013!DN269/la)-theta2*EXP(-Treasuries_01152013!DN269/la))</f>
        <v>0</v>
      </c>
      <c r="BB280" s="24">
        <f>IF(Treasuries_01152013!DO269=0,0,theta0+(theta1+theta2)*(1-EXP(-Treasuries_01152013!DO269/la))/(Treasuries_01152013!DO269/la)-theta2*EXP(-Treasuries_01152013!DO269/la))</f>
        <v>0</v>
      </c>
      <c r="BC280" s="24">
        <f>IF(Treasuries_01152013!DP269=0,0,theta0+(theta1+theta2)*(1-EXP(-Treasuries_01152013!DP269/la))/(Treasuries_01152013!DP269/la)-theta2*EXP(-Treasuries_01152013!DP269/la))</f>
        <v>0</v>
      </c>
      <c r="BD280" s="24">
        <f>IF(Treasuries_01152013!DQ269=0,0,theta0+(theta1+theta2)*(1-EXP(-Treasuries_01152013!DQ269/la))/(Treasuries_01152013!DQ269/la)-theta2*EXP(-Treasuries_01152013!DQ269/la))</f>
        <v>0</v>
      </c>
      <c r="BE280" s="24">
        <f>IF(Treasuries_01152013!DR269=0,0,theta0+(theta1+theta2)*(1-EXP(-Treasuries_01152013!DR269/la))/(Treasuries_01152013!DR269/la)-theta2*EXP(-Treasuries_01152013!DR269/la))</f>
        <v>0</v>
      </c>
      <c r="BF280" s="24">
        <f>IF(Treasuries_01152013!DS269=0,0,theta0+(theta1+theta2)*(1-EXP(-Treasuries_01152013!DS269/la))/(Treasuries_01152013!DS269/la)-theta2*EXP(-Treasuries_01152013!DS269/la))</f>
        <v>0</v>
      </c>
      <c r="BG280" s="24">
        <f>IF(Treasuries_01152013!DT269=0,0,theta0+(theta1+theta2)*(1-EXP(-Treasuries_01152013!DT269/la))/(Treasuries_01152013!DT269/la)-theta2*EXP(-Treasuries_01152013!DT269/la))</f>
        <v>0</v>
      </c>
      <c r="BH280" s="24">
        <f>IF(Treasuries_01152013!DU269=0,0,theta0+(theta1+theta2)*(1-EXP(-Treasuries_01152013!DU269/la))/(Treasuries_01152013!DU269/la)-theta2*EXP(-Treasuries_01152013!DU269/la))</f>
        <v>0</v>
      </c>
      <c r="BI280" s="24">
        <f>IF(Treasuries_01152013!DV269=0,0,theta0+(theta1+theta2)*(1-EXP(-Treasuries_01152013!DV269/la))/(Treasuries_01152013!DV269/la)-theta2*EXP(-Treasuries_01152013!DV269/la))</f>
        <v>0</v>
      </c>
      <c r="BJ280" s="24">
        <f>IF(Treasuries_01152013!DW269=0,0,theta0+(theta1+theta2)*(1-EXP(-Treasuries_01152013!DW269/la))/(Treasuries_01152013!DW269/la)-theta2*EXP(-Treasuries_01152013!DW269/la))</f>
        <v>0</v>
      </c>
      <c r="BK280" s="24">
        <f>IF(Treasuries_01152013!DX269=0,0,theta0+(theta1+theta2)*(1-EXP(-Treasuries_01152013!DX269/la))/(Treasuries_01152013!DX269/la)-theta2*EXP(-Treasuries_01152013!DX269/la))</f>
        <v>0</v>
      </c>
      <c r="BL280" s="24">
        <f>IF(Treasuries_01152013!DY269=0,0,theta0+(theta1+theta2)*(1-EXP(-Treasuries_01152013!DY269/la))/(Treasuries_01152013!DY269/la)-theta2*EXP(-Treasuries_01152013!DY269/la))</f>
        <v>0</v>
      </c>
      <c r="BM280" s="24">
        <f>IF(Treasuries_01152013!DZ269=0,0,theta0+(theta1+theta2)*(1-EXP(-Treasuries_01152013!DZ269/la))/(Treasuries_01152013!DZ269/la)-theta2*EXP(-Treasuries_01152013!DZ269/la))</f>
        <v>0</v>
      </c>
      <c r="BN280" s="24">
        <f>IF(Treasuries_01152013!EA269=0,0,theta0+(theta1+theta2)*(1-EXP(-Treasuries_01152013!EA269/la))/(Treasuries_01152013!EA269/la)-theta2*EXP(-Treasuries_01152013!EA269/la))</f>
        <v>0</v>
      </c>
      <c r="BO280" s="17" t="e">
        <f>EXP(-Treasuries_01152013!BT269*G280)</f>
        <v>#DIV/0!</v>
      </c>
      <c r="BP280" s="17" t="e">
        <f>EXP(-Treasuries_01152013!BU269*H280)</f>
        <v>#DIV/0!</v>
      </c>
      <c r="BQ280" s="17" t="e">
        <f>EXP(-Treasuries_01152013!BV269*I280)</f>
        <v>#DIV/0!</v>
      </c>
      <c r="BR280" s="17" t="e">
        <f>EXP(-Treasuries_01152013!BW269*J280)</f>
        <v>#DIV/0!</v>
      </c>
      <c r="BS280" s="17" t="e">
        <f>EXP(-Treasuries_01152013!BX269*K280)</f>
        <v>#DIV/0!</v>
      </c>
      <c r="BT280" s="17" t="e">
        <f>EXP(-Treasuries_01152013!BY269*L280)</f>
        <v>#DIV/0!</v>
      </c>
      <c r="BU280" s="17" t="e">
        <f>EXP(-Treasuries_01152013!BZ269*M280)</f>
        <v>#DIV/0!</v>
      </c>
      <c r="BV280" s="17" t="e">
        <f>EXP(-Treasuries_01152013!CA269*N280)</f>
        <v>#DIV/0!</v>
      </c>
      <c r="BW280" s="17" t="e">
        <f>EXP(-Treasuries_01152013!CB269*O280)</f>
        <v>#DIV/0!</v>
      </c>
      <c r="BX280" s="17" t="e">
        <f>EXP(-Treasuries_01152013!CC269*P280)</f>
        <v>#DIV/0!</v>
      </c>
      <c r="BY280" s="17" t="e">
        <f>EXP(-Treasuries_01152013!CD269*Q280)</f>
        <v>#DIV/0!</v>
      </c>
      <c r="BZ280" s="17" t="e">
        <f>EXP(-Treasuries_01152013!CE269*R280)</f>
        <v>#DIV/0!</v>
      </c>
      <c r="CA280" s="17" t="e">
        <f>EXP(-Treasuries_01152013!CF269*S280)</f>
        <v>#DIV/0!</v>
      </c>
      <c r="CB280" s="17" t="e">
        <f>EXP(-Treasuries_01152013!CG269*T280)</f>
        <v>#DIV/0!</v>
      </c>
      <c r="CC280" s="17" t="e">
        <f>EXP(-Treasuries_01152013!CH269*U280)</f>
        <v>#DIV/0!</v>
      </c>
      <c r="CD280" s="17" t="e">
        <f>EXP(-Treasuries_01152013!CI269*V280)</f>
        <v>#DIV/0!</v>
      </c>
      <c r="CE280" s="17" t="e">
        <f>EXP(-Treasuries_01152013!CJ269*W280)</f>
        <v>#DIV/0!</v>
      </c>
      <c r="CF280" s="17" t="e">
        <f>EXP(-Treasuries_01152013!CK269*X280)</f>
        <v>#DIV/0!</v>
      </c>
      <c r="CG280" s="17" t="e">
        <f>EXP(-Treasuries_01152013!CL269*Y280)</f>
        <v>#DIV/0!</v>
      </c>
      <c r="CH280" s="17" t="e">
        <f>EXP(-Treasuries_01152013!CM269*Z280)</f>
        <v>#DIV/0!</v>
      </c>
      <c r="CI280" s="17" t="e">
        <f>EXP(-Treasuries_01152013!CN269*AA280)</f>
        <v>#DIV/0!</v>
      </c>
      <c r="CJ280" s="17">
        <f>EXP(-Treasuries_01152013!CO269*AB280)</f>
        <v>1</v>
      </c>
      <c r="CK280" s="17">
        <f>EXP(-Treasuries_01152013!CP269*AC280)</f>
        <v>1</v>
      </c>
      <c r="CL280" s="17">
        <f>EXP(-Treasuries_01152013!CQ269*AD280)</f>
        <v>1</v>
      </c>
      <c r="CM280" s="17">
        <f>EXP(-Treasuries_01152013!CR269*AE280)</f>
        <v>1</v>
      </c>
      <c r="CN280" s="17">
        <f>EXP(-Treasuries_01152013!CS269*AF280)</f>
        <v>1</v>
      </c>
      <c r="CO280" s="17">
        <f>EXP(-Treasuries_01152013!CT269*AG280)</f>
        <v>1</v>
      </c>
      <c r="CP280" s="17">
        <f>EXP(-Treasuries_01152013!CU269*AH280)</f>
        <v>1</v>
      </c>
      <c r="CQ280" s="17">
        <f>EXP(-Treasuries_01152013!CV269*AI280)</f>
        <v>1</v>
      </c>
      <c r="CR280" s="17">
        <f>EXP(-Treasuries_01152013!CW269*AJ280)</f>
        <v>1</v>
      </c>
      <c r="CS280" s="17">
        <f>EXP(-Treasuries_01152013!CX269*AK280)</f>
        <v>1</v>
      </c>
      <c r="CT280" s="17">
        <f>EXP(-Treasuries_01152013!CY269*AL280)</f>
        <v>1</v>
      </c>
      <c r="CU280" s="17">
        <f>EXP(-Treasuries_01152013!CZ269*AM280)</f>
        <v>1</v>
      </c>
      <c r="CV280" s="17">
        <f>EXP(-Treasuries_01152013!DA269*AN280)</f>
        <v>1</v>
      </c>
      <c r="CW280" s="17">
        <f>EXP(-Treasuries_01152013!DB269*AO280)</f>
        <v>1</v>
      </c>
      <c r="CX280" s="17">
        <f>EXP(-Treasuries_01152013!DC269*AP280)</f>
        <v>1</v>
      </c>
      <c r="CY280" s="17">
        <f>EXP(-Treasuries_01152013!DD269*AQ280)</f>
        <v>1</v>
      </c>
      <c r="CZ280" s="17">
        <f>EXP(-Treasuries_01152013!DE269*AR280)</f>
        <v>1</v>
      </c>
      <c r="DA280" s="17">
        <f>EXP(-Treasuries_01152013!DF269*AS280)</f>
        <v>1</v>
      </c>
      <c r="DB280" s="17">
        <f>EXP(-Treasuries_01152013!DG269*AT280)</f>
        <v>1</v>
      </c>
      <c r="DC280" s="17">
        <f>EXP(-Treasuries_01152013!DH269*AU280)</f>
        <v>1</v>
      </c>
      <c r="DD280" s="17">
        <f>EXP(-Treasuries_01152013!DI269*AV280)</f>
        <v>1</v>
      </c>
      <c r="DE280" s="17">
        <f>EXP(-Treasuries_01152013!DJ269*AW280)</f>
        <v>1</v>
      </c>
      <c r="DF280" s="17">
        <f>EXP(-Treasuries_01152013!DK269*AX280)</f>
        <v>1</v>
      </c>
      <c r="DG280" s="17">
        <f>EXP(-Treasuries_01152013!DL269*AY280)</f>
        <v>1</v>
      </c>
      <c r="DH280" s="17">
        <f>EXP(-Treasuries_01152013!DM269*AZ280)</f>
        <v>1</v>
      </c>
      <c r="DI280" s="17">
        <f>EXP(-Treasuries_01152013!DN269*BA280)</f>
        <v>1</v>
      </c>
      <c r="DJ280" s="17">
        <f>EXP(-Treasuries_01152013!DO269*BB280)</f>
        <v>1</v>
      </c>
      <c r="DK280" s="17">
        <f>EXP(-Treasuries_01152013!DP269*BC280)</f>
        <v>1</v>
      </c>
      <c r="DL280" s="17">
        <f>EXP(-Treasuries_01152013!DQ269*BD280)</f>
        <v>1</v>
      </c>
      <c r="DM280" s="17">
        <f>EXP(-Treasuries_01152013!DR269*BE280)</f>
        <v>1</v>
      </c>
      <c r="DN280" s="17">
        <f>EXP(-Treasuries_01152013!DS269*BF280)</f>
        <v>1</v>
      </c>
      <c r="DO280" s="17">
        <f>EXP(-Treasuries_01152013!DT269*BG280)</f>
        <v>1</v>
      </c>
      <c r="DP280" s="17">
        <f>EXP(-Treasuries_01152013!DU269*BH280)</f>
        <v>1</v>
      </c>
      <c r="DQ280" s="17">
        <f>EXP(-Treasuries_01152013!DV269*BI280)</f>
        <v>1</v>
      </c>
      <c r="DR280" s="17">
        <f>EXP(-Treasuries_01152013!DW269*BJ280)</f>
        <v>1</v>
      </c>
      <c r="DS280" s="17">
        <f>EXP(-Treasuries_01152013!DX269*BK280)</f>
        <v>1</v>
      </c>
      <c r="DT280" s="17">
        <f>EXP(-Treasuries_01152013!DY269*BL280)</f>
        <v>1</v>
      </c>
      <c r="DU280" s="17">
        <f>EXP(-Treasuries_01152013!DZ269*BM280)</f>
        <v>1</v>
      </c>
      <c r="DV280" s="17">
        <f>EXP(-Treasuries_01152013!EA269*BN280)</f>
        <v>1</v>
      </c>
      <c r="DW280" s="8" t="e">
        <f>SUMPRODUCT(BO280:DV280,Treasuries_01152013!K269:BR269)</f>
        <v>#DIV/0!</v>
      </c>
      <c r="DX280" s="11" t="e">
        <f t="shared" si="13"/>
        <v>#DIV/0!</v>
      </c>
    </row>
    <row r="281" spans="2:128">
      <c r="B281" s="10">
        <f>Treasuries_01152013!C270</f>
        <v>6.25</v>
      </c>
      <c r="C281" s="10">
        <f>Treasuries_01152013!E270</f>
        <v>142.210938</v>
      </c>
      <c r="D281" s="10">
        <f>Treasuries_01152013!F270</f>
        <v>142.234375</v>
      </c>
      <c r="E281" s="8">
        <f>Treasuries_01152013!H270</f>
        <v>10.583333333333334</v>
      </c>
      <c r="F281" s="8">
        <f t="shared" si="12"/>
        <v>142.2226565</v>
      </c>
      <c r="G281" s="24" t="e">
        <f>IF(Treasuries_01152013!BT270=0,0,theta0+(theta1+theta2)*(1-EXP(-Treasuries_01152013!BT270/la))/(Treasuries_01152013!BT270/la)-theta2*EXP(-Treasuries_01152013!BT270/la))</f>
        <v>#DIV/0!</v>
      </c>
      <c r="H281" s="24" t="e">
        <f>IF(Treasuries_01152013!BU270=0,0,theta0+(theta1+theta2)*(1-EXP(-Treasuries_01152013!BU270/la))/(Treasuries_01152013!BU270/la)-theta2*EXP(-Treasuries_01152013!BU270/la))</f>
        <v>#DIV/0!</v>
      </c>
      <c r="I281" s="24" t="e">
        <f>IF(Treasuries_01152013!BV270=0,0,theta0+(theta1+theta2)*(1-EXP(-Treasuries_01152013!BV270/la))/(Treasuries_01152013!BV270/la)-theta2*EXP(-Treasuries_01152013!BV270/la))</f>
        <v>#DIV/0!</v>
      </c>
      <c r="J281" s="24" t="e">
        <f>IF(Treasuries_01152013!BW270=0,0,theta0+(theta1+theta2)*(1-EXP(-Treasuries_01152013!BW270/la))/(Treasuries_01152013!BW270/la)-theta2*EXP(-Treasuries_01152013!BW270/la))</f>
        <v>#DIV/0!</v>
      </c>
      <c r="K281" s="24" t="e">
        <f>IF(Treasuries_01152013!BX270=0,0,theta0+(theta1+theta2)*(1-EXP(-Treasuries_01152013!BX270/la))/(Treasuries_01152013!BX270/la)-theta2*EXP(-Treasuries_01152013!BX270/la))</f>
        <v>#DIV/0!</v>
      </c>
      <c r="L281" s="24" t="e">
        <f>IF(Treasuries_01152013!BY270=0,0,theta0+(theta1+theta2)*(1-EXP(-Treasuries_01152013!BY270/la))/(Treasuries_01152013!BY270/la)-theta2*EXP(-Treasuries_01152013!BY270/la))</f>
        <v>#DIV/0!</v>
      </c>
      <c r="M281" s="24" t="e">
        <f>IF(Treasuries_01152013!BZ270=0,0,theta0+(theta1+theta2)*(1-EXP(-Treasuries_01152013!BZ270/la))/(Treasuries_01152013!BZ270/la)-theta2*EXP(-Treasuries_01152013!BZ270/la))</f>
        <v>#DIV/0!</v>
      </c>
      <c r="N281" s="24" t="e">
        <f>IF(Treasuries_01152013!CA270=0,0,theta0+(theta1+theta2)*(1-EXP(-Treasuries_01152013!CA270/la))/(Treasuries_01152013!CA270/la)-theta2*EXP(-Treasuries_01152013!CA270/la))</f>
        <v>#DIV/0!</v>
      </c>
      <c r="O281" s="24" t="e">
        <f>IF(Treasuries_01152013!CB270=0,0,theta0+(theta1+theta2)*(1-EXP(-Treasuries_01152013!CB270/la))/(Treasuries_01152013!CB270/la)-theta2*EXP(-Treasuries_01152013!CB270/la))</f>
        <v>#DIV/0!</v>
      </c>
      <c r="P281" s="24" t="e">
        <f>IF(Treasuries_01152013!CC270=0,0,theta0+(theta1+theta2)*(1-EXP(-Treasuries_01152013!CC270/la))/(Treasuries_01152013!CC270/la)-theta2*EXP(-Treasuries_01152013!CC270/la))</f>
        <v>#DIV/0!</v>
      </c>
      <c r="Q281" s="24" t="e">
        <f>IF(Treasuries_01152013!CD270=0,0,theta0+(theta1+theta2)*(1-EXP(-Treasuries_01152013!CD270/la))/(Treasuries_01152013!CD270/la)-theta2*EXP(-Treasuries_01152013!CD270/la))</f>
        <v>#DIV/0!</v>
      </c>
      <c r="R281" s="24" t="e">
        <f>IF(Treasuries_01152013!CE270=0,0,theta0+(theta1+theta2)*(1-EXP(-Treasuries_01152013!CE270/la))/(Treasuries_01152013!CE270/la)-theta2*EXP(-Treasuries_01152013!CE270/la))</f>
        <v>#DIV/0!</v>
      </c>
      <c r="S281" s="24" t="e">
        <f>IF(Treasuries_01152013!CF270=0,0,theta0+(theta1+theta2)*(1-EXP(-Treasuries_01152013!CF270/la))/(Treasuries_01152013!CF270/la)-theta2*EXP(-Treasuries_01152013!CF270/la))</f>
        <v>#DIV/0!</v>
      </c>
      <c r="T281" s="24" t="e">
        <f>IF(Treasuries_01152013!CG270=0,0,theta0+(theta1+theta2)*(1-EXP(-Treasuries_01152013!CG270/la))/(Treasuries_01152013!CG270/la)-theta2*EXP(-Treasuries_01152013!CG270/la))</f>
        <v>#DIV/0!</v>
      </c>
      <c r="U281" s="24" t="e">
        <f>IF(Treasuries_01152013!CH270=0,0,theta0+(theta1+theta2)*(1-EXP(-Treasuries_01152013!CH270/la))/(Treasuries_01152013!CH270/la)-theta2*EXP(-Treasuries_01152013!CH270/la))</f>
        <v>#DIV/0!</v>
      </c>
      <c r="V281" s="24" t="e">
        <f>IF(Treasuries_01152013!CI270=0,0,theta0+(theta1+theta2)*(1-EXP(-Treasuries_01152013!CI270/la))/(Treasuries_01152013!CI270/la)-theta2*EXP(-Treasuries_01152013!CI270/la))</f>
        <v>#DIV/0!</v>
      </c>
      <c r="W281" s="24" t="e">
        <f>IF(Treasuries_01152013!CJ270=0,0,theta0+(theta1+theta2)*(1-EXP(-Treasuries_01152013!CJ270/la))/(Treasuries_01152013!CJ270/la)-theta2*EXP(-Treasuries_01152013!CJ270/la))</f>
        <v>#DIV/0!</v>
      </c>
      <c r="X281" s="24" t="e">
        <f>IF(Treasuries_01152013!CK270=0,0,theta0+(theta1+theta2)*(1-EXP(-Treasuries_01152013!CK270/la))/(Treasuries_01152013!CK270/la)-theta2*EXP(-Treasuries_01152013!CK270/la))</f>
        <v>#DIV/0!</v>
      </c>
      <c r="Y281" s="24" t="e">
        <f>IF(Treasuries_01152013!CL270=0,0,theta0+(theta1+theta2)*(1-EXP(-Treasuries_01152013!CL270/la))/(Treasuries_01152013!CL270/la)-theta2*EXP(-Treasuries_01152013!CL270/la))</f>
        <v>#DIV/0!</v>
      </c>
      <c r="Z281" s="24" t="e">
        <f>IF(Treasuries_01152013!CM270=0,0,theta0+(theta1+theta2)*(1-EXP(-Treasuries_01152013!CM270/la))/(Treasuries_01152013!CM270/la)-theta2*EXP(-Treasuries_01152013!CM270/la))</f>
        <v>#DIV/0!</v>
      </c>
      <c r="AA281" s="24" t="e">
        <f>IF(Treasuries_01152013!CN270=0,0,theta0+(theta1+theta2)*(1-EXP(-Treasuries_01152013!CN270/la))/(Treasuries_01152013!CN270/la)-theta2*EXP(-Treasuries_01152013!CN270/la))</f>
        <v>#DIV/0!</v>
      </c>
      <c r="AB281" s="24" t="e">
        <f>IF(Treasuries_01152013!CO270=0,0,theta0+(theta1+theta2)*(1-EXP(-Treasuries_01152013!CO270/la))/(Treasuries_01152013!CO270/la)-theta2*EXP(-Treasuries_01152013!CO270/la))</f>
        <v>#DIV/0!</v>
      </c>
      <c r="AC281" s="24">
        <f>IF(Treasuries_01152013!CP270=0,0,theta0+(theta1+theta2)*(1-EXP(-Treasuries_01152013!CP270/la))/(Treasuries_01152013!CP270/la)-theta2*EXP(-Treasuries_01152013!CP270/la))</f>
        <v>0</v>
      </c>
      <c r="AD281" s="24">
        <f>IF(Treasuries_01152013!CQ270=0,0,theta0+(theta1+theta2)*(1-EXP(-Treasuries_01152013!CQ270/la))/(Treasuries_01152013!CQ270/la)-theta2*EXP(-Treasuries_01152013!CQ270/la))</f>
        <v>0</v>
      </c>
      <c r="AE281" s="24">
        <f>IF(Treasuries_01152013!CR270=0,0,theta0+(theta1+theta2)*(1-EXP(-Treasuries_01152013!CR270/la))/(Treasuries_01152013!CR270/la)-theta2*EXP(-Treasuries_01152013!CR270/la))</f>
        <v>0</v>
      </c>
      <c r="AF281" s="24">
        <f>IF(Treasuries_01152013!CS270=0,0,theta0+(theta1+theta2)*(1-EXP(-Treasuries_01152013!CS270/la))/(Treasuries_01152013!CS270/la)-theta2*EXP(-Treasuries_01152013!CS270/la))</f>
        <v>0</v>
      </c>
      <c r="AG281" s="24">
        <f>IF(Treasuries_01152013!CT270=0,0,theta0+(theta1+theta2)*(1-EXP(-Treasuries_01152013!CT270/la))/(Treasuries_01152013!CT270/la)-theta2*EXP(-Treasuries_01152013!CT270/la))</f>
        <v>0</v>
      </c>
      <c r="AH281" s="24">
        <f>IF(Treasuries_01152013!CU270=0,0,theta0+(theta1+theta2)*(1-EXP(-Treasuries_01152013!CU270/la))/(Treasuries_01152013!CU270/la)-theta2*EXP(-Treasuries_01152013!CU270/la))</f>
        <v>0</v>
      </c>
      <c r="AI281" s="24">
        <f>IF(Treasuries_01152013!CV270=0,0,theta0+(theta1+theta2)*(1-EXP(-Treasuries_01152013!CV270/la))/(Treasuries_01152013!CV270/la)-theta2*EXP(-Treasuries_01152013!CV270/la))</f>
        <v>0</v>
      </c>
      <c r="AJ281" s="24">
        <f>IF(Treasuries_01152013!CW270=0,0,theta0+(theta1+theta2)*(1-EXP(-Treasuries_01152013!CW270/la))/(Treasuries_01152013!CW270/la)-theta2*EXP(-Treasuries_01152013!CW270/la))</f>
        <v>0</v>
      </c>
      <c r="AK281" s="24">
        <f>IF(Treasuries_01152013!CX270=0,0,theta0+(theta1+theta2)*(1-EXP(-Treasuries_01152013!CX270/la))/(Treasuries_01152013!CX270/la)-theta2*EXP(-Treasuries_01152013!CX270/la))</f>
        <v>0</v>
      </c>
      <c r="AL281" s="24">
        <f>IF(Treasuries_01152013!CY270=0,0,theta0+(theta1+theta2)*(1-EXP(-Treasuries_01152013!CY270/la))/(Treasuries_01152013!CY270/la)-theta2*EXP(-Treasuries_01152013!CY270/la))</f>
        <v>0</v>
      </c>
      <c r="AM281" s="24">
        <f>IF(Treasuries_01152013!CZ270=0,0,theta0+(theta1+theta2)*(1-EXP(-Treasuries_01152013!CZ270/la))/(Treasuries_01152013!CZ270/la)-theta2*EXP(-Treasuries_01152013!CZ270/la))</f>
        <v>0</v>
      </c>
      <c r="AN281" s="24">
        <f>IF(Treasuries_01152013!DA270=0,0,theta0+(theta1+theta2)*(1-EXP(-Treasuries_01152013!DA270/la))/(Treasuries_01152013!DA270/la)-theta2*EXP(-Treasuries_01152013!DA270/la))</f>
        <v>0</v>
      </c>
      <c r="AO281" s="24">
        <f>IF(Treasuries_01152013!DB270=0,0,theta0+(theta1+theta2)*(1-EXP(-Treasuries_01152013!DB270/la))/(Treasuries_01152013!DB270/la)-theta2*EXP(-Treasuries_01152013!DB270/la))</f>
        <v>0</v>
      </c>
      <c r="AP281" s="24">
        <f>IF(Treasuries_01152013!DC270=0,0,theta0+(theta1+theta2)*(1-EXP(-Treasuries_01152013!DC270/la))/(Treasuries_01152013!DC270/la)-theta2*EXP(-Treasuries_01152013!DC270/la))</f>
        <v>0</v>
      </c>
      <c r="AQ281" s="24">
        <f>IF(Treasuries_01152013!DD270=0,0,theta0+(theta1+theta2)*(1-EXP(-Treasuries_01152013!DD270/la))/(Treasuries_01152013!DD270/la)-theta2*EXP(-Treasuries_01152013!DD270/la))</f>
        <v>0</v>
      </c>
      <c r="AR281" s="24">
        <f>IF(Treasuries_01152013!DE270=0,0,theta0+(theta1+theta2)*(1-EXP(-Treasuries_01152013!DE270/la))/(Treasuries_01152013!DE270/la)-theta2*EXP(-Treasuries_01152013!DE270/la))</f>
        <v>0</v>
      </c>
      <c r="AS281" s="24">
        <f>IF(Treasuries_01152013!DF270=0,0,theta0+(theta1+theta2)*(1-EXP(-Treasuries_01152013!DF270/la))/(Treasuries_01152013!DF270/la)-theta2*EXP(-Treasuries_01152013!DF270/la))</f>
        <v>0</v>
      </c>
      <c r="AT281" s="24">
        <f>IF(Treasuries_01152013!DG270=0,0,theta0+(theta1+theta2)*(1-EXP(-Treasuries_01152013!DG270/la))/(Treasuries_01152013!DG270/la)-theta2*EXP(-Treasuries_01152013!DG270/la))</f>
        <v>0</v>
      </c>
      <c r="AU281" s="24">
        <f>IF(Treasuries_01152013!DH270=0,0,theta0+(theta1+theta2)*(1-EXP(-Treasuries_01152013!DH270/la))/(Treasuries_01152013!DH270/la)-theta2*EXP(-Treasuries_01152013!DH270/la))</f>
        <v>0</v>
      </c>
      <c r="AV281" s="24">
        <f>IF(Treasuries_01152013!DI270=0,0,theta0+(theta1+theta2)*(1-EXP(-Treasuries_01152013!DI270/la))/(Treasuries_01152013!DI270/la)-theta2*EXP(-Treasuries_01152013!DI270/la))</f>
        <v>0</v>
      </c>
      <c r="AW281" s="24">
        <f>IF(Treasuries_01152013!DJ270=0,0,theta0+(theta1+theta2)*(1-EXP(-Treasuries_01152013!DJ270/la))/(Treasuries_01152013!DJ270/la)-theta2*EXP(-Treasuries_01152013!DJ270/la))</f>
        <v>0</v>
      </c>
      <c r="AX281" s="24">
        <f>IF(Treasuries_01152013!DK270=0,0,theta0+(theta1+theta2)*(1-EXP(-Treasuries_01152013!DK270/la))/(Treasuries_01152013!DK270/la)-theta2*EXP(-Treasuries_01152013!DK270/la))</f>
        <v>0</v>
      </c>
      <c r="AY281" s="24">
        <f>IF(Treasuries_01152013!DL270=0,0,theta0+(theta1+theta2)*(1-EXP(-Treasuries_01152013!DL270/la))/(Treasuries_01152013!DL270/la)-theta2*EXP(-Treasuries_01152013!DL270/la))</f>
        <v>0</v>
      </c>
      <c r="AZ281" s="24">
        <f>IF(Treasuries_01152013!DM270=0,0,theta0+(theta1+theta2)*(1-EXP(-Treasuries_01152013!DM270/la))/(Treasuries_01152013!DM270/la)-theta2*EXP(-Treasuries_01152013!DM270/la))</f>
        <v>0</v>
      </c>
      <c r="BA281" s="24">
        <f>IF(Treasuries_01152013!DN270=0,0,theta0+(theta1+theta2)*(1-EXP(-Treasuries_01152013!DN270/la))/(Treasuries_01152013!DN270/la)-theta2*EXP(-Treasuries_01152013!DN270/la))</f>
        <v>0</v>
      </c>
      <c r="BB281" s="24">
        <f>IF(Treasuries_01152013!DO270=0,0,theta0+(theta1+theta2)*(1-EXP(-Treasuries_01152013!DO270/la))/(Treasuries_01152013!DO270/la)-theta2*EXP(-Treasuries_01152013!DO270/la))</f>
        <v>0</v>
      </c>
      <c r="BC281" s="24">
        <f>IF(Treasuries_01152013!DP270=0,0,theta0+(theta1+theta2)*(1-EXP(-Treasuries_01152013!DP270/la))/(Treasuries_01152013!DP270/la)-theta2*EXP(-Treasuries_01152013!DP270/la))</f>
        <v>0</v>
      </c>
      <c r="BD281" s="24">
        <f>IF(Treasuries_01152013!DQ270=0,0,theta0+(theta1+theta2)*(1-EXP(-Treasuries_01152013!DQ270/la))/(Treasuries_01152013!DQ270/la)-theta2*EXP(-Treasuries_01152013!DQ270/la))</f>
        <v>0</v>
      </c>
      <c r="BE281" s="24">
        <f>IF(Treasuries_01152013!DR270=0,0,theta0+(theta1+theta2)*(1-EXP(-Treasuries_01152013!DR270/la))/(Treasuries_01152013!DR270/la)-theta2*EXP(-Treasuries_01152013!DR270/la))</f>
        <v>0</v>
      </c>
      <c r="BF281" s="24">
        <f>IF(Treasuries_01152013!DS270=0,0,theta0+(theta1+theta2)*(1-EXP(-Treasuries_01152013!DS270/la))/(Treasuries_01152013!DS270/la)-theta2*EXP(-Treasuries_01152013!DS270/la))</f>
        <v>0</v>
      </c>
      <c r="BG281" s="24">
        <f>IF(Treasuries_01152013!DT270=0,0,theta0+(theta1+theta2)*(1-EXP(-Treasuries_01152013!DT270/la))/(Treasuries_01152013!DT270/la)-theta2*EXP(-Treasuries_01152013!DT270/la))</f>
        <v>0</v>
      </c>
      <c r="BH281" s="24">
        <f>IF(Treasuries_01152013!DU270=0,0,theta0+(theta1+theta2)*(1-EXP(-Treasuries_01152013!DU270/la))/(Treasuries_01152013!DU270/la)-theta2*EXP(-Treasuries_01152013!DU270/la))</f>
        <v>0</v>
      </c>
      <c r="BI281" s="24">
        <f>IF(Treasuries_01152013!DV270=0,0,theta0+(theta1+theta2)*(1-EXP(-Treasuries_01152013!DV270/la))/(Treasuries_01152013!DV270/la)-theta2*EXP(-Treasuries_01152013!DV270/la))</f>
        <v>0</v>
      </c>
      <c r="BJ281" s="24">
        <f>IF(Treasuries_01152013!DW270=0,0,theta0+(theta1+theta2)*(1-EXP(-Treasuries_01152013!DW270/la))/(Treasuries_01152013!DW270/la)-theta2*EXP(-Treasuries_01152013!DW270/la))</f>
        <v>0</v>
      </c>
      <c r="BK281" s="24">
        <f>IF(Treasuries_01152013!DX270=0,0,theta0+(theta1+theta2)*(1-EXP(-Treasuries_01152013!DX270/la))/(Treasuries_01152013!DX270/la)-theta2*EXP(-Treasuries_01152013!DX270/la))</f>
        <v>0</v>
      </c>
      <c r="BL281" s="24">
        <f>IF(Treasuries_01152013!DY270=0,0,theta0+(theta1+theta2)*(1-EXP(-Treasuries_01152013!DY270/la))/(Treasuries_01152013!DY270/la)-theta2*EXP(-Treasuries_01152013!DY270/la))</f>
        <v>0</v>
      </c>
      <c r="BM281" s="24">
        <f>IF(Treasuries_01152013!DZ270=0,0,theta0+(theta1+theta2)*(1-EXP(-Treasuries_01152013!DZ270/la))/(Treasuries_01152013!DZ270/la)-theta2*EXP(-Treasuries_01152013!DZ270/la))</f>
        <v>0</v>
      </c>
      <c r="BN281" s="24">
        <f>IF(Treasuries_01152013!EA270=0,0,theta0+(theta1+theta2)*(1-EXP(-Treasuries_01152013!EA270/la))/(Treasuries_01152013!EA270/la)-theta2*EXP(-Treasuries_01152013!EA270/la))</f>
        <v>0</v>
      </c>
      <c r="BO281" s="17" t="e">
        <f>EXP(-Treasuries_01152013!BT270*G281)</f>
        <v>#DIV/0!</v>
      </c>
      <c r="BP281" s="17" t="e">
        <f>EXP(-Treasuries_01152013!BU270*H281)</f>
        <v>#DIV/0!</v>
      </c>
      <c r="BQ281" s="17" t="e">
        <f>EXP(-Treasuries_01152013!BV270*I281)</f>
        <v>#DIV/0!</v>
      </c>
      <c r="BR281" s="17" t="e">
        <f>EXP(-Treasuries_01152013!BW270*J281)</f>
        <v>#DIV/0!</v>
      </c>
      <c r="BS281" s="17" t="e">
        <f>EXP(-Treasuries_01152013!BX270*K281)</f>
        <v>#DIV/0!</v>
      </c>
      <c r="BT281" s="17" t="e">
        <f>EXP(-Treasuries_01152013!BY270*L281)</f>
        <v>#DIV/0!</v>
      </c>
      <c r="BU281" s="17" t="e">
        <f>EXP(-Treasuries_01152013!BZ270*M281)</f>
        <v>#DIV/0!</v>
      </c>
      <c r="BV281" s="17" t="e">
        <f>EXP(-Treasuries_01152013!CA270*N281)</f>
        <v>#DIV/0!</v>
      </c>
      <c r="BW281" s="17" t="e">
        <f>EXP(-Treasuries_01152013!CB270*O281)</f>
        <v>#DIV/0!</v>
      </c>
      <c r="BX281" s="17" t="e">
        <f>EXP(-Treasuries_01152013!CC270*P281)</f>
        <v>#DIV/0!</v>
      </c>
      <c r="BY281" s="17" t="e">
        <f>EXP(-Treasuries_01152013!CD270*Q281)</f>
        <v>#DIV/0!</v>
      </c>
      <c r="BZ281" s="17" t="e">
        <f>EXP(-Treasuries_01152013!CE270*R281)</f>
        <v>#DIV/0!</v>
      </c>
      <c r="CA281" s="17" t="e">
        <f>EXP(-Treasuries_01152013!CF270*S281)</f>
        <v>#DIV/0!</v>
      </c>
      <c r="CB281" s="17" t="e">
        <f>EXP(-Treasuries_01152013!CG270*T281)</f>
        <v>#DIV/0!</v>
      </c>
      <c r="CC281" s="17" t="e">
        <f>EXP(-Treasuries_01152013!CH270*U281)</f>
        <v>#DIV/0!</v>
      </c>
      <c r="CD281" s="17" t="e">
        <f>EXP(-Treasuries_01152013!CI270*V281)</f>
        <v>#DIV/0!</v>
      </c>
      <c r="CE281" s="17" t="e">
        <f>EXP(-Treasuries_01152013!CJ270*W281)</f>
        <v>#DIV/0!</v>
      </c>
      <c r="CF281" s="17" t="e">
        <f>EXP(-Treasuries_01152013!CK270*X281)</f>
        <v>#DIV/0!</v>
      </c>
      <c r="CG281" s="17" t="e">
        <f>EXP(-Treasuries_01152013!CL270*Y281)</f>
        <v>#DIV/0!</v>
      </c>
      <c r="CH281" s="17" t="e">
        <f>EXP(-Treasuries_01152013!CM270*Z281)</f>
        <v>#DIV/0!</v>
      </c>
      <c r="CI281" s="17" t="e">
        <f>EXP(-Treasuries_01152013!CN270*AA281)</f>
        <v>#DIV/0!</v>
      </c>
      <c r="CJ281" s="17" t="e">
        <f>EXP(-Treasuries_01152013!CO270*AB281)</f>
        <v>#DIV/0!</v>
      </c>
      <c r="CK281" s="17">
        <f>EXP(-Treasuries_01152013!CP270*AC281)</f>
        <v>1</v>
      </c>
      <c r="CL281" s="17">
        <f>EXP(-Treasuries_01152013!CQ270*AD281)</f>
        <v>1</v>
      </c>
      <c r="CM281" s="17">
        <f>EXP(-Treasuries_01152013!CR270*AE281)</f>
        <v>1</v>
      </c>
      <c r="CN281" s="17">
        <f>EXP(-Treasuries_01152013!CS270*AF281)</f>
        <v>1</v>
      </c>
      <c r="CO281" s="17">
        <f>EXP(-Treasuries_01152013!CT270*AG281)</f>
        <v>1</v>
      </c>
      <c r="CP281" s="17">
        <f>EXP(-Treasuries_01152013!CU270*AH281)</f>
        <v>1</v>
      </c>
      <c r="CQ281" s="17">
        <f>EXP(-Treasuries_01152013!CV270*AI281)</f>
        <v>1</v>
      </c>
      <c r="CR281" s="17">
        <f>EXP(-Treasuries_01152013!CW270*AJ281)</f>
        <v>1</v>
      </c>
      <c r="CS281" s="17">
        <f>EXP(-Treasuries_01152013!CX270*AK281)</f>
        <v>1</v>
      </c>
      <c r="CT281" s="17">
        <f>EXP(-Treasuries_01152013!CY270*AL281)</f>
        <v>1</v>
      </c>
      <c r="CU281" s="17">
        <f>EXP(-Treasuries_01152013!CZ270*AM281)</f>
        <v>1</v>
      </c>
      <c r="CV281" s="17">
        <f>EXP(-Treasuries_01152013!DA270*AN281)</f>
        <v>1</v>
      </c>
      <c r="CW281" s="17">
        <f>EXP(-Treasuries_01152013!DB270*AO281)</f>
        <v>1</v>
      </c>
      <c r="CX281" s="17">
        <f>EXP(-Treasuries_01152013!DC270*AP281)</f>
        <v>1</v>
      </c>
      <c r="CY281" s="17">
        <f>EXP(-Treasuries_01152013!DD270*AQ281)</f>
        <v>1</v>
      </c>
      <c r="CZ281" s="17">
        <f>EXP(-Treasuries_01152013!DE270*AR281)</f>
        <v>1</v>
      </c>
      <c r="DA281" s="17">
        <f>EXP(-Treasuries_01152013!DF270*AS281)</f>
        <v>1</v>
      </c>
      <c r="DB281" s="17">
        <f>EXP(-Treasuries_01152013!DG270*AT281)</f>
        <v>1</v>
      </c>
      <c r="DC281" s="17">
        <f>EXP(-Treasuries_01152013!DH270*AU281)</f>
        <v>1</v>
      </c>
      <c r="DD281" s="17">
        <f>EXP(-Treasuries_01152013!DI270*AV281)</f>
        <v>1</v>
      </c>
      <c r="DE281" s="17">
        <f>EXP(-Treasuries_01152013!DJ270*AW281)</f>
        <v>1</v>
      </c>
      <c r="DF281" s="17">
        <f>EXP(-Treasuries_01152013!DK270*AX281)</f>
        <v>1</v>
      </c>
      <c r="DG281" s="17">
        <f>EXP(-Treasuries_01152013!DL270*AY281)</f>
        <v>1</v>
      </c>
      <c r="DH281" s="17">
        <f>EXP(-Treasuries_01152013!DM270*AZ281)</f>
        <v>1</v>
      </c>
      <c r="DI281" s="17">
        <f>EXP(-Treasuries_01152013!DN270*BA281)</f>
        <v>1</v>
      </c>
      <c r="DJ281" s="17">
        <f>EXP(-Treasuries_01152013!DO270*BB281)</f>
        <v>1</v>
      </c>
      <c r="DK281" s="17">
        <f>EXP(-Treasuries_01152013!DP270*BC281)</f>
        <v>1</v>
      </c>
      <c r="DL281" s="17">
        <f>EXP(-Treasuries_01152013!DQ270*BD281)</f>
        <v>1</v>
      </c>
      <c r="DM281" s="17">
        <f>EXP(-Treasuries_01152013!DR270*BE281)</f>
        <v>1</v>
      </c>
      <c r="DN281" s="17">
        <f>EXP(-Treasuries_01152013!DS270*BF281)</f>
        <v>1</v>
      </c>
      <c r="DO281" s="17">
        <f>EXP(-Treasuries_01152013!DT270*BG281)</f>
        <v>1</v>
      </c>
      <c r="DP281" s="17">
        <f>EXP(-Treasuries_01152013!DU270*BH281)</f>
        <v>1</v>
      </c>
      <c r="DQ281" s="17">
        <f>EXP(-Treasuries_01152013!DV270*BI281)</f>
        <v>1</v>
      </c>
      <c r="DR281" s="17">
        <f>EXP(-Treasuries_01152013!DW270*BJ281)</f>
        <v>1</v>
      </c>
      <c r="DS281" s="17">
        <f>EXP(-Treasuries_01152013!DX270*BK281)</f>
        <v>1</v>
      </c>
      <c r="DT281" s="17">
        <f>EXP(-Treasuries_01152013!DY270*BL281)</f>
        <v>1</v>
      </c>
      <c r="DU281" s="17">
        <f>EXP(-Treasuries_01152013!DZ270*BM281)</f>
        <v>1</v>
      </c>
      <c r="DV281" s="17">
        <f>EXP(-Treasuries_01152013!EA270*BN281)</f>
        <v>1</v>
      </c>
      <c r="DW281" s="8" t="e">
        <f>SUMPRODUCT(BO281:DV281,Treasuries_01152013!K270:BR270)</f>
        <v>#DIV/0!</v>
      </c>
      <c r="DX281" s="11" t="e">
        <f t="shared" si="13"/>
        <v>#DIV/0!</v>
      </c>
    </row>
    <row r="282" spans="2:128">
      <c r="B282" s="10">
        <f>Treasuries_01152013!C271</f>
        <v>7.5</v>
      </c>
      <c r="C282" s="10">
        <f>Treasuries_01152013!E271</f>
        <v>157.828125</v>
      </c>
      <c r="D282" s="10">
        <f>Treasuries_01152013!F271</f>
        <v>157.867188</v>
      </c>
      <c r="E282" s="8">
        <f>Treasuries_01152013!H271</f>
        <v>11.833333333333334</v>
      </c>
      <c r="F282" s="8">
        <f t="shared" si="12"/>
        <v>157.8476565</v>
      </c>
      <c r="G282" s="24" t="e">
        <f>IF(Treasuries_01152013!BT271=0,0,theta0+(theta1+theta2)*(1-EXP(-Treasuries_01152013!BT271/la))/(Treasuries_01152013!BT271/la)-theta2*EXP(-Treasuries_01152013!BT271/la))</f>
        <v>#DIV/0!</v>
      </c>
      <c r="H282" s="24" t="e">
        <f>IF(Treasuries_01152013!BU271=0,0,theta0+(theta1+theta2)*(1-EXP(-Treasuries_01152013!BU271/la))/(Treasuries_01152013!BU271/la)-theta2*EXP(-Treasuries_01152013!BU271/la))</f>
        <v>#DIV/0!</v>
      </c>
      <c r="I282" s="24" t="e">
        <f>IF(Treasuries_01152013!BV271=0,0,theta0+(theta1+theta2)*(1-EXP(-Treasuries_01152013!BV271/la))/(Treasuries_01152013!BV271/la)-theta2*EXP(-Treasuries_01152013!BV271/la))</f>
        <v>#DIV/0!</v>
      </c>
      <c r="J282" s="24" t="e">
        <f>IF(Treasuries_01152013!BW271=0,0,theta0+(theta1+theta2)*(1-EXP(-Treasuries_01152013!BW271/la))/(Treasuries_01152013!BW271/la)-theta2*EXP(-Treasuries_01152013!BW271/la))</f>
        <v>#DIV/0!</v>
      </c>
      <c r="K282" s="24" t="e">
        <f>IF(Treasuries_01152013!BX271=0,0,theta0+(theta1+theta2)*(1-EXP(-Treasuries_01152013!BX271/la))/(Treasuries_01152013!BX271/la)-theta2*EXP(-Treasuries_01152013!BX271/la))</f>
        <v>#DIV/0!</v>
      </c>
      <c r="L282" s="24" t="e">
        <f>IF(Treasuries_01152013!BY271=0,0,theta0+(theta1+theta2)*(1-EXP(-Treasuries_01152013!BY271/la))/(Treasuries_01152013!BY271/la)-theta2*EXP(-Treasuries_01152013!BY271/la))</f>
        <v>#DIV/0!</v>
      </c>
      <c r="M282" s="24" t="e">
        <f>IF(Treasuries_01152013!BZ271=0,0,theta0+(theta1+theta2)*(1-EXP(-Treasuries_01152013!BZ271/la))/(Treasuries_01152013!BZ271/la)-theta2*EXP(-Treasuries_01152013!BZ271/la))</f>
        <v>#DIV/0!</v>
      </c>
      <c r="N282" s="24" t="e">
        <f>IF(Treasuries_01152013!CA271=0,0,theta0+(theta1+theta2)*(1-EXP(-Treasuries_01152013!CA271/la))/(Treasuries_01152013!CA271/la)-theta2*EXP(-Treasuries_01152013!CA271/la))</f>
        <v>#DIV/0!</v>
      </c>
      <c r="O282" s="24" t="e">
        <f>IF(Treasuries_01152013!CB271=0,0,theta0+(theta1+theta2)*(1-EXP(-Treasuries_01152013!CB271/la))/(Treasuries_01152013!CB271/la)-theta2*EXP(-Treasuries_01152013!CB271/la))</f>
        <v>#DIV/0!</v>
      </c>
      <c r="P282" s="24" t="e">
        <f>IF(Treasuries_01152013!CC271=0,0,theta0+(theta1+theta2)*(1-EXP(-Treasuries_01152013!CC271/la))/(Treasuries_01152013!CC271/la)-theta2*EXP(-Treasuries_01152013!CC271/la))</f>
        <v>#DIV/0!</v>
      </c>
      <c r="Q282" s="24" t="e">
        <f>IF(Treasuries_01152013!CD271=0,0,theta0+(theta1+theta2)*(1-EXP(-Treasuries_01152013!CD271/la))/(Treasuries_01152013!CD271/la)-theta2*EXP(-Treasuries_01152013!CD271/la))</f>
        <v>#DIV/0!</v>
      </c>
      <c r="R282" s="24" t="e">
        <f>IF(Treasuries_01152013!CE271=0,0,theta0+(theta1+theta2)*(1-EXP(-Treasuries_01152013!CE271/la))/(Treasuries_01152013!CE271/la)-theta2*EXP(-Treasuries_01152013!CE271/la))</f>
        <v>#DIV/0!</v>
      </c>
      <c r="S282" s="24" t="e">
        <f>IF(Treasuries_01152013!CF271=0,0,theta0+(theta1+theta2)*(1-EXP(-Treasuries_01152013!CF271/la))/(Treasuries_01152013!CF271/la)-theta2*EXP(-Treasuries_01152013!CF271/la))</f>
        <v>#DIV/0!</v>
      </c>
      <c r="T282" s="24" t="e">
        <f>IF(Treasuries_01152013!CG271=0,0,theta0+(theta1+theta2)*(1-EXP(-Treasuries_01152013!CG271/la))/(Treasuries_01152013!CG271/la)-theta2*EXP(-Treasuries_01152013!CG271/la))</f>
        <v>#DIV/0!</v>
      </c>
      <c r="U282" s="24" t="e">
        <f>IF(Treasuries_01152013!CH271=0,0,theta0+(theta1+theta2)*(1-EXP(-Treasuries_01152013!CH271/la))/(Treasuries_01152013!CH271/la)-theta2*EXP(-Treasuries_01152013!CH271/la))</f>
        <v>#DIV/0!</v>
      </c>
      <c r="V282" s="24" t="e">
        <f>IF(Treasuries_01152013!CI271=0,0,theta0+(theta1+theta2)*(1-EXP(-Treasuries_01152013!CI271/la))/(Treasuries_01152013!CI271/la)-theta2*EXP(-Treasuries_01152013!CI271/la))</f>
        <v>#DIV/0!</v>
      </c>
      <c r="W282" s="24" t="e">
        <f>IF(Treasuries_01152013!CJ271=0,0,theta0+(theta1+theta2)*(1-EXP(-Treasuries_01152013!CJ271/la))/(Treasuries_01152013!CJ271/la)-theta2*EXP(-Treasuries_01152013!CJ271/la))</f>
        <v>#DIV/0!</v>
      </c>
      <c r="X282" s="24" t="e">
        <f>IF(Treasuries_01152013!CK271=0,0,theta0+(theta1+theta2)*(1-EXP(-Treasuries_01152013!CK271/la))/(Treasuries_01152013!CK271/la)-theta2*EXP(-Treasuries_01152013!CK271/la))</f>
        <v>#DIV/0!</v>
      </c>
      <c r="Y282" s="24" t="e">
        <f>IF(Treasuries_01152013!CL271=0,0,theta0+(theta1+theta2)*(1-EXP(-Treasuries_01152013!CL271/la))/(Treasuries_01152013!CL271/la)-theta2*EXP(-Treasuries_01152013!CL271/la))</f>
        <v>#DIV/0!</v>
      </c>
      <c r="Z282" s="24" t="e">
        <f>IF(Treasuries_01152013!CM271=0,0,theta0+(theta1+theta2)*(1-EXP(-Treasuries_01152013!CM271/la))/(Treasuries_01152013!CM271/la)-theta2*EXP(-Treasuries_01152013!CM271/la))</f>
        <v>#DIV/0!</v>
      </c>
      <c r="AA282" s="24" t="e">
        <f>IF(Treasuries_01152013!CN271=0,0,theta0+(theta1+theta2)*(1-EXP(-Treasuries_01152013!CN271/la))/(Treasuries_01152013!CN271/la)-theta2*EXP(-Treasuries_01152013!CN271/la))</f>
        <v>#DIV/0!</v>
      </c>
      <c r="AB282" s="24" t="e">
        <f>IF(Treasuries_01152013!CO271=0,0,theta0+(theta1+theta2)*(1-EXP(-Treasuries_01152013!CO271/la))/(Treasuries_01152013!CO271/la)-theta2*EXP(-Treasuries_01152013!CO271/la))</f>
        <v>#DIV/0!</v>
      </c>
      <c r="AC282" s="24" t="e">
        <f>IF(Treasuries_01152013!CP271=0,0,theta0+(theta1+theta2)*(1-EXP(-Treasuries_01152013!CP271/la))/(Treasuries_01152013!CP271/la)-theta2*EXP(-Treasuries_01152013!CP271/la))</f>
        <v>#DIV/0!</v>
      </c>
      <c r="AD282" s="24" t="e">
        <f>IF(Treasuries_01152013!CQ271=0,0,theta0+(theta1+theta2)*(1-EXP(-Treasuries_01152013!CQ271/la))/(Treasuries_01152013!CQ271/la)-theta2*EXP(-Treasuries_01152013!CQ271/la))</f>
        <v>#DIV/0!</v>
      </c>
      <c r="AE282" s="24">
        <f>IF(Treasuries_01152013!CR271=0,0,theta0+(theta1+theta2)*(1-EXP(-Treasuries_01152013!CR271/la))/(Treasuries_01152013!CR271/la)-theta2*EXP(-Treasuries_01152013!CR271/la))</f>
        <v>0</v>
      </c>
      <c r="AF282" s="24">
        <f>IF(Treasuries_01152013!CS271=0,0,theta0+(theta1+theta2)*(1-EXP(-Treasuries_01152013!CS271/la))/(Treasuries_01152013!CS271/la)-theta2*EXP(-Treasuries_01152013!CS271/la))</f>
        <v>0</v>
      </c>
      <c r="AG282" s="24">
        <f>IF(Treasuries_01152013!CT271=0,0,theta0+(theta1+theta2)*(1-EXP(-Treasuries_01152013!CT271/la))/(Treasuries_01152013!CT271/la)-theta2*EXP(-Treasuries_01152013!CT271/la))</f>
        <v>0</v>
      </c>
      <c r="AH282" s="24">
        <f>IF(Treasuries_01152013!CU271=0,0,theta0+(theta1+theta2)*(1-EXP(-Treasuries_01152013!CU271/la))/(Treasuries_01152013!CU271/la)-theta2*EXP(-Treasuries_01152013!CU271/la))</f>
        <v>0</v>
      </c>
      <c r="AI282" s="24">
        <f>IF(Treasuries_01152013!CV271=0,0,theta0+(theta1+theta2)*(1-EXP(-Treasuries_01152013!CV271/la))/(Treasuries_01152013!CV271/la)-theta2*EXP(-Treasuries_01152013!CV271/la))</f>
        <v>0</v>
      </c>
      <c r="AJ282" s="24">
        <f>IF(Treasuries_01152013!CW271=0,0,theta0+(theta1+theta2)*(1-EXP(-Treasuries_01152013!CW271/la))/(Treasuries_01152013!CW271/la)-theta2*EXP(-Treasuries_01152013!CW271/la))</f>
        <v>0</v>
      </c>
      <c r="AK282" s="24">
        <f>IF(Treasuries_01152013!CX271=0,0,theta0+(theta1+theta2)*(1-EXP(-Treasuries_01152013!CX271/la))/(Treasuries_01152013!CX271/la)-theta2*EXP(-Treasuries_01152013!CX271/la))</f>
        <v>0</v>
      </c>
      <c r="AL282" s="24">
        <f>IF(Treasuries_01152013!CY271=0,0,theta0+(theta1+theta2)*(1-EXP(-Treasuries_01152013!CY271/la))/(Treasuries_01152013!CY271/la)-theta2*EXP(-Treasuries_01152013!CY271/la))</f>
        <v>0</v>
      </c>
      <c r="AM282" s="24">
        <f>IF(Treasuries_01152013!CZ271=0,0,theta0+(theta1+theta2)*(1-EXP(-Treasuries_01152013!CZ271/la))/(Treasuries_01152013!CZ271/la)-theta2*EXP(-Treasuries_01152013!CZ271/la))</f>
        <v>0</v>
      </c>
      <c r="AN282" s="24">
        <f>IF(Treasuries_01152013!DA271=0,0,theta0+(theta1+theta2)*(1-EXP(-Treasuries_01152013!DA271/la))/(Treasuries_01152013!DA271/la)-theta2*EXP(-Treasuries_01152013!DA271/la))</f>
        <v>0</v>
      </c>
      <c r="AO282" s="24">
        <f>IF(Treasuries_01152013!DB271=0,0,theta0+(theta1+theta2)*(1-EXP(-Treasuries_01152013!DB271/la))/(Treasuries_01152013!DB271/la)-theta2*EXP(-Treasuries_01152013!DB271/la))</f>
        <v>0</v>
      </c>
      <c r="AP282" s="24">
        <f>IF(Treasuries_01152013!DC271=0,0,theta0+(theta1+theta2)*(1-EXP(-Treasuries_01152013!DC271/la))/(Treasuries_01152013!DC271/la)-theta2*EXP(-Treasuries_01152013!DC271/la))</f>
        <v>0</v>
      </c>
      <c r="AQ282" s="24">
        <f>IF(Treasuries_01152013!DD271=0,0,theta0+(theta1+theta2)*(1-EXP(-Treasuries_01152013!DD271/la))/(Treasuries_01152013!DD271/la)-theta2*EXP(-Treasuries_01152013!DD271/la))</f>
        <v>0</v>
      </c>
      <c r="AR282" s="24">
        <f>IF(Treasuries_01152013!DE271=0,0,theta0+(theta1+theta2)*(1-EXP(-Treasuries_01152013!DE271/la))/(Treasuries_01152013!DE271/la)-theta2*EXP(-Treasuries_01152013!DE271/la))</f>
        <v>0</v>
      </c>
      <c r="AS282" s="24">
        <f>IF(Treasuries_01152013!DF271=0,0,theta0+(theta1+theta2)*(1-EXP(-Treasuries_01152013!DF271/la))/(Treasuries_01152013!DF271/la)-theta2*EXP(-Treasuries_01152013!DF271/la))</f>
        <v>0</v>
      </c>
      <c r="AT282" s="24">
        <f>IF(Treasuries_01152013!DG271=0,0,theta0+(theta1+theta2)*(1-EXP(-Treasuries_01152013!DG271/la))/(Treasuries_01152013!DG271/la)-theta2*EXP(-Treasuries_01152013!DG271/la))</f>
        <v>0</v>
      </c>
      <c r="AU282" s="24">
        <f>IF(Treasuries_01152013!DH271=0,0,theta0+(theta1+theta2)*(1-EXP(-Treasuries_01152013!DH271/la))/(Treasuries_01152013!DH271/la)-theta2*EXP(-Treasuries_01152013!DH271/la))</f>
        <v>0</v>
      </c>
      <c r="AV282" s="24">
        <f>IF(Treasuries_01152013!DI271=0,0,theta0+(theta1+theta2)*(1-EXP(-Treasuries_01152013!DI271/la))/(Treasuries_01152013!DI271/la)-theta2*EXP(-Treasuries_01152013!DI271/la))</f>
        <v>0</v>
      </c>
      <c r="AW282" s="24">
        <f>IF(Treasuries_01152013!DJ271=0,0,theta0+(theta1+theta2)*(1-EXP(-Treasuries_01152013!DJ271/la))/(Treasuries_01152013!DJ271/la)-theta2*EXP(-Treasuries_01152013!DJ271/la))</f>
        <v>0</v>
      </c>
      <c r="AX282" s="24">
        <f>IF(Treasuries_01152013!DK271=0,0,theta0+(theta1+theta2)*(1-EXP(-Treasuries_01152013!DK271/la))/(Treasuries_01152013!DK271/la)-theta2*EXP(-Treasuries_01152013!DK271/la))</f>
        <v>0</v>
      </c>
      <c r="AY282" s="24">
        <f>IF(Treasuries_01152013!DL271=0,0,theta0+(theta1+theta2)*(1-EXP(-Treasuries_01152013!DL271/la))/(Treasuries_01152013!DL271/la)-theta2*EXP(-Treasuries_01152013!DL271/la))</f>
        <v>0</v>
      </c>
      <c r="AZ282" s="24">
        <f>IF(Treasuries_01152013!DM271=0,0,theta0+(theta1+theta2)*(1-EXP(-Treasuries_01152013!DM271/la))/(Treasuries_01152013!DM271/la)-theta2*EXP(-Treasuries_01152013!DM271/la))</f>
        <v>0</v>
      </c>
      <c r="BA282" s="24">
        <f>IF(Treasuries_01152013!DN271=0,0,theta0+(theta1+theta2)*(1-EXP(-Treasuries_01152013!DN271/la))/(Treasuries_01152013!DN271/la)-theta2*EXP(-Treasuries_01152013!DN271/la))</f>
        <v>0</v>
      </c>
      <c r="BB282" s="24">
        <f>IF(Treasuries_01152013!DO271=0,0,theta0+(theta1+theta2)*(1-EXP(-Treasuries_01152013!DO271/la))/(Treasuries_01152013!DO271/la)-theta2*EXP(-Treasuries_01152013!DO271/la))</f>
        <v>0</v>
      </c>
      <c r="BC282" s="24">
        <f>IF(Treasuries_01152013!DP271=0,0,theta0+(theta1+theta2)*(1-EXP(-Treasuries_01152013!DP271/la))/(Treasuries_01152013!DP271/la)-theta2*EXP(-Treasuries_01152013!DP271/la))</f>
        <v>0</v>
      </c>
      <c r="BD282" s="24">
        <f>IF(Treasuries_01152013!DQ271=0,0,theta0+(theta1+theta2)*(1-EXP(-Treasuries_01152013!DQ271/la))/(Treasuries_01152013!DQ271/la)-theta2*EXP(-Treasuries_01152013!DQ271/la))</f>
        <v>0</v>
      </c>
      <c r="BE282" s="24">
        <f>IF(Treasuries_01152013!DR271=0,0,theta0+(theta1+theta2)*(1-EXP(-Treasuries_01152013!DR271/la))/(Treasuries_01152013!DR271/la)-theta2*EXP(-Treasuries_01152013!DR271/la))</f>
        <v>0</v>
      </c>
      <c r="BF282" s="24">
        <f>IF(Treasuries_01152013!DS271=0,0,theta0+(theta1+theta2)*(1-EXP(-Treasuries_01152013!DS271/la))/(Treasuries_01152013!DS271/la)-theta2*EXP(-Treasuries_01152013!DS271/la))</f>
        <v>0</v>
      </c>
      <c r="BG282" s="24">
        <f>IF(Treasuries_01152013!DT271=0,0,theta0+(theta1+theta2)*(1-EXP(-Treasuries_01152013!DT271/la))/(Treasuries_01152013!DT271/la)-theta2*EXP(-Treasuries_01152013!DT271/la))</f>
        <v>0</v>
      </c>
      <c r="BH282" s="24">
        <f>IF(Treasuries_01152013!DU271=0,0,theta0+(theta1+theta2)*(1-EXP(-Treasuries_01152013!DU271/la))/(Treasuries_01152013!DU271/la)-theta2*EXP(-Treasuries_01152013!DU271/la))</f>
        <v>0</v>
      </c>
      <c r="BI282" s="24">
        <f>IF(Treasuries_01152013!DV271=0,0,theta0+(theta1+theta2)*(1-EXP(-Treasuries_01152013!DV271/la))/(Treasuries_01152013!DV271/la)-theta2*EXP(-Treasuries_01152013!DV271/la))</f>
        <v>0</v>
      </c>
      <c r="BJ282" s="24">
        <f>IF(Treasuries_01152013!DW271=0,0,theta0+(theta1+theta2)*(1-EXP(-Treasuries_01152013!DW271/la))/(Treasuries_01152013!DW271/la)-theta2*EXP(-Treasuries_01152013!DW271/la))</f>
        <v>0</v>
      </c>
      <c r="BK282" s="24">
        <f>IF(Treasuries_01152013!DX271=0,0,theta0+(theta1+theta2)*(1-EXP(-Treasuries_01152013!DX271/la))/(Treasuries_01152013!DX271/la)-theta2*EXP(-Treasuries_01152013!DX271/la))</f>
        <v>0</v>
      </c>
      <c r="BL282" s="24">
        <f>IF(Treasuries_01152013!DY271=0,0,theta0+(theta1+theta2)*(1-EXP(-Treasuries_01152013!DY271/la))/(Treasuries_01152013!DY271/la)-theta2*EXP(-Treasuries_01152013!DY271/la))</f>
        <v>0</v>
      </c>
      <c r="BM282" s="24">
        <f>IF(Treasuries_01152013!DZ271=0,0,theta0+(theta1+theta2)*(1-EXP(-Treasuries_01152013!DZ271/la))/(Treasuries_01152013!DZ271/la)-theta2*EXP(-Treasuries_01152013!DZ271/la))</f>
        <v>0</v>
      </c>
      <c r="BN282" s="24">
        <f>IF(Treasuries_01152013!EA271=0,0,theta0+(theta1+theta2)*(1-EXP(-Treasuries_01152013!EA271/la))/(Treasuries_01152013!EA271/la)-theta2*EXP(-Treasuries_01152013!EA271/la))</f>
        <v>0</v>
      </c>
      <c r="BO282" s="17" t="e">
        <f>EXP(-Treasuries_01152013!BT271*G282)</f>
        <v>#DIV/0!</v>
      </c>
      <c r="BP282" s="17" t="e">
        <f>EXP(-Treasuries_01152013!BU271*H282)</f>
        <v>#DIV/0!</v>
      </c>
      <c r="BQ282" s="17" t="e">
        <f>EXP(-Treasuries_01152013!BV271*I282)</f>
        <v>#DIV/0!</v>
      </c>
      <c r="BR282" s="17" t="e">
        <f>EXP(-Treasuries_01152013!BW271*J282)</f>
        <v>#DIV/0!</v>
      </c>
      <c r="BS282" s="17" t="e">
        <f>EXP(-Treasuries_01152013!BX271*K282)</f>
        <v>#DIV/0!</v>
      </c>
      <c r="BT282" s="17" t="e">
        <f>EXP(-Treasuries_01152013!BY271*L282)</f>
        <v>#DIV/0!</v>
      </c>
      <c r="BU282" s="17" t="e">
        <f>EXP(-Treasuries_01152013!BZ271*M282)</f>
        <v>#DIV/0!</v>
      </c>
      <c r="BV282" s="17" t="e">
        <f>EXP(-Treasuries_01152013!CA271*N282)</f>
        <v>#DIV/0!</v>
      </c>
      <c r="BW282" s="17" t="e">
        <f>EXP(-Treasuries_01152013!CB271*O282)</f>
        <v>#DIV/0!</v>
      </c>
      <c r="BX282" s="17" t="e">
        <f>EXP(-Treasuries_01152013!CC271*P282)</f>
        <v>#DIV/0!</v>
      </c>
      <c r="BY282" s="17" t="e">
        <f>EXP(-Treasuries_01152013!CD271*Q282)</f>
        <v>#DIV/0!</v>
      </c>
      <c r="BZ282" s="17" t="e">
        <f>EXP(-Treasuries_01152013!CE271*R282)</f>
        <v>#DIV/0!</v>
      </c>
      <c r="CA282" s="17" t="e">
        <f>EXP(-Treasuries_01152013!CF271*S282)</f>
        <v>#DIV/0!</v>
      </c>
      <c r="CB282" s="17" t="e">
        <f>EXP(-Treasuries_01152013!CG271*T282)</f>
        <v>#DIV/0!</v>
      </c>
      <c r="CC282" s="17" t="e">
        <f>EXP(-Treasuries_01152013!CH271*U282)</f>
        <v>#DIV/0!</v>
      </c>
      <c r="CD282" s="17" t="e">
        <f>EXP(-Treasuries_01152013!CI271*V282)</f>
        <v>#DIV/0!</v>
      </c>
      <c r="CE282" s="17" t="e">
        <f>EXP(-Treasuries_01152013!CJ271*W282)</f>
        <v>#DIV/0!</v>
      </c>
      <c r="CF282" s="17" t="e">
        <f>EXP(-Treasuries_01152013!CK271*X282)</f>
        <v>#DIV/0!</v>
      </c>
      <c r="CG282" s="17" t="e">
        <f>EXP(-Treasuries_01152013!CL271*Y282)</f>
        <v>#DIV/0!</v>
      </c>
      <c r="CH282" s="17" t="e">
        <f>EXP(-Treasuries_01152013!CM271*Z282)</f>
        <v>#DIV/0!</v>
      </c>
      <c r="CI282" s="17" t="e">
        <f>EXP(-Treasuries_01152013!CN271*AA282)</f>
        <v>#DIV/0!</v>
      </c>
      <c r="CJ282" s="17" t="e">
        <f>EXP(-Treasuries_01152013!CO271*AB282)</f>
        <v>#DIV/0!</v>
      </c>
      <c r="CK282" s="17" t="e">
        <f>EXP(-Treasuries_01152013!CP271*AC282)</f>
        <v>#DIV/0!</v>
      </c>
      <c r="CL282" s="17" t="e">
        <f>EXP(-Treasuries_01152013!CQ271*AD282)</f>
        <v>#DIV/0!</v>
      </c>
      <c r="CM282" s="17">
        <f>EXP(-Treasuries_01152013!CR271*AE282)</f>
        <v>1</v>
      </c>
      <c r="CN282" s="17">
        <f>EXP(-Treasuries_01152013!CS271*AF282)</f>
        <v>1</v>
      </c>
      <c r="CO282" s="17">
        <f>EXP(-Treasuries_01152013!CT271*AG282)</f>
        <v>1</v>
      </c>
      <c r="CP282" s="17">
        <f>EXP(-Treasuries_01152013!CU271*AH282)</f>
        <v>1</v>
      </c>
      <c r="CQ282" s="17">
        <f>EXP(-Treasuries_01152013!CV271*AI282)</f>
        <v>1</v>
      </c>
      <c r="CR282" s="17">
        <f>EXP(-Treasuries_01152013!CW271*AJ282)</f>
        <v>1</v>
      </c>
      <c r="CS282" s="17">
        <f>EXP(-Treasuries_01152013!CX271*AK282)</f>
        <v>1</v>
      </c>
      <c r="CT282" s="17">
        <f>EXP(-Treasuries_01152013!CY271*AL282)</f>
        <v>1</v>
      </c>
      <c r="CU282" s="17">
        <f>EXP(-Treasuries_01152013!CZ271*AM282)</f>
        <v>1</v>
      </c>
      <c r="CV282" s="17">
        <f>EXP(-Treasuries_01152013!DA271*AN282)</f>
        <v>1</v>
      </c>
      <c r="CW282" s="17">
        <f>EXP(-Treasuries_01152013!DB271*AO282)</f>
        <v>1</v>
      </c>
      <c r="CX282" s="17">
        <f>EXP(-Treasuries_01152013!DC271*AP282)</f>
        <v>1</v>
      </c>
      <c r="CY282" s="17">
        <f>EXP(-Treasuries_01152013!DD271*AQ282)</f>
        <v>1</v>
      </c>
      <c r="CZ282" s="17">
        <f>EXP(-Treasuries_01152013!DE271*AR282)</f>
        <v>1</v>
      </c>
      <c r="DA282" s="17">
        <f>EXP(-Treasuries_01152013!DF271*AS282)</f>
        <v>1</v>
      </c>
      <c r="DB282" s="17">
        <f>EXP(-Treasuries_01152013!DG271*AT282)</f>
        <v>1</v>
      </c>
      <c r="DC282" s="17">
        <f>EXP(-Treasuries_01152013!DH271*AU282)</f>
        <v>1</v>
      </c>
      <c r="DD282" s="17">
        <f>EXP(-Treasuries_01152013!DI271*AV282)</f>
        <v>1</v>
      </c>
      <c r="DE282" s="17">
        <f>EXP(-Treasuries_01152013!DJ271*AW282)</f>
        <v>1</v>
      </c>
      <c r="DF282" s="17">
        <f>EXP(-Treasuries_01152013!DK271*AX282)</f>
        <v>1</v>
      </c>
      <c r="DG282" s="17">
        <f>EXP(-Treasuries_01152013!DL271*AY282)</f>
        <v>1</v>
      </c>
      <c r="DH282" s="17">
        <f>EXP(-Treasuries_01152013!DM271*AZ282)</f>
        <v>1</v>
      </c>
      <c r="DI282" s="17">
        <f>EXP(-Treasuries_01152013!DN271*BA282)</f>
        <v>1</v>
      </c>
      <c r="DJ282" s="17">
        <f>EXP(-Treasuries_01152013!DO271*BB282)</f>
        <v>1</v>
      </c>
      <c r="DK282" s="17">
        <f>EXP(-Treasuries_01152013!DP271*BC282)</f>
        <v>1</v>
      </c>
      <c r="DL282" s="17">
        <f>EXP(-Treasuries_01152013!DQ271*BD282)</f>
        <v>1</v>
      </c>
      <c r="DM282" s="17">
        <f>EXP(-Treasuries_01152013!DR271*BE282)</f>
        <v>1</v>
      </c>
      <c r="DN282" s="17">
        <f>EXP(-Treasuries_01152013!DS271*BF282)</f>
        <v>1</v>
      </c>
      <c r="DO282" s="17">
        <f>EXP(-Treasuries_01152013!DT271*BG282)</f>
        <v>1</v>
      </c>
      <c r="DP282" s="17">
        <f>EXP(-Treasuries_01152013!DU271*BH282)</f>
        <v>1</v>
      </c>
      <c r="DQ282" s="17">
        <f>EXP(-Treasuries_01152013!DV271*BI282)</f>
        <v>1</v>
      </c>
      <c r="DR282" s="17">
        <f>EXP(-Treasuries_01152013!DW271*BJ282)</f>
        <v>1</v>
      </c>
      <c r="DS282" s="17">
        <f>EXP(-Treasuries_01152013!DX271*BK282)</f>
        <v>1</v>
      </c>
      <c r="DT282" s="17">
        <f>EXP(-Treasuries_01152013!DY271*BL282)</f>
        <v>1</v>
      </c>
      <c r="DU282" s="17">
        <f>EXP(-Treasuries_01152013!DZ271*BM282)</f>
        <v>1</v>
      </c>
      <c r="DV282" s="17">
        <f>EXP(-Treasuries_01152013!EA271*BN282)</f>
        <v>1</v>
      </c>
      <c r="DW282" s="8" t="e">
        <f>SUMPRODUCT(BO282:DV282,Treasuries_01152013!K271:BR271)</f>
        <v>#DIV/0!</v>
      </c>
      <c r="DX282" s="11" t="e">
        <f t="shared" si="13"/>
        <v>#DIV/0!</v>
      </c>
    </row>
    <row r="283" spans="2:128">
      <c r="B283" s="10">
        <f>Treasuries_01152013!C272</f>
        <v>7.625</v>
      </c>
      <c r="C283" s="10">
        <f>Treasuries_01152013!E272</f>
        <v>159.820312</v>
      </c>
      <c r="D283" s="10">
        <f>Treasuries_01152013!F272</f>
        <v>159.898438</v>
      </c>
      <c r="E283" s="8">
        <f>Treasuries_01152013!H272</f>
        <v>12.083333333333334</v>
      </c>
      <c r="F283" s="8">
        <f t="shared" si="12"/>
        <v>159.859375</v>
      </c>
      <c r="G283" s="24" t="e">
        <f>IF(Treasuries_01152013!BT272=0,0,theta0+(theta1+theta2)*(1-EXP(-Treasuries_01152013!BT272/la))/(Treasuries_01152013!BT272/la)-theta2*EXP(-Treasuries_01152013!BT272/la))</f>
        <v>#DIV/0!</v>
      </c>
      <c r="H283" s="24" t="e">
        <f>IF(Treasuries_01152013!BU272=0,0,theta0+(theta1+theta2)*(1-EXP(-Treasuries_01152013!BU272/la))/(Treasuries_01152013!BU272/la)-theta2*EXP(-Treasuries_01152013!BU272/la))</f>
        <v>#DIV/0!</v>
      </c>
      <c r="I283" s="24" t="e">
        <f>IF(Treasuries_01152013!BV272=0,0,theta0+(theta1+theta2)*(1-EXP(-Treasuries_01152013!BV272/la))/(Treasuries_01152013!BV272/la)-theta2*EXP(-Treasuries_01152013!BV272/la))</f>
        <v>#DIV/0!</v>
      </c>
      <c r="J283" s="24" t="e">
        <f>IF(Treasuries_01152013!BW272=0,0,theta0+(theta1+theta2)*(1-EXP(-Treasuries_01152013!BW272/la))/(Treasuries_01152013!BW272/la)-theta2*EXP(-Treasuries_01152013!BW272/la))</f>
        <v>#DIV/0!</v>
      </c>
      <c r="K283" s="24" t="e">
        <f>IF(Treasuries_01152013!BX272=0,0,theta0+(theta1+theta2)*(1-EXP(-Treasuries_01152013!BX272/la))/(Treasuries_01152013!BX272/la)-theta2*EXP(-Treasuries_01152013!BX272/la))</f>
        <v>#DIV/0!</v>
      </c>
      <c r="L283" s="24" t="e">
        <f>IF(Treasuries_01152013!BY272=0,0,theta0+(theta1+theta2)*(1-EXP(-Treasuries_01152013!BY272/la))/(Treasuries_01152013!BY272/la)-theta2*EXP(-Treasuries_01152013!BY272/la))</f>
        <v>#DIV/0!</v>
      </c>
      <c r="M283" s="24" t="e">
        <f>IF(Treasuries_01152013!BZ272=0,0,theta0+(theta1+theta2)*(1-EXP(-Treasuries_01152013!BZ272/la))/(Treasuries_01152013!BZ272/la)-theta2*EXP(-Treasuries_01152013!BZ272/la))</f>
        <v>#DIV/0!</v>
      </c>
      <c r="N283" s="24" t="e">
        <f>IF(Treasuries_01152013!CA272=0,0,theta0+(theta1+theta2)*(1-EXP(-Treasuries_01152013!CA272/la))/(Treasuries_01152013!CA272/la)-theta2*EXP(-Treasuries_01152013!CA272/la))</f>
        <v>#DIV/0!</v>
      </c>
      <c r="O283" s="24" t="e">
        <f>IF(Treasuries_01152013!CB272=0,0,theta0+(theta1+theta2)*(1-EXP(-Treasuries_01152013!CB272/la))/(Treasuries_01152013!CB272/la)-theta2*EXP(-Treasuries_01152013!CB272/la))</f>
        <v>#DIV/0!</v>
      </c>
      <c r="P283" s="24" t="e">
        <f>IF(Treasuries_01152013!CC272=0,0,theta0+(theta1+theta2)*(1-EXP(-Treasuries_01152013!CC272/la))/(Treasuries_01152013!CC272/la)-theta2*EXP(-Treasuries_01152013!CC272/la))</f>
        <v>#DIV/0!</v>
      </c>
      <c r="Q283" s="24" t="e">
        <f>IF(Treasuries_01152013!CD272=0,0,theta0+(theta1+theta2)*(1-EXP(-Treasuries_01152013!CD272/la))/(Treasuries_01152013!CD272/la)-theta2*EXP(-Treasuries_01152013!CD272/la))</f>
        <v>#DIV/0!</v>
      </c>
      <c r="R283" s="24" t="e">
        <f>IF(Treasuries_01152013!CE272=0,0,theta0+(theta1+theta2)*(1-EXP(-Treasuries_01152013!CE272/la))/(Treasuries_01152013!CE272/la)-theta2*EXP(-Treasuries_01152013!CE272/la))</f>
        <v>#DIV/0!</v>
      </c>
      <c r="S283" s="24" t="e">
        <f>IF(Treasuries_01152013!CF272=0,0,theta0+(theta1+theta2)*(1-EXP(-Treasuries_01152013!CF272/la))/(Treasuries_01152013!CF272/la)-theta2*EXP(-Treasuries_01152013!CF272/la))</f>
        <v>#DIV/0!</v>
      </c>
      <c r="T283" s="24" t="e">
        <f>IF(Treasuries_01152013!CG272=0,0,theta0+(theta1+theta2)*(1-EXP(-Treasuries_01152013!CG272/la))/(Treasuries_01152013!CG272/la)-theta2*EXP(-Treasuries_01152013!CG272/la))</f>
        <v>#DIV/0!</v>
      </c>
      <c r="U283" s="24" t="e">
        <f>IF(Treasuries_01152013!CH272=0,0,theta0+(theta1+theta2)*(1-EXP(-Treasuries_01152013!CH272/la))/(Treasuries_01152013!CH272/la)-theta2*EXP(-Treasuries_01152013!CH272/la))</f>
        <v>#DIV/0!</v>
      </c>
      <c r="V283" s="24" t="e">
        <f>IF(Treasuries_01152013!CI272=0,0,theta0+(theta1+theta2)*(1-EXP(-Treasuries_01152013!CI272/la))/(Treasuries_01152013!CI272/la)-theta2*EXP(-Treasuries_01152013!CI272/la))</f>
        <v>#DIV/0!</v>
      </c>
      <c r="W283" s="24" t="e">
        <f>IF(Treasuries_01152013!CJ272=0,0,theta0+(theta1+theta2)*(1-EXP(-Treasuries_01152013!CJ272/la))/(Treasuries_01152013!CJ272/la)-theta2*EXP(-Treasuries_01152013!CJ272/la))</f>
        <v>#DIV/0!</v>
      </c>
      <c r="X283" s="24" t="e">
        <f>IF(Treasuries_01152013!CK272=0,0,theta0+(theta1+theta2)*(1-EXP(-Treasuries_01152013!CK272/la))/(Treasuries_01152013!CK272/la)-theta2*EXP(-Treasuries_01152013!CK272/la))</f>
        <v>#DIV/0!</v>
      </c>
      <c r="Y283" s="24" t="e">
        <f>IF(Treasuries_01152013!CL272=0,0,theta0+(theta1+theta2)*(1-EXP(-Treasuries_01152013!CL272/la))/(Treasuries_01152013!CL272/la)-theta2*EXP(-Treasuries_01152013!CL272/la))</f>
        <v>#DIV/0!</v>
      </c>
      <c r="Z283" s="24" t="e">
        <f>IF(Treasuries_01152013!CM272=0,0,theta0+(theta1+theta2)*(1-EXP(-Treasuries_01152013!CM272/la))/(Treasuries_01152013!CM272/la)-theta2*EXP(-Treasuries_01152013!CM272/la))</f>
        <v>#DIV/0!</v>
      </c>
      <c r="AA283" s="24" t="e">
        <f>IF(Treasuries_01152013!CN272=0,0,theta0+(theta1+theta2)*(1-EXP(-Treasuries_01152013!CN272/la))/(Treasuries_01152013!CN272/la)-theta2*EXP(-Treasuries_01152013!CN272/la))</f>
        <v>#DIV/0!</v>
      </c>
      <c r="AB283" s="24" t="e">
        <f>IF(Treasuries_01152013!CO272=0,0,theta0+(theta1+theta2)*(1-EXP(-Treasuries_01152013!CO272/la))/(Treasuries_01152013!CO272/la)-theta2*EXP(-Treasuries_01152013!CO272/la))</f>
        <v>#DIV/0!</v>
      </c>
      <c r="AC283" s="24" t="e">
        <f>IF(Treasuries_01152013!CP272=0,0,theta0+(theta1+theta2)*(1-EXP(-Treasuries_01152013!CP272/la))/(Treasuries_01152013!CP272/la)-theta2*EXP(-Treasuries_01152013!CP272/la))</f>
        <v>#DIV/0!</v>
      </c>
      <c r="AD283" s="24" t="e">
        <f>IF(Treasuries_01152013!CQ272=0,0,theta0+(theta1+theta2)*(1-EXP(-Treasuries_01152013!CQ272/la))/(Treasuries_01152013!CQ272/la)-theta2*EXP(-Treasuries_01152013!CQ272/la))</f>
        <v>#DIV/0!</v>
      </c>
      <c r="AE283" s="24" t="e">
        <f>IF(Treasuries_01152013!CR272=0,0,theta0+(theta1+theta2)*(1-EXP(-Treasuries_01152013!CR272/la))/(Treasuries_01152013!CR272/la)-theta2*EXP(-Treasuries_01152013!CR272/la))</f>
        <v>#DIV/0!</v>
      </c>
      <c r="AF283" s="24">
        <f>IF(Treasuries_01152013!CS272=0,0,theta0+(theta1+theta2)*(1-EXP(-Treasuries_01152013!CS272/la))/(Treasuries_01152013!CS272/la)-theta2*EXP(-Treasuries_01152013!CS272/la))</f>
        <v>0</v>
      </c>
      <c r="AG283" s="24">
        <f>IF(Treasuries_01152013!CT272=0,0,theta0+(theta1+theta2)*(1-EXP(-Treasuries_01152013!CT272/la))/(Treasuries_01152013!CT272/la)-theta2*EXP(-Treasuries_01152013!CT272/la))</f>
        <v>0</v>
      </c>
      <c r="AH283" s="24">
        <f>IF(Treasuries_01152013!CU272=0,0,theta0+(theta1+theta2)*(1-EXP(-Treasuries_01152013!CU272/la))/(Treasuries_01152013!CU272/la)-theta2*EXP(-Treasuries_01152013!CU272/la))</f>
        <v>0</v>
      </c>
      <c r="AI283" s="24">
        <f>IF(Treasuries_01152013!CV272=0,0,theta0+(theta1+theta2)*(1-EXP(-Treasuries_01152013!CV272/la))/(Treasuries_01152013!CV272/la)-theta2*EXP(-Treasuries_01152013!CV272/la))</f>
        <v>0</v>
      </c>
      <c r="AJ283" s="24">
        <f>IF(Treasuries_01152013!CW272=0,0,theta0+(theta1+theta2)*(1-EXP(-Treasuries_01152013!CW272/la))/(Treasuries_01152013!CW272/la)-theta2*EXP(-Treasuries_01152013!CW272/la))</f>
        <v>0</v>
      </c>
      <c r="AK283" s="24">
        <f>IF(Treasuries_01152013!CX272=0,0,theta0+(theta1+theta2)*(1-EXP(-Treasuries_01152013!CX272/la))/(Treasuries_01152013!CX272/la)-theta2*EXP(-Treasuries_01152013!CX272/la))</f>
        <v>0</v>
      </c>
      <c r="AL283" s="24">
        <f>IF(Treasuries_01152013!CY272=0,0,theta0+(theta1+theta2)*(1-EXP(-Treasuries_01152013!CY272/la))/(Treasuries_01152013!CY272/la)-theta2*EXP(-Treasuries_01152013!CY272/la))</f>
        <v>0</v>
      </c>
      <c r="AM283" s="24">
        <f>IF(Treasuries_01152013!CZ272=0,0,theta0+(theta1+theta2)*(1-EXP(-Treasuries_01152013!CZ272/la))/(Treasuries_01152013!CZ272/la)-theta2*EXP(-Treasuries_01152013!CZ272/la))</f>
        <v>0</v>
      </c>
      <c r="AN283" s="24">
        <f>IF(Treasuries_01152013!DA272=0,0,theta0+(theta1+theta2)*(1-EXP(-Treasuries_01152013!DA272/la))/(Treasuries_01152013!DA272/la)-theta2*EXP(-Treasuries_01152013!DA272/la))</f>
        <v>0</v>
      </c>
      <c r="AO283" s="24">
        <f>IF(Treasuries_01152013!DB272=0,0,theta0+(theta1+theta2)*(1-EXP(-Treasuries_01152013!DB272/la))/(Treasuries_01152013!DB272/la)-theta2*EXP(-Treasuries_01152013!DB272/la))</f>
        <v>0</v>
      </c>
      <c r="AP283" s="24">
        <f>IF(Treasuries_01152013!DC272=0,0,theta0+(theta1+theta2)*(1-EXP(-Treasuries_01152013!DC272/la))/(Treasuries_01152013!DC272/la)-theta2*EXP(-Treasuries_01152013!DC272/la))</f>
        <v>0</v>
      </c>
      <c r="AQ283" s="24">
        <f>IF(Treasuries_01152013!DD272=0,0,theta0+(theta1+theta2)*(1-EXP(-Treasuries_01152013!DD272/la))/(Treasuries_01152013!DD272/la)-theta2*EXP(-Treasuries_01152013!DD272/la))</f>
        <v>0</v>
      </c>
      <c r="AR283" s="24">
        <f>IF(Treasuries_01152013!DE272=0,0,theta0+(theta1+theta2)*(1-EXP(-Treasuries_01152013!DE272/la))/(Treasuries_01152013!DE272/la)-theta2*EXP(-Treasuries_01152013!DE272/la))</f>
        <v>0</v>
      </c>
      <c r="AS283" s="24">
        <f>IF(Treasuries_01152013!DF272=0,0,theta0+(theta1+theta2)*(1-EXP(-Treasuries_01152013!DF272/la))/(Treasuries_01152013!DF272/la)-theta2*EXP(-Treasuries_01152013!DF272/la))</f>
        <v>0</v>
      </c>
      <c r="AT283" s="24">
        <f>IF(Treasuries_01152013!DG272=0,0,theta0+(theta1+theta2)*(1-EXP(-Treasuries_01152013!DG272/la))/(Treasuries_01152013!DG272/la)-theta2*EXP(-Treasuries_01152013!DG272/la))</f>
        <v>0</v>
      </c>
      <c r="AU283" s="24">
        <f>IF(Treasuries_01152013!DH272=0,0,theta0+(theta1+theta2)*(1-EXP(-Treasuries_01152013!DH272/la))/(Treasuries_01152013!DH272/la)-theta2*EXP(-Treasuries_01152013!DH272/la))</f>
        <v>0</v>
      </c>
      <c r="AV283" s="24">
        <f>IF(Treasuries_01152013!DI272=0,0,theta0+(theta1+theta2)*(1-EXP(-Treasuries_01152013!DI272/la))/(Treasuries_01152013!DI272/la)-theta2*EXP(-Treasuries_01152013!DI272/la))</f>
        <v>0</v>
      </c>
      <c r="AW283" s="24">
        <f>IF(Treasuries_01152013!DJ272=0,0,theta0+(theta1+theta2)*(1-EXP(-Treasuries_01152013!DJ272/la))/(Treasuries_01152013!DJ272/la)-theta2*EXP(-Treasuries_01152013!DJ272/la))</f>
        <v>0</v>
      </c>
      <c r="AX283" s="24">
        <f>IF(Treasuries_01152013!DK272=0,0,theta0+(theta1+theta2)*(1-EXP(-Treasuries_01152013!DK272/la))/(Treasuries_01152013!DK272/la)-theta2*EXP(-Treasuries_01152013!DK272/la))</f>
        <v>0</v>
      </c>
      <c r="AY283" s="24">
        <f>IF(Treasuries_01152013!DL272=0,0,theta0+(theta1+theta2)*(1-EXP(-Treasuries_01152013!DL272/la))/(Treasuries_01152013!DL272/la)-theta2*EXP(-Treasuries_01152013!DL272/la))</f>
        <v>0</v>
      </c>
      <c r="AZ283" s="24">
        <f>IF(Treasuries_01152013!DM272=0,0,theta0+(theta1+theta2)*(1-EXP(-Treasuries_01152013!DM272/la))/(Treasuries_01152013!DM272/la)-theta2*EXP(-Treasuries_01152013!DM272/la))</f>
        <v>0</v>
      </c>
      <c r="BA283" s="24">
        <f>IF(Treasuries_01152013!DN272=0,0,theta0+(theta1+theta2)*(1-EXP(-Treasuries_01152013!DN272/la))/(Treasuries_01152013!DN272/la)-theta2*EXP(-Treasuries_01152013!DN272/la))</f>
        <v>0</v>
      </c>
      <c r="BB283" s="24">
        <f>IF(Treasuries_01152013!DO272=0,0,theta0+(theta1+theta2)*(1-EXP(-Treasuries_01152013!DO272/la))/(Treasuries_01152013!DO272/la)-theta2*EXP(-Treasuries_01152013!DO272/la))</f>
        <v>0</v>
      </c>
      <c r="BC283" s="24">
        <f>IF(Treasuries_01152013!DP272=0,0,theta0+(theta1+theta2)*(1-EXP(-Treasuries_01152013!DP272/la))/(Treasuries_01152013!DP272/la)-theta2*EXP(-Treasuries_01152013!DP272/la))</f>
        <v>0</v>
      </c>
      <c r="BD283" s="24">
        <f>IF(Treasuries_01152013!DQ272=0,0,theta0+(theta1+theta2)*(1-EXP(-Treasuries_01152013!DQ272/la))/(Treasuries_01152013!DQ272/la)-theta2*EXP(-Treasuries_01152013!DQ272/la))</f>
        <v>0</v>
      </c>
      <c r="BE283" s="24">
        <f>IF(Treasuries_01152013!DR272=0,0,theta0+(theta1+theta2)*(1-EXP(-Treasuries_01152013!DR272/la))/(Treasuries_01152013!DR272/la)-theta2*EXP(-Treasuries_01152013!DR272/la))</f>
        <v>0</v>
      </c>
      <c r="BF283" s="24">
        <f>IF(Treasuries_01152013!DS272=0,0,theta0+(theta1+theta2)*(1-EXP(-Treasuries_01152013!DS272/la))/(Treasuries_01152013!DS272/la)-theta2*EXP(-Treasuries_01152013!DS272/la))</f>
        <v>0</v>
      </c>
      <c r="BG283" s="24">
        <f>IF(Treasuries_01152013!DT272=0,0,theta0+(theta1+theta2)*(1-EXP(-Treasuries_01152013!DT272/la))/(Treasuries_01152013!DT272/la)-theta2*EXP(-Treasuries_01152013!DT272/la))</f>
        <v>0</v>
      </c>
      <c r="BH283" s="24">
        <f>IF(Treasuries_01152013!DU272=0,0,theta0+(theta1+theta2)*(1-EXP(-Treasuries_01152013!DU272/la))/(Treasuries_01152013!DU272/la)-theta2*EXP(-Treasuries_01152013!DU272/la))</f>
        <v>0</v>
      </c>
      <c r="BI283" s="24">
        <f>IF(Treasuries_01152013!DV272=0,0,theta0+(theta1+theta2)*(1-EXP(-Treasuries_01152013!DV272/la))/(Treasuries_01152013!DV272/la)-theta2*EXP(-Treasuries_01152013!DV272/la))</f>
        <v>0</v>
      </c>
      <c r="BJ283" s="24">
        <f>IF(Treasuries_01152013!DW272=0,0,theta0+(theta1+theta2)*(1-EXP(-Treasuries_01152013!DW272/la))/(Treasuries_01152013!DW272/la)-theta2*EXP(-Treasuries_01152013!DW272/la))</f>
        <v>0</v>
      </c>
      <c r="BK283" s="24">
        <f>IF(Treasuries_01152013!DX272=0,0,theta0+(theta1+theta2)*(1-EXP(-Treasuries_01152013!DX272/la))/(Treasuries_01152013!DX272/la)-theta2*EXP(-Treasuries_01152013!DX272/la))</f>
        <v>0</v>
      </c>
      <c r="BL283" s="24">
        <f>IF(Treasuries_01152013!DY272=0,0,theta0+(theta1+theta2)*(1-EXP(-Treasuries_01152013!DY272/la))/(Treasuries_01152013!DY272/la)-theta2*EXP(-Treasuries_01152013!DY272/la))</f>
        <v>0</v>
      </c>
      <c r="BM283" s="24">
        <f>IF(Treasuries_01152013!DZ272=0,0,theta0+(theta1+theta2)*(1-EXP(-Treasuries_01152013!DZ272/la))/(Treasuries_01152013!DZ272/la)-theta2*EXP(-Treasuries_01152013!DZ272/la))</f>
        <v>0</v>
      </c>
      <c r="BN283" s="24">
        <f>IF(Treasuries_01152013!EA272=0,0,theta0+(theta1+theta2)*(1-EXP(-Treasuries_01152013!EA272/la))/(Treasuries_01152013!EA272/la)-theta2*EXP(-Treasuries_01152013!EA272/la))</f>
        <v>0</v>
      </c>
      <c r="BO283" s="17" t="e">
        <f>EXP(-Treasuries_01152013!BT272*G283)</f>
        <v>#DIV/0!</v>
      </c>
      <c r="BP283" s="17" t="e">
        <f>EXP(-Treasuries_01152013!BU272*H283)</f>
        <v>#DIV/0!</v>
      </c>
      <c r="BQ283" s="17" t="e">
        <f>EXP(-Treasuries_01152013!BV272*I283)</f>
        <v>#DIV/0!</v>
      </c>
      <c r="BR283" s="17" t="e">
        <f>EXP(-Treasuries_01152013!BW272*J283)</f>
        <v>#DIV/0!</v>
      </c>
      <c r="BS283" s="17" t="e">
        <f>EXP(-Treasuries_01152013!BX272*K283)</f>
        <v>#DIV/0!</v>
      </c>
      <c r="BT283" s="17" t="e">
        <f>EXP(-Treasuries_01152013!BY272*L283)</f>
        <v>#DIV/0!</v>
      </c>
      <c r="BU283" s="17" t="e">
        <f>EXP(-Treasuries_01152013!BZ272*M283)</f>
        <v>#DIV/0!</v>
      </c>
      <c r="BV283" s="17" t="e">
        <f>EXP(-Treasuries_01152013!CA272*N283)</f>
        <v>#DIV/0!</v>
      </c>
      <c r="BW283" s="17" t="e">
        <f>EXP(-Treasuries_01152013!CB272*O283)</f>
        <v>#DIV/0!</v>
      </c>
      <c r="BX283" s="17" t="e">
        <f>EXP(-Treasuries_01152013!CC272*P283)</f>
        <v>#DIV/0!</v>
      </c>
      <c r="BY283" s="17" t="e">
        <f>EXP(-Treasuries_01152013!CD272*Q283)</f>
        <v>#DIV/0!</v>
      </c>
      <c r="BZ283" s="17" t="e">
        <f>EXP(-Treasuries_01152013!CE272*R283)</f>
        <v>#DIV/0!</v>
      </c>
      <c r="CA283" s="17" t="e">
        <f>EXP(-Treasuries_01152013!CF272*S283)</f>
        <v>#DIV/0!</v>
      </c>
      <c r="CB283" s="17" t="e">
        <f>EXP(-Treasuries_01152013!CG272*T283)</f>
        <v>#DIV/0!</v>
      </c>
      <c r="CC283" s="17" t="e">
        <f>EXP(-Treasuries_01152013!CH272*U283)</f>
        <v>#DIV/0!</v>
      </c>
      <c r="CD283" s="17" t="e">
        <f>EXP(-Treasuries_01152013!CI272*V283)</f>
        <v>#DIV/0!</v>
      </c>
      <c r="CE283" s="17" t="e">
        <f>EXP(-Treasuries_01152013!CJ272*W283)</f>
        <v>#DIV/0!</v>
      </c>
      <c r="CF283" s="17" t="e">
        <f>EXP(-Treasuries_01152013!CK272*X283)</f>
        <v>#DIV/0!</v>
      </c>
      <c r="CG283" s="17" t="e">
        <f>EXP(-Treasuries_01152013!CL272*Y283)</f>
        <v>#DIV/0!</v>
      </c>
      <c r="CH283" s="17" t="e">
        <f>EXP(-Treasuries_01152013!CM272*Z283)</f>
        <v>#DIV/0!</v>
      </c>
      <c r="CI283" s="17" t="e">
        <f>EXP(-Treasuries_01152013!CN272*AA283)</f>
        <v>#DIV/0!</v>
      </c>
      <c r="CJ283" s="17" t="e">
        <f>EXP(-Treasuries_01152013!CO272*AB283)</f>
        <v>#DIV/0!</v>
      </c>
      <c r="CK283" s="17" t="e">
        <f>EXP(-Treasuries_01152013!CP272*AC283)</f>
        <v>#DIV/0!</v>
      </c>
      <c r="CL283" s="17" t="e">
        <f>EXP(-Treasuries_01152013!CQ272*AD283)</f>
        <v>#DIV/0!</v>
      </c>
      <c r="CM283" s="17" t="e">
        <f>EXP(-Treasuries_01152013!CR272*AE283)</f>
        <v>#DIV/0!</v>
      </c>
      <c r="CN283" s="17">
        <f>EXP(-Treasuries_01152013!CS272*AF283)</f>
        <v>1</v>
      </c>
      <c r="CO283" s="17">
        <f>EXP(-Treasuries_01152013!CT272*AG283)</f>
        <v>1</v>
      </c>
      <c r="CP283" s="17">
        <f>EXP(-Treasuries_01152013!CU272*AH283)</f>
        <v>1</v>
      </c>
      <c r="CQ283" s="17">
        <f>EXP(-Treasuries_01152013!CV272*AI283)</f>
        <v>1</v>
      </c>
      <c r="CR283" s="17">
        <f>EXP(-Treasuries_01152013!CW272*AJ283)</f>
        <v>1</v>
      </c>
      <c r="CS283" s="17">
        <f>EXP(-Treasuries_01152013!CX272*AK283)</f>
        <v>1</v>
      </c>
      <c r="CT283" s="17">
        <f>EXP(-Treasuries_01152013!CY272*AL283)</f>
        <v>1</v>
      </c>
      <c r="CU283" s="17">
        <f>EXP(-Treasuries_01152013!CZ272*AM283)</f>
        <v>1</v>
      </c>
      <c r="CV283" s="17">
        <f>EXP(-Treasuries_01152013!DA272*AN283)</f>
        <v>1</v>
      </c>
      <c r="CW283" s="17">
        <f>EXP(-Treasuries_01152013!DB272*AO283)</f>
        <v>1</v>
      </c>
      <c r="CX283" s="17">
        <f>EXP(-Treasuries_01152013!DC272*AP283)</f>
        <v>1</v>
      </c>
      <c r="CY283" s="17">
        <f>EXP(-Treasuries_01152013!DD272*AQ283)</f>
        <v>1</v>
      </c>
      <c r="CZ283" s="17">
        <f>EXP(-Treasuries_01152013!DE272*AR283)</f>
        <v>1</v>
      </c>
      <c r="DA283" s="17">
        <f>EXP(-Treasuries_01152013!DF272*AS283)</f>
        <v>1</v>
      </c>
      <c r="DB283" s="17">
        <f>EXP(-Treasuries_01152013!DG272*AT283)</f>
        <v>1</v>
      </c>
      <c r="DC283" s="17">
        <f>EXP(-Treasuries_01152013!DH272*AU283)</f>
        <v>1</v>
      </c>
      <c r="DD283" s="17">
        <f>EXP(-Treasuries_01152013!DI272*AV283)</f>
        <v>1</v>
      </c>
      <c r="DE283" s="17">
        <f>EXP(-Treasuries_01152013!DJ272*AW283)</f>
        <v>1</v>
      </c>
      <c r="DF283" s="17">
        <f>EXP(-Treasuries_01152013!DK272*AX283)</f>
        <v>1</v>
      </c>
      <c r="DG283" s="17">
        <f>EXP(-Treasuries_01152013!DL272*AY283)</f>
        <v>1</v>
      </c>
      <c r="DH283" s="17">
        <f>EXP(-Treasuries_01152013!DM272*AZ283)</f>
        <v>1</v>
      </c>
      <c r="DI283" s="17">
        <f>EXP(-Treasuries_01152013!DN272*BA283)</f>
        <v>1</v>
      </c>
      <c r="DJ283" s="17">
        <f>EXP(-Treasuries_01152013!DO272*BB283)</f>
        <v>1</v>
      </c>
      <c r="DK283" s="17">
        <f>EXP(-Treasuries_01152013!DP272*BC283)</f>
        <v>1</v>
      </c>
      <c r="DL283" s="17">
        <f>EXP(-Treasuries_01152013!DQ272*BD283)</f>
        <v>1</v>
      </c>
      <c r="DM283" s="17">
        <f>EXP(-Treasuries_01152013!DR272*BE283)</f>
        <v>1</v>
      </c>
      <c r="DN283" s="17">
        <f>EXP(-Treasuries_01152013!DS272*BF283)</f>
        <v>1</v>
      </c>
      <c r="DO283" s="17">
        <f>EXP(-Treasuries_01152013!DT272*BG283)</f>
        <v>1</v>
      </c>
      <c r="DP283" s="17">
        <f>EXP(-Treasuries_01152013!DU272*BH283)</f>
        <v>1</v>
      </c>
      <c r="DQ283" s="17">
        <f>EXP(-Treasuries_01152013!DV272*BI283)</f>
        <v>1</v>
      </c>
      <c r="DR283" s="17">
        <f>EXP(-Treasuries_01152013!DW272*BJ283)</f>
        <v>1</v>
      </c>
      <c r="DS283" s="17">
        <f>EXP(-Treasuries_01152013!DX272*BK283)</f>
        <v>1</v>
      </c>
      <c r="DT283" s="17">
        <f>EXP(-Treasuries_01152013!DY272*BL283)</f>
        <v>1</v>
      </c>
      <c r="DU283" s="17">
        <f>EXP(-Treasuries_01152013!DZ272*BM283)</f>
        <v>1</v>
      </c>
      <c r="DV283" s="17">
        <f>EXP(-Treasuries_01152013!EA272*BN283)</f>
        <v>1</v>
      </c>
      <c r="DW283" s="8" t="e">
        <f>SUMPRODUCT(BO283:DV283,Treasuries_01152013!K272:BR272)</f>
        <v>#DIV/0!</v>
      </c>
      <c r="DX283" s="11" t="e">
        <f t="shared" si="13"/>
        <v>#DIV/0!</v>
      </c>
    </row>
    <row r="284" spans="2:128">
      <c r="B284" s="10">
        <f>Treasuries_01152013!C273</f>
        <v>6.875</v>
      </c>
      <c r="C284" s="10">
        <f>Treasuries_01152013!E273</f>
        <v>152.539062</v>
      </c>
      <c r="D284" s="10">
        <f>Treasuries_01152013!F273</f>
        <v>152.617188</v>
      </c>
      <c r="E284" s="8">
        <f>Treasuries_01152013!H273</f>
        <v>12.583333333333334</v>
      </c>
      <c r="F284" s="8">
        <f t="shared" si="12"/>
        <v>152.578125</v>
      </c>
      <c r="G284" s="24" t="e">
        <f>IF(Treasuries_01152013!BT273=0,0,theta0+(theta1+theta2)*(1-EXP(-Treasuries_01152013!BT273/la))/(Treasuries_01152013!BT273/la)-theta2*EXP(-Treasuries_01152013!BT273/la))</f>
        <v>#DIV/0!</v>
      </c>
      <c r="H284" s="24" t="e">
        <f>IF(Treasuries_01152013!BU273=0,0,theta0+(theta1+theta2)*(1-EXP(-Treasuries_01152013!BU273/la))/(Treasuries_01152013!BU273/la)-theta2*EXP(-Treasuries_01152013!BU273/la))</f>
        <v>#DIV/0!</v>
      </c>
      <c r="I284" s="24" t="e">
        <f>IF(Treasuries_01152013!BV273=0,0,theta0+(theta1+theta2)*(1-EXP(-Treasuries_01152013!BV273/la))/(Treasuries_01152013!BV273/la)-theta2*EXP(-Treasuries_01152013!BV273/la))</f>
        <v>#DIV/0!</v>
      </c>
      <c r="J284" s="24" t="e">
        <f>IF(Treasuries_01152013!BW273=0,0,theta0+(theta1+theta2)*(1-EXP(-Treasuries_01152013!BW273/la))/(Treasuries_01152013!BW273/la)-theta2*EXP(-Treasuries_01152013!BW273/la))</f>
        <v>#DIV/0!</v>
      </c>
      <c r="K284" s="24" t="e">
        <f>IF(Treasuries_01152013!BX273=0,0,theta0+(theta1+theta2)*(1-EXP(-Treasuries_01152013!BX273/la))/(Treasuries_01152013!BX273/la)-theta2*EXP(-Treasuries_01152013!BX273/la))</f>
        <v>#DIV/0!</v>
      </c>
      <c r="L284" s="24" t="e">
        <f>IF(Treasuries_01152013!BY273=0,0,theta0+(theta1+theta2)*(1-EXP(-Treasuries_01152013!BY273/la))/(Treasuries_01152013!BY273/la)-theta2*EXP(-Treasuries_01152013!BY273/la))</f>
        <v>#DIV/0!</v>
      </c>
      <c r="M284" s="24" t="e">
        <f>IF(Treasuries_01152013!BZ273=0,0,theta0+(theta1+theta2)*(1-EXP(-Treasuries_01152013!BZ273/la))/(Treasuries_01152013!BZ273/la)-theta2*EXP(-Treasuries_01152013!BZ273/la))</f>
        <v>#DIV/0!</v>
      </c>
      <c r="N284" s="24" t="e">
        <f>IF(Treasuries_01152013!CA273=0,0,theta0+(theta1+theta2)*(1-EXP(-Treasuries_01152013!CA273/la))/(Treasuries_01152013!CA273/la)-theta2*EXP(-Treasuries_01152013!CA273/la))</f>
        <v>#DIV/0!</v>
      </c>
      <c r="O284" s="24" t="e">
        <f>IF(Treasuries_01152013!CB273=0,0,theta0+(theta1+theta2)*(1-EXP(-Treasuries_01152013!CB273/la))/(Treasuries_01152013!CB273/la)-theta2*EXP(-Treasuries_01152013!CB273/la))</f>
        <v>#DIV/0!</v>
      </c>
      <c r="P284" s="24" t="e">
        <f>IF(Treasuries_01152013!CC273=0,0,theta0+(theta1+theta2)*(1-EXP(-Treasuries_01152013!CC273/la))/(Treasuries_01152013!CC273/la)-theta2*EXP(-Treasuries_01152013!CC273/la))</f>
        <v>#DIV/0!</v>
      </c>
      <c r="Q284" s="24" t="e">
        <f>IF(Treasuries_01152013!CD273=0,0,theta0+(theta1+theta2)*(1-EXP(-Treasuries_01152013!CD273/la))/(Treasuries_01152013!CD273/la)-theta2*EXP(-Treasuries_01152013!CD273/la))</f>
        <v>#DIV/0!</v>
      </c>
      <c r="R284" s="24" t="e">
        <f>IF(Treasuries_01152013!CE273=0,0,theta0+(theta1+theta2)*(1-EXP(-Treasuries_01152013!CE273/la))/(Treasuries_01152013!CE273/la)-theta2*EXP(-Treasuries_01152013!CE273/la))</f>
        <v>#DIV/0!</v>
      </c>
      <c r="S284" s="24" t="e">
        <f>IF(Treasuries_01152013!CF273=0,0,theta0+(theta1+theta2)*(1-EXP(-Treasuries_01152013!CF273/la))/(Treasuries_01152013!CF273/la)-theta2*EXP(-Treasuries_01152013!CF273/la))</f>
        <v>#DIV/0!</v>
      </c>
      <c r="T284" s="24" t="e">
        <f>IF(Treasuries_01152013!CG273=0,0,theta0+(theta1+theta2)*(1-EXP(-Treasuries_01152013!CG273/la))/(Treasuries_01152013!CG273/la)-theta2*EXP(-Treasuries_01152013!CG273/la))</f>
        <v>#DIV/0!</v>
      </c>
      <c r="U284" s="24" t="e">
        <f>IF(Treasuries_01152013!CH273=0,0,theta0+(theta1+theta2)*(1-EXP(-Treasuries_01152013!CH273/la))/(Treasuries_01152013!CH273/la)-theta2*EXP(-Treasuries_01152013!CH273/la))</f>
        <v>#DIV/0!</v>
      </c>
      <c r="V284" s="24" t="e">
        <f>IF(Treasuries_01152013!CI273=0,0,theta0+(theta1+theta2)*(1-EXP(-Treasuries_01152013!CI273/la))/(Treasuries_01152013!CI273/la)-theta2*EXP(-Treasuries_01152013!CI273/la))</f>
        <v>#DIV/0!</v>
      </c>
      <c r="W284" s="24" t="e">
        <f>IF(Treasuries_01152013!CJ273=0,0,theta0+(theta1+theta2)*(1-EXP(-Treasuries_01152013!CJ273/la))/(Treasuries_01152013!CJ273/la)-theta2*EXP(-Treasuries_01152013!CJ273/la))</f>
        <v>#DIV/0!</v>
      </c>
      <c r="X284" s="24" t="e">
        <f>IF(Treasuries_01152013!CK273=0,0,theta0+(theta1+theta2)*(1-EXP(-Treasuries_01152013!CK273/la))/(Treasuries_01152013!CK273/la)-theta2*EXP(-Treasuries_01152013!CK273/la))</f>
        <v>#DIV/0!</v>
      </c>
      <c r="Y284" s="24" t="e">
        <f>IF(Treasuries_01152013!CL273=0,0,theta0+(theta1+theta2)*(1-EXP(-Treasuries_01152013!CL273/la))/(Treasuries_01152013!CL273/la)-theta2*EXP(-Treasuries_01152013!CL273/la))</f>
        <v>#DIV/0!</v>
      </c>
      <c r="Z284" s="24" t="e">
        <f>IF(Treasuries_01152013!CM273=0,0,theta0+(theta1+theta2)*(1-EXP(-Treasuries_01152013!CM273/la))/(Treasuries_01152013!CM273/la)-theta2*EXP(-Treasuries_01152013!CM273/la))</f>
        <v>#DIV/0!</v>
      </c>
      <c r="AA284" s="24" t="e">
        <f>IF(Treasuries_01152013!CN273=0,0,theta0+(theta1+theta2)*(1-EXP(-Treasuries_01152013!CN273/la))/(Treasuries_01152013!CN273/la)-theta2*EXP(-Treasuries_01152013!CN273/la))</f>
        <v>#DIV/0!</v>
      </c>
      <c r="AB284" s="24" t="e">
        <f>IF(Treasuries_01152013!CO273=0,0,theta0+(theta1+theta2)*(1-EXP(-Treasuries_01152013!CO273/la))/(Treasuries_01152013!CO273/la)-theta2*EXP(-Treasuries_01152013!CO273/la))</f>
        <v>#DIV/0!</v>
      </c>
      <c r="AC284" s="24" t="e">
        <f>IF(Treasuries_01152013!CP273=0,0,theta0+(theta1+theta2)*(1-EXP(-Treasuries_01152013!CP273/la))/(Treasuries_01152013!CP273/la)-theta2*EXP(-Treasuries_01152013!CP273/la))</f>
        <v>#DIV/0!</v>
      </c>
      <c r="AD284" s="24" t="e">
        <f>IF(Treasuries_01152013!CQ273=0,0,theta0+(theta1+theta2)*(1-EXP(-Treasuries_01152013!CQ273/la))/(Treasuries_01152013!CQ273/la)-theta2*EXP(-Treasuries_01152013!CQ273/la))</f>
        <v>#DIV/0!</v>
      </c>
      <c r="AE284" s="24" t="e">
        <f>IF(Treasuries_01152013!CR273=0,0,theta0+(theta1+theta2)*(1-EXP(-Treasuries_01152013!CR273/la))/(Treasuries_01152013!CR273/la)-theta2*EXP(-Treasuries_01152013!CR273/la))</f>
        <v>#DIV/0!</v>
      </c>
      <c r="AF284" s="24" t="e">
        <f>IF(Treasuries_01152013!CS273=0,0,theta0+(theta1+theta2)*(1-EXP(-Treasuries_01152013!CS273/la))/(Treasuries_01152013!CS273/la)-theta2*EXP(-Treasuries_01152013!CS273/la))</f>
        <v>#DIV/0!</v>
      </c>
      <c r="AG284" s="24">
        <f>IF(Treasuries_01152013!CT273=0,0,theta0+(theta1+theta2)*(1-EXP(-Treasuries_01152013!CT273/la))/(Treasuries_01152013!CT273/la)-theta2*EXP(-Treasuries_01152013!CT273/la))</f>
        <v>0</v>
      </c>
      <c r="AH284" s="24">
        <f>IF(Treasuries_01152013!CU273=0,0,theta0+(theta1+theta2)*(1-EXP(-Treasuries_01152013!CU273/la))/(Treasuries_01152013!CU273/la)-theta2*EXP(-Treasuries_01152013!CU273/la))</f>
        <v>0</v>
      </c>
      <c r="AI284" s="24">
        <f>IF(Treasuries_01152013!CV273=0,0,theta0+(theta1+theta2)*(1-EXP(-Treasuries_01152013!CV273/la))/(Treasuries_01152013!CV273/la)-theta2*EXP(-Treasuries_01152013!CV273/la))</f>
        <v>0</v>
      </c>
      <c r="AJ284" s="24">
        <f>IF(Treasuries_01152013!CW273=0,0,theta0+(theta1+theta2)*(1-EXP(-Treasuries_01152013!CW273/la))/(Treasuries_01152013!CW273/la)-theta2*EXP(-Treasuries_01152013!CW273/la))</f>
        <v>0</v>
      </c>
      <c r="AK284" s="24">
        <f>IF(Treasuries_01152013!CX273=0,0,theta0+(theta1+theta2)*(1-EXP(-Treasuries_01152013!CX273/la))/(Treasuries_01152013!CX273/la)-theta2*EXP(-Treasuries_01152013!CX273/la))</f>
        <v>0</v>
      </c>
      <c r="AL284" s="24">
        <f>IF(Treasuries_01152013!CY273=0,0,theta0+(theta1+theta2)*(1-EXP(-Treasuries_01152013!CY273/la))/(Treasuries_01152013!CY273/la)-theta2*EXP(-Treasuries_01152013!CY273/la))</f>
        <v>0</v>
      </c>
      <c r="AM284" s="24">
        <f>IF(Treasuries_01152013!CZ273=0,0,theta0+(theta1+theta2)*(1-EXP(-Treasuries_01152013!CZ273/la))/(Treasuries_01152013!CZ273/la)-theta2*EXP(-Treasuries_01152013!CZ273/la))</f>
        <v>0</v>
      </c>
      <c r="AN284" s="24">
        <f>IF(Treasuries_01152013!DA273=0,0,theta0+(theta1+theta2)*(1-EXP(-Treasuries_01152013!DA273/la))/(Treasuries_01152013!DA273/la)-theta2*EXP(-Treasuries_01152013!DA273/la))</f>
        <v>0</v>
      </c>
      <c r="AO284" s="24">
        <f>IF(Treasuries_01152013!DB273=0,0,theta0+(theta1+theta2)*(1-EXP(-Treasuries_01152013!DB273/la))/(Treasuries_01152013!DB273/la)-theta2*EXP(-Treasuries_01152013!DB273/la))</f>
        <v>0</v>
      </c>
      <c r="AP284" s="24">
        <f>IF(Treasuries_01152013!DC273=0,0,theta0+(theta1+theta2)*(1-EXP(-Treasuries_01152013!DC273/la))/(Treasuries_01152013!DC273/la)-theta2*EXP(-Treasuries_01152013!DC273/la))</f>
        <v>0</v>
      </c>
      <c r="AQ284" s="24">
        <f>IF(Treasuries_01152013!DD273=0,0,theta0+(theta1+theta2)*(1-EXP(-Treasuries_01152013!DD273/la))/(Treasuries_01152013!DD273/la)-theta2*EXP(-Treasuries_01152013!DD273/la))</f>
        <v>0</v>
      </c>
      <c r="AR284" s="24">
        <f>IF(Treasuries_01152013!DE273=0,0,theta0+(theta1+theta2)*(1-EXP(-Treasuries_01152013!DE273/la))/(Treasuries_01152013!DE273/la)-theta2*EXP(-Treasuries_01152013!DE273/la))</f>
        <v>0</v>
      </c>
      <c r="AS284" s="24">
        <f>IF(Treasuries_01152013!DF273=0,0,theta0+(theta1+theta2)*(1-EXP(-Treasuries_01152013!DF273/la))/(Treasuries_01152013!DF273/la)-theta2*EXP(-Treasuries_01152013!DF273/la))</f>
        <v>0</v>
      </c>
      <c r="AT284" s="24">
        <f>IF(Treasuries_01152013!DG273=0,0,theta0+(theta1+theta2)*(1-EXP(-Treasuries_01152013!DG273/la))/(Treasuries_01152013!DG273/la)-theta2*EXP(-Treasuries_01152013!DG273/la))</f>
        <v>0</v>
      </c>
      <c r="AU284" s="24">
        <f>IF(Treasuries_01152013!DH273=0,0,theta0+(theta1+theta2)*(1-EXP(-Treasuries_01152013!DH273/la))/(Treasuries_01152013!DH273/la)-theta2*EXP(-Treasuries_01152013!DH273/la))</f>
        <v>0</v>
      </c>
      <c r="AV284" s="24">
        <f>IF(Treasuries_01152013!DI273=0,0,theta0+(theta1+theta2)*(1-EXP(-Treasuries_01152013!DI273/la))/(Treasuries_01152013!DI273/la)-theta2*EXP(-Treasuries_01152013!DI273/la))</f>
        <v>0</v>
      </c>
      <c r="AW284" s="24">
        <f>IF(Treasuries_01152013!DJ273=0,0,theta0+(theta1+theta2)*(1-EXP(-Treasuries_01152013!DJ273/la))/(Treasuries_01152013!DJ273/la)-theta2*EXP(-Treasuries_01152013!DJ273/la))</f>
        <v>0</v>
      </c>
      <c r="AX284" s="24">
        <f>IF(Treasuries_01152013!DK273=0,0,theta0+(theta1+theta2)*(1-EXP(-Treasuries_01152013!DK273/la))/(Treasuries_01152013!DK273/la)-theta2*EXP(-Treasuries_01152013!DK273/la))</f>
        <v>0</v>
      </c>
      <c r="AY284" s="24">
        <f>IF(Treasuries_01152013!DL273=0,0,theta0+(theta1+theta2)*(1-EXP(-Treasuries_01152013!DL273/la))/(Treasuries_01152013!DL273/la)-theta2*EXP(-Treasuries_01152013!DL273/la))</f>
        <v>0</v>
      </c>
      <c r="AZ284" s="24">
        <f>IF(Treasuries_01152013!DM273=0,0,theta0+(theta1+theta2)*(1-EXP(-Treasuries_01152013!DM273/la))/(Treasuries_01152013!DM273/la)-theta2*EXP(-Treasuries_01152013!DM273/la))</f>
        <v>0</v>
      </c>
      <c r="BA284" s="24">
        <f>IF(Treasuries_01152013!DN273=0,0,theta0+(theta1+theta2)*(1-EXP(-Treasuries_01152013!DN273/la))/(Treasuries_01152013!DN273/la)-theta2*EXP(-Treasuries_01152013!DN273/la))</f>
        <v>0</v>
      </c>
      <c r="BB284" s="24">
        <f>IF(Treasuries_01152013!DO273=0,0,theta0+(theta1+theta2)*(1-EXP(-Treasuries_01152013!DO273/la))/(Treasuries_01152013!DO273/la)-theta2*EXP(-Treasuries_01152013!DO273/la))</f>
        <v>0</v>
      </c>
      <c r="BC284" s="24">
        <f>IF(Treasuries_01152013!DP273=0,0,theta0+(theta1+theta2)*(1-EXP(-Treasuries_01152013!DP273/la))/(Treasuries_01152013!DP273/la)-theta2*EXP(-Treasuries_01152013!DP273/la))</f>
        <v>0</v>
      </c>
      <c r="BD284" s="24">
        <f>IF(Treasuries_01152013!DQ273=0,0,theta0+(theta1+theta2)*(1-EXP(-Treasuries_01152013!DQ273/la))/(Treasuries_01152013!DQ273/la)-theta2*EXP(-Treasuries_01152013!DQ273/la))</f>
        <v>0</v>
      </c>
      <c r="BE284" s="24">
        <f>IF(Treasuries_01152013!DR273=0,0,theta0+(theta1+theta2)*(1-EXP(-Treasuries_01152013!DR273/la))/(Treasuries_01152013!DR273/la)-theta2*EXP(-Treasuries_01152013!DR273/la))</f>
        <v>0</v>
      </c>
      <c r="BF284" s="24">
        <f>IF(Treasuries_01152013!DS273=0,0,theta0+(theta1+theta2)*(1-EXP(-Treasuries_01152013!DS273/la))/(Treasuries_01152013!DS273/la)-theta2*EXP(-Treasuries_01152013!DS273/la))</f>
        <v>0</v>
      </c>
      <c r="BG284" s="24">
        <f>IF(Treasuries_01152013!DT273=0,0,theta0+(theta1+theta2)*(1-EXP(-Treasuries_01152013!DT273/la))/(Treasuries_01152013!DT273/la)-theta2*EXP(-Treasuries_01152013!DT273/la))</f>
        <v>0</v>
      </c>
      <c r="BH284" s="24">
        <f>IF(Treasuries_01152013!DU273=0,0,theta0+(theta1+theta2)*(1-EXP(-Treasuries_01152013!DU273/la))/(Treasuries_01152013!DU273/la)-theta2*EXP(-Treasuries_01152013!DU273/la))</f>
        <v>0</v>
      </c>
      <c r="BI284" s="24">
        <f>IF(Treasuries_01152013!DV273=0,0,theta0+(theta1+theta2)*(1-EXP(-Treasuries_01152013!DV273/la))/(Treasuries_01152013!DV273/la)-theta2*EXP(-Treasuries_01152013!DV273/la))</f>
        <v>0</v>
      </c>
      <c r="BJ284" s="24">
        <f>IF(Treasuries_01152013!DW273=0,0,theta0+(theta1+theta2)*(1-EXP(-Treasuries_01152013!DW273/la))/(Treasuries_01152013!DW273/la)-theta2*EXP(-Treasuries_01152013!DW273/la))</f>
        <v>0</v>
      </c>
      <c r="BK284" s="24">
        <f>IF(Treasuries_01152013!DX273=0,0,theta0+(theta1+theta2)*(1-EXP(-Treasuries_01152013!DX273/la))/(Treasuries_01152013!DX273/la)-theta2*EXP(-Treasuries_01152013!DX273/la))</f>
        <v>0</v>
      </c>
      <c r="BL284" s="24">
        <f>IF(Treasuries_01152013!DY273=0,0,theta0+(theta1+theta2)*(1-EXP(-Treasuries_01152013!DY273/la))/(Treasuries_01152013!DY273/la)-theta2*EXP(-Treasuries_01152013!DY273/la))</f>
        <v>0</v>
      </c>
      <c r="BM284" s="24">
        <f>IF(Treasuries_01152013!DZ273=0,0,theta0+(theta1+theta2)*(1-EXP(-Treasuries_01152013!DZ273/la))/(Treasuries_01152013!DZ273/la)-theta2*EXP(-Treasuries_01152013!DZ273/la))</f>
        <v>0</v>
      </c>
      <c r="BN284" s="24">
        <f>IF(Treasuries_01152013!EA273=0,0,theta0+(theta1+theta2)*(1-EXP(-Treasuries_01152013!EA273/la))/(Treasuries_01152013!EA273/la)-theta2*EXP(-Treasuries_01152013!EA273/la))</f>
        <v>0</v>
      </c>
      <c r="BO284" s="17" t="e">
        <f>EXP(-Treasuries_01152013!BT273*G284)</f>
        <v>#DIV/0!</v>
      </c>
      <c r="BP284" s="17" t="e">
        <f>EXP(-Treasuries_01152013!BU273*H284)</f>
        <v>#DIV/0!</v>
      </c>
      <c r="BQ284" s="17" t="e">
        <f>EXP(-Treasuries_01152013!BV273*I284)</f>
        <v>#DIV/0!</v>
      </c>
      <c r="BR284" s="17" t="e">
        <f>EXP(-Treasuries_01152013!BW273*J284)</f>
        <v>#DIV/0!</v>
      </c>
      <c r="BS284" s="17" t="e">
        <f>EXP(-Treasuries_01152013!BX273*K284)</f>
        <v>#DIV/0!</v>
      </c>
      <c r="BT284" s="17" t="e">
        <f>EXP(-Treasuries_01152013!BY273*L284)</f>
        <v>#DIV/0!</v>
      </c>
      <c r="BU284" s="17" t="e">
        <f>EXP(-Treasuries_01152013!BZ273*M284)</f>
        <v>#DIV/0!</v>
      </c>
      <c r="BV284" s="17" t="e">
        <f>EXP(-Treasuries_01152013!CA273*N284)</f>
        <v>#DIV/0!</v>
      </c>
      <c r="BW284" s="17" t="e">
        <f>EXP(-Treasuries_01152013!CB273*O284)</f>
        <v>#DIV/0!</v>
      </c>
      <c r="BX284" s="17" t="e">
        <f>EXP(-Treasuries_01152013!CC273*P284)</f>
        <v>#DIV/0!</v>
      </c>
      <c r="BY284" s="17" t="e">
        <f>EXP(-Treasuries_01152013!CD273*Q284)</f>
        <v>#DIV/0!</v>
      </c>
      <c r="BZ284" s="17" t="e">
        <f>EXP(-Treasuries_01152013!CE273*R284)</f>
        <v>#DIV/0!</v>
      </c>
      <c r="CA284" s="17" t="e">
        <f>EXP(-Treasuries_01152013!CF273*S284)</f>
        <v>#DIV/0!</v>
      </c>
      <c r="CB284" s="17" t="e">
        <f>EXP(-Treasuries_01152013!CG273*T284)</f>
        <v>#DIV/0!</v>
      </c>
      <c r="CC284" s="17" t="e">
        <f>EXP(-Treasuries_01152013!CH273*U284)</f>
        <v>#DIV/0!</v>
      </c>
      <c r="CD284" s="17" t="e">
        <f>EXP(-Treasuries_01152013!CI273*V284)</f>
        <v>#DIV/0!</v>
      </c>
      <c r="CE284" s="17" t="e">
        <f>EXP(-Treasuries_01152013!CJ273*W284)</f>
        <v>#DIV/0!</v>
      </c>
      <c r="CF284" s="17" t="e">
        <f>EXP(-Treasuries_01152013!CK273*X284)</f>
        <v>#DIV/0!</v>
      </c>
      <c r="CG284" s="17" t="e">
        <f>EXP(-Treasuries_01152013!CL273*Y284)</f>
        <v>#DIV/0!</v>
      </c>
      <c r="CH284" s="17" t="e">
        <f>EXP(-Treasuries_01152013!CM273*Z284)</f>
        <v>#DIV/0!</v>
      </c>
      <c r="CI284" s="17" t="e">
        <f>EXP(-Treasuries_01152013!CN273*AA284)</f>
        <v>#DIV/0!</v>
      </c>
      <c r="CJ284" s="17" t="e">
        <f>EXP(-Treasuries_01152013!CO273*AB284)</f>
        <v>#DIV/0!</v>
      </c>
      <c r="CK284" s="17" t="e">
        <f>EXP(-Treasuries_01152013!CP273*AC284)</f>
        <v>#DIV/0!</v>
      </c>
      <c r="CL284" s="17" t="e">
        <f>EXP(-Treasuries_01152013!CQ273*AD284)</f>
        <v>#DIV/0!</v>
      </c>
      <c r="CM284" s="17" t="e">
        <f>EXP(-Treasuries_01152013!CR273*AE284)</f>
        <v>#DIV/0!</v>
      </c>
      <c r="CN284" s="17" t="e">
        <f>EXP(-Treasuries_01152013!CS273*AF284)</f>
        <v>#DIV/0!</v>
      </c>
      <c r="CO284" s="17">
        <f>EXP(-Treasuries_01152013!CT273*AG284)</f>
        <v>1</v>
      </c>
      <c r="CP284" s="17">
        <f>EXP(-Treasuries_01152013!CU273*AH284)</f>
        <v>1</v>
      </c>
      <c r="CQ284" s="17">
        <f>EXP(-Treasuries_01152013!CV273*AI284)</f>
        <v>1</v>
      </c>
      <c r="CR284" s="17">
        <f>EXP(-Treasuries_01152013!CW273*AJ284)</f>
        <v>1</v>
      </c>
      <c r="CS284" s="17">
        <f>EXP(-Treasuries_01152013!CX273*AK284)</f>
        <v>1</v>
      </c>
      <c r="CT284" s="17">
        <f>EXP(-Treasuries_01152013!CY273*AL284)</f>
        <v>1</v>
      </c>
      <c r="CU284" s="17">
        <f>EXP(-Treasuries_01152013!CZ273*AM284)</f>
        <v>1</v>
      </c>
      <c r="CV284" s="17">
        <f>EXP(-Treasuries_01152013!DA273*AN284)</f>
        <v>1</v>
      </c>
      <c r="CW284" s="17">
        <f>EXP(-Treasuries_01152013!DB273*AO284)</f>
        <v>1</v>
      </c>
      <c r="CX284" s="17">
        <f>EXP(-Treasuries_01152013!DC273*AP284)</f>
        <v>1</v>
      </c>
      <c r="CY284" s="17">
        <f>EXP(-Treasuries_01152013!DD273*AQ284)</f>
        <v>1</v>
      </c>
      <c r="CZ284" s="17">
        <f>EXP(-Treasuries_01152013!DE273*AR284)</f>
        <v>1</v>
      </c>
      <c r="DA284" s="17">
        <f>EXP(-Treasuries_01152013!DF273*AS284)</f>
        <v>1</v>
      </c>
      <c r="DB284" s="17">
        <f>EXP(-Treasuries_01152013!DG273*AT284)</f>
        <v>1</v>
      </c>
      <c r="DC284" s="17">
        <f>EXP(-Treasuries_01152013!DH273*AU284)</f>
        <v>1</v>
      </c>
      <c r="DD284" s="17">
        <f>EXP(-Treasuries_01152013!DI273*AV284)</f>
        <v>1</v>
      </c>
      <c r="DE284" s="17">
        <f>EXP(-Treasuries_01152013!DJ273*AW284)</f>
        <v>1</v>
      </c>
      <c r="DF284" s="17">
        <f>EXP(-Treasuries_01152013!DK273*AX284)</f>
        <v>1</v>
      </c>
      <c r="DG284" s="17">
        <f>EXP(-Treasuries_01152013!DL273*AY284)</f>
        <v>1</v>
      </c>
      <c r="DH284" s="17">
        <f>EXP(-Treasuries_01152013!DM273*AZ284)</f>
        <v>1</v>
      </c>
      <c r="DI284" s="17">
        <f>EXP(-Treasuries_01152013!DN273*BA284)</f>
        <v>1</v>
      </c>
      <c r="DJ284" s="17">
        <f>EXP(-Treasuries_01152013!DO273*BB284)</f>
        <v>1</v>
      </c>
      <c r="DK284" s="17">
        <f>EXP(-Treasuries_01152013!DP273*BC284)</f>
        <v>1</v>
      </c>
      <c r="DL284" s="17">
        <f>EXP(-Treasuries_01152013!DQ273*BD284)</f>
        <v>1</v>
      </c>
      <c r="DM284" s="17">
        <f>EXP(-Treasuries_01152013!DR273*BE284)</f>
        <v>1</v>
      </c>
      <c r="DN284" s="17">
        <f>EXP(-Treasuries_01152013!DS273*BF284)</f>
        <v>1</v>
      </c>
      <c r="DO284" s="17">
        <f>EXP(-Treasuries_01152013!DT273*BG284)</f>
        <v>1</v>
      </c>
      <c r="DP284" s="17">
        <f>EXP(-Treasuries_01152013!DU273*BH284)</f>
        <v>1</v>
      </c>
      <c r="DQ284" s="17">
        <f>EXP(-Treasuries_01152013!DV273*BI284)</f>
        <v>1</v>
      </c>
      <c r="DR284" s="17">
        <f>EXP(-Treasuries_01152013!DW273*BJ284)</f>
        <v>1</v>
      </c>
      <c r="DS284" s="17">
        <f>EXP(-Treasuries_01152013!DX273*BK284)</f>
        <v>1</v>
      </c>
      <c r="DT284" s="17">
        <f>EXP(-Treasuries_01152013!DY273*BL284)</f>
        <v>1</v>
      </c>
      <c r="DU284" s="17">
        <f>EXP(-Treasuries_01152013!DZ273*BM284)</f>
        <v>1</v>
      </c>
      <c r="DV284" s="17">
        <f>EXP(-Treasuries_01152013!EA273*BN284)</f>
        <v>1</v>
      </c>
      <c r="DW284" s="8" t="e">
        <f>SUMPRODUCT(BO284:DV284,Treasuries_01152013!K273:BR273)</f>
        <v>#DIV/0!</v>
      </c>
      <c r="DX284" s="11" t="e">
        <f t="shared" si="13"/>
        <v>#DIV/0!</v>
      </c>
    </row>
    <row r="285" spans="2:128">
      <c r="B285" s="10">
        <f>Treasuries_01152013!C274</f>
        <v>6</v>
      </c>
      <c r="C285" s="10">
        <f>Treasuries_01152013!E274</f>
        <v>143.21875</v>
      </c>
      <c r="D285" s="10">
        <f>Treasuries_01152013!F274</f>
        <v>143.257812</v>
      </c>
      <c r="E285" s="8">
        <f>Treasuries_01152013!H274</f>
        <v>13.083333333333334</v>
      </c>
      <c r="F285" s="8">
        <f t="shared" si="12"/>
        <v>143.238281</v>
      </c>
      <c r="G285" s="24" t="e">
        <f>IF(Treasuries_01152013!BT274=0,0,theta0+(theta1+theta2)*(1-EXP(-Treasuries_01152013!BT274/la))/(Treasuries_01152013!BT274/la)-theta2*EXP(-Treasuries_01152013!BT274/la))</f>
        <v>#DIV/0!</v>
      </c>
      <c r="H285" s="24" t="e">
        <f>IF(Treasuries_01152013!BU274=0,0,theta0+(theta1+theta2)*(1-EXP(-Treasuries_01152013!BU274/la))/(Treasuries_01152013!BU274/la)-theta2*EXP(-Treasuries_01152013!BU274/la))</f>
        <v>#DIV/0!</v>
      </c>
      <c r="I285" s="24" t="e">
        <f>IF(Treasuries_01152013!BV274=0,0,theta0+(theta1+theta2)*(1-EXP(-Treasuries_01152013!BV274/la))/(Treasuries_01152013!BV274/la)-theta2*EXP(-Treasuries_01152013!BV274/la))</f>
        <v>#DIV/0!</v>
      </c>
      <c r="J285" s="24" t="e">
        <f>IF(Treasuries_01152013!BW274=0,0,theta0+(theta1+theta2)*(1-EXP(-Treasuries_01152013!BW274/la))/(Treasuries_01152013!BW274/la)-theta2*EXP(-Treasuries_01152013!BW274/la))</f>
        <v>#DIV/0!</v>
      </c>
      <c r="K285" s="24" t="e">
        <f>IF(Treasuries_01152013!BX274=0,0,theta0+(theta1+theta2)*(1-EXP(-Treasuries_01152013!BX274/la))/(Treasuries_01152013!BX274/la)-theta2*EXP(-Treasuries_01152013!BX274/la))</f>
        <v>#DIV/0!</v>
      </c>
      <c r="L285" s="24" t="e">
        <f>IF(Treasuries_01152013!BY274=0,0,theta0+(theta1+theta2)*(1-EXP(-Treasuries_01152013!BY274/la))/(Treasuries_01152013!BY274/la)-theta2*EXP(-Treasuries_01152013!BY274/la))</f>
        <v>#DIV/0!</v>
      </c>
      <c r="M285" s="24" t="e">
        <f>IF(Treasuries_01152013!BZ274=0,0,theta0+(theta1+theta2)*(1-EXP(-Treasuries_01152013!BZ274/la))/(Treasuries_01152013!BZ274/la)-theta2*EXP(-Treasuries_01152013!BZ274/la))</f>
        <v>#DIV/0!</v>
      </c>
      <c r="N285" s="24" t="e">
        <f>IF(Treasuries_01152013!CA274=0,0,theta0+(theta1+theta2)*(1-EXP(-Treasuries_01152013!CA274/la))/(Treasuries_01152013!CA274/la)-theta2*EXP(-Treasuries_01152013!CA274/la))</f>
        <v>#DIV/0!</v>
      </c>
      <c r="O285" s="24" t="e">
        <f>IF(Treasuries_01152013!CB274=0,0,theta0+(theta1+theta2)*(1-EXP(-Treasuries_01152013!CB274/la))/(Treasuries_01152013!CB274/la)-theta2*EXP(-Treasuries_01152013!CB274/la))</f>
        <v>#DIV/0!</v>
      </c>
      <c r="P285" s="24" t="e">
        <f>IF(Treasuries_01152013!CC274=0,0,theta0+(theta1+theta2)*(1-EXP(-Treasuries_01152013!CC274/la))/(Treasuries_01152013!CC274/la)-theta2*EXP(-Treasuries_01152013!CC274/la))</f>
        <v>#DIV/0!</v>
      </c>
      <c r="Q285" s="24" t="e">
        <f>IF(Treasuries_01152013!CD274=0,0,theta0+(theta1+theta2)*(1-EXP(-Treasuries_01152013!CD274/la))/(Treasuries_01152013!CD274/la)-theta2*EXP(-Treasuries_01152013!CD274/la))</f>
        <v>#DIV/0!</v>
      </c>
      <c r="R285" s="24" t="e">
        <f>IF(Treasuries_01152013!CE274=0,0,theta0+(theta1+theta2)*(1-EXP(-Treasuries_01152013!CE274/la))/(Treasuries_01152013!CE274/la)-theta2*EXP(-Treasuries_01152013!CE274/la))</f>
        <v>#DIV/0!</v>
      </c>
      <c r="S285" s="24" t="e">
        <f>IF(Treasuries_01152013!CF274=0,0,theta0+(theta1+theta2)*(1-EXP(-Treasuries_01152013!CF274/la))/(Treasuries_01152013!CF274/la)-theta2*EXP(-Treasuries_01152013!CF274/la))</f>
        <v>#DIV/0!</v>
      </c>
      <c r="T285" s="24" t="e">
        <f>IF(Treasuries_01152013!CG274=0,0,theta0+(theta1+theta2)*(1-EXP(-Treasuries_01152013!CG274/la))/(Treasuries_01152013!CG274/la)-theta2*EXP(-Treasuries_01152013!CG274/la))</f>
        <v>#DIV/0!</v>
      </c>
      <c r="U285" s="24" t="e">
        <f>IF(Treasuries_01152013!CH274=0,0,theta0+(theta1+theta2)*(1-EXP(-Treasuries_01152013!CH274/la))/(Treasuries_01152013!CH274/la)-theta2*EXP(-Treasuries_01152013!CH274/la))</f>
        <v>#DIV/0!</v>
      </c>
      <c r="V285" s="24" t="e">
        <f>IF(Treasuries_01152013!CI274=0,0,theta0+(theta1+theta2)*(1-EXP(-Treasuries_01152013!CI274/la))/(Treasuries_01152013!CI274/la)-theta2*EXP(-Treasuries_01152013!CI274/la))</f>
        <v>#DIV/0!</v>
      </c>
      <c r="W285" s="24" t="e">
        <f>IF(Treasuries_01152013!CJ274=0,0,theta0+(theta1+theta2)*(1-EXP(-Treasuries_01152013!CJ274/la))/(Treasuries_01152013!CJ274/la)-theta2*EXP(-Treasuries_01152013!CJ274/la))</f>
        <v>#DIV/0!</v>
      </c>
      <c r="X285" s="24" t="e">
        <f>IF(Treasuries_01152013!CK274=0,0,theta0+(theta1+theta2)*(1-EXP(-Treasuries_01152013!CK274/la))/(Treasuries_01152013!CK274/la)-theta2*EXP(-Treasuries_01152013!CK274/la))</f>
        <v>#DIV/0!</v>
      </c>
      <c r="Y285" s="24" t="e">
        <f>IF(Treasuries_01152013!CL274=0,0,theta0+(theta1+theta2)*(1-EXP(-Treasuries_01152013!CL274/la))/(Treasuries_01152013!CL274/la)-theta2*EXP(-Treasuries_01152013!CL274/la))</f>
        <v>#DIV/0!</v>
      </c>
      <c r="Z285" s="24" t="e">
        <f>IF(Treasuries_01152013!CM274=0,0,theta0+(theta1+theta2)*(1-EXP(-Treasuries_01152013!CM274/la))/(Treasuries_01152013!CM274/la)-theta2*EXP(-Treasuries_01152013!CM274/la))</f>
        <v>#DIV/0!</v>
      </c>
      <c r="AA285" s="24" t="e">
        <f>IF(Treasuries_01152013!CN274=0,0,theta0+(theta1+theta2)*(1-EXP(-Treasuries_01152013!CN274/la))/(Treasuries_01152013!CN274/la)-theta2*EXP(-Treasuries_01152013!CN274/la))</f>
        <v>#DIV/0!</v>
      </c>
      <c r="AB285" s="24" t="e">
        <f>IF(Treasuries_01152013!CO274=0,0,theta0+(theta1+theta2)*(1-EXP(-Treasuries_01152013!CO274/la))/(Treasuries_01152013!CO274/la)-theta2*EXP(-Treasuries_01152013!CO274/la))</f>
        <v>#DIV/0!</v>
      </c>
      <c r="AC285" s="24" t="e">
        <f>IF(Treasuries_01152013!CP274=0,0,theta0+(theta1+theta2)*(1-EXP(-Treasuries_01152013!CP274/la))/(Treasuries_01152013!CP274/la)-theta2*EXP(-Treasuries_01152013!CP274/la))</f>
        <v>#DIV/0!</v>
      </c>
      <c r="AD285" s="24" t="e">
        <f>IF(Treasuries_01152013!CQ274=0,0,theta0+(theta1+theta2)*(1-EXP(-Treasuries_01152013!CQ274/la))/(Treasuries_01152013!CQ274/la)-theta2*EXP(-Treasuries_01152013!CQ274/la))</f>
        <v>#DIV/0!</v>
      </c>
      <c r="AE285" s="24" t="e">
        <f>IF(Treasuries_01152013!CR274=0,0,theta0+(theta1+theta2)*(1-EXP(-Treasuries_01152013!CR274/la))/(Treasuries_01152013!CR274/la)-theta2*EXP(-Treasuries_01152013!CR274/la))</f>
        <v>#DIV/0!</v>
      </c>
      <c r="AF285" s="24" t="e">
        <f>IF(Treasuries_01152013!CS274=0,0,theta0+(theta1+theta2)*(1-EXP(-Treasuries_01152013!CS274/la))/(Treasuries_01152013!CS274/la)-theta2*EXP(-Treasuries_01152013!CS274/la))</f>
        <v>#DIV/0!</v>
      </c>
      <c r="AG285" s="24" t="e">
        <f>IF(Treasuries_01152013!CT274=0,0,theta0+(theta1+theta2)*(1-EXP(-Treasuries_01152013!CT274/la))/(Treasuries_01152013!CT274/la)-theta2*EXP(-Treasuries_01152013!CT274/la))</f>
        <v>#DIV/0!</v>
      </c>
      <c r="AH285" s="24">
        <f>IF(Treasuries_01152013!CU274=0,0,theta0+(theta1+theta2)*(1-EXP(-Treasuries_01152013!CU274/la))/(Treasuries_01152013!CU274/la)-theta2*EXP(-Treasuries_01152013!CU274/la))</f>
        <v>0</v>
      </c>
      <c r="AI285" s="24">
        <f>IF(Treasuries_01152013!CV274=0,0,theta0+(theta1+theta2)*(1-EXP(-Treasuries_01152013!CV274/la))/(Treasuries_01152013!CV274/la)-theta2*EXP(-Treasuries_01152013!CV274/la))</f>
        <v>0</v>
      </c>
      <c r="AJ285" s="24">
        <f>IF(Treasuries_01152013!CW274=0,0,theta0+(theta1+theta2)*(1-EXP(-Treasuries_01152013!CW274/la))/(Treasuries_01152013!CW274/la)-theta2*EXP(-Treasuries_01152013!CW274/la))</f>
        <v>0</v>
      </c>
      <c r="AK285" s="24">
        <f>IF(Treasuries_01152013!CX274=0,0,theta0+(theta1+theta2)*(1-EXP(-Treasuries_01152013!CX274/la))/(Treasuries_01152013!CX274/la)-theta2*EXP(-Treasuries_01152013!CX274/la))</f>
        <v>0</v>
      </c>
      <c r="AL285" s="24">
        <f>IF(Treasuries_01152013!CY274=0,0,theta0+(theta1+theta2)*(1-EXP(-Treasuries_01152013!CY274/la))/(Treasuries_01152013!CY274/la)-theta2*EXP(-Treasuries_01152013!CY274/la))</f>
        <v>0</v>
      </c>
      <c r="AM285" s="24">
        <f>IF(Treasuries_01152013!CZ274=0,0,theta0+(theta1+theta2)*(1-EXP(-Treasuries_01152013!CZ274/la))/(Treasuries_01152013!CZ274/la)-theta2*EXP(-Treasuries_01152013!CZ274/la))</f>
        <v>0</v>
      </c>
      <c r="AN285" s="24">
        <f>IF(Treasuries_01152013!DA274=0,0,theta0+(theta1+theta2)*(1-EXP(-Treasuries_01152013!DA274/la))/(Treasuries_01152013!DA274/la)-theta2*EXP(-Treasuries_01152013!DA274/la))</f>
        <v>0</v>
      </c>
      <c r="AO285" s="24">
        <f>IF(Treasuries_01152013!DB274=0,0,theta0+(theta1+theta2)*(1-EXP(-Treasuries_01152013!DB274/la))/(Treasuries_01152013!DB274/la)-theta2*EXP(-Treasuries_01152013!DB274/la))</f>
        <v>0</v>
      </c>
      <c r="AP285" s="24">
        <f>IF(Treasuries_01152013!DC274=0,0,theta0+(theta1+theta2)*(1-EXP(-Treasuries_01152013!DC274/la))/(Treasuries_01152013!DC274/la)-theta2*EXP(-Treasuries_01152013!DC274/la))</f>
        <v>0</v>
      </c>
      <c r="AQ285" s="24">
        <f>IF(Treasuries_01152013!DD274=0,0,theta0+(theta1+theta2)*(1-EXP(-Treasuries_01152013!DD274/la))/(Treasuries_01152013!DD274/la)-theta2*EXP(-Treasuries_01152013!DD274/la))</f>
        <v>0</v>
      </c>
      <c r="AR285" s="24">
        <f>IF(Treasuries_01152013!DE274=0,0,theta0+(theta1+theta2)*(1-EXP(-Treasuries_01152013!DE274/la))/(Treasuries_01152013!DE274/la)-theta2*EXP(-Treasuries_01152013!DE274/la))</f>
        <v>0</v>
      </c>
      <c r="AS285" s="24">
        <f>IF(Treasuries_01152013!DF274=0,0,theta0+(theta1+theta2)*(1-EXP(-Treasuries_01152013!DF274/la))/(Treasuries_01152013!DF274/la)-theta2*EXP(-Treasuries_01152013!DF274/la))</f>
        <v>0</v>
      </c>
      <c r="AT285" s="24">
        <f>IF(Treasuries_01152013!DG274=0,0,theta0+(theta1+theta2)*(1-EXP(-Treasuries_01152013!DG274/la))/(Treasuries_01152013!DG274/la)-theta2*EXP(-Treasuries_01152013!DG274/la))</f>
        <v>0</v>
      </c>
      <c r="AU285" s="24">
        <f>IF(Treasuries_01152013!DH274=0,0,theta0+(theta1+theta2)*(1-EXP(-Treasuries_01152013!DH274/la))/(Treasuries_01152013!DH274/la)-theta2*EXP(-Treasuries_01152013!DH274/la))</f>
        <v>0</v>
      </c>
      <c r="AV285" s="24">
        <f>IF(Treasuries_01152013!DI274=0,0,theta0+(theta1+theta2)*(1-EXP(-Treasuries_01152013!DI274/la))/(Treasuries_01152013!DI274/la)-theta2*EXP(-Treasuries_01152013!DI274/la))</f>
        <v>0</v>
      </c>
      <c r="AW285" s="24">
        <f>IF(Treasuries_01152013!DJ274=0,0,theta0+(theta1+theta2)*(1-EXP(-Treasuries_01152013!DJ274/la))/(Treasuries_01152013!DJ274/la)-theta2*EXP(-Treasuries_01152013!DJ274/la))</f>
        <v>0</v>
      </c>
      <c r="AX285" s="24">
        <f>IF(Treasuries_01152013!DK274=0,0,theta0+(theta1+theta2)*(1-EXP(-Treasuries_01152013!DK274/la))/(Treasuries_01152013!DK274/la)-theta2*EXP(-Treasuries_01152013!DK274/la))</f>
        <v>0</v>
      </c>
      <c r="AY285" s="24">
        <f>IF(Treasuries_01152013!DL274=0,0,theta0+(theta1+theta2)*(1-EXP(-Treasuries_01152013!DL274/la))/(Treasuries_01152013!DL274/la)-theta2*EXP(-Treasuries_01152013!DL274/la))</f>
        <v>0</v>
      </c>
      <c r="AZ285" s="24">
        <f>IF(Treasuries_01152013!DM274=0,0,theta0+(theta1+theta2)*(1-EXP(-Treasuries_01152013!DM274/la))/(Treasuries_01152013!DM274/la)-theta2*EXP(-Treasuries_01152013!DM274/la))</f>
        <v>0</v>
      </c>
      <c r="BA285" s="24">
        <f>IF(Treasuries_01152013!DN274=0,0,theta0+(theta1+theta2)*(1-EXP(-Treasuries_01152013!DN274/la))/(Treasuries_01152013!DN274/la)-theta2*EXP(-Treasuries_01152013!DN274/la))</f>
        <v>0</v>
      </c>
      <c r="BB285" s="24">
        <f>IF(Treasuries_01152013!DO274=0,0,theta0+(theta1+theta2)*(1-EXP(-Treasuries_01152013!DO274/la))/(Treasuries_01152013!DO274/la)-theta2*EXP(-Treasuries_01152013!DO274/la))</f>
        <v>0</v>
      </c>
      <c r="BC285" s="24">
        <f>IF(Treasuries_01152013!DP274=0,0,theta0+(theta1+theta2)*(1-EXP(-Treasuries_01152013!DP274/la))/(Treasuries_01152013!DP274/la)-theta2*EXP(-Treasuries_01152013!DP274/la))</f>
        <v>0</v>
      </c>
      <c r="BD285" s="24">
        <f>IF(Treasuries_01152013!DQ274=0,0,theta0+(theta1+theta2)*(1-EXP(-Treasuries_01152013!DQ274/la))/(Treasuries_01152013!DQ274/la)-theta2*EXP(-Treasuries_01152013!DQ274/la))</f>
        <v>0</v>
      </c>
      <c r="BE285" s="24">
        <f>IF(Treasuries_01152013!DR274=0,0,theta0+(theta1+theta2)*(1-EXP(-Treasuries_01152013!DR274/la))/(Treasuries_01152013!DR274/la)-theta2*EXP(-Treasuries_01152013!DR274/la))</f>
        <v>0</v>
      </c>
      <c r="BF285" s="24">
        <f>IF(Treasuries_01152013!DS274=0,0,theta0+(theta1+theta2)*(1-EXP(-Treasuries_01152013!DS274/la))/(Treasuries_01152013!DS274/la)-theta2*EXP(-Treasuries_01152013!DS274/la))</f>
        <v>0</v>
      </c>
      <c r="BG285" s="24">
        <f>IF(Treasuries_01152013!DT274=0,0,theta0+(theta1+theta2)*(1-EXP(-Treasuries_01152013!DT274/la))/(Treasuries_01152013!DT274/la)-theta2*EXP(-Treasuries_01152013!DT274/la))</f>
        <v>0</v>
      </c>
      <c r="BH285" s="24">
        <f>IF(Treasuries_01152013!DU274=0,0,theta0+(theta1+theta2)*(1-EXP(-Treasuries_01152013!DU274/la))/(Treasuries_01152013!DU274/la)-theta2*EXP(-Treasuries_01152013!DU274/la))</f>
        <v>0</v>
      </c>
      <c r="BI285" s="24">
        <f>IF(Treasuries_01152013!DV274=0,0,theta0+(theta1+theta2)*(1-EXP(-Treasuries_01152013!DV274/la))/(Treasuries_01152013!DV274/la)-theta2*EXP(-Treasuries_01152013!DV274/la))</f>
        <v>0</v>
      </c>
      <c r="BJ285" s="24">
        <f>IF(Treasuries_01152013!DW274=0,0,theta0+(theta1+theta2)*(1-EXP(-Treasuries_01152013!DW274/la))/(Treasuries_01152013!DW274/la)-theta2*EXP(-Treasuries_01152013!DW274/la))</f>
        <v>0</v>
      </c>
      <c r="BK285" s="24">
        <f>IF(Treasuries_01152013!DX274=0,0,theta0+(theta1+theta2)*(1-EXP(-Treasuries_01152013!DX274/la))/(Treasuries_01152013!DX274/la)-theta2*EXP(-Treasuries_01152013!DX274/la))</f>
        <v>0</v>
      </c>
      <c r="BL285" s="24">
        <f>IF(Treasuries_01152013!DY274=0,0,theta0+(theta1+theta2)*(1-EXP(-Treasuries_01152013!DY274/la))/(Treasuries_01152013!DY274/la)-theta2*EXP(-Treasuries_01152013!DY274/la))</f>
        <v>0</v>
      </c>
      <c r="BM285" s="24">
        <f>IF(Treasuries_01152013!DZ274=0,0,theta0+(theta1+theta2)*(1-EXP(-Treasuries_01152013!DZ274/la))/(Treasuries_01152013!DZ274/la)-theta2*EXP(-Treasuries_01152013!DZ274/la))</f>
        <v>0</v>
      </c>
      <c r="BN285" s="24">
        <f>IF(Treasuries_01152013!EA274=0,0,theta0+(theta1+theta2)*(1-EXP(-Treasuries_01152013!EA274/la))/(Treasuries_01152013!EA274/la)-theta2*EXP(-Treasuries_01152013!EA274/la))</f>
        <v>0</v>
      </c>
      <c r="BO285" s="17" t="e">
        <f>EXP(-Treasuries_01152013!BT274*G285)</f>
        <v>#DIV/0!</v>
      </c>
      <c r="BP285" s="17" t="e">
        <f>EXP(-Treasuries_01152013!BU274*H285)</f>
        <v>#DIV/0!</v>
      </c>
      <c r="BQ285" s="17" t="e">
        <f>EXP(-Treasuries_01152013!BV274*I285)</f>
        <v>#DIV/0!</v>
      </c>
      <c r="BR285" s="17" t="e">
        <f>EXP(-Treasuries_01152013!BW274*J285)</f>
        <v>#DIV/0!</v>
      </c>
      <c r="BS285" s="17" t="e">
        <f>EXP(-Treasuries_01152013!BX274*K285)</f>
        <v>#DIV/0!</v>
      </c>
      <c r="BT285" s="17" t="e">
        <f>EXP(-Treasuries_01152013!BY274*L285)</f>
        <v>#DIV/0!</v>
      </c>
      <c r="BU285" s="17" t="e">
        <f>EXP(-Treasuries_01152013!BZ274*M285)</f>
        <v>#DIV/0!</v>
      </c>
      <c r="BV285" s="17" t="e">
        <f>EXP(-Treasuries_01152013!CA274*N285)</f>
        <v>#DIV/0!</v>
      </c>
      <c r="BW285" s="17" t="e">
        <f>EXP(-Treasuries_01152013!CB274*O285)</f>
        <v>#DIV/0!</v>
      </c>
      <c r="BX285" s="17" t="e">
        <f>EXP(-Treasuries_01152013!CC274*P285)</f>
        <v>#DIV/0!</v>
      </c>
      <c r="BY285" s="17" t="e">
        <f>EXP(-Treasuries_01152013!CD274*Q285)</f>
        <v>#DIV/0!</v>
      </c>
      <c r="BZ285" s="17" t="e">
        <f>EXP(-Treasuries_01152013!CE274*R285)</f>
        <v>#DIV/0!</v>
      </c>
      <c r="CA285" s="17" t="e">
        <f>EXP(-Treasuries_01152013!CF274*S285)</f>
        <v>#DIV/0!</v>
      </c>
      <c r="CB285" s="17" t="e">
        <f>EXP(-Treasuries_01152013!CG274*T285)</f>
        <v>#DIV/0!</v>
      </c>
      <c r="CC285" s="17" t="e">
        <f>EXP(-Treasuries_01152013!CH274*U285)</f>
        <v>#DIV/0!</v>
      </c>
      <c r="CD285" s="17" t="e">
        <f>EXP(-Treasuries_01152013!CI274*V285)</f>
        <v>#DIV/0!</v>
      </c>
      <c r="CE285" s="17" t="e">
        <f>EXP(-Treasuries_01152013!CJ274*W285)</f>
        <v>#DIV/0!</v>
      </c>
      <c r="CF285" s="17" t="e">
        <f>EXP(-Treasuries_01152013!CK274*X285)</f>
        <v>#DIV/0!</v>
      </c>
      <c r="CG285" s="17" t="e">
        <f>EXP(-Treasuries_01152013!CL274*Y285)</f>
        <v>#DIV/0!</v>
      </c>
      <c r="CH285" s="17" t="e">
        <f>EXP(-Treasuries_01152013!CM274*Z285)</f>
        <v>#DIV/0!</v>
      </c>
      <c r="CI285" s="17" t="e">
        <f>EXP(-Treasuries_01152013!CN274*AA285)</f>
        <v>#DIV/0!</v>
      </c>
      <c r="CJ285" s="17" t="e">
        <f>EXP(-Treasuries_01152013!CO274*AB285)</f>
        <v>#DIV/0!</v>
      </c>
      <c r="CK285" s="17" t="e">
        <f>EXP(-Treasuries_01152013!CP274*AC285)</f>
        <v>#DIV/0!</v>
      </c>
      <c r="CL285" s="17" t="e">
        <f>EXP(-Treasuries_01152013!CQ274*AD285)</f>
        <v>#DIV/0!</v>
      </c>
      <c r="CM285" s="17" t="e">
        <f>EXP(-Treasuries_01152013!CR274*AE285)</f>
        <v>#DIV/0!</v>
      </c>
      <c r="CN285" s="17" t="e">
        <f>EXP(-Treasuries_01152013!CS274*AF285)</f>
        <v>#DIV/0!</v>
      </c>
      <c r="CO285" s="17" t="e">
        <f>EXP(-Treasuries_01152013!CT274*AG285)</f>
        <v>#DIV/0!</v>
      </c>
      <c r="CP285" s="17">
        <f>EXP(-Treasuries_01152013!CU274*AH285)</f>
        <v>1</v>
      </c>
      <c r="CQ285" s="17">
        <f>EXP(-Treasuries_01152013!CV274*AI285)</f>
        <v>1</v>
      </c>
      <c r="CR285" s="17">
        <f>EXP(-Treasuries_01152013!CW274*AJ285)</f>
        <v>1</v>
      </c>
      <c r="CS285" s="17">
        <f>EXP(-Treasuries_01152013!CX274*AK285)</f>
        <v>1</v>
      </c>
      <c r="CT285" s="17">
        <f>EXP(-Treasuries_01152013!CY274*AL285)</f>
        <v>1</v>
      </c>
      <c r="CU285" s="17">
        <f>EXP(-Treasuries_01152013!CZ274*AM285)</f>
        <v>1</v>
      </c>
      <c r="CV285" s="17">
        <f>EXP(-Treasuries_01152013!DA274*AN285)</f>
        <v>1</v>
      </c>
      <c r="CW285" s="17">
        <f>EXP(-Treasuries_01152013!DB274*AO285)</f>
        <v>1</v>
      </c>
      <c r="CX285" s="17">
        <f>EXP(-Treasuries_01152013!DC274*AP285)</f>
        <v>1</v>
      </c>
      <c r="CY285" s="17">
        <f>EXP(-Treasuries_01152013!DD274*AQ285)</f>
        <v>1</v>
      </c>
      <c r="CZ285" s="17">
        <f>EXP(-Treasuries_01152013!DE274*AR285)</f>
        <v>1</v>
      </c>
      <c r="DA285" s="17">
        <f>EXP(-Treasuries_01152013!DF274*AS285)</f>
        <v>1</v>
      </c>
      <c r="DB285" s="17">
        <f>EXP(-Treasuries_01152013!DG274*AT285)</f>
        <v>1</v>
      </c>
      <c r="DC285" s="17">
        <f>EXP(-Treasuries_01152013!DH274*AU285)</f>
        <v>1</v>
      </c>
      <c r="DD285" s="17">
        <f>EXP(-Treasuries_01152013!DI274*AV285)</f>
        <v>1</v>
      </c>
      <c r="DE285" s="17">
        <f>EXP(-Treasuries_01152013!DJ274*AW285)</f>
        <v>1</v>
      </c>
      <c r="DF285" s="17">
        <f>EXP(-Treasuries_01152013!DK274*AX285)</f>
        <v>1</v>
      </c>
      <c r="DG285" s="17">
        <f>EXP(-Treasuries_01152013!DL274*AY285)</f>
        <v>1</v>
      </c>
      <c r="DH285" s="17">
        <f>EXP(-Treasuries_01152013!DM274*AZ285)</f>
        <v>1</v>
      </c>
      <c r="DI285" s="17">
        <f>EXP(-Treasuries_01152013!DN274*BA285)</f>
        <v>1</v>
      </c>
      <c r="DJ285" s="17">
        <f>EXP(-Treasuries_01152013!DO274*BB285)</f>
        <v>1</v>
      </c>
      <c r="DK285" s="17">
        <f>EXP(-Treasuries_01152013!DP274*BC285)</f>
        <v>1</v>
      </c>
      <c r="DL285" s="17">
        <f>EXP(-Treasuries_01152013!DQ274*BD285)</f>
        <v>1</v>
      </c>
      <c r="DM285" s="17">
        <f>EXP(-Treasuries_01152013!DR274*BE285)</f>
        <v>1</v>
      </c>
      <c r="DN285" s="17">
        <f>EXP(-Treasuries_01152013!DS274*BF285)</f>
        <v>1</v>
      </c>
      <c r="DO285" s="17">
        <f>EXP(-Treasuries_01152013!DT274*BG285)</f>
        <v>1</v>
      </c>
      <c r="DP285" s="17">
        <f>EXP(-Treasuries_01152013!DU274*BH285)</f>
        <v>1</v>
      </c>
      <c r="DQ285" s="17">
        <f>EXP(-Treasuries_01152013!DV274*BI285)</f>
        <v>1</v>
      </c>
      <c r="DR285" s="17">
        <f>EXP(-Treasuries_01152013!DW274*BJ285)</f>
        <v>1</v>
      </c>
      <c r="DS285" s="17">
        <f>EXP(-Treasuries_01152013!DX274*BK285)</f>
        <v>1</v>
      </c>
      <c r="DT285" s="17">
        <f>EXP(-Treasuries_01152013!DY274*BL285)</f>
        <v>1</v>
      </c>
      <c r="DU285" s="17">
        <f>EXP(-Treasuries_01152013!DZ274*BM285)</f>
        <v>1</v>
      </c>
      <c r="DV285" s="17">
        <f>EXP(-Treasuries_01152013!EA274*BN285)</f>
        <v>1</v>
      </c>
      <c r="DW285" s="8" t="e">
        <f>SUMPRODUCT(BO285:DV285,Treasuries_01152013!K274:BR274)</f>
        <v>#DIV/0!</v>
      </c>
      <c r="DX285" s="11" t="e">
        <f t="shared" si="13"/>
        <v>#DIV/0!</v>
      </c>
    </row>
    <row r="286" spans="2:128">
      <c r="B286" s="10">
        <f>Treasuries_01152013!C275</f>
        <v>6.75</v>
      </c>
      <c r="C286" s="10">
        <f>Treasuries_01152013!E275</f>
        <v>152.898438</v>
      </c>
      <c r="D286" s="10">
        <f>Treasuries_01152013!F275</f>
        <v>152.976562</v>
      </c>
      <c r="E286" s="8">
        <f>Treasuries_01152013!H275</f>
        <v>13.583333333333334</v>
      </c>
      <c r="F286" s="8">
        <f t="shared" si="12"/>
        <v>152.9375</v>
      </c>
      <c r="G286" s="24" t="e">
        <f>IF(Treasuries_01152013!BT275=0,0,theta0+(theta1+theta2)*(1-EXP(-Treasuries_01152013!BT275/la))/(Treasuries_01152013!BT275/la)-theta2*EXP(-Treasuries_01152013!BT275/la))</f>
        <v>#DIV/0!</v>
      </c>
      <c r="H286" s="24" t="e">
        <f>IF(Treasuries_01152013!BU275=0,0,theta0+(theta1+theta2)*(1-EXP(-Treasuries_01152013!BU275/la))/(Treasuries_01152013!BU275/la)-theta2*EXP(-Treasuries_01152013!BU275/la))</f>
        <v>#DIV/0!</v>
      </c>
      <c r="I286" s="24" t="e">
        <f>IF(Treasuries_01152013!BV275=0,0,theta0+(theta1+theta2)*(1-EXP(-Treasuries_01152013!BV275/la))/(Treasuries_01152013!BV275/la)-theta2*EXP(-Treasuries_01152013!BV275/la))</f>
        <v>#DIV/0!</v>
      </c>
      <c r="J286" s="24" t="e">
        <f>IF(Treasuries_01152013!BW275=0,0,theta0+(theta1+theta2)*(1-EXP(-Treasuries_01152013!BW275/la))/(Treasuries_01152013!BW275/la)-theta2*EXP(-Treasuries_01152013!BW275/la))</f>
        <v>#DIV/0!</v>
      </c>
      <c r="K286" s="24" t="e">
        <f>IF(Treasuries_01152013!BX275=0,0,theta0+(theta1+theta2)*(1-EXP(-Treasuries_01152013!BX275/la))/(Treasuries_01152013!BX275/la)-theta2*EXP(-Treasuries_01152013!BX275/la))</f>
        <v>#DIV/0!</v>
      </c>
      <c r="L286" s="24" t="e">
        <f>IF(Treasuries_01152013!BY275=0,0,theta0+(theta1+theta2)*(1-EXP(-Treasuries_01152013!BY275/la))/(Treasuries_01152013!BY275/la)-theta2*EXP(-Treasuries_01152013!BY275/la))</f>
        <v>#DIV/0!</v>
      </c>
      <c r="M286" s="24" t="e">
        <f>IF(Treasuries_01152013!BZ275=0,0,theta0+(theta1+theta2)*(1-EXP(-Treasuries_01152013!BZ275/la))/(Treasuries_01152013!BZ275/la)-theta2*EXP(-Treasuries_01152013!BZ275/la))</f>
        <v>#DIV/0!</v>
      </c>
      <c r="N286" s="24" t="e">
        <f>IF(Treasuries_01152013!CA275=0,0,theta0+(theta1+theta2)*(1-EXP(-Treasuries_01152013!CA275/la))/(Treasuries_01152013!CA275/la)-theta2*EXP(-Treasuries_01152013!CA275/la))</f>
        <v>#DIV/0!</v>
      </c>
      <c r="O286" s="24" t="e">
        <f>IF(Treasuries_01152013!CB275=0,0,theta0+(theta1+theta2)*(1-EXP(-Treasuries_01152013!CB275/la))/(Treasuries_01152013!CB275/la)-theta2*EXP(-Treasuries_01152013!CB275/la))</f>
        <v>#DIV/0!</v>
      </c>
      <c r="P286" s="24" t="e">
        <f>IF(Treasuries_01152013!CC275=0,0,theta0+(theta1+theta2)*(1-EXP(-Treasuries_01152013!CC275/la))/(Treasuries_01152013!CC275/la)-theta2*EXP(-Treasuries_01152013!CC275/la))</f>
        <v>#DIV/0!</v>
      </c>
      <c r="Q286" s="24" t="e">
        <f>IF(Treasuries_01152013!CD275=0,0,theta0+(theta1+theta2)*(1-EXP(-Treasuries_01152013!CD275/la))/(Treasuries_01152013!CD275/la)-theta2*EXP(-Treasuries_01152013!CD275/la))</f>
        <v>#DIV/0!</v>
      </c>
      <c r="R286" s="24" t="e">
        <f>IF(Treasuries_01152013!CE275=0,0,theta0+(theta1+theta2)*(1-EXP(-Treasuries_01152013!CE275/la))/(Treasuries_01152013!CE275/la)-theta2*EXP(-Treasuries_01152013!CE275/la))</f>
        <v>#DIV/0!</v>
      </c>
      <c r="S286" s="24" t="e">
        <f>IF(Treasuries_01152013!CF275=0,0,theta0+(theta1+theta2)*(1-EXP(-Treasuries_01152013!CF275/la))/(Treasuries_01152013!CF275/la)-theta2*EXP(-Treasuries_01152013!CF275/la))</f>
        <v>#DIV/0!</v>
      </c>
      <c r="T286" s="24" t="e">
        <f>IF(Treasuries_01152013!CG275=0,0,theta0+(theta1+theta2)*(1-EXP(-Treasuries_01152013!CG275/la))/(Treasuries_01152013!CG275/la)-theta2*EXP(-Treasuries_01152013!CG275/la))</f>
        <v>#DIV/0!</v>
      </c>
      <c r="U286" s="24" t="e">
        <f>IF(Treasuries_01152013!CH275=0,0,theta0+(theta1+theta2)*(1-EXP(-Treasuries_01152013!CH275/la))/(Treasuries_01152013!CH275/la)-theta2*EXP(-Treasuries_01152013!CH275/la))</f>
        <v>#DIV/0!</v>
      </c>
      <c r="V286" s="24" t="e">
        <f>IF(Treasuries_01152013!CI275=0,0,theta0+(theta1+theta2)*(1-EXP(-Treasuries_01152013!CI275/la))/(Treasuries_01152013!CI275/la)-theta2*EXP(-Treasuries_01152013!CI275/la))</f>
        <v>#DIV/0!</v>
      </c>
      <c r="W286" s="24" t="e">
        <f>IF(Treasuries_01152013!CJ275=0,0,theta0+(theta1+theta2)*(1-EXP(-Treasuries_01152013!CJ275/la))/(Treasuries_01152013!CJ275/la)-theta2*EXP(-Treasuries_01152013!CJ275/la))</f>
        <v>#DIV/0!</v>
      </c>
      <c r="X286" s="24" t="e">
        <f>IF(Treasuries_01152013!CK275=0,0,theta0+(theta1+theta2)*(1-EXP(-Treasuries_01152013!CK275/la))/(Treasuries_01152013!CK275/la)-theta2*EXP(-Treasuries_01152013!CK275/la))</f>
        <v>#DIV/0!</v>
      </c>
      <c r="Y286" s="24" t="e">
        <f>IF(Treasuries_01152013!CL275=0,0,theta0+(theta1+theta2)*(1-EXP(-Treasuries_01152013!CL275/la))/(Treasuries_01152013!CL275/la)-theta2*EXP(-Treasuries_01152013!CL275/la))</f>
        <v>#DIV/0!</v>
      </c>
      <c r="Z286" s="24" t="e">
        <f>IF(Treasuries_01152013!CM275=0,0,theta0+(theta1+theta2)*(1-EXP(-Treasuries_01152013!CM275/la))/(Treasuries_01152013!CM275/la)-theta2*EXP(-Treasuries_01152013!CM275/la))</f>
        <v>#DIV/0!</v>
      </c>
      <c r="AA286" s="24" t="e">
        <f>IF(Treasuries_01152013!CN275=0,0,theta0+(theta1+theta2)*(1-EXP(-Treasuries_01152013!CN275/la))/(Treasuries_01152013!CN275/la)-theta2*EXP(-Treasuries_01152013!CN275/la))</f>
        <v>#DIV/0!</v>
      </c>
      <c r="AB286" s="24" t="e">
        <f>IF(Treasuries_01152013!CO275=0,0,theta0+(theta1+theta2)*(1-EXP(-Treasuries_01152013!CO275/la))/(Treasuries_01152013!CO275/la)-theta2*EXP(-Treasuries_01152013!CO275/la))</f>
        <v>#DIV/0!</v>
      </c>
      <c r="AC286" s="24" t="e">
        <f>IF(Treasuries_01152013!CP275=0,0,theta0+(theta1+theta2)*(1-EXP(-Treasuries_01152013!CP275/la))/(Treasuries_01152013!CP275/la)-theta2*EXP(-Treasuries_01152013!CP275/la))</f>
        <v>#DIV/0!</v>
      </c>
      <c r="AD286" s="24" t="e">
        <f>IF(Treasuries_01152013!CQ275=0,0,theta0+(theta1+theta2)*(1-EXP(-Treasuries_01152013!CQ275/la))/(Treasuries_01152013!CQ275/la)-theta2*EXP(-Treasuries_01152013!CQ275/la))</f>
        <v>#DIV/0!</v>
      </c>
      <c r="AE286" s="24" t="e">
        <f>IF(Treasuries_01152013!CR275=0,0,theta0+(theta1+theta2)*(1-EXP(-Treasuries_01152013!CR275/la))/(Treasuries_01152013!CR275/la)-theta2*EXP(-Treasuries_01152013!CR275/la))</f>
        <v>#DIV/0!</v>
      </c>
      <c r="AF286" s="24" t="e">
        <f>IF(Treasuries_01152013!CS275=0,0,theta0+(theta1+theta2)*(1-EXP(-Treasuries_01152013!CS275/la))/(Treasuries_01152013!CS275/la)-theta2*EXP(-Treasuries_01152013!CS275/la))</f>
        <v>#DIV/0!</v>
      </c>
      <c r="AG286" s="24" t="e">
        <f>IF(Treasuries_01152013!CT275=0,0,theta0+(theta1+theta2)*(1-EXP(-Treasuries_01152013!CT275/la))/(Treasuries_01152013!CT275/la)-theta2*EXP(-Treasuries_01152013!CT275/la))</f>
        <v>#DIV/0!</v>
      </c>
      <c r="AH286" s="24" t="e">
        <f>IF(Treasuries_01152013!CU275=0,0,theta0+(theta1+theta2)*(1-EXP(-Treasuries_01152013!CU275/la))/(Treasuries_01152013!CU275/la)-theta2*EXP(-Treasuries_01152013!CU275/la))</f>
        <v>#DIV/0!</v>
      </c>
      <c r="AI286" s="24">
        <f>IF(Treasuries_01152013!CV275=0,0,theta0+(theta1+theta2)*(1-EXP(-Treasuries_01152013!CV275/la))/(Treasuries_01152013!CV275/la)-theta2*EXP(-Treasuries_01152013!CV275/la))</f>
        <v>0</v>
      </c>
      <c r="AJ286" s="24">
        <f>IF(Treasuries_01152013!CW275=0,0,theta0+(theta1+theta2)*(1-EXP(-Treasuries_01152013!CW275/la))/(Treasuries_01152013!CW275/la)-theta2*EXP(-Treasuries_01152013!CW275/la))</f>
        <v>0</v>
      </c>
      <c r="AK286" s="24">
        <f>IF(Treasuries_01152013!CX275=0,0,theta0+(theta1+theta2)*(1-EXP(-Treasuries_01152013!CX275/la))/(Treasuries_01152013!CX275/la)-theta2*EXP(-Treasuries_01152013!CX275/la))</f>
        <v>0</v>
      </c>
      <c r="AL286" s="24">
        <f>IF(Treasuries_01152013!CY275=0,0,theta0+(theta1+theta2)*(1-EXP(-Treasuries_01152013!CY275/la))/(Treasuries_01152013!CY275/la)-theta2*EXP(-Treasuries_01152013!CY275/la))</f>
        <v>0</v>
      </c>
      <c r="AM286" s="24">
        <f>IF(Treasuries_01152013!CZ275=0,0,theta0+(theta1+theta2)*(1-EXP(-Treasuries_01152013!CZ275/la))/(Treasuries_01152013!CZ275/la)-theta2*EXP(-Treasuries_01152013!CZ275/la))</f>
        <v>0</v>
      </c>
      <c r="AN286" s="24">
        <f>IF(Treasuries_01152013!DA275=0,0,theta0+(theta1+theta2)*(1-EXP(-Treasuries_01152013!DA275/la))/(Treasuries_01152013!DA275/la)-theta2*EXP(-Treasuries_01152013!DA275/la))</f>
        <v>0</v>
      </c>
      <c r="AO286" s="24">
        <f>IF(Treasuries_01152013!DB275=0,0,theta0+(theta1+theta2)*(1-EXP(-Treasuries_01152013!DB275/la))/(Treasuries_01152013!DB275/la)-theta2*EXP(-Treasuries_01152013!DB275/la))</f>
        <v>0</v>
      </c>
      <c r="AP286" s="24">
        <f>IF(Treasuries_01152013!DC275=0,0,theta0+(theta1+theta2)*(1-EXP(-Treasuries_01152013!DC275/la))/(Treasuries_01152013!DC275/la)-theta2*EXP(-Treasuries_01152013!DC275/la))</f>
        <v>0</v>
      </c>
      <c r="AQ286" s="24">
        <f>IF(Treasuries_01152013!DD275=0,0,theta0+(theta1+theta2)*(1-EXP(-Treasuries_01152013!DD275/la))/(Treasuries_01152013!DD275/la)-theta2*EXP(-Treasuries_01152013!DD275/la))</f>
        <v>0</v>
      </c>
      <c r="AR286" s="24">
        <f>IF(Treasuries_01152013!DE275=0,0,theta0+(theta1+theta2)*(1-EXP(-Treasuries_01152013!DE275/la))/(Treasuries_01152013!DE275/la)-theta2*EXP(-Treasuries_01152013!DE275/la))</f>
        <v>0</v>
      </c>
      <c r="AS286" s="24">
        <f>IF(Treasuries_01152013!DF275=0,0,theta0+(theta1+theta2)*(1-EXP(-Treasuries_01152013!DF275/la))/(Treasuries_01152013!DF275/la)-theta2*EXP(-Treasuries_01152013!DF275/la))</f>
        <v>0</v>
      </c>
      <c r="AT286" s="24">
        <f>IF(Treasuries_01152013!DG275=0,0,theta0+(theta1+theta2)*(1-EXP(-Treasuries_01152013!DG275/la))/(Treasuries_01152013!DG275/la)-theta2*EXP(-Treasuries_01152013!DG275/la))</f>
        <v>0</v>
      </c>
      <c r="AU286" s="24">
        <f>IF(Treasuries_01152013!DH275=0,0,theta0+(theta1+theta2)*(1-EXP(-Treasuries_01152013!DH275/la))/(Treasuries_01152013!DH275/la)-theta2*EXP(-Treasuries_01152013!DH275/la))</f>
        <v>0</v>
      </c>
      <c r="AV286" s="24">
        <f>IF(Treasuries_01152013!DI275=0,0,theta0+(theta1+theta2)*(1-EXP(-Treasuries_01152013!DI275/la))/(Treasuries_01152013!DI275/la)-theta2*EXP(-Treasuries_01152013!DI275/la))</f>
        <v>0</v>
      </c>
      <c r="AW286" s="24">
        <f>IF(Treasuries_01152013!DJ275=0,0,theta0+(theta1+theta2)*(1-EXP(-Treasuries_01152013!DJ275/la))/(Treasuries_01152013!DJ275/la)-theta2*EXP(-Treasuries_01152013!DJ275/la))</f>
        <v>0</v>
      </c>
      <c r="AX286" s="24">
        <f>IF(Treasuries_01152013!DK275=0,0,theta0+(theta1+theta2)*(1-EXP(-Treasuries_01152013!DK275/la))/(Treasuries_01152013!DK275/la)-theta2*EXP(-Treasuries_01152013!DK275/la))</f>
        <v>0</v>
      </c>
      <c r="AY286" s="24">
        <f>IF(Treasuries_01152013!DL275=0,0,theta0+(theta1+theta2)*(1-EXP(-Treasuries_01152013!DL275/la))/(Treasuries_01152013!DL275/la)-theta2*EXP(-Treasuries_01152013!DL275/la))</f>
        <v>0</v>
      </c>
      <c r="AZ286" s="24">
        <f>IF(Treasuries_01152013!DM275=0,0,theta0+(theta1+theta2)*(1-EXP(-Treasuries_01152013!DM275/la))/(Treasuries_01152013!DM275/la)-theta2*EXP(-Treasuries_01152013!DM275/la))</f>
        <v>0</v>
      </c>
      <c r="BA286" s="24">
        <f>IF(Treasuries_01152013!DN275=0,0,theta0+(theta1+theta2)*(1-EXP(-Treasuries_01152013!DN275/la))/(Treasuries_01152013!DN275/la)-theta2*EXP(-Treasuries_01152013!DN275/la))</f>
        <v>0</v>
      </c>
      <c r="BB286" s="24">
        <f>IF(Treasuries_01152013!DO275=0,0,theta0+(theta1+theta2)*(1-EXP(-Treasuries_01152013!DO275/la))/(Treasuries_01152013!DO275/la)-theta2*EXP(-Treasuries_01152013!DO275/la))</f>
        <v>0</v>
      </c>
      <c r="BC286" s="24">
        <f>IF(Treasuries_01152013!DP275=0,0,theta0+(theta1+theta2)*(1-EXP(-Treasuries_01152013!DP275/la))/(Treasuries_01152013!DP275/la)-theta2*EXP(-Treasuries_01152013!DP275/la))</f>
        <v>0</v>
      </c>
      <c r="BD286" s="24">
        <f>IF(Treasuries_01152013!DQ275=0,0,theta0+(theta1+theta2)*(1-EXP(-Treasuries_01152013!DQ275/la))/(Treasuries_01152013!DQ275/la)-theta2*EXP(-Treasuries_01152013!DQ275/la))</f>
        <v>0</v>
      </c>
      <c r="BE286" s="24">
        <f>IF(Treasuries_01152013!DR275=0,0,theta0+(theta1+theta2)*(1-EXP(-Treasuries_01152013!DR275/la))/(Treasuries_01152013!DR275/la)-theta2*EXP(-Treasuries_01152013!DR275/la))</f>
        <v>0</v>
      </c>
      <c r="BF286" s="24">
        <f>IF(Treasuries_01152013!DS275=0,0,theta0+(theta1+theta2)*(1-EXP(-Treasuries_01152013!DS275/la))/(Treasuries_01152013!DS275/la)-theta2*EXP(-Treasuries_01152013!DS275/la))</f>
        <v>0</v>
      </c>
      <c r="BG286" s="24">
        <f>IF(Treasuries_01152013!DT275=0,0,theta0+(theta1+theta2)*(1-EXP(-Treasuries_01152013!DT275/la))/(Treasuries_01152013!DT275/la)-theta2*EXP(-Treasuries_01152013!DT275/la))</f>
        <v>0</v>
      </c>
      <c r="BH286" s="24">
        <f>IF(Treasuries_01152013!DU275=0,0,theta0+(theta1+theta2)*(1-EXP(-Treasuries_01152013!DU275/la))/(Treasuries_01152013!DU275/la)-theta2*EXP(-Treasuries_01152013!DU275/la))</f>
        <v>0</v>
      </c>
      <c r="BI286" s="24">
        <f>IF(Treasuries_01152013!DV275=0,0,theta0+(theta1+theta2)*(1-EXP(-Treasuries_01152013!DV275/la))/(Treasuries_01152013!DV275/la)-theta2*EXP(-Treasuries_01152013!DV275/la))</f>
        <v>0</v>
      </c>
      <c r="BJ286" s="24">
        <f>IF(Treasuries_01152013!DW275=0,0,theta0+(theta1+theta2)*(1-EXP(-Treasuries_01152013!DW275/la))/(Treasuries_01152013!DW275/la)-theta2*EXP(-Treasuries_01152013!DW275/la))</f>
        <v>0</v>
      </c>
      <c r="BK286" s="24">
        <f>IF(Treasuries_01152013!DX275=0,0,theta0+(theta1+theta2)*(1-EXP(-Treasuries_01152013!DX275/la))/(Treasuries_01152013!DX275/la)-theta2*EXP(-Treasuries_01152013!DX275/la))</f>
        <v>0</v>
      </c>
      <c r="BL286" s="24">
        <f>IF(Treasuries_01152013!DY275=0,0,theta0+(theta1+theta2)*(1-EXP(-Treasuries_01152013!DY275/la))/(Treasuries_01152013!DY275/la)-theta2*EXP(-Treasuries_01152013!DY275/la))</f>
        <v>0</v>
      </c>
      <c r="BM286" s="24">
        <f>IF(Treasuries_01152013!DZ275=0,0,theta0+(theta1+theta2)*(1-EXP(-Treasuries_01152013!DZ275/la))/(Treasuries_01152013!DZ275/la)-theta2*EXP(-Treasuries_01152013!DZ275/la))</f>
        <v>0</v>
      </c>
      <c r="BN286" s="24">
        <f>IF(Treasuries_01152013!EA275=0,0,theta0+(theta1+theta2)*(1-EXP(-Treasuries_01152013!EA275/la))/(Treasuries_01152013!EA275/la)-theta2*EXP(-Treasuries_01152013!EA275/la))</f>
        <v>0</v>
      </c>
      <c r="BO286" s="17" t="e">
        <f>EXP(-Treasuries_01152013!BT275*G286)</f>
        <v>#DIV/0!</v>
      </c>
      <c r="BP286" s="17" t="e">
        <f>EXP(-Treasuries_01152013!BU275*H286)</f>
        <v>#DIV/0!</v>
      </c>
      <c r="BQ286" s="17" t="e">
        <f>EXP(-Treasuries_01152013!BV275*I286)</f>
        <v>#DIV/0!</v>
      </c>
      <c r="BR286" s="17" t="e">
        <f>EXP(-Treasuries_01152013!BW275*J286)</f>
        <v>#DIV/0!</v>
      </c>
      <c r="BS286" s="17" t="e">
        <f>EXP(-Treasuries_01152013!BX275*K286)</f>
        <v>#DIV/0!</v>
      </c>
      <c r="BT286" s="17" t="e">
        <f>EXP(-Treasuries_01152013!BY275*L286)</f>
        <v>#DIV/0!</v>
      </c>
      <c r="BU286" s="17" t="e">
        <f>EXP(-Treasuries_01152013!BZ275*M286)</f>
        <v>#DIV/0!</v>
      </c>
      <c r="BV286" s="17" t="e">
        <f>EXP(-Treasuries_01152013!CA275*N286)</f>
        <v>#DIV/0!</v>
      </c>
      <c r="BW286" s="17" t="e">
        <f>EXP(-Treasuries_01152013!CB275*O286)</f>
        <v>#DIV/0!</v>
      </c>
      <c r="BX286" s="17" t="e">
        <f>EXP(-Treasuries_01152013!CC275*P286)</f>
        <v>#DIV/0!</v>
      </c>
      <c r="BY286" s="17" t="e">
        <f>EXP(-Treasuries_01152013!CD275*Q286)</f>
        <v>#DIV/0!</v>
      </c>
      <c r="BZ286" s="17" t="e">
        <f>EXP(-Treasuries_01152013!CE275*R286)</f>
        <v>#DIV/0!</v>
      </c>
      <c r="CA286" s="17" t="e">
        <f>EXP(-Treasuries_01152013!CF275*S286)</f>
        <v>#DIV/0!</v>
      </c>
      <c r="CB286" s="17" t="e">
        <f>EXP(-Treasuries_01152013!CG275*T286)</f>
        <v>#DIV/0!</v>
      </c>
      <c r="CC286" s="17" t="e">
        <f>EXP(-Treasuries_01152013!CH275*U286)</f>
        <v>#DIV/0!</v>
      </c>
      <c r="CD286" s="17" t="e">
        <f>EXP(-Treasuries_01152013!CI275*V286)</f>
        <v>#DIV/0!</v>
      </c>
      <c r="CE286" s="17" t="e">
        <f>EXP(-Treasuries_01152013!CJ275*W286)</f>
        <v>#DIV/0!</v>
      </c>
      <c r="CF286" s="17" t="e">
        <f>EXP(-Treasuries_01152013!CK275*X286)</f>
        <v>#DIV/0!</v>
      </c>
      <c r="CG286" s="17" t="e">
        <f>EXP(-Treasuries_01152013!CL275*Y286)</f>
        <v>#DIV/0!</v>
      </c>
      <c r="CH286" s="17" t="e">
        <f>EXP(-Treasuries_01152013!CM275*Z286)</f>
        <v>#DIV/0!</v>
      </c>
      <c r="CI286" s="17" t="e">
        <f>EXP(-Treasuries_01152013!CN275*AA286)</f>
        <v>#DIV/0!</v>
      </c>
      <c r="CJ286" s="17" t="e">
        <f>EXP(-Treasuries_01152013!CO275*AB286)</f>
        <v>#DIV/0!</v>
      </c>
      <c r="CK286" s="17" t="e">
        <f>EXP(-Treasuries_01152013!CP275*AC286)</f>
        <v>#DIV/0!</v>
      </c>
      <c r="CL286" s="17" t="e">
        <f>EXP(-Treasuries_01152013!CQ275*AD286)</f>
        <v>#DIV/0!</v>
      </c>
      <c r="CM286" s="17" t="e">
        <f>EXP(-Treasuries_01152013!CR275*AE286)</f>
        <v>#DIV/0!</v>
      </c>
      <c r="CN286" s="17" t="e">
        <f>EXP(-Treasuries_01152013!CS275*AF286)</f>
        <v>#DIV/0!</v>
      </c>
      <c r="CO286" s="17" t="e">
        <f>EXP(-Treasuries_01152013!CT275*AG286)</f>
        <v>#DIV/0!</v>
      </c>
      <c r="CP286" s="17" t="e">
        <f>EXP(-Treasuries_01152013!CU275*AH286)</f>
        <v>#DIV/0!</v>
      </c>
      <c r="CQ286" s="17">
        <f>EXP(-Treasuries_01152013!CV275*AI286)</f>
        <v>1</v>
      </c>
      <c r="CR286" s="17">
        <f>EXP(-Treasuries_01152013!CW275*AJ286)</f>
        <v>1</v>
      </c>
      <c r="CS286" s="17">
        <f>EXP(-Treasuries_01152013!CX275*AK286)</f>
        <v>1</v>
      </c>
      <c r="CT286" s="17">
        <f>EXP(-Treasuries_01152013!CY275*AL286)</f>
        <v>1</v>
      </c>
      <c r="CU286" s="17">
        <f>EXP(-Treasuries_01152013!CZ275*AM286)</f>
        <v>1</v>
      </c>
      <c r="CV286" s="17">
        <f>EXP(-Treasuries_01152013!DA275*AN286)</f>
        <v>1</v>
      </c>
      <c r="CW286" s="17">
        <f>EXP(-Treasuries_01152013!DB275*AO286)</f>
        <v>1</v>
      </c>
      <c r="CX286" s="17">
        <f>EXP(-Treasuries_01152013!DC275*AP286)</f>
        <v>1</v>
      </c>
      <c r="CY286" s="17">
        <f>EXP(-Treasuries_01152013!DD275*AQ286)</f>
        <v>1</v>
      </c>
      <c r="CZ286" s="17">
        <f>EXP(-Treasuries_01152013!DE275*AR286)</f>
        <v>1</v>
      </c>
      <c r="DA286" s="17">
        <f>EXP(-Treasuries_01152013!DF275*AS286)</f>
        <v>1</v>
      </c>
      <c r="DB286" s="17">
        <f>EXP(-Treasuries_01152013!DG275*AT286)</f>
        <v>1</v>
      </c>
      <c r="DC286" s="17">
        <f>EXP(-Treasuries_01152013!DH275*AU286)</f>
        <v>1</v>
      </c>
      <c r="DD286" s="17">
        <f>EXP(-Treasuries_01152013!DI275*AV286)</f>
        <v>1</v>
      </c>
      <c r="DE286" s="17">
        <f>EXP(-Treasuries_01152013!DJ275*AW286)</f>
        <v>1</v>
      </c>
      <c r="DF286" s="17">
        <f>EXP(-Treasuries_01152013!DK275*AX286)</f>
        <v>1</v>
      </c>
      <c r="DG286" s="17">
        <f>EXP(-Treasuries_01152013!DL275*AY286)</f>
        <v>1</v>
      </c>
      <c r="DH286" s="17">
        <f>EXP(-Treasuries_01152013!DM275*AZ286)</f>
        <v>1</v>
      </c>
      <c r="DI286" s="17">
        <f>EXP(-Treasuries_01152013!DN275*BA286)</f>
        <v>1</v>
      </c>
      <c r="DJ286" s="17">
        <f>EXP(-Treasuries_01152013!DO275*BB286)</f>
        <v>1</v>
      </c>
      <c r="DK286" s="17">
        <f>EXP(-Treasuries_01152013!DP275*BC286)</f>
        <v>1</v>
      </c>
      <c r="DL286" s="17">
        <f>EXP(-Treasuries_01152013!DQ275*BD286)</f>
        <v>1</v>
      </c>
      <c r="DM286" s="17">
        <f>EXP(-Treasuries_01152013!DR275*BE286)</f>
        <v>1</v>
      </c>
      <c r="DN286" s="17">
        <f>EXP(-Treasuries_01152013!DS275*BF286)</f>
        <v>1</v>
      </c>
      <c r="DO286" s="17">
        <f>EXP(-Treasuries_01152013!DT275*BG286)</f>
        <v>1</v>
      </c>
      <c r="DP286" s="17">
        <f>EXP(-Treasuries_01152013!DU275*BH286)</f>
        <v>1</v>
      </c>
      <c r="DQ286" s="17">
        <f>EXP(-Treasuries_01152013!DV275*BI286)</f>
        <v>1</v>
      </c>
      <c r="DR286" s="17">
        <f>EXP(-Treasuries_01152013!DW275*BJ286)</f>
        <v>1</v>
      </c>
      <c r="DS286" s="17">
        <f>EXP(-Treasuries_01152013!DX275*BK286)</f>
        <v>1</v>
      </c>
      <c r="DT286" s="17">
        <f>EXP(-Treasuries_01152013!DY275*BL286)</f>
        <v>1</v>
      </c>
      <c r="DU286" s="17">
        <f>EXP(-Treasuries_01152013!DZ275*BM286)</f>
        <v>1</v>
      </c>
      <c r="DV286" s="17">
        <f>EXP(-Treasuries_01152013!EA275*BN286)</f>
        <v>1</v>
      </c>
      <c r="DW286" s="8" t="e">
        <f>SUMPRODUCT(BO286:DV286,Treasuries_01152013!K275:BR275)</f>
        <v>#DIV/0!</v>
      </c>
      <c r="DX286" s="11" t="e">
        <f t="shared" si="13"/>
        <v>#DIV/0!</v>
      </c>
    </row>
    <row r="287" spans="2:128">
      <c r="B287" s="10">
        <f>Treasuries_01152013!C276</f>
        <v>6.5</v>
      </c>
      <c r="C287" s="10">
        <f>Treasuries_01152013!E276</f>
        <v>150.226562</v>
      </c>
      <c r="D287" s="10">
        <f>Treasuries_01152013!F276</f>
        <v>150.304688</v>
      </c>
      <c r="E287" s="8">
        <f>Treasuries_01152013!H276</f>
        <v>13.833333333333334</v>
      </c>
      <c r="F287" s="8">
        <f t="shared" si="12"/>
        <v>150.265625</v>
      </c>
      <c r="G287" s="24" t="e">
        <f>IF(Treasuries_01152013!BT276=0,0,theta0+(theta1+theta2)*(1-EXP(-Treasuries_01152013!BT276/la))/(Treasuries_01152013!BT276/la)-theta2*EXP(-Treasuries_01152013!BT276/la))</f>
        <v>#DIV/0!</v>
      </c>
      <c r="H287" s="24" t="e">
        <f>IF(Treasuries_01152013!BU276=0,0,theta0+(theta1+theta2)*(1-EXP(-Treasuries_01152013!BU276/la))/(Treasuries_01152013!BU276/la)-theta2*EXP(-Treasuries_01152013!BU276/la))</f>
        <v>#DIV/0!</v>
      </c>
      <c r="I287" s="24" t="e">
        <f>IF(Treasuries_01152013!BV276=0,0,theta0+(theta1+theta2)*(1-EXP(-Treasuries_01152013!BV276/la))/(Treasuries_01152013!BV276/la)-theta2*EXP(-Treasuries_01152013!BV276/la))</f>
        <v>#DIV/0!</v>
      </c>
      <c r="J287" s="24" t="e">
        <f>IF(Treasuries_01152013!BW276=0,0,theta0+(theta1+theta2)*(1-EXP(-Treasuries_01152013!BW276/la))/(Treasuries_01152013!BW276/la)-theta2*EXP(-Treasuries_01152013!BW276/la))</f>
        <v>#DIV/0!</v>
      </c>
      <c r="K287" s="24" t="e">
        <f>IF(Treasuries_01152013!BX276=0,0,theta0+(theta1+theta2)*(1-EXP(-Treasuries_01152013!BX276/la))/(Treasuries_01152013!BX276/la)-theta2*EXP(-Treasuries_01152013!BX276/la))</f>
        <v>#DIV/0!</v>
      </c>
      <c r="L287" s="24" t="e">
        <f>IF(Treasuries_01152013!BY276=0,0,theta0+(theta1+theta2)*(1-EXP(-Treasuries_01152013!BY276/la))/(Treasuries_01152013!BY276/la)-theta2*EXP(-Treasuries_01152013!BY276/la))</f>
        <v>#DIV/0!</v>
      </c>
      <c r="M287" s="24" t="e">
        <f>IF(Treasuries_01152013!BZ276=0,0,theta0+(theta1+theta2)*(1-EXP(-Treasuries_01152013!BZ276/la))/(Treasuries_01152013!BZ276/la)-theta2*EXP(-Treasuries_01152013!BZ276/la))</f>
        <v>#DIV/0!</v>
      </c>
      <c r="N287" s="24" t="e">
        <f>IF(Treasuries_01152013!CA276=0,0,theta0+(theta1+theta2)*(1-EXP(-Treasuries_01152013!CA276/la))/(Treasuries_01152013!CA276/la)-theta2*EXP(-Treasuries_01152013!CA276/la))</f>
        <v>#DIV/0!</v>
      </c>
      <c r="O287" s="24" t="e">
        <f>IF(Treasuries_01152013!CB276=0,0,theta0+(theta1+theta2)*(1-EXP(-Treasuries_01152013!CB276/la))/(Treasuries_01152013!CB276/la)-theta2*EXP(-Treasuries_01152013!CB276/la))</f>
        <v>#DIV/0!</v>
      </c>
      <c r="P287" s="24" t="e">
        <f>IF(Treasuries_01152013!CC276=0,0,theta0+(theta1+theta2)*(1-EXP(-Treasuries_01152013!CC276/la))/(Treasuries_01152013!CC276/la)-theta2*EXP(-Treasuries_01152013!CC276/la))</f>
        <v>#DIV/0!</v>
      </c>
      <c r="Q287" s="24" t="e">
        <f>IF(Treasuries_01152013!CD276=0,0,theta0+(theta1+theta2)*(1-EXP(-Treasuries_01152013!CD276/la))/(Treasuries_01152013!CD276/la)-theta2*EXP(-Treasuries_01152013!CD276/la))</f>
        <v>#DIV/0!</v>
      </c>
      <c r="R287" s="24" t="e">
        <f>IF(Treasuries_01152013!CE276=0,0,theta0+(theta1+theta2)*(1-EXP(-Treasuries_01152013!CE276/la))/(Treasuries_01152013!CE276/la)-theta2*EXP(-Treasuries_01152013!CE276/la))</f>
        <v>#DIV/0!</v>
      </c>
      <c r="S287" s="24" t="e">
        <f>IF(Treasuries_01152013!CF276=0,0,theta0+(theta1+theta2)*(1-EXP(-Treasuries_01152013!CF276/la))/(Treasuries_01152013!CF276/la)-theta2*EXP(-Treasuries_01152013!CF276/la))</f>
        <v>#DIV/0!</v>
      </c>
      <c r="T287" s="24" t="e">
        <f>IF(Treasuries_01152013!CG276=0,0,theta0+(theta1+theta2)*(1-EXP(-Treasuries_01152013!CG276/la))/(Treasuries_01152013!CG276/la)-theta2*EXP(-Treasuries_01152013!CG276/la))</f>
        <v>#DIV/0!</v>
      </c>
      <c r="U287" s="24" t="e">
        <f>IF(Treasuries_01152013!CH276=0,0,theta0+(theta1+theta2)*(1-EXP(-Treasuries_01152013!CH276/la))/(Treasuries_01152013!CH276/la)-theta2*EXP(-Treasuries_01152013!CH276/la))</f>
        <v>#DIV/0!</v>
      </c>
      <c r="V287" s="24" t="e">
        <f>IF(Treasuries_01152013!CI276=0,0,theta0+(theta1+theta2)*(1-EXP(-Treasuries_01152013!CI276/la))/(Treasuries_01152013!CI276/la)-theta2*EXP(-Treasuries_01152013!CI276/la))</f>
        <v>#DIV/0!</v>
      </c>
      <c r="W287" s="24" t="e">
        <f>IF(Treasuries_01152013!CJ276=0,0,theta0+(theta1+theta2)*(1-EXP(-Treasuries_01152013!CJ276/la))/(Treasuries_01152013!CJ276/la)-theta2*EXP(-Treasuries_01152013!CJ276/la))</f>
        <v>#DIV/0!</v>
      </c>
      <c r="X287" s="24" t="e">
        <f>IF(Treasuries_01152013!CK276=0,0,theta0+(theta1+theta2)*(1-EXP(-Treasuries_01152013!CK276/la))/(Treasuries_01152013!CK276/la)-theta2*EXP(-Treasuries_01152013!CK276/la))</f>
        <v>#DIV/0!</v>
      </c>
      <c r="Y287" s="24" t="e">
        <f>IF(Treasuries_01152013!CL276=0,0,theta0+(theta1+theta2)*(1-EXP(-Treasuries_01152013!CL276/la))/(Treasuries_01152013!CL276/la)-theta2*EXP(-Treasuries_01152013!CL276/la))</f>
        <v>#DIV/0!</v>
      </c>
      <c r="Z287" s="24" t="e">
        <f>IF(Treasuries_01152013!CM276=0,0,theta0+(theta1+theta2)*(1-EXP(-Treasuries_01152013!CM276/la))/(Treasuries_01152013!CM276/la)-theta2*EXP(-Treasuries_01152013!CM276/la))</f>
        <v>#DIV/0!</v>
      </c>
      <c r="AA287" s="24" t="e">
        <f>IF(Treasuries_01152013!CN276=0,0,theta0+(theta1+theta2)*(1-EXP(-Treasuries_01152013!CN276/la))/(Treasuries_01152013!CN276/la)-theta2*EXP(-Treasuries_01152013!CN276/la))</f>
        <v>#DIV/0!</v>
      </c>
      <c r="AB287" s="24" t="e">
        <f>IF(Treasuries_01152013!CO276=0,0,theta0+(theta1+theta2)*(1-EXP(-Treasuries_01152013!CO276/la))/(Treasuries_01152013!CO276/la)-theta2*EXP(-Treasuries_01152013!CO276/la))</f>
        <v>#DIV/0!</v>
      </c>
      <c r="AC287" s="24" t="e">
        <f>IF(Treasuries_01152013!CP276=0,0,theta0+(theta1+theta2)*(1-EXP(-Treasuries_01152013!CP276/la))/(Treasuries_01152013!CP276/la)-theta2*EXP(-Treasuries_01152013!CP276/la))</f>
        <v>#DIV/0!</v>
      </c>
      <c r="AD287" s="24" t="e">
        <f>IF(Treasuries_01152013!CQ276=0,0,theta0+(theta1+theta2)*(1-EXP(-Treasuries_01152013!CQ276/la))/(Treasuries_01152013!CQ276/la)-theta2*EXP(-Treasuries_01152013!CQ276/la))</f>
        <v>#DIV/0!</v>
      </c>
      <c r="AE287" s="24" t="e">
        <f>IF(Treasuries_01152013!CR276=0,0,theta0+(theta1+theta2)*(1-EXP(-Treasuries_01152013!CR276/la))/(Treasuries_01152013!CR276/la)-theta2*EXP(-Treasuries_01152013!CR276/la))</f>
        <v>#DIV/0!</v>
      </c>
      <c r="AF287" s="24" t="e">
        <f>IF(Treasuries_01152013!CS276=0,0,theta0+(theta1+theta2)*(1-EXP(-Treasuries_01152013!CS276/la))/(Treasuries_01152013!CS276/la)-theta2*EXP(-Treasuries_01152013!CS276/la))</f>
        <v>#DIV/0!</v>
      </c>
      <c r="AG287" s="24" t="e">
        <f>IF(Treasuries_01152013!CT276=0,0,theta0+(theta1+theta2)*(1-EXP(-Treasuries_01152013!CT276/la))/(Treasuries_01152013!CT276/la)-theta2*EXP(-Treasuries_01152013!CT276/la))</f>
        <v>#DIV/0!</v>
      </c>
      <c r="AH287" s="24" t="e">
        <f>IF(Treasuries_01152013!CU276=0,0,theta0+(theta1+theta2)*(1-EXP(-Treasuries_01152013!CU276/la))/(Treasuries_01152013!CU276/la)-theta2*EXP(-Treasuries_01152013!CU276/la))</f>
        <v>#DIV/0!</v>
      </c>
      <c r="AI287" s="24">
        <f>IF(Treasuries_01152013!CV276=0,0,theta0+(theta1+theta2)*(1-EXP(-Treasuries_01152013!CV276/la))/(Treasuries_01152013!CV276/la)-theta2*EXP(-Treasuries_01152013!CV276/la))</f>
        <v>0</v>
      </c>
      <c r="AJ287" s="24">
        <f>IF(Treasuries_01152013!CW276=0,0,theta0+(theta1+theta2)*(1-EXP(-Treasuries_01152013!CW276/la))/(Treasuries_01152013!CW276/la)-theta2*EXP(-Treasuries_01152013!CW276/la))</f>
        <v>0</v>
      </c>
      <c r="AK287" s="24">
        <f>IF(Treasuries_01152013!CX276=0,0,theta0+(theta1+theta2)*(1-EXP(-Treasuries_01152013!CX276/la))/(Treasuries_01152013!CX276/la)-theta2*EXP(-Treasuries_01152013!CX276/la))</f>
        <v>0</v>
      </c>
      <c r="AL287" s="24">
        <f>IF(Treasuries_01152013!CY276=0,0,theta0+(theta1+theta2)*(1-EXP(-Treasuries_01152013!CY276/la))/(Treasuries_01152013!CY276/la)-theta2*EXP(-Treasuries_01152013!CY276/la))</f>
        <v>0</v>
      </c>
      <c r="AM287" s="24">
        <f>IF(Treasuries_01152013!CZ276=0,0,theta0+(theta1+theta2)*(1-EXP(-Treasuries_01152013!CZ276/la))/(Treasuries_01152013!CZ276/la)-theta2*EXP(-Treasuries_01152013!CZ276/la))</f>
        <v>0</v>
      </c>
      <c r="AN287" s="24">
        <f>IF(Treasuries_01152013!DA276=0,0,theta0+(theta1+theta2)*(1-EXP(-Treasuries_01152013!DA276/la))/(Treasuries_01152013!DA276/la)-theta2*EXP(-Treasuries_01152013!DA276/la))</f>
        <v>0</v>
      </c>
      <c r="AO287" s="24">
        <f>IF(Treasuries_01152013!DB276=0,0,theta0+(theta1+theta2)*(1-EXP(-Treasuries_01152013!DB276/la))/(Treasuries_01152013!DB276/la)-theta2*EXP(-Treasuries_01152013!DB276/la))</f>
        <v>0</v>
      </c>
      <c r="AP287" s="24">
        <f>IF(Treasuries_01152013!DC276=0,0,theta0+(theta1+theta2)*(1-EXP(-Treasuries_01152013!DC276/la))/(Treasuries_01152013!DC276/la)-theta2*EXP(-Treasuries_01152013!DC276/la))</f>
        <v>0</v>
      </c>
      <c r="AQ287" s="24">
        <f>IF(Treasuries_01152013!DD276=0,0,theta0+(theta1+theta2)*(1-EXP(-Treasuries_01152013!DD276/la))/(Treasuries_01152013!DD276/la)-theta2*EXP(-Treasuries_01152013!DD276/la))</f>
        <v>0</v>
      </c>
      <c r="AR287" s="24">
        <f>IF(Treasuries_01152013!DE276=0,0,theta0+(theta1+theta2)*(1-EXP(-Treasuries_01152013!DE276/la))/(Treasuries_01152013!DE276/la)-theta2*EXP(-Treasuries_01152013!DE276/la))</f>
        <v>0</v>
      </c>
      <c r="AS287" s="24">
        <f>IF(Treasuries_01152013!DF276=0,0,theta0+(theta1+theta2)*(1-EXP(-Treasuries_01152013!DF276/la))/(Treasuries_01152013!DF276/la)-theta2*EXP(-Treasuries_01152013!DF276/la))</f>
        <v>0</v>
      </c>
      <c r="AT287" s="24">
        <f>IF(Treasuries_01152013!DG276=0,0,theta0+(theta1+theta2)*(1-EXP(-Treasuries_01152013!DG276/la))/(Treasuries_01152013!DG276/la)-theta2*EXP(-Treasuries_01152013!DG276/la))</f>
        <v>0</v>
      </c>
      <c r="AU287" s="24">
        <f>IF(Treasuries_01152013!DH276=0,0,theta0+(theta1+theta2)*(1-EXP(-Treasuries_01152013!DH276/la))/(Treasuries_01152013!DH276/la)-theta2*EXP(-Treasuries_01152013!DH276/la))</f>
        <v>0</v>
      </c>
      <c r="AV287" s="24">
        <f>IF(Treasuries_01152013!DI276=0,0,theta0+(theta1+theta2)*(1-EXP(-Treasuries_01152013!DI276/la))/(Treasuries_01152013!DI276/la)-theta2*EXP(-Treasuries_01152013!DI276/la))</f>
        <v>0</v>
      </c>
      <c r="AW287" s="24">
        <f>IF(Treasuries_01152013!DJ276=0,0,theta0+(theta1+theta2)*(1-EXP(-Treasuries_01152013!DJ276/la))/(Treasuries_01152013!DJ276/la)-theta2*EXP(-Treasuries_01152013!DJ276/la))</f>
        <v>0</v>
      </c>
      <c r="AX287" s="24">
        <f>IF(Treasuries_01152013!DK276=0,0,theta0+(theta1+theta2)*(1-EXP(-Treasuries_01152013!DK276/la))/(Treasuries_01152013!DK276/la)-theta2*EXP(-Treasuries_01152013!DK276/la))</f>
        <v>0</v>
      </c>
      <c r="AY287" s="24">
        <f>IF(Treasuries_01152013!DL276=0,0,theta0+(theta1+theta2)*(1-EXP(-Treasuries_01152013!DL276/la))/(Treasuries_01152013!DL276/la)-theta2*EXP(-Treasuries_01152013!DL276/la))</f>
        <v>0</v>
      </c>
      <c r="AZ287" s="24">
        <f>IF(Treasuries_01152013!DM276=0,0,theta0+(theta1+theta2)*(1-EXP(-Treasuries_01152013!DM276/la))/(Treasuries_01152013!DM276/la)-theta2*EXP(-Treasuries_01152013!DM276/la))</f>
        <v>0</v>
      </c>
      <c r="BA287" s="24">
        <f>IF(Treasuries_01152013!DN276=0,0,theta0+(theta1+theta2)*(1-EXP(-Treasuries_01152013!DN276/la))/(Treasuries_01152013!DN276/la)-theta2*EXP(-Treasuries_01152013!DN276/la))</f>
        <v>0</v>
      </c>
      <c r="BB287" s="24">
        <f>IF(Treasuries_01152013!DO276=0,0,theta0+(theta1+theta2)*(1-EXP(-Treasuries_01152013!DO276/la))/(Treasuries_01152013!DO276/la)-theta2*EXP(-Treasuries_01152013!DO276/la))</f>
        <v>0</v>
      </c>
      <c r="BC287" s="24">
        <f>IF(Treasuries_01152013!DP276=0,0,theta0+(theta1+theta2)*(1-EXP(-Treasuries_01152013!DP276/la))/(Treasuries_01152013!DP276/la)-theta2*EXP(-Treasuries_01152013!DP276/la))</f>
        <v>0</v>
      </c>
      <c r="BD287" s="24">
        <f>IF(Treasuries_01152013!DQ276=0,0,theta0+(theta1+theta2)*(1-EXP(-Treasuries_01152013!DQ276/la))/(Treasuries_01152013!DQ276/la)-theta2*EXP(-Treasuries_01152013!DQ276/la))</f>
        <v>0</v>
      </c>
      <c r="BE287" s="24">
        <f>IF(Treasuries_01152013!DR276=0,0,theta0+(theta1+theta2)*(1-EXP(-Treasuries_01152013!DR276/la))/(Treasuries_01152013!DR276/la)-theta2*EXP(-Treasuries_01152013!DR276/la))</f>
        <v>0</v>
      </c>
      <c r="BF287" s="24">
        <f>IF(Treasuries_01152013!DS276=0,0,theta0+(theta1+theta2)*(1-EXP(-Treasuries_01152013!DS276/la))/(Treasuries_01152013!DS276/la)-theta2*EXP(-Treasuries_01152013!DS276/la))</f>
        <v>0</v>
      </c>
      <c r="BG287" s="24">
        <f>IF(Treasuries_01152013!DT276=0,0,theta0+(theta1+theta2)*(1-EXP(-Treasuries_01152013!DT276/la))/(Treasuries_01152013!DT276/la)-theta2*EXP(-Treasuries_01152013!DT276/la))</f>
        <v>0</v>
      </c>
      <c r="BH287" s="24">
        <f>IF(Treasuries_01152013!DU276=0,0,theta0+(theta1+theta2)*(1-EXP(-Treasuries_01152013!DU276/la))/(Treasuries_01152013!DU276/la)-theta2*EXP(-Treasuries_01152013!DU276/la))</f>
        <v>0</v>
      </c>
      <c r="BI287" s="24">
        <f>IF(Treasuries_01152013!DV276=0,0,theta0+(theta1+theta2)*(1-EXP(-Treasuries_01152013!DV276/la))/(Treasuries_01152013!DV276/la)-theta2*EXP(-Treasuries_01152013!DV276/la))</f>
        <v>0</v>
      </c>
      <c r="BJ287" s="24">
        <f>IF(Treasuries_01152013!DW276=0,0,theta0+(theta1+theta2)*(1-EXP(-Treasuries_01152013!DW276/la))/(Treasuries_01152013!DW276/la)-theta2*EXP(-Treasuries_01152013!DW276/la))</f>
        <v>0</v>
      </c>
      <c r="BK287" s="24">
        <f>IF(Treasuries_01152013!DX276=0,0,theta0+(theta1+theta2)*(1-EXP(-Treasuries_01152013!DX276/la))/(Treasuries_01152013!DX276/la)-theta2*EXP(-Treasuries_01152013!DX276/la))</f>
        <v>0</v>
      </c>
      <c r="BL287" s="24">
        <f>IF(Treasuries_01152013!DY276=0,0,theta0+(theta1+theta2)*(1-EXP(-Treasuries_01152013!DY276/la))/(Treasuries_01152013!DY276/la)-theta2*EXP(-Treasuries_01152013!DY276/la))</f>
        <v>0</v>
      </c>
      <c r="BM287" s="24">
        <f>IF(Treasuries_01152013!DZ276=0,0,theta0+(theta1+theta2)*(1-EXP(-Treasuries_01152013!DZ276/la))/(Treasuries_01152013!DZ276/la)-theta2*EXP(-Treasuries_01152013!DZ276/la))</f>
        <v>0</v>
      </c>
      <c r="BN287" s="24">
        <f>IF(Treasuries_01152013!EA276=0,0,theta0+(theta1+theta2)*(1-EXP(-Treasuries_01152013!EA276/la))/(Treasuries_01152013!EA276/la)-theta2*EXP(-Treasuries_01152013!EA276/la))</f>
        <v>0</v>
      </c>
      <c r="BO287" s="17" t="e">
        <f>EXP(-Treasuries_01152013!BT276*G287)</f>
        <v>#DIV/0!</v>
      </c>
      <c r="BP287" s="17" t="e">
        <f>EXP(-Treasuries_01152013!BU276*H287)</f>
        <v>#DIV/0!</v>
      </c>
      <c r="BQ287" s="17" t="e">
        <f>EXP(-Treasuries_01152013!BV276*I287)</f>
        <v>#DIV/0!</v>
      </c>
      <c r="BR287" s="17" t="e">
        <f>EXP(-Treasuries_01152013!BW276*J287)</f>
        <v>#DIV/0!</v>
      </c>
      <c r="BS287" s="17" t="e">
        <f>EXP(-Treasuries_01152013!BX276*K287)</f>
        <v>#DIV/0!</v>
      </c>
      <c r="BT287" s="17" t="e">
        <f>EXP(-Treasuries_01152013!BY276*L287)</f>
        <v>#DIV/0!</v>
      </c>
      <c r="BU287" s="17" t="e">
        <f>EXP(-Treasuries_01152013!BZ276*M287)</f>
        <v>#DIV/0!</v>
      </c>
      <c r="BV287" s="17" t="e">
        <f>EXP(-Treasuries_01152013!CA276*N287)</f>
        <v>#DIV/0!</v>
      </c>
      <c r="BW287" s="17" t="e">
        <f>EXP(-Treasuries_01152013!CB276*O287)</f>
        <v>#DIV/0!</v>
      </c>
      <c r="BX287" s="17" t="e">
        <f>EXP(-Treasuries_01152013!CC276*P287)</f>
        <v>#DIV/0!</v>
      </c>
      <c r="BY287" s="17" t="e">
        <f>EXP(-Treasuries_01152013!CD276*Q287)</f>
        <v>#DIV/0!</v>
      </c>
      <c r="BZ287" s="17" t="e">
        <f>EXP(-Treasuries_01152013!CE276*R287)</f>
        <v>#DIV/0!</v>
      </c>
      <c r="CA287" s="17" t="e">
        <f>EXP(-Treasuries_01152013!CF276*S287)</f>
        <v>#DIV/0!</v>
      </c>
      <c r="CB287" s="17" t="e">
        <f>EXP(-Treasuries_01152013!CG276*T287)</f>
        <v>#DIV/0!</v>
      </c>
      <c r="CC287" s="17" t="e">
        <f>EXP(-Treasuries_01152013!CH276*U287)</f>
        <v>#DIV/0!</v>
      </c>
      <c r="CD287" s="17" t="e">
        <f>EXP(-Treasuries_01152013!CI276*V287)</f>
        <v>#DIV/0!</v>
      </c>
      <c r="CE287" s="17" t="e">
        <f>EXP(-Treasuries_01152013!CJ276*W287)</f>
        <v>#DIV/0!</v>
      </c>
      <c r="CF287" s="17" t="e">
        <f>EXP(-Treasuries_01152013!CK276*X287)</f>
        <v>#DIV/0!</v>
      </c>
      <c r="CG287" s="17" t="e">
        <f>EXP(-Treasuries_01152013!CL276*Y287)</f>
        <v>#DIV/0!</v>
      </c>
      <c r="CH287" s="17" t="e">
        <f>EXP(-Treasuries_01152013!CM276*Z287)</f>
        <v>#DIV/0!</v>
      </c>
      <c r="CI287" s="17" t="e">
        <f>EXP(-Treasuries_01152013!CN276*AA287)</f>
        <v>#DIV/0!</v>
      </c>
      <c r="CJ287" s="17" t="e">
        <f>EXP(-Treasuries_01152013!CO276*AB287)</f>
        <v>#DIV/0!</v>
      </c>
      <c r="CK287" s="17" t="e">
        <f>EXP(-Treasuries_01152013!CP276*AC287)</f>
        <v>#DIV/0!</v>
      </c>
      <c r="CL287" s="17" t="e">
        <f>EXP(-Treasuries_01152013!CQ276*AD287)</f>
        <v>#DIV/0!</v>
      </c>
      <c r="CM287" s="17" t="e">
        <f>EXP(-Treasuries_01152013!CR276*AE287)</f>
        <v>#DIV/0!</v>
      </c>
      <c r="CN287" s="17" t="e">
        <f>EXP(-Treasuries_01152013!CS276*AF287)</f>
        <v>#DIV/0!</v>
      </c>
      <c r="CO287" s="17" t="e">
        <f>EXP(-Treasuries_01152013!CT276*AG287)</f>
        <v>#DIV/0!</v>
      </c>
      <c r="CP287" s="17" t="e">
        <f>EXP(-Treasuries_01152013!CU276*AH287)</f>
        <v>#DIV/0!</v>
      </c>
      <c r="CQ287" s="17">
        <f>EXP(-Treasuries_01152013!CV276*AI287)</f>
        <v>1</v>
      </c>
      <c r="CR287" s="17">
        <f>EXP(-Treasuries_01152013!CW276*AJ287)</f>
        <v>1</v>
      </c>
      <c r="CS287" s="17">
        <f>EXP(-Treasuries_01152013!CX276*AK287)</f>
        <v>1</v>
      </c>
      <c r="CT287" s="17">
        <f>EXP(-Treasuries_01152013!CY276*AL287)</f>
        <v>1</v>
      </c>
      <c r="CU287" s="17">
        <f>EXP(-Treasuries_01152013!CZ276*AM287)</f>
        <v>1</v>
      </c>
      <c r="CV287" s="17">
        <f>EXP(-Treasuries_01152013!DA276*AN287)</f>
        <v>1</v>
      </c>
      <c r="CW287" s="17">
        <f>EXP(-Treasuries_01152013!DB276*AO287)</f>
        <v>1</v>
      </c>
      <c r="CX287" s="17">
        <f>EXP(-Treasuries_01152013!DC276*AP287)</f>
        <v>1</v>
      </c>
      <c r="CY287" s="17">
        <f>EXP(-Treasuries_01152013!DD276*AQ287)</f>
        <v>1</v>
      </c>
      <c r="CZ287" s="17">
        <f>EXP(-Treasuries_01152013!DE276*AR287)</f>
        <v>1</v>
      </c>
      <c r="DA287" s="17">
        <f>EXP(-Treasuries_01152013!DF276*AS287)</f>
        <v>1</v>
      </c>
      <c r="DB287" s="17">
        <f>EXP(-Treasuries_01152013!DG276*AT287)</f>
        <v>1</v>
      </c>
      <c r="DC287" s="17">
        <f>EXP(-Treasuries_01152013!DH276*AU287)</f>
        <v>1</v>
      </c>
      <c r="DD287" s="17">
        <f>EXP(-Treasuries_01152013!DI276*AV287)</f>
        <v>1</v>
      </c>
      <c r="DE287" s="17">
        <f>EXP(-Treasuries_01152013!DJ276*AW287)</f>
        <v>1</v>
      </c>
      <c r="DF287" s="17">
        <f>EXP(-Treasuries_01152013!DK276*AX287)</f>
        <v>1</v>
      </c>
      <c r="DG287" s="17">
        <f>EXP(-Treasuries_01152013!DL276*AY287)</f>
        <v>1</v>
      </c>
      <c r="DH287" s="17">
        <f>EXP(-Treasuries_01152013!DM276*AZ287)</f>
        <v>1</v>
      </c>
      <c r="DI287" s="17">
        <f>EXP(-Treasuries_01152013!DN276*BA287)</f>
        <v>1</v>
      </c>
      <c r="DJ287" s="17">
        <f>EXP(-Treasuries_01152013!DO276*BB287)</f>
        <v>1</v>
      </c>
      <c r="DK287" s="17">
        <f>EXP(-Treasuries_01152013!DP276*BC287)</f>
        <v>1</v>
      </c>
      <c r="DL287" s="17">
        <f>EXP(-Treasuries_01152013!DQ276*BD287)</f>
        <v>1</v>
      </c>
      <c r="DM287" s="17">
        <f>EXP(-Treasuries_01152013!DR276*BE287)</f>
        <v>1</v>
      </c>
      <c r="DN287" s="17">
        <f>EXP(-Treasuries_01152013!DS276*BF287)</f>
        <v>1</v>
      </c>
      <c r="DO287" s="17">
        <f>EXP(-Treasuries_01152013!DT276*BG287)</f>
        <v>1</v>
      </c>
      <c r="DP287" s="17">
        <f>EXP(-Treasuries_01152013!DU276*BH287)</f>
        <v>1</v>
      </c>
      <c r="DQ287" s="17">
        <f>EXP(-Treasuries_01152013!DV276*BI287)</f>
        <v>1</v>
      </c>
      <c r="DR287" s="17">
        <f>EXP(-Treasuries_01152013!DW276*BJ287)</f>
        <v>1</v>
      </c>
      <c r="DS287" s="17">
        <f>EXP(-Treasuries_01152013!DX276*BK287)</f>
        <v>1</v>
      </c>
      <c r="DT287" s="17">
        <f>EXP(-Treasuries_01152013!DY276*BL287)</f>
        <v>1</v>
      </c>
      <c r="DU287" s="17">
        <f>EXP(-Treasuries_01152013!DZ276*BM287)</f>
        <v>1</v>
      </c>
      <c r="DV287" s="17">
        <f>EXP(-Treasuries_01152013!EA276*BN287)</f>
        <v>1</v>
      </c>
      <c r="DW287" s="8" t="e">
        <f>SUMPRODUCT(BO287:DV287,Treasuries_01152013!K276:BR276)</f>
        <v>#DIV/0!</v>
      </c>
      <c r="DX287" s="11" t="e">
        <f t="shared" si="13"/>
        <v>#DIV/0!</v>
      </c>
    </row>
    <row r="288" spans="2:128">
      <c r="B288" s="10">
        <f>Treasuries_01152013!C277</f>
        <v>6.625</v>
      </c>
      <c r="C288" s="10">
        <f>Treasuries_01152013!E277</f>
        <v>152.171875</v>
      </c>
      <c r="D288" s="10">
        <f>Treasuries_01152013!F277</f>
        <v>152.25</v>
      </c>
      <c r="E288" s="8">
        <f>Treasuries_01152013!H277</f>
        <v>14.083333333333334</v>
      </c>
      <c r="F288" s="8">
        <f t="shared" si="12"/>
        <v>152.2109375</v>
      </c>
      <c r="G288" s="24" t="e">
        <f>IF(Treasuries_01152013!BT277=0,0,theta0+(theta1+theta2)*(1-EXP(-Treasuries_01152013!BT277/la))/(Treasuries_01152013!BT277/la)-theta2*EXP(-Treasuries_01152013!BT277/la))</f>
        <v>#DIV/0!</v>
      </c>
      <c r="H288" s="24" t="e">
        <f>IF(Treasuries_01152013!BU277=0,0,theta0+(theta1+theta2)*(1-EXP(-Treasuries_01152013!BU277/la))/(Treasuries_01152013!BU277/la)-theta2*EXP(-Treasuries_01152013!BU277/la))</f>
        <v>#DIV/0!</v>
      </c>
      <c r="I288" s="24" t="e">
        <f>IF(Treasuries_01152013!BV277=0,0,theta0+(theta1+theta2)*(1-EXP(-Treasuries_01152013!BV277/la))/(Treasuries_01152013!BV277/la)-theta2*EXP(-Treasuries_01152013!BV277/la))</f>
        <v>#DIV/0!</v>
      </c>
      <c r="J288" s="24" t="e">
        <f>IF(Treasuries_01152013!BW277=0,0,theta0+(theta1+theta2)*(1-EXP(-Treasuries_01152013!BW277/la))/(Treasuries_01152013!BW277/la)-theta2*EXP(-Treasuries_01152013!BW277/la))</f>
        <v>#DIV/0!</v>
      </c>
      <c r="K288" s="24" t="e">
        <f>IF(Treasuries_01152013!BX277=0,0,theta0+(theta1+theta2)*(1-EXP(-Treasuries_01152013!BX277/la))/(Treasuries_01152013!BX277/la)-theta2*EXP(-Treasuries_01152013!BX277/la))</f>
        <v>#DIV/0!</v>
      </c>
      <c r="L288" s="24" t="e">
        <f>IF(Treasuries_01152013!BY277=0,0,theta0+(theta1+theta2)*(1-EXP(-Treasuries_01152013!BY277/la))/(Treasuries_01152013!BY277/la)-theta2*EXP(-Treasuries_01152013!BY277/la))</f>
        <v>#DIV/0!</v>
      </c>
      <c r="M288" s="24" t="e">
        <f>IF(Treasuries_01152013!BZ277=0,0,theta0+(theta1+theta2)*(1-EXP(-Treasuries_01152013!BZ277/la))/(Treasuries_01152013!BZ277/la)-theta2*EXP(-Treasuries_01152013!BZ277/la))</f>
        <v>#DIV/0!</v>
      </c>
      <c r="N288" s="24" t="e">
        <f>IF(Treasuries_01152013!CA277=0,0,theta0+(theta1+theta2)*(1-EXP(-Treasuries_01152013!CA277/la))/(Treasuries_01152013!CA277/la)-theta2*EXP(-Treasuries_01152013!CA277/la))</f>
        <v>#DIV/0!</v>
      </c>
      <c r="O288" s="24" t="e">
        <f>IF(Treasuries_01152013!CB277=0,0,theta0+(theta1+theta2)*(1-EXP(-Treasuries_01152013!CB277/la))/(Treasuries_01152013!CB277/la)-theta2*EXP(-Treasuries_01152013!CB277/la))</f>
        <v>#DIV/0!</v>
      </c>
      <c r="P288" s="24" t="e">
        <f>IF(Treasuries_01152013!CC277=0,0,theta0+(theta1+theta2)*(1-EXP(-Treasuries_01152013!CC277/la))/(Treasuries_01152013!CC277/la)-theta2*EXP(-Treasuries_01152013!CC277/la))</f>
        <v>#DIV/0!</v>
      </c>
      <c r="Q288" s="24" t="e">
        <f>IF(Treasuries_01152013!CD277=0,0,theta0+(theta1+theta2)*(1-EXP(-Treasuries_01152013!CD277/la))/(Treasuries_01152013!CD277/la)-theta2*EXP(-Treasuries_01152013!CD277/la))</f>
        <v>#DIV/0!</v>
      </c>
      <c r="R288" s="24" t="e">
        <f>IF(Treasuries_01152013!CE277=0,0,theta0+(theta1+theta2)*(1-EXP(-Treasuries_01152013!CE277/la))/(Treasuries_01152013!CE277/la)-theta2*EXP(-Treasuries_01152013!CE277/la))</f>
        <v>#DIV/0!</v>
      </c>
      <c r="S288" s="24" t="e">
        <f>IF(Treasuries_01152013!CF277=0,0,theta0+(theta1+theta2)*(1-EXP(-Treasuries_01152013!CF277/la))/(Treasuries_01152013!CF277/la)-theta2*EXP(-Treasuries_01152013!CF277/la))</f>
        <v>#DIV/0!</v>
      </c>
      <c r="T288" s="24" t="e">
        <f>IF(Treasuries_01152013!CG277=0,0,theta0+(theta1+theta2)*(1-EXP(-Treasuries_01152013!CG277/la))/(Treasuries_01152013!CG277/la)-theta2*EXP(-Treasuries_01152013!CG277/la))</f>
        <v>#DIV/0!</v>
      </c>
      <c r="U288" s="24" t="e">
        <f>IF(Treasuries_01152013!CH277=0,0,theta0+(theta1+theta2)*(1-EXP(-Treasuries_01152013!CH277/la))/(Treasuries_01152013!CH277/la)-theta2*EXP(-Treasuries_01152013!CH277/la))</f>
        <v>#DIV/0!</v>
      </c>
      <c r="V288" s="24" t="e">
        <f>IF(Treasuries_01152013!CI277=0,0,theta0+(theta1+theta2)*(1-EXP(-Treasuries_01152013!CI277/la))/(Treasuries_01152013!CI277/la)-theta2*EXP(-Treasuries_01152013!CI277/la))</f>
        <v>#DIV/0!</v>
      </c>
      <c r="W288" s="24" t="e">
        <f>IF(Treasuries_01152013!CJ277=0,0,theta0+(theta1+theta2)*(1-EXP(-Treasuries_01152013!CJ277/la))/(Treasuries_01152013!CJ277/la)-theta2*EXP(-Treasuries_01152013!CJ277/la))</f>
        <v>#DIV/0!</v>
      </c>
      <c r="X288" s="24" t="e">
        <f>IF(Treasuries_01152013!CK277=0,0,theta0+(theta1+theta2)*(1-EXP(-Treasuries_01152013!CK277/la))/(Treasuries_01152013!CK277/la)-theta2*EXP(-Treasuries_01152013!CK277/la))</f>
        <v>#DIV/0!</v>
      </c>
      <c r="Y288" s="24" t="e">
        <f>IF(Treasuries_01152013!CL277=0,0,theta0+(theta1+theta2)*(1-EXP(-Treasuries_01152013!CL277/la))/(Treasuries_01152013!CL277/la)-theta2*EXP(-Treasuries_01152013!CL277/la))</f>
        <v>#DIV/0!</v>
      </c>
      <c r="Z288" s="24" t="e">
        <f>IF(Treasuries_01152013!CM277=0,0,theta0+(theta1+theta2)*(1-EXP(-Treasuries_01152013!CM277/la))/(Treasuries_01152013!CM277/la)-theta2*EXP(-Treasuries_01152013!CM277/la))</f>
        <v>#DIV/0!</v>
      </c>
      <c r="AA288" s="24" t="e">
        <f>IF(Treasuries_01152013!CN277=0,0,theta0+(theta1+theta2)*(1-EXP(-Treasuries_01152013!CN277/la))/(Treasuries_01152013!CN277/la)-theta2*EXP(-Treasuries_01152013!CN277/la))</f>
        <v>#DIV/0!</v>
      </c>
      <c r="AB288" s="24" t="e">
        <f>IF(Treasuries_01152013!CO277=0,0,theta0+(theta1+theta2)*(1-EXP(-Treasuries_01152013!CO277/la))/(Treasuries_01152013!CO277/la)-theta2*EXP(-Treasuries_01152013!CO277/la))</f>
        <v>#DIV/0!</v>
      </c>
      <c r="AC288" s="24" t="e">
        <f>IF(Treasuries_01152013!CP277=0,0,theta0+(theta1+theta2)*(1-EXP(-Treasuries_01152013!CP277/la))/(Treasuries_01152013!CP277/la)-theta2*EXP(-Treasuries_01152013!CP277/la))</f>
        <v>#DIV/0!</v>
      </c>
      <c r="AD288" s="24" t="e">
        <f>IF(Treasuries_01152013!CQ277=0,0,theta0+(theta1+theta2)*(1-EXP(-Treasuries_01152013!CQ277/la))/(Treasuries_01152013!CQ277/la)-theta2*EXP(-Treasuries_01152013!CQ277/la))</f>
        <v>#DIV/0!</v>
      </c>
      <c r="AE288" s="24" t="e">
        <f>IF(Treasuries_01152013!CR277=0,0,theta0+(theta1+theta2)*(1-EXP(-Treasuries_01152013!CR277/la))/(Treasuries_01152013!CR277/la)-theta2*EXP(-Treasuries_01152013!CR277/la))</f>
        <v>#DIV/0!</v>
      </c>
      <c r="AF288" s="24" t="e">
        <f>IF(Treasuries_01152013!CS277=0,0,theta0+(theta1+theta2)*(1-EXP(-Treasuries_01152013!CS277/la))/(Treasuries_01152013!CS277/la)-theta2*EXP(-Treasuries_01152013!CS277/la))</f>
        <v>#DIV/0!</v>
      </c>
      <c r="AG288" s="24" t="e">
        <f>IF(Treasuries_01152013!CT277=0,0,theta0+(theta1+theta2)*(1-EXP(-Treasuries_01152013!CT277/la))/(Treasuries_01152013!CT277/la)-theta2*EXP(-Treasuries_01152013!CT277/la))</f>
        <v>#DIV/0!</v>
      </c>
      <c r="AH288" s="24" t="e">
        <f>IF(Treasuries_01152013!CU277=0,0,theta0+(theta1+theta2)*(1-EXP(-Treasuries_01152013!CU277/la))/(Treasuries_01152013!CU277/la)-theta2*EXP(-Treasuries_01152013!CU277/la))</f>
        <v>#DIV/0!</v>
      </c>
      <c r="AI288" s="24" t="e">
        <f>IF(Treasuries_01152013!CV277=0,0,theta0+(theta1+theta2)*(1-EXP(-Treasuries_01152013!CV277/la))/(Treasuries_01152013!CV277/la)-theta2*EXP(-Treasuries_01152013!CV277/la))</f>
        <v>#DIV/0!</v>
      </c>
      <c r="AJ288" s="24">
        <f>IF(Treasuries_01152013!CW277=0,0,theta0+(theta1+theta2)*(1-EXP(-Treasuries_01152013!CW277/la))/(Treasuries_01152013!CW277/la)-theta2*EXP(-Treasuries_01152013!CW277/la))</f>
        <v>0</v>
      </c>
      <c r="AK288" s="24">
        <f>IF(Treasuries_01152013!CX277=0,0,theta0+(theta1+theta2)*(1-EXP(-Treasuries_01152013!CX277/la))/(Treasuries_01152013!CX277/la)-theta2*EXP(-Treasuries_01152013!CX277/la))</f>
        <v>0</v>
      </c>
      <c r="AL288" s="24">
        <f>IF(Treasuries_01152013!CY277=0,0,theta0+(theta1+theta2)*(1-EXP(-Treasuries_01152013!CY277/la))/(Treasuries_01152013!CY277/la)-theta2*EXP(-Treasuries_01152013!CY277/la))</f>
        <v>0</v>
      </c>
      <c r="AM288" s="24">
        <f>IF(Treasuries_01152013!CZ277=0,0,theta0+(theta1+theta2)*(1-EXP(-Treasuries_01152013!CZ277/la))/(Treasuries_01152013!CZ277/la)-theta2*EXP(-Treasuries_01152013!CZ277/la))</f>
        <v>0</v>
      </c>
      <c r="AN288" s="24">
        <f>IF(Treasuries_01152013!DA277=0,0,theta0+(theta1+theta2)*(1-EXP(-Treasuries_01152013!DA277/la))/(Treasuries_01152013!DA277/la)-theta2*EXP(-Treasuries_01152013!DA277/la))</f>
        <v>0</v>
      </c>
      <c r="AO288" s="24">
        <f>IF(Treasuries_01152013!DB277=0,0,theta0+(theta1+theta2)*(1-EXP(-Treasuries_01152013!DB277/la))/(Treasuries_01152013!DB277/la)-theta2*EXP(-Treasuries_01152013!DB277/la))</f>
        <v>0</v>
      </c>
      <c r="AP288" s="24">
        <f>IF(Treasuries_01152013!DC277=0,0,theta0+(theta1+theta2)*(1-EXP(-Treasuries_01152013!DC277/la))/(Treasuries_01152013!DC277/la)-theta2*EXP(-Treasuries_01152013!DC277/la))</f>
        <v>0</v>
      </c>
      <c r="AQ288" s="24">
        <f>IF(Treasuries_01152013!DD277=0,0,theta0+(theta1+theta2)*(1-EXP(-Treasuries_01152013!DD277/la))/(Treasuries_01152013!DD277/la)-theta2*EXP(-Treasuries_01152013!DD277/la))</f>
        <v>0</v>
      </c>
      <c r="AR288" s="24">
        <f>IF(Treasuries_01152013!DE277=0,0,theta0+(theta1+theta2)*(1-EXP(-Treasuries_01152013!DE277/la))/(Treasuries_01152013!DE277/la)-theta2*EXP(-Treasuries_01152013!DE277/la))</f>
        <v>0</v>
      </c>
      <c r="AS288" s="24">
        <f>IF(Treasuries_01152013!DF277=0,0,theta0+(theta1+theta2)*(1-EXP(-Treasuries_01152013!DF277/la))/(Treasuries_01152013!DF277/la)-theta2*EXP(-Treasuries_01152013!DF277/la))</f>
        <v>0</v>
      </c>
      <c r="AT288" s="24">
        <f>IF(Treasuries_01152013!DG277=0,0,theta0+(theta1+theta2)*(1-EXP(-Treasuries_01152013!DG277/la))/(Treasuries_01152013!DG277/la)-theta2*EXP(-Treasuries_01152013!DG277/la))</f>
        <v>0</v>
      </c>
      <c r="AU288" s="24">
        <f>IF(Treasuries_01152013!DH277=0,0,theta0+(theta1+theta2)*(1-EXP(-Treasuries_01152013!DH277/la))/(Treasuries_01152013!DH277/la)-theta2*EXP(-Treasuries_01152013!DH277/la))</f>
        <v>0</v>
      </c>
      <c r="AV288" s="24">
        <f>IF(Treasuries_01152013!DI277=0,0,theta0+(theta1+theta2)*(1-EXP(-Treasuries_01152013!DI277/la))/(Treasuries_01152013!DI277/la)-theta2*EXP(-Treasuries_01152013!DI277/la))</f>
        <v>0</v>
      </c>
      <c r="AW288" s="24">
        <f>IF(Treasuries_01152013!DJ277=0,0,theta0+(theta1+theta2)*(1-EXP(-Treasuries_01152013!DJ277/la))/(Treasuries_01152013!DJ277/la)-theta2*EXP(-Treasuries_01152013!DJ277/la))</f>
        <v>0</v>
      </c>
      <c r="AX288" s="24">
        <f>IF(Treasuries_01152013!DK277=0,0,theta0+(theta1+theta2)*(1-EXP(-Treasuries_01152013!DK277/la))/(Treasuries_01152013!DK277/la)-theta2*EXP(-Treasuries_01152013!DK277/la))</f>
        <v>0</v>
      </c>
      <c r="AY288" s="24">
        <f>IF(Treasuries_01152013!DL277=0,0,theta0+(theta1+theta2)*(1-EXP(-Treasuries_01152013!DL277/la))/(Treasuries_01152013!DL277/la)-theta2*EXP(-Treasuries_01152013!DL277/la))</f>
        <v>0</v>
      </c>
      <c r="AZ288" s="24">
        <f>IF(Treasuries_01152013!DM277=0,0,theta0+(theta1+theta2)*(1-EXP(-Treasuries_01152013!DM277/la))/(Treasuries_01152013!DM277/la)-theta2*EXP(-Treasuries_01152013!DM277/la))</f>
        <v>0</v>
      </c>
      <c r="BA288" s="24">
        <f>IF(Treasuries_01152013!DN277=0,0,theta0+(theta1+theta2)*(1-EXP(-Treasuries_01152013!DN277/la))/(Treasuries_01152013!DN277/la)-theta2*EXP(-Treasuries_01152013!DN277/la))</f>
        <v>0</v>
      </c>
      <c r="BB288" s="24">
        <f>IF(Treasuries_01152013!DO277=0,0,theta0+(theta1+theta2)*(1-EXP(-Treasuries_01152013!DO277/la))/(Treasuries_01152013!DO277/la)-theta2*EXP(-Treasuries_01152013!DO277/la))</f>
        <v>0</v>
      </c>
      <c r="BC288" s="24">
        <f>IF(Treasuries_01152013!DP277=0,0,theta0+(theta1+theta2)*(1-EXP(-Treasuries_01152013!DP277/la))/(Treasuries_01152013!DP277/la)-theta2*EXP(-Treasuries_01152013!DP277/la))</f>
        <v>0</v>
      </c>
      <c r="BD288" s="24">
        <f>IF(Treasuries_01152013!DQ277=0,0,theta0+(theta1+theta2)*(1-EXP(-Treasuries_01152013!DQ277/la))/(Treasuries_01152013!DQ277/la)-theta2*EXP(-Treasuries_01152013!DQ277/la))</f>
        <v>0</v>
      </c>
      <c r="BE288" s="24">
        <f>IF(Treasuries_01152013!DR277=0,0,theta0+(theta1+theta2)*(1-EXP(-Treasuries_01152013!DR277/la))/(Treasuries_01152013!DR277/la)-theta2*EXP(-Treasuries_01152013!DR277/la))</f>
        <v>0</v>
      </c>
      <c r="BF288" s="24">
        <f>IF(Treasuries_01152013!DS277=0,0,theta0+(theta1+theta2)*(1-EXP(-Treasuries_01152013!DS277/la))/(Treasuries_01152013!DS277/la)-theta2*EXP(-Treasuries_01152013!DS277/la))</f>
        <v>0</v>
      </c>
      <c r="BG288" s="24">
        <f>IF(Treasuries_01152013!DT277=0,0,theta0+(theta1+theta2)*(1-EXP(-Treasuries_01152013!DT277/la))/(Treasuries_01152013!DT277/la)-theta2*EXP(-Treasuries_01152013!DT277/la))</f>
        <v>0</v>
      </c>
      <c r="BH288" s="24">
        <f>IF(Treasuries_01152013!DU277=0,0,theta0+(theta1+theta2)*(1-EXP(-Treasuries_01152013!DU277/la))/(Treasuries_01152013!DU277/la)-theta2*EXP(-Treasuries_01152013!DU277/la))</f>
        <v>0</v>
      </c>
      <c r="BI288" s="24">
        <f>IF(Treasuries_01152013!DV277=0,0,theta0+(theta1+theta2)*(1-EXP(-Treasuries_01152013!DV277/la))/(Treasuries_01152013!DV277/la)-theta2*EXP(-Treasuries_01152013!DV277/la))</f>
        <v>0</v>
      </c>
      <c r="BJ288" s="24">
        <f>IF(Treasuries_01152013!DW277=0,0,theta0+(theta1+theta2)*(1-EXP(-Treasuries_01152013!DW277/la))/(Treasuries_01152013!DW277/la)-theta2*EXP(-Treasuries_01152013!DW277/la))</f>
        <v>0</v>
      </c>
      <c r="BK288" s="24">
        <f>IF(Treasuries_01152013!DX277=0,0,theta0+(theta1+theta2)*(1-EXP(-Treasuries_01152013!DX277/la))/(Treasuries_01152013!DX277/la)-theta2*EXP(-Treasuries_01152013!DX277/la))</f>
        <v>0</v>
      </c>
      <c r="BL288" s="24">
        <f>IF(Treasuries_01152013!DY277=0,0,theta0+(theta1+theta2)*(1-EXP(-Treasuries_01152013!DY277/la))/(Treasuries_01152013!DY277/la)-theta2*EXP(-Treasuries_01152013!DY277/la))</f>
        <v>0</v>
      </c>
      <c r="BM288" s="24">
        <f>IF(Treasuries_01152013!DZ277=0,0,theta0+(theta1+theta2)*(1-EXP(-Treasuries_01152013!DZ277/la))/(Treasuries_01152013!DZ277/la)-theta2*EXP(-Treasuries_01152013!DZ277/la))</f>
        <v>0</v>
      </c>
      <c r="BN288" s="24">
        <f>IF(Treasuries_01152013!EA277=0,0,theta0+(theta1+theta2)*(1-EXP(-Treasuries_01152013!EA277/la))/(Treasuries_01152013!EA277/la)-theta2*EXP(-Treasuries_01152013!EA277/la))</f>
        <v>0</v>
      </c>
      <c r="BO288" s="17" t="e">
        <f>EXP(-Treasuries_01152013!BT277*G288)</f>
        <v>#DIV/0!</v>
      </c>
      <c r="BP288" s="17" t="e">
        <f>EXP(-Treasuries_01152013!BU277*H288)</f>
        <v>#DIV/0!</v>
      </c>
      <c r="BQ288" s="17" t="e">
        <f>EXP(-Treasuries_01152013!BV277*I288)</f>
        <v>#DIV/0!</v>
      </c>
      <c r="BR288" s="17" t="e">
        <f>EXP(-Treasuries_01152013!BW277*J288)</f>
        <v>#DIV/0!</v>
      </c>
      <c r="BS288" s="17" t="e">
        <f>EXP(-Treasuries_01152013!BX277*K288)</f>
        <v>#DIV/0!</v>
      </c>
      <c r="BT288" s="17" t="e">
        <f>EXP(-Treasuries_01152013!BY277*L288)</f>
        <v>#DIV/0!</v>
      </c>
      <c r="BU288" s="17" t="e">
        <f>EXP(-Treasuries_01152013!BZ277*M288)</f>
        <v>#DIV/0!</v>
      </c>
      <c r="BV288" s="17" t="e">
        <f>EXP(-Treasuries_01152013!CA277*N288)</f>
        <v>#DIV/0!</v>
      </c>
      <c r="BW288" s="17" t="e">
        <f>EXP(-Treasuries_01152013!CB277*O288)</f>
        <v>#DIV/0!</v>
      </c>
      <c r="BX288" s="17" t="e">
        <f>EXP(-Treasuries_01152013!CC277*P288)</f>
        <v>#DIV/0!</v>
      </c>
      <c r="BY288" s="17" t="e">
        <f>EXP(-Treasuries_01152013!CD277*Q288)</f>
        <v>#DIV/0!</v>
      </c>
      <c r="BZ288" s="17" t="e">
        <f>EXP(-Treasuries_01152013!CE277*R288)</f>
        <v>#DIV/0!</v>
      </c>
      <c r="CA288" s="17" t="e">
        <f>EXP(-Treasuries_01152013!CF277*S288)</f>
        <v>#DIV/0!</v>
      </c>
      <c r="CB288" s="17" t="e">
        <f>EXP(-Treasuries_01152013!CG277*T288)</f>
        <v>#DIV/0!</v>
      </c>
      <c r="CC288" s="17" t="e">
        <f>EXP(-Treasuries_01152013!CH277*U288)</f>
        <v>#DIV/0!</v>
      </c>
      <c r="CD288" s="17" t="e">
        <f>EXP(-Treasuries_01152013!CI277*V288)</f>
        <v>#DIV/0!</v>
      </c>
      <c r="CE288" s="17" t="e">
        <f>EXP(-Treasuries_01152013!CJ277*W288)</f>
        <v>#DIV/0!</v>
      </c>
      <c r="CF288" s="17" t="e">
        <f>EXP(-Treasuries_01152013!CK277*X288)</f>
        <v>#DIV/0!</v>
      </c>
      <c r="CG288" s="17" t="e">
        <f>EXP(-Treasuries_01152013!CL277*Y288)</f>
        <v>#DIV/0!</v>
      </c>
      <c r="CH288" s="17" t="e">
        <f>EXP(-Treasuries_01152013!CM277*Z288)</f>
        <v>#DIV/0!</v>
      </c>
      <c r="CI288" s="17" t="e">
        <f>EXP(-Treasuries_01152013!CN277*AA288)</f>
        <v>#DIV/0!</v>
      </c>
      <c r="CJ288" s="17" t="e">
        <f>EXP(-Treasuries_01152013!CO277*AB288)</f>
        <v>#DIV/0!</v>
      </c>
      <c r="CK288" s="17" t="e">
        <f>EXP(-Treasuries_01152013!CP277*AC288)</f>
        <v>#DIV/0!</v>
      </c>
      <c r="CL288" s="17" t="e">
        <f>EXP(-Treasuries_01152013!CQ277*AD288)</f>
        <v>#DIV/0!</v>
      </c>
      <c r="CM288" s="17" t="e">
        <f>EXP(-Treasuries_01152013!CR277*AE288)</f>
        <v>#DIV/0!</v>
      </c>
      <c r="CN288" s="17" t="e">
        <f>EXP(-Treasuries_01152013!CS277*AF288)</f>
        <v>#DIV/0!</v>
      </c>
      <c r="CO288" s="17" t="e">
        <f>EXP(-Treasuries_01152013!CT277*AG288)</f>
        <v>#DIV/0!</v>
      </c>
      <c r="CP288" s="17" t="e">
        <f>EXP(-Treasuries_01152013!CU277*AH288)</f>
        <v>#DIV/0!</v>
      </c>
      <c r="CQ288" s="17" t="e">
        <f>EXP(-Treasuries_01152013!CV277*AI288)</f>
        <v>#DIV/0!</v>
      </c>
      <c r="CR288" s="17">
        <f>EXP(-Treasuries_01152013!CW277*AJ288)</f>
        <v>1</v>
      </c>
      <c r="CS288" s="17">
        <f>EXP(-Treasuries_01152013!CX277*AK288)</f>
        <v>1</v>
      </c>
      <c r="CT288" s="17">
        <f>EXP(-Treasuries_01152013!CY277*AL288)</f>
        <v>1</v>
      </c>
      <c r="CU288" s="17">
        <f>EXP(-Treasuries_01152013!CZ277*AM288)</f>
        <v>1</v>
      </c>
      <c r="CV288" s="17">
        <f>EXP(-Treasuries_01152013!DA277*AN288)</f>
        <v>1</v>
      </c>
      <c r="CW288" s="17">
        <f>EXP(-Treasuries_01152013!DB277*AO288)</f>
        <v>1</v>
      </c>
      <c r="CX288" s="17">
        <f>EXP(-Treasuries_01152013!DC277*AP288)</f>
        <v>1</v>
      </c>
      <c r="CY288" s="17">
        <f>EXP(-Treasuries_01152013!DD277*AQ288)</f>
        <v>1</v>
      </c>
      <c r="CZ288" s="17">
        <f>EXP(-Treasuries_01152013!DE277*AR288)</f>
        <v>1</v>
      </c>
      <c r="DA288" s="17">
        <f>EXP(-Treasuries_01152013!DF277*AS288)</f>
        <v>1</v>
      </c>
      <c r="DB288" s="17">
        <f>EXP(-Treasuries_01152013!DG277*AT288)</f>
        <v>1</v>
      </c>
      <c r="DC288" s="17">
        <f>EXP(-Treasuries_01152013!DH277*AU288)</f>
        <v>1</v>
      </c>
      <c r="DD288" s="17">
        <f>EXP(-Treasuries_01152013!DI277*AV288)</f>
        <v>1</v>
      </c>
      <c r="DE288" s="17">
        <f>EXP(-Treasuries_01152013!DJ277*AW288)</f>
        <v>1</v>
      </c>
      <c r="DF288" s="17">
        <f>EXP(-Treasuries_01152013!DK277*AX288)</f>
        <v>1</v>
      </c>
      <c r="DG288" s="17">
        <f>EXP(-Treasuries_01152013!DL277*AY288)</f>
        <v>1</v>
      </c>
      <c r="DH288" s="17">
        <f>EXP(-Treasuries_01152013!DM277*AZ288)</f>
        <v>1</v>
      </c>
      <c r="DI288" s="17">
        <f>EXP(-Treasuries_01152013!DN277*BA288)</f>
        <v>1</v>
      </c>
      <c r="DJ288" s="17">
        <f>EXP(-Treasuries_01152013!DO277*BB288)</f>
        <v>1</v>
      </c>
      <c r="DK288" s="17">
        <f>EXP(-Treasuries_01152013!DP277*BC288)</f>
        <v>1</v>
      </c>
      <c r="DL288" s="17">
        <f>EXP(-Treasuries_01152013!DQ277*BD288)</f>
        <v>1</v>
      </c>
      <c r="DM288" s="17">
        <f>EXP(-Treasuries_01152013!DR277*BE288)</f>
        <v>1</v>
      </c>
      <c r="DN288" s="17">
        <f>EXP(-Treasuries_01152013!DS277*BF288)</f>
        <v>1</v>
      </c>
      <c r="DO288" s="17">
        <f>EXP(-Treasuries_01152013!DT277*BG288)</f>
        <v>1</v>
      </c>
      <c r="DP288" s="17">
        <f>EXP(-Treasuries_01152013!DU277*BH288)</f>
        <v>1</v>
      </c>
      <c r="DQ288" s="17">
        <f>EXP(-Treasuries_01152013!DV277*BI288)</f>
        <v>1</v>
      </c>
      <c r="DR288" s="17">
        <f>EXP(-Treasuries_01152013!DW277*BJ288)</f>
        <v>1</v>
      </c>
      <c r="DS288" s="17">
        <f>EXP(-Treasuries_01152013!DX277*BK288)</f>
        <v>1</v>
      </c>
      <c r="DT288" s="17">
        <f>EXP(-Treasuries_01152013!DY277*BL288)</f>
        <v>1</v>
      </c>
      <c r="DU288" s="17">
        <f>EXP(-Treasuries_01152013!DZ277*BM288)</f>
        <v>1</v>
      </c>
      <c r="DV288" s="17">
        <f>EXP(-Treasuries_01152013!EA277*BN288)</f>
        <v>1</v>
      </c>
      <c r="DW288" s="8" t="e">
        <f>SUMPRODUCT(BO288:DV288,Treasuries_01152013!K277:BR277)</f>
        <v>#DIV/0!</v>
      </c>
      <c r="DX288" s="11" t="e">
        <f t="shared" si="13"/>
        <v>#DIV/0!</v>
      </c>
    </row>
    <row r="289" spans="2:128">
      <c r="B289" s="10">
        <f>Treasuries_01152013!C278</f>
        <v>6.375</v>
      </c>
      <c r="C289" s="10">
        <f>Treasuries_01152013!E278</f>
        <v>149.765625</v>
      </c>
      <c r="D289" s="10">
        <f>Treasuries_01152013!F278</f>
        <v>149.84375</v>
      </c>
      <c r="E289" s="8">
        <f>Treasuries_01152013!H278</f>
        <v>14.583333333333334</v>
      </c>
      <c r="F289" s="8">
        <f t="shared" si="12"/>
        <v>149.8046875</v>
      </c>
      <c r="G289" s="24" t="e">
        <f>IF(Treasuries_01152013!BT278=0,0,theta0+(theta1+theta2)*(1-EXP(-Treasuries_01152013!BT278/la))/(Treasuries_01152013!BT278/la)-theta2*EXP(-Treasuries_01152013!BT278/la))</f>
        <v>#DIV/0!</v>
      </c>
      <c r="H289" s="24" t="e">
        <f>IF(Treasuries_01152013!BU278=0,0,theta0+(theta1+theta2)*(1-EXP(-Treasuries_01152013!BU278/la))/(Treasuries_01152013!BU278/la)-theta2*EXP(-Treasuries_01152013!BU278/la))</f>
        <v>#DIV/0!</v>
      </c>
      <c r="I289" s="24" t="e">
        <f>IF(Treasuries_01152013!BV278=0,0,theta0+(theta1+theta2)*(1-EXP(-Treasuries_01152013!BV278/la))/(Treasuries_01152013!BV278/la)-theta2*EXP(-Treasuries_01152013!BV278/la))</f>
        <v>#DIV/0!</v>
      </c>
      <c r="J289" s="24" t="e">
        <f>IF(Treasuries_01152013!BW278=0,0,theta0+(theta1+theta2)*(1-EXP(-Treasuries_01152013!BW278/la))/(Treasuries_01152013!BW278/la)-theta2*EXP(-Treasuries_01152013!BW278/la))</f>
        <v>#DIV/0!</v>
      </c>
      <c r="K289" s="24" t="e">
        <f>IF(Treasuries_01152013!BX278=0,0,theta0+(theta1+theta2)*(1-EXP(-Treasuries_01152013!BX278/la))/(Treasuries_01152013!BX278/la)-theta2*EXP(-Treasuries_01152013!BX278/la))</f>
        <v>#DIV/0!</v>
      </c>
      <c r="L289" s="24" t="e">
        <f>IF(Treasuries_01152013!BY278=0,0,theta0+(theta1+theta2)*(1-EXP(-Treasuries_01152013!BY278/la))/(Treasuries_01152013!BY278/la)-theta2*EXP(-Treasuries_01152013!BY278/la))</f>
        <v>#DIV/0!</v>
      </c>
      <c r="M289" s="24" t="e">
        <f>IF(Treasuries_01152013!BZ278=0,0,theta0+(theta1+theta2)*(1-EXP(-Treasuries_01152013!BZ278/la))/(Treasuries_01152013!BZ278/la)-theta2*EXP(-Treasuries_01152013!BZ278/la))</f>
        <v>#DIV/0!</v>
      </c>
      <c r="N289" s="24" t="e">
        <f>IF(Treasuries_01152013!CA278=0,0,theta0+(theta1+theta2)*(1-EXP(-Treasuries_01152013!CA278/la))/(Treasuries_01152013!CA278/la)-theta2*EXP(-Treasuries_01152013!CA278/la))</f>
        <v>#DIV/0!</v>
      </c>
      <c r="O289" s="24" t="e">
        <f>IF(Treasuries_01152013!CB278=0,0,theta0+(theta1+theta2)*(1-EXP(-Treasuries_01152013!CB278/la))/(Treasuries_01152013!CB278/la)-theta2*EXP(-Treasuries_01152013!CB278/la))</f>
        <v>#DIV/0!</v>
      </c>
      <c r="P289" s="24" t="e">
        <f>IF(Treasuries_01152013!CC278=0,0,theta0+(theta1+theta2)*(1-EXP(-Treasuries_01152013!CC278/la))/(Treasuries_01152013!CC278/la)-theta2*EXP(-Treasuries_01152013!CC278/la))</f>
        <v>#DIV/0!</v>
      </c>
      <c r="Q289" s="24" t="e">
        <f>IF(Treasuries_01152013!CD278=0,0,theta0+(theta1+theta2)*(1-EXP(-Treasuries_01152013!CD278/la))/(Treasuries_01152013!CD278/la)-theta2*EXP(-Treasuries_01152013!CD278/la))</f>
        <v>#DIV/0!</v>
      </c>
      <c r="R289" s="24" t="e">
        <f>IF(Treasuries_01152013!CE278=0,0,theta0+(theta1+theta2)*(1-EXP(-Treasuries_01152013!CE278/la))/(Treasuries_01152013!CE278/la)-theta2*EXP(-Treasuries_01152013!CE278/la))</f>
        <v>#DIV/0!</v>
      </c>
      <c r="S289" s="24" t="e">
        <f>IF(Treasuries_01152013!CF278=0,0,theta0+(theta1+theta2)*(1-EXP(-Treasuries_01152013!CF278/la))/(Treasuries_01152013!CF278/la)-theta2*EXP(-Treasuries_01152013!CF278/la))</f>
        <v>#DIV/0!</v>
      </c>
      <c r="T289" s="24" t="e">
        <f>IF(Treasuries_01152013!CG278=0,0,theta0+(theta1+theta2)*(1-EXP(-Treasuries_01152013!CG278/la))/(Treasuries_01152013!CG278/la)-theta2*EXP(-Treasuries_01152013!CG278/la))</f>
        <v>#DIV/0!</v>
      </c>
      <c r="U289" s="24" t="e">
        <f>IF(Treasuries_01152013!CH278=0,0,theta0+(theta1+theta2)*(1-EXP(-Treasuries_01152013!CH278/la))/(Treasuries_01152013!CH278/la)-theta2*EXP(-Treasuries_01152013!CH278/la))</f>
        <v>#DIV/0!</v>
      </c>
      <c r="V289" s="24" t="e">
        <f>IF(Treasuries_01152013!CI278=0,0,theta0+(theta1+theta2)*(1-EXP(-Treasuries_01152013!CI278/la))/(Treasuries_01152013!CI278/la)-theta2*EXP(-Treasuries_01152013!CI278/la))</f>
        <v>#DIV/0!</v>
      </c>
      <c r="W289" s="24" t="e">
        <f>IF(Treasuries_01152013!CJ278=0,0,theta0+(theta1+theta2)*(1-EXP(-Treasuries_01152013!CJ278/la))/(Treasuries_01152013!CJ278/la)-theta2*EXP(-Treasuries_01152013!CJ278/la))</f>
        <v>#DIV/0!</v>
      </c>
      <c r="X289" s="24" t="e">
        <f>IF(Treasuries_01152013!CK278=0,0,theta0+(theta1+theta2)*(1-EXP(-Treasuries_01152013!CK278/la))/(Treasuries_01152013!CK278/la)-theta2*EXP(-Treasuries_01152013!CK278/la))</f>
        <v>#DIV/0!</v>
      </c>
      <c r="Y289" s="24" t="e">
        <f>IF(Treasuries_01152013!CL278=0,0,theta0+(theta1+theta2)*(1-EXP(-Treasuries_01152013!CL278/la))/(Treasuries_01152013!CL278/la)-theta2*EXP(-Treasuries_01152013!CL278/la))</f>
        <v>#DIV/0!</v>
      </c>
      <c r="Z289" s="24" t="e">
        <f>IF(Treasuries_01152013!CM278=0,0,theta0+(theta1+theta2)*(1-EXP(-Treasuries_01152013!CM278/la))/(Treasuries_01152013!CM278/la)-theta2*EXP(-Treasuries_01152013!CM278/la))</f>
        <v>#DIV/0!</v>
      </c>
      <c r="AA289" s="24" t="e">
        <f>IF(Treasuries_01152013!CN278=0,0,theta0+(theta1+theta2)*(1-EXP(-Treasuries_01152013!CN278/la))/(Treasuries_01152013!CN278/la)-theta2*EXP(-Treasuries_01152013!CN278/la))</f>
        <v>#DIV/0!</v>
      </c>
      <c r="AB289" s="24" t="e">
        <f>IF(Treasuries_01152013!CO278=0,0,theta0+(theta1+theta2)*(1-EXP(-Treasuries_01152013!CO278/la))/(Treasuries_01152013!CO278/la)-theta2*EXP(-Treasuries_01152013!CO278/la))</f>
        <v>#DIV/0!</v>
      </c>
      <c r="AC289" s="24" t="e">
        <f>IF(Treasuries_01152013!CP278=0,0,theta0+(theta1+theta2)*(1-EXP(-Treasuries_01152013!CP278/la))/(Treasuries_01152013!CP278/la)-theta2*EXP(-Treasuries_01152013!CP278/la))</f>
        <v>#DIV/0!</v>
      </c>
      <c r="AD289" s="24" t="e">
        <f>IF(Treasuries_01152013!CQ278=0,0,theta0+(theta1+theta2)*(1-EXP(-Treasuries_01152013!CQ278/la))/(Treasuries_01152013!CQ278/la)-theta2*EXP(-Treasuries_01152013!CQ278/la))</f>
        <v>#DIV/0!</v>
      </c>
      <c r="AE289" s="24" t="e">
        <f>IF(Treasuries_01152013!CR278=0,0,theta0+(theta1+theta2)*(1-EXP(-Treasuries_01152013!CR278/la))/(Treasuries_01152013!CR278/la)-theta2*EXP(-Treasuries_01152013!CR278/la))</f>
        <v>#DIV/0!</v>
      </c>
      <c r="AF289" s="24" t="e">
        <f>IF(Treasuries_01152013!CS278=0,0,theta0+(theta1+theta2)*(1-EXP(-Treasuries_01152013!CS278/la))/(Treasuries_01152013!CS278/la)-theta2*EXP(-Treasuries_01152013!CS278/la))</f>
        <v>#DIV/0!</v>
      </c>
      <c r="AG289" s="24" t="e">
        <f>IF(Treasuries_01152013!CT278=0,0,theta0+(theta1+theta2)*(1-EXP(-Treasuries_01152013!CT278/la))/(Treasuries_01152013!CT278/la)-theta2*EXP(-Treasuries_01152013!CT278/la))</f>
        <v>#DIV/0!</v>
      </c>
      <c r="AH289" s="24" t="e">
        <f>IF(Treasuries_01152013!CU278=0,0,theta0+(theta1+theta2)*(1-EXP(-Treasuries_01152013!CU278/la))/(Treasuries_01152013!CU278/la)-theta2*EXP(-Treasuries_01152013!CU278/la))</f>
        <v>#DIV/0!</v>
      </c>
      <c r="AI289" s="24" t="e">
        <f>IF(Treasuries_01152013!CV278=0,0,theta0+(theta1+theta2)*(1-EXP(-Treasuries_01152013!CV278/la))/(Treasuries_01152013!CV278/la)-theta2*EXP(-Treasuries_01152013!CV278/la))</f>
        <v>#DIV/0!</v>
      </c>
      <c r="AJ289" s="24" t="e">
        <f>IF(Treasuries_01152013!CW278=0,0,theta0+(theta1+theta2)*(1-EXP(-Treasuries_01152013!CW278/la))/(Treasuries_01152013!CW278/la)-theta2*EXP(-Treasuries_01152013!CW278/la))</f>
        <v>#DIV/0!</v>
      </c>
      <c r="AK289" s="24">
        <f>IF(Treasuries_01152013!CX278=0,0,theta0+(theta1+theta2)*(1-EXP(-Treasuries_01152013!CX278/la))/(Treasuries_01152013!CX278/la)-theta2*EXP(-Treasuries_01152013!CX278/la))</f>
        <v>0</v>
      </c>
      <c r="AL289" s="24">
        <f>IF(Treasuries_01152013!CY278=0,0,theta0+(theta1+theta2)*(1-EXP(-Treasuries_01152013!CY278/la))/(Treasuries_01152013!CY278/la)-theta2*EXP(-Treasuries_01152013!CY278/la))</f>
        <v>0</v>
      </c>
      <c r="AM289" s="24">
        <f>IF(Treasuries_01152013!CZ278=0,0,theta0+(theta1+theta2)*(1-EXP(-Treasuries_01152013!CZ278/la))/(Treasuries_01152013!CZ278/la)-theta2*EXP(-Treasuries_01152013!CZ278/la))</f>
        <v>0</v>
      </c>
      <c r="AN289" s="24">
        <f>IF(Treasuries_01152013!DA278=0,0,theta0+(theta1+theta2)*(1-EXP(-Treasuries_01152013!DA278/la))/(Treasuries_01152013!DA278/la)-theta2*EXP(-Treasuries_01152013!DA278/la))</f>
        <v>0</v>
      </c>
      <c r="AO289" s="24">
        <f>IF(Treasuries_01152013!DB278=0,0,theta0+(theta1+theta2)*(1-EXP(-Treasuries_01152013!DB278/la))/(Treasuries_01152013!DB278/la)-theta2*EXP(-Treasuries_01152013!DB278/la))</f>
        <v>0</v>
      </c>
      <c r="AP289" s="24">
        <f>IF(Treasuries_01152013!DC278=0,0,theta0+(theta1+theta2)*(1-EXP(-Treasuries_01152013!DC278/la))/(Treasuries_01152013!DC278/la)-theta2*EXP(-Treasuries_01152013!DC278/la))</f>
        <v>0</v>
      </c>
      <c r="AQ289" s="24">
        <f>IF(Treasuries_01152013!DD278=0,0,theta0+(theta1+theta2)*(1-EXP(-Treasuries_01152013!DD278/la))/(Treasuries_01152013!DD278/la)-theta2*EXP(-Treasuries_01152013!DD278/la))</f>
        <v>0</v>
      </c>
      <c r="AR289" s="24">
        <f>IF(Treasuries_01152013!DE278=0,0,theta0+(theta1+theta2)*(1-EXP(-Treasuries_01152013!DE278/la))/(Treasuries_01152013!DE278/la)-theta2*EXP(-Treasuries_01152013!DE278/la))</f>
        <v>0</v>
      </c>
      <c r="AS289" s="24">
        <f>IF(Treasuries_01152013!DF278=0,0,theta0+(theta1+theta2)*(1-EXP(-Treasuries_01152013!DF278/la))/(Treasuries_01152013!DF278/la)-theta2*EXP(-Treasuries_01152013!DF278/la))</f>
        <v>0</v>
      </c>
      <c r="AT289" s="24">
        <f>IF(Treasuries_01152013!DG278=0,0,theta0+(theta1+theta2)*(1-EXP(-Treasuries_01152013!DG278/la))/(Treasuries_01152013!DG278/la)-theta2*EXP(-Treasuries_01152013!DG278/la))</f>
        <v>0</v>
      </c>
      <c r="AU289" s="24">
        <f>IF(Treasuries_01152013!DH278=0,0,theta0+(theta1+theta2)*(1-EXP(-Treasuries_01152013!DH278/la))/(Treasuries_01152013!DH278/la)-theta2*EXP(-Treasuries_01152013!DH278/la))</f>
        <v>0</v>
      </c>
      <c r="AV289" s="24">
        <f>IF(Treasuries_01152013!DI278=0,0,theta0+(theta1+theta2)*(1-EXP(-Treasuries_01152013!DI278/la))/(Treasuries_01152013!DI278/la)-theta2*EXP(-Treasuries_01152013!DI278/la))</f>
        <v>0</v>
      </c>
      <c r="AW289" s="24">
        <f>IF(Treasuries_01152013!DJ278=0,0,theta0+(theta1+theta2)*(1-EXP(-Treasuries_01152013!DJ278/la))/(Treasuries_01152013!DJ278/la)-theta2*EXP(-Treasuries_01152013!DJ278/la))</f>
        <v>0</v>
      </c>
      <c r="AX289" s="24">
        <f>IF(Treasuries_01152013!DK278=0,0,theta0+(theta1+theta2)*(1-EXP(-Treasuries_01152013!DK278/la))/(Treasuries_01152013!DK278/la)-theta2*EXP(-Treasuries_01152013!DK278/la))</f>
        <v>0</v>
      </c>
      <c r="AY289" s="24">
        <f>IF(Treasuries_01152013!DL278=0,0,theta0+(theta1+theta2)*(1-EXP(-Treasuries_01152013!DL278/la))/(Treasuries_01152013!DL278/la)-theta2*EXP(-Treasuries_01152013!DL278/la))</f>
        <v>0</v>
      </c>
      <c r="AZ289" s="24">
        <f>IF(Treasuries_01152013!DM278=0,0,theta0+(theta1+theta2)*(1-EXP(-Treasuries_01152013!DM278/la))/(Treasuries_01152013!DM278/la)-theta2*EXP(-Treasuries_01152013!DM278/la))</f>
        <v>0</v>
      </c>
      <c r="BA289" s="24">
        <f>IF(Treasuries_01152013!DN278=0,0,theta0+(theta1+theta2)*(1-EXP(-Treasuries_01152013!DN278/la))/(Treasuries_01152013!DN278/la)-theta2*EXP(-Treasuries_01152013!DN278/la))</f>
        <v>0</v>
      </c>
      <c r="BB289" s="24">
        <f>IF(Treasuries_01152013!DO278=0,0,theta0+(theta1+theta2)*(1-EXP(-Treasuries_01152013!DO278/la))/(Treasuries_01152013!DO278/la)-theta2*EXP(-Treasuries_01152013!DO278/la))</f>
        <v>0</v>
      </c>
      <c r="BC289" s="24">
        <f>IF(Treasuries_01152013!DP278=0,0,theta0+(theta1+theta2)*(1-EXP(-Treasuries_01152013!DP278/la))/(Treasuries_01152013!DP278/la)-theta2*EXP(-Treasuries_01152013!DP278/la))</f>
        <v>0</v>
      </c>
      <c r="BD289" s="24">
        <f>IF(Treasuries_01152013!DQ278=0,0,theta0+(theta1+theta2)*(1-EXP(-Treasuries_01152013!DQ278/la))/(Treasuries_01152013!DQ278/la)-theta2*EXP(-Treasuries_01152013!DQ278/la))</f>
        <v>0</v>
      </c>
      <c r="BE289" s="24">
        <f>IF(Treasuries_01152013!DR278=0,0,theta0+(theta1+theta2)*(1-EXP(-Treasuries_01152013!DR278/la))/(Treasuries_01152013!DR278/la)-theta2*EXP(-Treasuries_01152013!DR278/la))</f>
        <v>0</v>
      </c>
      <c r="BF289" s="24">
        <f>IF(Treasuries_01152013!DS278=0,0,theta0+(theta1+theta2)*(1-EXP(-Treasuries_01152013!DS278/la))/(Treasuries_01152013!DS278/la)-theta2*EXP(-Treasuries_01152013!DS278/la))</f>
        <v>0</v>
      </c>
      <c r="BG289" s="24">
        <f>IF(Treasuries_01152013!DT278=0,0,theta0+(theta1+theta2)*(1-EXP(-Treasuries_01152013!DT278/la))/(Treasuries_01152013!DT278/la)-theta2*EXP(-Treasuries_01152013!DT278/la))</f>
        <v>0</v>
      </c>
      <c r="BH289" s="24">
        <f>IF(Treasuries_01152013!DU278=0,0,theta0+(theta1+theta2)*(1-EXP(-Treasuries_01152013!DU278/la))/(Treasuries_01152013!DU278/la)-theta2*EXP(-Treasuries_01152013!DU278/la))</f>
        <v>0</v>
      </c>
      <c r="BI289" s="24">
        <f>IF(Treasuries_01152013!DV278=0,0,theta0+(theta1+theta2)*(1-EXP(-Treasuries_01152013!DV278/la))/(Treasuries_01152013!DV278/la)-theta2*EXP(-Treasuries_01152013!DV278/la))</f>
        <v>0</v>
      </c>
      <c r="BJ289" s="24">
        <f>IF(Treasuries_01152013!DW278=0,0,theta0+(theta1+theta2)*(1-EXP(-Treasuries_01152013!DW278/la))/(Treasuries_01152013!DW278/la)-theta2*EXP(-Treasuries_01152013!DW278/la))</f>
        <v>0</v>
      </c>
      <c r="BK289" s="24">
        <f>IF(Treasuries_01152013!DX278=0,0,theta0+(theta1+theta2)*(1-EXP(-Treasuries_01152013!DX278/la))/(Treasuries_01152013!DX278/la)-theta2*EXP(-Treasuries_01152013!DX278/la))</f>
        <v>0</v>
      </c>
      <c r="BL289" s="24">
        <f>IF(Treasuries_01152013!DY278=0,0,theta0+(theta1+theta2)*(1-EXP(-Treasuries_01152013!DY278/la))/(Treasuries_01152013!DY278/la)-theta2*EXP(-Treasuries_01152013!DY278/la))</f>
        <v>0</v>
      </c>
      <c r="BM289" s="24">
        <f>IF(Treasuries_01152013!DZ278=0,0,theta0+(theta1+theta2)*(1-EXP(-Treasuries_01152013!DZ278/la))/(Treasuries_01152013!DZ278/la)-theta2*EXP(-Treasuries_01152013!DZ278/la))</f>
        <v>0</v>
      </c>
      <c r="BN289" s="24">
        <f>IF(Treasuries_01152013!EA278=0,0,theta0+(theta1+theta2)*(1-EXP(-Treasuries_01152013!EA278/la))/(Treasuries_01152013!EA278/la)-theta2*EXP(-Treasuries_01152013!EA278/la))</f>
        <v>0</v>
      </c>
      <c r="BO289" s="17" t="e">
        <f>EXP(-Treasuries_01152013!BT278*G289)</f>
        <v>#DIV/0!</v>
      </c>
      <c r="BP289" s="17" t="e">
        <f>EXP(-Treasuries_01152013!BU278*H289)</f>
        <v>#DIV/0!</v>
      </c>
      <c r="BQ289" s="17" t="e">
        <f>EXP(-Treasuries_01152013!BV278*I289)</f>
        <v>#DIV/0!</v>
      </c>
      <c r="BR289" s="17" t="e">
        <f>EXP(-Treasuries_01152013!BW278*J289)</f>
        <v>#DIV/0!</v>
      </c>
      <c r="BS289" s="17" t="e">
        <f>EXP(-Treasuries_01152013!BX278*K289)</f>
        <v>#DIV/0!</v>
      </c>
      <c r="BT289" s="17" t="e">
        <f>EXP(-Treasuries_01152013!BY278*L289)</f>
        <v>#DIV/0!</v>
      </c>
      <c r="BU289" s="17" t="e">
        <f>EXP(-Treasuries_01152013!BZ278*M289)</f>
        <v>#DIV/0!</v>
      </c>
      <c r="BV289" s="17" t="e">
        <f>EXP(-Treasuries_01152013!CA278*N289)</f>
        <v>#DIV/0!</v>
      </c>
      <c r="BW289" s="17" t="e">
        <f>EXP(-Treasuries_01152013!CB278*O289)</f>
        <v>#DIV/0!</v>
      </c>
      <c r="BX289" s="17" t="e">
        <f>EXP(-Treasuries_01152013!CC278*P289)</f>
        <v>#DIV/0!</v>
      </c>
      <c r="BY289" s="17" t="e">
        <f>EXP(-Treasuries_01152013!CD278*Q289)</f>
        <v>#DIV/0!</v>
      </c>
      <c r="BZ289" s="17" t="e">
        <f>EXP(-Treasuries_01152013!CE278*R289)</f>
        <v>#DIV/0!</v>
      </c>
      <c r="CA289" s="17" t="e">
        <f>EXP(-Treasuries_01152013!CF278*S289)</f>
        <v>#DIV/0!</v>
      </c>
      <c r="CB289" s="17" t="e">
        <f>EXP(-Treasuries_01152013!CG278*T289)</f>
        <v>#DIV/0!</v>
      </c>
      <c r="CC289" s="17" t="e">
        <f>EXP(-Treasuries_01152013!CH278*U289)</f>
        <v>#DIV/0!</v>
      </c>
      <c r="CD289" s="17" t="e">
        <f>EXP(-Treasuries_01152013!CI278*V289)</f>
        <v>#DIV/0!</v>
      </c>
      <c r="CE289" s="17" t="e">
        <f>EXP(-Treasuries_01152013!CJ278*W289)</f>
        <v>#DIV/0!</v>
      </c>
      <c r="CF289" s="17" t="e">
        <f>EXP(-Treasuries_01152013!CK278*X289)</f>
        <v>#DIV/0!</v>
      </c>
      <c r="CG289" s="17" t="e">
        <f>EXP(-Treasuries_01152013!CL278*Y289)</f>
        <v>#DIV/0!</v>
      </c>
      <c r="CH289" s="17" t="e">
        <f>EXP(-Treasuries_01152013!CM278*Z289)</f>
        <v>#DIV/0!</v>
      </c>
      <c r="CI289" s="17" t="e">
        <f>EXP(-Treasuries_01152013!CN278*AA289)</f>
        <v>#DIV/0!</v>
      </c>
      <c r="CJ289" s="17" t="e">
        <f>EXP(-Treasuries_01152013!CO278*AB289)</f>
        <v>#DIV/0!</v>
      </c>
      <c r="CK289" s="17" t="e">
        <f>EXP(-Treasuries_01152013!CP278*AC289)</f>
        <v>#DIV/0!</v>
      </c>
      <c r="CL289" s="17" t="e">
        <f>EXP(-Treasuries_01152013!CQ278*AD289)</f>
        <v>#DIV/0!</v>
      </c>
      <c r="CM289" s="17" t="e">
        <f>EXP(-Treasuries_01152013!CR278*AE289)</f>
        <v>#DIV/0!</v>
      </c>
      <c r="CN289" s="17" t="e">
        <f>EXP(-Treasuries_01152013!CS278*AF289)</f>
        <v>#DIV/0!</v>
      </c>
      <c r="CO289" s="17" t="e">
        <f>EXP(-Treasuries_01152013!CT278*AG289)</f>
        <v>#DIV/0!</v>
      </c>
      <c r="CP289" s="17" t="e">
        <f>EXP(-Treasuries_01152013!CU278*AH289)</f>
        <v>#DIV/0!</v>
      </c>
      <c r="CQ289" s="17" t="e">
        <f>EXP(-Treasuries_01152013!CV278*AI289)</f>
        <v>#DIV/0!</v>
      </c>
      <c r="CR289" s="17" t="e">
        <f>EXP(-Treasuries_01152013!CW278*AJ289)</f>
        <v>#DIV/0!</v>
      </c>
      <c r="CS289" s="17">
        <f>EXP(-Treasuries_01152013!CX278*AK289)</f>
        <v>1</v>
      </c>
      <c r="CT289" s="17">
        <f>EXP(-Treasuries_01152013!CY278*AL289)</f>
        <v>1</v>
      </c>
      <c r="CU289" s="17">
        <f>EXP(-Treasuries_01152013!CZ278*AM289)</f>
        <v>1</v>
      </c>
      <c r="CV289" s="17">
        <f>EXP(-Treasuries_01152013!DA278*AN289)</f>
        <v>1</v>
      </c>
      <c r="CW289" s="17">
        <f>EXP(-Treasuries_01152013!DB278*AO289)</f>
        <v>1</v>
      </c>
      <c r="CX289" s="17">
        <f>EXP(-Treasuries_01152013!DC278*AP289)</f>
        <v>1</v>
      </c>
      <c r="CY289" s="17">
        <f>EXP(-Treasuries_01152013!DD278*AQ289)</f>
        <v>1</v>
      </c>
      <c r="CZ289" s="17">
        <f>EXP(-Treasuries_01152013!DE278*AR289)</f>
        <v>1</v>
      </c>
      <c r="DA289" s="17">
        <f>EXP(-Treasuries_01152013!DF278*AS289)</f>
        <v>1</v>
      </c>
      <c r="DB289" s="17">
        <f>EXP(-Treasuries_01152013!DG278*AT289)</f>
        <v>1</v>
      </c>
      <c r="DC289" s="17">
        <f>EXP(-Treasuries_01152013!DH278*AU289)</f>
        <v>1</v>
      </c>
      <c r="DD289" s="17">
        <f>EXP(-Treasuries_01152013!DI278*AV289)</f>
        <v>1</v>
      </c>
      <c r="DE289" s="17">
        <f>EXP(-Treasuries_01152013!DJ278*AW289)</f>
        <v>1</v>
      </c>
      <c r="DF289" s="17">
        <f>EXP(-Treasuries_01152013!DK278*AX289)</f>
        <v>1</v>
      </c>
      <c r="DG289" s="17">
        <f>EXP(-Treasuries_01152013!DL278*AY289)</f>
        <v>1</v>
      </c>
      <c r="DH289" s="17">
        <f>EXP(-Treasuries_01152013!DM278*AZ289)</f>
        <v>1</v>
      </c>
      <c r="DI289" s="17">
        <f>EXP(-Treasuries_01152013!DN278*BA289)</f>
        <v>1</v>
      </c>
      <c r="DJ289" s="17">
        <f>EXP(-Treasuries_01152013!DO278*BB289)</f>
        <v>1</v>
      </c>
      <c r="DK289" s="17">
        <f>EXP(-Treasuries_01152013!DP278*BC289)</f>
        <v>1</v>
      </c>
      <c r="DL289" s="17">
        <f>EXP(-Treasuries_01152013!DQ278*BD289)</f>
        <v>1</v>
      </c>
      <c r="DM289" s="17">
        <f>EXP(-Treasuries_01152013!DR278*BE289)</f>
        <v>1</v>
      </c>
      <c r="DN289" s="17">
        <f>EXP(-Treasuries_01152013!DS278*BF289)</f>
        <v>1</v>
      </c>
      <c r="DO289" s="17">
        <f>EXP(-Treasuries_01152013!DT278*BG289)</f>
        <v>1</v>
      </c>
      <c r="DP289" s="17">
        <f>EXP(-Treasuries_01152013!DU278*BH289)</f>
        <v>1</v>
      </c>
      <c r="DQ289" s="17">
        <f>EXP(-Treasuries_01152013!DV278*BI289)</f>
        <v>1</v>
      </c>
      <c r="DR289" s="17">
        <f>EXP(-Treasuries_01152013!DW278*BJ289)</f>
        <v>1</v>
      </c>
      <c r="DS289" s="17">
        <f>EXP(-Treasuries_01152013!DX278*BK289)</f>
        <v>1</v>
      </c>
      <c r="DT289" s="17">
        <f>EXP(-Treasuries_01152013!DY278*BL289)</f>
        <v>1</v>
      </c>
      <c r="DU289" s="17">
        <f>EXP(-Treasuries_01152013!DZ278*BM289)</f>
        <v>1</v>
      </c>
      <c r="DV289" s="17">
        <f>EXP(-Treasuries_01152013!EA278*BN289)</f>
        <v>1</v>
      </c>
      <c r="DW289" s="8" t="e">
        <f>SUMPRODUCT(BO289:DV289,Treasuries_01152013!K278:BR278)</f>
        <v>#DIV/0!</v>
      </c>
      <c r="DX289" s="11" t="e">
        <f t="shared" si="13"/>
        <v>#DIV/0!</v>
      </c>
    </row>
    <row r="290" spans="2:128">
      <c r="B290" s="10">
        <f>Treasuries_01152013!C279</f>
        <v>6.125</v>
      </c>
      <c r="C290" s="10">
        <f>Treasuries_01152013!E279</f>
        <v>146.84375</v>
      </c>
      <c r="D290" s="10">
        <f>Treasuries_01152013!F279</f>
        <v>146.921875</v>
      </c>
      <c r="E290" s="8">
        <f>Treasuries_01152013!H279</f>
        <v>14.833333333333334</v>
      </c>
      <c r="F290" s="8">
        <f t="shared" si="12"/>
        <v>146.8828125</v>
      </c>
      <c r="G290" s="24" t="e">
        <f>IF(Treasuries_01152013!BT279=0,0,theta0+(theta1+theta2)*(1-EXP(-Treasuries_01152013!BT279/la))/(Treasuries_01152013!BT279/la)-theta2*EXP(-Treasuries_01152013!BT279/la))</f>
        <v>#DIV/0!</v>
      </c>
      <c r="H290" s="24" t="e">
        <f>IF(Treasuries_01152013!BU279=0,0,theta0+(theta1+theta2)*(1-EXP(-Treasuries_01152013!BU279/la))/(Treasuries_01152013!BU279/la)-theta2*EXP(-Treasuries_01152013!BU279/la))</f>
        <v>#DIV/0!</v>
      </c>
      <c r="I290" s="24" t="e">
        <f>IF(Treasuries_01152013!BV279=0,0,theta0+(theta1+theta2)*(1-EXP(-Treasuries_01152013!BV279/la))/(Treasuries_01152013!BV279/la)-theta2*EXP(-Treasuries_01152013!BV279/la))</f>
        <v>#DIV/0!</v>
      </c>
      <c r="J290" s="24" t="e">
        <f>IF(Treasuries_01152013!BW279=0,0,theta0+(theta1+theta2)*(1-EXP(-Treasuries_01152013!BW279/la))/(Treasuries_01152013!BW279/la)-theta2*EXP(-Treasuries_01152013!BW279/la))</f>
        <v>#DIV/0!</v>
      </c>
      <c r="K290" s="24" t="e">
        <f>IF(Treasuries_01152013!BX279=0,0,theta0+(theta1+theta2)*(1-EXP(-Treasuries_01152013!BX279/la))/(Treasuries_01152013!BX279/la)-theta2*EXP(-Treasuries_01152013!BX279/la))</f>
        <v>#DIV/0!</v>
      </c>
      <c r="L290" s="24" t="e">
        <f>IF(Treasuries_01152013!BY279=0,0,theta0+(theta1+theta2)*(1-EXP(-Treasuries_01152013!BY279/la))/(Treasuries_01152013!BY279/la)-theta2*EXP(-Treasuries_01152013!BY279/la))</f>
        <v>#DIV/0!</v>
      </c>
      <c r="M290" s="24" t="e">
        <f>IF(Treasuries_01152013!BZ279=0,0,theta0+(theta1+theta2)*(1-EXP(-Treasuries_01152013!BZ279/la))/(Treasuries_01152013!BZ279/la)-theta2*EXP(-Treasuries_01152013!BZ279/la))</f>
        <v>#DIV/0!</v>
      </c>
      <c r="N290" s="24" t="e">
        <f>IF(Treasuries_01152013!CA279=0,0,theta0+(theta1+theta2)*(1-EXP(-Treasuries_01152013!CA279/la))/(Treasuries_01152013!CA279/la)-theta2*EXP(-Treasuries_01152013!CA279/la))</f>
        <v>#DIV/0!</v>
      </c>
      <c r="O290" s="24" t="e">
        <f>IF(Treasuries_01152013!CB279=0,0,theta0+(theta1+theta2)*(1-EXP(-Treasuries_01152013!CB279/la))/(Treasuries_01152013!CB279/la)-theta2*EXP(-Treasuries_01152013!CB279/la))</f>
        <v>#DIV/0!</v>
      </c>
      <c r="P290" s="24" t="e">
        <f>IF(Treasuries_01152013!CC279=0,0,theta0+(theta1+theta2)*(1-EXP(-Treasuries_01152013!CC279/la))/(Treasuries_01152013!CC279/la)-theta2*EXP(-Treasuries_01152013!CC279/la))</f>
        <v>#DIV/0!</v>
      </c>
      <c r="Q290" s="24" t="e">
        <f>IF(Treasuries_01152013!CD279=0,0,theta0+(theta1+theta2)*(1-EXP(-Treasuries_01152013!CD279/la))/(Treasuries_01152013!CD279/la)-theta2*EXP(-Treasuries_01152013!CD279/la))</f>
        <v>#DIV/0!</v>
      </c>
      <c r="R290" s="24" t="e">
        <f>IF(Treasuries_01152013!CE279=0,0,theta0+(theta1+theta2)*(1-EXP(-Treasuries_01152013!CE279/la))/(Treasuries_01152013!CE279/la)-theta2*EXP(-Treasuries_01152013!CE279/la))</f>
        <v>#DIV/0!</v>
      </c>
      <c r="S290" s="24" t="e">
        <f>IF(Treasuries_01152013!CF279=0,0,theta0+(theta1+theta2)*(1-EXP(-Treasuries_01152013!CF279/la))/(Treasuries_01152013!CF279/la)-theta2*EXP(-Treasuries_01152013!CF279/la))</f>
        <v>#DIV/0!</v>
      </c>
      <c r="T290" s="24" t="e">
        <f>IF(Treasuries_01152013!CG279=0,0,theta0+(theta1+theta2)*(1-EXP(-Treasuries_01152013!CG279/la))/(Treasuries_01152013!CG279/la)-theta2*EXP(-Treasuries_01152013!CG279/la))</f>
        <v>#DIV/0!</v>
      </c>
      <c r="U290" s="24" t="e">
        <f>IF(Treasuries_01152013!CH279=0,0,theta0+(theta1+theta2)*(1-EXP(-Treasuries_01152013!CH279/la))/(Treasuries_01152013!CH279/la)-theta2*EXP(-Treasuries_01152013!CH279/la))</f>
        <v>#DIV/0!</v>
      </c>
      <c r="V290" s="24" t="e">
        <f>IF(Treasuries_01152013!CI279=0,0,theta0+(theta1+theta2)*(1-EXP(-Treasuries_01152013!CI279/la))/(Treasuries_01152013!CI279/la)-theta2*EXP(-Treasuries_01152013!CI279/la))</f>
        <v>#DIV/0!</v>
      </c>
      <c r="W290" s="24" t="e">
        <f>IF(Treasuries_01152013!CJ279=0,0,theta0+(theta1+theta2)*(1-EXP(-Treasuries_01152013!CJ279/la))/(Treasuries_01152013!CJ279/la)-theta2*EXP(-Treasuries_01152013!CJ279/la))</f>
        <v>#DIV/0!</v>
      </c>
      <c r="X290" s="24" t="e">
        <f>IF(Treasuries_01152013!CK279=0,0,theta0+(theta1+theta2)*(1-EXP(-Treasuries_01152013!CK279/la))/(Treasuries_01152013!CK279/la)-theta2*EXP(-Treasuries_01152013!CK279/la))</f>
        <v>#DIV/0!</v>
      </c>
      <c r="Y290" s="24" t="e">
        <f>IF(Treasuries_01152013!CL279=0,0,theta0+(theta1+theta2)*(1-EXP(-Treasuries_01152013!CL279/la))/(Treasuries_01152013!CL279/la)-theta2*EXP(-Treasuries_01152013!CL279/la))</f>
        <v>#DIV/0!</v>
      </c>
      <c r="Z290" s="24" t="e">
        <f>IF(Treasuries_01152013!CM279=0,0,theta0+(theta1+theta2)*(1-EXP(-Treasuries_01152013!CM279/la))/(Treasuries_01152013!CM279/la)-theta2*EXP(-Treasuries_01152013!CM279/la))</f>
        <v>#DIV/0!</v>
      </c>
      <c r="AA290" s="24" t="e">
        <f>IF(Treasuries_01152013!CN279=0,0,theta0+(theta1+theta2)*(1-EXP(-Treasuries_01152013!CN279/la))/(Treasuries_01152013!CN279/la)-theta2*EXP(-Treasuries_01152013!CN279/la))</f>
        <v>#DIV/0!</v>
      </c>
      <c r="AB290" s="24" t="e">
        <f>IF(Treasuries_01152013!CO279=0,0,theta0+(theta1+theta2)*(1-EXP(-Treasuries_01152013!CO279/la))/(Treasuries_01152013!CO279/la)-theta2*EXP(-Treasuries_01152013!CO279/la))</f>
        <v>#DIV/0!</v>
      </c>
      <c r="AC290" s="24" t="e">
        <f>IF(Treasuries_01152013!CP279=0,0,theta0+(theta1+theta2)*(1-EXP(-Treasuries_01152013!CP279/la))/(Treasuries_01152013!CP279/la)-theta2*EXP(-Treasuries_01152013!CP279/la))</f>
        <v>#DIV/0!</v>
      </c>
      <c r="AD290" s="24" t="e">
        <f>IF(Treasuries_01152013!CQ279=0,0,theta0+(theta1+theta2)*(1-EXP(-Treasuries_01152013!CQ279/la))/(Treasuries_01152013!CQ279/la)-theta2*EXP(-Treasuries_01152013!CQ279/la))</f>
        <v>#DIV/0!</v>
      </c>
      <c r="AE290" s="24" t="e">
        <f>IF(Treasuries_01152013!CR279=0,0,theta0+(theta1+theta2)*(1-EXP(-Treasuries_01152013!CR279/la))/(Treasuries_01152013!CR279/la)-theta2*EXP(-Treasuries_01152013!CR279/la))</f>
        <v>#DIV/0!</v>
      </c>
      <c r="AF290" s="24" t="e">
        <f>IF(Treasuries_01152013!CS279=0,0,theta0+(theta1+theta2)*(1-EXP(-Treasuries_01152013!CS279/la))/(Treasuries_01152013!CS279/la)-theta2*EXP(-Treasuries_01152013!CS279/la))</f>
        <v>#DIV/0!</v>
      </c>
      <c r="AG290" s="24" t="e">
        <f>IF(Treasuries_01152013!CT279=0,0,theta0+(theta1+theta2)*(1-EXP(-Treasuries_01152013!CT279/la))/(Treasuries_01152013!CT279/la)-theta2*EXP(-Treasuries_01152013!CT279/la))</f>
        <v>#DIV/0!</v>
      </c>
      <c r="AH290" s="24" t="e">
        <f>IF(Treasuries_01152013!CU279=0,0,theta0+(theta1+theta2)*(1-EXP(-Treasuries_01152013!CU279/la))/(Treasuries_01152013!CU279/la)-theta2*EXP(-Treasuries_01152013!CU279/la))</f>
        <v>#DIV/0!</v>
      </c>
      <c r="AI290" s="24" t="e">
        <f>IF(Treasuries_01152013!CV279=0,0,theta0+(theta1+theta2)*(1-EXP(-Treasuries_01152013!CV279/la))/(Treasuries_01152013!CV279/la)-theta2*EXP(-Treasuries_01152013!CV279/la))</f>
        <v>#DIV/0!</v>
      </c>
      <c r="AJ290" s="24" t="e">
        <f>IF(Treasuries_01152013!CW279=0,0,theta0+(theta1+theta2)*(1-EXP(-Treasuries_01152013!CW279/la))/(Treasuries_01152013!CW279/la)-theta2*EXP(-Treasuries_01152013!CW279/la))</f>
        <v>#DIV/0!</v>
      </c>
      <c r="AK290" s="24">
        <f>IF(Treasuries_01152013!CX279=0,0,theta0+(theta1+theta2)*(1-EXP(-Treasuries_01152013!CX279/la))/(Treasuries_01152013!CX279/la)-theta2*EXP(-Treasuries_01152013!CX279/la))</f>
        <v>0</v>
      </c>
      <c r="AL290" s="24">
        <f>IF(Treasuries_01152013!CY279=0,0,theta0+(theta1+theta2)*(1-EXP(-Treasuries_01152013!CY279/la))/(Treasuries_01152013!CY279/la)-theta2*EXP(-Treasuries_01152013!CY279/la))</f>
        <v>0</v>
      </c>
      <c r="AM290" s="24">
        <f>IF(Treasuries_01152013!CZ279=0,0,theta0+(theta1+theta2)*(1-EXP(-Treasuries_01152013!CZ279/la))/(Treasuries_01152013!CZ279/la)-theta2*EXP(-Treasuries_01152013!CZ279/la))</f>
        <v>0</v>
      </c>
      <c r="AN290" s="24">
        <f>IF(Treasuries_01152013!DA279=0,0,theta0+(theta1+theta2)*(1-EXP(-Treasuries_01152013!DA279/la))/(Treasuries_01152013!DA279/la)-theta2*EXP(-Treasuries_01152013!DA279/la))</f>
        <v>0</v>
      </c>
      <c r="AO290" s="24">
        <f>IF(Treasuries_01152013!DB279=0,0,theta0+(theta1+theta2)*(1-EXP(-Treasuries_01152013!DB279/la))/(Treasuries_01152013!DB279/la)-theta2*EXP(-Treasuries_01152013!DB279/la))</f>
        <v>0</v>
      </c>
      <c r="AP290" s="24">
        <f>IF(Treasuries_01152013!DC279=0,0,theta0+(theta1+theta2)*(1-EXP(-Treasuries_01152013!DC279/la))/(Treasuries_01152013!DC279/la)-theta2*EXP(-Treasuries_01152013!DC279/la))</f>
        <v>0</v>
      </c>
      <c r="AQ290" s="24">
        <f>IF(Treasuries_01152013!DD279=0,0,theta0+(theta1+theta2)*(1-EXP(-Treasuries_01152013!DD279/la))/(Treasuries_01152013!DD279/la)-theta2*EXP(-Treasuries_01152013!DD279/la))</f>
        <v>0</v>
      </c>
      <c r="AR290" s="24">
        <f>IF(Treasuries_01152013!DE279=0,0,theta0+(theta1+theta2)*(1-EXP(-Treasuries_01152013!DE279/la))/(Treasuries_01152013!DE279/la)-theta2*EXP(-Treasuries_01152013!DE279/la))</f>
        <v>0</v>
      </c>
      <c r="AS290" s="24">
        <f>IF(Treasuries_01152013!DF279=0,0,theta0+(theta1+theta2)*(1-EXP(-Treasuries_01152013!DF279/la))/(Treasuries_01152013!DF279/la)-theta2*EXP(-Treasuries_01152013!DF279/la))</f>
        <v>0</v>
      </c>
      <c r="AT290" s="24">
        <f>IF(Treasuries_01152013!DG279=0,0,theta0+(theta1+theta2)*(1-EXP(-Treasuries_01152013!DG279/la))/(Treasuries_01152013!DG279/la)-theta2*EXP(-Treasuries_01152013!DG279/la))</f>
        <v>0</v>
      </c>
      <c r="AU290" s="24">
        <f>IF(Treasuries_01152013!DH279=0,0,theta0+(theta1+theta2)*(1-EXP(-Treasuries_01152013!DH279/la))/(Treasuries_01152013!DH279/la)-theta2*EXP(-Treasuries_01152013!DH279/la))</f>
        <v>0</v>
      </c>
      <c r="AV290" s="24">
        <f>IF(Treasuries_01152013!DI279=0,0,theta0+(theta1+theta2)*(1-EXP(-Treasuries_01152013!DI279/la))/(Treasuries_01152013!DI279/la)-theta2*EXP(-Treasuries_01152013!DI279/la))</f>
        <v>0</v>
      </c>
      <c r="AW290" s="24">
        <f>IF(Treasuries_01152013!DJ279=0,0,theta0+(theta1+theta2)*(1-EXP(-Treasuries_01152013!DJ279/la))/(Treasuries_01152013!DJ279/la)-theta2*EXP(-Treasuries_01152013!DJ279/la))</f>
        <v>0</v>
      </c>
      <c r="AX290" s="24">
        <f>IF(Treasuries_01152013!DK279=0,0,theta0+(theta1+theta2)*(1-EXP(-Treasuries_01152013!DK279/la))/(Treasuries_01152013!DK279/la)-theta2*EXP(-Treasuries_01152013!DK279/la))</f>
        <v>0</v>
      </c>
      <c r="AY290" s="24">
        <f>IF(Treasuries_01152013!DL279=0,0,theta0+(theta1+theta2)*(1-EXP(-Treasuries_01152013!DL279/la))/(Treasuries_01152013!DL279/la)-theta2*EXP(-Treasuries_01152013!DL279/la))</f>
        <v>0</v>
      </c>
      <c r="AZ290" s="24">
        <f>IF(Treasuries_01152013!DM279=0,0,theta0+(theta1+theta2)*(1-EXP(-Treasuries_01152013!DM279/la))/(Treasuries_01152013!DM279/la)-theta2*EXP(-Treasuries_01152013!DM279/la))</f>
        <v>0</v>
      </c>
      <c r="BA290" s="24">
        <f>IF(Treasuries_01152013!DN279=0,0,theta0+(theta1+theta2)*(1-EXP(-Treasuries_01152013!DN279/la))/(Treasuries_01152013!DN279/la)-theta2*EXP(-Treasuries_01152013!DN279/la))</f>
        <v>0</v>
      </c>
      <c r="BB290" s="24">
        <f>IF(Treasuries_01152013!DO279=0,0,theta0+(theta1+theta2)*(1-EXP(-Treasuries_01152013!DO279/la))/(Treasuries_01152013!DO279/la)-theta2*EXP(-Treasuries_01152013!DO279/la))</f>
        <v>0</v>
      </c>
      <c r="BC290" s="24">
        <f>IF(Treasuries_01152013!DP279=0,0,theta0+(theta1+theta2)*(1-EXP(-Treasuries_01152013!DP279/la))/(Treasuries_01152013!DP279/la)-theta2*EXP(-Treasuries_01152013!DP279/la))</f>
        <v>0</v>
      </c>
      <c r="BD290" s="24">
        <f>IF(Treasuries_01152013!DQ279=0,0,theta0+(theta1+theta2)*(1-EXP(-Treasuries_01152013!DQ279/la))/(Treasuries_01152013!DQ279/la)-theta2*EXP(-Treasuries_01152013!DQ279/la))</f>
        <v>0</v>
      </c>
      <c r="BE290" s="24">
        <f>IF(Treasuries_01152013!DR279=0,0,theta0+(theta1+theta2)*(1-EXP(-Treasuries_01152013!DR279/la))/(Treasuries_01152013!DR279/la)-theta2*EXP(-Treasuries_01152013!DR279/la))</f>
        <v>0</v>
      </c>
      <c r="BF290" s="24">
        <f>IF(Treasuries_01152013!DS279=0,0,theta0+(theta1+theta2)*(1-EXP(-Treasuries_01152013!DS279/la))/(Treasuries_01152013!DS279/la)-theta2*EXP(-Treasuries_01152013!DS279/la))</f>
        <v>0</v>
      </c>
      <c r="BG290" s="24">
        <f>IF(Treasuries_01152013!DT279=0,0,theta0+(theta1+theta2)*(1-EXP(-Treasuries_01152013!DT279/la))/(Treasuries_01152013!DT279/la)-theta2*EXP(-Treasuries_01152013!DT279/la))</f>
        <v>0</v>
      </c>
      <c r="BH290" s="24">
        <f>IF(Treasuries_01152013!DU279=0,0,theta0+(theta1+theta2)*(1-EXP(-Treasuries_01152013!DU279/la))/(Treasuries_01152013!DU279/la)-theta2*EXP(-Treasuries_01152013!DU279/la))</f>
        <v>0</v>
      </c>
      <c r="BI290" s="24">
        <f>IF(Treasuries_01152013!DV279=0,0,theta0+(theta1+theta2)*(1-EXP(-Treasuries_01152013!DV279/la))/(Treasuries_01152013!DV279/la)-theta2*EXP(-Treasuries_01152013!DV279/la))</f>
        <v>0</v>
      </c>
      <c r="BJ290" s="24">
        <f>IF(Treasuries_01152013!DW279=0,0,theta0+(theta1+theta2)*(1-EXP(-Treasuries_01152013!DW279/la))/(Treasuries_01152013!DW279/la)-theta2*EXP(-Treasuries_01152013!DW279/la))</f>
        <v>0</v>
      </c>
      <c r="BK290" s="24">
        <f>IF(Treasuries_01152013!DX279=0,0,theta0+(theta1+theta2)*(1-EXP(-Treasuries_01152013!DX279/la))/(Treasuries_01152013!DX279/la)-theta2*EXP(-Treasuries_01152013!DX279/la))</f>
        <v>0</v>
      </c>
      <c r="BL290" s="24">
        <f>IF(Treasuries_01152013!DY279=0,0,theta0+(theta1+theta2)*(1-EXP(-Treasuries_01152013!DY279/la))/(Treasuries_01152013!DY279/la)-theta2*EXP(-Treasuries_01152013!DY279/la))</f>
        <v>0</v>
      </c>
      <c r="BM290" s="24">
        <f>IF(Treasuries_01152013!DZ279=0,0,theta0+(theta1+theta2)*(1-EXP(-Treasuries_01152013!DZ279/la))/(Treasuries_01152013!DZ279/la)-theta2*EXP(-Treasuries_01152013!DZ279/la))</f>
        <v>0</v>
      </c>
      <c r="BN290" s="24">
        <f>IF(Treasuries_01152013!EA279=0,0,theta0+(theta1+theta2)*(1-EXP(-Treasuries_01152013!EA279/la))/(Treasuries_01152013!EA279/la)-theta2*EXP(-Treasuries_01152013!EA279/la))</f>
        <v>0</v>
      </c>
      <c r="BO290" s="17" t="e">
        <f>EXP(-Treasuries_01152013!BT279*G290)</f>
        <v>#DIV/0!</v>
      </c>
      <c r="BP290" s="17" t="e">
        <f>EXP(-Treasuries_01152013!BU279*H290)</f>
        <v>#DIV/0!</v>
      </c>
      <c r="BQ290" s="17" t="e">
        <f>EXP(-Treasuries_01152013!BV279*I290)</f>
        <v>#DIV/0!</v>
      </c>
      <c r="BR290" s="17" t="e">
        <f>EXP(-Treasuries_01152013!BW279*J290)</f>
        <v>#DIV/0!</v>
      </c>
      <c r="BS290" s="17" t="e">
        <f>EXP(-Treasuries_01152013!BX279*K290)</f>
        <v>#DIV/0!</v>
      </c>
      <c r="BT290" s="17" t="e">
        <f>EXP(-Treasuries_01152013!BY279*L290)</f>
        <v>#DIV/0!</v>
      </c>
      <c r="BU290" s="17" t="e">
        <f>EXP(-Treasuries_01152013!BZ279*M290)</f>
        <v>#DIV/0!</v>
      </c>
      <c r="BV290" s="17" t="e">
        <f>EXP(-Treasuries_01152013!CA279*N290)</f>
        <v>#DIV/0!</v>
      </c>
      <c r="BW290" s="17" t="e">
        <f>EXP(-Treasuries_01152013!CB279*O290)</f>
        <v>#DIV/0!</v>
      </c>
      <c r="BX290" s="17" t="e">
        <f>EXP(-Treasuries_01152013!CC279*P290)</f>
        <v>#DIV/0!</v>
      </c>
      <c r="BY290" s="17" t="e">
        <f>EXP(-Treasuries_01152013!CD279*Q290)</f>
        <v>#DIV/0!</v>
      </c>
      <c r="BZ290" s="17" t="e">
        <f>EXP(-Treasuries_01152013!CE279*R290)</f>
        <v>#DIV/0!</v>
      </c>
      <c r="CA290" s="17" t="e">
        <f>EXP(-Treasuries_01152013!CF279*S290)</f>
        <v>#DIV/0!</v>
      </c>
      <c r="CB290" s="17" t="e">
        <f>EXP(-Treasuries_01152013!CG279*T290)</f>
        <v>#DIV/0!</v>
      </c>
      <c r="CC290" s="17" t="e">
        <f>EXP(-Treasuries_01152013!CH279*U290)</f>
        <v>#DIV/0!</v>
      </c>
      <c r="CD290" s="17" t="e">
        <f>EXP(-Treasuries_01152013!CI279*V290)</f>
        <v>#DIV/0!</v>
      </c>
      <c r="CE290" s="17" t="e">
        <f>EXP(-Treasuries_01152013!CJ279*W290)</f>
        <v>#DIV/0!</v>
      </c>
      <c r="CF290" s="17" t="e">
        <f>EXP(-Treasuries_01152013!CK279*X290)</f>
        <v>#DIV/0!</v>
      </c>
      <c r="CG290" s="17" t="e">
        <f>EXP(-Treasuries_01152013!CL279*Y290)</f>
        <v>#DIV/0!</v>
      </c>
      <c r="CH290" s="17" t="e">
        <f>EXP(-Treasuries_01152013!CM279*Z290)</f>
        <v>#DIV/0!</v>
      </c>
      <c r="CI290" s="17" t="e">
        <f>EXP(-Treasuries_01152013!CN279*AA290)</f>
        <v>#DIV/0!</v>
      </c>
      <c r="CJ290" s="17" t="e">
        <f>EXP(-Treasuries_01152013!CO279*AB290)</f>
        <v>#DIV/0!</v>
      </c>
      <c r="CK290" s="17" t="e">
        <f>EXP(-Treasuries_01152013!CP279*AC290)</f>
        <v>#DIV/0!</v>
      </c>
      <c r="CL290" s="17" t="e">
        <f>EXP(-Treasuries_01152013!CQ279*AD290)</f>
        <v>#DIV/0!</v>
      </c>
      <c r="CM290" s="17" t="e">
        <f>EXP(-Treasuries_01152013!CR279*AE290)</f>
        <v>#DIV/0!</v>
      </c>
      <c r="CN290" s="17" t="e">
        <f>EXP(-Treasuries_01152013!CS279*AF290)</f>
        <v>#DIV/0!</v>
      </c>
      <c r="CO290" s="17" t="e">
        <f>EXP(-Treasuries_01152013!CT279*AG290)</f>
        <v>#DIV/0!</v>
      </c>
      <c r="CP290" s="17" t="e">
        <f>EXP(-Treasuries_01152013!CU279*AH290)</f>
        <v>#DIV/0!</v>
      </c>
      <c r="CQ290" s="17" t="e">
        <f>EXP(-Treasuries_01152013!CV279*AI290)</f>
        <v>#DIV/0!</v>
      </c>
      <c r="CR290" s="17" t="e">
        <f>EXP(-Treasuries_01152013!CW279*AJ290)</f>
        <v>#DIV/0!</v>
      </c>
      <c r="CS290" s="17">
        <f>EXP(-Treasuries_01152013!CX279*AK290)</f>
        <v>1</v>
      </c>
      <c r="CT290" s="17">
        <f>EXP(-Treasuries_01152013!CY279*AL290)</f>
        <v>1</v>
      </c>
      <c r="CU290" s="17">
        <f>EXP(-Treasuries_01152013!CZ279*AM290)</f>
        <v>1</v>
      </c>
      <c r="CV290" s="17">
        <f>EXP(-Treasuries_01152013!DA279*AN290)</f>
        <v>1</v>
      </c>
      <c r="CW290" s="17">
        <f>EXP(-Treasuries_01152013!DB279*AO290)</f>
        <v>1</v>
      </c>
      <c r="CX290" s="17">
        <f>EXP(-Treasuries_01152013!DC279*AP290)</f>
        <v>1</v>
      </c>
      <c r="CY290" s="17">
        <f>EXP(-Treasuries_01152013!DD279*AQ290)</f>
        <v>1</v>
      </c>
      <c r="CZ290" s="17">
        <f>EXP(-Treasuries_01152013!DE279*AR290)</f>
        <v>1</v>
      </c>
      <c r="DA290" s="17">
        <f>EXP(-Treasuries_01152013!DF279*AS290)</f>
        <v>1</v>
      </c>
      <c r="DB290" s="17">
        <f>EXP(-Treasuries_01152013!DG279*AT290)</f>
        <v>1</v>
      </c>
      <c r="DC290" s="17">
        <f>EXP(-Treasuries_01152013!DH279*AU290)</f>
        <v>1</v>
      </c>
      <c r="DD290" s="17">
        <f>EXP(-Treasuries_01152013!DI279*AV290)</f>
        <v>1</v>
      </c>
      <c r="DE290" s="17">
        <f>EXP(-Treasuries_01152013!DJ279*AW290)</f>
        <v>1</v>
      </c>
      <c r="DF290" s="17">
        <f>EXP(-Treasuries_01152013!DK279*AX290)</f>
        <v>1</v>
      </c>
      <c r="DG290" s="17">
        <f>EXP(-Treasuries_01152013!DL279*AY290)</f>
        <v>1</v>
      </c>
      <c r="DH290" s="17">
        <f>EXP(-Treasuries_01152013!DM279*AZ290)</f>
        <v>1</v>
      </c>
      <c r="DI290" s="17">
        <f>EXP(-Treasuries_01152013!DN279*BA290)</f>
        <v>1</v>
      </c>
      <c r="DJ290" s="17">
        <f>EXP(-Treasuries_01152013!DO279*BB290)</f>
        <v>1</v>
      </c>
      <c r="DK290" s="17">
        <f>EXP(-Treasuries_01152013!DP279*BC290)</f>
        <v>1</v>
      </c>
      <c r="DL290" s="17">
        <f>EXP(-Treasuries_01152013!DQ279*BD290)</f>
        <v>1</v>
      </c>
      <c r="DM290" s="17">
        <f>EXP(-Treasuries_01152013!DR279*BE290)</f>
        <v>1</v>
      </c>
      <c r="DN290" s="17">
        <f>EXP(-Treasuries_01152013!DS279*BF290)</f>
        <v>1</v>
      </c>
      <c r="DO290" s="17">
        <f>EXP(-Treasuries_01152013!DT279*BG290)</f>
        <v>1</v>
      </c>
      <c r="DP290" s="17">
        <f>EXP(-Treasuries_01152013!DU279*BH290)</f>
        <v>1</v>
      </c>
      <c r="DQ290" s="17">
        <f>EXP(-Treasuries_01152013!DV279*BI290)</f>
        <v>1</v>
      </c>
      <c r="DR290" s="17">
        <f>EXP(-Treasuries_01152013!DW279*BJ290)</f>
        <v>1</v>
      </c>
      <c r="DS290" s="17">
        <f>EXP(-Treasuries_01152013!DX279*BK290)</f>
        <v>1</v>
      </c>
      <c r="DT290" s="17">
        <f>EXP(-Treasuries_01152013!DY279*BL290)</f>
        <v>1</v>
      </c>
      <c r="DU290" s="17">
        <f>EXP(-Treasuries_01152013!DZ279*BM290)</f>
        <v>1</v>
      </c>
      <c r="DV290" s="17">
        <f>EXP(-Treasuries_01152013!EA279*BN290)</f>
        <v>1</v>
      </c>
      <c r="DW290" s="8" t="e">
        <f>SUMPRODUCT(BO290:DV290,Treasuries_01152013!K279:BR279)</f>
        <v>#DIV/0!</v>
      </c>
      <c r="DX290" s="11" t="e">
        <f t="shared" si="13"/>
        <v>#DIV/0!</v>
      </c>
    </row>
    <row r="291" spans="2:128">
      <c r="B291" s="10">
        <f>Treasuries_01152013!C280</f>
        <v>5.5</v>
      </c>
      <c r="C291" s="10">
        <f>Treasuries_01152013!E280</f>
        <v>139.59375</v>
      </c>
      <c r="D291" s="10">
        <f>Treasuries_01152013!F280</f>
        <v>139.671875</v>
      </c>
      <c r="E291" s="8">
        <f>Treasuries_01152013!H280</f>
        <v>15.583333333333334</v>
      </c>
      <c r="F291" s="8">
        <f t="shared" si="12"/>
        <v>139.6328125</v>
      </c>
      <c r="G291" s="24" t="e">
        <f>IF(Treasuries_01152013!BT280=0,0,theta0+(theta1+theta2)*(1-EXP(-Treasuries_01152013!BT280/la))/(Treasuries_01152013!BT280/la)-theta2*EXP(-Treasuries_01152013!BT280/la))</f>
        <v>#DIV/0!</v>
      </c>
      <c r="H291" s="24" t="e">
        <f>IF(Treasuries_01152013!BU280=0,0,theta0+(theta1+theta2)*(1-EXP(-Treasuries_01152013!BU280/la))/(Treasuries_01152013!BU280/la)-theta2*EXP(-Treasuries_01152013!BU280/la))</f>
        <v>#DIV/0!</v>
      </c>
      <c r="I291" s="24" t="e">
        <f>IF(Treasuries_01152013!BV280=0,0,theta0+(theta1+theta2)*(1-EXP(-Treasuries_01152013!BV280/la))/(Treasuries_01152013!BV280/la)-theta2*EXP(-Treasuries_01152013!BV280/la))</f>
        <v>#DIV/0!</v>
      </c>
      <c r="J291" s="24" t="e">
        <f>IF(Treasuries_01152013!BW280=0,0,theta0+(theta1+theta2)*(1-EXP(-Treasuries_01152013!BW280/la))/(Treasuries_01152013!BW280/la)-theta2*EXP(-Treasuries_01152013!BW280/la))</f>
        <v>#DIV/0!</v>
      </c>
      <c r="K291" s="24" t="e">
        <f>IF(Treasuries_01152013!BX280=0,0,theta0+(theta1+theta2)*(1-EXP(-Treasuries_01152013!BX280/la))/(Treasuries_01152013!BX280/la)-theta2*EXP(-Treasuries_01152013!BX280/la))</f>
        <v>#DIV/0!</v>
      </c>
      <c r="L291" s="24" t="e">
        <f>IF(Treasuries_01152013!BY280=0,0,theta0+(theta1+theta2)*(1-EXP(-Treasuries_01152013!BY280/la))/(Treasuries_01152013!BY280/la)-theta2*EXP(-Treasuries_01152013!BY280/la))</f>
        <v>#DIV/0!</v>
      </c>
      <c r="M291" s="24" t="e">
        <f>IF(Treasuries_01152013!BZ280=0,0,theta0+(theta1+theta2)*(1-EXP(-Treasuries_01152013!BZ280/la))/(Treasuries_01152013!BZ280/la)-theta2*EXP(-Treasuries_01152013!BZ280/la))</f>
        <v>#DIV/0!</v>
      </c>
      <c r="N291" s="24" t="e">
        <f>IF(Treasuries_01152013!CA280=0,0,theta0+(theta1+theta2)*(1-EXP(-Treasuries_01152013!CA280/la))/(Treasuries_01152013!CA280/la)-theta2*EXP(-Treasuries_01152013!CA280/la))</f>
        <v>#DIV/0!</v>
      </c>
      <c r="O291" s="24" t="e">
        <f>IF(Treasuries_01152013!CB280=0,0,theta0+(theta1+theta2)*(1-EXP(-Treasuries_01152013!CB280/la))/(Treasuries_01152013!CB280/la)-theta2*EXP(-Treasuries_01152013!CB280/la))</f>
        <v>#DIV/0!</v>
      </c>
      <c r="P291" s="24" t="e">
        <f>IF(Treasuries_01152013!CC280=0,0,theta0+(theta1+theta2)*(1-EXP(-Treasuries_01152013!CC280/la))/(Treasuries_01152013!CC280/la)-theta2*EXP(-Treasuries_01152013!CC280/la))</f>
        <v>#DIV/0!</v>
      </c>
      <c r="Q291" s="24" t="e">
        <f>IF(Treasuries_01152013!CD280=0,0,theta0+(theta1+theta2)*(1-EXP(-Treasuries_01152013!CD280/la))/(Treasuries_01152013!CD280/la)-theta2*EXP(-Treasuries_01152013!CD280/la))</f>
        <v>#DIV/0!</v>
      </c>
      <c r="R291" s="24" t="e">
        <f>IF(Treasuries_01152013!CE280=0,0,theta0+(theta1+theta2)*(1-EXP(-Treasuries_01152013!CE280/la))/(Treasuries_01152013!CE280/la)-theta2*EXP(-Treasuries_01152013!CE280/la))</f>
        <v>#DIV/0!</v>
      </c>
      <c r="S291" s="24" t="e">
        <f>IF(Treasuries_01152013!CF280=0,0,theta0+(theta1+theta2)*(1-EXP(-Treasuries_01152013!CF280/la))/(Treasuries_01152013!CF280/la)-theta2*EXP(-Treasuries_01152013!CF280/la))</f>
        <v>#DIV/0!</v>
      </c>
      <c r="T291" s="24" t="e">
        <f>IF(Treasuries_01152013!CG280=0,0,theta0+(theta1+theta2)*(1-EXP(-Treasuries_01152013!CG280/la))/(Treasuries_01152013!CG280/la)-theta2*EXP(-Treasuries_01152013!CG280/la))</f>
        <v>#DIV/0!</v>
      </c>
      <c r="U291" s="24" t="e">
        <f>IF(Treasuries_01152013!CH280=0,0,theta0+(theta1+theta2)*(1-EXP(-Treasuries_01152013!CH280/la))/(Treasuries_01152013!CH280/la)-theta2*EXP(-Treasuries_01152013!CH280/la))</f>
        <v>#DIV/0!</v>
      </c>
      <c r="V291" s="24" t="e">
        <f>IF(Treasuries_01152013!CI280=0,0,theta0+(theta1+theta2)*(1-EXP(-Treasuries_01152013!CI280/la))/(Treasuries_01152013!CI280/la)-theta2*EXP(-Treasuries_01152013!CI280/la))</f>
        <v>#DIV/0!</v>
      </c>
      <c r="W291" s="24" t="e">
        <f>IF(Treasuries_01152013!CJ280=0,0,theta0+(theta1+theta2)*(1-EXP(-Treasuries_01152013!CJ280/la))/(Treasuries_01152013!CJ280/la)-theta2*EXP(-Treasuries_01152013!CJ280/la))</f>
        <v>#DIV/0!</v>
      </c>
      <c r="X291" s="24" t="e">
        <f>IF(Treasuries_01152013!CK280=0,0,theta0+(theta1+theta2)*(1-EXP(-Treasuries_01152013!CK280/la))/(Treasuries_01152013!CK280/la)-theta2*EXP(-Treasuries_01152013!CK280/la))</f>
        <v>#DIV/0!</v>
      </c>
      <c r="Y291" s="24" t="e">
        <f>IF(Treasuries_01152013!CL280=0,0,theta0+(theta1+theta2)*(1-EXP(-Treasuries_01152013!CL280/la))/(Treasuries_01152013!CL280/la)-theta2*EXP(-Treasuries_01152013!CL280/la))</f>
        <v>#DIV/0!</v>
      </c>
      <c r="Z291" s="24" t="e">
        <f>IF(Treasuries_01152013!CM280=0,0,theta0+(theta1+theta2)*(1-EXP(-Treasuries_01152013!CM280/la))/(Treasuries_01152013!CM280/la)-theta2*EXP(-Treasuries_01152013!CM280/la))</f>
        <v>#DIV/0!</v>
      </c>
      <c r="AA291" s="24" t="e">
        <f>IF(Treasuries_01152013!CN280=0,0,theta0+(theta1+theta2)*(1-EXP(-Treasuries_01152013!CN280/la))/(Treasuries_01152013!CN280/la)-theta2*EXP(-Treasuries_01152013!CN280/la))</f>
        <v>#DIV/0!</v>
      </c>
      <c r="AB291" s="24" t="e">
        <f>IF(Treasuries_01152013!CO280=0,0,theta0+(theta1+theta2)*(1-EXP(-Treasuries_01152013!CO280/la))/(Treasuries_01152013!CO280/la)-theta2*EXP(-Treasuries_01152013!CO280/la))</f>
        <v>#DIV/0!</v>
      </c>
      <c r="AC291" s="24" t="e">
        <f>IF(Treasuries_01152013!CP280=0,0,theta0+(theta1+theta2)*(1-EXP(-Treasuries_01152013!CP280/la))/(Treasuries_01152013!CP280/la)-theta2*EXP(-Treasuries_01152013!CP280/la))</f>
        <v>#DIV/0!</v>
      </c>
      <c r="AD291" s="24" t="e">
        <f>IF(Treasuries_01152013!CQ280=0,0,theta0+(theta1+theta2)*(1-EXP(-Treasuries_01152013!CQ280/la))/(Treasuries_01152013!CQ280/la)-theta2*EXP(-Treasuries_01152013!CQ280/la))</f>
        <v>#DIV/0!</v>
      </c>
      <c r="AE291" s="24" t="e">
        <f>IF(Treasuries_01152013!CR280=0,0,theta0+(theta1+theta2)*(1-EXP(-Treasuries_01152013!CR280/la))/(Treasuries_01152013!CR280/la)-theta2*EXP(-Treasuries_01152013!CR280/la))</f>
        <v>#DIV/0!</v>
      </c>
      <c r="AF291" s="24" t="e">
        <f>IF(Treasuries_01152013!CS280=0,0,theta0+(theta1+theta2)*(1-EXP(-Treasuries_01152013!CS280/la))/(Treasuries_01152013!CS280/la)-theta2*EXP(-Treasuries_01152013!CS280/la))</f>
        <v>#DIV/0!</v>
      </c>
      <c r="AG291" s="24" t="e">
        <f>IF(Treasuries_01152013!CT280=0,0,theta0+(theta1+theta2)*(1-EXP(-Treasuries_01152013!CT280/la))/(Treasuries_01152013!CT280/la)-theta2*EXP(-Treasuries_01152013!CT280/la))</f>
        <v>#DIV/0!</v>
      </c>
      <c r="AH291" s="24" t="e">
        <f>IF(Treasuries_01152013!CU280=0,0,theta0+(theta1+theta2)*(1-EXP(-Treasuries_01152013!CU280/la))/(Treasuries_01152013!CU280/la)-theta2*EXP(-Treasuries_01152013!CU280/la))</f>
        <v>#DIV/0!</v>
      </c>
      <c r="AI291" s="24" t="e">
        <f>IF(Treasuries_01152013!CV280=0,0,theta0+(theta1+theta2)*(1-EXP(-Treasuries_01152013!CV280/la))/(Treasuries_01152013!CV280/la)-theta2*EXP(-Treasuries_01152013!CV280/la))</f>
        <v>#DIV/0!</v>
      </c>
      <c r="AJ291" s="24" t="e">
        <f>IF(Treasuries_01152013!CW280=0,0,theta0+(theta1+theta2)*(1-EXP(-Treasuries_01152013!CW280/la))/(Treasuries_01152013!CW280/la)-theta2*EXP(-Treasuries_01152013!CW280/la))</f>
        <v>#DIV/0!</v>
      </c>
      <c r="AK291" s="24" t="e">
        <f>IF(Treasuries_01152013!CX280=0,0,theta0+(theta1+theta2)*(1-EXP(-Treasuries_01152013!CX280/la))/(Treasuries_01152013!CX280/la)-theta2*EXP(-Treasuries_01152013!CX280/la))</f>
        <v>#DIV/0!</v>
      </c>
      <c r="AL291" s="24" t="e">
        <f>IF(Treasuries_01152013!CY280=0,0,theta0+(theta1+theta2)*(1-EXP(-Treasuries_01152013!CY280/la))/(Treasuries_01152013!CY280/la)-theta2*EXP(-Treasuries_01152013!CY280/la))</f>
        <v>#DIV/0!</v>
      </c>
      <c r="AM291" s="24">
        <f>IF(Treasuries_01152013!CZ280=0,0,theta0+(theta1+theta2)*(1-EXP(-Treasuries_01152013!CZ280/la))/(Treasuries_01152013!CZ280/la)-theta2*EXP(-Treasuries_01152013!CZ280/la))</f>
        <v>0</v>
      </c>
      <c r="AN291" s="24">
        <f>IF(Treasuries_01152013!DA280=0,0,theta0+(theta1+theta2)*(1-EXP(-Treasuries_01152013!DA280/la))/(Treasuries_01152013!DA280/la)-theta2*EXP(-Treasuries_01152013!DA280/la))</f>
        <v>0</v>
      </c>
      <c r="AO291" s="24">
        <f>IF(Treasuries_01152013!DB280=0,0,theta0+(theta1+theta2)*(1-EXP(-Treasuries_01152013!DB280/la))/(Treasuries_01152013!DB280/la)-theta2*EXP(-Treasuries_01152013!DB280/la))</f>
        <v>0</v>
      </c>
      <c r="AP291" s="24">
        <f>IF(Treasuries_01152013!DC280=0,0,theta0+(theta1+theta2)*(1-EXP(-Treasuries_01152013!DC280/la))/(Treasuries_01152013!DC280/la)-theta2*EXP(-Treasuries_01152013!DC280/la))</f>
        <v>0</v>
      </c>
      <c r="AQ291" s="24">
        <f>IF(Treasuries_01152013!DD280=0,0,theta0+(theta1+theta2)*(1-EXP(-Treasuries_01152013!DD280/la))/(Treasuries_01152013!DD280/la)-theta2*EXP(-Treasuries_01152013!DD280/la))</f>
        <v>0</v>
      </c>
      <c r="AR291" s="24">
        <f>IF(Treasuries_01152013!DE280=0,0,theta0+(theta1+theta2)*(1-EXP(-Treasuries_01152013!DE280/la))/(Treasuries_01152013!DE280/la)-theta2*EXP(-Treasuries_01152013!DE280/la))</f>
        <v>0</v>
      </c>
      <c r="AS291" s="24">
        <f>IF(Treasuries_01152013!DF280=0,0,theta0+(theta1+theta2)*(1-EXP(-Treasuries_01152013!DF280/la))/(Treasuries_01152013!DF280/la)-theta2*EXP(-Treasuries_01152013!DF280/la))</f>
        <v>0</v>
      </c>
      <c r="AT291" s="24">
        <f>IF(Treasuries_01152013!DG280=0,0,theta0+(theta1+theta2)*(1-EXP(-Treasuries_01152013!DG280/la))/(Treasuries_01152013!DG280/la)-theta2*EXP(-Treasuries_01152013!DG280/la))</f>
        <v>0</v>
      </c>
      <c r="AU291" s="24">
        <f>IF(Treasuries_01152013!DH280=0,0,theta0+(theta1+theta2)*(1-EXP(-Treasuries_01152013!DH280/la))/(Treasuries_01152013!DH280/la)-theta2*EXP(-Treasuries_01152013!DH280/la))</f>
        <v>0</v>
      </c>
      <c r="AV291" s="24">
        <f>IF(Treasuries_01152013!DI280=0,0,theta0+(theta1+theta2)*(1-EXP(-Treasuries_01152013!DI280/la))/(Treasuries_01152013!DI280/la)-theta2*EXP(-Treasuries_01152013!DI280/la))</f>
        <v>0</v>
      </c>
      <c r="AW291" s="24">
        <f>IF(Treasuries_01152013!DJ280=0,0,theta0+(theta1+theta2)*(1-EXP(-Treasuries_01152013!DJ280/la))/(Treasuries_01152013!DJ280/la)-theta2*EXP(-Treasuries_01152013!DJ280/la))</f>
        <v>0</v>
      </c>
      <c r="AX291" s="24">
        <f>IF(Treasuries_01152013!DK280=0,0,theta0+(theta1+theta2)*(1-EXP(-Treasuries_01152013!DK280/la))/(Treasuries_01152013!DK280/la)-theta2*EXP(-Treasuries_01152013!DK280/la))</f>
        <v>0</v>
      </c>
      <c r="AY291" s="24">
        <f>IF(Treasuries_01152013!DL280=0,0,theta0+(theta1+theta2)*(1-EXP(-Treasuries_01152013!DL280/la))/(Treasuries_01152013!DL280/la)-theta2*EXP(-Treasuries_01152013!DL280/la))</f>
        <v>0</v>
      </c>
      <c r="AZ291" s="24">
        <f>IF(Treasuries_01152013!DM280=0,0,theta0+(theta1+theta2)*(1-EXP(-Treasuries_01152013!DM280/la))/(Treasuries_01152013!DM280/la)-theta2*EXP(-Treasuries_01152013!DM280/la))</f>
        <v>0</v>
      </c>
      <c r="BA291" s="24">
        <f>IF(Treasuries_01152013!DN280=0,0,theta0+(theta1+theta2)*(1-EXP(-Treasuries_01152013!DN280/la))/(Treasuries_01152013!DN280/la)-theta2*EXP(-Treasuries_01152013!DN280/la))</f>
        <v>0</v>
      </c>
      <c r="BB291" s="24">
        <f>IF(Treasuries_01152013!DO280=0,0,theta0+(theta1+theta2)*(1-EXP(-Treasuries_01152013!DO280/la))/(Treasuries_01152013!DO280/la)-theta2*EXP(-Treasuries_01152013!DO280/la))</f>
        <v>0</v>
      </c>
      <c r="BC291" s="24">
        <f>IF(Treasuries_01152013!DP280=0,0,theta0+(theta1+theta2)*(1-EXP(-Treasuries_01152013!DP280/la))/(Treasuries_01152013!DP280/la)-theta2*EXP(-Treasuries_01152013!DP280/la))</f>
        <v>0</v>
      </c>
      <c r="BD291" s="24">
        <f>IF(Treasuries_01152013!DQ280=0,0,theta0+(theta1+theta2)*(1-EXP(-Treasuries_01152013!DQ280/la))/(Treasuries_01152013!DQ280/la)-theta2*EXP(-Treasuries_01152013!DQ280/la))</f>
        <v>0</v>
      </c>
      <c r="BE291" s="24">
        <f>IF(Treasuries_01152013!DR280=0,0,theta0+(theta1+theta2)*(1-EXP(-Treasuries_01152013!DR280/la))/(Treasuries_01152013!DR280/la)-theta2*EXP(-Treasuries_01152013!DR280/la))</f>
        <v>0</v>
      </c>
      <c r="BF291" s="24">
        <f>IF(Treasuries_01152013!DS280=0,0,theta0+(theta1+theta2)*(1-EXP(-Treasuries_01152013!DS280/la))/(Treasuries_01152013!DS280/la)-theta2*EXP(-Treasuries_01152013!DS280/la))</f>
        <v>0</v>
      </c>
      <c r="BG291" s="24">
        <f>IF(Treasuries_01152013!DT280=0,0,theta0+(theta1+theta2)*(1-EXP(-Treasuries_01152013!DT280/la))/(Treasuries_01152013!DT280/la)-theta2*EXP(-Treasuries_01152013!DT280/la))</f>
        <v>0</v>
      </c>
      <c r="BH291" s="24">
        <f>IF(Treasuries_01152013!DU280=0,0,theta0+(theta1+theta2)*(1-EXP(-Treasuries_01152013!DU280/la))/(Treasuries_01152013!DU280/la)-theta2*EXP(-Treasuries_01152013!DU280/la))</f>
        <v>0</v>
      </c>
      <c r="BI291" s="24">
        <f>IF(Treasuries_01152013!DV280=0,0,theta0+(theta1+theta2)*(1-EXP(-Treasuries_01152013!DV280/la))/(Treasuries_01152013!DV280/la)-theta2*EXP(-Treasuries_01152013!DV280/la))</f>
        <v>0</v>
      </c>
      <c r="BJ291" s="24">
        <f>IF(Treasuries_01152013!DW280=0,0,theta0+(theta1+theta2)*(1-EXP(-Treasuries_01152013!DW280/la))/(Treasuries_01152013!DW280/la)-theta2*EXP(-Treasuries_01152013!DW280/la))</f>
        <v>0</v>
      </c>
      <c r="BK291" s="24">
        <f>IF(Treasuries_01152013!DX280=0,0,theta0+(theta1+theta2)*(1-EXP(-Treasuries_01152013!DX280/la))/(Treasuries_01152013!DX280/la)-theta2*EXP(-Treasuries_01152013!DX280/la))</f>
        <v>0</v>
      </c>
      <c r="BL291" s="24">
        <f>IF(Treasuries_01152013!DY280=0,0,theta0+(theta1+theta2)*(1-EXP(-Treasuries_01152013!DY280/la))/(Treasuries_01152013!DY280/la)-theta2*EXP(-Treasuries_01152013!DY280/la))</f>
        <v>0</v>
      </c>
      <c r="BM291" s="24">
        <f>IF(Treasuries_01152013!DZ280=0,0,theta0+(theta1+theta2)*(1-EXP(-Treasuries_01152013!DZ280/la))/(Treasuries_01152013!DZ280/la)-theta2*EXP(-Treasuries_01152013!DZ280/la))</f>
        <v>0</v>
      </c>
      <c r="BN291" s="24">
        <f>IF(Treasuries_01152013!EA280=0,0,theta0+(theta1+theta2)*(1-EXP(-Treasuries_01152013!EA280/la))/(Treasuries_01152013!EA280/la)-theta2*EXP(-Treasuries_01152013!EA280/la))</f>
        <v>0</v>
      </c>
      <c r="BO291" s="17" t="e">
        <f>EXP(-Treasuries_01152013!BT280*G291)</f>
        <v>#DIV/0!</v>
      </c>
      <c r="BP291" s="17" t="e">
        <f>EXP(-Treasuries_01152013!BU280*H291)</f>
        <v>#DIV/0!</v>
      </c>
      <c r="BQ291" s="17" t="e">
        <f>EXP(-Treasuries_01152013!BV280*I291)</f>
        <v>#DIV/0!</v>
      </c>
      <c r="BR291" s="17" t="e">
        <f>EXP(-Treasuries_01152013!BW280*J291)</f>
        <v>#DIV/0!</v>
      </c>
      <c r="BS291" s="17" t="e">
        <f>EXP(-Treasuries_01152013!BX280*K291)</f>
        <v>#DIV/0!</v>
      </c>
      <c r="BT291" s="17" t="e">
        <f>EXP(-Treasuries_01152013!BY280*L291)</f>
        <v>#DIV/0!</v>
      </c>
      <c r="BU291" s="17" t="e">
        <f>EXP(-Treasuries_01152013!BZ280*M291)</f>
        <v>#DIV/0!</v>
      </c>
      <c r="BV291" s="17" t="e">
        <f>EXP(-Treasuries_01152013!CA280*N291)</f>
        <v>#DIV/0!</v>
      </c>
      <c r="BW291" s="17" t="e">
        <f>EXP(-Treasuries_01152013!CB280*O291)</f>
        <v>#DIV/0!</v>
      </c>
      <c r="BX291" s="17" t="e">
        <f>EXP(-Treasuries_01152013!CC280*P291)</f>
        <v>#DIV/0!</v>
      </c>
      <c r="BY291" s="17" t="e">
        <f>EXP(-Treasuries_01152013!CD280*Q291)</f>
        <v>#DIV/0!</v>
      </c>
      <c r="BZ291" s="17" t="e">
        <f>EXP(-Treasuries_01152013!CE280*R291)</f>
        <v>#DIV/0!</v>
      </c>
      <c r="CA291" s="17" t="e">
        <f>EXP(-Treasuries_01152013!CF280*S291)</f>
        <v>#DIV/0!</v>
      </c>
      <c r="CB291" s="17" t="e">
        <f>EXP(-Treasuries_01152013!CG280*T291)</f>
        <v>#DIV/0!</v>
      </c>
      <c r="CC291" s="17" t="e">
        <f>EXP(-Treasuries_01152013!CH280*U291)</f>
        <v>#DIV/0!</v>
      </c>
      <c r="CD291" s="17" t="e">
        <f>EXP(-Treasuries_01152013!CI280*V291)</f>
        <v>#DIV/0!</v>
      </c>
      <c r="CE291" s="17" t="e">
        <f>EXP(-Treasuries_01152013!CJ280*W291)</f>
        <v>#DIV/0!</v>
      </c>
      <c r="CF291" s="17" t="e">
        <f>EXP(-Treasuries_01152013!CK280*X291)</f>
        <v>#DIV/0!</v>
      </c>
      <c r="CG291" s="17" t="e">
        <f>EXP(-Treasuries_01152013!CL280*Y291)</f>
        <v>#DIV/0!</v>
      </c>
      <c r="CH291" s="17" t="e">
        <f>EXP(-Treasuries_01152013!CM280*Z291)</f>
        <v>#DIV/0!</v>
      </c>
      <c r="CI291" s="17" t="e">
        <f>EXP(-Treasuries_01152013!CN280*AA291)</f>
        <v>#DIV/0!</v>
      </c>
      <c r="CJ291" s="17" t="e">
        <f>EXP(-Treasuries_01152013!CO280*AB291)</f>
        <v>#DIV/0!</v>
      </c>
      <c r="CK291" s="17" t="e">
        <f>EXP(-Treasuries_01152013!CP280*AC291)</f>
        <v>#DIV/0!</v>
      </c>
      <c r="CL291" s="17" t="e">
        <f>EXP(-Treasuries_01152013!CQ280*AD291)</f>
        <v>#DIV/0!</v>
      </c>
      <c r="CM291" s="17" t="e">
        <f>EXP(-Treasuries_01152013!CR280*AE291)</f>
        <v>#DIV/0!</v>
      </c>
      <c r="CN291" s="17" t="e">
        <f>EXP(-Treasuries_01152013!CS280*AF291)</f>
        <v>#DIV/0!</v>
      </c>
      <c r="CO291" s="17" t="e">
        <f>EXP(-Treasuries_01152013!CT280*AG291)</f>
        <v>#DIV/0!</v>
      </c>
      <c r="CP291" s="17" t="e">
        <f>EXP(-Treasuries_01152013!CU280*AH291)</f>
        <v>#DIV/0!</v>
      </c>
      <c r="CQ291" s="17" t="e">
        <f>EXP(-Treasuries_01152013!CV280*AI291)</f>
        <v>#DIV/0!</v>
      </c>
      <c r="CR291" s="17" t="e">
        <f>EXP(-Treasuries_01152013!CW280*AJ291)</f>
        <v>#DIV/0!</v>
      </c>
      <c r="CS291" s="17" t="e">
        <f>EXP(-Treasuries_01152013!CX280*AK291)</f>
        <v>#DIV/0!</v>
      </c>
      <c r="CT291" s="17" t="e">
        <f>EXP(-Treasuries_01152013!CY280*AL291)</f>
        <v>#DIV/0!</v>
      </c>
      <c r="CU291" s="17">
        <f>EXP(-Treasuries_01152013!CZ280*AM291)</f>
        <v>1</v>
      </c>
      <c r="CV291" s="17">
        <f>EXP(-Treasuries_01152013!DA280*AN291)</f>
        <v>1</v>
      </c>
      <c r="CW291" s="17">
        <f>EXP(-Treasuries_01152013!DB280*AO291)</f>
        <v>1</v>
      </c>
      <c r="CX291" s="17">
        <f>EXP(-Treasuries_01152013!DC280*AP291)</f>
        <v>1</v>
      </c>
      <c r="CY291" s="17">
        <f>EXP(-Treasuries_01152013!DD280*AQ291)</f>
        <v>1</v>
      </c>
      <c r="CZ291" s="17">
        <f>EXP(-Treasuries_01152013!DE280*AR291)</f>
        <v>1</v>
      </c>
      <c r="DA291" s="17">
        <f>EXP(-Treasuries_01152013!DF280*AS291)</f>
        <v>1</v>
      </c>
      <c r="DB291" s="17">
        <f>EXP(-Treasuries_01152013!DG280*AT291)</f>
        <v>1</v>
      </c>
      <c r="DC291" s="17">
        <f>EXP(-Treasuries_01152013!DH280*AU291)</f>
        <v>1</v>
      </c>
      <c r="DD291" s="17">
        <f>EXP(-Treasuries_01152013!DI280*AV291)</f>
        <v>1</v>
      </c>
      <c r="DE291" s="17">
        <f>EXP(-Treasuries_01152013!DJ280*AW291)</f>
        <v>1</v>
      </c>
      <c r="DF291" s="17">
        <f>EXP(-Treasuries_01152013!DK280*AX291)</f>
        <v>1</v>
      </c>
      <c r="DG291" s="17">
        <f>EXP(-Treasuries_01152013!DL280*AY291)</f>
        <v>1</v>
      </c>
      <c r="DH291" s="17">
        <f>EXP(-Treasuries_01152013!DM280*AZ291)</f>
        <v>1</v>
      </c>
      <c r="DI291" s="17">
        <f>EXP(-Treasuries_01152013!DN280*BA291)</f>
        <v>1</v>
      </c>
      <c r="DJ291" s="17">
        <f>EXP(-Treasuries_01152013!DO280*BB291)</f>
        <v>1</v>
      </c>
      <c r="DK291" s="17">
        <f>EXP(-Treasuries_01152013!DP280*BC291)</f>
        <v>1</v>
      </c>
      <c r="DL291" s="17">
        <f>EXP(-Treasuries_01152013!DQ280*BD291)</f>
        <v>1</v>
      </c>
      <c r="DM291" s="17">
        <f>EXP(-Treasuries_01152013!DR280*BE291)</f>
        <v>1</v>
      </c>
      <c r="DN291" s="17">
        <f>EXP(-Treasuries_01152013!DS280*BF291)</f>
        <v>1</v>
      </c>
      <c r="DO291" s="17">
        <f>EXP(-Treasuries_01152013!DT280*BG291)</f>
        <v>1</v>
      </c>
      <c r="DP291" s="17">
        <f>EXP(-Treasuries_01152013!DU280*BH291)</f>
        <v>1</v>
      </c>
      <c r="DQ291" s="17">
        <f>EXP(-Treasuries_01152013!DV280*BI291)</f>
        <v>1</v>
      </c>
      <c r="DR291" s="17">
        <f>EXP(-Treasuries_01152013!DW280*BJ291)</f>
        <v>1</v>
      </c>
      <c r="DS291" s="17">
        <f>EXP(-Treasuries_01152013!DX280*BK291)</f>
        <v>1</v>
      </c>
      <c r="DT291" s="17">
        <f>EXP(-Treasuries_01152013!DY280*BL291)</f>
        <v>1</v>
      </c>
      <c r="DU291" s="17">
        <f>EXP(-Treasuries_01152013!DZ280*BM291)</f>
        <v>1</v>
      </c>
      <c r="DV291" s="17">
        <f>EXP(-Treasuries_01152013!EA280*BN291)</f>
        <v>1</v>
      </c>
      <c r="DW291" s="8" t="e">
        <f>SUMPRODUCT(BO291:DV291,Treasuries_01152013!K280:BR280)</f>
        <v>#DIV/0!</v>
      </c>
      <c r="DX291" s="11" t="e">
        <f t="shared" si="13"/>
        <v>#DIV/0!</v>
      </c>
    </row>
    <row r="292" spans="2:128">
      <c r="B292" s="10">
        <f>Treasuries_01152013!C281</f>
        <v>5.25</v>
      </c>
      <c r="C292" s="10">
        <f>Treasuries_01152013!E281</f>
        <v>136.40625</v>
      </c>
      <c r="D292" s="10">
        <f>Treasuries_01152013!F281</f>
        <v>136.484375</v>
      </c>
      <c r="E292" s="8">
        <f>Treasuries_01152013!H281</f>
        <v>15.833333333333334</v>
      </c>
      <c r="F292" s="8">
        <f t="shared" si="12"/>
        <v>136.4453125</v>
      </c>
      <c r="G292" s="24" t="e">
        <f>IF(Treasuries_01152013!BT281=0,0,theta0+(theta1+theta2)*(1-EXP(-Treasuries_01152013!BT281/la))/(Treasuries_01152013!BT281/la)-theta2*EXP(-Treasuries_01152013!BT281/la))</f>
        <v>#DIV/0!</v>
      </c>
      <c r="H292" s="24" t="e">
        <f>IF(Treasuries_01152013!BU281=0,0,theta0+(theta1+theta2)*(1-EXP(-Treasuries_01152013!BU281/la))/(Treasuries_01152013!BU281/la)-theta2*EXP(-Treasuries_01152013!BU281/la))</f>
        <v>#DIV/0!</v>
      </c>
      <c r="I292" s="24" t="e">
        <f>IF(Treasuries_01152013!BV281=0,0,theta0+(theta1+theta2)*(1-EXP(-Treasuries_01152013!BV281/la))/(Treasuries_01152013!BV281/la)-theta2*EXP(-Treasuries_01152013!BV281/la))</f>
        <v>#DIV/0!</v>
      </c>
      <c r="J292" s="24" t="e">
        <f>IF(Treasuries_01152013!BW281=0,0,theta0+(theta1+theta2)*(1-EXP(-Treasuries_01152013!BW281/la))/(Treasuries_01152013!BW281/la)-theta2*EXP(-Treasuries_01152013!BW281/la))</f>
        <v>#DIV/0!</v>
      </c>
      <c r="K292" s="24" t="e">
        <f>IF(Treasuries_01152013!BX281=0,0,theta0+(theta1+theta2)*(1-EXP(-Treasuries_01152013!BX281/la))/(Treasuries_01152013!BX281/la)-theta2*EXP(-Treasuries_01152013!BX281/la))</f>
        <v>#DIV/0!</v>
      </c>
      <c r="L292" s="24" t="e">
        <f>IF(Treasuries_01152013!BY281=0,0,theta0+(theta1+theta2)*(1-EXP(-Treasuries_01152013!BY281/la))/(Treasuries_01152013!BY281/la)-theta2*EXP(-Treasuries_01152013!BY281/la))</f>
        <v>#DIV/0!</v>
      </c>
      <c r="M292" s="24" t="e">
        <f>IF(Treasuries_01152013!BZ281=0,0,theta0+(theta1+theta2)*(1-EXP(-Treasuries_01152013!BZ281/la))/(Treasuries_01152013!BZ281/la)-theta2*EXP(-Treasuries_01152013!BZ281/la))</f>
        <v>#DIV/0!</v>
      </c>
      <c r="N292" s="24" t="e">
        <f>IF(Treasuries_01152013!CA281=0,0,theta0+(theta1+theta2)*(1-EXP(-Treasuries_01152013!CA281/la))/(Treasuries_01152013!CA281/la)-theta2*EXP(-Treasuries_01152013!CA281/la))</f>
        <v>#DIV/0!</v>
      </c>
      <c r="O292" s="24" t="e">
        <f>IF(Treasuries_01152013!CB281=0,0,theta0+(theta1+theta2)*(1-EXP(-Treasuries_01152013!CB281/la))/(Treasuries_01152013!CB281/la)-theta2*EXP(-Treasuries_01152013!CB281/la))</f>
        <v>#DIV/0!</v>
      </c>
      <c r="P292" s="24" t="e">
        <f>IF(Treasuries_01152013!CC281=0,0,theta0+(theta1+theta2)*(1-EXP(-Treasuries_01152013!CC281/la))/(Treasuries_01152013!CC281/la)-theta2*EXP(-Treasuries_01152013!CC281/la))</f>
        <v>#DIV/0!</v>
      </c>
      <c r="Q292" s="24" t="e">
        <f>IF(Treasuries_01152013!CD281=0,0,theta0+(theta1+theta2)*(1-EXP(-Treasuries_01152013!CD281/la))/(Treasuries_01152013!CD281/la)-theta2*EXP(-Treasuries_01152013!CD281/la))</f>
        <v>#DIV/0!</v>
      </c>
      <c r="R292" s="24" t="e">
        <f>IF(Treasuries_01152013!CE281=0,0,theta0+(theta1+theta2)*(1-EXP(-Treasuries_01152013!CE281/la))/(Treasuries_01152013!CE281/la)-theta2*EXP(-Treasuries_01152013!CE281/la))</f>
        <v>#DIV/0!</v>
      </c>
      <c r="S292" s="24" t="e">
        <f>IF(Treasuries_01152013!CF281=0,0,theta0+(theta1+theta2)*(1-EXP(-Treasuries_01152013!CF281/la))/(Treasuries_01152013!CF281/la)-theta2*EXP(-Treasuries_01152013!CF281/la))</f>
        <v>#DIV/0!</v>
      </c>
      <c r="T292" s="24" t="e">
        <f>IF(Treasuries_01152013!CG281=0,0,theta0+(theta1+theta2)*(1-EXP(-Treasuries_01152013!CG281/la))/(Treasuries_01152013!CG281/la)-theta2*EXP(-Treasuries_01152013!CG281/la))</f>
        <v>#DIV/0!</v>
      </c>
      <c r="U292" s="24" t="e">
        <f>IF(Treasuries_01152013!CH281=0,0,theta0+(theta1+theta2)*(1-EXP(-Treasuries_01152013!CH281/la))/(Treasuries_01152013!CH281/la)-theta2*EXP(-Treasuries_01152013!CH281/la))</f>
        <v>#DIV/0!</v>
      </c>
      <c r="V292" s="24" t="e">
        <f>IF(Treasuries_01152013!CI281=0,0,theta0+(theta1+theta2)*(1-EXP(-Treasuries_01152013!CI281/la))/(Treasuries_01152013!CI281/la)-theta2*EXP(-Treasuries_01152013!CI281/la))</f>
        <v>#DIV/0!</v>
      </c>
      <c r="W292" s="24" t="e">
        <f>IF(Treasuries_01152013!CJ281=0,0,theta0+(theta1+theta2)*(1-EXP(-Treasuries_01152013!CJ281/la))/(Treasuries_01152013!CJ281/la)-theta2*EXP(-Treasuries_01152013!CJ281/la))</f>
        <v>#DIV/0!</v>
      </c>
      <c r="X292" s="24" t="e">
        <f>IF(Treasuries_01152013!CK281=0,0,theta0+(theta1+theta2)*(1-EXP(-Treasuries_01152013!CK281/la))/(Treasuries_01152013!CK281/la)-theta2*EXP(-Treasuries_01152013!CK281/la))</f>
        <v>#DIV/0!</v>
      </c>
      <c r="Y292" s="24" t="e">
        <f>IF(Treasuries_01152013!CL281=0,0,theta0+(theta1+theta2)*(1-EXP(-Treasuries_01152013!CL281/la))/(Treasuries_01152013!CL281/la)-theta2*EXP(-Treasuries_01152013!CL281/la))</f>
        <v>#DIV/0!</v>
      </c>
      <c r="Z292" s="24" t="e">
        <f>IF(Treasuries_01152013!CM281=0,0,theta0+(theta1+theta2)*(1-EXP(-Treasuries_01152013!CM281/la))/(Treasuries_01152013!CM281/la)-theta2*EXP(-Treasuries_01152013!CM281/la))</f>
        <v>#DIV/0!</v>
      </c>
      <c r="AA292" s="24" t="e">
        <f>IF(Treasuries_01152013!CN281=0,0,theta0+(theta1+theta2)*(1-EXP(-Treasuries_01152013!CN281/la))/(Treasuries_01152013!CN281/la)-theta2*EXP(-Treasuries_01152013!CN281/la))</f>
        <v>#DIV/0!</v>
      </c>
      <c r="AB292" s="24" t="e">
        <f>IF(Treasuries_01152013!CO281=0,0,theta0+(theta1+theta2)*(1-EXP(-Treasuries_01152013!CO281/la))/(Treasuries_01152013!CO281/la)-theta2*EXP(-Treasuries_01152013!CO281/la))</f>
        <v>#DIV/0!</v>
      </c>
      <c r="AC292" s="24" t="e">
        <f>IF(Treasuries_01152013!CP281=0,0,theta0+(theta1+theta2)*(1-EXP(-Treasuries_01152013!CP281/la))/(Treasuries_01152013!CP281/la)-theta2*EXP(-Treasuries_01152013!CP281/la))</f>
        <v>#DIV/0!</v>
      </c>
      <c r="AD292" s="24" t="e">
        <f>IF(Treasuries_01152013!CQ281=0,0,theta0+(theta1+theta2)*(1-EXP(-Treasuries_01152013!CQ281/la))/(Treasuries_01152013!CQ281/la)-theta2*EXP(-Treasuries_01152013!CQ281/la))</f>
        <v>#DIV/0!</v>
      </c>
      <c r="AE292" s="24" t="e">
        <f>IF(Treasuries_01152013!CR281=0,0,theta0+(theta1+theta2)*(1-EXP(-Treasuries_01152013!CR281/la))/(Treasuries_01152013!CR281/la)-theta2*EXP(-Treasuries_01152013!CR281/la))</f>
        <v>#DIV/0!</v>
      </c>
      <c r="AF292" s="24" t="e">
        <f>IF(Treasuries_01152013!CS281=0,0,theta0+(theta1+theta2)*(1-EXP(-Treasuries_01152013!CS281/la))/(Treasuries_01152013!CS281/la)-theta2*EXP(-Treasuries_01152013!CS281/la))</f>
        <v>#DIV/0!</v>
      </c>
      <c r="AG292" s="24" t="e">
        <f>IF(Treasuries_01152013!CT281=0,0,theta0+(theta1+theta2)*(1-EXP(-Treasuries_01152013!CT281/la))/(Treasuries_01152013!CT281/la)-theta2*EXP(-Treasuries_01152013!CT281/la))</f>
        <v>#DIV/0!</v>
      </c>
      <c r="AH292" s="24" t="e">
        <f>IF(Treasuries_01152013!CU281=0,0,theta0+(theta1+theta2)*(1-EXP(-Treasuries_01152013!CU281/la))/(Treasuries_01152013!CU281/la)-theta2*EXP(-Treasuries_01152013!CU281/la))</f>
        <v>#DIV/0!</v>
      </c>
      <c r="AI292" s="24" t="e">
        <f>IF(Treasuries_01152013!CV281=0,0,theta0+(theta1+theta2)*(1-EXP(-Treasuries_01152013!CV281/la))/(Treasuries_01152013!CV281/la)-theta2*EXP(-Treasuries_01152013!CV281/la))</f>
        <v>#DIV/0!</v>
      </c>
      <c r="AJ292" s="24" t="e">
        <f>IF(Treasuries_01152013!CW281=0,0,theta0+(theta1+theta2)*(1-EXP(-Treasuries_01152013!CW281/la))/(Treasuries_01152013!CW281/la)-theta2*EXP(-Treasuries_01152013!CW281/la))</f>
        <v>#DIV/0!</v>
      </c>
      <c r="AK292" s="24" t="e">
        <f>IF(Treasuries_01152013!CX281=0,0,theta0+(theta1+theta2)*(1-EXP(-Treasuries_01152013!CX281/la))/(Treasuries_01152013!CX281/la)-theta2*EXP(-Treasuries_01152013!CX281/la))</f>
        <v>#DIV/0!</v>
      </c>
      <c r="AL292" s="24" t="e">
        <f>IF(Treasuries_01152013!CY281=0,0,theta0+(theta1+theta2)*(1-EXP(-Treasuries_01152013!CY281/la))/(Treasuries_01152013!CY281/la)-theta2*EXP(-Treasuries_01152013!CY281/la))</f>
        <v>#DIV/0!</v>
      </c>
      <c r="AM292" s="24">
        <f>IF(Treasuries_01152013!CZ281=0,0,theta0+(theta1+theta2)*(1-EXP(-Treasuries_01152013!CZ281/la))/(Treasuries_01152013!CZ281/la)-theta2*EXP(-Treasuries_01152013!CZ281/la))</f>
        <v>0</v>
      </c>
      <c r="AN292" s="24">
        <f>IF(Treasuries_01152013!DA281=0,0,theta0+(theta1+theta2)*(1-EXP(-Treasuries_01152013!DA281/la))/(Treasuries_01152013!DA281/la)-theta2*EXP(-Treasuries_01152013!DA281/la))</f>
        <v>0</v>
      </c>
      <c r="AO292" s="24">
        <f>IF(Treasuries_01152013!DB281=0,0,theta0+(theta1+theta2)*(1-EXP(-Treasuries_01152013!DB281/la))/(Treasuries_01152013!DB281/la)-theta2*EXP(-Treasuries_01152013!DB281/la))</f>
        <v>0</v>
      </c>
      <c r="AP292" s="24">
        <f>IF(Treasuries_01152013!DC281=0,0,theta0+(theta1+theta2)*(1-EXP(-Treasuries_01152013!DC281/la))/(Treasuries_01152013!DC281/la)-theta2*EXP(-Treasuries_01152013!DC281/la))</f>
        <v>0</v>
      </c>
      <c r="AQ292" s="24">
        <f>IF(Treasuries_01152013!DD281=0,0,theta0+(theta1+theta2)*(1-EXP(-Treasuries_01152013!DD281/la))/(Treasuries_01152013!DD281/la)-theta2*EXP(-Treasuries_01152013!DD281/la))</f>
        <v>0</v>
      </c>
      <c r="AR292" s="24">
        <f>IF(Treasuries_01152013!DE281=0,0,theta0+(theta1+theta2)*(1-EXP(-Treasuries_01152013!DE281/la))/(Treasuries_01152013!DE281/la)-theta2*EXP(-Treasuries_01152013!DE281/la))</f>
        <v>0</v>
      </c>
      <c r="AS292" s="24">
        <f>IF(Treasuries_01152013!DF281=0,0,theta0+(theta1+theta2)*(1-EXP(-Treasuries_01152013!DF281/la))/(Treasuries_01152013!DF281/la)-theta2*EXP(-Treasuries_01152013!DF281/la))</f>
        <v>0</v>
      </c>
      <c r="AT292" s="24">
        <f>IF(Treasuries_01152013!DG281=0,0,theta0+(theta1+theta2)*(1-EXP(-Treasuries_01152013!DG281/la))/(Treasuries_01152013!DG281/la)-theta2*EXP(-Treasuries_01152013!DG281/la))</f>
        <v>0</v>
      </c>
      <c r="AU292" s="24">
        <f>IF(Treasuries_01152013!DH281=0,0,theta0+(theta1+theta2)*(1-EXP(-Treasuries_01152013!DH281/la))/(Treasuries_01152013!DH281/la)-theta2*EXP(-Treasuries_01152013!DH281/la))</f>
        <v>0</v>
      </c>
      <c r="AV292" s="24">
        <f>IF(Treasuries_01152013!DI281=0,0,theta0+(theta1+theta2)*(1-EXP(-Treasuries_01152013!DI281/la))/(Treasuries_01152013!DI281/la)-theta2*EXP(-Treasuries_01152013!DI281/la))</f>
        <v>0</v>
      </c>
      <c r="AW292" s="24">
        <f>IF(Treasuries_01152013!DJ281=0,0,theta0+(theta1+theta2)*(1-EXP(-Treasuries_01152013!DJ281/la))/(Treasuries_01152013!DJ281/la)-theta2*EXP(-Treasuries_01152013!DJ281/la))</f>
        <v>0</v>
      </c>
      <c r="AX292" s="24">
        <f>IF(Treasuries_01152013!DK281=0,0,theta0+(theta1+theta2)*(1-EXP(-Treasuries_01152013!DK281/la))/(Treasuries_01152013!DK281/la)-theta2*EXP(-Treasuries_01152013!DK281/la))</f>
        <v>0</v>
      </c>
      <c r="AY292" s="24">
        <f>IF(Treasuries_01152013!DL281=0,0,theta0+(theta1+theta2)*(1-EXP(-Treasuries_01152013!DL281/la))/(Treasuries_01152013!DL281/la)-theta2*EXP(-Treasuries_01152013!DL281/la))</f>
        <v>0</v>
      </c>
      <c r="AZ292" s="24">
        <f>IF(Treasuries_01152013!DM281=0,0,theta0+(theta1+theta2)*(1-EXP(-Treasuries_01152013!DM281/la))/(Treasuries_01152013!DM281/la)-theta2*EXP(-Treasuries_01152013!DM281/la))</f>
        <v>0</v>
      </c>
      <c r="BA292" s="24">
        <f>IF(Treasuries_01152013!DN281=0,0,theta0+(theta1+theta2)*(1-EXP(-Treasuries_01152013!DN281/la))/(Treasuries_01152013!DN281/la)-theta2*EXP(-Treasuries_01152013!DN281/la))</f>
        <v>0</v>
      </c>
      <c r="BB292" s="24">
        <f>IF(Treasuries_01152013!DO281=0,0,theta0+(theta1+theta2)*(1-EXP(-Treasuries_01152013!DO281/la))/(Treasuries_01152013!DO281/la)-theta2*EXP(-Treasuries_01152013!DO281/la))</f>
        <v>0</v>
      </c>
      <c r="BC292" s="24">
        <f>IF(Treasuries_01152013!DP281=0,0,theta0+(theta1+theta2)*(1-EXP(-Treasuries_01152013!DP281/la))/(Treasuries_01152013!DP281/la)-theta2*EXP(-Treasuries_01152013!DP281/la))</f>
        <v>0</v>
      </c>
      <c r="BD292" s="24">
        <f>IF(Treasuries_01152013!DQ281=0,0,theta0+(theta1+theta2)*(1-EXP(-Treasuries_01152013!DQ281/la))/(Treasuries_01152013!DQ281/la)-theta2*EXP(-Treasuries_01152013!DQ281/la))</f>
        <v>0</v>
      </c>
      <c r="BE292" s="24">
        <f>IF(Treasuries_01152013!DR281=0,0,theta0+(theta1+theta2)*(1-EXP(-Treasuries_01152013!DR281/la))/(Treasuries_01152013!DR281/la)-theta2*EXP(-Treasuries_01152013!DR281/la))</f>
        <v>0</v>
      </c>
      <c r="BF292" s="24">
        <f>IF(Treasuries_01152013!DS281=0,0,theta0+(theta1+theta2)*(1-EXP(-Treasuries_01152013!DS281/la))/(Treasuries_01152013!DS281/la)-theta2*EXP(-Treasuries_01152013!DS281/la))</f>
        <v>0</v>
      </c>
      <c r="BG292" s="24">
        <f>IF(Treasuries_01152013!DT281=0,0,theta0+(theta1+theta2)*(1-EXP(-Treasuries_01152013!DT281/la))/(Treasuries_01152013!DT281/la)-theta2*EXP(-Treasuries_01152013!DT281/la))</f>
        <v>0</v>
      </c>
      <c r="BH292" s="24">
        <f>IF(Treasuries_01152013!DU281=0,0,theta0+(theta1+theta2)*(1-EXP(-Treasuries_01152013!DU281/la))/(Treasuries_01152013!DU281/la)-theta2*EXP(-Treasuries_01152013!DU281/la))</f>
        <v>0</v>
      </c>
      <c r="BI292" s="24">
        <f>IF(Treasuries_01152013!DV281=0,0,theta0+(theta1+theta2)*(1-EXP(-Treasuries_01152013!DV281/la))/(Treasuries_01152013!DV281/la)-theta2*EXP(-Treasuries_01152013!DV281/la))</f>
        <v>0</v>
      </c>
      <c r="BJ292" s="24">
        <f>IF(Treasuries_01152013!DW281=0,0,theta0+(theta1+theta2)*(1-EXP(-Treasuries_01152013!DW281/la))/(Treasuries_01152013!DW281/la)-theta2*EXP(-Treasuries_01152013!DW281/la))</f>
        <v>0</v>
      </c>
      <c r="BK292" s="24">
        <f>IF(Treasuries_01152013!DX281=0,0,theta0+(theta1+theta2)*(1-EXP(-Treasuries_01152013!DX281/la))/(Treasuries_01152013!DX281/la)-theta2*EXP(-Treasuries_01152013!DX281/la))</f>
        <v>0</v>
      </c>
      <c r="BL292" s="24">
        <f>IF(Treasuries_01152013!DY281=0,0,theta0+(theta1+theta2)*(1-EXP(-Treasuries_01152013!DY281/la))/(Treasuries_01152013!DY281/la)-theta2*EXP(-Treasuries_01152013!DY281/la))</f>
        <v>0</v>
      </c>
      <c r="BM292" s="24">
        <f>IF(Treasuries_01152013!DZ281=0,0,theta0+(theta1+theta2)*(1-EXP(-Treasuries_01152013!DZ281/la))/(Treasuries_01152013!DZ281/la)-theta2*EXP(-Treasuries_01152013!DZ281/la))</f>
        <v>0</v>
      </c>
      <c r="BN292" s="24">
        <f>IF(Treasuries_01152013!EA281=0,0,theta0+(theta1+theta2)*(1-EXP(-Treasuries_01152013!EA281/la))/(Treasuries_01152013!EA281/la)-theta2*EXP(-Treasuries_01152013!EA281/la))</f>
        <v>0</v>
      </c>
      <c r="BO292" s="17" t="e">
        <f>EXP(-Treasuries_01152013!BT281*G292)</f>
        <v>#DIV/0!</v>
      </c>
      <c r="BP292" s="17" t="e">
        <f>EXP(-Treasuries_01152013!BU281*H292)</f>
        <v>#DIV/0!</v>
      </c>
      <c r="BQ292" s="17" t="e">
        <f>EXP(-Treasuries_01152013!BV281*I292)</f>
        <v>#DIV/0!</v>
      </c>
      <c r="BR292" s="17" t="e">
        <f>EXP(-Treasuries_01152013!BW281*J292)</f>
        <v>#DIV/0!</v>
      </c>
      <c r="BS292" s="17" t="e">
        <f>EXP(-Treasuries_01152013!BX281*K292)</f>
        <v>#DIV/0!</v>
      </c>
      <c r="BT292" s="17" t="e">
        <f>EXP(-Treasuries_01152013!BY281*L292)</f>
        <v>#DIV/0!</v>
      </c>
      <c r="BU292" s="17" t="e">
        <f>EXP(-Treasuries_01152013!BZ281*M292)</f>
        <v>#DIV/0!</v>
      </c>
      <c r="BV292" s="17" t="e">
        <f>EXP(-Treasuries_01152013!CA281*N292)</f>
        <v>#DIV/0!</v>
      </c>
      <c r="BW292" s="17" t="e">
        <f>EXP(-Treasuries_01152013!CB281*O292)</f>
        <v>#DIV/0!</v>
      </c>
      <c r="BX292" s="17" t="e">
        <f>EXP(-Treasuries_01152013!CC281*P292)</f>
        <v>#DIV/0!</v>
      </c>
      <c r="BY292" s="17" t="e">
        <f>EXP(-Treasuries_01152013!CD281*Q292)</f>
        <v>#DIV/0!</v>
      </c>
      <c r="BZ292" s="17" t="e">
        <f>EXP(-Treasuries_01152013!CE281*R292)</f>
        <v>#DIV/0!</v>
      </c>
      <c r="CA292" s="17" t="e">
        <f>EXP(-Treasuries_01152013!CF281*S292)</f>
        <v>#DIV/0!</v>
      </c>
      <c r="CB292" s="17" t="e">
        <f>EXP(-Treasuries_01152013!CG281*T292)</f>
        <v>#DIV/0!</v>
      </c>
      <c r="CC292" s="17" t="e">
        <f>EXP(-Treasuries_01152013!CH281*U292)</f>
        <v>#DIV/0!</v>
      </c>
      <c r="CD292" s="17" t="e">
        <f>EXP(-Treasuries_01152013!CI281*V292)</f>
        <v>#DIV/0!</v>
      </c>
      <c r="CE292" s="17" t="e">
        <f>EXP(-Treasuries_01152013!CJ281*W292)</f>
        <v>#DIV/0!</v>
      </c>
      <c r="CF292" s="17" t="e">
        <f>EXP(-Treasuries_01152013!CK281*X292)</f>
        <v>#DIV/0!</v>
      </c>
      <c r="CG292" s="17" t="e">
        <f>EXP(-Treasuries_01152013!CL281*Y292)</f>
        <v>#DIV/0!</v>
      </c>
      <c r="CH292" s="17" t="e">
        <f>EXP(-Treasuries_01152013!CM281*Z292)</f>
        <v>#DIV/0!</v>
      </c>
      <c r="CI292" s="17" t="e">
        <f>EXP(-Treasuries_01152013!CN281*AA292)</f>
        <v>#DIV/0!</v>
      </c>
      <c r="CJ292" s="17" t="e">
        <f>EXP(-Treasuries_01152013!CO281*AB292)</f>
        <v>#DIV/0!</v>
      </c>
      <c r="CK292" s="17" t="e">
        <f>EXP(-Treasuries_01152013!CP281*AC292)</f>
        <v>#DIV/0!</v>
      </c>
      <c r="CL292" s="17" t="e">
        <f>EXP(-Treasuries_01152013!CQ281*AD292)</f>
        <v>#DIV/0!</v>
      </c>
      <c r="CM292" s="17" t="e">
        <f>EXP(-Treasuries_01152013!CR281*AE292)</f>
        <v>#DIV/0!</v>
      </c>
      <c r="CN292" s="17" t="e">
        <f>EXP(-Treasuries_01152013!CS281*AF292)</f>
        <v>#DIV/0!</v>
      </c>
      <c r="CO292" s="17" t="e">
        <f>EXP(-Treasuries_01152013!CT281*AG292)</f>
        <v>#DIV/0!</v>
      </c>
      <c r="CP292" s="17" t="e">
        <f>EXP(-Treasuries_01152013!CU281*AH292)</f>
        <v>#DIV/0!</v>
      </c>
      <c r="CQ292" s="17" t="e">
        <f>EXP(-Treasuries_01152013!CV281*AI292)</f>
        <v>#DIV/0!</v>
      </c>
      <c r="CR292" s="17" t="e">
        <f>EXP(-Treasuries_01152013!CW281*AJ292)</f>
        <v>#DIV/0!</v>
      </c>
      <c r="CS292" s="17" t="e">
        <f>EXP(-Treasuries_01152013!CX281*AK292)</f>
        <v>#DIV/0!</v>
      </c>
      <c r="CT292" s="17" t="e">
        <f>EXP(-Treasuries_01152013!CY281*AL292)</f>
        <v>#DIV/0!</v>
      </c>
      <c r="CU292" s="17">
        <f>EXP(-Treasuries_01152013!CZ281*AM292)</f>
        <v>1</v>
      </c>
      <c r="CV292" s="17">
        <f>EXP(-Treasuries_01152013!DA281*AN292)</f>
        <v>1</v>
      </c>
      <c r="CW292" s="17">
        <f>EXP(-Treasuries_01152013!DB281*AO292)</f>
        <v>1</v>
      </c>
      <c r="CX292" s="17">
        <f>EXP(-Treasuries_01152013!DC281*AP292)</f>
        <v>1</v>
      </c>
      <c r="CY292" s="17">
        <f>EXP(-Treasuries_01152013!DD281*AQ292)</f>
        <v>1</v>
      </c>
      <c r="CZ292" s="17">
        <f>EXP(-Treasuries_01152013!DE281*AR292)</f>
        <v>1</v>
      </c>
      <c r="DA292" s="17">
        <f>EXP(-Treasuries_01152013!DF281*AS292)</f>
        <v>1</v>
      </c>
      <c r="DB292" s="17">
        <f>EXP(-Treasuries_01152013!DG281*AT292)</f>
        <v>1</v>
      </c>
      <c r="DC292" s="17">
        <f>EXP(-Treasuries_01152013!DH281*AU292)</f>
        <v>1</v>
      </c>
      <c r="DD292" s="17">
        <f>EXP(-Treasuries_01152013!DI281*AV292)</f>
        <v>1</v>
      </c>
      <c r="DE292" s="17">
        <f>EXP(-Treasuries_01152013!DJ281*AW292)</f>
        <v>1</v>
      </c>
      <c r="DF292" s="17">
        <f>EXP(-Treasuries_01152013!DK281*AX292)</f>
        <v>1</v>
      </c>
      <c r="DG292" s="17">
        <f>EXP(-Treasuries_01152013!DL281*AY292)</f>
        <v>1</v>
      </c>
      <c r="DH292" s="17">
        <f>EXP(-Treasuries_01152013!DM281*AZ292)</f>
        <v>1</v>
      </c>
      <c r="DI292" s="17">
        <f>EXP(-Treasuries_01152013!DN281*BA292)</f>
        <v>1</v>
      </c>
      <c r="DJ292" s="17">
        <f>EXP(-Treasuries_01152013!DO281*BB292)</f>
        <v>1</v>
      </c>
      <c r="DK292" s="17">
        <f>EXP(-Treasuries_01152013!DP281*BC292)</f>
        <v>1</v>
      </c>
      <c r="DL292" s="17">
        <f>EXP(-Treasuries_01152013!DQ281*BD292)</f>
        <v>1</v>
      </c>
      <c r="DM292" s="17">
        <f>EXP(-Treasuries_01152013!DR281*BE292)</f>
        <v>1</v>
      </c>
      <c r="DN292" s="17">
        <f>EXP(-Treasuries_01152013!DS281*BF292)</f>
        <v>1</v>
      </c>
      <c r="DO292" s="17">
        <f>EXP(-Treasuries_01152013!DT281*BG292)</f>
        <v>1</v>
      </c>
      <c r="DP292" s="17">
        <f>EXP(-Treasuries_01152013!DU281*BH292)</f>
        <v>1</v>
      </c>
      <c r="DQ292" s="17">
        <f>EXP(-Treasuries_01152013!DV281*BI292)</f>
        <v>1</v>
      </c>
      <c r="DR292" s="17">
        <f>EXP(-Treasuries_01152013!DW281*BJ292)</f>
        <v>1</v>
      </c>
      <c r="DS292" s="17">
        <f>EXP(-Treasuries_01152013!DX281*BK292)</f>
        <v>1</v>
      </c>
      <c r="DT292" s="17">
        <f>EXP(-Treasuries_01152013!DY281*BL292)</f>
        <v>1</v>
      </c>
      <c r="DU292" s="17">
        <f>EXP(-Treasuries_01152013!DZ281*BM292)</f>
        <v>1</v>
      </c>
      <c r="DV292" s="17">
        <f>EXP(-Treasuries_01152013!EA281*BN292)</f>
        <v>1</v>
      </c>
      <c r="DW292" s="8" t="e">
        <f>SUMPRODUCT(BO292:DV292,Treasuries_01152013!K281:BR281)</f>
        <v>#DIV/0!</v>
      </c>
      <c r="DX292" s="11" t="e">
        <f t="shared" si="13"/>
        <v>#DIV/0!</v>
      </c>
    </row>
    <row r="293" spans="2:128">
      <c r="B293" s="10">
        <f>Treasuries_01152013!C282</f>
        <v>5.25</v>
      </c>
      <c r="C293" s="10">
        <f>Treasuries_01152013!E282</f>
        <v>136.695312</v>
      </c>
      <c r="D293" s="10">
        <f>Treasuries_01152013!F282</f>
        <v>136.773438</v>
      </c>
      <c r="E293" s="8">
        <f>Treasuries_01152013!H282</f>
        <v>16.083333333333332</v>
      </c>
      <c r="F293" s="8">
        <f t="shared" si="12"/>
        <v>136.734375</v>
      </c>
      <c r="G293" s="24" t="e">
        <f>IF(Treasuries_01152013!BT282=0,0,theta0+(theta1+theta2)*(1-EXP(-Treasuries_01152013!BT282/la))/(Treasuries_01152013!BT282/la)-theta2*EXP(-Treasuries_01152013!BT282/la))</f>
        <v>#DIV/0!</v>
      </c>
      <c r="H293" s="24" t="e">
        <f>IF(Treasuries_01152013!BU282=0,0,theta0+(theta1+theta2)*(1-EXP(-Treasuries_01152013!BU282/la))/(Treasuries_01152013!BU282/la)-theta2*EXP(-Treasuries_01152013!BU282/la))</f>
        <v>#DIV/0!</v>
      </c>
      <c r="I293" s="24" t="e">
        <f>IF(Treasuries_01152013!BV282=0,0,theta0+(theta1+theta2)*(1-EXP(-Treasuries_01152013!BV282/la))/(Treasuries_01152013!BV282/la)-theta2*EXP(-Treasuries_01152013!BV282/la))</f>
        <v>#DIV/0!</v>
      </c>
      <c r="J293" s="24" t="e">
        <f>IF(Treasuries_01152013!BW282=0,0,theta0+(theta1+theta2)*(1-EXP(-Treasuries_01152013!BW282/la))/(Treasuries_01152013!BW282/la)-theta2*EXP(-Treasuries_01152013!BW282/la))</f>
        <v>#DIV/0!</v>
      </c>
      <c r="K293" s="24" t="e">
        <f>IF(Treasuries_01152013!BX282=0,0,theta0+(theta1+theta2)*(1-EXP(-Treasuries_01152013!BX282/la))/(Treasuries_01152013!BX282/la)-theta2*EXP(-Treasuries_01152013!BX282/la))</f>
        <v>#DIV/0!</v>
      </c>
      <c r="L293" s="24" t="e">
        <f>IF(Treasuries_01152013!BY282=0,0,theta0+(theta1+theta2)*(1-EXP(-Treasuries_01152013!BY282/la))/(Treasuries_01152013!BY282/la)-theta2*EXP(-Treasuries_01152013!BY282/la))</f>
        <v>#DIV/0!</v>
      </c>
      <c r="M293" s="24" t="e">
        <f>IF(Treasuries_01152013!BZ282=0,0,theta0+(theta1+theta2)*(1-EXP(-Treasuries_01152013!BZ282/la))/(Treasuries_01152013!BZ282/la)-theta2*EXP(-Treasuries_01152013!BZ282/la))</f>
        <v>#DIV/0!</v>
      </c>
      <c r="N293" s="24" t="e">
        <f>IF(Treasuries_01152013!CA282=0,0,theta0+(theta1+theta2)*(1-EXP(-Treasuries_01152013!CA282/la))/(Treasuries_01152013!CA282/la)-theta2*EXP(-Treasuries_01152013!CA282/la))</f>
        <v>#DIV/0!</v>
      </c>
      <c r="O293" s="24" t="e">
        <f>IF(Treasuries_01152013!CB282=0,0,theta0+(theta1+theta2)*(1-EXP(-Treasuries_01152013!CB282/la))/(Treasuries_01152013!CB282/la)-theta2*EXP(-Treasuries_01152013!CB282/la))</f>
        <v>#DIV/0!</v>
      </c>
      <c r="P293" s="24" t="e">
        <f>IF(Treasuries_01152013!CC282=0,0,theta0+(theta1+theta2)*(1-EXP(-Treasuries_01152013!CC282/la))/(Treasuries_01152013!CC282/la)-theta2*EXP(-Treasuries_01152013!CC282/la))</f>
        <v>#DIV/0!</v>
      </c>
      <c r="Q293" s="24" t="e">
        <f>IF(Treasuries_01152013!CD282=0,0,theta0+(theta1+theta2)*(1-EXP(-Treasuries_01152013!CD282/la))/(Treasuries_01152013!CD282/la)-theta2*EXP(-Treasuries_01152013!CD282/la))</f>
        <v>#DIV/0!</v>
      </c>
      <c r="R293" s="24" t="e">
        <f>IF(Treasuries_01152013!CE282=0,0,theta0+(theta1+theta2)*(1-EXP(-Treasuries_01152013!CE282/la))/(Treasuries_01152013!CE282/la)-theta2*EXP(-Treasuries_01152013!CE282/la))</f>
        <v>#DIV/0!</v>
      </c>
      <c r="S293" s="24" t="e">
        <f>IF(Treasuries_01152013!CF282=0,0,theta0+(theta1+theta2)*(1-EXP(-Treasuries_01152013!CF282/la))/(Treasuries_01152013!CF282/la)-theta2*EXP(-Treasuries_01152013!CF282/la))</f>
        <v>#DIV/0!</v>
      </c>
      <c r="T293" s="24" t="e">
        <f>IF(Treasuries_01152013!CG282=0,0,theta0+(theta1+theta2)*(1-EXP(-Treasuries_01152013!CG282/la))/(Treasuries_01152013!CG282/la)-theta2*EXP(-Treasuries_01152013!CG282/la))</f>
        <v>#DIV/0!</v>
      </c>
      <c r="U293" s="24" t="e">
        <f>IF(Treasuries_01152013!CH282=0,0,theta0+(theta1+theta2)*(1-EXP(-Treasuries_01152013!CH282/la))/(Treasuries_01152013!CH282/la)-theta2*EXP(-Treasuries_01152013!CH282/la))</f>
        <v>#DIV/0!</v>
      </c>
      <c r="V293" s="24" t="e">
        <f>IF(Treasuries_01152013!CI282=0,0,theta0+(theta1+theta2)*(1-EXP(-Treasuries_01152013!CI282/la))/(Treasuries_01152013!CI282/la)-theta2*EXP(-Treasuries_01152013!CI282/la))</f>
        <v>#DIV/0!</v>
      </c>
      <c r="W293" s="24" t="e">
        <f>IF(Treasuries_01152013!CJ282=0,0,theta0+(theta1+theta2)*(1-EXP(-Treasuries_01152013!CJ282/la))/(Treasuries_01152013!CJ282/la)-theta2*EXP(-Treasuries_01152013!CJ282/la))</f>
        <v>#DIV/0!</v>
      </c>
      <c r="X293" s="24" t="e">
        <f>IF(Treasuries_01152013!CK282=0,0,theta0+(theta1+theta2)*(1-EXP(-Treasuries_01152013!CK282/la))/(Treasuries_01152013!CK282/la)-theta2*EXP(-Treasuries_01152013!CK282/la))</f>
        <v>#DIV/0!</v>
      </c>
      <c r="Y293" s="24" t="e">
        <f>IF(Treasuries_01152013!CL282=0,0,theta0+(theta1+theta2)*(1-EXP(-Treasuries_01152013!CL282/la))/(Treasuries_01152013!CL282/la)-theta2*EXP(-Treasuries_01152013!CL282/la))</f>
        <v>#DIV/0!</v>
      </c>
      <c r="Z293" s="24" t="e">
        <f>IF(Treasuries_01152013!CM282=0,0,theta0+(theta1+theta2)*(1-EXP(-Treasuries_01152013!CM282/la))/(Treasuries_01152013!CM282/la)-theta2*EXP(-Treasuries_01152013!CM282/la))</f>
        <v>#DIV/0!</v>
      </c>
      <c r="AA293" s="24" t="e">
        <f>IF(Treasuries_01152013!CN282=0,0,theta0+(theta1+theta2)*(1-EXP(-Treasuries_01152013!CN282/la))/(Treasuries_01152013!CN282/la)-theta2*EXP(-Treasuries_01152013!CN282/la))</f>
        <v>#DIV/0!</v>
      </c>
      <c r="AB293" s="24" t="e">
        <f>IF(Treasuries_01152013!CO282=0,0,theta0+(theta1+theta2)*(1-EXP(-Treasuries_01152013!CO282/la))/(Treasuries_01152013!CO282/la)-theta2*EXP(-Treasuries_01152013!CO282/la))</f>
        <v>#DIV/0!</v>
      </c>
      <c r="AC293" s="24" t="e">
        <f>IF(Treasuries_01152013!CP282=0,0,theta0+(theta1+theta2)*(1-EXP(-Treasuries_01152013!CP282/la))/(Treasuries_01152013!CP282/la)-theta2*EXP(-Treasuries_01152013!CP282/la))</f>
        <v>#DIV/0!</v>
      </c>
      <c r="AD293" s="24" t="e">
        <f>IF(Treasuries_01152013!CQ282=0,0,theta0+(theta1+theta2)*(1-EXP(-Treasuries_01152013!CQ282/la))/(Treasuries_01152013!CQ282/la)-theta2*EXP(-Treasuries_01152013!CQ282/la))</f>
        <v>#DIV/0!</v>
      </c>
      <c r="AE293" s="24" t="e">
        <f>IF(Treasuries_01152013!CR282=0,0,theta0+(theta1+theta2)*(1-EXP(-Treasuries_01152013!CR282/la))/(Treasuries_01152013!CR282/la)-theta2*EXP(-Treasuries_01152013!CR282/la))</f>
        <v>#DIV/0!</v>
      </c>
      <c r="AF293" s="24" t="e">
        <f>IF(Treasuries_01152013!CS282=0,0,theta0+(theta1+theta2)*(1-EXP(-Treasuries_01152013!CS282/la))/(Treasuries_01152013!CS282/la)-theta2*EXP(-Treasuries_01152013!CS282/la))</f>
        <v>#DIV/0!</v>
      </c>
      <c r="AG293" s="24" t="e">
        <f>IF(Treasuries_01152013!CT282=0,0,theta0+(theta1+theta2)*(1-EXP(-Treasuries_01152013!CT282/la))/(Treasuries_01152013!CT282/la)-theta2*EXP(-Treasuries_01152013!CT282/la))</f>
        <v>#DIV/0!</v>
      </c>
      <c r="AH293" s="24" t="e">
        <f>IF(Treasuries_01152013!CU282=0,0,theta0+(theta1+theta2)*(1-EXP(-Treasuries_01152013!CU282/la))/(Treasuries_01152013!CU282/la)-theta2*EXP(-Treasuries_01152013!CU282/la))</f>
        <v>#DIV/0!</v>
      </c>
      <c r="AI293" s="24" t="e">
        <f>IF(Treasuries_01152013!CV282=0,0,theta0+(theta1+theta2)*(1-EXP(-Treasuries_01152013!CV282/la))/(Treasuries_01152013!CV282/la)-theta2*EXP(-Treasuries_01152013!CV282/la))</f>
        <v>#DIV/0!</v>
      </c>
      <c r="AJ293" s="24" t="e">
        <f>IF(Treasuries_01152013!CW282=0,0,theta0+(theta1+theta2)*(1-EXP(-Treasuries_01152013!CW282/la))/(Treasuries_01152013!CW282/la)-theta2*EXP(-Treasuries_01152013!CW282/la))</f>
        <v>#DIV/0!</v>
      </c>
      <c r="AK293" s="24" t="e">
        <f>IF(Treasuries_01152013!CX282=0,0,theta0+(theta1+theta2)*(1-EXP(-Treasuries_01152013!CX282/la))/(Treasuries_01152013!CX282/la)-theta2*EXP(-Treasuries_01152013!CX282/la))</f>
        <v>#DIV/0!</v>
      </c>
      <c r="AL293" s="24" t="e">
        <f>IF(Treasuries_01152013!CY282=0,0,theta0+(theta1+theta2)*(1-EXP(-Treasuries_01152013!CY282/la))/(Treasuries_01152013!CY282/la)-theta2*EXP(-Treasuries_01152013!CY282/la))</f>
        <v>#DIV/0!</v>
      </c>
      <c r="AM293" s="24" t="e">
        <f>IF(Treasuries_01152013!CZ282=0,0,theta0+(theta1+theta2)*(1-EXP(-Treasuries_01152013!CZ282/la))/(Treasuries_01152013!CZ282/la)-theta2*EXP(-Treasuries_01152013!CZ282/la))</f>
        <v>#DIV/0!</v>
      </c>
      <c r="AN293" s="24">
        <f>IF(Treasuries_01152013!DA282=0,0,theta0+(theta1+theta2)*(1-EXP(-Treasuries_01152013!DA282/la))/(Treasuries_01152013!DA282/la)-theta2*EXP(-Treasuries_01152013!DA282/la))</f>
        <v>0</v>
      </c>
      <c r="AO293" s="24">
        <f>IF(Treasuries_01152013!DB282=0,0,theta0+(theta1+theta2)*(1-EXP(-Treasuries_01152013!DB282/la))/(Treasuries_01152013!DB282/la)-theta2*EXP(-Treasuries_01152013!DB282/la))</f>
        <v>0</v>
      </c>
      <c r="AP293" s="24">
        <f>IF(Treasuries_01152013!DC282=0,0,theta0+(theta1+theta2)*(1-EXP(-Treasuries_01152013!DC282/la))/(Treasuries_01152013!DC282/la)-theta2*EXP(-Treasuries_01152013!DC282/la))</f>
        <v>0</v>
      </c>
      <c r="AQ293" s="24">
        <f>IF(Treasuries_01152013!DD282=0,0,theta0+(theta1+theta2)*(1-EXP(-Treasuries_01152013!DD282/la))/(Treasuries_01152013!DD282/la)-theta2*EXP(-Treasuries_01152013!DD282/la))</f>
        <v>0</v>
      </c>
      <c r="AR293" s="24">
        <f>IF(Treasuries_01152013!DE282=0,0,theta0+(theta1+theta2)*(1-EXP(-Treasuries_01152013!DE282/la))/(Treasuries_01152013!DE282/la)-theta2*EXP(-Treasuries_01152013!DE282/la))</f>
        <v>0</v>
      </c>
      <c r="AS293" s="24">
        <f>IF(Treasuries_01152013!DF282=0,0,theta0+(theta1+theta2)*(1-EXP(-Treasuries_01152013!DF282/la))/(Treasuries_01152013!DF282/la)-theta2*EXP(-Treasuries_01152013!DF282/la))</f>
        <v>0</v>
      </c>
      <c r="AT293" s="24">
        <f>IF(Treasuries_01152013!DG282=0,0,theta0+(theta1+theta2)*(1-EXP(-Treasuries_01152013!DG282/la))/(Treasuries_01152013!DG282/la)-theta2*EXP(-Treasuries_01152013!DG282/la))</f>
        <v>0</v>
      </c>
      <c r="AU293" s="24">
        <f>IF(Treasuries_01152013!DH282=0,0,theta0+(theta1+theta2)*(1-EXP(-Treasuries_01152013!DH282/la))/(Treasuries_01152013!DH282/la)-theta2*EXP(-Treasuries_01152013!DH282/la))</f>
        <v>0</v>
      </c>
      <c r="AV293" s="24">
        <f>IF(Treasuries_01152013!DI282=0,0,theta0+(theta1+theta2)*(1-EXP(-Treasuries_01152013!DI282/la))/(Treasuries_01152013!DI282/la)-theta2*EXP(-Treasuries_01152013!DI282/la))</f>
        <v>0</v>
      </c>
      <c r="AW293" s="24">
        <f>IF(Treasuries_01152013!DJ282=0,0,theta0+(theta1+theta2)*(1-EXP(-Treasuries_01152013!DJ282/la))/(Treasuries_01152013!DJ282/la)-theta2*EXP(-Treasuries_01152013!DJ282/la))</f>
        <v>0</v>
      </c>
      <c r="AX293" s="24">
        <f>IF(Treasuries_01152013!DK282=0,0,theta0+(theta1+theta2)*(1-EXP(-Treasuries_01152013!DK282/la))/(Treasuries_01152013!DK282/la)-theta2*EXP(-Treasuries_01152013!DK282/la))</f>
        <v>0</v>
      </c>
      <c r="AY293" s="24">
        <f>IF(Treasuries_01152013!DL282=0,0,theta0+(theta1+theta2)*(1-EXP(-Treasuries_01152013!DL282/la))/(Treasuries_01152013!DL282/la)-theta2*EXP(-Treasuries_01152013!DL282/la))</f>
        <v>0</v>
      </c>
      <c r="AZ293" s="24">
        <f>IF(Treasuries_01152013!DM282=0,0,theta0+(theta1+theta2)*(1-EXP(-Treasuries_01152013!DM282/la))/(Treasuries_01152013!DM282/la)-theta2*EXP(-Treasuries_01152013!DM282/la))</f>
        <v>0</v>
      </c>
      <c r="BA293" s="24">
        <f>IF(Treasuries_01152013!DN282=0,0,theta0+(theta1+theta2)*(1-EXP(-Treasuries_01152013!DN282/la))/(Treasuries_01152013!DN282/la)-theta2*EXP(-Treasuries_01152013!DN282/la))</f>
        <v>0</v>
      </c>
      <c r="BB293" s="24">
        <f>IF(Treasuries_01152013!DO282=0,0,theta0+(theta1+theta2)*(1-EXP(-Treasuries_01152013!DO282/la))/(Treasuries_01152013!DO282/la)-theta2*EXP(-Treasuries_01152013!DO282/la))</f>
        <v>0</v>
      </c>
      <c r="BC293" s="24">
        <f>IF(Treasuries_01152013!DP282=0,0,theta0+(theta1+theta2)*(1-EXP(-Treasuries_01152013!DP282/la))/(Treasuries_01152013!DP282/la)-theta2*EXP(-Treasuries_01152013!DP282/la))</f>
        <v>0</v>
      </c>
      <c r="BD293" s="24">
        <f>IF(Treasuries_01152013!DQ282=0,0,theta0+(theta1+theta2)*(1-EXP(-Treasuries_01152013!DQ282/la))/(Treasuries_01152013!DQ282/la)-theta2*EXP(-Treasuries_01152013!DQ282/la))</f>
        <v>0</v>
      </c>
      <c r="BE293" s="24">
        <f>IF(Treasuries_01152013!DR282=0,0,theta0+(theta1+theta2)*(1-EXP(-Treasuries_01152013!DR282/la))/(Treasuries_01152013!DR282/la)-theta2*EXP(-Treasuries_01152013!DR282/la))</f>
        <v>0</v>
      </c>
      <c r="BF293" s="24">
        <f>IF(Treasuries_01152013!DS282=0,0,theta0+(theta1+theta2)*(1-EXP(-Treasuries_01152013!DS282/la))/(Treasuries_01152013!DS282/la)-theta2*EXP(-Treasuries_01152013!DS282/la))</f>
        <v>0</v>
      </c>
      <c r="BG293" s="24">
        <f>IF(Treasuries_01152013!DT282=0,0,theta0+(theta1+theta2)*(1-EXP(-Treasuries_01152013!DT282/la))/(Treasuries_01152013!DT282/la)-theta2*EXP(-Treasuries_01152013!DT282/la))</f>
        <v>0</v>
      </c>
      <c r="BH293" s="24">
        <f>IF(Treasuries_01152013!DU282=0,0,theta0+(theta1+theta2)*(1-EXP(-Treasuries_01152013!DU282/la))/(Treasuries_01152013!DU282/la)-theta2*EXP(-Treasuries_01152013!DU282/la))</f>
        <v>0</v>
      </c>
      <c r="BI293" s="24">
        <f>IF(Treasuries_01152013!DV282=0,0,theta0+(theta1+theta2)*(1-EXP(-Treasuries_01152013!DV282/la))/(Treasuries_01152013!DV282/la)-theta2*EXP(-Treasuries_01152013!DV282/la))</f>
        <v>0</v>
      </c>
      <c r="BJ293" s="24">
        <f>IF(Treasuries_01152013!DW282=0,0,theta0+(theta1+theta2)*(1-EXP(-Treasuries_01152013!DW282/la))/(Treasuries_01152013!DW282/la)-theta2*EXP(-Treasuries_01152013!DW282/la))</f>
        <v>0</v>
      </c>
      <c r="BK293" s="24">
        <f>IF(Treasuries_01152013!DX282=0,0,theta0+(theta1+theta2)*(1-EXP(-Treasuries_01152013!DX282/la))/(Treasuries_01152013!DX282/la)-theta2*EXP(-Treasuries_01152013!DX282/la))</f>
        <v>0</v>
      </c>
      <c r="BL293" s="24">
        <f>IF(Treasuries_01152013!DY282=0,0,theta0+(theta1+theta2)*(1-EXP(-Treasuries_01152013!DY282/la))/(Treasuries_01152013!DY282/la)-theta2*EXP(-Treasuries_01152013!DY282/la))</f>
        <v>0</v>
      </c>
      <c r="BM293" s="24">
        <f>IF(Treasuries_01152013!DZ282=0,0,theta0+(theta1+theta2)*(1-EXP(-Treasuries_01152013!DZ282/la))/(Treasuries_01152013!DZ282/la)-theta2*EXP(-Treasuries_01152013!DZ282/la))</f>
        <v>0</v>
      </c>
      <c r="BN293" s="24">
        <f>IF(Treasuries_01152013!EA282=0,0,theta0+(theta1+theta2)*(1-EXP(-Treasuries_01152013!EA282/la))/(Treasuries_01152013!EA282/la)-theta2*EXP(-Treasuries_01152013!EA282/la))</f>
        <v>0</v>
      </c>
      <c r="BO293" s="17" t="e">
        <f>EXP(-Treasuries_01152013!BT282*G293)</f>
        <v>#DIV/0!</v>
      </c>
      <c r="BP293" s="17" t="e">
        <f>EXP(-Treasuries_01152013!BU282*H293)</f>
        <v>#DIV/0!</v>
      </c>
      <c r="BQ293" s="17" t="e">
        <f>EXP(-Treasuries_01152013!BV282*I293)</f>
        <v>#DIV/0!</v>
      </c>
      <c r="BR293" s="17" t="e">
        <f>EXP(-Treasuries_01152013!BW282*J293)</f>
        <v>#DIV/0!</v>
      </c>
      <c r="BS293" s="17" t="e">
        <f>EXP(-Treasuries_01152013!BX282*K293)</f>
        <v>#DIV/0!</v>
      </c>
      <c r="BT293" s="17" t="e">
        <f>EXP(-Treasuries_01152013!BY282*L293)</f>
        <v>#DIV/0!</v>
      </c>
      <c r="BU293" s="17" t="e">
        <f>EXP(-Treasuries_01152013!BZ282*M293)</f>
        <v>#DIV/0!</v>
      </c>
      <c r="BV293" s="17" t="e">
        <f>EXP(-Treasuries_01152013!CA282*N293)</f>
        <v>#DIV/0!</v>
      </c>
      <c r="BW293" s="17" t="e">
        <f>EXP(-Treasuries_01152013!CB282*O293)</f>
        <v>#DIV/0!</v>
      </c>
      <c r="BX293" s="17" t="e">
        <f>EXP(-Treasuries_01152013!CC282*P293)</f>
        <v>#DIV/0!</v>
      </c>
      <c r="BY293" s="17" t="e">
        <f>EXP(-Treasuries_01152013!CD282*Q293)</f>
        <v>#DIV/0!</v>
      </c>
      <c r="BZ293" s="17" t="e">
        <f>EXP(-Treasuries_01152013!CE282*R293)</f>
        <v>#DIV/0!</v>
      </c>
      <c r="CA293" s="17" t="e">
        <f>EXP(-Treasuries_01152013!CF282*S293)</f>
        <v>#DIV/0!</v>
      </c>
      <c r="CB293" s="17" t="e">
        <f>EXP(-Treasuries_01152013!CG282*T293)</f>
        <v>#DIV/0!</v>
      </c>
      <c r="CC293" s="17" t="e">
        <f>EXP(-Treasuries_01152013!CH282*U293)</f>
        <v>#DIV/0!</v>
      </c>
      <c r="CD293" s="17" t="e">
        <f>EXP(-Treasuries_01152013!CI282*V293)</f>
        <v>#DIV/0!</v>
      </c>
      <c r="CE293" s="17" t="e">
        <f>EXP(-Treasuries_01152013!CJ282*W293)</f>
        <v>#DIV/0!</v>
      </c>
      <c r="CF293" s="17" t="e">
        <f>EXP(-Treasuries_01152013!CK282*X293)</f>
        <v>#DIV/0!</v>
      </c>
      <c r="CG293" s="17" t="e">
        <f>EXP(-Treasuries_01152013!CL282*Y293)</f>
        <v>#DIV/0!</v>
      </c>
      <c r="CH293" s="17" t="e">
        <f>EXP(-Treasuries_01152013!CM282*Z293)</f>
        <v>#DIV/0!</v>
      </c>
      <c r="CI293" s="17" t="e">
        <f>EXP(-Treasuries_01152013!CN282*AA293)</f>
        <v>#DIV/0!</v>
      </c>
      <c r="CJ293" s="17" t="e">
        <f>EXP(-Treasuries_01152013!CO282*AB293)</f>
        <v>#DIV/0!</v>
      </c>
      <c r="CK293" s="17" t="e">
        <f>EXP(-Treasuries_01152013!CP282*AC293)</f>
        <v>#DIV/0!</v>
      </c>
      <c r="CL293" s="17" t="e">
        <f>EXP(-Treasuries_01152013!CQ282*AD293)</f>
        <v>#DIV/0!</v>
      </c>
      <c r="CM293" s="17" t="e">
        <f>EXP(-Treasuries_01152013!CR282*AE293)</f>
        <v>#DIV/0!</v>
      </c>
      <c r="CN293" s="17" t="e">
        <f>EXP(-Treasuries_01152013!CS282*AF293)</f>
        <v>#DIV/0!</v>
      </c>
      <c r="CO293" s="17" t="e">
        <f>EXP(-Treasuries_01152013!CT282*AG293)</f>
        <v>#DIV/0!</v>
      </c>
      <c r="CP293" s="17" t="e">
        <f>EXP(-Treasuries_01152013!CU282*AH293)</f>
        <v>#DIV/0!</v>
      </c>
      <c r="CQ293" s="17" t="e">
        <f>EXP(-Treasuries_01152013!CV282*AI293)</f>
        <v>#DIV/0!</v>
      </c>
      <c r="CR293" s="17" t="e">
        <f>EXP(-Treasuries_01152013!CW282*AJ293)</f>
        <v>#DIV/0!</v>
      </c>
      <c r="CS293" s="17" t="e">
        <f>EXP(-Treasuries_01152013!CX282*AK293)</f>
        <v>#DIV/0!</v>
      </c>
      <c r="CT293" s="17" t="e">
        <f>EXP(-Treasuries_01152013!CY282*AL293)</f>
        <v>#DIV/0!</v>
      </c>
      <c r="CU293" s="17" t="e">
        <f>EXP(-Treasuries_01152013!CZ282*AM293)</f>
        <v>#DIV/0!</v>
      </c>
      <c r="CV293" s="17">
        <f>EXP(-Treasuries_01152013!DA282*AN293)</f>
        <v>1</v>
      </c>
      <c r="CW293" s="17">
        <f>EXP(-Treasuries_01152013!DB282*AO293)</f>
        <v>1</v>
      </c>
      <c r="CX293" s="17">
        <f>EXP(-Treasuries_01152013!DC282*AP293)</f>
        <v>1</v>
      </c>
      <c r="CY293" s="17">
        <f>EXP(-Treasuries_01152013!DD282*AQ293)</f>
        <v>1</v>
      </c>
      <c r="CZ293" s="17">
        <f>EXP(-Treasuries_01152013!DE282*AR293)</f>
        <v>1</v>
      </c>
      <c r="DA293" s="17">
        <f>EXP(-Treasuries_01152013!DF282*AS293)</f>
        <v>1</v>
      </c>
      <c r="DB293" s="17">
        <f>EXP(-Treasuries_01152013!DG282*AT293)</f>
        <v>1</v>
      </c>
      <c r="DC293" s="17">
        <f>EXP(-Treasuries_01152013!DH282*AU293)</f>
        <v>1</v>
      </c>
      <c r="DD293" s="17">
        <f>EXP(-Treasuries_01152013!DI282*AV293)</f>
        <v>1</v>
      </c>
      <c r="DE293" s="17">
        <f>EXP(-Treasuries_01152013!DJ282*AW293)</f>
        <v>1</v>
      </c>
      <c r="DF293" s="17">
        <f>EXP(-Treasuries_01152013!DK282*AX293)</f>
        <v>1</v>
      </c>
      <c r="DG293" s="17">
        <f>EXP(-Treasuries_01152013!DL282*AY293)</f>
        <v>1</v>
      </c>
      <c r="DH293" s="17">
        <f>EXP(-Treasuries_01152013!DM282*AZ293)</f>
        <v>1</v>
      </c>
      <c r="DI293" s="17">
        <f>EXP(-Treasuries_01152013!DN282*BA293)</f>
        <v>1</v>
      </c>
      <c r="DJ293" s="17">
        <f>EXP(-Treasuries_01152013!DO282*BB293)</f>
        <v>1</v>
      </c>
      <c r="DK293" s="17">
        <f>EXP(-Treasuries_01152013!DP282*BC293)</f>
        <v>1</v>
      </c>
      <c r="DL293" s="17">
        <f>EXP(-Treasuries_01152013!DQ282*BD293)</f>
        <v>1</v>
      </c>
      <c r="DM293" s="17">
        <f>EXP(-Treasuries_01152013!DR282*BE293)</f>
        <v>1</v>
      </c>
      <c r="DN293" s="17">
        <f>EXP(-Treasuries_01152013!DS282*BF293)</f>
        <v>1</v>
      </c>
      <c r="DO293" s="17">
        <f>EXP(-Treasuries_01152013!DT282*BG293)</f>
        <v>1</v>
      </c>
      <c r="DP293" s="17">
        <f>EXP(-Treasuries_01152013!DU282*BH293)</f>
        <v>1</v>
      </c>
      <c r="DQ293" s="17">
        <f>EXP(-Treasuries_01152013!DV282*BI293)</f>
        <v>1</v>
      </c>
      <c r="DR293" s="17">
        <f>EXP(-Treasuries_01152013!DW282*BJ293)</f>
        <v>1</v>
      </c>
      <c r="DS293" s="17">
        <f>EXP(-Treasuries_01152013!DX282*BK293)</f>
        <v>1</v>
      </c>
      <c r="DT293" s="17">
        <f>EXP(-Treasuries_01152013!DY282*BL293)</f>
        <v>1</v>
      </c>
      <c r="DU293" s="17">
        <f>EXP(-Treasuries_01152013!DZ282*BM293)</f>
        <v>1</v>
      </c>
      <c r="DV293" s="17">
        <f>EXP(-Treasuries_01152013!EA282*BN293)</f>
        <v>1</v>
      </c>
      <c r="DW293" s="8" t="e">
        <f>SUMPRODUCT(BO293:DV293,Treasuries_01152013!K282:BR282)</f>
        <v>#DIV/0!</v>
      </c>
      <c r="DX293" s="11" t="e">
        <f t="shared" si="13"/>
        <v>#DIV/0!</v>
      </c>
    </row>
    <row r="294" spans="2:128">
      <c r="B294" s="10">
        <f>Treasuries_01152013!C283</f>
        <v>6.125</v>
      </c>
      <c r="C294" s="10">
        <f>Treasuries_01152013!E283</f>
        <v>149.539062</v>
      </c>
      <c r="D294" s="10">
        <f>Treasuries_01152013!F283</f>
        <v>149.617188</v>
      </c>
      <c r="E294" s="8">
        <f>Treasuries_01152013!H283</f>
        <v>16.583333333333332</v>
      </c>
      <c r="F294" s="8">
        <f t="shared" si="12"/>
        <v>149.578125</v>
      </c>
      <c r="G294" s="24" t="e">
        <f>IF(Treasuries_01152013!BT283=0,0,theta0+(theta1+theta2)*(1-EXP(-Treasuries_01152013!BT283/la))/(Treasuries_01152013!BT283/la)-theta2*EXP(-Treasuries_01152013!BT283/la))</f>
        <v>#DIV/0!</v>
      </c>
      <c r="H294" s="24" t="e">
        <f>IF(Treasuries_01152013!BU283=0,0,theta0+(theta1+theta2)*(1-EXP(-Treasuries_01152013!BU283/la))/(Treasuries_01152013!BU283/la)-theta2*EXP(-Treasuries_01152013!BU283/la))</f>
        <v>#DIV/0!</v>
      </c>
      <c r="I294" s="24" t="e">
        <f>IF(Treasuries_01152013!BV283=0,0,theta0+(theta1+theta2)*(1-EXP(-Treasuries_01152013!BV283/la))/(Treasuries_01152013!BV283/la)-theta2*EXP(-Treasuries_01152013!BV283/la))</f>
        <v>#DIV/0!</v>
      </c>
      <c r="J294" s="24" t="e">
        <f>IF(Treasuries_01152013!BW283=0,0,theta0+(theta1+theta2)*(1-EXP(-Treasuries_01152013!BW283/la))/(Treasuries_01152013!BW283/la)-theta2*EXP(-Treasuries_01152013!BW283/la))</f>
        <v>#DIV/0!</v>
      </c>
      <c r="K294" s="24" t="e">
        <f>IF(Treasuries_01152013!BX283=0,0,theta0+(theta1+theta2)*(1-EXP(-Treasuries_01152013!BX283/la))/(Treasuries_01152013!BX283/la)-theta2*EXP(-Treasuries_01152013!BX283/la))</f>
        <v>#DIV/0!</v>
      </c>
      <c r="L294" s="24" t="e">
        <f>IF(Treasuries_01152013!BY283=0,0,theta0+(theta1+theta2)*(1-EXP(-Treasuries_01152013!BY283/la))/(Treasuries_01152013!BY283/la)-theta2*EXP(-Treasuries_01152013!BY283/la))</f>
        <v>#DIV/0!</v>
      </c>
      <c r="M294" s="24" t="e">
        <f>IF(Treasuries_01152013!BZ283=0,0,theta0+(theta1+theta2)*(1-EXP(-Treasuries_01152013!BZ283/la))/(Treasuries_01152013!BZ283/la)-theta2*EXP(-Treasuries_01152013!BZ283/la))</f>
        <v>#DIV/0!</v>
      </c>
      <c r="N294" s="24" t="e">
        <f>IF(Treasuries_01152013!CA283=0,0,theta0+(theta1+theta2)*(1-EXP(-Treasuries_01152013!CA283/la))/(Treasuries_01152013!CA283/la)-theta2*EXP(-Treasuries_01152013!CA283/la))</f>
        <v>#DIV/0!</v>
      </c>
      <c r="O294" s="24" t="e">
        <f>IF(Treasuries_01152013!CB283=0,0,theta0+(theta1+theta2)*(1-EXP(-Treasuries_01152013!CB283/la))/(Treasuries_01152013!CB283/la)-theta2*EXP(-Treasuries_01152013!CB283/la))</f>
        <v>#DIV/0!</v>
      </c>
      <c r="P294" s="24" t="e">
        <f>IF(Treasuries_01152013!CC283=0,0,theta0+(theta1+theta2)*(1-EXP(-Treasuries_01152013!CC283/la))/(Treasuries_01152013!CC283/la)-theta2*EXP(-Treasuries_01152013!CC283/la))</f>
        <v>#DIV/0!</v>
      </c>
      <c r="Q294" s="24" t="e">
        <f>IF(Treasuries_01152013!CD283=0,0,theta0+(theta1+theta2)*(1-EXP(-Treasuries_01152013!CD283/la))/(Treasuries_01152013!CD283/la)-theta2*EXP(-Treasuries_01152013!CD283/la))</f>
        <v>#DIV/0!</v>
      </c>
      <c r="R294" s="24" t="e">
        <f>IF(Treasuries_01152013!CE283=0,0,theta0+(theta1+theta2)*(1-EXP(-Treasuries_01152013!CE283/la))/(Treasuries_01152013!CE283/la)-theta2*EXP(-Treasuries_01152013!CE283/la))</f>
        <v>#DIV/0!</v>
      </c>
      <c r="S294" s="24" t="e">
        <f>IF(Treasuries_01152013!CF283=0,0,theta0+(theta1+theta2)*(1-EXP(-Treasuries_01152013!CF283/la))/(Treasuries_01152013!CF283/la)-theta2*EXP(-Treasuries_01152013!CF283/la))</f>
        <v>#DIV/0!</v>
      </c>
      <c r="T294" s="24" t="e">
        <f>IF(Treasuries_01152013!CG283=0,0,theta0+(theta1+theta2)*(1-EXP(-Treasuries_01152013!CG283/la))/(Treasuries_01152013!CG283/la)-theta2*EXP(-Treasuries_01152013!CG283/la))</f>
        <v>#DIV/0!</v>
      </c>
      <c r="U294" s="24" t="e">
        <f>IF(Treasuries_01152013!CH283=0,0,theta0+(theta1+theta2)*(1-EXP(-Treasuries_01152013!CH283/la))/(Treasuries_01152013!CH283/la)-theta2*EXP(-Treasuries_01152013!CH283/la))</f>
        <v>#DIV/0!</v>
      </c>
      <c r="V294" s="24" t="e">
        <f>IF(Treasuries_01152013!CI283=0,0,theta0+(theta1+theta2)*(1-EXP(-Treasuries_01152013!CI283/la))/(Treasuries_01152013!CI283/la)-theta2*EXP(-Treasuries_01152013!CI283/la))</f>
        <v>#DIV/0!</v>
      </c>
      <c r="W294" s="24" t="e">
        <f>IF(Treasuries_01152013!CJ283=0,0,theta0+(theta1+theta2)*(1-EXP(-Treasuries_01152013!CJ283/la))/(Treasuries_01152013!CJ283/la)-theta2*EXP(-Treasuries_01152013!CJ283/la))</f>
        <v>#DIV/0!</v>
      </c>
      <c r="X294" s="24" t="e">
        <f>IF(Treasuries_01152013!CK283=0,0,theta0+(theta1+theta2)*(1-EXP(-Treasuries_01152013!CK283/la))/(Treasuries_01152013!CK283/la)-theta2*EXP(-Treasuries_01152013!CK283/la))</f>
        <v>#DIV/0!</v>
      </c>
      <c r="Y294" s="24" t="e">
        <f>IF(Treasuries_01152013!CL283=0,0,theta0+(theta1+theta2)*(1-EXP(-Treasuries_01152013!CL283/la))/(Treasuries_01152013!CL283/la)-theta2*EXP(-Treasuries_01152013!CL283/la))</f>
        <v>#DIV/0!</v>
      </c>
      <c r="Z294" s="24" t="e">
        <f>IF(Treasuries_01152013!CM283=0,0,theta0+(theta1+theta2)*(1-EXP(-Treasuries_01152013!CM283/la))/(Treasuries_01152013!CM283/la)-theta2*EXP(-Treasuries_01152013!CM283/la))</f>
        <v>#DIV/0!</v>
      </c>
      <c r="AA294" s="24" t="e">
        <f>IF(Treasuries_01152013!CN283=0,0,theta0+(theta1+theta2)*(1-EXP(-Treasuries_01152013!CN283/la))/(Treasuries_01152013!CN283/la)-theta2*EXP(-Treasuries_01152013!CN283/la))</f>
        <v>#DIV/0!</v>
      </c>
      <c r="AB294" s="24" t="e">
        <f>IF(Treasuries_01152013!CO283=0,0,theta0+(theta1+theta2)*(1-EXP(-Treasuries_01152013!CO283/la))/(Treasuries_01152013!CO283/la)-theta2*EXP(-Treasuries_01152013!CO283/la))</f>
        <v>#DIV/0!</v>
      </c>
      <c r="AC294" s="24" t="e">
        <f>IF(Treasuries_01152013!CP283=0,0,theta0+(theta1+theta2)*(1-EXP(-Treasuries_01152013!CP283/la))/(Treasuries_01152013!CP283/la)-theta2*EXP(-Treasuries_01152013!CP283/la))</f>
        <v>#DIV/0!</v>
      </c>
      <c r="AD294" s="24" t="e">
        <f>IF(Treasuries_01152013!CQ283=0,0,theta0+(theta1+theta2)*(1-EXP(-Treasuries_01152013!CQ283/la))/(Treasuries_01152013!CQ283/la)-theta2*EXP(-Treasuries_01152013!CQ283/la))</f>
        <v>#DIV/0!</v>
      </c>
      <c r="AE294" s="24" t="e">
        <f>IF(Treasuries_01152013!CR283=0,0,theta0+(theta1+theta2)*(1-EXP(-Treasuries_01152013!CR283/la))/(Treasuries_01152013!CR283/la)-theta2*EXP(-Treasuries_01152013!CR283/la))</f>
        <v>#DIV/0!</v>
      </c>
      <c r="AF294" s="24" t="e">
        <f>IF(Treasuries_01152013!CS283=0,0,theta0+(theta1+theta2)*(1-EXP(-Treasuries_01152013!CS283/la))/(Treasuries_01152013!CS283/la)-theta2*EXP(-Treasuries_01152013!CS283/la))</f>
        <v>#DIV/0!</v>
      </c>
      <c r="AG294" s="24" t="e">
        <f>IF(Treasuries_01152013!CT283=0,0,theta0+(theta1+theta2)*(1-EXP(-Treasuries_01152013!CT283/la))/(Treasuries_01152013!CT283/la)-theta2*EXP(-Treasuries_01152013!CT283/la))</f>
        <v>#DIV/0!</v>
      </c>
      <c r="AH294" s="24" t="e">
        <f>IF(Treasuries_01152013!CU283=0,0,theta0+(theta1+theta2)*(1-EXP(-Treasuries_01152013!CU283/la))/(Treasuries_01152013!CU283/la)-theta2*EXP(-Treasuries_01152013!CU283/la))</f>
        <v>#DIV/0!</v>
      </c>
      <c r="AI294" s="24" t="e">
        <f>IF(Treasuries_01152013!CV283=0,0,theta0+(theta1+theta2)*(1-EXP(-Treasuries_01152013!CV283/la))/(Treasuries_01152013!CV283/la)-theta2*EXP(-Treasuries_01152013!CV283/la))</f>
        <v>#DIV/0!</v>
      </c>
      <c r="AJ294" s="24" t="e">
        <f>IF(Treasuries_01152013!CW283=0,0,theta0+(theta1+theta2)*(1-EXP(-Treasuries_01152013!CW283/la))/(Treasuries_01152013!CW283/la)-theta2*EXP(-Treasuries_01152013!CW283/la))</f>
        <v>#DIV/0!</v>
      </c>
      <c r="AK294" s="24" t="e">
        <f>IF(Treasuries_01152013!CX283=0,0,theta0+(theta1+theta2)*(1-EXP(-Treasuries_01152013!CX283/la))/(Treasuries_01152013!CX283/la)-theta2*EXP(-Treasuries_01152013!CX283/la))</f>
        <v>#DIV/0!</v>
      </c>
      <c r="AL294" s="24" t="e">
        <f>IF(Treasuries_01152013!CY283=0,0,theta0+(theta1+theta2)*(1-EXP(-Treasuries_01152013!CY283/la))/(Treasuries_01152013!CY283/la)-theta2*EXP(-Treasuries_01152013!CY283/la))</f>
        <v>#DIV/0!</v>
      </c>
      <c r="AM294" s="24" t="e">
        <f>IF(Treasuries_01152013!CZ283=0,0,theta0+(theta1+theta2)*(1-EXP(-Treasuries_01152013!CZ283/la))/(Treasuries_01152013!CZ283/la)-theta2*EXP(-Treasuries_01152013!CZ283/la))</f>
        <v>#DIV/0!</v>
      </c>
      <c r="AN294" s="24" t="e">
        <f>IF(Treasuries_01152013!DA283=0,0,theta0+(theta1+theta2)*(1-EXP(-Treasuries_01152013!DA283/la))/(Treasuries_01152013!DA283/la)-theta2*EXP(-Treasuries_01152013!DA283/la))</f>
        <v>#DIV/0!</v>
      </c>
      <c r="AO294" s="24">
        <f>IF(Treasuries_01152013!DB283=0,0,theta0+(theta1+theta2)*(1-EXP(-Treasuries_01152013!DB283/la))/(Treasuries_01152013!DB283/la)-theta2*EXP(-Treasuries_01152013!DB283/la))</f>
        <v>0</v>
      </c>
      <c r="AP294" s="24">
        <f>IF(Treasuries_01152013!DC283=0,0,theta0+(theta1+theta2)*(1-EXP(-Treasuries_01152013!DC283/la))/(Treasuries_01152013!DC283/la)-theta2*EXP(-Treasuries_01152013!DC283/la))</f>
        <v>0</v>
      </c>
      <c r="AQ294" s="24">
        <f>IF(Treasuries_01152013!DD283=0,0,theta0+(theta1+theta2)*(1-EXP(-Treasuries_01152013!DD283/la))/(Treasuries_01152013!DD283/la)-theta2*EXP(-Treasuries_01152013!DD283/la))</f>
        <v>0</v>
      </c>
      <c r="AR294" s="24">
        <f>IF(Treasuries_01152013!DE283=0,0,theta0+(theta1+theta2)*(1-EXP(-Treasuries_01152013!DE283/la))/(Treasuries_01152013!DE283/la)-theta2*EXP(-Treasuries_01152013!DE283/la))</f>
        <v>0</v>
      </c>
      <c r="AS294" s="24">
        <f>IF(Treasuries_01152013!DF283=0,0,theta0+(theta1+theta2)*(1-EXP(-Treasuries_01152013!DF283/la))/(Treasuries_01152013!DF283/la)-theta2*EXP(-Treasuries_01152013!DF283/la))</f>
        <v>0</v>
      </c>
      <c r="AT294" s="24">
        <f>IF(Treasuries_01152013!DG283=0,0,theta0+(theta1+theta2)*(1-EXP(-Treasuries_01152013!DG283/la))/(Treasuries_01152013!DG283/la)-theta2*EXP(-Treasuries_01152013!DG283/la))</f>
        <v>0</v>
      </c>
      <c r="AU294" s="24">
        <f>IF(Treasuries_01152013!DH283=0,0,theta0+(theta1+theta2)*(1-EXP(-Treasuries_01152013!DH283/la))/(Treasuries_01152013!DH283/la)-theta2*EXP(-Treasuries_01152013!DH283/la))</f>
        <v>0</v>
      </c>
      <c r="AV294" s="24">
        <f>IF(Treasuries_01152013!DI283=0,0,theta0+(theta1+theta2)*(1-EXP(-Treasuries_01152013!DI283/la))/(Treasuries_01152013!DI283/la)-theta2*EXP(-Treasuries_01152013!DI283/la))</f>
        <v>0</v>
      </c>
      <c r="AW294" s="24">
        <f>IF(Treasuries_01152013!DJ283=0,0,theta0+(theta1+theta2)*(1-EXP(-Treasuries_01152013!DJ283/la))/(Treasuries_01152013!DJ283/la)-theta2*EXP(-Treasuries_01152013!DJ283/la))</f>
        <v>0</v>
      </c>
      <c r="AX294" s="24">
        <f>IF(Treasuries_01152013!DK283=0,0,theta0+(theta1+theta2)*(1-EXP(-Treasuries_01152013!DK283/la))/(Treasuries_01152013!DK283/la)-theta2*EXP(-Treasuries_01152013!DK283/la))</f>
        <v>0</v>
      </c>
      <c r="AY294" s="24">
        <f>IF(Treasuries_01152013!DL283=0,0,theta0+(theta1+theta2)*(1-EXP(-Treasuries_01152013!DL283/la))/(Treasuries_01152013!DL283/la)-theta2*EXP(-Treasuries_01152013!DL283/la))</f>
        <v>0</v>
      </c>
      <c r="AZ294" s="24">
        <f>IF(Treasuries_01152013!DM283=0,0,theta0+(theta1+theta2)*(1-EXP(-Treasuries_01152013!DM283/la))/(Treasuries_01152013!DM283/la)-theta2*EXP(-Treasuries_01152013!DM283/la))</f>
        <v>0</v>
      </c>
      <c r="BA294" s="24">
        <f>IF(Treasuries_01152013!DN283=0,0,theta0+(theta1+theta2)*(1-EXP(-Treasuries_01152013!DN283/la))/(Treasuries_01152013!DN283/la)-theta2*EXP(-Treasuries_01152013!DN283/la))</f>
        <v>0</v>
      </c>
      <c r="BB294" s="24">
        <f>IF(Treasuries_01152013!DO283=0,0,theta0+(theta1+theta2)*(1-EXP(-Treasuries_01152013!DO283/la))/(Treasuries_01152013!DO283/la)-theta2*EXP(-Treasuries_01152013!DO283/la))</f>
        <v>0</v>
      </c>
      <c r="BC294" s="24">
        <f>IF(Treasuries_01152013!DP283=0,0,theta0+(theta1+theta2)*(1-EXP(-Treasuries_01152013!DP283/la))/(Treasuries_01152013!DP283/la)-theta2*EXP(-Treasuries_01152013!DP283/la))</f>
        <v>0</v>
      </c>
      <c r="BD294" s="24">
        <f>IF(Treasuries_01152013!DQ283=0,0,theta0+(theta1+theta2)*(1-EXP(-Treasuries_01152013!DQ283/la))/(Treasuries_01152013!DQ283/la)-theta2*EXP(-Treasuries_01152013!DQ283/la))</f>
        <v>0</v>
      </c>
      <c r="BE294" s="24">
        <f>IF(Treasuries_01152013!DR283=0,0,theta0+(theta1+theta2)*(1-EXP(-Treasuries_01152013!DR283/la))/(Treasuries_01152013!DR283/la)-theta2*EXP(-Treasuries_01152013!DR283/la))</f>
        <v>0</v>
      </c>
      <c r="BF294" s="24">
        <f>IF(Treasuries_01152013!DS283=0,0,theta0+(theta1+theta2)*(1-EXP(-Treasuries_01152013!DS283/la))/(Treasuries_01152013!DS283/la)-theta2*EXP(-Treasuries_01152013!DS283/la))</f>
        <v>0</v>
      </c>
      <c r="BG294" s="24">
        <f>IF(Treasuries_01152013!DT283=0,0,theta0+(theta1+theta2)*(1-EXP(-Treasuries_01152013!DT283/la))/(Treasuries_01152013!DT283/la)-theta2*EXP(-Treasuries_01152013!DT283/la))</f>
        <v>0</v>
      </c>
      <c r="BH294" s="24">
        <f>IF(Treasuries_01152013!DU283=0,0,theta0+(theta1+theta2)*(1-EXP(-Treasuries_01152013!DU283/la))/(Treasuries_01152013!DU283/la)-theta2*EXP(-Treasuries_01152013!DU283/la))</f>
        <v>0</v>
      </c>
      <c r="BI294" s="24">
        <f>IF(Treasuries_01152013!DV283=0,0,theta0+(theta1+theta2)*(1-EXP(-Treasuries_01152013!DV283/la))/(Treasuries_01152013!DV283/la)-theta2*EXP(-Treasuries_01152013!DV283/la))</f>
        <v>0</v>
      </c>
      <c r="BJ294" s="24">
        <f>IF(Treasuries_01152013!DW283=0,0,theta0+(theta1+theta2)*(1-EXP(-Treasuries_01152013!DW283/la))/(Treasuries_01152013!DW283/la)-theta2*EXP(-Treasuries_01152013!DW283/la))</f>
        <v>0</v>
      </c>
      <c r="BK294" s="24">
        <f>IF(Treasuries_01152013!DX283=0,0,theta0+(theta1+theta2)*(1-EXP(-Treasuries_01152013!DX283/la))/(Treasuries_01152013!DX283/la)-theta2*EXP(-Treasuries_01152013!DX283/la))</f>
        <v>0</v>
      </c>
      <c r="BL294" s="24">
        <f>IF(Treasuries_01152013!DY283=0,0,theta0+(theta1+theta2)*(1-EXP(-Treasuries_01152013!DY283/la))/(Treasuries_01152013!DY283/la)-theta2*EXP(-Treasuries_01152013!DY283/la))</f>
        <v>0</v>
      </c>
      <c r="BM294" s="24">
        <f>IF(Treasuries_01152013!DZ283=0,0,theta0+(theta1+theta2)*(1-EXP(-Treasuries_01152013!DZ283/la))/(Treasuries_01152013!DZ283/la)-theta2*EXP(-Treasuries_01152013!DZ283/la))</f>
        <v>0</v>
      </c>
      <c r="BN294" s="24">
        <f>IF(Treasuries_01152013!EA283=0,0,theta0+(theta1+theta2)*(1-EXP(-Treasuries_01152013!EA283/la))/(Treasuries_01152013!EA283/la)-theta2*EXP(-Treasuries_01152013!EA283/la))</f>
        <v>0</v>
      </c>
      <c r="BO294" s="17" t="e">
        <f>EXP(-Treasuries_01152013!BT283*G294)</f>
        <v>#DIV/0!</v>
      </c>
      <c r="BP294" s="17" t="e">
        <f>EXP(-Treasuries_01152013!BU283*H294)</f>
        <v>#DIV/0!</v>
      </c>
      <c r="BQ294" s="17" t="e">
        <f>EXP(-Treasuries_01152013!BV283*I294)</f>
        <v>#DIV/0!</v>
      </c>
      <c r="BR294" s="17" t="e">
        <f>EXP(-Treasuries_01152013!BW283*J294)</f>
        <v>#DIV/0!</v>
      </c>
      <c r="BS294" s="17" t="e">
        <f>EXP(-Treasuries_01152013!BX283*K294)</f>
        <v>#DIV/0!</v>
      </c>
      <c r="BT294" s="17" t="e">
        <f>EXP(-Treasuries_01152013!BY283*L294)</f>
        <v>#DIV/0!</v>
      </c>
      <c r="BU294" s="17" t="e">
        <f>EXP(-Treasuries_01152013!BZ283*M294)</f>
        <v>#DIV/0!</v>
      </c>
      <c r="BV294" s="17" t="e">
        <f>EXP(-Treasuries_01152013!CA283*N294)</f>
        <v>#DIV/0!</v>
      </c>
      <c r="BW294" s="17" t="e">
        <f>EXP(-Treasuries_01152013!CB283*O294)</f>
        <v>#DIV/0!</v>
      </c>
      <c r="BX294" s="17" t="e">
        <f>EXP(-Treasuries_01152013!CC283*P294)</f>
        <v>#DIV/0!</v>
      </c>
      <c r="BY294" s="17" t="e">
        <f>EXP(-Treasuries_01152013!CD283*Q294)</f>
        <v>#DIV/0!</v>
      </c>
      <c r="BZ294" s="17" t="e">
        <f>EXP(-Treasuries_01152013!CE283*R294)</f>
        <v>#DIV/0!</v>
      </c>
      <c r="CA294" s="17" t="e">
        <f>EXP(-Treasuries_01152013!CF283*S294)</f>
        <v>#DIV/0!</v>
      </c>
      <c r="CB294" s="17" t="e">
        <f>EXP(-Treasuries_01152013!CG283*T294)</f>
        <v>#DIV/0!</v>
      </c>
      <c r="CC294" s="17" t="e">
        <f>EXP(-Treasuries_01152013!CH283*U294)</f>
        <v>#DIV/0!</v>
      </c>
      <c r="CD294" s="17" t="e">
        <f>EXP(-Treasuries_01152013!CI283*V294)</f>
        <v>#DIV/0!</v>
      </c>
      <c r="CE294" s="17" t="e">
        <f>EXP(-Treasuries_01152013!CJ283*W294)</f>
        <v>#DIV/0!</v>
      </c>
      <c r="CF294" s="17" t="e">
        <f>EXP(-Treasuries_01152013!CK283*X294)</f>
        <v>#DIV/0!</v>
      </c>
      <c r="CG294" s="17" t="e">
        <f>EXP(-Treasuries_01152013!CL283*Y294)</f>
        <v>#DIV/0!</v>
      </c>
      <c r="CH294" s="17" t="e">
        <f>EXP(-Treasuries_01152013!CM283*Z294)</f>
        <v>#DIV/0!</v>
      </c>
      <c r="CI294" s="17" t="e">
        <f>EXP(-Treasuries_01152013!CN283*AA294)</f>
        <v>#DIV/0!</v>
      </c>
      <c r="CJ294" s="17" t="e">
        <f>EXP(-Treasuries_01152013!CO283*AB294)</f>
        <v>#DIV/0!</v>
      </c>
      <c r="CK294" s="17" t="e">
        <f>EXP(-Treasuries_01152013!CP283*AC294)</f>
        <v>#DIV/0!</v>
      </c>
      <c r="CL294" s="17" t="e">
        <f>EXP(-Treasuries_01152013!CQ283*AD294)</f>
        <v>#DIV/0!</v>
      </c>
      <c r="CM294" s="17" t="e">
        <f>EXP(-Treasuries_01152013!CR283*AE294)</f>
        <v>#DIV/0!</v>
      </c>
      <c r="CN294" s="17" t="e">
        <f>EXP(-Treasuries_01152013!CS283*AF294)</f>
        <v>#DIV/0!</v>
      </c>
      <c r="CO294" s="17" t="e">
        <f>EXP(-Treasuries_01152013!CT283*AG294)</f>
        <v>#DIV/0!</v>
      </c>
      <c r="CP294" s="17" t="e">
        <f>EXP(-Treasuries_01152013!CU283*AH294)</f>
        <v>#DIV/0!</v>
      </c>
      <c r="CQ294" s="17" t="e">
        <f>EXP(-Treasuries_01152013!CV283*AI294)</f>
        <v>#DIV/0!</v>
      </c>
      <c r="CR294" s="17" t="e">
        <f>EXP(-Treasuries_01152013!CW283*AJ294)</f>
        <v>#DIV/0!</v>
      </c>
      <c r="CS294" s="17" t="e">
        <f>EXP(-Treasuries_01152013!CX283*AK294)</f>
        <v>#DIV/0!</v>
      </c>
      <c r="CT294" s="17" t="e">
        <f>EXP(-Treasuries_01152013!CY283*AL294)</f>
        <v>#DIV/0!</v>
      </c>
      <c r="CU294" s="17" t="e">
        <f>EXP(-Treasuries_01152013!CZ283*AM294)</f>
        <v>#DIV/0!</v>
      </c>
      <c r="CV294" s="17" t="e">
        <f>EXP(-Treasuries_01152013!DA283*AN294)</f>
        <v>#DIV/0!</v>
      </c>
      <c r="CW294" s="17">
        <f>EXP(-Treasuries_01152013!DB283*AO294)</f>
        <v>1</v>
      </c>
      <c r="CX294" s="17">
        <f>EXP(-Treasuries_01152013!DC283*AP294)</f>
        <v>1</v>
      </c>
      <c r="CY294" s="17">
        <f>EXP(-Treasuries_01152013!DD283*AQ294)</f>
        <v>1</v>
      </c>
      <c r="CZ294" s="17">
        <f>EXP(-Treasuries_01152013!DE283*AR294)</f>
        <v>1</v>
      </c>
      <c r="DA294" s="17">
        <f>EXP(-Treasuries_01152013!DF283*AS294)</f>
        <v>1</v>
      </c>
      <c r="DB294" s="17">
        <f>EXP(-Treasuries_01152013!DG283*AT294)</f>
        <v>1</v>
      </c>
      <c r="DC294" s="17">
        <f>EXP(-Treasuries_01152013!DH283*AU294)</f>
        <v>1</v>
      </c>
      <c r="DD294" s="17">
        <f>EXP(-Treasuries_01152013!DI283*AV294)</f>
        <v>1</v>
      </c>
      <c r="DE294" s="17">
        <f>EXP(-Treasuries_01152013!DJ283*AW294)</f>
        <v>1</v>
      </c>
      <c r="DF294" s="17">
        <f>EXP(-Treasuries_01152013!DK283*AX294)</f>
        <v>1</v>
      </c>
      <c r="DG294" s="17">
        <f>EXP(-Treasuries_01152013!DL283*AY294)</f>
        <v>1</v>
      </c>
      <c r="DH294" s="17">
        <f>EXP(-Treasuries_01152013!DM283*AZ294)</f>
        <v>1</v>
      </c>
      <c r="DI294" s="17">
        <f>EXP(-Treasuries_01152013!DN283*BA294)</f>
        <v>1</v>
      </c>
      <c r="DJ294" s="17">
        <f>EXP(-Treasuries_01152013!DO283*BB294)</f>
        <v>1</v>
      </c>
      <c r="DK294" s="17">
        <f>EXP(-Treasuries_01152013!DP283*BC294)</f>
        <v>1</v>
      </c>
      <c r="DL294" s="17">
        <f>EXP(-Treasuries_01152013!DQ283*BD294)</f>
        <v>1</v>
      </c>
      <c r="DM294" s="17">
        <f>EXP(-Treasuries_01152013!DR283*BE294)</f>
        <v>1</v>
      </c>
      <c r="DN294" s="17">
        <f>EXP(-Treasuries_01152013!DS283*BF294)</f>
        <v>1</v>
      </c>
      <c r="DO294" s="17">
        <f>EXP(-Treasuries_01152013!DT283*BG294)</f>
        <v>1</v>
      </c>
      <c r="DP294" s="17">
        <f>EXP(-Treasuries_01152013!DU283*BH294)</f>
        <v>1</v>
      </c>
      <c r="DQ294" s="17">
        <f>EXP(-Treasuries_01152013!DV283*BI294)</f>
        <v>1</v>
      </c>
      <c r="DR294" s="17">
        <f>EXP(-Treasuries_01152013!DW283*BJ294)</f>
        <v>1</v>
      </c>
      <c r="DS294" s="17">
        <f>EXP(-Treasuries_01152013!DX283*BK294)</f>
        <v>1</v>
      </c>
      <c r="DT294" s="17">
        <f>EXP(-Treasuries_01152013!DY283*BL294)</f>
        <v>1</v>
      </c>
      <c r="DU294" s="17">
        <f>EXP(-Treasuries_01152013!DZ283*BM294)</f>
        <v>1</v>
      </c>
      <c r="DV294" s="17">
        <f>EXP(-Treasuries_01152013!EA283*BN294)</f>
        <v>1</v>
      </c>
      <c r="DW294" s="8" t="e">
        <f>SUMPRODUCT(BO294:DV294,Treasuries_01152013!K283:BR283)</f>
        <v>#DIV/0!</v>
      </c>
      <c r="DX294" s="11" t="e">
        <f t="shared" si="13"/>
        <v>#DIV/0!</v>
      </c>
    </row>
    <row r="295" spans="2:128">
      <c r="B295" s="10">
        <f>Treasuries_01152013!C284</f>
        <v>6.25</v>
      </c>
      <c r="C295" s="10">
        <f>Treasuries_01152013!E284</f>
        <v>152.601562</v>
      </c>
      <c r="D295" s="10">
        <f>Treasuries_01152013!F284</f>
        <v>152.679688</v>
      </c>
      <c r="E295" s="8">
        <f>Treasuries_01152013!H284</f>
        <v>17.333333333333332</v>
      </c>
      <c r="F295" s="8">
        <f t="shared" si="12"/>
        <v>152.640625</v>
      </c>
      <c r="G295" s="24" t="e">
        <f>IF(Treasuries_01152013!BT284=0,0,theta0+(theta1+theta2)*(1-EXP(-Treasuries_01152013!BT284/la))/(Treasuries_01152013!BT284/la)-theta2*EXP(-Treasuries_01152013!BT284/la))</f>
        <v>#DIV/0!</v>
      </c>
      <c r="H295" s="24" t="e">
        <f>IF(Treasuries_01152013!BU284=0,0,theta0+(theta1+theta2)*(1-EXP(-Treasuries_01152013!BU284/la))/(Treasuries_01152013!BU284/la)-theta2*EXP(-Treasuries_01152013!BU284/la))</f>
        <v>#DIV/0!</v>
      </c>
      <c r="I295" s="24" t="e">
        <f>IF(Treasuries_01152013!BV284=0,0,theta0+(theta1+theta2)*(1-EXP(-Treasuries_01152013!BV284/la))/(Treasuries_01152013!BV284/la)-theta2*EXP(-Treasuries_01152013!BV284/la))</f>
        <v>#DIV/0!</v>
      </c>
      <c r="J295" s="24" t="e">
        <f>IF(Treasuries_01152013!BW284=0,0,theta0+(theta1+theta2)*(1-EXP(-Treasuries_01152013!BW284/la))/(Treasuries_01152013!BW284/la)-theta2*EXP(-Treasuries_01152013!BW284/la))</f>
        <v>#DIV/0!</v>
      </c>
      <c r="K295" s="24" t="e">
        <f>IF(Treasuries_01152013!BX284=0,0,theta0+(theta1+theta2)*(1-EXP(-Treasuries_01152013!BX284/la))/(Treasuries_01152013!BX284/la)-theta2*EXP(-Treasuries_01152013!BX284/la))</f>
        <v>#DIV/0!</v>
      </c>
      <c r="L295" s="24" t="e">
        <f>IF(Treasuries_01152013!BY284=0,0,theta0+(theta1+theta2)*(1-EXP(-Treasuries_01152013!BY284/la))/(Treasuries_01152013!BY284/la)-theta2*EXP(-Treasuries_01152013!BY284/la))</f>
        <v>#DIV/0!</v>
      </c>
      <c r="M295" s="24" t="e">
        <f>IF(Treasuries_01152013!BZ284=0,0,theta0+(theta1+theta2)*(1-EXP(-Treasuries_01152013!BZ284/la))/(Treasuries_01152013!BZ284/la)-theta2*EXP(-Treasuries_01152013!BZ284/la))</f>
        <v>#DIV/0!</v>
      </c>
      <c r="N295" s="24" t="e">
        <f>IF(Treasuries_01152013!CA284=0,0,theta0+(theta1+theta2)*(1-EXP(-Treasuries_01152013!CA284/la))/(Treasuries_01152013!CA284/la)-theta2*EXP(-Treasuries_01152013!CA284/la))</f>
        <v>#DIV/0!</v>
      </c>
      <c r="O295" s="24" t="e">
        <f>IF(Treasuries_01152013!CB284=0,0,theta0+(theta1+theta2)*(1-EXP(-Treasuries_01152013!CB284/la))/(Treasuries_01152013!CB284/la)-theta2*EXP(-Treasuries_01152013!CB284/la))</f>
        <v>#DIV/0!</v>
      </c>
      <c r="P295" s="24" t="e">
        <f>IF(Treasuries_01152013!CC284=0,0,theta0+(theta1+theta2)*(1-EXP(-Treasuries_01152013!CC284/la))/(Treasuries_01152013!CC284/la)-theta2*EXP(-Treasuries_01152013!CC284/la))</f>
        <v>#DIV/0!</v>
      </c>
      <c r="Q295" s="24" t="e">
        <f>IF(Treasuries_01152013!CD284=0,0,theta0+(theta1+theta2)*(1-EXP(-Treasuries_01152013!CD284/la))/(Treasuries_01152013!CD284/la)-theta2*EXP(-Treasuries_01152013!CD284/la))</f>
        <v>#DIV/0!</v>
      </c>
      <c r="R295" s="24" t="e">
        <f>IF(Treasuries_01152013!CE284=0,0,theta0+(theta1+theta2)*(1-EXP(-Treasuries_01152013!CE284/la))/(Treasuries_01152013!CE284/la)-theta2*EXP(-Treasuries_01152013!CE284/la))</f>
        <v>#DIV/0!</v>
      </c>
      <c r="S295" s="24" t="e">
        <f>IF(Treasuries_01152013!CF284=0,0,theta0+(theta1+theta2)*(1-EXP(-Treasuries_01152013!CF284/la))/(Treasuries_01152013!CF284/la)-theta2*EXP(-Treasuries_01152013!CF284/la))</f>
        <v>#DIV/0!</v>
      </c>
      <c r="T295" s="24" t="e">
        <f>IF(Treasuries_01152013!CG284=0,0,theta0+(theta1+theta2)*(1-EXP(-Treasuries_01152013!CG284/la))/(Treasuries_01152013!CG284/la)-theta2*EXP(-Treasuries_01152013!CG284/la))</f>
        <v>#DIV/0!</v>
      </c>
      <c r="U295" s="24" t="e">
        <f>IF(Treasuries_01152013!CH284=0,0,theta0+(theta1+theta2)*(1-EXP(-Treasuries_01152013!CH284/la))/(Treasuries_01152013!CH284/la)-theta2*EXP(-Treasuries_01152013!CH284/la))</f>
        <v>#DIV/0!</v>
      </c>
      <c r="V295" s="24" t="e">
        <f>IF(Treasuries_01152013!CI284=0,0,theta0+(theta1+theta2)*(1-EXP(-Treasuries_01152013!CI284/la))/(Treasuries_01152013!CI284/la)-theta2*EXP(-Treasuries_01152013!CI284/la))</f>
        <v>#DIV/0!</v>
      </c>
      <c r="W295" s="24" t="e">
        <f>IF(Treasuries_01152013!CJ284=0,0,theta0+(theta1+theta2)*(1-EXP(-Treasuries_01152013!CJ284/la))/(Treasuries_01152013!CJ284/la)-theta2*EXP(-Treasuries_01152013!CJ284/la))</f>
        <v>#DIV/0!</v>
      </c>
      <c r="X295" s="24" t="e">
        <f>IF(Treasuries_01152013!CK284=0,0,theta0+(theta1+theta2)*(1-EXP(-Treasuries_01152013!CK284/la))/(Treasuries_01152013!CK284/la)-theta2*EXP(-Treasuries_01152013!CK284/la))</f>
        <v>#DIV/0!</v>
      </c>
      <c r="Y295" s="24" t="e">
        <f>IF(Treasuries_01152013!CL284=0,0,theta0+(theta1+theta2)*(1-EXP(-Treasuries_01152013!CL284/la))/(Treasuries_01152013!CL284/la)-theta2*EXP(-Treasuries_01152013!CL284/la))</f>
        <v>#DIV/0!</v>
      </c>
      <c r="Z295" s="24" t="e">
        <f>IF(Treasuries_01152013!CM284=0,0,theta0+(theta1+theta2)*(1-EXP(-Treasuries_01152013!CM284/la))/(Treasuries_01152013!CM284/la)-theta2*EXP(-Treasuries_01152013!CM284/la))</f>
        <v>#DIV/0!</v>
      </c>
      <c r="AA295" s="24" t="e">
        <f>IF(Treasuries_01152013!CN284=0,0,theta0+(theta1+theta2)*(1-EXP(-Treasuries_01152013!CN284/la))/(Treasuries_01152013!CN284/la)-theta2*EXP(-Treasuries_01152013!CN284/la))</f>
        <v>#DIV/0!</v>
      </c>
      <c r="AB295" s="24" t="e">
        <f>IF(Treasuries_01152013!CO284=0,0,theta0+(theta1+theta2)*(1-EXP(-Treasuries_01152013!CO284/la))/(Treasuries_01152013!CO284/la)-theta2*EXP(-Treasuries_01152013!CO284/la))</f>
        <v>#DIV/0!</v>
      </c>
      <c r="AC295" s="24" t="e">
        <f>IF(Treasuries_01152013!CP284=0,0,theta0+(theta1+theta2)*(1-EXP(-Treasuries_01152013!CP284/la))/(Treasuries_01152013!CP284/la)-theta2*EXP(-Treasuries_01152013!CP284/la))</f>
        <v>#DIV/0!</v>
      </c>
      <c r="AD295" s="24" t="e">
        <f>IF(Treasuries_01152013!CQ284=0,0,theta0+(theta1+theta2)*(1-EXP(-Treasuries_01152013!CQ284/la))/(Treasuries_01152013!CQ284/la)-theta2*EXP(-Treasuries_01152013!CQ284/la))</f>
        <v>#DIV/0!</v>
      </c>
      <c r="AE295" s="24" t="e">
        <f>IF(Treasuries_01152013!CR284=0,0,theta0+(theta1+theta2)*(1-EXP(-Treasuries_01152013!CR284/la))/(Treasuries_01152013!CR284/la)-theta2*EXP(-Treasuries_01152013!CR284/la))</f>
        <v>#DIV/0!</v>
      </c>
      <c r="AF295" s="24" t="e">
        <f>IF(Treasuries_01152013!CS284=0,0,theta0+(theta1+theta2)*(1-EXP(-Treasuries_01152013!CS284/la))/(Treasuries_01152013!CS284/la)-theta2*EXP(-Treasuries_01152013!CS284/la))</f>
        <v>#DIV/0!</v>
      </c>
      <c r="AG295" s="24" t="e">
        <f>IF(Treasuries_01152013!CT284=0,0,theta0+(theta1+theta2)*(1-EXP(-Treasuries_01152013!CT284/la))/(Treasuries_01152013!CT284/la)-theta2*EXP(-Treasuries_01152013!CT284/la))</f>
        <v>#DIV/0!</v>
      </c>
      <c r="AH295" s="24" t="e">
        <f>IF(Treasuries_01152013!CU284=0,0,theta0+(theta1+theta2)*(1-EXP(-Treasuries_01152013!CU284/la))/(Treasuries_01152013!CU284/la)-theta2*EXP(-Treasuries_01152013!CU284/la))</f>
        <v>#DIV/0!</v>
      </c>
      <c r="AI295" s="24" t="e">
        <f>IF(Treasuries_01152013!CV284=0,0,theta0+(theta1+theta2)*(1-EXP(-Treasuries_01152013!CV284/la))/(Treasuries_01152013!CV284/la)-theta2*EXP(-Treasuries_01152013!CV284/la))</f>
        <v>#DIV/0!</v>
      </c>
      <c r="AJ295" s="24" t="e">
        <f>IF(Treasuries_01152013!CW284=0,0,theta0+(theta1+theta2)*(1-EXP(-Treasuries_01152013!CW284/la))/(Treasuries_01152013!CW284/la)-theta2*EXP(-Treasuries_01152013!CW284/la))</f>
        <v>#DIV/0!</v>
      </c>
      <c r="AK295" s="24" t="e">
        <f>IF(Treasuries_01152013!CX284=0,0,theta0+(theta1+theta2)*(1-EXP(-Treasuries_01152013!CX284/la))/(Treasuries_01152013!CX284/la)-theta2*EXP(-Treasuries_01152013!CX284/la))</f>
        <v>#DIV/0!</v>
      </c>
      <c r="AL295" s="24" t="e">
        <f>IF(Treasuries_01152013!CY284=0,0,theta0+(theta1+theta2)*(1-EXP(-Treasuries_01152013!CY284/la))/(Treasuries_01152013!CY284/la)-theta2*EXP(-Treasuries_01152013!CY284/la))</f>
        <v>#DIV/0!</v>
      </c>
      <c r="AM295" s="24" t="e">
        <f>IF(Treasuries_01152013!CZ284=0,0,theta0+(theta1+theta2)*(1-EXP(-Treasuries_01152013!CZ284/la))/(Treasuries_01152013!CZ284/la)-theta2*EXP(-Treasuries_01152013!CZ284/la))</f>
        <v>#DIV/0!</v>
      </c>
      <c r="AN295" s="24" t="e">
        <f>IF(Treasuries_01152013!DA284=0,0,theta0+(theta1+theta2)*(1-EXP(-Treasuries_01152013!DA284/la))/(Treasuries_01152013!DA284/la)-theta2*EXP(-Treasuries_01152013!DA284/la))</f>
        <v>#DIV/0!</v>
      </c>
      <c r="AO295" s="24" t="e">
        <f>IF(Treasuries_01152013!DB284=0,0,theta0+(theta1+theta2)*(1-EXP(-Treasuries_01152013!DB284/la))/(Treasuries_01152013!DB284/la)-theta2*EXP(-Treasuries_01152013!DB284/la))</f>
        <v>#DIV/0!</v>
      </c>
      <c r="AP295" s="24">
        <f>IF(Treasuries_01152013!DC284=0,0,theta0+(theta1+theta2)*(1-EXP(-Treasuries_01152013!DC284/la))/(Treasuries_01152013!DC284/la)-theta2*EXP(-Treasuries_01152013!DC284/la))</f>
        <v>0</v>
      </c>
      <c r="AQ295" s="24">
        <f>IF(Treasuries_01152013!DD284=0,0,theta0+(theta1+theta2)*(1-EXP(-Treasuries_01152013!DD284/la))/(Treasuries_01152013!DD284/la)-theta2*EXP(-Treasuries_01152013!DD284/la))</f>
        <v>0</v>
      </c>
      <c r="AR295" s="24">
        <f>IF(Treasuries_01152013!DE284=0,0,theta0+(theta1+theta2)*(1-EXP(-Treasuries_01152013!DE284/la))/(Treasuries_01152013!DE284/la)-theta2*EXP(-Treasuries_01152013!DE284/la))</f>
        <v>0</v>
      </c>
      <c r="AS295" s="24">
        <f>IF(Treasuries_01152013!DF284=0,0,theta0+(theta1+theta2)*(1-EXP(-Treasuries_01152013!DF284/la))/(Treasuries_01152013!DF284/la)-theta2*EXP(-Treasuries_01152013!DF284/la))</f>
        <v>0</v>
      </c>
      <c r="AT295" s="24">
        <f>IF(Treasuries_01152013!DG284=0,0,theta0+(theta1+theta2)*(1-EXP(-Treasuries_01152013!DG284/la))/(Treasuries_01152013!DG284/la)-theta2*EXP(-Treasuries_01152013!DG284/la))</f>
        <v>0</v>
      </c>
      <c r="AU295" s="24">
        <f>IF(Treasuries_01152013!DH284=0,0,theta0+(theta1+theta2)*(1-EXP(-Treasuries_01152013!DH284/la))/(Treasuries_01152013!DH284/la)-theta2*EXP(-Treasuries_01152013!DH284/la))</f>
        <v>0</v>
      </c>
      <c r="AV295" s="24">
        <f>IF(Treasuries_01152013!DI284=0,0,theta0+(theta1+theta2)*(1-EXP(-Treasuries_01152013!DI284/la))/(Treasuries_01152013!DI284/la)-theta2*EXP(-Treasuries_01152013!DI284/la))</f>
        <v>0</v>
      </c>
      <c r="AW295" s="24">
        <f>IF(Treasuries_01152013!DJ284=0,0,theta0+(theta1+theta2)*(1-EXP(-Treasuries_01152013!DJ284/la))/(Treasuries_01152013!DJ284/la)-theta2*EXP(-Treasuries_01152013!DJ284/la))</f>
        <v>0</v>
      </c>
      <c r="AX295" s="24">
        <f>IF(Treasuries_01152013!DK284=0,0,theta0+(theta1+theta2)*(1-EXP(-Treasuries_01152013!DK284/la))/(Treasuries_01152013!DK284/la)-theta2*EXP(-Treasuries_01152013!DK284/la))</f>
        <v>0</v>
      </c>
      <c r="AY295" s="24">
        <f>IF(Treasuries_01152013!DL284=0,0,theta0+(theta1+theta2)*(1-EXP(-Treasuries_01152013!DL284/la))/(Treasuries_01152013!DL284/la)-theta2*EXP(-Treasuries_01152013!DL284/la))</f>
        <v>0</v>
      </c>
      <c r="AZ295" s="24">
        <f>IF(Treasuries_01152013!DM284=0,0,theta0+(theta1+theta2)*(1-EXP(-Treasuries_01152013!DM284/la))/(Treasuries_01152013!DM284/la)-theta2*EXP(-Treasuries_01152013!DM284/la))</f>
        <v>0</v>
      </c>
      <c r="BA295" s="24">
        <f>IF(Treasuries_01152013!DN284=0,0,theta0+(theta1+theta2)*(1-EXP(-Treasuries_01152013!DN284/la))/(Treasuries_01152013!DN284/la)-theta2*EXP(-Treasuries_01152013!DN284/la))</f>
        <v>0</v>
      </c>
      <c r="BB295" s="24">
        <f>IF(Treasuries_01152013!DO284=0,0,theta0+(theta1+theta2)*(1-EXP(-Treasuries_01152013!DO284/la))/(Treasuries_01152013!DO284/la)-theta2*EXP(-Treasuries_01152013!DO284/la))</f>
        <v>0</v>
      </c>
      <c r="BC295" s="24">
        <f>IF(Treasuries_01152013!DP284=0,0,theta0+(theta1+theta2)*(1-EXP(-Treasuries_01152013!DP284/la))/(Treasuries_01152013!DP284/la)-theta2*EXP(-Treasuries_01152013!DP284/la))</f>
        <v>0</v>
      </c>
      <c r="BD295" s="24">
        <f>IF(Treasuries_01152013!DQ284=0,0,theta0+(theta1+theta2)*(1-EXP(-Treasuries_01152013!DQ284/la))/(Treasuries_01152013!DQ284/la)-theta2*EXP(-Treasuries_01152013!DQ284/la))</f>
        <v>0</v>
      </c>
      <c r="BE295" s="24">
        <f>IF(Treasuries_01152013!DR284=0,0,theta0+(theta1+theta2)*(1-EXP(-Treasuries_01152013!DR284/la))/(Treasuries_01152013!DR284/la)-theta2*EXP(-Treasuries_01152013!DR284/la))</f>
        <v>0</v>
      </c>
      <c r="BF295" s="24">
        <f>IF(Treasuries_01152013!DS284=0,0,theta0+(theta1+theta2)*(1-EXP(-Treasuries_01152013!DS284/la))/(Treasuries_01152013!DS284/la)-theta2*EXP(-Treasuries_01152013!DS284/la))</f>
        <v>0</v>
      </c>
      <c r="BG295" s="24">
        <f>IF(Treasuries_01152013!DT284=0,0,theta0+(theta1+theta2)*(1-EXP(-Treasuries_01152013!DT284/la))/(Treasuries_01152013!DT284/la)-theta2*EXP(-Treasuries_01152013!DT284/la))</f>
        <v>0</v>
      </c>
      <c r="BH295" s="24">
        <f>IF(Treasuries_01152013!DU284=0,0,theta0+(theta1+theta2)*(1-EXP(-Treasuries_01152013!DU284/la))/(Treasuries_01152013!DU284/la)-theta2*EXP(-Treasuries_01152013!DU284/la))</f>
        <v>0</v>
      </c>
      <c r="BI295" s="24">
        <f>IF(Treasuries_01152013!DV284=0,0,theta0+(theta1+theta2)*(1-EXP(-Treasuries_01152013!DV284/la))/(Treasuries_01152013!DV284/la)-theta2*EXP(-Treasuries_01152013!DV284/la))</f>
        <v>0</v>
      </c>
      <c r="BJ295" s="24">
        <f>IF(Treasuries_01152013!DW284=0,0,theta0+(theta1+theta2)*(1-EXP(-Treasuries_01152013!DW284/la))/(Treasuries_01152013!DW284/la)-theta2*EXP(-Treasuries_01152013!DW284/la))</f>
        <v>0</v>
      </c>
      <c r="BK295" s="24">
        <f>IF(Treasuries_01152013!DX284=0,0,theta0+(theta1+theta2)*(1-EXP(-Treasuries_01152013!DX284/la))/(Treasuries_01152013!DX284/la)-theta2*EXP(-Treasuries_01152013!DX284/la))</f>
        <v>0</v>
      </c>
      <c r="BL295" s="24">
        <f>IF(Treasuries_01152013!DY284=0,0,theta0+(theta1+theta2)*(1-EXP(-Treasuries_01152013!DY284/la))/(Treasuries_01152013!DY284/la)-theta2*EXP(-Treasuries_01152013!DY284/la))</f>
        <v>0</v>
      </c>
      <c r="BM295" s="24">
        <f>IF(Treasuries_01152013!DZ284=0,0,theta0+(theta1+theta2)*(1-EXP(-Treasuries_01152013!DZ284/la))/(Treasuries_01152013!DZ284/la)-theta2*EXP(-Treasuries_01152013!DZ284/la))</f>
        <v>0</v>
      </c>
      <c r="BN295" s="24">
        <f>IF(Treasuries_01152013!EA284=0,0,theta0+(theta1+theta2)*(1-EXP(-Treasuries_01152013!EA284/la))/(Treasuries_01152013!EA284/la)-theta2*EXP(-Treasuries_01152013!EA284/la))</f>
        <v>0</v>
      </c>
      <c r="BO295" s="17" t="e">
        <f>EXP(-Treasuries_01152013!BT284*G295)</f>
        <v>#DIV/0!</v>
      </c>
      <c r="BP295" s="17" t="e">
        <f>EXP(-Treasuries_01152013!BU284*H295)</f>
        <v>#DIV/0!</v>
      </c>
      <c r="BQ295" s="17" t="e">
        <f>EXP(-Treasuries_01152013!BV284*I295)</f>
        <v>#DIV/0!</v>
      </c>
      <c r="BR295" s="17" t="e">
        <f>EXP(-Treasuries_01152013!BW284*J295)</f>
        <v>#DIV/0!</v>
      </c>
      <c r="BS295" s="17" t="e">
        <f>EXP(-Treasuries_01152013!BX284*K295)</f>
        <v>#DIV/0!</v>
      </c>
      <c r="BT295" s="17" t="e">
        <f>EXP(-Treasuries_01152013!BY284*L295)</f>
        <v>#DIV/0!</v>
      </c>
      <c r="BU295" s="17" t="e">
        <f>EXP(-Treasuries_01152013!BZ284*M295)</f>
        <v>#DIV/0!</v>
      </c>
      <c r="BV295" s="17" t="e">
        <f>EXP(-Treasuries_01152013!CA284*N295)</f>
        <v>#DIV/0!</v>
      </c>
      <c r="BW295" s="17" t="e">
        <f>EXP(-Treasuries_01152013!CB284*O295)</f>
        <v>#DIV/0!</v>
      </c>
      <c r="BX295" s="17" t="e">
        <f>EXP(-Treasuries_01152013!CC284*P295)</f>
        <v>#DIV/0!</v>
      </c>
      <c r="BY295" s="17" t="e">
        <f>EXP(-Treasuries_01152013!CD284*Q295)</f>
        <v>#DIV/0!</v>
      </c>
      <c r="BZ295" s="17" t="e">
        <f>EXP(-Treasuries_01152013!CE284*R295)</f>
        <v>#DIV/0!</v>
      </c>
      <c r="CA295" s="17" t="e">
        <f>EXP(-Treasuries_01152013!CF284*S295)</f>
        <v>#DIV/0!</v>
      </c>
      <c r="CB295" s="17" t="e">
        <f>EXP(-Treasuries_01152013!CG284*T295)</f>
        <v>#DIV/0!</v>
      </c>
      <c r="CC295" s="17" t="e">
        <f>EXP(-Treasuries_01152013!CH284*U295)</f>
        <v>#DIV/0!</v>
      </c>
      <c r="CD295" s="17" t="e">
        <f>EXP(-Treasuries_01152013!CI284*V295)</f>
        <v>#DIV/0!</v>
      </c>
      <c r="CE295" s="17" t="e">
        <f>EXP(-Treasuries_01152013!CJ284*W295)</f>
        <v>#DIV/0!</v>
      </c>
      <c r="CF295" s="17" t="e">
        <f>EXP(-Treasuries_01152013!CK284*X295)</f>
        <v>#DIV/0!</v>
      </c>
      <c r="CG295" s="17" t="e">
        <f>EXP(-Treasuries_01152013!CL284*Y295)</f>
        <v>#DIV/0!</v>
      </c>
      <c r="CH295" s="17" t="e">
        <f>EXP(-Treasuries_01152013!CM284*Z295)</f>
        <v>#DIV/0!</v>
      </c>
      <c r="CI295" s="17" t="e">
        <f>EXP(-Treasuries_01152013!CN284*AA295)</f>
        <v>#DIV/0!</v>
      </c>
      <c r="CJ295" s="17" t="e">
        <f>EXP(-Treasuries_01152013!CO284*AB295)</f>
        <v>#DIV/0!</v>
      </c>
      <c r="CK295" s="17" t="e">
        <f>EXP(-Treasuries_01152013!CP284*AC295)</f>
        <v>#DIV/0!</v>
      </c>
      <c r="CL295" s="17" t="e">
        <f>EXP(-Treasuries_01152013!CQ284*AD295)</f>
        <v>#DIV/0!</v>
      </c>
      <c r="CM295" s="17" t="e">
        <f>EXP(-Treasuries_01152013!CR284*AE295)</f>
        <v>#DIV/0!</v>
      </c>
      <c r="CN295" s="17" t="e">
        <f>EXP(-Treasuries_01152013!CS284*AF295)</f>
        <v>#DIV/0!</v>
      </c>
      <c r="CO295" s="17" t="e">
        <f>EXP(-Treasuries_01152013!CT284*AG295)</f>
        <v>#DIV/0!</v>
      </c>
      <c r="CP295" s="17" t="e">
        <f>EXP(-Treasuries_01152013!CU284*AH295)</f>
        <v>#DIV/0!</v>
      </c>
      <c r="CQ295" s="17" t="e">
        <f>EXP(-Treasuries_01152013!CV284*AI295)</f>
        <v>#DIV/0!</v>
      </c>
      <c r="CR295" s="17" t="e">
        <f>EXP(-Treasuries_01152013!CW284*AJ295)</f>
        <v>#DIV/0!</v>
      </c>
      <c r="CS295" s="17" t="e">
        <f>EXP(-Treasuries_01152013!CX284*AK295)</f>
        <v>#DIV/0!</v>
      </c>
      <c r="CT295" s="17" t="e">
        <f>EXP(-Treasuries_01152013!CY284*AL295)</f>
        <v>#DIV/0!</v>
      </c>
      <c r="CU295" s="17" t="e">
        <f>EXP(-Treasuries_01152013!CZ284*AM295)</f>
        <v>#DIV/0!</v>
      </c>
      <c r="CV295" s="17" t="e">
        <f>EXP(-Treasuries_01152013!DA284*AN295)</f>
        <v>#DIV/0!</v>
      </c>
      <c r="CW295" s="17" t="e">
        <f>EXP(-Treasuries_01152013!DB284*AO295)</f>
        <v>#DIV/0!</v>
      </c>
      <c r="CX295" s="17">
        <f>EXP(-Treasuries_01152013!DC284*AP295)</f>
        <v>1</v>
      </c>
      <c r="CY295" s="17">
        <f>EXP(-Treasuries_01152013!DD284*AQ295)</f>
        <v>1</v>
      </c>
      <c r="CZ295" s="17">
        <f>EXP(-Treasuries_01152013!DE284*AR295)</f>
        <v>1</v>
      </c>
      <c r="DA295" s="17">
        <f>EXP(-Treasuries_01152013!DF284*AS295)</f>
        <v>1</v>
      </c>
      <c r="DB295" s="17">
        <f>EXP(-Treasuries_01152013!DG284*AT295)</f>
        <v>1</v>
      </c>
      <c r="DC295" s="17">
        <f>EXP(-Treasuries_01152013!DH284*AU295)</f>
        <v>1</v>
      </c>
      <c r="DD295" s="17">
        <f>EXP(-Treasuries_01152013!DI284*AV295)</f>
        <v>1</v>
      </c>
      <c r="DE295" s="17">
        <f>EXP(-Treasuries_01152013!DJ284*AW295)</f>
        <v>1</v>
      </c>
      <c r="DF295" s="17">
        <f>EXP(-Treasuries_01152013!DK284*AX295)</f>
        <v>1</v>
      </c>
      <c r="DG295" s="17">
        <f>EXP(-Treasuries_01152013!DL284*AY295)</f>
        <v>1</v>
      </c>
      <c r="DH295" s="17">
        <f>EXP(-Treasuries_01152013!DM284*AZ295)</f>
        <v>1</v>
      </c>
      <c r="DI295" s="17">
        <f>EXP(-Treasuries_01152013!DN284*BA295)</f>
        <v>1</v>
      </c>
      <c r="DJ295" s="17">
        <f>EXP(-Treasuries_01152013!DO284*BB295)</f>
        <v>1</v>
      </c>
      <c r="DK295" s="17">
        <f>EXP(-Treasuries_01152013!DP284*BC295)</f>
        <v>1</v>
      </c>
      <c r="DL295" s="17">
        <f>EXP(-Treasuries_01152013!DQ284*BD295)</f>
        <v>1</v>
      </c>
      <c r="DM295" s="17">
        <f>EXP(-Treasuries_01152013!DR284*BE295)</f>
        <v>1</v>
      </c>
      <c r="DN295" s="17">
        <f>EXP(-Treasuries_01152013!DS284*BF295)</f>
        <v>1</v>
      </c>
      <c r="DO295" s="17">
        <f>EXP(-Treasuries_01152013!DT284*BG295)</f>
        <v>1</v>
      </c>
      <c r="DP295" s="17">
        <f>EXP(-Treasuries_01152013!DU284*BH295)</f>
        <v>1</v>
      </c>
      <c r="DQ295" s="17">
        <f>EXP(-Treasuries_01152013!DV284*BI295)</f>
        <v>1</v>
      </c>
      <c r="DR295" s="17">
        <f>EXP(-Treasuries_01152013!DW284*BJ295)</f>
        <v>1</v>
      </c>
      <c r="DS295" s="17">
        <f>EXP(-Treasuries_01152013!DX284*BK295)</f>
        <v>1</v>
      </c>
      <c r="DT295" s="17">
        <f>EXP(-Treasuries_01152013!DY284*BL295)</f>
        <v>1</v>
      </c>
      <c r="DU295" s="17">
        <f>EXP(-Treasuries_01152013!DZ284*BM295)</f>
        <v>1</v>
      </c>
      <c r="DV295" s="17">
        <f>EXP(-Treasuries_01152013!EA284*BN295)</f>
        <v>1</v>
      </c>
      <c r="DW295" s="8" t="e">
        <f>SUMPRODUCT(BO295:DV295,Treasuries_01152013!K284:BR284)</f>
        <v>#DIV/0!</v>
      </c>
      <c r="DX295" s="11" t="e">
        <f t="shared" si="13"/>
        <v>#DIV/0!</v>
      </c>
    </row>
    <row r="296" spans="2:128">
      <c r="B296" s="10">
        <f>Treasuries_01152013!C285</f>
        <v>5.375</v>
      </c>
      <c r="C296" s="10">
        <f>Treasuries_01152013!E285</f>
        <v>140.726562</v>
      </c>
      <c r="D296" s="10">
        <f>Treasuries_01152013!F285</f>
        <v>140.804688</v>
      </c>
      <c r="E296" s="8">
        <f>Treasuries_01152013!H285</f>
        <v>18.083333333333332</v>
      </c>
      <c r="F296" s="8">
        <f t="shared" si="12"/>
        <v>140.765625</v>
      </c>
      <c r="G296" s="24" t="e">
        <f>IF(Treasuries_01152013!BT285=0,0,theta0+(theta1+theta2)*(1-EXP(-Treasuries_01152013!BT285/la))/(Treasuries_01152013!BT285/la)-theta2*EXP(-Treasuries_01152013!BT285/la))</f>
        <v>#DIV/0!</v>
      </c>
      <c r="H296" s="24" t="e">
        <f>IF(Treasuries_01152013!BU285=0,0,theta0+(theta1+theta2)*(1-EXP(-Treasuries_01152013!BU285/la))/(Treasuries_01152013!BU285/la)-theta2*EXP(-Treasuries_01152013!BU285/la))</f>
        <v>#DIV/0!</v>
      </c>
      <c r="I296" s="24" t="e">
        <f>IF(Treasuries_01152013!BV285=0,0,theta0+(theta1+theta2)*(1-EXP(-Treasuries_01152013!BV285/la))/(Treasuries_01152013!BV285/la)-theta2*EXP(-Treasuries_01152013!BV285/la))</f>
        <v>#DIV/0!</v>
      </c>
      <c r="J296" s="24" t="e">
        <f>IF(Treasuries_01152013!BW285=0,0,theta0+(theta1+theta2)*(1-EXP(-Treasuries_01152013!BW285/la))/(Treasuries_01152013!BW285/la)-theta2*EXP(-Treasuries_01152013!BW285/la))</f>
        <v>#DIV/0!</v>
      </c>
      <c r="K296" s="24" t="e">
        <f>IF(Treasuries_01152013!BX285=0,0,theta0+(theta1+theta2)*(1-EXP(-Treasuries_01152013!BX285/la))/(Treasuries_01152013!BX285/la)-theta2*EXP(-Treasuries_01152013!BX285/la))</f>
        <v>#DIV/0!</v>
      </c>
      <c r="L296" s="24" t="e">
        <f>IF(Treasuries_01152013!BY285=0,0,theta0+(theta1+theta2)*(1-EXP(-Treasuries_01152013!BY285/la))/(Treasuries_01152013!BY285/la)-theta2*EXP(-Treasuries_01152013!BY285/la))</f>
        <v>#DIV/0!</v>
      </c>
      <c r="M296" s="24" t="e">
        <f>IF(Treasuries_01152013!BZ285=0,0,theta0+(theta1+theta2)*(1-EXP(-Treasuries_01152013!BZ285/la))/(Treasuries_01152013!BZ285/la)-theta2*EXP(-Treasuries_01152013!BZ285/la))</f>
        <v>#DIV/0!</v>
      </c>
      <c r="N296" s="24" t="e">
        <f>IF(Treasuries_01152013!CA285=0,0,theta0+(theta1+theta2)*(1-EXP(-Treasuries_01152013!CA285/la))/(Treasuries_01152013!CA285/la)-theta2*EXP(-Treasuries_01152013!CA285/la))</f>
        <v>#DIV/0!</v>
      </c>
      <c r="O296" s="24" t="e">
        <f>IF(Treasuries_01152013!CB285=0,0,theta0+(theta1+theta2)*(1-EXP(-Treasuries_01152013!CB285/la))/(Treasuries_01152013!CB285/la)-theta2*EXP(-Treasuries_01152013!CB285/la))</f>
        <v>#DIV/0!</v>
      </c>
      <c r="P296" s="24" t="e">
        <f>IF(Treasuries_01152013!CC285=0,0,theta0+(theta1+theta2)*(1-EXP(-Treasuries_01152013!CC285/la))/(Treasuries_01152013!CC285/la)-theta2*EXP(-Treasuries_01152013!CC285/la))</f>
        <v>#DIV/0!</v>
      </c>
      <c r="Q296" s="24" t="e">
        <f>IF(Treasuries_01152013!CD285=0,0,theta0+(theta1+theta2)*(1-EXP(-Treasuries_01152013!CD285/la))/(Treasuries_01152013!CD285/la)-theta2*EXP(-Treasuries_01152013!CD285/la))</f>
        <v>#DIV/0!</v>
      </c>
      <c r="R296" s="24" t="e">
        <f>IF(Treasuries_01152013!CE285=0,0,theta0+(theta1+theta2)*(1-EXP(-Treasuries_01152013!CE285/la))/(Treasuries_01152013!CE285/la)-theta2*EXP(-Treasuries_01152013!CE285/la))</f>
        <v>#DIV/0!</v>
      </c>
      <c r="S296" s="24" t="e">
        <f>IF(Treasuries_01152013!CF285=0,0,theta0+(theta1+theta2)*(1-EXP(-Treasuries_01152013!CF285/la))/(Treasuries_01152013!CF285/la)-theta2*EXP(-Treasuries_01152013!CF285/la))</f>
        <v>#DIV/0!</v>
      </c>
      <c r="T296" s="24" t="e">
        <f>IF(Treasuries_01152013!CG285=0,0,theta0+(theta1+theta2)*(1-EXP(-Treasuries_01152013!CG285/la))/(Treasuries_01152013!CG285/la)-theta2*EXP(-Treasuries_01152013!CG285/la))</f>
        <v>#DIV/0!</v>
      </c>
      <c r="U296" s="24" t="e">
        <f>IF(Treasuries_01152013!CH285=0,0,theta0+(theta1+theta2)*(1-EXP(-Treasuries_01152013!CH285/la))/(Treasuries_01152013!CH285/la)-theta2*EXP(-Treasuries_01152013!CH285/la))</f>
        <v>#DIV/0!</v>
      </c>
      <c r="V296" s="24" t="e">
        <f>IF(Treasuries_01152013!CI285=0,0,theta0+(theta1+theta2)*(1-EXP(-Treasuries_01152013!CI285/la))/(Treasuries_01152013!CI285/la)-theta2*EXP(-Treasuries_01152013!CI285/la))</f>
        <v>#DIV/0!</v>
      </c>
      <c r="W296" s="24" t="e">
        <f>IF(Treasuries_01152013!CJ285=0,0,theta0+(theta1+theta2)*(1-EXP(-Treasuries_01152013!CJ285/la))/(Treasuries_01152013!CJ285/la)-theta2*EXP(-Treasuries_01152013!CJ285/la))</f>
        <v>#DIV/0!</v>
      </c>
      <c r="X296" s="24" t="e">
        <f>IF(Treasuries_01152013!CK285=0,0,theta0+(theta1+theta2)*(1-EXP(-Treasuries_01152013!CK285/la))/(Treasuries_01152013!CK285/la)-theta2*EXP(-Treasuries_01152013!CK285/la))</f>
        <v>#DIV/0!</v>
      </c>
      <c r="Y296" s="24" t="e">
        <f>IF(Treasuries_01152013!CL285=0,0,theta0+(theta1+theta2)*(1-EXP(-Treasuries_01152013!CL285/la))/(Treasuries_01152013!CL285/la)-theta2*EXP(-Treasuries_01152013!CL285/la))</f>
        <v>#DIV/0!</v>
      </c>
      <c r="Z296" s="24" t="e">
        <f>IF(Treasuries_01152013!CM285=0,0,theta0+(theta1+theta2)*(1-EXP(-Treasuries_01152013!CM285/la))/(Treasuries_01152013!CM285/la)-theta2*EXP(-Treasuries_01152013!CM285/la))</f>
        <v>#DIV/0!</v>
      </c>
      <c r="AA296" s="24" t="e">
        <f>IF(Treasuries_01152013!CN285=0,0,theta0+(theta1+theta2)*(1-EXP(-Treasuries_01152013!CN285/la))/(Treasuries_01152013!CN285/la)-theta2*EXP(-Treasuries_01152013!CN285/la))</f>
        <v>#DIV/0!</v>
      </c>
      <c r="AB296" s="24" t="e">
        <f>IF(Treasuries_01152013!CO285=0,0,theta0+(theta1+theta2)*(1-EXP(-Treasuries_01152013!CO285/la))/(Treasuries_01152013!CO285/la)-theta2*EXP(-Treasuries_01152013!CO285/la))</f>
        <v>#DIV/0!</v>
      </c>
      <c r="AC296" s="24" t="e">
        <f>IF(Treasuries_01152013!CP285=0,0,theta0+(theta1+theta2)*(1-EXP(-Treasuries_01152013!CP285/la))/(Treasuries_01152013!CP285/la)-theta2*EXP(-Treasuries_01152013!CP285/la))</f>
        <v>#DIV/0!</v>
      </c>
      <c r="AD296" s="24" t="e">
        <f>IF(Treasuries_01152013!CQ285=0,0,theta0+(theta1+theta2)*(1-EXP(-Treasuries_01152013!CQ285/la))/(Treasuries_01152013!CQ285/la)-theta2*EXP(-Treasuries_01152013!CQ285/la))</f>
        <v>#DIV/0!</v>
      </c>
      <c r="AE296" s="24" t="e">
        <f>IF(Treasuries_01152013!CR285=0,0,theta0+(theta1+theta2)*(1-EXP(-Treasuries_01152013!CR285/la))/(Treasuries_01152013!CR285/la)-theta2*EXP(-Treasuries_01152013!CR285/la))</f>
        <v>#DIV/0!</v>
      </c>
      <c r="AF296" s="24" t="e">
        <f>IF(Treasuries_01152013!CS285=0,0,theta0+(theta1+theta2)*(1-EXP(-Treasuries_01152013!CS285/la))/(Treasuries_01152013!CS285/la)-theta2*EXP(-Treasuries_01152013!CS285/la))</f>
        <v>#DIV/0!</v>
      </c>
      <c r="AG296" s="24" t="e">
        <f>IF(Treasuries_01152013!CT285=0,0,theta0+(theta1+theta2)*(1-EXP(-Treasuries_01152013!CT285/la))/(Treasuries_01152013!CT285/la)-theta2*EXP(-Treasuries_01152013!CT285/la))</f>
        <v>#DIV/0!</v>
      </c>
      <c r="AH296" s="24" t="e">
        <f>IF(Treasuries_01152013!CU285=0,0,theta0+(theta1+theta2)*(1-EXP(-Treasuries_01152013!CU285/la))/(Treasuries_01152013!CU285/la)-theta2*EXP(-Treasuries_01152013!CU285/la))</f>
        <v>#DIV/0!</v>
      </c>
      <c r="AI296" s="24" t="e">
        <f>IF(Treasuries_01152013!CV285=0,0,theta0+(theta1+theta2)*(1-EXP(-Treasuries_01152013!CV285/la))/(Treasuries_01152013!CV285/la)-theta2*EXP(-Treasuries_01152013!CV285/la))</f>
        <v>#DIV/0!</v>
      </c>
      <c r="AJ296" s="24" t="e">
        <f>IF(Treasuries_01152013!CW285=0,0,theta0+(theta1+theta2)*(1-EXP(-Treasuries_01152013!CW285/la))/(Treasuries_01152013!CW285/la)-theta2*EXP(-Treasuries_01152013!CW285/la))</f>
        <v>#DIV/0!</v>
      </c>
      <c r="AK296" s="24" t="e">
        <f>IF(Treasuries_01152013!CX285=0,0,theta0+(theta1+theta2)*(1-EXP(-Treasuries_01152013!CX285/la))/(Treasuries_01152013!CX285/la)-theta2*EXP(-Treasuries_01152013!CX285/la))</f>
        <v>#DIV/0!</v>
      </c>
      <c r="AL296" s="24" t="e">
        <f>IF(Treasuries_01152013!CY285=0,0,theta0+(theta1+theta2)*(1-EXP(-Treasuries_01152013!CY285/la))/(Treasuries_01152013!CY285/la)-theta2*EXP(-Treasuries_01152013!CY285/la))</f>
        <v>#DIV/0!</v>
      </c>
      <c r="AM296" s="24" t="e">
        <f>IF(Treasuries_01152013!CZ285=0,0,theta0+(theta1+theta2)*(1-EXP(-Treasuries_01152013!CZ285/la))/(Treasuries_01152013!CZ285/la)-theta2*EXP(-Treasuries_01152013!CZ285/la))</f>
        <v>#DIV/0!</v>
      </c>
      <c r="AN296" s="24" t="e">
        <f>IF(Treasuries_01152013!DA285=0,0,theta0+(theta1+theta2)*(1-EXP(-Treasuries_01152013!DA285/la))/(Treasuries_01152013!DA285/la)-theta2*EXP(-Treasuries_01152013!DA285/la))</f>
        <v>#DIV/0!</v>
      </c>
      <c r="AO296" s="24" t="e">
        <f>IF(Treasuries_01152013!DB285=0,0,theta0+(theta1+theta2)*(1-EXP(-Treasuries_01152013!DB285/la))/(Treasuries_01152013!DB285/la)-theta2*EXP(-Treasuries_01152013!DB285/la))</f>
        <v>#DIV/0!</v>
      </c>
      <c r="AP296" s="24" t="e">
        <f>IF(Treasuries_01152013!DC285=0,0,theta0+(theta1+theta2)*(1-EXP(-Treasuries_01152013!DC285/la))/(Treasuries_01152013!DC285/la)-theta2*EXP(-Treasuries_01152013!DC285/la))</f>
        <v>#DIV/0!</v>
      </c>
      <c r="AQ296" s="24" t="e">
        <f>IF(Treasuries_01152013!DD285=0,0,theta0+(theta1+theta2)*(1-EXP(-Treasuries_01152013!DD285/la))/(Treasuries_01152013!DD285/la)-theta2*EXP(-Treasuries_01152013!DD285/la))</f>
        <v>#DIV/0!</v>
      </c>
      <c r="AR296" s="24">
        <f>IF(Treasuries_01152013!DE285=0,0,theta0+(theta1+theta2)*(1-EXP(-Treasuries_01152013!DE285/la))/(Treasuries_01152013!DE285/la)-theta2*EXP(-Treasuries_01152013!DE285/la))</f>
        <v>0</v>
      </c>
      <c r="AS296" s="24">
        <f>IF(Treasuries_01152013!DF285=0,0,theta0+(theta1+theta2)*(1-EXP(-Treasuries_01152013!DF285/la))/(Treasuries_01152013!DF285/la)-theta2*EXP(-Treasuries_01152013!DF285/la))</f>
        <v>0</v>
      </c>
      <c r="AT296" s="24">
        <f>IF(Treasuries_01152013!DG285=0,0,theta0+(theta1+theta2)*(1-EXP(-Treasuries_01152013!DG285/la))/(Treasuries_01152013!DG285/la)-theta2*EXP(-Treasuries_01152013!DG285/la))</f>
        <v>0</v>
      </c>
      <c r="AU296" s="24">
        <f>IF(Treasuries_01152013!DH285=0,0,theta0+(theta1+theta2)*(1-EXP(-Treasuries_01152013!DH285/la))/(Treasuries_01152013!DH285/la)-theta2*EXP(-Treasuries_01152013!DH285/la))</f>
        <v>0</v>
      </c>
      <c r="AV296" s="24">
        <f>IF(Treasuries_01152013!DI285=0,0,theta0+(theta1+theta2)*(1-EXP(-Treasuries_01152013!DI285/la))/(Treasuries_01152013!DI285/la)-theta2*EXP(-Treasuries_01152013!DI285/la))</f>
        <v>0</v>
      </c>
      <c r="AW296" s="24">
        <f>IF(Treasuries_01152013!DJ285=0,0,theta0+(theta1+theta2)*(1-EXP(-Treasuries_01152013!DJ285/la))/(Treasuries_01152013!DJ285/la)-theta2*EXP(-Treasuries_01152013!DJ285/la))</f>
        <v>0</v>
      </c>
      <c r="AX296" s="24">
        <f>IF(Treasuries_01152013!DK285=0,0,theta0+(theta1+theta2)*(1-EXP(-Treasuries_01152013!DK285/la))/(Treasuries_01152013!DK285/la)-theta2*EXP(-Treasuries_01152013!DK285/la))</f>
        <v>0</v>
      </c>
      <c r="AY296" s="24">
        <f>IF(Treasuries_01152013!DL285=0,0,theta0+(theta1+theta2)*(1-EXP(-Treasuries_01152013!DL285/la))/(Treasuries_01152013!DL285/la)-theta2*EXP(-Treasuries_01152013!DL285/la))</f>
        <v>0</v>
      </c>
      <c r="AZ296" s="24">
        <f>IF(Treasuries_01152013!DM285=0,0,theta0+(theta1+theta2)*(1-EXP(-Treasuries_01152013!DM285/la))/(Treasuries_01152013!DM285/la)-theta2*EXP(-Treasuries_01152013!DM285/la))</f>
        <v>0</v>
      </c>
      <c r="BA296" s="24">
        <f>IF(Treasuries_01152013!DN285=0,0,theta0+(theta1+theta2)*(1-EXP(-Treasuries_01152013!DN285/la))/(Treasuries_01152013!DN285/la)-theta2*EXP(-Treasuries_01152013!DN285/la))</f>
        <v>0</v>
      </c>
      <c r="BB296" s="24">
        <f>IF(Treasuries_01152013!DO285=0,0,theta0+(theta1+theta2)*(1-EXP(-Treasuries_01152013!DO285/la))/(Treasuries_01152013!DO285/la)-theta2*EXP(-Treasuries_01152013!DO285/la))</f>
        <v>0</v>
      </c>
      <c r="BC296" s="24">
        <f>IF(Treasuries_01152013!DP285=0,0,theta0+(theta1+theta2)*(1-EXP(-Treasuries_01152013!DP285/la))/(Treasuries_01152013!DP285/la)-theta2*EXP(-Treasuries_01152013!DP285/la))</f>
        <v>0</v>
      </c>
      <c r="BD296" s="24">
        <f>IF(Treasuries_01152013!DQ285=0,0,theta0+(theta1+theta2)*(1-EXP(-Treasuries_01152013!DQ285/la))/(Treasuries_01152013!DQ285/la)-theta2*EXP(-Treasuries_01152013!DQ285/la))</f>
        <v>0</v>
      </c>
      <c r="BE296" s="24">
        <f>IF(Treasuries_01152013!DR285=0,0,theta0+(theta1+theta2)*(1-EXP(-Treasuries_01152013!DR285/la))/(Treasuries_01152013!DR285/la)-theta2*EXP(-Treasuries_01152013!DR285/la))</f>
        <v>0</v>
      </c>
      <c r="BF296" s="24">
        <f>IF(Treasuries_01152013!DS285=0,0,theta0+(theta1+theta2)*(1-EXP(-Treasuries_01152013!DS285/la))/(Treasuries_01152013!DS285/la)-theta2*EXP(-Treasuries_01152013!DS285/la))</f>
        <v>0</v>
      </c>
      <c r="BG296" s="24">
        <f>IF(Treasuries_01152013!DT285=0,0,theta0+(theta1+theta2)*(1-EXP(-Treasuries_01152013!DT285/la))/(Treasuries_01152013!DT285/la)-theta2*EXP(-Treasuries_01152013!DT285/la))</f>
        <v>0</v>
      </c>
      <c r="BH296" s="24">
        <f>IF(Treasuries_01152013!DU285=0,0,theta0+(theta1+theta2)*(1-EXP(-Treasuries_01152013!DU285/la))/(Treasuries_01152013!DU285/la)-theta2*EXP(-Treasuries_01152013!DU285/la))</f>
        <v>0</v>
      </c>
      <c r="BI296" s="24">
        <f>IF(Treasuries_01152013!DV285=0,0,theta0+(theta1+theta2)*(1-EXP(-Treasuries_01152013!DV285/la))/(Treasuries_01152013!DV285/la)-theta2*EXP(-Treasuries_01152013!DV285/la))</f>
        <v>0</v>
      </c>
      <c r="BJ296" s="24">
        <f>IF(Treasuries_01152013!DW285=0,0,theta0+(theta1+theta2)*(1-EXP(-Treasuries_01152013!DW285/la))/(Treasuries_01152013!DW285/la)-theta2*EXP(-Treasuries_01152013!DW285/la))</f>
        <v>0</v>
      </c>
      <c r="BK296" s="24">
        <f>IF(Treasuries_01152013!DX285=0,0,theta0+(theta1+theta2)*(1-EXP(-Treasuries_01152013!DX285/la))/(Treasuries_01152013!DX285/la)-theta2*EXP(-Treasuries_01152013!DX285/la))</f>
        <v>0</v>
      </c>
      <c r="BL296" s="24">
        <f>IF(Treasuries_01152013!DY285=0,0,theta0+(theta1+theta2)*(1-EXP(-Treasuries_01152013!DY285/la))/(Treasuries_01152013!DY285/la)-theta2*EXP(-Treasuries_01152013!DY285/la))</f>
        <v>0</v>
      </c>
      <c r="BM296" s="24">
        <f>IF(Treasuries_01152013!DZ285=0,0,theta0+(theta1+theta2)*(1-EXP(-Treasuries_01152013!DZ285/la))/(Treasuries_01152013!DZ285/la)-theta2*EXP(-Treasuries_01152013!DZ285/la))</f>
        <v>0</v>
      </c>
      <c r="BN296" s="24">
        <f>IF(Treasuries_01152013!EA285=0,0,theta0+(theta1+theta2)*(1-EXP(-Treasuries_01152013!EA285/la))/(Treasuries_01152013!EA285/la)-theta2*EXP(-Treasuries_01152013!EA285/la))</f>
        <v>0</v>
      </c>
      <c r="BO296" s="17" t="e">
        <f>EXP(-Treasuries_01152013!BT285*G296)</f>
        <v>#DIV/0!</v>
      </c>
      <c r="BP296" s="17" t="e">
        <f>EXP(-Treasuries_01152013!BU285*H296)</f>
        <v>#DIV/0!</v>
      </c>
      <c r="BQ296" s="17" t="e">
        <f>EXP(-Treasuries_01152013!BV285*I296)</f>
        <v>#DIV/0!</v>
      </c>
      <c r="BR296" s="17" t="e">
        <f>EXP(-Treasuries_01152013!BW285*J296)</f>
        <v>#DIV/0!</v>
      </c>
      <c r="BS296" s="17" t="e">
        <f>EXP(-Treasuries_01152013!BX285*K296)</f>
        <v>#DIV/0!</v>
      </c>
      <c r="BT296" s="17" t="e">
        <f>EXP(-Treasuries_01152013!BY285*L296)</f>
        <v>#DIV/0!</v>
      </c>
      <c r="BU296" s="17" t="e">
        <f>EXP(-Treasuries_01152013!BZ285*M296)</f>
        <v>#DIV/0!</v>
      </c>
      <c r="BV296" s="17" t="e">
        <f>EXP(-Treasuries_01152013!CA285*N296)</f>
        <v>#DIV/0!</v>
      </c>
      <c r="BW296" s="17" t="e">
        <f>EXP(-Treasuries_01152013!CB285*O296)</f>
        <v>#DIV/0!</v>
      </c>
      <c r="BX296" s="17" t="e">
        <f>EXP(-Treasuries_01152013!CC285*P296)</f>
        <v>#DIV/0!</v>
      </c>
      <c r="BY296" s="17" t="e">
        <f>EXP(-Treasuries_01152013!CD285*Q296)</f>
        <v>#DIV/0!</v>
      </c>
      <c r="BZ296" s="17" t="e">
        <f>EXP(-Treasuries_01152013!CE285*R296)</f>
        <v>#DIV/0!</v>
      </c>
      <c r="CA296" s="17" t="e">
        <f>EXP(-Treasuries_01152013!CF285*S296)</f>
        <v>#DIV/0!</v>
      </c>
      <c r="CB296" s="17" t="e">
        <f>EXP(-Treasuries_01152013!CG285*T296)</f>
        <v>#DIV/0!</v>
      </c>
      <c r="CC296" s="17" t="e">
        <f>EXP(-Treasuries_01152013!CH285*U296)</f>
        <v>#DIV/0!</v>
      </c>
      <c r="CD296" s="17" t="e">
        <f>EXP(-Treasuries_01152013!CI285*V296)</f>
        <v>#DIV/0!</v>
      </c>
      <c r="CE296" s="17" t="e">
        <f>EXP(-Treasuries_01152013!CJ285*W296)</f>
        <v>#DIV/0!</v>
      </c>
      <c r="CF296" s="17" t="e">
        <f>EXP(-Treasuries_01152013!CK285*X296)</f>
        <v>#DIV/0!</v>
      </c>
      <c r="CG296" s="17" t="e">
        <f>EXP(-Treasuries_01152013!CL285*Y296)</f>
        <v>#DIV/0!</v>
      </c>
      <c r="CH296" s="17" t="e">
        <f>EXP(-Treasuries_01152013!CM285*Z296)</f>
        <v>#DIV/0!</v>
      </c>
      <c r="CI296" s="17" t="e">
        <f>EXP(-Treasuries_01152013!CN285*AA296)</f>
        <v>#DIV/0!</v>
      </c>
      <c r="CJ296" s="17" t="e">
        <f>EXP(-Treasuries_01152013!CO285*AB296)</f>
        <v>#DIV/0!</v>
      </c>
      <c r="CK296" s="17" t="e">
        <f>EXP(-Treasuries_01152013!CP285*AC296)</f>
        <v>#DIV/0!</v>
      </c>
      <c r="CL296" s="17" t="e">
        <f>EXP(-Treasuries_01152013!CQ285*AD296)</f>
        <v>#DIV/0!</v>
      </c>
      <c r="CM296" s="17" t="e">
        <f>EXP(-Treasuries_01152013!CR285*AE296)</f>
        <v>#DIV/0!</v>
      </c>
      <c r="CN296" s="17" t="e">
        <f>EXP(-Treasuries_01152013!CS285*AF296)</f>
        <v>#DIV/0!</v>
      </c>
      <c r="CO296" s="17" t="e">
        <f>EXP(-Treasuries_01152013!CT285*AG296)</f>
        <v>#DIV/0!</v>
      </c>
      <c r="CP296" s="17" t="e">
        <f>EXP(-Treasuries_01152013!CU285*AH296)</f>
        <v>#DIV/0!</v>
      </c>
      <c r="CQ296" s="17" t="e">
        <f>EXP(-Treasuries_01152013!CV285*AI296)</f>
        <v>#DIV/0!</v>
      </c>
      <c r="CR296" s="17" t="e">
        <f>EXP(-Treasuries_01152013!CW285*AJ296)</f>
        <v>#DIV/0!</v>
      </c>
      <c r="CS296" s="17" t="e">
        <f>EXP(-Treasuries_01152013!CX285*AK296)</f>
        <v>#DIV/0!</v>
      </c>
      <c r="CT296" s="17" t="e">
        <f>EXP(-Treasuries_01152013!CY285*AL296)</f>
        <v>#DIV/0!</v>
      </c>
      <c r="CU296" s="17" t="e">
        <f>EXP(-Treasuries_01152013!CZ285*AM296)</f>
        <v>#DIV/0!</v>
      </c>
      <c r="CV296" s="17" t="e">
        <f>EXP(-Treasuries_01152013!DA285*AN296)</f>
        <v>#DIV/0!</v>
      </c>
      <c r="CW296" s="17" t="e">
        <f>EXP(-Treasuries_01152013!DB285*AO296)</f>
        <v>#DIV/0!</v>
      </c>
      <c r="CX296" s="17" t="e">
        <f>EXP(-Treasuries_01152013!DC285*AP296)</f>
        <v>#DIV/0!</v>
      </c>
      <c r="CY296" s="17" t="e">
        <f>EXP(-Treasuries_01152013!DD285*AQ296)</f>
        <v>#DIV/0!</v>
      </c>
      <c r="CZ296" s="17">
        <f>EXP(-Treasuries_01152013!DE285*AR296)</f>
        <v>1</v>
      </c>
      <c r="DA296" s="17">
        <f>EXP(-Treasuries_01152013!DF285*AS296)</f>
        <v>1</v>
      </c>
      <c r="DB296" s="17">
        <f>EXP(-Treasuries_01152013!DG285*AT296)</f>
        <v>1</v>
      </c>
      <c r="DC296" s="17">
        <f>EXP(-Treasuries_01152013!DH285*AU296)</f>
        <v>1</v>
      </c>
      <c r="DD296" s="17">
        <f>EXP(-Treasuries_01152013!DI285*AV296)</f>
        <v>1</v>
      </c>
      <c r="DE296" s="17">
        <f>EXP(-Treasuries_01152013!DJ285*AW296)</f>
        <v>1</v>
      </c>
      <c r="DF296" s="17">
        <f>EXP(-Treasuries_01152013!DK285*AX296)</f>
        <v>1</v>
      </c>
      <c r="DG296" s="17">
        <f>EXP(-Treasuries_01152013!DL285*AY296)</f>
        <v>1</v>
      </c>
      <c r="DH296" s="17">
        <f>EXP(-Treasuries_01152013!DM285*AZ296)</f>
        <v>1</v>
      </c>
      <c r="DI296" s="17">
        <f>EXP(-Treasuries_01152013!DN285*BA296)</f>
        <v>1</v>
      </c>
      <c r="DJ296" s="17">
        <f>EXP(-Treasuries_01152013!DO285*BB296)</f>
        <v>1</v>
      </c>
      <c r="DK296" s="17">
        <f>EXP(-Treasuries_01152013!DP285*BC296)</f>
        <v>1</v>
      </c>
      <c r="DL296" s="17">
        <f>EXP(-Treasuries_01152013!DQ285*BD296)</f>
        <v>1</v>
      </c>
      <c r="DM296" s="17">
        <f>EXP(-Treasuries_01152013!DR285*BE296)</f>
        <v>1</v>
      </c>
      <c r="DN296" s="17">
        <f>EXP(-Treasuries_01152013!DS285*BF296)</f>
        <v>1</v>
      </c>
      <c r="DO296" s="17">
        <f>EXP(-Treasuries_01152013!DT285*BG296)</f>
        <v>1</v>
      </c>
      <c r="DP296" s="17">
        <f>EXP(-Treasuries_01152013!DU285*BH296)</f>
        <v>1</v>
      </c>
      <c r="DQ296" s="17">
        <f>EXP(-Treasuries_01152013!DV285*BI296)</f>
        <v>1</v>
      </c>
      <c r="DR296" s="17">
        <f>EXP(-Treasuries_01152013!DW285*BJ296)</f>
        <v>1</v>
      </c>
      <c r="DS296" s="17">
        <f>EXP(-Treasuries_01152013!DX285*BK296)</f>
        <v>1</v>
      </c>
      <c r="DT296" s="17">
        <f>EXP(-Treasuries_01152013!DY285*BL296)</f>
        <v>1</v>
      </c>
      <c r="DU296" s="17">
        <f>EXP(-Treasuries_01152013!DZ285*BM296)</f>
        <v>1</v>
      </c>
      <c r="DV296" s="17">
        <f>EXP(-Treasuries_01152013!EA285*BN296)</f>
        <v>1</v>
      </c>
      <c r="DW296" s="8" t="e">
        <f>SUMPRODUCT(BO296:DV296,Treasuries_01152013!K285:BR285)</f>
        <v>#DIV/0!</v>
      </c>
      <c r="DX296" s="11" t="e">
        <f t="shared" si="13"/>
        <v>#DIV/0!</v>
      </c>
    </row>
    <row r="297" spans="2:128">
      <c r="B297" s="10">
        <f>Treasuries_01152013!C286</f>
        <v>4.5</v>
      </c>
      <c r="C297" s="10">
        <f>Treasuries_01152013!E286</f>
        <v>129.445312</v>
      </c>
      <c r="D297" s="10">
        <f>Treasuries_01152013!F286</f>
        <v>129.523438</v>
      </c>
      <c r="E297" s="8">
        <f>Treasuries_01152013!H286</f>
        <v>23.083333333333332</v>
      </c>
      <c r="F297" s="8">
        <f t="shared" si="12"/>
        <v>129.484375</v>
      </c>
      <c r="G297" s="24" t="e">
        <f>IF(Treasuries_01152013!BT286=0,0,theta0+(theta1+theta2)*(1-EXP(-Treasuries_01152013!BT286/la))/(Treasuries_01152013!BT286/la)-theta2*EXP(-Treasuries_01152013!BT286/la))</f>
        <v>#DIV/0!</v>
      </c>
      <c r="H297" s="24" t="e">
        <f>IF(Treasuries_01152013!BU286=0,0,theta0+(theta1+theta2)*(1-EXP(-Treasuries_01152013!BU286/la))/(Treasuries_01152013!BU286/la)-theta2*EXP(-Treasuries_01152013!BU286/la))</f>
        <v>#DIV/0!</v>
      </c>
      <c r="I297" s="24" t="e">
        <f>IF(Treasuries_01152013!BV286=0,0,theta0+(theta1+theta2)*(1-EXP(-Treasuries_01152013!BV286/la))/(Treasuries_01152013!BV286/la)-theta2*EXP(-Treasuries_01152013!BV286/la))</f>
        <v>#DIV/0!</v>
      </c>
      <c r="J297" s="24" t="e">
        <f>IF(Treasuries_01152013!BW286=0,0,theta0+(theta1+theta2)*(1-EXP(-Treasuries_01152013!BW286/la))/(Treasuries_01152013!BW286/la)-theta2*EXP(-Treasuries_01152013!BW286/la))</f>
        <v>#DIV/0!</v>
      </c>
      <c r="K297" s="24" t="e">
        <f>IF(Treasuries_01152013!BX286=0,0,theta0+(theta1+theta2)*(1-EXP(-Treasuries_01152013!BX286/la))/(Treasuries_01152013!BX286/la)-theta2*EXP(-Treasuries_01152013!BX286/la))</f>
        <v>#DIV/0!</v>
      </c>
      <c r="L297" s="24" t="e">
        <f>IF(Treasuries_01152013!BY286=0,0,theta0+(theta1+theta2)*(1-EXP(-Treasuries_01152013!BY286/la))/(Treasuries_01152013!BY286/la)-theta2*EXP(-Treasuries_01152013!BY286/la))</f>
        <v>#DIV/0!</v>
      </c>
      <c r="M297" s="24" t="e">
        <f>IF(Treasuries_01152013!BZ286=0,0,theta0+(theta1+theta2)*(1-EXP(-Treasuries_01152013!BZ286/la))/(Treasuries_01152013!BZ286/la)-theta2*EXP(-Treasuries_01152013!BZ286/la))</f>
        <v>#DIV/0!</v>
      </c>
      <c r="N297" s="24" t="e">
        <f>IF(Treasuries_01152013!CA286=0,0,theta0+(theta1+theta2)*(1-EXP(-Treasuries_01152013!CA286/la))/(Treasuries_01152013!CA286/la)-theta2*EXP(-Treasuries_01152013!CA286/la))</f>
        <v>#DIV/0!</v>
      </c>
      <c r="O297" s="24" t="e">
        <f>IF(Treasuries_01152013!CB286=0,0,theta0+(theta1+theta2)*(1-EXP(-Treasuries_01152013!CB286/la))/(Treasuries_01152013!CB286/la)-theta2*EXP(-Treasuries_01152013!CB286/la))</f>
        <v>#DIV/0!</v>
      </c>
      <c r="P297" s="24" t="e">
        <f>IF(Treasuries_01152013!CC286=0,0,theta0+(theta1+theta2)*(1-EXP(-Treasuries_01152013!CC286/la))/(Treasuries_01152013!CC286/la)-theta2*EXP(-Treasuries_01152013!CC286/la))</f>
        <v>#DIV/0!</v>
      </c>
      <c r="Q297" s="24" t="e">
        <f>IF(Treasuries_01152013!CD286=0,0,theta0+(theta1+theta2)*(1-EXP(-Treasuries_01152013!CD286/la))/(Treasuries_01152013!CD286/la)-theta2*EXP(-Treasuries_01152013!CD286/la))</f>
        <v>#DIV/0!</v>
      </c>
      <c r="R297" s="24" t="e">
        <f>IF(Treasuries_01152013!CE286=0,0,theta0+(theta1+theta2)*(1-EXP(-Treasuries_01152013!CE286/la))/(Treasuries_01152013!CE286/la)-theta2*EXP(-Treasuries_01152013!CE286/la))</f>
        <v>#DIV/0!</v>
      </c>
      <c r="S297" s="24" t="e">
        <f>IF(Treasuries_01152013!CF286=0,0,theta0+(theta1+theta2)*(1-EXP(-Treasuries_01152013!CF286/la))/(Treasuries_01152013!CF286/la)-theta2*EXP(-Treasuries_01152013!CF286/la))</f>
        <v>#DIV/0!</v>
      </c>
      <c r="T297" s="24" t="e">
        <f>IF(Treasuries_01152013!CG286=0,0,theta0+(theta1+theta2)*(1-EXP(-Treasuries_01152013!CG286/la))/(Treasuries_01152013!CG286/la)-theta2*EXP(-Treasuries_01152013!CG286/la))</f>
        <v>#DIV/0!</v>
      </c>
      <c r="U297" s="24" t="e">
        <f>IF(Treasuries_01152013!CH286=0,0,theta0+(theta1+theta2)*(1-EXP(-Treasuries_01152013!CH286/la))/(Treasuries_01152013!CH286/la)-theta2*EXP(-Treasuries_01152013!CH286/la))</f>
        <v>#DIV/0!</v>
      </c>
      <c r="V297" s="24" t="e">
        <f>IF(Treasuries_01152013!CI286=0,0,theta0+(theta1+theta2)*(1-EXP(-Treasuries_01152013!CI286/la))/(Treasuries_01152013!CI286/la)-theta2*EXP(-Treasuries_01152013!CI286/la))</f>
        <v>#DIV/0!</v>
      </c>
      <c r="W297" s="24" t="e">
        <f>IF(Treasuries_01152013!CJ286=0,0,theta0+(theta1+theta2)*(1-EXP(-Treasuries_01152013!CJ286/la))/(Treasuries_01152013!CJ286/la)-theta2*EXP(-Treasuries_01152013!CJ286/la))</f>
        <v>#DIV/0!</v>
      </c>
      <c r="X297" s="24" t="e">
        <f>IF(Treasuries_01152013!CK286=0,0,theta0+(theta1+theta2)*(1-EXP(-Treasuries_01152013!CK286/la))/(Treasuries_01152013!CK286/la)-theta2*EXP(-Treasuries_01152013!CK286/la))</f>
        <v>#DIV/0!</v>
      </c>
      <c r="Y297" s="24" t="e">
        <f>IF(Treasuries_01152013!CL286=0,0,theta0+(theta1+theta2)*(1-EXP(-Treasuries_01152013!CL286/la))/(Treasuries_01152013!CL286/la)-theta2*EXP(-Treasuries_01152013!CL286/la))</f>
        <v>#DIV/0!</v>
      </c>
      <c r="Z297" s="24" t="e">
        <f>IF(Treasuries_01152013!CM286=0,0,theta0+(theta1+theta2)*(1-EXP(-Treasuries_01152013!CM286/la))/(Treasuries_01152013!CM286/la)-theta2*EXP(-Treasuries_01152013!CM286/la))</f>
        <v>#DIV/0!</v>
      </c>
      <c r="AA297" s="24" t="e">
        <f>IF(Treasuries_01152013!CN286=0,0,theta0+(theta1+theta2)*(1-EXP(-Treasuries_01152013!CN286/la))/(Treasuries_01152013!CN286/la)-theta2*EXP(-Treasuries_01152013!CN286/la))</f>
        <v>#DIV/0!</v>
      </c>
      <c r="AB297" s="24" t="e">
        <f>IF(Treasuries_01152013!CO286=0,0,theta0+(theta1+theta2)*(1-EXP(-Treasuries_01152013!CO286/la))/(Treasuries_01152013!CO286/la)-theta2*EXP(-Treasuries_01152013!CO286/la))</f>
        <v>#DIV/0!</v>
      </c>
      <c r="AC297" s="24" t="e">
        <f>IF(Treasuries_01152013!CP286=0,0,theta0+(theta1+theta2)*(1-EXP(-Treasuries_01152013!CP286/la))/(Treasuries_01152013!CP286/la)-theta2*EXP(-Treasuries_01152013!CP286/la))</f>
        <v>#DIV/0!</v>
      </c>
      <c r="AD297" s="24" t="e">
        <f>IF(Treasuries_01152013!CQ286=0,0,theta0+(theta1+theta2)*(1-EXP(-Treasuries_01152013!CQ286/la))/(Treasuries_01152013!CQ286/la)-theta2*EXP(-Treasuries_01152013!CQ286/la))</f>
        <v>#DIV/0!</v>
      </c>
      <c r="AE297" s="24" t="e">
        <f>IF(Treasuries_01152013!CR286=0,0,theta0+(theta1+theta2)*(1-EXP(-Treasuries_01152013!CR286/la))/(Treasuries_01152013!CR286/la)-theta2*EXP(-Treasuries_01152013!CR286/la))</f>
        <v>#DIV/0!</v>
      </c>
      <c r="AF297" s="24" t="e">
        <f>IF(Treasuries_01152013!CS286=0,0,theta0+(theta1+theta2)*(1-EXP(-Treasuries_01152013!CS286/la))/(Treasuries_01152013!CS286/la)-theta2*EXP(-Treasuries_01152013!CS286/la))</f>
        <v>#DIV/0!</v>
      </c>
      <c r="AG297" s="24" t="e">
        <f>IF(Treasuries_01152013!CT286=0,0,theta0+(theta1+theta2)*(1-EXP(-Treasuries_01152013!CT286/la))/(Treasuries_01152013!CT286/la)-theta2*EXP(-Treasuries_01152013!CT286/la))</f>
        <v>#DIV/0!</v>
      </c>
      <c r="AH297" s="24" t="e">
        <f>IF(Treasuries_01152013!CU286=0,0,theta0+(theta1+theta2)*(1-EXP(-Treasuries_01152013!CU286/la))/(Treasuries_01152013!CU286/la)-theta2*EXP(-Treasuries_01152013!CU286/la))</f>
        <v>#DIV/0!</v>
      </c>
      <c r="AI297" s="24" t="e">
        <f>IF(Treasuries_01152013!CV286=0,0,theta0+(theta1+theta2)*(1-EXP(-Treasuries_01152013!CV286/la))/(Treasuries_01152013!CV286/la)-theta2*EXP(-Treasuries_01152013!CV286/la))</f>
        <v>#DIV/0!</v>
      </c>
      <c r="AJ297" s="24" t="e">
        <f>IF(Treasuries_01152013!CW286=0,0,theta0+(theta1+theta2)*(1-EXP(-Treasuries_01152013!CW286/la))/(Treasuries_01152013!CW286/la)-theta2*EXP(-Treasuries_01152013!CW286/la))</f>
        <v>#DIV/0!</v>
      </c>
      <c r="AK297" s="24" t="e">
        <f>IF(Treasuries_01152013!CX286=0,0,theta0+(theta1+theta2)*(1-EXP(-Treasuries_01152013!CX286/la))/(Treasuries_01152013!CX286/la)-theta2*EXP(-Treasuries_01152013!CX286/la))</f>
        <v>#DIV/0!</v>
      </c>
      <c r="AL297" s="24" t="e">
        <f>IF(Treasuries_01152013!CY286=0,0,theta0+(theta1+theta2)*(1-EXP(-Treasuries_01152013!CY286/la))/(Treasuries_01152013!CY286/la)-theta2*EXP(-Treasuries_01152013!CY286/la))</f>
        <v>#DIV/0!</v>
      </c>
      <c r="AM297" s="24" t="e">
        <f>IF(Treasuries_01152013!CZ286=0,0,theta0+(theta1+theta2)*(1-EXP(-Treasuries_01152013!CZ286/la))/(Treasuries_01152013!CZ286/la)-theta2*EXP(-Treasuries_01152013!CZ286/la))</f>
        <v>#DIV/0!</v>
      </c>
      <c r="AN297" s="24" t="e">
        <f>IF(Treasuries_01152013!DA286=0,0,theta0+(theta1+theta2)*(1-EXP(-Treasuries_01152013!DA286/la))/(Treasuries_01152013!DA286/la)-theta2*EXP(-Treasuries_01152013!DA286/la))</f>
        <v>#DIV/0!</v>
      </c>
      <c r="AO297" s="24" t="e">
        <f>IF(Treasuries_01152013!DB286=0,0,theta0+(theta1+theta2)*(1-EXP(-Treasuries_01152013!DB286/la))/(Treasuries_01152013!DB286/la)-theta2*EXP(-Treasuries_01152013!DB286/la))</f>
        <v>#DIV/0!</v>
      </c>
      <c r="AP297" s="24" t="e">
        <f>IF(Treasuries_01152013!DC286=0,0,theta0+(theta1+theta2)*(1-EXP(-Treasuries_01152013!DC286/la))/(Treasuries_01152013!DC286/la)-theta2*EXP(-Treasuries_01152013!DC286/la))</f>
        <v>#DIV/0!</v>
      </c>
      <c r="AQ297" s="24" t="e">
        <f>IF(Treasuries_01152013!DD286=0,0,theta0+(theta1+theta2)*(1-EXP(-Treasuries_01152013!DD286/la))/(Treasuries_01152013!DD286/la)-theta2*EXP(-Treasuries_01152013!DD286/la))</f>
        <v>#DIV/0!</v>
      </c>
      <c r="AR297" s="24" t="e">
        <f>IF(Treasuries_01152013!DE286=0,0,theta0+(theta1+theta2)*(1-EXP(-Treasuries_01152013!DE286/la))/(Treasuries_01152013!DE286/la)-theta2*EXP(-Treasuries_01152013!DE286/la))</f>
        <v>#DIV/0!</v>
      </c>
      <c r="AS297" s="24" t="e">
        <f>IF(Treasuries_01152013!DF286=0,0,theta0+(theta1+theta2)*(1-EXP(-Treasuries_01152013!DF286/la))/(Treasuries_01152013!DF286/la)-theta2*EXP(-Treasuries_01152013!DF286/la))</f>
        <v>#DIV/0!</v>
      </c>
      <c r="AT297" s="24" t="e">
        <f>IF(Treasuries_01152013!DG286=0,0,theta0+(theta1+theta2)*(1-EXP(-Treasuries_01152013!DG286/la))/(Treasuries_01152013!DG286/la)-theta2*EXP(-Treasuries_01152013!DG286/la))</f>
        <v>#DIV/0!</v>
      </c>
      <c r="AU297" s="24" t="e">
        <f>IF(Treasuries_01152013!DH286=0,0,theta0+(theta1+theta2)*(1-EXP(-Treasuries_01152013!DH286/la))/(Treasuries_01152013!DH286/la)-theta2*EXP(-Treasuries_01152013!DH286/la))</f>
        <v>#DIV/0!</v>
      </c>
      <c r="AV297" s="24" t="e">
        <f>IF(Treasuries_01152013!DI286=0,0,theta0+(theta1+theta2)*(1-EXP(-Treasuries_01152013!DI286/la))/(Treasuries_01152013!DI286/la)-theta2*EXP(-Treasuries_01152013!DI286/la))</f>
        <v>#DIV/0!</v>
      </c>
      <c r="AW297" s="24" t="e">
        <f>IF(Treasuries_01152013!DJ286=0,0,theta0+(theta1+theta2)*(1-EXP(-Treasuries_01152013!DJ286/la))/(Treasuries_01152013!DJ286/la)-theta2*EXP(-Treasuries_01152013!DJ286/la))</f>
        <v>#DIV/0!</v>
      </c>
      <c r="AX297" s="24" t="e">
        <f>IF(Treasuries_01152013!DK286=0,0,theta0+(theta1+theta2)*(1-EXP(-Treasuries_01152013!DK286/la))/(Treasuries_01152013!DK286/la)-theta2*EXP(-Treasuries_01152013!DK286/la))</f>
        <v>#DIV/0!</v>
      </c>
      <c r="AY297" s="24" t="e">
        <f>IF(Treasuries_01152013!DL286=0,0,theta0+(theta1+theta2)*(1-EXP(-Treasuries_01152013!DL286/la))/(Treasuries_01152013!DL286/la)-theta2*EXP(-Treasuries_01152013!DL286/la))</f>
        <v>#DIV/0!</v>
      </c>
      <c r="AZ297" s="24" t="e">
        <f>IF(Treasuries_01152013!DM286=0,0,theta0+(theta1+theta2)*(1-EXP(-Treasuries_01152013!DM286/la))/(Treasuries_01152013!DM286/la)-theta2*EXP(-Treasuries_01152013!DM286/la))</f>
        <v>#DIV/0!</v>
      </c>
      <c r="BA297" s="24" t="e">
        <f>IF(Treasuries_01152013!DN286=0,0,theta0+(theta1+theta2)*(1-EXP(-Treasuries_01152013!DN286/la))/(Treasuries_01152013!DN286/la)-theta2*EXP(-Treasuries_01152013!DN286/la))</f>
        <v>#DIV/0!</v>
      </c>
      <c r="BB297" s="24">
        <f>IF(Treasuries_01152013!DO286=0,0,theta0+(theta1+theta2)*(1-EXP(-Treasuries_01152013!DO286/la))/(Treasuries_01152013!DO286/la)-theta2*EXP(-Treasuries_01152013!DO286/la))</f>
        <v>0</v>
      </c>
      <c r="BC297" s="24">
        <f>IF(Treasuries_01152013!DP286=0,0,theta0+(theta1+theta2)*(1-EXP(-Treasuries_01152013!DP286/la))/(Treasuries_01152013!DP286/la)-theta2*EXP(-Treasuries_01152013!DP286/la))</f>
        <v>0</v>
      </c>
      <c r="BD297" s="24">
        <f>IF(Treasuries_01152013!DQ286=0,0,theta0+(theta1+theta2)*(1-EXP(-Treasuries_01152013!DQ286/la))/(Treasuries_01152013!DQ286/la)-theta2*EXP(-Treasuries_01152013!DQ286/la))</f>
        <v>0</v>
      </c>
      <c r="BE297" s="24">
        <f>IF(Treasuries_01152013!DR286=0,0,theta0+(theta1+theta2)*(1-EXP(-Treasuries_01152013!DR286/la))/(Treasuries_01152013!DR286/la)-theta2*EXP(-Treasuries_01152013!DR286/la))</f>
        <v>0</v>
      </c>
      <c r="BF297" s="24">
        <f>IF(Treasuries_01152013!DS286=0,0,theta0+(theta1+theta2)*(1-EXP(-Treasuries_01152013!DS286/la))/(Treasuries_01152013!DS286/la)-theta2*EXP(-Treasuries_01152013!DS286/la))</f>
        <v>0</v>
      </c>
      <c r="BG297" s="24">
        <f>IF(Treasuries_01152013!DT286=0,0,theta0+(theta1+theta2)*(1-EXP(-Treasuries_01152013!DT286/la))/(Treasuries_01152013!DT286/la)-theta2*EXP(-Treasuries_01152013!DT286/la))</f>
        <v>0</v>
      </c>
      <c r="BH297" s="24">
        <f>IF(Treasuries_01152013!DU286=0,0,theta0+(theta1+theta2)*(1-EXP(-Treasuries_01152013!DU286/la))/(Treasuries_01152013!DU286/la)-theta2*EXP(-Treasuries_01152013!DU286/la))</f>
        <v>0</v>
      </c>
      <c r="BI297" s="24">
        <f>IF(Treasuries_01152013!DV286=0,0,theta0+(theta1+theta2)*(1-EXP(-Treasuries_01152013!DV286/la))/(Treasuries_01152013!DV286/la)-theta2*EXP(-Treasuries_01152013!DV286/la))</f>
        <v>0</v>
      </c>
      <c r="BJ297" s="24">
        <f>IF(Treasuries_01152013!DW286=0,0,theta0+(theta1+theta2)*(1-EXP(-Treasuries_01152013!DW286/la))/(Treasuries_01152013!DW286/la)-theta2*EXP(-Treasuries_01152013!DW286/la))</f>
        <v>0</v>
      </c>
      <c r="BK297" s="24">
        <f>IF(Treasuries_01152013!DX286=0,0,theta0+(theta1+theta2)*(1-EXP(-Treasuries_01152013!DX286/la))/(Treasuries_01152013!DX286/la)-theta2*EXP(-Treasuries_01152013!DX286/la))</f>
        <v>0</v>
      </c>
      <c r="BL297" s="24">
        <f>IF(Treasuries_01152013!DY286=0,0,theta0+(theta1+theta2)*(1-EXP(-Treasuries_01152013!DY286/la))/(Treasuries_01152013!DY286/la)-theta2*EXP(-Treasuries_01152013!DY286/la))</f>
        <v>0</v>
      </c>
      <c r="BM297" s="24">
        <f>IF(Treasuries_01152013!DZ286=0,0,theta0+(theta1+theta2)*(1-EXP(-Treasuries_01152013!DZ286/la))/(Treasuries_01152013!DZ286/la)-theta2*EXP(-Treasuries_01152013!DZ286/la))</f>
        <v>0</v>
      </c>
      <c r="BN297" s="24">
        <f>IF(Treasuries_01152013!EA286=0,0,theta0+(theta1+theta2)*(1-EXP(-Treasuries_01152013!EA286/la))/(Treasuries_01152013!EA286/la)-theta2*EXP(-Treasuries_01152013!EA286/la))</f>
        <v>0</v>
      </c>
      <c r="BO297" s="17" t="e">
        <f>EXP(-Treasuries_01152013!BT286*G297)</f>
        <v>#DIV/0!</v>
      </c>
      <c r="BP297" s="17" t="e">
        <f>EXP(-Treasuries_01152013!BU286*H297)</f>
        <v>#DIV/0!</v>
      </c>
      <c r="BQ297" s="17" t="e">
        <f>EXP(-Treasuries_01152013!BV286*I297)</f>
        <v>#DIV/0!</v>
      </c>
      <c r="BR297" s="17" t="e">
        <f>EXP(-Treasuries_01152013!BW286*J297)</f>
        <v>#DIV/0!</v>
      </c>
      <c r="BS297" s="17" t="e">
        <f>EXP(-Treasuries_01152013!BX286*K297)</f>
        <v>#DIV/0!</v>
      </c>
      <c r="BT297" s="17" t="e">
        <f>EXP(-Treasuries_01152013!BY286*L297)</f>
        <v>#DIV/0!</v>
      </c>
      <c r="BU297" s="17" t="e">
        <f>EXP(-Treasuries_01152013!BZ286*M297)</f>
        <v>#DIV/0!</v>
      </c>
      <c r="BV297" s="17" t="e">
        <f>EXP(-Treasuries_01152013!CA286*N297)</f>
        <v>#DIV/0!</v>
      </c>
      <c r="BW297" s="17" t="e">
        <f>EXP(-Treasuries_01152013!CB286*O297)</f>
        <v>#DIV/0!</v>
      </c>
      <c r="BX297" s="17" t="e">
        <f>EXP(-Treasuries_01152013!CC286*P297)</f>
        <v>#DIV/0!</v>
      </c>
      <c r="BY297" s="17" t="e">
        <f>EXP(-Treasuries_01152013!CD286*Q297)</f>
        <v>#DIV/0!</v>
      </c>
      <c r="BZ297" s="17" t="e">
        <f>EXP(-Treasuries_01152013!CE286*R297)</f>
        <v>#DIV/0!</v>
      </c>
      <c r="CA297" s="17" t="e">
        <f>EXP(-Treasuries_01152013!CF286*S297)</f>
        <v>#DIV/0!</v>
      </c>
      <c r="CB297" s="17" t="e">
        <f>EXP(-Treasuries_01152013!CG286*T297)</f>
        <v>#DIV/0!</v>
      </c>
      <c r="CC297" s="17" t="e">
        <f>EXP(-Treasuries_01152013!CH286*U297)</f>
        <v>#DIV/0!</v>
      </c>
      <c r="CD297" s="17" t="e">
        <f>EXP(-Treasuries_01152013!CI286*V297)</f>
        <v>#DIV/0!</v>
      </c>
      <c r="CE297" s="17" t="e">
        <f>EXP(-Treasuries_01152013!CJ286*W297)</f>
        <v>#DIV/0!</v>
      </c>
      <c r="CF297" s="17" t="e">
        <f>EXP(-Treasuries_01152013!CK286*X297)</f>
        <v>#DIV/0!</v>
      </c>
      <c r="CG297" s="17" t="e">
        <f>EXP(-Treasuries_01152013!CL286*Y297)</f>
        <v>#DIV/0!</v>
      </c>
      <c r="CH297" s="17" t="e">
        <f>EXP(-Treasuries_01152013!CM286*Z297)</f>
        <v>#DIV/0!</v>
      </c>
      <c r="CI297" s="17" t="e">
        <f>EXP(-Treasuries_01152013!CN286*AA297)</f>
        <v>#DIV/0!</v>
      </c>
      <c r="CJ297" s="17" t="e">
        <f>EXP(-Treasuries_01152013!CO286*AB297)</f>
        <v>#DIV/0!</v>
      </c>
      <c r="CK297" s="17" t="e">
        <f>EXP(-Treasuries_01152013!CP286*AC297)</f>
        <v>#DIV/0!</v>
      </c>
      <c r="CL297" s="17" t="e">
        <f>EXP(-Treasuries_01152013!CQ286*AD297)</f>
        <v>#DIV/0!</v>
      </c>
      <c r="CM297" s="17" t="e">
        <f>EXP(-Treasuries_01152013!CR286*AE297)</f>
        <v>#DIV/0!</v>
      </c>
      <c r="CN297" s="17" t="e">
        <f>EXP(-Treasuries_01152013!CS286*AF297)</f>
        <v>#DIV/0!</v>
      </c>
      <c r="CO297" s="17" t="e">
        <f>EXP(-Treasuries_01152013!CT286*AG297)</f>
        <v>#DIV/0!</v>
      </c>
      <c r="CP297" s="17" t="e">
        <f>EXP(-Treasuries_01152013!CU286*AH297)</f>
        <v>#DIV/0!</v>
      </c>
      <c r="CQ297" s="17" t="e">
        <f>EXP(-Treasuries_01152013!CV286*AI297)</f>
        <v>#DIV/0!</v>
      </c>
      <c r="CR297" s="17" t="e">
        <f>EXP(-Treasuries_01152013!CW286*AJ297)</f>
        <v>#DIV/0!</v>
      </c>
      <c r="CS297" s="17" t="e">
        <f>EXP(-Treasuries_01152013!CX286*AK297)</f>
        <v>#DIV/0!</v>
      </c>
      <c r="CT297" s="17" t="e">
        <f>EXP(-Treasuries_01152013!CY286*AL297)</f>
        <v>#DIV/0!</v>
      </c>
      <c r="CU297" s="17" t="e">
        <f>EXP(-Treasuries_01152013!CZ286*AM297)</f>
        <v>#DIV/0!</v>
      </c>
      <c r="CV297" s="17" t="e">
        <f>EXP(-Treasuries_01152013!DA286*AN297)</f>
        <v>#DIV/0!</v>
      </c>
      <c r="CW297" s="17" t="e">
        <f>EXP(-Treasuries_01152013!DB286*AO297)</f>
        <v>#DIV/0!</v>
      </c>
      <c r="CX297" s="17" t="e">
        <f>EXP(-Treasuries_01152013!DC286*AP297)</f>
        <v>#DIV/0!</v>
      </c>
      <c r="CY297" s="17" t="e">
        <f>EXP(-Treasuries_01152013!DD286*AQ297)</f>
        <v>#DIV/0!</v>
      </c>
      <c r="CZ297" s="17" t="e">
        <f>EXP(-Treasuries_01152013!DE286*AR297)</f>
        <v>#DIV/0!</v>
      </c>
      <c r="DA297" s="17" t="e">
        <f>EXP(-Treasuries_01152013!DF286*AS297)</f>
        <v>#DIV/0!</v>
      </c>
      <c r="DB297" s="17" t="e">
        <f>EXP(-Treasuries_01152013!DG286*AT297)</f>
        <v>#DIV/0!</v>
      </c>
      <c r="DC297" s="17" t="e">
        <f>EXP(-Treasuries_01152013!DH286*AU297)</f>
        <v>#DIV/0!</v>
      </c>
      <c r="DD297" s="17" t="e">
        <f>EXP(-Treasuries_01152013!DI286*AV297)</f>
        <v>#DIV/0!</v>
      </c>
      <c r="DE297" s="17" t="e">
        <f>EXP(-Treasuries_01152013!DJ286*AW297)</f>
        <v>#DIV/0!</v>
      </c>
      <c r="DF297" s="17" t="e">
        <f>EXP(-Treasuries_01152013!DK286*AX297)</f>
        <v>#DIV/0!</v>
      </c>
      <c r="DG297" s="17" t="e">
        <f>EXP(-Treasuries_01152013!DL286*AY297)</f>
        <v>#DIV/0!</v>
      </c>
      <c r="DH297" s="17" t="e">
        <f>EXP(-Treasuries_01152013!DM286*AZ297)</f>
        <v>#DIV/0!</v>
      </c>
      <c r="DI297" s="17" t="e">
        <f>EXP(-Treasuries_01152013!DN286*BA297)</f>
        <v>#DIV/0!</v>
      </c>
      <c r="DJ297" s="17">
        <f>EXP(-Treasuries_01152013!DO286*BB297)</f>
        <v>1</v>
      </c>
      <c r="DK297" s="17">
        <f>EXP(-Treasuries_01152013!DP286*BC297)</f>
        <v>1</v>
      </c>
      <c r="DL297" s="17">
        <f>EXP(-Treasuries_01152013!DQ286*BD297)</f>
        <v>1</v>
      </c>
      <c r="DM297" s="17">
        <f>EXP(-Treasuries_01152013!DR286*BE297)</f>
        <v>1</v>
      </c>
      <c r="DN297" s="17">
        <f>EXP(-Treasuries_01152013!DS286*BF297)</f>
        <v>1</v>
      </c>
      <c r="DO297" s="17">
        <f>EXP(-Treasuries_01152013!DT286*BG297)</f>
        <v>1</v>
      </c>
      <c r="DP297" s="17">
        <f>EXP(-Treasuries_01152013!DU286*BH297)</f>
        <v>1</v>
      </c>
      <c r="DQ297" s="17">
        <f>EXP(-Treasuries_01152013!DV286*BI297)</f>
        <v>1</v>
      </c>
      <c r="DR297" s="17">
        <f>EXP(-Treasuries_01152013!DW286*BJ297)</f>
        <v>1</v>
      </c>
      <c r="DS297" s="17">
        <f>EXP(-Treasuries_01152013!DX286*BK297)</f>
        <v>1</v>
      </c>
      <c r="DT297" s="17">
        <f>EXP(-Treasuries_01152013!DY286*BL297)</f>
        <v>1</v>
      </c>
      <c r="DU297" s="17">
        <f>EXP(-Treasuries_01152013!DZ286*BM297)</f>
        <v>1</v>
      </c>
      <c r="DV297" s="17">
        <f>EXP(-Treasuries_01152013!EA286*BN297)</f>
        <v>1</v>
      </c>
      <c r="DW297" s="8" t="e">
        <f>SUMPRODUCT(BO297:DV297,Treasuries_01152013!K286:BR286)</f>
        <v>#DIV/0!</v>
      </c>
      <c r="DX297" s="11" t="e">
        <f t="shared" si="13"/>
        <v>#DIV/0!</v>
      </c>
    </row>
    <row r="298" spans="2:128">
      <c r="B298" s="10">
        <f>Treasuries_01152013!C287</f>
        <v>4.75</v>
      </c>
      <c r="C298" s="10">
        <f>Treasuries_01152013!E287</f>
        <v>134.195312</v>
      </c>
      <c r="D298" s="10">
        <f>Treasuries_01152013!F287</f>
        <v>134.273438</v>
      </c>
      <c r="E298" s="8">
        <f>Treasuries_01152013!H287</f>
        <v>24.083333333333332</v>
      </c>
      <c r="F298" s="8">
        <f t="shared" ref="F298:F317" si="14">(C298+D298)/2</f>
        <v>134.234375</v>
      </c>
      <c r="G298" s="24" t="e">
        <f>IF(Treasuries_01152013!BT287=0,0,theta0+(theta1+theta2)*(1-EXP(-Treasuries_01152013!BT287/la))/(Treasuries_01152013!BT287/la)-theta2*EXP(-Treasuries_01152013!BT287/la))</f>
        <v>#DIV/0!</v>
      </c>
      <c r="H298" s="24" t="e">
        <f>IF(Treasuries_01152013!BU287=0,0,theta0+(theta1+theta2)*(1-EXP(-Treasuries_01152013!BU287/la))/(Treasuries_01152013!BU287/la)-theta2*EXP(-Treasuries_01152013!BU287/la))</f>
        <v>#DIV/0!</v>
      </c>
      <c r="I298" s="24" t="e">
        <f>IF(Treasuries_01152013!BV287=0,0,theta0+(theta1+theta2)*(1-EXP(-Treasuries_01152013!BV287/la))/(Treasuries_01152013!BV287/la)-theta2*EXP(-Treasuries_01152013!BV287/la))</f>
        <v>#DIV/0!</v>
      </c>
      <c r="J298" s="24" t="e">
        <f>IF(Treasuries_01152013!BW287=0,0,theta0+(theta1+theta2)*(1-EXP(-Treasuries_01152013!BW287/la))/(Treasuries_01152013!BW287/la)-theta2*EXP(-Treasuries_01152013!BW287/la))</f>
        <v>#DIV/0!</v>
      </c>
      <c r="K298" s="24" t="e">
        <f>IF(Treasuries_01152013!BX287=0,0,theta0+(theta1+theta2)*(1-EXP(-Treasuries_01152013!BX287/la))/(Treasuries_01152013!BX287/la)-theta2*EXP(-Treasuries_01152013!BX287/la))</f>
        <v>#DIV/0!</v>
      </c>
      <c r="L298" s="24" t="e">
        <f>IF(Treasuries_01152013!BY287=0,0,theta0+(theta1+theta2)*(1-EXP(-Treasuries_01152013!BY287/la))/(Treasuries_01152013!BY287/la)-theta2*EXP(-Treasuries_01152013!BY287/la))</f>
        <v>#DIV/0!</v>
      </c>
      <c r="M298" s="24" t="e">
        <f>IF(Treasuries_01152013!BZ287=0,0,theta0+(theta1+theta2)*(1-EXP(-Treasuries_01152013!BZ287/la))/(Treasuries_01152013!BZ287/la)-theta2*EXP(-Treasuries_01152013!BZ287/la))</f>
        <v>#DIV/0!</v>
      </c>
      <c r="N298" s="24" t="e">
        <f>IF(Treasuries_01152013!CA287=0,0,theta0+(theta1+theta2)*(1-EXP(-Treasuries_01152013!CA287/la))/(Treasuries_01152013!CA287/la)-theta2*EXP(-Treasuries_01152013!CA287/la))</f>
        <v>#DIV/0!</v>
      </c>
      <c r="O298" s="24" t="e">
        <f>IF(Treasuries_01152013!CB287=0,0,theta0+(theta1+theta2)*(1-EXP(-Treasuries_01152013!CB287/la))/(Treasuries_01152013!CB287/la)-theta2*EXP(-Treasuries_01152013!CB287/la))</f>
        <v>#DIV/0!</v>
      </c>
      <c r="P298" s="24" t="e">
        <f>IF(Treasuries_01152013!CC287=0,0,theta0+(theta1+theta2)*(1-EXP(-Treasuries_01152013!CC287/la))/(Treasuries_01152013!CC287/la)-theta2*EXP(-Treasuries_01152013!CC287/la))</f>
        <v>#DIV/0!</v>
      </c>
      <c r="Q298" s="24" t="e">
        <f>IF(Treasuries_01152013!CD287=0,0,theta0+(theta1+theta2)*(1-EXP(-Treasuries_01152013!CD287/la))/(Treasuries_01152013!CD287/la)-theta2*EXP(-Treasuries_01152013!CD287/la))</f>
        <v>#DIV/0!</v>
      </c>
      <c r="R298" s="24" t="e">
        <f>IF(Treasuries_01152013!CE287=0,0,theta0+(theta1+theta2)*(1-EXP(-Treasuries_01152013!CE287/la))/(Treasuries_01152013!CE287/la)-theta2*EXP(-Treasuries_01152013!CE287/la))</f>
        <v>#DIV/0!</v>
      </c>
      <c r="S298" s="24" t="e">
        <f>IF(Treasuries_01152013!CF287=0,0,theta0+(theta1+theta2)*(1-EXP(-Treasuries_01152013!CF287/la))/(Treasuries_01152013!CF287/la)-theta2*EXP(-Treasuries_01152013!CF287/la))</f>
        <v>#DIV/0!</v>
      </c>
      <c r="T298" s="24" t="e">
        <f>IF(Treasuries_01152013!CG287=0,0,theta0+(theta1+theta2)*(1-EXP(-Treasuries_01152013!CG287/la))/(Treasuries_01152013!CG287/la)-theta2*EXP(-Treasuries_01152013!CG287/la))</f>
        <v>#DIV/0!</v>
      </c>
      <c r="U298" s="24" t="e">
        <f>IF(Treasuries_01152013!CH287=0,0,theta0+(theta1+theta2)*(1-EXP(-Treasuries_01152013!CH287/la))/(Treasuries_01152013!CH287/la)-theta2*EXP(-Treasuries_01152013!CH287/la))</f>
        <v>#DIV/0!</v>
      </c>
      <c r="V298" s="24" t="e">
        <f>IF(Treasuries_01152013!CI287=0,0,theta0+(theta1+theta2)*(1-EXP(-Treasuries_01152013!CI287/la))/(Treasuries_01152013!CI287/la)-theta2*EXP(-Treasuries_01152013!CI287/la))</f>
        <v>#DIV/0!</v>
      </c>
      <c r="W298" s="24" t="e">
        <f>IF(Treasuries_01152013!CJ287=0,0,theta0+(theta1+theta2)*(1-EXP(-Treasuries_01152013!CJ287/la))/(Treasuries_01152013!CJ287/la)-theta2*EXP(-Treasuries_01152013!CJ287/la))</f>
        <v>#DIV/0!</v>
      </c>
      <c r="X298" s="24" t="e">
        <f>IF(Treasuries_01152013!CK287=0,0,theta0+(theta1+theta2)*(1-EXP(-Treasuries_01152013!CK287/la))/(Treasuries_01152013!CK287/la)-theta2*EXP(-Treasuries_01152013!CK287/la))</f>
        <v>#DIV/0!</v>
      </c>
      <c r="Y298" s="24" t="e">
        <f>IF(Treasuries_01152013!CL287=0,0,theta0+(theta1+theta2)*(1-EXP(-Treasuries_01152013!CL287/la))/(Treasuries_01152013!CL287/la)-theta2*EXP(-Treasuries_01152013!CL287/la))</f>
        <v>#DIV/0!</v>
      </c>
      <c r="Z298" s="24" t="e">
        <f>IF(Treasuries_01152013!CM287=0,0,theta0+(theta1+theta2)*(1-EXP(-Treasuries_01152013!CM287/la))/(Treasuries_01152013!CM287/la)-theta2*EXP(-Treasuries_01152013!CM287/la))</f>
        <v>#DIV/0!</v>
      </c>
      <c r="AA298" s="24" t="e">
        <f>IF(Treasuries_01152013!CN287=0,0,theta0+(theta1+theta2)*(1-EXP(-Treasuries_01152013!CN287/la))/(Treasuries_01152013!CN287/la)-theta2*EXP(-Treasuries_01152013!CN287/la))</f>
        <v>#DIV/0!</v>
      </c>
      <c r="AB298" s="24" t="e">
        <f>IF(Treasuries_01152013!CO287=0,0,theta0+(theta1+theta2)*(1-EXP(-Treasuries_01152013!CO287/la))/(Treasuries_01152013!CO287/la)-theta2*EXP(-Treasuries_01152013!CO287/la))</f>
        <v>#DIV/0!</v>
      </c>
      <c r="AC298" s="24" t="e">
        <f>IF(Treasuries_01152013!CP287=0,0,theta0+(theta1+theta2)*(1-EXP(-Treasuries_01152013!CP287/la))/(Treasuries_01152013!CP287/la)-theta2*EXP(-Treasuries_01152013!CP287/la))</f>
        <v>#DIV/0!</v>
      </c>
      <c r="AD298" s="24" t="e">
        <f>IF(Treasuries_01152013!CQ287=0,0,theta0+(theta1+theta2)*(1-EXP(-Treasuries_01152013!CQ287/la))/(Treasuries_01152013!CQ287/la)-theta2*EXP(-Treasuries_01152013!CQ287/la))</f>
        <v>#DIV/0!</v>
      </c>
      <c r="AE298" s="24" t="e">
        <f>IF(Treasuries_01152013!CR287=0,0,theta0+(theta1+theta2)*(1-EXP(-Treasuries_01152013!CR287/la))/(Treasuries_01152013!CR287/la)-theta2*EXP(-Treasuries_01152013!CR287/la))</f>
        <v>#DIV/0!</v>
      </c>
      <c r="AF298" s="24" t="e">
        <f>IF(Treasuries_01152013!CS287=0,0,theta0+(theta1+theta2)*(1-EXP(-Treasuries_01152013!CS287/la))/(Treasuries_01152013!CS287/la)-theta2*EXP(-Treasuries_01152013!CS287/la))</f>
        <v>#DIV/0!</v>
      </c>
      <c r="AG298" s="24" t="e">
        <f>IF(Treasuries_01152013!CT287=0,0,theta0+(theta1+theta2)*(1-EXP(-Treasuries_01152013!CT287/la))/(Treasuries_01152013!CT287/la)-theta2*EXP(-Treasuries_01152013!CT287/la))</f>
        <v>#DIV/0!</v>
      </c>
      <c r="AH298" s="24" t="e">
        <f>IF(Treasuries_01152013!CU287=0,0,theta0+(theta1+theta2)*(1-EXP(-Treasuries_01152013!CU287/la))/(Treasuries_01152013!CU287/la)-theta2*EXP(-Treasuries_01152013!CU287/la))</f>
        <v>#DIV/0!</v>
      </c>
      <c r="AI298" s="24" t="e">
        <f>IF(Treasuries_01152013!CV287=0,0,theta0+(theta1+theta2)*(1-EXP(-Treasuries_01152013!CV287/la))/(Treasuries_01152013!CV287/la)-theta2*EXP(-Treasuries_01152013!CV287/la))</f>
        <v>#DIV/0!</v>
      </c>
      <c r="AJ298" s="24" t="e">
        <f>IF(Treasuries_01152013!CW287=0,0,theta0+(theta1+theta2)*(1-EXP(-Treasuries_01152013!CW287/la))/(Treasuries_01152013!CW287/la)-theta2*EXP(-Treasuries_01152013!CW287/la))</f>
        <v>#DIV/0!</v>
      </c>
      <c r="AK298" s="24" t="e">
        <f>IF(Treasuries_01152013!CX287=0,0,theta0+(theta1+theta2)*(1-EXP(-Treasuries_01152013!CX287/la))/(Treasuries_01152013!CX287/la)-theta2*EXP(-Treasuries_01152013!CX287/la))</f>
        <v>#DIV/0!</v>
      </c>
      <c r="AL298" s="24" t="e">
        <f>IF(Treasuries_01152013!CY287=0,0,theta0+(theta1+theta2)*(1-EXP(-Treasuries_01152013!CY287/la))/(Treasuries_01152013!CY287/la)-theta2*EXP(-Treasuries_01152013!CY287/la))</f>
        <v>#DIV/0!</v>
      </c>
      <c r="AM298" s="24" t="e">
        <f>IF(Treasuries_01152013!CZ287=0,0,theta0+(theta1+theta2)*(1-EXP(-Treasuries_01152013!CZ287/la))/(Treasuries_01152013!CZ287/la)-theta2*EXP(-Treasuries_01152013!CZ287/la))</f>
        <v>#DIV/0!</v>
      </c>
      <c r="AN298" s="24" t="e">
        <f>IF(Treasuries_01152013!DA287=0,0,theta0+(theta1+theta2)*(1-EXP(-Treasuries_01152013!DA287/la))/(Treasuries_01152013!DA287/la)-theta2*EXP(-Treasuries_01152013!DA287/la))</f>
        <v>#DIV/0!</v>
      </c>
      <c r="AO298" s="24" t="e">
        <f>IF(Treasuries_01152013!DB287=0,0,theta0+(theta1+theta2)*(1-EXP(-Treasuries_01152013!DB287/la))/(Treasuries_01152013!DB287/la)-theta2*EXP(-Treasuries_01152013!DB287/la))</f>
        <v>#DIV/0!</v>
      </c>
      <c r="AP298" s="24" t="e">
        <f>IF(Treasuries_01152013!DC287=0,0,theta0+(theta1+theta2)*(1-EXP(-Treasuries_01152013!DC287/la))/(Treasuries_01152013!DC287/la)-theta2*EXP(-Treasuries_01152013!DC287/la))</f>
        <v>#DIV/0!</v>
      </c>
      <c r="AQ298" s="24" t="e">
        <f>IF(Treasuries_01152013!DD287=0,0,theta0+(theta1+theta2)*(1-EXP(-Treasuries_01152013!DD287/la))/(Treasuries_01152013!DD287/la)-theta2*EXP(-Treasuries_01152013!DD287/la))</f>
        <v>#DIV/0!</v>
      </c>
      <c r="AR298" s="24" t="e">
        <f>IF(Treasuries_01152013!DE287=0,0,theta0+(theta1+theta2)*(1-EXP(-Treasuries_01152013!DE287/la))/(Treasuries_01152013!DE287/la)-theta2*EXP(-Treasuries_01152013!DE287/la))</f>
        <v>#DIV/0!</v>
      </c>
      <c r="AS298" s="24" t="e">
        <f>IF(Treasuries_01152013!DF287=0,0,theta0+(theta1+theta2)*(1-EXP(-Treasuries_01152013!DF287/la))/(Treasuries_01152013!DF287/la)-theta2*EXP(-Treasuries_01152013!DF287/la))</f>
        <v>#DIV/0!</v>
      </c>
      <c r="AT298" s="24" t="e">
        <f>IF(Treasuries_01152013!DG287=0,0,theta0+(theta1+theta2)*(1-EXP(-Treasuries_01152013!DG287/la))/(Treasuries_01152013!DG287/la)-theta2*EXP(-Treasuries_01152013!DG287/la))</f>
        <v>#DIV/0!</v>
      </c>
      <c r="AU298" s="24" t="e">
        <f>IF(Treasuries_01152013!DH287=0,0,theta0+(theta1+theta2)*(1-EXP(-Treasuries_01152013!DH287/la))/(Treasuries_01152013!DH287/la)-theta2*EXP(-Treasuries_01152013!DH287/la))</f>
        <v>#DIV/0!</v>
      </c>
      <c r="AV298" s="24" t="e">
        <f>IF(Treasuries_01152013!DI287=0,0,theta0+(theta1+theta2)*(1-EXP(-Treasuries_01152013!DI287/la))/(Treasuries_01152013!DI287/la)-theta2*EXP(-Treasuries_01152013!DI287/la))</f>
        <v>#DIV/0!</v>
      </c>
      <c r="AW298" s="24" t="e">
        <f>IF(Treasuries_01152013!DJ287=0,0,theta0+(theta1+theta2)*(1-EXP(-Treasuries_01152013!DJ287/la))/(Treasuries_01152013!DJ287/la)-theta2*EXP(-Treasuries_01152013!DJ287/la))</f>
        <v>#DIV/0!</v>
      </c>
      <c r="AX298" s="24" t="e">
        <f>IF(Treasuries_01152013!DK287=0,0,theta0+(theta1+theta2)*(1-EXP(-Treasuries_01152013!DK287/la))/(Treasuries_01152013!DK287/la)-theta2*EXP(-Treasuries_01152013!DK287/la))</f>
        <v>#DIV/0!</v>
      </c>
      <c r="AY298" s="24" t="e">
        <f>IF(Treasuries_01152013!DL287=0,0,theta0+(theta1+theta2)*(1-EXP(-Treasuries_01152013!DL287/la))/(Treasuries_01152013!DL287/la)-theta2*EXP(-Treasuries_01152013!DL287/la))</f>
        <v>#DIV/0!</v>
      </c>
      <c r="AZ298" s="24" t="e">
        <f>IF(Treasuries_01152013!DM287=0,0,theta0+(theta1+theta2)*(1-EXP(-Treasuries_01152013!DM287/la))/(Treasuries_01152013!DM287/la)-theta2*EXP(-Treasuries_01152013!DM287/la))</f>
        <v>#DIV/0!</v>
      </c>
      <c r="BA298" s="24" t="e">
        <f>IF(Treasuries_01152013!DN287=0,0,theta0+(theta1+theta2)*(1-EXP(-Treasuries_01152013!DN287/la))/(Treasuries_01152013!DN287/la)-theta2*EXP(-Treasuries_01152013!DN287/la))</f>
        <v>#DIV/0!</v>
      </c>
      <c r="BB298" s="24" t="e">
        <f>IF(Treasuries_01152013!DO287=0,0,theta0+(theta1+theta2)*(1-EXP(-Treasuries_01152013!DO287/la))/(Treasuries_01152013!DO287/la)-theta2*EXP(-Treasuries_01152013!DO287/la))</f>
        <v>#DIV/0!</v>
      </c>
      <c r="BC298" s="24" t="e">
        <f>IF(Treasuries_01152013!DP287=0,0,theta0+(theta1+theta2)*(1-EXP(-Treasuries_01152013!DP287/la))/(Treasuries_01152013!DP287/la)-theta2*EXP(-Treasuries_01152013!DP287/la))</f>
        <v>#DIV/0!</v>
      </c>
      <c r="BD298" s="24">
        <f>IF(Treasuries_01152013!DQ287=0,0,theta0+(theta1+theta2)*(1-EXP(-Treasuries_01152013!DQ287/la))/(Treasuries_01152013!DQ287/la)-theta2*EXP(-Treasuries_01152013!DQ287/la))</f>
        <v>0</v>
      </c>
      <c r="BE298" s="24">
        <f>IF(Treasuries_01152013!DR287=0,0,theta0+(theta1+theta2)*(1-EXP(-Treasuries_01152013!DR287/la))/(Treasuries_01152013!DR287/la)-theta2*EXP(-Treasuries_01152013!DR287/la))</f>
        <v>0</v>
      </c>
      <c r="BF298" s="24">
        <f>IF(Treasuries_01152013!DS287=0,0,theta0+(theta1+theta2)*(1-EXP(-Treasuries_01152013!DS287/la))/(Treasuries_01152013!DS287/la)-theta2*EXP(-Treasuries_01152013!DS287/la))</f>
        <v>0</v>
      </c>
      <c r="BG298" s="24">
        <f>IF(Treasuries_01152013!DT287=0,0,theta0+(theta1+theta2)*(1-EXP(-Treasuries_01152013!DT287/la))/(Treasuries_01152013!DT287/la)-theta2*EXP(-Treasuries_01152013!DT287/la))</f>
        <v>0</v>
      </c>
      <c r="BH298" s="24">
        <f>IF(Treasuries_01152013!DU287=0,0,theta0+(theta1+theta2)*(1-EXP(-Treasuries_01152013!DU287/la))/(Treasuries_01152013!DU287/la)-theta2*EXP(-Treasuries_01152013!DU287/la))</f>
        <v>0</v>
      </c>
      <c r="BI298" s="24">
        <f>IF(Treasuries_01152013!DV287=0,0,theta0+(theta1+theta2)*(1-EXP(-Treasuries_01152013!DV287/la))/(Treasuries_01152013!DV287/la)-theta2*EXP(-Treasuries_01152013!DV287/la))</f>
        <v>0</v>
      </c>
      <c r="BJ298" s="24">
        <f>IF(Treasuries_01152013!DW287=0,0,theta0+(theta1+theta2)*(1-EXP(-Treasuries_01152013!DW287/la))/(Treasuries_01152013!DW287/la)-theta2*EXP(-Treasuries_01152013!DW287/la))</f>
        <v>0</v>
      </c>
      <c r="BK298" s="24">
        <f>IF(Treasuries_01152013!DX287=0,0,theta0+(theta1+theta2)*(1-EXP(-Treasuries_01152013!DX287/la))/(Treasuries_01152013!DX287/la)-theta2*EXP(-Treasuries_01152013!DX287/la))</f>
        <v>0</v>
      </c>
      <c r="BL298" s="24">
        <f>IF(Treasuries_01152013!DY287=0,0,theta0+(theta1+theta2)*(1-EXP(-Treasuries_01152013!DY287/la))/(Treasuries_01152013!DY287/la)-theta2*EXP(-Treasuries_01152013!DY287/la))</f>
        <v>0</v>
      </c>
      <c r="BM298" s="24">
        <f>IF(Treasuries_01152013!DZ287=0,0,theta0+(theta1+theta2)*(1-EXP(-Treasuries_01152013!DZ287/la))/(Treasuries_01152013!DZ287/la)-theta2*EXP(-Treasuries_01152013!DZ287/la))</f>
        <v>0</v>
      </c>
      <c r="BN298" s="24">
        <f>IF(Treasuries_01152013!EA287=0,0,theta0+(theta1+theta2)*(1-EXP(-Treasuries_01152013!EA287/la))/(Treasuries_01152013!EA287/la)-theta2*EXP(-Treasuries_01152013!EA287/la))</f>
        <v>0</v>
      </c>
      <c r="BO298" s="17" t="e">
        <f>EXP(-Treasuries_01152013!BT287*G298)</f>
        <v>#DIV/0!</v>
      </c>
      <c r="BP298" s="17" t="e">
        <f>EXP(-Treasuries_01152013!BU287*H298)</f>
        <v>#DIV/0!</v>
      </c>
      <c r="BQ298" s="17" t="e">
        <f>EXP(-Treasuries_01152013!BV287*I298)</f>
        <v>#DIV/0!</v>
      </c>
      <c r="BR298" s="17" t="e">
        <f>EXP(-Treasuries_01152013!BW287*J298)</f>
        <v>#DIV/0!</v>
      </c>
      <c r="BS298" s="17" t="e">
        <f>EXP(-Treasuries_01152013!BX287*K298)</f>
        <v>#DIV/0!</v>
      </c>
      <c r="BT298" s="17" t="e">
        <f>EXP(-Treasuries_01152013!BY287*L298)</f>
        <v>#DIV/0!</v>
      </c>
      <c r="BU298" s="17" t="e">
        <f>EXP(-Treasuries_01152013!BZ287*M298)</f>
        <v>#DIV/0!</v>
      </c>
      <c r="BV298" s="17" t="e">
        <f>EXP(-Treasuries_01152013!CA287*N298)</f>
        <v>#DIV/0!</v>
      </c>
      <c r="BW298" s="17" t="e">
        <f>EXP(-Treasuries_01152013!CB287*O298)</f>
        <v>#DIV/0!</v>
      </c>
      <c r="BX298" s="17" t="e">
        <f>EXP(-Treasuries_01152013!CC287*P298)</f>
        <v>#DIV/0!</v>
      </c>
      <c r="BY298" s="17" t="e">
        <f>EXP(-Treasuries_01152013!CD287*Q298)</f>
        <v>#DIV/0!</v>
      </c>
      <c r="BZ298" s="17" t="e">
        <f>EXP(-Treasuries_01152013!CE287*R298)</f>
        <v>#DIV/0!</v>
      </c>
      <c r="CA298" s="17" t="e">
        <f>EXP(-Treasuries_01152013!CF287*S298)</f>
        <v>#DIV/0!</v>
      </c>
      <c r="CB298" s="17" t="e">
        <f>EXP(-Treasuries_01152013!CG287*T298)</f>
        <v>#DIV/0!</v>
      </c>
      <c r="CC298" s="17" t="e">
        <f>EXP(-Treasuries_01152013!CH287*U298)</f>
        <v>#DIV/0!</v>
      </c>
      <c r="CD298" s="17" t="e">
        <f>EXP(-Treasuries_01152013!CI287*V298)</f>
        <v>#DIV/0!</v>
      </c>
      <c r="CE298" s="17" t="e">
        <f>EXP(-Treasuries_01152013!CJ287*W298)</f>
        <v>#DIV/0!</v>
      </c>
      <c r="CF298" s="17" t="e">
        <f>EXP(-Treasuries_01152013!CK287*X298)</f>
        <v>#DIV/0!</v>
      </c>
      <c r="CG298" s="17" t="e">
        <f>EXP(-Treasuries_01152013!CL287*Y298)</f>
        <v>#DIV/0!</v>
      </c>
      <c r="CH298" s="17" t="e">
        <f>EXP(-Treasuries_01152013!CM287*Z298)</f>
        <v>#DIV/0!</v>
      </c>
      <c r="CI298" s="17" t="e">
        <f>EXP(-Treasuries_01152013!CN287*AA298)</f>
        <v>#DIV/0!</v>
      </c>
      <c r="CJ298" s="17" t="e">
        <f>EXP(-Treasuries_01152013!CO287*AB298)</f>
        <v>#DIV/0!</v>
      </c>
      <c r="CK298" s="17" t="e">
        <f>EXP(-Treasuries_01152013!CP287*AC298)</f>
        <v>#DIV/0!</v>
      </c>
      <c r="CL298" s="17" t="e">
        <f>EXP(-Treasuries_01152013!CQ287*AD298)</f>
        <v>#DIV/0!</v>
      </c>
      <c r="CM298" s="17" t="e">
        <f>EXP(-Treasuries_01152013!CR287*AE298)</f>
        <v>#DIV/0!</v>
      </c>
      <c r="CN298" s="17" t="e">
        <f>EXP(-Treasuries_01152013!CS287*AF298)</f>
        <v>#DIV/0!</v>
      </c>
      <c r="CO298" s="17" t="e">
        <f>EXP(-Treasuries_01152013!CT287*AG298)</f>
        <v>#DIV/0!</v>
      </c>
      <c r="CP298" s="17" t="e">
        <f>EXP(-Treasuries_01152013!CU287*AH298)</f>
        <v>#DIV/0!</v>
      </c>
      <c r="CQ298" s="17" t="e">
        <f>EXP(-Treasuries_01152013!CV287*AI298)</f>
        <v>#DIV/0!</v>
      </c>
      <c r="CR298" s="17" t="e">
        <f>EXP(-Treasuries_01152013!CW287*AJ298)</f>
        <v>#DIV/0!</v>
      </c>
      <c r="CS298" s="17" t="e">
        <f>EXP(-Treasuries_01152013!CX287*AK298)</f>
        <v>#DIV/0!</v>
      </c>
      <c r="CT298" s="17" t="e">
        <f>EXP(-Treasuries_01152013!CY287*AL298)</f>
        <v>#DIV/0!</v>
      </c>
      <c r="CU298" s="17" t="e">
        <f>EXP(-Treasuries_01152013!CZ287*AM298)</f>
        <v>#DIV/0!</v>
      </c>
      <c r="CV298" s="17" t="e">
        <f>EXP(-Treasuries_01152013!DA287*AN298)</f>
        <v>#DIV/0!</v>
      </c>
      <c r="CW298" s="17" t="e">
        <f>EXP(-Treasuries_01152013!DB287*AO298)</f>
        <v>#DIV/0!</v>
      </c>
      <c r="CX298" s="17" t="e">
        <f>EXP(-Treasuries_01152013!DC287*AP298)</f>
        <v>#DIV/0!</v>
      </c>
      <c r="CY298" s="17" t="e">
        <f>EXP(-Treasuries_01152013!DD287*AQ298)</f>
        <v>#DIV/0!</v>
      </c>
      <c r="CZ298" s="17" t="e">
        <f>EXP(-Treasuries_01152013!DE287*AR298)</f>
        <v>#DIV/0!</v>
      </c>
      <c r="DA298" s="17" t="e">
        <f>EXP(-Treasuries_01152013!DF287*AS298)</f>
        <v>#DIV/0!</v>
      </c>
      <c r="DB298" s="17" t="e">
        <f>EXP(-Treasuries_01152013!DG287*AT298)</f>
        <v>#DIV/0!</v>
      </c>
      <c r="DC298" s="17" t="e">
        <f>EXP(-Treasuries_01152013!DH287*AU298)</f>
        <v>#DIV/0!</v>
      </c>
      <c r="DD298" s="17" t="e">
        <f>EXP(-Treasuries_01152013!DI287*AV298)</f>
        <v>#DIV/0!</v>
      </c>
      <c r="DE298" s="17" t="e">
        <f>EXP(-Treasuries_01152013!DJ287*AW298)</f>
        <v>#DIV/0!</v>
      </c>
      <c r="DF298" s="17" t="e">
        <f>EXP(-Treasuries_01152013!DK287*AX298)</f>
        <v>#DIV/0!</v>
      </c>
      <c r="DG298" s="17" t="e">
        <f>EXP(-Treasuries_01152013!DL287*AY298)</f>
        <v>#DIV/0!</v>
      </c>
      <c r="DH298" s="17" t="e">
        <f>EXP(-Treasuries_01152013!DM287*AZ298)</f>
        <v>#DIV/0!</v>
      </c>
      <c r="DI298" s="17" t="e">
        <f>EXP(-Treasuries_01152013!DN287*BA298)</f>
        <v>#DIV/0!</v>
      </c>
      <c r="DJ298" s="17" t="e">
        <f>EXP(-Treasuries_01152013!DO287*BB298)</f>
        <v>#DIV/0!</v>
      </c>
      <c r="DK298" s="17" t="e">
        <f>EXP(-Treasuries_01152013!DP287*BC298)</f>
        <v>#DIV/0!</v>
      </c>
      <c r="DL298" s="17">
        <f>EXP(-Treasuries_01152013!DQ287*BD298)</f>
        <v>1</v>
      </c>
      <c r="DM298" s="17">
        <f>EXP(-Treasuries_01152013!DR287*BE298)</f>
        <v>1</v>
      </c>
      <c r="DN298" s="17">
        <f>EXP(-Treasuries_01152013!DS287*BF298)</f>
        <v>1</v>
      </c>
      <c r="DO298" s="17">
        <f>EXP(-Treasuries_01152013!DT287*BG298)</f>
        <v>1</v>
      </c>
      <c r="DP298" s="17">
        <f>EXP(-Treasuries_01152013!DU287*BH298)</f>
        <v>1</v>
      </c>
      <c r="DQ298" s="17">
        <f>EXP(-Treasuries_01152013!DV287*BI298)</f>
        <v>1</v>
      </c>
      <c r="DR298" s="17">
        <f>EXP(-Treasuries_01152013!DW287*BJ298)</f>
        <v>1</v>
      </c>
      <c r="DS298" s="17">
        <f>EXP(-Treasuries_01152013!DX287*BK298)</f>
        <v>1</v>
      </c>
      <c r="DT298" s="17">
        <f>EXP(-Treasuries_01152013!DY287*BL298)</f>
        <v>1</v>
      </c>
      <c r="DU298" s="17">
        <f>EXP(-Treasuries_01152013!DZ287*BM298)</f>
        <v>1</v>
      </c>
      <c r="DV298" s="17">
        <f>EXP(-Treasuries_01152013!EA287*BN298)</f>
        <v>1</v>
      </c>
      <c r="DW298" s="8" t="e">
        <f>SUMPRODUCT(BO298:DV298,Treasuries_01152013!K287:BR287)</f>
        <v>#DIV/0!</v>
      </c>
      <c r="DX298" s="11" t="e">
        <f t="shared" si="13"/>
        <v>#DIV/0!</v>
      </c>
    </row>
    <row r="299" spans="2:128">
      <c r="B299" s="10">
        <f>Treasuries_01152013!C288</f>
        <v>5</v>
      </c>
      <c r="C299" s="10">
        <f>Treasuries_01152013!E288</f>
        <v>138.796875</v>
      </c>
      <c r="D299" s="10">
        <f>Treasuries_01152013!F288</f>
        <v>138.859375</v>
      </c>
      <c r="E299" s="8">
        <f>Treasuries_01152013!H288</f>
        <v>24.333333333333332</v>
      </c>
      <c r="F299" s="8">
        <f t="shared" si="14"/>
        <v>138.828125</v>
      </c>
      <c r="G299" s="24" t="e">
        <f>IF(Treasuries_01152013!BT288=0,0,theta0+(theta1+theta2)*(1-EXP(-Treasuries_01152013!BT288/la))/(Treasuries_01152013!BT288/la)-theta2*EXP(-Treasuries_01152013!BT288/la))</f>
        <v>#DIV/0!</v>
      </c>
      <c r="H299" s="24" t="e">
        <f>IF(Treasuries_01152013!BU288=0,0,theta0+(theta1+theta2)*(1-EXP(-Treasuries_01152013!BU288/la))/(Treasuries_01152013!BU288/la)-theta2*EXP(-Treasuries_01152013!BU288/la))</f>
        <v>#DIV/0!</v>
      </c>
      <c r="I299" s="24" t="e">
        <f>IF(Treasuries_01152013!BV288=0,0,theta0+(theta1+theta2)*(1-EXP(-Treasuries_01152013!BV288/la))/(Treasuries_01152013!BV288/la)-theta2*EXP(-Treasuries_01152013!BV288/la))</f>
        <v>#DIV/0!</v>
      </c>
      <c r="J299" s="24" t="e">
        <f>IF(Treasuries_01152013!BW288=0,0,theta0+(theta1+theta2)*(1-EXP(-Treasuries_01152013!BW288/la))/(Treasuries_01152013!BW288/la)-theta2*EXP(-Treasuries_01152013!BW288/la))</f>
        <v>#DIV/0!</v>
      </c>
      <c r="K299" s="24" t="e">
        <f>IF(Treasuries_01152013!BX288=0,0,theta0+(theta1+theta2)*(1-EXP(-Treasuries_01152013!BX288/la))/(Treasuries_01152013!BX288/la)-theta2*EXP(-Treasuries_01152013!BX288/la))</f>
        <v>#DIV/0!</v>
      </c>
      <c r="L299" s="24" t="e">
        <f>IF(Treasuries_01152013!BY288=0,0,theta0+(theta1+theta2)*(1-EXP(-Treasuries_01152013!BY288/la))/(Treasuries_01152013!BY288/la)-theta2*EXP(-Treasuries_01152013!BY288/la))</f>
        <v>#DIV/0!</v>
      </c>
      <c r="M299" s="24" t="e">
        <f>IF(Treasuries_01152013!BZ288=0,0,theta0+(theta1+theta2)*(1-EXP(-Treasuries_01152013!BZ288/la))/(Treasuries_01152013!BZ288/la)-theta2*EXP(-Treasuries_01152013!BZ288/la))</f>
        <v>#DIV/0!</v>
      </c>
      <c r="N299" s="24" t="e">
        <f>IF(Treasuries_01152013!CA288=0,0,theta0+(theta1+theta2)*(1-EXP(-Treasuries_01152013!CA288/la))/(Treasuries_01152013!CA288/la)-theta2*EXP(-Treasuries_01152013!CA288/la))</f>
        <v>#DIV/0!</v>
      </c>
      <c r="O299" s="24" t="e">
        <f>IF(Treasuries_01152013!CB288=0,0,theta0+(theta1+theta2)*(1-EXP(-Treasuries_01152013!CB288/la))/(Treasuries_01152013!CB288/la)-theta2*EXP(-Treasuries_01152013!CB288/la))</f>
        <v>#DIV/0!</v>
      </c>
      <c r="P299" s="24" t="e">
        <f>IF(Treasuries_01152013!CC288=0,0,theta0+(theta1+theta2)*(1-EXP(-Treasuries_01152013!CC288/la))/(Treasuries_01152013!CC288/la)-theta2*EXP(-Treasuries_01152013!CC288/la))</f>
        <v>#DIV/0!</v>
      </c>
      <c r="Q299" s="24" t="e">
        <f>IF(Treasuries_01152013!CD288=0,0,theta0+(theta1+theta2)*(1-EXP(-Treasuries_01152013!CD288/la))/(Treasuries_01152013!CD288/la)-theta2*EXP(-Treasuries_01152013!CD288/la))</f>
        <v>#DIV/0!</v>
      </c>
      <c r="R299" s="24" t="e">
        <f>IF(Treasuries_01152013!CE288=0,0,theta0+(theta1+theta2)*(1-EXP(-Treasuries_01152013!CE288/la))/(Treasuries_01152013!CE288/la)-theta2*EXP(-Treasuries_01152013!CE288/la))</f>
        <v>#DIV/0!</v>
      </c>
      <c r="S299" s="24" t="e">
        <f>IF(Treasuries_01152013!CF288=0,0,theta0+(theta1+theta2)*(1-EXP(-Treasuries_01152013!CF288/la))/(Treasuries_01152013!CF288/la)-theta2*EXP(-Treasuries_01152013!CF288/la))</f>
        <v>#DIV/0!</v>
      </c>
      <c r="T299" s="24" t="e">
        <f>IF(Treasuries_01152013!CG288=0,0,theta0+(theta1+theta2)*(1-EXP(-Treasuries_01152013!CG288/la))/(Treasuries_01152013!CG288/la)-theta2*EXP(-Treasuries_01152013!CG288/la))</f>
        <v>#DIV/0!</v>
      </c>
      <c r="U299" s="24" t="e">
        <f>IF(Treasuries_01152013!CH288=0,0,theta0+(theta1+theta2)*(1-EXP(-Treasuries_01152013!CH288/la))/(Treasuries_01152013!CH288/la)-theta2*EXP(-Treasuries_01152013!CH288/la))</f>
        <v>#DIV/0!</v>
      </c>
      <c r="V299" s="24" t="e">
        <f>IF(Treasuries_01152013!CI288=0,0,theta0+(theta1+theta2)*(1-EXP(-Treasuries_01152013!CI288/la))/(Treasuries_01152013!CI288/la)-theta2*EXP(-Treasuries_01152013!CI288/la))</f>
        <v>#DIV/0!</v>
      </c>
      <c r="W299" s="24" t="e">
        <f>IF(Treasuries_01152013!CJ288=0,0,theta0+(theta1+theta2)*(1-EXP(-Treasuries_01152013!CJ288/la))/(Treasuries_01152013!CJ288/la)-theta2*EXP(-Treasuries_01152013!CJ288/la))</f>
        <v>#DIV/0!</v>
      </c>
      <c r="X299" s="24" t="e">
        <f>IF(Treasuries_01152013!CK288=0,0,theta0+(theta1+theta2)*(1-EXP(-Treasuries_01152013!CK288/la))/(Treasuries_01152013!CK288/la)-theta2*EXP(-Treasuries_01152013!CK288/la))</f>
        <v>#DIV/0!</v>
      </c>
      <c r="Y299" s="24" t="e">
        <f>IF(Treasuries_01152013!CL288=0,0,theta0+(theta1+theta2)*(1-EXP(-Treasuries_01152013!CL288/la))/(Treasuries_01152013!CL288/la)-theta2*EXP(-Treasuries_01152013!CL288/la))</f>
        <v>#DIV/0!</v>
      </c>
      <c r="Z299" s="24" t="e">
        <f>IF(Treasuries_01152013!CM288=0,0,theta0+(theta1+theta2)*(1-EXP(-Treasuries_01152013!CM288/la))/(Treasuries_01152013!CM288/la)-theta2*EXP(-Treasuries_01152013!CM288/la))</f>
        <v>#DIV/0!</v>
      </c>
      <c r="AA299" s="24" t="e">
        <f>IF(Treasuries_01152013!CN288=0,0,theta0+(theta1+theta2)*(1-EXP(-Treasuries_01152013!CN288/la))/(Treasuries_01152013!CN288/la)-theta2*EXP(-Treasuries_01152013!CN288/la))</f>
        <v>#DIV/0!</v>
      </c>
      <c r="AB299" s="24" t="e">
        <f>IF(Treasuries_01152013!CO288=0,0,theta0+(theta1+theta2)*(1-EXP(-Treasuries_01152013!CO288/la))/(Treasuries_01152013!CO288/la)-theta2*EXP(-Treasuries_01152013!CO288/la))</f>
        <v>#DIV/0!</v>
      </c>
      <c r="AC299" s="24" t="e">
        <f>IF(Treasuries_01152013!CP288=0,0,theta0+(theta1+theta2)*(1-EXP(-Treasuries_01152013!CP288/la))/(Treasuries_01152013!CP288/la)-theta2*EXP(-Treasuries_01152013!CP288/la))</f>
        <v>#DIV/0!</v>
      </c>
      <c r="AD299" s="24" t="e">
        <f>IF(Treasuries_01152013!CQ288=0,0,theta0+(theta1+theta2)*(1-EXP(-Treasuries_01152013!CQ288/la))/(Treasuries_01152013!CQ288/la)-theta2*EXP(-Treasuries_01152013!CQ288/la))</f>
        <v>#DIV/0!</v>
      </c>
      <c r="AE299" s="24" t="e">
        <f>IF(Treasuries_01152013!CR288=0,0,theta0+(theta1+theta2)*(1-EXP(-Treasuries_01152013!CR288/la))/(Treasuries_01152013!CR288/la)-theta2*EXP(-Treasuries_01152013!CR288/la))</f>
        <v>#DIV/0!</v>
      </c>
      <c r="AF299" s="24" t="e">
        <f>IF(Treasuries_01152013!CS288=0,0,theta0+(theta1+theta2)*(1-EXP(-Treasuries_01152013!CS288/la))/(Treasuries_01152013!CS288/la)-theta2*EXP(-Treasuries_01152013!CS288/la))</f>
        <v>#DIV/0!</v>
      </c>
      <c r="AG299" s="24" t="e">
        <f>IF(Treasuries_01152013!CT288=0,0,theta0+(theta1+theta2)*(1-EXP(-Treasuries_01152013!CT288/la))/(Treasuries_01152013!CT288/la)-theta2*EXP(-Treasuries_01152013!CT288/la))</f>
        <v>#DIV/0!</v>
      </c>
      <c r="AH299" s="24" t="e">
        <f>IF(Treasuries_01152013!CU288=0,0,theta0+(theta1+theta2)*(1-EXP(-Treasuries_01152013!CU288/la))/(Treasuries_01152013!CU288/la)-theta2*EXP(-Treasuries_01152013!CU288/la))</f>
        <v>#DIV/0!</v>
      </c>
      <c r="AI299" s="24" t="e">
        <f>IF(Treasuries_01152013!CV288=0,0,theta0+(theta1+theta2)*(1-EXP(-Treasuries_01152013!CV288/la))/(Treasuries_01152013!CV288/la)-theta2*EXP(-Treasuries_01152013!CV288/la))</f>
        <v>#DIV/0!</v>
      </c>
      <c r="AJ299" s="24" t="e">
        <f>IF(Treasuries_01152013!CW288=0,0,theta0+(theta1+theta2)*(1-EXP(-Treasuries_01152013!CW288/la))/(Treasuries_01152013!CW288/la)-theta2*EXP(-Treasuries_01152013!CW288/la))</f>
        <v>#DIV/0!</v>
      </c>
      <c r="AK299" s="24" t="e">
        <f>IF(Treasuries_01152013!CX288=0,0,theta0+(theta1+theta2)*(1-EXP(-Treasuries_01152013!CX288/la))/(Treasuries_01152013!CX288/la)-theta2*EXP(-Treasuries_01152013!CX288/la))</f>
        <v>#DIV/0!</v>
      </c>
      <c r="AL299" s="24" t="e">
        <f>IF(Treasuries_01152013!CY288=0,0,theta0+(theta1+theta2)*(1-EXP(-Treasuries_01152013!CY288/la))/(Treasuries_01152013!CY288/la)-theta2*EXP(-Treasuries_01152013!CY288/la))</f>
        <v>#DIV/0!</v>
      </c>
      <c r="AM299" s="24" t="e">
        <f>IF(Treasuries_01152013!CZ288=0,0,theta0+(theta1+theta2)*(1-EXP(-Treasuries_01152013!CZ288/la))/(Treasuries_01152013!CZ288/la)-theta2*EXP(-Treasuries_01152013!CZ288/la))</f>
        <v>#DIV/0!</v>
      </c>
      <c r="AN299" s="24" t="e">
        <f>IF(Treasuries_01152013!DA288=0,0,theta0+(theta1+theta2)*(1-EXP(-Treasuries_01152013!DA288/la))/(Treasuries_01152013!DA288/la)-theta2*EXP(-Treasuries_01152013!DA288/la))</f>
        <v>#DIV/0!</v>
      </c>
      <c r="AO299" s="24" t="e">
        <f>IF(Treasuries_01152013!DB288=0,0,theta0+(theta1+theta2)*(1-EXP(-Treasuries_01152013!DB288/la))/(Treasuries_01152013!DB288/la)-theta2*EXP(-Treasuries_01152013!DB288/la))</f>
        <v>#DIV/0!</v>
      </c>
      <c r="AP299" s="24" t="e">
        <f>IF(Treasuries_01152013!DC288=0,0,theta0+(theta1+theta2)*(1-EXP(-Treasuries_01152013!DC288/la))/(Treasuries_01152013!DC288/la)-theta2*EXP(-Treasuries_01152013!DC288/la))</f>
        <v>#DIV/0!</v>
      </c>
      <c r="AQ299" s="24" t="e">
        <f>IF(Treasuries_01152013!DD288=0,0,theta0+(theta1+theta2)*(1-EXP(-Treasuries_01152013!DD288/la))/(Treasuries_01152013!DD288/la)-theta2*EXP(-Treasuries_01152013!DD288/la))</f>
        <v>#DIV/0!</v>
      </c>
      <c r="AR299" s="24" t="e">
        <f>IF(Treasuries_01152013!DE288=0,0,theta0+(theta1+theta2)*(1-EXP(-Treasuries_01152013!DE288/la))/(Treasuries_01152013!DE288/la)-theta2*EXP(-Treasuries_01152013!DE288/la))</f>
        <v>#DIV/0!</v>
      </c>
      <c r="AS299" s="24" t="e">
        <f>IF(Treasuries_01152013!DF288=0,0,theta0+(theta1+theta2)*(1-EXP(-Treasuries_01152013!DF288/la))/(Treasuries_01152013!DF288/la)-theta2*EXP(-Treasuries_01152013!DF288/la))</f>
        <v>#DIV/0!</v>
      </c>
      <c r="AT299" s="24" t="e">
        <f>IF(Treasuries_01152013!DG288=0,0,theta0+(theta1+theta2)*(1-EXP(-Treasuries_01152013!DG288/la))/(Treasuries_01152013!DG288/la)-theta2*EXP(-Treasuries_01152013!DG288/la))</f>
        <v>#DIV/0!</v>
      </c>
      <c r="AU299" s="24" t="e">
        <f>IF(Treasuries_01152013!DH288=0,0,theta0+(theta1+theta2)*(1-EXP(-Treasuries_01152013!DH288/la))/(Treasuries_01152013!DH288/la)-theta2*EXP(-Treasuries_01152013!DH288/la))</f>
        <v>#DIV/0!</v>
      </c>
      <c r="AV299" s="24" t="e">
        <f>IF(Treasuries_01152013!DI288=0,0,theta0+(theta1+theta2)*(1-EXP(-Treasuries_01152013!DI288/la))/(Treasuries_01152013!DI288/la)-theta2*EXP(-Treasuries_01152013!DI288/la))</f>
        <v>#DIV/0!</v>
      </c>
      <c r="AW299" s="24" t="e">
        <f>IF(Treasuries_01152013!DJ288=0,0,theta0+(theta1+theta2)*(1-EXP(-Treasuries_01152013!DJ288/la))/(Treasuries_01152013!DJ288/la)-theta2*EXP(-Treasuries_01152013!DJ288/la))</f>
        <v>#DIV/0!</v>
      </c>
      <c r="AX299" s="24" t="e">
        <f>IF(Treasuries_01152013!DK288=0,0,theta0+(theta1+theta2)*(1-EXP(-Treasuries_01152013!DK288/la))/(Treasuries_01152013!DK288/la)-theta2*EXP(-Treasuries_01152013!DK288/la))</f>
        <v>#DIV/0!</v>
      </c>
      <c r="AY299" s="24" t="e">
        <f>IF(Treasuries_01152013!DL288=0,0,theta0+(theta1+theta2)*(1-EXP(-Treasuries_01152013!DL288/la))/(Treasuries_01152013!DL288/la)-theta2*EXP(-Treasuries_01152013!DL288/la))</f>
        <v>#DIV/0!</v>
      </c>
      <c r="AZ299" s="24" t="e">
        <f>IF(Treasuries_01152013!DM288=0,0,theta0+(theta1+theta2)*(1-EXP(-Treasuries_01152013!DM288/la))/(Treasuries_01152013!DM288/la)-theta2*EXP(-Treasuries_01152013!DM288/la))</f>
        <v>#DIV/0!</v>
      </c>
      <c r="BA299" s="24" t="e">
        <f>IF(Treasuries_01152013!DN288=0,0,theta0+(theta1+theta2)*(1-EXP(-Treasuries_01152013!DN288/la))/(Treasuries_01152013!DN288/la)-theta2*EXP(-Treasuries_01152013!DN288/la))</f>
        <v>#DIV/0!</v>
      </c>
      <c r="BB299" s="24" t="e">
        <f>IF(Treasuries_01152013!DO288=0,0,theta0+(theta1+theta2)*(1-EXP(-Treasuries_01152013!DO288/la))/(Treasuries_01152013!DO288/la)-theta2*EXP(-Treasuries_01152013!DO288/la))</f>
        <v>#DIV/0!</v>
      </c>
      <c r="BC299" s="24" t="e">
        <f>IF(Treasuries_01152013!DP288=0,0,theta0+(theta1+theta2)*(1-EXP(-Treasuries_01152013!DP288/la))/(Treasuries_01152013!DP288/la)-theta2*EXP(-Treasuries_01152013!DP288/la))</f>
        <v>#DIV/0!</v>
      </c>
      <c r="BD299" s="24">
        <f>IF(Treasuries_01152013!DQ288=0,0,theta0+(theta1+theta2)*(1-EXP(-Treasuries_01152013!DQ288/la))/(Treasuries_01152013!DQ288/la)-theta2*EXP(-Treasuries_01152013!DQ288/la))</f>
        <v>0</v>
      </c>
      <c r="BE299" s="24">
        <f>IF(Treasuries_01152013!DR288=0,0,theta0+(theta1+theta2)*(1-EXP(-Treasuries_01152013!DR288/la))/(Treasuries_01152013!DR288/la)-theta2*EXP(-Treasuries_01152013!DR288/la))</f>
        <v>0</v>
      </c>
      <c r="BF299" s="24">
        <f>IF(Treasuries_01152013!DS288=0,0,theta0+(theta1+theta2)*(1-EXP(-Treasuries_01152013!DS288/la))/(Treasuries_01152013!DS288/la)-theta2*EXP(-Treasuries_01152013!DS288/la))</f>
        <v>0</v>
      </c>
      <c r="BG299" s="24">
        <f>IF(Treasuries_01152013!DT288=0,0,theta0+(theta1+theta2)*(1-EXP(-Treasuries_01152013!DT288/la))/(Treasuries_01152013!DT288/la)-theta2*EXP(-Treasuries_01152013!DT288/la))</f>
        <v>0</v>
      </c>
      <c r="BH299" s="24">
        <f>IF(Treasuries_01152013!DU288=0,0,theta0+(theta1+theta2)*(1-EXP(-Treasuries_01152013!DU288/la))/(Treasuries_01152013!DU288/la)-theta2*EXP(-Treasuries_01152013!DU288/la))</f>
        <v>0</v>
      </c>
      <c r="BI299" s="24">
        <f>IF(Treasuries_01152013!DV288=0,0,theta0+(theta1+theta2)*(1-EXP(-Treasuries_01152013!DV288/la))/(Treasuries_01152013!DV288/la)-theta2*EXP(-Treasuries_01152013!DV288/la))</f>
        <v>0</v>
      </c>
      <c r="BJ299" s="24">
        <f>IF(Treasuries_01152013!DW288=0,0,theta0+(theta1+theta2)*(1-EXP(-Treasuries_01152013!DW288/la))/(Treasuries_01152013!DW288/la)-theta2*EXP(-Treasuries_01152013!DW288/la))</f>
        <v>0</v>
      </c>
      <c r="BK299" s="24">
        <f>IF(Treasuries_01152013!DX288=0,0,theta0+(theta1+theta2)*(1-EXP(-Treasuries_01152013!DX288/la))/(Treasuries_01152013!DX288/la)-theta2*EXP(-Treasuries_01152013!DX288/la))</f>
        <v>0</v>
      </c>
      <c r="BL299" s="24">
        <f>IF(Treasuries_01152013!DY288=0,0,theta0+(theta1+theta2)*(1-EXP(-Treasuries_01152013!DY288/la))/(Treasuries_01152013!DY288/la)-theta2*EXP(-Treasuries_01152013!DY288/la))</f>
        <v>0</v>
      </c>
      <c r="BM299" s="24">
        <f>IF(Treasuries_01152013!DZ288=0,0,theta0+(theta1+theta2)*(1-EXP(-Treasuries_01152013!DZ288/la))/(Treasuries_01152013!DZ288/la)-theta2*EXP(-Treasuries_01152013!DZ288/la))</f>
        <v>0</v>
      </c>
      <c r="BN299" s="24">
        <f>IF(Treasuries_01152013!EA288=0,0,theta0+(theta1+theta2)*(1-EXP(-Treasuries_01152013!EA288/la))/(Treasuries_01152013!EA288/la)-theta2*EXP(-Treasuries_01152013!EA288/la))</f>
        <v>0</v>
      </c>
      <c r="BO299" s="17" t="e">
        <f>EXP(-Treasuries_01152013!BT288*G299)</f>
        <v>#DIV/0!</v>
      </c>
      <c r="BP299" s="17" t="e">
        <f>EXP(-Treasuries_01152013!BU288*H299)</f>
        <v>#DIV/0!</v>
      </c>
      <c r="BQ299" s="17" t="e">
        <f>EXP(-Treasuries_01152013!BV288*I299)</f>
        <v>#DIV/0!</v>
      </c>
      <c r="BR299" s="17" t="e">
        <f>EXP(-Treasuries_01152013!BW288*J299)</f>
        <v>#DIV/0!</v>
      </c>
      <c r="BS299" s="17" t="e">
        <f>EXP(-Treasuries_01152013!BX288*K299)</f>
        <v>#DIV/0!</v>
      </c>
      <c r="BT299" s="17" t="e">
        <f>EXP(-Treasuries_01152013!BY288*L299)</f>
        <v>#DIV/0!</v>
      </c>
      <c r="BU299" s="17" t="e">
        <f>EXP(-Treasuries_01152013!BZ288*M299)</f>
        <v>#DIV/0!</v>
      </c>
      <c r="BV299" s="17" t="e">
        <f>EXP(-Treasuries_01152013!CA288*N299)</f>
        <v>#DIV/0!</v>
      </c>
      <c r="BW299" s="17" t="e">
        <f>EXP(-Treasuries_01152013!CB288*O299)</f>
        <v>#DIV/0!</v>
      </c>
      <c r="BX299" s="17" t="e">
        <f>EXP(-Treasuries_01152013!CC288*P299)</f>
        <v>#DIV/0!</v>
      </c>
      <c r="BY299" s="17" t="e">
        <f>EXP(-Treasuries_01152013!CD288*Q299)</f>
        <v>#DIV/0!</v>
      </c>
      <c r="BZ299" s="17" t="e">
        <f>EXP(-Treasuries_01152013!CE288*R299)</f>
        <v>#DIV/0!</v>
      </c>
      <c r="CA299" s="17" t="e">
        <f>EXP(-Treasuries_01152013!CF288*S299)</f>
        <v>#DIV/0!</v>
      </c>
      <c r="CB299" s="17" t="e">
        <f>EXP(-Treasuries_01152013!CG288*T299)</f>
        <v>#DIV/0!</v>
      </c>
      <c r="CC299" s="17" t="e">
        <f>EXP(-Treasuries_01152013!CH288*U299)</f>
        <v>#DIV/0!</v>
      </c>
      <c r="CD299" s="17" t="e">
        <f>EXP(-Treasuries_01152013!CI288*V299)</f>
        <v>#DIV/0!</v>
      </c>
      <c r="CE299" s="17" t="e">
        <f>EXP(-Treasuries_01152013!CJ288*W299)</f>
        <v>#DIV/0!</v>
      </c>
      <c r="CF299" s="17" t="e">
        <f>EXP(-Treasuries_01152013!CK288*X299)</f>
        <v>#DIV/0!</v>
      </c>
      <c r="CG299" s="17" t="e">
        <f>EXP(-Treasuries_01152013!CL288*Y299)</f>
        <v>#DIV/0!</v>
      </c>
      <c r="CH299" s="17" t="e">
        <f>EXP(-Treasuries_01152013!CM288*Z299)</f>
        <v>#DIV/0!</v>
      </c>
      <c r="CI299" s="17" t="e">
        <f>EXP(-Treasuries_01152013!CN288*AA299)</f>
        <v>#DIV/0!</v>
      </c>
      <c r="CJ299" s="17" t="e">
        <f>EXP(-Treasuries_01152013!CO288*AB299)</f>
        <v>#DIV/0!</v>
      </c>
      <c r="CK299" s="17" t="e">
        <f>EXP(-Treasuries_01152013!CP288*AC299)</f>
        <v>#DIV/0!</v>
      </c>
      <c r="CL299" s="17" t="e">
        <f>EXP(-Treasuries_01152013!CQ288*AD299)</f>
        <v>#DIV/0!</v>
      </c>
      <c r="CM299" s="17" t="e">
        <f>EXP(-Treasuries_01152013!CR288*AE299)</f>
        <v>#DIV/0!</v>
      </c>
      <c r="CN299" s="17" t="e">
        <f>EXP(-Treasuries_01152013!CS288*AF299)</f>
        <v>#DIV/0!</v>
      </c>
      <c r="CO299" s="17" t="e">
        <f>EXP(-Treasuries_01152013!CT288*AG299)</f>
        <v>#DIV/0!</v>
      </c>
      <c r="CP299" s="17" t="e">
        <f>EXP(-Treasuries_01152013!CU288*AH299)</f>
        <v>#DIV/0!</v>
      </c>
      <c r="CQ299" s="17" t="e">
        <f>EXP(-Treasuries_01152013!CV288*AI299)</f>
        <v>#DIV/0!</v>
      </c>
      <c r="CR299" s="17" t="e">
        <f>EXP(-Treasuries_01152013!CW288*AJ299)</f>
        <v>#DIV/0!</v>
      </c>
      <c r="CS299" s="17" t="e">
        <f>EXP(-Treasuries_01152013!CX288*AK299)</f>
        <v>#DIV/0!</v>
      </c>
      <c r="CT299" s="17" t="e">
        <f>EXP(-Treasuries_01152013!CY288*AL299)</f>
        <v>#DIV/0!</v>
      </c>
      <c r="CU299" s="17" t="e">
        <f>EXP(-Treasuries_01152013!CZ288*AM299)</f>
        <v>#DIV/0!</v>
      </c>
      <c r="CV299" s="17" t="e">
        <f>EXP(-Treasuries_01152013!DA288*AN299)</f>
        <v>#DIV/0!</v>
      </c>
      <c r="CW299" s="17" t="e">
        <f>EXP(-Treasuries_01152013!DB288*AO299)</f>
        <v>#DIV/0!</v>
      </c>
      <c r="CX299" s="17" t="e">
        <f>EXP(-Treasuries_01152013!DC288*AP299)</f>
        <v>#DIV/0!</v>
      </c>
      <c r="CY299" s="17" t="e">
        <f>EXP(-Treasuries_01152013!DD288*AQ299)</f>
        <v>#DIV/0!</v>
      </c>
      <c r="CZ299" s="17" t="e">
        <f>EXP(-Treasuries_01152013!DE288*AR299)</f>
        <v>#DIV/0!</v>
      </c>
      <c r="DA299" s="17" t="e">
        <f>EXP(-Treasuries_01152013!DF288*AS299)</f>
        <v>#DIV/0!</v>
      </c>
      <c r="DB299" s="17" t="e">
        <f>EXP(-Treasuries_01152013!DG288*AT299)</f>
        <v>#DIV/0!</v>
      </c>
      <c r="DC299" s="17" t="e">
        <f>EXP(-Treasuries_01152013!DH288*AU299)</f>
        <v>#DIV/0!</v>
      </c>
      <c r="DD299" s="17" t="e">
        <f>EXP(-Treasuries_01152013!DI288*AV299)</f>
        <v>#DIV/0!</v>
      </c>
      <c r="DE299" s="17" t="e">
        <f>EXP(-Treasuries_01152013!DJ288*AW299)</f>
        <v>#DIV/0!</v>
      </c>
      <c r="DF299" s="17" t="e">
        <f>EXP(-Treasuries_01152013!DK288*AX299)</f>
        <v>#DIV/0!</v>
      </c>
      <c r="DG299" s="17" t="e">
        <f>EXP(-Treasuries_01152013!DL288*AY299)</f>
        <v>#DIV/0!</v>
      </c>
      <c r="DH299" s="17" t="e">
        <f>EXP(-Treasuries_01152013!DM288*AZ299)</f>
        <v>#DIV/0!</v>
      </c>
      <c r="DI299" s="17" t="e">
        <f>EXP(-Treasuries_01152013!DN288*BA299)</f>
        <v>#DIV/0!</v>
      </c>
      <c r="DJ299" s="17" t="e">
        <f>EXP(-Treasuries_01152013!DO288*BB299)</f>
        <v>#DIV/0!</v>
      </c>
      <c r="DK299" s="17" t="e">
        <f>EXP(-Treasuries_01152013!DP288*BC299)</f>
        <v>#DIV/0!</v>
      </c>
      <c r="DL299" s="17">
        <f>EXP(-Treasuries_01152013!DQ288*BD299)</f>
        <v>1</v>
      </c>
      <c r="DM299" s="17">
        <f>EXP(-Treasuries_01152013!DR288*BE299)</f>
        <v>1</v>
      </c>
      <c r="DN299" s="17">
        <f>EXP(-Treasuries_01152013!DS288*BF299)</f>
        <v>1</v>
      </c>
      <c r="DO299" s="17">
        <f>EXP(-Treasuries_01152013!DT288*BG299)</f>
        <v>1</v>
      </c>
      <c r="DP299" s="17">
        <f>EXP(-Treasuries_01152013!DU288*BH299)</f>
        <v>1</v>
      </c>
      <c r="DQ299" s="17">
        <f>EXP(-Treasuries_01152013!DV288*BI299)</f>
        <v>1</v>
      </c>
      <c r="DR299" s="17">
        <f>EXP(-Treasuries_01152013!DW288*BJ299)</f>
        <v>1</v>
      </c>
      <c r="DS299" s="17">
        <f>EXP(-Treasuries_01152013!DX288*BK299)</f>
        <v>1</v>
      </c>
      <c r="DT299" s="17">
        <f>EXP(-Treasuries_01152013!DY288*BL299)</f>
        <v>1</v>
      </c>
      <c r="DU299" s="17">
        <f>EXP(-Treasuries_01152013!DZ288*BM299)</f>
        <v>1</v>
      </c>
      <c r="DV299" s="17">
        <f>EXP(-Treasuries_01152013!EA288*BN299)</f>
        <v>1</v>
      </c>
      <c r="DW299" s="8" t="e">
        <f>SUMPRODUCT(BO299:DV299,Treasuries_01152013!K288:BR288)</f>
        <v>#DIV/0!</v>
      </c>
      <c r="DX299" s="11" t="e">
        <f t="shared" si="13"/>
        <v>#DIV/0!</v>
      </c>
    </row>
    <row r="300" spans="2:128">
      <c r="B300" s="10">
        <f>Treasuries_01152013!C289</f>
        <v>4.375</v>
      </c>
      <c r="C300" s="10">
        <f>Treasuries_01152013!E289</f>
        <v>127.554688</v>
      </c>
      <c r="D300" s="10">
        <f>Treasuries_01152013!F289</f>
        <v>127.578125</v>
      </c>
      <c r="E300" s="8">
        <f>Treasuries_01152013!H289</f>
        <v>25.083333333333332</v>
      </c>
      <c r="F300" s="8">
        <f t="shared" si="14"/>
        <v>127.5664065</v>
      </c>
      <c r="G300" s="24" t="e">
        <f>IF(Treasuries_01152013!BT289=0,0,theta0+(theta1+theta2)*(1-EXP(-Treasuries_01152013!BT289/la))/(Treasuries_01152013!BT289/la)-theta2*EXP(-Treasuries_01152013!BT289/la))</f>
        <v>#DIV/0!</v>
      </c>
      <c r="H300" s="24" t="e">
        <f>IF(Treasuries_01152013!BU289=0,0,theta0+(theta1+theta2)*(1-EXP(-Treasuries_01152013!BU289/la))/(Treasuries_01152013!BU289/la)-theta2*EXP(-Treasuries_01152013!BU289/la))</f>
        <v>#DIV/0!</v>
      </c>
      <c r="I300" s="24" t="e">
        <f>IF(Treasuries_01152013!BV289=0,0,theta0+(theta1+theta2)*(1-EXP(-Treasuries_01152013!BV289/la))/(Treasuries_01152013!BV289/la)-theta2*EXP(-Treasuries_01152013!BV289/la))</f>
        <v>#DIV/0!</v>
      </c>
      <c r="J300" s="24" t="e">
        <f>IF(Treasuries_01152013!BW289=0,0,theta0+(theta1+theta2)*(1-EXP(-Treasuries_01152013!BW289/la))/(Treasuries_01152013!BW289/la)-theta2*EXP(-Treasuries_01152013!BW289/la))</f>
        <v>#DIV/0!</v>
      </c>
      <c r="K300" s="24" t="e">
        <f>IF(Treasuries_01152013!BX289=0,0,theta0+(theta1+theta2)*(1-EXP(-Treasuries_01152013!BX289/la))/(Treasuries_01152013!BX289/la)-theta2*EXP(-Treasuries_01152013!BX289/la))</f>
        <v>#DIV/0!</v>
      </c>
      <c r="L300" s="24" t="e">
        <f>IF(Treasuries_01152013!BY289=0,0,theta0+(theta1+theta2)*(1-EXP(-Treasuries_01152013!BY289/la))/(Treasuries_01152013!BY289/la)-theta2*EXP(-Treasuries_01152013!BY289/la))</f>
        <v>#DIV/0!</v>
      </c>
      <c r="M300" s="24" t="e">
        <f>IF(Treasuries_01152013!BZ289=0,0,theta0+(theta1+theta2)*(1-EXP(-Treasuries_01152013!BZ289/la))/(Treasuries_01152013!BZ289/la)-theta2*EXP(-Treasuries_01152013!BZ289/la))</f>
        <v>#DIV/0!</v>
      </c>
      <c r="N300" s="24" t="e">
        <f>IF(Treasuries_01152013!CA289=0,0,theta0+(theta1+theta2)*(1-EXP(-Treasuries_01152013!CA289/la))/(Treasuries_01152013!CA289/la)-theta2*EXP(-Treasuries_01152013!CA289/la))</f>
        <v>#DIV/0!</v>
      </c>
      <c r="O300" s="24" t="e">
        <f>IF(Treasuries_01152013!CB289=0,0,theta0+(theta1+theta2)*(1-EXP(-Treasuries_01152013!CB289/la))/(Treasuries_01152013!CB289/la)-theta2*EXP(-Treasuries_01152013!CB289/la))</f>
        <v>#DIV/0!</v>
      </c>
      <c r="P300" s="24" t="e">
        <f>IF(Treasuries_01152013!CC289=0,0,theta0+(theta1+theta2)*(1-EXP(-Treasuries_01152013!CC289/la))/(Treasuries_01152013!CC289/la)-theta2*EXP(-Treasuries_01152013!CC289/la))</f>
        <v>#DIV/0!</v>
      </c>
      <c r="Q300" s="24" t="e">
        <f>IF(Treasuries_01152013!CD289=0,0,theta0+(theta1+theta2)*(1-EXP(-Treasuries_01152013!CD289/la))/(Treasuries_01152013!CD289/la)-theta2*EXP(-Treasuries_01152013!CD289/la))</f>
        <v>#DIV/0!</v>
      </c>
      <c r="R300" s="24" t="e">
        <f>IF(Treasuries_01152013!CE289=0,0,theta0+(theta1+theta2)*(1-EXP(-Treasuries_01152013!CE289/la))/(Treasuries_01152013!CE289/la)-theta2*EXP(-Treasuries_01152013!CE289/la))</f>
        <v>#DIV/0!</v>
      </c>
      <c r="S300" s="24" t="e">
        <f>IF(Treasuries_01152013!CF289=0,0,theta0+(theta1+theta2)*(1-EXP(-Treasuries_01152013!CF289/la))/(Treasuries_01152013!CF289/la)-theta2*EXP(-Treasuries_01152013!CF289/la))</f>
        <v>#DIV/0!</v>
      </c>
      <c r="T300" s="24" t="e">
        <f>IF(Treasuries_01152013!CG289=0,0,theta0+(theta1+theta2)*(1-EXP(-Treasuries_01152013!CG289/la))/(Treasuries_01152013!CG289/la)-theta2*EXP(-Treasuries_01152013!CG289/la))</f>
        <v>#DIV/0!</v>
      </c>
      <c r="U300" s="24" t="e">
        <f>IF(Treasuries_01152013!CH289=0,0,theta0+(theta1+theta2)*(1-EXP(-Treasuries_01152013!CH289/la))/(Treasuries_01152013!CH289/la)-theta2*EXP(-Treasuries_01152013!CH289/la))</f>
        <v>#DIV/0!</v>
      </c>
      <c r="V300" s="24" t="e">
        <f>IF(Treasuries_01152013!CI289=0,0,theta0+(theta1+theta2)*(1-EXP(-Treasuries_01152013!CI289/la))/(Treasuries_01152013!CI289/la)-theta2*EXP(-Treasuries_01152013!CI289/la))</f>
        <v>#DIV/0!</v>
      </c>
      <c r="W300" s="24" t="e">
        <f>IF(Treasuries_01152013!CJ289=0,0,theta0+(theta1+theta2)*(1-EXP(-Treasuries_01152013!CJ289/la))/(Treasuries_01152013!CJ289/la)-theta2*EXP(-Treasuries_01152013!CJ289/la))</f>
        <v>#DIV/0!</v>
      </c>
      <c r="X300" s="24" t="e">
        <f>IF(Treasuries_01152013!CK289=0,0,theta0+(theta1+theta2)*(1-EXP(-Treasuries_01152013!CK289/la))/(Treasuries_01152013!CK289/la)-theta2*EXP(-Treasuries_01152013!CK289/la))</f>
        <v>#DIV/0!</v>
      </c>
      <c r="Y300" s="24" t="e">
        <f>IF(Treasuries_01152013!CL289=0,0,theta0+(theta1+theta2)*(1-EXP(-Treasuries_01152013!CL289/la))/(Treasuries_01152013!CL289/la)-theta2*EXP(-Treasuries_01152013!CL289/la))</f>
        <v>#DIV/0!</v>
      </c>
      <c r="Z300" s="24" t="e">
        <f>IF(Treasuries_01152013!CM289=0,0,theta0+(theta1+theta2)*(1-EXP(-Treasuries_01152013!CM289/la))/(Treasuries_01152013!CM289/la)-theta2*EXP(-Treasuries_01152013!CM289/la))</f>
        <v>#DIV/0!</v>
      </c>
      <c r="AA300" s="24" t="e">
        <f>IF(Treasuries_01152013!CN289=0,0,theta0+(theta1+theta2)*(1-EXP(-Treasuries_01152013!CN289/la))/(Treasuries_01152013!CN289/la)-theta2*EXP(-Treasuries_01152013!CN289/la))</f>
        <v>#DIV/0!</v>
      </c>
      <c r="AB300" s="24" t="e">
        <f>IF(Treasuries_01152013!CO289=0,0,theta0+(theta1+theta2)*(1-EXP(-Treasuries_01152013!CO289/la))/(Treasuries_01152013!CO289/la)-theta2*EXP(-Treasuries_01152013!CO289/la))</f>
        <v>#DIV/0!</v>
      </c>
      <c r="AC300" s="24" t="e">
        <f>IF(Treasuries_01152013!CP289=0,0,theta0+(theta1+theta2)*(1-EXP(-Treasuries_01152013!CP289/la))/(Treasuries_01152013!CP289/la)-theta2*EXP(-Treasuries_01152013!CP289/la))</f>
        <v>#DIV/0!</v>
      </c>
      <c r="AD300" s="24" t="e">
        <f>IF(Treasuries_01152013!CQ289=0,0,theta0+(theta1+theta2)*(1-EXP(-Treasuries_01152013!CQ289/la))/(Treasuries_01152013!CQ289/la)-theta2*EXP(-Treasuries_01152013!CQ289/la))</f>
        <v>#DIV/0!</v>
      </c>
      <c r="AE300" s="24" t="e">
        <f>IF(Treasuries_01152013!CR289=0,0,theta0+(theta1+theta2)*(1-EXP(-Treasuries_01152013!CR289/la))/(Treasuries_01152013!CR289/la)-theta2*EXP(-Treasuries_01152013!CR289/la))</f>
        <v>#DIV/0!</v>
      </c>
      <c r="AF300" s="24" t="e">
        <f>IF(Treasuries_01152013!CS289=0,0,theta0+(theta1+theta2)*(1-EXP(-Treasuries_01152013!CS289/la))/(Treasuries_01152013!CS289/la)-theta2*EXP(-Treasuries_01152013!CS289/la))</f>
        <v>#DIV/0!</v>
      </c>
      <c r="AG300" s="24" t="e">
        <f>IF(Treasuries_01152013!CT289=0,0,theta0+(theta1+theta2)*(1-EXP(-Treasuries_01152013!CT289/la))/(Treasuries_01152013!CT289/la)-theta2*EXP(-Treasuries_01152013!CT289/la))</f>
        <v>#DIV/0!</v>
      </c>
      <c r="AH300" s="24" t="e">
        <f>IF(Treasuries_01152013!CU289=0,0,theta0+(theta1+theta2)*(1-EXP(-Treasuries_01152013!CU289/la))/(Treasuries_01152013!CU289/la)-theta2*EXP(-Treasuries_01152013!CU289/la))</f>
        <v>#DIV/0!</v>
      </c>
      <c r="AI300" s="24" t="e">
        <f>IF(Treasuries_01152013!CV289=0,0,theta0+(theta1+theta2)*(1-EXP(-Treasuries_01152013!CV289/la))/(Treasuries_01152013!CV289/la)-theta2*EXP(-Treasuries_01152013!CV289/la))</f>
        <v>#DIV/0!</v>
      </c>
      <c r="AJ300" s="24" t="e">
        <f>IF(Treasuries_01152013!CW289=0,0,theta0+(theta1+theta2)*(1-EXP(-Treasuries_01152013!CW289/la))/(Treasuries_01152013!CW289/la)-theta2*EXP(-Treasuries_01152013!CW289/la))</f>
        <v>#DIV/0!</v>
      </c>
      <c r="AK300" s="24" t="e">
        <f>IF(Treasuries_01152013!CX289=0,0,theta0+(theta1+theta2)*(1-EXP(-Treasuries_01152013!CX289/la))/(Treasuries_01152013!CX289/la)-theta2*EXP(-Treasuries_01152013!CX289/la))</f>
        <v>#DIV/0!</v>
      </c>
      <c r="AL300" s="24" t="e">
        <f>IF(Treasuries_01152013!CY289=0,0,theta0+(theta1+theta2)*(1-EXP(-Treasuries_01152013!CY289/la))/(Treasuries_01152013!CY289/la)-theta2*EXP(-Treasuries_01152013!CY289/la))</f>
        <v>#DIV/0!</v>
      </c>
      <c r="AM300" s="24" t="e">
        <f>IF(Treasuries_01152013!CZ289=0,0,theta0+(theta1+theta2)*(1-EXP(-Treasuries_01152013!CZ289/la))/(Treasuries_01152013!CZ289/la)-theta2*EXP(-Treasuries_01152013!CZ289/la))</f>
        <v>#DIV/0!</v>
      </c>
      <c r="AN300" s="24" t="e">
        <f>IF(Treasuries_01152013!DA289=0,0,theta0+(theta1+theta2)*(1-EXP(-Treasuries_01152013!DA289/la))/(Treasuries_01152013!DA289/la)-theta2*EXP(-Treasuries_01152013!DA289/la))</f>
        <v>#DIV/0!</v>
      </c>
      <c r="AO300" s="24" t="e">
        <f>IF(Treasuries_01152013!DB289=0,0,theta0+(theta1+theta2)*(1-EXP(-Treasuries_01152013!DB289/la))/(Treasuries_01152013!DB289/la)-theta2*EXP(-Treasuries_01152013!DB289/la))</f>
        <v>#DIV/0!</v>
      </c>
      <c r="AP300" s="24" t="e">
        <f>IF(Treasuries_01152013!DC289=0,0,theta0+(theta1+theta2)*(1-EXP(-Treasuries_01152013!DC289/la))/(Treasuries_01152013!DC289/la)-theta2*EXP(-Treasuries_01152013!DC289/la))</f>
        <v>#DIV/0!</v>
      </c>
      <c r="AQ300" s="24" t="e">
        <f>IF(Treasuries_01152013!DD289=0,0,theta0+(theta1+theta2)*(1-EXP(-Treasuries_01152013!DD289/la))/(Treasuries_01152013!DD289/la)-theta2*EXP(-Treasuries_01152013!DD289/la))</f>
        <v>#DIV/0!</v>
      </c>
      <c r="AR300" s="24" t="e">
        <f>IF(Treasuries_01152013!DE289=0,0,theta0+(theta1+theta2)*(1-EXP(-Treasuries_01152013!DE289/la))/(Treasuries_01152013!DE289/la)-theta2*EXP(-Treasuries_01152013!DE289/la))</f>
        <v>#DIV/0!</v>
      </c>
      <c r="AS300" s="24" t="e">
        <f>IF(Treasuries_01152013!DF289=0,0,theta0+(theta1+theta2)*(1-EXP(-Treasuries_01152013!DF289/la))/(Treasuries_01152013!DF289/la)-theta2*EXP(-Treasuries_01152013!DF289/la))</f>
        <v>#DIV/0!</v>
      </c>
      <c r="AT300" s="24" t="e">
        <f>IF(Treasuries_01152013!DG289=0,0,theta0+(theta1+theta2)*(1-EXP(-Treasuries_01152013!DG289/la))/(Treasuries_01152013!DG289/la)-theta2*EXP(-Treasuries_01152013!DG289/la))</f>
        <v>#DIV/0!</v>
      </c>
      <c r="AU300" s="24" t="e">
        <f>IF(Treasuries_01152013!DH289=0,0,theta0+(theta1+theta2)*(1-EXP(-Treasuries_01152013!DH289/la))/(Treasuries_01152013!DH289/la)-theta2*EXP(-Treasuries_01152013!DH289/la))</f>
        <v>#DIV/0!</v>
      </c>
      <c r="AV300" s="24" t="e">
        <f>IF(Treasuries_01152013!DI289=0,0,theta0+(theta1+theta2)*(1-EXP(-Treasuries_01152013!DI289/la))/(Treasuries_01152013!DI289/la)-theta2*EXP(-Treasuries_01152013!DI289/la))</f>
        <v>#DIV/0!</v>
      </c>
      <c r="AW300" s="24" t="e">
        <f>IF(Treasuries_01152013!DJ289=0,0,theta0+(theta1+theta2)*(1-EXP(-Treasuries_01152013!DJ289/la))/(Treasuries_01152013!DJ289/la)-theta2*EXP(-Treasuries_01152013!DJ289/la))</f>
        <v>#DIV/0!</v>
      </c>
      <c r="AX300" s="24" t="e">
        <f>IF(Treasuries_01152013!DK289=0,0,theta0+(theta1+theta2)*(1-EXP(-Treasuries_01152013!DK289/la))/(Treasuries_01152013!DK289/la)-theta2*EXP(-Treasuries_01152013!DK289/la))</f>
        <v>#DIV/0!</v>
      </c>
      <c r="AY300" s="24" t="e">
        <f>IF(Treasuries_01152013!DL289=0,0,theta0+(theta1+theta2)*(1-EXP(-Treasuries_01152013!DL289/la))/(Treasuries_01152013!DL289/la)-theta2*EXP(-Treasuries_01152013!DL289/la))</f>
        <v>#DIV/0!</v>
      </c>
      <c r="AZ300" s="24" t="e">
        <f>IF(Treasuries_01152013!DM289=0,0,theta0+(theta1+theta2)*(1-EXP(-Treasuries_01152013!DM289/la))/(Treasuries_01152013!DM289/la)-theta2*EXP(-Treasuries_01152013!DM289/la))</f>
        <v>#DIV/0!</v>
      </c>
      <c r="BA300" s="24" t="e">
        <f>IF(Treasuries_01152013!DN289=0,0,theta0+(theta1+theta2)*(1-EXP(-Treasuries_01152013!DN289/la))/(Treasuries_01152013!DN289/la)-theta2*EXP(-Treasuries_01152013!DN289/la))</f>
        <v>#DIV/0!</v>
      </c>
      <c r="BB300" s="24" t="e">
        <f>IF(Treasuries_01152013!DO289=0,0,theta0+(theta1+theta2)*(1-EXP(-Treasuries_01152013!DO289/la))/(Treasuries_01152013!DO289/la)-theta2*EXP(-Treasuries_01152013!DO289/la))</f>
        <v>#DIV/0!</v>
      </c>
      <c r="BC300" s="24" t="e">
        <f>IF(Treasuries_01152013!DP289=0,0,theta0+(theta1+theta2)*(1-EXP(-Treasuries_01152013!DP289/la))/(Treasuries_01152013!DP289/la)-theta2*EXP(-Treasuries_01152013!DP289/la))</f>
        <v>#DIV/0!</v>
      </c>
      <c r="BD300" s="24" t="e">
        <f>IF(Treasuries_01152013!DQ289=0,0,theta0+(theta1+theta2)*(1-EXP(-Treasuries_01152013!DQ289/la))/(Treasuries_01152013!DQ289/la)-theta2*EXP(-Treasuries_01152013!DQ289/la))</f>
        <v>#DIV/0!</v>
      </c>
      <c r="BE300" s="24" t="e">
        <f>IF(Treasuries_01152013!DR289=0,0,theta0+(theta1+theta2)*(1-EXP(-Treasuries_01152013!DR289/la))/(Treasuries_01152013!DR289/la)-theta2*EXP(-Treasuries_01152013!DR289/la))</f>
        <v>#DIV/0!</v>
      </c>
      <c r="BF300" s="24">
        <f>IF(Treasuries_01152013!DS289=0,0,theta0+(theta1+theta2)*(1-EXP(-Treasuries_01152013!DS289/la))/(Treasuries_01152013!DS289/la)-theta2*EXP(-Treasuries_01152013!DS289/la))</f>
        <v>0</v>
      </c>
      <c r="BG300" s="24">
        <f>IF(Treasuries_01152013!DT289=0,0,theta0+(theta1+theta2)*(1-EXP(-Treasuries_01152013!DT289/la))/(Treasuries_01152013!DT289/la)-theta2*EXP(-Treasuries_01152013!DT289/la))</f>
        <v>0</v>
      </c>
      <c r="BH300" s="24">
        <f>IF(Treasuries_01152013!DU289=0,0,theta0+(theta1+theta2)*(1-EXP(-Treasuries_01152013!DU289/la))/(Treasuries_01152013!DU289/la)-theta2*EXP(-Treasuries_01152013!DU289/la))</f>
        <v>0</v>
      </c>
      <c r="BI300" s="24">
        <f>IF(Treasuries_01152013!DV289=0,0,theta0+(theta1+theta2)*(1-EXP(-Treasuries_01152013!DV289/la))/(Treasuries_01152013!DV289/la)-theta2*EXP(-Treasuries_01152013!DV289/la))</f>
        <v>0</v>
      </c>
      <c r="BJ300" s="24">
        <f>IF(Treasuries_01152013!DW289=0,0,theta0+(theta1+theta2)*(1-EXP(-Treasuries_01152013!DW289/la))/(Treasuries_01152013!DW289/la)-theta2*EXP(-Treasuries_01152013!DW289/la))</f>
        <v>0</v>
      </c>
      <c r="BK300" s="24">
        <f>IF(Treasuries_01152013!DX289=0,0,theta0+(theta1+theta2)*(1-EXP(-Treasuries_01152013!DX289/la))/(Treasuries_01152013!DX289/la)-theta2*EXP(-Treasuries_01152013!DX289/la))</f>
        <v>0</v>
      </c>
      <c r="BL300" s="24">
        <f>IF(Treasuries_01152013!DY289=0,0,theta0+(theta1+theta2)*(1-EXP(-Treasuries_01152013!DY289/la))/(Treasuries_01152013!DY289/la)-theta2*EXP(-Treasuries_01152013!DY289/la))</f>
        <v>0</v>
      </c>
      <c r="BM300" s="24">
        <f>IF(Treasuries_01152013!DZ289=0,0,theta0+(theta1+theta2)*(1-EXP(-Treasuries_01152013!DZ289/la))/(Treasuries_01152013!DZ289/la)-theta2*EXP(-Treasuries_01152013!DZ289/la))</f>
        <v>0</v>
      </c>
      <c r="BN300" s="24">
        <f>IF(Treasuries_01152013!EA289=0,0,theta0+(theta1+theta2)*(1-EXP(-Treasuries_01152013!EA289/la))/(Treasuries_01152013!EA289/la)-theta2*EXP(-Treasuries_01152013!EA289/la))</f>
        <v>0</v>
      </c>
      <c r="BO300" s="17" t="e">
        <f>EXP(-Treasuries_01152013!BT289*G300)</f>
        <v>#DIV/0!</v>
      </c>
      <c r="BP300" s="17" t="e">
        <f>EXP(-Treasuries_01152013!BU289*H300)</f>
        <v>#DIV/0!</v>
      </c>
      <c r="BQ300" s="17" t="e">
        <f>EXP(-Treasuries_01152013!BV289*I300)</f>
        <v>#DIV/0!</v>
      </c>
      <c r="BR300" s="17" t="e">
        <f>EXP(-Treasuries_01152013!BW289*J300)</f>
        <v>#DIV/0!</v>
      </c>
      <c r="BS300" s="17" t="e">
        <f>EXP(-Treasuries_01152013!BX289*K300)</f>
        <v>#DIV/0!</v>
      </c>
      <c r="BT300" s="17" t="e">
        <f>EXP(-Treasuries_01152013!BY289*L300)</f>
        <v>#DIV/0!</v>
      </c>
      <c r="BU300" s="17" t="e">
        <f>EXP(-Treasuries_01152013!BZ289*M300)</f>
        <v>#DIV/0!</v>
      </c>
      <c r="BV300" s="17" t="e">
        <f>EXP(-Treasuries_01152013!CA289*N300)</f>
        <v>#DIV/0!</v>
      </c>
      <c r="BW300" s="17" t="e">
        <f>EXP(-Treasuries_01152013!CB289*O300)</f>
        <v>#DIV/0!</v>
      </c>
      <c r="BX300" s="17" t="e">
        <f>EXP(-Treasuries_01152013!CC289*P300)</f>
        <v>#DIV/0!</v>
      </c>
      <c r="BY300" s="17" t="e">
        <f>EXP(-Treasuries_01152013!CD289*Q300)</f>
        <v>#DIV/0!</v>
      </c>
      <c r="BZ300" s="17" t="e">
        <f>EXP(-Treasuries_01152013!CE289*R300)</f>
        <v>#DIV/0!</v>
      </c>
      <c r="CA300" s="17" t="e">
        <f>EXP(-Treasuries_01152013!CF289*S300)</f>
        <v>#DIV/0!</v>
      </c>
      <c r="CB300" s="17" t="e">
        <f>EXP(-Treasuries_01152013!CG289*T300)</f>
        <v>#DIV/0!</v>
      </c>
      <c r="CC300" s="17" t="e">
        <f>EXP(-Treasuries_01152013!CH289*U300)</f>
        <v>#DIV/0!</v>
      </c>
      <c r="CD300" s="17" t="e">
        <f>EXP(-Treasuries_01152013!CI289*V300)</f>
        <v>#DIV/0!</v>
      </c>
      <c r="CE300" s="17" t="e">
        <f>EXP(-Treasuries_01152013!CJ289*W300)</f>
        <v>#DIV/0!</v>
      </c>
      <c r="CF300" s="17" t="e">
        <f>EXP(-Treasuries_01152013!CK289*X300)</f>
        <v>#DIV/0!</v>
      </c>
      <c r="CG300" s="17" t="e">
        <f>EXP(-Treasuries_01152013!CL289*Y300)</f>
        <v>#DIV/0!</v>
      </c>
      <c r="CH300" s="17" t="e">
        <f>EXP(-Treasuries_01152013!CM289*Z300)</f>
        <v>#DIV/0!</v>
      </c>
      <c r="CI300" s="17" t="e">
        <f>EXP(-Treasuries_01152013!CN289*AA300)</f>
        <v>#DIV/0!</v>
      </c>
      <c r="CJ300" s="17" t="e">
        <f>EXP(-Treasuries_01152013!CO289*AB300)</f>
        <v>#DIV/0!</v>
      </c>
      <c r="CK300" s="17" t="e">
        <f>EXP(-Treasuries_01152013!CP289*AC300)</f>
        <v>#DIV/0!</v>
      </c>
      <c r="CL300" s="17" t="e">
        <f>EXP(-Treasuries_01152013!CQ289*AD300)</f>
        <v>#DIV/0!</v>
      </c>
      <c r="CM300" s="17" t="e">
        <f>EXP(-Treasuries_01152013!CR289*AE300)</f>
        <v>#DIV/0!</v>
      </c>
      <c r="CN300" s="17" t="e">
        <f>EXP(-Treasuries_01152013!CS289*AF300)</f>
        <v>#DIV/0!</v>
      </c>
      <c r="CO300" s="17" t="e">
        <f>EXP(-Treasuries_01152013!CT289*AG300)</f>
        <v>#DIV/0!</v>
      </c>
      <c r="CP300" s="17" t="e">
        <f>EXP(-Treasuries_01152013!CU289*AH300)</f>
        <v>#DIV/0!</v>
      </c>
      <c r="CQ300" s="17" t="e">
        <f>EXP(-Treasuries_01152013!CV289*AI300)</f>
        <v>#DIV/0!</v>
      </c>
      <c r="CR300" s="17" t="e">
        <f>EXP(-Treasuries_01152013!CW289*AJ300)</f>
        <v>#DIV/0!</v>
      </c>
      <c r="CS300" s="17" t="e">
        <f>EXP(-Treasuries_01152013!CX289*AK300)</f>
        <v>#DIV/0!</v>
      </c>
      <c r="CT300" s="17" t="e">
        <f>EXP(-Treasuries_01152013!CY289*AL300)</f>
        <v>#DIV/0!</v>
      </c>
      <c r="CU300" s="17" t="e">
        <f>EXP(-Treasuries_01152013!CZ289*AM300)</f>
        <v>#DIV/0!</v>
      </c>
      <c r="CV300" s="17" t="e">
        <f>EXP(-Treasuries_01152013!DA289*AN300)</f>
        <v>#DIV/0!</v>
      </c>
      <c r="CW300" s="17" t="e">
        <f>EXP(-Treasuries_01152013!DB289*AO300)</f>
        <v>#DIV/0!</v>
      </c>
      <c r="CX300" s="17" t="e">
        <f>EXP(-Treasuries_01152013!DC289*AP300)</f>
        <v>#DIV/0!</v>
      </c>
      <c r="CY300" s="17" t="e">
        <f>EXP(-Treasuries_01152013!DD289*AQ300)</f>
        <v>#DIV/0!</v>
      </c>
      <c r="CZ300" s="17" t="e">
        <f>EXP(-Treasuries_01152013!DE289*AR300)</f>
        <v>#DIV/0!</v>
      </c>
      <c r="DA300" s="17" t="e">
        <f>EXP(-Treasuries_01152013!DF289*AS300)</f>
        <v>#DIV/0!</v>
      </c>
      <c r="DB300" s="17" t="e">
        <f>EXP(-Treasuries_01152013!DG289*AT300)</f>
        <v>#DIV/0!</v>
      </c>
      <c r="DC300" s="17" t="e">
        <f>EXP(-Treasuries_01152013!DH289*AU300)</f>
        <v>#DIV/0!</v>
      </c>
      <c r="DD300" s="17" t="e">
        <f>EXP(-Treasuries_01152013!DI289*AV300)</f>
        <v>#DIV/0!</v>
      </c>
      <c r="DE300" s="17" t="e">
        <f>EXP(-Treasuries_01152013!DJ289*AW300)</f>
        <v>#DIV/0!</v>
      </c>
      <c r="DF300" s="17" t="e">
        <f>EXP(-Treasuries_01152013!DK289*AX300)</f>
        <v>#DIV/0!</v>
      </c>
      <c r="DG300" s="17" t="e">
        <f>EXP(-Treasuries_01152013!DL289*AY300)</f>
        <v>#DIV/0!</v>
      </c>
      <c r="DH300" s="17" t="e">
        <f>EXP(-Treasuries_01152013!DM289*AZ300)</f>
        <v>#DIV/0!</v>
      </c>
      <c r="DI300" s="17" t="e">
        <f>EXP(-Treasuries_01152013!DN289*BA300)</f>
        <v>#DIV/0!</v>
      </c>
      <c r="DJ300" s="17" t="e">
        <f>EXP(-Treasuries_01152013!DO289*BB300)</f>
        <v>#DIV/0!</v>
      </c>
      <c r="DK300" s="17" t="e">
        <f>EXP(-Treasuries_01152013!DP289*BC300)</f>
        <v>#DIV/0!</v>
      </c>
      <c r="DL300" s="17" t="e">
        <f>EXP(-Treasuries_01152013!DQ289*BD300)</f>
        <v>#DIV/0!</v>
      </c>
      <c r="DM300" s="17" t="e">
        <f>EXP(-Treasuries_01152013!DR289*BE300)</f>
        <v>#DIV/0!</v>
      </c>
      <c r="DN300" s="17">
        <f>EXP(-Treasuries_01152013!DS289*BF300)</f>
        <v>1</v>
      </c>
      <c r="DO300" s="17">
        <f>EXP(-Treasuries_01152013!DT289*BG300)</f>
        <v>1</v>
      </c>
      <c r="DP300" s="17">
        <f>EXP(-Treasuries_01152013!DU289*BH300)</f>
        <v>1</v>
      </c>
      <c r="DQ300" s="17">
        <f>EXP(-Treasuries_01152013!DV289*BI300)</f>
        <v>1</v>
      </c>
      <c r="DR300" s="17">
        <f>EXP(-Treasuries_01152013!DW289*BJ300)</f>
        <v>1</v>
      </c>
      <c r="DS300" s="17">
        <f>EXP(-Treasuries_01152013!DX289*BK300)</f>
        <v>1</v>
      </c>
      <c r="DT300" s="17">
        <f>EXP(-Treasuries_01152013!DY289*BL300)</f>
        <v>1</v>
      </c>
      <c r="DU300" s="17">
        <f>EXP(-Treasuries_01152013!DZ289*BM300)</f>
        <v>1</v>
      </c>
      <c r="DV300" s="17">
        <f>EXP(-Treasuries_01152013!EA289*BN300)</f>
        <v>1</v>
      </c>
      <c r="DW300" s="8" t="e">
        <f>SUMPRODUCT(BO300:DV300,Treasuries_01152013!K289:BR289)</f>
        <v>#DIV/0!</v>
      </c>
      <c r="DX300" s="11" t="e">
        <f t="shared" si="13"/>
        <v>#DIV/0!</v>
      </c>
    </row>
    <row r="301" spans="2:128">
      <c r="B301" s="10">
        <f>Treasuries_01152013!C290</f>
        <v>4.5</v>
      </c>
      <c r="C301" s="10">
        <f>Treasuries_01152013!E290</f>
        <v>129.9375</v>
      </c>
      <c r="D301" s="10">
        <f>Treasuries_01152013!F290</f>
        <v>129.960938</v>
      </c>
      <c r="E301" s="8">
        <f>Treasuries_01152013!H290</f>
        <v>25.333333333333332</v>
      </c>
      <c r="F301" s="8">
        <f t="shared" si="14"/>
        <v>129.949219</v>
      </c>
      <c r="G301" s="24" t="e">
        <f>IF(Treasuries_01152013!BT290=0,0,theta0+(theta1+theta2)*(1-EXP(-Treasuries_01152013!BT290/la))/(Treasuries_01152013!BT290/la)-theta2*EXP(-Treasuries_01152013!BT290/la))</f>
        <v>#DIV/0!</v>
      </c>
      <c r="H301" s="24" t="e">
        <f>IF(Treasuries_01152013!BU290=0,0,theta0+(theta1+theta2)*(1-EXP(-Treasuries_01152013!BU290/la))/(Treasuries_01152013!BU290/la)-theta2*EXP(-Treasuries_01152013!BU290/la))</f>
        <v>#DIV/0!</v>
      </c>
      <c r="I301" s="24" t="e">
        <f>IF(Treasuries_01152013!BV290=0,0,theta0+(theta1+theta2)*(1-EXP(-Treasuries_01152013!BV290/la))/(Treasuries_01152013!BV290/la)-theta2*EXP(-Treasuries_01152013!BV290/la))</f>
        <v>#DIV/0!</v>
      </c>
      <c r="J301" s="24" t="e">
        <f>IF(Treasuries_01152013!BW290=0,0,theta0+(theta1+theta2)*(1-EXP(-Treasuries_01152013!BW290/la))/(Treasuries_01152013!BW290/la)-theta2*EXP(-Treasuries_01152013!BW290/la))</f>
        <v>#DIV/0!</v>
      </c>
      <c r="K301" s="24" t="e">
        <f>IF(Treasuries_01152013!BX290=0,0,theta0+(theta1+theta2)*(1-EXP(-Treasuries_01152013!BX290/la))/(Treasuries_01152013!BX290/la)-theta2*EXP(-Treasuries_01152013!BX290/la))</f>
        <v>#DIV/0!</v>
      </c>
      <c r="L301" s="24" t="e">
        <f>IF(Treasuries_01152013!BY290=0,0,theta0+(theta1+theta2)*(1-EXP(-Treasuries_01152013!BY290/la))/(Treasuries_01152013!BY290/la)-theta2*EXP(-Treasuries_01152013!BY290/la))</f>
        <v>#DIV/0!</v>
      </c>
      <c r="M301" s="24" t="e">
        <f>IF(Treasuries_01152013!BZ290=0,0,theta0+(theta1+theta2)*(1-EXP(-Treasuries_01152013!BZ290/la))/(Treasuries_01152013!BZ290/la)-theta2*EXP(-Treasuries_01152013!BZ290/la))</f>
        <v>#DIV/0!</v>
      </c>
      <c r="N301" s="24" t="e">
        <f>IF(Treasuries_01152013!CA290=0,0,theta0+(theta1+theta2)*(1-EXP(-Treasuries_01152013!CA290/la))/(Treasuries_01152013!CA290/la)-theta2*EXP(-Treasuries_01152013!CA290/la))</f>
        <v>#DIV/0!</v>
      </c>
      <c r="O301" s="24" t="e">
        <f>IF(Treasuries_01152013!CB290=0,0,theta0+(theta1+theta2)*(1-EXP(-Treasuries_01152013!CB290/la))/(Treasuries_01152013!CB290/la)-theta2*EXP(-Treasuries_01152013!CB290/la))</f>
        <v>#DIV/0!</v>
      </c>
      <c r="P301" s="24" t="e">
        <f>IF(Treasuries_01152013!CC290=0,0,theta0+(theta1+theta2)*(1-EXP(-Treasuries_01152013!CC290/la))/(Treasuries_01152013!CC290/la)-theta2*EXP(-Treasuries_01152013!CC290/la))</f>
        <v>#DIV/0!</v>
      </c>
      <c r="Q301" s="24" t="e">
        <f>IF(Treasuries_01152013!CD290=0,0,theta0+(theta1+theta2)*(1-EXP(-Treasuries_01152013!CD290/la))/(Treasuries_01152013!CD290/la)-theta2*EXP(-Treasuries_01152013!CD290/la))</f>
        <v>#DIV/0!</v>
      </c>
      <c r="R301" s="24" t="e">
        <f>IF(Treasuries_01152013!CE290=0,0,theta0+(theta1+theta2)*(1-EXP(-Treasuries_01152013!CE290/la))/(Treasuries_01152013!CE290/la)-theta2*EXP(-Treasuries_01152013!CE290/la))</f>
        <v>#DIV/0!</v>
      </c>
      <c r="S301" s="24" t="e">
        <f>IF(Treasuries_01152013!CF290=0,0,theta0+(theta1+theta2)*(1-EXP(-Treasuries_01152013!CF290/la))/(Treasuries_01152013!CF290/la)-theta2*EXP(-Treasuries_01152013!CF290/la))</f>
        <v>#DIV/0!</v>
      </c>
      <c r="T301" s="24" t="e">
        <f>IF(Treasuries_01152013!CG290=0,0,theta0+(theta1+theta2)*(1-EXP(-Treasuries_01152013!CG290/la))/(Treasuries_01152013!CG290/la)-theta2*EXP(-Treasuries_01152013!CG290/la))</f>
        <v>#DIV/0!</v>
      </c>
      <c r="U301" s="24" t="e">
        <f>IF(Treasuries_01152013!CH290=0,0,theta0+(theta1+theta2)*(1-EXP(-Treasuries_01152013!CH290/la))/(Treasuries_01152013!CH290/la)-theta2*EXP(-Treasuries_01152013!CH290/la))</f>
        <v>#DIV/0!</v>
      </c>
      <c r="V301" s="24" t="e">
        <f>IF(Treasuries_01152013!CI290=0,0,theta0+(theta1+theta2)*(1-EXP(-Treasuries_01152013!CI290/la))/(Treasuries_01152013!CI290/la)-theta2*EXP(-Treasuries_01152013!CI290/la))</f>
        <v>#DIV/0!</v>
      </c>
      <c r="W301" s="24" t="e">
        <f>IF(Treasuries_01152013!CJ290=0,0,theta0+(theta1+theta2)*(1-EXP(-Treasuries_01152013!CJ290/la))/(Treasuries_01152013!CJ290/la)-theta2*EXP(-Treasuries_01152013!CJ290/la))</f>
        <v>#DIV/0!</v>
      </c>
      <c r="X301" s="24" t="e">
        <f>IF(Treasuries_01152013!CK290=0,0,theta0+(theta1+theta2)*(1-EXP(-Treasuries_01152013!CK290/la))/(Treasuries_01152013!CK290/la)-theta2*EXP(-Treasuries_01152013!CK290/la))</f>
        <v>#DIV/0!</v>
      </c>
      <c r="Y301" s="24" t="e">
        <f>IF(Treasuries_01152013!CL290=0,0,theta0+(theta1+theta2)*(1-EXP(-Treasuries_01152013!CL290/la))/(Treasuries_01152013!CL290/la)-theta2*EXP(-Treasuries_01152013!CL290/la))</f>
        <v>#DIV/0!</v>
      </c>
      <c r="Z301" s="24" t="e">
        <f>IF(Treasuries_01152013!CM290=0,0,theta0+(theta1+theta2)*(1-EXP(-Treasuries_01152013!CM290/la))/(Treasuries_01152013!CM290/la)-theta2*EXP(-Treasuries_01152013!CM290/la))</f>
        <v>#DIV/0!</v>
      </c>
      <c r="AA301" s="24" t="e">
        <f>IF(Treasuries_01152013!CN290=0,0,theta0+(theta1+theta2)*(1-EXP(-Treasuries_01152013!CN290/la))/(Treasuries_01152013!CN290/la)-theta2*EXP(-Treasuries_01152013!CN290/la))</f>
        <v>#DIV/0!</v>
      </c>
      <c r="AB301" s="24" t="e">
        <f>IF(Treasuries_01152013!CO290=0,0,theta0+(theta1+theta2)*(1-EXP(-Treasuries_01152013!CO290/la))/(Treasuries_01152013!CO290/la)-theta2*EXP(-Treasuries_01152013!CO290/la))</f>
        <v>#DIV/0!</v>
      </c>
      <c r="AC301" s="24" t="e">
        <f>IF(Treasuries_01152013!CP290=0,0,theta0+(theta1+theta2)*(1-EXP(-Treasuries_01152013!CP290/la))/(Treasuries_01152013!CP290/la)-theta2*EXP(-Treasuries_01152013!CP290/la))</f>
        <v>#DIV/0!</v>
      </c>
      <c r="AD301" s="24" t="e">
        <f>IF(Treasuries_01152013!CQ290=0,0,theta0+(theta1+theta2)*(1-EXP(-Treasuries_01152013!CQ290/la))/(Treasuries_01152013!CQ290/la)-theta2*EXP(-Treasuries_01152013!CQ290/la))</f>
        <v>#DIV/0!</v>
      </c>
      <c r="AE301" s="24" t="e">
        <f>IF(Treasuries_01152013!CR290=0,0,theta0+(theta1+theta2)*(1-EXP(-Treasuries_01152013!CR290/la))/(Treasuries_01152013!CR290/la)-theta2*EXP(-Treasuries_01152013!CR290/la))</f>
        <v>#DIV/0!</v>
      </c>
      <c r="AF301" s="24" t="e">
        <f>IF(Treasuries_01152013!CS290=0,0,theta0+(theta1+theta2)*(1-EXP(-Treasuries_01152013!CS290/la))/(Treasuries_01152013!CS290/la)-theta2*EXP(-Treasuries_01152013!CS290/la))</f>
        <v>#DIV/0!</v>
      </c>
      <c r="AG301" s="24" t="e">
        <f>IF(Treasuries_01152013!CT290=0,0,theta0+(theta1+theta2)*(1-EXP(-Treasuries_01152013!CT290/la))/(Treasuries_01152013!CT290/la)-theta2*EXP(-Treasuries_01152013!CT290/la))</f>
        <v>#DIV/0!</v>
      </c>
      <c r="AH301" s="24" t="e">
        <f>IF(Treasuries_01152013!CU290=0,0,theta0+(theta1+theta2)*(1-EXP(-Treasuries_01152013!CU290/la))/(Treasuries_01152013!CU290/la)-theta2*EXP(-Treasuries_01152013!CU290/la))</f>
        <v>#DIV/0!</v>
      </c>
      <c r="AI301" s="24" t="e">
        <f>IF(Treasuries_01152013!CV290=0,0,theta0+(theta1+theta2)*(1-EXP(-Treasuries_01152013!CV290/la))/(Treasuries_01152013!CV290/la)-theta2*EXP(-Treasuries_01152013!CV290/la))</f>
        <v>#DIV/0!</v>
      </c>
      <c r="AJ301" s="24" t="e">
        <f>IF(Treasuries_01152013!CW290=0,0,theta0+(theta1+theta2)*(1-EXP(-Treasuries_01152013!CW290/la))/(Treasuries_01152013!CW290/la)-theta2*EXP(-Treasuries_01152013!CW290/la))</f>
        <v>#DIV/0!</v>
      </c>
      <c r="AK301" s="24" t="e">
        <f>IF(Treasuries_01152013!CX290=0,0,theta0+(theta1+theta2)*(1-EXP(-Treasuries_01152013!CX290/la))/(Treasuries_01152013!CX290/la)-theta2*EXP(-Treasuries_01152013!CX290/la))</f>
        <v>#DIV/0!</v>
      </c>
      <c r="AL301" s="24" t="e">
        <f>IF(Treasuries_01152013!CY290=0,0,theta0+(theta1+theta2)*(1-EXP(-Treasuries_01152013!CY290/la))/(Treasuries_01152013!CY290/la)-theta2*EXP(-Treasuries_01152013!CY290/la))</f>
        <v>#DIV/0!</v>
      </c>
      <c r="AM301" s="24" t="e">
        <f>IF(Treasuries_01152013!CZ290=0,0,theta0+(theta1+theta2)*(1-EXP(-Treasuries_01152013!CZ290/la))/(Treasuries_01152013!CZ290/la)-theta2*EXP(-Treasuries_01152013!CZ290/la))</f>
        <v>#DIV/0!</v>
      </c>
      <c r="AN301" s="24" t="e">
        <f>IF(Treasuries_01152013!DA290=0,0,theta0+(theta1+theta2)*(1-EXP(-Treasuries_01152013!DA290/la))/(Treasuries_01152013!DA290/la)-theta2*EXP(-Treasuries_01152013!DA290/la))</f>
        <v>#DIV/0!</v>
      </c>
      <c r="AO301" s="24" t="e">
        <f>IF(Treasuries_01152013!DB290=0,0,theta0+(theta1+theta2)*(1-EXP(-Treasuries_01152013!DB290/la))/(Treasuries_01152013!DB290/la)-theta2*EXP(-Treasuries_01152013!DB290/la))</f>
        <v>#DIV/0!</v>
      </c>
      <c r="AP301" s="24" t="e">
        <f>IF(Treasuries_01152013!DC290=0,0,theta0+(theta1+theta2)*(1-EXP(-Treasuries_01152013!DC290/la))/(Treasuries_01152013!DC290/la)-theta2*EXP(-Treasuries_01152013!DC290/la))</f>
        <v>#DIV/0!</v>
      </c>
      <c r="AQ301" s="24" t="e">
        <f>IF(Treasuries_01152013!DD290=0,0,theta0+(theta1+theta2)*(1-EXP(-Treasuries_01152013!DD290/la))/(Treasuries_01152013!DD290/la)-theta2*EXP(-Treasuries_01152013!DD290/la))</f>
        <v>#DIV/0!</v>
      </c>
      <c r="AR301" s="24" t="e">
        <f>IF(Treasuries_01152013!DE290=0,0,theta0+(theta1+theta2)*(1-EXP(-Treasuries_01152013!DE290/la))/(Treasuries_01152013!DE290/la)-theta2*EXP(-Treasuries_01152013!DE290/la))</f>
        <v>#DIV/0!</v>
      </c>
      <c r="AS301" s="24" t="e">
        <f>IF(Treasuries_01152013!DF290=0,0,theta0+(theta1+theta2)*(1-EXP(-Treasuries_01152013!DF290/la))/(Treasuries_01152013!DF290/la)-theta2*EXP(-Treasuries_01152013!DF290/la))</f>
        <v>#DIV/0!</v>
      </c>
      <c r="AT301" s="24" t="e">
        <f>IF(Treasuries_01152013!DG290=0,0,theta0+(theta1+theta2)*(1-EXP(-Treasuries_01152013!DG290/la))/(Treasuries_01152013!DG290/la)-theta2*EXP(-Treasuries_01152013!DG290/la))</f>
        <v>#DIV/0!</v>
      </c>
      <c r="AU301" s="24" t="e">
        <f>IF(Treasuries_01152013!DH290=0,0,theta0+(theta1+theta2)*(1-EXP(-Treasuries_01152013!DH290/la))/(Treasuries_01152013!DH290/la)-theta2*EXP(-Treasuries_01152013!DH290/la))</f>
        <v>#DIV/0!</v>
      </c>
      <c r="AV301" s="24" t="e">
        <f>IF(Treasuries_01152013!DI290=0,0,theta0+(theta1+theta2)*(1-EXP(-Treasuries_01152013!DI290/la))/(Treasuries_01152013!DI290/la)-theta2*EXP(-Treasuries_01152013!DI290/la))</f>
        <v>#DIV/0!</v>
      </c>
      <c r="AW301" s="24" t="e">
        <f>IF(Treasuries_01152013!DJ290=0,0,theta0+(theta1+theta2)*(1-EXP(-Treasuries_01152013!DJ290/la))/(Treasuries_01152013!DJ290/la)-theta2*EXP(-Treasuries_01152013!DJ290/la))</f>
        <v>#DIV/0!</v>
      </c>
      <c r="AX301" s="24" t="e">
        <f>IF(Treasuries_01152013!DK290=0,0,theta0+(theta1+theta2)*(1-EXP(-Treasuries_01152013!DK290/la))/(Treasuries_01152013!DK290/la)-theta2*EXP(-Treasuries_01152013!DK290/la))</f>
        <v>#DIV/0!</v>
      </c>
      <c r="AY301" s="24" t="e">
        <f>IF(Treasuries_01152013!DL290=0,0,theta0+(theta1+theta2)*(1-EXP(-Treasuries_01152013!DL290/la))/(Treasuries_01152013!DL290/la)-theta2*EXP(-Treasuries_01152013!DL290/la))</f>
        <v>#DIV/0!</v>
      </c>
      <c r="AZ301" s="24" t="e">
        <f>IF(Treasuries_01152013!DM290=0,0,theta0+(theta1+theta2)*(1-EXP(-Treasuries_01152013!DM290/la))/(Treasuries_01152013!DM290/la)-theta2*EXP(-Treasuries_01152013!DM290/la))</f>
        <v>#DIV/0!</v>
      </c>
      <c r="BA301" s="24" t="e">
        <f>IF(Treasuries_01152013!DN290=0,0,theta0+(theta1+theta2)*(1-EXP(-Treasuries_01152013!DN290/la))/(Treasuries_01152013!DN290/la)-theta2*EXP(-Treasuries_01152013!DN290/la))</f>
        <v>#DIV/0!</v>
      </c>
      <c r="BB301" s="24" t="e">
        <f>IF(Treasuries_01152013!DO290=0,0,theta0+(theta1+theta2)*(1-EXP(-Treasuries_01152013!DO290/la))/(Treasuries_01152013!DO290/la)-theta2*EXP(-Treasuries_01152013!DO290/la))</f>
        <v>#DIV/0!</v>
      </c>
      <c r="BC301" s="24" t="e">
        <f>IF(Treasuries_01152013!DP290=0,0,theta0+(theta1+theta2)*(1-EXP(-Treasuries_01152013!DP290/la))/(Treasuries_01152013!DP290/la)-theta2*EXP(-Treasuries_01152013!DP290/la))</f>
        <v>#DIV/0!</v>
      </c>
      <c r="BD301" s="24" t="e">
        <f>IF(Treasuries_01152013!DQ290=0,0,theta0+(theta1+theta2)*(1-EXP(-Treasuries_01152013!DQ290/la))/(Treasuries_01152013!DQ290/la)-theta2*EXP(-Treasuries_01152013!DQ290/la))</f>
        <v>#DIV/0!</v>
      </c>
      <c r="BE301" s="24" t="e">
        <f>IF(Treasuries_01152013!DR290=0,0,theta0+(theta1+theta2)*(1-EXP(-Treasuries_01152013!DR290/la))/(Treasuries_01152013!DR290/la)-theta2*EXP(-Treasuries_01152013!DR290/la))</f>
        <v>#DIV/0!</v>
      </c>
      <c r="BF301" s="24">
        <f>IF(Treasuries_01152013!DS290=0,0,theta0+(theta1+theta2)*(1-EXP(-Treasuries_01152013!DS290/la))/(Treasuries_01152013!DS290/la)-theta2*EXP(-Treasuries_01152013!DS290/la))</f>
        <v>0</v>
      </c>
      <c r="BG301" s="24">
        <f>IF(Treasuries_01152013!DT290=0,0,theta0+(theta1+theta2)*(1-EXP(-Treasuries_01152013!DT290/la))/(Treasuries_01152013!DT290/la)-theta2*EXP(-Treasuries_01152013!DT290/la))</f>
        <v>0</v>
      </c>
      <c r="BH301" s="24">
        <f>IF(Treasuries_01152013!DU290=0,0,theta0+(theta1+theta2)*(1-EXP(-Treasuries_01152013!DU290/la))/(Treasuries_01152013!DU290/la)-theta2*EXP(-Treasuries_01152013!DU290/la))</f>
        <v>0</v>
      </c>
      <c r="BI301" s="24">
        <f>IF(Treasuries_01152013!DV290=0,0,theta0+(theta1+theta2)*(1-EXP(-Treasuries_01152013!DV290/la))/(Treasuries_01152013!DV290/la)-theta2*EXP(-Treasuries_01152013!DV290/la))</f>
        <v>0</v>
      </c>
      <c r="BJ301" s="24">
        <f>IF(Treasuries_01152013!DW290=0,0,theta0+(theta1+theta2)*(1-EXP(-Treasuries_01152013!DW290/la))/(Treasuries_01152013!DW290/la)-theta2*EXP(-Treasuries_01152013!DW290/la))</f>
        <v>0</v>
      </c>
      <c r="BK301" s="24">
        <f>IF(Treasuries_01152013!DX290=0,0,theta0+(theta1+theta2)*(1-EXP(-Treasuries_01152013!DX290/la))/(Treasuries_01152013!DX290/la)-theta2*EXP(-Treasuries_01152013!DX290/la))</f>
        <v>0</v>
      </c>
      <c r="BL301" s="24">
        <f>IF(Treasuries_01152013!DY290=0,0,theta0+(theta1+theta2)*(1-EXP(-Treasuries_01152013!DY290/la))/(Treasuries_01152013!DY290/la)-theta2*EXP(-Treasuries_01152013!DY290/la))</f>
        <v>0</v>
      </c>
      <c r="BM301" s="24">
        <f>IF(Treasuries_01152013!DZ290=0,0,theta0+(theta1+theta2)*(1-EXP(-Treasuries_01152013!DZ290/la))/(Treasuries_01152013!DZ290/la)-theta2*EXP(-Treasuries_01152013!DZ290/la))</f>
        <v>0</v>
      </c>
      <c r="BN301" s="24">
        <f>IF(Treasuries_01152013!EA290=0,0,theta0+(theta1+theta2)*(1-EXP(-Treasuries_01152013!EA290/la))/(Treasuries_01152013!EA290/la)-theta2*EXP(-Treasuries_01152013!EA290/la))</f>
        <v>0</v>
      </c>
      <c r="BO301" s="17" t="e">
        <f>EXP(-Treasuries_01152013!BT290*G301)</f>
        <v>#DIV/0!</v>
      </c>
      <c r="BP301" s="17" t="e">
        <f>EXP(-Treasuries_01152013!BU290*H301)</f>
        <v>#DIV/0!</v>
      </c>
      <c r="BQ301" s="17" t="e">
        <f>EXP(-Treasuries_01152013!BV290*I301)</f>
        <v>#DIV/0!</v>
      </c>
      <c r="BR301" s="17" t="e">
        <f>EXP(-Treasuries_01152013!BW290*J301)</f>
        <v>#DIV/0!</v>
      </c>
      <c r="BS301" s="17" t="e">
        <f>EXP(-Treasuries_01152013!BX290*K301)</f>
        <v>#DIV/0!</v>
      </c>
      <c r="BT301" s="17" t="e">
        <f>EXP(-Treasuries_01152013!BY290*L301)</f>
        <v>#DIV/0!</v>
      </c>
      <c r="BU301" s="17" t="e">
        <f>EXP(-Treasuries_01152013!BZ290*M301)</f>
        <v>#DIV/0!</v>
      </c>
      <c r="BV301" s="17" t="e">
        <f>EXP(-Treasuries_01152013!CA290*N301)</f>
        <v>#DIV/0!</v>
      </c>
      <c r="BW301" s="17" t="e">
        <f>EXP(-Treasuries_01152013!CB290*O301)</f>
        <v>#DIV/0!</v>
      </c>
      <c r="BX301" s="17" t="e">
        <f>EXP(-Treasuries_01152013!CC290*P301)</f>
        <v>#DIV/0!</v>
      </c>
      <c r="BY301" s="17" t="e">
        <f>EXP(-Treasuries_01152013!CD290*Q301)</f>
        <v>#DIV/0!</v>
      </c>
      <c r="BZ301" s="17" t="e">
        <f>EXP(-Treasuries_01152013!CE290*R301)</f>
        <v>#DIV/0!</v>
      </c>
      <c r="CA301" s="17" t="e">
        <f>EXP(-Treasuries_01152013!CF290*S301)</f>
        <v>#DIV/0!</v>
      </c>
      <c r="CB301" s="17" t="e">
        <f>EXP(-Treasuries_01152013!CG290*T301)</f>
        <v>#DIV/0!</v>
      </c>
      <c r="CC301" s="17" t="e">
        <f>EXP(-Treasuries_01152013!CH290*U301)</f>
        <v>#DIV/0!</v>
      </c>
      <c r="CD301" s="17" t="e">
        <f>EXP(-Treasuries_01152013!CI290*V301)</f>
        <v>#DIV/0!</v>
      </c>
      <c r="CE301" s="17" t="e">
        <f>EXP(-Treasuries_01152013!CJ290*W301)</f>
        <v>#DIV/0!</v>
      </c>
      <c r="CF301" s="17" t="e">
        <f>EXP(-Treasuries_01152013!CK290*X301)</f>
        <v>#DIV/0!</v>
      </c>
      <c r="CG301" s="17" t="e">
        <f>EXP(-Treasuries_01152013!CL290*Y301)</f>
        <v>#DIV/0!</v>
      </c>
      <c r="CH301" s="17" t="e">
        <f>EXP(-Treasuries_01152013!CM290*Z301)</f>
        <v>#DIV/0!</v>
      </c>
      <c r="CI301" s="17" t="e">
        <f>EXP(-Treasuries_01152013!CN290*AA301)</f>
        <v>#DIV/0!</v>
      </c>
      <c r="CJ301" s="17" t="e">
        <f>EXP(-Treasuries_01152013!CO290*AB301)</f>
        <v>#DIV/0!</v>
      </c>
      <c r="CK301" s="17" t="e">
        <f>EXP(-Treasuries_01152013!CP290*AC301)</f>
        <v>#DIV/0!</v>
      </c>
      <c r="CL301" s="17" t="e">
        <f>EXP(-Treasuries_01152013!CQ290*AD301)</f>
        <v>#DIV/0!</v>
      </c>
      <c r="CM301" s="17" t="e">
        <f>EXP(-Treasuries_01152013!CR290*AE301)</f>
        <v>#DIV/0!</v>
      </c>
      <c r="CN301" s="17" t="e">
        <f>EXP(-Treasuries_01152013!CS290*AF301)</f>
        <v>#DIV/0!</v>
      </c>
      <c r="CO301" s="17" t="e">
        <f>EXP(-Treasuries_01152013!CT290*AG301)</f>
        <v>#DIV/0!</v>
      </c>
      <c r="CP301" s="17" t="e">
        <f>EXP(-Treasuries_01152013!CU290*AH301)</f>
        <v>#DIV/0!</v>
      </c>
      <c r="CQ301" s="17" t="e">
        <f>EXP(-Treasuries_01152013!CV290*AI301)</f>
        <v>#DIV/0!</v>
      </c>
      <c r="CR301" s="17" t="e">
        <f>EXP(-Treasuries_01152013!CW290*AJ301)</f>
        <v>#DIV/0!</v>
      </c>
      <c r="CS301" s="17" t="e">
        <f>EXP(-Treasuries_01152013!CX290*AK301)</f>
        <v>#DIV/0!</v>
      </c>
      <c r="CT301" s="17" t="e">
        <f>EXP(-Treasuries_01152013!CY290*AL301)</f>
        <v>#DIV/0!</v>
      </c>
      <c r="CU301" s="17" t="e">
        <f>EXP(-Treasuries_01152013!CZ290*AM301)</f>
        <v>#DIV/0!</v>
      </c>
      <c r="CV301" s="17" t="e">
        <f>EXP(-Treasuries_01152013!DA290*AN301)</f>
        <v>#DIV/0!</v>
      </c>
      <c r="CW301" s="17" t="e">
        <f>EXP(-Treasuries_01152013!DB290*AO301)</f>
        <v>#DIV/0!</v>
      </c>
      <c r="CX301" s="17" t="e">
        <f>EXP(-Treasuries_01152013!DC290*AP301)</f>
        <v>#DIV/0!</v>
      </c>
      <c r="CY301" s="17" t="e">
        <f>EXP(-Treasuries_01152013!DD290*AQ301)</f>
        <v>#DIV/0!</v>
      </c>
      <c r="CZ301" s="17" t="e">
        <f>EXP(-Treasuries_01152013!DE290*AR301)</f>
        <v>#DIV/0!</v>
      </c>
      <c r="DA301" s="17" t="e">
        <f>EXP(-Treasuries_01152013!DF290*AS301)</f>
        <v>#DIV/0!</v>
      </c>
      <c r="DB301" s="17" t="e">
        <f>EXP(-Treasuries_01152013!DG290*AT301)</f>
        <v>#DIV/0!</v>
      </c>
      <c r="DC301" s="17" t="e">
        <f>EXP(-Treasuries_01152013!DH290*AU301)</f>
        <v>#DIV/0!</v>
      </c>
      <c r="DD301" s="17" t="e">
        <f>EXP(-Treasuries_01152013!DI290*AV301)</f>
        <v>#DIV/0!</v>
      </c>
      <c r="DE301" s="17" t="e">
        <f>EXP(-Treasuries_01152013!DJ290*AW301)</f>
        <v>#DIV/0!</v>
      </c>
      <c r="DF301" s="17" t="e">
        <f>EXP(-Treasuries_01152013!DK290*AX301)</f>
        <v>#DIV/0!</v>
      </c>
      <c r="DG301" s="17" t="e">
        <f>EXP(-Treasuries_01152013!DL290*AY301)</f>
        <v>#DIV/0!</v>
      </c>
      <c r="DH301" s="17" t="e">
        <f>EXP(-Treasuries_01152013!DM290*AZ301)</f>
        <v>#DIV/0!</v>
      </c>
      <c r="DI301" s="17" t="e">
        <f>EXP(-Treasuries_01152013!DN290*BA301)</f>
        <v>#DIV/0!</v>
      </c>
      <c r="DJ301" s="17" t="e">
        <f>EXP(-Treasuries_01152013!DO290*BB301)</f>
        <v>#DIV/0!</v>
      </c>
      <c r="DK301" s="17" t="e">
        <f>EXP(-Treasuries_01152013!DP290*BC301)</f>
        <v>#DIV/0!</v>
      </c>
      <c r="DL301" s="17" t="e">
        <f>EXP(-Treasuries_01152013!DQ290*BD301)</f>
        <v>#DIV/0!</v>
      </c>
      <c r="DM301" s="17" t="e">
        <f>EXP(-Treasuries_01152013!DR290*BE301)</f>
        <v>#DIV/0!</v>
      </c>
      <c r="DN301" s="17">
        <f>EXP(-Treasuries_01152013!DS290*BF301)</f>
        <v>1</v>
      </c>
      <c r="DO301" s="17">
        <f>EXP(-Treasuries_01152013!DT290*BG301)</f>
        <v>1</v>
      </c>
      <c r="DP301" s="17">
        <f>EXP(-Treasuries_01152013!DU290*BH301)</f>
        <v>1</v>
      </c>
      <c r="DQ301" s="17">
        <f>EXP(-Treasuries_01152013!DV290*BI301)</f>
        <v>1</v>
      </c>
      <c r="DR301" s="17">
        <f>EXP(-Treasuries_01152013!DW290*BJ301)</f>
        <v>1</v>
      </c>
      <c r="DS301" s="17">
        <f>EXP(-Treasuries_01152013!DX290*BK301)</f>
        <v>1</v>
      </c>
      <c r="DT301" s="17">
        <f>EXP(-Treasuries_01152013!DY290*BL301)</f>
        <v>1</v>
      </c>
      <c r="DU301" s="17">
        <f>EXP(-Treasuries_01152013!DZ290*BM301)</f>
        <v>1</v>
      </c>
      <c r="DV301" s="17">
        <f>EXP(-Treasuries_01152013!EA290*BN301)</f>
        <v>1</v>
      </c>
      <c r="DW301" s="8" t="e">
        <f>SUMPRODUCT(BO301:DV301,Treasuries_01152013!K290:BR290)</f>
        <v>#DIV/0!</v>
      </c>
      <c r="DX301" s="11" t="e">
        <f t="shared" si="13"/>
        <v>#DIV/0!</v>
      </c>
    </row>
    <row r="302" spans="2:128">
      <c r="B302" s="10">
        <f>Treasuries_01152013!C291</f>
        <v>3.5</v>
      </c>
      <c r="C302" s="10">
        <f>Treasuries_01152013!E291</f>
        <v>111.03125</v>
      </c>
      <c r="D302" s="10">
        <f>Treasuries_01152013!F291</f>
        <v>111.109375</v>
      </c>
      <c r="E302" s="8">
        <f>Treasuries_01152013!H291</f>
        <v>26.083333333333332</v>
      </c>
      <c r="F302" s="8">
        <f t="shared" si="14"/>
        <v>111.0703125</v>
      </c>
      <c r="G302" s="24" t="e">
        <f>IF(Treasuries_01152013!BT291=0,0,theta0+(theta1+theta2)*(1-EXP(-Treasuries_01152013!BT291/la))/(Treasuries_01152013!BT291/la)-theta2*EXP(-Treasuries_01152013!BT291/la))</f>
        <v>#DIV/0!</v>
      </c>
      <c r="H302" s="24" t="e">
        <f>IF(Treasuries_01152013!BU291=0,0,theta0+(theta1+theta2)*(1-EXP(-Treasuries_01152013!BU291/la))/(Treasuries_01152013!BU291/la)-theta2*EXP(-Treasuries_01152013!BU291/la))</f>
        <v>#DIV/0!</v>
      </c>
      <c r="I302" s="24" t="e">
        <f>IF(Treasuries_01152013!BV291=0,0,theta0+(theta1+theta2)*(1-EXP(-Treasuries_01152013!BV291/la))/(Treasuries_01152013!BV291/la)-theta2*EXP(-Treasuries_01152013!BV291/la))</f>
        <v>#DIV/0!</v>
      </c>
      <c r="J302" s="24" t="e">
        <f>IF(Treasuries_01152013!BW291=0,0,theta0+(theta1+theta2)*(1-EXP(-Treasuries_01152013!BW291/la))/(Treasuries_01152013!BW291/la)-theta2*EXP(-Treasuries_01152013!BW291/la))</f>
        <v>#DIV/0!</v>
      </c>
      <c r="K302" s="24" t="e">
        <f>IF(Treasuries_01152013!BX291=0,0,theta0+(theta1+theta2)*(1-EXP(-Treasuries_01152013!BX291/la))/(Treasuries_01152013!BX291/la)-theta2*EXP(-Treasuries_01152013!BX291/la))</f>
        <v>#DIV/0!</v>
      </c>
      <c r="L302" s="24" t="e">
        <f>IF(Treasuries_01152013!BY291=0,0,theta0+(theta1+theta2)*(1-EXP(-Treasuries_01152013!BY291/la))/(Treasuries_01152013!BY291/la)-theta2*EXP(-Treasuries_01152013!BY291/la))</f>
        <v>#DIV/0!</v>
      </c>
      <c r="M302" s="24" t="e">
        <f>IF(Treasuries_01152013!BZ291=0,0,theta0+(theta1+theta2)*(1-EXP(-Treasuries_01152013!BZ291/la))/(Treasuries_01152013!BZ291/la)-theta2*EXP(-Treasuries_01152013!BZ291/la))</f>
        <v>#DIV/0!</v>
      </c>
      <c r="N302" s="24" t="e">
        <f>IF(Treasuries_01152013!CA291=0,0,theta0+(theta1+theta2)*(1-EXP(-Treasuries_01152013!CA291/la))/(Treasuries_01152013!CA291/la)-theta2*EXP(-Treasuries_01152013!CA291/la))</f>
        <v>#DIV/0!</v>
      </c>
      <c r="O302" s="24" t="e">
        <f>IF(Treasuries_01152013!CB291=0,0,theta0+(theta1+theta2)*(1-EXP(-Treasuries_01152013!CB291/la))/(Treasuries_01152013!CB291/la)-theta2*EXP(-Treasuries_01152013!CB291/la))</f>
        <v>#DIV/0!</v>
      </c>
      <c r="P302" s="24" t="e">
        <f>IF(Treasuries_01152013!CC291=0,0,theta0+(theta1+theta2)*(1-EXP(-Treasuries_01152013!CC291/la))/(Treasuries_01152013!CC291/la)-theta2*EXP(-Treasuries_01152013!CC291/la))</f>
        <v>#DIV/0!</v>
      </c>
      <c r="Q302" s="24" t="e">
        <f>IF(Treasuries_01152013!CD291=0,0,theta0+(theta1+theta2)*(1-EXP(-Treasuries_01152013!CD291/la))/(Treasuries_01152013!CD291/la)-theta2*EXP(-Treasuries_01152013!CD291/la))</f>
        <v>#DIV/0!</v>
      </c>
      <c r="R302" s="24" t="e">
        <f>IF(Treasuries_01152013!CE291=0,0,theta0+(theta1+theta2)*(1-EXP(-Treasuries_01152013!CE291/la))/(Treasuries_01152013!CE291/la)-theta2*EXP(-Treasuries_01152013!CE291/la))</f>
        <v>#DIV/0!</v>
      </c>
      <c r="S302" s="24" t="e">
        <f>IF(Treasuries_01152013!CF291=0,0,theta0+(theta1+theta2)*(1-EXP(-Treasuries_01152013!CF291/la))/(Treasuries_01152013!CF291/la)-theta2*EXP(-Treasuries_01152013!CF291/la))</f>
        <v>#DIV/0!</v>
      </c>
      <c r="T302" s="24" t="e">
        <f>IF(Treasuries_01152013!CG291=0,0,theta0+(theta1+theta2)*(1-EXP(-Treasuries_01152013!CG291/la))/(Treasuries_01152013!CG291/la)-theta2*EXP(-Treasuries_01152013!CG291/la))</f>
        <v>#DIV/0!</v>
      </c>
      <c r="U302" s="24" t="e">
        <f>IF(Treasuries_01152013!CH291=0,0,theta0+(theta1+theta2)*(1-EXP(-Treasuries_01152013!CH291/la))/(Treasuries_01152013!CH291/la)-theta2*EXP(-Treasuries_01152013!CH291/la))</f>
        <v>#DIV/0!</v>
      </c>
      <c r="V302" s="24" t="e">
        <f>IF(Treasuries_01152013!CI291=0,0,theta0+(theta1+theta2)*(1-EXP(-Treasuries_01152013!CI291/la))/(Treasuries_01152013!CI291/la)-theta2*EXP(-Treasuries_01152013!CI291/la))</f>
        <v>#DIV/0!</v>
      </c>
      <c r="W302" s="24" t="e">
        <f>IF(Treasuries_01152013!CJ291=0,0,theta0+(theta1+theta2)*(1-EXP(-Treasuries_01152013!CJ291/la))/(Treasuries_01152013!CJ291/la)-theta2*EXP(-Treasuries_01152013!CJ291/la))</f>
        <v>#DIV/0!</v>
      </c>
      <c r="X302" s="24" t="e">
        <f>IF(Treasuries_01152013!CK291=0,0,theta0+(theta1+theta2)*(1-EXP(-Treasuries_01152013!CK291/la))/(Treasuries_01152013!CK291/la)-theta2*EXP(-Treasuries_01152013!CK291/la))</f>
        <v>#DIV/0!</v>
      </c>
      <c r="Y302" s="24" t="e">
        <f>IF(Treasuries_01152013!CL291=0,0,theta0+(theta1+theta2)*(1-EXP(-Treasuries_01152013!CL291/la))/(Treasuries_01152013!CL291/la)-theta2*EXP(-Treasuries_01152013!CL291/la))</f>
        <v>#DIV/0!</v>
      </c>
      <c r="Z302" s="24" t="e">
        <f>IF(Treasuries_01152013!CM291=0,0,theta0+(theta1+theta2)*(1-EXP(-Treasuries_01152013!CM291/la))/(Treasuries_01152013!CM291/la)-theta2*EXP(-Treasuries_01152013!CM291/la))</f>
        <v>#DIV/0!</v>
      </c>
      <c r="AA302" s="24" t="e">
        <f>IF(Treasuries_01152013!CN291=0,0,theta0+(theta1+theta2)*(1-EXP(-Treasuries_01152013!CN291/la))/(Treasuries_01152013!CN291/la)-theta2*EXP(-Treasuries_01152013!CN291/la))</f>
        <v>#DIV/0!</v>
      </c>
      <c r="AB302" s="24" t="e">
        <f>IF(Treasuries_01152013!CO291=0,0,theta0+(theta1+theta2)*(1-EXP(-Treasuries_01152013!CO291/la))/(Treasuries_01152013!CO291/la)-theta2*EXP(-Treasuries_01152013!CO291/la))</f>
        <v>#DIV/0!</v>
      </c>
      <c r="AC302" s="24" t="e">
        <f>IF(Treasuries_01152013!CP291=0,0,theta0+(theta1+theta2)*(1-EXP(-Treasuries_01152013!CP291/la))/(Treasuries_01152013!CP291/la)-theta2*EXP(-Treasuries_01152013!CP291/la))</f>
        <v>#DIV/0!</v>
      </c>
      <c r="AD302" s="24" t="e">
        <f>IF(Treasuries_01152013!CQ291=0,0,theta0+(theta1+theta2)*(1-EXP(-Treasuries_01152013!CQ291/la))/(Treasuries_01152013!CQ291/la)-theta2*EXP(-Treasuries_01152013!CQ291/la))</f>
        <v>#DIV/0!</v>
      </c>
      <c r="AE302" s="24" t="e">
        <f>IF(Treasuries_01152013!CR291=0,0,theta0+(theta1+theta2)*(1-EXP(-Treasuries_01152013!CR291/la))/(Treasuries_01152013!CR291/la)-theta2*EXP(-Treasuries_01152013!CR291/la))</f>
        <v>#DIV/0!</v>
      </c>
      <c r="AF302" s="24" t="e">
        <f>IF(Treasuries_01152013!CS291=0,0,theta0+(theta1+theta2)*(1-EXP(-Treasuries_01152013!CS291/la))/(Treasuries_01152013!CS291/la)-theta2*EXP(-Treasuries_01152013!CS291/la))</f>
        <v>#DIV/0!</v>
      </c>
      <c r="AG302" s="24" t="e">
        <f>IF(Treasuries_01152013!CT291=0,0,theta0+(theta1+theta2)*(1-EXP(-Treasuries_01152013!CT291/la))/(Treasuries_01152013!CT291/la)-theta2*EXP(-Treasuries_01152013!CT291/la))</f>
        <v>#DIV/0!</v>
      </c>
      <c r="AH302" s="24" t="e">
        <f>IF(Treasuries_01152013!CU291=0,0,theta0+(theta1+theta2)*(1-EXP(-Treasuries_01152013!CU291/la))/(Treasuries_01152013!CU291/la)-theta2*EXP(-Treasuries_01152013!CU291/la))</f>
        <v>#DIV/0!</v>
      </c>
      <c r="AI302" s="24" t="e">
        <f>IF(Treasuries_01152013!CV291=0,0,theta0+(theta1+theta2)*(1-EXP(-Treasuries_01152013!CV291/la))/(Treasuries_01152013!CV291/la)-theta2*EXP(-Treasuries_01152013!CV291/la))</f>
        <v>#DIV/0!</v>
      </c>
      <c r="AJ302" s="24" t="e">
        <f>IF(Treasuries_01152013!CW291=0,0,theta0+(theta1+theta2)*(1-EXP(-Treasuries_01152013!CW291/la))/(Treasuries_01152013!CW291/la)-theta2*EXP(-Treasuries_01152013!CW291/la))</f>
        <v>#DIV/0!</v>
      </c>
      <c r="AK302" s="24" t="e">
        <f>IF(Treasuries_01152013!CX291=0,0,theta0+(theta1+theta2)*(1-EXP(-Treasuries_01152013!CX291/la))/(Treasuries_01152013!CX291/la)-theta2*EXP(-Treasuries_01152013!CX291/la))</f>
        <v>#DIV/0!</v>
      </c>
      <c r="AL302" s="24" t="e">
        <f>IF(Treasuries_01152013!CY291=0,0,theta0+(theta1+theta2)*(1-EXP(-Treasuries_01152013!CY291/la))/(Treasuries_01152013!CY291/la)-theta2*EXP(-Treasuries_01152013!CY291/la))</f>
        <v>#DIV/0!</v>
      </c>
      <c r="AM302" s="24" t="e">
        <f>IF(Treasuries_01152013!CZ291=0,0,theta0+(theta1+theta2)*(1-EXP(-Treasuries_01152013!CZ291/la))/(Treasuries_01152013!CZ291/la)-theta2*EXP(-Treasuries_01152013!CZ291/la))</f>
        <v>#DIV/0!</v>
      </c>
      <c r="AN302" s="24" t="e">
        <f>IF(Treasuries_01152013!DA291=0,0,theta0+(theta1+theta2)*(1-EXP(-Treasuries_01152013!DA291/la))/(Treasuries_01152013!DA291/la)-theta2*EXP(-Treasuries_01152013!DA291/la))</f>
        <v>#DIV/0!</v>
      </c>
      <c r="AO302" s="24" t="e">
        <f>IF(Treasuries_01152013!DB291=0,0,theta0+(theta1+theta2)*(1-EXP(-Treasuries_01152013!DB291/la))/(Treasuries_01152013!DB291/la)-theta2*EXP(-Treasuries_01152013!DB291/la))</f>
        <v>#DIV/0!</v>
      </c>
      <c r="AP302" s="24" t="e">
        <f>IF(Treasuries_01152013!DC291=0,0,theta0+(theta1+theta2)*(1-EXP(-Treasuries_01152013!DC291/la))/(Treasuries_01152013!DC291/la)-theta2*EXP(-Treasuries_01152013!DC291/la))</f>
        <v>#DIV/0!</v>
      </c>
      <c r="AQ302" s="24" t="e">
        <f>IF(Treasuries_01152013!DD291=0,0,theta0+(theta1+theta2)*(1-EXP(-Treasuries_01152013!DD291/la))/(Treasuries_01152013!DD291/la)-theta2*EXP(-Treasuries_01152013!DD291/la))</f>
        <v>#DIV/0!</v>
      </c>
      <c r="AR302" s="24" t="e">
        <f>IF(Treasuries_01152013!DE291=0,0,theta0+(theta1+theta2)*(1-EXP(-Treasuries_01152013!DE291/la))/(Treasuries_01152013!DE291/la)-theta2*EXP(-Treasuries_01152013!DE291/la))</f>
        <v>#DIV/0!</v>
      </c>
      <c r="AS302" s="24" t="e">
        <f>IF(Treasuries_01152013!DF291=0,0,theta0+(theta1+theta2)*(1-EXP(-Treasuries_01152013!DF291/la))/(Treasuries_01152013!DF291/la)-theta2*EXP(-Treasuries_01152013!DF291/la))</f>
        <v>#DIV/0!</v>
      </c>
      <c r="AT302" s="24" t="e">
        <f>IF(Treasuries_01152013!DG291=0,0,theta0+(theta1+theta2)*(1-EXP(-Treasuries_01152013!DG291/la))/(Treasuries_01152013!DG291/la)-theta2*EXP(-Treasuries_01152013!DG291/la))</f>
        <v>#DIV/0!</v>
      </c>
      <c r="AU302" s="24" t="e">
        <f>IF(Treasuries_01152013!DH291=0,0,theta0+(theta1+theta2)*(1-EXP(-Treasuries_01152013!DH291/la))/(Treasuries_01152013!DH291/la)-theta2*EXP(-Treasuries_01152013!DH291/la))</f>
        <v>#DIV/0!</v>
      </c>
      <c r="AV302" s="24" t="e">
        <f>IF(Treasuries_01152013!DI291=0,0,theta0+(theta1+theta2)*(1-EXP(-Treasuries_01152013!DI291/la))/(Treasuries_01152013!DI291/la)-theta2*EXP(-Treasuries_01152013!DI291/la))</f>
        <v>#DIV/0!</v>
      </c>
      <c r="AW302" s="24" t="e">
        <f>IF(Treasuries_01152013!DJ291=0,0,theta0+(theta1+theta2)*(1-EXP(-Treasuries_01152013!DJ291/la))/(Treasuries_01152013!DJ291/la)-theta2*EXP(-Treasuries_01152013!DJ291/la))</f>
        <v>#DIV/0!</v>
      </c>
      <c r="AX302" s="24" t="e">
        <f>IF(Treasuries_01152013!DK291=0,0,theta0+(theta1+theta2)*(1-EXP(-Treasuries_01152013!DK291/la))/(Treasuries_01152013!DK291/la)-theta2*EXP(-Treasuries_01152013!DK291/la))</f>
        <v>#DIV/0!</v>
      </c>
      <c r="AY302" s="24" t="e">
        <f>IF(Treasuries_01152013!DL291=0,0,theta0+(theta1+theta2)*(1-EXP(-Treasuries_01152013!DL291/la))/(Treasuries_01152013!DL291/la)-theta2*EXP(-Treasuries_01152013!DL291/la))</f>
        <v>#DIV/0!</v>
      </c>
      <c r="AZ302" s="24" t="e">
        <f>IF(Treasuries_01152013!DM291=0,0,theta0+(theta1+theta2)*(1-EXP(-Treasuries_01152013!DM291/la))/(Treasuries_01152013!DM291/la)-theta2*EXP(-Treasuries_01152013!DM291/la))</f>
        <v>#DIV/0!</v>
      </c>
      <c r="BA302" s="24" t="e">
        <f>IF(Treasuries_01152013!DN291=0,0,theta0+(theta1+theta2)*(1-EXP(-Treasuries_01152013!DN291/la))/(Treasuries_01152013!DN291/la)-theta2*EXP(-Treasuries_01152013!DN291/la))</f>
        <v>#DIV/0!</v>
      </c>
      <c r="BB302" s="24" t="e">
        <f>IF(Treasuries_01152013!DO291=0,0,theta0+(theta1+theta2)*(1-EXP(-Treasuries_01152013!DO291/la))/(Treasuries_01152013!DO291/la)-theta2*EXP(-Treasuries_01152013!DO291/la))</f>
        <v>#DIV/0!</v>
      </c>
      <c r="BC302" s="24" t="e">
        <f>IF(Treasuries_01152013!DP291=0,0,theta0+(theta1+theta2)*(1-EXP(-Treasuries_01152013!DP291/la))/(Treasuries_01152013!DP291/la)-theta2*EXP(-Treasuries_01152013!DP291/la))</f>
        <v>#DIV/0!</v>
      </c>
      <c r="BD302" s="24" t="e">
        <f>IF(Treasuries_01152013!DQ291=0,0,theta0+(theta1+theta2)*(1-EXP(-Treasuries_01152013!DQ291/la))/(Treasuries_01152013!DQ291/la)-theta2*EXP(-Treasuries_01152013!DQ291/la))</f>
        <v>#DIV/0!</v>
      </c>
      <c r="BE302" s="24" t="e">
        <f>IF(Treasuries_01152013!DR291=0,0,theta0+(theta1+theta2)*(1-EXP(-Treasuries_01152013!DR291/la))/(Treasuries_01152013!DR291/la)-theta2*EXP(-Treasuries_01152013!DR291/la))</f>
        <v>#DIV/0!</v>
      </c>
      <c r="BF302" s="24" t="e">
        <f>IF(Treasuries_01152013!DS291=0,0,theta0+(theta1+theta2)*(1-EXP(-Treasuries_01152013!DS291/la))/(Treasuries_01152013!DS291/la)-theta2*EXP(-Treasuries_01152013!DS291/la))</f>
        <v>#DIV/0!</v>
      </c>
      <c r="BG302" s="24" t="e">
        <f>IF(Treasuries_01152013!DT291=0,0,theta0+(theta1+theta2)*(1-EXP(-Treasuries_01152013!DT291/la))/(Treasuries_01152013!DT291/la)-theta2*EXP(-Treasuries_01152013!DT291/la))</f>
        <v>#DIV/0!</v>
      </c>
      <c r="BH302" s="24">
        <f>IF(Treasuries_01152013!DU291=0,0,theta0+(theta1+theta2)*(1-EXP(-Treasuries_01152013!DU291/la))/(Treasuries_01152013!DU291/la)-theta2*EXP(-Treasuries_01152013!DU291/la))</f>
        <v>0</v>
      </c>
      <c r="BI302" s="24">
        <f>IF(Treasuries_01152013!DV291=0,0,theta0+(theta1+theta2)*(1-EXP(-Treasuries_01152013!DV291/la))/(Treasuries_01152013!DV291/la)-theta2*EXP(-Treasuries_01152013!DV291/la))</f>
        <v>0</v>
      </c>
      <c r="BJ302" s="24">
        <f>IF(Treasuries_01152013!DW291=0,0,theta0+(theta1+theta2)*(1-EXP(-Treasuries_01152013!DW291/la))/(Treasuries_01152013!DW291/la)-theta2*EXP(-Treasuries_01152013!DW291/la))</f>
        <v>0</v>
      </c>
      <c r="BK302" s="24">
        <f>IF(Treasuries_01152013!DX291=0,0,theta0+(theta1+theta2)*(1-EXP(-Treasuries_01152013!DX291/la))/(Treasuries_01152013!DX291/la)-theta2*EXP(-Treasuries_01152013!DX291/la))</f>
        <v>0</v>
      </c>
      <c r="BL302" s="24">
        <f>IF(Treasuries_01152013!DY291=0,0,theta0+(theta1+theta2)*(1-EXP(-Treasuries_01152013!DY291/la))/(Treasuries_01152013!DY291/la)-theta2*EXP(-Treasuries_01152013!DY291/la))</f>
        <v>0</v>
      </c>
      <c r="BM302" s="24">
        <f>IF(Treasuries_01152013!DZ291=0,0,theta0+(theta1+theta2)*(1-EXP(-Treasuries_01152013!DZ291/la))/(Treasuries_01152013!DZ291/la)-theta2*EXP(-Treasuries_01152013!DZ291/la))</f>
        <v>0</v>
      </c>
      <c r="BN302" s="24">
        <f>IF(Treasuries_01152013!EA291=0,0,theta0+(theta1+theta2)*(1-EXP(-Treasuries_01152013!EA291/la))/(Treasuries_01152013!EA291/la)-theta2*EXP(-Treasuries_01152013!EA291/la))</f>
        <v>0</v>
      </c>
      <c r="BO302" s="17" t="e">
        <f>EXP(-Treasuries_01152013!BT291*G302)</f>
        <v>#DIV/0!</v>
      </c>
      <c r="BP302" s="17" t="e">
        <f>EXP(-Treasuries_01152013!BU291*H302)</f>
        <v>#DIV/0!</v>
      </c>
      <c r="BQ302" s="17" t="e">
        <f>EXP(-Treasuries_01152013!BV291*I302)</f>
        <v>#DIV/0!</v>
      </c>
      <c r="BR302" s="17" t="e">
        <f>EXP(-Treasuries_01152013!BW291*J302)</f>
        <v>#DIV/0!</v>
      </c>
      <c r="BS302" s="17" t="e">
        <f>EXP(-Treasuries_01152013!BX291*K302)</f>
        <v>#DIV/0!</v>
      </c>
      <c r="BT302" s="17" t="e">
        <f>EXP(-Treasuries_01152013!BY291*L302)</f>
        <v>#DIV/0!</v>
      </c>
      <c r="BU302" s="17" t="e">
        <f>EXP(-Treasuries_01152013!BZ291*M302)</f>
        <v>#DIV/0!</v>
      </c>
      <c r="BV302" s="17" t="e">
        <f>EXP(-Treasuries_01152013!CA291*N302)</f>
        <v>#DIV/0!</v>
      </c>
      <c r="BW302" s="17" t="e">
        <f>EXP(-Treasuries_01152013!CB291*O302)</f>
        <v>#DIV/0!</v>
      </c>
      <c r="BX302" s="17" t="e">
        <f>EXP(-Treasuries_01152013!CC291*P302)</f>
        <v>#DIV/0!</v>
      </c>
      <c r="BY302" s="17" t="e">
        <f>EXP(-Treasuries_01152013!CD291*Q302)</f>
        <v>#DIV/0!</v>
      </c>
      <c r="BZ302" s="17" t="e">
        <f>EXP(-Treasuries_01152013!CE291*R302)</f>
        <v>#DIV/0!</v>
      </c>
      <c r="CA302" s="17" t="e">
        <f>EXP(-Treasuries_01152013!CF291*S302)</f>
        <v>#DIV/0!</v>
      </c>
      <c r="CB302" s="17" t="e">
        <f>EXP(-Treasuries_01152013!CG291*T302)</f>
        <v>#DIV/0!</v>
      </c>
      <c r="CC302" s="17" t="e">
        <f>EXP(-Treasuries_01152013!CH291*U302)</f>
        <v>#DIV/0!</v>
      </c>
      <c r="CD302" s="17" t="e">
        <f>EXP(-Treasuries_01152013!CI291*V302)</f>
        <v>#DIV/0!</v>
      </c>
      <c r="CE302" s="17" t="e">
        <f>EXP(-Treasuries_01152013!CJ291*W302)</f>
        <v>#DIV/0!</v>
      </c>
      <c r="CF302" s="17" t="e">
        <f>EXP(-Treasuries_01152013!CK291*X302)</f>
        <v>#DIV/0!</v>
      </c>
      <c r="CG302" s="17" t="e">
        <f>EXP(-Treasuries_01152013!CL291*Y302)</f>
        <v>#DIV/0!</v>
      </c>
      <c r="CH302" s="17" t="e">
        <f>EXP(-Treasuries_01152013!CM291*Z302)</f>
        <v>#DIV/0!</v>
      </c>
      <c r="CI302" s="17" t="e">
        <f>EXP(-Treasuries_01152013!CN291*AA302)</f>
        <v>#DIV/0!</v>
      </c>
      <c r="CJ302" s="17" t="e">
        <f>EXP(-Treasuries_01152013!CO291*AB302)</f>
        <v>#DIV/0!</v>
      </c>
      <c r="CK302" s="17" t="e">
        <f>EXP(-Treasuries_01152013!CP291*AC302)</f>
        <v>#DIV/0!</v>
      </c>
      <c r="CL302" s="17" t="e">
        <f>EXP(-Treasuries_01152013!CQ291*AD302)</f>
        <v>#DIV/0!</v>
      </c>
      <c r="CM302" s="17" t="e">
        <f>EXP(-Treasuries_01152013!CR291*AE302)</f>
        <v>#DIV/0!</v>
      </c>
      <c r="CN302" s="17" t="e">
        <f>EXP(-Treasuries_01152013!CS291*AF302)</f>
        <v>#DIV/0!</v>
      </c>
      <c r="CO302" s="17" t="e">
        <f>EXP(-Treasuries_01152013!CT291*AG302)</f>
        <v>#DIV/0!</v>
      </c>
      <c r="CP302" s="17" t="e">
        <f>EXP(-Treasuries_01152013!CU291*AH302)</f>
        <v>#DIV/0!</v>
      </c>
      <c r="CQ302" s="17" t="e">
        <f>EXP(-Treasuries_01152013!CV291*AI302)</f>
        <v>#DIV/0!</v>
      </c>
      <c r="CR302" s="17" t="e">
        <f>EXP(-Treasuries_01152013!CW291*AJ302)</f>
        <v>#DIV/0!</v>
      </c>
      <c r="CS302" s="17" t="e">
        <f>EXP(-Treasuries_01152013!CX291*AK302)</f>
        <v>#DIV/0!</v>
      </c>
      <c r="CT302" s="17" t="e">
        <f>EXP(-Treasuries_01152013!CY291*AL302)</f>
        <v>#DIV/0!</v>
      </c>
      <c r="CU302" s="17" t="e">
        <f>EXP(-Treasuries_01152013!CZ291*AM302)</f>
        <v>#DIV/0!</v>
      </c>
      <c r="CV302" s="17" t="e">
        <f>EXP(-Treasuries_01152013!DA291*AN302)</f>
        <v>#DIV/0!</v>
      </c>
      <c r="CW302" s="17" t="e">
        <f>EXP(-Treasuries_01152013!DB291*AO302)</f>
        <v>#DIV/0!</v>
      </c>
      <c r="CX302" s="17" t="e">
        <f>EXP(-Treasuries_01152013!DC291*AP302)</f>
        <v>#DIV/0!</v>
      </c>
      <c r="CY302" s="17" t="e">
        <f>EXP(-Treasuries_01152013!DD291*AQ302)</f>
        <v>#DIV/0!</v>
      </c>
      <c r="CZ302" s="17" t="e">
        <f>EXP(-Treasuries_01152013!DE291*AR302)</f>
        <v>#DIV/0!</v>
      </c>
      <c r="DA302" s="17" t="e">
        <f>EXP(-Treasuries_01152013!DF291*AS302)</f>
        <v>#DIV/0!</v>
      </c>
      <c r="DB302" s="17" t="e">
        <f>EXP(-Treasuries_01152013!DG291*AT302)</f>
        <v>#DIV/0!</v>
      </c>
      <c r="DC302" s="17" t="e">
        <f>EXP(-Treasuries_01152013!DH291*AU302)</f>
        <v>#DIV/0!</v>
      </c>
      <c r="DD302" s="17" t="e">
        <f>EXP(-Treasuries_01152013!DI291*AV302)</f>
        <v>#DIV/0!</v>
      </c>
      <c r="DE302" s="17" t="e">
        <f>EXP(-Treasuries_01152013!DJ291*AW302)</f>
        <v>#DIV/0!</v>
      </c>
      <c r="DF302" s="17" t="e">
        <f>EXP(-Treasuries_01152013!DK291*AX302)</f>
        <v>#DIV/0!</v>
      </c>
      <c r="DG302" s="17" t="e">
        <f>EXP(-Treasuries_01152013!DL291*AY302)</f>
        <v>#DIV/0!</v>
      </c>
      <c r="DH302" s="17" t="e">
        <f>EXP(-Treasuries_01152013!DM291*AZ302)</f>
        <v>#DIV/0!</v>
      </c>
      <c r="DI302" s="17" t="e">
        <f>EXP(-Treasuries_01152013!DN291*BA302)</f>
        <v>#DIV/0!</v>
      </c>
      <c r="DJ302" s="17" t="e">
        <f>EXP(-Treasuries_01152013!DO291*BB302)</f>
        <v>#DIV/0!</v>
      </c>
      <c r="DK302" s="17" t="e">
        <f>EXP(-Treasuries_01152013!DP291*BC302)</f>
        <v>#DIV/0!</v>
      </c>
      <c r="DL302" s="17" t="e">
        <f>EXP(-Treasuries_01152013!DQ291*BD302)</f>
        <v>#DIV/0!</v>
      </c>
      <c r="DM302" s="17" t="e">
        <f>EXP(-Treasuries_01152013!DR291*BE302)</f>
        <v>#DIV/0!</v>
      </c>
      <c r="DN302" s="17" t="e">
        <f>EXP(-Treasuries_01152013!DS291*BF302)</f>
        <v>#DIV/0!</v>
      </c>
      <c r="DO302" s="17" t="e">
        <f>EXP(-Treasuries_01152013!DT291*BG302)</f>
        <v>#DIV/0!</v>
      </c>
      <c r="DP302" s="17">
        <f>EXP(-Treasuries_01152013!DU291*BH302)</f>
        <v>1</v>
      </c>
      <c r="DQ302" s="17">
        <f>EXP(-Treasuries_01152013!DV291*BI302)</f>
        <v>1</v>
      </c>
      <c r="DR302" s="17">
        <f>EXP(-Treasuries_01152013!DW291*BJ302)</f>
        <v>1</v>
      </c>
      <c r="DS302" s="17">
        <f>EXP(-Treasuries_01152013!DX291*BK302)</f>
        <v>1</v>
      </c>
      <c r="DT302" s="17">
        <f>EXP(-Treasuries_01152013!DY291*BL302)</f>
        <v>1</v>
      </c>
      <c r="DU302" s="17">
        <f>EXP(-Treasuries_01152013!DZ291*BM302)</f>
        <v>1</v>
      </c>
      <c r="DV302" s="17">
        <f>EXP(-Treasuries_01152013!EA291*BN302)</f>
        <v>1</v>
      </c>
      <c r="DW302" s="8" t="e">
        <f>SUMPRODUCT(BO302:DV302,Treasuries_01152013!K291:BR291)</f>
        <v>#DIV/0!</v>
      </c>
      <c r="DX302" s="11" t="e">
        <f t="shared" si="13"/>
        <v>#DIV/0!</v>
      </c>
    </row>
    <row r="303" spans="2:128">
      <c r="B303" s="10">
        <f>Treasuries_01152013!C292</f>
        <v>4.25</v>
      </c>
      <c r="C303" s="10">
        <f>Treasuries_01152013!E292</f>
        <v>125.4375</v>
      </c>
      <c r="D303" s="10">
        <f>Treasuries_01152013!F292</f>
        <v>125.515625</v>
      </c>
      <c r="E303" s="8">
        <f>Treasuries_01152013!H292</f>
        <v>26.333333333333332</v>
      </c>
      <c r="F303" s="8">
        <f t="shared" si="14"/>
        <v>125.4765625</v>
      </c>
      <c r="G303" s="24" t="e">
        <f>IF(Treasuries_01152013!BT292=0,0,theta0+(theta1+theta2)*(1-EXP(-Treasuries_01152013!BT292/la))/(Treasuries_01152013!BT292/la)-theta2*EXP(-Treasuries_01152013!BT292/la))</f>
        <v>#DIV/0!</v>
      </c>
      <c r="H303" s="24" t="e">
        <f>IF(Treasuries_01152013!BU292=0,0,theta0+(theta1+theta2)*(1-EXP(-Treasuries_01152013!BU292/la))/(Treasuries_01152013!BU292/la)-theta2*EXP(-Treasuries_01152013!BU292/la))</f>
        <v>#DIV/0!</v>
      </c>
      <c r="I303" s="24" t="e">
        <f>IF(Treasuries_01152013!BV292=0,0,theta0+(theta1+theta2)*(1-EXP(-Treasuries_01152013!BV292/la))/(Treasuries_01152013!BV292/la)-theta2*EXP(-Treasuries_01152013!BV292/la))</f>
        <v>#DIV/0!</v>
      </c>
      <c r="J303" s="24" t="e">
        <f>IF(Treasuries_01152013!BW292=0,0,theta0+(theta1+theta2)*(1-EXP(-Treasuries_01152013!BW292/la))/(Treasuries_01152013!BW292/la)-theta2*EXP(-Treasuries_01152013!BW292/la))</f>
        <v>#DIV/0!</v>
      </c>
      <c r="K303" s="24" t="e">
        <f>IF(Treasuries_01152013!BX292=0,0,theta0+(theta1+theta2)*(1-EXP(-Treasuries_01152013!BX292/la))/(Treasuries_01152013!BX292/la)-theta2*EXP(-Treasuries_01152013!BX292/la))</f>
        <v>#DIV/0!</v>
      </c>
      <c r="L303" s="24" t="e">
        <f>IF(Treasuries_01152013!BY292=0,0,theta0+(theta1+theta2)*(1-EXP(-Treasuries_01152013!BY292/la))/(Treasuries_01152013!BY292/la)-theta2*EXP(-Treasuries_01152013!BY292/la))</f>
        <v>#DIV/0!</v>
      </c>
      <c r="M303" s="24" t="e">
        <f>IF(Treasuries_01152013!BZ292=0,0,theta0+(theta1+theta2)*(1-EXP(-Treasuries_01152013!BZ292/la))/(Treasuries_01152013!BZ292/la)-theta2*EXP(-Treasuries_01152013!BZ292/la))</f>
        <v>#DIV/0!</v>
      </c>
      <c r="N303" s="24" t="e">
        <f>IF(Treasuries_01152013!CA292=0,0,theta0+(theta1+theta2)*(1-EXP(-Treasuries_01152013!CA292/la))/(Treasuries_01152013!CA292/la)-theta2*EXP(-Treasuries_01152013!CA292/la))</f>
        <v>#DIV/0!</v>
      </c>
      <c r="O303" s="24" t="e">
        <f>IF(Treasuries_01152013!CB292=0,0,theta0+(theta1+theta2)*(1-EXP(-Treasuries_01152013!CB292/la))/(Treasuries_01152013!CB292/la)-theta2*EXP(-Treasuries_01152013!CB292/la))</f>
        <v>#DIV/0!</v>
      </c>
      <c r="P303" s="24" t="e">
        <f>IF(Treasuries_01152013!CC292=0,0,theta0+(theta1+theta2)*(1-EXP(-Treasuries_01152013!CC292/la))/(Treasuries_01152013!CC292/la)-theta2*EXP(-Treasuries_01152013!CC292/la))</f>
        <v>#DIV/0!</v>
      </c>
      <c r="Q303" s="24" t="e">
        <f>IF(Treasuries_01152013!CD292=0,0,theta0+(theta1+theta2)*(1-EXP(-Treasuries_01152013!CD292/la))/(Treasuries_01152013!CD292/la)-theta2*EXP(-Treasuries_01152013!CD292/la))</f>
        <v>#DIV/0!</v>
      </c>
      <c r="R303" s="24" t="e">
        <f>IF(Treasuries_01152013!CE292=0,0,theta0+(theta1+theta2)*(1-EXP(-Treasuries_01152013!CE292/la))/(Treasuries_01152013!CE292/la)-theta2*EXP(-Treasuries_01152013!CE292/la))</f>
        <v>#DIV/0!</v>
      </c>
      <c r="S303" s="24" t="e">
        <f>IF(Treasuries_01152013!CF292=0,0,theta0+(theta1+theta2)*(1-EXP(-Treasuries_01152013!CF292/la))/(Treasuries_01152013!CF292/la)-theta2*EXP(-Treasuries_01152013!CF292/la))</f>
        <v>#DIV/0!</v>
      </c>
      <c r="T303" s="24" t="e">
        <f>IF(Treasuries_01152013!CG292=0,0,theta0+(theta1+theta2)*(1-EXP(-Treasuries_01152013!CG292/la))/(Treasuries_01152013!CG292/la)-theta2*EXP(-Treasuries_01152013!CG292/la))</f>
        <v>#DIV/0!</v>
      </c>
      <c r="U303" s="24" t="e">
        <f>IF(Treasuries_01152013!CH292=0,0,theta0+(theta1+theta2)*(1-EXP(-Treasuries_01152013!CH292/la))/(Treasuries_01152013!CH292/la)-theta2*EXP(-Treasuries_01152013!CH292/la))</f>
        <v>#DIV/0!</v>
      </c>
      <c r="V303" s="24" t="e">
        <f>IF(Treasuries_01152013!CI292=0,0,theta0+(theta1+theta2)*(1-EXP(-Treasuries_01152013!CI292/la))/(Treasuries_01152013!CI292/la)-theta2*EXP(-Treasuries_01152013!CI292/la))</f>
        <v>#DIV/0!</v>
      </c>
      <c r="W303" s="24" t="e">
        <f>IF(Treasuries_01152013!CJ292=0,0,theta0+(theta1+theta2)*(1-EXP(-Treasuries_01152013!CJ292/la))/(Treasuries_01152013!CJ292/la)-theta2*EXP(-Treasuries_01152013!CJ292/la))</f>
        <v>#DIV/0!</v>
      </c>
      <c r="X303" s="24" t="e">
        <f>IF(Treasuries_01152013!CK292=0,0,theta0+(theta1+theta2)*(1-EXP(-Treasuries_01152013!CK292/la))/(Treasuries_01152013!CK292/la)-theta2*EXP(-Treasuries_01152013!CK292/la))</f>
        <v>#DIV/0!</v>
      </c>
      <c r="Y303" s="24" t="e">
        <f>IF(Treasuries_01152013!CL292=0,0,theta0+(theta1+theta2)*(1-EXP(-Treasuries_01152013!CL292/la))/(Treasuries_01152013!CL292/la)-theta2*EXP(-Treasuries_01152013!CL292/la))</f>
        <v>#DIV/0!</v>
      </c>
      <c r="Z303" s="24" t="e">
        <f>IF(Treasuries_01152013!CM292=0,0,theta0+(theta1+theta2)*(1-EXP(-Treasuries_01152013!CM292/la))/(Treasuries_01152013!CM292/la)-theta2*EXP(-Treasuries_01152013!CM292/la))</f>
        <v>#DIV/0!</v>
      </c>
      <c r="AA303" s="24" t="e">
        <f>IF(Treasuries_01152013!CN292=0,0,theta0+(theta1+theta2)*(1-EXP(-Treasuries_01152013!CN292/la))/(Treasuries_01152013!CN292/la)-theta2*EXP(-Treasuries_01152013!CN292/la))</f>
        <v>#DIV/0!</v>
      </c>
      <c r="AB303" s="24" t="e">
        <f>IF(Treasuries_01152013!CO292=0,0,theta0+(theta1+theta2)*(1-EXP(-Treasuries_01152013!CO292/la))/(Treasuries_01152013!CO292/la)-theta2*EXP(-Treasuries_01152013!CO292/la))</f>
        <v>#DIV/0!</v>
      </c>
      <c r="AC303" s="24" t="e">
        <f>IF(Treasuries_01152013!CP292=0,0,theta0+(theta1+theta2)*(1-EXP(-Treasuries_01152013!CP292/la))/(Treasuries_01152013!CP292/la)-theta2*EXP(-Treasuries_01152013!CP292/la))</f>
        <v>#DIV/0!</v>
      </c>
      <c r="AD303" s="24" t="e">
        <f>IF(Treasuries_01152013!CQ292=0,0,theta0+(theta1+theta2)*(1-EXP(-Treasuries_01152013!CQ292/la))/(Treasuries_01152013!CQ292/la)-theta2*EXP(-Treasuries_01152013!CQ292/la))</f>
        <v>#DIV/0!</v>
      </c>
      <c r="AE303" s="24" t="e">
        <f>IF(Treasuries_01152013!CR292=0,0,theta0+(theta1+theta2)*(1-EXP(-Treasuries_01152013!CR292/la))/(Treasuries_01152013!CR292/la)-theta2*EXP(-Treasuries_01152013!CR292/la))</f>
        <v>#DIV/0!</v>
      </c>
      <c r="AF303" s="24" t="e">
        <f>IF(Treasuries_01152013!CS292=0,0,theta0+(theta1+theta2)*(1-EXP(-Treasuries_01152013!CS292/la))/(Treasuries_01152013!CS292/la)-theta2*EXP(-Treasuries_01152013!CS292/la))</f>
        <v>#DIV/0!</v>
      </c>
      <c r="AG303" s="24" t="e">
        <f>IF(Treasuries_01152013!CT292=0,0,theta0+(theta1+theta2)*(1-EXP(-Treasuries_01152013!CT292/la))/(Treasuries_01152013!CT292/la)-theta2*EXP(-Treasuries_01152013!CT292/la))</f>
        <v>#DIV/0!</v>
      </c>
      <c r="AH303" s="24" t="e">
        <f>IF(Treasuries_01152013!CU292=0,0,theta0+(theta1+theta2)*(1-EXP(-Treasuries_01152013!CU292/la))/(Treasuries_01152013!CU292/la)-theta2*EXP(-Treasuries_01152013!CU292/la))</f>
        <v>#DIV/0!</v>
      </c>
      <c r="AI303" s="24" t="e">
        <f>IF(Treasuries_01152013!CV292=0,0,theta0+(theta1+theta2)*(1-EXP(-Treasuries_01152013!CV292/la))/(Treasuries_01152013!CV292/la)-theta2*EXP(-Treasuries_01152013!CV292/la))</f>
        <v>#DIV/0!</v>
      </c>
      <c r="AJ303" s="24" t="e">
        <f>IF(Treasuries_01152013!CW292=0,0,theta0+(theta1+theta2)*(1-EXP(-Treasuries_01152013!CW292/la))/(Treasuries_01152013!CW292/la)-theta2*EXP(-Treasuries_01152013!CW292/la))</f>
        <v>#DIV/0!</v>
      </c>
      <c r="AK303" s="24" t="e">
        <f>IF(Treasuries_01152013!CX292=0,0,theta0+(theta1+theta2)*(1-EXP(-Treasuries_01152013!CX292/la))/(Treasuries_01152013!CX292/la)-theta2*EXP(-Treasuries_01152013!CX292/la))</f>
        <v>#DIV/0!</v>
      </c>
      <c r="AL303" s="24" t="e">
        <f>IF(Treasuries_01152013!CY292=0,0,theta0+(theta1+theta2)*(1-EXP(-Treasuries_01152013!CY292/la))/(Treasuries_01152013!CY292/la)-theta2*EXP(-Treasuries_01152013!CY292/la))</f>
        <v>#DIV/0!</v>
      </c>
      <c r="AM303" s="24" t="e">
        <f>IF(Treasuries_01152013!CZ292=0,0,theta0+(theta1+theta2)*(1-EXP(-Treasuries_01152013!CZ292/la))/(Treasuries_01152013!CZ292/la)-theta2*EXP(-Treasuries_01152013!CZ292/la))</f>
        <v>#DIV/0!</v>
      </c>
      <c r="AN303" s="24" t="e">
        <f>IF(Treasuries_01152013!DA292=0,0,theta0+(theta1+theta2)*(1-EXP(-Treasuries_01152013!DA292/la))/(Treasuries_01152013!DA292/la)-theta2*EXP(-Treasuries_01152013!DA292/la))</f>
        <v>#DIV/0!</v>
      </c>
      <c r="AO303" s="24" t="e">
        <f>IF(Treasuries_01152013!DB292=0,0,theta0+(theta1+theta2)*(1-EXP(-Treasuries_01152013!DB292/la))/(Treasuries_01152013!DB292/la)-theta2*EXP(-Treasuries_01152013!DB292/la))</f>
        <v>#DIV/0!</v>
      </c>
      <c r="AP303" s="24" t="e">
        <f>IF(Treasuries_01152013!DC292=0,0,theta0+(theta1+theta2)*(1-EXP(-Treasuries_01152013!DC292/la))/(Treasuries_01152013!DC292/la)-theta2*EXP(-Treasuries_01152013!DC292/la))</f>
        <v>#DIV/0!</v>
      </c>
      <c r="AQ303" s="24" t="e">
        <f>IF(Treasuries_01152013!DD292=0,0,theta0+(theta1+theta2)*(1-EXP(-Treasuries_01152013!DD292/la))/(Treasuries_01152013!DD292/la)-theta2*EXP(-Treasuries_01152013!DD292/la))</f>
        <v>#DIV/0!</v>
      </c>
      <c r="AR303" s="24" t="e">
        <f>IF(Treasuries_01152013!DE292=0,0,theta0+(theta1+theta2)*(1-EXP(-Treasuries_01152013!DE292/la))/(Treasuries_01152013!DE292/la)-theta2*EXP(-Treasuries_01152013!DE292/la))</f>
        <v>#DIV/0!</v>
      </c>
      <c r="AS303" s="24" t="e">
        <f>IF(Treasuries_01152013!DF292=0,0,theta0+(theta1+theta2)*(1-EXP(-Treasuries_01152013!DF292/la))/(Treasuries_01152013!DF292/la)-theta2*EXP(-Treasuries_01152013!DF292/la))</f>
        <v>#DIV/0!</v>
      </c>
      <c r="AT303" s="24" t="e">
        <f>IF(Treasuries_01152013!DG292=0,0,theta0+(theta1+theta2)*(1-EXP(-Treasuries_01152013!DG292/la))/(Treasuries_01152013!DG292/la)-theta2*EXP(-Treasuries_01152013!DG292/la))</f>
        <v>#DIV/0!</v>
      </c>
      <c r="AU303" s="24" t="e">
        <f>IF(Treasuries_01152013!DH292=0,0,theta0+(theta1+theta2)*(1-EXP(-Treasuries_01152013!DH292/la))/(Treasuries_01152013!DH292/la)-theta2*EXP(-Treasuries_01152013!DH292/la))</f>
        <v>#DIV/0!</v>
      </c>
      <c r="AV303" s="24" t="e">
        <f>IF(Treasuries_01152013!DI292=0,0,theta0+(theta1+theta2)*(1-EXP(-Treasuries_01152013!DI292/la))/(Treasuries_01152013!DI292/la)-theta2*EXP(-Treasuries_01152013!DI292/la))</f>
        <v>#DIV/0!</v>
      </c>
      <c r="AW303" s="24" t="e">
        <f>IF(Treasuries_01152013!DJ292=0,0,theta0+(theta1+theta2)*(1-EXP(-Treasuries_01152013!DJ292/la))/(Treasuries_01152013!DJ292/la)-theta2*EXP(-Treasuries_01152013!DJ292/la))</f>
        <v>#DIV/0!</v>
      </c>
      <c r="AX303" s="24" t="e">
        <f>IF(Treasuries_01152013!DK292=0,0,theta0+(theta1+theta2)*(1-EXP(-Treasuries_01152013!DK292/la))/(Treasuries_01152013!DK292/la)-theta2*EXP(-Treasuries_01152013!DK292/la))</f>
        <v>#DIV/0!</v>
      </c>
      <c r="AY303" s="24" t="e">
        <f>IF(Treasuries_01152013!DL292=0,0,theta0+(theta1+theta2)*(1-EXP(-Treasuries_01152013!DL292/la))/(Treasuries_01152013!DL292/la)-theta2*EXP(-Treasuries_01152013!DL292/la))</f>
        <v>#DIV/0!</v>
      </c>
      <c r="AZ303" s="24" t="e">
        <f>IF(Treasuries_01152013!DM292=0,0,theta0+(theta1+theta2)*(1-EXP(-Treasuries_01152013!DM292/la))/(Treasuries_01152013!DM292/la)-theta2*EXP(-Treasuries_01152013!DM292/la))</f>
        <v>#DIV/0!</v>
      </c>
      <c r="BA303" s="24" t="e">
        <f>IF(Treasuries_01152013!DN292=0,0,theta0+(theta1+theta2)*(1-EXP(-Treasuries_01152013!DN292/la))/(Treasuries_01152013!DN292/la)-theta2*EXP(-Treasuries_01152013!DN292/la))</f>
        <v>#DIV/0!</v>
      </c>
      <c r="BB303" s="24" t="e">
        <f>IF(Treasuries_01152013!DO292=0,0,theta0+(theta1+theta2)*(1-EXP(-Treasuries_01152013!DO292/la))/(Treasuries_01152013!DO292/la)-theta2*EXP(-Treasuries_01152013!DO292/la))</f>
        <v>#DIV/0!</v>
      </c>
      <c r="BC303" s="24" t="e">
        <f>IF(Treasuries_01152013!DP292=0,0,theta0+(theta1+theta2)*(1-EXP(-Treasuries_01152013!DP292/la))/(Treasuries_01152013!DP292/la)-theta2*EXP(-Treasuries_01152013!DP292/la))</f>
        <v>#DIV/0!</v>
      </c>
      <c r="BD303" s="24" t="e">
        <f>IF(Treasuries_01152013!DQ292=0,0,theta0+(theta1+theta2)*(1-EXP(-Treasuries_01152013!DQ292/la))/(Treasuries_01152013!DQ292/la)-theta2*EXP(-Treasuries_01152013!DQ292/la))</f>
        <v>#DIV/0!</v>
      </c>
      <c r="BE303" s="24" t="e">
        <f>IF(Treasuries_01152013!DR292=0,0,theta0+(theta1+theta2)*(1-EXP(-Treasuries_01152013!DR292/la))/(Treasuries_01152013!DR292/la)-theta2*EXP(-Treasuries_01152013!DR292/la))</f>
        <v>#DIV/0!</v>
      </c>
      <c r="BF303" s="24" t="e">
        <f>IF(Treasuries_01152013!DS292=0,0,theta0+(theta1+theta2)*(1-EXP(-Treasuries_01152013!DS292/la))/(Treasuries_01152013!DS292/la)-theta2*EXP(-Treasuries_01152013!DS292/la))</f>
        <v>#DIV/0!</v>
      </c>
      <c r="BG303" s="24" t="e">
        <f>IF(Treasuries_01152013!DT292=0,0,theta0+(theta1+theta2)*(1-EXP(-Treasuries_01152013!DT292/la))/(Treasuries_01152013!DT292/la)-theta2*EXP(-Treasuries_01152013!DT292/la))</f>
        <v>#DIV/0!</v>
      </c>
      <c r="BH303" s="24">
        <f>IF(Treasuries_01152013!DU292=0,0,theta0+(theta1+theta2)*(1-EXP(-Treasuries_01152013!DU292/la))/(Treasuries_01152013!DU292/la)-theta2*EXP(-Treasuries_01152013!DU292/la))</f>
        <v>0</v>
      </c>
      <c r="BI303" s="24">
        <f>IF(Treasuries_01152013!DV292=0,0,theta0+(theta1+theta2)*(1-EXP(-Treasuries_01152013!DV292/la))/(Treasuries_01152013!DV292/la)-theta2*EXP(-Treasuries_01152013!DV292/la))</f>
        <v>0</v>
      </c>
      <c r="BJ303" s="24">
        <f>IF(Treasuries_01152013!DW292=0,0,theta0+(theta1+theta2)*(1-EXP(-Treasuries_01152013!DW292/la))/(Treasuries_01152013!DW292/la)-theta2*EXP(-Treasuries_01152013!DW292/la))</f>
        <v>0</v>
      </c>
      <c r="BK303" s="24">
        <f>IF(Treasuries_01152013!DX292=0,0,theta0+(theta1+theta2)*(1-EXP(-Treasuries_01152013!DX292/la))/(Treasuries_01152013!DX292/la)-theta2*EXP(-Treasuries_01152013!DX292/la))</f>
        <v>0</v>
      </c>
      <c r="BL303" s="24">
        <f>IF(Treasuries_01152013!DY292=0,0,theta0+(theta1+theta2)*(1-EXP(-Treasuries_01152013!DY292/la))/(Treasuries_01152013!DY292/la)-theta2*EXP(-Treasuries_01152013!DY292/la))</f>
        <v>0</v>
      </c>
      <c r="BM303" s="24">
        <f>IF(Treasuries_01152013!DZ292=0,0,theta0+(theta1+theta2)*(1-EXP(-Treasuries_01152013!DZ292/la))/(Treasuries_01152013!DZ292/la)-theta2*EXP(-Treasuries_01152013!DZ292/la))</f>
        <v>0</v>
      </c>
      <c r="BN303" s="24">
        <f>IF(Treasuries_01152013!EA292=0,0,theta0+(theta1+theta2)*(1-EXP(-Treasuries_01152013!EA292/la))/(Treasuries_01152013!EA292/la)-theta2*EXP(-Treasuries_01152013!EA292/la))</f>
        <v>0</v>
      </c>
      <c r="BO303" s="17" t="e">
        <f>EXP(-Treasuries_01152013!BT292*G303)</f>
        <v>#DIV/0!</v>
      </c>
      <c r="BP303" s="17" t="e">
        <f>EXP(-Treasuries_01152013!BU292*H303)</f>
        <v>#DIV/0!</v>
      </c>
      <c r="BQ303" s="17" t="e">
        <f>EXP(-Treasuries_01152013!BV292*I303)</f>
        <v>#DIV/0!</v>
      </c>
      <c r="BR303" s="17" t="e">
        <f>EXP(-Treasuries_01152013!BW292*J303)</f>
        <v>#DIV/0!</v>
      </c>
      <c r="BS303" s="17" t="e">
        <f>EXP(-Treasuries_01152013!BX292*K303)</f>
        <v>#DIV/0!</v>
      </c>
      <c r="BT303" s="17" t="e">
        <f>EXP(-Treasuries_01152013!BY292*L303)</f>
        <v>#DIV/0!</v>
      </c>
      <c r="BU303" s="17" t="e">
        <f>EXP(-Treasuries_01152013!BZ292*M303)</f>
        <v>#DIV/0!</v>
      </c>
      <c r="BV303" s="17" t="e">
        <f>EXP(-Treasuries_01152013!CA292*N303)</f>
        <v>#DIV/0!</v>
      </c>
      <c r="BW303" s="17" t="e">
        <f>EXP(-Treasuries_01152013!CB292*O303)</f>
        <v>#DIV/0!</v>
      </c>
      <c r="BX303" s="17" t="e">
        <f>EXP(-Treasuries_01152013!CC292*P303)</f>
        <v>#DIV/0!</v>
      </c>
      <c r="BY303" s="17" t="e">
        <f>EXP(-Treasuries_01152013!CD292*Q303)</f>
        <v>#DIV/0!</v>
      </c>
      <c r="BZ303" s="17" t="e">
        <f>EXP(-Treasuries_01152013!CE292*R303)</f>
        <v>#DIV/0!</v>
      </c>
      <c r="CA303" s="17" t="e">
        <f>EXP(-Treasuries_01152013!CF292*S303)</f>
        <v>#DIV/0!</v>
      </c>
      <c r="CB303" s="17" t="e">
        <f>EXP(-Treasuries_01152013!CG292*T303)</f>
        <v>#DIV/0!</v>
      </c>
      <c r="CC303" s="17" t="e">
        <f>EXP(-Treasuries_01152013!CH292*U303)</f>
        <v>#DIV/0!</v>
      </c>
      <c r="CD303" s="17" t="e">
        <f>EXP(-Treasuries_01152013!CI292*V303)</f>
        <v>#DIV/0!</v>
      </c>
      <c r="CE303" s="17" t="e">
        <f>EXP(-Treasuries_01152013!CJ292*W303)</f>
        <v>#DIV/0!</v>
      </c>
      <c r="CF303" s="17" t="e">
        <f>EXP(-Treasuries_01152013!CK292*X303)</f>
        <v>#DIV/0!</v>
      </c>
      <c r="CG303" s="17" t="e">
        <f>EXP(-Treasuries_01152013!CL292*Y303)</f>
        <v>#DIV/0!</v>
      </c>
      <c r="CH303" s="17" t="e">
        <f>EXP(-Treasuries_01152013!CM292*Z303)</f>
        <v>#DIV/0!</v>
      </c>
      <c r="CI303" s="17" t="e">
        <f>EXP(-Treasuries_01152013!CN292*AA303)</f>
        <v>#DIV/0!</v>
      </c>
      <c r="CJ303" s="17" t="e">
        <f>EXP(-Treasuries_01152013!CO292*AB303)</f>
        <v>#DIV/0!</v>
      </c>
      <c r="CK303" s="17" t="e">
        <f>EXP(-Treasuries_01152013!CP292*AC303)</f>
        <v>#DIV/0!</v>
      </c>
      <c r="CL303" s="17" t="e">
        <f>EXP(-Treasuries_01152013!CQ292*AD303)</f>
        <v>#DIV/0!</v>
      </c>
      <c r="CM303" s="17" t="e">
        <f>EXP(-Treasuries_01152013!CR292*AE303)</f>
        <v>#DIV/0!</v>
      </c>
      <c r="CN303" s="17" t="e">
        <f>EXP(-Treasuries_01152013!CS292*AF303)</f>
        <v>#DIV/0!</v>
      </c>
      <c r="CO303" s="17" t="e">
        <f>EXP(-Treasuries_01152013!CT292*AG303)</f>
        <v>#DIV/0!</v>
      </c>
      <c r="CP303" s="17" t="e">
        <f>EXP(-Treasuries_01152013!CU292*AH303)</f>
        <v>#DIV/0!</v>
      </c>
      <c r="CQ303" s="17" t="e">
        <f>EXP(-Treasuries_01152013!CV292*AI303)</f>
        <v>#DIV/0!</v>
      </c>
      <c r="CR303" s="17" t="e">
        <f>EXP(-Treasuries_01152013!CW292*AJ303)</f>
        <v>#DIV/0!</v>
      </c>
      <c r="CS303" s="17" t="e">
        <f>EXP(-Treasuries_01152013!CX292*AK303)</f>
        <v>#DIV/0!</v>
      </c>
      <c r="CT303" s="17" t="e">
        <f>EXP(-Treasuries_01152013!CY292*AL303)</f>
        <v>#DIV/0!</v>
      </c>
      <c r="CU303" s="17" t="e">
        <f>EXP(-Treasuries_01152013!CZ292*AM303)</f>
        <v>#DIV/0!</v>
      </c>
      <c r="CV303" s="17" t="e">
        <f>EXP(-Treasuries_01152013!DA292*AN303)</f>
        <v>#DIV/0!</v>
      </c>
      <c r="CW303" s="17" t="e">
        <f>EXP(-Treasuries_01152013!DB292*AO303)</f>
        <v>#DIV/0!</v>
      </c>
      <c r="CX303" s="17" t="e">
        <f>EXP(-Treasuries_01152013!DC292*AP303)</f>
        <v>#DIV/0!</v>
      </c>
      <c r="CY303" s="17" t="e">
        <f>EXP(-Treasuries_01152013!DD292*AQ303)</f>
        <v>#DIV/0!</v>
      </c>
      <c r="CZ303" s="17" t="e">
        <f>EXP(-Treasuries_01152013!DE292*AR303)</f>
        <v>#DIV/0!</v>
      </c>
      <c r="DA303" s="17" t="e">
        <f>EXP(-Treasuries_01152013!DF292*AS303)</f>
        <v>#DIV/0!</v>
      </c>
      <c r="DB303" s="17" t="e">
        <f>EXP(-Treasuries_01152013!DG292*AT303)</f>
        <v>#DIV/0!</v>
      </c>
      <c r="DC303" s="17" t="e">
        <f>EXP(-Treasuries_01152013!DH292*AU303)</f>
        <v>#DIV/0!</v>
      </c>
      <c r="DD303" s="17" t="e">
        <f>EXP(-Treasuries_01152013!DI292*AV303)</f>
        <v>#DIV/0!</v>
      </c>
      <c r="DE303" s="17" t="e">
        <f>EXP(-Treasuries_01152013!DJ292*AW303)</f>
        <v>#DIV/0!</v>
      </c>
      <c r="DF303" s="17" t="e">
        <f>EXP(-Treasuries_01152013!DK292*AX303)</f>
        <v>#DIV/0!</v>
      </c>
      <c r="DG303" s="17" t="e">
        <f>EXP(-Treasuries_01152013!DL292*AY303)</f>
        <v>#DIV/0!</v>
      </c>
      <c r="DH303" s="17" t="e">
        <f>EXP(-Treasuries_01152013!DM292*AZ303)</f>
        <v>#DIV/0!</v>
      </c>
      <c r="DI303" s="17" t="e">
        <f>EXP(-Treasuries_01152013!DN292*BA303)</f>
        <v>#DIV/0!</v>
      </c>
      <c r="DJ303" s="17" t="e">
        <f>EXP(-Treasuries_01152013!DO292*BB303)</f>
        <v>#DIV/0!</v>
      </c>
      <c r="DK303" s="17" t="e">
        <f>EXP(-Treasuries_01152013!DP292*BC303)</f>
        <v>#DIV/0!</v>
      </c>
      <c r="DL303" s="17" t="e">
        <f>EXP(-Treasuries_01152013!DQ292*BD303)</f>
        <v>#DIV/0!</v>
      </c>
      <c r="DM303" s="17" t="e">
        <f>EXP(-Treasuries_01152013!DR292*BE303)</f>
        <v>#DIV/0!</v>
      </c>
      <c r="DN303" s="17" t="e">
        <f>EXP(-Treasuries_01152013!DS292*BF303)</f>
        <v>#DIV/0!</v>
      </c>
      <c r="DO303" s="17" t="e">
        <f>EXP(-Treasuries_01152013!DT292*BG303)</f>
        <v>#DIV/0!</v>
      </c>
      <c r="DP303" s="17">
        <f>EXP(-Treasuries_01152013!DU292*BH303)</f>
        <v>1</v>
      </c>
      <c r="DQ303" s="17">
        <f>EXP(-Treasuries_01152013!DV292*BI303)</f>
        <v>1</v>
      </c>
      <c r="DR303" s="17">
        <f>EXP(-Treasuries_01152013!DW292*BJ303)</f>
        <v>1</v>
      </c>
      <c r="DS303" s="17">
        <f>EXP(-Treasuries_01152013!DX292*BK303)</f>
        <v>1</v>
      </c>
      <c r="DT303" s="17">
        <f>EXP(-Treasuries_01152013!DY292*BL303)</f>
        <v>1</v>
      </c>
      <c r="DU303" s="17">
        <f>EXP(-Treasuries_01152013!DZ292*BM303)</f>
        <v>1</v>
      </c>
      <c r="DV303" s="17">
        <f>EXP(-Treasuries_01152013!EA292*BN303)</f>
        <v>1</v>
      </c>
      <c r="DW303" s="8" t="e">
        <f>SUMPRODUCT(BO303:DV303,Treasuries_01152013!K292:BR292)</f>
        <v>#DIV/0!</v>
      </c>
      <c r="DX303" s="11" t="e">
        <f t="shared" si="13"/>
        <v>#DIV/0!</v>
      </c>
    </row>
    <row r="304" spans="2:128">
      <c r="B304" s="10">
        <f>Treasuries_01152013!C293</f>
        <v>4.5</v>
      </c>
      <c r="C304" s="10">
        <f>Treasuries_01152013!E293</f>
        <v>130.3125</v>
      </c>
      <c r="D304" s="10">
        <f>Treasuries_01152013!F293</f>
        <v>130.359375</v>
      </c>
      <c r="E304" s="8">
        <f>Treasuries_01152013!H293</f>
        <v>26.583333333333332</v>
      </c>
      <c r="F304" s="8">
        <f t="shared" si="14"/>
        <v>130.3359375</v>
      </c>
      <c r="G304" s="24" t="e">
        <f>IF(Treasuries_01152013!BT293=0,0,theta0+(theta1+theta2)*(1-EXP(-Treasuries_01152013!BT293/la))/(Treasuries_01152013!BT293/la)-theta2*EXP(-Treasuries_01152013!BT293/la))</f>
        <v>#DIV/0!</v>
      </c>
      <c r="H304" s="24" t="e">
        <f>IF(Treasuries_01152013!BU293=0,0,theta0+(theta1+theta2)*(1-EXP(-Treasuries_01152013!BU293/la))/(Treasuries_01152013!BU293/la)-theta2*EXP(-Treasuries_01152013!BU293/la))</f>
        <v>#DIV/0!</v>
      </c>
      <c r="I304" s="24" t="e">
        <f>IF(Treasuries_01152013!BV293=0,0,theta0+(theta1+theta2)*(1-EXP(-Treasuries_01152013!BV293/la))/(Treasuries_01152013!BV293/la)-theta2*EXP(-Treasuries_01152013!BV293/la))</f>
        <v>#DIV/0!</v>
      </c>
      <c r="J304" s="24" t="e">
        <f>IF(Treasuries_01152013!BW293=0,0,theta0+(theta1+theta2)*(1-EXP(-Treasuries_01152013!BW293/la))/(Treasuries_01152013!BW293/la)-theta2*EXP(-Treasuries_01152013!BW293/la))</f>
        <v>#DIV/0!</v>
      </c>
      <c r="K304" s="24" t="e">
        <f>IF(Treasuries_01152013!BX293=0,0,theta0+(theta1+theta2)*(1-EXP(-Treasuries_01152013!BX293/la))/(Treasuries_01152013!BX293/la)-theta2*EXP(-Treasuries_01152013!BX293/la))</f>
        <v>#DIV/0!</v>
      </c>
      <c r="L304" s="24" t="e">
        <f>IF(Treasuries_01152013!BY293=0,0,theta0+(theta1+theta2)*(1-EXP(-Treasuries_01152013!BY293/la))/(Treasuries_01152013!BY293/la)-theta2*EXP(-Treasuries_01152013!BY293/la))</f>
        <v>#DIV/0!</v>
      </c>
      <c r="M304" s="24" t="e">
        <f>IF(Treasuries_01152013!BZ293=0,0,theta0+(theta1+theta2)*(1-EXP(-Treasuries_01152013!BZ293/la))/(Treasuries_01152013!BZ293/la)-theta2*EXP(-Treasuries_01152013!BZ293/la))</f>
        <v>#DIV/0!</v>
      </c>
      <c r="N304" s="24" t="e">
        <f>IF(Treasuries_01152013!CA293=0,0,theta0+(theta1+theta2)*(1-EXP(-Treasuries_01152013!CA293/la))/(Treasuries_01152013!CA293/la)-theta2*EXP(-Treasuries_01152013!CA293/la))</f>
        <v>#DIV/0!</v>
      </c>
      <c r="O304" s="24" t="e">
        <f>IF(Treasuries_01152013!CB293=0,0,theta0+(theta1+theta2)*(1-EXP(-Treasuries_01152013!CB293/la))/(Treasuries_01152013!CB293/la)-theta2*EXP(-Treasuries_01152013!CB293/la))</f>
        <v>#DIV/0!</v>
      </c>
      <c r="P304" s="24" t="e">
        <f>IF(Treasuries_01152013!CC293=0,0,theta0+(theta1+theta2)*(1-EXP(-Treasuries_01152013!CC293/la))/(Treasuries_01152013!CC293/la)-theta2*EXP(-Treasuries_01152013!CC293/la))</f>
        <v>#DIV/0!</v>
      </c>
      <c r="Q304" s="24" t="e">
        <f>IF(Treasuries_01152013!CD293=0,0,theta0+(theta1+theta2)*(1-EXP(-Treasuries_01152013!CD293/la))/(Treasuries_01152013!CD293/la)-theta2*EXP(-Treasuries_01152013!CD293/la))</f>
        <v>#DIV/0!</v>
      </c>
      <c r="R304" s="24" t="e">
        <f>IF(Treasuries_01152013!CE293=0,0,theta0+(theta1+theta2)*(1-EXP(-Treasuries_01152013!CE293/la))/(Treasuries_01152013!CE293/la)-theta2*EXP(-Treasuries_01152013!CE293/la))</f>
        <v>#DIV/0!</v>
      </c>
      <c r="S304" s="24" t="e">
        <f>IF(Treasuries_01152013!CF293=0,0,theta0+(theta1+theta2)*(1-EXP(-Treasuries_01152013!CF293/la))/(Treasuries_01152013!CF293/la)-theta2*EXP(-Treasuries_01152013!CF293/la))</f>
        <v>#DIV/0!</v>
      </c>
      <c r="T304" s="24" t="e">
        <f>IF(Treasuries_01152013!CG293=0,0,theta0+(theta1+theta2)*(1-EXP(-Treasuries_01152013!CG293/la))/(Treasuries_01152013!CG293/la)-theta2*EXP(-Treasuries_01152013!CG293/la))</f>
        <v>#DIV/0!</v>
      </c>
      <c r="U304" s="24" t="e">
        <f>IF(Treasuries_01152013!CH293=0,0,theta0+(theta1+theta2)*(1-EXP(-Treasuries_01152013!CH293/la))/(Treasuries_01152013!CH293/la)-theta2*EXP(-Treasuries_01152013!CH293/la))</f>
        <v>#DIV/0!</v>
      </c>
      <c r="V304" s="24" t="e">
        <f>IF(Treasuries_01152013!CI293=0,0,theta0+(theta1+theta2)*(1-EXP(-Treasuries_01152013!CI293/la))/(Treasuries_01152013!CI293/la)-theta2*EXP(-Treasuries_01152013!CI293/la))</f>
        <v>#DIV/0!</v>
      </c>
      <c r="W304" s="24" t="e">
        <f>IF(Treasuries_01152013!CJ293=0,0,theta0+(theta1+theta2)*(1-EXP(-Treasuries_01152013!CJ293/la))/(Treasuries_01152013!CJ293/la)-theta2*EXP(-Treasuries_01152013!CJ293/la))</f>
        <v>#DIV/0!</v>
      </c>
      <c r="X304" s="24" t="e">
        <f>IF(Treasuries_01152013!CK293=0,0,theta0+(theta1+theta2)*(1-EXP(-Treasuries_01152013!CK293/la))/(Treasuries_01152013!CK293/la)-theta2*EXP(-Treasuries_01152013!CK293/la))</f>
        <v>#DIV/0!</v>
      </c>
      <c r="Y304" s="24" t="e">
        <f>IF(Treasuries_01152013!CL293=0,0,theta0+(theta1+theta2)*(1-EXP(-Treasuries_01152013!CL293/la))/(Treasuries_01152013!CL293/la)-theta2*EXP(-Treasuries_01152013!CL293/la))</f>
        <v>#DIV/0!</v>
      </c>
      <c r="Z304" s="24" t="e">
        <f>IF(Treasuries_01152013!CM293=0,0,theta0+(theta1+theta2)*(1-EXP(-Treasuries_01152013!CM293/la))/(Treasuries_01152013!CM293/la)-theta2*EXP(-Treasuries_01152013!CM293/la))</f>
        <v>#DIV/0!</v>
      </c>
      <c r="AA304" s="24" t="e">
        <f>IF(Treasuries_01152013!CN293=0,0,theta0+(theta1+theta2)*(1-EXP(-Treasuries_01152013!CN293/la))/(Treasuries_01152013!CN293/la)-theta2*EXP(-Treasuries_01152013!CN293/la))</f>
        <v>#DIV/0!</v>
      </c>
      <c r="AB304" s="24" t="e">
        <f>IF(Treasuries_01152013!CO293=0,0,theta0+(theta1+theta2)*(1-EXP(-Treasuries_01152013!CO293/la))/(Treasuries_01152013!CO293/la)-theta2*EXP(-Treasuries_01152013!CO293/la))</f>
        <v>#DIV/0!</v>
      </c>
      <c r="AC304" s="24" t="e">
        <f>IF(Treasuries_01152013!CP293=0,0,theta0+(theta1+theta2)*(1-EXP(-Treasuries_01152013!CP293/la))/(Treasuries_01152013!CP293/la)-theta2*EXP(-Treasuries_01152013!CP293/la))</f>
        <v>#DIV/0!</v>
      </c>
      <c r="AD304" s="24" t="e">
        <f>IF(Treasuries_01152013!CQ293=0,0,theta0+(theta1+theta2)*(1-EXP(-Treasuries_01152013!CQ293/la))/(Treasuries_01152013!CQ293/la)-theta2*EXP(-Treasuries_01152013!CQ293/la))</f>
        <v>#DIV/0!</v>
      </c>
      <c r="AE304" s="24" t="e">
        <f>IF(Treasuries_01152013!CR293=0,0,theta0+(theta1+theta2)*(1-EXP(-Treasuries_01152013!CR293/la))/(Treasuries_01152013!CR293/la)-theta2*EXP(-Treasuries_01152013!CR293/la))</f>
        <v>#DIV/0!</v>
      </c>
      <c r="AF304" s="24" t="e">
        <f>IF(Treasuries_01152013!CS293=0,0,theta0+(theta1+theta2)*(1-EXP(-Treasuries_01152013!CS293/la))/(Treasuries_01152013!CS293/la)-theta2*EXP(-Treasuries_01152013!CS293/la))</f>
        <v>#DIV/0!</v>
      </c>
      <c r="AG304" s="24" t="e">
        <f>IF(Treasuries_01152013!CT293=0,0,theta0+(theta1+theta2)*(1-EXP(-Treasuries_01152013!CT293/la))/(Treasuries_01152013!CT293/la)-theta2*EXP(-Treasuries_01152013!CT293/la))</f>
        <v>#DIV/0!</v>
      </c>
      <c r="AH304" s="24" t="e">
        <f>IF(Treasuries_01152013!CU293=0,0,theta0+(theta1+theta2)*(1-EXP(-Treasuries_01152013!CU293/la))/(Treasuries_01152013!CU293/la)-theta2*EXP(-Treasuries_01152013!CU293/la))</f>
        <v>#DIV/0!</v>
      </c>
      <c r="AI304" s="24" t="e">
        <f>IF(Treasuries_01152013!CV293=0,0,theta0+(theta1+theta2)*(1-EXP(-Treasuries_01152013!CV293/la))/(Treasuries_01152013!CV293/la)-theta2*EXP(-Treasuries_01152013!CV293/la))</f>
        <v>#DIV/0!</v>
      </c>
      <c r="AJ304" s="24" t="e">
        <f>IF(Treasuries_01152013!CW293=0,0,theta0+(theta1+theta2)*(1-EXP(-Treasuries_01152013!CW293/la))/(Treasuries_01152013!CW293/la)-theta2*EXP(-Treasuries_01152013!CW293/la))</f>
        <v>#DIV/0!</v>
      </c>
      <c r="AK304" s="24" t="e">
        <f>IF(Treasuries_01152013!CX293=0,0,theta0+(theta1+theta2)*(1-EXP(-Treasuries_01152013!CX293/la))/(Treasuries_01152013!CX293/la)-theta2*EXP(-Treasuries_01152013!CX293/la))</f>
        <v>#DIV/0!</v>
      </c>
      <c r="AL304" s="24" t="e">
        <f>IF(Treasuries_01152013!CY293=0,0,theta0+(theta1+theta2)*(1-EXP(-Treasuries_01152013!CY293/la))/(Treasuries_01152013!CY293/la)-theta2*EXP(-Treasuries_01152013!CY293/la))</f>
        <v>#DIV/0!</v>
      </c>
      <c r="AM304" s="24" t="e">
        <f>IF(Treasuries_01152013!CZ293=0,0,theta0+(theta1+theta2)*(1-EXP(-Treasuries_01152013!CZ293/la))/(Treasuries_01152013!CZ293/la)-theta2*EXP(-Treasuries_01152013!CZ293/la))</f>
        <v>#DIV/0!</v>
      </c>
      <c r="AN304" s="24" t="e">
        <f>IF(Treasuries_01152013!DA293=0,0,theta0+(theta1+theta2)*(1-EXP(-Treasuries_01152013!DA293/la))/(Treasuries_01152013!DA293/la)-theta2*EXP(-Treasuries_01152013!DA293/la))</f>
        <v>#DIV/0!</v>
      </c>
      <c r="AO304" s="24" t="e">
        <f>IF(Treasuries_01152013!DB293=0,0,theta0+(theta1+theta2)*(1-EXP(-Treasuries_01152013!DB293/la))/(Treasuries_01152013!DB293/la)-theta2*EXP(-Treasuries_01152013!DB293/la))</f>
        <v>#DIV/0!</v>
      </c>
      <c r="AP304" s="24" t="e">
        <f>IF(Treasuries_01152013!DC293=0,0,theta0+(theta1+theta2)*(1-EXP(-Treasuries_01152013!DC293/la))/(Treasuries_01152013!DC293/la)-theta2*EXP(-Treasuries_01152013!DC293/la))</f>
        <v>#DIV/0!</v>
      </c>
      <c r="AQ304" s="24" t="e">
        <f>IF(Treasuries_01152013!DD293=0,0,theta0+(theta1+theta2)*(1-EXP(-Treasuries_01152013!DD293/la))/(Treasuries_01152013!DD293/la)-theta2*EXP(-Treasuries_01152013!DD293/la))</f>
        <v>#DIV/0!</v>
      </c>
      <c r="AR304" s="24" t="e">
        <f>IF(Treasuries_01152013!DE293=0,0,theta0+(theta1+theta2)*(1-EXP(-Treasuries_01152013!DE293/la))/(Treasuries_01152013!DE293/la)-theta2*EXP(-Treasuries_01152013!DE293/la))</f>
        <v>#DIV/0!</v>
      </c>
      <c r="AS304" s="24" t="e">
        <f>IF(Treasuries_01152013!DF293=0,0,theta0+(theta1+theta2)*(1-EXP(-Treasuries_01152013!DF293/la))/(Treasuries_01152013!DF293/la)-theta2*EXP(-Treasuries_01152013!DF293/la))</f>
        <v>#DIV/0!</v>
      </c>
      <c r="AT304" s="24" t="e">
        <f>IF(Treasuries_01152013!DG293=0,0,theta0+(theta1+theta2)*(1-EXP(-Treasuries_01152013!DG293/la))/(Treasuries_01152013!DG293/la)-theta2*EXP(-Treasuries_01152013!DG293/la))</f>
        <v>#DIV/0!</v>
      </c>
      <c r="AU304" s="24" t="e">
        <f>IF(Treasuries_01152013!DH293=0,0,theta0+(theta1+theta2)*(1-EXP(-Treasuries_01152013!DH293/la))/(Treasuries_01152013!DH293/la)-theta2*EXP(-Treasuries_01152013!DH293/la))</f>
        <v>#DIV/0!</v>
      </c>
      <c r="AV304" s="24" t="e">
        <f>IF(Treasuries_01152013!DI293=0,0,theta0+(theta1+theta2)*(1-EXP(-Treasuries_01152013!DI293/la))/(Treasuries_01152013!DI293/la)-theta2*EXP(-Treasuries_01152013!DI293/la))</f>
        <v>#DIV/0!</v>
      </c>
      <c r="AW304" s="24" t="e">
        <f>IF(Treasuries_01152013!DJ293=0,0,theta0+(theta1+theta2)*(1-EXP(-Treasuries_01152013!DJ293/la))/(Treasuries_01152013!DJ293/la)-theta2*EXP(-Treasuries_01152013!DJ293/la))</f>
        <v>#DIV/0!</v>
      </c>
      <c r="AX304" s="24" t="e">
        <f>IF(Treasuries_01152013!DK293=0,0,theta0+(theta1+theta2)*(1-EXP(-Treasuries_01152013!DK293/la))/(Treasuries_01152013!DK293/la)-theta2*EXP(-Treasuries_01152013!DK293/la))</f>
        <v>#DIV/0!</v>
      </c>
      <c r="AY304" s="24" t="e">
        <f>IF(Treasuries_01152013!DL293=0,0,theta0+(theta1+theta2)*(1-EXP(-Treasuries_01152013!DL293/la))/(Treasuries_01152013!DL293/la)-theta2*EXP(-Treasuries_01152013!DL293/la))</f>
        <v>#DIV/0!</v>
      </c>
      <c r="AZ304" s="24" t="e">
        <f>IF(Treasuries_01152013!DM293=0,0,theta0+(theta1+theta2)*(1-EXP(-Treasuries_01152013!DM293/la))/(Treasuries_01152013!DM293/la)-theta2*EXP(-Treasuries_01152013!DM293/la))</f>
        <v>#DIV/0!</v>
      </c>
      <c r="BA304" s="24" t="e">
        <f>IF(Treasuries_01152013!DN293=0,0,theta0+(theta1+theta2)*(1-EXP(-Treasuries_01152013!DN293/la))/(Treasuries_01152013!DN293/la)-theta2*EXP(-Treasuries_01152013!DN293/la))</f>
        <v>#DIV/0!</v>
      </c>
      <c r="BB304" s="24" t="e">
        <f>IF(Treasuries_01152013!DO293=0,0,theta0+(theta1+theta2)*(1-EXP(-Treasuries_01152013!DO293/la))/(Treasuries_01152013!DO293/la)-theta2*EXP(-Treasuries_01152013!DO293/la))</f>
        <v>#DIV/0!</v>
      </c>
      <c r="BC304" s="24" t="e">
        <f>IF(Treasuries_01152013!DP293=0,0,theta0+(theta1+theta2)*(1-EXP(-Treasuries_01152013!DP293/la))/(Treasuries_01152013!DP293/la)-theta2*EXP(-Treasuries_01152013!DP293/la))</f>
        <v>#DIV/0!</v>
      </c>
      <c r="BD304" s="24" t="e">
        <f>IF(Treasuries_01152013!DQ293=0,0,theta0+(theta1+theta2)*(1-EXP(-Treasuries_01152013!DQ293/la))/(Treasuries_01152013!DQ293/la)-theta2*EXP(-Treasuries_01152013!DQ293/la))</f>
        <v>#DIV/0!</v>
      </c>
      <c r="BE304" s="24" t="e">
        <f>IF(Treasuries_01152013!DR293=0,0,theta0+(theta1+theta2)*(1-EXP(-Treasuries_01152013!DR293/la))/(Treasuries_01152013!DR293/la)-theta2*EXP(-Treasuries_01152013!DR293/la))</f>
        <v>#DIV/0!</v>
      </c>
      <c r="BF304" s="24" t="e">
        <f>IF(Treasuries_01152013!DS293=0,0,theta0+(theta1+theta2)*(1-EXP(-Treasuries_01152013!DS293/la))/(Treasuries_01152013!DS293/la)-theta2*EXP(-Treasuries_01152013!DS293/la))</f>
        <v>#DIV/0!</v>
      </c>
      <c r="BG304" s="24" t="e">
        <f>IF(Treasuries_01152013!DT293=0,0,theta0+(theta1+theta2)*(1-EXP(-Treasuries_01152013!DT293/la))/(Treasuries_01152013!DT293/la)-theta2*EXP(-Treasuries_01152013!DT293/la))</f>
        <v>#DIV/0!</v>
      </c>
      <c r="BH304" s="24" t="e">
        <f>IF(Treasuries_01152013!DU293=0,0,theta0+(theta1+theta2)*(1-EXP(-Treasuries_01152013!DU293/la))/(Treasuries_01152013!DU293/la)-theta2*EXP(-Treasuries_01152013!DU293/la))</f>
        <v>#DIV/0!</v>
      </c>
      <c r="BI304" s="24">
        <f>IF(Treasuries_01152013!DV293=0,0,theta0+(theta1+theta2)*(1-EXP(-Treasuries_01152013!DV293/la))/(Treasuries_01152013!DV293/la)-theta2*EXP(-Treasuries_01152013!DV293/la))</f>
        <v>0</v>
      </c>
      <c r="BJ304" s="24">
        <f>IF(Treasuries_01152013!DW293=0,0,theta0+(theta1+theta2)*(1-EXP(-Treasuries_01152013!DW293/la))/(Treasuries_01152013!DW293/la)-theta2*EXP(-Treasuries_01152013!DW293/la))</f>
        <v>0</v>
      </c>
      <c r="BK304" s="24">
        <f>IF(Treasuries_01152013!DX293=0,0,theta0+(theta1+theta2)*(1-EXP(-Treasuries_01152013!DX293/la))/(Treasuries_01152013!DX293/la)-theta2*EXP(-Treasuries_01152013!DX293/la))</f>
        <v>0</v>
      </c>
      <c r="BL304" s="24">
        <f>IF(Treasuries_01152013!DY293=0,0,theta0+(theta1+theta2)*(1-EXP(-Treasuries_01152013!DY293/la))/(Treasuries_01152013!DY293/la)-theta2*EXP(-Treasuries_01152013!DY293/la))</f>
        <v>0</v>
      </c>
      <c r="BM304" s="24">
        <f>IF(Treasuries_01152013!DZ293=0,0,theta0+(theta1+theta2)*(1-EXP(-Treasuries_01152013!DZ293/la))/(Treasuries_01152013!DZ293/la)-theta2*EXP(-Treasuries_01152013!DZ293/la))</f>
        <v>0</v>
      </c>
      <c r="BN304" s="24">
        <f>IF(Treasuries_01152013!EA293=0,0,theta0+(theta1+theta2)*(1-EXP(-Treasuries_01152013!EA293/la))/(Treasuries_01152013!EA293/la)-theta2*EXP(-Treasuries_01152013!EA293/la))</f>
        <v>0</v>
      </c>
      <c r="BO304" s="17" t="e">
        <f>EXP(-Treasuries_01152013!BT293*G304)</f>
        <v>#DIV/0!</v>
      </c>
      <c r="BP304" s="17" t="e">
        <f>EXP(-Treasuries_01152013!BU293*H304)</f>
        <v>#DIV/0!</v>
      </c>
      <c r="BQ304" s="17" t="e">
        <f>EXP(-Treasuries_01152013!BV293*I304)</f>
        <v>#DIV/0!</v>
      </c>
      <c r="BR304" s="17" t="e">
        <f>EXP(-Treasuries_01152013!BW293*J304)</f>
        <v>#DIV/0!</v>
      </c>
      <c r="BS304" s="17" t="e">
        <f>EXP(-Treasuries_01152013!BX293*K304)</f>
        <v>#DIV/0!</v>
      </c>
      <c r="BT304" s="17" t="e">
        <f>EXP(-Treasuries_01152013!BY293*L304)</f>
        <v>#DIV/0!</v>
      </c>
      <c r="BU304" s="17" t="e">
        <f>EXP(-Treasuries_01152013!BZ293*M304)</f>
        <v>#DIV/0!</v>
      </c>
      <c r="BV304" s="17" t="e">
        <f>EXP(-Treasuries_01152013!CA293*N304)</f>
        <v>#DIV/0!</v>
      </c>
      <c r="BW304" s="17" t="e">
        <f>EXP(-Treasuries_01152013!CB293*O304)</f>
        <v>#DIV/0!</v>
      </c>
      <c r="BX304" s="17" t="e">
        <f>EXP(-Treasuries_01152013!CC293*P304)</f>
        <v>#DIV/0!</v>
      </c>
      <c r="BY304" s="17" t="e">
        <f>EXP(-Treasuries_01152013!CD293*Q304)</f>
        <v>#DIV/0!</v>
      </c>
      <c r="BZ304" s="17" t="e">
        <f>EXP(-Treasuries_01152013!CE293*R304)</f>
        <v>#DIV/0!</v>
      </c>
      <c r="CA304" s="17" t="e">
        <f>EXP(-Treasuries_01152013!CF293*S304)</f>
        <v>#DIV/0!</v>
      </c>
      <c r="CB304" s="17" t="e">
        <f>EXP(-Treasuries_01152013!CG293*T304)</f>
        <v>#DIV/0!</v>
      </c>
      <c r="CC304" s="17" t="e">
        <f>EXP(-Treasuries_01152013!CH293*U304)</f>
        <v>#DIV/0!</v>
      </c>
      <c r="CD304" s="17" t="e">
        <f>EXP(-Treasuries_01152013!CI293*V304)</f>
        <v>#DIV/0!</v>
      </c>
      <c r="CE304" s="17" t="e">
        <f>EXP(-Treasuries_01152013!CJ293*W304)</f>
        <v>#DIV/0!</v>
      </c>
      <c r="CF304" s="17" t="e">
        <f>EXP(-Treasuries_01152013!CK293*X304)</f>
        <v>#DIV/0!</v>
      </c>
      <c r="CG304" s="17" t="e">
        <f>EXP(-Treasuries_01152013!CL293*Y304)</f>
        <v>#DIV/0!</v>
      </c>
      <c r="CH304" s="17" t="e">
        <f>EXP(-Treasuries_01152013!CM293*Z304)</f>
        <v>#DIV/0!</v>
      </c>
      <c r="CI304" s="17" t="e">
        <f>EXP(-Treasuries_01152013!CN293*AA304)</f>
        <v>#DIV/0!</v>
      </c>
      <c r="CJ304" s="17" t="e">
        <f>EXP(-Treasuries_01152013!CO293*AB304)</f>
        <v>#DIV/0!</v>
      </c>
      <c r="CK304" s="17" t="e">
        <f>EXP(-Treasuries_01152013!CP293*AC304)</f>
        <v>#DIV/0!</v>
      </c>
      <c r="CL304" s="17" t="e">
        <f>EXP(-Treasuries_01152013!CQ293*AD304)</f>
        <v>#DIV/0!</v>
      </c>
      <c r="CM304" s="17" t="e">
        <f>EXP(-Treasuries_01152013!CR293*AE304)</f>
        <v>#DIV/0!</v>
      </c>
      <c r="CN304" s="17" t="e">
        <f>EXP(-Treasuries_01152013!CS293*AF304)</f>
        <v>#DIV/0!</v>
      </c>
      <c r="CO304" s="17" t="e">
        <f>EXP(-Treasuries_01152013!CT293*AG304)</f>
        <v>#DIV/0!</v>
      </c>
      <c r="CP304" s="17" t="e">
        <f>EXP(-Treasuries_01152013!CU293*AH304)</f>
        <v>#DIV/0!</v>
      </c>
      <c r="CQ304" s="17" t="e">
        <f>EXP(-Treasuries_01152013!CV293*AI304)</f>
        <v>#DIV/0!</v>
      </c>
      <c r="CR304" s="17" t="e">
        <f>EXP(-Treasuries_01152013!CW293*AJ304)</f>
        <v>#DIV/0!</v>
      </c>
      <c r="CS304" s="17" t="e">
        <f>EXP(-Treasuries_01152013!CX293*AK304)</f>
        <v>#DIV/0!</v>
      </c>
      <c r="CT304" s="17" t="e">
        <f>EXP(-Treasuries_01152013!CY293*AL304)</f>
        <v>#DIV/0!</v>
      </c>
      <c r="CU304" s="17" t="e">
        <f>EXP(-Treasuries_01152013!CZ293*AM304)</f>
        <v>#DIV/0!</v>
      </c>
      <c r="CV304" s="17" t="e">
        <f>EXP(-Treasuries_01152013!DA293*AN304)</f>
        <v>#DIV/0!</v>
      </c>
      <c r="CW304" s="17" t="e">
        <f>EXP(-Treasuries_01152013!DB293*AO304)</f>
        <v>#DIV/0!</v>
      </c>
      <c r="CX304" s="17" t="e">
        <f>EXP(-Treasuries_01152013!DC293*AP304)</f>
        <v>#DIV/0!</v>
      </c>
      <c r="CY304" s="17" t="e">
        <f>EXP(-Treasuries_01152013!DD293*AQ304)</f>
        <v>#DIV/0!</v>
      </c>
      <c r="CZ304" s="17" t="e">
        <f>EXP(-Treasuries_01152013!DE293*AR304)</f>
        <v>#DIV/0!</v>
      </c>
      <c r="DA304" s="17" t="e">
        <f>EXP(-Treasuries_01152013!DF293*AS304)</f>
        <v>#DIV/0!</v>
      </c>
      <c r="DB304" s="17" t="e">
        <f>EXP(-Treasuries_01152013!DG293*AT304)</f>
        <v>#DIV/0!</v>
      </c>
      <c r="DC304" s="17" t="e">
        <f>EXP(-Treasuries_01152013!DH293*AU304)</f>
        <v>#DIV/0!</v>
      </c>
      <c r="DD304" s="17" t="e">
        <f>EXP(-Treasuries_01152013!DI293*AV304)</f>
        <v>#DIV/0!</v>
      </c>
      <c r="DE304" s="17" t="e">
        <f>EXP(-Treasuries_01152013!DJ293*AW304)</f>
        <v>#DIV/0!</v>
      </c>
      <c r="DF304" s="17" t="e">
        <f>EXP(-Treasuries_01152013!DK293*AX304)</f>
        <v>#DIV/0!</v>
      </c>
      <c r="DG304" s="17" t="e">
        <f>EXP(-Treasuries_01152013!DL293*AY304)</f>
        <v>#DIV/0!</v>
      </c>
      <c r="DH304" s="17" t="e">
        <f>EXP(-Treasuries_01152013!DM293*AZ304)</f>
        <v>#DIV/0!</v>
      </c>
      <c r="DI304" s="17" t="e">
        <f>EXP(-Treasuries_01152013!DN293*BA304)</f>
        <v>#DIV/0!</v>
      </c>
      <c r="DJ304" s="17" t="e">
        <f>EXP(-Treasuries_01152013!DO293*BB304)</f>
        <v>#DIV/0!</v>
      </c>
      <c r="DK304" s="17" t="e">
        <f>EXP(-Treasuries_01152013!DP293*BC304)</f>
        <v>#DIV/0!</v>
      </c>
      <c r="DL304" s="17" t="e">
        <f>EXP(-Treasuries_01152013!DQ293*BD304)</f>
        <v>#DIV/0!</v>
      </c>
      <c r="DM304" s="17" t="e">
        <f>EXP(-Treasuries_01152013!DR293*BE304)</f>
        <v>#DIV/0!</v>
      </c>
      <c r="DN304" s="17" t="e">
        <f>EXP(-Treasuries_01152013!DS293*BF304)</f>
        <v>#DIV/0!</v>
      </c>
      <c r="DO304" s="17" t="e">
        <f>EXP(-Treasuries_01152013!DT293*BG304)</f>
        <v>#DIV/0!</v>
      </c>
      <c r="DP304" s="17" t="e">
        <f>EXP(-Treasuries_01152013!DU293*BH304)</f>
        <v>#DIV/0!</v>
      </c>
      <c r="DQ304" s="17">
        <f>EXP(-Treasuries_01152013!DV293*BI304)</f>
        <v>1</v>
      </c>
      <c r="DR304" s="17">
        <f>EXP(-Treasuries_01152013!DW293*BJ304)</f>
        <v>1</v>
      </c>
      <c r="DS304" s="17">
        <f>EXP(-Treasuries_01152013!DX293*BK304)</f>
        <v>1</v>
      </c>
      <c r="DT304" s="17">
        <f>EXP(-Treasuries_01152013!DY293*BL304)</f>
        <v>1</v>
      </c>
      <c r="DU304" s="17">
        <f>EXP(-Treasuries_01152013!DZ293*BM304)</f>
        <v>1</v>
      </c>
      <c r="DV304" s="17">
        <f>EXP(-Treasuries_01152013!EA293*BN304)</f>
        <v>1</v>
      </c>
      <c r="DW304" s="8" t="e">
        <f>SUMPRODUCT(BO304:DV304,Treasuries_01152013!K293:BR293)</f>
        <v>#DIV/0!</v>
      </c>
      <c r="DX304" s="11" t="e">
        <f t="shared" si="13"/>
        <v>#DIV/0!</v>
      </c>
    </row>
    <row r="305" spans="2:128">
      <c r="B305" s="10">
        <f>Treasuries_01152013!C294</f>
        <v>4.375</v>
      </c>
      <c r="C305" s="10">
        <f>Treasuries_01152013!E294</f>
        <v>127.890625</v>
      </c>
      <c r="D305" s="10">
        <f>Treasuries_01152013!F294</f>
        <v>127.96875</v>
      </c>
      <c r="E305" s="8">
        <f>Treasuries_01152013!H294</f>
        <v>26.833333333333332</v>
      </c>
      <c r="F305" s="8">
        <f t="shared" si="14"/>
        <v>127.9296875</v>
      </c>
      <c r="G305" s="24" t="e">
        <f>IF(Treasuries_01152013!BT294=0,0,theta0+(theta1+theta2)*(1-EXP(-Treasuries_01152013!BT294/la))/(Treasuries_01152013!BT294/la)-theta2*EXP(-Treasuries_01152013!BT294/la))</f>
        <v>#DIV/0!</v>
      </c>
      <c r="H305" s="24" t="e">
        <f>IF(Treasuries_01152013!BU294=0,0,theta0+(theta1+theta2)*(1-EXP(-Treasuries_01152013!BU294/la))/(Treasuries_01152013!BU294/la)-theta2*EXP(-Treasuries_01152013!BU294/la))</f>
        <v>#DIV/0!</v>
      </c>
      <c r="I305" s="24" t="e">
        <f>IF(Treasuries_01152013!BV294=0,0,theta0+(theta1+theta2)*(1-EXP(-Treasuries_01152013!BV294/la))/(Treasuries_01152013!BV294/la)-theta2*EXP(-Treasuries_01152013!BV294/la))</f>
        <v>#DIV/0!</v>
      </c>
      <c r="J305" s="24" t="e">
        <f>IF(Treasuries_01152013!BW294=0,0,theta0+(theta1+theta2)*(1-EXP(-Treasuries_01152013!BW294/la))/(Treasuries_01152013!BW294/la)-theta2*EXP(-Treasuries_01152013!BW294/la))</f>
        <v>#DIV/0!</v>
      </c>
      <c r="K305" s="24" t="e">
        <f>IF(Treasuries_01152013!BX294=0,0,theta0+(theta1+theta2)*(1-EXP(-Treasuries_01152013!BX294/la))/(Treasuries_01152013!BX294/la)-theta2*EXP(-Treasuries_01152013!BX294/la))</f>
        <v>#DIV/0!</v>
      </c>
      <c r="L305" s="24" t="e">
        <f>IF(Treasuries_01152013!BY294=0,0,theta0+(theta1+theta2)*(1-EXP(-Treasuries_01152013!BY294/la))/(Treasuries_01152013!BY294/la)-theta2*EXP(-Treasuries_01152013!BY294/la))</f>
        <v>#DIV/0!</v>
      </c>
      <c r="M305" s="24" t="e">
        <f>IF(Treasuries_01152013!BZ294=0,0,theta0+(theta1+theta2)*(1-EXP(-Treasuries_01152013!BZ294/la))/(Treasuries_01152013!BZ294/la)-theta2*EXP(-Treasuries_01152013!BZ294/la))</f>
        <v>#DIV/0!</v>
      </c>
      <c r="N305" s="24" t="e">
        <f>IF(Treasuries_01152013!CA294=0,0,theta0+(theta1+theta2)*(1-EXP(-Treasuries_01152013!CA294/la))/(Treasuries_01152013!CA294/la)-theta2*EXP(-Treasuries_01152013!CA294/la))</f>
        <v>#DIV/0!</v>
      </c>
      <c r="O305" s="24" t="e">
        <f>IF(Treasuries_01152013!CB294=0,0,theta0+(theta1+theta2)*(1-EXP(-Treasuries_01152013!CB294/la))/(Treasuries_01152013!CB294/la)-theta2*EXP(-Treasuries_01152013!CB294/la))</f>
        <v>#DIV/0!</v>
      </c>
      <c r="P305" s="24" t="e">
        <f>IF(Treasuries_01152013!CC294=0,0,theta0+(theta1+theta2)*(1-EXP(-Treasuries_01152013!CC294/la))/(Treasuries_01152013!CC294/la)-theta2*EXP(-Treasuries_01152013!CC294/la))</f>
        <v>#DIV/0!</v>
      </c>
      <c r="Q305" s="24" t="e">
        <f>IF(Treasuries_01152013!CD294=0,0,theta0+(theta1+theta2)*(1-EXP(-Treasuries_01152013!CD294/la))/(Treasuries_01152013!CD294/la)-theta2*EXP(-Treasuries_01152013!CD294/la))</f>
        <v>#DIV/0!</v>
      </c>
      <c r="R305" s="24" t="e">
        <f>IF(Treasuries_01152013!CE294=0,0,theta0+(theta1+theta2)*(1-EXP(-Treasuries_01152013!CE294/la))/(Treasuries_01152013!CE294/la)-theta2*EXP(-Treasuries_01152013!CE294/la))</f>
        <v>#DIV/0!</v>
      </c>
      <c r="S305" s="24" t="e">
        <f>IF(Treasuries_01152013!CF294=0,0,theta0+(theta1+theta2)*(1-EXP(-Treasuries_01152013!CF294/la))/(Treasuries_01152013!CF294/la)-theta2*EXP(-Treasuries_01152013!CF294/la))</f>
        <v>#DIV/0!</v>
      </c>
      <c r="T305" s="24" t="e">
        <f>IF(Treasuries_01152013!CG294=0,0,theta0+(theta1+theta2)*(1-EXP(-Treasuries_01152013!CG294/la))/(Treasuries_01152013!CG294/la)-theta2*EXP(-Treasuries_01152013!CG294/la))</f>
        <v>#DIV/0!</v>
      </c>
      <c r="U305" s="24" t="e">
        <f>IF(Treasuries_01152013!CH294=0,0,theta0+(theta1+theta2)*(1-EXP(-Treasuries_01152013!CH294/la))/(Treasuries_01152013!CH294/la)-theta2*EXP(-Treasuries_01152013!CH294/la))</f>
        <v>#DIV/0!</v>
      </c>
      <c r="V305" s="24" t="e">
        <f>IF(Treasuries_01152013!CI294=0,0,theta0+(theta1+theta2)*(1-EXP(-Treasuries_01152013!CI294/la))/(Treasuries_01152013!CI294/la)-theta2*EXP(-Treasuries_01152013!CI294/la))</f>
        <v>#DIV/0!</v>
      </c>
      <c r="W305" s="24" t="e">
        <f>IF(Treasuries_01152013!CJ294=0,0,theta0+(theta1+theta2)*(1-EXP(-Treasuries_01152013!CJ294/la))/(Treasuries_01152013!CJ294/la)-theta2*EXP(-Treasuries_01152013!CJ294/la))</f>
        <v>#DIV/0!</v>
      </c>
      <c r="X305" s="24" t="e">
        <f>IF(Treasuries_01152013!CK294=0,0,theta0+(theta1+theta2)*(1-EXP(-Treasuries_01152013!CK294/la))/(Treasuries_01152013!CK294/la)-theta2*EXP(-Treasuries_01152013!CK294/la))</f>
        <v>#DIV/0!</v>
      </c>
      <c r="Y305" s="24" t="e">
        <f>IF(Treasuries_01152013!CL294=0,0,theta0+(theta1+theta2)*(1-EXP(-Treasuries_01152013!CL294/la))/(Treasuries_01152013!CL294/la)-theta2*EXP(-Treasuries_01152013!CL294/la))</f>
        <v>#DIV/0!</v>
      </c>
      <c r="Z305" s="24" t="e">
        <f>IF(Treasuries_01152013!CM294=0,0,theta0+(theta1+theta2)*(1-EXP(-Treasuries_01152013!CM294/la))/(Treasuries_01152013!CM294/la)-theta2*EXP(-Treasuries_01152013!CM294/la))</f>
        <v>#DIV/0!</v>
      </c>
      <c r="AA305" s="24" t="e">
        <f>IF(Treasuries_01152013!CN294=0,0,theta0+(theta1+theta2)*(1-EXP(-Treasuries_01152013!CN294/la))/(Treasuries_01152013!CN294/la)-theta2*EXP(-Treasuries_01152013!CN294/la))</f>
        <v>#DIV/0!</v>
      </c>
      <c r="AB305" s="24" t="e">
        <f>IF(Treasuries_01152013!CO294=0,0,theta0+(theta1+theta2)*(1-EXP(-Treasuries_01152013!CO294/la))/(Treasuries_01152013!CO294/la)-theta2*EXP(-Treasuries_01152013!CO294/la))</f>
        <v>#DIV/0!</v>
      </c>
      <c r="AC305" s="24" t="e">
        <f>IF(Treasuries_01152013!CP294=0,0,theta0+(theta1+theta2)*(1-EXP(-Treasuries_01152013!CP294/la))/(Treasuries_01152013!CP294/la)-theta2*EXP(-Treasuries_01152013!CP294/la))</f>
        <v>#DIV/0!</v>
      </c>
      <c r="AD305" s="24" t="e">
        <f>IF(Treasuries_01152013!CQ294=0,0,theta0+(theta1+theta2)*(1-EXP(-Treasuries_01152013!CQ294/la))/(Treasuries_01152013!CQ294/la)-theta2*EXP(-Treasuries_01152013!CQ294/la))</f>
        <v>#DIV/0!</v>
      </c>
      <c r="AE305" s="24" t="e">
        <f>IF(Treasuries_01152013!CR294=0,0,theta0+(theta1+theta2)*(1-EXP(-Treasuries_01152013!CR294/la))/(Treasuries_01152013!CR294/la)-theta2*EXP(-Treasuries_01152013!CR294/la))</f>
        <v>#DIV/0!</v>
      </c>
      <c r="AF305" s="24" t="e">
        <f>IF(Treasuries_01152013!CS294=0,0,theta0+(theta1+theta2)*(1-EXP(-Treasuries_01152013!CS294/la))/(Treasuries_01152013!CS294/la)-theta2*EXP(-Treasuries_01152013!CS294/la))</f>
        <v>#DIV/0!</v>
      </c>
      <c r="AG305" s="24" t="e">
        <f>IF(Treasuries_01152013!CT294=0,0,theta0+(theta1+theta2)*(1-EXP(-Treasuries_01152013!CT294/la))/(Treasuries_01152013!CT294/la)-theta2*EXP(-Treasuries_01152013!CT294/la))</f>
        <v>#DIV/0!</v>
      </c>
      <c r="AH305" s="24" t="e">
        <f>IF(Treasuries_01152013!CU294=0,0,theta0+(theta1+theta2)*(1-EXP(-Treasuries_01152013!CU294/la))/(Treasuries_01152013!CU294/la)-theta2*EXP(-Treasuries_01152013!CU294/la))</f>
        <v>#DIV/0!</v>
      </c>
      <c r="AI305" s="24" t="e">
        <f>IF(Treasuries_01152013!CV294=0,0,theta0+(theta1+theta2)*(1-EXP(-Treasuries_01152013!CV294/la))/(Treasuries_01152013!CV294/la)-theta2*EXP(-Treasuries_01152013!CV294/la))</f>
        <v>#DIV/0!</v>
      </c>
      <c r="AJ305" s="24" t="e">
        <f>IF(Treasuries_01152013!CW294=0,0,theta0+(theta1+theta2)*(1-EXP(-Treasuries_01152013!CW294/la))/(Treasuries_01152013!CW294/la)-theta2*EXP(-Treasuries_01152013!CW294/la))</f>
        <v>#DIV/0!</v>
      </c>
      <c r="AK305" s="24" t="e">
        <f>IF(Treasuries_01152013!CX294=0,0,theta0+(theta1+theta2)*(1-EXP(-Treasuries_01152013!CX294/la))/(Treasuries_01152013!CX294/la)-theta2*EXP(-Treasuries_01152013!CX294/la))</f>
        <v>#DIV/0!</v>
      </c>
      <c r="AL305" s="24" t="e">
        <f>IF(Treasuries_01152013!CY294=0,0,theta0+(theta1+theta2)*(1-EXP(-Treasuries_01152013!CY294/la))/(Treasuries_01152013!CY294/la)-theta2*EXP(-Treasuries_01152013!CY294/la))</f>
        <v>#DIV/0!</v>
      </c>
      <c r="AM305" s="24" t="e">
        <f>IF(Treasuries_01152013!CZ294=0,0,theta0+(theta1+theta2)*(1-EXP(-Treasuries_01152013!CZ294/la))/(Treasuries_01152013!CZ294/la)-theta2*EXP(-Treasuries_01152013!CZ294/la))</f>
        <v>#DIV/0!</v>
      </c>
      <c r="AN305" s="24" t="e">
        <f>IF(Treasuries_01152013!DA294=0,0,theta0+(theta1+theta2)*(1-EXP(-Treasuries_01152013!DA294/la))/(Treasuries_01152013!DA294/la)-theta2*EXP(-Treasuries_01152013!DA294/la))</f>
        <v>#DIV/0!</v>
      </c>
      <c r="AO305" s="24" t="e">
        <f>IF(Treasuries_01152013!DB294=0,0,theta0+(theta1+theta2)*(1-EXP(-Treasuries_01152013!DB294/la))/(Treasuries_01152013!DB294/la)-theta2*EXP(-Treasuries_01152013!DB294/la))</f>
        <v>#DIV/0!</v>
      </c>
      <c r="AP305" s="24" t="e">
        <f>IF(Treasuries_01152013!DC294=0,0,theta0+(theta1+theta2)*(1-EXP(-Treasuries_01152013!DC294/la))/(Treasuries_01152013!DC294/la)-theta2*EXP(-Treasuries_01152013!DC294/la))</f>
        <v>#DIV/0!</v>
      </c>
      <c r="AQ305" s="24" t="e">
        <f>IF(Treasuries_01152013!DD294=0,0,theta0+(theta1+theta2)*(1-EXP(-Treasuries_01152013!DD294/la))/(Treasuries_01152013!DD294/la)-theta2*EXP(-Treasuries_01152013!DD294/la))</f>
        <v>#DIV/0!</v>
      </c>
      <c r="AR305" s="24" t="e">
        <f>IF(Treasuries_01152013!DE294=0,0,theta0+(theta1+theta2)*(1-EXP(-Treasuries_01152013!DE294/la))/(Treasuries_01152013!DE294/la)-theta2*EXP(-Treasuries_01152013!DE294/la))</f>
        <v>#DIV/0!</v>
      </c>
      <c r="AS305" s="24" t="e">
        <f>IF(Treasuries_01152013!DF294=0,0,theta0+(theta1+theta2)*(1-EXP(-Treasuries_01152013!DF294/la))/(Treasuries_01152013!DF294/la)-theta2*EXP(-Treasuries_01152013!DF294/la))</f>
        <v>#DIV/0!</v>
      </c>
      <c r="AT305" s="24" t="e">
        <f>IF(Treasuries_01152013!DG294=0,0,theta0+(theta1+theta2)*(1-EXP(-Treasuries_01152013!DG294/la))/(Treasuries_01152013!DG294/la)-theta2*EXP(-Treasuries_01152013!DG294/la))</f>
        <v>#DIV/0!</v>
      </c>
      <c r="AU305" s="24" t="e">
        <f>IF(Treasuries_01152013!DH294=0,0,theta0+(theta1+theta2)*(1-EXP(-Treasuries_01152013!DH294/la))/(Treasuries_01152013!DH294/la)-theta2*EXP(-Treasuries_01152013!DH294/la))</f>
        <v>#DIV/0!</v>
      </c>
      <c r="AV305" s="24" t="e">
        <f>IF(Treasuries_01152013!DI294=0,0,theta0+(theta1+theta2)*(1-EXP(-Treasuries_01152013!DI294/la))/(Treasuries_01152013!DI294/la)-theta2*EXP(-Treasuries_01152013!DI294/la))</f>
        <v>#DIV/0!</v>
      </c>
      <c r="AW305" s="24" t="e">
        <f>IF(Treasuries_01152013!DJ294=0,0,theta0+(theta1+theta2)*(1-EXP(-Treasuries_01152013!DJ294/la))/(Treasuries_01152013!DJ294/la)-theta2*EXP(-Treasuries_01152013!DJ294/la))</f>
        <v>#DIV/0!</v>
      </c>
      <c r="AX305" s="24" t="e">
        <f>IF(Treasuries_01152013!DK294=0,0,theta0+(theta1+theta2)*(1-EXP(-Treasuries_01152013!DK294/la))/(Treasuries_01152013!DK294/la)-theta2*EXP(-Treasuries_01152013!DK294/la))</f>
        <v>#DIV/0!</v>
      </c>
      <c r="AY305" s="24" t="e">
        <f>IF(Treasuries_01152013!DL294=0,0,theta0+(theta1+theta2)*(1-EXP(-Treasuries_01152013!DL294/la))/(Treasuries_01152013!DL294/la)-theta2*EXP(-Treasuries_01152013!DL294/la))</f>
        <v>#DIV/0!</v>
      </c>
      <c r="AZ305" s="24" t="e">
        <f>IF(Treasuries_01152013!DM294=0,0,theta0+(theta1+theta2)*(1-EXP(-Treasuries_01152013!DM294/la))/(Treasuries_01152013!DM294/la)-theta2*EXP(-Treasuries_01152013!DM294/la))</f>
        <v>#DIV/0!</v>
      </c>
      <c r="BA305" s="24" t="e">
        <f>IF(Treasuries_01152013!DN294=0,0,theta0+(theta1+theta2)*(1-EXP(-Treasuries_01152013!DN294/la))/(Treasuries_01152013!DN294/la)-theta2*EXP(-Treasuries_01152013!DN294/la))</f>
        <v>#DIV/0!</v>
      </c>
      <c r="BB305" s="24" t="e">
        <f>IF(Treasuries_01152013!DO294=0,0,theta0+(theta1+theta2)*(1-EXP(-Treasuries_01152013!DO294/la))/(Treasuries_01152013!DO294/la)-theta2*EXP(-Treasuries_01152013!DO294/la))</f>
        <v>#DIV/0!</v>
      </c>
      <c r="BC305" s="24" t="e">
        <f>IF(Treasuries_01152013!DP294=0,0,theta0+(theta1+theta2)*(1-EXP(-Treasuries_01152013!DP294/la))/(Treasuries_01152013!DP294/la)-theta2*EXP(-Treasuries_01152013!DP294/la))</f>
        <v>#DIV/0!</v>
      </c>
      <c r="BD305" s="24" t="e">
        <f>IF(Treasuries_01152013!DQ294=0,0,theta0+(theta1+theta2)*(1-EXP(-Treasuries_01152013!DQ294/la))/(Treasuries_01152013!DQ294/la)-theta2*EXP(-Treasuries_01152013!DQ294/la))</f>
        <v>#DIV/0!</v>
      </c>
      <c r="BE305" s="24" t="e">
        <f>IF(Treasuries_01152013!DR294=0,0,theta0+(theta1+theta2)*(1-EXP(-Treasuries_01152013!DR294/la))/(Treasuries_01152013!DR294/la)-theta2*EXP(-Treasuries_01152013!DR294/la))</f>
        <v>#DIV/0!</v>
      </c>
      <c r="BF305" s="24" t="e">
        <f>IF(Treasuries_01152013!DS294=0,0,theta0+(theta1+theta2)*(1-EXP(-Treasuries_01152013!DS294/la))/(Treasuries_01152013!DS294/la)-theta2*EXP(-Treasuries_01152013!DS294/la))</f>
        <v>#DIV/0!</v>
      </c>
      <c r="BG305" s="24" t="e">
        <f>IF(Treasuries_01152013!DT294=0,0,theta0+(theta1+theta2)*(1-EXP(-Treasuries_01152013!DT294/la))/(Treasuries_01152013!DT294/la)-theta2*EXP(-Treasuries_01152013!DT294/la))</f>
        <v>#DIV/0!</v>
      </c>
      <c r="BH305" s="24" t="e">
        <f>IF(Treasuries_01152013!DU294=0,0,theta0+(theta1+theta2)*(1-EXP(-Treasuries_01152013!DU294/la))/(Treasuries_01152013!DU294/la)-theta2*EXP(-Treasuries_01152013!DU294/la))</f>
        <v>#DIV/0!</v>
      </c>
      <c r="BI305" s="24">
        <f>IF(Treasuries_01152013!DV294=0,0,theta0+(theta1+theta2)*(1-EXP(-Treasuries_01152013!DV294/la))/(Treasuries_01152013!DV294/la)-theta2*EXP(-Treasuries_01152013!DV294/la))</f>
        <v>0</v>
      </c>
      <c r="BJ305" s="24">
        <f>IF(Treasuries_01152013!DW294=0,0,theta0+(theta1+theta2)*(1-EXP(-Treasuries_01152013!DW294/la))/(Treasuries_01152013!DW294/la)-theta2*EXP(-Treasuries_01152013!DW294/la))</f>
        <v>0</v>
      </c>
      <c r="BK305" s="24">
        <f>IF(Treasuries_01152013!DX294=0,0,theta0+(theta1+theta2)*(1-EXP(-Treasuries_01152013!DX294/la))/(Treasuries_01152013!DX294/la)-theta2*EXP(-Treasuries_01152013!DX294/la))</f>
        <v>0</v>
      </c>
      <c r="BL305" s="24">
        <f>IF(Treasuries_01152013!DY294=0,0,theta0+(theta1+theta2)*(1-EXP(-Treasuries_01152013!DY294/la))/(Treasuries_01152013!DY294/la)-theta2*EXP(-Treasuries_01152013!DY294/la))</f>
        <v>0</v>
      </c>
      <c r="BM305" s="24">
        <f>IF(Treasuries_01152013!DZ294=0,0,theta0+(theta1+theta2)*(1-EXP(-Treasuries_01152013!DZ294/la))/(Treasuries_01152013!DZ294/la)-theta2*EXP(-Treasuries_01152013!DZ294/la))</f>
        <v>0</v>
      </c>
      <c r="BN305" s="24">
        <f>IF(Treasuries_01152013!EA294=0,0,theta0+(theta1+theta2)*(1-EXP(-Treasuries_01152013!EA294/la))/(Treasuries_01152013!EA294/la)-theta2*EXP(-Treasuries_01152013!EA294/la))</f>
        <v>0</v>
      </c>
      <c r="BO305" s="17" t="e">
        <f>EXP(-Treasuries_01152013!BT294*G305)</f>
        <v>#DIV/0!</v>
      </c>
      <c r="BP305" s="17" t="e">
        <f>EXP(-Treasuries_01152013!BU294*H305)</f>
        <v>#DIV/0!</v>
      </c>
      <c r="BQ305" s="17" t="e">
        <f>EXP(-Treasuries_01152013!BV294*I305)</f>
        <v>#DIV/0!</v>
      </c>
      <c r="BR305" s="17" t="e">
        <f>EXP(-Treasuries_01152013!BW294*J305)</f>
        <v>#DIV/0!</v>
      </c>
      <c r="BS305" s="17" t="e">
        <f>EXP(-Treasuries_01152013!BX294*K305)</f>
        <v>#DIV/0!</v>
      </c>
      <c r="BT305" s="17" t="e">
        <f>EXP(-Treasuries_01152013!BY294*L305)</f>
        <v>#DIV/0!</v>
      </c>
      <c r="BU305" s="17" t="e">
        <f>EXP(-Treasuries_01152013!BZ294*M305)</f>
        <v>#DIV/0!</v>
      </c>
      <c r="BV305" s="17" t="e">
        <f>EXP(-Treasuries_01152013!CA294*N305)</f>
        <v>#DIV/0!</v>
      </c>
      <c r="BW305" s="17" t="e">
        <f>EXP(-Treasuries_01152013!CB294*O305)</f>
        <v>#DIV/0!</v>
      </c>
      <c r="BX305" s="17" t="e">
        <f>EXP(-Treasuries_01152013!CC294*P305)</f>
        <v>#DIV/0!</v>
      </c>
      <c r="BY305" s="17" t="e">
        <f>EXP(-Treasuries_01152013!CD294*Q305)</f>
        <v>#DIV/0!</v>
      </c>
      <c r="BZ305" s="17" t="e">
        <f>EXP(-Treasuries_01152013!CE294*R305)</f>
        <v>#DIV/0!</v>
      </c>
      <c r="CA305" s="17" t="e">
        <f>EXP(-Treasuries_01152013!CF294*S305)</f>
        <v>#DIV/0!</v>
      </c>
      <c r="CB305" s="17" t="e">
        <f>EXP(-Treasuries_01152013!CG294*T305)</f>
        <v>#DIV/0!</v>
      </c>
      <c r="CC305" s="17" t="e">
        <f>EXP(-Treasuries_01152013!CH294*U305)</f>
        <v>#DIV/0!</v>
      </c>
      <c r="CD305" s="17" t="e">
        <f>EXP(-Treasuries_01152013!CI294*V305)</f>
        <v>#DIV/0!</v>
      </c>
      <c r="CE305" s="17" t="e">
        <f>EXP(-Treasuries_01152013!CJ294*W305)</f>
        <v>#DIV/0!</v>
      </c>
      <c r="CF305" s="17" t="e">
        <f>EXP(-Treasuries_01152013!CK294*X305)</f>
        <v>#DIV/0!</v>
      </c>
      <c r="CG305" s="17" t="e">
        <f>EXP(-Treasuries_01152013!CL294*Y305)</f>
        <v>#DIV/0!</v>
      </c>
      <c r="CH305" s="17" t="e">
        <f>EXP(-Treasuries_01152013!CM294*Z305)</f>
        <v>#DIV/0!</v>
      </c>
      <c r="CI305" s="17" t="e">
        <f>EXP(-Treasuries_01152013!CN294*AA305)</f>
        <v>#DIV/0!</v>
      </c>
      <c r="CJ305" s="17" t="e">
        <f>EXP(-Treasuries_01152013!CO294*AB305)</f>
        <v>#DIV/0!</v>
      </c>
      <c r="CK305" s="17" t="e">
        <f>EXP(-Treasuries_01152013!CP294*AC305)</f>
        <v>#DIV/0!</v>
      </c>
      <c r="CL305" s="17" t="e">
        <f>EXP(-Treasuries_01152013!CQ294*AD305)</f>
        <v>#DIV/0!</v>
      </c>
      <c r="CM305" s="17" t="e">
        <f>EXP(-Treasuries_01152013!CR294*AE305)</f>
        <v>#DIV/0!</v>
      </c>
      <c r="CN305" s="17" t="e">
        <f>EXP(-Treasuries_01152013!CS294*AF305)</f>
        <v>#DIV/0!</v>
      </c>
      <c r="CO305" s="17" t="e">
        <f>EXP(-Treasuries_01152013!CT294*AG305)</f>
        <v>#DIV/0!</v>
      </c>
      <c r="CP305" s="17" t="e">
        <f>EXP(-Treasuries_01152013!CU294*AH305)</f>
        <v>#DIV/0!</v>
      </c>
      <c r="CQ305" s="17" t="e">
        <f>EXP(-Treasuries_01152013!CV294*AI305)</f>
        <v>#DIV/0!</v>
      </c>
      <c r="CR305" s="17" t="e">
        <f>EXP(-Treasuries_01152013!CW294*AJ305)</f>
        <v>#DIV/0!</v>
      </c>
      <c r="CS305" s="17" t="e">
        <f>EXP(-Treasuries_01152013!CX294*AK305)</f>
        <v>#DIV/0!</v>
      </c>
      <c r="CT305" s="17" t="e">
        <f>EXP(-Treasuries_01152013!CY294*AL305)</f>
        <v>#DIV/0!</v>
      </c>
      <c r="CU305" s="17" t="e">
        <f>EXP(-Treasuries_01152013!CZ294*AM305)</f>
        <v>#DIV/0!</v>
      </c>
      <c r="CV305" s="17" t="e">
        <f>EXP(-Treasuries_01152013!DA294*AN305)</f>
        <v>#DIV/0!</v>
      </c>
      <c r="CW305" s="17" t="e">
        <f>EXP(-Treasuries_01152013!DB294*AO305)</f>
        <v>#DIV/0!</v>
      </c>
      <c r="CX305" s="17" t="e">
        <f>EXP(-Treasuries_01152013!DC294*AP305)</f>
        <v>#DIV/0!</v>
      </c>
      <c r="CY305" s="17" t="e">
        <f>EXP(-Treasuries_01152013!DD294*AQ305)</f>
        <v>#DIV/0!</v>
      </c>
      <c r="CZ305" s="17" t="e">
        <f>EXP(-Treasuries_01152013!DE294*AR305)</f>
        <v>#DIV/0!</v>
      </c>
      <c r="DA305" s="17" t="e">
        <f>EXP(-Treasuries_01152013!DF294*AS305)</f>
        <v>#DIV/0!</v>
      </c>
      <c r="DB305" s="17" t="e">
        <f>EXP(-Treasuries_01152013!DG294*AT305)</f>
        <v>#DIV/0!</v>
      </c>
      <c r="DC305" s="17" t="e">
        <f>EXP(-Treasuries_01152013!DH294*AU305)</f>
        <v>#DIV/0!</v>
      </c>
      <c r="DD305" s="17" t="e">
        <f>EXP(-Treasuries_01152013!DI294*AV305)</f>
        <v>#DIV/0!</v>
      </c>
      <c r="DE305" s="17" t="e">
        <f>EXP(-Treasuries_01152013!DJ294*AW305)</f>
        <v>#DIV/0!</v>
      </c>
      <c r="DF305" s="17" t="e">
        <f>EXP(-Treasuries_01152013!DK294*AX305)</f>
        <v>#DIV/0!</v>
      </c>
      <c r="DG305" s="17" t="e">
        <f>EXP(-Treasuries_01152013!DL294*AY305)</f>
        <v>#DIV/0!</v>
      </c>
      <c r="DH305" s="17" t="e">
        <f>EXP(-Treasuries_01152013!DM294*AZ305)</f>
        <v>#DIV/0!</v>
      </c>
      <c r="DI305" s="17" t="e">
        <f>EXP(-Treasuries_01152013!DN294*BA305)</f>
        <v>#DIV/0!</v>
      </c>
      <c r="DJ305" s="17" t="e">
        <f>EXP(-Treasuries_01152013!DO294*BB305)</f>
        <v>#DIV/0!</v>
      </c>
      <c r="DK305" s="17" t="e">
        <f>EXP(-Treasuries_01152013!DP294*BC305)</f>
        <v>#DIV/0!</v>
      </c>
      <c r="DL305" s="17" t="e">
        <f>EXP(-Treasuries_01152013!DQ294*BD305)</f>
        <v>#DIV/0!</v>
      </c>
      <c r="DM305" s="17" t="e">
        <f>EXP(-Treasuries_01152013!DR294*BE305)</f>
        <v>#DIV/0!</v>
      </c>
      <c r="DN305" s="17" t="e">
        <f>EXP(-Treasuries_01152013!DS294*BF305)</f>
        <v>#DIV/0!</v>
      </c>
      <c r="DO305" s="17" t="e">
        <f>EXP(-Treasuries_01152013!DT294*BG305)</f>
        <v>#DIV/0!</v>
      </c>
      <c r="DP305" s="17" t="e">
        <f>EXP(-Treasuries_01152013!DU294*BH305)</f>
        <v>#DIV/0!</v>
      </c>
      <c r="DQ305" s="17">
        <f>EXP(-Treasuries_01152013!DV294*BI305)</f>
        <v>1</v>
      </c>
      <c r="DR305" s="17">
        <f>EXP(-Treasuries_01152013!DW294*BJ305)</f>
        <v>1</v>
      </c>
      <c r="DS305" s="17">
        <f>EXP(-Treasuries_01152013!DX294*BK305)</f>
        <v>1</v>
      </c>
      <c r="DT305" s="17">
        <f>EXP(-Treasuries_01152013!DY294*BL305)</f>
        <v>1</v>
      </c>
      <c r="DU305" s="17">
        <f>EXP(-Treasuries_01152013!DZ294*BM305)</f>
        <v>1</v>
      </c>
      <c r="DV305" s="17">
        <f>EXP(-Treasuries_01152013!EA294*BN305)</f>
        <v>1</v>
      </c>
      <c r="DW305" s="8" t="e">
        <f>SUMPRODUCT(BO305:DV305,Treasuries_01152013!K294:BR294)</f>
        <v>#DIV/0!</v>
      </c>
      <c r="DX305" s="11" t="e">
        <f t="shared" si="13"/>
        <v>#DIV/0!</v>
      </c>
    </row>
    <row r="306" spans="2:128">
      <c r="B306" s="10">
        <f>Treasuries_01152013!C295</f>
        <v>4.625</v>
      </c>
      <c r="C306" s="10">
        <f>Treasuries_01152013!E295</f>
        <v>132.851562</v>
      </c>
      <c r="D306" s="10">
        <f>Treasuries_01152013!F295</f>
        <v>132.929688</v>
      </c>
      <c r="E306" s="8">
        <f>Treasuries_01152013!H295</f>
        <v>27.083333333333332</v>
      </c>
      <c r="F306" s="8">
        <f t="shared" si="14"/>
        <v>132.890625</v>
      </c>
      <c r="G306" s="24" t="e">
        <f>IF(Treasuries_01152013!BT295=0,0,theta0+(theta1+theta2)*(1-EXP(-Treasuries_01152013!BT295/la))/(Treasuries_01152013!BT295/la)-theta2*EXP(-Treasuries_01152013!BT295/la))</f>
        <v>#DIV/0!</v>
      </c>
      <c r="H306" s="24" t="e">
        <f>IF(Treasuries_01152013!BU295=0,0,theta0+(theta1+theta2)*(1-EXP(-Treasuries_01152013!BU295/la))/(Treasuries_01152013!BU295/la)-theta2*EXP(-Treasuries_01152013!BU295/la))</f>
        <v>#DIV/0!</v>
      </c>
      <c r="I306" s="24" t="e">
        <f>IF(Treasuries_01152013!BV295=0,0,theta0+(theta1+theta2)*(1-EXP(-Treasuries_01152013!BV295/la))/(Treasuries_01152013!BV295/la)-theta2*EXP(-Treasuries_01152013!BV295/la))</f>
        <v>#DIV/0!</v>
      </c>
      <c r="J306" s="24" t="e">
        <f>IF(Treasuries_01152013!BW295=0,0,theta0+(theta1+theta2)*(1-EXP(-Treasuries_01152013!BW295/la))/(Treasuries_01152013!BW295/la)-theta2*EXP(-Treasuries_01152013!BW295/la))</f>
        <v>#DIV/0!</v>
      </c>
      <c r="K306" s="24" t="e">
        <f>IF(Treasuries_01152013!BX295=0,0,theta0+(theta1+theta2)*(1-EXP(-Treasuries_01152013!BX295/la))/(Treasuries_01152013!BX295/la)-theta2*EXP(-Treasuries_01152013!BX295/la))</f>
        <v>#DIV/0!</v>
      </c>
      <c r="L306" s="24" t="e">
        <f>IF(Treasuries_01152013!BY295=0,0,theta0+(theta1+theta2)*(1-EXP(-Treasuries_01152013!BY295/la))/(Treasuries_01152013!BY295/la)-theta2*EXP(-Treasuries_01152013!BY295/la))</f>
        <v>#DIV/0!</v>
      </c>
      <c r="M306" s="24" t="e">
        <f>IF(Treasuries_01152013!BZ295=0,0,theta0+(theta1+theta2)*(1-EXP(-Treasuries_01152013!BZ295/la))/(Treasuries_01152013!BZ295/la)-theta2*EXP(-Treasuries_01152013!BZ295/la))</f>
        <v>#DIV/0!</v>
      </c>
      <c r="N306" s="24" t="e">
        <f>IF(Treasuries_01152013!CA295=0,0,theta0+(theta1+theta2)*(1-EXP(-Treasuries_01152013!CA295/la))/(Treasuries_01152013!CA295/la)-theta2*EXP(-Treasuries_01152013!CA295/la))</f>
        <v>#DIV/0!</v>
      </c>
      <c r="O306" s="24" t="e">
        <f>IF(Treasuries_01152013!CB295=0,0,theta0+(theta1+theta2)*(1-EXP(-Treasuries_01152013!CB295/la))/(Treasuries_01152013!CB295/la)-theta2*EXP(-Treasuries_01152013!CB295/la))</f>
        <v>#DIV/0!</v>
      </c>
      <c r="P306" s="24" t="e">
        <f>IF(Treasuries_01152013!CC295=0,0,theta0+(theta1+theta2)*(1-EXP(-Treasuries_01152013!CC295/la))/(Treasuries_01152013!CC295/la)-theta2*EXP(-Treasuries_01152013!CC295/la))</f>
        <v>#DIV/0!</v>
      </c>
      <c r="Q306" s="24" t="e">
        <f>IF(Treasuries_01152013!CD295=0,0,theta0+(theta1+theta2)*(1-EXP(-Treasuries_01152013!CD295/la))/(Treasuries_01152013!CD295/la)-theta2*EXP(-Treasuries_01152013!CD295/la))</f>
        <v>#DIV/0!</v>
      </c>
      <c r="R306" s="24" t="e">
        <f>IF(Treasuries_01152013!CE295=0,0,theta0+(theta1+theta2)*(1-EXP(-Treasuries_01152013!CE295/la))/(Treasuries_01152013!CE295/la)-theta2*EXP(-Treasuries_01152013!CE295/la))</f>
        <v>#DIV/0!</v>
      </c>
      <c r="S306" s="24" t="e">
        <f>IF(Treasuries_01152013!CF295=0,0,theta0+(theta1+theta2)*(1-EXP(-Treasuries_01152013!CF295/la))/(Treasuries_01152013!CF295/la)-theta2*EXP(-Treasuries_01152013!CF295/la))</f>
        <v>#DIV/0!</v>
      </c>
      <c r="T306" s="24" t="e">
        <f>IF(Treasuries_01152013!CG295=0,0,theta0+(theta1+theta2)*(1-EXP(-Treasuries_01152013!CG295/la))/(Treasuries_01152013!CG295/la)-theta2*EXP(-Treasuries_01152013!CG295/la))</f>
        <v>#DIV/0!</v>
      </c>
      <c r="U306" s="24" t="e">
        <f>IF(Treasuries_01152013!CH295=0,0,theta0+(theta1+theta2)*(1-EXP(-Treasuries_01152013!CH295/la))/(Treasuries_01152013!CH295/la)-theta2*EXP(-Treasuries_01152013!CH295/la))</f>
        <v>#DIV/0!</v>
      </c>
      <c r="V306" s="24" t="e">
        <f>IF(Treasuries_01152013!CI295=0,0,theta0+(theta1+theta2)*(1-EXP(-Treasuries_01152013!CI295/la))/(Treasuries_01152013!CI295/la)-theta2*EXP(-Treasuries_01152013!CI295/la))</f>
        <v>#DIV/0!</v>
      </c>
      <c r="W306" s="24" t="e">
        <f>IF(Treasuries_01152013!CJ295=0,0,theta0+(theta1+theta2)*(1-EXP(-Treasuries_01152013!CJ295/la))/(Treasuries_01152013!CJ295/la)-theta2*EXP(-Treasuries_01152013!CJ295/la))</f>
        <v>#DIV/0!</v>
      </c>
      <c r="X306" s="24" t="e">
        <f>IF(Treasuries_01152013!CK295=0,0,theta0+(theta1+theta2)*(1-EXP(-Treasuries_01152013!CK295/la))/(Treasuries_01152013!CK295/la)-theta2*EXP(-Treasuries_01152013!CK295/la))</f>
        <v>#DIV/0!</v>
      </c>
      <c r="Y306" s="24" t="e">
        <f>IF(Treasuries_01152013!CL295=0,0,theta0+(theta1+theta2)*(1-EXP(-Treasuries_01152013!CL295/la))/(Treasuries_01152013!CL295/la)-theta2*EXP(-Treasuries_01152013!CL295/la))</f>
        <v>#DIV/0!</v>
      </c>
      <c r="Z306" s="24" t="e">
        <f>IF(Treasuries_01152013!CM295=0,0,theta0+(theta1+theta2)*(1-EXP(-Treasuries_01152013!CM295/la))/(Treasuries_01152013!CM295/la)-theta2*EXP(-Treasuries_01152013!CM295/la))</f>
        <v>#DIV/0!</v>
      </c>
      <c r="AA306" s="24" t="e">
        <f>IF(Treasuries_01152013!CN295=0,0,theta0+(theta1+theta2)*(1-EXP(-Treasuries_01152013!CN295/la))/(Treasuries_01152013!CN295/la)-theta2*EXP(-Treasuries_01152013!CN295/la))</f>
        <v>#DIV/0!</v>
      </c>
      <c r="AB306" s="24" t="e">
        <f>IF(Treasuries_01152013!CO295=0,0,theta0+(theta1+theta2)*(1-EXP(-Treasuries_01152013!CO295/la))/(Treasuries_01152013!CO295/la)-theta2*EXP(-Treasuries_01152013!CO295/la))</f>
        <v>#DIV/0!</v>
      </c>
      <c r="AC306" s="24" t="e">
        <f>IF(Treasuries_01152013!CP295=0,0,theta0+(theta1+theta2)*(1-EXP(-Treasuries_01152013!CP295/la))/(Treasuries_01152013!CP295/la)-theta2*EXP(-Treasuries_01152013!CP295/la))</f>
        <v>#DIV/0!</v>
      </c>
      <c r="AD306" s="24" t="e">
        <f>IF(Treasuries_01152013!CQ295=0,0,theta0+(theta1+theta2)*(1-EXP(-Treasuries_01152013!CQ295/la))/(Treasuries_01152013!CQ295/la)-theta2*EXP(-Treasuries_01152013!CQ295/la))</f>
        <v>#DIV/0!</v>
      </c>
      <c r="AE306" s="24" t="e">
        <f>IF(Treasuries_01152013!CR295=0,0,theta0+(theta1+theta2)*(1-EXP(-Treasuries_01152013!CR295/la))/(Treasuries_01152013!CR295/la)-theta2*EXP(-Treasuries_01152013!CR295/la))</f>
        <v>#DIV/0!</v>
      </c>
      <c r="AF306" s="24" t="e">
        <f>IF(Treasuries_01152013!CS295=0,0,theta0+(theta1+theta2)*(1-EXP(-Treasuries_01152013!CS295/la))/(Treasuries_01152013!CS295/la)-theta2*EXP(-Treasuries_01152013!CS295/la))</f>
        <v>#DIV/0!</v>
      </c>
      <c r="AG306" s="24" t="e">
        <f>IF(Treasuries_01152013!CT295=0,0,theta0+(theta1+theta2)*(1-EXP(-Treasuries_01152013!CT295/la))/(Treasuries_01152013!CT295/la)-theta2*EXP(-Treasuries_01152013!CT295/la))</f>
        <v>#DIV/0!</v>
      </c>
      <c r="AH306" s="24" t="e">
        <f>IF(Treasuries_01152013!CU295=0,0,theta0+(theta1+theta2)*(1-EXP(-Treasuries_01152013!CU295/la))/(Treasuries_01152013!CU295/la)-theta2*EXP(-Treasuries_01152013!CU295/la))</f>
        <v>#DIV/0!</v>
      </c>
      <c r="AI306" s="24" t="e">
        <f>IF(Treasuries_01152013!CV295=0,0,theta0+(theta1+theta2)*(1-EXP(-Treasuries_01152013!CV295/la))/(Treasuries_01152013!CV295/la)-theta2*EXP(-Treasuries_01152013!CV295/la))</f>
        <v>#DIV/0!</v>
      </c>
      <c r="AJ306" s="24" t="e">
        <f>IF(Treasuries_01152013!CW295=0,0,theta0+(theta1+theta2)*(1-EXP(-Treasuries_01152013!CW295/la))/(Treasuries_01152013!CW295/la)-theta2*EXP(-Treasuries_01152013!CW295/la))</f>
        <v>#DIV/0!</v>
      </c>
      <c r="AK306" s="24" t="e">
        <f>IF(Treasuries_01152013!CX295=0,0,theta0+(theta1+theta2)*(1-EXP(-Treasuries_01152013!CX295/la))/(Treasuries_01152013!CX295/la)-theta2*EXP(-Treasuries_01152013!CX295/la))</f>
        <v>#DIV/0!</v>
      </c>
      <c r="AL306" s="24" t="e">
        <f>IF(Treasuries_01152013!CY295=0,0,theta0+(theta1+theta2)*(1-EXP(-Treasuries_01152013!CY295/la))/(Treasuries_01152013!CY295/la)-theta2*EXP(-Treasuries_01152013!CY295/la))</f>
        <v>#DIV/0!</v>
      </c>
      <c r="AM306" s="24" t="e">
        <f>IF(Treasuries_01152013!CZ295=0,0,theta0+(theta1+theta2)*(1-EXP(-Treasuries_01152013!CZ295/la))/(Treasuries_01152013!CZ295/la)-theta2*EXP(-Treasuries_01152013!CZ295/la))</f>
        <v>#DIV/0!</v>
      </c>
      <c r="AN306" s="24" t="e">
        <f>IF(Treasuries_01152013!DA295=0,0,theta0+(theta1+theta2)*(1-EXP(-Treasuries_01152013!DA295/la))/(Treasuries_01152013!DA295/la)-theta2*EXP(-Treasuries_01152013!DA295/la))</f>
        <v>#DIV/0!</v>
      </c>
      <c r="AO306" s="24" t="e">
        <f>IF(Treasuries_01152013!DB295=0,0,theta0+(theta1+theta2)*(1-EXP(-Treasuries_01152013!DB295/la))/(Treasuries_01152013!DB295/la)-theta2*EXP(-Treasuries_01152013!DB295/la))</f>
        <v>#DIV/0!</v>
      </c>
      <c r="AP306" s="24" t="e">
        <f>IF(Treasuries_01152013!DC295=0,0,theta0+(theta1+theta2)*(1-EXP(-Treasuries_01152013!DC295/la))/(Treasuries_01152013!DC295/la)-theta2*EXP(-Treasuries_01152013!DC295/la))</f>
        <v>#DIV/0!</v>
      </c>
      <c r="AQ306" s="24" t="e">
        <f>IF(Treasuries_01152013!DD295=0,0,theta0+(theta1+theta2)*(1-EXP(-Treasuries_01152013!DD295/la))/(Treasuries_01152013!DD295/la)-theta2*EXP(-Treasuries_01152013!DD295/la))</f>
        <v>#DIV/0!</v>
      </c>
      <c r="AR306" s="24" t="e">
        <f>IF(Treasuries_01152013!DE295=0,0,theta0+(theta1+theta2)*(1-EXP(-Treasuries_01152013!DE295/la))/(Treasuries_01152013!DE295/la)-theta2*EXP(-Treasuries_01152013!DE295/la))</f>
        <v>#DIV/0!</v>
      </c>
      <c r="AS306" s="24" t="e">
        <f>IF(Treasuries_01152013!DF295=0,0,theta0+(theta1+theta2)*(1-EXP(-Treasuries_01152013!DF295/la))/(Treasuries_01152013!DF295/la)-theta2*EXP(-Treasuries_01152013!DF295/la))</f>
        <v>#DIV/0!</v>
      </c>
      <c r="AT306" s="24" t="e">
        <f>IF(Treasuries_01152013!DG295=0,0,theta0+(theta1+theta2)*(1-EXP(-Treasuries_01152013!DG295/la))/(Treasuries_01152013!DG295/la)-theta2*EXP(-Treasuries_01152013!DG295/la))</f>
        <v>#DIV/0!</v>
      </c>
      <c r="AU306" s="24" t="e">
        <f>IF(Treasuries_01152013!DH295=0,0,theta0+(theta1+theta2)*(1-EXP(-Treasuries_01152013!DH295/la))/(Treasuries_01152013!DH295/la)-theta2*EXP(-Treasuries_01152013!DH295/la))</f>
        <v>#DIV/0!</v>
      </c>
      <c r="AV306" s="24" t="e">
        <f>IF(Treasuries_01152013!DI295=0,0,theta0+(theta1+theta2)*(1-EXP(-Treasuries_01152013!DI295/la))/(Treasuries_01152013!DI295/la)-theta2*EXP(-Treasuries_01152013!DI295/la))</f>
        <v>#DIV/0!</v>
      </c>
      <c r="AW306" s="24" t="e">
        <f>IF(Treasuries_01152013!DJ295=0,0,theta0+(theta1+theta2)*(1-EXP(-Treasuries_01152013!DJ295/la))/(Treasuries_01152013!DJ295/la)-theta2*EXP(-Treasuries_01152013!DJ295/la))</f>
        <v>#DIV/0!</v>
      </c>
      <c r="AX306" s="24" t="e">
        <f>IF(Treasuries_01152013!DK295=0,0,theta0+(theta1+theta2)*(1-EXP(-Treasuries_01152013!DK295/la))/(Treasuries_01152013!DK295/la)-theta2*EXP(-Treasuries_01152013!DK295/la))</f>
        <v>#DIV/0!</v>
      </c>
      <c r="AY306" s="24" t="e">
        <f>IF(Treasuries_01152013!DL295=0,0,theta0+(theta1+theta2)*(1-EXP(-Treasuries_01152013!DL295/la))/(Treasuries_01152013!DL295/la)-theta2*EXP(-Treasuries_01152013!DL295/la))</f>
        <v>#DIV/0!</v>
      </c>
      <c r="AZ306" s="24" t="e">
        <f>IF(Treasuries_01152013!DM295=0,0,theta0+(theta1+theta2)*(1-EXP(-Treasuries_01152013!DM295/la))/(Treasuries_01152013!DM295/la)-theta2*EXP(-Treasuries_01152013!DM295/la))</f>
        <v>#DIV/0!</v>
      </c>
      <c r="BA306" s="24" t="e">
        <f>IF(Treasuries_01152013!DN295=0,0,theta0+(theta1+theta2)*(1-EXP(-Treasuries_01152013!DN295/la))/(Treasuries_01152013!DN295/la)-theta2*EXP(-Treasuries_01152013!DN295/la))</f>
        <v>#DIV/0!</v>
      </c>
      <c r="BB306" s="24" t="e">
        <f>IF(Treasuries_01152013!DO295=0,0,theta0+(theta1+theta2)*(1-EXP(-Treasuries_01152013!DO295/la))/(Treasuries_01152013!DO295/la)-theta2*EXP(-Treasuries_01152013!DO295/la))</f>
        <v>#DIV/0!</v>
      </c>
      <c r="BC306" s="24" t="e">
        <f>IF(Treasuries_01152013!DP295=0,0,theta0+(theta1+theta2)*(1-EXP(-Treasuries_01152013!DP295/la))/(Treasuries_01152013!DP295/la)-theta2*EXP(-Treasuries_01152013!DP295/la))</f>
        <v>#DIV/0!</v>
      </c>
      <c r="BD306" s="24" t="e">
        <f>IF(Treasuries_01152013!DQ295=0,0,theta0+(theta1+theta2)*(1-EXP(-Treasuries_01152013!DQ295/la))/(Treasuries_01152013!DQ295/la)-theta2*EXP(-Treasuries_01152013!DQ295/la))</f>
        <v>#DIV/0!</v>
      </c>
      <c r="BE306" s="24" t="e">
        <f>IF(Treasuries_01152013!DR295=0,0,theta0+(theta1+theta2)*(1-EXP(-Treasuries_01152013!DR295/la))/(Treasuries_01152013!DR295/la)-theta2*EXP(-Treasuries_01152013!DR295/la))</f>
        <v>#DIV/0!</v>
      </c>
      <c r="BF306" s="24" t="e">
        <f>IF(Treasuries_01152013!DS295=0,0,theta0+(theta1+theta2)*(1-EXP(-Treasuries_01152013!DS295/la))/(Treasuries_01152013!DS295/la)-theta2*EXP(-Treasuries_01152013!DS295/la))</f>
        <v>#DIV/0!</v>
      </c>
      <c r="BG306" s="24" t="e">
        <f>IF(Treasuries_01152013!DT295=0,0,theta0+(theta1+theta2)*(1-EXP(-Treasuries_01152013!DT295/la))/(Treasuries_01152013!DT295/la)-theta2*EXP(-Treasuries_01152013!DT295/la))</f>
        <v>#DIV/0!</v>
      </c>
      <c r="BH306" s="24" t="e">
        <f>IF(Treasuries_01152013!DU295=0,0,theta0+(theta1+theta2)*(1-EXP(-Treasuries_01152013!DU295/la))/(Treasuries_01152013!DU295/la)-theta2*EXP(-Treasuries_01152013!DU295/la))</f>
        <v>#DIV/0!</v>
      </c>
      <c r="BI306" s="24" t="e">
        <f>IF(Treasuries_01152013!DV295=0,0,theta0+(theta1+theta2)*(1-EXP(-Treasuries_01152013!DV295/la))/(Treasuries_01152013!DV295/la)-theta2*EXP(-Treasuries_01152013!DV295/la))</f>
        <v>#DIV/0!</v>
      </c>
      <c r="BJ306" s="24">
        <f>IF(Treasuries_01152013!DW295=0,0,theta0+(theta1+theta2)*(1-EXP(-Treasuries_01152013!DW295/la))/(Treasuries_01152013!DW295/la)-theta2*EXP(-Treasuries_01152013!DW295/la))</f>
        <v>0</v>
      </c>
      <c r="BK306" s="24">
        <f>IF(Treasuries_01152013!DX295=0,0,theta0+(theta1+theta2)*(1-EXP(-Treasuries_01152013!DX295/la))/(Treasuries_01152013!DX295/la)-theta2*EXP(-Treasuries_01152013!DX295/la))</f>
        <v>0</v>
      </c>
      <c r="BL306" s="24">
        <f>IF(Treasuries_01152013!DY295=0,0,theta0+(theta1+theta2)*(1-EXP(-Treasuries_01152013!DY295/la))/(Treasuries_01152013!DY295/la)-theta2*EXP(-Treasuries_01152013!DY295/la))</f>
        <v>0</v>
      </c>
      <c r="BM306" s="24">
        <f>IF(Treasuries_01152013!DZ295=0,0,theta0+(theta1+theta2)*(1-EXP(-Treasuries_01152013!DZ295/la))/(Treasuries_01152013!DZ295/la)-theta2*EXP(-Treasuries_01152013!DZ295/la))</f>
        <v>0</v>
      </c>
      <c r="BN306" s="24">
        <f>IF(Treasuries_01152013!EA295=0,0,theta0+(theta1+theta2)*(1-EXP(-Treasuries_01152013!EA295/la))/(Treasuries_01152013!EA295/la)-theta2*EXP(-Treasuries_01152013!EA295/la))</f>
        <v>0</v>
      </c>
      <c r="BO306" s="17" t="e">
        <f>EXP(-Treasuries_01152013!BT295*G306)</f>
        <v>#DIV/0!</v>
      </c>
      <c r="BP306" s="17" t="e">
        <f>EXP(-Treasuries_01152013!BU295*H306)</f>
        <v>#DIV/0!</v>
      </c>
      <c r="BQ306" s="17" t="e">
        <f>EXP(-Treasuries_01152013!BV295*I306)</f>
        <v>#DIV/0!</v>
      </c>
      <c r="BR306" s="17" t="e">
        <f>EXP(-Treasuries_01152013!BW295*J306)</f>
        <v>#DIV/0!</v>
      </c>
      <c r="BS306" s="17" t="e">
        <f>EXP(-Treasuries_01152013!BX295*K306)</f>
        <v>#DIV/0!</v>
      </c>
      <c r="BT306" s="17" t="e">
        <f>EXP(-Treasuries_01152013!BY295*L306)</f>
        <v>#DIV/0!</v>
      </c>
      <c r="BU306" s="17" t="e">
        <f>EXP(-Treasuries_01152013!BZ295*M306)</f>
        <v>#DIV/0!</v>
      </c>
      <c r="BV306" s="17" t="e">
        <f>EXP(-Treasuries_01152013!CA295*N306)</f>
        <v>#DIV/0!</v>
      </c>
      <c r="BW306" s="17" t="e">
        <f>EXP(-Treasuries_01152013!CB295*O306)</f>
        <v>#DIV/0!</v>
      </c>
      <c r="BX306" s="17" t="e">
        <f>EXP(-Treasuries_01152013!CC295*P306)</f>
        <v>#DIV/0!</v>
      </c>
      <c r="BY306" s="17" t="e">
        <f>EXP(-Treasuries_01152013!CD295*Q306)</f>
        <v>#DIV/0!</v>
      </c>
      <c r="BZ306" s="17" t="e">
        <f>EXP(-Treasuries_01152013!CE295*R306)</f>
        <v>#DIV/0!</v>
      </c>
      <c r="CA306" s="17" t="e">
        <f>EXP(-Treasuries_01152013!CF295*S306)</f>
        <v>#DIV/0!</v>
      </c>
      <c r="CB306" s="17" t="e">
        <f>EXP(-Treasuries_01152013!CG295*T306)</f>
        <v>#DIV/0!</v>
      </c>
      <c r="CC306" s="17" t="e">
        <f>EXP(-Treasuries_01152013!CH295*U306)</f>
        <v>#DIV/0!</v>
      </c>
      <c r="CD306" s="17" t="e">
        <f>EXP(-Treasuries_01152013!CI295*V306)</f>
        <v>#DIV/0!</v>
      </c>
      <c r="CE306" s="17" t="e">
        <f>EXP(-Treasuries_01152013!CJ295*W306)</f>
        <v>#DIV/0!</v>
      </c>
      <c r="CF306" s="17" t="e">
        <f>EXP(-Treasuries_01152013!CK295*X306)</f>
        <v>#DIV/0!</v>
      </c>
      <c r="CG306" s="17" t="e">
        <f>EXP(-Treasuries_01152013!CL295*Y306)</f>
        <v>#DIV/0!</v>
      </c>
      <c r="CH306" s="17" t="e">
        <f>EXP(-Treasuries_01152013!CM295*Z306)</f>
        <v>#DIV/0!</v>
      </c>
      <c r="CI306" s="17" t="e">
        <f>EXP(-Treasuries_01152013!CN295*AA306)</f>
        <v>#DIV/0!</v>
      </c>
      <c r="CJ306" s="17" t="e">
        <f>EXP(-Treasuries_01152013!CO295*AB306)</f>
        <v>#DIV/0!</v>
      </c>
      <c r="CK306" s="17" t="e">
        <f>EXP(-Treasuries_01152013!CP295*AC306)</f>
        <v>#DIV/0!</v>
      </c>
      <c r="CL306" s="17" t="e">
        <f>EXP(-Treasuries_01152013!CQ295*AD306)</f>
        <v>#DIV/0!</v>
      </c>
      <c r="CM306" s="17" t="e">
        <f>EXP(-Treasuries_01152013!CR295*AE306)</f>
        <v>#DIV/0!</v>
      </c>
      <c r="CN306" s="17" t="e">
        <f>EXP(-Treasuries_01152013!CS295*AF306)</f>
        <v>#DIV/0!</v>
      </c>
      <c r="CO306" s="17" t="e">
        <f>EXP(-Treasuries_01152013!CT295*AG306)</f>
        <v>#DIV/0!</v>
      </c>
      <c r="CP306" s="17" t="e">
        <f>EXP(-Treasuries_01152013!CU295*AH306)</f>
        <v>#DIV/0!</v>
      </c>
      <c r="CQ306" s="17" t="e">
        <f>EXP(-Treasuries_01152013!CV295*AI306)</f>
        <v>#DIV/0!</v>
      </c>
      <c r="CR306" s="17" t="e">
        <f>EXP(-Treasuries_01152013!CW295*AJ306)</f>
        <v>#DIV/0!</v>
      </c>
      <c r="CS306" s="17" t="e">
        <f>EXP(-Treasuries_01152013!CX295*AK306)</f>
        <v>#DIV/0!</v>
      </c>
      <c r="CT306" s="17" t="e">
        <f>EXP(-Treasuries_01152013!CY295*AL306)</f>
        <v>#DIV/0!</v>
      </c>
      <c r="CU306" s="17" t="e">
        <f>EXP(-Treasuries_01152013!CZ295*AM306)</f>
        <v>#DIV/0!</v>
      </c>
      <c r="CV306" s="17" t="e">
        <f>EXP(-Treasuries_01152013!DA295*AN306)</f>
        <v>#DIV/0!</v>
      </c>
      <c r="CW306" s="17" t="e">
        <f>EXP(-Treasuries_01152013!DB295*AO306)</f>
        <v>#DIV/0!</v>
      </c>
      <c r="CX306" s="17" t="e">
        <f>EXP(-Treasuries_01152013!DC295*AP306)</f>
        <v>#DIV/0!</v>
      </c>
      <c r="CY306" s="17" t="e">
        <f>EXP(-Treasuries_01152013!DD295*AQ306)</f>
        <v>#DIV/0!</v>
      </c>
      <c r="CZ306" s="17" t="e">
        <f>EXP(-Treasuries_01152013!DE295*AR306)</f>
        <v>#DIV/0!</v>
      </c>
      <c r="DA306" s="17" t="e">
        <f>EXP(-Treasuries_01152013!DF295*AS306)</f>
        <v>#DIV/0!</v>
      </c>
      <c r="DB306" s="17" t="e">
        <f>EXP(-Treasuries_01152013!DG295*AT306)</f>
        <v>#DIV/0!</v>
      </c>
      <c r="DC306" s="17" t="e">
        <f>EXP(-Treasuries_01152013!DH295*AU306)</f>
        <v>#DIV/0!</v>
      </c>
      <c r="DD306" s="17" t="e">
        <f>EXP(-Treasuries_01152013!DI295*AV306)</f>
        <v>#DIV/0!</v>
      </c>
      <c r="DE306" s="17" t="e">
        <f>EXP(-Treasuries_01152013!DJ295*AW306)</f>
        <v>#DIV/0!</v>
      </c>
      <c r="DF306" s="17" t="e">
        <f>EXP(-Treasuries_01152013!DK295*AX306)</f>
        <v>#DIV/0!</v>
      </c>
      <c r="DG306" s="17" t="e">
        <f>EXP(-Treasuries_01152013!DL295*AY306)</f>
        <v>#DIV/0!</v>
      </c>
      <c r="DH306" s="17" t="e">
        <f>EXP(-Treasuries_01152013!DM295*AZ306)</f>
        <v>#DIV/0!</v>
      </c>
      <c r="DI306" s="17" t="e">
        <f>EXP(-Treasuries_01152013!DN295*BA306)</f>
        <v>#DIV/0!</v>
      </c>
      <c r="DJ306" s="17" t="e">
        <f>EXP(-Treasuries_01152013!DO295*BB306)</f>
        <v>#DIV/0!</v>
      </c>
      <c r="DK306" s="17" t="e">
        <f>EXP(-Treasuries_01152013!DP295*BC306)</f>
        <v>#DIV/0!</v>
      </c>
      <c r="DL306" s="17" t="e">
        <f>EXP(-Treasuries_01152013!DQ295*BD306)</f>
        <v>#DIV/0!</v>
      </c>
      <c r="DM306" s="17" t="e">
        <f>EXP(-Treasuries_01152013!DR295*BE306)</f>
        <v>#DIV/0!</v>
      </c>
      <c r="DN306" s="17" t="e">
        <f>EXP(-Treasuries_01152013!DS295*BF306)</f>
        <v>#DIV/0!</v>
      </c>
      <c r="DO306" s="17" t="e">
        <f>EXP(-Treasuries_01152013!DT295*BG306)</f>
        <v>#DIV/0!</v>
      </c>
      <c r="DP306" s="17" t="e">
        <f>EXP(-Treasuries_01152013!DU295*BH306)</f>
        <v>#DIV/0!</v>
      </c>
      <c r="DQ306" s="17" t="e">
        <f>EXP(-Treasuries_01152013!DV295*BI306)</f>
        <v>#DIV/0!</v>
      </c>
      <c r="DR306" s="17">
        <f>EXP(-Treasuries_01152013!DW295*BJ306)</f>
        <v>1</v>
      </c>
      <c r="DS306" s="17">
        <f>EXP(-Treasuries_01152013!DX295*BK306)</f>
        <v>1</v>
      </c>
      <c r="DT306" s="17">
        <f>EXP(-Treasuries_01152013!DY295*BL306)</f>
        <v>1</v>
      </c>
      <c r="DU306" s="17">
        <f>EXP(-Treasuries_01152013!DZ295*BM306)</f>
        <v>1</v>
      </c>
      <c r="DV306" s="17">
        <f>EXP(-Treasuries_01152013!EA295*BN306)</f>
        <v>1</v>
      </c>
      <c r="DW306" s="8" t="e">
        <f>SUMPRODUCT(BO306:DV306,Treasuries_01152013!K295:BR295)</f>
        <v>#DIV/0!</v>
      </c>
      <c r="DX306" s="11" t="e">
        <f t="shared" si="13"/>
        <v>#DIV/0!</v>
      </c>
    </row>
    <row r="307" spans="2:128">
      <c r="B307" s="10">
        <f>Treasuries_01152013!C296</f>
        <v>4.375</v>
      </c>
      <c r="C307" s="10">
        <f>Treasuries_01152013!E296</f>
        <v>127.960938</v>
      </c>
      <c r="D307" s="10">
        <f>Treasuries_01152013!F296</f>
        <v>128.039062</v>
      </c>
      <c r="E307" s="8">
        <f>Treasuries_01152013!H296</f>
        <v>27.333333333333332</v>
      </c>
      <c r="F307" s="8">
        <f t="shared" si="14"/>
        <v>128</v>
      </c>
      <c r="G307" s="24" t="e">
        <f>IF(Treasuries_01152013!BT296=0,0,theta0+(theta1+theta2)*(1-EXP(-Treasuries_01152013!BT296/la))/(Treasuries_01152013!BT296/la)-theta2*EXP(-Treasuries_01152013!BT296/la))</f>
        <v>#DIV/0!</v>
      </c>
      <c r="H307" s="24" t="e">
        <f>IF(Treasuries_01152013!BU296=0,0,theta0+(theta1+theta2)*(1-EXP(-Treasuries_01152013!BU296/la))/(Treasuries_01152013!BU296/la)-theta2*EXP(-Treasuries_01152013!BU296/la))</f>
        <v>#DIV/0!</v>
      </c>
      <c r="I307" s="24" t="e">
        <f>IF(Treasuries_01152013!BV296=0,0,theta0+(theta1+theta2)*(1-EXP(-Treasuries_01152013!BV296/la))/(Treasuries_01152013!BV296/la)-theta2*EXP(-Treasuries_01152013!BV296/la))</f>
        <v>#DIV/0!</v>
      </c>
      <c r="J307" s="24" t="e">
        <f>IF(Treasuries_01152013!BW296=0,0,theta0+(theta1+theta2)*(1-EXP(-Treasuries_01152013!BW296/la))/(Treasuries_01152013!BW296/la)-theta2*EXP(-Treasuries_01152013!BW296/la))</f>
        <v>#DIV/0!</v>
      </c>
      <c r="K307" s="24" t="e">
        <f>IF(Treasuries_01152013!BX296=0,0,theta0+(theta1+theta2)*(1-EXP(-Treasuries_01152013!BX296/la))/(Treasuries_01152013!BX296/la)-theta2*EXP(-Treasuries_01152013!BX296/la))</f>
        <v>#DIV/0!</v>
      </c>
      <c r="L307" s="24" t="e">
        <f>IF(Treasuries_01152013!BY296=0,0,theta0+(theta1+theta2)*(1-EXP(-Treasuries_01152013!BY296/la))/(Treasuries_01152013!BY296/la)-theta2*EXP(-Treasuries_01152013!BY296/la))</f>
        <v>#DIV/0!</v>
      </c>
      <c r="M307" s="24" t="e">
        <f>IF(Treasuries_01152013!BZ296=0,0,theta0+(theta1+theta2)*(1-EXP(-Treasuries_01152013!BZ296/la))/(Treasuries_01152013!BZ296/la)-theta2*EXP(-Treasuries_01152013!BZ296/la))</f>
        <v>#DIV/0!</v>
      </c>
      <c r="N307" s="24" t="e">
        <f>IF(Treasuries_01152013!CA296=0,0,theta0+(theta1+theta2)*(1-EXP(-Treasuries_01152013!CA296/la))/(Treasuries_01152013!CA296/la)-theta2*EXP(-Treasuries_01152013!CA296/la))</f>
        <v>#DIV/0!</v>
      </c>
      <c r="O307" s="24" t="e">
        <f>IF(Treasuries_01152013!CB296=0,0,theta0+(theta1+theta2)*(1-EXP(-Treasuries_01152013!CB296/la))/(Treasuries_01152013!CB296/la)-theta2*EXP(-Treasuries_01152013!CB296/la))</f>
        <v>#DIV/0!</v>
      </c>
      <c r="P307" s="24" t="e">
        <f>IF(Treasuries_01152013!CC296=0,0,theta0+(theta1+theta2)*(1-EXP(-Treasuries_01152013!CC296/la))/(Treasuries_01152013!CC296/la)-theta2*EXP(-Treasuries_01152013!CC296/la))</f>
        <v>#DIV/0!</v>
      </c>
      <c r="Q307" s="24" t="e">
        <f>IF(Treasuries_01152013!CD296=0,0,theta0+(theta1+theta2)*(1-EXP(-Treasuries_01152013!CD296/la))/(Treasuries_01152013!CD296/la)-theta2*EXP(-Treasuries_01152013!CD296/la))</f>
        <v>#DIV/0!</v>
      </c>
      <c r="R307" s="24" t="e">
        <f>IF(Treasuries_01152013!CE296=0,0,theta0+(theta1+theta2)*(1-EXP(-Treasuries_01152013!CE296/la))/(Treasuries_01152013!CE296/la)-theta2*EXP(-Treasuries_01152013!CE296/la))</f>
        <v>#DIV/0!</v>
      </c>
      <c r="S307" s="24" t="e">
        <f>IF(Treasuries_01152013!CF296=0,0,theta0+(theta1+theta2)*(1-EXP(-Treasuries_01152013!CF296/la))/(Treasuries_01152013!CF296/la)-theta2*EXP(-Treasuries_01152013!CF296/la))</f>
        <v>#DIV/0!</v>
      </c>
      <c r="T307" s="24" t="e">
        <f>IF(Treasuries_01152013!CG296=0,0,theta0+(theta1+theta2)*(1-EXP(-Treasuries_01152013!CG296/la))/(Treasuries_01152013!CG296/la)-theta2*EXP(-Treasuries_01152013!CG296/la))</f>
        <v>#DIV/0!</v>
      </c>
      <c r="U307" s="24" t="e">
        <f>IF(Treasuries_01152013!CH296=0,0,theta0+(theta1+theta2)*(1-EXP(-Treasuries_01152013!CH296/la))/(Treasuries_01152013!CH296/la)-theta2*EXP(-Treasuries_01152013!CH296/la))</f>
        <v>#DIV/0!</v>
      </c>
      <c r="V307" s="24" t="e">
        <f>IF(Treasuries_01152013!CI296=0,0,theta0+(theta1+theta2)*(1-EXP(-Treasuries_01152013!CI296/la))/(Treasuries_01152013!CI296/la)-theta2*EXP(-Treasuries_01152013!CI296/la))</f>
        <v>#DIV/0!</v>
      </c>
      <c r="W307" s="24" t="e">
        <f>IF(Treasuries_01152013!CJ296=0,0,theta0+(theta1+theta2)*(1-EXP(-Treasuries_01152013!CJ296/la))/(Treasuries_01152013!CJ296/la)-theta2*EXP(-Treasuries_01152013!CJ296/la))</f>
        <v>#DIV/0!</v>
      </c>
      <c r="X307" s="24" t="e">
        <f>IF(Treasuries_01152013!CK296=0,0,theta0+(theta1+theta2)*(1-EXP(-Treasuries_01152013!CK296/la))/(Treasuries_01152013!CK296/la)-theta2*EXP(-Treasuries_01152013!CK296/la))</f>
        <v>#DIV/0!</v>
      </c>
      <c r="Y307" s="24" t="e">
        <f>IF(Treasuries_01152013!CL296=0,0,theta0+(theta1+theta2)*(1-EXP(-Treasuries_01152013!CL296/la))/(Treasuries_01152013!CL296/la)-theta2*EXP(-Treasuries_01152013!CL296/la))</f>
        <v>#DIV/0!</v>
      </c>
      <c r="Z307" s="24" t="e">
        <f>IF(Treasuries_01152013!CM296=0,0,theta0+(theta1+theta2)*(1-EXP(-Treasuries_01152013!CM296/la))/(Treasuries_01152013!CM296/la)-theta2*EXP(-Treasuries_01152013!CM296/la))</f>
        <v>#DIV/0!</v>
      </c>
      <c r="AA307" s="24" t="e">
        <f>IF(Treasuries_01152013!CN296=0,0,theta0+(theta1+theta2)*(1-EXP(-Treasuries_01152013!CN296/la))/(Treasuries_01152013!CN296/la)-theta2*EXP(-Treasuries_01152013!CN296/la))</f>
        <v>#DIV/0!</v>
      </c>
      <c r="AB307" s="24" t="e">
        <f>IF(Treasuries_01152013!CO296=0,0,theta0+(theta1+theta2)*(1-EXP(-Treasuries_01152013!CO296/la))/(Treasuries_01152013!CO296/la)-theta2*EXP(-Treasuries_01152013!CO296/la))</f>
        <v>#DIV/0!</v>
      </c>
      <c r="AC307" s="24" t="e">
        <f>IF(Treasuries_01152013!CP296=0,0,theta0+(theta1+theta2)*(1-EXP(-Treasuries_01152013!CP296/la))/(Treasuries_01152013!CP296/la)-theta2*EXP(-Treasuries_01152013!CP296/la))</f>
        <v>#DIV/0!</v>
      </c>
      <c r="AD307" s="24" t="e">
        <f>IF(Treasuries_01152013!CQ296=0,0,theta0+(theta1+theta2)*(1-EXP(-Treasuries_01152013!CQ296/la))/(Treasuries_01152013!CQ296/la)-theta2*EXP(-Treasuries_01152013!CQ296/la))</f>
        <v>#DIV/0!</v>
      </c>
      <c r="AE307" s="24" t="e">
        <f>IF(Treasuries_01152013!CR296=0,0,theta0+(theta1+theta2)*(1-EXP(-Treasuries_01152013!CR296/la))/(Treasuries_01152013!CR296/la)-theta2*EXP(-Treasuries_01152013!CR296/la))</f>
        <v>#DIV/0!</v>
      </c>
      <c r="AF307" s="24" t="e">
        <f>IF(Treasuries_01152013!CS296=0,0,theta0+(theta1+theta2)*(1-EXP(-Treasuries_01152013!CS296/la))/(Treasuries_01152013!CS296/la)-theta2*EXP(-Treasuries_01152013!CS296/la))</f>
        <v>#DIV/0!</v>
      </c>
      <c r="AG307" s="24" t="e">
        <f>IF(Treasuries_01152013!CT296=0,0,theta0+(theta1+theta2)*(1-EXP(-Treasuries_01152013!CT296/la))/(Treasuries_01152013!CT296/la)-theta2*EXP(-Treasuries_01152013!CT296/la))</f>
        <v>#DIV/0!</v>
      </c>
      <c r="AH307" s="24" t="e">
        <f>IF(Treasuries_01152013!CU296=0,0,theta0+(theta1+theta2)*(1-EXP(-Treasuries_01152013!CU296/la))/(Treasuries_01152013!CU296/la)-theta2*EXP(-Treasuries_01152013!CU296/la))</f>
        <v>#DIV/0!</v>
      </c>
      <c r="AI307" s="24" t="e">
        <f>IF(Treasuries_01152013!CV296=0,0,theta0+(theta1+theta2)*(1-EXP(-Treasuries_01152013!CV296/la))/(Treasuries_01152013!CV296/la)-theta2*EXP(-Treasuries_01152013!CV296/la))</f>
        <v>#DIV/0!</v>
      </c>
      <c r="AJ307" s="24" t="e">
        <f>IF(Treasuries_01152013!CW296=0,0,theta0+(theta1+theta2)*(1-EXP(-Treasuries_01152013!CW296/la))/(Treasuries_01152013!CW296/la)-theta2*EXP(-Treasuries_01152013!CW296/la))</f>
        <v>#DIV/0!</v>
      </c>
      <c r="AK307" s="24" t="e">
        <f>IF(Treasuries_01152013!CX296=0,0,theta0+(theta1+theta2)*(1-EXP(-Treasuries_01152013!CX296/la))/(Treasuries_01152013!CX296/la)-theta2*EXP(-Treasuries_01152013!CX296/la))</f>
        <v>#DIV/0!</v>
      </c>
      <c r="AL307" s="24" t="e">
        <f>IF(Treasuries_01152013!CY296=0,0,theta0+(theta1+theta2)*(1-EXP(-Treasuries_01152013!CY296/la))/(Treasuries_01152013!CY296/la)-theta2*EXP(-Treasuries_01152013!CY296/la))</f>
        <v>#DIV/0!</v>
      </c>
      <c r="AM307" s="24" t="e">
        <f>IF(Treasuries_01152013!CZ296=0,0,theta0+(theta1+theta2)*(1-EXP(-Treasuries_01152013!CZ296/la))/(Treasuries_01152013!CZ296/la)-theta2*EXP(-Treasuries_01152013!CZ296/la))</f>
        <v>#DIV/0!</v>
      </c>
      <c r="AN307" s="24" t="e">
        <f>IF(Treasuries_01152013!DA296=0,0,theta0+(theta1+theta2)*(1-EXP(-Treasuries_01152013!DA296/la))/(Treasuries_01152013!DA296/la)-theta2*EXP(-Treasuries_01152013!DA296/la))</f>
        <v>#DIV/0!</v>
      </c>
      <c r="AO307" s="24" t="e">
        <f>IF(Treasuries_01152013!DB296=0,0,theta0+(theta1+theta2)*(1-EXP(-Treasuries_01152013!DB296/la))/(Treasuries_01152013!DB296/la)-theta2*EXP(-Treasuries_01152013!DB296/la))</f>
        <v>#DIV/0!</v>
      </c>
      <c r="AP307" s="24" t="e">
        <f>IF(Treasuries_01152013!DC296=0,0,theta0+(theta1+theta2)*(1-EXP(-Treasuries_01152013!DC296/la))/(Treasuries_01152013!DC296/la)-theta2*EXP(-Treasuries_01152013!DC296/la))</f>
        <v>#DIV/0!</v>
      </c>
      <c r="AQ307" s="24" t="e">
        <f>IF(Treasuries_01152013!DD296=0,0,theta0+(theta1+theta2)*(1-EXP(-Treasuries_01152013!DD296/la))/(Treasuries_01152013!DD296/la)-theta2*EXP(-Treasuries_01152013!DD296/la))</f>
        <v>#DIV/0!</v>
      </c>
      <c r="AR307" s="24" t="e">
        <f>IF(Treasuries_01152013!DE296=0,0,theta0+(theta1+theta2)*(1-EXP(-Treasuries_01152013!DE296/la))/(Treasuries_01152013!DE296/la)-theta2*EXP(-Treasuries_01152013!DE296/la))</f>
        <v>#DIV/0!</v>
      </c>
      <c r="AS307" s="24" t="e">
        <f>IF(Treasuries_01152013!DF296=0,0,theta0+(theta1+theta2)*(1-EXP(-Treasuries_01152013!DF296/la))/(Treasuries_01152013!DF296/la)-theta2*EXP(-Treasuries_01152013!DF296/la))</f>
        <v>#DIV/0!</v>
      </c>
      <c r="AT307" s="24" t="e">
        <f>IF(Treasuries_01152013!DG296=0,0,theta0+(theta1+theta2)*(1-EXP(-Treasuries_01152013!DG296/la))/(Treasuries_01152013!DG296/la)-theta2*EXP(-Treasuries_01152013!DG296/la))</f>
        <v>#DIV/0!</v>
      </c>
      <c r="AU307" s="24" t="e">
        <f>IF(Treasuries_01152013!DH296=0,0,theta0+(theta1+theta2)*(1-EXP(-Treasuries_01152013!DH296/la))/(Treasuries_01152013!DH296/la)-theta2*EXP(-Treasuries_01152013!DH296/la))</f>
        <v>#DIV/0!</v>
      </c>
      <c r="AV307" s="24" t="e">
        <f>IF(Treasuries_01152013!DI296=0,0,theta0+(theta1+theta2)*(1-EXP(-Treasuries_01152013!DI296/la))/(Treasuries_01152013!DI296/la)-theta2*EXP(-Treasuries_01152013!DI296/la))</f>
        <v>#DIV/0!</v>
      </c>
      <c r="AW307" s="24" t="e">
        <f>IF(Treasuries_01152013!DJ296=0,0,theta0+(theta1+theta2)*(1-EXP(-Treasuries_01152013!DJ296/la))/(Treasuries_01152013!DJ296/la)-theta2*EXP(-Treasuries_01152013!DJ296/la))</f>
        <v>#DIV/0!</v>
      </c>
      <c r="AX307" s="24" t="e">
        <f>IF(Treasuries_01152013!DK296=0,0,theta0+(theta1+theta2)*(1-EXP(-Treasuries_01152013!DK296/la))/(Treasuries_01152013!DK296/la)-theta2*EXP(-Treasuries_01152013!DK296/la))</f>
        <v>#DIV/0!</v>
      </c>
      <c r="AY307" s="24" t="e">
        <f>IF(Treasuries_01152013!DL296=0,0,theta0+(theta1+theta2)*(1-EXP(-Treasuries_01152013!DL296/la))/(Treasuries_01152013!DL296/la)-theta2*EXP(-Treasuries_01152013!DL296/la))</f>
        <v>#DIV/0!</v>
      </c>
      <c r="AZ307" s="24" t="e">
        <f>IF(Treasuries_01152013!DM296=0,0,theta0+(theta1+theta2)*(1-EXP(-Treasuries_01152013!DM296/la))/(Treasuries_01152013!DM296/la)-theta2*EXP(-Treasuries_01152013!DM296/la))</f>
        <v>#DIV/0!</v>
      </c>
      <c r="BA307" s="24" t="e">
        <f>IF(Treasuries_01152013!DN296=0,0,theta0+(theta1+theta2)*(1-EXP(-Treasuries_01152013!DN296/la))/(Treasuries_01152013!DN296/la)-theta2*EXP(-Treasuries_01152013!DN296/la))</f>
        <v>#DIV/0!</v>
      </c>
      <c r="BB307" s="24" t="e">
        <f>IF(Treasuries_01152013!DO296=0,0,theta0+(theta1+theta2)*(1-EXP(-Treasuries_01152013!DO296/la))/(Treasuries_01152013!DO296/la)-theta2*EXP(-Treasuries_01152013!DO296/la))</f>
        <v>#DIV/0!</v>
      </c>
      <c r="BC307" s="24" t="e">
        <f>IF(Treasuries_01152013!DP296=0,0,theta0+(theta1+theta2)*(1-EXP(-Treasuries_01152013!DP296/la))/(Treasuries_01152013!DP296/la)-theta2*EXP(-Treasuries_01152013!DP296/la))</f>
        <v>#DIV/0!</v>
      </c>
      <c r="BD307" s="24" t="e">
        <f>IF(Treasuries_01152013!DQ296=0,0,theta0+(theta1+theta2)*(1-EXP(-Treasuries_01152013!DQ296/la))/(Treasuries_01152013!DQ296/la)-theta2*EXP(-Treasuries_01152013!DQ296/la))</f>
        <v>#DIV/0!</v>
      </c>
      <c r="BE307" s="24" t="e">
        <f>IF(Treasuries_01152013!DR296=0,0,theta0+(theta1+theta2)*(1-EXP(-Treasuries_01152013!DR296/la))/(Treasuries_01152013!DR296/la)-theta2*EXP(-Treasuries_01152013!DR296/la))</f>
        <v>#DIV/0!</v>
      </c>
      <c r="BF307" s="24" t="e">
        <f>IF(Treasuries_01152013!DS296=0,0,theta0+(theta1+theta2)*(1-EXP(-Treasuries_01152013!DS296/la))/(Treasuries_01152013!DS296/la)-theta2*EXP(-Treasuries_01152013!DS296/la))</f>
        <v>#DIV/0!</v>
      </c>
      <c r="BG307" s="24" t="e">
        <f>IF(Treasuries_01152013!DT296=0,0,theta0+(theta1+theta2)*(1-EXP(-Treasuries_01152013!DT296/la))/(Treasuries_01152013!DT296/la)-theta2*EXP(-Treasuries_01152013!DT296/la))</f>
        <v>#DIV/0!</v>
      </c>
      <c r="BH307" s="24" t="e">
        <f>IF(Treasuries_01152013!DU296=0,0,theta0+(theta1+theta2)*(1-EXP(-Treasuries_01152013!DU296/la))/(Treasuries_01152013!DU296/la)-theta2*EXP(-Treasuries_01152013!DU296/la))</f>
        <v>#DIV/0!</v>
      </c>
      <c r="BI307" s="24" t="e">
        <f>IF(Treasuries_01152013!DV296=0,0,theta0+(theta1+theta2)*(1-EXP(-Treasuries_01152013!DV296/la))/(Treasuries_01152013!DV296/la)-theta2*EXP(-Treasuries_01152013!DV296/la))</f>
        <v>#DIV/0!</v>
      </c>
      <c r="BJ307" s="24">
        <f>IF(Treasuries_01152013!DW296=0,0,theta0+(theta1+theta2)*(1-EXP(-Treasuries_01152013!DW296/la))/(Treasuries_01152013!DW296/la)-theta2*EXP(-Treasuries_01152013!DW296/la))</f>
        <v>0</v>
      </c>
      <c r="BK307" s="24">
        <f>IF(Treasuries_01152013!DX296=0,0,theta0+(theta1+theta2)*(1-EXP(-Treasuries_01152013!DX296/la))/(Treasuries_01152013!DX296/la)-theta2*EXP(-Treasuries_01152013!DX296/la))</f>
        <v>0</v>
      </c>
      <c r="BL307" s="24">
        <f>IF(Treasuries_01152013!DY296=0,0,theta0+(theta1+theta2)*(1-EXP(-Treasuries_01152013!DY296/la))/(Treasuries_01152013!DY296/la)-theta2*EXP(-Treasuries_01152013!DY296/la))</f>
        <v>0</v>
      </c>
      <c r="BM307" s="24">
        <f>IF(Treasuries_01152013!DZ296=0,0,theta0+(theta1+theta2)*(1-EXP(-Treasuries_01152013!DZ296/la))/(Treasuries_01152013!DZ296/la)-theta2*EXP(-Treasuries_01152013!DZ296/la))</f>
        <v>0</v>
      </c>
      <c r="BN307" s="24">
        <f>IF(Treasuries_01152013!EA296=0,0,theta0+(theta1+theta2)*(1-EXP(-Treasuries_01152013!EA296/la))/(Treasuries_01152013!EA296/la)-theta2*EXP(-Treasuries_01152013!EA296/la))</f>
        <v>0</v>
      </c>
      <c r="BO307" s="17" t="e">
        <f>EXP(-Treasuries_01152013!BT296*G307)</f>
        <v>#DIV/0!</v>
      </c>
      <c r="BP307" s="17" t="e">
        <f>EXP(-Treasuries_01152013!BU296*H307)</f>
        <v>#DIV/0!</v>
      </c>
      <c r="BQ307" s="17" t="e">
        <f>EXP(-Treasuries_01152013!BV296*I307)</f>
        <v>#DIV/0!</v>
      </c>
      <c r="BR307" s="17" t="e">
        <f>EXP(-Treasuries_01152013!BW296*J307)</f>
        <v>#DIV/0!</v>
      </c>
      <c r="BS307" s="17" t="e">
        <f>EXP(-Treasuries_01152013!BX296*K307)</f>
        <v>#DIV/0!</v>
      </c>
      <c r="BT307" s="17" t="e">
        <f>EXP(-Treasuries_01152013!BY296*L307)</f>
        <v>#DIV/0!</v>
      </c>
      <c r="BU307" s="17" t="e">
        <f>EXP(-Treasuries_01152013!BZ296*M307)</f>
        <v>#DIV/0!</v>
      </c>
      <c r="BV307" s="17" t="e">
        <f>EXP(-Treasuries_01152013!CA296*N307)</f>
        <v>#DIV/0!</v>
      </c>
      <c r="BW307" s="17" t="e">
        <f>EXP(-Treasuries_01152013!CB296*O307)</f>
        <v>#DIV/0!</v>
      </c>
      <c r="BX307" s="17" t="e">
        <f>EXP(-Treasuries_01152013!CC296*P307)</f>
        <v>#DIV/0!</v>
      </c>
      <c r="BY307" s="17" t="e">
        <f>EXP(-Treasuries_01152013!CD296*Q307)</f>
        <v>#DIV/0!</v>
      </c>
      <c r="BZ307" s="17" t="e">
        <f>EXP(-Treasuries_01152013!CE296*R307)</f>
        <v>#DIV/0!</v>
      </c>
      <c r="CA307" s="17" t="e">
        <f>EXP(-Treasuries_01152013!CF296*S307)</f>
        <v>#DIV/0!</v>
      </c>
      <c r="CB307" s="17" t="e">
        <f>EXP(-Treasuries_01152013!CG296*T307)</f>
        <v>#DIV/0!</v>
      </c>
      <c r="CC307" s="17" t="e">
        <f>EXP(-Treasuries_01152013!CH296*U307)</f>
        <v>#DIV/0!</v>
      </c>
      <c r="CD307" s="17" t="e">
        <f>EXP(-Treasuries_01152013!CI296*V307)</f>
        <v>#DIV/0!</v>
      </c>
      <c r="CE307" s="17" t="e">
        <f>EXP(-Treasuries_01152013!CJ296*W307)</f>
        <v>#DIV/0!</v>
      </c>
      <c r="CF307" s="17" t="e">
        <f>EXP(-Treasuries_01152013!CK296*X307)</f>
        <v>#DIV/0!</v>
      </c>
      <c r="CG307" s="17" t="e">
        <f>EXP(-Treasuries_01152013!CL296*Y307)</f>
        <v>#DIV/0!</v>
      </c>
      <c r="CH307" s="17" t="e">
        <f>EXP(-Treasuries_01152013!CM296*Z307)</f>
        <v>#DIV/0!</v>
      </c>
      <c r="CI307" s="17" t="e">
        <f>EXP(-Treasuries_01152013!CN296*AA307)</f>
        <v>#DIV/0!</v>
      </c>
      <c r="CJ307" s="17" t="e">
        <f>EXP(-Treasuries_01152013!CO296*AB307)</f>
        <v>#DIV/0!</v>
      </c>
      <c r="CK307" s="17" t="e">
        <f>EXP(-Treasuries_01152013!CP296*AC307)</f>
        <v>#DIV/0!</v>
      </c>
      <c r="CL307" s="17" t="e">
        <f>EXP(-Treasuries_01152013!CQ296*AD307)</f>
        <v>#DIV/0!</v>
      </c>
      <c r="CM307" s="17" t="e">
        <f>EXP(-Treasuries_01152013!CR296*AE307)</f>
        <v>#DIV/0!</v>
      </c>
      <c r="CN307" s="17" t="e">
        <f>EXP(-Treasuries_01152013!CS296*AF307)</f>
        <v>#DIV/0!</v>
      </c>
      <c r="CO307" s="17" t="e">
        <f>EXP(-Treasuries_01152013!CT296*AG307)</f>
        <v>#DIV/0!</v>
      </c>
      <c r="CP307" s="17" t="e">
        <f>EXP(-Treasuries_01152013!CU296*AH307)</f>
        <v>#DIV/0!</v>
      </c>
      <c r="CQ307" s="17" t="e">
        <f>EXP(-Treasuries_01152013!CV296*AI307)</f>
        <v>#DIV/0!</v>
      </c>
      <c r="CR307" s="17" t="e">
        <f>EXP(-Treasuries_01152013!CW296*AJ307)</f>
        <v>#DIV/0!</v>
      </c>
      <c r="CS307" s="17" t="e">
        <f>EXP(-Treasuries_01152013!CX296*AK307)</f>
        <v>#DIV/0!</v>
      </c>
      <c r="CT307" s="17" t="e">
        <f>EXP(-Treasuries_01152013!CY296*AL307)</f>
        <v>#DIV/0!</v>
      </c>
      <c r="CU307" s="17" t="e">
        <f>EXP(-Treasuries_01152013!CZ296*AM307)</f>
        <v>#DIV/0!</v>
      </c>
      <c r="CV307" s="17" t="e">
        <f>EXP(-Treasuries_01152013!DA296*AN307)</f>
        <v>#DIV/0!</v>
      </c>
      <c r="CW307" s="17" t="e">
        <f>EXP(-Treasuries_01152013!DB296*AO307)</f>
        <v>#DIV/0!</v>
      </c>
      <c r="CX307" s="17" t="e">
        <f>EXP(-Treasuries_01152013!DC296*AP307)</f>
        <v>#DIV/0!</v>
      </c>
      <c r="CY307" s="17" t="e">
        <f>EXP(-Treasuries_01152013!DD296*AQ307)</f>
        <v>#DIV/0!</v>
      </c>
      <c r="CZ307" s="17" t="e">
        <f>EXP(-Treasuries_01152013!DE296*AR307)</f>
        <v>#DIV/0!</v>
      </c>
      <c r="DA307" s="17" t="e">
        <f>EXP(-Treasuries_01152013!DF296*AS307)</f>
        <v>#DIV/0!</v>
      </c>
      <c r="DB307" s="17" t="e">
        <f>EXP(-Treasuries_01152013!DG296*AT307)</f>
        <v>#DIV/0!</v>
      </c>
      <c r="DC307" s="17" t="e">
        <f>EXP(-Treasuries_01152013!DH296*AU307)</f>
        <v>#DIV/0!</v>
      </c>
      <c r="DD307" s="17" t="e">
        <f>EXP(-Treasuries_01152013!DI296*AV307)</f>
        <v>#DIV/0!</v>
      </c>
      <c r="DE307" s="17" t="e">
        <f>EXP(-Treasuries_01152013!DJ296*AW307)</f>
        <v>#DIV/0!</v>
      </c>
      <c r="DF307" s="17" t="e">
        <f>EXP(-Treasuries_01152013!DK296*AX307)</f>
        <v>#DIV/0!</v>
      </c>
      <c r="DG307" s="17" t="e">
        <f>EXP(-Treasuries_01152013!DL296*AY307)</f>
        <v>#DIV/0!</v>
      </c>
      <c r="DH307" s="17" t="e">
        <f>EXP(-Treasuries_01152013!DM296*AZ307)</f>
        <v>#DIV/0!</v>
      </c>
      <c r="DI307" s="17" t="e">
        <f>EXP(-Treasuries_01152013!DN296*BA307)</f>
        <v>#DIV/0!</v>
      </c>
      <c r="DJ307" s="17" t="e">
        <f>EXP(-Treasuries_01152013!DO296*BB307)</f>
        <v>#DIV/0!</v>
      </c>
      <c r="DK307" s="17" t="e">
        <f>EXP(-Treasuries_01152013!DP296*BC307)</f>
        <v>#DIV/0!</v>
      </c>
      <c r="DL307" s="17" t="e">
        <f>EXP(-Treasuries_01152013!DQ296*BD307)</f>
        <v>#DIV/0!</v>
      </c>
      <c r="DM307" s="17" t="e">
        <f>EXP(-Treasuries_01152013!DR296*BE307)</f>
        <v>#DIV/0!</v>
      </c>
      <c r="DN307" s="17" t="e">
        <f>EXP(-Treasuries_01152013!DS296*BF307)</f>
        <v>#DIV/0!</v>
      </c>
      <c r="DO307" s="17" t="e">
        <f>EXP(-Treasuries_01152013!DT296*BG307)</f>
        <v>#DIV/0!</v>
      </c>
      <c r="DP307" s="17" t="e">
        <f>EXP(-Treasuries_01152013!DU296*BH307)</f>
        <v>#DIV/0!</v>
      </c>
      <c r="DQ307" s="17" t="e">
        <f>EXP(-Treasuries_01152013!DV296*BI307)</f>
        <v>#DIV/0!</v>
      </c>
      <c r="DR307" s="17">
        <f>EXP(-Treasuries_01152013!DW296*BJ307)</f>
        <v>1</v>
      </c>
      <c r="DS307" s="17">
        <f>EXP(-Treasuries_01152013!DX296*BK307)</f>
        <v>1</v>
      </c>
      <c r="DT307" s="17">
        <f>EXP(-Treasuries_01152013!DY296*BL307)</f>
        <v>1</v>
      </c>
      <c r="DU307" s="17">
        <f>EXP(-Treasuries_01152013!DZ296*BM307)</f>
        <v>1</v>
      </c>
      <c r="DV307" s="17">
        <f>EXP(-Treasuries_01152013!EA296*BN307)</f>
        <v>1</v>
      </c>
      <c r="DW307" s="8" t="e">
        <f>SUMPRODUCT(BO307:DV307,Treasuries_01152013!K296:BR296)</f>
        <v>#DIV/0!</v>
      </c>
      <c r="DX307" s="11" t="e">
        <f t="shared" si="13"/>
        <v>#DIV/0!</v>
      </c>
    </row>
    <row r="308" spans="2:128">
      <c r="B308" s="10">
        <f>Treasuries_01152013!C297</f>
        <v>3.875</v>
      </c>
      <c r="C308" s="10">
        <f>Treasuries_01152013!E297</f>
        <v>118.109375</v>
      </c>
      <c r="D308" s="10">
        <f>Treasuries_01152013!F297</f>
        <v>118.1875</v>
      </c>
      <c r="E308" s="8">
        <f>Treasuries_01152013!H297</f>
        <v>27.583333333333332</v>
      </c>
      <c r="F308" s="8">
        <f t="shared" si="14"/>
        <v>118.1484375</v>
      </c>
      <c r="G308" s="24" t="e">
        <f>IF(Treasuries_01152013!BT297=0,0,theta0+(theta1+theta2)*(1-EXP(-Treasuries_01152013!BT297/la))/(Treasuries_01152013!BT297/la)-theta2*EXP(-Treasuries_01152013!BT297/la))</f>
        <v>#DIV/0!</v>
      </c>
      <c r="H308" s="24" t="e">
        <f>IF(Treasuries_01152013!BU297=0,0,theta0+(theta1+theta2)*(1-EXP(-Treasuries_01152013!BU297/la))/(Treasuries_01152013!BU297/la)-theta2*EXP(-Treasuries_01152013!BU297/la))</f>
        <v>#DIV/0!</v>
      </c>
      <c r="I308" s="24" t="e">
        <f>IF(Treasuries_01152013!BV297=0,0,theta0+(theta1+theta2)*(1-EXP(-Treasuries_01152013!BV297/la))/(Treasuries_01152013!BV297/la)-theta2*EXP(-Treasuries_01152013!BV297/la))</f>
        <v>#DIV/0!</v>
      </c>
      <c r="J308" s="24" t="e">
        <f>IF(Treasuries_01152013!BW297=0,0,theta0+(theta1+theta2)*(1-EXP(-Treasuries_01152013!BW297/la))/(Treasuries_01152013!BW297/la)-theta2*EXP(-Treasuries_01152013!BW297/la))</f>
        <v>#DIV/0!</v>
      </c>
      <c r="K308" s="24" t="e">
        <f>IF(Treasuries_01152013!BX297=0,0,theta0+(theta1+theta2)*(1-EXP(-Treasuries_01152013!BX297/la))/(Treasuries_01152013!BX297/la)-theta2*EXP(-Treasuries_01152013!BX297/la))</f>
        <v>#DIV/0!</v>
      </c>
      <c r="L308" s="24" t="e">
        <f>IF(Treasuries_01152013!BY297=0,0,theta0+(theta1+theta2)*(1-EXP(-Treasuries_01152013!BY297/la))/(Treasuries_01152013!BY297/la)-theta2*EXP(-Treasuries_01152013!BY297/la))</f>
        <v>#DIV/0!</v>
      </c>
      <c r="M308" s="24" t="e">
        <f>IF(Treasuries_01152013!BZ297=0,0,theta0+(theta1+theta2)*(1-EXP(-Treasuries_01152013!BZ297/la))/(Treasuries_01152013!BZ297/la)-theta2*EXP(-Treasuries_01152013!BZ297/la))</f>
        <v>#DIV/0!</v>
      </c>
      <c r="N308" s="24" t="e">
        <f>IF(Treasuries_01152013!CA297=0,0,theta0+(theta1+theta2)*(1-EXP(-Treasuries_01152013!CA297/la))/(Treasuries_01152013!CA297/la)-theta2*EXP(-Treasuries_01152013!CA297/la))</f>
        <v>#DIV/0!</v>
      </c>
      <c r="O308" s="24" t="e">
        <f>IF(Treasuries_01152013!CB297=0,0,theta0+(theta1+theta2)*(1-EXP(-Treasuries_01152013!CB297/la))/(Treasuries_01152013!CB297/la)-theta2*EXP(-Treasuries_01152013!CB297/la))</f>
        <v>#DIV/0!</v>
      </c>
      <c r="P308" s="24" t="e">
        <f>IF(Treasuries_01152013!CC297=0,0,theta0+(theta1+theta2)*(1-EXP(-Treasuries_01152013!CC297/la))/(Treasuries_01152013!CC297/la)-theta2*EXP(-Treasuries_01152013!CC297/la))</f>
        <v>#DIV/0!</v>
      </c>
      <c r="Q308" s="24" t="e">
        <f>IF(Treasuries_01152013!CD297=0,0,theta0+(theta1+theta2)*(1-EXP(-Treasuries_01152013!CD297/la))/(Treasuries_01152013!CD297/la)-theta2*EXP(-Treasuries_01152013!CD297/la))</f>
        <v>#DIV/0!</v>
      </c>
      <c r="R308" s="24" t="e">
        <f>IF(Treasuries_01152013!CE297=0,0,theta0+(theta1+theta2)*(1-EXP(-Treasuries_01152013!CE297/la))/(Treasuries_01152013!CE297/la)-theta2*EXP(-Treasuries_01152013!CE297/la))</f>
        <v>#DIV/0!</v>
      </c>
      <c r="S308" s="24" t="e">
        <f>IF(Treasuries_01152013!CF297=0,0,theta0+(theta1+theta2)*(1-EXP(-Treasuries_01152013!CF297/la))/(Treasuries_01152013!CF297/la)-theta2*EXP(-Treasuries_01152013!CF297/la))</f>
        <v>#DIV/0!</v>
      </c>
      <c r="T308" s="24" t="e">
        <f>IF(Treasuries_01152013!CG297=0,0,theta0+(theta1+theta2)*(1-EXP(-Treasuries_01152013!CG297/la))/(Treasuries_01152013!CG297/la)-theta2*EXP(-Treasuries_01152013!CG297/la))</f>
        <v>#DIV/0!</v>
      </c>
      <c r="U308" s="24" t="e">
        <f>IF(Treasuries_01152013!CH297=0,0,theta0+(theta1+theta2)*(1-EXP(-Treasuries_01152013!CH297/la))/(Treasuries_01152013!CH297/la)-theta2*EXP(-Treasuries_01152013!CH297/la))</f>
        <v>#DIV/0!</v>
      </c>
      <c r="V308" s="24" t="e">
        <f>IF(Treasuries_01152013!CI297=0,0,theta0+(theta1+theta2)*(1-EXP(-Treasuries_01152013!CI297/la))/(Treasuries_01152013!CI297/la)-theta2*EXP(-Treasuries_01152013!CI297/la))</f>
        <v>#DIV/0!</v>
      </c>
      <c r="W308" s="24" t="e">
        <f>IF(Treasuries_01152013!CJ297=0,0,theta0+(theta1+theta2)*(1-EXP(-Treasuries_01152013!CJ297/la))/(Treasuries_01152013!CJ297/la)-theta2*EXP(-Treasuries_01152013!CJ297/la))</f>
        <v>#DIV/0!</v>
      </c>
      <c r="X308" s="24" t="e">
        <f>IF(Treasuries_01152013!CK297=0,0,theta0+(theta1+theta2)*(1-EXP(-Treasuries_01152013!CK297/la))/(Treasuries_01152013!CK297/la)-theta2*EXP(-Treasuries_01152013!CK297/la))</f>
        <v>#DIV/0!</v>
      </c>
      <c r="Y308" s="24" t="e">
        <f>IF(Treasuries_01152013!CL297=0,0,theta0+(theta1+theta2)*(1-EXP(-Treasuries_01152013!CL297/la))/(Treasuries_01152013!CL297/la)-theta2*EXP(-Treasuries_01152013!CL297/la))</f>
        <v>#DIV/0!</v>
      </c>
      <c r="Z308" s="24" t="e">
        <f>IF(Treasuries_01152013!CM297=0,0,theta0+(theta1+theta2)*(1-EXP(-Treasuries_01152013!CM297/la))/(Treasuries_01152013!CM297/la)-theta2*EXP(-Treasuries_01152013!CM297/la))</f>
        <v>#DIV/0!</v>
      </c>
      <c r="AA308" s="24" t="e">
        <f>IF(Treasuries_01152013!CN297=0,0,theta0+(theta1+theta2)*(1-EXP(-Treasuries_01152013!CN297/la))/(Treasuries_01152013!CN297/la)-theta2*EXP(-Treasuries_01152013!CN297/la))</f>
        <v>#DIV/0!</v>
      </c>
      <c r="AB308" s="24" t="e">
        <f>IF(Treasuries_01152013!CO297=0,0,theta0+(theta1+theta2)*(1-EXP(-Treasuries_01152013!CO297/la))/(Treasuries_01152013!CO297/la)-theta2*EXP(-Treasuries_01152013!CO297/la))</f>
        <v>#DIV/0!</v>
      </c>
      <c r="AC308" s="24" t="e">
        <f>IF(Treasuries_01152013!CP297=0,0,theta0+(theta1+theta2)*(1-EXP(-Treasuries_01152013!CP297/la))/(Treasuries_01152013!CP297/la)-theta2*EXP(-Treasuries_01152013!CP297/la))</f>
        <v>#DIV/0!</v>
      </c>
      <c r="AD308" s="24" t="e">
        <f>IF(Treasuries_01152013!CQ297=0,0,theta0+(theta1+theta2)*(1-EXP(-Treasuries_01152013!CQ297/la))/(Treasuries_01152013!CQ297/la)-theta2*EXP(-Treasuries_01152013!CQ297/la))</f>
        <v>#DIV/0!</v>
      </c>
      <c r="AE308" s="24" t="e">
        <f>IF(Treasuries_01152013!CR297=0,0,theta0+(theta1+theta2)*(1-EXP(-Treasuries_01152013!CR297/la))/(Treasuries_01152013!CR297/la)-theta2*EXP(-Treasuries_01152013!CR297/la))</f>
        <v>#DIV/0!</v>
      </c>
      <c r="AF308" s="24" t="e">
        <f>IF(Treasuries_01152013!CS297=0,0,theta0+(theta1+theta2)*(1-EXP(-Treasuries_01152013!CS297/la))/(Treasuries_01152013!CS297/la)-theta2*EXP(-Treasuries_01152013!CS297/la))</f>
        <v>#DIV/0!</v>
      </c>
      <c r="AG308" s="24" t="e">
        <f>IF(Treasuries_01152013!CT297=0,0,theta0+(theta1+theta2)*(1-EXP(-Treasuries_01152013!CT297/la))/(Treasuries_01152013!CT297/la)-theta2*EXP(-Treasuries_01152013!CT297/la))</f>
        <v>#DIV/0!</v>
      </c>
      <c r="AH308" s="24" t="e">
        <f>IF(Treasuries_01152013!CU297=0,0,theta0+(theta1+theta2)*(1-EXP(-Treasuries_01152013!CU297/la))/(Treasuries_01152013!CU297/la)-theta2*EXP(-Treasuries_01152013!CU297/la))</f>
        <v>#DIV/0!</v>
      </c>
      <c r="AI308" s="24" t="e">
        <f>IF(Treasuries_01152013!CV297=0,0,theta0+(theta1+theta2)*(1-EXP(-Treasuries_01152013!CV297/la))/(Treasuries_01152013!CV297/la)-theta2*EXP(-Treasuries_01152013!CV297/la))</f>
        <v>#DIV/0!</v>
      </c>
      <c r="AJ308" s="24" t="e">
        <f>IF(Treasuries_01152013!CW297=0,0,theta0+(theta1+theta2)*(1-EXP(-Treasuries_01152013!CW297/la))/(Treasuries_01152013!CW297/la)-theta2*EXP(-Treasuries_01152013!CW297/la))</f>
        <v>#DIV/0!</v>
      </c>
      <c r="AK308" s="24" t="e">
        <f>IF(Treasuries_01152013!CX297=0,0,theta0+(theta1+theta2)*(1-EXP(-Treasuries_01152013!CX297/la))/(Treasuries_01152013!CX297/la)-theta2*EXP(-Treasuries_01152013!CX297/la))</f>
        <v>#DIV/0!</v>
      </c>
      <c r="AL308" s="24" t="e">
        <f>IF(Treasuries_01152013!CY297=0,0,theta0+(theta1+theta2)*(1-EXP(-Treasuries_01152013!CY297/la))/(Treasuries_01152013!CY297/la)-theta2*EXP(-Treasuries_01152013!CY297/la))</f>
        <v>#DIV/0!</v>
      </c>
      <c r="AM308" s="24" t="e">
        <f>IF(Treasuries_01152013!CZ297=0,0,theta0+(theta1+theta2)*(1-EXP(-Treasuries_01152013!CZ297/la))/(Treasuries_01152013!CZ297/la)-theta2*EXP(-Treasuries_01152013!CZ297/la))</f>
        <v>#DIV/0!</v>
      </c>
      <c r="AN308" s="24" t="e">
        <f>IF(Treasuries_01152013!DA297=0,0,theta0+(theta1+theta2)*(1-EXP(-Treasuries_01152013!DA297/la))/(Treasuries_01152013!DA297/la)-theta2*EXP(-Treasuries_01152013!DA297/la))</f>
        <v>#DIV/0!</v>
      </c>
      <c r="AO308" s="24" t="e">
        <f>IF(Treasuries_01152013!DB297=0,0,theta0+(theta1+theta2)*(1-EXP(-Treasuries_01152013!DB297/la))/(Treasuries_01152013!DB297/la)-theta2*EXP(-Treasuries_01152013!DB297/la))</f>
        <v>#DIV/0!</v>
      </c>
      <c r="AP308" s="24" t="e">
        <f>IF(Treasuries_01152013!DC297=0,0,theta0+(theta1+theta2)*(1-EXP(-Treasuries_01152013!DC297/la))/(Treasuries_01152013!DC297/la)-theta2*EXP(-Treasuries_01152013!DC297/la))</f>
        <v>#DIV/0!</v>
      </c>
      <c r="AQ308" s="24" t="e">
        <f>IF(Treasuries_01152013!DD297=0,0,theta0+(theta1+theta2)*(1-EXP(-Treasuries_01152013!DD297/la))/(Treasuries_01152013!DD297/la)-theta2*EXP(-Treasuries_01152013!DD297/la))</f>
        <v>#DIV/0!</v>
      </c>
      <c r="AR308" s="24" t="e">
        <f>IF(Treasuries_01152013!DE297=0,0,theta0+(theta1+theta2)*(1-EXP(-Treasuries_01152013!DE297/la))/(Treasuries_01152013!DE297/la)-theta2*EXP(-Treasuries_01152013!DE297/la))</f>
        <v>#DIV/0!</v>
      </c>
      <c r="AS308" s="24" t="e">
        <f>IF(Treasuries_01152013!DF297=0,0,theta0+(theta1+theta2)*(1-EXP(-Treasuries_01152013!DF297/la))/(Treasuries_01152013!DF297/la)-theta2*EXP(-Treasuries_01152013!DF297/la))</f>
        <v>#DIV/0!</v>
      </c>
      <c r="AT308" s="24" t="e">
        <f>IF(Treasuries_01152013!DG297=0,0,theta0+(theta1+theta2)*(1-EXP(-Treasuries_01152013!DG297/la))/(Treasuries_01152013!DG297/la)-theta2*EXP(-Treasuries_01152013!DG297/la))</f>
        <v>#DIV/0!</v>
      </c>
      <c r="AU308" s="24" t="e">
        <f>IF(Treasuries_01152013!DH297=0,0,theta0+(theta1+theta2)*(1-EXP(-Treasuries_01152013!DH297/la))/(Treasuries_01152013!DH297/la)-theta2*EXP(-Treasuries_01152013!DH297/la))</f>
        <v>#DIV/0!</v>
      </c>
      <c r="AV308" s="24" t="e">
        <f>IF(Treasuries_01152013!DI297=0,0,theta0+(theta1+theta2)*(1-EXP(-Treasuries_01152013!DI297/la))/(Treasuries_01152013!DI297/la)-theta2*EXP(-Treasuries_01152013!DI297/la))</f>
        <v>#DIV/0!</v>
      </c>
      <c r="AW308" s="24" t="e">
        <f>IF(Treasuries_01152013!DJ297=0,0,theta0+(theta1+theta2)*(1-EXP(-Treasuries_01152013!DJ297/la))/(Treasuries_01152013!DJ297/la)-theta2*EXP(-Treasuries_01152013!DJ297/la))</f>
        <v>#DIV/0!</v>
      </c>
      <c r="AX308" s="24" t="e">
        <f>IF(Treasuries_01152013!DK297=0,0,theta0+(theta1+theta2)*(1-EXP(-Treasuries_01152013!DK297/la))/(Treasuries_01152013!DK297/la)-theta2*EXP(-Treasuries_01152013!DK297/la))</f>
        <v>#DIV/0!</v>
      </c>
      <c r="AY308" s="24" t="e">
        <f>IF(Treasuries_01152013!DL297=0,0,theta0+(theta1+theta2)*(1-EXP(-Treasuries_01152013!DL297/la))/(Treasuries_01152013!DL297/la)-theta2*EXP(-Treasuries_01152013!DL297/la))</f>
        <v>#DIV/0!</v>
      </c>
      <c r="AZ308" s="24" t="e">
        <f>IF(Treasuries_01152013!DM297=0,0,theta0+(theta1+theta2)*(1-EXP(-Treasuries_01152013!DM297/la))/(Treasuries_01152013!DM297/la)-theta2*EXP(-Treasuries_01152013!DM297/la))</f>
        <v>#DIV/0!</v>
      </c>
      <c r="BA308" s="24" t="e">
        <f>IF(Treasuries_01152013!DN297=0,0,theta0+(theta1+theta2)*(1-EXP(-Treasuries_01152013!DN297/la))/(Treasuries_01152013!DN297/la)-theta2*EXP(-Treasuries_01152013!DN297/la))</f>
        <v>#DIV/0!</v>
      </c>
      <c r="BB308" s="24" t="e">
        <f>IF(Treasuries_01152013!DO297=0,0,theta0+(theta1+theta2)*(1-EXP(-Treasuries_01152013!DO297/la))/(Treasuries_01152013!DO297/la)-theta2*EXP(-Treasuries_01152013!DO297/la))</f>
        <v>#DIV/0!</v>
      </c>
      <c r="BC308" s="24" t="e">
        <f>IF(Treasuries_01152013!DP297=0,0,theta0+(theta1+theta2)*(1-EXP(-Treasuries_01152013!DP297/la))/(Treasuries_01152013!DP297/la)-theta2*EXP(-Treasuries_01152013!DP297/la))</f>
        <v>#DIV/0!</v>
      </c>
      <c r="BD308" s="24" t="e">
        <f>IF(Treasuries_01152013!DQ297=0,0,theta0+(theta1+theta2)*(1-EXP(-Treasuries_01152013!DQ297/la))/(Treasuries_01152013!DQ297/la)-theta2*EXP(-Treasuries_01152013!DQ297/la))</f>
        <v>#DIV/0!</v>
      </c>
      <c r="BE308" s="24" t="e">
        <f>IF(Treasuries_01152013!DR297=0,0,theta0+(theta1+theta2)*(1-EXP(-Treasuries_01152013!DR297/la))/(Treasuries_01152013!DR297/la)-theta2*EXP(-Treasuries_01152013!DR297/la))</f>
        <v>#DIV/0!</v>
      </c>
      <c r="BF308" s="24" t="e">
        <f>IF(Treasuries_01152013!DS297=0,0,theta0+(theta1+theta2)*(1-EXP(-Treasuries_01152013!DS297/la))/(Treasuries_01152013!DS297/la)-theta2*EXP(-Treasuries_01152013!DS297/la))</f>
        <v>#DIV/0!</v>
      </c>
      <c r="BG308" s="24" t="e">
        <f>IF(Treasuries_01152013!DT297=0,0,theta0+(theta1+theta2)*(1-EXP(-Treasuries_01152013!DT297/la))/(Treasuries_01152013!DT297/la)-theta2*EXP(-Treasuries_01152013!DT297/la))</f>
        <v>#DIV/0!</v>
      </c>
      <c r="BH308" s="24" t="e">
        <f>IF(Treasuries_01152013!DU297=0,0,theta0+(theta1+theta2)*(1-EXP(-Treasuries_01152013!DU297/la))/(Treasuries_01152013!DU297/la)-theta2*EXP(-Treasuries_01152013!DU297/la))</f>
        <v>#DIV/0!</v>
      </c>
      <c r="BI308" s="24" t="e">
        <f>IF(Treasuries_01152013!DV297=0,0,theta0+(theta1+theta2)*(1-EXP(-Treasuries_01152013!DV297/la))/(Treasuries_01152013!DV297/la)-theta2*EXP(-Treasuries_01152013!DV297/la))</f>
        <v>#DIV/0!</v>
      </c>
      <c r="BJ308" s="24" t="e">
        <f>IF(Treasuries_01152013!DW297=0,0,theta0+(theta1+theta2)*(1-EXP(-Treasuries_01152013!DW297/la))/(Treasuries_01152013!DW297/la)-theta2*EXP(-Treasuries_01152013!DW297/la))</f>
        <v>#DIV/0!</v>
      </c>
      <c r="BK308" s="24">
        <f>IF(Treasuries_01152013!DX297=0,0,theta0+(theta1+theta2)*(1-EXP(-Treasuries_01152013!DX297/la))/(Treasuries_01152013!DX297/la)-theta2*EXP(-Treasuries_01152013!DX297/la))</f>
        <v>0</v>
      </c>
      <c r="BL308" s="24">
        <f>IF(Treasuries_01152013!DY297=0,0,theta0+(theta1+theta2)*(1-EXP(-Treasuries_01152013!DY297/la))/(Treasuries_01152013!DY297/la)-theta2*EXP(-Treasuries_01152013!DY297/la))</f>
        <v>0</v>
      </c>
      <c r="BM308" s="24">
        <f>IF(Treasuries_01152013!DZ297=0,0,theta0+(theta1+theta2)*(1-EXP(-Treasuries_01152013!DZ297/la))/(Treasuries_01152013!DZ297/la)-theta2*EXP(-Treasuries_01152013!DZ297/la))</f>
        <v>0</v>
      </c>
      <c r="BN308" s="24">
        <f>IF(Treasuries_01152013!EA297=0,0,theta0+(theta1+theta2)*(1-EXP(-Treasuries_01152013!EA297/la))/(Treasuries_01152013!EA297/la)-theta2*EXP(-Treasuries_01152013!EA297/la))</f>
        <v>0</v>
      </c>
      <c r="BO308" s="17" t="e">
        <f>EXP(-Treasuries_01152013!BT297*G308)</f>
        <v>#DIV/0!</v>
      </c>
      <c r="BP308" s="17" t="e">
        <f>EXP(-Treasuries_01152013!BU297*H308)</f>
        <v>#DIV/0!</v>
      </c>
      <c r="BQ308" s="17" t="e">
        <f>EXP(-Treasuries_01152013!BV297*I308)</f>
        <v>#DIV/0!</v>
      </c>
      <c r="BR308" s="17" t="e">
        <f>EXP(-Treasuries_01152013!BW297*J308)</f>
        <v>#DIV/0!</v>
      </c>
      <c r="BS308" s="17" t="e">
        <f>EXP(-Treasuries_01152013!BX297*K308)</f>
        <v>#DIV/0!</v>
      </c>
      <c r="BT308" s="17" t="e">
        <f>EXP(-Treasuries_01152013!BY297*L308)</f>
        <v>#DIV/0!</v>
      </c>
      <c r="BU308" s="17" t="e">
        <f>EXP(-Treasuries_01152013!BZ297*M308)</f>
        <v>#DIV/0!</v>
      </c>
      <c r="BV308" s="17" t="e">
        <f>EXP(-Treasuries_01152013!CA297*N308)</f>
        <v>#DIV/0!</v>
      </c>
      <c r="BW308" s="17" t="e">
        <f>EXP(-Treasuries_01152013!CB297*O308)</f>
        <v>#DIV/0!</v>
      </c>
      <c r="BX308" s="17" t="e">
        <f>EXP(-Treasuries_01152013!CC297*P308)</f>
        <v>#DIV/0!</v>
      </c>
      <c r="BY308" s="17" t="e">
        <f>EXP(-Treasuries_01152013!CD297*Q308)</f>
        <v>#DIV/0!</v>
      </c>
      <c r="BZ308" s="17" t="e">
        <f>EXP(-Treasuries_01152013!CE297*R308)</f>
        <v>#DIV/0!</v>
      </c>
      <c r="CA308" s="17" t="e">
        <f>EXP(-Treasuries_01152013!CF297*S308)</f>
        <v>#DIV/0!</v>
      </c>
      <c r="CB308" s="17" t="e">
        <f>EXP(-Treasuries_01152013!CG297*T308)</f>
        <v>#DIV/0!</v>
      </c>
      <c r="CC308" s="17" t="e">
        <f>EXP(-Treasuries_01152013!CH297*U308)</f>
        <v>#DIV/0!</v>
      </c>
      <c r="CD308" s="17" t="e">
        <f>EXP(-Treasuries_01152013!CI297*V308)</f>
        <v>#DIV/0!</v>
      </c>
      <c r="CE308" s="17" t="e">
        <f>EXP(-Treasuries_01152013!CJ297*W308)</f>
        <v>#DIV/0!</v>
      </c>
      <c r="CF308" s="17" t="e">
        <f>EXP(-Treasuries_01152013!CK297*X308)</f>
        <v>#DIV/0!</v>
      </c>
      <c r="CG308" s="17" t="e">
        <f>EXP(-Treasuries_01152013!CL297*Y308)</f>
        <v>#DIV/0!</v>
      </c>
      <c r="CH308" s="17" t="e">
        <f>EXP(-Treasuries_01152013!CM297*Z308)</f>
        <v>#DIV/0!</v>
      </c>
      <c r="CI308" s="17" t="e">
        <f>EXP(-Treasuries_01152013!CN297*AA308)</f>
        <v>#DIV/0!</v>
      </c>
      <c r="CJ308" s="17" t="e">
        <f>EXP(-Treasuries_01152013!CO297*AB308)</f>
        <v>#DIV/0!</v>
      </c>
      <c r="CK308" s="17" t="e">
        <f>EXP(-Treasuries_01152013!CP297*AC308)</f>
        <v>#DIV/0!</v>
      </c>
      <c r="CL308" s="17" t="e">
        <f>EXP(-Treasuries_01152013!CQ297*AD308)</f>
        <v>#DIV/0!</v>
      </c>
      <c r="CM308" s="17" t="e">
        <f>EXP(-Treasuries_01152013!CR297*AE308)</f>
        <v>#DIV/0!</v>
      </c>
      <c r="CN308" s="17" t="e">
        <f>EXP(-Treasuries_01152013!CS297*AF308)</f>
        <v>#DIV/0!</v>
      </c>
      <c r="CO308" s="17" t="e">
        <f>EXP(-Treasuries_01152013!CT297*AG308)</f>
        <v>#DIV/0!</v>
      </c>
      <c r="CP308" s="17" t="e">
        <f>EXP(-Treasuries_01152013!CU297*AH308)</f>
        <v>#DIV/0!</v>
      </c>
      <c r="CQ308" s="17" t="e">
        <f>EXP(-Treasuries_01152013!CV297*AI308)</f>
        <v>#DIV/0!</v>
      </c>
      <c r="CR308" s="17" t="e">
        <f>EXP(-Treasuries_01152013!CW297*AJ308)</f>
        <v>#DIV/0!</v>
      </c>
      <c r="CS308" s="17" t="e">
        <f>EXP(-Treasuries_01152013!CX297*AK308)</f>
        <v>#DIV/0!</v>
      </c>
      <c r="CT308" s="17" t="e">
        <f>EXP(-Treasuries_01152013!CY297*AL308)</f>
        <v>#DIV/0!</v>
      </c>
      <c r="CU308" s="17" t="e">
        <f>EXP(-Treasuries_01152013!CZ297*AM308)</f>
        <v>#DIV/0!</v>
      </c>
      <c r="CV308" s="17" t="e">
        <f>EXP(-Treasuries_01152013!DA297*AN308)</f>
        <v>#DIV/0!</v>
      </c>
      <c r="CW308" s="17" t="e">
        <f>EXP(-Treasuries_01152013!DB297*AO308)</f>
        <v>#DIV/0!</v>
      </c>
      <c r="CX308" s="17" t="e">
        <f>EXP(-Treasuries_01152013!DC297*AP308)</f>
        <v>#DIV/0!</v>
      </c>
      <c r="CY308" s="17" t="e">
        <f>EXP(-Treasuries_01152013!DD297*AQ308)</f>
        <v>#DIV/0!</v>
      </c>
      <c r="CZ308" s="17" t="e">
        <f>EXP(-Treasuries_01152013!DE297*AR308)</f>
        <v>#DIV/0!</v>
      </c>
      <c r="DA308" s="17" t="e">
        <f>EXP(-Treasuries_01152013!DF297*AS308)</f>
        <v>#DIV/0!</v>
      </c>
      <c r="DB308" s="17" t="e">
        <f>EXP(-Treasuries_01152013!DG297*AT308)</f>
        <v>#DIV/0!</v>
      </c>
      <c r="DC308" s="17" t="e">
        <f>EXP(-Treasuries_01152013!DH297*AU308)</f>
        <v>#DIV/0!</v>
      </c>
      <c r="DD308" s="17" t="e">
        <f>EXP(-Treasuries_01152013!DI297*AV308)</f>
        <v>#DIV/0!</v>
      </c>
      <c r="DE308" s="17" t="e">
        <f>EXP(-Treasuries_01152013!DJ297*AW308)</f>
        <v>#DIV/0!</v>
      </c>
      <c r="DF308" s="17" t="e">
        <f>EXP(-Treasuries_01152013!DK297*AX308)</f>
        <v>#DIV/0!</v>
      </c>
      <c r="DG308" s="17" t="e">
        <f>EXP(-Treasuries_01152013!DL297*AY308)</f>
        <v>#DIV/0!</v>
      </c>
      <c r="DH308" s="17" t="e">
        <f>EXP(-Treasuries_01152013!DM297*AZ308)</f>
        <v>#DIV/0!</v>
      </c>
      <c r="DI308" s="17" t="e">
        <f>EXP(-Treasuries_01152013!DN297*BA308)</f>
        <v>#DIV/0!</v>
      </c>
      <c r="DJ308" s="17" t="e">
        <f>EXP(-Treasuries_01152013!DO297*BB308)</f>
        <v>#DIV/0!</v>
      </c>
      <c r="DK308" s="17" t="e">
        <f>EXP(-Treasuries_01152013!DP297*BC308)</f>
        <v>#DIV/0!</v>
      </c>
      <c r="DL308" s="17" t="e">
        <f>EXP(-Treasuries_01152013!DQ297*BD308)</f>
        <v>#DIV/0!</v>
      </c>
      <c r="DM308" s="17" t="e">
        <f>EXP(-Treasuries_01152013!DR297*BE308)</f>
        <v>#DIV/0!</v>
      </c>
      <c r="DN308" s="17" t="e">
        <f>EXP(-Treasuries_01152013!DS297*BF308)</f>
        <v>#DIV/0!</v>
      </c>
      <c r="DO308" s="17" t="e">
        <f>EXP(-Treasuries_01152013!DT297*BG308)</f>
        <v>#DIV/0!</v>
      </c>
      <c r="DP308" s="17" t="e">
        <f>EXP(-Treasuries_01152013!DU297*BH308)</f>
        <v>#DIV/0!</v>
      </c>
      <c r="DQ308" s="17" t="e">
        <f>EXP(-Treasuries_01152013!DV297*BI308)</f>
        <v>#DIV/0!</v>
      </c>
      <c r="DR308" s="17" t="e">
        <f>EXP(-Treasuries_01152013!DW297*BJ308)</f>
        <v>#DIV/0!</v>
      </c>
      <c r="DS308" s="17">
        <f>EXP(-Treasuries_01152013!DX297*BK308)</f>
        <v>1</v>
      </c>
      <c r="DT308" s="17">
        <f>EXP(-Treasuries_01152013!DY297*BL308)</f>
        <v>1</v>
      </c>
      <c r="DU308" s="17">
        <f>EXP(-Treasuries_01152013!DZ297*BM308)</f>
        <v>1</v>
      </c>
      <c r="DV308" s="17">
        <f>EXP(-Treasuries_01152013!EA297*BN308)</f>
        <v>1</v>
      </c>
      <c r="DW308" s="8" t="e">
        <f>SUMPRODUCT(BO308:DV308,Treasuries_01152013!K297:BR297)</f>
        <v>#DIV/0!</v>
      </c>
      <c r="DX308" s="11" t="e">
        <f t="shared" si="13"/>
        <v>#DIV/0!</v>
      </c>
    </row>
    <row r="309" spans="2:128">
      <c r="B309" s="10">
        <f>Treasuries_01152013!C298</f>
        <v>4.25</v>
      </c>
      <c r="C309" s="10">
        <f>Treasuries_01152013!E298</f>
        <v>125.53125</v>
      </c>
      <c r="D309" s="10">
        <f>Treasuries_01152013!F298</f>
        <v>125.609375</v>
      </c>
      <c r="E309" s="8">
        <f>Treasuries_01152013!H298</f>
        <v>27.833333333333332</v>
      </c>
      <c r="F309" s="8">
        <f t="shared" si="14"/>
        <v>125.5703125</v>
      </c>
      <c r="G309" s="24" t="e">
        <f>IF(Treasuries_01152013!BT298=0,0,theta0+(theta1+theta2)*(1-EXP(-Treasuries_01152013!BT298/la))/(Treasuries_01152013!BT298/la)-theta2*EXP(-Treasuries_01152013!BT298/la))</f>
        <v>#DIV/0!</v>
      </c>
      <c r="H309" s="24" t="e">
        <f>IF(Treasuries_01152013!BU298=0,0,theta0+(theta1+theta2)*(1-EXP(-Treasuries_01152013!BU298/la))/(Treasuries_01152013!BU298/la)-theta2*EXP(-Treasuries_01152013!BU298/la))</f>
        <v>#DIV/0!</v>
      </c>
      <c r="I309" s="24" t="e">
        <f>IF(Treasuries_01152013!BV298=0,0,theta0+(theta1+theta2)*(1-EXP(-Treasuries_01152013!BV298/la))/(Treasuries_01152013!BV298/la)-theta2*EXP(-Treasuries_01152013!BV298/la))</f>
        <v>#DIV/0!</v>
      </c>
      <c r="J309" s="24" t="e">
        <f>IF(Treasuries_01152013!BW298=0,0,theta0+(theta1+theta2)*(1-EXP(-Treasuries_01152013!BW298/la))/(Treasuries_01152013!BW298/la)-theta2*EXP(-Treasuries_01152013!BW298/la))</f>
        <v>#DIV/0!</v>
      </c>
      <c r="K309" s="24" t="e">
        <f>IF(Treasuries_01152013!BX298=0,0,theta0+(theta1+theta2)*(1-EXP(-Treasuries_01152013!BX298/la))/(Treasuries_01152013!BX298/la)-theta2*EXP(-Treasuries_01152013!BX298/la))</f>
        <v>#DIV/0!</v>
      </c>
      <c r="L309" s="24" t="e">
        <f>IF(Treasuries_01152013!BY298=0,0,theta0+(theta1+theta2)*(1-EXP(-Treasuries_01152013!BY298/la))/(Treasuries_01152013!BY298/la)-theta2*EXP(-Treasuries_01152013!BY298/la))</f>
        <v>#DIV/0!</v>
      </c>
      <c r="M309" s="24" t="e">
        <f>IF(Treasuries_01152013!BZ298=0,0,theta0+(theta1+theta2)*(1-EXP(-Treasuries_01152013!BZ298/la))/(Treasuries_01152013!BZ298/la)-theta2*EXP(-Treasuries_01152013!BZ298/la))</f>
        <v>#DIV/0!</v>
      </c>
      <c r="N309" s="24" t="e">
        <f>IF(Treasuries_01152013!CA298=0,0,theta0+(theta1+theta2)*(1-EXP(-Treasuries_01152013!CA298/la))/(Treasuries_01152013!CA298/la)-theta2*EXP(-Treasuries_01152013!CA298/la))</f>
        <v>#DIV/0!</v>
      </c>
      <c r="O309" s="24" t="e">
        <f>IF(Treasuries_01152013!CB298=0,0,theta0+(theta1+theta2)*(1-EXP(-Treasuries_01152013!CB298/la))/(Treasuries_01152013!CB298/la)-theta2*EXP(-Treasuries_01152013!CB298/la))</f>
        <v>#DIV/0!</v>
      </c>
      <c r="P309" s="24" t="e">
        <f>IF(Treasuries_01152013!CC298=0,0,theta0+(theta1+theta2)*(1-EXP(-Treasuries_01152013!CC298/la))/(Treasuries_01152013!CC298/la)-theta2*EXP(-Treasuries_01152013!CC298/la))</f>
        <v>#DIV/0!</v>
      </c>
      <c r="Q309" s="24" t="e">
        <f>IF(Treasuries_01152013!CD298=0,0,theta0+(theta1+theta2)*(1-EXP(-Treasuries_01152013!CD298/la))/(Treasuries_01152013!CD298/la)-theta2*EXP(-Treasuries_01152013!CD298/la))</f>
        <v>#DIV/0!</v>
      </c>
      <c r="R309" s="24" t="e">
        <f>IF(Treasuries_01152013!CE298=0,0,theta0+(theta1+theta2)*(1-EXP(-Treasuries_01152013!CE298/la))/(Treasuries_01152013!CE298/la)-theta2*EXP(-Treasuries_01152013!CE298/la))</f>
        <v>#DIV/0!</v>
      </c>
      <c r="S309" s="24" t="e">
        <f>IF(Treasuries_01152013!CF298=0,0,theta0+(theta1+theta2)*(1-EXP(-Treasuries_01152013!CF298/la))/(Treasuries_01152013!CF298/la)-theta2*EXP(-Treasuries_01152013!CF298/la))</f>
        <v>#DIV/0!</v>
      </c>
      <c r="T309" s="24" t="e">
        <f>IF(Treasuries_01152013!CG298=0,0,theta0+(theta1+theta2)*(1-EXP(-Treasuries_01152013!CG298/la))/(Treasuries_01152013!CG298/la)-theta2*EXP(-Treasuries_01152013!CG298/la))</f>
        <v>#DIV/0!</v>
      </c>
      <c r="U309" s="24" t="e">
        <f>IF(Treasuries_01152013!CH298=0,0,theta0+(theta1+theta2)*(1-EXP(-Treasuries_01152013!CH298/la))/(Treasuries_01152013!CH298/la)-theta2*EXP(-Treasuries_01152013!CH298/la))</f>
        <v>#DIV/0!</v>
      </c>
      <c r="V309" s="24" t="e">
        <f>IF(Treasuries_01152013!CI298=0,0,theta0+(theta1+theta2)*(1-EXP(-Treasuries_01152013!CI298/la))/(Treasuries_01152013!CI298/la)-theta2*EXP(-Treasuries_01152013!CI298/la))</f>
        <v>#DIV/0!</v>
      </c>
      <c r="W309" s="24" t="e">
        <f>IF(Treasuries_01152013!CJ298=0,0,theta0+(theta1+theta2)*(1-EXP(-Treasuries_01152013!CJ298/la))/(Treasuries_01152013!CJ298/la)-theta2*EXP(-Treasuries_01152013!CJ298/la))</f>
        <v>#DIV/0!</v>
      </c>
      <c r="X309" s="24" t="e">
        <f>IF(Treasuries_01152013!CK298=0,0,theta0+(theta1+theta2)*(1-EXP(-Treasuries_01152013!CK298/la))/(Treasuries_01152013!CK298/la)-theta2*EXP(-Treasuries_01152013!CK298/la))</f>
        <v>#DIV/0!</v>
      </c>
      <c r="Y309" s="24" t="e">
        <f>IF(Treasuries_01152013!CL298=0,0,theta0+(theta1+theta2)*(1-EXP(-Treasuries_01152013!CL298/la))/(Treasuries_01152013!CL298/la)-theta2*EXP(-Treasuries_01152013!CL298/la))</f>
        <v>#DIV/0!</v>
      </c>
      <c r="Z309" s="24" t="e">
        <f>IF(Treasuries_01152013!CM298=0,0,theta0+(theta1+theta2)*(1-EXP(-Treasuries_01152013!CM298/la))/(Treasuries_01152013!CM298/la)-theta2*EXP(-Treasuries_01152013!CM298/la))</f>
        <v>#DIV/0!</v>
      </c>
      <c r="AA309" s="24" t="e">
        <f>IF(Treasuries_01152013!CN298=0,0,theta0+(theta1+theta2)*(1-EXP(-Treasuries_01152013!CN298/la))/(Treasuries_01152013!CN298/la)-theta2*EXP(-Treasuries_01152013!CN298/la))</f>
        <v>#DIV/0!</v>
      </c>
      <c r="AB309" s="24" t="e">
        <f>IF(Treasuries_01152013!CO298=0,0,theta0+(theta1+theta2)*(1-EXP(-Treasuries_01152013!CO298/la))/(Treasuries_01152013!CO298/la)-theta2*EXP(-Treasuries_01152013!CO298/la))</f>
        <v>#DIV/0!</v>
      </c>
      <c r="AC309" s="24" t="e">
        <f>IF(Treasuries_01152013!CP298=0,0,theta0+(theta1+theta2)*(1-EXP(-Treasuries_01152013!CP298/la))/(Treasuries_01152013!CP298/la)-theta2*EXP(-Treasuries_01152013!CP298/la))</f>
        <v>#DIV/0!</v>
      </c>
      <c r="AD309" s="24" t="e">
        <f>IF(Treasuries_01152013!CQ298=0,0,theta0+(theta1+theta2)*(1-EXP(-Treasuries_01152013!CQ298/la))/(Treasuries_01152013!CQ298/la)-theta2*EXP(-Treasuries_01152013!CQ298/la))</f>
        <v>#DIV/0!</v>
      </c>
      <c r="AE309" s="24" t="e">
        <f>IF(Treasuries_01152013!CR298=0,0,theta0+(theta1+theta2)*(1-EXP(-Treasuries_01152013!CR298/la))/(Treasuries_01152013!CR298/la)-theta2*EXP(-Treasuries_01152013!CR298/la))</f>
        <v>#DIV/0!</v>
      </c>
      <c r="AF309" s="24" t="e">
        <f>IF(Treasuries_01152013!CS298=0,0,theta0+(theta1+theta2)*(1-EXP(-Treasuries_01152013!CS298/la))/(Treasuries_01152013!CS298/la)-theta2*EXP(-Treasuries_01152013!CS298/la))</f>
        <v>#DIV/0!</v>
      </c>
      <c r="AG309" s="24" t="e">
        <f>IF(Treasuries_01152013!CT298=0,0,theta0+(theta1+theta2)*(1-EXP(-Treasuries_01152013!CT298/la))/(Treasuries_01152013!CT298/la)-theta2*EXP(-Treasuries_01152013!CT298/la))</f>
        <v>#DIV/0!</v>
      </c>
      <c r="AH309" s="24" t="e">
        <f>IF(Treasuries_01152013!CU298=0,0,theta0+(theta1+theta2)*(1-EXP(-Treasuries_01152013!CU298/la))/(Treasuries_01152013!CU298/la)-theta2*EXP(-Treasuries_01152013!CU298/la))</f>
        <v>#DIV/0!</v>
      </c>
      <c r="AI309" s="24" t="e">
        <f>IF(Treasuries_01152013!CV298=0,0,theta0+(theta1+theta2)*(1-EXP(-Treasuries_01152013!CV298/la))/(Treasuries_01152013!CV298/la)-theta2*EXP(-Treasuries_01152013!CV298/la))</f>
        <v>#DIV/0!</v>
      </c>
      <c r="AJ309" s="24" t="e">
        <f>IF(Treasuries_01152013!CW298=0,0,theta0+(theta1+theta2)*(1-EXP(-Treasuries_01152013!CW298/la))/(Treasuries_01152013!CW298/la)-theta2*EXP(-Treasuries_01152013!CW298/la))</f>
        <v>#DIV/0!</v>
      </c>
      <c r="AK309" s="24" t="e">
        <f>IF(Treasuries_01152013!CX298=0,0,theta0+(theta1+theta2)*(1-EXP(-Treasuries_01152013!CX298/la))/(Treasuries_01152013!CX298/la)-theta2*EXP(-Treasuries_01152013!CX298/la))</f>
        <v>#DIV/0!</v>
      </c>
      <c r="AL309" s="24" t="e">
        <f>IF(Treasuries_01152013!CY298=0,0,theta0+(theta1+theta2)*(1-EXP(-Treasuries_01152013!CY298/la))/(Treasuries_01152013!CY298/la)-theta2*EXP(-Treasuries_01152013!CY298/la))</f>
        <v>#DIV/0!</v>
      </c>
      <c r="AM309" s="24" t="e">
        <f>IF(Treasuries_01152013!CZ298=0,0,theta0+(theta1+theta2)*(1-EXP(-Treasuries_01152013!CZ298/la))/(Treasuries_01152013!CZ298/la)-theta2*EXP(-Treasuries_01152013!CZ298/la))</f>
        <v>#DIV/0!</v>
      </c>
      <c r="AN309" s="24" t="e">
        <f>IF(Treasuries_01152013!DA298=0,0,theta0+(theta1+theta2)*(1-EXP(-Treasuries_01152013!DA298/la))/(Treasuries_01152013!DA298/la)-theta2*EXP(-Treasuries_01152013!DA298/la))</f>
        <v>#DIV/0!</v>
      </c>
      <c r="AO309" s="24" t="e">
        <f>IF(Treasuries_01152013!DB298=0,0,theta0+(theta1+theta2)*(1-EXP(-Treasuries_01152013!DB298/la))/(Treasuries_01152013!DB298/la)-theta2*EXP(-Treasuries_01152013!DB298/la))</f>
        <v>#DIV/0!</v>
      </c>
      <c r="AP309" s="24" t="e">
        <f>IF(Treasuries_01152013!DC298=0,0,theta0+(theta1+theta2)*(1-EXP(-Treasuries_01152013!DC298/la))/(Treasuries_01152013!DC298/la)-theta2*EXP(-Treasuries_01152013!DC298/la))</f>
        <v>#DIV/0!</v>
      </c>
      <c r="AQ309" s="24" t="e">
        <f>IF(Treasuries_01152013!DD298=0,0,theta0+(theta1+theta2)*(1-EXP(-Treasuries_01152013!DD298/la))/(Treasuries_01152013!DD298/la)-theta2*EXP(-Treasuries_01152013!DD298/la))</f>
        <v>#DIV/0!</v>
      </c>
      <c r="AR309" s="24" t="e">
        <f>IF(Treasuries_01152013!DE298=0,0,theta0+(theta1+theta2)*(1-EXP(-Treasuries_01152013!DE298/la))/(Treasuries_01152013!DE298/la)-theta2*EXP(-Treasuries_01152013!DE298/la))</f>
        <v>#DIV/0!</v>
      </c>
      <c r="AS309" s="24" t="e">
        <f>IF(Treasuries_01152013!DF298=0,0,theta0+(theta1+theta2)*(1-EXP(-Treasuries_01152013!DF298/la))/(Treasuries_01152013!DF298/la)-theta2*EXP(-Treasuries_01152013!DF298/la))</f>
        <v>#DIV/0!</v>
      </c>
      <c r="AT309" s="24" t="e">
        <f>IF(Treasuries_01152013!DG298=0,0,theta0+(theta1+theta2)*(1-EXP(-Treasuries_01152013!DG298/la))/(Treasuries_01152013!DG298/la)-theta2*EXP(-Treasuries_01152013!DG298/la))</f>
        <v>#DIV/0!</v>
      </c>
      <c r="AU309" s="24" t="e">
        <f>IF(Treasuries_01152013!DH298=0,0,theta0+(theta1+theta2)*(1-EXP(-Treasuries_01152013!DH298/la))/(Treasuries_01152013!DH298/la)-theta2*EXP(-Treasuries_01152013!DH298/la))</f>
        <v>#DIV/0!</v>
      </c>
      <c r="AV309" s="24" t="e">
        <f>IF(Treasuries_01152013!DI298=0,0,theta0+(theta1+theta2)*(1-EXP(-Treasuries_01152013!DI298/la))/(Treasuries_01152013!DI298/la)-theta2*EXP(-Treasuries_01152013!DI298/la))</f>
        <v>#DIV/0!</v>
      </c>
      <c r="AW309" s="24" t="e">
        <f>IF(Treasuries_01152013!DJ298=0,0,theta0+(theta1+theta2)*(1-EXP(-Treasuries_01152013!DJ298/la))/(Treasuries_01152013!DJ298/la)-theta2*EXP(-Treasuries_01152013!DJ298/la))</f>
        <v>#DIV/0!</v>
      </c>
      <c r="AX309" s="24" t="e">
        <f>IF(Treasuries_01152013!DK298=0,0,theta0+(theta1+theta2)*(1-EXP(-Treasuries_01152013!DK298/la))/(Treasuries_01152013!DK298/la)-theta2*EXP(-Treasuries_01152013!DK298/la))</f>
        <v>#DIV/0!</v>
      </c>
      <c r="AY309" s="24" t="e">
        <f>IF(Treasuries_01152013!DL298=0,0,theta0+(theta1+theta2)*(1-EXP(-Treasuries_01152013!DL298/la))/(Treasuries_01152013!DL298/la)-theta2*EXP(-Treasuries_01152013!DL298/la))</f>
        <v>#DIV/0!</v>
      </c>
      <c r="AZ309" s="24" t="e">
        <f>IF(Treasuries_01152013!DM298=0,0,theta0+(theta1+theta2)*(1-EXP(-Treasuries_01152013!DM298/la))/(Treasuries_01152013!DM298/la)-theta2*EXP(-Treasuries_01152013!DM298/la))</f>
        <v>#DIV/0!</v>
      </c>
      <c r="BA309" s="24" t="e">
        <f>IF(Treasuries_01152013!DN298=0,0,theta0+(theta1+theta2)*(1-EXP(-Treasuries_01152013!DN298/la))/(Treasuries_01152013!DN298/la)-theta2*EXP(-Treasuries_01152013!DN298/la))</f>
        <v>#DIV/0!</v>
      </c>
      <c r="BB309" s="24" t="e">
        <f>IF(Treasuries_01152013!DO298=0,0,theta0+(theta1+theta2)*(1-EXP(-Treasuries_01152013!DO298/la))/(Treasuries_01152013!DO298/la)-theta2*EXP(-Treasuries_01152013!DO298/la))</f>
        <v>#DIV/0!</v>
      </c>
      <c r="BC309" s="24" t="e">
        <f>IF(Treasuries_01152013!DP298=0,0,theta0+(theta1+theta2)*(1-EXP(-Treasuries_01152013!DP298/la))/(Treasuries_01152013!DP298/la)-theta2*EXP(-Treasuries_01152013!DP298/la))</f>
        <v>#DIV/0!</v>
      </c>
      <c r="BD309" s="24" t="e">
        <f>IF(Treasuries_01152013!DQ298=0,0,theta0+(theta1+theta2)*(1-EXP(-Treasuries_01152013!DQ298/la))/(Treasuries_01152013!DQ298/la)-theta2*EXP(-Treasuries_01152013!DQ298/la))</f>
        <v>#DIV/0!</v>
      </c>
      <c r="BE309" s="24" t="e">
        <f>IF(Treasuries_01152013!DR298=0,0,theta0+(theta1+theta2)*(1-EXP(-Treasuries_01152013!DR298/la))/(Treasuries_01152013!DR298/la)-theta2*EXP(-Treasuries_01152013!DR298/la))</f>
        <v>#DIV/0!</v>
      </c>
      <c r="BF309" s="24" t="e">
        <f>IF(Treasuries_01152013!DS298=0,0,theta0+(theta1+theta2)*(1-EXP(-Treasuries_01152013!DS298/la))/(Treasuries_01152013!DS298/la)-theta2*EXP(-Treasuries_01152013!DS298/la))</f>
        <v>#DIV/0!</v>
      </c>
      <c r="BG309" s="24" t="e">
        <f>IF(Treasuries_01152013!DT298=0,0,theta0+(theta1+theta2)*(1-EXP(-Treasuries_01152013!DT298/la))/(Treasuries_01152013!DT298/la)-theta2*EXP(-Treasuries_01152013!DT298/la))</f>
        <v>#DIV/0!</v>
      </c>
      <c r="BH309" s="24" t="e">
        <f>IF(Treasuries_01152013!DU298=0,0,theta0+(theta1+theta2)*(1-EXP(-Treasuries_01152013!DU298/la))/(Treasuries_01152013!DU298/la)-theta2*EXP(-Treasuries_01152013!DU298/la))</f>
        <v>#DIV/0!</v>
      </c>
      <c r="BI309" s="24" t="e">
        <f>IF(Treasuries_01152013!DV298=0,0,theta0+(theta1+theta2)*(1-EXP(-Treasuries_01152013!DV298/la))/(Treasuries_01152013!DV298/la)-theta2*EXP(-Treasuries_01152013!DV298/la))</f>
        <v>#DIV/0!</v>
      </c>
      <c r="BJ309" s="24" t="e">
        <f>IF(Treasuries_01152013!DW298=0,0,theta0+(theta1+theta2)*(1-EXP(-Treasuries_01152013!DW298/la))/(Treasuries_01152013!DW298/la)-theta2*EXP(-Treasuries_01152013!DW298/la))</f>
        <v>#DIV/0!</v>
      </c>
      <c r="BK309" s="24">
        <f>IF(Treasuries_01152013!DX298=0,0,theta0+(theta1+theta2)*(1-EXP(-Treasuries_01152013!DX298/la))/(Treasuries_01152013!DX298/la)-theta2*EXP(-Treasuries_01152013!DX298/la))</f>
        <v>0</v>
      </c>
      <c r="BL309" s="24">
        <f>IF(Treasuries_01152013!DY298=0,0,theta0+(theta1+theta2)*(1-EXP(-Treasuries_01152013!DY298/la))/(Treasuries_01152013!DY298/la)-theta2*EXP(-Treasuries_01152013!DY298/la))</f>
        <v>0</v>
      </c>
      <c r="BM309" s="24">
        <f>IF(Treasuries_01152013!DZ298=0,0,theta0+(theta1+theta2)*(1-EXP(-Treasuries_01152013!DZ298/la))/(Treasuries_01152013!DZ298/la)-theta2*EXP(-Treasuries_01152013!DZ298/la))</f>
        <v>0</v>
      </c>
      <c r="BN309" s="24">
        <f>IF(Treasuries_01152013!EA298=0,0,theta0+(theta1+theta2)*(1-EXP(-Treasuries_01152013!EA298/la))/(Treasuries_01152013!EA298/la)-theta2*EXP(-Treasuries_01152013!EA298/la))</f>
        <v>0</v>
      </c>
      <c r="BO309" s="17" t="e">
        <f>EXP(-Treasuries_01152013!BT298*G309)</f>
        <v>#DIV/0!</v>
      </c>
      <c r="BP309" s="17" t="e">
        <f>EXP(-Treasuries_01152013!BU298*H309)</f>
        <v>#DIV/0!</v>
      </c>
      <c r="BQ309" s="17" t="e">
        <f>EXP(-Treasuries_01152013!BV298*I309)</f>
        <v>#DIV/0!</v>
      </c>
      <c r="BR309" s="17" t="e">
        <f>EXP(-Treasuries_01152013!BW298*J309)</f>
        <v>#DIV/0!</v>
      </c>
      <c r="BS309" s="17" t="e">
        <f>EXP(-Treasuries_01152013!BX298*K309)</f>
        <v>#DIV/0!</v>
      </c>
      <c r="BT309" s="17" t="e">
        <f>EXP(-Treasuries_01152013!BY298*L309)</f>
        <v>#DIV/0!</v>
      </c>
      <c r="BU309" s="17" t="e">
        <f>EXP(-Treasuries_01152013!BZ298*M309)</f>
        <v>#DIV/0!</v>
      </c>
      <c r="BV309" s="17" t="e">
        <f>EXP(-Treasuries_01152013!CA298*N309)</f>
        <v>#DIV/0!</v>
      </c>
      <c r="BW309" s="17" t="e">
        <f>EXP(-Treasuries_01152013!CB298*O309)</f>
        <v>#DIV/0!</v>
      </c>
      <c r="BX309" s="17" t="e">
        <f>EXP(-Treasuries_01152013!CC298*P309)</f>
        <v>#DIV/0!</v>
      </c>
      <c r="BY309" s="17" t="e">
        <f>EXP(-Treasuries_01152013!CD298*Q309)</f>
        <v>#DIV/0!</v>
      </c>
      <c r="BZ309" s="17" t="e">
        <f>EXP(-Treasuries_01152013!CE298*R309)</f>
        <v>#DIV/0!</v>
      </c>
      <c r="CA309" s="17" t="e">
        <f>EXP(-Treasuries_01152013!CF298*S309)</f>
        <v>#DIV/0!</v>
      </c>
      <c r="CB309" s="17" t="e">
        <f>EXP(-Treasuries_01152013!CG298*T309)</f>
        <v>#DIV/0!</v>
      </c>
      <c r="CC309" s="17" t="e">
        <f>EXP(-Treasuries_01152013!CH298*U309)</f>
        <v>#DIV/0!</v>
      </c>
      <c r="CD309" s="17" t="e">
        <f>EXP(-Treasuries_01152013!CI298*V309)</f>
        <v>#DIV/0!</v>
      </c>
      <c r="CE309" s="17" t="e">
        <f>EXP(-Treasuries_01152013!CJ298*W309)</f>
        <v>#DIV/0!</v>
      </c>
      <c r="CF309" s="17" t="e">
        <f>EXP(-Treasuries_01152013!CK298*X309)</f>
        <v>#DIV/0!</v>
      </c>
      <c r="CG309" s="17" t="e">
        <f>EXP(-Treasuries_01152013!CL298*Y309)</f>
        <v>#DIV/0!</v>
      </c>
      <c r="CH309" s="17" t="e">
        <f>EXP(-Treasuries_01152013!CM298*Z309)</f>
        <v>#DIV/0!</v>
      </c>
      <c r="CI309" s="17" t="e">
        <f>EXP(-Treasuries_01152013!CN298*AA309)</f>
        <v>#DIV/0!</v>
      </c>
      <c r="CJ309" s="17" t="e">
        <f>EXP(-Treasuries_01152013!CO298*AB309)</f>
        <v>#DIV/0!</v>
      </c>
      <c r="CK309" s="17" t="e">
        <f>EXP(-Treasuries_01152013!CP298*AC309)</f>
        <v>#DIV/0!</v>
      </c>
      <c r="CL309" s="17" t="e">
        <f>EXP(-Treasuries_01152013!CQ298*AD309)</f>
        <v>#DIV/0!</v>
      </c>
      <c r="CM309" s="17" t="e">
        <f>EXP(-Treasuries_01152013!CR298*AE309)</f>
        <v>#DIV/0!</v>
      </c>
      <c r="CN309" s="17" t="e">
        <f>EXP(-Treasuries_01152013!CS298*AF309)</f>
        <v>#DIV/0!</v>
      </c>
      <c r="CO309" s="17" t="e">
        <f>EXP(-Treasuries_01152013!CT298*AG309)</f>
        <v>#DIV/0!</v>
      </c>
      <c r="CP309" s="17" t="e">
        <f>EXP(-Treasuries_01152013!CU298*AH309)</f>
        <v>#DIV/0!</v>
      </c>
      <c r="CQ309" s="17" t="e">
        <f>EXP(-Treasuries_01152013!CV298*AI309)</f>
        <v>#DIV/0!</v>
      </c>
      <c r="CR309" s="17" t="e">
        <f>EXP(-Treasuries_01152013!CW298*AJ309)</f>
        <v>#DIV/0!</v>
      </c>
      <c r="CS309" s="17" t="e">
        <f>EXP(-Treasuries_01152013!CX298*AK309)</f>
        <v>#DIV/0!</v>
      </c>
      <c r="CT309" s="17" t="e">
        <f>EXP(-Treasuries_01152013!CY298*AL309)</f>
        <v>#DIV/0!</v>
      </c>
      <c r="CU309" s="17" t="e">
        <f>EXP(-Treasuries_01152013!CZ298*AM309)</f>
        <v>#DIV/0!</v>
      </c>
      <c r="CV309" s="17" t="e">
        <f>EXP(-Treasuries_01152013!DA298*AN309)</f>
        <v>#DIV/0!</v>
      </c>
      <c r="CW309" s="17" t="e">
        <f>EXP(-Treasuries_01152013!DB298*AO309)</f>
        <v>#DIV/0!</v>
      </c>
      <c r="CX309" s="17" t="e">
        <f>EXP(-Treasuries_01152013!DC298*AP309)</f>
        <v>#DIV/0!</v>
      </c>
      <c r="CY309" s="17" t="e">
        <f>EXP(-Treasuries_01152013!DD298*AQ309)</f>
        <v>#DIV/0!</v>
      </c>
      <c r="CZ309" s="17" t="e">
        <f>EXP(-Treasuries_01152013!DE298*AR309)</f>
        <v>#DIV/0!</v>
      </c>
      <c r="DA309" s="17" t="e">
        <f>EXP(-Treasuries_01152013!DF298*AS309)</f>
        <v>#DIV/0!</v>
      </c>
      <c r="DB309" s="17" t="e">
        <f>EXP(-Treasuries_01152013!DG298*AT309)</f>
        <v>#DIV/0!</v>
      </c>
      <c r="DC309" s="17" t="e">
        <f>EXP(-Treasuries_01152013!DH298*AU309)</f>
        <v>#DIV/0!</v>
      </c>
      <c r="DD309" s="17" t="e">
        <f>EXP(-Treasuries_01152013!DI298*AV309)</f>
        <v>#DIV/0!</v>
      </c>
      <c r="DE309" s="17" t="e">
        <f>EXP(-Treasuries_01152013!DJ298*AW309)</f>
        <v>#DIV/0!</v>
      </c>
      <c r="DF309" s="17" t="e">
        <f>EXP(-Treasuries_01152013!DK298*AX309)</f>
        <v>#DIV/0!</v>
      </c>
      <c r="DG309" s="17" t="e">
        <f>EXP(-Treasuries_01152013!DL298*AY309)</f>
        <v>#DIV/0!</v>
      </c>
      <c r="DH309" s="17" t="e">
        <f>EXP(-Treasuries_01152013!DM298*AZ309)</f>
        <v>#DIV/0!</v>
      </c>
      <c r="DI309" s="17" t="e">
        <f>EXP(-Treasuries_01152013!DN298*BA309)</f>
        <v>#DIV/0!</v>
      </c>
      <c r="DJ309" s="17" t="e">
        <f>EXP(-Treasuries_01152013!DO298*BB309)</f>
        <v>#DIV/0!</v>
      </c>
      <c r="DK309" s="17" t="e">
        <f>EXP(-Treasuries_01152013!DP298*BC309)</f>
        <v>#DIV/0!</v>
      </c>
      <c r="DL309" s="17" t="e">
        <f>EXP(-Treasuries_01152013!DQ298*BD309)</f>
        <v>#DIV/0!</v>
      </c>
      <c r="DM309" s="17" t="e">
        <f>EXP(-Treasuries_01152013!DR298*BE309)</f>
        <v>#DIV/0!</v>
      </c>
      <c r="DN309" s="17" t="e">
        <f>EXP(-Treasuries_01152013!DS298*BF309)</f>
        <v>#DIV/0!</v>
      </c>
      <c r="DO309" s="17" t="e">
        <f>EXP(-Treasuries_01152013!DT298*BG309)</f>
        <v>#DIV/0!</v>
      </c>
      <c r="DP309" s="17" t="e">
        <f>EXP(-Treasuries_01152013!DU298*BH309)</f>
        <v>#DIV/0!</v>
      </c>
      <c r="DQ309" s="17" t="e">
        <f>EXP(-Treasuries_01152013!DV298*BI309)</f>
        <v>#DIV/0!</v>
      </c>
      <c r="DR309" s="17" t="e">
        <f>EXP(-Treasuries_01152013!DW298*BJ309)</f>
        <v>#DIV/0!</v>
      </c>
      <c r="DS309" s="17">
        <f>EXP(-Treasuries_01152013!DX298*BK309)</f>
        <v>1</v>
      </c>
      <c r="DT309" s="17">
        <f>EXP(-Treasuries_01152013!DY298*BL309)</f>
        <v>1</v>
      </c>
      <c r="DU309" s="17">
        <f>EXP(-Treasuries_01152013!DZ298*BM309)</f>
        <v>1</v>
      </c>
      <c r="DV309" s="17">
        <f>EXP(-Treasuries_01152013!EA298*BN309)</f>
        <v>1</v>
      </c>
      <c r="DW309" s="8" t="e">
        <f>SUMPRODUCT(BO309:DV309,Treasuries_01152013!K298:BR298)</f>
        <v>#DIV/0!</v>
      </c>
      <c r="DX309" s="11" t="e">
        <f t="shared" si="13"/>
        <v>#DIV/0!</v>
      </c>
    </row>
    <row r="310" spans="2:128">
      <c r="B310" s="10">
        <f>Treasuries_01152013!C299</f>
        <v>4.75</v>
      </c>
      <c r="C310" s="10">
        <f>Treasuries_01152013!E299</f>
        <v>135.5625</v>
      </c>
      <c r="D310" s="10">
        <f>Treasuries_01152013!F299</f>
        <v>135.640625</v>
      </c>
      <c r="E310" s="8">
        <f>Treasuries_01152013!H299</f>
        <v>28.083333333333332</v>
      </c>
      <c r="F310" s="8">
        <f t="shared" si="14"/>
        <v>135.6015625</v>
      </c>
      <c r="G310" s="24" t="e">
        <f>IF(Treasuries_01152013!BT299=0,0,theta0+(theta1+theta2)*(1-EXP(-Treasuries_01152013!BT299/la))/(Treasuries_01152013!BT299/la)-theta2*EXP(-Treasuries_01152013!BT299/la))</f>
        <v>#DIV/0!</v>
      </c>
      <c r="H310" s="24" t="e">
        <f>IF(Treasuries_01152013!BU299=0,0,theta0+(theta1+theta2)*(1-EXP(-Treasuries_01152013!BU299/la))/(Treasuries_01152013!BU299/la)-theta2*EXP(-Treasuries_01152013!BU299/la))</f>
        <v>#DIV/0!</v>
      </c>
      <c r="I310" s="24" t="e">
        <f>IF(Treasuries_01152013!BV299=0,0,theta0+(theta1+theta2)*(1-EXP(-Treasuries_01152013!BV299/la))/(Treasuries_01152013!BV299/la)-theta2*EXP(-Treasuries_01152013!BV299/la))</f>
        <v>#DIV/0!</v>
      </c>
      <c r="J310" s="24" t="e">
        <f>IF(Treasuries_01152013!BW299=0,0,theta0+(theta1+theta2)*(1-EXP(-Treasuries_01152013!BW299/la))/(Treasuries_01152013!BW299/la)-theta2*EXP(-Treasuries_01152013!BW299/la))</f>
        <v>#DIV/0!</v>
      </c>
      <c r="K310" s="24" t="e">
        <f>IF(Treasuries_01152013!BX299=0,0,theta0+(theta1+theta2)*(1-EXP(-Treasuries_01152013!BX299/la))/(Treasuries_01152013!BX299/la)-theta2*EXP(-Treasuries_01152013!BX299/la))</f>
        <v>#DIV/0!</v>
      </c>
      <c r="L310" s="24" t="e">
        <f>IF(Treasuries_01152013!BY299=0,0,theta0+(theta1+theta2)*(1-EXP(-Treasuries_01152013!BY299/la))/(Treasuries_01152013!BY299/la)-theta2*EXP(-Treasuries_01152013!BY299/la))</f>
        <v>#DIV/0!</v>
      </c>
      <c r="M310" s="24" t="e">
        <f>IF(Treasuries_01152013!BZ299=0,0,theta0+(theta1+theta2)*(1-EXP(-Treasuries_01152013!BZ299/la))/(Treasuries_01152013!BZ299/la)-theta2*EXP(-Treasuries_01152013!BZ299/la))</f>
        <v>#DIV/0!</v>
      </c>
      <c r="N310" s="24" t="e">
        <f>IF(Treasuries_01152013!CA299=0,0,theta0+(theta1+theta2)*(1-EXP(-Treasuries_01152013!CA299/la))/(Treasuries_01152013!CA299/la)-theta2*EXP(-Treasuries_01152013!CA299/la))</f>
        <v>#DIV/0!</v>
      </c>
      <c r="O310" s="24" t="e">
        <f>IF(Treasuries_01152013!CB299=0,0,theta0+(theta1+theta2)*(1-EXP(-Treasuries_01152013!CB299/la))/(Treasuries_01152013!CB299/la)-theta2*EXP(-Treasuries_01152013!CB299/la))</f>
        <v>#DIV/0!</v>
      </c>
      <c r="P310" s="24" t="e">
        <f>IF(Treasuries_01152013!CC299=0,0,theta0+(theta1+theta2)*(1-EXP(-Treasuries_01152013!CC299/la))/(Treasuries_01152013!CC299/la)-theta2*EXP(-Treasuries_01152013!CC299/la))</f>
        <v>#DIV/0!</v>
      </c>
      <c r="Q310" s="24" t="e">
        <f>IF(Treasuries_01152013!CD299=0,0,theta0+(theta1+theta2)*(1-EXP(-Treasuries_01152013!CD299/la))/(Treasuries_01152013!CD299/la)-theta2*EXP(-Treasuries_01152013!CD299/la))</f>
        <v>#DIV/0!</v>
      </c>
      <c r="R310" s="24" t="e">
        <f>IF(Treasuries_01152013!CE299=0,0,theta0+(theta1+theta2)*(1-EXP(-Treasuries_01152013!CE299/la))/(Treasuries_01152013!CE299/la)-theta2*EXP(-Treasuries_01152013!CE299/la))</f>
        <v>#DIV/0!</v>
      </c>
      <c r="S310" s="24" t="e">
        <f>IF(Treasuries_01152013!CF299=0,0,theta0+(theta1+theta2)*(1-EXP(-Treasuries_01152013!CF299/la))/(Treasuries_01152013!CF299/la)-theta2*EXP(-Treasuries_01152013!CF299/la))</f>
        <v>#DIV/0!</v>
      </c>
      <c r="T310" s="24" t="e">
        <f>IF(Treasuries_01152013!CG299=0,0,theta0+(theta1+theta2)*(1-EXP(-Treasuries_01152013!CG299/la))/(Treasuries_01152013!CG299/la)-theta2*EXP(-Treasuries_01152013!CG299/la))</f>
        <v>#DIV/0!</v>
      </c>
      <c r="U310" s="24" t="e">
        <f>IF(Treasuries_01152013!CH299=0,0,theta0+(theta1+theta2)*(1-EXP(-Treasuries_01152013!CH299/la))/(Treasuries_01152013!CH299/la)-theta2*EXP(-Treasuries_01152013!CH299/la))</f>
        <v>#DIV/0!</v>
      </c>
      <c r="V310" s="24" t="e">
        <f>IF(Treasuries_01152013!CI299=0,0,theta0+(theta1+theta2)*(1-EXP(-Treasuries_01152013!CI299/la))/(Treasuries_01152013!CI299/la)-theta2*EXP(-Treasuries_01152013!CI299/la))</f>
        <v>#DIV/0!</v>
      </c>
      <c r="W310" s="24" t="e">
        <f>IF(Treasuries_01152013!CJ299=0,0,theta0+(theta1+theta2)*(1-EXP(-Treasuries_01152013!CJ299/la))/(Treasuries_01152013!CJ299/la)-theta2*EXP(-Treasuries_01152013!CJ299/la))</f>
        <v>#DIV/0!</v>
      </c>
      <c r="X310" s="24" t="e">
        <f>IF(Treasuries_01152013!CK299=0,0,theta0+(theta1+theta2)*(1-EXP(-Treasuries_01152013!CK299/la))/(Treasuries_01152013!CK299/la)-theta2*EXP(-Treasuries_01152013!CK299/la))</f>
        <v>#DIV/0!</v>
      </c>
      <c r="Y310" s="24" t="e">
        <f>IF(Treasuries_01152013!CL299=0,0,theta0+(theta1+theta2)*(1-EXP(-Treasuries_01152013!CL299/la))/(Treasuries_01152013!CL299/la)-theta2*EXP(-Treasuries_01152013!CL299/la))</f>
        <v>#DIV/0!</v>
      </c>
      <c r="Z310" s="24" t="e">
        <f>IF(Treasuries_01152013!CM299=0,0,theta0+(theta1+theta2)*(1-EXP(-Treasuries_01152013!CM299/la))/(Treasuries_01152013!CM299/la)-theta2*EXP(-Treasuries_01152013!CM299/la))</f>
        <v>#DIV/0!</v>
      </c>
      <c r="AA310" s="24" t="e">
        <f>IF(Treasuries_01152013!CN299=0,0,theta0+(theta1+theta2)*(1-EXP(-Treasuries_01152013!CN299/la))/(Treasuries_01152013!CN299/la)-theta2*EXP(-Treasuries_01152013!CN299/la))</f>
        <v>#DIV/0!</v>
      </c>
      <c r="AB310" s="24" t="e">
        <f>IF(Treasuries_01152013!CO299=0,0,theta0+(theta1+theta2)*(1-EXP(-Treasuries_01152013!CO299/la))/(Treasuries_01152013!CO299/la)-theta2*EXP(-Treasuries_01152013!CO299/la))</f>
        <v>#DIV/0!</v>
      </c>
      <c r="AC310" s="24" t="e">
        <f>IF(Treasuries_01152013!CP299=0,0,theta0+(theta1+theta2)*(1-EXP(-Treasuries_01152013!CP299/la))/(Treasuries_01152013!CP299/la)-theta2*EXP(-Treasuries_01152013!CP299/la))</f>
        <v>#DIV/0!</v>
      </c>
      <c r="AD310" s="24" t="e">
        <f>IF(Treasuries_01152013!CQ299=0,0,theta0+(theta1+theta2)*(1-EXP(-Treasuries_01152013!CQ299/la))/(Treasuries_01152013!CQ299/la)-theta2*EXP(-Treasuries_01152013!CQ299/la))</f>
        <v>#DIV/0!</v>
      </c>
      <c r="AE310" s="24" t="e">
        <f>IF(Treasuries_01152013!CR299=0,0,theta0+(theta1+theta2)*(1-EXP(-Treasuries_01152013!CR299/la))/(Treasuries_01152013!CR299/la)-theta2*EXP(-Treasuries_01152013!CR299/la))</f>
        <v>#DIV/0!</v>
      </c>
      <c r="AF310" s="24" t="e">
        <f>IF(Treasuries_01152013!CS299=0,0,theta0+(theta1+theta2)*(1-EXP(-Treasuries_01152013!CS299/la))/(Treasuries_01152013!CS299/la)-theta2*EXP(-Treasuries_01152013!CS299/la))</f>
        <v>#DIV/0!</v>
      </c>
      <c r="AG310" s="24" t="e">
        <f>IF(Treasuries_01152013!CT299=0,0,theta0+(theta1+theta2)*(1-EXP(-Treasuries_01152013!CT299/la))/(Treasuries_01152013!CT299/la)-theta2*EXP(-Treasuries_01152013!CT299/la))</f>
        <v>#DIV/0!</v>
      </c>
      <c r="AH310" s="24" t="e">
        <f>IF(Treasuries_01152013!CU299=0,0,theta0+(theta1+theta2)*(1-EXP(-Treasuries_01152013!CU299/la))/(Treasuries_01152013!CU299/la)-theta2*EXP(-Treasuries_01152013!CU299/la))</f>
        <v>#DIV/0!</v>
      </c>
      <c r="AI310" s="24" t="e">
        <f>IF(Treasuries_01152013!CV299=0,0,theta0+(theta1+theta2)*(1-EXP(-Treasuries_01152013!CV299/la))/(Treasuries_01152013!CV299/la)-theta2*EXP(-Treasuries_01152013!CV299/la))</f>
        <v>#DIV/0!</v>
      </c>
      <c r="AJ310" s="24" t="e">
        <f>IF(Treasuries_01152013!CW299=0,0,theta0+(theta1+theta2)*(1-EXP(-Treasuries_01152013!CW299/la))/(Treasuries_01152013!CW299/la)-theta2*EXP(-Treasuries_01152013!CW299/la))</f>
        <v>#DIV/0!</v>
      </c>
      <c r="AK310" s="24" t="e">
        <f>IF(Treasuries_01152013!CX299=0,0,theta0+(theta1+theta2)*(1-EXP(-Treasuries_01152013!CX299/la))/(Treasuries_01152013!CX299/la)-theta2*EXP(-Treasuries_01152013!CX299/la))</f>
        <v>#DIV/0!</v>
      </c>
      <c r="AL310" s="24" t="e">
        <f>IF(Treasuries_01152013!CY299=0,0,theta0+(theta1+theta2)*(1-EXP(-Treasuries_01152013!CY299/la))/(Treasuries_01152013!CY299/la)-theta2*EXP(-Treasuries_01152013!CY299/la))</f>
        <v>#DIV/0!</v>
      </c>
      <c r="AM310" s="24" t="e">
        <f>IF(Treasuries_01152013!CZ299=0,0,theta0+(theta1+theta2)*(1-EXP(-Treasuries_01152013!CZ299/la))/(Treasuries_01152013!CZ299/la)-theta2*EXP(-Treasuries_01152013!CZ299/la))</f>
        <v>#DIV/0!</v>
      </c>
      <c r="AN310" s="24" t="e">
        <f>IF(Treasuries_01152013!DA299=0,0,theta0+(theta1+theta2)*(1-EXP(-Treasuries_01152013!DA299/la))/(Treasuries_01152013!DA299/la)-theta2*EXP(-Treasuries_01152013!DA299/la))</f>
        <v>#DIV/0!</v>
      </c>
      <c r="AO310" s="24" t="e">
        <f>IF(Treasuries_01152013!DB299=0,0,theta0+(theta1+theta2)*(1-EXP(-Treasuries_01152013!DB299/la))/(Treasuries_01152013!DB299/la)-theta2*EXP(-Treasuries_01152013!DB299/la))</f>
        <v>#DIV/0!</v>
      </c>
      <c r="AP310" s="24" t="e">
        <f>IF(Treasuries_01152013!DC299=0,0,theta0+(theta1+theta2)*(1-EXP(-Treasuries_01152013!DC299/la))/(Treasuries_01152013!DC299/la)-theta2*EXP(-Treasuries_01152013!DC299/la))</f>
        <v>#DIV/0!</v>
      </c>
      <c r="AQ310" s="24" t="e">
        <f>IF(Treasuries_01152013!DD299=0,0,theta0+(theta1+theta2)*(1-EXP(-Treasuries_01152013!DD299/la))/(Treasuries_01152013!DD299/la)-theta2*EXP(-Treasuries_01152013!DD299/la))</f>
        <v>#DIV/0!</v>
      </c>
      <c r="AR310" s="24" t="e">
        <f>IF(Treasuries_01152013!DE299=0,0,theta0+(theta1+theta2)*(1-EXP(-Treasuries_01152013!DE299/la))/(Treasuries_01152013!DE299/la)-theta2*EXP(-Treasuries_01152013!DE299/la))</f>
        <v>#DIV/0!</v>
      </c>
      <c r="AS310" s="24" t="e">
        <f>IF(Treasuries_01152013!DF299=0,0,theta0+(theta1+theta2)*(1-EXP(-Treasuries_01152013!DF299/la))/(Treasuries_01152013!DF299/la)-theta2*EXP(-Treasuries_01152013!DF299/la))</f>
        <v>#DIV/0!</v>
      </c>
      <c r="AT310" s="24" t="e">
        <f>IF(Treasuries_01152013!DG299=0,0,theta0+(theta1+theta2)*(1-EXP(-Treasuries_01152013!DG299/la))/(Treasuries_01152013!DG299/la)-theta2*EXP(-Treasuries_01152013!DG299/la))</f>
        <v>#DIV/0!</v>
      </c>
      <c r="AU310" s="24" t="e">
        <f>IF(Treasuries_01152013!DH299=0,0,theta0+(theta1+theta2)*(1-EXP(-Treasuries_01152013!DH299/la))/(Treasuries_01152013!DH299/la)-theta2*EXP(-Treasuries_01152013!DH299/la))</f>
        <v>#DIV/0!</v>
      </c>
      <c r="AV310" s="24" t="e">
        <f>IF(Treasuries_01152013!DI299=0,0,theta0+(theta1+theta2)*(1-EXP(-Treasuries_01152013!DI299/la))/(Treasuries_01152013!DI299/la)-theta2*EXP(-Treasuries_01152013!DI299/la))</f>
        <v>#DIV/0!</v>
      </c>
      <c r="AW310" s="24" t="e">
        <f>IF(Treasuries_01152013!DJ299=0,0,theta0+(theta1+theta2)*(1-EXP(-Treasuries_01152013!DJ299/la))/(Treasuries_01152013!DJ299/la)-theta2*EXP(-Treasuries_01152013!DJ299/la))</f>
        <v>#DIV/0!</v>
      </c>
      <c r="AX310" s="24" t="e">
        <f>IF(Treasuries_01152013!DK299=0,0,theta0+(theta1+theta2)*(1-EXP(-Treasuries_01152013!DK299/la))/(Treasuries_01152013!DK299/la)-theta2*EXP(-Treasuries_01152013!DK299/la))</f>
        <v>#DIV/0!</v>
      </c>
      <c r="AY310" s="24" t="e">
        <f>IF(Treasuries_01152013!DL299=0,0,theta0+(theta1+theta2)*(1-EXP(-Treasuries_01152013!DL299/la))/(Treasuries_01152013!DL299/la)-theta2*EXP(-Treasuries_01152013!DL299/la))</f>
        <v>#DIV/0!</v>
      </c>
      <c r="AZ310" s="24" t="e">
        <f>IF(Treasuries_01152013!DM299=0,0,theta0+(theta1+theta2)*(1-EXP(-Treasuries_01152013!DM299/la))/(Treasuries_01152013!DM299/la)-theta2*EXP(-Treasuries_01152013!DM299/la))</f>
        <v>#DIV/0!</v>
      </c>
      <c r="BA310" s="24" t="e">
        <f>IF(Treasuries_01152013!DN299=0,0,theta0+(theta1+theta2)*(1-EXP(-Treasuries_01152013!DN299/la))/(Treasuries_01152013!DN299/la)-theta2*EXP(-Treasuries_01152013!DN299/la))</f>
        <v>#DIV/0!</v>
      </c>
      <c r="BB310" s="24" t="e">
        <f>IF(Treasuries_01152013!DO299=0,0,theta0+(theta1+theta2)*(1-EXP(-Treasuries_01152013!DO299/la))/(Treasuries_01152013!DO299/la)-theta2*EXP(-Treasuries_01152013!DO299/la))</f>
        <v>#DIV/0!</v>
      </c>
      <c r="BC310" s="24" t="e">
        <f>IF(Treasuries_01152013!DP299=0,0,theta0+(theta1+theta2)*(1-EXP(-Treasuries_01152013!DP299/la))/(Treasuries_01152013!DP299/la)-theta2*EXP(-Treasuries_01152013!DP299/la))</f>
        <v>#DIV/0!</v>
      </c>
      <c r="BD310" s="24" t="e">
        <f>IF(Treasuries_01152013!DQ299=0,0,theta0+(theta1+theta2)*(1-EXP(-Treasuries_01152013!DQ299/la))/(Treasuries_01152013!DQ299/la)-theta2*EXP(-Treasuries_01152013!DQ299/la))</f>
        <v>#DIV/0!</v>
      </c>
      <c r="BE310" s="24" t="e">
        <f>IF(Treasuries_01152013!DR299=0,0,theta0+(theta1+theta2)*(1-EXP(-Treasuries_01152013!DR299/la))/(Treasuries_01152013!DR299/la)-theta2*EXP(-Treasuries_01152013!DR299/la))</f>
        <v>#DIV/0!</v>
      </c>
      <c r="BF310" s="24" t="e">
        <f>IF(Treasuries_01152013!DS299=0,0,theta0+(theta1+theta2)*(1-EXP(-Treasuries_01152013!DS299/la))/(Treasuries_01152013!DS299/la)-theta2*EXP(-Treasuries_01152013!DS299/la))</f>
        <v>#DIV/0!</v>
      </c>
      <c r="BG310" s="24" t="e">
        <f>IF(Treasuries_01152013!DT299=0,0,theta0+(theta1+theta2)*(1-EXP(-Treasuries_01152013!DT299/la))/(Treasuries_01152013!DT299/la)-theta2*EXP(-Treasuries_01152013!DT299/la))</f>
        <v>#DIV/0!</v>
      </c>
      <c r="BH310" s="24" t="e">
        <f>IF(Treasuries_01152013!DU299=0,0,theta0+(theta1+theta2)*(1-EXP(-Treasuries_01152013!DU299/la))/(Treasuries_01152013!DU299/la)-theta2*EXP(-Treasuries_01152013!DU299/la))</f>
        <v>#DIV/0!</v>
      </c>
      <c r="BI310" s="24" t="e">
        <f>IF(Treasuries_01152013!DV299=0,0,theta0+(theta1+theta2)*(1-EXP(-Treasuries_01152013!DV299/la))/(Treasuries_01152013!DV299/la)-theta2*EXP(-Treasuries_01152013!DV299/la))</f>
        <v>#DIV/0!</v>
      </c>
      <c r="BJ310" s="24" t="e">
        <f>IF(Treasuries_01152013!DW299=0,0,theta0+(theta1+theta2)*(1-EXP(-Treasuries_01152013!DW299/la))/(Treasuries_01152013!DW299/la)-theta2*EXP(-Treasuries_01152013!DW299/la))</f>
        <v>#DIV/0!</v>
      </c>
      <c r="BK310" s="24" t="e">
        <f>IF(Treasuries_01152013!DX299=0,0,theta0+(theta1+theta2)*(1-EXP(-Treasuries_01152013!DX299/la))/(Treasuries_01152013!DX299/la)-theta2*EXP(-Treasuries_01152013!DX299/la))</f>
        <v>#DIV/0!</v>
      </c>
      <c r="BL310" s="24">
        <f>IF(Treasuries_01152013!DY299=0,0,theta0+(theta1+theta2)*(1-EXP(-Treasuries_01152013!DY299/la))/(Treasuries_01152013!DY299/la)-theta2*EXP(-Treasuries_01152013!DY299/la))</f>
        <v>0</v>
      </c>
      <c r="BM310" s="24">
        <f>IF(Treasuries_01152013!DZ299=0,0,theta0+(theta1+theta2)*(1-EXP(-Treasuries_01152013!DZ299/la))/(Treasuries_01152013!DZ299/la)-theta2*EXP(-Treasuries_01152013!DZ299/la))</f>
        <v>0</v>
      </c>
      <c r="BN310" s="24">
        <f>IF(Treasuries_01152013!EA299=0,0,theta0+(theta1+theta2)*(1-EXP(-Treasuries_01152013!EA299/la))/(Treasuries_01152013!EA299/la)-theta2*EXP(-Treasuries_01152013!EA299/la))</f>
        <v>0</v>
      </c>
      <c r="BO310" s="17" t="e">
        <f>EXP(-Treasuries_01152013!BT299*G310)</f>
        <v>#DIV/0!</v>
      </c>
      <c r="BP310" s="17" t="e">
        <f>EXP(-Treasuries_01152013!BU299*H310)</f>
        <v>#DIV/0!</v>
      </c>
      <c r="BQ310" s="17" t="e">
        <f>EXP(-Treasuries_01152013!BV299*I310)</f>
        <v>#DIV/0!</v>
      </c>
      <c r="BR310" s="17" t="e">
        <f>EXP(-Treasuries_01152013!BW299*J310)</f>
        <v>#DIV/0!</v>
      </c>
      <c r="BS310" s="17" t="e">
        <f>EXP(-Treasuries_01152013!BX299*K310)</f>
        <v>#DIV/0!</v>
      </c>
      <c r="BT310" s="17" t="e">
        <f>EXP(-Treasuries_01152013!BY299*L310)</f>
        <v>#DIV/0!</v>
      </c>
      <c r="BU310" s="17" t="e">
        <f>EXP(-Treasuries_01152013!BZ299*M310)</f>
        <v>#DIV/0!</v>
      </c>
      <c r="BV310" s="17" t="e">
        <f>EXP(-Treasuries_01152013!CA299*N310)</f>
        <v>#DIV/0!</v>
      </c>
      <c r="BW310" s="17" t="e">
        <f>EXP(-Treasuries_01152013!CB299*O310)</f>
        <v>#DIV/0!</v>
      </c>
      <c r="BX310" s="17" t="e">
        <f>EXP(-Treasuries_01152013!CC299*P310)</f>
        <v>#DIV/0!</v>
      </c>
      <c r="BY310" s="17" t="e">
        <f>EXP(-Treasuries_01152013!CD299*Q310)</f>
        <v>#DIV/0!</v>
      </c>
      <c r="BZ310" s="17" t="e">
        <f>EXP(-Treasuries_01152013!CE299*R310)</f>
        <v>#DIV/0!</v>
      </c>
      <c r="CA310" s="17" t="e">
        <f>EXP(-Treasuries_01152013!CF299*S310)</f>
        <v>#DIV/0!</v>
      </c>
      <c r="CB310" s="17" t="e">
        <f>EXP(-Treasuries_01152013!CG299*T310)</f>
        <v>#DIV/0!</v>
      </c>
      <c r="CC310" s="17" t="e">
        <f>EXP(-Treasuries_01152013!CH299*U310)</f>
        <v>#DIV/0!</v>
      </c>
      <c r="CD310" s="17" t="e">
        <f>EXP(-Treasuries_01152013!CI299*V310)</f>
        <v>#DIV/0!</v>
      </c>
      <c r="CE310" s="17" t="e">
        <f>EXP(-Treasuries_01152013!CJ299*W310)</f>
        <v>#DIV/0!</v>
      </c>
      <c r="CF310" s="17" t="e">
        <f>EXP(-Treasuries_01152013!CK299*X310)</f>
        <v>#DIV/0!</v>
      </c>
      <c r="CG310" s="17" t="e">
        <f>EXP(-Treasuries_01152013!CL299*Y310)</f>
        <v>#DIV/0!</v>
      </c>
      <c r="CH310" s="17" t="e">
        <f>EXP(-Treasuries_01152013!CM299*Z310)</f>
        <v>#DIV/0!</v>
      </c>
      <c r="CI310" s="17" t="e">
        <f>EXP(-Treasuries_01152013!CN299*AA310)</f>
        <v>#DIV/0!</v>
      </c>
      <c r="CJ310" s="17" t="e">
        <f>EXP(-Treasuries_01152013!CO299*AB310)</f>
        <v>#DIV/0!</v>
      </c>
      <c r="CK310" s="17" t="e">
        <f>EXP(-Treasuries_01152013!CP299*AC310)</f>
        <v>#DIV/0!</v>
      </c>
      <c r="CL310" s="17" t="e">
        <f>EXP(-Treasuries_01152013!CQ299*AD310)</f>
        <v>#DIV/0!</v>
      </c>
      <c r="CM310" s="17" t="e">
        <f>EXP(-Treasuries_01152013!CR299*AE310)</f>
        <v>#DIV/0!</v>
      </c>
      <c r="CN310" s="17" t="e">
        <f>EXP(-Treasuries_01152013!CS299*AF310)</f>
        <v>#DIV/0!</v>
      </c>
      <c r="CO310" s="17" t="e">
        <f>EXP(-Treasuries_01152013!CT299*AG310)</f>
        <v>#DIV/0!</v>
      </c>
      <c r="CP310" s="17" t="e">
        <f>EXP(-Treasuries_01152013!CU299*AH310)</f>
        <v>#DIV/0!</v>
      </c>
      <c r="CQ310" s="17" t="e">
        <f>EXP(-Treasuries_01152013!CV299*AI310)</f>
        <v>#DIV/0!</v>
      </c>
      <c r="CR310" s="17" t="e">
        <f>EXP(-Treasuries_01152013!CW299*AJ310)</f>
        <v>#DIV/0!</v>
      </c>
      <c r="CS310" s="17" t="e">
        <f>EXP(-Treasuries_01152013!CX299*AK310)</f>
        <v>#DIV/0!</v>
      </c>
      <c r="CT310" s="17" t="e">
        <f>EXP(-Treasuries_01152013!CY299*AL310)</f>
        <v>#DIV/0!</v>
      </c>
      <c r="CU310" s="17" t="e">
        <f>EXP(-Treasuries_01152013!CZ299*AM310)</f>
        <v>#DIV/0!</v>
      </c>
      <c r="CV310" s="17" t="e">
        <f>EXP(-Treasuries_01152013!DA299*AN310)</f>
        <v>#DIV/0!</v>
      </c>
      <c r="CW310" s="17" t="e">
        <f>EXP(-Treasuries_01152013!DB299*AO310)</f>
        <v>#DIV/0!</v>
      </c>
      <c r="CX310" s="17" t="e">
        <f>EXP(-Treasuries_01152013!DC299*AP310)</f>
        <v>#DIV/0!</v>
      </c>
      <c r="CY310" s="17" t="e">
        <f>EXP(-Treasuries_01152013!DD299*AQ310)</f>
        <v>#DIV/0!</v>
      </c>
      <c r="CZ310" s="17" t="e">
        <f>EXP(-Treasuries_01152013!DE299*AR310)</f>
        <v>#DIV/0!</v>
      </c>
      <c r="DA310" s="17" t="e">
        <f>EXP(-Treasuries_01152013!DF299*AS310)</f>
        <v>#DIV/0!</v>
      </c>
      <c r="DB310" s="17" t="e">
        <f>EXP(-Treasuries_01152013!DG299*AT310)</f>
        <v>#DIV/0!</v>
      </c>
      <c r="DC310" s="17" t="e">
        <f>EXP(-Treasuries_01152013!DH299*AU310)</f>
        <v>#DIV/0!</v>
      </c>
      <c r="DD310" s="17" t="e">
        <f>EXP(-Treasuries_01152013!DI299*AV310)</f>
        <v>#DIV/0!</v>
      </c>
      <c r="DE310" s="17" t="e">
        <f>EXP(-Treasuries_01152013!DJ299*AW310)</f>
        <v>#DIV/0!</v>
      </c>
      <c r="DF310" s="17" t="e">
        <f>EXP(-Treasuries_01152013!DK299*AX310)</f>
        <v>#DIV/0!</v>
      </c>
      <c r="DG310" s="17" t="e">
        <f>EXP(-Treasuries_01152013!DL299*AY310)</f>
        <v>#DIV/0!</v>
      </c>
      <c r="DH310" s="17" t="e">
        <f>EXP(-Treasuries_01152013!DM299*AZ310)</f>
        <v>#DIV/0!</v>
      </c>
      <c r="DI310" s="17" t="e">
        <f>EXP(-Treasuries_01152013!DN299*BA310)</f>
        <v>#DIV/0!</v>
      </c>
      <c r="DJ310" s="17" t="e">
        <f>EXP(-Treasuries_01152013!DO299*BB310)</f>
        <v>#DIV/0!</v>
      </c>
      <c r="DK310" s="17" t="e">
        <f>EXP(-Treasuries_01152013!DP299*BC310)</f>
        <v>#DIV/0!</v>
      </c>
      <c r="DL310" s="17" t="e">
        <f>EXP(-Treasuries_01152013!DQ299*BD310)</f>
        <v>#DIV/0!</v>
      </c>
      <c r="DM310" s="17" t="e">
        <f>EXP(-Treasuries_01152013!DR299*BE310)</f>
        <v>#DIV/0!</v>
      </c>
      <c r="DN310" s="17" t="e">
        <f>EXP(-Treasuries_01152013!DS299*BF310)</f>
        <v>#DIV/0!</v>
      </c>
      <c r="DO310" s="17" t="e">
        <f>EXP(-Treasuries_01152013!DT299*BG310)</f>
        <v>#DIV/0!</v>
      </c>
      <c r="DP310" s="17" t="e">
        <f>EXP(-Treasuries_01152013!DU299*BH310)</f>
        <v>#DIV/0!</v>
      </c>
      <c r="DQ310" s="17" t="e">
        <f>EXP(-Treasuries_01152013!DV299*BI310)</f>
        <v>#DIV/0!</v>
      </c>
      <c r="DR310" s="17" t="e">
        <f>EXP(-Treasuries_01152013!DW299*BJ310)</f>
        <v>#DIV/0!</v>
      </c>
      <c r="DS310" s="17" t="e">
        <f>EXP(-Treasuries_01152013!DX299*BK310)</f>
        <v>#DIV/0!</v>
      </c>
      <c r="DT310" s="17">
        <f>EXP(-Treasuries_01152013!DY299*BL310)</f>
        <v>1</v>
      </c>
      <c r="DU310" s="17">
        <f>EXP(-Treasuries_01152013!DZ299*BM310)</f>
        <v>1</v>
      </c>
      <c r="DV310" s="17">
        <f>EXP(-Treasuries_01152013!EA299*BN310)</f>
        <v>1</v>
      </c>
      <c r="DW310" s="8" t="e">
        <f>SUMPRODUCT(BO310:DV310,Treasuries_01152013!K299:BR299)</f>
        <v>#DIV/0!</v>
      </c>
      <c r="DX310" s="11" t="e">
        <f t="shared" si="13"/>
        <v>#DIV/0!</v>
      </c>
    </row>
    <row r="311" spans="2:128">
      <c r="B311" s="10">
        <f>Treasuries_01152013!C300</f>
        <v>4.375</v>
      </c>
      <c r="C311" s="10">
        <f>Treasuries_01152013!E300</f>
        <v>128.085938</v>
      </c>
      <c r="D311" s="10">
        <f>Treasuries_01152013!F300</f>
        <v>128.132812</v>
      </c>
      <c r="E311" s="8">
        <f>Treasuries_01152013!H300</f>
        <v>28.333333333333332</v>
      </c>
      <c r="F311" s="8">
        <f t="shared" si="14"/>
        <v>128.109375</v>
      </c>
      <c r="G311" s="24" t="e">
        <f>IF(Treasuries_01152013!BT300=0,0,theta0+(theta1+theta2)*(1-EXP(-Treasuries_01152013!BT300/la))/(Treasuries_01152013!BT300/la)-theta2*EXP(-Treasuries_01152013!BT300/la))</f>
        <v>#DIV/0!</v>
      </c>
      <c r="H311" s="24" t="e">
        <f>IF(Treasuries_01152013!BU300=0,0,theta0+(theta1+theta2)*(1-EXP(-Treasuries_01152013!BU300/la))/(Treasuries_01152013!BU300/la)-theta2*EXP(-Treasuries_01152013!BU300/la))</f>
        <v>#DIV/0!</v>
      </c>
      <c r="I311" s="24" t="e">
        <f>IF(Treasuries_01152013!BV300=0,0,theta0+(theta1+theta2)*(1-EXP(-Treasuries_01152013!BV300/la))/(Treasuries_01152013!BV300/la)-theta2*EXP(-Treasuries_01152013!BV300/la))</f>
        <v>#DIV/0!</v>
      </c>
      <c r="J311" s="24" t="e">
        <f>IF(Treasuries_01152013!BW300=0,0,theta0+(theta1+theta2)*(1-EXP(-Treasuries_01152013!BW300/la))/(Treasuries_01152013!BW300/la)-theta2*EXP(-Treasuries_01152013!BW300/la))</f>
        <v>#DIV/0!</v>
      </c>
      <c r="K311" s="24" t="e">
        <f>IF(Treasuries_01152013!BX300=0,0,theta0+(theta1+theta2)*(1-EXP(-Treasuries_01152013!BX300/la))/(Treasuries_01152013!BX300/la)-theta2*EXP(-Treasuries_01152013!BX300/la))</f>
        <v>#DIV/0!</v>
      </c>
      <c r="L311" s="24" t="e">
        <f>IF(Treasuries_01152013!BY300=0,0,theta0+(theta1+theta2)*(1-EXP(-Treasuries_01152013!BY300/la))/(Treasuries_01152013!BY300/la)-theta2*EXP(-Treasuries_01152013!BY300/la))</f>
        <v>#DIV/0!</v>
      </c>
      <c r="M311" s="24" t="e">
        <f>IF(Treasuries_01152013!BZ300=0,0,theta0+(theta1+theta2)*(1-EXP(-Treasuries_01152013!BZ300/la))/(Treasuries_01152013!BZ300/la)-theta2*EXP(-Treasuries_01152013!BZ300/la))</f>
        <v>#DIV/0!</v>
      </c>
      <c r="N311" s="24" t="e">
        <f>IF(Treasuries_01152013!CA300=0,0,theta0+(theta1+theta2)*(1-EXP(-Treasuries_01152013!CA300/la))/(Treasuries_01152013!CA300/la)-theta2*EXP(-Treasuries_01152013!CA300/la))</f>
        <v>#DIV/0!</v>
      </c>
      <c r="O311" s="24" t="e">
        <f>IF(Treasuries_01152013!CB300=0,0,theta0+(theta1+theta2)*(1-EXP(-Treasuries_01152013!CB300/la))/(Treasuries_01152013!CB300/la)-theta2*EXP(-Treasuries_01152013!CB300/la))</f>
        <v>#DIV/0!</v>
      </c>
      <c r="P311" s="24" t="e">
        <f>IF(Treasuries_01152013!CC300=0,0,theta0+(theta1+theta2)*(1-EXP(-Treasuries_01152013!CC300/la))/(Treasuries_01152013!CC300/la)-theta2*EXP(-Treasuries_01152013!CC300/la))</f>
        <v>#DIV/0!</v>
      </c>
      <c r="Q311" s="24" t="e">
        <f>IF(Treasuries_01152013!CD300=0,0,theta0+(theta1+theta2)*(1-EXP(-Treasuries_01152013!CD300/la))/(Treasuries_01152013!CD300/la)-theta2*EXP(-Treasuries_01152013!CD300/la))</f>
        <v>#DIV/0!</v>
      </c>
      <c r="R311" s="24" t="e">
        <f>IF(Treasuries_01152013!CE300=0,0,theta0+(theta1+theta2)*(1-EXP(-Treasuries_01152013!CE300/la))/(Treasuries_01152013!CE300/la)-theta2*EXP(-Treasuries_01152013!CE300/la))</f>
        <v>#DIV/0!</v>
      </c>
      <c r="S311" s="24" t="e">
        <f>IF(Treasuries_01152013!CF300=0,0,theta0+(theta1+theta2)*(1-EXP(-Treasuries_01152013!CF300/la))/(Treasuries_01152013!CF300/la)-theta2*EXP(-Treasuries_01152013!CF300/la))</f>
        <v>#DIV/0!</v>
      </c>
      <c r="T311" s="24" t="e">
        <f>IF(Treasuries_01152013!CG300=0,0,theta0+(theta1+theta2)*(1-EXP(-Treasuries_01152013!CG300/la))/(Treasuries_01152013!CG300/la)-theta2*EXP(-Treasuries_01152013!CG300/la))</f>
        <v>#DIV/0!</v>
      </c>
      <c r="U311" s="24" t="e">
        <f>IF(Treasuries_01152013!CH300=0,0,theta0+(theta1+theta2)*(1-EXP(-Treasuries_01152013!CH300/la))/(Treasuries_01152013!CH300/la)-theta2*EXP(-Treasuries_01152013!CH300/la))</f>
        <v>#DIV/0!</v>
      </c>
      <c r="V311" s="24" t="e">
        <f>IF(Treasuries_01152013!CI300=0,0,theta0+(theta1+theta2)*(1-EXP(-Treasuries_01152013!CI300/la))/(Treasuries_01152013!CI300/la)-theta2*EXP(-Treasuries_01152013!CI300/la))</f>
        <v>#DIV/0!</v>
      </c>
      <c r="W311" s="24" t="e">
        <f>IF(Treasuries_01152013!CJ300=0,0,theta0+(theta1+theta2)*(1-EXP(-Treasuries_01152013!CJ300/la))/(Treasuries_01152013!CJ300/la)-theta2*EXP(-Treasuries_01152013!CJ300/la))</f>
        <v>#DIV/0!</v>
      </c>
      <c r="X311" s="24" t="e">
        <f>IF(Treasuries_01152013!CK300=0,0,theta0+(theta1+theta2)*(1-EXP(-Treasuries_01152013!CK300/la))/(Treasuries_01152013!CK300/la)-theta2*EXP(-Treasuries_01152013!CK300/la))</f>
        <v>#DIV/0!</v>
      </c>
      <c r="Y311" s="24" t="e">
        <f>IF(Treasuries_01152013!CL300=0,0,theta0+(theta1+theta2)*(1-EXP(-Treasuries_01152013!CL300/la))/(Treasuries_01152013!CL300/la)-theta2*EXP(-Treasuries_01152013!CL300/la))</f>
        <v>#DIV/0!</v>
      </c>
      <c r="Z311" s="24" t="e">
        <f>IF(Treasuries_01152013!CM300=0,0,theta0+(theta1+theta2)*(1-EXP(-Treasuries_01152013!CM300/la))/(Treasuries_01152013!CM300/la)-theta2*EXP(-Treasuries_01152013!CM300/la))</f>
        <v>#DIV/0!</v>
      </c>
      <c r="AA311" s="24" t="e">
        <f>IF(Treasuries_01152013!CN300=0,0,theta0+(theta1+theta2)*(1-EXP(-Treasuries_01152013!CN300/la))/(Treasuries_01152013!CN300/la)-theta2*EXP(-Treasuries_01152013!CN300/la))</f>
        <v>#DIV/0!</v>
      </c>
      <c r="AB311" s="24" t="e">
        <f>IF(Treasuries_01152013!CO300=0,0,theta0+(theta1+theta2)*(1-EXP(-Treasuries_01152013!CO300/la))/(Treasuries_01152013!CO300/la)-theta2*EXP(-Treasuries_01152013!CO300/la))</f>
        <v>#DIV/0!</v>
      </c>
      <c r="AC311" s="24" t="e">
        <f>IF(Treasuries_01152013!CP300=0,0,theta0+(theta1+theta2)*(1-EXP(-Treasuries_01152013!CP300/la))/(Treasuries_01152013!CP300/la)-theta2*EXP(-Treasuries_01152013!CP300/la))</f>
        <v>#DIV/0!</v>
      </c>
      <c r="AD311" s="24" t="e">
        <f>IF(Treasuries_01152013!CQ300=0,0,theta0+(theta1+theta2)*(1-EXP(-Treasuries_01152013!CQ300/la))/(Treasuries_01152013!CQ300/la)-theta2*EXP(-Treasuries_01152013!CQ300/la))</f>
        <v>#DIV/0!</v>
      </c>
      <c r="AE311" s="24" t="e">
        <f>IF(Treasuries_01152013!CR300=0,0,theta0+(theta1+theta2)*(1-EXP(-Treasuries_01152013!CR300/la))/(Treasuries_01152013!CR300/la)-theta2*EXP(-Treasuries_01152013!CR300/la))</f>
        <v>#DIV/0!</v>
      </c>
      <c r="AF311" s="24" t="e">
        <f>IF(Treasuries_01152013!CS300=0,0,theta0+(theta1+theta2)*(1-EXP(-Treasuries_01152013!CS300/la))/(Treasuries_01152013!CS300/la)-theta2*EXP(-Treasuries_01152013!CS300/la))</f>
        <v>#DIV/0!</v>
      </c>
      <c r="AG311" s="24" t="e">
        <f>IF(Treasuries_01152013!CT300=0,0,theta0+(theta1+theta2)*(1-EXP(-Treasuries_01152013!CT300/la))/(Treasuries_01152013!CT300/la)-theta2*EXP(-Treasuries_01152013!CT300/la))</f>
        <v>#DIV/0!</v>
      </c>
      <c r="AH311" s="24" t="e">
        <f>IF(Treasuries_01152013!CU300=0,0,theta0+(theta1+theta2)*(1-EXP(-Treasuries_01152013!CU300/la))/(Treasuries_01152013!CU300/la)-theta2*EXP(-Treasuries_01152013!CU300/la))</f>
        <v>#DIV/0!</v>
      </c>
      <c r="AI311" s="24" t="e">
        <f>IF(Treasuries_01152013!CV300=0,0,theta0+(theta1+theta2)*(1-EXP(-Treasuries_01152013!CV300/la))/(Treasuries_01152013!CV300/la)-theta2*EXP(-Treasuries_01152013!CV300/la))</f>
        <v>#DIV/0!</v>
      </c>
      <c r="AJ311" s="24" t="e">
        <f>IF(Treasuries_01152013!CW300=0,0,theta0+(theta1+theta2)*(1-EXP(-Treasuries_01152013!CW300/la))/(Treasuries_01152013!CW300/la)-theta2*EXP(-Treasuries_01152013!CW300/la))</f>
        <v>#DIV/0!</v>
      </c>
      <c r="AK311" s="24" t="e">
        <f>IF(Treasuries_01152013!CX300=0,0,theta0+(theta1+theta2)*(1-EXP(-Treasuries_01152013!CX300/la))/(Treasuries_01152013!CX300/la)-theta2*EXP(-Treasuries_01152013!CX300/la))</f>
        <v>#DIV/0!</v>
      </c>
      <c r="AL311" s="24" t="e">
        <f>IF(Treasuries_01152013!CY300=0,0,theta0+(theta1+theta2)*(1-EXP(-Treasuries_01152013!CY300/la))/(Treasuries_01152013!CY300/la)-theta2*EXP(-Treasuries_01152013!CY300/la))</f>
        <v>#DIV/0!</v>
      </c>
      <c r="AM311" s="24" t="e">
        <f>IF(Treasuries_01152013!CZ300=0,0,theta0+(theta1+theta2)*(1-EXP(-Treasuries_01152013!CZ300/la))/(Treasuries_01152013!CZ300/la)-theta2*EXP(-Treasuries_01152013!CZ300/la))</f>
        <v>#DIV/0!</v>
      </c>
      <c r="AN311" s="24" t="e">
        <f>IF(Treasuries_01152013!DA300=0,0,theta0+(theta1+theta2)*(1-EXP(-Treasuries_01152013!DA300/la))/(Treasuries_01152013!DA300/la)-theta2*EXP(-Treasuries_01152013!DA300/la))</f>
        <v>#DIV/0!</v>
      </c>
      <c r="AO311" s="24" t="e">
        <f>IF(Treasuries_01152013!DB300=0,0,theta0+(theta1+theta2)*(1-EXP(-Treasuries_01152013!DB300/la))/(Treasuries_01152013!DB300/la)-theta2*EXP(-Treasuries_01152013!DB300/la))</f>
        <v>#DIV/0!</v>
      </c>
      <c r="AP311" s="24" t="e">
        <f>IF(Treasuries_01152013!DC300=0,0,theta0+(theta1+theta2)*(1-EXP(-Treasuries_01152013!DC300/la))/(Treasuries_01152013!DC300/la)-theta2*EXP(-Treasuries_01152013!DC300/la))</f>
        <v>#DIV/0!</v>
      </c>
      <c r="AQ311" s="24" t="e">
        <f>IF(Treasuries_01152013!DD300=0,0,theta0+(theta1+theta2)*(1-EXP(-Treasuries_01152013!DD300/la))/(Treasuries_01152013!DD300/la)-theta2*EXP(-Treasuries_01152013!DD300/la))</f>
        <v>#DIV/0!</v>
      </c>
      <c r="AR311" s="24" t="e">
        <f>IF(Treasuries_01152013!DE300=0,0,theta0+(theta1+theta2)*(1-EXP(-Treasuries_01152013!DE300/la))/(Treasuries_01152013!DE300/la)-theta2*EXP(-Treasuries_01152013!DE300/la))</f>
        <v>#DIV/0!</v>
      </c>
      <c r="AS311" s="24" t="e">
        <f>IF(Treasuries_01152013!DF300=0,0,theta0+(theta1+theta2)*(1-EXP(-Treasuries_01152013!DF300/la))/(Treasuries_01152013!DF300/la)-theta2*EXP(-Treasuries_01152013!DF300/la))</f>
        <v>#DIV/0!</v>
      </c>
      <c r="AT311" s="24" t="e">
        <f>IF(Treasuries_01152013!DG300=0,0,theta0+(theta1+theta2)*(1-EXP(-Treasuries_01152013!DG300/la))/(Treasuries_01152013!DG300/la)-theta2*EXP(-Treasuries_01152013!DG300/la))</f>
        <v>#DIV/0!</v>
      </c>
      <c r="AU311" s="24" t="e">
        <f>IF(Treasuries_01152013!DH300=0,0,theta0+(theta1+theta2)*(1-EXP(-Treasuries_01152013!DH300/la))/(Treasuries_01152013!DH300/la)-theta2*EXP(-Treasuries_01152013!DH300/la))</f>
        <v>#DIV/0!</v>
      </c>
      <c r="AV311" s="24" t="e">
        <f>IF(Treasuries_01152013!DI300=0,0,theta0+(theta1+theta2)*(1-EXP(-Treasuries_01152013!DI300/la))/(Treasuries_01152013!DI300/la)-theta2*EXP(-Treasuries_01152013!DI300/la))</f>
        <v>#DIV/0!</v>
      </c>
      <c r="AW311" s="24" t="e">
        <f>IF(Treasuries_01152013!DJ300=0,0,theta0+(theta1+theta2)*(1-EXP(-Treasuries_01152013!DJ300/la))/(Treasuries_01152013!DJ300/la)-theta2*EXP(-Treasuries_01152013!DJ300/la))</f>
        <v>#DIV/0!</v>
      </c>
      <c r="AX311" s="24" t="e">
        <f>IF(Treasuries_01152013!DK300=0,0,theta0+(theta1+theta2)*(1-EXP(-Treasuries_01152013!DK300/la))/(Treasuries_01152013!DK300/la)-theta2*EXP(-Treasuries_01152013!DK300/la))</f>
        <v>#DIV/0!</v>
      </c>
      <c r="AY311" s="24" t="e">
        <f>IF(Treasuries_01152013!DL300=0,0,theta0+(theta1+theta2)*(1-EXP(-Treasuries_01152013!DL300/la))/(Treasuries_01152013!DL300/la)-theta2*EXP(-Treasuries_01152013!DL300/la))</f>
        <v>#DIV/0!</v>
      </c>
      <c r="AZ311" s="24" t="e">
        <f>IF(Treasuries_01152013!DM300=0,0,theta0+(theta1+theta2)*(1-EXP(-Treasuries_01152013!DM300/la))/(Treasuries_01152013!DM300/la)-theta2*EXP(-Treasuries_01152013!DM300/la))</f>
        <v>#DIV/0!</v>
      </c>
      <c r="BA311" s="24" t="e">
        <f>IF(Treasuries_01152013!DN300=0,0,theta0+(theta1+theta2)*(1-EXP(-Treasuries_01152013!DN300/la))/(Treasuries_01152013!DN300/la)-theta2*EXP(-Treasuries_01152013!DN300/la))</f>
        <v>#DIV/0!</v>
      </c>
      <c r="BB311" s="24" t="e">
        <f>IF(Treasuries_01152013!DO300=0,0,theta0+(theta1+theta2)*(1-EXP(-Treasuries_01152013!DO300/la))/(Treasuries_01152013!DO300/la)-theta2*EXP(-Treasuries_01152013!DO300/la))</f>
        <v>#DIV/0!</v>
      </c>
      <c r="BC311" s="24" t="e">
        <f>IF(Treasuries_01152013!DP300=0,0,theta0+(theta1+theta2)*(1-EXP(-Treasuries_01152013!DP300/la))/(Treasuries_01152013!DP300/la)-theta2*EXP(-Treasuries_01152013!DP300/la))</f>
        <v>#DIV/0!</v>
      </c>
      <c r="BD311" s="24" t="e">
        <f>IF(Treasuries_01152013!DQ300=0,0,theta0+(theta1+theta2)*(1-EXP(-Treasuries_01152013!DQ300/la))/(Treasuries_01152013!DQ300/la)-theta2*EXP(-Treasuries_01152013!DQ300/la))</f>
        <v>#DIV/0!</v>
      </c>
      <c r="BE311" s="24" t="e">
        <f>IF(Treasuries_01152013!DR300=0,0,theta0+(theta1+theta2)*(1-EXP(-Treasuries_01152013!DR300/la))/(Treasuries_01152013!DR300/la)-theta2*EXP(-Treasuries_01152013!DR300/la))</f>
        <v>#DIV/0!</v>
      </c>
      <c r="BF311" s="24" t="e">
        <f>IF(Treasuries_01152013!DS300=0,0,theta0+(theta1+theta2)*(1-EXP(-Treasuries_01152013!DS300/la))/(Treasuries_01152013!DS300/la)-theta2*EXP(-Treasuries_01152013!DS300/la))</f>
        <v>#DIV/0!</v>
      </c>
      <c r="BG311" s="24" t="e">
        <f>IF(Treasuries_01152013!DT300=0,0,theta0+(theta1+theta2)*(1-EXP(-Treasuries_01152013!DT300/la))/(Treasuries_01152013!DT300/la)-theta2*EXP(-Treasuries_01152013!DT300/la))</f>
        <v>#DIV/0!</v>
      </c>
      <c r="BH311" s="24" t="e">
        <f>IF(Treasuries_01152013!DU300=0,0,theta0+(theta1+theta2)*(1-EXP(-Treasuries_01152013!DU300/la))/(Treasuries_01152013!DU300/la)-theta2*EXP(-Treasuries_01152013!DU300/la))</f>
        <v>#DIV/0!</v>
      </c>
      <c r="BI311" s="24" t="e">
        <f>IF(Treasuries_01152013!DV300=0,0,theta0+(theta1+theta2)*(1-EXP(-Treasuries_01152013!DV300/la))/(Treasuries_01152013!DV300/la)-theta2*EXP(-Treasuries_01152013!DV300/la))</f>
        <v>#DIV/0!</v>
      </c>
      <c r="BJ311" s="24" t="e">
        <f>IF(Treasuries_01152013!DW300=0,0,theta0+(theta1+theta2)*(1-EXP(-Treasuries_01152013!DW300/la))/(Treasuries_01152013!DW300/la)-theta2*EXP(-Treasuries_01152013!DW300/la))</f>
        <v>#DIV/0!</v>
      </c>
      <c r="BK311" s="24" t="e">
        <f>IF(Treasuries_01152013!DX300=0,0,theta0+(theta1+theta2)*(1-EXP(-Treasuries_01152013!DX300/la))/(Treasuries_01152013!DX300/la)-theta2*EXP(-Treasuries_01152013!DX300/la))</f>
        <v>#DIV/0!</v>
      </c>
      <c r="BL311" s="24">
        <f>IF(Treasuries_01152013!DY300=0,0,theta0+(theta1+theta2)*(1-EXP(-Treasuries_01152013!DY300/la))/(Treasuries_01152013!DY300/la)-theta2*EXP(-Treasuries_01152013!DY300/la))</f>
        <v>0</v>
      </c>
      <c r="BM311" s="24">
        <f>IF(Treasuries_01152013!DZ300=0,0,theta0+(theta1+theta2)*(1-EXP(-Treasuries_01152013!DZ300/la))/(Treasuries_01152013!DZ300/la)-theta2*EXP(-Treasuries_01152013!DZ300/la))</f>
        <v>0</v>
      </c>
      <c r="BN311" s="24">
        <f>IF(Treasuries_01152013!EA300=0,0,theta0+(theta1+theta2)*(1-EXP(-Treasuries_01152013!EA300/la))/(Treasuries_01152013!EA300/la)-theta2*EXP(-Treasuries_01152013!EA300/la))</f>
        <v>0</v>
      </c>
      <c r="BO311" s="17" t="e">
        <f>EXP(-Treasuries_01152013!BT300*G311)</f>
        <v>#DIV/0!</v>
      </c>
      <c r="BP311" s="17" t="e">
        <f>EXP(-Treasuries_01152013!BU300*H311)</f>
        <v>#DIV/0!</v>
      </c>
      <c r="BQ311" s="17" t="e">
        <f>EXP(-Treasuries_01152013!BV300*I311)</f>
        <v>#DIV/0!</v>
      </c>
      <c r="BR311" s="17" t="e">
        <f>EXP(-Treasuries_01152013!BW300*J311)</f>
        <v>#DIV/0!</v>
      </c>
      <c r="BS311" s="17" t="e">
        <f>EXP(-Treasuries_01152013!BX300*K311)</f>
        <v>#DIV/0!</v>
      </c>
      <c r="BT311" s="17" t="e">
        <f>EXP(-Treasuries_01152013!BY300*L311)</f>
        <v>#DIV/0!</v>
      </c>
      <c r="BU311" s="17" t="e">
        <f>EXP(-Treasuries_01152013!BZ300*M311)</f>
        <v>#DIV/0!</v>
      </c>
      <c r="BV311" s="17" t="e">
        <f>EXP(-Treasuries_01152013!CA300*N311)</f>
        <v>#DIV/0!</v>
      </c>
      <c r="BW311" s="17" t="e">
        <f>EXP(-Treasuries_01152013!CB300*O311)</f>
        <v>#DIV/0!</v>
      </c>
      <c r="BX311" s="17" t="e">
        <f>EXP(-Treasuries_01152013!CC300*P311)</f>
        <v>#DIV/0!</v>
      </c>
      <c r="BY311" s="17" t="e">
        <f>EXP(-Treasuries_01152013!CD300*Q311)</f>
        <v>#DIV/0!</v>
      </c>
      <c r="BZ311" s="17" t="e">
        <f>EXP(-Treasuries_01152013!CE300*R311)</f>
        <v>#DIV/0!</v>
      </c>
      <c r="CA311" s="17" t="e">
        <f>EXP(-Treasuries_01152013!CF300*S311)</f>
        <v>#DIV/0!</v>
      </c>
      <c r="CB311" s="17" t="e">
        <f>EXP(-Treasuries_01152013!CG300*T311)</f>
        <v>#DIV/0!</v>
      </c>
      <c r="CC311" s="17" t="e">
        <f>EXP(-Treasuries_01152013!CH300*U311)</f>
        <v>#DIV/0!</v>
      </c>
      <c r="CD311" s="17" t="e">
        <f>EXP(-Treasuries_01152013!CI300*V311)</f>
        <v>#DIV/0!</v>
      </c>
      <c r="CE311" s="17" t="e">
        <f>EXP(-Treasuries_01152013!CJ300*W311)</f>
        <v>#DIV/0!</v>
      </c>
      <c r="CF311" s="17" t="e">
        <f>EXP(-Treasuries_01152013!CK300*X311)</f>
        <v>#DIV/0!</v>
      </c>
      <c r="CG311" s="17" t="e">
        <f>EXP(-Treasuries_01152013!CL300*Y311)</f>
        <v>#DIV/0!</v>
      </c>
      <c r="CH311" s="17" t="e">
        <f>EXP(-Treasuries_01152013!CM300*Z311)</f>
        <v>#DIV/0!</v>
      </c>
      <c r="CI311" s="17" t="e">
        <f>EXP(-Treasuries_01152013!CN300*AA311)</f>
        <v>#DIV/0!</v>
      </c>
      <c r="CJ311" s="17" t="e">
        <f>EXP(-Treasuries_01152013!CO300*AB311)</f>
        <v>#DIV/0!</v>
      </c>
      <c r="CK311" s="17" t="e">
        <f>EXP(-Treasuries_01152013!CP300*AC311)</f>
        <v>#DIV/0!</v>
      </c>
      <c r="CL311" s="17" t="e">
        <f>EXP(-Treasuries_01152013!CQ300*AD311)</f>
        <v>#DIV/0!</v>
      </c>
      <c r="CM311" s="17" t="e">
        <f>EXP(-Treasuries_01152013!CR300*AE311)</f>
        <v>#DIV/0!</v>
      </c>
      <c r="CN311" s="17" t="e">
        <f>EXP(-Treasuries_01152013!CS300*AF311)</f>
        <v>#DIV/0!</v>
      </c>
      <c r="CO311" s="17" t="e">
        <f>EXP(-Treasuries_01152013!CT300*AG311)</f>
        <v>#DIV/0!</v>
      </c>
      <c r="CP311" s="17" t="e">
        <f>EXP(-Treasuries_01152013!CU300*AH311)</f>
        <v>#DIV/0!</v>
      </c>
      <c r="CQ311" s="17" t="e">
        <f>EXP(-Treasuries_01152013!CV300*AI311)</f>
        <v>#DIV/0!</v>
      </c>
      <c r="CR311" s="17" t="e">
        <f>EXP(-Treasuries_01152013!CW300*AJ311)</f>
        <v>#DIV/0!</v>
      </c>
      <c r="CS311" s="17" t="e">
        <f>EXP(-Treasuries_01152013!CX300*AK311)</f>
        <v>#DIV/0!</v>
      </c>
      <c r="CT311" s="17" t="e">
        <f>EXP(-Treasuries_01152013!CY300*AL311)</f>
        <v>#DIV/0!</v>
      </c>
      <c r="CU311" s="17" t="e">
        <f>EXP(-Treasuries_01152013!CZ300*AM311)</f>
        <v>#DIV/0!</v>
      </c>
      <c r="CV311" s="17" t="e">
        <f>EXP(-Treasuries_01152013!DA300*AN311)</f>
        <v>#DIV/0!</v>
      </c>
      <c r="CW311" s="17" t="e">
        <f>EXP(-Treasuries_01152013!DB300*AO311)</f>
        <v>#DIV/0!</v>
      </c>
      <c r="CX311" s="17" t="e">
        <f>EXP(-Treasuries_01152013!DC300*AP311)</f>
        <v>#DIV/0!</v>
      </c>
      <c r="CY311" s="17" t="e">
        <f>EXP(-Treasuries_01152013!DD300*AQ311)</f>
        <v>#DIV/0!</v>
      </c>
      <c r="CZ311" s="17" t="e">
        <f>EXP(-Treasuries_01152013!DE300*AR311)</f>
        <v>#DIV/0!</v>
      </c>
      <c r="DA311" s="17" t="e">
        <f>EXP(-Treasuries_01152013!DF300*AS311)</f>
        <v>#DIV/0!</v>
      </c>
      <c r="DB311" s="17" t="e">
        <f>EXP(-Treasuries_01152013!DG300*AT311)</f>
        <v>#DIV/0!</v>
      </c>
      <c r="DC311" s="17" t="e">
        <f>EXP(-Treasuries_01152013!DH300*AU311)</f>
        <v>#DIV/0!</v>
      </c>
      <c r="DD311" s="17" t="e">
        <f>EXP(-Treasuries_01152013!DI300*AV311)</f>
        <v>#DIV/0!</v>
      </c>
      <c r="DE311" s="17" t="e">
        <f>EXP(-Treasuries_01152013!DJ300*AW311)</f>
        <v>#DIV/0!</v>
      </c>
      <c r="DF311" s="17" t="e">
        <f>EXP(-Treasuries_01152013!DK300*AX311)</f>
        <v>#DIV/0!</v>
      </c>
      <c r="DG311" s="17" t="e">
        <f>EXP(-Treasuries_01152013!DL300*AY311)</f>
        <v>#DIV/0!</v>
      </c>
      <c r="DH311" s="17" t="e">
        <f>EXP(-Treasuries_01152013!DM300*AZ311)</f>
        <v>#DIV/0!</v>
      </c>
      <c r="DI311" s="17" t="e">
        <f>EXP(-Treasuries_01152013!DN300*BA311)</f>
        <v>#DIV/0!</v>
      </c>
      <c r="DJ311" s="17" t="e">
        <f>EXP(-Treasuries_01152013!DO300*BB311)</f>
        <v>#DIV/0!</v>
      </c>
      <c r="DK311" s="17" t="e">
        <f>EXP(-Treasuries_01152013!DP300*BC311)</f>
        <v>#DIV/0!</v>
      </c>
      <c r="DL311" s="17" t="e">
        <f>EXP(-Treasuries_01152013!DQ300*BD311)</f>
        <v>#DIV/0!</v>
      </c>
      <c r="DM311" s="17" t="e">
        <f>EXP(-Treasuries_01152013!DR300*BE311)</f>
        <v>#DIV/0!</v>
      </c>
      <c r="DN311" s="17" t="e">
        <f>EXP(-Treasuries_01152013!DS300*BF311)</f>
        <v>#DIV/0!</v>
      </c>
      <c r="DO311" s="17" t="e">
        <f>EXP(-Treasuries_01152013!DT300*BG311)</f>
        <v>#DIV/0!</v>
      </c>
      <c r="DP311" s="17" t="e">
        <f>EXP(-Treasuries_01152013!DU300*BH311)</f>
        <v>#DIV/0!</v>
      </c>
      <c r="DQ311" s="17" t="e">
        <f>EXP(-Treasuries_01152013!DV300*BI311)</f>
        <v>#DIV/0!</v>
      </c>
      <c r="DR311" s="17" t="e">
        <f>EXP(-Treasuries_01152013!DW300*BJ311)</f>
        <v>#DIV/0!</v>
      </c>
      <c r="DS311" s="17" t="e">
        <f>EXP(-Treasuries_01152013!DX300*BK311)</f>
        <v>#DIV/0!</v>
      </c>
      <c r="DT311" s="17">
        <f>EXP(-Treasuries_01152013!DY300*BL311)</f>
        <v>1</v>
      </c>
      <c r="DU311" s="17">
        <f>EXP(-Treasuries_01152013!DZ300*BM311)</f>
        <v>1</v>
      </c>
      <c r="DV311" s="17">
        <f>EXP(-Treasuries_01152013!EA300*BN311)</f>
        <v>1</v>
      </c>
      <c r="DW311" s="8" t="e">
        <f>SUMPRODUCT(BO311:DV311,Treasuries_01152013!K300:BR300)</f>
        <v>#DIV/0!</v>
      </c>
      <c r="DX311" s="11" t="e">
        <f t="shared" si="13"/>
        <v>#DIV/0!</v>
      </c>
    </row>
    <row r="312" spans="2:128">
      <c r="B312" s="10">
        <f>Treasuries_01152013!C301</f>
        <v>3.75</v>
      </c>
      <c r="C312" s="10">
        <f>Treasuries_01152013!E301</f>
        <v>115.46875</v>
      </c>
      <c r="D312" s="10">
        <f>Treasuries_01152013!F301</f>
        <v>115.53125</v>
      </c>
      <c r="E312" s="8">
        <f>Treasuries_01152013!H301</f>
        <v>28.583333333333332</v>
      </c>
      <c r="F312" s="8">
        <f t="shared" si="14"/>
        <v>115.5</v>
      </c>
      <c r="G312" s="24" t="e">
        <f>IF(Treasuries_01152013!BT301=0,0,theta0+(theta1+theta2)*(1-EXP(-Treasuries_01152013!BT301/la))/(Treasuries_01152013!BT301/la)-theta2*EXP(-Treasuries_01152013!BT301/la))</f>
        <v>#DIV/0!</v>
      </c>
      <c r="H312" s="24" t="e">
        <f>IF(Treasuries_01152013!BU301=0,0,theta0+(theta1+theta2)*(1-EXP(-Treasuries_01152013!BU301/la))/(Treasuries_01152013!BU301/la)-theta2*EXP(-Treasuries_01152013!BU301/la))</f>
        <v>#DIV/0!</v>
      </c>
      <c r="I312" s="24" t="e">
        <f>IF(Treasuries_01152013!BV301=0,0,theta0+(theta1+theta2)*(1-EXP(-Treasuries_01152013!BV301/la))/(Treasuries_01152013!BV301/la)-theta2*EXP(-Treasuries_01152013!BV301/la))</f>
        <v>#DIV/0!</v>
      </c>
      <c r="J312" s="24" t="e">
        <f>IF(Treasuries_01152013!BW301=0,0,theta0+(theta1+theta2)*(1-EXP(-Treasuries_01152013!BW301/la))/(Treasuries_01152013!BW301/la)-theta2*EXP(-Treasuries_01152013!BW301/la))</f>
        <v>#DIV/0!</v>
      </c>
      <c r="K312" s="24" t="e">
        <f>IF(Treasuries_01152013!BX301=0,0,theta0+(theta1+theta2)*(1-EXP(-Treasuries_01152013!BX301/la))/(Treasuries_01152013!BX301/la)-theta2*EXP(-Treasuries_01152013!BX301/la))</f>
        <v>#DIV/0!</v>
      </c>
      <c r="L312" s="24" t="e">
        <f>IF(Treasuries_01152013!BY301=0,0,theta0+(theta1+theta2)*(1-EXP(-Treasuries_01152013!BY301/la))/(Treasuries_01152013!BY301/la)-theta2*EXP(-Treasuries_01152013!BY301/la))</f>
        <v>#DIV/0!</v>
      </c>
      <c r="M312" s="24" t="e">
        <f>IF(Treasuries_01152013!BZ301=0,0,theta0+(theta1+theta2)*(1-EXP(-Treasuries_01152013!BZ301/la))/(Treasuries_01152013!BZ301/la)-theta2*EXP(-Treasuries_01152013!BZ301/la))</f>
        <v>#DIV/0!</v>
      </c>
      <c r="N312" s="24" t="e">
        <f>IF(Treasuries_01152013!CA301=0,0,theta0+(theta1+theta2)*(1-EXP(-Treasuries_01152013!CA301/la))/(Treasuries_01152013!CA301/la)-theta2*EXP(-Treasuries_01152013!CA301/la))</f>
        <v>#DIV/0!</v>
      </c>
      <c r="O312" s="24" t="e">
        <f>IF(Treasuries_01152013!CB301=0,0,theta0+(theta1+theta2)*(1-EXP(-Treasuries_01152013!CB301/la))/(Treasuries_01152013!CB301/la)-theta2*EXP(-Treasuries_01152013!CB301/la))</f>
        <v>#DIV/0!</v>
      </c>
      <c r="P312" s="24" t="e">
        <f>IF(Treasuries_01152013!CC301=0,0,theta0+(theta1+theta2)*(1-EXP(-Treasuries_01152013!CC301/la))/(Treasuries_01152013!CC301/la)-theta2*EXP(-Treasuries_01152013!CC301/la))</f>
        <v>#DIV/0!</v>
      </c>
      <c r="Q312" s="24" t="e">
        <f>IF(Treasuries_01152013!CD301=0,0,theta0+(theta1+theta2)*(1-EXP(-Treasuries_01152013!CD301/la))/(Treasuries_01152013!CD301/la)-theta2*EXP(-Treasuries_01152013!CD301/la))</f>
        <v>#DIV/0!</v>
      </c>
      <c r="R312" s="24" t="e">
        <f>IF(Treasuries_01152013!CE301=0,0,theta0+(theta1+theta2)*(1-EXP(-Treasuries_01152013!CE301/la))/(Treasuries_01152013!CE301/la)-theta2*EXP(-Treasuries_01152013!CE301/la))</f>
        <v>#DIV/0!</v>
      </c>
      <c r="S312" s="24" t="e">
        <f>IF(Treasuries_01152013!CF301=0,0,theta0+(theta1+theta2)*(1-EXP(-Treasuries_01152013!CF301/la))/(Treasuries_01152013!CF301/la)-theta2*EXP(-Treasuries_01152013!CF301/la))</f>
        <v>#DIV/0!</v>
      </c>
      <c r="T312" s="24" t="e">
        <f>IF(Treasuries_01152013!CG301=0,0,theta0+(theta1+theta2)*(1-EXP(-Treasuries_01152013!CG301/la))/(Treasuries_01152013!CG301/la)-theta2*EXP(-Treasuries_01152013!CG301/la))</f>
        <v>#DIV/0!</v>
      </c>
      <c r="U312" s="24" t="e">
        <f>IF(Treasuries_01152013!CH301=0,0,theta0+(theta1+theta2)*(1-EXP(-Treasuries_01152013!CH301/la))/(Treasuries_01152013!CH301/la)-theta2*EXP(-Treasuries_01152013!CH301/la))</f>
        <v>#DIV/0!</v>
      </c>
      <c r="V312" s="24" t="e">
        <f>IF(Treasuries_01152013!CI301=0,0,theta0+(theta1+theta2)*(1-EXP(-Treasuries_01152013!CI301/la))/(Treasuries_01152013!CI301/la)-theta2*EXP(-Treasuries_01152013!CI301/la))</f>
        <v>#DIV/0!</v>
      </c>
      <c r="W312" s="24" t="e">
        <f>IF(Treasuries_01152013!CJ301=0,0,theta0+(theta1+theta2)*(1-EXP(-Treasuries_01152013!CJ301/la))/(Treasuries_01152013!CJ301/la)-theta2*EXP(-Treasuries_01152013!CJ301/la))</f>
        <v>#DIV/0!</v>
      </c>
      <c r="X312" s="24" t="e">
        <f>IF(Treasuries_01152013!CK301=0,0,theta0+(theta1+theta2)*(1-EXP(-Treasuries_01152013!CK301/la))/(Treasuries_01152013!CK301/la)-theta2*EXP(-Treasuries_01152013!CK301/la))</f>
        <v>#DIV/0!</v>
      </c>
      <c r="Y312" s="24" t="e">
        <f>IF(Treasuries_01152013!CL301=0,0,theta0+(theta1+theta2)*(1-EXP(-Treasuries_01152013!CL301/la))/(Treasuries_01152013!CL301/la)-theta2*EXP(-Treasuries_01152013!CL301/la))</f>
        <v>#DIV/0!</v>
      </c>
      <c r="Z312" s="24" t="e">
        <f>IF(Treasuries_01152013!CM301=0,0,theta0+(theta1+theta2)*(1-EXP(-Treasuries_01152013!CM301/la))/(Treasuries_01152013!CM301/la)-theta2*EXP(-Treasuries_01152013!CM301/la))</f>
        <v>#DIV/0!</v>
      </c>
      <c r="AA312" s="24" t="e">
        <f>IF(Treasuries_01152013!CN301=0,0,theta0+(theta1+theta2)*(1-EXP(-Treasuries_01152013!CN301/la))/(Treasuries_01152013!CN301/la)-theta2*EXP(-Treasuries_01152013!CN301/la))</f>
        <v>#DIV/0!</v>
      </c>
      <c r="AB312" s="24" t="e">
        <f>IF(Treasuries_01152013!CO301=0,0,theta0+(theta1+theta2)*(1-EXP(-Treasuries_01152013!CO301/la))/(Treasuries_01152013!CO301/la)-theta2*EXP(-Treasuries_01152013!CO301/la))</f>
        <v>#DIV/0!</v>
      </c>
      <c r="AC312" s="24" t="e">
        <f>IF(Treasuries_01152013!CP301=0,0,theta0+(theta1+theta2)*(1-EXP(-Treasuries_01152013!CP301/la))/(Treasuries_01152013!CP301/la)-theta2*EXP(-Treasuries_01152013!CP301/la))</f>
        <v>#DIV/0!</v>
      </c>
      <c r="AD312" s="24" t="e">
        <f>IF(Treasuries_01152013!CQ301=0,0,theta0+(theta1+theta2)*(1-EXP(-Treasuries_01152013!CQ301/la))/(Treasuries_01152013!CQ301/la)-theta2*EXP(-Treasuries_01152013!CQ301/la))</f>
        <v>#DIV/0!</v>
      </c>
      <c r="AE312" s="24" t="e">
        <f>IF(Treasuries_01152013!CR301=0,0,theta0+(theta1+theta2)*(1-EXP(-Treasuries_01152013!CR301/la))/(Treasuries_01152013!CR301/la)-theta2*EXP(-Treasuries_01152013!CR301/la))</f>
        <v>#DIV/0!</v>
      </c>
      <c r="AF312" s="24" t="e">
        <f>IF(Treasuries_01152013!CS301=0,0,theta0+(theta1+theta2)*(1-EXP(-Treasuries_01152013!CS301/la))/(Treasuries_01152013!CS301/la)-theta2*EXP(-Treasuries_01152013!CS301/la))</f>
        <v>#DIV/0!</v>
      </c>
      <c r="AG312" s="24" t="e">
        <f>IF(Treasuries_01152013!CT301=0,0,theta0+(theta1+theta2)*(1-EXP(-Treasuries_01152013!CT301/la))/(Treasuries_01152013!CT301/la)-theta2*EXP(-Treasuries_01152013!CT301/la))</f>
        <v>#DIV/0!</v>
      </c>
      <c r="AH312" s="24" t="e">
        <f>IF(Treasuries_01152013!CU301=0,0,theta0+(theta1+theta2)*(1-EXP(-Treasuries_01152013!CU301/la))/(Treasuries_01152013!CU301/la)-theta2*EXP(-Treasuries_01152013!CU301/la))</f>
        <v>#DIV/0!</v>
      </c>
      <c r="AI312" s="24" t="e">
        <f>IF(Treasuries_01152013!CV301=0,0,theta0+(theta1+theta2)*(1-EXP(-Treasuries_01152013!CV301/la))/(Treasuries_01152013!CV301/la)-theta2*EXP(-Treasuries_01152013!CV301/la))</f>
        <v>#DIV/0!</v>
      </c>
      <c r="AJ312" s="24" t="e">
        <f>IF(Treasuries_01152013!CW301=0,0,theta0+(theta1+theta2)*(1-EXP(-Treasuries_01152013!CW301/la))/(Treasuries_01152013!CW301/la)-theta2*EXP(-Treasuries_01152013!CW301/la))</f>
        <v>#DIV/0!</v>
      </c>
      <c r="AK312" s="24" t="e">
        <f>IF(Treasuries_01152013!CX301=0,0,theta0+(theta1+theta2)*(1-EXP(-Treasuries_01152013!CX301/la))/(Treasuries_01152013!CX301/la)-theta2*EXP(-Treasuries_01152013!CX301/la))</f>
        <v>#DIV/0!</v>
      </c>
      <c r="AL312" s="24" t="e">
        <f>IF(Treasuries_01152013!CY301=0,0,theta0+(theta1+theta2)*(1-EXP(-Treasuries_01152013!CY301/la))/(Treasuries_01152013!CY301/la)-theta2*EXP(-Treasuries_01152013!CY301/la))</f>
        <v>#DIV/0!</v>
      </c>
      <c r="AM312" s="24" t="e">
        <f>IF(Treasuries_01152013!CZ301=0,0,theta0+(theta1+theta2)*(1-EXP(-Treasuries_01152013!CZ301/la))/(Treasuries_01152013!CZ301/la)-theta2*EXP(-Treasuries_01152013!CZ301/la))</f>
        <v>#DIV/0!</v>
      </c>
      <c r="AN312" s="24" t="e">
        <f>IF(Treasuries_01152013!DA301=0,0,theta0+(theta1+theta2)*(1-EXP(-Treasuries_01152013!DA301/la))/(Treasuries_01152013!DA301/la)-theta2*EXP(-Treasuries_01152013!DA301/la))</f>
        <v>#DIV/0!</v>
      </c>
      <c r="AO312" s="24" t="e">
        <f>IF(Treasuries_01152013!DB301=0,0,theta0+(theta1+theta2)*(1-EXP(-Treasuries_01152013!DB301/la))/(Treasuries_01152013!DB301/la)-theta2*EXP(-Treasuries_01152013!DB301/la))</f>
        <v>#DIV/0!</v>
      </c>
      <c r="AP312" s="24" t="e">
        <f>IF(Treasuries_01152013!DC301=0,0,theta0+(theta1+theta2)*(1-EXP(-Treasuries_01152013!DC301/la))/(Treasuries_01152013!DC301/la)-theta2*EXP(-Treasuries_01152013!DC301/la))</f>
        <v>#DIV/0!</v>
      </c>
      <c r="AQ312" s="24" t="e">
        <f>IF(Treasuries_01152013!DD301=0,0,theta0+(theta1+theta2)*(1-EXP(-Treasuries_01152013!DD301/la))/(Treasuries_01152013!DD301/la)-theta2*EXP(-Treasuries_01152013!DD301/la))</f>
        <v>#DIV/0!</v>
      </c>
      <c r="AR312" s="24" t="e">
        <f>IF(Treasuries_01152013!DE301=0,0,theta0+(theta1+theta2)*(1-EXP(-Treasuries_01152013!DE301/la))/(Treasuries_01152013!DE301/la)-theta2*EXP(-Treasuries_01152013!DE301/la))</f>
        <v>#DIV/0!</v>
      </c>
      <c r="AS312" s="24" t="e">
        <f>IF(Treasuries_01152013!DF301=0,0,theta0+(theta1+theta2)*(1-EXP(-Treasuries_01152013!DF301/la))/(Treasuries_01152013!DF301/la)-theta2*EXP(-Treasuries_01152013!DF301/la))</f>
        <v>#DIV/0!</v>
      </c>
      <c r="AT312" s="24" t="e">
        <f>IF(Treasuries_01152013!DG301=0,0,theta0+(theta1+theta2)*(1-EXP(-Treasuries_01152013!DG301/la))/(Treasuries_01152013!DG301/la)-theta2*EXP(-Treasuries_01152013!DG301/la))</f>
        <v>#DIV/0!</v>
      </c>
      <c r="AU312" s="24" t="e">
        <f>IF(Treasuries_01152013!DH301=0,0,theta0+(theta1+theta2)*(1-EXP(-Treasuries_01152013!DH301/la))/(Treasuries_01152013!DH301/la)-theta2*EXP(-Treasuries_01152013!DH301/la))</f>
        <v>#DIV/0!</v>
      </c>
      <c r="AV312" s="24" t="e">
        <f>IF(Treasuries_01152013!DI301=0,0,theta0+(theta1+theta2)*(1-EXP(-Treasuries_01152013!DI301/la))/(Treasuries_01152013!DI301/la)-theta2*EXP(-Treasuries_01152013!DI301/la))</f>
        <v>#DIV/0!</v>
      </c>
      <c r="AW312" s="24" t="e">
        <f>IF(Treasuries_01152013!DJ301=0,0,theta0+(theta1+theta2)*(1-EXP(-Treasuries_01152013!DJ301/la))/(Treasuries_01152013!DJ301/la)-theta2*EXP(-Treasuries_01152013!DJ301/la))</f>
        <v>#DIV/0!</v>
      </c>
      <c r="AX312" s="24" t="e">
        <f>IF(Treasuries_01152013!DK301=0,0,theta0+(theta1+theta2)*(1-EXP(-Treasuries_01152013!DK301/la))/(Treasuries_01152013!DK301/la)-theta2*EXP(-Treasuries_01152013!DK301/la))</f>
        <v>#DIV/0!</v>
      </c>
      <c r="AY312" s="24" t="e">
        <f>IF(Treasuries_01152013!DL301=0,0,theta0+(theta1+theta2)*(1-EXP(-Treasuries_01152013!DL301/la))/(Treasuries_01152013!DL301/la)-theta2*EXP(-Treasuries_01152013!DL301/la))</f>
        <v>#DIV/0!</v>
      </c>
      <c r="AZ312" s="24" t="e">
        <f>IF(Treasuries_01152013!DM301=0,0,theta0+(theta1+theta2)*(1-EXP(-Treasuries_01152013!DM301/la))/(Treasuries_01152013!DM301/la)-theta2*EXP(-Treasuries_01152013!DM301/la))</f>
        <v>#DIV/0!</v>
      </c>
      <c r="BA312" s="24" t="e">
        <f>IF(Treasuries_01152013!DN301=0,0,theta0+(theta1+theta2)*(1-EXP(-Treasuries_01152013!DN301/la))/(Treasuries_01152013!DN301/la)-theta2*EXP(-Treasuries_01152013!DN301/la))</f>
        <v>#DIV/0!</v>
      </c>
      <c r="BB312" s="24" t="e">
        <f>IF(Treasuries_01152013!DO301=0,0,theta0+(theta1+theta2)*(1-EXP(-Treasuries_01152013!DO301/la))/(Treasuries_01152013!DO301/la)-theta2*EXP(-Treasuries_01152013!DO301/la))</f>
        <v>#DIV/0!</v>
      </c>
      <c r="BC312" s="24" t="e">
        <f>IF(Treasuries_01152013!DP301=0,0,theta0+(theta1+theta2)*(1-EXP(-Treasuries_01152013!DP301/la))/(Treasuries_01152013!DP301/la)-theta2*EXP(-Treasuries_01152013!DP301/la))</f>
        <v>#DIV/0!</v>
      </c>
      <c r="BD312" s="24" t="e">
        <f>IF(Treasuries_01152013!DQ301=0,0,theta0+(theta1+theta2)*(1-EXP(-Treasuries_01152013!DQ301/la))/(Treasuries_01152013!DQ301/la)-theta2*EXP(-Treasuries_01152013!DQ301/la))</f>
        <v>#DIV/0!</v>
      </c>
      <c r="BE312" s="24" t="e">
        <f>IF(Treasuries_01152013!DR301=0,0,theta0+(theta1+theta2)*(1-EXP(-Treasuries_01152013!DR301/la))/(Treasuries_01152013!DR301/la)-theta2*EXP(-Treasuries_01152013!DR301/la))</f>
        <v>#DIV/0!</v>
      </c>
      <c r="BF312" s="24" t="e">
        <f>IF(Treasuries_01152013!DS301=0,0,theta0+(theta1+theta2)*(1-EXP(-Treasuries_01152013!DS301/la))/(Treasuries_01152013!DS301/la)-theta2*EXP(-Treasuries_01152013!DS301/la))</f>
        <v>#DIV/0!</v>
      </c>
      <c r="BG312" s="24" t="e">
        <f>IF(Treasuries_01152013!DT301=0,0,theta0+(theta1+theta2)*(1-EXP(-Treasuries_01152013!DT301/la))/(Treasuries_01152013!DT301/la)-theta2*EXP(-Treasuries_01152013!DT301/la))</f>
        <v>#DIV/0!</v>
      </c>
      <c r="BH312" s="24" t="e">
        <f>IF(Treasuries_01152013!DU301=0,0,theta0+(theta1+theta2)*(1-EXP(-Treasuries_01152013!DU301/la))/(Treasuries_01152013!DU301/la)-theta2*EXP(-Treasuries_01152013!DU301/la))</f>
        <v>#DIV/0!</v>
      </c>
      <c r="BI312" s="24" t="e">
        <f>IF(Treasuries_01152013!DV301=0,0,theta0+(theta1+theta2)*(1-EXP(-Treasuries_01152013!DV301/la))/(Treasuries_01152013!DV301/la)-theta2*EXP(-Treasuries_01152013!DV301/la))</f>
        <v>#DIV/0!</v>
      </c>
      <c r="BJ312" s="24" t="e">
        <f>IF(Treasuries_01152013!DW301=0,0,theta0+(theta1+theta2)*(1-EXP(-Treasuries_01152013!DW301/la))/(Treasuries_01152013!DW301/la)-theta2*EXP(-Treasuries_01152013!DW301/la))</f>
        <v>#DIV/0!</v>
      </c>
      <c r="BK312" s="24" t="e">
        <f>IF(Treasuries_01152013!DX301=0,0,theta0+(theta1+theta2)*(1-EXP(-Treasuries_01152013!DX301/la))/(Treasuries_01152013!DX301/la)-theta2*EXP(-Treasuries_01152013!DX301/la))</f>
        <v>#DIV/0!</v>
      </c>
      <c r="BL312" s="24" t="e">
        <f>IF(Treasuries_01152013!DY301=0,0,theta0+(theta1+theta2)*(1-EXP(-Treasuries_01152013!DY301/la))/(Treasuries_01152013!DY301/la)-theta2*EXP(-Treasuries_01152013!DY301/la))</f>
        <v>#DIV/0!</v>
      </c>
      <c r="BM312" s="24">
        <f>IF(Treasuries_01152013!DZ301=0,0,theta0+(theta1+theta2)*(1-EXP(-Treasuries_01152013!DZ301/la))/(Treasuries_01152013!DZ301/la)-theta2*EXP(-Treasuries_01152013!DZ301/la))</f>
        <v>0</v>
      </c>
      <c r="BN312" s="24">
        <f>IF(Treasuries_01152013!EA301=0,0,theta0+(theta1+theta2)*(1-EXP(-Treasuries_01152013!EA301/la))/(Treasuries_01152013!EA301/la)-theta2*EXP(-Treasuries_01152013!EA301/la))</f>
        <v>0</v>
      </c>
      <c r="BO312" s="17" t="e">
        <f>EXP(-Treasuries_01152013!BT301*G312)</f>
        <v>#DIV/0!</v>
      </c>
      <c r="BP312" s="17" t="e">
        <f>EXP(-Treasuries_01152013!BU301*H312)</f>
        <v>#DIV/0!</v>
      </c>
      <c r="BQ312" s="17" t="e">
        <f>EXP(-Treasuries_01152013!BV301*I312)</f>
        <v>#DIV/0!</v>
      </c>
      <c r="BR312" s="17" t="e">
        <f>EXP(-Treasuries_01152013!BW301*J312)</f>
        <v>#DIV/0!</v>
      </c>
      <c r="BS312" s="17" t="e">
        <f>EXP(-Treasuries_01152013!BX301*K312)</f>
        <v>#DIV/0!</v>
      </c>
      <c r="BT312" s="17" t="e">
        <f>EXP(-Treasuries_01152013!BY301*L312)</f>
        <v>#DIV/0!</v>
      </c>
      <c r="BU312" s="17" t="e">
        <f>EXP(-Treasuries_01152013!BZ301*M312)</f>
        <v>#DIV/0!</v>
      </c>
      <c r="BV312" s="17" t="e">
        <f>EXP(-Treasuries_01152013!CA301*N312)</f>
        <v>#DIV/0!</v>
      </c>
      <c r="BW312" s="17" t="e">
        <f>EXP(-Treasuries_01152013!CB301*O312)</f>
        <v>#DIV/0!</v>
      </c>
      <c r="BX312" s="17" t="e">
        <f>EXP(-Treasuries_01152013!CC301*P312)</f>
        <v>#DIV/0!</v>
      </c>
      <c r="BY312" s="17" t="e">
        <f>EXP(-Treasuries_01152013!CD301*Q312)</f>
        <v>#DIV/0!</v>
      </c>
      <c r="BZ312" s="17" t="e">
        <f>EXP(-Treasuries_01152013!CE301*R312)</f>
        <v>#DIV/0!</v>
      </c>
      <c r="CA312" s="17" t="e">
        <f>EXP(-Treasuries_01152013!CF301*S312)</f>
        <v>#DIV/0!</v>
      </c>
      <c r="CB312" s="17" t="e">
        <f>EXP(-Treasuries_01152013!CG301*T312)</f>
        <v>#DIV/0!</v>
      </c>
      <c r="CC312" s="17" t="e">
        <f>EXP(-Treasuries_01152013!CH301*U312)</f>
        <v>#DIV/0!</v>
      </c>
      <c r="CD312" s="17" t="e">
        <f>EXP(-Treasuries_01152013!CI301*V312)</f>
        <v>#DIV/0!</v>
      </c>
      <c r="CE312" s="17" t="e">
        <f>EXP(-Treasuries_01152013!CJ301*W312)</f>
        <v>#DIV/0!</v>
      </c>
      <c r="CF312" s="17" t="e">
        <f>EXP(-Treasuries_01152013!CK301*X312)</f>
        <v>#DIV/0!</v>
      </c>
      <c r="CG312" s="17" t="e">
        <f>EXP(-Treasuries_01152013!CL301*Y312)</f>
        <v>#DIV/0!</v>
      </c>
      <c r="CH312" s="17" t="e">
        <f>EXP(-Treasuries_01152013!CM301*Z312)</f>
        <v>#DIV/0!</v>
      </c>
      <c r="CI312" s="17" t="e">
        <f>EXP(-Treasuries_01152013!CN301*AA312)</f>
        <v>#DIV/0!</v>
      </c>
      <c r="CJ312" s="17" t="e">
        <f>EXP(-Treasuries_01152013!CO301*AB312)</f>
        <v>#DIV/0!</v>
      </c>
      <c r="CK312" s="17" t="e">
        <f>EXP(-Treasuries_01152013!CP301*AC312)</f>
        <v>#DIV/0!</v>
      </c>
      <c r="CL312" s="17" t="e">
        <f>EXP(-Treasuries_01152013!CQ301*AD312)</f>
        <v>#DIV/0!</v>
      </c>
      <c r="CM312" s="17" t="e">
        <f>EXP(-Treasuries_01152013!CR301*AE312)</f>
        <v>#DIV/0!</v>
      </c>
      <c r="CN312" s="17" t="e">
        <f>EXP(-Treasuries_01152013!CS301*AF312)</f>
        <v>#DIV/0!</v>
      </c>
      <c r="CO312" s="17" t="e">
        <f>EXP(-Treasuries_01152013!CT301*AG312)</f>
        <v>#DIV/0!</v>
      </c>
      <c r="CP312" s="17" t="e">
        <f>EXP(-Treasuries_01152013!CU301*AH312)</f>
        <v>#DIV/0!</v>
      </c>
      <c r="CQ312" s="17" t="e">
        <f>EXP(-Treasuries_01152013!CV301*AI312)</f>
        <v>#DIV/0!</v>
      </c>
      <c r="CR312" s="17" t="e">
        <f>EXP(-Treasuries_01152013!CW301*AJ312)</f>
        <v>#DIV/0!</v>
      </c>
      <c r="CS312" s="17" t="e">
        <f>EXP(-Treasuries_01152013!CX301*AK312)</f>
        <v>#DIV/0!</v>
      </c>
      <c r="CT312" s="17" t="e">
        <f>EXP(-Treasuries_01152013!CY301*AL312)</f>
        <v>#DIV/0!</v>
      </c>
      <c r="CU312" s="17" t="e">
        <f>EXP(-Treasuries_01152013!CZ301*AM312)</f>
        <v>#DIV/0!</v>
      </c>
      <c r="CV312" s="17" t="e">
        <f>EXP(-Treasuries_01152013!DA301*AN312)</f>
        <v>#DIV/0!</v>
      </c>
      <c r="CW312" s="17" t="e">
        <f>EXP(-Treasuries_01152013!DB301*AO312)</f>
        <v>#DIV/0!</v>
      </c>
      <c r="CX312" s="17" t="e">
        <f>EXP(-Treasuries_01152013!DC301*AP312)</f>
        <v>#DIV/0!</v>
      </c>
      <c r="CY312" s="17" t="e">
        <f>EXP(-Treasuries_01152013!DD301*AQ312)</f>
        <v>#DIV/0!</v>
      </c>
      <c r="CZ312" s="17" t="e">
        <f>EXP(-Treasuries_01152013!DE301*AR312)</f>
        <v>#DIV/0!</v>
      </c>
      <c r="DA312" s="17" t="e">
        <f>EXP(-Treasuries_01152013!DF301*AS312)</f>
        <v>#DIV/0!</v>
      </c>
      <c r="DB312" s="17" t="e">
        <f>EXP(-Treasuries_01152013!DG301*AT312)</f>
        <v>#DIV/0!</v>
      </c>
      <c r="DC312" s="17" t="e">
        <f>EXP(-Treasuries_01152013!DH301*AU312)</f>
        <v>#DIV/0!</v>
      </c>
      <c r="DD312" s="17" t="e">
        <f>EXP(-Treasuries_01152013!DI301*AV312)</f>
        <v>#DIV/0!</v>
      </c>
      <c r="DE312" s="17" t="e">
        <f>EXP(-Treasuries_01152013!DJ301*AW312)</f>
        <v>#DIV/0!</v>
      </c>
      <c r="DF312" s="17" t="e">
        <f>EXP(-Treasuries_01152013!DK301*AX312)</f>
        <v>#DIV/0!</v>
      </c>
      <c r="DG312" s="17" t="e">
        <f>EXP(-Treasuries_01152013!DL301*AY312)</f>
        <v>#DIV/0!</v>
      </c>
      <c r="DH312" s="17" t="e">
        <f>EXP(-Treasuries_01152013!DM301*AZ312)</f>
        <v>#DIV/0!</v>
      </c>
      <c r="DI312" s="17" t="e">
        <f>EXP(-Treasuries_01152013!DN301*BA312)</f>
        <v>#DIV/0!</v>
      </c>
      <c r="DJ312" s="17" t="e">
        <f>EXP(-Treasuries_01152013!DO301*BB312)</f>
        <v>#DIV/0!</v>
      </c>
      <c r="DK312" s="17" t="e">
        <f>EXP(-Treasuries_01152013!DP301*BC312)</f>
        <v>#DIV/0!</v>
      </c>
      <c r="DL312" s="17" t="e">
        <f>EXP(-Treasuries_01152013!DQ301*BD312)</f>
        <v>#DIV/0!</v>
      </c>
      <c r="DM312" s="17" t="e">
        <f>EXP(-Treasuries_01152013!DR301*BE312)</f>
        <v>#DIV/0!</v>
      </c>
      <c r="DN312" s="17" t="e">
        <f>EXP(-Treasuries_01152013!DS301*BF312)</f>
        <v>#DIV/0!</v>
      </c>
      <c r="DO312" s="17" t="e">
        <f>EXP(-Treasuries_01152013!DT301*BG312)</f>
        <v>#DIV/0!</v>
      </c>
      <c r="DP312" s="17" t="e">
        <f>EXP(-Treasuries_01152013!DU301*BH312)</f>
        <v>#DIV/0!</v>
      </c>
      <c r="DQ312" s="17" t="e">
        <f>EXP(-Treasuries_01152013!DV301*BI312)</f>
        <v>#DIV/0!</v>
      </c>
      <c r="DR312" s="17" t="e">
        <f>EXP(-Treasuries_01152013!DW301*BJ312)</f>
        <v>#DIV/0!</v>
      </c>
      <c r="DS312" s="17" t="e">
        <f>EXP(-Treasuries_01152013!DX301*BK312)</f>
        <v>#DIV/0!</v>
      </c>
      <c r="DT312" s="17" t="e">
        <f>EXP(-Treasuries_01152013!DY301*BL312)</f>
        <v>#DIV/0!</v>
      </c>
      <c r="DU312" s="17">
        <f>EXP(-Treasuries_01152013!DZ301*BM312)</f>
        <v>1</v>
      </c>
      <c r="DV312" s="17">
        <f>EXP(-Treasuries_01152013!EA301*BN312)</f>
        <v>1</v>
      </c>
      <c r="DW312" s="8" t="e">
        <f>SUMPRODUCT(BO312:DV312,Treasuries_01152013!K301:BR301)</f>
        <v>#DIV/0!</v>
      </c>
      <c r="DX312" s="11" t="e">
        <f t="shared" si="13"/>
        <v>#DIV/0!</v>
      </c>
    </row>
    <row r="313" spans="2:128">
      <c r="B313" s="10">
        <f>Treasuries_01152013!C302</f>
        <v>3.125</v>
      </c>
      <c r="C313" s="10">
        <f>Treasuries_01152013!E302</f>
        <v>102.773438</v>
      </c>
      <c r="D313" s="10">
        <f>Treasuries_01152013!F302</f>
        <v>102.804688</v>
      </c>
      <c r="E313" s="8">
        <f>Treasuries_01152013!H302</f>
        <v>28.833333333333332</v>
      </c>
      <c r="F313" s="8">
        <f t="shared" si="14"/>
        <v>102.789063</v>
      </c>
      <c r="G313" s="24" t="e">
        <f>IF(Treasuries_01152013!BT302=0,0,theta0+(theta1+theta2)*(1-EXP(-Treasuries_01152013!BT302/la))/(Treasuries_01152013!BT302/la)-theta2*EXP(-Treasuries_01152013!BT302/la))</f>
        <v>#DIV/0!</v>
      </c>
      <c r="H313" s="24" t="e">
        <f>IF(Treasuries_01152013!BU302=0,0,theta0+(theta1+theta2)*(1-EXP(-Treasuries_01152013!BU302/la))/(Treasuries_01152013!BU302/la)-theta2*EXP(-Treasuries_01152013!BU302/la))</f>
        <v>#DIV/0!</v>
      </c>
      <c r="I313" s="24" t="e">
        <f>IF(Treasuries_01152013!BV302=0,0,theta0+(theta1+theta2)*(1-EXP(-Treasuries_01152013!BV302/la))/(Treasuries_01152013!BV302/la)-theta2*EXP(-Treasuries_01152013!BV302/la))</f>
        <v>#DIV/0!</v>
      </c>
      <c r="J313" s="24" t="e">
        <f>IF(Treasuries_01152013!BW302=0,0,theta0+(theta1+theta2)*(1-EXP(-Treasuries_01152013!BW302/la))/(Treasuries_01152013!BW302/la)-theta2*EXP(-Treasuries_01152013!BW302/la))</f>
        <v>#DIV/0!</v>
      </c>
      <c r="K313" s="24" t="e">
        <f>IF(Treasuries_01152013!BX302=0,0,theta0+(theta1+theta2)*(1-EXP(-Treasuries_01152013!BX302/la))/(Treasuries_01152013!BX302/la)-theta2*EXP(-Treasuries_01152013!BX302/la))</f>
        <v>#DIV/0!</v>
      </c>
      <c r="L313" s="24" t="e">
        <f>IF(Treasuries_01152013!BY302=0,0,theta0+(theta1+theta2)*(1-EXP(-Treasuries_01152013!BY302/la))/(Treasuries_01152013!BY302/la)-theta2*EXP(-Treasuries_01152013!BY302/la))</f>
        <v>#DIV/0!</v>
      </c>
      <c r="M313" s="24" t="e">
        <f>IF(Treasuries_01152013!BZ302=0,0,theta0+(theta1+theta2)*(1-EXP(-Treasuries_01152013!BZ302/la))/(Treasuries_01152013!BZ302/la)-theta2*EXP(-Treasuries_01152013!BZ302/la))</f>
        <v>#DIV/0!</v>
      </c>
      <c r="N313" s="24" t="e">
        <f>IF(Treasuries_01152013!CA302=0,0,theta0+(theta1+theta2)*(1-EXP(-Treasuries_01152013!CA302/la))/(Treasuries_01152013!CA302/la)-theta2*EXP(-Treasuries_01152013!CA302/la))</f>
        <v>#DIV/0!</v>
      </c>
      <c r="O313" s="24" t="e">
        <f>IF(Treasuries_01152013!CB302=0,0,theta0+(theta1+theta2)*(1-EXP(-Treasuries_01152013!CB302/la))/(Treasuries_01152013!CB302/la)-theta2*EXP(-Treasuries_01152013!CB302/la))</f>
        <v>#DIV/0!</v>
      </c>
      <c r="P313" s="24" t="e">
        <f>IF(Treasuries_01152013!CC302=0,0,theta0+(theta1+theta2)*(1-EXP(-Treasuries_01152013!CC302/la))/(Treasuries_01152013!CC302/la)-theta2*EXP(-Treasuries_01152013!CC302/la))</f>
        <v>#DIV/0!</v>
      </c>
      <c r="Q313" s="24" t="e">
        <f>IF(Treasuries_01152013!CD302=0,0,theta0+(theta1+theta2)*(1-EXP(-Treasuries_01152013!CD302/la))/(Treasuries_01152013!CD302/la)-theta2*EXP(-Treasuries_01152013!CD302/la))</f>
        <v>#DIV/0!</v>
      </c>
      <c r="R313" s="24" t="e">
        <f>IF(Treasuries_01152013!CE302=0,0,theta0+(theta1+theta2)*(1-EXP(-Treasuries_01152013!CE302/la))/(Treasuries_01152013!CE302/la)-theta2*EXP(-Treasuries_01152013!CE302/la))</f>
        <v>#DIV/0!</v>
      </c>
      <c r="S313" s="24" t="e">
        <f>IF(Treasuries_01152013!CF302=0,0,theta0+(theta1+theta2)*(1-EXP(-Treasuries_01152013!CF302/la))/(Treasuries_01152013!CF302/la)-theta2*EXP(-Treasuries_01152013!CF302/la))</f>
        <v>#DIV/0!</v>
      </c>
      <c r="T313" s="24" t="e">
        <f>IF(Treasuries_01152013!CG302=0,0,theta0+(theta1+theta2)*(1-EXP(-Treasuries_01152013!CG302/la))/(Treasuries_01152013!CG302/la)-theta2*EXP(-Treasuries_01152013!CG302/la))</f>
        <v>#DIV/0!</v>
      </c>
      <c r="U313" s="24" t="e">
        <f>IF(Treasuries_01152013!CH302=0,0,theta0+(theta1+theta2)*(1-EXP(-Treasuries_01152013!CH302/la))/(Treasuries_01152013!CH302/la)-theta2*EXP(-Treasuries_01152013!CH302/la))</f>
        <v>#DIV/0!</v>
      </c>
      <c r="V313" s="24" t="e">
        <f>IF(Treasuries_01152013!CI302=0,0,theta0+(theta1+theta2)*(1-EXP(-Treasuries_01152013!CI302/la))/(Treasuries_01152013!CI302/la)-theta2*EXP(-Treasuries_01152013!CI302/la))</f>
        <v>#DIV/0!</v>
      </c>
      <c r="W313" s="24" t="e">
        <f>IF(Treasuries_01152013!CJ302=0,0,theta0+(theta1+theta2)*(1-EXP(-Treasuries_01152013!CJ302/la))/(Treasuries_01152013!CJ302/la)-theta2*EXP(-Treasuries_01152013!CJ302/la))</f>
        <v>#DIV/0!</v>
      </c>
      <c r="X313" s="24" t="e">
        <f>IF(Treasuries_01152013!CK302=0,0,theta0+(theta1+theta2)*(1-EXP(-Treasuries_01152013!CK302/la))/(Treasuries_01152013!CK302/la)-theta2*EXP(-Treasuries_01152013!CK302/la))</f>
        <v>#DIV/0!</v>
      </c>
      <c r="Y313" s="24" t="e">
        <f>IF(Treasuries_01152013!CL302=0,0,theta0+(theta1+theta2)*(1-EXP(-Treasuries_01152013!CL302/la))/(Treasuries_01152013!CL302/la)-theta2*EXP(-Treasuries_01152013!CL302/la))</f>
        <v>#DIV/0!</v>
      </c>
      <c r="Z313" s="24" t="e">
        <f>IF(Treasuries_01152013!CM302=0,0,theta0+(theta1+theta2)*(1-EXP(-Treasuries_01152013!CM302/la))/(Treasuries_01152013!CM302/la)-theta2*EXP(-Treasuries_01152013!CM302/la))</f>
        <v>#DIV/0!</v>
      </c>
      <c r="AA313" s="24" t="e">
        <f>IF(Treasuries_01152013!CN302=0,0,theta0+(theta1+theta2)*(1-EXP(-Treasuries_01152013!CN302/la))/(Treasuries_01152013!CN302/la)-theta2*EXP(-Treasuries_01152013!CN302/la))</f>
        <v>#DIV/0!</v>
      </c>
      <c r="AB313" s="24" t="e">
        <f>IF(Treasuries_01152013!CO302=0,0,theta0+(theta1+theta2)*(1-EXP(-Treasuries_01152013!CO302/la))/(Treasuries_01152013!CO302/la)-theta2*EXP(-Treasuries_01152013!CO302/la))</f>
        <v>#DIV/0!</v>
      </c>
      <c r="AC313" s="24" t="e">
        <f>IF(Treasuries_01152013!CP302=0,0,theta0+(theta1+theta2)*(1-EXP(-Treasuries_01152013!CP302/la))/(Treasuries_01152013!CP302/la)-theta2*EXP(-Treasuries_01152013!CP302/la))</f>
        <v>#DIV/0!</v>
      </c>
      <c r="AD313" s="24" t="e">
        <f>IF(Treasuries_01152013!CQ302=0,0,theta0+(theta1+theta2)*(1-EXP(-Treasuries_01152013!CQ302/la))/(Treasuries_01152013!CQ302/la)-theta2*EXP(-Treasuries_01152013!CQ302/la))</f>
        <v>#DIV/0!</v>
      </c>
      <c r="AE313" s="24" t="e">
        <f>IF(Treasuries_01152013!CR302=0,0,theta0+(theta1+theta2)*(1-EXP(-Treasuries_01152013!CR302/la))/(Treasuries_01152013!CR302/la)-theta2*EXP(-Treasuries_01152013!CR302/la))</f>
        <v>#DIV/0!</v>
      </c>
      <c r="AF313" s="24" t="e">
        <f>IF(Treasuries_01152013!CS302=0,0,theta0+(theta1+theta2)*(1-EXP(-Treasuries_01152013!CS302/la))/(Treasuries_01152013!CS302/la)-theta2*EXP(-Treasuries_01152013!CS302/la))</f>
        <v>#DIV/0!</v>
      </c>
      <c r="AG313" s="24" t="e">
        <f>IF(Treasuries_01152013!CT302=0,0,theta0+(theta1+theta2)*(1-EXP(-Treasuries_01152013!CT302/la))/(Treasuries_01152013!CT302/la)-theta2*EXP(-Treasuries_01152013!CT302/la))</f>
        <v>#DIV/0!</v>
      </c>
      <c r="AH313" s="24" t="e">
        <f>IF(Treasuries_01152013!CU302=0,0,theta0+(theta1+theta2)*(1-EXP(-Treasuries_01152013!CU302/la))/(Treasuries_01152013!CU302/la)-theta2*EXP(-Treasuries_01152013!CU302/la))</f>
        <v>#DIV/0!</v>
      </c>
      <c r="AI313" s="24" t="e">
        <f>IF(Treasuries_01152013!CV302=0,0,theta0+(theta1+theta2)*(1-EXP(-Treasuries_01152013!CV302/la))/(Treasuries_01152013!CV302/la)-theta2*EXP(-Treasuries_01152013!CV302/la))</f>
        <v>#DIV/0!</v>
      </c>
      <c r="AJ313" s="24" t="e">
        <f>IF(Treasuries_01152013!CW302=0,0,theta0+(theta1+theta2)*(1-EXP(-Treasuries_01152013!CW302/la))/(Treasuries_01152013!CW302/la)-theta2*EXP(-Treasuries_01152013!CW302/la))</f>
        <v>#DIV/0!</v>
      </c>
      <c r="AK313" s="24" t="e">
        <f>IF(Treasuries_01152013!CX302=0,0,theta0+(theta1+theta2)*(1-EXP(-Treasuries_01152013!CX302/la))/(Treasuries_01152013!CX302/la)-theta2*EXP(-Treasuries_01152013!CX302/la))</f>
        <v>#DIV/0!</v>
      </c>
      <c r="AL313" s="24" t="e">
        <f>IF(Treasuries_01152013!CY302=0,0,theta0+(theta1+theta2)*(1-EXP(-Treasuries_01152013!CY302/la))/(Treasuries_01152013!CY302/la)-theta2*EXP(-Treasuries_01152013!CY302/la))</f>
        <v>#DIV/0!</v>
      </c>
      <c r="AM313" s="24" t="e">
        <f>IF(Treasuries_01152013!CZ302=0,0,theta0+(theta1+theta2)*(1-EXP(-Treasuries_01152013!CZ302/la))/(Treasuries_01152013!CZ302/la)-theta2*EXP(-Treasuries_01152013!CZ302/la))</f>
        <v>#DIV/0!</v>
      </c>
      <c r="AN313" s="24" t="e">
        <f>IF(Treasuries_01152013!DA302=0,0,theta0+(theta1+theta2)*(1-EXP(-Treasuries_01152013!DA302/la))/(Treasuries_01152013!DA302/la)-theta2*EXP(-Treasuries_01152013!DA302/la))</f>
        <v>#DIV/0!</v>
      </c>
      <c r="AO313" s="24" t="e">
        <f>IF(Treasuries_01152013!DB302=0,0,theta0+(theta1+theta2)*(1-EXP(-Treasuries_01152013!DB302/la))/(Treasuries_01152013!DB302/la)-theta2*EXP(-Treasuries_01152013!DB302/la))</f>
        <v>#DIV/0!</v>
      </c>
      <c r="AP313" s="24" t="e">
        <f>IF(Treasuries_01152013!DC302=0,0,theta0+(theta1+theta2)*(1-EXP(-Treasuries_01152013!DC302/la))/(Treasuries_01152013!DC302/la)-theta2*EXP(-Treasuries_01152013!DC302/la))</f>
        <v>#DIV/0!</v>
      </c>
      <c r="AQ313" s="24" t="e">
        <f>IF(Treasuries_01152013!DD302=0,0,theta0+(theta1+theta2)*(1-EXP(-Treasuries_01152013!DD302/la))/(Treasuries_01152013!DD302/la)-theta2*EXP(-Treasuries_01152013!DD302/la))</f>
        <v>#DIV/0!</v>
      </c>
      <c r="AR313" s="24" t="e">
        <f>IF(Treasuries_01152013!DE302=0,0,theta0+(theta1+theta2)*(1-EXP(-Treasuries_01152013!DE302/la))/(Treasuries_01152013!DE302/la)-theta2*EXP(-Treasuries_01152013!DE302/la))</f>
        <v>#DIV/0!</v>
      </c>
      <c r="AS313" s="24" t="e">
        <f>IF(Treasuries_01152013!DF302=0,0,theta0+(theta1+theta2)*(1-EXP(-Treasuries_01152013!DF302/la))/(Treasuries_01152013!DF302/la)-theta2*EXP(-Treasuries_01152013!DF302/la))</f>
        <v>#DIV/0!</v>
      </c>
      <c r="AT313" s="24" t="e">
        <f>IF(Treasuries_01152013!DG302=0,0,theta0+(theta1+theta2)*(1-EXP(-Treasuries_01152013!DG302/la))/(Treasuries_01152013!DG302/la)-theta2*EXP(-Treasuries_01152013!DG302/la))</f>
        <v>#DIV/0!</v>
      </c>
      <c r="AU313" s="24" t="e">
        <f>IF(Treasuries_01152013!DH302=0,0,theta0+(theta1+theta2)*(1-EXP(-Treasuries_01152013!DH302/la))/(Treasuries_01152013!DH302/la)-theta2*EXP(-Treasuries_01152013!DH302/la))</f>
        <v>#DIV/0!</v>
      </c>
      <c r="AV313" s="24" t="e">
        <f>IF(Treasuries_01152013!DI302=0,0,theta0+(theta1+theta2)*(1-EXP(-Treasuries_01152013!DI302/la))/(Treasuries_01152013!DI302/la)-theta2*EXP(-Treasuries_01152013!DI302/la))</f>
        <v>#DIV/0!</v>
      </c>
      <c r="AW313" s="24" t="e">
        <f>IF(Treasuries_01152013!DJ302=0,0,theta0+(theta1+theta2)*(1-EXP(-Treasuries_01152013!DJ302/la))/(Treasuries_01152013!DJ302/la)-theta2*EXP(-Treasuries_01152013!DJ302/la))</f>
        <v>#DIV/0!</v>
      </c>
      <c r="AX313" s="24" t="e">
        <f>IF(Treasuries_01152013!DK302=0,0,theta0+(theta1+theta2)*(1-EXP(-Treasuries_01152013!DK302/la))/(Treasuries_01152013!DK302/la)-theta2*EXP(-Treasuries_01152013!DK302/la))</f>
        <v>#DIV/0!</v>
      </c>
      <c r="AY313" s="24" t="e">
        <f>IF(Treasuries_01152013!DL302=0,0,theta0+(theta1+theta2)*(1-EXP(-Treasuries_01152013!DL302/la))/(Treasuries_01152013!DL302/la)-theta2*EXP(-Treasuries_01152013!DL302/la))</f>
        <v>#DIV/0!</v>
      </c>
      <c r="AZ313" s="24" t="e">
        <f>IF(Treasuries_01152013!DM302=0,0,theta0+(theta1+theta2)*(1-EXP(-Treasuries_01152013!DM302/la))/(Treasuries_01152013!DM302/la)-theta2*EXP(-Treasuries_01152013!DM302/la))</f>
        <v>#DIV/0!</v>
      </c>
      <c r="BA313" s="24" t="e">
        <f>IF(Treasuries_01152013!DN302=0,0,theta0+(theta1+theta2)*(1-EXP(-Treasuries_01152013!DN302/la))/(Treasuries_01152013!DN302/la)-theta2*EXP(-Treasuries_01152013!DN302/la))</f>
        <v>#DIV/0!</v>
      </c>
      <c r="BB313" s="24" t="e">
        <f>IF(Treasuries_01152013!DO302=0,0,theta0+(theta1+theta2)*(1-EXP(-Treasuries_01152013!DO302/la))/(Treasuries_01152013!DO302/la)-theta2*EXP(-Treasuries_01152013!DO302/la))</f>
        <v>#DIV/0!</v>
      </c>
      <c r="BC313" s="24" t="e">
        <f>IF(Treasuries_01152013!DP302=0,0,theta0+(theta1+theta2)*(1-EXP(-Treasuries_01152013!DP302/la))/(Treasuries_01152013!DP302/la)-theta2*EXP(-Treasuries_01152013!DP302/la))</f>
        <v>#DIV/0!</v>
      </c>
      <c r="BD313" s="24" t="e">
        <f>IF(Treasuries_01152013!DQ302=0,0,theta0+(theta1+theta2)*(1-EXP(-Treasuries_01152013!DQ302/la))/(Treasuries_01152013!DQ302/la)-theta2*EXP(-Treasuries_01152013!DQ302/la))</f>
        <v>#DIV/0!</v>
      </c>
      <c r="BE313" s="24" t="e">
        <f>IF(Treasuries_01152013!DR302=0,0,theta0+(theta1+theta2)*(1-EXP(-Treasuries_01152013!DR302/la))/(Treasuries_01152013!DR302/la)-theta2*EXP(-Treasuries_01152013!DR302/la))</f>
        <v>#DIV/0!</v>
      </c>
      <c r="BF313" s="24" t="e">
        <f>IF(Treasuries_01152013!DS302=0,0,theta0+(theta1+theta2)*(1-EXP(-Treasuries_01152013!DS302/la))/(Treasuries_01152013!DS302/la)-theta2*EXP(-Treasuries_01152013!DS302/la))</f>
        <v>#DIV/0!</v>
      </c>
      <c r="BG313" s="24" t="e">
        <f>IF(Treasuries_01152013!DT302=0,0,theta0+(theta1+theta2)*(1-EXP(-Treasuries_01152013!DT302/la))/(Treasuries_01152013!DT302/la)-theta2*EXP(-Treasuries_01152013!DT302/la))</f>
        <v>#DIV/0!</v>
      </c>
      <c r="BH313" s="24" t="e">
        <f>IF(Treasuries_01152013!DU302=0,0,theta0+(theta1+theta2)*(1-EXP(-Treasuries_01152013!DU302/la))/(Treasuries_01152013!DU302/la)-theta2*EXP(-Treasuries_01152013!DU302/la))</f>
        <v>#DIV/0!</v>
      </c>
      <c r="BI313" s="24" t="e">
        <f>IF(Treasuries_01152013!DV302=0,0,theta0+(theta1+theta2)*(1-EXP(-Treasuries_01152013!DV302/la))/(Treasuries_01152013!DV302/la)-theta2*EXP(-Treasuries_01152013!DV302/la))</f>
        <v>#DIV/0!</v>
      </c>
      <c r="BJ313" s="24" t="e">
        <f>IF(Treasuries_01152013!DW302=0,0,theta0+(theta1+theta2)*(1-EXP(-Treasuries_01152013!DW302/la))/(Treasuries_01152013!DW302/la)-theta2*EXP(-Treasuries_01152013!DW302/la))</f>
        <v>#DIV/0!</v>
      </c>
      <c r="BK313" s="24" t="e">
        <f>IF(Treasuries_01152013!DX302=0,0,theta0+(theta1+theta2)*(1-EXP(-Treasuries_01152013!DX302/la))/(Treasuries_01152013!DX302/la)-theta2*EXP(-Treasuries_01152013!DX302/la))</f>
        <v>#DIV/0!</v>
      </c>
      <c r="BL313" s="24" t="e">
        <f>IF(Treasuries_01152013!DY302=0,0,theta0+(theta1+theta2)*(1-EXP(-Treasuries_01152013!DY302/la))/(Treasuries_01152013!DY302/la)-theta2*EXP(-Treasuries_01152013!DY302/la))</f>
        <v>#DIV/0!</v>
      </c>
      <c r="BM313" s="24">
        <f>IF(Treasuries_01152013!DZ302=0,0,theta0+(theta1+theta2)*(1-EXP(-Treasuries_01152013!DZ302/la))/(Treasuries_01152013!DZ302/la)-theta2*EXP(-Treasuries_01152013!DZ302/la))</f>
        <v>0</v>
      </c>
      <c r="BN313" s="24">
        <f>IF(Treasuries_01152013!EA302=0,0,theta0+(theta1+theta2)*(1-EXP(-Treasuries_01152013!EA302/la))/(Treasuries_01152013!EA302/la)-theta2*EXP(-Treasuries_01152013!EA302/la))</f>
        <v>0</v>
      </c>
      <c r="BO313" s="17" t="e">
        <f>EXP(-Treasuries_01152013!BT302*G313)</f>
        <v>#DIV/0!</v>
      </c>
      <c r="BP313" s="17" t="e">
        <f>EXP(-Treasuries_01152013!BU302*H313)</f>
        <v>#DIV/0!</v>
      </c>
      <c r="BQ313" s="17" t="e">
        <f>EXP(-Treasuries_01152013!BV302*I313)</f>
        <v>#DIV/0!</v>
      </c>
      <c r="BR313" s="17" t="e">
        <f>EXP(-Treasuries_01152013!BW302*J313)</f>
        <v>#DIV/0!</v>
      </c>
      <c r="BS313" s="17" t="e">
        <f>EXP(-Treasuries_01152013!BX302*K313)</f>
        <v>#DIV/0!</v>
      </c>
      <c r="BT313" s="17" t="e">
        <f>EXP(-Treasuries_01152013!BY302*L313)</f>
        <v>#DIV/0!</v>
      </c>
      <c r="BU313" s="17" t="e">
        <f>EXP(-Treasuries_01152013!BZ302*M313)</f>
        <v>#DIV/0!</v>
      </c>
      <c r="BV313" s="17" t="e">
        <f>EXP(-Treasuries_01152013!CA302*N313)</f>
        <v>#DIV/0!</v>
      </c>
      <c r="BW313" s="17" t="e">
        <f>EXP(-Treasuries_01152013!CB302*O313)</f>
        <v>#DIV/0!</v>
      </c>
      <c r="BX313" s="17" t="e">
        <f>EXP(-Treasuries_01152013!CC302*P313)</f>
        <v>#DIV/0!</v>
      </c>
      <c r="BY313" s="17" t="e">
        <f>EXP(-Treasuries_01152013!CD302*Q313)</f>
        <v>#DIV/0!</v>
      </c>
      <c r="BZ313" s="17" t="e">
        <f>EXP(-Treasuries_01152013!CE302*R313)</f>
        <v>#DIV/0!</v>
      </c>
      <c r="CA313" s="17" t="e">
        <f>EXP(-Treasuries_01152013!CF302*S313)</f>
        <v>#DIV/0!</v>
      </c>
      <c r="CB313" s="17" t="e">
        <f>EXP(-Treasuries_01152013!CG302*T313)</f>
        <v>#DIV/0!</v>
      </c>
      <c r="CC313" s="17" t="e">
        <f>EXP(-Treasuries_01152013!CH302*U313)</f>
        <v>#DIV/0!</v>
      </c>
      <c r="CD313" s="17" t="e">
        <f>EXP(-Treasuries_01152013!CI302*V313)</f>
        <v>#DIV/0!</v>
      </c>
      <c r="CE313" s="17" t="e">
        <f>EXP(-Treasuries_01152013!CJ302*W313)</f>
        <v>#DIV/0!</v>
      </c>
      <c r="CF313" s="17" t="e">
        <f>EXP(-Treasuries_01152013!CK302*X313)</f>
        <v>#DIV/0!</v>
      </c>
      <c r="CG313" s="17" t="e">
        <f>EXP(-Treasuries_01152013!CL302*Y313)</f>
        <v>#DIV/0!</v>
      </c>
      <c r="CH313" s="17" t="e">
        <f>EXP(-Treasuries_01152013!CM302*Z313)</f>
        <v>#DIV/0!</v>
      </c>
      <c r="CI313" s="17" t="e">
        <f>EXP(-Treasuries_01152013!CN302*AA313)</f>
        <v>#DIV/0!</v>
      </c>
      <c r="CJ313" s="17" t="e">
        <f>EXP(-Treasuries_01152013!CO302*AB313)</f>
        <v>#DIV/0!</v>
      </c>
      <c r="CK313" s="17" t="e">
        <f>EXP(-Treasuries_01152013!CP302*AC313)</f>
        <v>#DIV/0!</v>
      </c>
      <c r="CL313" s="17" t="e">
        <f>EXP(-Treasuries_01152013!CQ302*AD313)</f>
        <v>#DIV/0!</v>
      </c>
      <c r="CM313" s="17" t="e">
        <f>EXP(-Treasuries_01152013!CR302*AE313)</f>
        <v>#DIV/0!</v>
      </c>
      <c r="CN313" s="17" t="e">
        <f>EXP(-Treasuries_01152013!CS302*AF313)</f>
        <v>#DIV/0!</v>
      </c>
      <c r="CO313" s="17" t="e">
        <f>EXP(-Treasuries_01152013!CT302*AG313)</f>
        <v>#DIV/0!</v>
      </c>
      <c r="CP313" s="17" t="e">
        <f>EXP(-Treasuries_01152013!CU302*AH313)</f>
        <v>#DIV/0!</v>
      </c>
      <c r="CQ313" s="17" t="e">
        <f>EXP(-Treasuries_01152013!CV302*AI313)</f>
        <v>#DIV/0!</v>
      </c>
      <c r="CR313" s="17" t="e">
        <f>EXP(-Treasuries_01152013!CW302*AJ313)</f>
        <v>#DIV/0!</v>
      </c>
      <c r="CS313" s="17" t="e">
        <f>EXP(-Treasuries_01152013!CX302*AK313)</f>
        <v>#DIV/0!</v>
      </c>
      <c r="CT313" s="17" t="e">
        <f>EXP(-Treasuries_01152013!CY302*AL313)</f>
        <v>#DIV/0!</v>
      </c>
      <c r="CU313" s="17" t="e">
        <f>EXP(-Treasuries_01152013!CZ302*AM313)</f>
        <v>#DIV/0!</v>
      </c>
      <c r="CV313" s="17" t="e">
        <f>EXP(-Treasuries_01152013!DA302*AN313)</f>
        <v>#DIV/0!</v>
      </c>
      <c r="CW313" s="17" t="e">
        <f>EXP(-Treasuries_01152013!DB302*AO313)</f>
        <v>#DIV/0!</v>
      </c>
      <c r="CX313" s="17" t="e">
        <f>EXP(-Treasuries_01152013!DC302*AP313)</f>
        <v>#DIV/0!</v>
      </c>
      <c r="CY313" s="17" t="e">
        <f>EXP(-Treasuries_01152013!DD302*AQ313)</f>
        <v>#DIV/0!</v>
      </c>
      <c r="CZ313" s="17" t="e">
        <f>EXP(-Treasuries_01152013!DE302*AR313)</f>
        <v>#DIV/0!</v>
      </c>
      <c r="DA313" s="17" t="e">
        <f>EXP(-Treasuries_01152013!DF302*AS313)</f>
        <v>#DIV/0!</v>
      </c>
      <c r="DB313" s="17" t="e">
        <f>EXP(-Treasuries_01152013!DG302*AT313)</f>
        <v>#DIV/0!</v>
      </c>
      <c r="DC313" s="17" t="e">
        <f>EXP(-Treasuries_01152013!DH302*AU313)</f>
        <v>#DIV/0!</v>
      </c>
      <c r="DD313" s="17" t="e">
        <f>EXP(-Treasuries_01152013!DI302*AV313)</f>
        <v>#DIV/0!</v>
      </c>
      <c r="DE313" s="17" t="e">
        <f>EXP(-Treasuries_01152013!DJ302*AW313)</f>
        <v>#DIV/0!</v>
      </c>
      <c r="DF313" s="17" t="e">
        <f>EXP(-Treasuries_01152013!DK302*AX313)</f>
        <v>#DIV/0!</v>
      </c>
      <c r="DG313" s="17" t="e">
        <f>EXP(-Treasuries_01152013!DL302*AY313)</f>
        <v>#DIV/0!</v>
      </c>
      <c r="DH313" s="17" t="e">
        <f>EXP(-Treasuries_01152013!DM302*AZ313)</f>
        <v>#DIV/0!</v>
      </c>
      <c r="DI313" s="17" t="e">
        <f>EXP(-Treasuries_01152013!DN302*BA313)</f>
        <v>#DIV/0!</v>
      </c>
      <c r="DJ313" s="17" t="e">
        <f>EXP(-Treasuries_01152013!DO302*BB313)</f>
        <v>#DIV/0!</v>
      </c>
      <c r="DK313" s="17" t="e">
        <f>EXP(-Treasuries_01152013!DP302*BC313)</f>
        <v>#DIV/0!</v>
      </c>
      <c r="DL313" s="17" t="e">
        <f>EXP(-Treasuries_01152013!DQ302*BD313)</f>
        <v>#DIV/0!</v>
      </c>
      <c r="DM313" s="17" t="e">
        <f>EXP(-Treasuries_01152013!DR302*BE313)</f>
        <v>#DIV/0!</v>
      </c>
      <c r="DN313" s="17" t="e">
        <f>EXP(-Treasuries_01152013!DS302*BF313)</f>
        <v>#DIV/0!</v>
      </c>
      <c r="DO313" s="17" t="e">
        <f>EXP(-Treasuries_01152013!DT302*BG313)</f>
        <v>#DIV/0!</v>
      </c>
      <c r="DP313" s="17" t="e">
        <f>EXP(-Treasuries_01152013!DU302*BH313)</f>
        <v>#DIV/0!</v>
      </c>
      <c r="DQ313" s="17" t="e">
        <f>EXP(-Treasuries_01152013!DV302*BI313)</f>
        <v>#DIV/0!</v>
      </c>
      <c r="DR313" s="17" t="e">
        <f>EXP(-Treasuries_01152013!DW302*BJ313)</f>
        <v>#DIV/0!</v>
      </c>
      <c r="DS313" s="17" t="e">
        <f>EXP(-Treasuries_01152013!DX302*BK313)</f>
        <v>#DIV/0!</v>
      </c>
      <c r="DT313" s="17" t="e">
        <f>EXP(-Treasuries_01152013!DY302*BL313)</f>
        <v>#DIV/0!</v>
      </c>
      <c r="DU313" s="17">
        <f>EXP(-Treasuries_01152013!DZ302*BM313)</f>
        <v>1</v>
      </c>
      <c r="DV313" s="17">
        <f>EXP(-Treasuries_01152013!EA302*BN313)</f>
        <v>1</v>
      </c>
      <c r="DW313" s="8" t="e">
        <f>SUMPRODUCT(BO313:DV313,Treasuries_01152013!K302:BR302)</f>
        <v>#DIV/0!</v>
      </c>
      <c r="DX313" s="11" t="e">
        <f t="shared" si="13"/>
        <v>#DIV/0!</v>
      </c>
    </row>
    <row r="314" spans="2:128">
      <c r="B314" s="10">
        <f>Treasuries_01152013!C303</f>
        <v>3.125</v>
      </c>
      <c r="C314" s="10">
        <f>Treasuries_01152013!E303</f>
        <v>102.664062</v>
      </c>
      <c r="D314" s="10">
        <f>Treasuries_01152013!F303</f>
        <v>102.679688</v>
      </c>
      <c r="E314" s="8">
        <f>Treasuries_01152013!H303</f>
        <v>29.083333333333332</v>
      </c>
      <c r="F314" s="8">
        <f t="shared" si="14"/>
        <v>102.671875</v>
      </c>
      <c r="G314" s="24" t="e">
        <f>IF(Treasuries_01152013!BT303=0,0,theta0+(theta1+theta2)*(1-EXP(-Treasuries_01152013!BT303/la))/(Treasuries_01152013!BT303/la)-theta2*EXP(-Treasuries_01152013!BT303/la))</f>
        <v>#DIV/0!</v>
      </c>
      <c r="H314" s="24" t="e">
        <f>IF(Treasuries_01152013!BU303=0,0,theta0+(theta1+theta2)*(1-EXP(-Treasuries_01152013!BU303/la))/(Treasuries_01152013!BU303/la)-theta2*EXP(-Treasuries_01152013!BU303/la))</f>
        <v>#DIV/0!</v>
      </c>
      <c r="I314" s="24" t="e">
        <f>IF(Treasuries_01152013!BV303=0,0,theta0+(theta1+theta2)*(1-EXP(-Treasuries_01152013!BV303/la))/(Treasuries_01152013!BV303/la)-theta2*EXP(-Treasuries_01152013!BV303/la))</f>
        <v>#DIV/0!</v>
      </c>
      <c r="J314" s="24" t="e">
        <f>IF(Treasuries_01152013!BW303=0,0,theta0+(theta1+theta2)*(1-EXP(-Treasuries_01152013!BW303/la))/(Treasuries_01152013!BW303/la)-theta2*EXP(-Treasuries_01152013!BW303/la))</f>
        <v>#DIV/0!</v>
      </c>
      <c r="K314" s="24" t="e">
        <f>IF(Treasuries_01152013!BX303=0,0,theta0+(theta1+theta2)*(1-EXP(-Treasuries_01152013!BX303/la))/(Treasuries_01152013!BX303/la)-theta2*EXP(-Treasuries_01152013!BX303/la))</f>
        <v>#DIV/0!</v>
      </c>
      <c r="L314" s="24" t="e">
        <f>IF(Treasuries_01152013!BY303=0,0,theta0+(theta1+theta2)*(1-EXP(-Treasuries_01152013!BY303/la))/(Treasuries_01152013!BY303/la)-theta2*EXP(-Treasuries_01152013!BY303/la))</f>
        <v>#DIV/0!</v>
      </c>
      <c r="M314" s="24" t="e">
        <f>IF(Treasuries_01152013!BZ303=0,0,theta0+(theta1+theta2)*(1-EXP(-Treasuries_01152013!BZ303/la))/(Treasuries_01152013!BZ303/la)-theta2*EXP(-Treasuries_01152013!BZ303/la))</f>
        <v>#DIV/0!</v>
      </c>
      <c r="N314" s="24" t="e">
        <f>IF(Treasuries_01152013!CA303=0,0,theta0+(theta1+theta2)*(1-EXP(-Treasuries_01152013!CA303/la))/(Treasuries_01152013!CA303/la)-theta2*EXP(-Treasuries_01152013!CA303/la))</f>
        <v>#DIV/0!</v>
      </c>
      <c r="O314" s="24" t="e">
        <f>IF(Treasuries_01152013!CB303=0,0,theta0+(theta1+theta2)*(1-EXP(-Treasuries_01152013!CB303/la))/(Treasuries_01152013!CB303/la)-theta2*EXP(-Treasuries_01152013!CB303/la))</f>
        <v>#DIV/0!</v>
      </c>
      <c r="P314" s="24" t="e">
        <f>IF(Treasuries_01152013!CC303=0,0,theta0+(theta1+theta2)*(1-EXP(-Treasuries_01152013!CC303/la))/(Treasuries_01152013!CC303/la)-theta2*EXP(-Treasuries_01152013!CC303/la))</f>
        <v>#DIV/0!</v>
      </c>
      <c r="Q314" s="24" t="e">
        <f>IF(Treasuries_01152013!CD303=0,0,theta0+(theta1+theta2)*(1-EXP(-Treasuries_01152013!CD303/la))/(Treasuries_01152013!CD303/la)-theta2*EXP(-Treasuries_01152013!CD303/la))</f>
        <v>#DIV/0!</v>
      </c>
      <c r="R314" s="24" t="e">
        <f>IF(Treasuries_01152013!CE303=0,0,theta0+(theta1+theta2)*(1-EXP(-Treasuries_01152013!CE303/la))/(Treasuries_01152013!CE303/la)-theta2*EXP(-Treasuries_01152013!CE303/la))</f>
        <v>#DIV/0!</v>
      </c>
      <c r="S314" s="24" t="e">
        <f>IF(Treasuries_01152013!CF303=0,0,theta0+(theta1+theta2)*(1-EXP(-Treasuries_01152013!CF303/la))/(Treasuries_01152013!CF303/la)-theta2*EXP(-Treasuries_01152013!CF303/la))</f>
        <v>#DIV/0!</v>
      </c>
      <c r="T314" s="24" t="e">
        <f>IF(Treasuries_01152013!CG303=0,0,theta0+(theta1+theta2)*(1-EXP(-Treasuries_01152013!CG303/la))/(Treasuries_01152013!CG303/la)-theta2*EXP(-Treasuries_01152013!CG303/la))</f>
        <v>#DIV/0!</v>
      </c>
      <c r="U314" s="24" t="e">
        <f>IF(Treasuries_01152013!CH303=0,0,theta0+(theta1+theta2)*(1-EXP(-Treasuries_01152013!CH303/la))/(Treasuries_01152013!CH303/la)-theta2*EXP(-Treasuries_01152013!CH303/la))</f>
        <v>#DIV/0!</v>
      </c>
      <c r="V314" s="24" t="e">
        <f>IF(Treasuries_01152013!CI303=0,0,theta0+(theta1+theta2)*(1-EXP(-Treasuries_01152013!CI303/la))/(Treasuries_01152013!CI303/la)-theta2*EXP(-Treasuries_01152013!CI303/la))</f>
        <v>#DIV/0!</v>
      </c>
      <c r="W314" s="24" t="e">
        <f>IF(Treasuries_01152013!CJ303=0,0,theta0+(theta1+theta2)*(1-EXP(-Treasuries_01152013!CJ303/la))/(Treasuries_01152013!CJ303/la)-theta2*EXP(-Treasuries_01152013!CJ303/la))</f>
        <v>#DIV/0!</v>
      </c>
      <c r="X314" s="24" t="e">
        <f>IF(Treasuries_01152013!CK303=0,0,theta0+(theta1+theta2)*(1-EXP(-Treasuries_01152013!CK303/la))/(Treasuries_01152013!CK303/la)-theta2*EXP(-Treasuries_01152013!CK303/la))</f>
        <v>#DIV/0!</v>
      </c>
      <c r="Y314" s="24" t="e">
        <f>IF(Treasuries_01152013!CL303=0,0,theta0+(theta1+theta2)*(1-EXP(-Treasuries_01152013!CL303/la))/(Treasuries_01152013!CL303/la)-theta2*EXP(-Treasuries_01152013!CL303/la))</f>
        <v>#DIV/0!</v>
      </c>
      <c r="Z314" s="24" t="e">
        <f>IF(Treasuries_01152013!CM303=0,0,theta0+(theta1+theta2)*(1-EXP(-Treasuries_01152013!CM303/la))/(Treasuries_01152013!CM303/la)-theta2*EXP(-Treasuries_01152013!CM303/la))</f>
        <v>#DIV/0!</v>
      </c>
      <c r="AA314" s="24" t="e">
        <f>IF(Treasuries_01152013!CN303=0,0,theta0+(theta1+theta2)*(1-EXP(-Treasuries_01152013!CN303/la))/(Treasuries_01152013!CN303/la)-theta2*EXP(-Treasuries_01152013!CN303/la))</f>
        <v>#DIV/0!</v>
      </c>
      <c r="AB314" s="24" t="e">
        <f>IF(Treasuries_01152013!CO303=0,0,theta0+(theta1+theta2)*(1-EXP(-Treasuries_01152013!CO303/la))/(Treasuries_01152013!CO303/la)-theta2*EXP(-Treasuries_01152013!CO303/la))</f>
        <v>#DIV/0!</v>
      </c>
      <c r="AC314" s="24" t="e">
        <f>IF(Treasuries_01152013!CP303=0,0,theta0+(theta1+theta2)*(1-EXP(-Treasuries_01152013!CP303/la))/(Treasuries_01152013!CP303/la)-theta2*EXP(-Treasuries_01152013!CP303/la))</f>
        <v>#DIV/0!</v>
      </c>
      <c r="AD314" s="24" t="e">
        <f>IF(Treasuries_01152013!CQ303=0,0,theta0+(theta1+theta2)*(1-EXP(-Treasuries_01152013!CQ303/la))/(Treasuries_01152013!CQ303/la)-theta2*EXP(-Treasuries_01152013!CQ303/la))</f>
        <v>#DIV/0!</v>
      </c>
      <c r="AE314" s="24" t="e">
        <f>IF(Treasuries_01152013!CR303=0,0,theta0+(theta1+theta2)*(1-EXP(-Treasuries_01152013!CR303/la))/(Treasuries_01152013!CR303/la)-theta2*EXP(-Treasuries_01152013!CR303/la))</f>
        <v>#DIV/0!</v>
      </c>
      <c r="AF314" s="24" t="e">
        <f>IF(Treasuries_01152013!CS303=0,0,theta0+(theta1+theta2)*(1-EXP(-Treasuries_01152013!CS303/la))/(Treasuries_01152013!CS303/la)-theta2*EXP(-Treasuries_01152013!CS303/la))</f>
        <v>#DIV/0!</v>
      </c>
      <c r="AG314" s="24" t="e">
        <f>IF(Treasuries_01152013!CT303=0,0,theta0+(theta1+theta2)*(1-EXP(-Treasuries_01152013!CT303/la))/(Treasuries_01152013!CT303/la)-theta2*EXP(-Treasuries_01152013!CT303/la))</f>
        <v>#DIV/0!</v>
      </c>
      <c r="AH314" s="24" t="e">
        <f>IF(Treasuries_01152013!CU303=0,0,theta0+(theta1+theta2)*(1-EXP(-Treasuries_01152013!CU303/la))/(Treasuries_01152013!CU303/la)-theta2*EXP(-Treasuries_01152013!CU303/la))</f>
        <v>#DIV/0!</v>
      </c>
      <c r="AI314" s="24" t="e">
        <f>IF(Treasuries_01152013!CV303=0,0,theta0+(theta1+theta2)*(1-EXP(-Treasuries_01152013!CV303/la))/(Treasuries_01152013!CV303/la)-theta2*EXP(-Treasuries_01152013!CV303/la))</f>
        <v>#DIV/0!</v>
      </c>
      <c r="AJ314" s="24" t="e">
        <f>IF(Treasuries_01152013!CW303=0,0,theta0+(theta1+theta2)*(1-EXP(-Treasuries_01152013!CW303/la))/(Treasuries_01152013!CW303/la)-theta2*EXP(-Treasuries_01152013!CW303/la))</f>
        <v>#DIV/0!</v>
      </c>
      <c r="AK314" s="24" t="e">
        <f>IF(Treasuries_01152013!CX303=0,0,theta0+(theta1+theta2)*(1-EXP(-Treasuries_01152013!CX303/la))/(Treasuries_01152013!CX303/la)-theta2*EXP(-Treasuries_01152013!CX303/la))</f>
        <v>#DIV/0!</v>
      </c>
      <c r="AL314" s="24" t="e">
        <f>IF(Treasuries_01152013!CY303=0,0,theta0+(theta1+theta2)*(1-EXP(-Treasuries_01152013!CY303/la))/(Treasuries_01152013!CY303/la)-theta2*EXP(-Treasuries_01152013!CY303/la))</f>
        <v>#DIV/0!</v>
      </c>
      <c r="AM314" s="24" t="e">
        <f>IF(Treasuries_01152013!CZ303=0,0,theta0+(theta1+theta2)*(1-EXP(-Treasuries_01152013!CZ303/la))/(Treasuries_01152013!CZ303/la)-theta2*EXP(-Treasuries_01152013!CZ303/la))</f>
        <v>#DIV/0!</v>
      </c>
      <c r="AN314" s="24" t="e">
        <f>IF(Treasuries_01152013!DA303=0,0,theta0+(theta1+theta2)*(1-EXP(-Treasuries_01152013!DA303/la))/(Treasuries_01152013!DA303/la)-theta2*EXP(-Treasuries_01152013!DA303/la))</f>
        <v>#DIV/0!</v>
      </c>
      <c r="AO314" s="24" t="e">
        <f>IF(Treasuries_01152013!DB303=0,0,theta0+(theta1+theta2)*(1-EXP(-Treasuries_01152013!DB303/la))/(Treasuries_01152013!DB303/la)-theta2*EXP(-Treasuries_01152013!DB303/la))</f>
        <v>#DIV/0!</v>
      </c>
      <c r="AP314" s="24" t="e">
        <f>IF(Treasuries_01152013!DC303=0,0,theta0+(theta1+theta2)*(1-EXP(-Treasuries_01152013!DC303/la))/(Treasuries_01152013!DC303/la)-theta2*EXP(-Treasuries_01152013!DC303/la))</f>
        <v>#DIV/0!</v>
      </c>
      <c r="AQ314" s="24" t="e">
        <f>IF(Treasuries_01152013!DD303=0,0,theta0+(theta1+theta2)*(1-EXP(-Treasuries_01152013!DD303/la))/(Treasuries_01152013!DD303/la)-theta2*EXP(-Treasuries_01152013!DD303/la))</f>
        <v>#DIV/0!</v>
      </c>
      <c r="AR314" s="24" t="e">
        <f>IF(Treasuries_01152013!DE303=0,0,theta0+(theta1+theta2)*(1-EXP(-Treasuries_01152013!DE303/la))/(Treasuries_01152013!DE303/la)-theta2*EXP(-Treasuries_01152013!DE303/la))</f>
        <v>#DIV/0!</v>
      </c>
      <c r="AS314" s="24" t="e">
        <f>IF(Treasuries_01152013!DF303=0,0,theta0+(theta1+theta2)*(1-EXP(-Treasuries_01152013!DF303/la))/(Treasuries_01152013!DF303/la)-theta2*EXP(-Treasuries_01152013!DF303/la))</f>
        <v>#DIV/0!</v>
      </c>
      <c r="AT314" s="24" t="e">
        <f>IF(Treasuries_01152013!DG303=0,0,theta0+(theta1+theta2)*(1-EXP(-Treasuries_01152013!DG303/la))/(Treasuries_01152013!DG303/la)-theta2*EXP(-Treasuries_01152013!DG303/la))</f>
        <v>#DIV/0!</v>
      </c>
      <c r="AU314" s="24" t="e">
        <f>IF(Treasuries_01152013!DH303=0,0,theta0+(theta1+theta2)*(1-EXP(-Treasuries_01152013!DH303/la))/(Treasuries_01152013!DH303/la)-theta2*EXP(-Treasuries_01152013!DH303/la))</f>
        <v>#DIV/0!</v>
      </c>
      <c r="AV314" s="24" t="e">
        <f>IF(Treasuries_01152013!DI303=0,0,theta0+(theta1+theta2)*(1-EXP(-Treasuries_01152013!DI303/la))/(Treasuries_01152013!DI303/la)-theta2*EXP(-Treasuries_01152013!DI303/la))</f>
        <v>#DIV/0!</v>
      </c>
      <c r="AW314" s="24" t="e">
        <f>IF(Treasuries_01152013!DJ303=0,0,theta0+(theta1+theta2)*(1-EXP(-Treasuries_01152013!DJ303/la))/(Treasuries_01152013!DJ303/la)-theta2*EXP(-Treasuries_01152013!DJ303/la))</f>
        <v>#DIV/0!</v>
      </c>
      <c r="AX314" s="24" t="e">
        <f>IF(Treasuries_01152013!DK303=0,0,theta0+(theta1+theta2)*(1-EXP(-Treasuries_01152013!DK303/la))/(Treasuries_01152013!DK303/la)-theta2*EXP(-Treasuries_01152013!DK303/la))</f>
        <v>#DIV/0!</v>
      </c>
      <c r="AY314" s="24" t="e">
        <f>IF(Treasuries_01152013!DL303=0,0,theta0+(theta1+theta2)*(1-EXP(-Treasuries_01152013!DL303/la))/(Treasuries_01152013!DL303/la)-theta2*EXP(-Treasuries_01152013!DL303/la))</f>
        <v>#DIV/0!</v>
      </c>
      <c r="AZ314" s="24" t="e">
        <f>IF(Treasuries_01152013!DM303=0,0,theta0+(theta1+theta2)*(1-EXP(-Treasuries_01152013!DM303/la))/(Treasuries_01152013!DM303/la)-theta2*EXP(-Treasuries_01152013!DM303/la))</f>
        <v>#DIV/0!</v>
      </c>
      <c r="BA314" s="24" t="e">
        <f>IF(Treasuries_01152013!DN303=0,0,theta0+(theta1+theta2)*(1-EXP(-Treasuries_01152013!DN303/la))/(Treasuries_01152013!DN303/la)-theta2*EXP(-Treasuries_01152013!DN303/la))</f>
        <v>#DIV/0!</v>
      </c>
      <c r="BB314" s="24" t="e">
        <f>IF(Treasuries_01152013!DO303=0,0,theta0+(theta1+theta2)*(1-EXP(-Treasuries_01152013!DO303/la))/(Treasuries_01152013!DO303/la)-theta2*EXP(-Treasuries_01152013!DO303/la))</f>
        <v>#DIV/0!</v>
      </c>
      <c r="BC314" s="24" t="e">
        <f>IF(Treasuries_01152013!DP303=0,0,theta0+(theta1+theta2)*(1-EXP(-Treasuries_01152013!DP303/la))/(Treasuries_01152013!DP303/la)-theta2*EXP(-Treasuries_01152013!DP303/la))</f>
        <v>#DIV/0!</v>
      </c>
      <c r="BD314" s="24" t="e">
        <f>IF(Treasuries_01152013!DQ303=0,0,theta0+(theta1+theta2)*(1-EXP(-Treasuries_01152013!DQ303/la))/(Treasuries_01152013!DQ303/la)-theta2*EXP(-Treasuries_01152013!DQ303/la))</f>
        <v>#DIV/0!</v>
      </c>
      <c r="BE314" s="24" t="e">
        <f>IF(Treasuries_01152013!DR303=0,0,theta0+(theta1+theta2)*(1-EXP(-Treasuries_01152013!DR303/la))/(Treasuries_01152013!DR303/la)-theta2*EXP(-Treasuries_01152013!DR303/la))</f>
        <v>#DIV/0!</v>
      </c>
      <c r="BF314" s="24" t="e">
        <f>IF(Treasuries_01152013!DS303=0,0,theta0+(theta1+theta2)*(1-EXP(-Treasuries_01152013!DS303/la))/(Treasuries_01152013!DS303/la)-theta2*EXP(-Treasuries_01152013!DS303/la))</f>
        <v>#DIV/0!</v>
      </c>
      <c r="BG314" s="24" t="e">
        <f>IF(Treasuries_01152013!DT303=0,0,theta0+(theta1+theta2)*(1-EXP(-Treasuries_01152013!DT303/la))/(Treasuries_01152013!DT303/la)-theta2*EXP(-Treasuries_01152013!DT303/la))</f>
        <v>#DIV/0!</v>
      </c>
      <c r="BH314" s="24" t="e">
        <f>IF(Treasuries_01152013!DU303=0,0,theta0+(theta1+theta2)*(1-EXP(-Treasuries_01152013!DU303/la))/(Treasuries_01152013!DU303/la)-theta2*EXP(-Treasuries_01152013!DU303/la))</f>
        <v>#DIV/0!</v>
      </c>
      <c r="BI314" s="24" t="e">
        <f>IF(Treasuries_01152013!DV303=0,0,theta0+(theta1+theta2)*(1-EXP(-Treasuries_01152013!DV303/la))/(Treasuries_01152013!DV303/la)-theta2*EXP(-Treasuries_01152013!DV303/la))</f>
        <v>#DIV/0!</v>
      </c>
      <c r="BJ314" s="24" t="e">
        <f>IF(Treasuries_01152013!DW303=0,0,theta0+(theta1+theta2)*(1-EXP(-Treasuries_01152013!DW303/la))/(Treasuries_01152013!DW303/la)-theta2*EXP(-Treasuries_01152013!DW303/la))</f>
        <v>#DIV/0!</v>
      </c>
      <c r="BK314" s="24" t="e">
        <f>IF(Treasuries_01152013!DX303=0,0,theta0+(theta1+theta2)*(1-EXP(-Treasuries_01152013!DX303/la))/(Treasuries_01152013!DX303/la)-theta2*EXP(-Treasuries_01152013!DX303/la))</f>
        <v>#DIV/0!</v>
      </c>
      <c r="BL314" s="24" t="e">
        <f>IF(Treasuries_01152013!DY303=0,0,theta0+(theta1+theta2)*(1-EXP(-Treasuries_01152013!DY303/la))/(Treasuries_01152013!DY303/la)-theta2*EXP(-Treasuries_01152013!DY303/la))</f>
        <v>#DIV/0!</v>
      </c>
      <c r="BM314" s="24" t="e">
        <f>IF(Treasuries_01152013!DZ303=0,0,theta0+(theta1+theta2)*(1-EXP(-Treasuries_01152013!DZ303/la))/(Treasuries_01152013!DZ303/la)-theta2*EXP(-Treasuries_01152013!DZ303/la))</f>
        <v>#DIV/0!</v>
      </c>
      <c r="BN314" s="24">
        <f>IF(Treasuries_01152013!EA303=0,0,theta0+(theta1+theta2)*(1-EXP(-Treasuries_01152013!EA303/la))/(Treasuries_01152013!EA303/la)-theta2*EXP(-Treasuries_01152013!EA303/la))</f>
        <v>0</v>
      </c>
      <c r="BO314" s="17" t="e">
        <f>EXP(-Treasuries_01152013!BT303*G314)</f>
        <v>#DIV/0!</v>
      </c>
      <c r="BP314" s="17" t="e">
        <f>EXP(-Treasuries_01152013!BU303*H314)</f>
        <v>#DIV/0!</v>
      </c>
      <c r="BQ314" s="17" t="e">
        <f>EXP(-Treasuries_01152013!BV303*I314)</f>
        <v>#DIV/0!</v>
      </c>
      <c r="BR314" s="17" t="e">
        <f>EXP(-Treasuries_01152013!BW303*J314)</f>
        <v>#DIV/0!</v>
      </c>
      <c r="BS314" s="17" t="e">
        <f>EXP(-Treasuries_01152013!BX303*K314)</f>
        <v>#DIV/0!</v>
      </c>
      <c r="BT314" s="17" t="e">
        <f>EXP(-Treasuries_01152013!BY303*L314)</f>
        <v>#DIV/0!</v>
      </c>
      <c r="BU314" s="17" t="e">
        <f>EXP(-Treasuries_01152013!BZ303*M314)</f>
        <v>#DIV/0!</v>
      </c>
      <c r="BV314" s="17" t="e">
        <f>EXP(-Treasuries_01152013!CA303*N314)</f>
        <v>#DIV/0!</v>
      </c>
      <c r="BW314" s="17" t="e">
        <f>EXP(-Treasuries_01152013!CB303*O314)</f>
        <v>#DIV/0!</v>
      </c>
      <c r="BX314" s="17" t="e">
        <f>EXP(-Treasuries_01152013!CC303*P314)</f>
        <v>#DIV/0!</v>
      </c>
      <c r="BY314" s="17" t="e">
        <f>EXP(-Treasuries_01152013!CD303*Q314)</f>
        <v>#DIV/0!</v>
      </c>
      <c r="BZ314" s="17" t="e">
        <f>EXP(-Treasuries_01152013!CE303*R314)</f>
        <v>#DIV/0!</v>
      </c>
      <c r="CA314" s="17" t="e">
        <f>EXP(-Treasuries_01152013!CF303*S314)</f>
        <v>#DIV/0!</v>
      </c>
      <c r="CB314" s="17" t="e">
        <f>EXP(-Treasuries_01152013!CG303*T314)</f>
        <v>#DIV/0!</v>
      </c>
      <c r="CC314" s="17" t="e">
        <f>EXP(-Treasuries_01152013!CH303*U314)</f>
        <v>#DIV/0!</v>
      </c>
      <c r="CD314" s="17" t="e">
        <f>EXP(-Treasuries_01152013!CI303*V314)</f>
        <v>#DIV/0!</v>
      </c>
      <c r="CE314" s="17" t="e">
        <f>EXP(-Treasuries_01152013!CJ303*W314)</f>
        <v>#DIV/0!</v>
      </c>
      <c r="CF314" s="17" t="e">
        <f>EXP(-Treasuries_01152013!CK303*X314)</f>
        <v>#DIV/0!</v>
      </c>
      <c r="CG314" s="17" t="e">
        <f>EXP(-Treasuries_01152013!CL303*Y314)</f>
        <v>#DIV/0!</v>
      </c>
      <c r="CH314" s="17" t="e">
        <f>EXP(-Treasuries_01152013!CM303*Z314)</f>
        <v>#DIV/0!</v>
      </c>
      <c r="CI314" s="17" t="e">
        <f>EXP(-Treasuries_01152013!CN303*AA314)</f>
        <v>#DIV/0!</v>
      </c>
      <c r="CJ314" s="17" t="e">
        <f>EXP(-Treasuries_01152013!CO303*AB314)</f>
        <v>#DIV/0!</v>
      </c>
      <c r="CK314" s="17" t="e">
        <f>EXP(-Treasuries_01152013!CP303*AC314)</f>
        <v>#DIV/0!</v>
      </c>
      <c r="CL314" s="17" t="e">
        <f>EXP(-Treasuries_01152013!CQ303*AD314)</f>
        <v>#DIV/0!</v>
      </c>
      <c r="CM314" s="17" t="e">
        <f>EXP(-Treasuries_01152013!CR303*AE314)</f>
        <v>#DIV/0!</v>
      </c>
      <c r="CN314" s="17" t="e">
        <f>EXP(-Treasuries_01152013!CS303*AF314)</f>
        <v>#DIV/0!</v>
      </c>
      <c r="CO314" s="17" t="e">
        <f>EXP(-Treasuries_01152013!CT303*AG314)</f>
        <v>#DIV/0!</v>
      </c>
      <c r="CP314" s="17" t="e">
        <f>EXP(-Treasuries_01152013!CU303*AH314)</f>
        <v>#DIV/0!</v>
      </c>
      <c r="CQ314" s="17" t="e">
        <f>EXP(-Treasuries_01152013!CV303*AI314)</f>
        <v>#DIV/0!</v>
      </c>
      <c r="CR314" s="17" t="e">
        <f>EXP(-Treasuries_01152013!CW303*AJ314)</f>
        <v>#DIV/0!</v>
      </c>
      <c r="CS314" s="17" t="e">
        <f>EXP(-Treasuries_01152013!CX303*AK314)</f>
        <v>#DIV/0!</v>
      </c>
      <c r="CT314" s="17" t="e">
        <f>EXP(-Treasuries_01152013!CY303*AL314)</f>
        <v>#DIV/0!</v>
      </c>
      <c r="CU314" s="17" t="e">
        <f>EXP(-Treasuries_01152013!CZ303*AM314)</f>
        <v>#DIV/0!</v>
      </c>
      <c r="CV314" s="17" t="e">
        <f>EXP(-Treasuries_01152013!DA303*AN314)</f>
        <v>#DIV/0!</v>
      </c>
      <c r="CW314" s="17" t="e">
        <f>EXP(-Treasuries_01152013!DB303*AO314)</f>
        <v>#DIV/0!</v>
      </c>
      <c r="CX314" s="17" t="e">
        <f>EXP(-Treasuries_01152013!DC303*AP314)</f>
        <v>#DIV/0!</v>
      </c>
      <c r="CY314" s="17" t="e">
        <f>EXP(-Treasuries_01152013!DD303*AQ314)</f>
        <v>#DIV/0!</v>
      </c>
      <c r="CZ314" s="17" t="e">
        <f>EXP(-Treasuries_01152013!DE303*AR314)</f>
        <v>#DIV/0!</v>
      </c>
      <c r="DA314" s="17" t="e">
        <f>EXP(-Treasuries_01152013!DF303*AS314)</f>
        <v>#DIV/0!</v>
      </c>
      <c r="DB314" s="17" t="e">
        <f>EXP(-Treasuries_01152013!DG303*AT314)</f>
        <v>#DIV/0!</v>
      </c>
      <c r="DC314" s="17" t="e">
        <f>EXP(-Treasuries_01152013!DH303*AU314)</f>
        <v>#DIV/0!</v>
      </c>
      <c r="DD314" s="17" t="e">
        <f>EXP(-Treasuries_01152013!DI303*AV314)</f>
        <v>#DIV/0!</v>
      </c>
      <c r="DE314" s="17" t="e">
        <f>EXP(-Treasuries_01152013!DJ303*AW314)</f>
        <v>#DIV/0!</v>
      </c>
      <c r="DF314" s="17" t="e">
        <f>EXP(-Treasuries_01152013!DK303*AX314)</f>
        <v>#DIV/0!</v>
      </c>
      <c r="DG314" s="17" t="e">
        <f>EXP(-Treasuries_01152013!DL303*AY314)</f>
        <v>#DIV/0!</v>
      </c>
      <c r="DH314" s="17" t="e">
        <f>EXP(-Treasuries_01152013!DM303*AZ314)</f>
        <v>#DIV/0!</v>
      </c>
      <c r="DI314" s="17" t="e">
        <f>EXP(-Treasuries_01152013!DN303*BA314)</f>
        <v>#DIV/0!</v>
      </c>
      <c r="DJ314" s="17" t="e">
        <f>EXP(-Treasuries_01152013!DO303*BB314)</f>
        <v>#DIV/0!</v>
      </c>
      <c r="DK314" s="17" t="e">
        <f>EXP(-Treasuries_01152013!DP303*BC314)</f>
        <v>#DIV/0!</v>
      </c>
      <c r="DL314" s="17" t="e">
        <f>EXP(-Treasuries_01152013!DQ303*BD314)</f>
        <v>#DIV/0!</v>
      </c>
      <c r="DM314" s="17" t="e">
        <f>EXP(-Treasuries_01152013!DR303*BE314)</f>
        <v>#DIV/0!</v>
      </c>
      <c r="DN314" s="17" t="e">
        <f>EXP(-Treasuries_01152013!DS303*BF314)</f>
        <v>#DIV/0!</v>
      </c>
      <c r="DO314" s="17" t="e">
        <f>EXP(-Treasuries_01152013!DT303*BG314)</f>
        <v>#DIV/0!</v>
      </c>
      <c r="DP314" s="17" t="e">
        <f>EXP(-Treasuries_01152013!DU303*BH314)</f>
        <v>#DIV/0!</v>
      </c>
      <c r="DQ314" s="17" t="e">
        <f>EXP(-Treasuries_01152013!DV303*BI314)</f>
        <v>#DIV/0!</v>
      </c>
      <c r="DR314" s="17" t="e">
        <f>EXP(-Treasuries_01152013!DW303*BJ314)</f>
        <v>#DIV/0!</v>
      </c>
      <c r="DS314" s="17" t="e">
        <f>EXP(-Treasuries_01152013!DX303*BK314)</f>
        <v>#DIV/0!</v>
      </c>
      <c r="DT314" s="17" t="e">
        <f>EXP(-Treasuries_01152013!DY303*BL314)</f>
        <v>#DIV/0!</v>
      </c>
      <c r="DU314" s="17" t="e">
        <f>EXP(-Treasuries_01152013!DZ303*BM314)</f>
        <v>#DIV/0!</v>
      </c>
      <c r="DV314" s="17">
        <f>EXP(-Treasuries_01152013!EA303*BN314)</f>
        <v>1</v>
      </c>
      <c r="DW314" s="8" t="e">
        <f>SUMPRODUCT(BO314:DV314,Treasuries_01152013!K303:BR303)</f>
        <v>#DIV/0!</v>
      </c>
      <c r="DX314" s="11" t="e">
        <f t="shared" si="13"/>
        <v>#DIV/0!</v>
      </c>
    </row>
    <row r="315" spans="2:128">
      <c r="B315" s="10">
        <f>Treasuries_01152013!C304</f>
        <v>3</v>
      </c>
      <c r="C315" s="10">
        <f>Treasuries_01152013!E304</f>
        <v>100.015625</v>
      </c>
      <c r="D315" s="10">
        <f>Treasuries_01152013!F304</f>
        <v>100.03125</v>
      </c>
      <c r="E315" s="8">
        <f>Treasuries_01152013!H304</f>
        <v>29.333333333333332</v>
      </c>
      <c r="F315" s="8">
        <f t="shared" si="14"/>
        <v>100.0234375</v>
      </c>
      <c r="G315" s="24" t="e">
        <f>IF(Treasuries_01152013!BT304=0,0,theta0+(theta1+theta2)*(1-EXP(-Treasuries_01152013!BT304/la))/(Treasuries_01152013!BT304/la)-theta2*EXP(-Treasuries_01152013!BT304/la))</f>
        <v>#DIV/0!</v>
      </c>
      <c r="H315" s="24" t="e">
        <f>IF(Treasuries_01152013!BU304=0,0,theta0+(theta1+theta2)*(1-EXP(-Treasuries_01152013!BU304/la))/(Treasuries_01152013!BU304/la)-theta2*EXP(-Treasuries_01152013!BU304/la))</f>
        <v>#DIV/0!</v>
      </c>
      <c r="I315" s="24" t="e">
        <f>IF(Treasuries_01152013!BV304=0,0,theta0+(theta1+theta2)*(1-EXP(-Treasuries_01152013!BV304/la))/(Treasuries_01152013!BV304/la)-theta2*EXP(-Treasuries_01152013!BV304/la))</f>
        <v>#DIV/0!</v>
      </c>
      <c r="J315" s="24" t="e">
        <f>IF(Treasuries_01152013!BW304=0,0,theta0+(theta1+theta2)*(1-EXP(-Treasuries_01152013!BW304/la))/(Treasuries_01152013!BW304/la)-theta2*EXP(-Treasuries_01152013!BW304/la))</f>
        <v>#DIV/0!</v>
      </c>
      <c r="K315" s="24" t="e">
        <f>IF(Treasuries_01152013!BX304=0,0,theta0+(theta1+theta2)*(1-EXP(-Treasuries_01152013!BX304/la))/(Treasuries_01152013!BX304/la)-theta2*EXP(-Treasuries_01152013!BX304/la))</f>
        <v>#DIV/0!</v>
      </c>
      <c r="L315" s="24" t="e">
        <f>IF(Treasuries_01152013!BY304=0,0,theta0+(theta1+theta2)*(1-EXP(-Treasuries_01152013!BY304/la))/(Treasuries_01152013!BY304/la)-theta2*EXP(-Treasuries_01152013!BY304/la))</f>
        <v>#DIV/0!</v>
      </c>
      <c r="M315" s="24" t="e">
        <f>IF(Treasuries_01152013!BZ304=0,0,theta0+(theta1+theta2)*(1-EXP(-Treasuries_01152013!BZ304/la))/(Treasuries_01152013!BZ304/la)-theta2*EXP(-Treasuries_01152013!BZ304/la))</f>
        <v>#DIV/0!</v>
      </c>
      <c r="N315" s="24" t="e">
        <f>IF(Treasuries_01152013!CA304=0,0,theta0+(theta1+theta2)*(1-EXP(-Treasuries_01152013!CA304/la))/(Treasuries_01152013!CA304/la)-theta2*EXP(-Treasuries_01152013!CA304/la))</f>
        <v>#DIV/0!</v>
      </c>
      <c r="O315" s="24" t="e">
        <f>IF(Treasuries_01152013!CB304=0,0,theta0+(theta1+theta2)*(1-EXP(-Treasuries_01152013!CB304/la))/(Treasuries_01152013!CB304/la)-theta2*EXP(-Treasuries_01152013!CB304/la))</f>
        <v>#DIV/0!</v>
      </c>
      <c r="P315" s="24" t="e">
        <f>IF(Treasuries_01152013!CC304=0,0,theta0+(theta1+theta2)*(1-EXP(-Treasuries_01152013!CC304/la))/(Treasuries_01152013!CC304/la)-theta2*EXP(-Treasuries_01152013!CC304/la))</f>
        <v>#DIV/0!</v>
      </c>
      <c r="Q315" s="24" t="e">
        <f>IF(Treasuries_01152013!CD304=0,0,theta0+(theta1+theta2)*(1-EXP(-Treasuries_01152013!CD304/la))/(Treasuries_01152013!CD304/la)-theta2*EXP(-Treasuries_01152013!CD304/la))</f>
        <v>#DIV/0!</v>
      </c>
      <c r="R315" s="24" t="e">
        <f>IF(Treasuries_01152013!CE304=0,0,theta0+(theta1+theta2)*(1-EXP(-Treasuries_01152013!CE304/la))/(Treasuries_01152013!CE304/la)-theta2*EXP(-Treasuries_01152013!CE304/la))</f>
        <v>#DIV/0!</v>
      </c>
      <c r="S315" s="24" t="e">
        <f>IF(Treasuries_01152013!CF304=0,0,theta0+(theta1+theta2)*(1-EXP(-Treasuries_01152013!CF304/la))/(Treasuries_01152013!CF304/la)-theta2*EXP(-Treasuries_01152013!CF304/la))</f>
        <v>#DIV/0!</v>
      </c>
      <c r="T315" s="24" t="e">
        <f>IF(Treasuries_01152013!CG304=0,0,theta0+(theta1+theta2)*(1-EXP(-Treasuries_01152013!CG304/la))/(Treasuries_01152013!CG304/la)-theta2*EXP(-Treasuries_01152013!CG304/la))</f>
        <v>#DIV/0!</v>
      </c>
      <c r="U315" s="24" t="e">
        <f>IF(Treasuries_01152013!CH304=0,0,theta0+(theta1+theta2)*(1-EXP(-Treasuries_01152013!CH304/la))/(Treasuries_01152013!CH304/la)-theta2*EXP(-Treasuries_01152013!CH304/la))</f>
        <v>#DIV/0!</v>
      </c>
      <c r="V315" s="24" t="e">
        <f>IF(Treasuries_01152013!CI304=0,0,theta0+(theta1+theta2)*(1-EXP(-Treasuries_01152013!CI304/la))/(Treasuries_01152013!CI304/la)-theta2*EXP(-Treasuries_01152013!CI304/la))</f>
        <v>#DIV/0!</v>
      </c>
      <c r="W315" s="24" t="e">
        <f>IF(Treasuries_01152013!CJ304=0,0,theta0+(theta1+theta2)*(1-EXP(-Treasuries_01152013!CJ304/la))/(Treasuries_01152013!CJ304/la)-theta2*EXP(-Treasuries_01152013!CJ304/la))</f>
        <v>#DIV/0!</v>
      </c>
      <c r="X315" s="24" t="e">
        <f>IF(Treasuries_01152013!CK304=0,0,theta0+(theta1+theta2)*(1-EXP(-Treasuries_01152013!CK304/la))/(Treasuries_01152013!CK304/la)-theta2*EXP(-Treasuries_01152013!CK304/la))</f>
        <v>#DIV/0!</v>
      </c>
      <c r="Y315" s="24" t="e">
        <f>IF(Treasuries_01152013!CL304=0,0,theta0+(theta1+theta2)*(1-EXP(-Treasuries_01152013!CL304/la))/(Treasuries_01152013!CL304/la)-theta2*EXP(-Treasuries_01152013!CL304/la))</f>
        <v>#DIV/0!</v>
      </c>
      <c r="Z315" s="24" t="e">
        <f>IF(Treasuries_01152013!CM304=0,0,theta0+(theta1+theta2)*(1-EXP(-Treasuries_01152013!CM304/la))/(Treasuries_01152013!CM304/la)-theta2*EXP(-Treasuries_01152013!CM304/la))</f>
        <v>#DIV/0!</v>
      </c>
      <c r="AA315" s="24" t="e">
        <f>IF(Treasuries_01152013!CN304=0,0,theta0+(theta1+theta2)*(1-EXP(-Treasuries_01152013!CN304/la))/(Treasuries_01152013!CN304/la)-theta2*EXP(-Treasuries_01152013!CN304/la))</f>
        <v>#DIV/0!</v>
      </c>
      <c r="AB315" s="24" t="e">
        <f>IF(Treasuries_01152013!CO304=0,0,theta0+(theta1+theta2)*(1-EXP(-Treasuries_01152013!CO304/la))/(Treasuries_01152013!CO304/la)-theta2*EXP(-Treasuries_01152013!CO304/la))</f>
        <v>#DIV/0!</v>
      </c>
      <c r="AC315" s="24" t="e">
        <f>IF(Treasuries_01152013!CP304=0,0,theta0+(theta1+theta2)*(1-EXP(-Treasuries_01152013!CP304/la))/(Treasuries_01152013!CP304/la)-theta2*EXP(-Treasuries_01152013!CP304/la))</f>
        <v>#DIV/0!</v>
      </c>
      <c r="AD315" s="24" t="e">
        <f>IF(Treasuries_01152013!CQ304=0,0,theta0+(theta1+theta2)*(1-EXP(-Treasuries_01152013!CQ304/la))/(Treasuries_01152013!CQ304/la)-theta2*EXP(-Treasuries_01152013!CQ304/la))</f>
        <v>#DIV/0!</v>
      </c>
      <c r="AE315" s="24" t="e">
        <f>IF(Treasuries_01152013!CR304=0,0,theta0+(theta1+theta2)*(1-EXP(-Treasuries_01152013!CR304/la))/(Treasuries_01152013!CR304/la)-theta2*EXP(-Treasuries_01152013!CR304/la))</f>
        <v>#DIV/0!</v>
      </c>
      <c r="AF315" s="24" t="e">
        <f>IF(Treasuries_01152013!CS304=0,0,theta0+(theta1+theta2)*(1-EXP(-Treasuries_01152013!CS304/la))/(Treasuries_01152013!CS304/la)-theta2*EXP(-Treasuries_01152013!CS304/la))</f>
        <v>#DIV/0!</v>
      </c>
      <c r="AG315" s="24" t="e">
        <f>IF(Treasuries_01152013!CT304=0,0,theta0+(theta1+theta2)*(1-EXP(-Treasuries_01152013!CT304/la))/(Treasuries_01152013!CT304/la)-theta2*EXP(-Treasuries_01152013!CT304/la))</f>
        <v>#DIV/0!</v>
      </c>
      <c r="AH315" s="24" t="e">
        <f>IF(Treasuries_01152013!CU304=0,0,theta0+(theta1+theta2)*(1-EXP(-Treasuries_01152013!CU304/la))/(Treasuries_01152013!CU304/la)-theta2*EXP(-Treasuries_01152013!CU304/la))</f>
        <v>#DIV/0!</v>
      </c>
      <c r="AI315" s="24" t="e">
        <f>IF(Treasuries_01152013!CV304=0,0,theta0+(theta1+theta2)*(1-EXP(-Treasuries_01152013!CV304/la))/(Treasuries_01152013!CV304/la)-theta2*EXP(-Treasuries_01152013!CV304/la))</f>
        <v>#DIV/0!</v>
      </c>
      <c r="AJ315" s="24" t="e">
        <f>IF(Treasuries_01152013!CW304=0,0,theta0+(theta1+theta2)*(1-EXP(-Treasuries_01152013!CW304/la))/(Treasuries_01152013!CW304/la)-theta2*EXP(-Treasuries_01152013!CW304/la))</f>
        <v>#DIV/0!</v>
      </c>
      <c r="AK315" s="24" t="e">
        <f>IF(Treasuries_01152013!CX304=0,0,theta0+(theta1+theta2)*(1-EXP(-Treasuries_01152013!CX304/la))/(Treasuries_01152013!CX304/la)-theta2*EXP(-Treasuries_01152013!CX304/la))</f>
        <v>#DIV/0!</v>
      </c>
      <c r="AL315" s="24" t="e">
        <f>IF(Treasuries_01152013!CY304=0,0,theta0+(theta1+theta2)*(1-EXP(-Treasuries_01152013!CY304/la))/(Treasuries_01152013!CY304/la)-theta2*EXP(-Treasuries_01152013!CY304/la))</f>
        <v>#DIV/0!</v>
      </c>
      <c r="AM315" s="24" t="e">
        <f>IF(Treasuries_01152013!CZ304=0,0,theta0+(theta1+theta2)*(1-EXP(-Treasuries_01152013!CZ304/la))/(Treasuries_01152013!CZ304/la)-theta2*EXP(-Treasuries_01152013!CZ304/la))</f>
        <v>#DIV/0!</v>
      </c>
      <c r="AN315" s="24" t="e">
        <f>IF(Treasuries_01152013!DA304=0,0,theta0+(theta1+theta2)*(1-EXP(-Treasuries_01152013!DA304/la))/(Treasuries_01152013!DA304/la)-theta2*EXP(-Treasuries_01152013!DA304/la))</f>
        <v>#DIV/0!</v>
      </c>
      <c r="AO315" s="24" t="e">
        <f>IF(Treasuries_01152013!DB304=0,0,theta0+(theta1+theta2)*(1-EXP(-Treasuries_01152013!DB304/la))/(Treasuries_01152013!DB304/la)-theta2*EXP(-Treasuries_01152013!DB304/la))</f>
        <v>#DIV/0!</v>
      </c>
      <c r="AP315" s="24" t="e">
        <f>IF(Treasuries_01152013!DC304=0,0,theta0+(theta1+theta2)*(1-EXP(-Treasuries_01152013!DC304/la))/(Treasuries_01152013!DC304/la)-theta2*EXP(-Treasuries_01152013!DC304/la))</f>
        <v>#DIV/0!</v>
      </c>
      <c r="AQ315" s="24" t="e">
        <f>IF(Treasuries_01152013!DD304=0,0,theta0+(theta1+theta2)*(1-EXP(-Treasuries_01152013!DD304/la))/(Treasuries_01152013!DD304/la)-theta2*EXP(-Treasuries_01152013!DD304/la))</f>
        <v>#DIV/0!</v>
      </c>
      <c r="AR315" s="24" t="e">
        <f>IF(Treasuries_01152013!DE304=0,0,theta0+(theta1+theta2)*(1-EXP(-Treasuries_01152013!DE304/la))/(Treasuries_01152013!DE304/la)-theta2*EXP(-Treasuries_01152013!DE304/la))</f>
        <v>#DIV/0!</v>
      </c>
      <c r="AS315" s="24" t="e">
        <f>IF(Treasuries_01152013!DF304=0,0,theta0+(theta1+theta2)*(1-EXP(-Treasuries_01152013!DF304/la))/(Treasuries_01152013!DF304/la)-theta2*EXP(-Treasuries_01152013!DF304/la))</f>
        <v>#DIV/0!</v>
      </c>
      <c r="AT315" s="24" t="e">
        <f>IF(Treasuries_01152013!DG304=0,0,theta0+(theta1+theta2)*(1-EXP(-Treasuries_01152013!DG304/la))/(Treasuries_01152013!DG304/la)-theta2*EXP(-Treasuries_01152013!DG304/la))</f>
        <v>#DIV/0!</v>
      </c>
      <c r="AU315" s="24" t="e">
        <f>IF(Treasuries_01152013!DH304=0,0,theta0+(theta1+theta2)*(1-EXP(-Treasuries_01152013!DH304/la))/(Treasuries_01152013!DH304/la)-theta2*EXP(-Treasuries_01152013!DH304/la))</f>
        <v>#DIV/0!</v>
      </c>
      <c r="AV315" s="24" t="e">
        <f>IF(Treasuries_01152013!DI304=0,0,theta0+(theta1+theta2)*(1-EXP(-Treasuries_01152013!DI304/la))/(Treasuries_01152013!DI304/la)-theta2*EXP(-Treasuries_01152013!DI304/la))</f>
        <v>#DIV/0!</v>
      </c>
      <c r="AW315" s="24" t="e">
        <f>IF(Treasuries_01152013!DJ304=0,0,theta0+(theta1+theta2)*(1-EXP(-Treasuries_01152013!DJ304/la))/(Treasuries_01152013!DJ304/la)-theta2*EXP(-Treasuries_01152013!DJ304/la))</f>
        <v>#DIV/0!</v>
      </c>
      <c r="AX315" s="24" t="e">
        <f>IF(Treasuries_01152013!DK304=0,0,theta0+(theta1+theta2)*(1-EXP(-Treasuries_01152013!DK304/la))/(Treasuries_01152013!DK304/la)-theta2*EXP(-Treasuries_01152013!DK304/la))</f>
        <v>#DIV/0!</v>
      </c>
      <c r="AY315" s="24" t="e">
        <f>IF(Treasuries_01152013!DL304=0,0,theta0+(theta1+theta2)*(1-EXP(-Treasuries_01152013!DL304/la))/(Treasuries_01152013!DL304/la)-theta2*EXP(-Treasuries_01152013!DL304/la))</f>
        <v>#DIV/0!</v>
      </c>
      <c r="AZ315" s="24" t="e">
        <f>IF(Treasuries_01152013!DM304=0,0,theta0+(theta1+theta2)*(1-EXP(-Treasuries_01152013!DM304/la))/(Treasuries_01152013!DM304/la)-theta2*EXP(-Treasuries_01152013!DM304/la))</f>
        <v>#DIV/0!</v>
      </c>
      <c r="BA315" s="24" t="e">
        <f>IF(Treasuries_01152013!DN304=0,0,theta0+(theta1+theta2)*(1-EXP(-Treasuries_01152013!DN304/la))/(Treasuries_01152013!DN304/la)-theta2*EXP(-Treasuries_01152013!DN304/la))</f>
        <v>#DIV/0!</v>
      </c>
      <c r="BB315" s="24" t="e">
        <f>IF(Treasuries_01152013!DO304=0,0,theta0+(theta1+theta2)*(1-EXP(-Treasuries_01152013!DO304/la))/(Treasuries_01152013!DO304/la)-theta2*EXP(-Treasuries_01152013!DO304/la))</f>
        <v>#DIV/0!</v>
      </c>
      <c r="BC315" s="24" t="e">
        <f>IF(Treasuries_01152013!DP304=0,0,theta0+(theta1+theta2)*(1-EXP(-Treasuries_01152013!DP304/la))/(Treasuries_01152013!DP304/la)-theta2*EXP(-Treasuries_01152013!DP304/la))</f>
        <v>#DIV/0!</v>
      </c>
      <c r="BD315" s="24" t="e">
        <f>IF(Treasuries_01152013!DQ304=0,0,theta0+(theta1+theta2)*(1-EXP(-Treasuries_01152013!DQ304/la))/(Treasuries_01152013!DQ304/la)-theta2*EXP(-Treasuries_01152013!DQ304/la))</f>
        <v>#DIV/0!</v>
      </c>
      <c r="BE315" s="24" t="e">
        <f>IF(Treasuries_01152013!DR304=0,0,theta0+(theta1+theta2)*(1-EXP(-Treasuries_01152013!DR304/la))/(Treasuries_01152013!DR304/la)-theta2*EXP(-Treasuries_01152013!DR304/la))</f>
        <v>#DIV/0!</v>
      </c>
      <c r="BF315" s="24" t="e">
        <f>IF(Treasuries_01152013!DS304=0,0,theta0+(theta1+theta2)*(1-EXP(-Treasuries_01152013!DS304/la))/(Treasuries_01152013!DS304/la)-theta2*EXP(-Treasuries_01152013!DS304/la))</f>
        <v>#DIV/0!</v>
      </c>
      <c r="BG315" s="24" t="e">
        <f>IF(Treasuries_01152013!DT304=0,0,theta0+(theta1+theta2)*(1-EXP(-Treasuries_01152013!DT304/la))/(Treasuries_01152013!DT304/la)-theta2*EXP(-Treasuries_01152013!DT304/la))</f>
        <v>#DIV/0!</v>
      </c>
      <c r="BH315" s="24" t="e">
        <f>IF(Treasuries_01152013!DU304=0,0,theta0+(theta1+theta2)*(1-EXP(-Treasuries_01152013!DU304/la))/(Treasuries_01152013!DU304/la)-theta2*EXP(-Treasuries_01152013!DU304/la))</f>
        <v>#DIV/0!</v>
      </c>
      <c r="BI315" s="24" t="e">
        <f>IF(Treasuries_01152013!DV304=0,0,theta0+(theta1+theta2)*(1-EXP(-Treasuries_01152013!DV304/la))/(Treasuries_01152013!DV304/la)-theta2*EXP(-Treasuries_01152013!DV304/la))</f>
        <v>#DIV/0!</v>
      </c>
      <c r="BJ315" s="24" t="e">
        <f>IF(Treasuries_01152013!DW304=0,0,theta0+(theta1+theta2)*(1-EXP(-Treasuries_01152013!DW304/la))/(Treasuries_01152013!DW304/la)-theta2*EXP(-Treasuries_01152013!DW304/la))</f>
        <v>#DIV/0!</v>
      </c>
      <c r="BK315" s="24" t="e">
        <f>IF(Treasuries_01152013!DX304=0,0,theta0+(theta1+theta2)*(1-EXP(-Treasuries_01152013!DX304/la))/(Treasuries_01152013!DX304/la)-theta2*EXP(-Treasuries_01152013!DX304/la))</f>
        <v>#DIV/0!</v>
      </c>
      <c r="BL315" s="24" t="e">
        <f>IF(Treasuries_01152013!DY304=0,0,theta0+(theta1+theta2)*(1-EXP(-Treasuries_01152013!DY304/la))/(Treasuries_01152013!DY304/la)-theta2*EXP(-Treasuries_01152013!DY304/la))</f>
        <v>#DIV/0!</v>
      </c>
      <c r="BM315" s="24" t="e">
        <f>IF(Treasuries_01152013!DZ304=0,0,theta0+(theta1+theta2)*(1-EXP(-Treasuries_01152013!DZ304/la))/(Treasuries_01152013!DZ304/la)-theta2*EXP(-Treasuries_01152013!DZ304/la))</f>
        <v>#DIV/0!</v>
      </c>
      <c r="BN315" s="24">
        <f>IF(Treasuries_01152013!EA304=0,0,theta0+(theta1+theta2)*(1-EXP(-Treasuries_01152013!EA304/la))/(Treasuries_01152013!EA304/la)-theta2*EXP(-Treasuries_01152013!EA304/la))</f>
        <v>0</v>
      </c>
      <c r="BO315" s="17" t="e">
        <f>EXP(-Treasuries_01152013!BT304*G315)</f>
        <v>#DIV/0!</v>
      </c>
      <c r="BP315" s="17" t="e">
        <f>EXP(-Treasuries_01152013!BU304*H315)</f>
        <v>#DIV/0!</v>
      </c>
      <c r="BQ315" s="17" t="e">
        <f>EXP(-Treasuries_01152013!BV304*I315)</f>
        <v>#DIV/0!</v>
      </c>
      <c r="BR315" s="17" t="e">
        <f>EXP(-Treasuries_01152013!BW304*J315)</f>
        <v>#DIV/0!</v>
      </c>
      <c r="BS315" s="17" t="e">
        <f>EXP(-Treasuries_01152013!BX304*K315)</f>
        <v>#DIV/0!</v>
      </c>
      <c r="BT315" s="17" t="e">
        <f>EXP(-Treasuries_01152013!BY304*L315)</f>
        <v>#DIV/0!</v>
      </c>
      <c r="BU315" s="17" t="e">
        <f>EXP(-Treasuries_01152013!BZ304*M315)</f>
        <v>#DIV/0!</v>
      </c>
      <c r="BV315" s="17" t="e">
        <f>EXP(-Treasuries_01152013!CA304*N315)</f>
        <v>#DIV/0!</v>
      </c>
      <c r="BW315" s="17" t="e">
        <f>EXP(-Treasuries_01152013!CB304*O315)</f>
        <v>#DIV/0!</v>
      </c>
      <c r="BX315" s="17" t="e">
        <f>EXP(-Treasuries_01152013!CC304*P315)</f>
        <v>#DIV/0!</v>
      </c>
      <c r="BY315" s="17" t="e">
        <f>EXP(-Treasuries_01152013!CD304*Q315)</f>
        <v>#DIV/0!</v>
      </c>
      <c r="BZ315" s="17" t="e">
        <f>EXP(-Treasuries_01152013!CE304*R315)</f>
        <v>#DIV/0!</v>
      </c>
      <c r="CA315" s="17" t="e">
        <f>EXP(-Treasuries_01152013!CF304*S315)</f>
        <v>#DIV/0!</v>
      </c>
      <c r="CB315" s="17" t="e">
        <f>EXP(-Treasuries_01152013!CG304*T315)</f>
        <v>#DIV/0!</v>
      </c>
      <c r="CC315" s="17" t="e">
        <f>EXP(-Treasuries_01152013!CH304*U315)</f>
        <v>#DIV/0!</v>
      </c>
      <c r="CD315" s="17" t="e">
        <f>EXP(-Treasuries_01152013!CI304*V315)</f>
        <v>#DIV/0!</v>
      </c>
      <c r="CE315" s="17" t="e">
        <f>EXP(-Treasuries_01152013!CJ304*W315)</f>
        <v>#DIV/0!</v>
      </c>
      <c r="CF315" s="17" t="e">
        <f>EXP(-Treasuries_01152013!CK304*X315)</f>
        <v>#DIV/0!</v>
      </c>
      <c r="CG315" s="17" t="e">
        <f>EXP(-Treasuries_01152013!CL304*Y315)</f>
        <v>#DIV/0!</v>
      </c>
      <c r="CH315" s="17" t="e">
        <f>EXP(-Treasuries_01152013!CM304*Z315)</f>
        <v>#DIV/0!</v>
      </c>
      <c r="CI315" s="17" t="e">
        <f>EXP(-Treasuries_01152013!CN304*AA315)</f>
        <v>#DIV/0!</v>
      </c>
      <c r="CJ315" s="17" t="e">
        <f>EXP(-Treasuries_01152013!CO304*AB315)</f>
        <v>#DIV/0!</v>
      </c>
      <c r="CK315" s="17" t="e">
        <f>EXP(-Treasuries_01152013!CP304*AC315)</f>
        <v>#DIV/0!</v>
      </c>
      <c r="CL315" s="17" t="e">
        <f>EXP(-Treasuries_01152013!CQ304*AD315)</f>
        <v>#DIV/0!</v>
      </c>
      <c r="CM315" s="17" t="e">
        <f>EXP(-Treasuries_01152013!CR304*AE315)</f>
        <v>#DIV/0!</v>
      </c>
      <c r="CN315" s="17" t="e">
        <f>EXP(-Treasuries_01152013!CS304*AF315)</f>
        <v>#DIV/0!</v>
      </c>
      <c r="CO315" s="17" t="e">
        <f>EXP(-Treasuries_01152013!CT304*AG315)</f>
        <v>#DIV/0!</v>
      </c>
      <c r="CP315" s="17" t="e">
        <f>EXP(-Treasuries_01152013!CU304*AH315)</f>
        <v>#DIV/0!</v>
      </c>
      <c r="CQ315" s="17" t="e">
        <f>EXP(-Treasuries_01152013!CV304*AI315)</f>
        <v>#DIV/0!</v>
      </c>
      <c r="CR315" s="17" t="e">
        <f>EXP(-Treasuries_01152013!CW304*AJ315)</f>
        <v>#DIV/0!</v>
      </c>
      <c r="CS315" s="17" t="e">
        <f>EXP(-Treasuries_01152013!CX304*AK315)</f>
        <v>#DIV/0!</v>
      </c>
      <c r="CT315" s="17" t="e">
        <f>EXP(-Treasuries_01152013!CY304*AL315)</f>
        <v>#DIV/0!</v>
      </c>
      <c r="CU315" s="17" t="e">
        <f>EXP(-Treasuries_01152013!CZ304*AM315)</f>
        <v>#DIV/0!</v>
      </c>
      <c r="CV315" s="17" t="e">
        <f>EXP(-Treasuries_01152013!DA304*AN315)</f>
        <v>#DIV/0!</v>
      </c>
      <c r="CW315" s="17" t="e">
        <f>EXP(-Treasuries_01152013!DB304*AO315)</f>
        <v>#DIV/0!</v>
      </c>
      <c r="CX315" s="17" t="e">
        <f>EXP(-Treasuries_01152013!DC304*AP315)</f>
        <v>#DIV/0!</v>
      </c>
      <c r="CY315" s="17" t="e">
        <f>EXP(-Treasuries_01152013!DD304*AQ315)</f>
        <v>#DIV/0!</v>
      </c>
      <c r="CZ315" s="17" t="e">
        <f>EXP(-Treasuries_01152013!DE304*AR315)</f>
        <v>#DIV/0!</v>
      </c>
      <c r="DA315" s="17" t="e">
        <f>EXP(-Treasuries_01152013!DF304*AS315)</f>
        <v>#DIV/0!</v>
      </c>
      <c r="DB315" s="17" t="e">
        <f>EXP(-Treasuries_01152013!DG304*AT315)</f>
        <v>#DIV/0!</v>
      </c>
      <c r="DC315" s="17" t="e">
        <f>EXP(-Treasuries_01152013!DH304*AU315)</f>
        <v>#DIV/0!</v>
      </c>
      <c r="DD315" s="17" t="e">
        <f>EXP(-Treasuries_01152013!DI304*AV315)</f>
        <v>#DIV/0!</v>
      </c>
      <c r="DE315" s="17" t="e">
        <f>EXP(-Treasuries_01152013!DJ304*AW315)</f>
        <v>#DIV/0!</v>
      </c>
      <c r="DF315" s="17" t="e">
        <f>EXP(-Treasuries_01152013!DK304*AX315)</f>
        <v>#DIV/0!</v>
      </c>
      <c r="DG315" s="17" t="e">
        <f>EXP(-Treasuries_01152013!DL304*AY315)</f>
        <v>#DIV/0!</v>
      </c>
      <c r="DH315" s="17" t="e">
        <f>EXP(-Treasuries_01152013!DM304*AZ315)</f>
        <v>#DIV/0!</v>
      </c>
      <c r="DI315" s="17" t="e">
        <f>EXP(-Treasuries_01152013!DN304*BA315)</f>
        <v>#DIV/0!</v>
      </c>
      <c r="DJ315" s="17" t="e">
        <f>EXP(-Treasuries_01152013!DO304*BB315)</f>
        <v>#DIV/0!</v>
      </c>
      <c r="DK315" s="17" t="e">
        <f>EXP(-Treasuries_01152013!DP304*BC315)</f>
        <v>#DIV/0!</v>
      </c>
      <c r="DL315" s="17" t="e">
        <f>EXP(-Treasuries_01152013!DQ304*BD315)</f>
        <v>#DIV/0!</v>
      </c>
      <c r="DM315" s="17" t="e">
        <f>EXP(-Treasuries_01152013!DR304*BE315)</f>
        <v>#DIV/0!</v>
      </c>
      <c r="DN315" s="17" t="e">
        <f>EXP(-Treasuries_01152013!DS304*BF315)</f>
        <v>#DIV/0!</v>
      </c>
      <c r="DO315" s="17" t="e">
        <f>EXP(-Treasuries_01152013!DT304*BG315)</f>
        <v>#DIV/0!</v>
      </c>
      <c r="DP315" s="17" t="e">
        <f>EXP(-Treasuries_01152013!DU304*BH315)</f>
        <v>#DIV/0!</v>
      </c>
      <c r="DQ315" s="17" t="e">
        <f>EXP(-Treasuries_01152013!DV304*BI315)</f>
        <v>#DIV/0!</v>
      </c>
      <c r="DR315" s="17" t="e">
        <f>EXP(-Treasuries_01152013!DW304*BJ315)</f>
        <v>#DIV/0!</v>
      </c>
      <c r="DS315" s="17" t="e">
        <f>EXP(-Treasuries_01152013!DX304*BK315)</f>
        <v>#DIV/0!</v>
      </c>
      <c r="DT315" s="17" t="e">
        <f>EXP(-Treasuries_01152013!DY304*BL315)</f>
        <v>#DIV/0!</v>
      </c>
      <c r="DU315" s="17" t="e">
        <f>EXP(-Treasuries_01152013!DZ304*BM315)</f>
        <v>#DIV/0!</v>
      </c>
      <c r="DV315" s="17">
        <f>EXP(-Treasuries_01152013!EA304*BN315)</f>
        <v>1</v>
      </c>
      <c r="DW315" s="8" t="e">
        <f>SUMPRODUCT(BO315:DV315,Treasuries_01152013!K304:BR304)</f>
        <v>#DIV/0!</v>
      </c>
      <c r="DX315" s="11" t="e">
        <f t="shared" si="13"/>
        <v>#DIV/0!</v>
      </c>
    </row>
    <row r="316" spans="2:128">
      <c r="B316" s="10">
        <f>Treasuries_01152013!C305</f>
        <v>2.75</v>
      </c>
      <c r="C316" s="10">
        <f>Treasuries_01152013!E305</f>
        <v>94.765625</v>
      </c>
      <c r="D316" s="10">
        <f>Treasuries_01152013!F305</f>
        <v>94.78125</v>
      </c>
      <c r="E316" s="8">
        <f>Treasuries_01152013!H305</f>
        <v>29.583333333333332</v>
      </c>
      <c r="F316" s="8">
        <f t="shared" si="14"/>
        <v>94.7734375</v>
      </c>
      <c r="G316" s="24" t="e">
        <f>IF(Treasuries_01152013!BT305=0,0,theta0+(theta1+theta2)*(1-EXP(-Treasuries_01152013!BT305/la))/(Treasuries_01152013!BT305/la)-theta2*EXP(-Treasuries_01152013!BT305/la))</f>
        <v>#DIV/0!</v>
      </c>
      <c r="H316" s="24" t="e">
        <f>IF(Treasuries_01152013!BU305=0,0,theta0+(theta1+theta2)*(1-EXP(-Treasuries_01152013!BU305/la))/(Treasuries_01152013!BU305/la)-theta2*EXP(-Treasuries_01152013!BU305/la))</f>
        <v>#DIV/0!</v>
      </c>
      <c r="I316" s="24" t="e">
        <f>IF(Treasuries_01152013!BV305=0,0,theta0+(theta1+theta2)*(1-EXP(-Treasuries_01152013!BV305/la))/(Treasuries_01152013!BV305/la)-theta2*EXP(-Treasuries_01152013!BV305/la))</f>
        <v>#DIV/0!</v>
      </c>
      <c r="J316" s="24" t="e">
        <f>IF(Treasuries_01152013!BW305=0,0,theta0+(theta1+theta2)*(1-EXP(-Treasuries_01152013!BW305/la))/(Treasuries_01152013!BW305/la)-theta2*EXP(-Treasuries_01152013!BW305/la))</f>
        <v>#DIV/0!</v>
      </c>
      <c r="K316" s="24" t="e">
        <f>IF(Treasuries_01152013!BX305=0,0,theta0+(theta1+theta2)*(1-EXP(-Treasuries_01152013!BX305/la))/(Treasuries_01152013!BX305/la)-theta2*EXP(-Treasuries_01152013!BX305/la))</f>
        <v>#DIV/0!</v>
      </c>
      <c r="L316" s="24" t="e">
        <f>IF(Treasuries_01152013!BY305=0,0,theta0+(theta1+theta2)*(1-EXP(-Treasuries_01152013!BY305/la))/(Treasuries_01152013!BY305/la)-theta2*EXP(-Treasuries_01152013!BY305/la))</f>
        <v>#DIV/0!</v>
      </c>
      <c r="M316" s="24" t="e">
        <f>IF(Treasuries_01152013!BZ305=0,0,theta0+(theta1+theta2)*(1-EXP(-Treasuries_01152013!BZ305/la))/(Treasuries_01152013!BZ305/la)-theta2*EXP(-Treasuries_01152013!BZ305/la))</f>
        <v>#DIV/0!</v>
      </c>
      <c r="N316" s="24" t="e">
        <f>IF(Treasuries_01152013!CA305=0,0,theta0+(theta1+theta2)*(1-EXP(-Treasuries_01152013!CA305/la))/(Treasuries_01152013!CA305/la)-theta2*EXP(-Treasuries_01152013!CA305/la))</f>
        <v>#DIV/0!</v>
      </c>
      <c r="O316" s="24" t="e">
        <f>IF(Treasuries_01152013!CB305=0,0,theta0+(theta1+theta2)*(1-EXP(-Treasuries_01152013!CB305/la))/(Treasuries_01152013!CB305/la)-theta2*EXP(-Treasuries_01152013!CB305/la))</f>
        <v>#DIV/0!</v>
      </c>
      <c r="P316" s="24" t="e">
        <f>IF(Treasuries_01152013!CC305=0,0,theta0+(theta1+theta2)*(1-EXP(-Treasuries_01152013!CC305/la))/(Treasuries_01152013!CC305/la)-theta2*EXP(-Treasuries_01152013!CC305/la))</f>
        <v>#DIV/0!</v>
      </c>
      <c r="Q316" s="24" t="e">
        <f>IF(Treasuries_01152013!CD305=0,0,theta0+(theta1+theta2)*(1-EXP(-Treasuries_01152013!CD305/la))/(Treasuries_01152013!CD305/la)-theta2*EXP(-Treasuries_01152013!CD305/la))</f>
        <v>#DIV/0!</v>
      </c>
      <c r="R316" s="24" t="e">
        <f>IF(Treasuries_01152013!CE305=0,0,theta0+(theta1+theta2)*(1-EXP(-Treasuries_01152013!CE305/la))/(Treasuries_01152013!CE305/la)-theta2*EXP(-Treasuries_01152013!CE305/la))</f>
        <v>#DIV/0!</v>
      </c>
      <c r="S316" s="24" t="e">
        <f>IF(Treasuries_01152013!CF305=0,0,theta0+(theta1+theta2)*(1-EXP(-Treasuries_01152013!CF305/la))/(Treasuries_01152013!CF305/la)-theta2*EXP(-Treasuries_01152013!CF305/la))</f>
        <v>#DIV/0!</v>
      </c>
      <c r="T316" s="24" t="e">
        <f>IF(Treasuries_01152013!CG305=0,0,theta0+(theta1+theta2)*(1-EXP(-Treasuries_01152013!CG305/la))/(Treasuries_01152013!CG305/la)-theta2*EXP(-Treasuries_01152013!CG305/la))</f>
        <v>#DIV/0!</v>
      </c>
      <c r="U316" s="24" t="e">
        <f>IF(Treasuries_01152013!CH305=0,0,theta0+(theta1+theta2)*(1-EXP(-Treasuries_01152013!CH305/la))/(Treasuries_01152013!CH305/la)-theta2*EXP(-Treasuries_01152013!CH305/la))</f>
        <v>#DIV/0!</v>
      </c>
      <c r="V316" s="24" t="e">
        <f>IF(Treasuries_01152013!CI305=0,0,theta0+(theta1+theta2)*(1-EXP(-Treasuries_01152013!CI305/la))/(Treasuries_01152013!CI305/la)-theta2*EXP(-Treasuries_01152013!CI305/la))</f>
        <v>#DIV/0!</v>
      </c>
      <c r="W316" s="24" t="e">
        <f>IF(Treasuries_01152013!CJ305=0,0,theta0+(theta1+theta2)*(1-EXP(-Treasuries_01152013!CJ305/la))/(Treasuries_01152013!CJ305/la)-theta2*EXP(-Treasuries_01152013!CJ305/la))</f>
        <v>#DIV/0!</v>
      </c>
      <c r="X316" s="24" t="e">
        <f>IF(Treasuries_01152013!CK305=0,0,theta0+(theta1+theta2)*(1-EXP(-Treasuries_01152013!CK305/la))/(Treasuries_01152013!CK305/la)-theta2*EXP(-Treasuries_01152013!CK305/la))</f>
        <v>#DIV/0!</v>
      </c>
      <c r="Y316" s="24" t="e">
        <f>IF(Treasuries_01152013!CL305=0,0,theta0+(theta1+theta2)*(1-EXP(-Treasuries_01152013!CL305/la))/(Treasuries_01152013!CL305/la)-theta2*EXP(-Treasuries_01152013!CL305/la))</f>
        <v>#DIV/0!</v>
      </c>
      <c r="Z316" s="24" t="e">
        <f>IF(Treasuries_01152013!CM305=0,0,theta0+(theta1+theta2)*(1-EXP(-Treasuries_01152013!CM305/la))/(Treasuries_01152013!CM305/la)-theta2*EXP(-Treasuries_01152013!CM305/la))</f>
        <v>#DIV/0!</v>
      </c>
      <c r="AA316" s="24" t="e">
        <f>IF(Treasuries_01152013!CN305=0,0,theta0+(theta1+theta2)*(1-EXP(-Treasuries_01152013!CN305/la))/(Treasuries_01152013!CN305/la)-theta2*EXP(-Treasuries_01152013!CN305/la))</f>
        <v>#DIV/0!</v>
      </c>
      <c r="AB316" s="24" t="e">
        <f>IF(Treasuries_01152013!CO305=0,0,theta0+(theta1+theta2)*(1-EXP(-Treasuries_01152013!CO305/la))/(Treasuries_01152013!CO305/la)-theta2*EXP(-Treasuries_01152013!CO305/la))</f>
        <v>#DIV/0!</v>
      </c>
      <c r="AC316" s="24" t="e">
        <f>IF(Treasuries_01152013!CP305=0,0,theta0+(theta1+theta2)*(1-EXP(-Treasuries_01152013!CP305/la))/(Treasuries_01152013!CP305/la)-theta2*EXP(-Treasuries_01152013!CP305/la))</f>
        <v>#DIV/0!</v>
      </c>
      <c r="AD316" s="24" t="e">
        <f>IF(Treasuries_01152013!CQ305=0,0,theta0+(theta1+theta2)*(1-EXP(-Treasuries_01152013!CQ305/la))/(Treasuries_01152013!CQ305/la)-theta2*EXP(-Treasuries_01152013!CQ305/la))</f>
        <v>#DIV/0!</v>
      </c>
      <c r="AE316" s="24" t="e">
        <f>IF(Treasuries_01152013!CR305=0,0,theta0+(theta1+theta2)*(1-EXP(-Treasuries_01152013!CR305/la))/(Treasuries_01152013!CR305/la)-theta2*EXP(-Treasuries_01152013!CR305/la))</f>
        <v>#DIV/0!</v>
      </c>
      <c r="AF316" s="24" t="e">
        <f>IF(Treasuries_01152013!CS305=0,0,theta0+(theta1+theta2)*(1-EXP(-Treasuries_01152013!CS305/la))/(Treasuries_01152013!CS305/la)-theta2*EXP(-Treasuries_01152013!CS305/la))</f>
        <v>#DIV/0!</v>
      </c>
      <c r="AG316" s="24" t="e">
        <f>IF(Treasuries_01152013!CT305=0,0,theta0+(theta1+theta2)*(1-EXP(-Treasuries_01152013!CT305/la))/(Treasuries_01152013!CT305/la)-theta2*EXP(-Treasuries_01152013!CT305/la))</f>
        <v>#DIV/0!</v>
      </c>
      <c r="AH316" s="24" t="e">
        <f>IF(Treasuries_01152013!CU305=0,0,theta0+(theta1+theta2)*(1-EXP(-Treasuries_01152013!CU305/la))/(Treasuries_01152013!CU305/la)-theta2*EXP(-Treasuries_01152013!CU305/la))</f>
        <v>#DIV/0!</v>
      </c>
      <c r="AI316" s="24" t="e">
        <f>IF(Treasuries_01152013!CV305=0,0,theta0+(theta1+theta2)*(1-EXP(-Treasuries_01152013!CV305/la))/(Treasuries_01152013!CV305/la)-theta2*EXP(-Treasuries_01152013!CV305/la))</f>
        <v>#DIV/0!</v>
      </c>
      <c r="AJ316" s="24" t="e">
        <f>IF(Treasuries_01152013!CW305=0,0,theta0+(theta1+theta2)*(1-EXP(-Treasuries_01152013!CW305/la))/(Treasuries_01152013!CW305/la)-theta2*EXP(-Treasuries_01152013!CW305/la))</f>
        <v>#DIV/0!</v>
      </c>
      <c r="AK316" s="24" t="e">
        <f>IF(Treasuries_01152013!CX305=0,0,theta0+(theta1+theta2)*(1-EXP(-Treasuries_01152013!CX305/la))/(Treasuries_01152013!CX305/la)-theta2*EXP(-Treasuries_01152013!CX305/la))</f>
        <v>#DIV/0!</v>
      </c>
      <c r="AL316" s="24" t="e">
        <f>IF(Treasuries_01152013!CY305=0,0,theta0+(theta1+theta2)*(1-EXP(-Treasuries_01152013!CY305/la))/(Treasuries_01152013!CY305/la)-theta2*EXP(-Treasuries_01152013!CY305/la))</f>
        <v>#DIV/0!</v>
      </c>
      <c r="AM316" s="24" t="e">
        <f>IF(Treasuries_01152013!CZ305=0,0,theta0+(theta1+theta2)*(1-EXP(-Treasuries_01152013!CZ305/la))/(Treasuries_01152013!CZ305/la)-theta2*EXP(-Treasuries_01152013!CZ305/la))</f>
        <v>#DIV/0!</v>
      </c>
      <c r="AN316" s="24" t="e">
        <f>IF(Treasuries_01152013!DA305=0,0,theta0+(theta1+theta2)*(1-EXP(-Treasuries_01152013!DA305/la))/(Treasuries_01152013!DA305/la)-theta2*EXP(-Treasuries_01152013!DA305/la))</f>
        <v>#DIV/0!</v>
      </c>
      <c r="AO316" s="24" t="e">
        <f>IF(Treasuries_01152013!DB305=0,0,theta0+(theta1+theta2)*(1-EXP(-Treasuries_01152013!DB305/la))/(Treasuries_01152013!DB305/la)-theta2*EXP(-Treasuries_01152013!DB305/la))</f>
        <v>#DIV/0!</v>
      </c>
      <c r="AP316" s="24" t="e">
        <f>IF(Treasuries_01152013!DC305=0,0,theta0+(theta1+theta2)*(1-EXP(-Treasuries_01152013!DC305/la))/(Treasuries_01152013!DC305/la)-theta2*EXP(-Treasuries_01152013!DC305/la))</f>
        <v>#DIV/0!</v>
      </c>
      <c r="AQ316" s="24" t="e">
        <f>IF(Treasuries_01152013!DD305=0,0,theta0+(theta1+theta2)*(1-EXP(-Treasuries_01152013!DD305/la))/(Treasuries_01152013!DD305/la)-theta2*EXP(-Treasuries_01152013!DD305/la))</f>
        <v>#DIV/0!</v>
      </c>
      <c r="AR316" s="24" t="e">
        <f>IF(Treasuries_01152013!DE305=0,0,theta0+(theta1+theta2)*(1-EXP(-Treasuries_01152013!DE305/la))/(Treasuries_01152013!DE305/la)-theta2*EXP(-Treasuries_01152013!DE305/la))</f>
        <v>#DIV/0!</v>
      </c>
      <c r="AS316" s="24" t="e">
        <f>IF(Treasuries_01152013!DF305=0,0,theta0+(theta1+theta2)*(1-EXP(-Treasuries_01152013!DF305/la))/(Treasuries_01152013!DF305/la)-theta2*EXP(-Treasuries_01152013!DF305/la))</f>
        <v>#DIV/0!</v>
      </c>
      <c r="AT316" s="24" t="e">
        <f>IF(Treasuries_01152013!DG305=0,0,theta0+(theta1+theta2)*(1-EXP(-Treasuries_01152013!DG305/la))/(Treasuries_01152013!DG305/la)-theta2*EXP(-Treasuries_01152013!DG305/la))</f>
        <v>#DIV/0!</v>
      </c>
      <c r="AU316" s="24" t="e">
        <f>IF(Treasuries_01152013!DH305=0,0,theta0+(theta1+theta2)*(1-EXP(-Treasuries_01152013!DH305/la))/(Treasuries_01152013!DH305/la)-theta2*EXP(-Treasuries_01152013!DH305/la))</f>
        <v>#DIV/0!</v>
      </c>
      <c r="AV316" s="24" t="e">
        <f>IF(Treasuries_01152013!DI305=0,0,theta0+(theta1+theta2)*(1-EXP(-Treasuries_01152013!DI305/la))/(Treasuries_01152013!DI305/la)-theta2*EXP(-Treasuries_01152013!DI305/la))</f>
        <v>#DIV/0!</v>
      </c>
      <c r="AW316" s="24" t="e">
        <f>IF(Treasuries_01152013!DJ305=0,0,theta0+(theta1+theta2)*(1-EXP(-Treasuries_01152013!DJ305/la))/(Treasuries_01152013!DJ305/la)-theta2*EXP(-Treasuries_01152013!DJ305/la))</f>
        <v>#DIV/0!</v>
      </c>
      <c r="AX316" s="24" t="e">
        <f>IF(Treasuries_01152013!DK305=0,0,theta0+(theta1+theta2)*(1-EXP(-Treasuries_01152013!DK305/la))/(Treasuries_01152013!DK305/la)-theta2*EXP(-Treasuries_01152013!DK305/la))</f>
        <v>#DIV/0!</v>
      </c>
      <c r="AY316" s="24" t="e">
        <f>IF(Treasuries_01152013!DL305=0,0,theta0+(theta1+theta2)*(1-EXP(-Treasuries_01152013!DL305/la))/(Treasuries_01152013!DL305/la)-theta2*EXP(-Treasuries_01152013!DL305/la))</f>
        <v>#DIV/0!</v>
      </c>
      <c r="AZ316" s="24" t="e">
        <f>IF(Treasuries_01152013!DM305=0,0,theta0+(theta1+theta2)*(1-EXP(-Treasuries_01152013!DM305/la))/(Treasuries_01152013!DM305/la)-theta2*EXP(-Treasuries_01152013!DM305/la))</f>
        <v>#DIV/0!</v>
      </c>
      <c r="BA316" s="24" t="e">
        <f>IF(Treasuries_01152013!DN305=0,0,theta0+(theta1+theta2)*(1-EXP(-Treasuries_01152013!DN305/la))/(Treasuries_01152013!DN305/la)-theta2*EXP(-Treasuries_01152013!DN305/la))</f>
        <v>#DIV/0!</v>
      </c>
      <c r="BB316" s="24" t="e">
        <f>IF(Treasuries_01152013!DO305=0,0,theta0+(theta1+theta2)*(1-EXP(-Treasuries_01152013!DO305/la))/(Treasuries_01152013!DO305/la)-theta2*EXP(-Treasuries_01152013!DO305/la))</f>
        <v>#DIV/0!</v>
      </c>
      <c r="BC316" s="24" t="e">
        <f>IF(Treasuries_01152013!DP305=0,0,theta0+(theta1+theta2)*(1-EXP(-Treasuries_01152013!DP305/la))/(Treasuries_01152013!DP305/la)-theta2*EXP(-Treasuries_01152013!DP305/la))</f>
        <v>#DIV/0!</v>
      </c>
      <c r="BD316" s="24" t="e">
        <f>IF(Treasuries_01152013!DQ305=0,0,theta0+(theta1+theta2)*(1-EXP(-Treasuries_01152013!DQ305/la))/(Treasuries_01152013!DQ305/la)-theta2*EXP(-Treasuries_01152013!DQ305/la))</f>
        <v>#DIV/0!</v>
      </c>
      <c r="BE316" s="24" t="e">
        <f>IF(Treasuries_01152013!DR305=0,0,theta0+(theta1+theta2)*(1-EXP(-Treasuries_01152013!DR305/la))/(Treasuries_01152013!DR305/la)-theta2*EXP(-Treasuries_01152013!DR305/la))</f>
        <v>#DIV/0!</v>
      </c>
      <c r="BF316" s="24" t="e">
        <f>IF(Treasuries_01152013!DS305=0,0,theta0+(theta1+theta2)*(1-EXP(-Treasuries_01152013!DS305/la))/(Treasuries_01152013!DS305/la)-theta2*EXP(-Treasuries_01152013!DS305/la))</f>
        <v>#DIV/0!</v>
      </c>
      <c r="BG316" s="24" t="e">
        <f>IF(Treasuries_01152013!DT305=0,0,theta0+(theta1+theta2)*(1-EXP(-Treasuries_01152013!DT305/la))/(Treasuries_01152013!DT305/la)-theta2*EXP(-Treasuries_01152013!DT305/la))</f>
        <v>#DIV/0!</v>
      </c>
      <c r="BH316" s="24" t="e">
        <f>IF(Treasuries_01152013!DU305=0,0,theta0+(theta1+theta2)*(1-EXP(-Treasuries_01152013!DU305/la))/(Treasuries_01152013!DU305/la)-theta2*EXP(-Treasuries_01152013!DU305/la))</f>
        <v>#DIV/0!</v>
      </c>
      <c r="BI316" s="24" t="e">
        <f>IF(Treasuries_01152013!DV305=0,0,theta0+(theta1+theta2)*(1-EXP(-Treasuries_01152013!DV305/la))/(Treasuries_01152013!DV305/la)-theta2*EXP(-Treasuries_01152013!DV305/la))</f>
        <v>#DIV/0!</v>
      </c>
      <c r="BJ316" s="24" t="e">
        <f>IF(Treasuries_01152013!DW305=0,0,theta0+(theta1+theta2)*(1-EXP(-Treasuries_01152013!DW305/la))/(Treasuries_01152013!DW305/la)-theta2*EXP(-Treasuries_01152013!DW305/la))</f>
        <v>#DIV/0!</v>
      </c>
      <c r="BK316" s="24" t="e">
        <f>IF(Treasuries_01152013!DX305=0,0,theta0+(theta1+theta2)*(1-EXP(-Treasuries_01152013!DX305/la))/(Treasuries_01152013!DX305/la)-theta2*EXP(-Treasuries_01152013!DX305/la))</f>
        <v>#DIV/0!</v>
      </c>
      <c r="BL316" s="24" t="e">
        <f>IF(Treasuries_01152013!DY305=0,0,theta0+(theta1+theta2)*(1-EXP(-Treasuries_01152013!DY305/la))/(Treasuries_01152013!DY305/la)-theta2*EXP(-Treasuries_01152013!DY305/la))</f>
        <v>#DIV/0!</v>
      </c>
      <c r="BM316" s="24" t="e">
        <f>IF(Treasuries_01152013!DZ305=0,0,theta0+(theta1+theta2)*(1-EXP(-Treasuries_01152013!DZ305/la))/(Treasuries_01152013!DZ305/la)-theta2*EXP(-Treasuries_01152013!DZ305/la))</f>
        <v>#DIV/0!</v>
      </c>
      <c r="BN316" s="24" t="e">
        <f>IF(Treasuries_01152013!EA305=0,0,theta0+(theta1+theta2)*(1-EXP(-Treasuries_01152013!EA305/la))/(Treasuries_01152013!EA305/la)-theta2*EXP(-Treasuries_01152013!EA305/la))</f>
        <v>#DIV/0!</v>
      </c>
      <c r="BO316" s="17" t="e">
        <f>EXP(-Treasuries_01152013!BT305*G316)</f>
        <v>#DIV/0!</v>
      </c>
      <c r="BP316" s="17" t="e">
        <f>EXP(-Treasuries_01152013!BU305*H316)</f>
        <v>#DIV/0!</v>
      </c>
      <c r="BQ316" s="17" t="e">
        <f>EXP(-Treasuries_01152013!BV305*I316)</f>
        <v>#DIV/0!</v>
      </c>
      <c r="BR316" s="17" t="e">
        <f>EXP(-Treasuries_01152013!BW305*J316)</f>
        <v>#DIV/0!</v>
      </c>
      <c r="BS316" s="17" t="e">
        <f>EXP(-Treasuries_01152013!BX305*K316)</f>
        <v>#DIV/0!</v>
      </c>
      <c r="BT316" s="17" t="e">
        <f>EXP(-Treasuries_01152013!BY305*L316)</f>
        <v>#DIV/0!</v>
      </c>
      <c r="BU316" s="17" t="e">
        <f>EXP(-Treasuries_01152013!BZ305*M316)</f>
        <v>#DIV/0!</v>
      </c>
      <c r="BV316" s="17" t="e">
        <f>EXP(-Treasuries_01152013!CA305*N316)</f>
        <v>#DIV/0!</v>
      </c>
      <c r="BW316" s="17" t="e">
        <f>EXP(-Treasuries_01152013!CB305*O316)</f>
        <v>#DIV/0!</v>
      </c>
      <c r="BX316" s="17" t="e">
        <f>EXP(-Treasuries_01152013!CC305*P316)</f>
        <v>#DIV/0!</v>
      </c>
      <c r="BY316" s="17" t="e">
        <f>EXP(-Treasuries_01152013!CD305*Q316)</f>
        <v>#DIV/0!</v>
      </c>
      <c r="BZ316" s="17" t="e">
        <f>EXP(-Treasuries_01152013!CE305*R316)</f>
        <v>#DIV/0!</v>
      </c>
      <c r="CA316" s="17" t="e">
        <f>EXP(-Treasuries_01152013!CF305*S316)</f>
        <v>#DIV/0!</v>
      </c>
      <c r="CB316" s="17" t="e">
        <f>EXP(-Treasuries_01152013!CG305*T316)</f>
        <v>#DIV/0!</v>
      </c>
      <c r="CC316" s="17" t="e">
        <f>EXP(-Treasuries_01152013!CH305*U316)</f>
        <v>#DIV/0!</v>
      </c>
      <c r="CD316" s="17" t="e">
        <f>EXP(-Treasuries_01152013!CI305*V316)</f>
        <v>#DIV/0!</v>
      </c>
      <c r="CE316" s="17" t="e">
        <f>EXP(-Treasuries_01152013!CJ305*W316)</f>
        <v>#DIV/0!</v>
      </c>
      <c r="CF316" s="17" t="e">
        <f>EXP(-Treasuries_01152013!CK305*X316)</f>
        <v>#DIV/0!</v>
      </c>
      <c r="CG316" s="17" t="e">
        <f>EXP(-Treasuries_01152013!CL305*Y316)</f>
        <v>#DIV/0!</v>
      </c>
      <c r="CH316" s="17" t="e">
        <f>EXP(-Treasuries_01152013!CM305*Z316)</f>
        <v>#DIV/0!</v>
      </c>
      <c r="CI316" s="17" t="e">
        <f>EXP(-Treasuries_01152013!CN305*AA316)</f>
        <v>#DIV/0!</v>
      </c>
      <c r="CJ316" s="17" t="e">
        <f>EXP(-Treasuries_01152013!CO305*AB316)</f>
        <v>#DIV/0!</v>
      </c>
      <c r="CK316" s="17" t="e">
        <f>EXP(-Treasuries_01152013!CP305*AC316)</f>
        <v>#DIV/0!</v>
      </c>
      <c r="CL316" s="17" t="e">
        <f>EXP(-Treasuries_01152013!CQ305*AD316)</f>
        <v>#DIV/0!</v>
      </c>
      <c r="CM316" s="17" t="e">
        <f>EXP(-Treasuries_01152013!CR305*AE316)</f>
        <v>#DIV/0!</v>
      </c>
      <c r="CN316" s="17" t="e">
        <f>EXP(-Treasuries_01152013!CS305*AF316)</f>
        <v>#DIV/0!</v>
      </c>
      <c r="CO316" s="17" t="e">
        <f>EXP(-Treasuries_01152013!CT305*AG316)</f>
        <v>#DIV/0!</v>
      </c>
      <c r="CP316" s="17" t="e">
        <f>EXP(-Treasuries_01152013!CU305*AH316)</f>
        <v>#DIV/0!</v>
      </c>
      <c r="CQ316" s="17" t="e">
        <f>EXP(-Treasuries_01152013!CV305*AI316)</f>
        <v>#DIV/0!</v>
      </c>
      <c r="CR316" s="17" t="e">
        <f>EXP(-Treasuries_01152013!CW305*AJ316)</f>
        <v>#DIV/0!</v>
      </c>
      <c r="CS316" s="17" t="e">
        <f>EXP(-Treasuries_01152013!CX305*AK316)</f>
        <v>#DIV/0!</v>
      </c>
      <c r="CT316" s="17" t="e">
        <f>EXP(-Treasuries_01152013!CY305*AL316)</f>
        <v>#DIV/0!</v>
      </c>
      <c r="CU316" s="17" t="e">
        <f>EXP(-Treasuries_01152013!CZ305*AM316)</f>
        <v>#DIV/0!</v>
      </c>
      <c r="CV316" s="17" t="e">
        <f>EXP(-Treasuries_01152013!DA305*AN316)</f>
        <v>#DIV/0!</v>
      </c>
      <c r="CW316" s="17" t="e">
        <f>EXP(-Treasuries_01152013!DB305*AO316)</f>
        <v>#DIV/0!</v>
      </c>
      <c r="CX316" s="17" t="e">
        <f>EXP(-Treasuries_01152013!DC305*AP316)</f>
        <v>#DIV/0!</v>
      </c>
      <c r="CY316" s="17" t="e">
        <f>EXP(-Treasuries_01152013!DD305*AQ316)</f>
        <v>#DIV/0!</v>
      </c>
      <c r="CZ316" s="17" t="e">
        <f>EXP(-Treasuries_01152013!DE305*AR316)</f>
        <v>#DIV/0!</v>
      </c>
      <c r="DA316" s="17" t="e">
        <f>EXP(-Treasuries_01152013!DF305*AS316)</f>
        <v>#DIV/0!</v>
      </c>
      <c r="DB316" s="17" t="e">
        <f>EXP(-Treasuries_01152013!DG305*AT316)</f>
        <v>#DIV/0!</v>
      </c>
      <c r="DC316" s="17" t="e">
        <f>EXP(-Treasuries_01152013!DH305*AU316)</f>
        <v>#DIV/0!</v>
      </c>
      <c r="DD316" s="17" t="e">
        <f>EXP(-Treasuries_01152013!DI305*AV316)</f>
        <v>#DIV/0!</v>
      </c>
      <c r="DE316" s="17" t="e">
        <f>EXP(-Treasuries_01152013!DJ305*AW316)</f>
        <v>#DIV/0!</v>
      </c>
      <c r="DF316" s="17" t="e">
        <f>EXP(-Treasuries_01152013!DK305*AX316)</f>
        <v>#DIV/0!</v>
      </c>
      <c r="DG316" s="17" t="e">
        <f>EXP(-Treasuries_01152013!DL305*AY316)</f>
        <v>#DIV/0!</v>
      </c>
      <c r="DH316" s="17" t="e">
        <f>EXP(-Treasuries_01152013!DM305*AZ316)</f>
        <v>#DIV/0!</v>
      </c>
      <c r="DI316" s="17" t="e">
        <f>EXP(-Treasuries_01152013!DN305*BA316)</f>
        <v>#DIV/0!</v>
      </c>
      <c r="DJ316" s="17" t="e">
        <f>EXP(-Treasuries_01152013!DO305*BB316)</f>
        <v>#DIV/0!</v>
      </c>
      <c r="DK316" s="17" t="e">
        <f>EXP(-Treasuries_01152013!DP305*BC316)</f>
        <v>#DIV/0!</v>
      </c>
      <c r="DL316" s="17" t="e">
        <f>EXP(-Treasuries_01152013!DQ305*BD316)</f>
        <v>#DIV/0!</v>
      </c>
      <c r="DM316" s="17" t="e">
        <f>EXP(-Treasuries_01152013!DR305*BE316)</f>
        <v>#DIV/0!</v>
      </c>
      <c r="DN316" s="17" t="e">
        <f>EXP(-Treasuries_01152013!DS305*BF316)</f>
        <v>#DIV/0!</v>
      </c>
      <c r="DO316" s="17" t="e">
        <f>EXP(-Treasuries_01152013!DT305*BG316)</f>
        <v>#DIV/0!</v>
      </c>
      <c r="DP316" s="17" t="e">
        <f>EXP(-Treasuries_01152013!DU305*BH316)</f>
        <v>#DIV/0!</v>
      </c>
      <c r="DQ316" s="17" t="e">
        <f>EXP(-Treasuries_01152013!DV305*BI316)</f>
        <v>#DIV/0!</v>
      </c>
      <c r="DR316" s="17" t="e">
        <f>EXP(-Treasuries_01152013!DW305*BJ316)</f>
        <v>#DIV/0!</v>
      </c>
      <c r="DS316" s="17" t="e">
        <f>EXP(-Treasuries_01152013!DX305*BK316)</f>
        <v>#DIV/0!</v>
      </c>
      <c r="DT316" s="17" t="e">
        <f>EXP(-Treasuries_01152013!DY305*BL316)</f>
        <v>#DIV/0!</v>
      </c>
      <c r="DU316" s="17" t="e">
        <f>EXP(-Treasuries_01152013!DZ305*BM316)</f>
        <v>#DIV/0!</v>
      </c>
      <c r="DV316" s="17" t="e">
        <f>EXP(-Treasuries_01152013!EA305*BN316)</f>
        <v>#DIV/0!</v>
      </c>
      <c r="DW316" s="8" t="e">
        <f>SUMPRODUCT(BO316:DV316,Treasuries_01152013!K305:BR305)</f>
        <v>#DIV/0!</v>
      </c>
      <c r="DX316" s="11" t="e">
        <f t="shared" si="13"/>
        <v>#DIV/0!</v>
      </c>
    </row>
    <row r="317" spans="2:128">
      <c r="B317" s="10">
        <f>Treasuries_01152013!C306</f>
        <v>2.75</v>
      </c>
      <c r="C317" s="10">
        <f>Treasuries_01152013!E306</f>
        <v>94.570312000000001</v>
      </c>
      <c r="D317" s="10">
        <f>Treasuries_01152013!F306</f>
        <v>94.632812000000001</v>
      </c>
      <c r="E317" s="8">
        <f>Treasuries_01152013!H306</f>
        <v>29.833333333333332</v>
      </c>
      <c r="F317" s="8">
        <f t="shared" si="14"/>
        <v>94.601562000000001</v>
      </c>
      <c r="G317" s="24" t="e">
        <f>IF(Treasuries_01152013!BT306=0,0,theta0+(theta1+theta2)*(1-EXP(-Treasuries_01152013!BT306/la))/(Treasuries_01152013!BT306/la)-theta2*EXP(-Treasuries_01152013!BT306/la))</f>
        <v>#DIV/0!</v>
      </c>
      <c r="H317" s="24" t="e">
        <f>IF(Treasuries_01152013!BU306=0,0,theta0+(theta1+theta2)*(1-EXP(-Treasuries_01152013!BU306/la))/(Treasuries_01152013!BU306/la)-theta2*EXP(-Treasuries_01152013!BU306/la))</f>
        <v>#DIV/0!</v>
      </c>
      <c r="I317" s="24" t="e">
        <f>IF(Treasuries_01152013!BV306=0,0,theta0+(theta1+theta2)*(1-EXP(-Treasuries_01152013!BV306/la))/(Treasuries_01152013!BV306/la)-theta2*EXP(-Treasuries_01152013!BV306/la))</f>
        <v>#DIV/0!</v>
      </c>
      <c r="J317" s="24" t="e">
        <f>IF(Treasuries_01152013!BW306=0,0,theta0+(theta1+theta2)*(1-EXP(-Treasuries_01152013!BW306/la))/(Treasuries_01152013!BW306/la)-theta2*EXP(-Treasuries_01152013!BW306/la))</f>
        <v>#DIV/0!</v>
      </c>
      <c r="K317" s="24" t="e">
        <f>IF(Treasuries_01152013!BX306=0,0,theta0+(theta1+theta2)*(1-EXP(-Treasuries_01152013!BX306/la))/(Treasuries_01152013!BX306/la)-theta2*EXP(-Treasuries_01152013!BX306/la))</f>
        <v>#DIV/0!</v>
      </c>
      <c r="L317" s="24" t="e">
        <f>IF(Treasuries_01152013!BY306=0,0,theta0+(theta1+theta2)*(1-EXP(-Treasuries_01152013!BY306/la))/(Treasuries_01152013!BY306/la)-theta2*EXP(-Treasuries_01152013!BY306/la))</f>
        <v>#DIV/0!</v>
      </c>
      <c r="M317" s="24" t="e">
        <f>IF(Treasuries_01152013!BZ306=0,0,theta0+(theta1+theta2)*(1-EXP(-Treasuries_01152013!BZ306/la))/(Treasuries_01152013!BZ306/la)-theta2*EXP(-Treasuries_01152013!BZ306/la))</f>
        <v>#DIV/0!</v>
      </c>
      <c r="N317" s="24" t="e">
        <f>IF(Treasuries_01152013!CA306=0,0,theta0+(theta1+theta2)*(1-EXP(-Treasuries_01152013!CA306/la))/(Treasuries_01152013!CA306/la)-theta2*EXP(-Treasuries_01152013!CA306/la))</f>
        <v>#DIV/0!</v>
      </c>
      <c r="O317" s="24" t="e">
        <f>IF(Treasuries_01152013!CB306=0,0,theta0+(theta1+theta2)*(1-EXP(-Treasuries_01152013!CB306/la))/(Treasuries_01152013!CB306/la)-theta2*EXP(-Treasuries_01152013!CB306/la))</f>
        <v>#DIV/0!</v>
      </c>
      <c r="P317" s="24" t="e">
        <f>IF(Treasuries_01152013!CC306=0,0,theta0+(theta1+theta2)*(1-EXP(-Treasuries_01152013!CC306/la))/(Treasuries_01152013!CC306/la)-theta2*EXP(-Treasuries_01152013!CC306/la))</f>
        <v>#DIV/0!</v>
      </c>
      <c r="Q317" s="24" t="e">
        <f>IF(Treasuries_01152013!CD306=0,0,theta0+(theta1+theta2)*(1-EXP(-Treasuries_01152013!CD306/la))/(Treasuries_01152013!CD306/la)-theta2*EXP(-Treasuries_01152013!CD306/la))</f>
        <v>#DIV/0!</v>
      </c>
      <c r="R317" s="24" t="e">
        <f>IF(Treasuries_01152013!CE306=0,0,theta0+(theta1+theta2)*(1-EXP(-Treasuries_01152013!CE306/la))/(Treasuries_01152013!CE306/la)-theta2*EXP(-Treasuries_01152013!CE306/la))</f>
        <v>#DIV/0!</v>
      </c>
      <c r="S317" s="24" t="e">
        <f>IF(Treasuries_01152013!CF306=0,0,theta0+(theta1+theta2)*(1-EXP(-Treasuries_01152013!CF306/la))/(Treasuries_01152013!CF306/la)-theta2*EXP(-Treasuries_01152013!CF306/la))</f>
        <v>#DIV/0!</v>
      </c>
      <c r="T317" s="24" t="e">
        <f>IF(Treasuries_01152013!CG306=0,0,theta0+(theta1+theta2)*(1-EXP(-Treasuries_01152013!CG306/la))/(Treasuries_01152013!CG306/la)-theta2*EXP(-Treasuries_01152013!CG306/la))</f>
        <v>#DIV/0!</v>
      </c>
      <c r="U317" s="24" t="e">
        <f>IF(Treasuries_01152013!CH306=0,0,theta0+(theta1+theta2)*(1-EXP(-Treasuries_01152013!CH306/la))/(Treasuries_01152013!CH306/la)-theta2*EXP(-Treasuries_01152013!CH306/la))</f>
        <v>#DIV/0!</v>
      </c>
      <c r="V317" s="24" t="e">
        <f>IF(Treasuries_01152013!CI306=0,0,theta0+(theta1+theta2)*(1-EXP(-Treasuries_01152013!CI306/la))/(Treasuries_01152013!CI306/la)-theta2*EXP(-Treasuries_01152013!CI306/la))</f>
        <v>#DIV/0!</v>
      </c>
      <c r="W317" s="24" t="e">
        <f>IF(Treasuries_01152013!CJ306=0,0,theta0+(theta1+theta2)*(1-EXP(-Treasuries_01152013!CJ306/la))/(Treasuries_01152013!CJ306/la)-theta2*EXP(-Treasuries_01152013!CJ306/la))</f>
        <v>#DIV/0!</v>
      </c>
      <c r="X317" s="24" t="e">
        <f>IF(Treasuries_01152013!CK306=0,0,theta0+(theta1+theta2)*(1-EXP(-Treasuries_01152013!CK306/la))/(Treasuries_01152013!CK306/la)-theta2*EXP(-Treasuries_01152013!CK306/la))</f>
        <v>#DIV/0!</v>
      </c>
      <c r="Y317" s="24" t="e">
        <f>IF(Treasuries_01152013!CL306=0,0,theta0+(theta1+theta2)*(1-EXP(-Treasuries_01152013!CL306/la))/(Treasuries_01152013!CL306/la)-theta2*EXP(-Treasuries_01152013!CL306/la))</f>
        <v>#DIV/0!</v>
      </c>
      <c r="Z317" s="24" t="e">
        <f>IF(Treasuries_01152013!CM306=0,0,theta0+(theta1+theta2)*(1-EXP(-Treasuries_01152013!CM306/la))/(Treasuries_01152013!CM306/la)-theta2*EXP(-Treasuries_01152013!CM306/la))</f>
        <v>#DIV/0!</v>
      </c>
      <c r="AA317" s="24" t="e">
        <f>IF(Treasuries_01152013!CN306=0,0,theta0+(theta1+theta2)*(1-EXP(-Treasuries_01152013!CN306/la))/(Treasuries_01152013!CN306/la)-theta2*EXP(-Treasuries_01152013!CN306/la))</f>
        <v>#DIV/0!</v>
      </c>
      <c r="AB317" s="24" t="e">
        <f>IF(Treasuries_01152013!CO306=0,0,theta0+(theta1+theta2)*(1-EXP(-Treasuries_01152013!CO306/la))/(Treasuries_01152013!CO306/la)-theta2*EXP(-Treasuries_01152013!CO306/la))</f>
        <v>#DIV/0!</v>
      </c>
      <c r="AC317" s="24" t="e">
        <f>IF(Treasuries_01152013!CP306=0,0,theta0+(theta1+theta2)*(1-EXP(-Treasuries_01152013!CP306/la))/(Treasuries_01152013!CP306/la)-theta2*EXP(-Treasuries_01152013!CP306/la))</f>
        <v>#DIV/0!</v>
      </c>
      <c r="AD317" s="24" t="e">
        <f>IF(Treasuries_01152013!CQ306=0,0,theta0+(theta1+theta2)*(1-EXP(-Treasuries_01152013!CQ306/la))/(Treasuries_01152013!CQ306/la)-theta2*EXP(-Treasuries_01152013!CQ306/la))</f>
        <v>#DIV/0!</v>
      </c>
      <c r="AE317" s="24" t="e">
        <f>IF(Treasuries_01152013!CR306=0,0,theta0+(theta1+theta2)*(1-EXP(-Treasuries_01152013!CR306/la))/(Treasuries_01152013!CR306/la)-theta2*EXP(-Treasuries_01152013!CR306/la))</f>
        <v>#DIV/0!</v>
      </c>
      <c r="AF317" s="24" t="e">
        <f>IF(Treasuries_01152013!CS306=0,0,theta0+(theta1+theta2)*(1-EXP(-Treasuries_01152013!CS306/la))/(Treasuries_01152013!CS306/la)-theta2*EXP(-Treasuries_01152013!CS306/la))</f>
        <v>#DIV/0!</v>
      </c>
      <c r="AG317" s="24" t="e">
        <f>IF(Treasuries_01152013!CT306=0,0,theta0+(theta1+theta2)*(1-EXP(-Treasuries_01152013!CT306/la))/(Treasuries_01152013!CT306/la)-theta2*EXP(-Treasuries_01152013!CT306/la))</f>
        <v>#DIV/0!</v>
      </c>
      <c r="AH317" s="24" t="e">
        <f>IF(Treasuries_01152013!CU306=0,0,theta0+(theta1+theta2)*(1-EXP(-Treasuries_01152013!CU306/la))/(Treasuries_01152013!CU306/la)-theta2*EXP(-Treasuries_01152013!CU306/la))</f>
        <v>#DIV/0!</v>
      </c>
      <c r="AI317" s="24" t="e">
        <f>IF(Treasuries_01152013!CV306=0,0,theta0+(theta1+theta2)*(1-EXP(-Treasuries_01152013!CV306/la))/(Treasuries_01152013!CV306/la)-theta2*EXP(-Treasuries_01152013!CV306/la))</f>
        <v>#DIV/0!</v>
      </c>
      <c r="AJ317" s="24" t="e">
        <f>IF(Treasuries_01152013!CW306=0,0,theta0+(theta1+theta2)*(1-EXP(-Treasuries_01152013!CW306/la))/(Treasuries_01152013!CW306/la)-theta2*EXP(-Treasuries_01152013!CW306/la))</f>
        <v>#DIV/0!</v>
      </c>
      <c r="AK317" s="24" t="e">
        <f>IF(Treasuries_01152013!CX306=0,0,theta0+(theta1+theta2)*(1-EXP(-Treasuries_01152013!CX306/la))/(Treasuries_01152013!CX306/la)-theta2*EXP(-Treasuries_01152013!CX306/la))</f>
        <v>#DIV/0!</v>
      </c>
      <c r="AL317" s="24" t="e">
        <f>IF(Treasuries_01152013!CY306=0,0,theta0+(theta1+theta2)*(1-EXP(-Treasuries_01152013!CY306/la))/(Treasuries_01152013!CY306/la)-theta2*EXP(-Treasuries_01152013!CY306/la))</f>
        <v>#DIV/0!</v>
      </c>
      <c r="AM317" s="24" t="e">
        <f>IF(Treasuries_01152013!CZ306=0,0,theta0+(theta1+theta2)*(1-EXP(-Treasuries_01152013!CZ306/la))/(Treasuries_01152013!CZ306/la)-theta2*EXP(-Treasuries_01152013!CZ306/la))</f>
        <v>#DIV/0!</v>
      </c>
      <c r="AN317" s="24" t="e">
        <f>IF(Treasuries_01152013!DA306=0,0,theta0+(theta1+theta2)*(1-EXP(-Treasuries_01152013!DA306/la))/(Treasuries_01152013!DA306/la)-theta2*EXP(-Treasuries_01152013!DA306/la))</f>
        <v>#DIV/0!</v>
      </c>
      <c r="AO317" s="24" t="e">
        <f>IF(Treasuries_01152013!DB306=0,0,theta0+(theta1+theta2)*(1-EXP(-Treasuries_01152013!DB306/la))/(Treasuries_01152013!DB306/la)-theta2*EXP(-Treasuries_01152013!DB306/la))</f>
        <v>#DIV/0!</v>
      </c>
      <c r="AP317" s="24" t="e">
        <f>IF(Treasuries_01152013!DC306=0,0,theta0+(theta1+theta2)*(1-EXP(-Treasuries_01152013!DC306/la))/(Treasuries_01152013!DC306/la)-theta2*EXP(-Treasuries_01152013!DC306/la))</f>
        <v>#DIV/0!</v>
      </c>
      <c r="AQ317" s="24" t="e">
        <f>IF(Treasuries_01152013!DD306=0,0,theta0+(theta1+theta2)*(1-EXP(-Treasuries_01152013!DD306/la))/(Treasuries_01152013!DD306/la)-theta2*EXP(-Treasuries_01152013!DD306/la))</f>
        <v>#DIV/0!</v>
      </c>
      <c r="AR317" s="24" t="e">
        <f>IF(Treasuries_01152013!DE306=0,0,theta0+(theta1+theta2)*(1-EXP(-Treasuries_01152013!DE306/la))/(Treasuries_01152013!DE306/la)-theta2*EXP(-Treasuries_01152013!DE306/la))</f>
        <v>#DIV/0!</v>
      </c>
      <c r="AS317" s="24" t="e">
        <f>IF(Treasuries_01152013!DF306=0,0,theta0+(theta1+theta2)*(1-EXP(-Treasuries_01152013!DF306/la))/(Treasuries_01152013!DF306/la)-theta2*EXP(-Treasuries_01152013!DF306/la))</f>
        <v>#DIV/0!</v>
      </c>
      <c r="AT317" s="24" t="e">
        <f>IF(Treasuries_01152013!DG306=0,0,theta0+(theta1+theta2)*(1-EXP(-Treasuries_01152013!DG306/la))/(Treasuries_01152013!DG306/la)-theta2*EXP(-Treasuries_01152013!DG306/la))</f>
        <v>#DIV/0!</v>
      </c>
      <c r="AU317" s="24" t="e">
        <f>IF(Treasuries_01152013!DH306=0,0,theta0+(theta1+theta2)*(1-EXP(-Treasuries_01152013!DH306/la))/(Treasuries_01152013!DH306/la)-theta2*EXP(-Treasuries_01152013!DH306/la))</f>
        <v>#DIV/0!</v>
      </c>
      <c r="AV317" s="24" t="e">
        <f>IF(Treasuries_01152013!DI306=0,0,theta0+(theta1+theta2)*(1-EXP(-Treasuries_01152013!DI306/la))/(Treasuries_01152013!DI306/la)-theta2*EXP(-Treasuries_01152013!DI306/la))</f>
        <v>#DIV/0!</v>
      </c>
      <c r="AW317" s="24" t="e">
        <f>IF(Treasuries_01152013!DJ306=0,0,theta0+(theta1+theta2)*(1-EXP(-Treasuries_01152013!DJ306/la))/(Treasuries_01152013!DJ306/la)-theta2*EXP(-Treasuries_01152013!DJ306/la))</f>
        <v>#DIV/0!</v>
      </c>
      <c r="AX317" s="24" t="e">
        <f>IF(Treasuries_01152013!DK306=0,0,theta0+(theta1+theta2)*(1-EXP(-Treasuries_01152013!DK306/la))/(Treasuries_01152013!DK306/la)-theta2*EXP(-Treasuries_01152013!DK306/la))</f>
        <v>#DIV/0!</v>
      </c>
      <c r="AY317" s="24" t="e">
        <f>IF(Treasuries_01152013!DL306=0,0,theta0+(theta1+theta2)*(1-EXP(-Treasuries_01152013!DL306/la))/(Treasuries_01152013!DL306/la)-theta2*EXP(-Treasuries_01152013!DL306/la))</f>
        <v>#DIV/0!</v>
      </c>
      <c r="AZ317" s="24" t="e">
        <f>IF(Treasuries_01152013!DM306=0,0,theta0+(theta1+theta2)*(1-EXP(-Treasuries_01152013!DM306/la))/(Treasuries_01152013!DM306/la)-theta2*EXP(-Treasuries_01152013!DM306/la))</f>
        <v>#DIV/0!</v>
      </c>
      <c r="BA317" s="24" t="e">
        <f>IF(Treasuries_01152013!DN306=0,0,theta0+(theta1+theta2)*(1-EXP(-Treasuries_01152013!DN306/la))/(Treasuries_01152013!DN306/la)-theta2*EXP(-Treasuries_01152013!DN306/la))</f>
        <v>#DIV/0!</v>
      </c>
      <c r="BB317" s="24" t="e">
        <f>IF(Treasuries_01152013!DO306=0,0,theta0+(theta1+theta2)*(1-EXP(-Treasuries_01152013!DO306/la))/(Treasuries_01152013!DO306/la)-theta2*EXP(-Treasuries_01152013!DO306/la))</f>
        <v>#DIV/0!</v>
      </c>
      <c r="BC317" s="24" t="e">
        <f>IF(Treasuries_01152013!DP306=0,0,theta0+(theta1+theta2)*(1-EXP(-Treasuries_01152013!DP306/la))/(Treasuries_01152013!DP306/la)-theta2*EXP(-Treasuries_01152013!DP306/la))</f>
        <v>#DIV/0!</v>
      </c>
      <c r="BD317" s="24" t="e">
        <f>IF(Treasuries_01152013!DQ306=0,0,theta0+(theta1+theta2)*(1-EXP(-Treasuries_01152013!DQ306/la))/(Treasuries_01152013!DQ306/la)-theta2*EXP(-Treasuries_01152013!DQ306/la))</f>
        <v>#DIV/0!</v>
      </c>
      <c r="BE317" s="24" t="e">
        <f>IF(Treasuries_01152013!DR306=0,0,theta0+(theta1+theta2)*(1-EXP(-Treasuries_01152013!DR306/la))/(Treasuries_01152013!DR306/la)-theta2*EXP(-Treasuries_01152013!DR306/la))</f>
        <v>#DIV/0!</v>
      </c>
      <c r="BF317" s="24" t="e">
        <f>IF(Treasuries_01152013!DS306=0,0,theta0+(theta1+theta2)*(1-EXP(-Treasuries_01152013!DS306/la))/(Treasuries_01152013!DS306/la)-theta2*EXP(-Treasuries_01152013!DS306/la))</f>
        <v>#DIV/0!</v>
      </c>
      <c r="BG317" s="24" t="e">
        <f>IF(Treasuries_01152013!DT306=0,0,theta0+(theta1+theta2)*(1-EXP(-Treasuries_01152013!DT306/la))/(Treasuries_01152013!DT306/la)-theta2*EXP(-Treasuries_01152013!DT306/la))</f>
        <v>#DIV/0!</v>
      </c>
      <c r="BH317" s="24" t="e">
        <f>IF(Treasuries_01152013!DU306=0,0,theta0+(theta1+theta2)*(1-EXP(-Treasuries_01152013!DU306/la))/(Treasuries_01152013!DU306/la)-theta2*EXP(-Treasuries_01152013!DU306/la))</f>
        <v>#DIV/0!</v>
      </c>
      <c r="BI317" s="24" t="e">
        <f>IF(Treasuries_01152013!DV306=0,0,theta0+(theta1+theta2)*(1-EXP(-Treasuries_01152013!DV306/la))/(Treasuries_01152013!DV306/la)-theta2*EXP(-Treasuries_01152013!DV306/la))</f>
        <v>#DIV/0!</v>
      </c>
      <c r="BJ317" s="24" t="e">
        <f>IF(Treasuries_01152013!DW306=0,0,theta0+(theta1+theta2)*(1-EXP(-Treasuries_01152013!DW306/la))/(Treasuries_01152013!DW306/la)-theta2*EXP(-Treasuries_01152013!DW306/la))</f>
        <v>#DIV/0!</v>
      </c>
      <c r="BK317" s="24" t="e">
        <f>IF(Treasuries_01152013!DX306=0,0,theta0+(theta1+theta2)*(1-EXP(-Treasuries_01152013!DX306/la))/(Treasuries_01152013!DX306/la)-theta2*EXP(-Treasuries_01152013!DX306/la))</f>
        <v>#DIV/0!</v>
      </c>
      <c r="BL317" s="24" t="e">
        <f>IF(Treasuries_01152013!DY306=0,0,theta0+(theta1+theta2)*(1-EXP(-Treasuries_01152013!DY306/la))/(Treasuries_01152013!DY306/la)-theta2*EXP(-Treasuries_01152013!DY306/la))</f>
        <v>#DIV/0!</v>
      </c>
      <c r="BM317" s="24" t="e">
        <f>IF(Treasuries_01152013!DZ306=0,0,theta0+(theta1+theta2)*(1-EXP(-Treasuries_01152013!DZ306/la))/(Treasuries_01152013!DZ306/la)-theta2*EXP(-Treasuries_01152013!DZ306/la))</f>
        <v>#DIV/0!</v>
      </c>
      <c r="BN317" s="24" t="e">
        <f>IF(Treasuries_01152013!EA306=0,0,theta0+(theta1+theta2)*(1-EXP(-Treasuries_01152013!EA306/la))/(Treasuries_01152013!EA306/la)-theta2*EXP(-Treasuries_01152013!EA306/la))</f>
        <v>#DIV/0!</v>
      </c>
      <c r="BO317" s="17" t="e">
        <f>EXP(-Treasuries_01152013!BT306*G317)</f>
        <v>#DIV/0!</v>
      </c>
      <c r="BP317" s="17" t="e">
        <f>EXP(-Treasuries_01152013!BU306*H317)</f>
        <v>#DIV/0!</v>
      </c>
      <c r="BQ317" s="17" t="e">
        <f>EXP(-Treasuries_01152013!BV306*I317)</f>
        <v>#DIV/0!</v>
      </c>
      <c r="BR317" s="17" t="e">
        <f>EXP(-Treasuries_01152013!BW306*J317)</f>
        <v>#DIV/0!</v>
      </c>
      <c r="BS317" s="17" t="e">
        <f>EXP(-Treasuries_01152013!BX306*K317)</f>
        <v>#DIV/0!</v>
      </c>
      <c r="BT317" s="17" t="e">
        <f>EXP(-Treasuries_01152013!BY306*L317)</f>
        <v>#DIV/0!</v>
      </c>
      <c r="BU317" s="17" t="e">
        <f>EXP(-Treasuries_01152013!BZ306*M317)</f>
        <v>#DIV/0!</v>
      </c>
      <c r="BV317" s="17" t="e">
        <f>EXP(-Treasuries_01152013!CA306*N317)</f>
        <v>#DIV/0!</v>
      </c>
      <c r="BW317" s="17" t="e">
        <f>EXP(-Treasuries_01152013!CB306*O317)</f>
        <v>#DIV/0!</v>
      </c>
      <c r="BX317" s="17" t="e">
        <f>EXP(-Treasuries_01152013!CC306*P317)</f>
        <v>#DIV/0!</v>
      </c>
      <c r="BY317" s="17" t="e">
        <f>EXP(-Treasuries_01152013!CD306*Q317)</f>
        <v>#DIV/0!</v>
      </c>
      <c r="BZ317" s="17" t="e">
        <f>EXP(-Treasuries_01152013!CE306*R317)</f>
        <v>#DIV/0!</v>
      </c>
      <c r="CA317" s="17" t="e">
        <f>EXP(-Treasuries_01152013!CF306*S317)</f>
        <v>#DIV/0!</v>
      </c>
      <c r="CB317" s="17" t="e">
        <f>EXP(-Treasuries_01152013!CG306*T317)</f>
        <v>#DIV/0!</v>
      </c>
      <c r="CC317" s="17" t="e">
        <f>EXP(-Treasuries_01152013!CH306*U317)</f>
        <v>#DIV/0!</v>
      </c>
      <c r="CD317" s="17" t="e">
        <f>EXP(-Treasuries_01152013!CI306*V317)</f>
        <v>#DIV/0!</v>
      </c>
      <c r="CE317" s="17" t="e">
        <f>EXP(-Treasuries_01152013!CJ306*W317)</f>
        <v>#DIV/0!</v>
      </c>
      <c r="CF317" s="17" t="e">
        <f>EXP(-Treasuries_01152013!CK306*X317)</f>
        <v>#DIV/0!</v>
      </c>
      <c r="CG317" s="17" t="e">
        <f>EXP(-Treasuries_01152013!CL306*Y317)</f>
        <v>#DIV/0!</v>
      </c>
      <c r="CH317" s="17" t="e">
        <f>EXP(-Treasuries_01152013!CM306*Z317)</f>
        <v>#DIV/0!</v>
      </c>
      <c r="CI317" s="17" t="e">
        <f>EXP(-Treasuries_01152013!CN306*AA317)</f>
        <v>#DIV/0!</v>
      </c>
      <c r="CJ317" s="17" t="e">
        <f>EXP(-Treasuries_01152013!CO306*AB317)</f>
        <v>#DIV/0!</v>
      </c>
      <c r="CK317" s="17" t="e">
        <f>EXP(-Treasuries_01152013!CP306*AC317)</f>
        <v>#DIV/0!</v>
      </c>
      <c r="CL317" s="17" t="e">
        <f>EXP(-Treasuries_01152013!CQ306*AD317)</f>
        <v>#DIV/0!</v>
      </c>
      <c r="CM317" s="17" t="e">
        <f>EXP(-Treasuries_01152013!CR306*AE317)</f>
        <v>#DIV/0!</v>
      </c>
      <c r="CN317" s="17" t="e">
        <f>EXP(-Treasuries_01152013!CS306*AF317)</f>
        <v>#DIV/0!</v>
      </c>
      <c r="CO317" s="17" t="e">
        <f>EXP(-Treasuries_01152013!CT306*AG317)</f>
        <v>#DIV/0!</v>
      </c>
      <c r="CP317" s="17" t="e">
        <f>EXP(-Treasuries_01152013!CU306*AH317)</f>
        <v>#DIV/0!</v>
      </c>
      <c r="CQ317" s="17" t="e">
        <f>EXP(-Treasuries_01152013!CV306*AI317)</f>
        <v>#DIV/0!</v>
      </c>
      <c r="CR317" s="17" t="e">
        <f>EXP(-Treasuries_01152013!CW306*AJ317)</f>
        <v>#DIV/0!</v>
      </c>
      <c r="CS317" s="17" t="e">
        <f>EXP(-Treasuries_01152013!CX306*AK317)</f>
        <v>#DIV/0!</v>
      </c>
      <c r="CT317" s="17" t="e">
        <f>EXP(-Treasuries_01152013!CY306*AL317)</f>
        <v>#DIV/0!</v>
      </c>
      <c r="CU317" s="17" t="e">
        <f>EXP(-Treasuries_01152013!CZ306*AM317)</f>
        <v>#DIV/0!</v>
      </c>
      <c r="CV317" s="17" t="e">
        <f>EXP(-Treasuries_01152013!DA306*AN317)</f>
        <v>#DIV/0!</v>
      </c>
      <c r="CW317" s="17" t="e">
        <f>EXP(-Treasuries_01152013!DB306*AO317)</f>
        <v>#DIV/0!</v>
      </c>
      <c r="CX317" s="17" t="e">
        <f>EXP(-Treasuries_01152013!DC306*AP317)</f>
        <v>#DIV/0!</v>
      </c>
      <c r="CY317" s="17" t="e">
        <f>EXP(-Treasuries_01152013!DD306*AQ317)</f>
        <v>#DIV/0!</v>
      </c>
      <c r="CZ317" s="17" t="e">
        <f>EXP(-Treasuries_01152013!DE306*AR317)</f>
        <v>#DIV/0!</v>
      </c>
      <c r="DA317" s="17" t="e">
        <f>EXP(-Treasuries_01152013!DF306*AS317)</f>
        <v>#DIV/0!</v>
      </c>
      <c r="DB317" s="17" t="e">
        <f>EXP(-Treasuries_01152013!DG306*AT317)</f>
        <v>#DIV/0!</v>
      </c>
      <c r="DC317" s="17" t="e">
        <f>EXP(-Treasuries_01152013!DH306*AU317)</f>
        <v>#DIV/0!</v>
      </c>
      <c r="DD317" s="17" t="e">
        <f>EXP(-Treasuries_01152013!DI306*AV317)</f>
        <v>#DIV/0!</v>
      </c>
      <c r="DE317" s="17" t="e">
        <f>EXP(-Treasuries_01152013!DJ306*AW317)</f>
        <v>#DIV/0!</v>
      </c>
      <c r="DF317" s="17" t="e">
        <f>EXP(-Treasuries_01152013!DK306*AX317)</f>
        <v>#DIV/0!</v>
      </c>
      <c r="DG317" s="17" t="e">
        <f>EXP(-Treasuries_01152013!DL306*AY317)</f>
        <v>#DIV/0!</v>
      </c>
      <c r="DH317" s="17" t="e">
        <f>EXP(-Treasuries_01152013!DM306*AZ317)</f>
        <v>#DIV/0!</v>
      </c>
      <c r="DI317" s="17" t="e">
        <f>EXP(-Treasuries_01152013!DN306*BA317)</f>
        <v>#DIV/0!</v>
      </c>
      <c r="DJ317" s="17" t="e">
        <f>EXP(-Treasuries_01152013!DO306*BB317)</f>
        <v>#DIV/0!</v>
      </c>
      <c r="DK317" s="17" t="e">
        <f>EXP(-Treasuries_01152013!DP306*BC317)</f>
        <v>#DIV/0!</v>
      </c>
      <c r="DL317" s="17" t="e">
        <f>EXP(-Treasuries_01152013!DQ306*BD317)</f>
        <v>#DIV/0!</v>
      </c>
      <c r="DM317" s="17" t="e">
        <f>EXP(-Treasuries_01152013!DR306*BE317)</f>
        <v>#DIV/0!</v>
      </c>
      <c r="DN317" s="17" t="e">
        <f>EXP(-Treasuries_01152013!DS306*BF317)</f>
        <v>#DIV/0!</v>
      </c>
      <c r="DO317" s="17" t="e">
        <f>EXP(-Treasuries_01152013!DT306*BG317)</f>
        <v>#DIV/0!</v>
      </c>
      <c r="DP317" s="17" t="e">
        <f>EXP(-Treasuries_01152013!DU306*BH317)</f>
        <v>#DIV/0!</v>
      </c>
      <c r="DQ317" s="17" t="e">
        <f>EXP(-Treasuries_01152013!DV306*BI317)</f>
        <v>#DIV/0!</v>
      </c>
      <c r="DR317" s="17" t="e">
        <f>EXP(-Treasuries_01152013!DW306*BJ317)</f>
        <v>#DIV/0!</v>
      </c>
      <c r="DS317" s="17" t="e">
        <f>EXP(-Treasuries_01152013!DX306*BK317)</f>
        <v>#DIV/0!</v>
      </c>
      <c r="DT317" s="17" t="e">
        <f>EXP(-Treasuries_01152013!DY306*BL317)</f>
        <v>#DIV/0!</v>
      </c>
      <c r="DU317" s="17" t="e">
        <f>EXP(-Treasuries_01152013!DZ306*BM317)</f>
        <v>#DIV/0!</v>
      </c>
      <c r="DV317" s="17" t="e">
        <f>EXP(-Treasuries_01152013!EA306*BN317)</f>
        <v>#DIV/0!</v>
      </c>
      <c r="DW317" s="8" t="e">
        <f>SUMPRODUCT(BO317:DV317,Treasuries_01152013!K306:BR306)</f>
        <v>#DIV/0!</v>
      </c>
      <c r="DX317" s="11" t="e">
        <f t="shared" si="13"/>
        <v>#DIV/0!</v>
      </c>
    </row>
    <row r="318" spans="2:128">
      <c r="C318" s="10"/>
      <c r="D318" s="10"/>
    </row>
    <row r="319" spans="2:128">
      <c r="C319" s="10"/>
      <c r="D319" s="10"/>
      <c r="M319" s="22" t="e">
        <f>theta0+(theta1+theta2)*(1-EXP(-Treasuries_01152013!BZ306/la))/(Treasuries_01152013!BZ306/la)-theta2*EXP(-Treasuries_01152013!BZ306/la)</f>
        <v>#DIV/0!</v>
      </c>
    </row>
    <row r="320" spans="2:128">
      <c r="C320" s="10"/>
      <c r="D320" s="10"/>
      <c r="M320" s="22">
        <f>Treasuries_01152013!BZ306</f>
        <v>3.33</v>
      </c>
    </row>
    <row r="321" spans="3:4">
      <c r="C321" s="10"/>
      <c r="D321" s="10"/>
    </row>
    <row r="322" spans="3:4">
      <c r="C322" s="10"/>
      <c r="D322" s="10"/>
    </row>
    <row r="323" spans="3:4">
      <c r="C323" s="10"/>
      <c r="D323" s="10"/>
    </row>
    <row r="324" spans="3:4">
      <c r="C324" s="10"/>
      <c r="D324" s="10"/>
    </row>
    <row r="325" spans="3:4">
      <c r="C325" s="10"/>
      <c r="D325" s="10"/>
    </row>
    <row r="326" spans="3:4">
      <c r="C326" s="10"/>
      <c r="D326" s="10"/>
    </row>
    <row r="327" spans="3:4">
      <c r="C327" s="10"/>
      <c r="D327" s="10"/>
    </row>
    <row r="328" spans="3:4">
      <c r="C328" s="10"/>
      <c r="D328" s="10"/>
    </row>
    <row r="329" spans="3:4">
      <c r="C329" s="10"/>
      <c r="D329" s="10"/>
    </row>
    <row r="330" spans="3:4">
      <c r="C330" s="10"/>
      <c r="D330" s="10"/>
    </row>
    <row r="331" spans="3:4">
      <c r="C331" s="10"/>
      <c r="D331" s="10"/>
    </row>
    <row r="332" spans="3:4">
      <c r="C332" s="10"/>
      <c r="D332" s="10"/>
    </row>
    <row r="333" spans="3:4">
      <c r="C333" s="10"/>
      <c r="D333" s="10"/>
    </row>
    <row r="334" spans="3:4">
      <c r="C334" s="10"/>
      <c r="D334" s="10"/>
    </row>
    <row r="335" spans="3:4">
      <c r="C335" s="10"/>
      <c r="D335" s="10"/>
    </row>
    <row r="336" spans="3:4">
      <c r="C336" s="10"/>
      <c r="D336" s="10"/>
    </row>
    <row r="337" spans="3:4">
      <c r="C337" s="10"/>
      <c r="D337" s="10"/>
    </row>
    <row r="338" spans="3:4">
      <c r="C338" s="10"/>
      <c r="D338" s="10"/>
    </row>
    <row r="339" spans="3:4">
      <c r="C339" s="10"/>
      <c r="D339" s="10"/>
    </row>
    <row r="340" spans="3:4">
      <c r="C340" s="10"/>
      <c r="D340" s="10"/>
    </row>
    <row r="341" spans="3:4">
      <c r="C341" s="10"/>
      <c r="D341" s="10"/>
    </row>
    <row r="342" spans="3:4">
      <c r="C342" s="10"/>
      <c r="D342" s="10"/>
    </row>
    <row r="343" spans="3:4">
      <c r="C343" s="10"/>
      <c r="D343" s="10"/>
    </row>
    <row r="344" spans="3:4">
      <c r="C344" s="10"/>
      <c r="D344" s="10"/>
    </row>
    <row r="345" spans="3:4">
      <c r="C345" s="10"/>
      <c r="D345" s="10"/>
    </row>
    <row r="346" spans="3:4">
      <c r="C346" s="10"/>
      <c r="D346" s="10"/>
    </row>
    <row r="347" spans="3:4">
      <c r="C347" s="10"/>
      <c r="D347" s="10"/>
    </row>
    <row r="348" spans="3:4">
      <c r="C348" s="10"/>
      <c r="D348" s="10"/>
    </row>
    <row r="349" spans="3:4">
      <c r="C349" s="10"/>
      <c r="D349" s="10"/>
    </row>
    <row r="350" spans="3:4">
      <c r="C350" s="10"/>
      <c r="D350" s="10"/>
    </row>
    <row r="351" spans="3:4">
      <c r="C351" s="10"/>
      <c r="D351" s="10"/>
    </row>
    <row r="352" spans="3:4">
      <c r="C352" s="10"/>
      <c r="D352" s="10"/>
    </row>
    <row r="353" spans="3:4">
      <c r="C353" s="10"/>
      <c r="D353" s="10"/>
    </row>
    <row r="354" spans="3:4">
      <c r="C354" s="10"/>
      <c r="D354" s="10"/>
    </row>
    <row r="355" spans="3:4">
      <c r="C355" s="10"/>
      <c r="D355" s="10"/>
    </row>
    <row r="356" spans="3:4">
      <c r="C356" s="10"/>
      <c r="D356" s="10"/>
    </row>
    <row r="357" spans="3:4">
      <c r="C357" s="10"/>
      <c r="D357" s="10"/>
    </row>
    <row r="358" spans="3:4">
      <c r="C358" s="10"/>
      <c r="D358" s="10"/>
    </row>
    <row r="359" spans="3:4">
      <c r="C359" s="10"/>
      <c r="D359" s="10"/>
    </row>
    <row r="360" spans="3:4">
      <c r="C360" s="10"/>
      <c r="D360" s="10"/>
    </row>
    <row r="361" spans="3:4">
      <c r="C361" s="10"/>
      <c r="D361" s="10"/>
    </row>
    <row r="362" spans="3:4">
      <c r="C362" s="10"/>
      <c r="D362" s="10"/>
    </row>
    <row r="363" spans="3:4">
      <c r="C363" s="10"/>
      <c r="D363" s="10"/>
    </row>
    <row r="364" spans="3:4">
      <c r="C364" s="10"/>
      <c r="D364" s="10"/>
    </row>
    <row r="365" spans="3:4">
      <c r="C365" s="10"/>
      <c r="D365" s="10"/>
    </row>
  </sheetData>
  <mergeCells count="2">
    <mergeCell ref="BO16:DV16"/>
    <mergeCell ref="G16:BN16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B050"/>
  </sheetPr>
  <dimension ref="B1:AD77"/>
  <sheetViews>
    <sheetView workbookViewId="0"/>
  </sheetViews>
  <sheetFormatPr baseColWidth="10" defaultColWidth="8.83203125" defaultRowHeight="14" x14ac:dyDescent="0"/>
  <cols>
    <col min="2" max="2" width="10" bestFit="1" customWidth="1"/>
    <col min="5" max="5" width="12.1640625" bestFit="1" customWidth="1"/>
  </cols>
  <sheetData>
    <row r="1" spans="2:30" s="55" customFormat="1">
      <c r="B1" s="56" t="s">
        <v>327</v>
      </c>
      <c r="O1" s="57"/>
      <c r="P1" s="58"/>
      <c r="Q1" s="59"/>
      <c r="R1" s="60"/>
      <c r="S1" s="58"/>
      <c r="T1" s="58"/>
      <c r="U1" s="58"/>
      <c r="V1" s="58"/>
      <c r="W1" s="58"/>
      <c r="X1" s="58"/>
      <c r="Y1" s="58"/>
      <c r="Z1" s="58"/>
      <c r="AA1" s="58"/>
      <c r="AB1" s="58"/>
      <c r="AD1" s="61"/>
    </row>
    <row r="2" spans="2:30" s="55" customFormat="1">
      <c r="B2" s="62" t="s">
        <v>333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30">
      <c r="B3" s="10"/>
      <c r="C3" s="8"/>
      <c r="D3" s="8"/>
      <c r="E3" s="8"/>
      <c r="F3" s="8"/>
      <c r="M3" s="8"/>
    </row>
    <row r="4" spans="2:30">
      <c r="B4" s="10"/>
      <c r="C4" s="8"/>
      <c r="D4" s="8"/>
      <c r="E4" s="8"/>
      <c r="F4" s="8"/>
      <c r="M4" s="8"/>
    </row>
    <row r="5" spans="2:30" s="20" customFormat="1">
      <c r="B5" s="54"/>
      <c r="C5" s="17"/>
      <c r="D5" s="17"/>
      <c r="E5" s="17"/>
      <c r="F5" s="17"/>
      <c r="M5" s="17"/>
    </row>
    <row r="8" spans="2:30">
      <c r="C8" s="29" t="s">
        <v>70</v>
      </c>
      <c r="D8" s="30" t="s">
        <v>72</v>
      </c>
      <c r="E8" s="30" t="s">
        <v>73</v>
      </c>
    </row>
    <row r="9" spans="2:30" ht="17">
      <c r="B9" s="13" t="s">
        <v>18</v>
      </c>
      <c r="C9" s="13" t="s">
        <v>71</v>
      </c>
      <c r="D9" s="13" t="s">
        <v>71</v>
      </c>
      <c r="E9" s="13" t="s">
        <v>74</v>
      </c>
    </row>
    <row r="10" spans="2:30">
      <c r="B10" s="8">
        <v>0.5</v>
      </c>
      <c r="C10" s="11">
        <f>'Part1 Q5'!EA18</f>
        <v>0</v>
      </c>
      <c r="D10" s="11">
        <f>'Part1 Q4'!M18</f>
        <v>0</v>
      </c>
      <c r="E10" s="67"/>
    </row>
    <row r="11" spans="2:30">
      <c r="B11" s="14">
        <f t="shared" ref="B11:B41" si="0">B10+0.5</f>
        <v>1</v>
      </c>
      <c r="C11" s="11">
        <f>'Part1 Q5'!EA19</f>
        <v>0</v>
      </c>
      <c r="D11" s="11">
        <f>'Part1 Q4'!M19</f>
        <v>0</v>
      </c>
      <c r="E11" s="67"/>
    </row>
    <row r="12" spans="2:30">
      <c r="B12" s="14">
        <f t="shared" si="0"/>
        <v>1.5</v>
      </c>
      <c r="C12" s="11">
        <f>'Part1 Q5'!EA20</f>
        <v>0</v>
      </c>
      <c r="D12" s="11">
        <f>'Part1 Q4'!M20</f>
        <v>0</v>
      </c>
      <c r="E12" s="67"/>
    </row>
    <row r="13" spans="2:30">
      <c r="B13" s="14">
        <f t="shared" si="0"/>
        <v>2</v>
      </c>
      <c r="C13" s="11">
        <f>'Part1 Q5'!EA21</f>
        <v>0</v>
      </c>
      <c r="D13" s="11">
        <f>'Part1 Q4'!M21</f>
        <v>0</v>
      </c>
      <c r="E13" s="67"/>
    </row>
    <row r="14" spans="2:30">
      <c r="B14" s="14">
        <f t="shared" si="0"/>
        <v>2.5</v>
      </c>
      <c r="C14" s="11">
        <f>'Part1 Q5'!EA22</f>
        <v>0</v>
      </c>
      <c r="D14" s="11">
        <f>'Part1 Q4'!M22</f>
        <v>0</v>
      </c>
      <c r="E14" s="67"/>
    </row>
    <row r="15" spans="2:30">
      <c r="B15" s="14">
        <f t="shared" si="0"/>
        <v>3</v>
      </c>
      <c r="C15" s="11">
        <f>'Part1 Q5'!EA23</f>
        <v>0</v>
      </c>
      <c r="D15" s="11">
        <f>'Part1 Q4'!M23</f>
        <v>0</v>
      </c>
      <c r="E15" s="67"/>
    </row>
    <row r="16" spans="2:30">
      <c r="B16" s="14">
        <f t="shared" si="0"/>
        <v>3.5</v>
      </c>
      <c r="C16" s="11">
        <f>'Part1 Q5'!EA24</f>
        <v>0</v>
      </c>
      <c r="D16" s="11">
        <f>'Part1 Q4'!M24</f>
        <v>0</v>
      </c>
      <c r="E16" s="67"/>
    </row>
    <row r="17" spans="2:5">
      <c r="B17" s="14">
        <f t="shared" si="0"/>
        <v>4</v>
      </c>
      <c r="C17" s="11">
        <f>'Part1 Q5'!EA25</f>
        <v>0</v>
      </c>
      <c r="D17" s="11">
        <f>'Part1 Q4'!M25</f>
        <v>0</v>
      </c>
      <c r="E17" s="67"/>
    </row>
    <row r="18" spans="2:5">
      <c r="B18" s="14">
        <f t="shared" si="0"/>
        <v>4.5</v>
      </c>
      <c r="C18" s="11">
        <f>'Part1 Q5'!EA26</f>
        <v>0</v>
      </c>
      <c r="D18" s="11">
        <f>'Part1 Q4'!M26</f>
        <v>0</v>
      </c>
      <c r="E18" s="67"/>
    </row>
    <row r="19" spans="2:5">
      <c r="B19" s="14">
        <f t="shared" si="0"/>
        <v>5</v>
      </c>
      <c r="C19" s="11">
        <f>'Part1 Q5'!EA27</f>
        <v>0</v>
      </c>
      <c r="D19" s="11">
        <f>'Part1 Q4'!M27</f>
        <v>0</v>
      </c>
      <c r="E19" s="67"/>
    </row>
    <row r="20" spans="2:5">
      <c r="B20" s="14">
        <f t="shared" si="0"/>
        <v>5.5</v>
      </c>
      <c r="C20" s="11">
        <f>'Part1 Q5'!EA28</f>
        <v>0</v>
      </c>
      <c r="D20" s="11">
        <f>'Part1 Q4'!M28</f>
        <v>0</v>
      </c>
      <c r="E20" s="67"/>
    </row>
    <row r="21" spans="2:5">
      <c r="B21" s="14">
        <f t="shared" si="0"/>
        <v>6</v>
      </c>
      <c r="C21" s="11">
        <f>'Part1 Q5'!EA29</f>
        <v>0</v>
      </c>
      <c r="D21" s="11">
        <f>'Part1 Q4'!M29</f>
        <v>0</v>
      </c>
      <c r="E21" s="67"/>
    </row>
    <row r="22" spans="2:5">
      <c r="B22" s="14">
        <f t="shared" si="0"/>
        <v>6.5</v>
      </c>
      <c r="C22" s="11">
        <f>'Part1 Q5'!EA30</f>
        <v>0</v>
      </c>
      <c r="D22" s="11">
        <f>'Part1 Q4'!M30</f>
        <v>0</v>
      </c>
      <c r="E22" s="67"/>
    </row>
    <row r="23" spans="2:5">
      <c r="B23" s="14">
        <f t="shared" si="0"/>
        <v>7</v>
      </c>
      <c r="C23" s="11">
        <f>'Part1 Q5'!EA31</f>
        <v>0</v>
      </c>
      <c r="D23" s="11">
        <f>'Part1 Q4'!M31</f>
        <v>0</v>
      </c>
      <c r="E23" s="67"/>
    </row>
    <row r="24" spans="2:5">
      <c r="B24" s="14">
        <f t="shared" si="0"/>
        <v>7.5</v>
      </c>
      <c r="C24" s="11">
        <f>'Part1 Q5'!EA32</f>
        <v>0</v>
      </c>
      <c r="D24" s="11">
        <f>'Part1 Q4'!M32</f>
        <v>0</v>
      </c>
      <c r="E24" s="67"/>
    </row>
    <row r="25" spans="2:5">
      <c r="B25" s="14">
        <f t="shared" si="0"/>
        <v>8</v>
      </c>
      <c r="C25" s="11">
        <f>'Part1 Q5'!EA33</f>
        <v>0</v>
      </c>
      <c r="D25" s="11">
        <f>'Part1 Q4'!M33</f>
        <v>0</v>
      </c>
      <c r="E25" s="67"/>
    </row>
    <row r="26" spans="2:5">
      <c r="B26" s="14">
        <f t="shared" si="0"/>
        <v>8.5</v>
      </c>
      <c r="C26" s="11">
        <f>'Part1 Q5'!EA34</f>
        <v>0</v>
      </c>
      <c r="D26" s="11">
        <f>'Part1 Q4'!M34</f>
        <v>0</v>
      </c>
      <c r="E26" s="67"/>
    </row>
    <row r="27" spans="2:5">
      <c r="B27" s="14">
        <f t="shared" si="0"/>
        <v>9</v>
      </c>
      <c r="C27" s="11">
        <f>'Part1 Q5'!EA35</f>
        <v>0</v>
      </c>
      <c r="D27" s="11">
        <f>'Part1 Q4'!M35</f>
        <v>0</v>
      </c>
      <c r="E27" s="67"/>
    </row>
    <row r="28" spans="2:5">
      <c r="B28" s="14">
        <f t="shared" si="0"/>
        <v>9.5</v>
      </c>
      <c r="C28" s="11">
        <f>'Part1 Q5'!EA36</f>
        <v>0</v>
      </c>
      <c r="D28" s="11">
        <f>'Part1 Q4'!M36</f>
        <v>0</v>
      </c>
      <c r="E28" s="67"/>
    </row>
    <row r="29" spans="2:5">
      <c r="B29" s="14">
        <f t="shared" si="0"/>
        <v>10</v>
      </c>
      <c r="C29" s="11">
        <f>'Part1 Q5'!EA37</f>
        <v>0</v>
      </c>
      <c r="D29" s="11">
        <f>'Part1 Q4'!M37</f>
        <v>0</v>
      </c>
      <c r="E29" s="67"/>
    </row>
    <row r="30" spans="2:5">
      <c r="B30" s="14">
        <f t="shared" si="0"/>
        <v>10.5</v>
      </c>
      <c r="C30" s="11">
        <f>'Part1 Q5'!EA38</f>
        <v>0</v>
      </c>
      <c r="D30" s="11">
        <f>'Part1 Q4'!M38</f>
        <v>0</v>
      </c>
      <c r="E30" s="67"/>
    </row>
    <row r="31" spans="2:5">
      <c r="B31" s="14">
        <f t="shared" si="0"/>
        <v>11</v>
      </c>
      <c r="C31" s="11">
        <f>'Part1 Q5'!EA39</f>
        <v>0</v>
      </c>
      <c r="D31" s="11">
        <f>'Part1 Q4'!M39</f>
        <v>0</v>
      </c>
      <c r="E31" s="67"/>
    </row>
    <row r="32" spans="2:5">
      <c r="B32" s="14">
        <f t="shared" si="0"/>
        <v>11.5</v>
      </c>
      <c r="C32" s="11">
        <f>'Part1 Q5'!EA40</f>
        <v>0</v>
      </c>
      <c r="D32" s="11">
        <f>'Part1 Q4'!M40</f>
        <v>0</v>
      </c>
      <c r="E32" s="67"/>
    </row>
    <row r="33" spans="2:5">
      <c r="B33" s="14">
        <f t="shared" si="0"/>
        <v>12</v>
      </c>
      <c r="C33" s="11">
        <f>'Part1 Q5'!EA41</f>
        <v>0</v>
      </c>
      <c r="D33" s="11">
        <f>'Part1 Q4'!M41</f>
        <v>0</v>
      </c>
      <c r="E33" s="67"/>
    </row>
    <row r="34" spans="2:5">
      <c r="B34" s="14">
        <f t="shared" si="0"/>
        <v>12.5</v>
      </c>
      <c r="C34" s="11">
        <f>'Part1 Q5'!EA42</f>
        <v>0</v>
      </c>
      <c r="D34" s="11">
        <f>'Part1 Q4'!M42</f>
        <v>0</v>
      </c>
      <c r="E34" s="67"/>
    </row>
    <row r="35" spans="2:5">
      <c r="B35" s="14">
        <f t="shared" si="0"/>
        <v>13</v>
      </c>
      <c r="C35" s="11">
        <f>'Part1 Q5'!EA43</f>
        <v>0</v>
      </c>
      <c r="D35" s="11">
        <f>'Part1 Q4'!M43</f>
        <v>0</v>
      </c>
      <c r="E35" s="67"/>
    </row>
    <row r="36" spans="2:5">
      <c r="B36" s="14">
        <f t="shared" si="0"/>
        <v>13.5</v>
      </c>
      <c r="C36" s="11">
        <f>'Part1 Q5'!EA44</f>
        <v>0</v>
      </c>
      <c r="D36" s="11">
        <f>'Part1 Q4'!M44</f>
        <v>0</v>
      </c>
      <c r="E36" s="67"/>
    </row>
    <row r="37" spans="2:5">
      <c r="B37" s="14">
        <f t="shared" si="0"/>
        <v>14</v>
      </c>
      <c r="C37" s="11">
        <f>'Part1 Q5'!EA45</f>
        <v>0</v>
      </c>
      <c r="D37" s="11">
        <f>'Part1 Q4'!M45</f>
        <v>0</v>
      </c>
      <c r="E37" s="67"/>
    </row>
    <row r="38" spans="2:5">
      <c r="B38" s="14">
        <f t="shared" si="0"/>
        <v>14.5</v>
      </c>
      <c r="C38" s="11">
        <f>'Part1 Q5'!EA46</f>
        <v>0</v>
      </c>
      <c r="D38" s="11">
        <f>'Part1 Q4'!M46</f>
        <v>0</v>
      </c>
      <c r="E38" s="67"/>
    </row>
    <row r="39" spans="2:5">
      <c r="B39" s="14">
        <f t="shared" si="0"/>
        <v>15</v>
      </c>
      <c r="C39" s="11">
        <f>'Part1 Q5'!EA47</f>
        <v>0</v>
      </c>
      <c r="D39" s="11">
        <f>'Part1 Q4'!M47</f>
        <v>0</v>
      </c>
      <c r="E39" s="67"/>
    </row>
    <row r="40" spans="2:5">
      <c r="B40" s="14">
        <f t="shared" si="0"/>
        <v>15.5</v>
      </c>
      <c r="C40" s="11">
        <f>'Part1 Q5'!EA48</f>
        <v>0</v>
      </c>
      <c r="D40" s="11">
        <f>'Part1 Q4'!M48</f>
        <v>0</v>
      </c>
      <c r="E40" s="67"/>
    </row>
    <row r="41" spans="2:5">
      <c r="B41" s="14">
        <f t="shared" si="0"/>
        <v>16</v>
      </c>
      <c r="C41" s="11">
        <f>'Part1 Q5'!EA49</f>
        <v>0</v>
      </c>
      <c r="D41" s="11">
        <f>'Part1 Q4'!M49</f>
        <v>0</v>
      </c>
      <c r="E41" s="67"/>
    </row>
    <row r="42" spans="2:5">
      <c r="B42" s="14">
        <f t="shared" ref="B42:B69" si="1">B41+0.5</f>
        <v>16.5</v>
      </c>
      <c r="C42" s="11">
        <f>'Part1 Q5'!EA50</f>
        <v>0</v>
      </c>
      <c r="D42" s="11">
        <f>'Part1 Q4'!M50</f>
        <v>0</v>
      </c>
      <c r="E42" s="67"/>
    </row>
    <row r="43" spans="2:5">
      <c r="B43" s="14">
        <f t="shared" si="1"/>
        <v>17</v>
      </c>
      <c r="C43" s="11">
        <f>'Part1 Q5'!EA51</f>
        <v>0</v>
      </c>
      <c r="D43" s="11">
        <f>'Part1 Q4'!M51</f>
        <v>0</v>
      </c>
      <c r="E43" s="67"/>
    </row>
    <row r="44" spans="2:5">
      <c r="B44" s="14">
        <f t="shared" si="1"/>
        <v>17.5</v>
      </c>
      <c r="C44" s="11">
        <f>'Part1 Q5'!EA52</f>
        <v>0</v>
      </c>
      <c r="D44" s="11">
        <f>'Part1 Q4'!M52</f>
        <v>0</v>
      </c>
      <c r="E44" s="67"/>
    </row>
    <row r="45" spans="2:5">
      <c r="B45" s="14">
        <f t="shared" si="1"/>
        <v>18</v>
      </c>
      <c r="C45" s="11">
        <f>'Part1 Q5'!EA53</f>
        <v>0</v>
      </c>
      <c r="D45" s="11">
        <f>'Part1 Q4'!M53</f>
        <v>0</v>
      </c>
      <c r="E45" s="67"/>
    </row>
    <row r="46" spans="2:5">
      <c r="B46" s="14">
        <f t="shared" si="1"/>
        <v>18.5</v>
      </c>
      <c r="C46" s="11">
        <f>'Part1 Q5'!EA54</f>
        <v>0</v>
      </c>
      <c r="D46" s="11">
        <f>'Part1 Q4'!M54</f>
        <v>0</v>
      </c>
      <c r="E46" s="67"/>
    </row>
    <row r="47" spans="2:5">
      <c r="B47" s="14">
        <f t="shared" si="1"/>
        <v>19</v>
      </c>
      <c r="C47" s="11">
        <f>'Part1 Q5'!EA55</f>
        <v>0</v>
      </c>
      <c r="D47" s="11">
        <f>'Part1 Q4'!M55</f>
        <v>0</v>
      </c>
      <c r="E47" s="67"/>
    </row>
    <row r="48" spans="2:5">
      <c r="B48" s="14">
        <f t="shared" si="1"/>
        <v>19.5</v>
      </c>
      <c r="C48" s="11">
        <f>'Part1 Q5'!EA56</f>
        <v>0</v>
      </c>
      <c r="D48" s="11">
        <f>'Part1 Q4'!M56</f>
        <v>0</v>
      </c>
      <c r="E48" s="67"/>
    </row>
    <row r="49" spans="2:5">
      <c r="B49" s="14">
        <f t="shared" si="1"/>
        <v>20</v>
      </c>
      <c r="C49" s="11">
        <f>'Part1 Q5'!EA57</f>
        <v>0</v>
      </c>
      <c r="D49" s="11">
        <f>'Part1 Q4'!M57</f>
        <v>0</v>
      </c>
      <c r="E49" s="67"/>
    </row>
    <row r="50" spans="2:5">
      <c r="B50" s="14">
        <f t="shared" si="1"/>
        <v>20.5</v>
      </c>
      <c r="C50" s="11">
        <f>'Part1 Q5'!EA58</f>
        <v>0</v>
      </c>
      <c r="D50" s="11">
        <f>'Part1 Q4'!M58</f>
        <v>0</v>
      </c>
      <c r="E50" s="67"/>
    </row>
    <row r="51" spans="2:5">
      <c r="B51" s="14">
        <f t="shared" si="1"/>
        <v>21</v>
      </c>
      <c r="C51" s="11">
        <f>'Part1 Q5'!EA59</f>
        <v>0</v>
      </c>
      <c r="D51" s="11">
        <f>'Part1 Q4'!M59</f>
        <v>0</v>
      </c>
      <c r="E51" s="67"/>
    </row>
    <row r="52" spans="2:5">
      <c r="B52" s="14">
        <f t="shared" si="1"/>
        <v>21.5</v>
      </c>
      <c r="C52" s="11">
        <f>'Part1 Q5'!EA60</f>
        <v>0</v>
      </c>
      <c r="D52" s="11">
        <f>'Part1 Q4'!M60</f>
        <v>0</v>
      </c>
      <c r="E52" s="67"/>
    </row>
    <row r="53" spans="2:5">
      <c r="B53" s="14">
        <f t="shared" si="1"/>
        <v>22</v>
      </c>
      <c r="C53" s="11">
        <f>'Part1 Q5'!EA61</f>
        <v>0</v>
      </c>
      <c r="D53" s="11">
        <f>'Part1 Q4'!M61</f>
        <v>0</v>
      </c>
      <c r="E53" s="67"/>
    </row>
    <row r="54" spans="2:5">
      <c r="B54" s="14">
        <f t="shared" si="1"/>
        <v>22.5</v>
      </c>
      <c r="C54" s="11">
        <f>'Part1 Q5'!EA62</f>
        <v>0</v>
      </c>
      <c r="D54" s="11">
        <f>'Part1 Q4'!M62</f>
        <v>0</v>
      </c>
      <c r="E54" s="67"/>
    </row>
    <row r="55" spans="2:5">
      <c r="B55" s="14">
        <f t="shared" si="1"/>
        <v>23</v>
      </c>
      <c r="C55" s="11">
        <f>'Part1 Q5'!EA63</f>
        <v>0</v>
      </c>
      <c r="D55" s="11">
        <f>'Part1 Q4'!M63</f>
        <v>0</v>
      </c>
      <c r="E55" s="67"/>
    </row>
    <row r="56" spans="2:5">
      <c r="B56" s="14">
        <f t="shared" si="1"/>
        <v>23.5</v>
      </c>
      <c r="C56" s="11">
        <f>'Part1 Q5'!EA64</f>
        <v>0</v>
      </c>
      <c r="D56" s="11">
        <f>'Part1 Q4'!M64</f>
        <v>0</v>
      </c>
      <c r="E56" s="67"/>
    </row>
    <row r="57" spans="2:5">
      <c r="B57" s="14">
        <f t="shared" si="1"/>
        <v>24</v>
      </c>
      <c r="C57" s="11">
        <f>'Part1 Q5'!EA65</f>
        <v>0</v>
      </c>
      <c r="D57" s="11">
        <f>'Part1 Q4'!M65</f>
        <v>0</v>
      </c>
      <c r="E57" s="67"/>
    </row>
    <row r="58" spans="2:5">
      <c r="B58" s="14">
        <f t="shared" si="1"/>
        <v>24.5</v>
      </c>
      <c r="C58" s="11">
        <f>'Part1 Q5'!EA66</f>
        <v>0</v>
      </c>
      <c r="D58" s="11">
        <f>'Part1 Q4'!M66</f>
        <v>0</v>
      </c>
      <c r="E58" s="67"/>
    </row>
    <row r="59" spans="2:5">
      <c r="B59" s="14">
        <f t="shared" si="1"/>
        <v>25</v>
      </c>
      <c r="C59" s="11">
        <f>'Part1 Q5'!EA67</f>
        <v>0</v>
      </c>
      <c r="D59" s="11">
        <f>'Part1 Q4'!M67</f>
        <v>0</v>
      </c>
      <c r="E59" s="67"/>
    </row>
    <row r="60" spans="2:5">
      <c r="B60" s="14">
        <f t="shared" si="1"/>
        <v>25.5</v>
      </c>
      <c r="C60" s="11">
        <f>'Part1 Q5'!EA68</f>
        <v>0</v>
      </c>
      <c r="D60" s="11">
        <f>'Part1 Q4'!M68</f>
        <v>0</v>
      </c>
      <c r="E60" s="67"/>
    </row>
    <row r="61" spans="2:5">
      <c r="B61" s="14">
        <f t="shared" si="1"/>
        <v>26</v>
      </c>
      <c r="C61" s="11">
        <f>'Part1 Q5'!EA69</f>
        <v>0</v>
      </c>
      <c r="D61" s="11">
        <f>'Part1 Q4'!M69</f>
        <v>0</v>
      </c>
      <c r="E61" s="67"/>
    </row>
    <row r="62" spans="2:5">
      <c r="B62" s="14">
        <f t="shared" si="1"/>
        <v>26.5</v>
      </c>
      <c r="C62" s="11">
        <f>'Part1 Q5'!EA70</f>
        <v>0</v>
      </c>
      <c r="D62" s="11">
        <f>'Part1 Q4'!M70</f>
        <v>0</v>
      </c>
      <c r="E62" s="67"/>
    </row>
    <row r="63" spans="2:5">
      <c r="B63" s="14">
        <f t="shared" si="1"/>
        <v>27</v>
      </c>
      <c r="C63" s="11">
        <f>'Part1 Q5'!EA71</f>
        <v>0</v>
      </c>
      <c r="D63" s="11">
        <f>'Part1 Q4'!M71</f>
        <v>0</v>
      </c>
      <c r="E63" s="67"/>
    </row>
    <row r="64" spans="2:5">
      <c r="B64" s="14">
        <f t="shared" si="1"/>
        <v>27.5</v>
      </c>
      <c r="C64" s="11">
        <f>'Part1 Q5'!EA72</f>
        <v>0</v>
      </c>
      <c r="D64" s="11">
        <f>'Part1 Q4'!M72</f>
        <v>0</v>
      </c>
      <c r="E64" s="67"/>
    </row>
    <row r="65" spans="2:5">
      <c r="B65" s="14">
        <f t="shared" si="1"/>
        <v>28</v>
      </c>
      <c r="C65" s="11">
        <f>'Part1 Q5'!EA73</f>
        <v>0</v>
      </c>
      <c r="D65" s="11">
        <f>'Part1 Q4'!M73</f>
        <v>0</v>
      </c>
      <c r="E65" s="67"/>
    </row>
    <row r="66" spans="2:5">
      <c r="B66" s="14">
        <f t="shared" si="1"/>
        <v>28.5</v>
      </c>
      <c r="C66" s="11">
        <f>'Part1 Q5'!EA74</f>
        <v>0</v>
      </c>
      <c r="D66" s="11">
        <f>'Part1 Q4'!M74</f>
        <v>0</v>
      </c>
      <c r="E66" s="67"/>
    </row>
    <row r="67" spans="2:5">
      <c r="B67" s="14">
        <f t="shared" si="1"/>
        <v>29</v>
      </c>
      <c r="C67" s="11">
        <f>'Part1 Q5'!EA75</f>
        <v>0</v>
      </c>
      <c r="D67" s="11">
        <f>'Part1 Q4'!M75</f>
        <v>0</v>
      </c>
      <c r="E67" s="67"/>
    </row>
    <row r="68" spans="2:5">
      <c r="B68" s="14">
        <f t="shared" si="1"/>
        <v>29.5</v>
      </c>
      <c r="C68" s="11">
        <f>'Part1 Q5'!EA76</f>
        <v>0</v>
      </c>
      <c r="D68" s="11">
        <f>'Part1 Q4'!M76</f>
        <v>0</v>
      </c>
      <c r="E68" s="67"/>
    </row>
    <row r="69" spans="2:5">
      <c r="B69" s="14">
        <f t="shared" si="1"/>
        <v>30</v>
      </c>
      <c r="C69" s="11">
        <f>'Part1 Q5'!EA77</f>
        <v>0</v>
      </c>
      <c r="D69" s="11">
        <f>'Part1 Q4'!M77</f>
        <v>0</v>
      </c>
      <c r="E69" s="67"/>
    </row>
    <row r="70" spans="2:5">
      <c r="B70" s="14"/>
    </row>
    <row r="71" spans="2:5">
      <c r="B71" s="14"/>
    </row>
    <row r="72" spans="2:5">
      <c r="B72" s="14"/>
    </row>
    <row r="73" spans="2:5">
      <c r="B73" s="14"/>
    </row>
    <row r="74" spans="2:5">
      <c r="B74" s="14"/>
    </row>
    <row r="75" spans="2:5">
      <c r="B75" s="14"/>
    </row>
    <row r="76" spans="2:5">
      <c r="B76" s="14"/>
    </row>
    <row r="77" spans="2:5">
      <c r="B77" s="14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Q2165"/>
  <sheetViews>
    <sheetView workbookViewId="0">
      <selection activeCell="C7" sqref="C7"/>
    </sheetView>
  </sheetViews>
  <sheetFormatPr baseColWidth="10" defaultColWidth="8.83203125" defaultRowHeight="14" x14ac:dyDescent="0"/>
  <cols>
    <col min="2" max="2" width="12.83203125" style="20" customWidth="1"/>
    <col min="3" max="3" width="13.5" style="20" customWidth="1"/>
    <col min="4" max="7" width="9.6640625" bestFit="1" customWidth="1"/>
    <col min="8" max="8" width="9.6640625" style="20" bestFit="1" customWidth="1"/>
    <col min="9" max="9" width="9.6640625" bestFit="1" customWidth="1"/>
    <col min="10" max="11" width="10.6640625" bestFit="1" customWidth="1"/>
    <col min="12" max="14" width="11.83203125" bestFit="1" customWidth="1"/>
    <col min="15" max="15" width="11.83203125" style="20" bestFit="1" customWidth="1"/>
    <col min="16" max="16" width="11.83203125" bestFit="1" customWidth="1"/>
    <col min="17" max="17" width="12.83203125" bestFit="1" customWidth="1"/>
  </cols>
  <sheetData>
    <row r="1" spans="1:17">
      <c r="A1" t="s">
        <v>75</v>
      </c>
      <c r="B1" s="20" t="s">
        <v>76</v>
      </c>
    </row>
    <row r="2" spans="1:17">
      <c r="A2" t="s">
        <v>77</v>
      </c>
    </row>
    <row r="3" spans="1:17">
      <c r="A3" t="s">
        <v>75</v>
      </c>
    </row>
    <row r="4" spans="1:17">
      <c r="A4" t="s">
        <v>78</v>
      </c>
    </row>
    <row r="5" spans="1:17">
      <c r="A5" t="s">
        <v>75</v>
      </c>
    </row>
    <row r="6" spans="1:17">
      <c r="A6" t="s">
        <v>79</v>
      </c>
    </row>
    <row r="7" spans="1:17">
      <c r="A7" t="s">
        <v>75</v>
      </c>
    </row>
    <row r="8" spans="1:17">
      <c r="A8" t="s">
        <v>80</v>
      </c>
    </row>
    <row r="9" spans="1:17">
      <c r="A9" t="s">
        <v>75</v>
      </c>
      <c r="B9" s="20" t="s">
        <v>81</v>
      </c>
      <c r="C9" s="20" t="s">
        <v>82</v>
      </c>
    </row>
    <row r="10" spans="1:17">
      <c r="A10" t="s">
        <v>75</v>
      </c>
    </row>
    <row r="11" spans="1:17">
      <c r="A11" t="s">
        <v>83</v>
      </c>
      <c r="B11" s="20" t="s">
        <v>84</v>
      </c>
    </row>
    <row r="12" spans="1:17">
      <c r="A12" t="s">
        <v>83</v>
      </c>
      <c r="B12" s="20" t="s">
        <v>81</v>
      </c>
      <c r="C12" s="20" t="s">
        <v>85</v>
      </c>
    </row>
    <row r="15" spans="1:17">
      <c r="A15" t="s">
        <v>86</v>
      </c>
      <c r="B15" s="20" t="s">
        <v>87</v>
      </c>
      <c r="C15" s="20" t="s">
        <v>88</v>
      </c>
      <c r="D15" t="s">
        <v>89</v>
      </c>
      <c r="E15" t="s">
        <v>90</v>
      </c>
      <c r="F15" t="s">
        <v>91</v>
      </c>
      <c r="G15" t="s">
        <v>92</v>
      </c>
      <c r="H15" s="20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s="20" t="s">
        <v>100</v>
      </c>
      <c r="P15" t="s">
        <v>101</v>
      </c>
      <c r="Q15" t="s">
        <v>102</v>
      </c>
    </row>
    <row r="16" spans="1:17">
      <c r="A16">
        <v>20000703</v>
      </c>
      <c r="B16" s="20">
        <v>6.77</v>
      </c>
      <c r="C16" s="20">
        <v>6.46</v>
      </c>
      <c r="D16">
        <v>7.1</v>
      </c>
      <c r="E16">
        <v>7.16</v>
      </c>
      <c r="F16">
        <v>7.17</v>
      </c>
      <c r="G16">
        <v>7.17</v>
      </c>
      <c r="H16" s="20">
        <v>7.17</v>
      </c>
      <c r="I16">
        <v>7.2</v>
      </c>
      <c r="J16">
        <v>7.24</v>
      </c>
      <c r="K16">
        <v>7.24</v>
      </c>
      <c r="L16">
        <v>6.07</v>
      </c>
      <c r="M16">
        <v>6.31</v>
      </c>
      <c r="N16">
        <v>6.24</v>
      </c>
      <c r="O16" s="20">
        <v>6.12</v>
      </c>
      <c r="P16">
        <v>6.19</v>
      </c>
      <c r="Q16">
        <v>6</v>
      </c>
    </row>
    <row r="17" spans="1:17">
      <c r="A17">
        <v>20000704</v>
      </c>
      <c r="B17" s="20">
        <v>6.75</v>
      </c>
      <c r="C17" s="20" t="s">
        <v>1</v>
      </c>
      <c r="D17" t="s">
        <v>103</v>
      </c>
      <c r="E17" t="s">
        <v>103</v>
      </c>
      <c r="F17" t="s">
        <v>103</v>
      </c>
      <c r="G17" t="s">
        <v>103</v>
      </c>
      <c r="H17" s="20" t="s">
        <v>103</v>
      </c>
      <c r="I17" t="s">
        <v>103</v>
      </c>
      <c r="J17" t="s">
        <v>103</v>
      </c>
      <c r="K17" t="s">
        <v>103</v>
      </c>
      <c r="L17" t="s">
        <v>103</v>
      </c>
      <c r="M17" t="s">
        <v>103</v>
      </c>
      <c r="N17" t="s">
        <v>103</v>
      </c>
      <c r="O17" s="20" t="s">
        <v>103</v>
      </c>
      <c r="P17" t="s">
        <v>103</v>
      </c>
      <c r="Q17" t="s">
        <v>103</v>
      </c>
    </row>
    <row r="18" spans="1:17">
      <c r="A18">
        <v>20000705</v>
      </c>
      <c r="B18" s="20">
        <v>6.7450000000000001</v>
      </c>
      <c r="C18" s="20">
        <v>6.4</v>
      </c>
      <c r="D18">
        <v>7.03</v>
      </c>
      <c r="E18">
        <v>7.06</v>
      </c>
      <c r="F18">
        <v>7.07</v>
      </c>
      <c r="G18">
        <v>7.07</v>
      </c>
      <c r="H18" s="20">
        <v>7.08</v>
      </c>
      <c r="I18">
        <v>7.11</v>
      </c>
      <c r="J18">
        <v>7.14</v>
      </c>
      <c r="K18">
        <v>7.16</v>
      </c>
      <c r="L18">
        <v>6.06</v>
      </c>
      <c r="M18">
        <v>6.29</v>
      </c>
      <c r="N18">
        <v>6.23</v>
      </c>
      <c r="O18" s="20">
        <v>6.12</v>
      </c>
      <c r="P18">
        <v>6.18</v>
      </c>
      <c r="Q18">
        <v>5.99</v>
      </c>
    </row>
    <row r="19" spans="1:17">
      <c r="A19">
        <v>20000706</v>
      </c>
      <c r="B19" s="20">
        <v>6.74</v>
      </c>
      <c r="C19" s="20">
        <v>6.43</v>
      </c>
      <c r="D19">
        <v>7.07</v>
      </c>
      <c r="E19">
        <v>7.13</v>
      </c>
      <c r="F19">
        <v>7.14</v>
      </c>
      <c r="G19">
        <v>7.15</v>
      </c>
      <c r="H19" s="20">
        <v>7.16</v>
      </c>
      <c r="I19">
        <v>7.19</v>
      </c>
      <c r="J19">
        <v>7.21</v>
      </c>
      <c r="K19">
        <v>7.21</v>
      </c>
      <c r="L19">
        <v>6.1</v>
      </c>
      <c r="M19">
        <v>6.34</v>
      </c>
      <c r="N19">
        <v>6.28</v>
      </c>
      <c r="O19" s="20">
        <v>6.16</v>
      </c>
      <c r="P19">
        <v>6.24</v>
      </c>
      <c r="Q19">
        <v>6.05</v>
      </c>
    </row>
    <row r="20" spans="1:17">
      <c r="A20">
        <v>20000707</v>
      </c>
      <c r="B20" s="20">
        <v>6.7438000000000002</v>
      </c>
      <c r="C20" s="20">
        <v>6.45</v>
      </c>
      <c r="D20">
        <v>7.01</v>
      </c>
      <c r="E20">
        <v>7.04</v>
      </c>
      <c r="F20">
        <v>7.06</v>
      </c>
      <c r="G20">
        <v>7.06</v>
      </c>
      <c r="H20" s="20">
        <v>7.07</v>
      </c>
      <c r="I20">
        <v>7.1</v>
      </c>
      <c r="J20">
        <v>7.14</v>
      </c>
      <c r="K20">
        <v>7.14</v>
      </c>
      <c r="L20">
        <v>6.07</v>
      </c>
      <c r="M20">
        <v>6.29</v>
      </c>
      <c r="N20">
        <v>6.23</v>
      </c>
      <c r="O20" s="20">
        <v>6.11</v>
      </c>
      <c r="P20">
        <v>6.17</v>
      </c>
      <c r="Q20">
        <v>6.01</v>
      </c>
    </row>
    <row r="21" spans="1:17">
      <c r="A21">
        <v>20000710</v>
      </c>
      <c r="B21" s="20">
        <v>6.73</v>
      </c>
      <c r="C21" s="20">
        <v>6.4</v>
      </c>
      <c r="D21">
        <v>7.04</v>
      </c>
      <c r="E21">
        <v>7.09</v>
      </c>
      <c r="F21">
        <v>7.11</v>
      </c>
      <c r="G21">
        <v>7.13</v>
      </c>
      <c r="H21" s="20">
        <v>7.14</v>
      </c>
      <c r="I21">
        <v>7.17</v>
      </c>
      <c r="J21">
        <v>7.2</v>
      </c>
      <c r="K21">
        <v>7.19</v>
      </c>
      <c r="L21">
        <v>6.09</v>
      </c>
      <c r="M21">
        <v>6.31</v>
      </c>
      <c r="N21">
        <v>6.24</v>
      </c>
      <c r="O21" s="20">
        <v>6.13</v>
      </c>
      <c r="P21">
        <v>6.21</v>
      </c>
      <c r="Q21">
        <v>6.04</v>
      </c>
    </row>
    <row r="22" spans="1:17">
      <c r="A22">
        <v>20000711</v>
      </c>
      <c r="B22" s="20">
        <v>6.7313000000000001</v>
      </c>
      <c r="C22" s="20">
        <v>6.42</v>
      </c>
      <c r="D22">
        <v>7.04</v>
      </c>
      <c r="E22">
        <v>7.1</v>
      </c>
      <c r="F22">
        <v>7.11</v>
      </c>
      <c r="G22">
        <v>7.13</v>
      </c>
      <c r="H22" s="20">
        <v>7.14</v>
      </c>
      <c r="I22">
        <v>7.18</v>
      </c>
      <c r="J22">
        <v>7.22</v>
      </c>
      <c r="K22">
        <v>7.2</v>
      </c>
      <c r="L22">
        <v>6.09</v>
      </c>
      <c r="M22">
        <v>6.32</v>
      </c>
      <c r="N22">
        <v>6.26</v>
      </c>
      <c r="O22" s="20">
        <v>6.16</v>
      </c>
      <c r="P22">
        <v>6.22</v>
      </c>
      <c r="Q22">
        <v>6.06</v>
      </c>
    </row>
    <row r="23" spans="1:17">
      <c r="A23">
        <v>20000712</v>
      </c>
      <c r="B23" s="20">
        <v>6.7313000000000001</v>
      </c>
      <c r="C23" s="20">
        <v>6.43</v>
      </c>
      <c r="D23">
        <v>7.06</v>
      </c>
      <c r="E23">
        <v>7.12</v>
      </c>
      <c r="F23">
        <v>7.14</v>
      </c>
      <c r="G23">
        <v>7.15</v>
      </c>
      <c r="H23" s="20">
        <v>7.17</v>
      </c>
      <c r="I23">
        <v>7.2</v>
      </c>
      <c r="J23">
        <v>7.23</v>
      </c>
      <c r="K23">
        <v>7.19</v>
      </c>
      <c r="L23">
        <v>6.1</v>
      </c>
      <c r="M23">
        <v>6.34</v>
      </c>
      <c r="N23">
        <v>6.29</v>
      </c>
      <c r="O23" s="20">
        <v>6.2</v>
      </c>
      <c r="P23">
        <v>6.26</v>
      </c>
      <c r="Q23">
        <v>6.09</v>
      </c>
    </row>
    <row r="24" spans="1:17">
      <c r="A24">
        <v>20000713</v>
      </c>
      <c r="B24" s="20">
        <v>6.7337999999999996</v>
      </c>
      <c r="C24" s="20">
        <v>6.4</v>
      </c>
      <c r="D24">
        <v>7.04</v>
      </c>
      <c r="E24">
        <v>7.09</v>
      </c>
      <c r="F24">
        <v>7.1</v>
      </c>
      <c r="G24">
        <v>7.12</v>
      </c>
      <c r="H24" s="20">
        <v>7.13</v>
      </c>
      <c r="I24">
        <v>7.16</v>
      </c>
      <c r="J24">
        <v>7.19</v>
      </c>
      <c r="K24">
        <v>7.13</v>
      </c>
      <c r="L24">
        <v>6.07</v>
      </c>
      <c r="M24">
        <v>6.31</v>
      </c>
      <c r="N24">
        <v>6.24</v>
      </c>
      <c r="O24" s="20">
        <v>6.15</v>
      </c>
      <c r="P24">
        <v>6.17</v>
      </c>
      <c r="Q24">
        <v>6.01</v>
      </c>
    </row>
    <row r="25" spans="1:17">
      <c r="A25">
        <v>20000714</v>
      </c>
      <c r="B25" s="20">
        <v>6.73</v>
      </c>
      <c r="C25" s="20">
        <v>6.43</v>
      </c>
      <c r="D25">
        <v>7.08</v>
      </c>
      <c r="E25">
        <v>7.14</v>
      </c>
      <c r="F25">
        <v>7.16</v>
      </c>
      <c r="G25">
        <v>7.17</v>
      </c>
      <c r="H25" s="20">
        <v>7.19</v>
      </c>
      <c r="I25">
        <v>7.21</v>
      </c>
      <c r="J25">
        <v>7.23</v>
      </c>
      <c r="K25">
        <v>7.17</v>
      </c>
      <c r="L25">
        <v>6.12</v>
      </c>
      <c r="M25">
        <v>6.41</v>
      </c>
      <c r="N25">
        <v>6.35</v>
      </c>
      <c r="O25" s="20">
        <v>6.25</v>
      </c>
      <c r="P25">
        <v>6.29</v>
      </c>
      <c r="Q25">
        <v>6.1</v>
      </c>
    </row>
    <row r="26" spans="1:17">
      <c r="A26">
        <v>20000717</v>
      </c>
      <c r="B26" s="20">
        <v>6.74</v>
      </c>
      <c r="C26" s="20">
        <v>6.4</v>
      </c>
      <c r="D26">
        <v>7.12</v>
      </c>
      <c r="E26">
        <v>7.21</v>
      </c>
      <c r="F26">
        <v>7.23</v>
      </c>
      <c r="G26">
        <v>7.25</v>
      </c>
      <c r="H26" s="20">
        <v>7.28</v>
      </c>
      <c r="I26">
        <v>7.31</v>
      </c>
      <c r="J26">
        <v>7.35</v>
      </c>
      <c r="K26">
        <v>7.28</v>
      </c>
      <c r="L26">
        <v>6.14</v>
      </c>
      <c r="M26">
        <v>6.46</v>
      </c>
      <c r="N26">
        <v>6.4</v>
      </c>
      <c r="O26" s="20">
        <v>6.31</v>
      </c>
      <c r="P26">
        <v>6.35</v>
      </c>
      <c r="Q26">
        <v>6.17</v>
      </c>
    </row>
    <row r="27" spans="1:17">
      <c r="A27">
        <v>20000718</v>
      </c>
      <c r="B27" s="20">
        <v>6.74</v>
      </c>
      <c r="C27" s="20">
        <v>6.43</v>
      </c>
      <c r="D27">
        <v>7.12</v>
      </c>
      <c r="E27">
        <v>7.21</v>
      </c>
      <c r="F27">
        <v>7.23</v>
      </c>
      <c r="G27">
        <v>7.25</v>
      </c>
      <c r="H27" s="20">
        <v>7.28</v>
      </c>
      <c r="I27">
        <v>7.31</v>
      </c>
      <c r="J27">
        <v>7.35</v>
      </c>
      <c r="K27">
        <v>7.29</v>
      </c>
      <c r="L27">
        <v>6.13</v>
      </c>
      <c r="M27">
        <v>6.44</v>
      </c>
      <c r="N27">
        <v>6.39</v>
      </c>
      <c r="O27" s="20">
        <v>6.3</v>
      </c>
      <c r="P27">
        <v>6.34</v>
      </c>
      <c r="Q27">
        <v>6.16</v>
      </c>
    </row>
    <row r="28" spans="1:17">
      <c r="A28">
        <v>20000719</v>
      </c>
      <c r="B28" s="20">
        <v>6.74</v>
      </c>
      <c r="C28" s="20">
        <v>6.45</v>
      </c>
      <c r="D28">
        <v>7.13</v>
      </c>
      <c r="E28">
        <v>7.22</v>
      </c>
      <c r="F28">
        <v>7.25</v>
      </c>
      <c r="G28">
        <v>7.27</v>
      </c>
      <c r="H28" s="20">
        <v>7.29</v>
      </c>
      <c r="I28">
        <v>7.32</v>
      </c>
      <c r="J28">
        <v>7.36</v>
      </c>
      <c r="K28">
        <v>7.3</v>
      </c>
      <c r="L28">
        <v>6.15</v>
      </c>
      <c r="M28">
        <v>6.46</v>
      </c>
      <c r="N28">
        <v>6.4</v>
      </c>
      <c r="O28" s="20">
        <v>6.31</v>
      </c>
      <c r="P28">
        <v>6.35</v>
      </c>
      <c r="Q28">
        <v>6.16</v>
      </c>
    </row>
    <row r="29" spans="1:17">
      <c r="A29">
        <v>20000720</v>
      </c>
      <c r="B29" s="20">
        <v>6.74</v>
      </c>
      <c r="C29" s="20">
        <v>6.45</v>
      </c>
      <c r="D29">
        <v>7.07</v>
      </c>
      <c r="E29">
        <v>7.14</v>
      </c>
      <c r="F29">
        <v>7.16</v>
      </c>
      <c r="G29">
        <v>7.18</v>
      </c>
      <c r="H29" s="20">
        <v>7.21</v>
      </c>
      <c r="I29">
        <v>7.24</v>
      </c>
      <c r="J29">
        <v>7.29</v>
      </c>
      <c r="K29">
        <v>7.23</v>
      </c>
      <c r="L29">
        <v>6.04</v>
      </c>
      <c r="M29">
        <v>6.32</v>
      </c>
      <c r="N29">
        <v>6.25</v>
      </c>
      <c r="O29" s="20">
        <v>6.15</v>
      </c>
      <c r="P29">
        <v>6.18</v>
      </c>
      <c r="Q29">
        <v>6.01</v>
      </c>
    </row>
    <row r="30" spans="1:17">
      <c r="A30">
        <v>20000721</v>
      </c>
      <c r="B30" s="20">
        <v>6.7175000000000002</v>
      </c>
      <c r="C30" s="20">
        <v>6.47</v>
      </c>
      <c r="D30">
        <v>7.03</v>
      </c>
      <c r="E30">
        <v>7.09</v>
      </c>
      <c r="F30">
        <v>7.11</v>
      </c>
      <c r="G30">
        <v>7.12</v>
      </c>
      <c r="H30" s="20">
        <v>7.14</v>
      </c>
      <c r="I30">
        <v>7.18</v>
      </c>
      <c r="J30">
        <v>7.21</v>
      </c>
      <c r="K30">
        <v>7.16</v>
      </c>
      <c r="L30">
        <v>6.07</v>
      </c>
      <c r="M30">
        <v>6.32</v>
      </c>
      <c r="N30">
        <v>6.25</v>
      </c>
      <c r="O30" s="20">
        <v>6.14</v>
      </c>
      <c r="P30">
        <v>6.17</v>
      </c>
      <c r="Q30">
        <v>6.01</v>
      </c>
    </row>
    <row r="31" spans="1:17">
      <c r="A31">
        <v>20000724</v>
      </c>
      <c r="B31" s="20">
        <v>6.7138</v>
      </c>
      <c r="C31" s="20">
        <v>6.46</v>
      </c>
      <c r="D31">
        <v>7.04</v>
      </c>
      <c r="E31">
        <v>7.12</v>
      </c>
      <c r="F31">
        <v>7.14</v>
      </c>
      <c r="G31">
        <v>7.16</v>
      </c>
      <c r="H31" s="20">
        <v>7.17</v>
      </c>
      <c r="I31">
        <v>7.2</v>
      </c>
      <c r="J31">
        <v>7.24</v>
      </c>
      <c r="K31">
        <v>7.19</v>
      </c>
      <c r="L31">
        <v>6.07</v>
      </c>
      <c r="M31">
        <v>6.35</v>
      </c>
      <c r="N31">
        <v>6.28</v>
      </c>
      <c r="O31" s="20">
        <v>6.18</v>
      </c>
      <c r="P31">
        <v>6.21</v>
      </c>
      <c r="Q31">
        <v>6.04</v>
      </c>
    </row>
    <row r="32" spans="1:17">
      <c r="A32">
        <v>20000725</v>
      </c>
      <c r="B32" s="20">
        <v>6.7149999999999999</v>
      </c>
      <c r="C32" s="20">
        <v>6.43</v>
      </c>
      <c r="D32">
        <v>7.03</v>
      </c>
      <c r="E32">
        <v>7.1</v>
      </c>
      <c r="F32">
        <v>7.11</v>
      </c>
      <c r="G32">
        <v>7.13</v>
      </c>
      <c r="H32" s="20">
        <v>7.15</v>
      </c>
      <c r="I32">
        <v>7.18</v>
      </c>
      <c r="J32">
        <v>7.23</v>
      </c>
      <c r="K32">
        <v>7.17</v>
      </c>
      <c r="L32">
        <v>6.06</v>
      </c>
      <c r="M32">
        <v>6.35</v>
      </c>
      <c r="N32">
        <v>6.28</v>
      </c>
      <c r="O32" s="20">
        <v>6.17</v>
      </c>
      <c r="P32">
        <v>6.2</v>
      </c>
      <c r="Q32">
        <v>6.04</v>
      </c>
    </row>
    <row r="33" spans="1:17">
      <c r="A33">
        <v>20000726</v>
      </c>
      <c r="B33" s="20">
        <v>6.7125000000000004</v>
      </c>
      <c r="C33" s="20">
        <v>6.42</v>
      </c>
      <c r="D33">
        <v>7.02</v>
      </c>
      <c r="E33">
        <v>7.08</v>
      </c>
      <c r="F33">
        <v>7.1</v>
      </c>
      <c r="G33">
        <v>7.11</v>
      </c>
      <c r="H33" s="20">
        <v>7.13</v>
      </c>
      <c r="I33">
        <v>7.17</v>
      </c>
      <c r="J33">
        <v>7.21</v>
      </c>
      <c r="K33">
        <v>7.17</v>
      </c>
      <c r="L33">
        <v>6.05</v>
      </c>
      <c r="M33">
        <v>6.29</v>
      </c>
      <c r="N33">
        <v>6.24</v>
      </c>
      <c r="O33" s="20">
        <v>6.16</v>
      </c>
      <c r="P33">
        <v>6.19</v>
      </c>
      <c r="Q33">
        <v>6.04</v>
      </c>
    </row>
    <row r="34" spans="1:17">
      <c r="A34">
        <v>20000727</v>
      </c>
      <c r="B34" s="20">
        <v>6.7125000000000004</v>
      </c>
      <c r="C34" s="20">
        <v>6.44</v>
      </c>
      <c r="D34">
        <v>7.01</v>
      </c>
      <c r="E34">
        <v>7.07</v>
      </c>
      <c r="F34">
        <v>7.09</v>
      </c>
      <c r="G34">
        <v>7.1</v>
      </c>
      <c r="H34" s="20">
        <v>7.11</v>
      </c>
      <c r="I34">
        <v>7.15</v>
      </c>
      <c r="J34">
        <v>7.2</v>
      </c>
      <c r="K34">
        <v>7.15</v>
      </c>
      <c r="L34">
        <v>6.05</v>
      </c>
      <c r="M34">
        <v>6.27</v>
      </c>
      <c r="N34">
        <v>6.21</v>
      </c>
      <c r="O34" s="20">
        <v>6.14</v>
      </c>
      <c r="P34">
        <v>6.17</v>
      </c>
      <c r="Q34">
        <v>6.02</v>
      </c>
    </row>
    <row r="35" spans="1:17">
      <c r="A35">
        <v>20000728</v>
      </c>
      <c r="B35" s="20">
        <v>6.7112999999999996</v>
      </c>
      <c r="C35" s="20">
        <v>6.45</v>
      </c>
      <c r="D35">
        <v>7.03</v>
      </c>
      <c r="E35">
        <v>7.09</v>
      </c>
      <c r="F35">
        <v>7.11</v>
      </c>
      <c r="G35">
        <v>7.13</v>
      </c>
      <c r="H35" s="20">
        <v>7.15</v>
      </c>
      <c r="I35">
        <v>7.19</v>
      </c>
      <c r="J35">
        <v>7.23</v>
      </c>
      <c r="K35">
        <v>7.19</v>
      </c>
      <c r="L35">
        <v>6.05</v>
      </c>
      <c r="M35">
        <v>6.3</v>
      </c>
      <c r="N35">
        <v>6.24</v>
      </c>
      <c r="O35" s="20">
        <v>6.16</v>
      </c>
      <c r="P35">
        <v>6.19</v>
      </c>
      <c r="Q35">
        <v>6.04</v>
      </c>
    </row>
    <row r="36" spans="1:17">
      <c r="A36">
        <v>20000731</v>
      </c>
      <c r="B36" s="20">
        <v>6.7218999999999998</v>
      </c>
      <c r="C36" s="20">
        <v>6.5</v>
      </c>
      <c r="D36">
        <v>7.06</v>
      </c>
      <c r="E36">
        <v>7.12</v>
      </c>
      <c r="F36">
        <v>7.14</v>
      </c>
      <c r="G36">
        <v>7.16</v>
      </c>
      <c r="H36" s="20">
        <v>7.18</v>
      </c>
      <c r="I36">
        <v>7.22</v>
      </c>
      <c r="J36">
        <v>7.26</v>
      </c>
      <c r="K36">
        <v>7.21</v>
      </c>
      <c r="L36">
        <v>6.07</v>
      </c>
      <c r="M36">
        <v>6.3</v>
      </c>
      <c r="N36">
        <v>6.24</v>
      </c>
      <c r="O36" s="20">
        <v>6.16</v>
      </c>
      <c r="P36">
        <v>6.19</v>
      </c>
      <c r="Q36">
        <v>6.04</v>
      </c>
    </row>
    <row r="37" spans="1:17">
      <c r="A37">
        <v>20000801</v>
      </c>
      <c r="B37" s="20">
        <v>6.72</v>
      </c>
      <c r="C37" s="20">
        <v>6.48</v>
      </c>
      <c r="D37">
        <v>7.04</v>
      </c>
      <c r="E37">
        <v>7.08</v>
      </c>
      <c r="F37">
        <v>7.1</v>
      </c>
      <c r="G37">
        <v>7.12</v>
      </c>
      <c r="H37" s="20">
        <v>7.14</v>
      </c>
      <c r="I37">
        <v>7.18</v>
      </c>
      <c r="J37">
        <v>7.23</v>
      </c>
      <c r="K37">
        <v>7.17</v>
      </c>
      <c r="L37">
        <v>6.09</v>
      </c>
      <c r="M37">
        <v>6.27</v>
      </c>
      <c r="N37">
        <v>6.2</v>
      </c>
      <c r="O37" s="20">
        <v>6.12</v>
      </c>
      <c r="P37">
        <v>6.14</v>
      </c>
      <c r="Q37">
        <v>6</v>
      </c>
    </row>
    <row r="38" spans="1:17">
      <c r="A38">
        <v>20000802</v>
      </c>
      <c r="B38" s="20">
        <v>6.72</v>
      </c>
      <c r="C38" s="20">
        <v>6.45</v>
      </c>
      <c r="D38">
        <v>7.02</v>
      </c>
      <c r="E38">
        <v>7.06</v>
      </c>
      <c r="F38">
        <v>7.08</v>
      </c>
      <c r="G38">
        <v>7.1</v>
      </c>
      <c r="H38" s="20">
        <v>7.12</v>
      </c>
      <c r="I38">
        <v>7.16</v>
      </c>
      <c r="J38">
        <v>7.2</v>
      </c>
      <c r="K38">
        <v>7.18</v>
      </c>
      <c r="L38">
        <v>6.12</v>
      </c>
      <c r="M38">
        <v>6.23</v>
      </c>
      <c r="N38">
        <v>6.18</v>
      </c>
      <c r="O38" s="20">
        <v>6.09</v>
      </c>
      <c r="P38">
        <v>6.1</v>
      </c>
      <c r="Q38">
        <v>5.98</v>
      </c>
    </row>
    <row r="39" spans="1:17">
      <c r="A39">
        <v>20000803</v>
      </c>
      <c r="B39" s="20">
        <v>6.7138</v>
      </c>
      <c r="C39" s="20">
        <v>6.47</v>
      </c>
      <c r="D39">
        <v>6.98</v>
      </c>
      <c r="E39">
        <v>7.02</v>
      </c>
      <c r="F39">
        <v>7.04</v>
      </c>
      <c r="G39">
        <v>7.05</v>
      </c>
      <c r="H39" s="20">
        <v>7.07</v>
      </c>
      <c r="I39">
        <v>7.11</v>
      </c>
      <c r="J39">
        <v>7.16</v>
      </c>
      <c r="K39">
        <v>7.13</v>
      </c>
      <c r="L39">
        <v>6.1</v>
      </c>
      <c r="M39">
        <v>6.22</v>
      </c>
      <c r="N39">
        <v>6.16</v>
      </c>
      <c r="O39" s="20">
        <v>6.07</v>
      </c>
      <c r="P39">
        <v>6.08</v>
      </c>
      <c r="Q39">
        <v>5.95</v>
      </c>
    </row>
    <row r="40" spans="1:17">
      <c r="A40">
        <v>20000804</v>
      </c>
      <c r="B40" s="20">
        <v>6.71</v>
      </c>
      <c r="C40" s="20">
        <v>6.45</v>
      </c>
      <c r="D40">
        <v>6.94</v>
      </c>
      <c r="E40">
        <v>6.97</v>
      </c>
      <c r="F40">
        <v>6.98</v>
      </c>
      <c r="G40">
        <v>7</v>
      </c>
      <c r="H40" s="20">
        <v>7.02</v>
      </c>
      <c r="I40">
        <v>7.06</v>
      </c>
      <c r="J40">
        <v>7.11</v>
      </c>
      <c r="K40">
        <v>7.09</v>
      </c>
      <c r="L40">
        <v>6.08</v>
      </c>
      <c r="M40">
        <v>6.15</v>
      </c>
      <c r="N40">
        <v>6.1</v>
      </c>
      <c r="O40" s="20">
        <v>6.02</v>
      </c>
      <c r="P40">
        <v>6.03</v>
      </c>
      <c r="Q40">
        <v>5.91</v>
      </c>
    </row>
    <row r="41" spans="1:17">
      <c r="A41">
        <v>20000807</v>
      </c>
      <c r="B41" s="20">
        <v>6.6913</v>
      </c>
      <c r="C41" s="20">
        <v>6.45</v>
      </c>
      <c r="D41">
        <v>6.94</v>
      </c>
      <c r="E41">
        <v>6.97</v>
      </c>
      <c r="F41">
        <v>6.98</v>
      </c>
      <c r="G41">
        <v>7</v>
      </c>
      <c r="H41" s="20">
        <v>7.03</v>
      </c>
      <c r="I41">
        <v>7.06</v>
      </c>
      <c r="J41">
        <v>7.09</v>
      </c>
      <c r="K41">
        <v>7.06</v>
      </c>
      <c r="L41">
        <v>6.13</v>
      </c>
      <c r="M41">
        <v>6.2</v>
      </c>
      <c r="N41">
        <v>6.16</v>
      </c>
      <c r="O41" s="20">
        <v>6.07</v>
      </c>
      <c r="P41">
        <v>6.09</v>
      </c>
      <c r="Q41">
        <v>5.97</v>
      </c>
    </row>
    <row r="42" spans="1:17">
      <c r="A42">
        <v>20000808</v>
      </c>
      <c r="B42" s="20">
        <v>6.69</v>
      </c>
      <c r="C42" s="20">
        <v>6.45</v>
      </c>
      <c r="D42">
        <v>6.94</v>
      </c>
      <c r="E42">
        <v>6.97</v>
      </c>
      <c r="F42">
        <v>6.99</v>
      </c>
      <c r="G42">
        <v>7.01</v>
      </c>
      <c r="H42" s="20">
        <v>7.03</v>
      </c>
      <c r="I42">
        <v>7.06</v>
      </c>
      <c r="J42">
        <v>7.09</v>
      </c>
      <c r="K42">
        <v>7.07</v>
      </c>
      <c r="L42">
        <v>6.13</v>
      </c>
      <c r="M42">
        <v>6.16</v>
      </c>
      <c r="N42">
        <v>6.13</v>
      </c>
      <c r="O42" s="20">
        <v>6.03</v>
      </c>
      <c r="P42">
        <v>6.04</v>
      </c>
      <c r="Q42">
        <v>5.93</v>
      </c>
    </row>
    <row r="43" spans="1:17">
      <c r="A43">
        <v>20000809</v>
      </c>
      <c r="B43" s="20">
        <v>6.6881000000000004</v>
      </c>
      <c r="C43" s="20">
        <v>6.45</v>
      </c>
      <c r="D43">
        <v>6.93</v>
      </c>
      <c r="E43">
        <v>6.96</v>
      </c>
      <c r="F43">
        <v>6.97</v>
      </c>
      <c r="G43">
        <v>7</v>
      </c>
      <c r="H43" s="20">
        <v>7.02</v>
      </c>
      <c r="I43">
        <v>7.05</v>
      </c>
      <c r="J43">
        <v>7.09</v>
      </c>
      <c r="K43">
        <v>7.07</v>
      </c>
      <c r="L43">
        <v>6.17</v>
      </c>
      <c r="M43">
        <v>6.18</v>
      </c>
      <c r="N43">
        <v>6.14</v>
      </c>
      <c r="O43" s="20">
        <v>6.03</v>
      </c>
      <c r="P43">
        <v>6.03</v>
      </c>
      <c r="Q43">
        <v>5.81</v>
      </c>
    </row>
    <row r="44" spans="1:17">
      <c r="A44">
        <v>20000810</v>
      </c>
      <c r="B44" s="20">
        <v>6.6813000000000002</v>
      </c>
      <c r="C44" s="20">
        <v>6.44</v>
      </c>
      <c r="D44">
        <v>6.9</v>
      </c>
      <c r="E44">
        <v>6.92</v>
      </c>
      <c r="F44">
        <v>6.94</v>
      </c>
      <c r="G44">
        <v>6.96</v>
      </c>
      <c r="H44" s="20">
        <v>6.98</v>
      </c>
      <c r="I44">
        <v>7.01</v>
      </c>
      <c r="J44">
        <v>7.06</v>
      </c>
      <c r="K44">
        <v>7.05</v>
      </c>
      <c r="L44">
        <v>6.17</v>
      </c>
      <c r="M44">
        <v>6.16</v>
      </c>
      <c r="N44">
        <v>6.11</v>
      </c>
      <c r="O44" s="20">
        <v>6</v>
      </c>
      <c r="P44">
        <v>6</v>
      </c>
      <c r="Q44">
        <v>5.76</v>
      </c>
    </row>
    <row r="45" spans="1:17">
      <c r="A45">
        <v>20000811</v>
      </c>
      <c r="B45" s="20">
        <v>6.68</v>
      </c>
      <c r="C45" s="20">
        <v>6.43</v>
      </c>
      <c r="D45">
        <v>6.92</v>
      </c>
      <c r="E45">
        <v>6.94</v>
      </c>
      <c r="F45">
        <v>6.95</v>
      </c>
      <c r="G45">
        <v>6.95</v>
      </c>
      <c r="H45" s="20">
        <v>6.97</v>
      </c>
      <c r="I45">
        <v>6.99</v>
      </c>
      <c r="J45">
        <v>7.02</v>
      </c>
      <c r="K45">
        <v>7</v>
      </c>
      <c r="L45">
        <v>6.24</v>
      </c>
      <c r="M45">
        <v>6.25</v>
      </c>
      <c r="N45">
        <v>6.19</v>
      </c>
      <c r="O45" s="20">
        <v>6.07</v>
      </c>
      <c r="P45">
        <v>6.06</v>
      </c>
      <c r="Q45">
        <v>5.79</v>
      </c>
    </row>
    <row r="46" spans="1:17">
      <c r="A46">
        <v>20000814</v>
      </c>
      <c r="B46" s="20">
        <v>6.6875</v>
      </c>
      <c r="C46" s="20">
        <v>6.43</v>
      </c>
      <c r="D46">
        <v>6.96</v>
      </c>
      <c r="E46">
        <v>7</v>
      </c>
      <c r="F46">
        <v>7.02</v>
      </c>
      <c r="G46">
        <v>7.04</v>
      </c>
      <c r="H46" s="20">
        <v>7.05</v>
      </c>
      <c r="I46">
        <v>7.07</v>
      </c>
      <c r="J46">
        <v>7.09</v>
      </c>
      <c r="K46">
        <v>7.05</v>
      </c>
      <c r="L46">
        <v>6.21</v>
      </c>
      <c r="M46">
        <v>6.25</v>
      </c>
      <c r="N46">
        <v>6.2</v>
      </c>
      <c r="O46" s="20">
        <v>6.07</v>
      </c>
      <c r="P46">
        <v>6.05</v>
      </c>
      <c r="Q46">
        <v>5.78</v>
      </c>
    </row>
    <row r="47" spans="1:17">
      <c r="A47">
        <v>20000815</v>
      </c>
      <c r="B47" s="20">
        <v>6.69</v>
      </c>
      <c r="C47" s="20">
        <v>6.43</v>
      </c>
      <c r="D47">
        <v>6.96</v>
      </c>
      <c r="E47">
        <v>6.99</v>
      </c>
      <c r="F47">
        <v>7</v>
      </c>
      <c r="G47">
        <v>7.01</v>
      </c>
      <c r="H47" s="20">
        <v>7.03</v>
      </c>
      <c r="I47">
        <v>7.04</v>
      </c>
      <c r="J47">
        <v>7.06</v>
      </c>
      <c r="K47">
        <v>7.02</v>
      </c>
      <c r="L47">
        <v>6.22</v>
      </c>
      <c r="M47">
        <v>6.28</v>
      </c>
      <c r="N47">
        <v>6.24</v>
      </c>
      <c r="O47" s="20">
        <v>6.11</v>
      </c>
      <c r="P47">
        <v>6.08</v>
      </c>
      <c r="Q47">
        <v>5.81</v>
      </c>
    </row>
    <row r="48" spans="1:17">
      <c r="A48">
        <v>20000816</v>
      </c>
      <c r="B48" s="20">
        <v>6.69</v>
      </c>
      <c r="C48" s="20">
        <v>6.43</v>
      </c>
      <c r="D48">
        <v>6.96</v>
      </c>
      <c r="E48">
        <v>7.01</v>
      </c>
      <c r="F48">
        <v>7.02</v>
      </c>
      <c r="G48">
        <v>7.03</v>
      </c>
      <c r="H48" s="20">
        <v>7.04</v>
      </c>
      <c r="I48">
        <v>7.06</v>
      </c>
      <c r="J48">
        <v>7.08</v>
      </c>
      <c r="K48">
        <v>7.04</v>
      </c>
      <c r="L48">
        <v>6.21</v>
      </c>
      <c r="M48">
        <v>6.3</v>
      </c>
      <c r="N48">
        <v>6.26</v>
      </c>
      <c r="O48" s="20">
        <v>6.13</v>
      </c>
      <c r="P48">
        <v>6.1</v>
      </c>
      <c r="Q48">
        <v>5.83</v>
      </c>
    </row>
    <row r="49" spans="1:17">
      <c r="A49">
        <v>20000817</v>
      </c>
      <c r="B49" s="20">
        <v>6.69</v>
      </c>
      <c r="C49" s="20">
        <v>6.45</v>
      </c>
      <c r="D49">
        <v>6.97</v>
      </c>
      <c r="E49">
        <v>7.01</v>
      </c>
      <c r="F49">
        <v>7.02</v>
      </c>
      <c r="G49">
        <v>7.03</v>
      </c>
      <c r="H49" s="20">
        <v>7.04</v>
      </c>
      <c r="I49">
        <v>7.06</v>
      </c>
      <c r="J49">
        <v>7.09</v>
      </c>
      <c r="K49">
        <v>7.05</v>
      </c>
      <c r="L49">
        <v>6.21</v>
      </c>
      <c r="M49">
        <v>6.3</v>
      </c>
      <c r="N49">
        <v>6.26</v>
      </c>
      <c r="O49" s="20">
        <v>6.13</v>
      </c>
      <c r="P49">
        <v>6.09</v>
      </c>
      <c r="Q49">
        <v>5.81</v>
      </c>
    </row>
    <row r="50" spans="1:17">
      <c r="A50">
        <v>20000818</v>
      </c>
      <c r="B50" s="20">
        <v>6.69</v>
      </c>
      <c r="C50" s="20">
        <v>6.44</v>
      </c>
      <c r="D50">
        <v>6.96</v>
      </c>
      <c r="E50">
        <v>7.01</v>
      </c>
      <c r="F50">
        <v>7.02</v>
      </c>
      <c r="G50">
        <v>7.03</v>
      </c>
      <c r="H50" s="20">
        <v>7.04</v>
      </c>
      <c r="I50">
        <v>7.07</v>
      </c>
      <c r="J50">
        <v>7.08</v>
      </c>
      <c r="K50">
        <v>7.06</v>
      </c>
      <c r="L50">
        <v>6.19</v>
      </c>
      <c r="M50">
        <v>6.27</v>
      </c>
      <c r="N50">
        <v>6.22</v>
      </c>
      <c r="O50" s="20">
        <v>6.09</v>
      </c>
      <c r="P50">
        <v>6.05</v>
      </c>
      <c r="Q50">
        <v>5.78</v>
      </c>
    </row>
    <row r="51" spans="1:17">
      <c r="A51">
        <v>20000821</v>
      </c>
      <c r="B51" s="20">
        <v>6.69</v>
      </c>
      <c r="C51" s="20">
        <v>6.45</v>
      </c>
      <c r="D51">
        <v>6.95</v>
      </c>
      <c r="E51">
        <v>6.98</v>
      </c>
      <c r="F51">
        <v>6.99</v>
      </c>
      <c r="G51">
        <v>7</v>
      </c>
      <c r="H51" s="20">
        <v>7.02</v>
      </c>
      <c r="I51">
        <v>7.04</v>
      </c>
      <c r="J51">
        <v>7.07</v>
      </c>
      <c r="K51">
        <v>7.05</v>
      </c>
      <c r="L51">
        <v>6.2</v>
      </c>
      <c r="M51">
        <v>6.28</v>
      </c>
      <c r="N51">
        <v>6.23</v>
      </c>
      <c r="O51" s="20">
        <v>6.1</v>
      </c>
      <c r="P51">
        <v>6.06</v>
      </c>
      <c r="Q51">
        <v>5.79</v>
      </c>
    </row>
    <row r="52" spans="1:17">
      <c r="A52">
        <v>20000822</v>
      </c>
      <c r="B52" s="20">
        <v>6.69</v>
      </c>
      <c r="C52" s="20">
        <v>6.49</v>
      </c>
      <c r="D52">
        <v>6.95</v>
      </c>
      <c r="E52">
        <v>6.98</v>
      </c>
      <c r="F52">
        <v>6.99</v>
      </c>
      <c r="G52">
        <v>7.01</v>
      </c>
      <c r="H52" s="20">
        <v>7.03</v>
      </c>
      <c r="I52">
        <v>7.05</v>
      </c>
      <c r="J52">
        <v>7.08</v>
      </c>
      <c r="K52">
        <v>7.06</v>
      </c>
      <c r="L52">
        <v>6.2</v>
      </c>
      <c r="M52">
        <v>6.27</v>
      </c>
      <c r="N52">
        <v>6.21</v>
      </c>
      <c r="O52" s="20">
        <v>6.07</v>
      </c>
      <c r="P52">
        <v>6.05</v>
      </c>
      <c r="Q52">
        <v>5.78</v>
      </c>
    </row>
    <row r="53" spans="1:17">
      <c r="A53">
        <v>20000823</v>
      </c>
      <c r="B53" s="20">
        <v>6.69</v>
      </c>
      <c r="C53" s="20">
        <v>6.53</v>
      </c>
      <c r="D53">
        <v>6.93</v>
      </c>
      <c r="E53">
        <v>6.95</v>
      </c>
      <c r="F53">
        <v>6.95</v>
      </c>
      <c r="G53">
        <v>6.95</v>
      </c>
      <c r="H53" s="20">
        <v>6.96</v>
      </c>
      <c r="I53">
        <v>6.98</v>
      </c>
      <c r="J53">
        <v>7.01</v>
      </c>
      <c r="K53">
        <v>7</v>
      </c>
      <c r="L53">
        <v>6.18</v>
      </c>
      <c r="M53">
        <v>6.2</v>
      </c>
      <c r="N53">
        <v>6.16</v>
      </c>
      <c r="O53" s="20">
        <v>6.02</v>
      </c>
      <c r="P53">
        <v>5.99</v>
      </c>
      <c r="Q53">
        <v>5.73</v>
      </c>
    </row>
    <row r="54" spans="1:17">
      <c r="A54">
        <v>20000824</v>
      </c>
      <c r="B54" s="20">
        <v>6.68</v>
      </c>
      <c r="C54" s="20">
        <v>6.42</v>
      </c>
      <c r="D54">
        <v>6.91</v>
      </c>
      <c r="E54">
        <v>6.93</v>
      </c>
      <c r="F54">
        <v>6.93</v>
      </c>
      <c r="G54">
        <v>6.94</v>
      </c>
      <c r="H54" s="20">
        <v>6.94</v>
      </c>
      <c r="I54">
        <v>6.96</v>
      </c>
      <c r="J54">
        <v>6.99</v>
      </c>
      <c r="K54">
        <v>6.98</v>
      </c>
      <c r="L54">
        <v>6.2</v>
      </c>
      <c r="M54">
        <v>6.19</v>
      </c>
      <c r="N54">
        <v>6.12</v>
      </c>
      <c r="O54" s="20">
        <v>6</v>
      </c>
      <c r="P54">
        <v>5.98</v>
      </c>
      <c r="Q54">
        <v>5.73</v>
      </c>
    </row>
    <row r="55" spans="1:17">
      <c r="A55">
        <v>20000825</v>
      </c>
      <c r="B55" s="20">
        <v>6.68</v>
      </c>
      <c r="C55" s="20">
        <v>6.45</v>
      </c>
      <c r="D55">
        <v>6.9</v>
      </c>
      <c r="E55">
        <v>6.91</v>
      </c>
      <c r="F55">
        <v>6.92</v>
      </c>
      <c r="G55">
        <v>6.92</v>
      </c>
      <c r="H55" s="20">
        <v>6.92</v>
      </c>
      <c r="I55">
        <v>6.94</v>
      </c>
      <c r="J55">
        <v>6.97</v>
      </c>
      <c r="K55">
        <v>6.96</v>
      </c>
      <c r="L55">
        <v>6.2</v>
      </c>
      <c r="M55">
        <v>6.19</v>
      </c>
      <c r="N55">
        <v>6.12</v>
      </c>
      <c r="O55" s="20">
        <v>6</v>
      </c>
      <c r="P55">
        <v>5.98</v>
      </c>
      <c r="Q55">
        <v>5.73</v>
      </c>
    </row>
    <row r="56" spans="1:17">
      <c r="A56">
        <v>20000828</v>
      </c>
      <c r="B56" s="20">
        <v>6.68</v>
      </c>
      <c r="C56" s="20">
        <v>6.5</v>
      </c>
      <c r="D56">
        <v>6.92</v>
      </c>
      <c r="E56">
        <v>6.94</v>
      </c>
      <c r="F56">
        <v>6.94</v>
      </c>
      <c r="G56">
        <v>6.94</v>
      </c>
      <c r="H56" s="20">
        <v>6.94</v>
      </c>
      <c r="I56">
        <v>6.96</v>
      </c>
      <c r="J56">
        <v>6.99</v>
      </c>
      <c r="K56">
        <v>6.99</v>
      </c>
      <c r="L56">
        <v>6.24</v>
      </c>
      <c r="M56">
        <v>6.23</v>
      </c>
      <c r="N56">
        <v>6.15</v>
      </c>
      <c r="O56" s="20">
        <v>6.05</v>
      </c>
      <c r="P56">
        <v>6.04</v>
      </c>
      <c r="Q56">
        <v>5.78</v>
      </c>
    </row>
    <row r="57" spans="1:17">
      <c r="A57">
        <v>20000829</v>
      </c>
      <c r="B57" s="20">
        <v>6.68</v>
      </c>
      <c r="C57" s="20">
        <v>6.45</v>
      </c>
      <c r="D57">
        <v>6.93</v>
      </c>
      <c r="E57">
        <v>6.97</v>
      </c>
      <c r="F57">
        <v>6.97</v>
      </c>
      <c r="G57">
        <v>6.98</v>
      </c>
      <c r="H57" s="20">
        <v>6.99</v>
      </c>
      <c r="I57">
        <v>7.02</v>
      </c>
      <c r="J57">
        <v>7.06</v>
      </c>
      <c r="K57">
        <v>7.05</v>
      </c>
      <c r="L57">
        <v>6.25</v>
      </c>
      <c r="M57">
        <v>6.26</v>
      </c>
      <c r="N57">
        <v>6.21</v>
      </c>
      <c r="O57" s="20">
        <v>6.08</v>
      </c>
      <c r="P57">
        <v>6.07</v>
      </c>
      <c r="Q57">
        <v>5.81</v>
      </c>
    </row>
    <row r="58" spans="1:17">
      <c r="A58">
        <v>20000830</v>
      </c>
      <c r="B58" s="20">
        <v>6.68</v>
      </c>
      <c r="C58" s="20">
        <v>6.49</v>
      </c>
      <c r="D58">
        <v>6.94</v>
      </c>
      <c r="E58">
        <v>6.99</v>
      </c>
      <c r="F58">
        <v>7</v>
      </c>
      <c r="G58">
        <v>7.01</v>
      </c>
      <c r="H58" s="20">
        <v>7.03</v>
      </c>
      <c r="I58">
        <v>7.06</v>
      </c>
      <c r="J58">
        <v>7.09</v>
      </c>
      <c r="K58">
        <v>7.08</v>
      </c>
      <c r="L58">
        <v>6.25</v>
      </c>
      <c r="M58">
        <v>6.24</v>
      </c>
      <c r="N58">
        <v>6.17</v>
      </c>
      <c r="O58" s="20">
        <v>6.07</v>
      </c>
      <c r="P58">
        <v>6.07</v>
      </c>
      <c r="Q58">
        <v>5.81</v>
      </c>
    </row>
    <row r="59" spans="1:17">
      <c r="A59">
        <v>20000831</v>
      </c>
      <c r="B59" s="20">
        <v>6.68</v>
      </c>
      <c r="C59" s="20">
        <v>6.49</v>
      </c>
      <c r="D59">
        <v>6.91</v>
      </c>
      <c r="E59">
        <v>6.93</v>
      </c>
      <c r="F59">
        <v>6.94</v>
      </c>
      <c r="G59">
        <v>6.95</v>
      </c>
      <c r="H59" s="20">
        <v>6.96</v>
      </c>
      <c r="I59">
        <v>6.99</v>
      </c>
      <c r="J59">
        <v>7.03</v>
      </c>
      <c r="K59">
        <v>7.03</v>
      </c>
      <c r="L59">
        <v>6.22</v>
      </c>
      <c r="M59">
        <v>6.18</v>
      </c>
      <c r="N59">
        <v>6.09</v>
      </c>
      <c r="O59" s="20">
        <v>5.98</v>
      </c>
      <c r="P59">
        <v>5.98</v>
      </c>
      <c r="Q59">
        <v>5.73</v>
      </c>
    </row>
    <row r="60" spans="1:17">
      <c r="A60">
        <v>20000901</v>
      </c>
      <c r="B60" s="20">
        <v>6.6725000000000003</v>
      </c>
      <c r="C60" s="20">
        <v>6.47</v>
      </c>
      <c r="D60">
        <v>6.84</v>
      </c>
      <c r="E60">
        <v>6.85</v>
      </c>
      <c r="F60">
        <v>6.85</v>
      </c>
      <c r="G60">
        <v>6.86</v>
      </c>
      <c r="H60" s="20">
        <v>6.87</v>
      </c>
      <c r="I60">
        <v>6.91</v>
      </c>
      <c r="J60">
        <v>6.96</v>
      </c>
      <c r="K60">
        <v>6.97</v>
      </c>
      <c r="L60">
        <v>6.18</v>
      </c>
      <c r="M60">
        <v>6.09</v>
      </c>
      <c r="N60">
        <v>6.01</v>
      </c>
      <c r="O60" s="20">
        <v>5.92</v>
      </c>
      <c r="P60">
        <v>5.91</v>
      </c>
      <c r="Q60">
        <v>5.68</v>
      </c>
    </row>
    <row r="61" spans="1:17">
      <c r="A61">
        <v>20000904</v>
      </c>
      <c r="B61" s="20">
        <v>6.6538000000000004</v>
      </c>
      <c r="C61" s="20" t="s">
        <v>1</v>
      </c>
      <c r="D61" t="s">
        <v>103</v>
      </c>
      <c r="E61" t="s">
        <v>103</v>
      </c>
      <c r="F61" t="s">
        <v>103</v>
      </c>
      <c r="G61" t="s">
        <v>103</v>
      </c>
      <c r="H61" s="20" t="s">
        <v>103</v>
      </c>
      <c r="I61" t="s">
        <v>103</v>
      </c>
      <c r="J61" t="s">
        <v>103</v>
      </c>
      <c r="K61" t="s">
        <v>103</v>
      </c>
      <c r="L61" t="s">
        <v>103</v>
      </c>
      <c r="M61" t="s">
        <v>103</v>
      </c>
      <c r="N61" t="s">
        <v>103</v>
      </c>
      <c r="O61" s="20" t="s">
        <v>103</v>
      </c>
      <c r="P61" t="s">
        <v>103</v>
      </c>
      <c r="Q61" t="s">
        <v>103</v>
      </c>
    </row>
    <row r="62" spans="1:17">
      <c r="A62">
        <v>20000905</v>
      </c>
      <c r="B62" s="20">
        <v>6.6531000000000002</v>
      </c>
      <c r="C62" s="20">
        <v>6.45</v>
      </c>
      <c r="D62">
        <v>6.83</v>
      </c>
      <c r="E62">
        <v>6.83</v>
      </c>
      <c r="F62">
        <v>6.83</v>
      </c>
      <c r="G62">
        <v>6.84</v>
      </c>
      <c r="H62" s="20">
        <v>6.85</v>
      </c>
      <c r="I62">
        <v>6.88</v>
      </c>
      <c r="J62">
        <v>6.93</v>
      </c>
      <c r="K62">
        <v>6.94</v>
      </c>
      <c r="L62">
        <v>6.18</v>
      </c>
      <c r="M62">
        <v>6.09</v>
      </c>
      <c r="N62">
        <v>6.01</v>
      </c>
      <c r="O62" s="20">
        <v>5.92</v>
      </c>
      <c r="P62">
        <v>5.91</v>
      </c>
      <c r="Q62">
        <v>5.69</v>
      </c>
    </row>
    <row r="63" spans="1:17">
      <c r="A63">
        <v>20000906</v>
      </c>
      <c r="B63" s="20">
        <v>6.6543999999999999</v>
      </c>
      <c r="C63" s="20">
        <v>6.45</v>
      </c>
      <c r="D63">
        <v>6.85</v>
      </c>
      <c r="E63">
        <v>6.86</v>
      </c>
      <c r="F63">
        <v>6.86</v>
      </c>
      <c r="G63">
        <v>6.87</v>
      </c>
      <c r="H63" s="20">
        <v>6.88</v>
      </c>
      <c r="I63">
        <v>6.92</v>
      </c>
      <c r="J63">
        <v>6.97</v>
      </c>
      <c r="K63">
        <v>6.99</v>
      </c>
      <c r="L63">
        <v>6.19</v>
      </c>
      <c r="M63">
        <v>6.11</v>
      </c>
      <c r="N63">
        <v>6.03</v>
      </c>
      <c r="O63" s="20">
        <v>5.95</v>
      </c>
      <c r="P63">
        <v>5.96</v>
      </c>
      <c r="Q63">
        <v>5.72</v>
      </c>
    </row>
    <row r="64" spans="1:17">
      <c r="A64">
        <v>20000907</v>
      </c>
      <c r="B64" s="20">
        <v>6.66</v>
      </c>
      <c r="C64" s="20">
        <v>6.49</v>
      </c>
      <c r="D64">
        <v>6.84</v>
      </c>
      <c r="E64">
        <v>6.85</v>
      </c>
      <c r="F64">
        <v>6.86</v>
      </c>
      <c r="G64">
        <v>6.87</v>
      </c>
      <c r="H64" s="20">
        <v>6.89</v>
      </c>
      <c r="I64">
        <v>6.93</v>
      </c>
      <c r="J64">
        <v>6.99</v>
      </c>
      <c r="K64">
        <v>7</v>
      </c>
      <c r="L64">
        <v>6.22</v>
      </c>
      <c r="M64">
        <v>6.14</v>
      </c>
      <c r="N64">
        <v>6.06</v>
      </c>
      <c r="O64" s="20">
        <v>5.97</v>
      </c>
      <c r="P64">
        <v>5.99</v>
      </c>
      <c r="Q64">
        <v>5.76</v>
      </c>
    </row>
    <row r="65" spans="1:17">
      <c r="A65">
        <v>20000908</v>
      </c>
      <c r="B65" s="20">
        <v>6.66</v>
      </c>
      <c r="C65" s="20">
        <v>6.45</v>
      </c>
      <c r="D65">
        <v>6.84</v>
      </c>
      <c r="E65">
        <v>6.85</v>
      </c>
      <c r="F65">
        <v>6.86</v>
      </c>
      <c r="G65">
        <v>6.88</v>
      </c>
      <c r="H65" s="20">
        <v>6.91</v>
      </c>
      <c r="I65">
        <v>6.95</v>
      </c>
      <c r="J65">
        <v>7.02</v>
      </c>
      <c r="K65">
        <v>7.02</v>
      </c>
      <c r="L65">
        <v>6.19</v>
      </c>
      <c r="M65">
        <v>6.11</v>
      </c>
      <c r="N65">
        <v>6.03</v>
      </c>
      <c r="O65" s="20">
        <v>5.95</v>
      </c>
      <c r="P65">
        <v>5.97</v>
      </c>
      <c r="Q65">
        <v>5.73</v>
      </c>
    </row>
    <row r="66" spans="1:17">
      <c r="A66">
        <v>20000911</v>
      </c>
      <c r="B66" s="20">
        <v>6.66</v>
      </c>
      <c r="C66" s="20">
        <v>6.43</v>
      </c>
      <c r="D66">
        <v>6.85</v>
      </c>
      <c r="E66">
        <v>6.87</v>
      </c>
      <c r="F66">
        <v>6.88</v>
      </c>
      <c r="G66">
        <v>6.91</v>
      </c>
      <c r="H66" s="20">
        <v>6.93</v>
      </c>
      <c r="I66">
        <v>6.98</v>
      </c>
      <c r="J66">
        <v>7.04</v>
      </c>
      <c r="K66">
        <v>7.03</v>
      </c>
      <c r="L66">
        <v>6.2</v>
      </c>
      <c r="M66">
        <v>6.12</v>
      </c>
      <c r="N66">
        <v>6.05</v>
      </c>
      <c r="O66" s="20">
        <v>5.97</v>
      </c>
      <c r="P66">
        <v>6</v>
      </c>
      <c r="Q66">
        <v>5.77</v>
      </c>
    </row>
    <row r="67" spans="1:17">
      <c r="A67">
        <v>20000912</v>
      </c>
      <c r="B67" s="20">
        <v>6.66</v>
      </c>
      <c r="C67" s="20">
        <v>6.42</v>
      </c>
      <c r="D67">
        <v>6.84</v>
      </c>
      <c r="E67">
        <v>6.86</v>
      </c>
      <c r="F67">
        <v>6.88</v>
      </c>
      <c r="G67">
        <v>6.9</v>
      </c>
      <c r="H67" s="20">
        <v>6.93</v>
      </c>
      <c r="I67">
        <v>6.98</v>
      </c>
      <c r="J67">
        <v>7.05</v>
      </c>
      <c r="K67">
        <v>7.06</v>
      </c>
      <c r="L67">
        <v>6.17</v>
      </c>
      <c r="M67">
        <v>6.12</v>
      </c>
      <c r="N67">
        <v>6.06</v>
      </c>
      <c r="O67" s="20">
        <v>5.97</v>
      </c>
      <c r="P67">
        <v>6</v>
      </c>
      <c r="Q67">
        <v>5.78</v>
      </c>
    </row>
    <row r="68" spans="1:17">
      <c r="A68">
        <v>20000913</v>
      </c>
      <c r="B68" s="20">
        <v>6.66</v>
      </c>
      <c r="C68" s="20">
        <v>6.43</v>
      </c>
      <c r="D68">
        <v>6.82</v>
      </c>
      <c r="E68">
        <v>6.82</v>
      </c>
      <c r="F68">
        <v>6.83</v>
      </c>
      <c r="G68">
        <v>6.85</v>
      </c>
      <c r="H68" s="20">
        <v>6.87</v>
      </c>
      <c r="I68">
        <v>6.93</v>
      </c>
      <c r="J68">
        <v>6.99</v>
      </c>
      <c r="K68">
        <v>7.03</v>
      </c>
      <c r="L68">
        <v>6.12</v>
      </c>
      <c r="M68">
        <v>6.09</v>
      </c>
      <c r="N68">
        <v>6.02</v>
      </c>
      <c r="O68" s="20">
        <v>5.94</v>
      </c>
      <c r="P68">
        <v>5.95</v>
      </c>
      <c r="Q68">
        <v>5.74</v>
      </c>
    </row>
    <row r="69" spans="1:17">
      <c r="A69">
        <v>20000914</v>
      </c>
      <c r="B69" s="20">
        <v>6.66</v>
      </c>
      <c r="C69" s="20">
        <v>6.43</v>
      </c>
      <c r="D69">
        <v>6.81</v>
      </c>
      <c r="E69">
        <v>6.8</v>
      </c>
      <c r="F69">
        <v>6.8</v>
      </c>
      <c r="G69">
        <v>6.82</v>
      </c>
      <c r="H69" s="20">
        <v>6.84</v>
      </c>
      <c r="I69">
        <v>6.9</v>
      </c>
      <c r="J69">
        <v>6.96</v>
      </c>
      <c r="K69">
        <v>7.02</v>
      </c>
      <c r="L69">
        <v>6.13</v>
      </c>
      <c r="M69">
        <v>6.11</v>
      </c>
      <c r="N69">
        <v>6.03</v>
      </c>
      <c r="O69" s="20">
        <v>5.96</v>
      </c>
      <c r="P69">
        <v>5.99</v>
      </c>
      <c r="Q69">
        <v>5.79</v>
      </c>
    </row>
    <row r="70" spans="1:17">
      <c r="A70">
        <v>20000915</v>
      </c>
      <c r="B70" s="20">
        <v>6.66</v>
      </c>
      <c r="C70" s="20">
        <v>6.41</v>
      </c>
      <c r="D70">
        <v>6.79</v>
      </c>
      <c r="E70">
        <v>6.78</v>
      </c>
      <c r="F70">
        <v>6.79</v>
      </c>
      <c r="G70">
        <v>6.82</v>
      </c>
      <c r="H70" s="20">
        <v>6.86</v>
      </c>
      <c r="I70">
        <v>6.94</v>
      </c>
      <c r="J70">
        <v>7.03</v>
      </c>
      <c r="K70">
        <v>7.11</v>
      </c>
      <c r="L70">
        <v>6.1</v>
      </c>
      <c r="M70">
        <v>6.07</v>
      </c>
      <c r="N70">
        <v>6.01</v>
      </c>
      <c r="O70" s="20">
        <v>5.93</v>
      </c>
      <c r="P70">
        <v>6.02</v>
      </c>
      <c r="Q70">
        <v>5.84</v>
      </c>
    </row>
    <row r="71" spans="1:17">
      <c r="A71">
        <v>20000918</v>
      </c>
      <c r="B71" s="20">
        <v>6.66</v>
      </c>
      <c r="C71" s="20">
        <v>6.41</v>
      </c>
      <c r="D71">
        <v>6.77</v>
      </c>
      <c r="E71">
        <v>6.76</v>
      </c>
      <c r="F71">
        <v>6.77</v>
      </c>
      <c r="G71">
        <v>6.81</v>
      </c>
      <c r="H71" s="20">
        <v>6.86</v>
      </c>
      <c r="I71">
        <v>6.95</v>
      </c>
      <c r="J71">
        <v>7.05</v>
      </c>
      <c r="K71">
        <v>7.11</v>
      </c>
      <c r="L71">
        <v>6.07</v>
      </c>
      <c r="M71">
        <v>6.04</v>
      </c>
      <c r="N71">
        <v>5.99</v>
      </c>
      <c r="O71" s="20">
        <v>5.93</v>
      </c>
      <c r="P71">
        <v>6.03</v>
      </c>
      <c r="Q71">
        <v>5.88</v>
      </c>
    </row>
    <row r="72" spans="1:17">
      <c r="A72">
        <v>20000919</v>
      </c>
      <c r="B72" s="20">
        <v>6.6588000000000003</v>
      </c>
      <c r="C72" s="20">
        <v>6.4</v>
      </c>
      <c r="D72">
        <v>6.77</v>
      </c>
      <c r="E72">
        <v>6.75</v>
      </c>
      <c r="F72">
        <v>6.77</v>
      </c>
      <c r="G72">
        <v>6.81</v>
      </c>
      <c r="H72" s="20">
        <v>6.85</v>
      </c>
      <c r="I72">
        <v>6.94</v>
      </c>
      <c r="J72">
        <v>7.04</v>
      </c>
      <c r="K72">
        <v>7.12</v>
      </c>
      <c r="L72">
        <v>6.09</v>
      </c>
      <c r="M72">
        <v>6.05</v>
      </c>
      <c r="N72">
        <v>5.99</v>
      </c>
      <c r="O72" s="20">
        <v>5.93</v>
      </c>
      <c r="P72">
        <v>6.01</v>
      </c>
      <c r="Q72">
        <v>5.86</v>
      </c>
    </row>
    <row r="73" spans="1:17">
      <c r="A73">
        <v>20000920</v>
      </c>
      <c r="B73" s="20">
        <v>6.66</v>
      </c>
      <c r="C73" s="20">
        <v>6.39</v>
      </c>
      <c r="D73">
        <v>6.77</v>
      </c>
      <c r="E73">
        <v>6.75</v>
      </c>
      <c r="F73">
        <v>6.77</v>
      </c>
      <c r="G73">
        <v>6.81</v>
      </c>
      <c r="H73" s="20">
        <v>6.85</v>
      </c>
      <c r="I73">
        <v>6.94</v>
      </c>
      <c r="J73">
        <v>7.04</v>
      </c>
      <c r="K73">
        <v>7.12</v>
      </c>
      <c r="L73">
        <v>6.1</v>
      </c>
      <c r="M73">
        <v>6.11</v>
      </c>
      <c r="N73">
        <v>6.06</v>
      </c>
      <c r="O73" s="20">
        <v>5.98</v>
      </c>
      <c r="P73">
        <v>6.06</v>
      </c>
      <c r="Q73">
        <v>5.91</v>
      </c>
    </row>
    <row r="74" spans="1:17">
      <c r="A74">
        <v>20000921</v>
      </c>
      <c r="B74" s="20">
        <v>6.66</v>
      </c>
      <c r="C74" s="20">
        <v>6.4</v>
      </c>
      <c r="D74">
        <v>6.78</v>
      </c>
      <c r="E74">
        <v>6.79</v>
      </c>
      <c r="F74">
        <v>6.82</v>
      </c>
      <c r="G74">
        <v>6.86</v>
      </c>
      <c r="H74" s="20">
        <v>6.91</v>
      </c>
      <c r="I74">
        <v>6.99</v>
      </c>
      <c r="J74">
        <v>7.07</v>
      </c>
      <c r="K74">
        <v>7.13</v>
      </c>
      <c r="L74">
        <v>6.09</v>
      </c>
      <c r="M74">
        <v>6.11</v>
      </c>
      <c r="N74">
        <v>6.07</v>
      </c>
      <c r="O74" s="20">
        <v>5.96</v>
      </c>
      <c r="P74">
        <v>6.03</v>
      </c>
      <c r="Q74">
        <v>5.88</v>
      </c>
    </row>
    <row r="75" spans="1:17">
      <c r="A75">
        <v>20000922</v>
      </c>
      <c r="B75" s="20">
        <v>6.66</v>
      </c>
      <c r="C75" s="20">
        <v>6.38</v>
      </c>
      <c r="D75">
        <v>6.74</v>
      </c>
      <c r="E75">
        <v>6.73</v>
      </c>
      <c r="F75">
        <v>6.76</v>
      </c>
      <c r="G75">
        <v>6.8</v>
      </c>
      <c r="H75" s="20">
        <v>6.84</v>
      </c>
      <c r="I75">
        <v>6.92</v>
      </c>
      <c r="J75">
        <v>7</v>
      </c>
      <c r="K75">
        <v>7.08</v>
      </c>
      <c r="L75">
        <v>6.08</v>
      </c>
      <c r="M75">
        <v>6.09</v>
      </c>
      <c r="N75">
        <v>6.04</v>
      </c>
      <c r="O75" s="20">
        <v>5.93</v>
      </c>
      <c r="P75">
        <v>5.99</v>
      </c>
      <c r="Q75">
        <v>5.85</v>
      </c>
    </row>
    <row r="76" spans="1:17">
      <c r="A76">
        <v>20000925</v>
      </c>
      <c r="B76" s="20">
        <v>6.66</v>
      </c>
      <c r="C76" s="20">
        <v>6.4</v>
      </c>
      <c r="D76">
        <v>6.78</v>
      </c>
      <c r="E76">
        <v>6.78</v>
      </c>
      <c r="F76">
        <v>6.8</v>
      </c>
      <c r="G76">
        <v>6.82</v>
      </c>
      <c r="H76" s="20">
        <v>6.86</v>
      </c>
      <c r="I76">
        <v>6.93</v>
      </c>
      <c r="J76">
        <v>7</v>
      </c>
      <c r="K76">
        <v>7.04</v>
      </c>
      <c r="L76">
        <v>6.09</v>
      </c>
      <c r="M76">
        <v>6.11</v>
      </c>
      <c r="N76">
        <v>6.05</v>
      </c>
      <c r="O76" s="20">
        <v>5.94</v>
      </c>
      <c r="P76">
        <v>5.99</v>
      </c>
      <c r="Q76">
        <v>5.84</v>
      </c>
    </row>
    <row r="77" spans="1:17">
      <c r="A77">
        <v>20000926</v>
      </c>
      <c r="B77" s="20">
        <v>6.66</v>
      </c>
      <c r="C77" s="20">
        <v>6.39</v>
      </c>
      <c r="D77">
        <v>6.78</v>
      </c>
      <c r="E77">
        <v>6.76</v>
      </c>
      <c r="F77">
        <v>6.78</v>
      </c>
      <c r="G77">
        <v>6.81</v>
      </c>
      <c r="H77" s="20">
        <v>6.84</v>
      </c>
      <c r="I77">
        <v>6.91</v>
      </c>
      <c r="J77">
        <v>6.98</v>
      </c>
      <c r="K77">
        <v>7.02</v>
      </c>
      <c r="L77">
        <v>6.08</v>
      </c>
      <c r="M77">
        <v>6.07</v>
      </c>
      <c r="N77">
        <v>6.01</v>
      </c>
      <c r="O77" s="20">
        <v>5.9</v>
      </c>
      <c r="P77">
        <v>5.95</v>
      </c>
      <c r="Q77">
        <v>5.81</v>
      </c>
    </row>
    <row r="78" spans="1:17">
      <c r="A78">
        <v>20000927</v>
      </c>
      <c r="B78" s="20">
        <v>6.66</v>
      </c>
      <c r="C78" s="20">
        <v>6.4</v>
      </c>
      <c r="D78">
        <v>6.77</v>
      </c>
      <c r="E78">
        <v>6.75</v>
      </c>
      <c r="F78">
        <v>6.77</v>
      </c>
      <c r="G78">
        <v>6.8</v>
      </c>
      <c r="H78" s="20">
        <v>6.83</v>
      </c>
      <c r="I78">
        <v>6.89</v>
      </c>
      <c r="J78">
        <v>6.96</v>
      </c>
      <c r="K78">
        <v>7.02</v>
      </c>
      <c r="L78">
        <v>6.07</v>
      </c>
      <c r="M78">
        <v>6</v>
      </c>
      <c r="N78">
        <v>5.94</v>
      </c>
      <c r="O78" s="20">
        <v>5.89</v>
      </c>
      <c r="P78">
        <v>5.96</v>
      </c>
      <c r="Q78">
        <v>5.83</v>
      </c>
    </row>
    <row r="79" spans="1:17">
      <c r="A79">
        <v>20000928</v>
      </c>
      <c r="B79" s="20">
        <v>6.8150000000000004</v>
      </c>
      <c r="C79" s="20">
        <v>6.35</v>
      </c>
      <c r="D79">
        <v>6.78</v>
      </c>
      <c r="E79">
        <v>6.74</v>
      </c>
      <c r="F79">
        <v>6.75</v>
      </c>
      <c r="G79">
        <v>6.78</v>
      </c>
      <c r="H79" s="20">
        <v>6.81</v>
      </c>
      <c r="I79">
        <v>6.88</v>
      </c>
      <c r="J79">
        <v>6.95</v>
      </c>
      <c r="K79">
        <v>7.02</v>
      </c>
      <c r="L79">
        <v>6.09</v>
      </c>
      <c r="M79">
        <v>6.02</v>
      </c>
      <c r="N79">
        <v>5.96</v>
      </c>
      <c r="O79" s="20">
        <v>5.9</v>
      </c>
      <c r="P79">
        <v>5.96</v>
      </c>
      <c r="Q79">
        <v>5.82</v>
      </c>
    </row>
    <row r="80" spans="1:17">
      <c r="A80">
        <v>20000929</v>
      </c>
      <c r="B80" s="20">
        <v>6.8113000000000001</v>
      </c>
      <c r="C80" s="20">
        <v>6.4</v>
      </c>
      <c r="D80">
        <v>6.75</v>
      </c>
      <c r="E80">
        <v>6.69</v>
      </c>
      <c r="F80">
        <v>6.7</v>
      </c>
      <c r="G80">
        <v>6.72</v>
      </c>
      <c r="H80" s="20">
        <v>6.75</v>
      </c>
      <c r="I80">
        <v>6.81</v>
      </c>
      <c r="J80">
        <v>6.89</v>
      </c>
      <c r="K80">
        <v>6.97</v>
      </c>
      <c r="L80">
        <v>6.07</v>
      </c>
      <c r="M80">
        <v>5.98</v>
      </c>
      <c r="N80">
        <v>5.91</v>
      </c>
      <c r="O80" s="20">
        <v>5.85</v>
      </c>
      <c r="P80">
        <v>5.93</v>
      </c>
      <c r="Q80">
        <v>5.8</v>
      </c>
    </row>
    <row r="81" spans="1:17">
      <c r="A81">
        <v>20001002</v>
      </c>
      <c r="B81" s="20">
        <v>6.8044000000000002</v>
      </c>
      <c r="C81" s="20">
        <v>6.38</v>
      </c>
      <c r="D81">
        <v>6.77</v>
      </c>
      <c r="E81">
        <v>6.71</v>
      </c>
      <c r="F81">
        <v>6.71</v>
      </c>
      <c r="G81">
        <v>6.74</v>
      </c>
      <c r="H81" s="20">
        <v>6.77</v>
      </c>
      <c r="I81">
        <v>6.85</v>
      </c>
      <c r="J81">
        <v>6.93</v>
      </c>
      <c r="K81">
        <v>7.02</v>
      </c>
      <c r="L81">
        <v>6.06</v>
      </c>
      <c r="M81">
        <v>5.98</v>
      </c>
      <c r="N81">
        <v>5.92</v>
      </c>
      <c r="O81" s="20">
        <v>5.86</v>
      </c>
      <c r="P81">
        <v>5.95</v>
      </c>
      <c r="Q81">
        <v>5.83</v>
      </c>
    </row>
    <row r="82" spans="1:17">
      <c r="A82">
        <v>20001003</v>
      </c>
      <c r="B82" s="20">
        <v>6.8025000000000002</v>
      </c>
      <c r="C82" s="20">
        <v>6.38</v>
      </c>
      <c r="D82">
        <v>6.75</v>
      </c>
      <c r="E82">
        <v>6.68</v>
      </c>
      <c r="F82">
        <v>6.69</v>
      </c>
      <c r="G82">
        <v>6.72</v>
      </c>
      <c r="H82" s="20">
        <v>6.75</v>
      </c>
      <c r="I82">
        <v>6.82</v>
      </c>
      <c r="J82">
        <v>6.9</v>
      </c>
      <c r="K82">
        <v>6.99</v>
      </c>
      <c r="L82">
        <v>6.07</v>
      </c>
      <c r="M82">
        <v>6</v>
      </c>
      <c r="N82">
        <v>5.95</v>
      </c>
      <c r="O82" s="20">
        <v>5.88</v>
      </c>
      <c r="P82">
        <v>5.99</v>
      </c>
      <c r="Q82">
        <v>5.87</v>
      </c>
    </row>
    <row r="83" spans="1:17">
      <c r="A83">
        <v>20001004</v>
      </c>
      <c r="B83" s="20">
        <v>6.8025000000000002</v>
      </c>
      <c r="C83" s="20">
        <v>6.36</v>
      </c>
      <c r="D83">
        <v>6.78</v>
      </c>
      <c r="E83">
        <v>6.74</v>
      </c>
      <c r="F83">
        <v>6.75</v>
      </c>
      <c r="G83">
        <v>6.78</v>
      </c>
      <c r="H83" s="20">
        <v>6.81</v>
      </c>
      <c r="I83">
        <v>6.88</v>
      </c>
      <c r="J83">
        <v>6.96</v>
      </c>
      <c r="K83">
        <v>7.02</v>
      </c>
      <c r="L83">
        <v>6.06</v>
      </c>
      <c r="M83">
        <v>6.03</v>
      </c>
      <c r="N83">
        <v>5.99</v>
      </c>
      <c r="O83" s="20">
        <v>5.94</v>
      </c>
      <c r="P83">
        <v>6.01</v>
      </c>
      <c r="Q83">
        <v>5.9</v>
      </c>
    </row>
    <row r="84" spans="1:17">
      <c r="A84">
        <v>20001005</v>
      </c>
      <c r="B84" s="20">
        <v>6.8025000000000002</v>
      </c>
      <c r="C84" s="20">
        <v>6.35</v>
      </c>
      <c r="D84">
        <v>6.78</v>
      </c>
      <c r="E84">
        <v>6.75</v>
      </c>
      <c r="F84">
        <v>6.77</v>
      </c>
      <c r="G84">
        <v>6.81</v>
      </c>
      <c r="H84" s="20">
        <v>6.85</v>
      </c>
      <c r="I84">
        <v>6.92</v>
      </c>
      <c r="J84">
        <v>7.01</v>
      </c>
      <c r="K84">
        <v>7.05</v>
      </c>
      <c r="L84">
        <v>6.06</v>
      </c>
      <c r="M84">
        <v>6.02</v>
      </c>
      <c r="N84">
        <v>5.97</v>
      </c>
      <c r="O84" s="20">
        <v>5.92</v>
      </c>
      <c r="P84">
        <v>5.98</v>
      </c>
      <c r="Q84">
        <v>5.87</v>
      </c>
    </row>
    <row r="85" spans="1:17">
      <c r="A85">
        <v>20001006</v>
      </c>
      <c r="B85" s="20">
        <v>6.8025000000000002</v>
      </c>
      <c r="C85" s="20">
        <v>6.37</v>
      </c>
      <c r="D85">
        <v>6.79</v>
      </c>
      <c r="E85">
        <v>6.76</v>
      </c>
      <c r="F85">
        <v>6.78</v>
      </c>
      <c r="G85">
        <v>6.81</v>
      </c>
      <c r="H85" s="20">
        <v>6.85</v>
      </c>
      <c r="I85">
        <v>6.92</v>
      </c>
      <c r="J85">
        <v>7.01</v>
      </c>
      <c r="K85">
        <v>7.04</v>
      </c>
      <c r="L85">
        <v>6.06</v>
      </c>
      <c r="M85">
        <v>5.98</v>
      </c>
      <c r="N85">
        <v>5.92</v>
      </c>
      <c r="O85" s="20">
        <v>5.88</v>
      </c>
      <c r="P85">
        <v>5.92</v>
      </c>
      <c r="Q85">
        <v>5.82</v>
      </c>
    </row>
    <row r="86" spans="1:17">
      <c r="A86">
        <v>20001009</v>
      </c>
      <c r="B86" s="20">
        <v>6.8</v>
      </c>
      <c r="C86" s="20" t="s">
        <v>1</v>
      </c>
      <c r="D86" t="s">
        <v>103</v>
      </c>
      <c r="E86" t="s">
        <v>103</v>
      </c>
      <c r="F86" t="s">
        <v>103</v>
      </c>
      <c r="G86" t="s">
        <v>103</v>
      </c>
      <c r="H86" s="20" t="s">
        <v>103</v>
      </c>
      <c r="I86" t="s">
        <v>103</v>
      </c>
      <c r="J86" t="s">
        <v>103</v>
      </c>
      <c r="K86" t="s">
        <v>103</v>
      </c>
      <c r="L86" t="s">
        <v>103</v>
      </c>
      <c r="M86" t="s">
        <v>103</v>
      </c>
      <c r="N86" t="s">
        <v>103</v>
      </c>
      <c r="O86" s="20" t="s">
        <v>103</v>
      </c>
      <c r="P86" t="s">
        <v>103</v>
      </c>
      <c r="Q86" t="s">
        <v>103</v>
      </c>
    </row>
    <row r="87" spans="1:17">
      <c r="A87">
        <v>20001010</v>
      </c>
      <c r="B87" s="20">
        <v>6.8018999999999998</v>
      </c>
      <c r="C87" s="20">
        <v>6.4</v>
      </c>
      <c r="D87">
        <v>6.78</v>
      </c>
      <c r="E87">
        <v>6.76</v>
      </c>
      <c r="F87">
        <v>6.78</v>
      </c>
      <c r="G87">
        <v>6.81</v>
      </c>
      <c r="H87" s="20">
        <v>6.85</v>
      </c>
      <c r="I87">
        <v>6.92</v>
      </c>
      <c r="J87">
        <v>7</v>
      </c>
      <c r="K87">
        <v>7.05</v>
      </c>
      <c r="L87">
        <v>6.06</v>
      </c>
      <c r="M87">
        <v>5.98</v>
      </c>
      <c r="N87">
        <v>5.91</v>
      </c>
      <c r="O87" s="20">
        <v>5.86</v>
      </c>
      <c r="P87">
        <v>5.91</v>
      </c>
      <c r="Q87">
        <v>5.8</v>
      </c>
    </row>
    <row r="88" spans="1:17">
      <c r="A88">
        <v>20001011</v>
      </c>
      <c r="B88" s="20">
        <v>6.7988</v>
      </c>
      <c r="C88" s="20">
        <v>6.4</v>
      </c>
      <c r="D88">
        <v>6.74</v>
      </c>
      <c r="E88">
        <v>6.69</v>
      </c>
      <c r="F88">
        <v>6.71</v>
      </c>
      <c r="G88">
        <v>6.75</v>
      </c>
      <c r="H88" s="20">
        <v>6.79</v>
      </c>
      <c r="I88">
        <v>6.87</v>
      </c>
      <c r="J88">
        <v>6.97</v>
      </c>
      <c r="K88">
        <v>7.04</v>
      </c>
      <c r="L88">
        <v>6.01</v>
      </c>
      <c r="M88">
        <v>5.93</v>
      </c>
      <c r="N88">
        <v>5.88</v>
      </c>
      <c r="O88" s="20">
        <v>5.82</v>
      </c>
      <c r="P88">
        <v>5.88</v>
      </c>
      <c r="Q88">
        <v>5.77</v>
      </c>
    </row>
    <row r="89" spans="1:17">
      <c r="A89">
        <v>20001012</v>
      </c>
      <c r="B89" s="20">
        <v>6.7980999999999998</v>
      </c>
      <c r="C89" s="20">
        <v>6.4</v>
      </c>
      <c r="D89">
        <v>6.71</v>
      </c>
      <c r="E89">
        <v>6.66</v>
      </c>
      <c r="F89">
        <v>6.68</v>
      </c>
      <c r="G89">
        <v>6.72</v>
      </c>
      <c r="H89" s="20">
        <v>6.76</v>
      </c>
      <c r="I89">
        <v>6.84</v>
      </c>
      <c r="J89">
        <v>6.95</v>
      </c>
      <c r="K89">
        <v>7.03</v>
      </c>
      <c r="L89">
        <v>5.93</v>
      </c>
      <c r="M89">
        <v>5.86</v>
      </c>
      <c r="N89">
        <v>5.81</v>
      </c>
      <c r="O89" s="20">
        <v>5.74</v>
      </c>
      <c r="P89">
        <v>5.82</v>
      </c>
      <c r="Q89">
        <v>5.73</v>
      </c>
    </row>
    <row r="90" spans="1:17">
      <c r="A90">
        <v>20001013</v>
      </c>
      <c r="B90" s="20">
        <v>6.7706</v>
      </c>
      <c r="C90" s="20">
        <v>6.41</v>
      </c>
      <c r="D90">
        <v>6.68</v>
      </c>
      <c r="E90">
        <v>6.63</v>
      </c>
      <c r="F90">
        <v>6.65</v>
      </c>
      <c r="G90">
        <v>6.7</v>
      </c>
      <c r="H90" s="20">
        <v>6.74</v>
      </c>
      <c r="I90">
        <v>6.83</v>
      </c>
      <c r="J90">
        <v>6.93</v>
      </c>
      <c r="K90">
        <v>7.01</v>
      </c>
      <c r="L90">
        <v>5.93</v>
      </c>
      <c r="M90">
        <v>5.84</v>
      </c>
      <c r="N90">
        <v>5.79</v>
      </c>
      <c r="O90" s="20">
        <v>5.73</v>
      </c>
      <c r="P90">
        <v>5.82</v>
      </c>
      <c r="Q90">
        <v>5.73</v>
      </c>
    </row>
    <row r="91" spans="1:17">
      <c r="A91">
        <v>20001016</v>
      </c>
      <c r="B91" s="20">
        <v>6.7737999999999996</v>
      </c>
      <c r="C91" s="20">
        <v>6.4</v>
      </c>
      <c r="D91">
        <v>6.69</v>
      </c>
      <c r="E91">
        <v>6.65</v>
      </c>
      <c r="F91">
        <v>6.67</v>
      </c>
      <c r="G91">
        <v>6.7</v>
      </c>
      <c r="H91" s="20">
        <v>6.74</v>
      </c>
      <c r="I91">
        <v>6.82</v>
      </c>
      <c r="J91">
        <v>6.92</v>
      </c>
      <c r="K91">
        <v>7</v>
      </c>
      <c r="L91">
        <v>5.97</v>
      </c>
      <c r="M91">
        <v>5.89</v>
      </c>
      <c r="N91">
        <v>5.83</v>
      </c>
      <c r="O91" s="20">
        <v>5.77</v>
      </c>
      <c r="P91">
        <v>5.84</v>
      </c>
      <c r="Q91">
        <v>5.74</v>
      </c>
    </row>
    <row r="92" spans="1:17">
      <c r="A92">
        <v>20001017</v>
      </c>
      <c r="B92" s="20">
        <v>6.77</v>
      </c>
      <c r="C92" s="20">
        <v>6.4</v>
      </c>
      <c r="D92">
        <v>6.68</v>
      </c>
      <c r="E92">
        <v>6.63</v>
      </c>
      <c r="F92">
        <v>6.65</v>
      </c>
      <c r="G92">
        <v>6.68</v>
      </c>
      <c r="H92" s="20">
        <v>6.72</v>
      </c>
      <c r="I92">
        <v>6.79</v>
      </c>
      <c r="J92">
        <v>6.89</v>
      </c>
      <c r="K92">
        <v>6.97</v>
      </c>
      <c r="L92">
        <v>5.92</v>
      </c>
      <c r="M92">
        <v>5.83</v>
      </c>
      <c r="N92">
        <v>5.76</v>
      </c>
      <c r="O92" s="20">
        <v>5.68</v>
      </c>
      <c r="P92">
        <v>5.77</v>
      </c>
      <c r="Q92">
        <v>5.68</v>
      </c>
    </row>
    <row r="93" spans="1:17">
      <c r="A93">
        <v>20001018</v>
      </c>
      <c r="B93" s="20">
        <v>6.76</v>
      </c>
      <c r="C93" s="20">
        <v>6.45</v>
      </c>
      <c r="D93">
        <v>6.63</v>
      </c>
      <c r="E93">
        <v>6.57</v>
      </c>
      <c r="F93">
        <v>6.58</v>
      </c>
      <c r="G93">
        <v>6.62</v>
      </c>
      <c r="H93" s="20">
        <v>6.66</v>
      </c>
      <c r="I93">
        <v>6.75</v>
      </c>
      <c r="J93">
        <v>6.86</v>
      </c>
      <c r="K93">
        <v>6.96</v>
      </c>
      <c r="L93">
        <v>5.91</v>
      </c>
      <c r="M93">
        <v>5.82</v>
      </c>
      <c r="N93">
        <v>5.74</v>
      </c>
      <c r="O93" s="20">
        <v>5.68</v>
      </c>
      <c r="P93">
        <v>5.76</v>
      </c>
      <c r="Q93">
        <v>5.66</v>
      </c>
    </row>
    <row r="94" spans="1:17">
      <c r="A94">
        <v>20001019</v>
      </c>
      <c r="B94" s="20">
        <v>6.76</v>
      </c>
      <c r="C94" s="20">
        <v>6.43</v>
      </c>
      <c r="D94">
        <v>6.64</v>
      </c>
      <c r="E94">
        <v>6.57</v>
      </c>
      <c r="F94">
        <v>6.59</v>
      </c>
      <c r="G94">
        <v>6.61</v>
      </c>
      <c r="H94" s="20">
        <v>6.65</v>
      </c>
      <c r="I94">
        <v>6.71</v>
      </c>
      <c r="J94">
        <v>6.8</v>
      </c>
      <c r="K94">
        <v>6.88</v>
      </c>
      <c r="L94">
        <v>5.96</v>
      </c>
      <c r="M94">
        <v>5.86</v>
      </c>
      <c r="N94">
        <v>5.77</v>
      </c>
      <c r="O94" s="20">
        <v>5.69</v>
      </c>
      <c r="P94">
        <v>5.76</v>
      </c>
      <c r="Q94">
        <v>5.66</v>
      </c>
    </row>
    <row r="95" spans="1:17">
      <c r="A95">
        <v>20001020</v>
      </c>
      <c r="B95" s="20">
        <v>6.7613000000000003</v>
      </c>
      <c r="C95" s="20">
        <v>6.42</v>
      </c>
      <c r="D95">
        <v>6.65</v>
      </c>
      <c r="E95">
        <v>6.59</v>
      </c>
      <c r="F95">
        <v>6.6</v>
      </c>
      <c r="G95">
        <v>6.62</v>
      </c>
      <c r="H95" s="20">
        <v>6.65</v>
      </c>
      <c r="I95">
        <v>6.71</v>
      </c>
      <c r="J95">
        <v>6.79</v>
      </c>
      <c r="K95">
        <v>6.86</v>
      </c>
      <c r="L95">
        <v>5.94</v>
      </c>
      <c r="M95">
        <v>5.84</v>
      </c>
      <c r="N95">
        <v>5.76</v>
      </c>
      <c r="O95" s="20">
        <v>5.69</v>
      </c>
      <c r="P95">
        <v>5.73</v>
      </c>
      <c r="Q95">
        <v>5.64</v>
      </c>
    </row>
    <row r="96" spans="1:17">
      <c r="A96">
        <v>20001023</v>
      </c>
      <c r="B96" s="20">
        <v>6.76</v>
      </c>
      <c r="C96" s="20">
        <v>6.4</v>
      </c>
      <c r="D96">
        <v>6.65</v>
      </c>
      <c r="E96">
        <v>6.57</v>
      </c>
      <c r="F96">
        <v>6.57</v>
      </c>
      <c r="G96">
        <v>6.59</v>
      </c>
      <c r="H96" s="20">
        <v>6.61</v>
      </c>
      <c r="I96">
        <v>6.67</v>
      </c>
      <c r="J96">
        <v>6.74</v>
      </c>
      <c r="K96">
        <v>6.82</v>
      </c>
      <c r="L96">
        <v>5.93</v>
      </c>
      <c r="M96">
        <v>5.82</v>
      </c>
      <c r="N96">
        <v>5.74</v>
      </c>
      <c r="O96" s="20">
        <v>5.66</v>
      </c>
      <c r="P96">
        <v>5.67</v>
      </c>
      <c r="Q96">
        <v>5.59</v>
      </c>
    </row>
    <row r="97" spans="1:17">
      <c r="A97">
        <v>20001024</v>
      </c>
      <c r="B97" s="20">
        <v>6.76</v>
      </c>
      <c r="C97" s="20">
        <v>6.4</v>
      </c>
      <c r="D97">
        <v>6.66</v>
      </c>
      <c r="E97">
        <v>6.59</v>
      </c>
      <c r="F97">
        <v>6.59</v>
      </c>
      <c r="G97">
        <v>6.61</v>
      </c>
      <c r="H97" s="20">
        <v>6.63</v>
      </c>
      <c r="I97">
        <v>6.68</v>
      </c>
      <c r="J97">
        <v>6.75</v>
      </c>
      <c r="K97">
        <v>6.81</v>
      </c>
      <c r="L97">
        <v>5.97</v>
      </c>
      <c r="M97">
        <v>5.86</v>
      </c>
      <c r="N97">
        <v>5.77</v>
      </c>
      <c r="O97" s="20">
        <v>5.7</v>
      </c>
      <c r="P97">
        <v>5.71</v>
      </c>
      <c r="Q97">
        <v>5.63</v>
      </c>
    </row>
    <row r="98" spans="1:17">
      <c r="A98">
        <v>20001025</v>
      </c>
      <c r="B98" s="20">
        <v>6.76</v>
      </c>
      <c r="C98" s="20">
        <v>6.41</v>
      </c>
      <c r="D98">
        <v>6.65</v>
      </c>
      <c r="E98">
        <v>6.59</v>
      </c>
      <c r="F98">
        <v>6.59</v>
      </c>
      <c r="G98">
        <v>6.62</v>
      </c>
      <c r="H98" s="20">
        <v>6.64</v>
      </c>
      <c r="I98">
        <v>6.7</v>
      </c>
      <c r="J98">
        <v>6.77</v>
      </c>
      <c r="K98">
        <v>6.85</v>
      </c>
      <c r="L98">
        <v>6.01</v>
      </c>
      <c r="M98">
        <v>5.87</v>
      </c>
      <c r="N98">
        <v>5.8</v>
      </c>
      <c r="O98" s="20">
        <v>5.74</v>
      </c>
      <c r="P98">
        <v>5.76</v>
      </c>
      <c r="Q98">
        <v>5.67</v>
      </c>
    </row>
    <row r="99" spans="1:17">
      <c r="A99">
        <v>20001026</v>
      </c>
      <c r="B99" s="20">
        <v>6.7587999999999999</v>
      </c>
      <c r="C99" s="20">
        <v>6.42</v>
      </c>
      <c r="D99">
        <v>6.67</v>
      </c>
      <c r="E99">
        <v>6.61</v>
      </c>
      <c r="F99">
        <v>6.62</v>
      </c>
      <c r="G99">
        <v>6.64</v>
      </c>
      <c r="H99" s="20">
        <v>6.67</v>
      </c>
      <c r="I99">
        <v>6.73</v>
      </c>
      <c r="J99">
        <v>6.79</v>
      </c>
      <c r="K99">
        <v>6.84</v>
      </c>
      <c r="L99">
        <v>6.05</v>
      </c>
      <c r="M99">
        <v>5.9</v>
      </c>
      <c r="N99">
        <v>5.83</v>
      </c>
      <c r="O99" s="20">
        <v>5.75</v>
      </c>
      <c r="P99">
        <v>5.77</v>
      </c>
      <c r="Q99">
        <v>5.69</v>
      </c>
    </row>
    <row r="100" spans="1:17">
      <c r="A100">
        <v>20001027</v>
      </c>
      <c r="B100" s="20">
        <v>6.7575000000000003</v>
      </c>
      <c r="C100" s="20">
        <v>6.45</v>
      </c>
      <c r="D100">
        <v>6.69</v>
      </c>
      <c r="E100">
        <v>6.63</v>
      </c>
      <c r="F100">
        <v>6.65</v>
      </c>
      <c r="G100">
        <v>6.67</v>
      </c>
      <c r="H100" s="20">
        <v>6.7</v>
      </c>
      <c r="I100">
        <v>6.76</v>
      </c>
      <c r="J100">
        <v>6.81</v>
      </c>
      <c r="K100">
        <v>6.86</v>
      </c>
      <c r="L100">
        <v>6.11</v>
      </c>
      <c r="M100">
        <v>5.94</v>
      </c>
      <c r="N100">
        <v>5.86</v>
      </c>
      <c r="O100" s="20">
        <v>5.79</v>
      </c>
      <c r="P100">
        <v>5.82</v>
      </c>
      <c r="Q100">
        <v>5.72</v>
      </c>
    </row>
    <row r="101" spans="1:17">
      <c r="A101">
        <v>20001030</v>
      </c>
      <c r="B101" s="20">
        <v>6.7587999999999999</v>
      </c>
      <c r="C101" s="20">
        <v>6.45</v>
      </c>
      <c r="D101">
        <v>6.71</v>
      </c>
      <c r="E101">
        <v>6.67</v>
      </c>
      <c r="F101">
        <v>6.68</v>
      </c>
      <c r="G101">
        <v>6.72</v>
      </c>
      <c r="H101" s="20">
        <v>6.76</v>
      </c>
      <c r="I101">
        <v>6.81</v>
      </c>
      <c r="J101">
        <v>6.86</v>
      </c>
      <c r="K101">
        <v>6.87</v>
      </c>
      <c r="L101">
        <v>6.13</v>
      </c>
      <c r="M101">
        <v>5.97</v>
      </c>
      <c r="N101">
        <v>5.89</v>
      </c>
      <c r="O101" s="20">
        <v>5.83</v>
      </c>
      <c r="P101">
        <v>5.84</v>
      </c>
      <c r="Q101">
        <v>5.74</v>
      </c>
    </row>
    <row r="102" spans="1:17">
      <c r="A102">
        <v>20001031</v>
      </c>
      <c r="B102" s="20">
        <v>6.76</v>
      </c>
      <c r="C102" s="20">
        <v>6.44</v>
      </c>
      <c r="D102">
        <v>6.69</v>
      </c>
      <c r="E102">
        <v>6.64</v>
      </c>
      <c r="F102">
        <v>6.67</v>
      </c>
      <c r="G102">
        <v>6.7</v>
      </c>
      <c r="H102" s="20">
        <v>6.73</v>
      </c>
      <c r="I102">
        <v>6.78</v>
      </c>
      <c r="J102">
        <v>6.83</v>
      </c>
      <c r="K102">
        <v>6.87</v>
      </c>
      <c r="L102">
        <v>6.12</v>
      </c>
      <c r="M102">
        <v>5.94</v>
      </c>
      <c r="N102">
        <v>5.87</v>
      </c>
      <c r="O102" s="20">
        <v>5.83</v>
      </c>
      <c r="P102">
        <v>5.87</v>
      </c>
      <c r="Q102">
        <v>5.77</v>
      </c>
    </row>
    <row r="103" spans="1:17">
      <c r="A103">
        <v>20001101</v>
      </c>
      <c r="B103" s="20">
        <v>6.7587999999999999</v>
      </c>
      <c r="C103" s="20">
        <v>6.45</v>
      </c>
      <c r="D103">
        <v>6.67</v>
      </c>
      <c r="E103">
        <v>6.61</v>
      </c>
      <c r="F103">
        <v>6.64</v>
      </c>
      <c r="G103">
        <v>6.68</v>
      </c>
      <c r="H103" s="20">
        <v>6.72</v>
      </c>
      <c r="I103">
        <v>6.79</v>
      </c>
      <c r="J103">
        <v>6.86</v>
      </c>
      <c r="K103">
        <v>6.92</v>
      </c>
      <c r="L103">
        <v>6.1</v>
      </c>
      <c r="M103">
        <v>5.88</v>
      </c>
      <c r="N103">
        <v>5.82</v>
      </c>
      <c r="O103" s="20">
        <v>5.79</v>
      </c>
      <c r="P103">
        <v>5.83</v>
      </c>
      <c r="Q103">
        <v>5.74</v>
      </c>
    </row>
    <row r="104" spans="1:17">
      <c r="A104">
        <v>20001102</v>
      </c>
      <c r="B104" s="20">
        <v>6.7512999999999996</v>
      </c>
      <c r="C104" s="20">
        <v>6.48</v>
      </c>
      <c r="D104">
        <v>6.66</v>
      </c>
      <c r="E104">
        <v>6.59</v>
      </c>
      <c r="F104">
        <v>6.62</v>
      </c>
      <c r="G104">
        <v>6.66</v>
      </c>
      <c r="H104" s="20">
        <v>6.7</v>
      </c>
      <c r="I104">
        <v>6.76</v>
      </c>
      <c r="J104">
        <v>6.82</v>
      </c>
      <c r="K104">
        <v>6.86</v>
      </c>
      <c r="L104">
        <v>6.09</v>
      </c>
      <c r="M104">
        <v>5.87</v>
      </c>
      <c r="N104">
        <v>5.81</v>
      </c>
      <c r="O104" s="20">
        <v>5.78</v>
      </c>
      <c r="P104">
        <v>5.82</v>
      </c>
      <c r="Q104">
        <v>5.74</v>
      </c>
    </row>
    <row r="105" spans="1:17">
      <c r="A105">
        <v>20001103</v>
      </c>
      <c r="B105" s="20">
        <v>6.7506000000000004</v>
      </c>
      <c r="C105" s="20">
        <v>6.48</v>
      </c>
      <c r="D105">
        <v>6.69</v>
      </c>
      <c r="E105">
        <v>6.63</v>
      </c>
      <c r="F105">
        <v>6.66</v>
      </c>
      <c r="G105">
        <v>6.7</v>
      </c>
      <c r="H105" s="20">
        <v>6.75</v>
      </c>
      <c r="I105">
        <v>6.81</v>
      </c>
      <c r="J105">
        <v>6.88</v>
      </c>
      <c r="K105">
        <v>6.91</v>
      </c>
      <c r="L105">
        <v>6.13</v>
      </c>
      <c r="M105">
        <v>5.94</v>
      </c>
      <c r="N105">
        <v>5.9</v>
      </c>
      <c r="O105" s="20">
        <v>5.86</v>
      </c>
      <c r="P105">
        <v>5.91</v>
      </c>
      <c r="Q105">
        <v>5.83</v>
      </c>
    </row>
    <row r="106" spans="1:17">
      <c r="A106">
        <v>20001106</v>
      </c>
      <c r="B106" s="20">
        <v>6.7538</v>
      </c>
      <c r="C106" s="20">
        <v>6.48</v>
      </c>
      <c r="D106">
        <v>6.71</v>
      </c>
      <c r="E106">
        <v>6.67</v>
      </c>
      <c r="F106">
        <v>6.71</v>
      </c>
      <c r="G106">
        <v>6.76</v>
      </c>
      <c r="H106" s="20">
        <v>6.8</v>
      </c>
      <c r="I106">
        <v>6.88</v>
      </c>
      <c r="J106">
        <v>6.95</v>
      </c>
      <c r="K106">
        <v>6.99</v>
      </c>
      <c r="L106">
        <v>6.16</v>
      </c>
      <c r="M106">
        <v>5.99</v>
      </c>
      <c r="N106">
        <v>5.93</v>
      </c>
      <c r="O106" s="20">
        <v>5.91</v>
      </c>
      <c r="P106">
        <v>5.96</v>
      </c>
      <c r="Q106">
        <v>5.87</v>
      </c>
    </row>
    <row r="107" spans="1:17">
      <c r="A107">
        <v>20001107</v>
      </c>
      <c r="B107" s="20">
        <v>6.7580999999999998</v>
      </c>
      <c r="C107" s="20">
        <v>6.48</v>
      </c>
      <c r="D107">
        <v>6.71</v>
      </c>
      <c r="E107">
        <v>6.66</v>
      </c>
      <c r="F107">
        <v>6.7</v>
      </c>
      <c r="G107">
        <v>6.76</v>
      </c>
      <c r="H107" s="20">
        <v>6.8</v>
      </c>
      <c r="I107">
        <v>6.88</v>
      </c>
      <c r="J107">
        <v>6.95</v>
      </c>
      <c r="K107">
        <v>7</v>
      </c>
      <c r="L107">
        <v>6.16</v>
      </c>
      <c r="M107">
        <v>5.99</v>
      </c>
      <c r="N107">
        <v>5.92</v>
      </c>
      <c r="O107" s="20">
        <v>5.84</v>
      </c>
      <c r="P107">
        <v>5.96</v>
      </c>
      <c r="Q107">
        <v>5.87</v>
      </c>
    </row>
    <row r="108" spans="1:17">
      <c r="A108">
        <v>20001108</v>
      </c>
      <c r="B108" s="20">
        <v>6.7594000000000003</v>
      </c>
      <c r="C108" s="20">
        <v>6.45</v>
      </c>
      <c r="D108">
        <v>6.72</v>
      </c>
      <c r="E108">
        <v>6.68</v>
      </c>
      <c r="F108">
        <v>6.72</v>
      </c>
      <c r="G108">
        <v>6.77</v>
      </c>
      <c r="H108" s="20">
        <v>6.82</v>
      </c>
      <c r="I108">
        <v>6.9</v>
      </c>
      <c r="J108">
        <v>6.98</v>
      </c>
      <c r="K108">
        <v>7</v>
      </c>
      <c r="L108">
        <v>6.16</v>
      </c>
      <c r="M108">
        <v>5.99</v>
      </c>
      <c r="N108">
        <v>5.92</v>
      </c>
      <c r="O108" s="20">
        <v>5.83</v>
      </c>
      <c r="P108">
        <v>5.95</v>
      </c>
      <c r="Q108">
        <v>5.87</v>
      </c>
    </row>
    <row r="109" spans="1:17">
      <c r="A109">
        <v>20001109</v>
      </c>
      <c r="B109" s="20">
        <v>6.76</v>
      </c>
      <c r="C109" s="20">
        <v>6.48</v>
      </c>
      <c r="D109">
        <v>6.7</v>
      </c>
      <c r="E109">
        <v>6.64</v>
      </c>
      <c r="F109">
        <v>6.68</v>
      </c>
      <c r="G109">
        <v>6.72</v>
      </c>
      <c r="H109" s="20">
        <v>6.77</v>
      </c>
      <c r="I109">
        <v>6.85</v>
      </c>
      <c r="J109">
        <v>6.93</v>
      </c>
      <c r="K109">
        <v>6.97</v>
      </c>
      <c r="L109">
        <v>6.13</v>
      </c>
      <c r="M109">
        <v>5.94</v>
      </c>
      <c r="N109">
        <v>5.87</v>
      </c>
      <c r="O109" s="20">
        <v>5.76</v>
      </c>
      <c r="P109">
        <v>5.89</v>
      </c>
      <c r="Q109">
        <v>5.82</v>
      </c>
    </row>
    <row r="110" spans="1:17">
      <c r="A110">
        <v>20001110</v>
      </c>
      <c r="B110" s="20">
        <v>6.76</v>
      </c>
      <c r="C110" s="20">
        <v>6.48</v>
      </c>
      <c r="D110">
        <v>6.67</v>
      </c>
      <c r="E110">
        <v>6.62</v>
      </c>
      <c r="F110">
        <v>6.65</v>
      </c>
      <c r="G110">
        <v>6.71</v>
      </c>
      <c r="H110" s="20">
        <v>6.77</v>
      </c>
      <c r="I110">
        <v>6.85</v>
      </c>
      <c r="J110">
        <v>6.94</v>
      </c>
      <c r="K110">
        <v>7</v>
      </c>
      <c r="L110">
        <v>6.11</v>
      </c>
      <c r="M110">
        <v>5.92</v>
      </c>
      <c r="N110">
        <v>5.86</v>
      </c>
      <c r="O110" s="20">
        <v>5.76</v>
      </c>
      <c r="P110">
        <v>5.87</v>
      </c>
      <c r="Q110">
        <v>5.82</v>
      </c>
    </row>
    <row r="111" spans="1:17">
      <c r="A111">
        <v>20001113</v>
      </c>
      <c r="B111" s="20">
        <v>6.7594000000000003</v>
      </c>
      <c r="C111" s="20">
        <v>6.43</v>
      </c>
      <c r="D111">
        <v>6.64</v>
      </c>
      <c r="E111">
        <v>6.58</v>
      </c>
      <c r="F111">
        <v>6.61</v>
      </c>
      <c r="G111">
        <v>6.67</v>
      </c>
      <c r="H111" s="20">
        <v>6.72</v>
      </c>
      <c r="I111">
        <v>6.81</v>
      </c>
      <c r="J111">
        <v>6.91</v>
      </c>
      <c r="K111">
        <v>6.98</v>
      </c>
      <c r="L111">
        <v>6.1</v>
      </c>
      <c r="M111">
        <v>5.9</v>
      </c>
      <c r="N111">
        <v>5.83</v>
      </c>
      <c r="O111" s="20">
        <v>5.72</v>
      </c>
      <c r="P111">
        <v>5.84</v>
      </c>
      <c r="Q111">
        <v>5.77</v>
      </c>
    </row>
    <row r="112" spans="1:17">
      <c r="A112">
        <v>20001114</v>
      </c>
      <c r="B112" s="20">
        <v>6.7580999999999998</v>
      </c>
      <c r="C112" s="20">
        <v>6.48</v>
      </c>
      <c r="D112">
        <v>6.67</v>
      </c>
      <c r="E112">
        <v>6.6</v>
      </c>
      <c r="F112">
        <v>6.64</v>
      </c>
      <c r="G112">
        <v>6.69</v>
      </c>
      <c r="H112" s="20">
        <v>6.73</v>
      </c>
      <c r="I112">
        <v>6.81</v>
      </c>
      <c r="J112">
        <v>6.9</v>
      </c>
      <c r="K112">
        <v>6.97</v>
      </c>
      <c r="L112">
        <v>6.11</v>
      </c>
      <c r="M112">
        <v>5.92</v>
      </c>
      <c r="N112">
        <v>5.82</v>
      </c>
      <c r="O112" s="20">
        <v>5.72</v>
      </c>
      <c r="P112">
        <v>5.81</v>
      </c>
      <c r="Q112">
        <v>5.76</v>
      </c>
    </row>
    <row r="113" spans="1:17">
      <c r="A113">
        <v>20001115</v>
      </c>
      <c r="B113" s="20">
        <v>6.7575000000000003</v>
      </c>
      <c r="C113" s="20">
        <v>6.45</v>
      </c>
      <c r="D113">
        <v>6.66</v>
      </c>
      <c r="E113">
        <v>6.59</v>
      </c>
      <c r="F113">
        <v>6.62</v>
      </c>
      <c r="G113">
        <v>6.67</v>
      </c>
      <c r="H113" s="20">
        <v>6.71</v>
      </c>
      <c r="I113">
        <v>6.78</v>
      </c>
      <c r="J113">
        <v>6.86</v>
      </c>
      <c r="K113">
        <v>6.93</v>
      </c>
      <c r="L113">
        <v>6.1</v>
      </c>
      <c r="M113">
        <v>5.9</v>
      </c>
      <c r="N113">
        <v>5.8</v>
      </c>
      <c r="O113" s="20">
        <v>5.69</v>
      </c>
      <c r="P113">
        <v>5.78</v>
      </c>
      <c r="Q113">
        <v>5.72</v>
      </c>
    </row>
    <row r="114" spans="1:17">
      <c r="A114">
        <v>20001116</v>
      </c>
      <c r="B114" s="20">
        <v>6.7587999999999999</v>
      </c>
      <c r="C114" s="20">
        <v>6.51</v>
      </c>
      <c r="D114">
        <v>6.65</v>
      </c>
      <c r="E114">
        <v>6.57</v>
      </c>
      <c r="F114">
        <v>6.6</v>
      </c>
      <c r="G114">
        <v>6.64</v>
      </c>
      <c r="H114" s="20">
        <v>6.68</v>
      </c>
      <c r="I114">
        <v>6.75</v>
      </c>
      <c r="J114">
        <v>6.82</v>
      </c>
      <c r="K114">
        <v>6.88</v>
      </c>
      <c r="L114">
        <v>6.07</v>
      </c>
      <c r="M114">
        <v>5.87</v>
      </c>
      <c r="N114">
        <v>5.76</v>
      </c>
      <c r="O114" s="20">
        <v>5.66</v>
      </c>
      <c r="P114">
        <v>5.74</v>
      </c>
      <c r="Q114">
        <v>5.68</v>
      </c>
    </row>
    <row r="115" spans="1:17">
      <c r="A115">
        <v>20001117</v>
      </c>
      <c r="B115" s="20">
        <v>6.7506000000000004</v>
      </c>
      <c r="C115" s="20">
        <v>6.42</v>
      </c>
      <c r="D115">
        <v>6.65</v>
      </c>
      <c r="E115">
        <v>6.57</v>
      </c>
      <c r="F115">
        <v>6.59</v>
      </c>
      <c r="G115">
        <v>6.64</v>
      </c>
      <c r="H115" s="20">
        <v>6.68</v>
      </c>
      <c r="I115">
        <v>6.75</v>
      </c>
      <c r="J115">
        <v>6.83</v>
      </c>
      <c r="K115">
        <v>6.91</v>
      </c>
      <c r="L115">
        <v>6.09</v>
      </c>
      <c r="M115">
        <v>5.88</v>
      </c>
      <c r="N115">
        <v>5.78</v>
      </c>
      <c r="O115" s="20">
        <v>5.67</v>
      </c>
      <c r="P115">
        <v>5.76</v>
      </c>
      <c r="Q115">
        <v>5.71</v>
      </c>
    </row>
    <row r="116" spans="1:17">
      <c r="A116">
        <v>20001120</v>
      </c>
      <c r="B116" s="20">
        <v>6.7530999999999999</v>
      </c>
      <c r="C116" s="20">
        <v>6.48</v>
      </c>
      <c r="D116">
        <v>6.63</v>
      </c>
      <c r="E116">
        <v>6.55</v>
      </c>
      <c r="F116">
        <v>6.58</v>
      </c>
      <c r="G116">
        <v>6.63</v>
      </c>
      <c r="H116" s="20">
        <v>6.68</v>
      </c>
      <c r="I116">
        <v>6.75</v>
      </c>
      <c r="J116">
        <v>6.83</v>
      </c>
      <c r="K116">
        <v>6.9</v>
      </c>
      <c r="L116">
        <v>6.07</v>
      </c>
      <c r="M116">
        <v>5.87</v>
      </c>
      <c r="N116">
        <v>5.76</v>
      </c>
      <c r="O116" s="20">
        <v>5.65</v>
      </c>
      <c r="P116">
        <v>5.73</v>
      </c>
      <c r="Q116">
        <v>5.68</v>
      </c>
    </row>
    <row r="117" spans="1:17">
      <c r="A117">
        <v>20001121</v>
      </c>
      <c r="B117" s="20">
        <v>6.7506000000000004</v>
      </c>
      <c r="C117" s="20">
        <v>6.45</v>
      </c>
      <c r="D117">
        <v>6.64</v>
      </c>
      <c r="E117">
        <v>6.57</v>
      </c>
      <c r="F117">
        <v>6.6</v>
      </c>
      <c r="G117">
        <v>6.65</v>
      </c>
      <c r="H117" s="20">
        <v>6.7</v>
      </c>
      <c r="I117">
        <v>6.77</v>
      </c>
      <c r="J117">
        <v>6.84</v>
      </c>
      <c r="K117">
        <v>6.92</v>
      </c>
      <c r="L117">
        <v>6.07</v>
      </c>
      <c r="M117">
        <v>5.86</v>
      </c>
      <c r="N117">
        <v>5.76</v>
      </c>
      <c r="O117" s="20">
        <v>5.65</v>
      </c>
      <c r="P117">
        <v>5.73</v>
      </c>
      <c r="Q117">
        <v>5.67</v>
      </c>
    </row>
    <row r="118" spans="1:17">
      <c r="A118">
        <v>20001122</v>
      </c>
      <c r="B118" s="20">
        <v>6.7506000000000004</v>
      </c>
      <c r="C118" s="20">
        <v>6.5</v>
      </c>
      <c r="D118">
        <v>6.61</v>
      </c>
      <c r="E118">
        <v>6.53</v>
      </c>
      <c r="F118">
        <v>6.56</v>
      </c>
      <c r="G118">
        <v>6.61</v>
      </c>
      <c r="H118" s="20">
        <v>6.66</v>
      </c>
      <c r="I118">
        <v>6.73</v>
      </c>
      <c r="J118">
        <v>6.81</v>
      </c>
      <c r="K118">
        <v>6.87</v>
      </c>
      <c r="L118">
        <v>6.1</v>
      </c>
      <c r="M118">
        <v>5.85</v>
      </c>
      <c r="N118">
        <v>5.72</v>
      </c>
      <c r="O118" s="20">
        <v>5.6</v>
      </c>
      <c r="P118">
        <v>5.68</v>
      </c>
      <c r="Q118">
        <v>5.62</v>
      </c>
    </row>
    <row r="119" spans="1:17">
      <c r="A119">
        <v>20001123</v>
      </c>
      <c r="B119" s="20">
        <v>6.75</v>
      </c>
      <c r="C119" s="20" t="s">
        <v>1</v>
      </c>
      <c r="D119" t="s">
        <v>103</v>
      </c>
      <c r="E119" t="s">
        <v>103</v>
      </c>
      <c r="F119" t="s">
        <v>103</v>
      </c>
      <c r="G119" t="s">
        <v>103</v>
      </c>
      <c r="H119" s="20" t="s">
        <v>103</v>
      </c>
      <c r="I119" t="s">
        <v>103</v>
      </c>
      <c r="J119" t="s">
        <v>103</v>
      </c>
      <c r="K119" t="s">
        <v>103</v>
      </c>
      <c r="L119" t="s">
        <v>103</v>
      </c>
      <c r="M119" t="s">
        <v>103</v>
      </c>
      <c r="N119" t="s">
        <v>103</v>
      </c>
      <c r="O119" s="20" t="s">
        <v>103</v>
      </c>
      <c r="P119" t="s">
        <v>103</v>
      </c>
      <c r="Q119" t="s">
        <v>103</v>
      </c>
    </row>
    <row r="120" spans="1:17">
      <c r="A120">
        <v>20001124</v>
      </c>
      <c r="B120" s="20">
        <v>6.7488000000000001</v>
      </c>
      <c r="C120" s="20">
        <v>6.48</v>
      </c>
      <c r="D120">
        <v>6.63</v>
      </c>
      <c r="E120">
        <v>6.56</v>
      </c>
      <c r="F120">
        <v>6.59</v>
      </c>
      <c r="G120">
        <v>6.64</v>
      </c>
      <c r="H120" s="20">
        <v>6.68</v>
      </c>
      <c r="I120">
        <v>6.74</v>
      </c>
      <c r="J120">
        <v>6.81</v>
      </c>
      <c r="K120">
        <v>6.86</v>
      </c>
      <c r="L120">
        <v>6.12</v>
      </c>
      <c r="M120">
        <v>5.86</v>
      </c>
      <c r="N120">
        <v>5.74</v>
      </c>
      <c r="O120" s="20">
        <v>5.63</v>
      </c>
      <c r="P120">
        <v>5.7</v>
      </c>
      <c r="Q120">
        <v>5.63</v>
      </c>
    </row>
    <row r="121" spans="1:17">
      <c r="A121">
        <v>20001127</v>
      </c>
      <c r="B121" s="20">
        <v>6.7488000000000001</v>
      </c>
      <c r="C121" s="20">
        <v>6.47</v>
      </c>
      <c r="D121">
        <v>6.63</v>
      </c>
      <c r="E121">
        <v>6.55</v>
      </c>
      <c r="F121">
        <v>6.58</v>
      </c>
      <c r="G121">
        <v>6.63</v>
      </c>
      <c r="H121" s="20">
        <v>6.67</v>
      </c>
      <c r="I121">
        <v>6.74</v>
      </c>
      <c r="J121">
        <v>6.8</v>
      </c>
      <c r="K121">
        <v>6.86</v>
      </c>
      <c r="L121">
        <v>6.11</v>
      </c>
      <c r="M121">
        <v>5.86</v>
      </c>
      <c r="N121">
        <v>5.74</v>
      </c>
      <c r="O121" s="20">
        <v>5.63</v>
      </c>
      <c r="P121">
        <v>5.71</v>
      </c>
      <c r="Q121">
        <v>5.64</v>
      </c>
    </row>
    <row r="122" spans="1:17">
      <c r="A122">
        <v>20001128</v>
      </c>
      <c r="B122" s="20">
        <v>6.7488000000000001</v>
      </c>
      <c r="C122" s="20">
        <v>6.4</v>
      </c>
      <c r="D122">
        <v>6.6</v>
      </c>
      <c r="E122">
        <v>6.51</v>
      </c>
      <c r="F122">
        <v>6.54</v>
      </c>
      <c r="G122">
        <v>6.58</v>
      </c>
      <c r="H122" s="20">
        <v>6.63</v>
      </c>
      <c r="I122">
        <v>6.69</v>
      </c>
      <c r="J122">
        <v>6.77</v>
      </c>
      <c r="K122">
        <v>6.86</v>
      </c>
      <c r="L122">
        <v>6.05</v>
      </c>
      <c r="M122">
        <v>5.79</v>
      </c>
      <c r="N122">
        <v>5.67</v>
      </c>
      <c r="O122" s="20">
        <v>5.57</v>
      </c>
      <c r="P122">
        <v>5.64</v>
      </c>
      <c r="Q122">
        <v>5.59</v>
      </c>
    </row>
    <row r="123" spans="1:17">
      <c r="A123">
        <v>20001129</v>
      </c>
      <c r="B123" s="20">
        <v>6.7363</v>
      </c>
      <c r="C123" s="20">
        <v>6.43</v>
      </c>
      <c r="D123">
        <v>6.56</v>
      </c>
      <c r="E123">
        <v>6.47</v>
      </c>
      <c r="F123">
        <v>6.49</v>
      </c>
      <c r="G123">
        <v>6.54</v>
      </c>
      <c r="H123" s="20">
        <v>6.58</v>
      </c>
      <c r="I123">
        <v>6.66</v>
      </c>
      <c r="J123">
        <v>6.75</v>
      </c>
      <c r="K123">
        <v>6.84</v>
      </c>
      <c r="L123">
        <v>5.98</v>
      </c>
      <c r="M123">
        <v>5.69</v>
      </c>
      <c r="N123">
        <v>5.59</v>
      </c>
      <c r="O123" s="20">
        <v>5.51</v>
      </c>
      <c r="P123">
        <v>5.6</v>
      </c>
      <c r="Q123">
        <v>5.55</v>
      </c>
    </row>
    <row r="124" spans="1:17">
      <c r="A124">
        <v>20001130</v>
      </c>
      <c r="B124" s="20">
        <v>6.7149999999999999</v>
      </c>
      <c r="C124" s="20">
        <v>6.47</v>
      </c>
      <c r="D124">
        <v>6.49</v>
      </c>
      <c r="E124">
        <v>6.38</v>
      </c>
      <c r="F124">
        <v>6.41</v>
      </c>
      <c r="G124">
        <v>6.46</v>
      </c>
      <c r="H124" s="20">
        <v>6.51</v>
      </c>
      <c r="I124">
        <v>6.59</v>
      </c>
      <c r="J124">
        <v>6.67</v>
      </c>
      <c r="K124">
        <v>6.77</v>
      </c>
      <c r="L124">
        <v>5.92</v>
      </c>
      <c r="M124">
        <v>5.61</v>
      </c>
      <c r="N124">
        <v>5.52</v>
      </c>
      <c r="O124" s="20">
        <v>5.42</v>
      </c>
      <c r="P124">
        <v>5.5</v>
      </c>
      <c r="Q124">
        <v>5.48</v>
      </c>
    </row>
    <row r="125" spans="1:17">
      <c r="A125">
        <v>20001201</v>
      </c>
      <c r="B125" s="20">
        <v>6.6863000000000001</v>
      </c>
      <c r="C125" s="20">
        <v>6.48</v>
      </c>
      <c r="D125">
        <v>6.48</v>
      </c>
      <c r="E125">
        <v>6.38</v>
      </c>
      <c r="F125">
        <v>6.4</v>
      </c>
      <c r="G125">
        <v>6.44</v>
      </c>
      <c r="H125" s="20">
        <v>6.48</v>
      </c>
      <c r="I125">
        <v>6.56</v>
      </c>
      <c r="J125">
        <v>6.64</v>
      </c>
      <c r="K125">
        <v>6.74</v>
      </c>
      <c r="L125">
        <v>5.93</v>
      </c>
      <c r="M125">
        <v>5.62</v>
      </c>
      <c r="N125">
        <v>5.55</v>
      </c>
      <c r="O125" s="20">
        <v>5.46</v>
      </c>
      <c r="P125">
        <v>5.56</v>
      </c>
      <c r="Q125">
        <v>5.52</v>
      </c>
    </row>
    <row r="126" spans="1:17">
      <c r="A126">
        <v>20001204</v>
      </c>
      <c r="B126" s="20">
        <v>6.6837999999999997</v>
      </c>
      <c r="C126" s="20">
        <v>6.45</v>
      </c>
      <c r="D126">
        <v>6.45</v>
      </c>
      <c r="E126">
        <v>6.34</v>
      </c>
      <c r="F126">
        <v>6.36</v>
      </c>
      <c r="G126">
        <v>6.41</v>
      </c>
      <c r="H126" s="20">
        <v>6.46</v>
      </c>
      <c r="I126">
        <v>6.54</v>
      </c>
      <c r="J126">
        <v>6.63</v>
      </c>
      <c r="K126">
        <v>6.72</v>
      </c>
      <c r="L126">
        <v>5.88</v>
      </c>
      <c r="M126">
        <v>5.59</v>
      </c>
      <c r="N126">
        <v>5.51</v>
      </c>
      <c r="O126" s="20">
        <v>5.45</v>
      </c>
      <c r="P126">
        <v>5.56</v>
      </c>
      <c r="Q126">
        <v>5.53</v>
      </c>
    </row>
    <row r="127" spans="1:17">
      <c r="A127">
        <v>20001205</v>
      </c>
      <c r="B127" s="20">
        <v>6.6775000000000002</v>
      </c>
      <c r="C127" s="20">
        <v>6.44</v>
      </c>
      <c r="D127">
        <v>6.39</v>
      </c>
      <c r="E127">
        <v>6.28</v>
      </c>
      <c r="F127">
        <v>6.3</v>
      </c>
      <c r="G127">
        <v>6.36</v>
      </c>
      <c r="H127" s="20">
        <v>6.41</v>
      </c>
      <c r="I127">
        <v>6.49</v>
      </c>
      <c r="J127">
        <v>6.58</v>
      </c>
      <c r="K127">
        <v>6.7</v>
      </c>
      <c r="L127">
        <v>5.79</v>
      </c>
      <c r="M127">
        <v>5.49</v>
      </c>
      <c r="N127">
        <v>5.43</v>
      </c>
      <c r="O127" s="20">
        <v>5.36</v>
      </c>
      <c r="P127">
        <v>5.45</v>
      </c>
      <c r="Q127">
        <v>5.43</v>
      </c>
    </row>
    <row r="128" spans="1:17">
      <c r="A128">
        <v>20001206</v>
      </c>
      <c r="B128" s="20">
        <v>6.6174999999999997</v>
      </c>
      <c r="C128" s="20">
        <v>6.35</v>
      </c>
      <c r="D128">
        <v>6.32</v>
      </c>
      <c r="E128">
        <v>6.2</v>
      </c>
      <c r="F128">
        <v>6.21</v>
      </c>
      <c r="G128">
        <v>6.25</v>
      </c>
      <c r="H128" s="20">
        <v>6.29</v>
      </c>
      <c r="I128">
        <v>6.36</v>
      </c>
      <c r="J128">
        <v>6.44</v>
      </c>
      <c r="K128">
        <v>6.59</v>
      </c>
      <c r="L128">
        <v>5.72</v>
      </c>
      <c r="M128">
        <v>5.42</v>
      </c>
      <c r="N128">
        <v>5.34</v>
      </c>
      <c r="O128" s="20">
        <v>5.26</v>
      </c>
      <c r="P128">
        <v>5.33</v>
      </c>
      <c r="Q128">
        <v>5.32</v>
      </c>
    </row>
    <row r="129" spans="1:17">
      <c r="A129">
        <v>20001207</v>
      </c>
      <c r="B129" s="20">
        <v>6.5774999999999997</v>
      </c>
      <c r="C129" s="20">
        <v>6.44</v>
      </c>
      <c r="D129">
        <v>6.31</v>
      </c>
      <c r="E129">
        <v>6.19</v>
      </c>
      <c r="F129">
        <v>6.2</v>
      </c>
      <c r="G129">
        <v>6.23</v>
      </c>
      <c r="H129" s="20">
        <v>6.26</v>
      </c>
      <c r="I129">
        <v>6.33</v>
      </c>
      <c r="J129">
        <v>6.41</v>
      </c>
      <c r="K129">
        <v>6.56</v>
      </c>
      <c r="L129">
        <v>5.74</v>
      </c>
      <c r="M129">
        <v>5.45</v>
      </c>
      <c r="N129">
        <v>5.35</v>
      </c>
      <c r="O129" s="20">
        <v>5.26</v>
      </c>
      <c r="P129">
        <v>5.34</v>
      </c>
      <c r="Q129">
        <v>5.32</v>
      </c>
    </row>
    <row r="130" spans="1:17">
      <c r="A130">
        <v>20001208</v>
      </c>
      <c r="B130" s="20">
        <v>6.57</v>
      </c>
      <c r="C130" s="20">
        <v>6.46</v>
      </c>
      <c r="D130">
        <v>6.3</v>
      </c>
      <c r="E130">
        <v>6.17</v>
      </c>
      <c r="F130">
        <v>6.17</v>
      </c>
      <c r="G130">
        <v>6.2</v>
      </c>
      <c r="H130" s="20">
        <v>6.22</v>
      </c>
      <c r="I130">
        <v>6.28</v>
      </c>
      <c r="J130">
        <v>6.34</v>
      </c>
      <c r="K130">
        <v>6.48</v>
      </c>
      <c r="L130">
        <v>5.77</v>
      </c>
      <c r="M130">
        <v>5.5</v>
      </c>
      <c r="N130">
        <v>5.41</v>
      </c>
      <c r="O130" s="20">
        <v>5.32</v>
      </c>
      <c r="P130">
        <v>5.39</v>
      </c>
      <c r="Q130">
        <v>5.35</v>
      </c>
    </row>
    <row r="131" spans="1:17">
      <c r="A131">
        <v>20001211</v>
      </c>
      <c r="B131" s="20">
        <v>6.58</v>
      </c>
      <c r="C131" s="20">
        <v>6.27</v>
      </c>
      <c r="D131">
        <v>6.33</v>
      </c>
      <c r="E131">
        <v>6.21</v>
      </c>
      <c r="F131">
        <v>6.21</v>
      </c>
      <c r="G131">
        <v>6.23</v>
      </c>
      <c r="H131" s="20">
        <v>6.26</v>
      </c>
      <c r="I131">
        <v>6.31</v>
      </c>
      <c r="J131">
        <v>6.37</v>
      </c>
      <c r="K131">
        <v>6.49</v>
      </c>
      <c r="L131">
        <v>5.79</v>
      </c>
      <c r="M131">
        <v>5.52</v>
      </c>
      <c r="N131">
        <v>5.43</v>
      </c>
      <c r="O131" s="20">
        <v>5.33</v>
      </c>
      <c r="P131">
        <v>5.42</v>
      </c>
      <c r="Q131">
        <v>5.37</v>
      </c>
    </row>
    <row r="132" spans="1:17">
      <c r="A132">
        <v>20001212</v>
      </c>
      <c r="B132" s="20">
        <v>6.58</v>
      </c>
      <c r="C132" s="20">
        <v>6.27</v>
      </c>
      <c r="D132">
        <v>6.33</v>
      </c>
      <c r="E132">
        <v>6.23</v>
      </c>
      <c r="F132">
        <v>6.23</v>
      </c>
      <c r="G132">
        <v>6.26</v>
      </c>
      <c r="H132" s="20">
        <v>6.28</v>
      </c>
      <c r="I132">
        <v>6.33</v>
      </c>
      <c r="J132">
        <v>6.38</v>
      </c>
      <c r="K132">
        <v>6.48</v>
      </c>
      <c r="L132">
        <v>5.79</v>
      </c>
      <c r="M132">
        <v>5.54</v>
      </c>
      <c r="N132">
        <v>5.42</v>
      </c>
      <c r="O132" s="20">
        <v>5.33</v>
      </c>
      <c r="P132">
        <v>5.42</v>
      </c>
      <c r="Q132">
        <v>5.36</v>
      </c>
    </row>
    <row r="133" spans="1:17">
      <c r="A133">
        <v>20001213</v>
      </c>
      <c r="B133" s="20">
        <v>6.58</v>
      </c>
      <c r="C133" s="20">
        <v>6.25</v>
      </c>
      <c r="D133">
        <v>6.26</v>
      </c>
      <c r="E133">
        <v>6.15</v>
      </c>
      <c r="F133">
        <v>6.15</v>
      </c>
      <c r="G133">
        <v>6.17</v>
      </c>
      <c r="H133" s="20">
        <v>6.19</v>
      </c>
      <c r="I133">
        <v>6.23</v>
      </c>
      <c r="J133">
        <v>6.29</v>
      </c>
      <c r="K133">
        <v>6.42</v>
      </c>
      <c r="L133">
        <v>5.74</v>
      </c>
      <c r="M133">
        <v>5.45</v>
      </c>
      <c r="N133">
        <v>5.34</v>
      </c>
      <c r="O133" s="20">
        <v>5.24</v>
      </c>
      <c r="P133">
        <v>5.33</v>
      </c>
      <c r="Q133">
        <v>5.29</v>
      </c>
    </row>
    <row r="134" spans="1:17">
      <c r="A134">
        <v>20001214</v>
      </c>
      <c r="B134" s="20">
        <v>6.5475000000000003</v>
      </c>
      <c r="C134" s="20">
        <v>6.39</v>
      </c>
      <c r="D134">
        <v>6.19</v>
      </c>
      <c r="E134">
        <v>6.05</v>
      </c>
      <c r="F134">
        <v>6.04</v>
      </c>
      <c r="G134">
        <v>6.05</v>
      </c>
      <c r="H134" s="20">
        <v>6.06</v>
      </c>
      <c r="I134">
        <v>6.1</v>
      </c>
      <c r="J134">
        <v>6.14</v>
      </c>
      <c r="K134">
        <v>6.29</v>
      </c>
      <c r="L134">
        <v>5.7</v>
      </c>
      <c r="M134">
        <v>5.43</v>
      </c>
      <c r="N134">
        <v>5.31</v>
      </c>
      <c r="O134" s="20">
        <v>5.19</v>
      </c>
      <c r="P134">
        <v>5.28</v>
      </c>
      <c r="Q134">
        <v>5.23</v>
      </c>
    </row>
    <row r="135" spans="1:17">
      <c r="A135">
        <v>20001215</v>
      </c>
      <c r="B135" s="20">
        <v>6.5494000000000003</v>
      </c>
      <c r="C135" s="20">
        <v>6.37</v>
      </c>
      <c r="D135">
        <v>6.19</v>
      </c>
      <c r="E135">
        <v>6.05</v>
      </c>
      <c r="F135">
        <v>6.05</v>
      </c>
      <c r="G135">
        <v>6.07</v>
      </c>
      <c r="H135" s="20">
        <v>6.08</v>
      </c>
      <c r="I135">
        <v>6.12</v>
      </c>
      <c r="J135">
        <v>6.17</v>
      </c>
      <c r="K135">
        <v>6.29</v>
      </c>
      <c r="L135">
        <v>5.65</v>
      </c>
      <c r="M135">
        <v>5.38</v>
      </c>
      <c r="N135">
        <v>5.26</v>
      </c>
      <c r="O135" s="20">
        <v>5.15</v>
      </c>
      <c r="P135">
        <v>5.24</v>
      </c>
      <c r="Q135">
        <v>5.2</v>
      </c>
    </row>
    <row r="136" spans="1:17">
      <c r="A136">
        <v>20001218</v>
      </c>
      <c r="B136" s="20">
        <v>6.5362999999999998</v>
      </c>
      <c r="C136" s="20">
        <v>6.3</v>
      </c>
      <c r="D136">
        <v>6.12</v>
      </c>
      <c r="E136">
        <v>5.96</v>
      </c>
      <c r="F136">
        <v>5.95</v>
      </c>
      <c r="G136">
        <v>5.96</v>
      </c>
      <c r="H136" s="20">
        <v>5.98</v>
      </c>
      <c r="I136">
        <v>6.01</v>
      </c>
      <c r="J136">
        <v>6.06</v>
      </c>
      <c r="K136">
        <v>6.22</v>
      </c>
      <c r="L136">
        <v>5.58</v>
      </c>
      <c r="M136">
        <v>5.33</v>
      </c>
      <c r="N136">
        <v>5.21</v>
      </c>
      <c r="O136" s="20">
        <v>5.0999999999999996</v>
      </c>
      <c r="P136">
        <v>5.19</v>
      </c>
      <c r="Q136">
        <v>5.17</v>
      </c>
    </row>
    <row r="137" spans="1:17">
      <c r="A137">
        <v>20001219</v>
      </c>
      <c r="B137" s="20">
        <v>6.52</v>
      </c>
      <c r="C137" s="20">
        <v>6.29</v>
      </c>
      <c r="D137">
        <v>6.15</v>
      </c>
      <c r="E137">
        <v>6.02</v>
      </c>
      <c r="F137">
        <v>6.03</v>
      </c>
      <c r="G137">
        <v>6.06</v>
      </c>
      <c r="H137" s="20">
        <v>6.09</v>
      </c>
      <c r="I137">
        <v>6.14</v>
      </c>
      <c r="J137">
        <v>6.21</v>
      </c>
      <c r="K137">
        <v>6.35</v>
      </c>
      <c r="L137">
        <v>5.58</v>
      </c>
      <c r="M137">
        <v>5.35</v>
      </c>
      <c r="N137">
        <v>5.23</v>
      </c>
      <c r="O137" s="20">
        <v>5.12</v>
      </c>
      <c r="P137">
        <v>5.22</v>
      </c>
      <c r="Q137">
        <v>5.19</v>
      </c>
    </row>
    <row r="138" spans="1:17">
      <c r="A138">
        <v>20001220</v>
      </c>
      <c r="B138" s="20">
        <v>6.5</v>
      </c>
      <c r="C138" s="20">
        <v>6.35</v>
      </c>
      <c r="D138">
        <v>6.07</v>
      </c>
      <c r="E138">
        <v>5.92</v>
      </c>
      <c r="F138">
        <v>5.93</v>
      </c>
      <c r="G138">
        <v>5.96</v>
      </c>
      <c r="H138" s="20">
        <v>5.99</v>
      </c>
      <c r="I138">
        <v>6.04</v>
      </c>
      <c r="J138">
        <v>6.11</v>
      </c>
      <c r="K138">
        <v>6.28</v>
      </c>
      <c r="L138">
        <v>5.46</v>
      </c>
      <c r="M138">
        <v>5.24</v>
      </c>
      <c r="N138">
        <v>5.12</v>
      </c>
      <c r="O138" s="20">
        <v>5</v>
      </c>
      <c r="P138">
        <v>5.13</v>
      </c>
      <c r="Q138">
        <v>5.08</v>
      </c>
    </row>
    <row r="139" spans="1:17">
      <c r="A139">
        <v>20001221</v>
      </c>
      <c r="B139" s="20">
        <v>6.4638</v>
      </c>
      <c r="C139" s="20">
        <v>6.36</v>
      </c>
      <c r="D139">
        <v>6</v>
      </c>
      <c r="E139">
        <v>5.87</v>
      </c>
      <c r="F139">
        <v>5.87</v>
      </c>
      <c r="G139">
        <v>5.9</v>
      </c>
      <c r="H139" s="20">
        <v>5.93</v>
      </c>
      <c r="I139">
        <v>5.99</v>
      </c>
      <c r="J139">
        <v>6.07</v>
      </c>
      <c r="K139">
        <v>6.25</v>
      </c>
      <c r="L139">
        <v>5.33</v>
      </c>
      <c r="M139">
        <v>5.14</v>
      </c>
      <c r="N139">
        <v>5.04</v>
      </c>
      <c r="O139" s="20">
        <v>4.9400000000000004</v>
      </c>
      <c r="P139">
        <v>5.0999999999999996</v>
      </c>
      <c r="Q139">
        <v>5.03</v>
      </c>
    </row>
    <row r="140" spans="1:17">
      <c r="A140">
        <v>20001222</v>
      </c>
      <c r="B140" s="20">
        <v>6.45</v>
      </c>
      <c r="C140" s="20">
        <v>6.33</v>
      </c>
      <c r="D140">
        <v>5.94</v>
      </c>
      <c r="E140">
        <v>5.81</v>
      </c>
      <c r="F140">
        <v>5.83</v>
      </c>
      <c r="G140">
        <v>5.87</v>
      </c>
      <c r="H140" s="20">
        <v>5.91</v>
      </c>
      <c r="I140">
        <v>5.97</v>
      </c>
      <c r="J140">
        <v>6.05</v>
      </c>
      <c r="K140">
        <v>6.23</v>
      </c>
      <c r="L140">
        <v>5.25</v>
      </c>
      <c r="M140">
        <v>5.0999999999999996</v>
      </c>
      <c r="N140">
        <v>5.0199999999999996</v>
      </c>
      <c r="O140" s="20">
        <v>4.93</v>
      </c>
      <c r="P140">
        <v>5.07</v>
      </c>
      <c r="Q140">
        <v>5.0199999999999996</v>
      </c>
    </row>
    <row r="141" spans="1:17">
      <c r="A141">
        <v>20001225</v>
      </c>
      <c r="B141" s="20">
        <v>6.45</v>
      </c>
      <c r="C141" s="20" t="s">
        <v>1</v>
      </c>
      <c r="D141" t="s">
        <v>103</v>
      </c>
      <c r="E141" t="s">
        <v>103</v>
      </c>
      <c r="F141" t="s">
        <v>103</v>
      </c>
      <c r="G141" t="s">
        <v>103</v>
      </c>
      <c r="H141" s="20" t="s">
        <v>103</v>
      </c>
      <c r="I141" t="s">
        <v>103</v>
      </c>
      <c r="J141" t="s">
        <v>103</v>
      </c>
      <c r="K141" t="s">
        <v>103</v>
      </c>
      <c r="L141" t="s">
        <v>103</v>
      </c>
      <c r="M141" t="s">
        <v>103</v>
      </c>
      <c r="N141" t="s">
        <v>103</v>
      </c>
      <c r="O141" s="20" t="s">
        <v>103</v>
      </c>
      <c r="P141" t="s">
        <v>103</v>
      </c>
      <c r="Q141" t="s">
        <v>103</v>
      </c>
    </row>
    <row r="142" spans="1:17">
      <c r="A142">
        <v>20001226</v>
      </c>
      <c r="B142" s="20">
        <v>6.45</v>
      </c>
      <c r="C142" s="20">
        <v>6.36</v>
      </c>
      <c r="D142">
        <v>5.93</v>
      </c>
      <c r="E142">
        <v>5.8</v>
      </c>
      <c r="F142">
        <v>5.82</v>
      </c>
      <c r="G142">
        <v>5.86</v>
      </c>
      <c r="H142" s="20">
        <v>5.9</v>
      </c>
      <c r="I142">
        <v>5.97</v>
      </c>
      <c r="J142">
        <v>6.04</v>
      </c>
      <c r="K142">
        <v>6.22</v>
      </c>
      <c r="L142">
        <v>5.31</v>
      </c>
      <c r="M142">
        <v>5.0999999999999996</v>
      </c>
      <c r="N142">
        <v>5</v>
      </c>
      <c r="O142" s="20">
        <v>4.92</v>
      </c>
      <c r="P142">
        <v>5.09</v>
      </c>
      <c r="Q142">
        <v>5.04</v>
      </c>
    </row>
    <row r="143" spans="1:17">
      <c r="A143">
        <v>20001227</v>
      </c>
      <c r="B143" s="20">
        <v>6.4381000000000004</v>
      </c>
      <c r="C143" s="20">
        <v>6.35</v>
      </c>
      <c r="D143">
        <v>5.97</v>
      </c>
      <c r="E143">
        <v>5.87</v>
      </c>
      <c r="F143">
        <v>5.89</v>
      </c>
      <c r="G143">
        <v>5.93</v>
      </c>
      <c r="H143" s="20">
        <v>5.97</v>
      </c>
      <c r="I143">
        <v>6.03</v>
      </c>
      <c r="J143">
        <v>6.1</v>
      </c>
      <c r="K143">
        <v>6.25</v>
      </c>
      <c r="L143">
        <v>5.32</v>
      </c>
      <c r="M143">
        <v>5.0999999999999996</v>
      </c>
      <c r="N143">
        <v>5.04</v>
      </c>
      <c r="O143" s="20">
        <v>4.99</v>
      </c>
      <c r="P143">
        <v>5.17</v>
      </c>
      <c r="Q143">
        <v>5.1100000000000003</v>
      </c>
    </row>
    <row r="144" spans="1:17">
      <c r="A144">
        <v>20001228</v>
      </c>
      <c r="B144" s="20">
        <v>6.4013</v>
      </c>
      <c r="C144" s="20">
        <v>6.36</v>
      </c>
      <c r="D144">
        <v>5.99</v>
      </c>
      <c r="E144">
        <v>5.92</v>
      </c>
      <c r="F144">
        <v>5.96</v>
      </c>
      <c r="G144">
        <v>6.01</v>
      </c>
      <c r="H144" s="20">
        <v>6.05</v>
      </c>
      <c r="I144">
        <v>6.11</v>
      </c>
      <c r="J144">
        <v>6.19</v>
      </c>
      <c r="K144">
        <v>6.31</v>
      </c>
      <c r="L144">
        <v>5.4</v>
      </c>
      <c r="M144">
        <v>5.18</v>
      </c>
      <c r="N144">
        <v>5.12</v>
      </c>
      <c r="O144" s="20">
        <v>5.0199999999999996</v>
      </c>
      <c r="P144">
        <v>5.21</v>
      </c>
      <c r="Q144">
        <v>5.13</v>
      </c>
    </row>
    <row r="145" spans="1:17">
      <c r="A145">
        <v>20001229</v>
      </c>
      <c r="B145" s="20">
        <v>6.3987999999999996</v>
      </c>
      <c r="C145" s="20">
        <v>6.35</v>
      </c>
      <c r="D145">
        <v>5.95</v>
      </c>
      <c r="E145">
        <v>5.85</v>
      </c>
      <c r="F145">
        <v>5.89</v>
      </c>
      <c r="G145">
        <v>5.94</v>
      </c>
      <c r="H145" s="20">
        <v>5.98</v>
      </c>
      <c r="I145">
        <v>6.05</v>
      </c>
      <c r="J145">
        <v>6.13</v>
      </c>
      <c r="K145">
        <v>6.28</v>
      </c>
      <c r="L145">
        <v>5.32</v>
      </c>
      <c r="M145">
        <v>5.1100000000000003</v>
      </c>
      <c r="N145">
        <v>5.0599999999999996</v>
      </c>
      <c r="O145" s="20">
        <v>4.99</v>
      </c>
      <c r="P145">
        <v>5.16</v>
      </c>
      <c r="Q145">
        <v>5.12</v>
      </c>
    </row>
    <row r="146" spans="1:17">
      <c r="A146">
        <v>20010101</v>
      </c>
      <c r="B146" s="20">
        <v>6.3987999999999996</v>
      </c>
      <c r="C146" s="20" t="s">
        <v>1</v>
      </c>
      <c r="D146" t="s">
        <v>103</v>
      </c>
      <c r="E146" t="s">
        <v>103</v>
      </c>
      <c r="F146" t="s">
        <v>103</v>
      </c>
      <c r="G146" t="s">
        <v>103</v>
      </c>
      <c r="H146" s="20" t="s">
        <v>103</v>
      </c>
      <c r="I146" t="s">
        <v>103</v>
      </c>
      <c r="J146" t="s">
        <v>103</v>
      </c>
      <c r="K146" t="s">
        <v>103</v>
      </c>
      <c r="L146" t="s">
        <v>103</v>
      </c>
      <c r="M146" t="s">
        <v>103</v>
      </c>
      <c r="N146" t="s">
        <v>103</v>
      </c>
      <c r="O146" s="20" t="s">
        <v>103</v>
      </c>
      <c r="P146" t="s">
        <v>103</v>
      </c>
      <c r="Q146" t="s">
        <v>103</v>
      </c>
    </row>
    <row r="147" spans="1:17">
      <c r="A147">
        <v>20010102</v>
      </c>
      <c r="B147" s="20">
        <v>6.2988</v>
      </c>
      <c r="C147" s="20">
        <v>6.4</v>
      </c>
      <c r="D147">
        <v>5.81</v>
      </c>
      <c r="E147">
        <v>5.68</v>
      </c>
      <c r="F147">
        <v>5.71</v>
      </c>
      <c r="G147">
        <v>5.74</v>
      </c>
      <c r="H147" s="20">
        <v>5.79</v>
      </c>
      <c r="I147">
        <v>5.85</v>
      </c>
      <c r="J147">
        <v>5.95</v>
      </c>
      <c r="K147">
        <v>6.18</v>
      </c>
      <c r="L147">
        <v>5.1100000000000003</v>
      </c>
      <c r="M147">
        <v>4.87</v>
      </c>
      <c r="N147">
        <v>4.82</v>
      </c>
      <c r="O147" s="20">
        <v>4.76</v>
      </c>
      <c r="P147">
        <v>4.97</v>
      </c>
      <c r="Q147">
        <v>4.92</v>
      </c>
    </row>
    <row r="148" spans="1:17">
      <c r="A148">
        <v>20010103</v>
      </c>
      <c r="B148" s="20">
        <v>6.2088000000000001</v>
      </c>
      <c r="C148" s="20">
        <v>5.85</v>
      </c>
      <c r="D148">
        <v>5.77</v>
      </c>
      <c r="E148">
        <v>5.66</v>
      </c>
      <c r="F148">
        <v>5.69</v>
      </c>
      <c r="G148">
        <v>5.73</v>
      </c>
      <c r="H148" s="20">
        <v>5.78</v>
      </c>
      <c r="I148">
        <v>5.84</v>
      </c>
      <c r="J148">
        <v>5.92</v>
      </c>
      <c r="K148">
        <v>6.13</v>
      </c>
      <c r="L148">
        <v>5.04</v>
      </c>
      <c r="M148">
        <v>4.92</v>
      </c>
      <c r="N148">
        <v>4.92</v>
      </c>
      <c r="O148" s="20">
        <v>4.9400000000000004</v>
      </c>
      <c r="P148">
        <v>5.18</v>
      </c>
      <c r="Q148">
        <v>5.14</v>
      </c>
    </row>
    <row r="149" spans="1:17">
      <c r="A149">
        <v>20010104</v>
      </c>
      <c r="B149" s="20">
        <v>5.8137999999999996</v>
      </c>
      <c r="C149" s="20">
        <v>5.79</v>
      </c>
      <c r="D149">
        <v>5.48</v>
      </c>
      <c r="E149">
        <v>5.51</v>
      </c>
      <c r="F149">
        <v>5.61</v>
      </c>
      <c r="G149">
        <v>5.71</v>
      </c>
      <c r="H149" s="20">
        <v>5.78</v>
      </c>
      <c r="I149">
        <v>5.88</v>
      </c>
      <c r="J149">
        <v>6</v>
      </c>
      <c r="K149">
        <v>6.21</v>
      </c>
      <c r="L149">
        <v>4.82</v>
      </c>
      <c r="M149">
        <v>4.7699999999999996</v>
      </c>
      <c r="N149">
        <v>4.78</v>
      </c>
      <c r="O149" s="20">
        <v>4.82</v>
      </c>
      <c r="P149">
        <v>5.07</v>
      </c>
      <c r="Q149">
        <v>5.03</v>
      </c>
    </row>
    <row r="150" spans="1:17">
      <c r="A150">
        <v>20010105</v>
      </c>
      <c r="B150" s="20">
        <v>5.6262999999999996</v>
      </c>
      <c r="C150" s="20">
        <v>5.73</v>
      </c>
      <c r="D150">
        <v>5.35</v>
      </c>
      <c r="E150">
        <v>5.38</v>
      </c>
      <c r="F150">
        <v>5.48</v>
      </c>
      <c r="G150">
        <v>5.58</v>
      </c>
      <c r="H150" s="20">
        <v>5.64</v>
      </c>
      <c r="I150">
        <v>5.76</v>
      </c>
      <c r="J150">
        <v>5.9</v>
      </c>
      <c r="K150">
        <v>6.15</v>
      </c>
      <c r="L150">
        <v>4.5999999999999996</v>
      </c>
      <c r="M150">
        <v>4.5599999999999996</v>
      </c>
      <c r="N150">
        <v>4.57</v>
      </c>
      <c r="O150" s="20">
        <v>4.66</v>
      </c>
      <c r="P150">
        <v>4.93</v>
      </c>
      <c r="Q150">
        <v>4.93</v>
      </c>
    </row>
    <row r="151" spans="1:17">
      <c r="A151">
        <v>20010108</v>
      </c>
      <c r="B151" s="20">
        <v>5.5438000000000001</v>
      </c>
      <c r="C151" s="20">
        <v>5.84</v>
      </c>
      <c r="D151">
        <v>5.27</v>
      </c>
      <c r="E151">
        <v>5.27</v>
      </c>
      <c r="F151">
        <v>5.36</v>
      </c>
      <c r="G151">
        <v>5.44</v>
      </c>
      <c r="H151" s="20">
        <v>5.5</v>
      </c>
      <c r="I151">
        <v>5.62</v>
      </c>
      <c r="J151">
        <v>5.77</v>
      </c>
      <c r="K151">
        <v>6.03</v>
      </c>
      <c r="L151">
        <v>4.6100000000000003</v>
      </c>
      <c r="M151">
        <v>4.54</v>
      </c>
      <c r="N151">
        <v>4.55</v>
      </c>
      <c r="O151" s="20">
        <v>4.6500000000000004</v>
      </c>
      <c r="P151">
        <v>4.9400000000000004</v>
      </c>
      <c r="Q151">
        <v>4.9400000000000004</v>
      </c>
    </row>
    <row r="152" spans="1:17">
      <c r="A152">
        <v>20010109</v>
      </c>
      <c r="B152" s="20">
        <v>5.5525000000000002</v>
      </c>
      <c r="C152" s="20">
        <v>5.84</v>
      </c>
      <c r="D152">
        <v>5.33</v>
      </c>
      <c r="E152">
        <v>5.34</v>
      </c>
      <c r="F152">
        <v>5.42</v>
      </c>
      <c r="G152">
        <v>5.5</v>
      </c>
      <c r="H152" s="20">
        <v>5.57</v>
      </c>
      <c r="I152">
        <v>5.7</v>
      </c>
      <c r="J152">
        <v>5.85</v>
      </c>
      <c r="K152">
        <v>6.11</v>
      </c>
      <c r="L152">
        <v>4.71</v>
      </c>
      <c r="M152">
        <v>4.6399999999999997</v>
      </c>
      <c r="N152">
        <v>4.6500000000000004</v>
      </c>
      <c r="O152" s="20">
        <v>4.7300000000000004</v>
      </c>
      <c r="P152">
        <v>4.9800000000000004</v>
      </c>
      <c r="Q152">
        <v>4.9800000000000004</v>
      </c>
    </row>
    <row r="153" spans="1:17">
      <c r="A153">
        <v>20010110</v>
      </c>
      <c r="B153" s="20">
        <v>5.5875000000000004</v>
      </c>
      <c r="C153" s="20">
        <v>5.5</v>
      </c>
      <c r="D153">
        <v>5.37</v>
      </c>
      <c r="E153">
        <v>5.38</v>
      </c>
      <c r="F153">
        <v>5.47</v>
      </c>
      <c r="G153">
        <v>5.55</v>
      </c>
      <c r="H153" s="20">
        <v>5.62</v>
      </c>
      <c r="I153">
        <v>5.75</v>
      </c>
      <c r="J153">
        <v>5.9</v>
      </c>
      <c r="K153">
        <v>6.13</v>
      </c>
      <c r="L153">
        <v>4.82</v>
      </c>
      <c r="M153">
        <v>4.76</v>
      </c>
      <c r="N153">
        <v>4.78</v>
      </c>
      <c r="O153" s="20">
        <v>4.83</v>
      </c>
      <c r="P153">
        <v>5.09</v>
      </c>
      <c r="Q153">
        <v>5.0999999999999996</v>
      </c>
    </row>
    <row r="154" spans="1:17">
      <c r="A154">
        <v>20010111</v>
      </c>
      <c r="B154" s="20">
        <v>5.61</v>
      </c>
      <c r="C154" s="20">
        <v>5.48</v>
      </c>
      <c r="D154">
        <v>5.39</v>
      </c>
      <c r="E154">
        <v>5.42</v>
      </c>
      <c r="F154">
        <v>5.53</v>
      </c>
      <c r="G154">
        <v>5.62</v>
      </c>
      <c r="H154" s="20">
        <v>5.7</v>
      </c>
      <c r="I154">
        <v>5.82</v>
      </c>
      <c r="J154">
        <v>5.96</v>
      </c>
      <c r="K154">
        <v>6.17</v>
      </c>
      <c r="L154">
        <v>4.84</v>
      </c>
      <c r="M154">
        <v>4.7699999999999996</v>
      </c>
      <c r="N154">
        <v>4.78</v>
      </c>
      <c r="O154" s="20">
        <v>4.8499999999999996</v>
      </c>
      <c r="P154">
        <v>5.12</v>
      </c>
      <c r="Q154">
        <v>5.14</v>
      </c>
    </row>
    <row r="155" spans="1:17">
      <c r="A155">
        <v>20010112</v>
      </c>
      <c r="B155" s="20">
        <v>5.6087999999999996</v>
      </c>
      <c r="C155" s="20">
        <v>5.54</v>
      </c>
      <c r="D155">
        <v>5.48</v>
      </c>
      <c r="E155">
        <v>5.54</v>
      </c>
      <c r="F155">
        <v>5.66</v>
      </c>
      <c r="G155">
        <v>5.77</v>
      </c>
      <c r="H155" s="20">
        <v>5.85</v>
      </c>
      <c r="I155">
        <v>5.98</v>
      </c>
      <c r="J155">
        <v>6.12</v>
      </c>
      <c r="K155">
        <v>6.34</v>
      </c>
      <c r="L155">
        <v>4.96</v>
      </c>
      <c r="M155">
        <v>4.9000000000000004</v>
      </c>
      <c r="N155">
        <v>4.91</v>
      </c>
      <c r="O155" s="20">
        <v>4.97</v>
      </c>
      <c r="P155">
        <v>5.24</v>
      </c>
      <c r="Q155">
        <v>5.25</v>
      </c>
    </row>
    <row r="156" spans="1:17">
      <c r="A156">
        <v>20010115</v>
      </c>
      <c r="B156" s="20">
        <v>5.6837999999999997</v>
      </c>
      <c r="C156" s="20" t="s">
        <v>1</v>
      </c>
      <c r="D156" t="s">
        <v>103</v>
      </c>
      <c r="E156" t="s">
        <v>103</v>
      </c>
      <c r="F156" t="s">
        <v>103</v>
      </c>
      <c r="G156" t="s">
        <v>103</v>
      </c>
      <c r="H156" s="20" t="s">
        <v>103</v>
      </c>
      <c r="I156" t="s">
        <v>103</v>
      </c>
      <c r="J156" t="s">
        <v>103</v>
      </c>
      <c r="K156" t="s">
        <v>103</v>
      </c>
      <c r="L156" t="s">
        <v>103</v>
      </c>
      <c r="M156" t="s">
        <v>103</v>
      </c>
      <c r="N156" t="s">
        <v>103</v>
      </c>
      <c r="O156" s="20" t="s">
        <v>103</v>
      </c>
      <c r="P156" t="s">
        <v>103</v>
      </c>
      <c r="Q156" t="s">
        <v>103</v>
      </c>
    </row>
    <row r="157" spans="1:17">
      <c r="A157">
        <v>20010116</v>
      </c>
      <c r="B157" s="20">
        <v>5.6787999999999998</v>
      </c>
      <c r="C157" s="20">
        <v>5.54</v>
      </c>
      <c r="D157">
        <v>5.47</v>
      </c>
      <c r="E157">
        <v>5.53</v>
      </c>
      <c r="F157">
        <v>5.65</v>
      </c>
      <c r="G157">
        <v>5.76</v>
      </c>
      <c r="H157" s="20">
        <v>5.84</v>
      </c>
      <c r="I157">
        <v>5.97</v>
      </c>
      <c r="J157">
        <v>6.13</v>
      </c>
      <c r="K157">
        <v>6.36</v>
      </c>
      <c r="L157">
        <v>4.95</v>
      </c>
      <c r="M157">
        <v>4.8899999999999997</v>
      </c>
      <c r="N157">
        <v>4.8899999999999997</v>
      </c>
      <c r="O157" s="20">
        <v>4.96</v>
      </c>
      <c r="P157">
        <v>5.22</v>
      </c>
      <c r="Q157">
        <v>5.24</v>
      </c>
    </row>
    <row r="158" spans="1:17">
      <c r="A158">
        <v>20010117</v>
      </c>
      <c r="B158" s="20">
        <v>5.6775000000000002</v>
      </c>
      <c r="C158" s="20">
        <v>5.55</v>
      </c>
      <c r="D158">
        <v>5.49</v>
      </c>
      <c r="E158">
        <v>5.55</v>
      </c>
      <c r="F158">
        <v>5.66</v>
      </c>
      <c r="G158">
        <v>5.75</v>
      </c>
      <c r="H158" s="20">
        <v>5.82</v>
      </c>
      <c r="I158">
        <v>5.95</v>
      </c>
      <c r="J158">
        <v>6.08</v>
      </c>
      <c r="K158">
        <v>6.29</v>
      </c>
      <c r="L158">
        <v>4.91</v>
      </c>
      <c r="M158">
        <v>4.84</v>
      </c>
      <c r="N158">
        <v>4.84</v>
      </c>
      <c r="O158" s="20">
        <v>4.87</v>
      </c>
      <c r="P158">
        <v>5.14</v>
      </c>
      <c r="Q158">
        <v>5.19</v>
      </c>
    </row>
    <row r="159" spans="1:17">
      <c r="A159">
        <v>20010118</v>
      </c>
      <c r="B159" s="20">
        <v>5.5824999999999996</v>
      </c>
      <c r="C159" s="20">
        <v>5.45</v>
      </c>
      <c r="D159">
        <v>5.33</v>
      </c>
      <c r="E159">
        <v>5.38</v>
      </c>
      <c r="F159">
        <v>5.49</v>
      </c>
      <c r="G159">
        <v>5.59</v>
      </c>
      <c r="H159" s="20">
        <v>5.66</v>
      </c>
      <c r="I159">
        <v>5.81</v>
      </c>
      <c r="J159">
        <v>5.96</v>
      </c>
      <c r="K159">
        <v>6.21</v>
      </c>
      <c r="L159">
        <v>4.76</v>
      </c>
      <c r="M159">
        <v>4.72</v>
      </c>
      <c r="N159">
        <v>4.7300000000000004</v>
      </c>
      <c r="O159" s="20">
        <v>4.74</v>
      </c>
      <c r="P159">
        <v>5.0599999999999996</v>
      </c>
      <c r="Q159">
        <v>5.12</v>
      </c>
    </row>
    <row r="160" spans="1:17">
      <c r="A160">
        <v>20010119</v>
      </c>
      <c r="B160" s="20">
        <v>5.5587999999999997</v>
      </c>
      <c r="C160" s="20">
        <v>5.4</v>
      </c>
      <c r="D160">
        <v>5.27</v>
      </c>
      <c r="E160">
        <v>5.34</v>
      </c>
      <c r="F160">
        <v>5.49</v>
      </c>
      <c r="G160">
        <v>5.6</v>
      </c>
      <c r="H160" s="20">
        <v>5.7</v>
      </c>
      <c r="I160">
        <v>5.85</v>
      </c>
      <c r="J160">
        <v>6.01</v>
      </c>
      <c r="K160">
        <v>6.26</v>
      </c>
      <c r="L160">
        <v>4.79</v>
      </c>
      <c r="M160">
        <v>4.75</v>
      </c>
      <c r="N160">
        <v>4.76</v>
      </c>
      <c r="O160" s="20">
        <v>4.84</v>
      </c>
      <c r="P160">
        <v>5.14</v>
      </c>
      <c r="Q160">
        <v>5.19</v>
      </c>
    </row>
    <row r="161" spans="1:17">
      <c r="A161">
        <v>20010122</v>
      </c>
      <c r="B161" s="20">
        <v>5.5312999999999999</v>
      </c>
      <c r="C161" s="20">
        <v>5.32</v>
      </c>
      <c r="D161">
        <v>5.29</v>
      </c>
      <c r="E161">
        <v>5.41</v>
      </c>
      <c r="F161">
        <v>5.57</v>
      </c>
      <c r="G161">
        <v>5.7</v>
      </c>
      <c r="H161" s="20">
        <v>5.81</v>
      </c>
      <c r="I161">
        <v>5.96</v>
      </c>
      <c r="J161">
        <v>6.13</v>
      </c>
      <c r="K161">
        <v>6.34</v>
      </c>
      <c r="L161">
        <v>4.79</v>
      </c>
      <c r="M161">
        <v>4.75</v>
      </c>
      <c r="N161">
        <v>4.78</v>
      </c>
      <c r="O161" s="20">
        <v>4.87</v>
      </c>
      <c r="P161">
        <v>5.19</v>
      </c>
      <c r="Q161">
        <v>5.25</v>
      </c>
    </row>
    <row r="162" spans="1:17">
      <c r="A162">
        <v>20010123</v>
      </c>
      <c r="B162" s="20">
        <v>5.5274999999999999</v>
      </c>
      <c r="C162" s="20">
        <v>5.45</v>
      </c>
      <c r="D162">
        <v>5.26</v>
      </c>
      <c r="E162">
        <v>5.36</v>
      </c>
      <c r="F162">
        <v>5.52</v>
      </c>
      <c r="G162">
        <v>5.65</v>
      </c>
      <c r="H162" s="20">
        <v>5.75</v>
      </c>
      <c r="I162">
        <v>5.91</v>
      </c>
      <c r="J162">
        <v>6.08</v>
      </c>
      <c r="K162">
        <v>6.35</v>
      </c>
      <c r="L162">
        <v>4.8499999999999996</v>
      </c>
      <c r="M162">
        <v>4.82</v>
      </c>
      <c r="N162">
        <v>4.83</v>
      </c>
      <c r="O162" s="20">
        <v>4.96</v>
      </c>
      <c r="P162">
        <v>5.24</v>
      </c>
      <c r="Q162">
        <v>5.3</v>
      </c>
    </row>
    <row r="163" spans="1:17">
      <c r="A163">
        <v>20010124</v>
      </c>
      <c r="B163" s="20">
        <v>5.56</v>
      </c>
      <c r="C163" s="20">
        <v>5.54</v>
      </c>
      <c r="D163">
        <v>5.36</v>
      </c>
      <c r="E163">
        <v>5.47</v>
      </c>
      <c r="F163">
        <v>5.63</v>
      </c>
      <c r="G163">
        <v>5.75</v>
      </c>
      <c r="H163" s="20">
        <v>5.85</v>
      </c>
      <c r="I163">
        <v>6</v>
      </c>
      <c r="J163">
        <v>6.17</v>
      </c>
      <c r="K163">
        <v>6.43</v>
      </c>
      <c r="L163">
        <v>4.8600000000000003</v>
      </c>
      <c r="M163">
        <v>4.8099999999999996</v>
      </c>
      <c r="N163">
        <v>4.84</v>
      </c>
      <c r="O163" s="20">
        <v>4.9800000000000004</v>
      </c>
      <c r="P163">
        <v>5.27</v>
      </c>
      <c r="Q163">
        <v>5.33</v>
      </c>
    </row>
    <row r="164" spans="1:17">
      <c r="A164">
        <v>20010125</v>
      </c>
      <c r="B164" s="20">
        <v>5.55</v>
      </c>
      <c r="C164" s="20">
        <v>5.5</v>
      </c>
      <c r="D164">
        <v>5.42</v>
      </c>
      <c r="E164">
        <v>5.53</v>
      </c>
      <c r="F164">
        <v>5.69</v>
      </c>
      <c r="G164">
        <v>5.82</v>
      </c>
      <c r="H164" s="20">
        <v>5.91</v>
      </c>
      <c r="I164">
        <v>6.05</v>
      </c>
      <c r="J164">
        <v>6.22</v>
      </c>
      <c r="K164">
        <v>6.47</v>
      </c>
      <c r="L164">
        <v>4.83</v>
      </c>
      <c r="M164">
        <v>4.78</v>
      </c>
      <c r="N164">
        <v>4.8</v>
      </c>
      <c r="O164" s="20">
        <v>4.9400000000000004</v>
      </c>
      <c r="P164">
        <v>5.23</v>
      </c>
      <c r="Q164">
        <v>5.29</v>
      </c>
    </row>
    <row r="165" spans="1:17">
      <c r="A165">
        <v>20010126</v>
      </c>
      <c r="B165" s="20">
        <v>5.5125000000000002</v>
      </c>
      <c r="C165" s="20">
        <v>5.43</v>
      </c>
      <c r="D165">
        <v>5.32</v>
      </c>
      <c r="E165">
        <v>5.43</v>
      </c>
      <c r="F165">
        <v>5.59</v>
      </c>
      <c r="G165">
        <v>5.71</v>
      </c>
      <c r="H165" s="20">
        <v>5.81</v>
      </c>
      <c r="I165">
        <v>5.96</v>
      </c>
      <c r="J165">
        <v>6.13</v>
      </c>
      <c r="K165">
        <v>6.38</v>
      </c>
      <c r="L165">
        <v>4.8</v>
      </c>
      <c r="M165">
        <v>4.78</v>
      </c>
      <c r="N165">
        <v>4.8099999999999996</v>
      </c>
      <c r="O165" s="20">
        <v>4.93</v>
      </c>
      <c r="P165">
        <v>5.23</v>
      </c>
      <c r="Q165">
        <v>5.29</v>
      </c>
    </row>
    <row r="166" spans="1:17">
      <c r="A166">
        <v>20010129</v>
      </c>
      <c r="B166" s="20">
        <v>5.4837999999999996</v>
      </c>
      <c r="C166" s="20">
        <v>5.4</v>
      </c>
      <c r="D166">
        <v>5.26</v>
      </c>
      <c r="E166">
        <v>5.4</v>
      </c>
      <c r="F166">
        <v>5.55</v>
      </c>
      <c r="G166">
        <v>5.68</v>
      </c>
      <c r="H166" s="20">
        <v>5.78</v>
      </c>
      <c r="I166">
        <v>5.93</v>
      </c>
      <c r="J166">
        <v>6.11</v>
      </c>
      <c r="K166">
        <v>6.4</v>
      </c>
      <c r="L166">
        <v>4.78</v>
      </c>
      <c r="M166">
        <v>4.7699999999999996</v>
      </c>
      <c r="N166">
        <v>4.8</v>
      </c>
      <c r="O166" s="20">
        <v>4.97</v>
      </c>
      <c r="P166">
        <v>5.25</v>
      </c>
      <c r="Q166">
        <v>5.32</v>
      </c>
    </row>
    <row r="167" spans="1:17">
      <c r="A167">
        <v>20010130</v>
      </c>
      <c r="B167" s="20">
        <v>5.47</v>
      </c>
      <c r="C167" s="20">
        <v>5.34</v>
      </c>
      <c r="D167">
        <v>5.2</v>
      </c>
      <c r="E167">
        <v>5.31</v>
      </c>
      <c r="F167">
        <v>5.48</v>
      </c>
      <c r="G167">
        <v>5.61</v>
      </c>
      <c r="H167" s="20">
        <v>5.72</v>
      </c>
      <c r="I167">
        <v>5.88</v>
      </c>
      <c r="J167">
        <v>6.05</v>
      </c>
      <c r="K167">
        <v>6.36</v>
      </c>
      <c r="L167">
        <v>4.68</v>
      </c>
      <c r="M167">
        <v>4.7</v>
      </c>
      <c r="N167">
        <v>4.75</v>
      </c>
      <c r="O167" s="20">
        <v>4.91</v>
      </c>
      <c r="P167">
        <v>5.17</v>
      </c>
      <c r="Q167">
        <v>5.24</v>
      </c>
    </row>
    <row r="168" spans="1:17">
      <c r="A168">
        <v>20010131</v>
      </c>
      <c r="B168" s="20">
        <v>5.3688000000000002</v>
      </c>
      <c r="C168" s="20">
        <v>5.23</v>
      </c>
      <c r="D168">
        <v>5.17</v>
      </c>
      <c r="E168">
        <v>5.3</v>
      </c>
      <c r="F168">
        <v>5.46</v>
      </c>
      <c r="G168">
        <v>5.59</v>
      </c>
      <c r="H168" s="20">
        <v>5.7</v>
      </c>
      <c r="I168">
        <v>5.85</v>
      </c>
      <c r="J168">
        <v>6.01</v>
      </c>
      <c r="K168">
        <v>6.27</v>
      </c>
      <c r="L168">
        <v>4.5999999999999996</v>
      </c>
      <c r="M168">
        <v>4.62</v>
      </c>
      <c r="N168">
        <v>4.67</v>
      </c>
      <c r="O168" s="20">
        <v>4.8499999999999996</v>
      </c>
      <c r="P168">
        <v>5.08</v>
      </c>
      <c r="Q168">
        <v>5.19</v>
      </c>
    </row>
    <row r="169" spans="1:17">
      <c r="A169">
        <v>20010201</v>
      </c>
      <c r="B169" s="20">
        <v>5.39</v>
      </c>
      <c r="C169" s="20">
        <v>5.2</v>
      </c>
      <c r="D169">
        <v>5.0999999999999996</v>
      </c>
      <c r="E169">
        <v>5.16</v>
      </c>
      <c r="F169">
        <v>5.31</v>
      </c>
      <c r="G169">
        <v>5.43</v>
      </c>
      <c r="H169" s="20">
        <v>5.52</v>
      </c>
      <c r="I169">
        <v>5.69</v>
      </c>
      <c r="J169">
        <v>5.86</v>
      </c>
      <c r="K169">
        <v>6.15</v>
      </c>
      <c r="L169">
        <v>4.5599999999999996</v>
      </c>
      <c r="M169">
        <v>4.55</v>
      </c>
      <c r="N169">
        <v>4.59</v>
      </c>
      <c r="O169" s="20">
        <v>4.78</v>
      </c>
      <c r="P169">
        <v>5.01</v>
      </c>
      <c r="Q169">
        <v>5.0999999999999996</v>
      </c>
    </row>
    <row r="170" spans="1:17">
      <c r="A170">
        <v>20010202</v>
      </c>
      <c r="B170" s="20">
        <v>5.3975</v>
      </c>
      <c r="C170" s="20">
        <v>5.2</v>
      </c>
      <c r="D170">
        <v>5.19</v>
      </c>
      <c r="E170">
        <v>5.29</v>
      </c>
      <c r="F170">
        <v>5.43</v>
      </c>
      <c r="G170">
        <v>5.55</v>
      </c>
      <c r="H170" s="20">
        <v>5.63</v>
      </c>
      <c r="I170">
        <v>5.8</v>
      </c>
      <c r="J170">
        <v>5.95</v>
      </c>
      <c r="K170">
        <v>6.24</v>
      </c>
      <c r="L170">
        <v>4.67</v>
      </c>
      <c r="M170">
        <v>4.6500000000000004</v>
      </c>
      <c r="N170">
        <v>4.71</v>
      </c>
      <c r="O170" s="20">
        <v>4.8600000000000003</v>
      </c>
      <c r="P170">
        <v>5.09</v>
      </c>
      <c r="Q170">
        <v>5.17</v>
      </c>
    </row>
    <row r="171" spans="1:17">
      <c r="A171">
        <v>20010205</v>
      </c>
      <c r="B171" s="20">
        <v>5.41</v>
      </c>
      <c r="C171" s="20">
        <v>5.24</v>
      </c>
      <c r="D171">
        <v>5.18</v>
      </c>
      <c r="E171">
        <v>5.29</v>
      </c>
      <c r="F171">
        <v>5.44</v>
      </c>
      <c r="G171">
        <v>5.56</v>
      </c>
      <c r="H171" s="20">
        <v>5.65</v>
      </c>
      <c r="I171">
        <v>5.82</v>
      </c>
      <c r="J171">
        <v>5.97</v>
      </c>
      <c r="K171">
        <v>6.25</v>
      </c>
      <c r="L171">
        <v>4.7</v>
      </c>
      <c r="M171">
        <v>4.68</v>
      </c>
      <c r="N171">
        <v>4.71</v>
      </c>
      <c r="O171" s="20">
        <v>4.88</v>
      </c>
      <c r="P171">
        <v>5.09</v>
      </c>
      <c r="Q171">
        <v>5.18</v>
      </c>
    </row>
    <row r="172" spans="1:17">
      <c r="A172">
        <v>20010206</v>
      </c>
      <c r="B172" s="20">
        <v>5.41</v>
      </c>
      <c r="C172" s="20">
        <v>5.25</v>
      </c>
      <c r="D172">
        <v>5.22</v>
      </c>
      <c r="E172">
        <v>5.35</v>
      </c>
      <c r="F172">
        <v>5.5</v>
      </c>
      <c r="G172">
        <v>5.63</v>
      </c>
      <c r="H172" s="20">
        <v>5.74</v>
      </c>
      <c r="I172">
        <v>5.9</v>
      </c>
      <c r="J172">
        <v>6.05</v>
      </c>
      <c r="K172">
        <v>6.31</v>
      </c>
      <c r="L172">
        <v>4.74</v>
      </c>
      <c r="M172">
        <v>4.72</v>
      </c>
      <c r="N172">
        <v>4.76</v>
      </c>
      <c r="O172" s="20">
        <v>4.92</v>
      </c>
      <c r="P172">
        <v>5.13</v>
      </c>
      <c r="Q172">
        <v>5.22</v>
      </c>
    </row>
    <row r="173" spans="1:17">
      <c r="A173">
        <v>20010207</v>
      </c>
      <c r="B173" s="20">
        <v>5.41</v>
      </c>
      <c r="C173" s="20">
        <v>5.25</v>
      </c>
      <c r="D173">
        <v>5.19</v>
      </c>
      <c r="E173">
        <v>5.31</v>
      </c>
      <c r="F173">
        <v>5.47</v>
      </c>
      <c r="G173">
        <v>5.59</v>
      </c>
      <c r="H173" s="20">
        <v>5.69</v>
      </c>
      <c r="I173">
        <v>5.85</v>
      </c>
      <c r="J173">
        <v>6.01</v>
      </c>
      <c r="K173">
        <v>6.26</v>
      </c>
      <c r="L173">
        <v>4.7300000000000004</v>
      </c>
      <c r="M173">
        <v>4.7</v>
      </c>
      <c r="N173">
        <v>4.74</v>
      </c>
      <c r="O173" s="20">
        <v>4.91</v>
      </c>
      <c r="P173">
        <v>5.12</v>
      </c>
      <c r="Q173">
        <v>5.0999999999999996</v>
      </c>
    </row>
    <row r="174" spans="1:17">
      <c r="A174">
        <v>20010208</v>
      </c>
      <c r="B174" s="20">
        <v>5.4088000000000003</v>
      </c>
      <c r="C174" s="20">
        <v>5.24</v>
      </c>
      <c r="D174">
        <v>5.23</v>
      </c>
      <c r="E174">
        <v>5.37</v>
      </c>
      <c r="F174">
        <v>5.54</v>
      </c>
      <c r="G174">
        <v>5.67</v>
      </c>
      <c r="H174" s="20">
        <v>5.77</v>
      </c>
      <c r="I174">
        <v>5.93</v>
      </c>
      <c r="J174">
        <v>6.08</v>
      </c>
      <c r="K174">
        <v>6.34</v>
      </c>
      <c r="L174">
        <v>4.74</v>
      </c>
      <c r="M174">
        <v>4.7300000000000004</v>
      </c>
      <c r="N174">
        <v>4.7699999999999996</v>
      </c>
      <c r="O174" s="20">
        <v>4.93</v>
      </c>
      <c r="P174">
        <v>5.13</v>
      </c>
      <c r="Q174">
        <v>5.0999999999999996</v>
      </c>
    </row>
    <row r="175" spans="1:17">
      <c r="A175">
        <v>20010209</v>
      </c>
      <c r="B175" s="20">
        <v>5.41</v>
      </c>
      <c r="C175" s="20">
        <v>5.13</v>
      </c>
      <c r="D175">
        <v>5.18</v>
      </c>
      <c r="E175">
        <v>5.29</v>
      </c>
      <c r="F175">
        <v>5.45</v>
      </c>
      <c r="G175">
        <v>5.58</v>
      </c>
      <c r="H175" s="20">
        <v>5.68</v>
      </c>
      <c r="I175">
        <v>5.83</v>
      </c>
      <c r="J175">
        <v>5.98</v>
      </c>
      <c r="K175">
        <v>6.25</v>
      </c>
      <c r="L175">
        <v>4.68</v>
      </c>
      <c r="M175">
        <v>4.67</v>
      </c>
      <c r="N175">
        <v>4.7</v>
      </c>
      <c r="O175" s="20">
        <v>4.8499999999999996</v>
      </c>
      <c r="P175">
        <v>5.05</v>
      </c>
      <c r="Q175">
        <v>5.03</v>
      </c>
    </row>
    <row r="176" spans="1:17">
      <c r="A176">
        <v>20010212</v>
      </c>
      <c r="B176" s="20">
        <v>5.3875000000000002</v>
      </c>
      <c r="C176" s="20">
        <v>5.21</v>
      </c>
      <c r="D176">
        <v>5.16</v>
      </c>
      <c r="E176">
        <v>5.27</v>
      </c>
      <c r="F176">
        <v>5.42</v>
      </c>
      <c r="G176">
        <v>5.54</v>
      </c>
      <c r="H176" s="20">
        <v>5.64</v>
      </c>
      <c r="I176">
        <v>5.81</v>
      </c>
      <c r="J176">
        <v>5.96</v>
      </c>
      <c r="K176">
        <v>6.26</v>
      </c>
      <c r="L176">
        <v>4.7</v>
      </c>
      <c r="M176">
        <v>4.67</v>
      </c>
      <c r="N176">
        <v>4.71</v>
      </c>
      <c r="O176" s="20">
        <v>4.8600000000000003</v>
      </c>
      <c r="P176">
        <v>5.08</v>
      </c>
      <c r="Q176">
        <v>5.05</v>
      </c>
    </row>
    <row r="177" spans="1:17">
      <c r="A177">
        <v>20010213</v>
      </c>
      <c r="B177" s="20">
        <v>5.3887999999999998</v>
      </c>
      <c r="C177" s="20">
        <v>5.17</v>
      </c>
      <c r="D177">
        <v>5.17</v>
      </c>
      <c r="E177">
        <v>5.29</v>
      </c>
      <c r="F177">
        <v>5.44</v>
      </c>
      <c r="G177">
        <v>5.55</v>
      </c>
      <c r="H177" s="20">
        <v>5.65</v>
      </c>
      <c r="I177">
        <v>5.81</v>
      </c>
      <c r="J177">
        <v>5.96</v>
      </c>
      <c r="K177">
        <v>6.25</v>
      </c>
      <c r="L177">
        <v>4.7699999999999996</v>
      </c>
      <c r="M177">
        <v>4.75</v>
      </c>
      <c r="N177">
        <v>4.78</v>
      </c>
      <c r="O177" s="20">
        <v>4.9000000000000004</v>
      </c>
      <c r="P177">
        <v>5.1100000000000003</v>
      </c>
      <c r="Q177">
        <v>5.07</v>
      </c>
    </row>
    <row r="178" spans="1:17">
      <c r="A178">
        <v>20010214</v>
      </c>
      <c r="B178" s="20">
        <v>5.4</v>
      </c>
      <c r="C178" s="20">
        <v>5.17</v>
      </c>
      <c r="D178">
        <v>5.23</v>
      </c>
      <c r="E178">
        <v>5.35</v>
      </c>
      <c r="F178">
        <v>5.5</v>
      </c>
      <c r="G178">
        <v>5.63</v>
      </c>
      <c r="H178" s="20">
        <v>5.72</v>
      </c>
      <c r="I178">
        <v>5.88</v>
      </c>
      <c r="J178">
        <v>6.02</v>
      </c>
      <c r="K178">
        <v>6.29</v>
      </c>
      <c r="L178">
        <v>4.84</v>
      </c>
      <c r="M178">
        <v>4.84</v>
      </c>
      <c r="N178">
        <v>4.87</v>
      </c>
      <c r="O178" s="20">
        <v>4.99</v>
      </c>
      <c r="P178">
        <v>5.16</v>
      </c>
      <c r="Q178">
        <v>5.13</v>
      </c>
    </row>
    <row r="179" spans="1:17">
      <c r="A179">
        <v>20010215</v>
      </c>
      <c r="B179" s="20">
        <v>5.4124999999999996</v>
      </c>
      <c r="C179" s="20">
        <v>5.23</v>
      </c>
      <c r="D179">
        <v>5.33</v>
      </c>
      <c r="E179">
        <v>5.49</v>
      </c>
      <c r="F179">
        <v>5.64</v>
      </c>
      <c r="G179">
        <v>5.78</v>
      </c>
      <c r="H179" s="20">
        <v>5.88</v>
      </c>
      <c r="I179">
        <v>6.02</v>
      </c>
      <c r="J179">
        <v>6.17</v>
      </c>
      <c r="K179">
        <v>6.41</v>
      </c>
      <c r="L179">
        <v>4.9000000000000004</v>
      </c>
      <c r="M179">
        <v>4.8899999999999997</v>
      </c>
      <c r="N179">
        <v>4.92</v>
      </c>
      <c r="O179" s="20">
        <v>5.0599999999999996</v>
      </c>
      <c r="P179">
        <v>5.23</v>
      </c>
      <c r="Q179">
        <v>5.19</v>
      </c>
    </row>
    <row r="180" spans="1:17">
      <c r="A180">
        <v>20010216</v>
      </c>
      <c r="B180" s="20">
        <v>5.41</v>
      </c>
      <c r="C180" s="20">
        <v>5.2</v>
      </c>
      <c r="D180">
        <v>5.23</v>
      </c>
      <c r="E180">
        <v>5.37</v>
      </c>
      <c r="F180">
        <v>5.53</v>
      </c>
      <c r="G180">
        <v>5.66</v>
      </c>
      <c r="H180" s="20">
        <v>5.76</v>
      </c>
      <c r="I180">
        <v>5.92</v>
      </c>
      <c r="J180">
        <v>6.09</v>
      </c>
      <c r="K180">
        <v>6.36</v>
      </c>
      <c r="L180">
        <v>4.78</v>
      </c>
      <c r="M180">
        <v>4.75</v>
      </c>
      <c r="N180">
        <v>4.79</v>
      </c>
      <c r="O180" s="20">
        <v>4.9400000000000004</v>
      </c>
      <c r="P180">
        <v>5.14</v>
      </c>
      <c r="Q180">
        <v>5.1100000000000003</v>
      </c>
    </row>
    <row r="181" spans="1:17">
      <c r="A181">
        <v>20010219</v>
      </c>
      <c r="B181" s="20">
        <v>5.3830999999999998</v>
      </c>
      <c r="C181" s="20" t="s">
        <v>1</v>
      </c>
      <c r="D181" t="s">
        <v>103</v>
      </c>
      <c r="E181" t="s">
        <v>103</v>
      </c>
      <c r="F181" t="s">
        <v>103</v>
      </c>
      <c r="G181" t="s">
        <v>103</v>
      </c>
      <c r="H181" s="20" t="s">
        <v>103</v>
      </c>
      <c r="I181" t="s">
        <v>103</v>
      </c>
      <c r="J181" t="s">
        <v>103</v>
      </c>
      <c r="K181" t="s">
        <v>103</v>
      </c>
      <c r="L181" t="s">
        <v>103</v>
      </c>
      <c r="M181" t="s">
        <v>103</v>
      </c>
      <c r="N181" t="s">
        <v>103</v>
      </c>
      <c r="O181" s="20" t="s">
        <v>103</v>
      </c>
      <c r="P181" t="s">
        <v>103</v>
      </c>
      <c r="Q181" t="s">
        <v>103</v>
      </c>
    </row>
    <row r="182" spans="1:17">
      <c r="A182">
        <v>20010220</v>
      </c>
      <c r="B182" s="20">
        <v>5.38</v>
      </c>
      <c r="C182" s="20">
        <v>5.2</v>
      </c>
      <c r="D182">
        <v>5.21</v>
      </c>
      <c r="E182">
        <v>5.34</v>
      </c>
      <c r="F182">
        <v>5.5</v>
      </c>
      <c r="G182">
        <v>5.63</v>
      </c>
      <c r="H182" s="20">
        <v>5.74</v>
      </c>
      <c r="I182">
        <v>5.9</v>
      </c>
      <c r="J182">
        <v>6.06</v>
      </c>
      <c r="K182">
        <v>6.34</v>
      </c>
      <c r="L182">
        <v>4.7699999999999996</v>
      </c>
      <c r="M182">
        <v>4.7300000000000004</v>
      </c>
      <c r="N182">
        <v>4.7699999999999996</v>
      </c>
      <c r="O182" s="20">
        <v>4.9400000000000004</v>
      </c>
      <c r="P182">
        <v>5.13</v>
      </c>
      <c r="Q182">
        <v>5.1100000000000003</v>
      </c>
    </row>
    <row r="183" spans="1:17">
      <c r="A183">
        <v>20010221</v>
      </c>
      <c r="B183" s="20">
        <v>5.37</v>
      </c>
      <c r="C183" s="20">
        <v>5.21</v>
      </c>
      <c r="D183">
        <v>5.16</v>
      </c>
      <c r="E183">
        <v>5.29</v>
      </c>
      <c r="F183">
        <v>5.46</v>
      </c>
      <c r="G183">
        <v>5.6</v>
      </c>
      <c r="H183" s="20">
        <v>5.71</v>
      </c>
      <c r="I183">
        <v>5.88</v>
      </c>
      <c r="J183">
        <v>6.04</v>
      </c>
      <c r="K183">
        <v>6.32</v>
      </c>
      <c r="L183">
        <v>4.74</v>
      </c>
      <c r="M183">
        <v>4.68</v>
      </c>
      <c r="N183">
        <v>4.75</v>
      </c>
      <c r="O183" s="20">
        <v>4.96</v>
      </c>
      <c r="P183">
        <v>5.16</v>
      </c>
      <c r="Q183">
        <v>5.14</v>
      </c>
    </row>
    <row r="184" spans="1:17">
      <c r="A184">
        <v>20010222</v>
      </c>
      <c r="B184" s="20">
        <v>5.3449999999999998</v>
      </c>
      <c r="C184" s="20">
        <v>5.04</v>
      </c>
      <c r="D184">
        <v>5.12</v>
      </c>
      <c r="E184">
        <v>5.26</v>
      </c>
      <c r="F184">
        <v>5.45</v>
      </c>
      <c r="G184">
        <v>5.6</v>
      </c>
      <c r="H184" s="20">
        <v>5.71</v>
      </c>
      <c r="I184">
        <v>5.89</v>
      </c>
      <c r="J184">
        <v>6.07</v>
      </c>
      <c r="K184">
        <v>6.35</v>
      </c>
      <c r="L184">
        <v>4.68</v>
      </c>
      <c r="M184">
        <v>4.63</v>
      </c>
      <c r="N184">
        <v>4.72</v>
      </c>
      <c r="O184" s="20">
        <v>4.9400000000000004</v>
      </c>
      <c r="P184">
        <v>5.16</v>
      </c>
      <c r="Q184">
        <v>5.15</v>
      </c>
    </row>
    <row r="185" spans="1:17">
      <c r="A185">
        <v>20010223</v>
      </c>
      <c r="B185" s="20">
        <v>5.3</v>
      </c>
      <c r="C185" s="20">
        <v>5.07</v>
      </c>
      <c r="D185">
        <v>5.0599999999999996</v>
      </c>
      <c r="E185">
        <v>5.21</v>
      </c>
      <c r="F185">
        <v>5.4</v>
      </c>
      <c r="G185">
        <v>5.56</v>
      </c>
      <c r="H185" s="20">
        <v>5.69</v>
      </c>
      <c r="I185">
        <v>5.88</v>
      </c>
      <c r="J185">
        <v>6.07</v>
      </c>
      <c r="K185">
        <v>6.37</v>
      </c>
      <c r="L185">
        <v>4.58</v>
      </c>
      <c r="M185">
        <v>4.53</v>
      </c>
      <c r="N185">
        <v>4.63</v>
      </c>
      <c r="O185" s="20">
        <v>4.8600000000000003</v>
      </c>
      <c r="P185">
        <v>5.1100000000000003</v>
      </c>
      <c r="Q185">
        <v>5.0999999999999996</v>
      </c>
    </row>
    <row r="186" spans="1:17">
      <c r="A186">
        <v>20010226</v>
      </c>
      <c r="B186" s="20">
        <v>5.1938000000000004</v>
      </c>
      <c r="C186" s="20">
        <v>5.04</v>
      </c>
      <c r="D186">
        <v>4.97</v>
      </c>
      <c r="E186">
        <v>5.15</v>
      </c>
      <c r="F186">
        <v>5.36</v>
      </c>
      <c r="G186">
        <v>5.53</v>
      </c>
      <c r="H186" s="20">
        <v>5.66</v>
      </c>
      <c r="I186">
        <v>5.86</v>
      </c>
      <c r="J186">
        <v>6.07</v>
      </c>
      <c r="K186">
        <v>6.36</v>
      </c>
      <c r="L186">
        <v>4.4800000000000004</v>
      </c>
      <c r="M186">
        <v>4.46</v>
      </c>
      <c r="N186">
        <v>4.54</v>
      </c>
      <c r="O186" s="20">
        <v>4.8099999999999996</v>
      </c>
      <c r="P186">
        <v>5.05</v>
      </c>
      <c r="Q186">
        <v>5.05</v>
      </c>
    </row>
    <row r="187" spans="1:17">
      <c r="A187">
        <v>20010227</v>
      </c>
      <c r="B187" s="20">
        <v>5.1037999999999997</v>
      </c>
      <c r="C187" s="20">
        <v>4.97</v>
      </c>
      <c r="D187">
        <v>4.8899999999999997</v>
      </c>
      <c r="E187">
        <v>5.0599999999999996</v>
      </c>
      <c r="F187">
        <v>5.25</v>
      </c>
      <c r="G187">
        <v>5.4</v>
      </c>
      <c r="H187" s="20">
        <v>5.52</v>
      </c>
      <c r="I187">
        <v>5.7</v>
      </c>
      <c r="J187">
        <v>5.87</v>
      </c>
      <c r="K187">
        <v>6.2</v>
      </c>
      <c r="L187">
        <v>4.47</v>
      </c>
      <c r="M187">
        <v>4.4400000000000004</v>
      </c>
      <c r="N187">
        <v>4.51</v>
      </c>
      <c r="O187" s="20">
        <v>4.75</v>
      </c>
      <c r="P187">
        <v>4.97</v>
      </c>
      <c r="Q187">
        <v>4.96</v>
      </c>
    </row>
    <row r="188" spans="1:17">
      <c r="A188">
        <v>20010228</v>
      </c>
      <c r="B188" s="20">
        <v>5.0525000000000002</v>
      </c>
      <c r="C188" s="20">
        <v>4.93</v>
      </c>
      <c r="D188">
        <v>4.9400000000000004</v>
      </c>
      <c r="E188">
        <v>5.08</v>
      </c>
      <c r="F188">
        <v>5.27</v>
      </c>
      <c r="G188">
        <v>5.41</v>
      </c>
      <c r="H188" s="20">
        <v>5.51</v>
      </c>
      <c r="I188">
        <v>5.69</v>
      </c>
      <c r="J188">
        <v>5.84</v>
      </c>
      <c r="K188">
        <v>6.17</v>
      </c>
      <c r="L188">
        <v>4.47</v>
      </c>
      <c r="M188">
        <v>4.41</v>
      </c>
      <c r="N188">
        <v>4.4800000000000004</v>
      </c>
      <c r="O188" s="20">
        <v>4.7</v>
      </c>
      <c r="P188">
        <v>4.93</v>
      </c>
      <c r="Q188">
        <v>4.92</v>
      </c>
    </row>
    <row r="189" spans="1:17">
      <c r="A189">
        <v>20010301</v>
      </c>
      <c r="B189" s="20">
        <v>5.0888</v>
      </c>
      <c r="C189" s="20">
        <v>4.9400000000000004</v>
      </c>
      <c r="D189">
        <v>4.91</v>
      </c>
      <c r="E189">
        <v>5.05</v>
      </c>
      <c r="F189">
        <v>5.22</v>
      </c>
      <c r="G189">
        <v>5.35</v>
      </c>
      <c r="H189" s="20">
        <v>5.46</v>
      </c>
      <c r="I189">
        <v>5.62</v>
      </c>
      <c r="J189">
        <v>5.76</v>
      </c>
      <c r="K189">
        <v>6.07</v>
      </c>
      <c r="L189">
        <v>4.45</v>
      </c>
      <c r="M189">
        <v>4.41</v>
      </c>
      <c r="N189">
        <v>4.4800000000000004</v>
      </c>
      <c r="O189" s="20">
        <v>4.67</v>
      </c>
      <c r="P189">
        <v>4.88</v>
      </c>
      <c r="Q189">
        <v>4.87</v>
      </c>
    </row>
    <row r="190" spans="1:17">
      <c r="A190">
        <v>20010302</v>
      </c>
      <c r="B190" s="20">
        <v>5.0824999999999996</v>
      </c>
      <c r="C190" s="20">
        <v>4.9800000000000004</v>
      </c>
      <c r="D190">
        <v>4.93</v>
      </c>
      <c r="E190">
        <v>5.07</v>
      </c>
      <c r="F190">
        <v>5.26</v>
      </c>
      <c r="G190">
        <v>5.39</v>
      </c>
      <c r="H190" s="20">
        <v>5.5</v>
      </c>
      <c r="I190">
        <v>5.66</v>
      </c>
      <c r="J190">
        <v>5.8</v>
      </c>
      <c r="K190">
        <v>6.1</v>
      </c>
      <c r="L190">
        <v>4.4800000000000004</v>
      </c>
      <c r="M190">
        <v>4.4800000000000004</v>
      </c>
      <c r="N190">
        <v>4.53</v>
      </c>
      <c r="O190" s="20">
        <v>4.75</v>
      </c>
      <c r="P190">
        <v>4.9800000000000004</v>
      </c>
      <c r="Q190">
        <v>4.95</v>
      </c>
    </row>
    <row r="191" spans="1:17">
      <c r="A191">
        <v>20010305</v>
      </c>
      <c r="B191" s="20">
        <v>5.08</v>
      </c>
      <c r="C191" s="20">
        <v>5.03</v>
      </c>
      <c r="D191">
        <v>4.96</v>
      </c>
      <c r="E191">
        <v>5.13</v>
      </c>
      <c r="F191">
        <v>5.32</v>
      </c>
      <c r="G191">
        <v>5.46</v>
      </c>
      <c r="H191" s="20">
        <v>5.58</v>
      </c>
      <c r="I191">
        <v>5.74</v>
      </c>
      <c r="J191">
        <v>5.9</v>
      </c>
      <c r="K191">
        <v>6.19</v>
      </c>
      <c r="L191">
        <v>4.51</v>
      </c>
      <c r="M191">
        <v>4.49</v>
      </c>
      <c r="N191">
        <v>4.57</v>
      </c>
      <c r="O191" s="20">
        <v>4.78</v>
      </c>
      <c r="P191">
        <v>5</v>
      </c>
      <c r="Q191">
        <v>4.9800000000000004</v>
      </c>
    </row>
    <row r="192" spans="1:17">
      <c r="A192">
        <v>20010306</v>
      </c>
      <c r="B192" s="20">
        <v>5.09</v>
      </c>
      <c r="C192" s="20">
        <v>4.8499999999999996</v>
      </c>
      <c r="D192">
        <v>4.96</v>
      </c>
      <c r="E192">
        <v>5.13</v>
      </c>
      <c r="F192">
        <v>5.32</v>
      </c>
      <c r="G192">
        <v>5.47</v>
      </c>
      <c r="H192" s="20">
        <v>5.59</v>
      </c>
      <c r="I192">
        <v>5.75</v>
      </c>
      <c r="J192">
        <v>5.9</v>
      </c>
      <c r="K192">
        <v>6.16</v>
      </c>
      <c r="L192">
        <v>4.5</v>
      </c>
      <c r="M192">
        <v>4.49</v>
      </c>
      <c r="N192">
        <v>4.55</v>
      </c>
      <c r="O192" s="20">
        <v>4.78</v>
      </c>
      <c r="P192">
        <v>5</v>
      </c>
      <c r="Q192">
        <v>4.99</v>
      </c>
    </row>
    <row r="193" spans="1:17">
      <c r="A193">
        <v>20010307</v>
      </c>
      <c r="B193" s="20">
        <v>5.0738000000000003</v>
      </c>
      <c r="C193" s="20">
        <v>4.99</v>
      </c>
      <c r="D193">
        <v>4.92</v>
      </c>
      <c r="E193">
        <v>5.09</v>
      </c>
      <c r="F193">
        <v>5.28</v>
      </c>
      <c r="G193">
        <v>5.43</v>
      </c>
      <c r="H193" s="20">
        <v>5.54</v>
      </c>
      <c r="I193">
        <v>5.71</v>
      </c>
      <c r="J193">
        <v>5.87</v>
      </c>
      <c r="K193">
        <v>6.15</v>
      </c>
      <c r="L193">
        <v>4.4400000000000004</v>
      </c>
      <c r="M193">
        <v>4.43</v>
      </c>
      <c r="N193">
        <v>4.5</v>
      </c>
      <c r="O193" s="20">
        <v>4.72</v>
      </c>
      <c r="P193">
        <v>4.9400000000000004</v>
      </c>
      <c r="Q193">
        <v>4.92</v>
      </c>
    </row>
    <row r="194" spans="1:17">
      <c r="A194">
        <v>20010308</v>
      </c>
      <c r="B194" s="20">
        <v>5.0599999999999996</v>
      </c>
      <c r="C194" s="20">
        <v>4.9000000000000004</v>
      </c>
      <c r="D194">
        <v>4.8600000000000003</v>
      </c>
      <c r="E194">
        <v>5.01</v>
      </c>
      <c r="F194">
        <v>5.21</v>
      </c>
      <c r="G194">
        <v>5.35</v>
      </c>
      <c r="H194" s="20">
        <v>5.47</v>
      </c>
      <c r="I194">
        <v>5.64</v>
      </c>
      <c r="J194">
        <v>5.79</v>
      </c>
      <c r="K194">
        <v>6.07</v>
      </c>
      <c r="L194">
        <v>4.42</v>
      </c>
      <c r="M194">
        <v>4.43</v>
      </c>
      <c r="N194">
        <v>4.49</v>
      </c>
      <c r="O194" s="20">
        <v>4.7</v>
      </c>
      <c r="P194">
        <v>4.9000000000000004</v>
      </c>
      <c r="Q194">
        <v>4.8899999999999997</v>
      </c>
    </row>
    <row r="195" spans="1:17">
      <c r="A195">
        <v>20010309</v>
      </c>
      <c r="B195" s="20">
        <v>5.04</v>
      </c>
      <c r="C195" s="20">
        <v>4.93</v>
      </c>
      <c r="D195">
        <v>4.91</v>
      </c>
      <c r="E195">
        <v>5.08</v>
      </c>
      <c r="F195">
        <v>5.27</v>
      </c>
      <c r="G195">
        <v>5.42</v>
      </c>
      <c r="H195" s="20">
        <v>5.54</v>
      </c>
      <c r="I195">
        <v>5.71</v>
      </c>
      <c r="J195">
        <v>5.85</v>
      </c>
      <c r="K195">
        <v>6.11</v>
      </c>
      <c r="L195">
        <v>4.46</v>
      </c>
      <c r="M195">
        <v>4.47</v>
      </c>
      <c r="N195">
        <v>4.53</v>
      </c>
      <c r="O195" s="20">
        <v>4.75</v>
      </c>
      <c r="P195">
        <v>4.96</v>
      </c>
      <c r="Q195">
        <v>4.95</v>
      </c>
    </row>
    <row r="196" spans="1:17">
      <c r="A196">
        <v>20010312</v>
      </c>
      <c r="B196" s="20">
        <v>5.0575000000000001</v>
      </c>
      <c r="C196" s="20">
        <v>4.8899999999999997</v>
      </c>
      <c r="D196">
        <v>4.8899999999999997</v>
      </c>
      <c r="E196">
        <v>5.05</v>
      </c>
      <c r="F196">
        <v>5.26</v>
      </c>
      <c r="G196">
        <v>5.41</v>
      </c>
      <c r="H196" s="20">
        <v>5.53</v>
      </c>
      <c r="I196">
        <v>5.71</v>
      </c>
      <c r="J196">
        <v>5.86</v>
      </c>
      <c r="K196">
        <v>6.12</v>
      </c>
      <c r="L196">
        <v>4.43</v>
      </c>
      <c r="M196">
        <v>4.46</v>
      </c>
      <c r="N196">
        <v>4.54</v>
      </c>
      <c r="O196" s="20">
        <v>4.72</v>
      </c>
      <c r="P196">
        <v>4.9400000000000004</v>
      </c>
      <c r="Q196">
        <v>4.92</v>
      </c>
    </row>
    <row r="197" spans="1:17">
      <c r="A197">
        <v>20010313</v>
      </c>
      <c r="B197" s="20">
        <v>5.0338000000000003</v>
      </c>
      <c r="C197" s="20">
        <v>4.88</v>
      </c>
      <c r="D197">
        <v>4.88</v>
      </c>
      <c r="E197">
        <v>5.05</v>
      </c>
      <c r="F197">
        <v>5.27</v>
      </c>
      <c r="G197">
        <v>5.43</v>
      </c>
      <c r="H197" s="20">
        <v>5.56</v>
      </c>
      <c r="I197">
        <v>5.74</v>
      </c>
      <c r="J197">
        <v>5.9</v>
      </c>
      <c r="K197">
        <v>6.18</v>
      </c>
      <c r="L197">
        <v>4.43</v>
      </c>
      <c r="M197">
        <v>4.46</v>
      </c>
      <c r="N197">
        <v>4.53</v>
      </c>
      <c r="O197" s="20">
        <v>4.75</v>
      </c>
      <c r="P197">
        <v>4.97</v>
      </c>
      <c r="Q197">
        <v>4.95</v>
      </c>
    </row>
    <row r="198" spans="1:17">
      <c r="A198">
        <v>20010314</v>
      </c>
      <c r="B198" s="20">
        <v>5.0199999999999996</v>
      </c>
      <c r="C198" s="20">
        <v>4.83</v>
      </c>
      <c r="D198">
        <v>4.8</v>
      </c>
      <c r="E198">
        <v>4.99</v>
      </c>
      <c r="F198">
        <v>5.2</v>
      </c>
      <c r="G198">
        <v>5.37</v>
      </c>
      <c r="H198" s="20">
        <v>5.5</v>
      </c>
      <c r="I198">
        <v>5.69</v>
      </c>
      <c r="J198">
        <v>5.86</v>
      </c>
      <c r="K198">
        <v>6.14</v>
      </c>
      <c r="L198">
        <v>4.29</v>
      </c>
      <c r="M198">
        <v>4.32</v>
      </c>
      <c r="N198">
        <v>4.4000000000000004</v>
      </c>
      <c r="O198" s="20">
        <v>4.62</v>
      </c>
      <c r="P198">
        <v>4.8600000000000003</v>
      </c>
      <c r="Q198">
        <v>4.84</v>
      </c>
    </row>
    <row r="199" spans="1:17">
      <c r="A199">
        <v>20010315</v>
      </c>
      <c r="B199" s="20">
        <v>4.9424999999999999</v>
      </c>
      <c r="C199" s="20">
        <v>4.82</v>
      </c>
      <c r="D199">
        <v>4.72</v>
      </c>
      <c r="E199">
        <v>4.9000000000000004</v>
      </c>
      <c r="F199">
        <v>5.12</v>
      </c>
      <c r="G199">
        <v>5.29</v>
      </c>
      <c r="H199" s="20">
        <v>5.42</v>
      </c>
      <c r="I199">
        <v>5.62</v>
      </c>
      <c r="J199">
        <v>5.8</v>
      </c>
      <c r="K199">
        <v>6.12</v>
      </c>
      <c r="L199">
        <v>4.1900000000000004</v>
      </c>
      <c r="M199">
        <v>4.22</v>
      </c>
      <c r="N199">
        <v>4.3099999999999996</v>
      </c>
      <c r="O199" s="20">
        <v>4.55</v>
      </c>
      <c r="P199">
        <v>4.82</v>
      </c>
      <c r="Q199">
        <v>4.8099999999999996</v>
      </c>
    </row>
    <row r="200" spans="1:17">
      <c r="A200">
        <v>20010316</v>
      </c>
      <c r="B200" s="20">
        <v>4.9000000000000004</v>
      </c>
      <c r="C200" s="20">
        <v>4.7699999999999996</v>
      </c>
      <c r="D200">
        <v>4.6500000000000004</v>
      </c>
      <c r="E200">
        <v>4.83</v>
      </c>
      <c r="F200">
        <v>5.0599999999999996</v>
      </c>
      <c r="G200">
        <v>5.22</v>
      </c>
      <c r="H200" s="20">
        <v>5.34</v>
      </c>
      <c r="I200">
        <v>5.53</v>
      </c>
      <c r="J200">
        <v>5.7</v>
      </c>
      <c r="K200">
        <v>6.06</v>
      </c>
      <c r="L200">
        <v>4.1900000000000004</v>
      </c>
      <c r="M200">
        <v>4.26</v>
      </c>
      <c r="N200">
        <v>4.3499999999999996</v>
      </c>
      <c r="O200" s="20">
        <v>4.54</v>
      </c>
      <c r="P200">
        <v>4.79</v>
      </c>
      <c r="Q200">
        <v>4.78</v>
      </c>
    </row>
    <row r="201" spans="1:17">
      <c r="A201">
        <v>20010319</v>
      </c>
      <c r="B201" s="20">
        <v>4.88</v>
      </c>
      <c r="C201" s="20">
        <v>4.75</v>
      </c>
      <c r="D201">
        <v>4.7</v>
      </c>
      <c r="E201">
        <v>4.9000000000000004</v>
      </c>
      <c r="F201">
        <v>5.12</v>
      </c>
      <c r="G201">
        <v>5.28</v>
      </c>
      <c r="H201" s="20">
        <v>5.4</v>
      </c>
      <c r="I201">
        <v>5.59</v>
      </c>
      <c r="J201">
        <v>5.76</v>
      </c>
      <c r="K201">
        <v>6.09</v>
      </c>
      <c r="L201">
        <v>4.25</v>
      </c>
      <c r="M201">
        <v>4.32</v>
      </c>
      <c r="N201">
        <v>4.4000000000000004</v>
      </c>
      <c r="O201" s="20">
        <v>4.58</v>
      </c>
      <c r="P201">
        <v>4.83</v>
      </c>
      <c r="Q201">
        <v>4.82</v>
      </c>
    </row>
    <row r="202" spans="1:17">
      <c r="A202">
        <v>20010320</v>
      </c>
      <c r="B202" s="20">
        <v>4.8863000000000003</v>
      </c>
      <c r="C202" s="20">
        <v>4.83</v>
      </c>
      <c r="D202">
        <v>4.7300000000000004</v>
      </c>
      <c r="E202">
        <v>4.93</v>
      </c>
      <c r="F202">
        <v>5.15</v>
      </c>
      <c r="G202">
        <v>5.31</v>
      </c>
      <c r="H202" s="20">
        <v>5.43</v>
      </c>
      <c r="I202">
        <v>5.62</v>
      </c>
      <c r="J202">
        <v>5.79</v>
      </c>
      <c r="K202">
        <v>6.11</v>
      </c>
      <c r="L202">
        <v>4.18</v>
      </c>
      <c r="M202">
        <v>4.24</v>
      </c>
      <c r="N202">
        <v>4.33</v>
      </c>
      <c r="O202" s="20">
        <v>4.5199999999999996</v>
      </c>
      <c r="P202">
        <v>4.78</v>
      </c>
      <c r="Q202">
        <v>4.78</v>
      </c>
    </row>
    <row r="203" spans="1:17">
      <c r="A203">
        <v>20010321</v>
      </c>
      <c r="B203" s="20">
        <v>4.87</v>
      </c>
      <c r="C203" s="20">
        <v>4.68</v>
      </c>
      <c r="D203">
        <v>4.6100000000000003</v>
      </c>
      <c r="E203">
        <v>4.79</v>
      </c>
      <c r="F203">
        <v>5.01</v>
      </c>
      <c r="G203">
        <v>5.18</v>
      </c>
      <c r="H203" s="20">
        <v>5.31</v>
      </c>
      <c r="I203">
        <v>5.5</v>
      </c>
      <c r="J203">
        <v>5.69</v>
      </c>
      <c r="K203">
        <v>6.06</v>
      </c>
      <c r="L203">
        <v>4.1399999999999997</v>
      </c>
      <c r="M203">
        <v>4.21</v>
      </c>
      <c r="N203">
        <v>4.29</v>
      </c>
      <c r="O203" s="20">
        <v>4.49</v>
      </c>
      <c r="P203">
        <v>4.76</v>
      </c>
      <c r="Q203">
        <v>4.7699999999999996</v>
      </c>
    </row>
    <row r="204" spans="1:17">
      <c r="A204">
        <v>20010322</v>
      </c>
      <c r="B204" s="20">
        <v>4.8563000000000001</v>
      </c>
      <c r="C204" s="20">
        <v>4.58</v>
      </c>
      <c r="D204">
        <v>4.5599999999999996</v>
      </c>
      <c r="E204">
        <v>4.7300000000000004</v>
      </c>
      <c r="F204">
        <v>4.95</v>
      </c>
      <c r="G204">
        <v>5.13</v>
      </c>
      <c r="H204" s="20">
        <v>5.25</v>
      </c>
      <c r="I204">
        <v>5.45</v>
      </c>
      <c r="J204">
        <v>5.65</v>
      </c>
      <c r="K204">
        <v>6.01</v>
      </c>
      <c r="L204">
        <v>4.0999999999999996</v>
      </c>
      <c r="M204">
        <v>4.17</v>
      </c>
      <c r="N204">
        <v>4.26</v>
      </c>
      <c r="O204" s="20">
        <v>4.4400000000000004</v>
      </c>
      <c r="P204">
        <v>4.71</v>
      </c>
      <c r="Q204">
        <v>4.7300000000000004</v>
      </c>
    </row>
    <row r="205" spans="1:17">
      <c r="A205">
        <v>20010323</v>
      </c>
      <c r="B205" s="20">
        <v>4.8600000000000003</v>
      </c>
      <c r="C205" s="20">
        <v>4.59</v>
      </c>
      <c r="D205">
        <v>4.5999999999999996</v>
      </c>
      <c r="E205">
        <v>4.78</v>
      </c>
      <c r="F205">
        <v>5.01</v>
      </c>
      <c r="G205">
        <v>5.18</v>
      </c>
      <c r="H205" s="20">
        <v>5.32</v>
      </c>
      <c r="I205">
        <v>5.52</v>
      </c>
      <c r="J205">
        <v>5.71</v>
      </c>
      <c r="K205">
        <v>6.08</v>
      </c>
      <c r="L205">
        <v>4.17</v>
      </c>
      <c r="M205">
        <v>4.24</v>
      </c>
      <c r="N205">
        <v>4.33</v>
      </c>
      <c r="O205" s="20">
        <v>4.5199999999999996</v>
      </c>
      <c r="P205">
        <v>4.78</v>
      </c>
      <c r="Q205">
        <v>4.8</v>
      </c>
    </row>
    <row r="206" spans="1:17">
      <c r="A206">
        <v>20010326</v>
      </c>
      <c r="B206" s="20">
        <v>4.8688000000000002</v>
      </c>
      <c r="C206" s="20">
        <v>4.63</v>
      </c>
      <c r="D206">
        <v>4.66</v>
      </c>
      <c r="E206">
        <v>4.84</v>
      </c>
      <c r="F206">
        <v>5.08</v>
      </c>
      <c r="G206">
        <v>5.26</v>
      </c>
      <c r="H206" s="20">
        <v>5.4</v>
      </c>
      <c r="I206">
        <v>5.61</v>
      </c>
      <c r="J206">
        <v>5.8</v>
      </c>
      <c r="K206">
        <v>6.16</v>
      </c>
      <c r="L206">
        <v>4.18</v>
      </c>
      <c r="M206">
        <v>4.2699999999999996</v>
      </c>
      <c r="N206">
        <v>4.37</v>
      </c>
      <c r="O206" s="20">
        <v>4.5599999999999996</v>
      </c>
      <c r="P206">
        <v>4.82</v>
      </c>
      <c r="Q206">
        <v>4.8499999999999996</v>
      </c>
    </row>
    <row r="207" spans="1:17">
      <c r="A207">
        <v>20010327</v>
      </c>
      <c r="B207" s="20">
        <v>4.8600000000000003</v>
      </c>
      <c r="C207" s="20">
        <v>4.53</v>
      </c>
      <c r="D207">
        <v>4.71</v>
      </c>
      <c r="E207">
        <v>4.93</v>
      </c>
      <c r="F207">
        <v>5.17</v>
      </c>
      <c r="G207">
        <v>5.35</v>
      </c>
      <c r="H207" s="20">
        <v>5.5</v>
      </c>
      <c r="I207">
        <v>5.72</v>
      </c>
      <c r="J207">
        <v>5.9</v>
      </c>
      <c r="K207">
        <v>6.24</v>
      </c>
      <c r="L207">
        <v>4.29</v>
      </c>
      <c r="M207">
        <v>4.41</v>
      </c>
      <c r="N207">
        <v>4.51</v>
      </c>
      <c r="O207" s="20">
        <v>4.7300000000000004</v>
      </c>
      <c r="P207">
        <v>4.97</v>
      </c>
      <c r="Q207">
        <v>5</v>
      </c>
    </row>
    <row r="208" spans="1:17">
      <c r="A208">
        <v>20010328</v>
      </c>
      <c r="B208" s="20">
        <v>4.9024999999999999</v>
      </c>
      <c r="C208" s="20">
        <v>4.5999999999999996</v>
      </c>
      <c r="D208">
        <v>4.71</v>
      </c>
      <c r="E208">
        <v>4.93</v>
      </c>
      <c r="F208">
        <v>5.17</v>
      </c>
      <c r="G208">
        <v>5.36</v>
      </c>
      <c r="H208" s="20">
        <v>5.5</v>
      </c>
      <c r="I208">
        <v>5.72</v>
      </c>
      <c r="J208">
        <v>5.91</v>
      </c>
      <c r="K208">
        <v>6.27</v>
      </c>
      <c r="L208">
        <v>4.22</v>
      </c>
      <c r="M208">
        <v>4.3</v>
      </c>
      <c r="N208">
        <v>4.42</v>
      </c>
      <c r="O208" s="20">
        <v>4.68</v>
      </c>
      <c r="P208">
        <v>4.9400000000000004</v>
      </c>
      <c r="Q208">
        <v>4.97</v>
      </c>
    </row>
    <row r="209" spans="1:17">
      <c r="A209">
        <v>20010329</v>
      </c>
      <c r="B209" s="20">
        <v>4.8762999999999996</v>
      </c>
      <c r="C209" s="20">
        <v>4.5999999999999996</v>
      </c>
      <c r="D209">
        <v>4.6900000000000004</v>
      </c>
      <c r="E209">
        <v>4.92</v>
      </c>
      <c r="F209">
        <v>5.17</v>
      </c>
      <c r="G209">
        <v>5.36</v>
      </c>
      <c r="H209" s="20">
        <v>5.51</v>
      </c>
      <c r="I209">
        <v>5.74</v>
      </c>
      <c r="J209">
        <v>5.93</v>
      </c>
      <c r="K209">
        <v>6.31</v>
      </c>
      <c r="L209">
        <v>4.16</v>
      </c>
      <c r="M209">
        <v>4.2699999999999996</v>
      </c>
      <c r="N209">
        <v>4.4000000000000004</v>
      </c>
      <c r="O209" s="20">
        <v>4.67</v>
      </c>
      <c r="P209">
        <v>4.93</v>
      </c>
      <c r="Q209">
        <v>4.9800000000000004</v>
      </c>
    </row>
    <row r="210" spans="1:17">
      <c r="A210">
        <v>20010330</v>
      </c>
      <c r="B210" s="20">
        <v>4.8788</v>
      </c>
      <c r="C210" s="20">
        <v>4.62</v>
      </c>
      <c r="D210">
        <v>4.5999999999999996</v>
      </c>
      <c r="E210">
        <v>4.8</v>
      </c>
      <c r="F210">
        <v>5.07</v>
      </c>
      <c r="G210">
        <v>5.27</v>
      </c>
      <c r="H210" s="20">
        <v>5.42</v>
      </c>
      <c r="I210">
        <v>5.65</v>
      </c>
      <c r="J210">
        <v>5.86</v>
      </c>
      <c r="K210">
        <v>6.28</v>
      </c>
      <c r="L210">
        <v>4.09</v>
      </c>
      <c r="M210">
        <v>4.18</v>
      </c>
      <c r="N210">
        <v>4.33</v>
      </c>
      <c r="O210" s="20">
        <v>4.62</v>
      </c>
      <c r="P210">
        <v>4.8600000000000003</v>
      </c>
      <c r="Q210">
        <v>4.93</v>
      </c>
    </row>
    <row r="211" spans="1:17">
      <c r="A211">
        <v>20010402</v>
      </c>
      <c r="B211" s="20">
        <v>4.84</v>
      </c>
      <c r="C211" s="20">
        <v>4.58</v>
      </c>
      <c r="D211">
        <v>4.6399999999999997</v>
      </c>
      <c r="E211">
        <v>4.8600000000000003</v>
      </c>
      <c r="F211">
        <v>5.13</v>
      </c>
      <c r="G211">
        <v>5.32</v>
      </c>
      <c r="H211" s="20">
        <v>5.47</v>
      </c>
      <c r="I211">
        <v>5.7</v>
      </c>
      <c r="J211">
        <v>5.91</v>
      </c>
      <c r="K211">
        <v>6.31</v>
      </c>
      <c r="L211">
        <v>4.0999999999999996</v>
      </c>
      <c r="M211">
        <v>4.22</v>
      </c>
      <c r="N211">
        <v>4.37</v>
      </c>
      <c r="O211" s="20">
        <v>4.66</v>
      </c>
      <c r="P211">
        <v>4.92</v>
      </c>
      <c r="Q211">
        <v>4.9800000000000004</v>
      </c>
    </row>
    <row r="212" spans="1:17">
      <c r="A212">
        <v>20010403</v>
      </c>
      <c r="B212" s="20">
        <v>4.8463000000000003</v>
      </c>
      <c r="C212" s="20">
        <v>4.58</v>
      </c>
      <c r="D212">
        <v>4.5999999999999996</v>
      </c>
      <c r="E212">
        <v>4.8099999999999996</v>
      </c>
      <c r="F212">
        <v>5.08</v>
      </c>
      <c r="G212">
        <v>5.27</v>
      </c>
      <c r="H212" s="20">
        <v>5.43</v>
      </c>
      <c r="I212">
        <v>5.66</v>
      </c>
      <c r="J212">
        <v>5.89</v>
      </c>
      <c r="K212">
        <v>6.31</v>
      </c>
      <c r="L212">
        <v>4.01</v>
      </c>
      <c r="M212">
        <v>4.1500000000000004</v>
      </c>
      <c r="N212">
        <v>4.3</v>
      </c>
      <c r="O212" s="20">
        <v>4.5999999999999996</v>
      </c>
      <c r="P212">
        <v>4.87</v>
      </c>
      <c r="Q212">
        <v>4.9400000000000004</v>
      </c>
    </row>
    <row r="213" spans="1:17">
      <c r="A213">
        <v>20010404</v>
      </c>
      <c r="B213" s="20">
        <v>4.8099999999999996</v>
      </c>
      <c r="C213" s="20">
        <v>4.62</v>
      </c>
      <c r="D213">
        <v>4.5599999999999996</v>
      </c>
      <c r="E213">
        <v>4.78</v>
      </c>
      <c r="F213">
        <v>5.05</v>
      </c>
      <c r="G213">
        <v>5.25</v>
      </c>
      <c r="H213" s="20">
        <v>5.4</v>
      </c>
      <c r="I213">
        <v>5.63</v>
      </c>
      <c r="J213">
        <v>5.87</v>
      </c>
      <c r="K213">
        <v>6.31</v>
      </c>
      <c r="L213">
        <v>3.97</v>
      </c>
      <c r="M213">
        <v>4.12</v>
      </c>
      <c r="N213">
        <v>4.2699999999999996</v>
      </c>
      <c r="O213" s="20">
        <v>4.58</v>
      </c>
      <c r="P213">
        <v>4.8600000000000003</v>
      </c>
      <c r="Q213">
        <v>4.9400000000000004</v>
      </c>
    </row>
    <row r="214" spans="1:17">
      <c r="A214">
        <v>20010405</v>
      </c>
      <c r="B214" s="20">
        <v>4.8037999999999998</v>
      </c>
      <c r="C214" s="20">
        <v>4.6500000000000004</v>
      </c>
      <c r="D214">
        <v>4.55</v>
      </c>
      <c r="E214">
        <v>4.78</v>
      </c>
      <c r="F214">
        <v>5.0599999999999996</v>
      </c>
      <c r="G214">
        <v>5.25</v>
      </c>
      <c r="H214" s="20">
        <v>5.41</v>
      </c>
      <c r="I214">
        <v>5.64</v>
      </c>
      <c r="J214">
        <v>5.87</v>
      </c>
      <c r="K214">
        <v>6.31</v>
      </c>
      <c r="L214">
        <v>4.01</v>
      </c>
      <c r="M214">
        <v>4.1900000000000004</v>
      </c>
      <c r="N214">
        <v>4.33</v>
      </c>
      <c r="O214" s="20">
        <v>4.63</v>
      </c>
      <c r="P214">
        <v>4.91</v>
      </c>
      <c r="Q214">
        <v>4.9800000000000004</v>
      </c>
    </row>
    <row r="215" spans="1:17">
      <c r="A215">
        <v>20010406</v>
      </c>
      <c r="B215" s="20">
        <v>4.8063000000000002</v>
      </c>
      <c r="C215" s="20">
        <v>4.63</v>
      </c>
      <c r="D215">
        <v>4.49</v>
      </c>
      <c r="E215">
        <v>4.71</v>
      </c>
      <c r="F215">
        <v>4.9800000000000004</v>
      </c>
      <c r="G215">
        <v>5.18</v>
      </c>
      <c r="H215" s="20">
        <v>5.33</v>
      </c>
      <c r="I215">
        <v>5.56</v>
      </c>
      <c r="J215">
        <v>5.8</v>
      </c>
      <c r="K215">
        <v>6.27</v>
      </c>
      <c r="L215">
        <v>3.9</v>
      </c>
      <c r="M215">
        <v>4.07</v>
      </c>
      <c r="N215">
        <v>4.22</v>
      </c>
      <c r="O215" s="20">
        <v>4.5199999999999996</v>
      </c>
      <c r="P215">
        <v>4.8</v>
      </c>
      <c r="Q215">
        <v>4.8899999999999997</v>
      </c>
    </row>
    <row r="216" spans="1:17">
      <c r="A216">
        <v>20010409</v>
      </c>
      <c r="B216" s="20">
        <v>4.7412999999999998</v>
      </c>
      <c r="C216" s="20">
        <v>4.58</v>
      </c>
      <c r="D216">
        <v>4.4800000000000004</v>
      </c>
      <c r="E216">
        <v>4.7</v>
      </c>
      <c r="F216">
        <v>4.9800000000000004</v>
      </c>
      <c r="G216">
        <v>5.18</v>
      </c>
      <c r="H216" s="20">
        <v>5.34</v>
      </c>
      <c r="I216">
        <v>5.58</v>
      </c>
      <c r="J216">
        <v>5.83</v>
      </c>
      <c r="K216">
        <v>6.29</v>
      </c>
      <c r="L216">
        <v>3.94</v>
      </c>
      <c r="M216">
        <v>4.0999999999999996</v>
      </c>
      <c r="N216">
        <v>4.26</v>
      </c>
      <c r="O216" s="20">
        <v>4.5599999999999996</v>
      </c>
      <c r="P216">
        <v>4.83</v>
      </c>
      <c r="Q216">
        <v>4.93</v>
      </c>
    </row>
    <row r="217" spans="1:17">
      <c r="A217">
        <v>20010410</v>
      </c>
      <c r="B217" s="20">
        <v>4.74</v>
      </c>
      <c r="C217" s="20">
        <v>4.54</v>
      </c>
      <c r="D217">
        <v>4.53</v>
      </c>
      <c r="E217">
        <v>4.76</v>
      </c>
      <c r="F217">
        <v>5.03</v>
      </c>
      <c r="G217">
        <v>5.24</v>
      </c>
      <c r="H217" s="20">
        <v>5.4</v>
      </c>
      <c r="I217">
        <v>5.66</v>
      </c>
      <c r="J217">
        <v>5.9</v>
      </c>
      <c r="K217">
        <v>6.37</v>
      </c>
      <c r="L217">
        <v>4.04</v>
      </c>
      <c r="M217">
        <v>4.24</v>
      </c>
      <c r="N217">
        <v>4.4000000000000004</v>
      </c>
      <c r="O217" s="20">
        <v>4.7</v>
      </c>
      <c r="P217">
        <v>4.99</v>
      </c>
      <c r="Q217">
        <v>5.09</v>
      </c>
    </row>
    <row r="218" spans="1:17">
      <c r="A218">
        <v>20010411</v>
      </c>
      <c r="B218" s="20">
        <v>4.76</v>
      </c>
      <c r="C218" s="20">
        <v>4.59</v>
      </c>
      <c r="D218">
        <v>4.6500000000000004</v>
      </c>
      <c r="E218">
        <v>4.9000000000000004</v>
      </c>
      <c r="F218">
        <v>5.19</v>
      </c>
      <c r="G218">
        <v>5.39</v>
      </c>
      <c r="H218" s="20">
        <v>5.55</v>
      </c>
      <c r="I218">
        <v>5.79</v>
      </c>
      <c r="J218">
        <v>6.01</v>
      </c>
      <c r="K218">
        <v>6.4</v>
      </c>
      <c r="L218">
        <v>4.1100000000000003</v>
      </c>
      <c r="M218">
        <v>4.29</v>
      </c>
      <c r="N218">
        <v>4.4400000000000004</v>
      </c>
      <c r="O218" s="20">
        <v>4.75</v>
      </c>
      <c r="P218">
        <v>5.0199999999999996</v>
      </c>
      <c r="Q218">
        <v>5.12</v>
      </c>
    </row>
    <row r="219" spans="1:17">
      <c r="A219">
        <v>20010412</v>
      </c>
      <c r="B219" s="20">
        <v>4.7788000000000004</v>
      </c>
      <c r="C219" s="20">
        <v>4.57</v>
      </c>
      <c r="D219">
        <v>4.62</v>
      </c>
      <c r="E219">
        <v>4.87</v>
      </c>
      <c r="F219">
        <v>5.16</v>
      </c>
      <c r="G219">
        <v>5.36</v>
      </c>
      <c r="H219" s="20">
        <v>5.52</v>
      </c>
      <c r="I219">
        <v>5.76</v>
      </c>
      <c r="J219">
        <v>6.01</v>
      </c>
      <c r="K219">
        <v>6.41</v>
      </c>
      <c r="L219">
        <v>4.17</v>
      </c>
      <c r="M219">
        <v>4.3600000000000003</v>
      </c>
      <c r="N219">
        <v>4.5199999999999996</v>
      </c>
      <c r="O219" s="20">
        <v>4.83</v>
      </c>
      <c r="P219">
        <v>5.09</v>
      </c>
      <c r="Q219">
        <v>5.17</v>
      </c>
    </row>
    <row r="220" spans="1:17">
      <c r="A220">
        <v>20010413</v>
      </c>
      <c r="B220" s="20">
        <v>4.7788000000000004</v>
      </c>
      <c r="C220" s="20" t="s">
        <v>1</v>
      </c>
      <c r="D220" t="s">
        <v>103</v>
      </c>
      <c r="E220" t="s">
        <v>103</v>
      </c>
      <c r="F220" t="s">
        <v>103</v>
      </c>
      <c r="G220" t="s">
        <v>103</v>
      </c>
      <c r="H220" s="20" t="s">
        <v>103</v>
      </c>
      <c r="I220" t="s">
        <v>103</v>
      </c>
      <c r="J220" t="s">
        <v>103</v>
      </c>
      <c r="K220" t="s">
        <v>103</v>
      </c>
      <c r="L220" t="s">
        <v>103</v>
      </c>
      <c r="M220" t="s">
        <v>103</v>
      </c>
      <c r="N220" t="s">
        <v>103</v>
      </c>
      <c r="O220" s="20" t="s">
        <v>103</v>
      </c>
      <c r="P220" t="s">
        <v>103</v>
      </c>
      <c r="Q220" t="s">
        <v>103</v>
      </c>
    </row>
    <row r="221" spans="1:17">
      <c r="A221">
        <v>20010416</v>
      </c>
      <c r="B221" s="20">
        <v>4.7788000000000004</v>
      </c>
      <c r="C221" s="20">
        <v>4.68</v>
      </c>
      <c r="D221">
        <v>4.7</v>
      </c>
      <c r="E221">
        <v>4.97</v>
      </c>
      <c r="F221">
        <v>5.27</v>
      </c>
      <c r="G221">
        <v>5.47</v>
      </c>
      <c r="H221" s="20">
        <v>5.64</v>
      </c>
      <c r="I221">
        <v>5.86</v>
      </c>
      <c r="J221">
        <v>6.08</v>
      </c>
      <c r="K221">
        <v>6.42</v>
      </c>
      <c r="L221">
        <v>4.26</v>
      </c>
      <c r="M221">
        <v>4.49</v>
      </c>
      <c r="N221">
        <v>4.6500000000000004</v>
      </c>
      <c r="O221" s="20">
        <v>4.9400000000000004</v>
      </c>
      <c r="P221">
        <v>5.2</v>
      </c>
      <c r="Q221">
        <v>5.28</v>
      </c>
    </row>
    <row r="222" spans="1:17">
      <c r="A222">
        <v>20010417</v>
      </c>
      <c r="B222" s="20">
        <v>4.8087999999999997</v>
      </c>
      <c r="C222" s="20">
        <v>4.55</v>
      </c>
      <c r="D222">
        <v>4.76</v>
      </c>
      <c r="E222">
        <v>5.03</v>
      </c>
      <c r="F222">
        <v>5.32</v>
      </c>
      <c r="G222">
        <v>5.52</v>
      </c>
      <c r="H222" s="20">
        <v>5.67</v>
      </c>
      <c r="I222">
        <v>5.91</v>
      </c>
      <c r="J222">
        <v>6.13</v>
      </c>
      <c r="K222">
        <v>6.48</v>
      </c>
      <c r="L222">
        <v>4.17</v>
      </c>
      <c r="M222">
        <v>4.41</v>
      </c>
      <c r="N222">
        <v>4.57</v>
      </c>
      <c r="O222" s="20">
        <v>4.87</v>
      </c>
      <c r="P222">
        <v>5.12</v>
      </c>
      <c r="Q222">
        <v>5.21</v>
      </c>
    </row>
    <row r="223" spans="1:17">
      <c r="A223">
        <v>20010418</v>
      </c>
      <c r="B223" s="20">
        <v>4.8274999999999997</v>
      </c>
      <c r="C223" s="20">
        <v>4.25</v>
      </c>
      <c r="D223">
        <v>4.62</v>
      </c>
      <c r="E223">
        <v>4.9400000000000004</v>
      </c>
      <c r="F223">
        <v>5.23</v>
      </c>
      <c r="G223">
        <v>5.47</v>
      </c>
      <c r="H223" s="20">
        <v>5.64</v>
      </c>
      <c r="I223">
        <v>5.89</v>
      </c>
      <c r="J223">
        <v>6.14</v>
      </c>
      <c r="K223">
        <v>6.5</v>
      </c>
      <c r="L223">
        <v>3.97</v>
      </c>
      <c r="M223">
        <v>4.26</v>
      </c>
      <c r="N223">
        <v>4.43</v>
      </c>
      <c r="O223" s="20">
        <v>4.75</v>
      </c>
      <c r="P223">
        <v>5.0199999999999996</v>
      </c>
      <c r="Q223">
        <v>5.14</v>
      </c>
    </row>
    <row r="224" spans="1:17">
      <c r="A224">
        <v>20010419</v>
      </c>
      <c r="B224" s="20">
        <v>4.41</v>
      </c>
      <c r="C224" s="20">
        <v>4.18</v>
      </c>
      <c r="D224">
        <v>4.42</v>
      </c>
      <c r="E224">
        <v>4.7699999999999996</v>
      </c>
      <c r="F224">
        <v>5.0999999999999996</v>
      </c>
      <c r="G224">
        <v>5.32</v>
      </c>
      <c r="H224" s="20">
        <v>5.5</v>
      </c>
      <c r="I224">
        <v>5.76</v>
      </c>
      <c r="J224">
        <v>6.03</v>
      </c>
      <c r="K224">
        <v>6.45</v>
      </c>
      <c r="L224">
        <v>3.94</v>
      </c>
      <c r="M224">
        <v>4.29</v>
      </c>
      <c r="N224">
        <v>4.5</v>
      </c>
      <c r="O224" s="20">
        <v>4.8600000000000003</v>
      </c>
      <c r="P224">
        <v>5.15</v>
      </c>
      <c r="Q224">
        <v>5.27</v>
      </c>
    </row>
    <row r="225" spans="1:17">
      <c r="A225">
        <v>20010420</v>
      </c>
      <c r="B225" s="20">
        <v>4.4175000000000004</v>
      </c>
      <c r="C225" s="20">
        <v>4.22</v>
      </c>
      <c r="D225">
        <v>4.4000000000000004</v>
      </c>
      <c r="E225">
        <v>4.7699999999999996</v>
      </c>
      <c r="F225">
        <v>5.12</v>
      </c>
      <c r="G225">
        <v>5.35</v>
      </c>
      <c r="H225" s="20">
        <v>5.53</v>
      </c>
      <c r="I225">
        <v>5.79</v>
      </c>
      <c r="J225">
        <v>6.06</v>
      </c>
      <c r="K225">
        <v>6.48</v>
      </c>
      <c r="L225">
        <v>3.88</v>
      </c>
      <c r="M225">
        <v>4.26</v>
      </c>
      <c r="N225">
        <v>4.5</v>
      </c>
      <c r="O225" s="20">
        <v>4.88</v>
      </c>
      <c r="P225">
        <v>5.16</v>
      </c>
      <c r="Q225">
        <v>5.29</v>
      </c>
    </row>
    <row r="226" spans="1:17">
      <c r="A226">
        <v>20010423</v>
      </c>
      <c r="B226" s="20">
        <v>4.3837999999999999</v>
      </c>
      <c r="C226" s="20">
        <v>4.2</v>
      </c>
      <c r="D226">
        <v>4.34</v>
      </c>
      <c r="E226">
        <v>4.7300000000000004</v>
      </c>
      <c r="F226">
        <v>5.07</v>
      </c>
      <c r="G226">
        <v>5.3</v>
      </c>
      <c r="H226" s="20">
        <v>5.48</v>
      </c>
      <c r="I226">
        <v>5.76</v>
      </c>
      <c r="J226">
        <v>6.03</v>
      </c>
      <c r="K226">
        <v>6.49</v>
      </c>
      <c r="L226">
        <v>3.77</v>
      </c>
      <c r="M226">
        <v>4.1500000000000004</v>
      </c>
      <c r="N226">
        <v>4.38</v>
      </c>
      <c r="O226" s="20">
        <v>4.78</v>
      </c>
      <c r="P226">
        <v>5.0599999999999996</v>
      </c>
      <c r="Q226">
        <v>5.2</v>
      </c>
    </row>
    <row r="227" spans="1:17">
      <c r="A227">
        <v>20010424</v>
      </c>
      <c r="B227" s="20">
        <v>4.3600000000000003</v>
      </c>
      <c r="C227" s="20">
        <v>4.03</v>
      </c>
      <c r="D227">
        <v>4.3499999999999996</v>
      </c>
      <c r="E227">
        <v>4.74</v>
      </c>
      <c r="F227">
        <v>5.09</v>
      </c>
      <c r="G227">
        <v>5.33</v>
      </c>
      <c r="H227" s="20">
        <v>5.51</v>
      </c>
      <c r="I227">
        <v>5.79</v>
      </c>
      <c r="J227">
        <v>6.07</v>
      </c>
      <c r="K227">
        <v>6.52</v>
      </c>
      <c r="L227">
        <v>3.76</v>
      </c>
      <c r="M227">
        <v>4.16</v>
      </c>
      <c r="N227">
        <v>4.3899999999999997</v>
      </c>
      <c r="O227" s="20">
        <v>4.78</v>
      </c>
      <c r="P227">
        <v>5.07</v>
      </c>
      <c r="Q227">
        <v>5.22</v>
      </c>
    </row>
    <row r="228" spans="1:17">
      <c r="A228">
        <v>20010425</v>
      </c>
      <c r="B228" s="20">
        <v>4.34</v>
      </c>
      <c r="C228" s="20">
        <v>4</v>
      </c>
      <c r="D228">
        <v>4.34</v>
      </c>
      <c r="E228">
        <v>4.7300000000000004</v>
      </c>
      <c r="F228">
        <v>5.07</v>
      </c>
      <c r="G228">
        <v>5.31</v>
      </c>
      <c r="H228" s="20">
        <v>5.49</v>
      </c>
      <c r="I228">
        <v>5.78</v>
      </c>
      <c r="J228">
        <v>6.05</v>
      </c>
      <c r="K228">
        <v>6.49</v>
      </c>
      <c r="L228">
        <v>3.85</v>
      </c>
      <c r="M228">
        <v>4.2</v>
      </c>
      <c r="N228">
        <v>4.45</v>
      </c>
      <c r="O228" s="20">
        <v>4.88</v>
      </c>
      <c r="P228">
        <v>5.14</v>
      </c>
      <c r="Q228">
        <v>5.28</v>
      </c>
    </row>
    <row r="229" spans="1:17">
      <c r="A229">
        <v>20010426</v>
      </c>
      <c r="B229" s="20">
        <v>4.34</v>
      </c>
      <c r="C229" s="20">
        <v>4.03</v>
      </c>
      <c r="D229">
        <v>4.37</v>
      </c>
      <c r="E229">
        <v>4.7699999999999996</v>
      </c>
      <c r="F229">
        <v>5.1100000000000003</v>
      </c>
      <c r="G229">
        <v>5.35</v>
      </c>
      <c r="H229" s="20">
        <v>5.52</v>
      </c>
      <c r="I229">
        <v>5.8</v>
      </c>
      <c r="J229">
        <v>6.06</v>
      </c>
      <c r="K229">
        <v>6.47</v>
      </c>
      <c r="L229">
        <v>3.83</v>
      </c>
      <c r="M229">
        <v>4.1399999999999997</v>
      </c>
      <c r="N229">
        <v>4.4000000000000004</v>
      </c>
      <c r="O229" s="20">
        <v>4.79</v>
      </c>
      <c r="P229">
        <v>5.0599999999999996</v>
      </c>
      <c r="Q229">
        <v>5.2</v>
      </c>
    </row>
    <row r="230" spans="1:17">
      <c r="A230">
        <v>20010427</v>
      </c>
      <c r="B230" s="20">
        <v>4.3137999999999996</v>
      </c>
      <c r="C230" s="20">
        <v>4.04</v>
      </c>
      <c r="D230">
        <v>4.4000000000000004</v>
      </c>
      <c r="E230">
        <v>4.8</v>
      </c>
      <c r="F230">
        <v>5.14</v>
      </c>
      <c r="G230">
        <v>5.38</v>
      </c>
      <c r="H230" s="20">
        <v>5.56</v>
      </c>
      <c r="I230">
        <v>5.83</v>
      </c>
      <c r="J230">
        <v>6.09</v>
      </c>
      <c r="K230">
        <v>6.5</v>
      </c>
      <c r="L230">
        <v>3.91</v>
      </c>
      <c r="M230">
        <v>4.28</v>
      </c>
      <c r="N230">
        <v>4.53</v>
      </c>
      <c r="O230" s="20">
        <v>4.9400000000000004</v>
      </c>
      <c r="P230">
        <v>5.2</v>
      </c>
      <c r="Q230">
        <v>5.34</v>
      </c>
    </row>
    <row r="231" spans="1:17">
      <c r="A231">
        <v>20010430</v>
      </c>
      <c r="B231" s="20">
        <v>4.3362999999999996</v>
      </c>
      <c r="C231" s="20">
        <v>4.03</v>
      </c>
      <c r="D231">
        <v>4.47</v>
      </c>
      <c r="E231">
        <v>4.88</v>
      </c>
      <c r="F231">
        <v>5.22</v>
      </c>
      <c r="G231">
        <v>5.46</v>
      </c>
      <c r="H231" s="20">
        <v>5.64</v>
      </c>
      <c r="I231">
        <v>5.9</v>
      </c>
      <c r="J231">
        <v>6.16</v>
      </c>
      <c r="K231">
        <v>6.52</v>
      </c>
      <c r="L231">
        <v>3.94</v>
      </c>
      <c r="M231">
        <v>4.3</v>
      </c>
      <c r="N231">
        <v>4.55</v>
      </c>
      <c r="O231" s="20">
        <v>4.97</v>
      </c>
      <c r="P231">
        <v>5.22</v>
      </c>
      <c r="Q231">
        <v>5.35</v>
      </c>
    </row>
    <row r="232" spans="1:17">
      <c r="A232">
        <v>20010501</v>
      </c>
      <c r="B232" s="20">
        <v>4.34</v>
      </c>
      <c r="C232" s="20">
        <v>4.12</v>
      </c>
      <c r="D232">
        <v>4.41</v>
      </c>
      <c r="E232">
        <v>4.83</v>
      </c>
      <c r="F232">
        <v>5.18</v>
      </c>
      <c r="G232">
        <v>5.42</v>
      </c>
      <c r="H232" s="20">
        <v>5.6</v>
      </c>
      <c r="I232">
        <v>5.86</v>
      </c>
      <c r="J232">
        <v>6.12</v>
      </c>
      <c r="K232">
        <v>6.48</v>
      </c>
      <c r="L232">
        <v>3.91</v>
      </c>
      <c r="M232">
        <v>4.2300000000000004</v>
      </c>
      <c r="N232">
        <v>4.5</v>
      </c>
      <c r="O232" s="20">
        <v>4.9400000000000004</v>
      </c>
      <c r="P232">
        <v>5.17</v>
      </c>
      <c r="Q232">
        <v>5.3</v>
      </c>
    </row>
    <row r="233" spans="1:17">
      <c r="A233">
        <v>20010502</v>
      </c>
      <c r="B233" s="20">
        <v>4.3075000000000001</v>
      </c>
      <c r="C233" s="20">
        <v>4</v>
      </c>
      <c r="D233">
        <v>4.3899999999999997</v>
      </c>
      <c r="E233">
        <v>4.82</v>
      </c>
      <c r="F233">
        <v>5.16</v>
      </c>
      <c r="G233">
        <v>5.4</v>
      </c>
      <c r="H233" s="20">
        <v>5.58</v>
      </c>
      <c r="I233">
        <v>5.84</v>
      </c>
      <c r="J233">
        <v>6.09</v>
      </c>
      <c r="K233">
        <v>6.46</v>
      </c>
      <c r="L233">
        <v>3.95</v>
      </c>
      <c r="M233">
        <v>4.2699999999999996</v>
      </c>
      <c r="N233">
        <v>4.53</v>
      </c>
      <c r="O233" s="20">
        <v>4.95</v>
      </c>
      <c r="P233">
        <v>5.18</v>
      </c>
      <c r="Q233">
        <v>5.31</v>
      </c>
    </row>
    <row r="234" spans="1:17">
      <c r="A234">
        <v>20010503</v>
      </c>
      <c r="B234" s="20">
        <v>4.2988</v>
      </c>
      <c r="C234" s="20">
        <v>3.98</v>
      </c>
      <c r="D234">
        <v>4.3899999999999997</v>
      </c>
      <c r="E234">
        <v>4.8</v>
      </c>
      <c r="F234">
        <v>5.13</v>
      </c>
      <c r="G234">
        <v>5.35</v>
      </c>
      <c r="H234" s="20">
        <v>5.51</v>
      </c>
      <c r="I234">
        <v>5.76</v>
      </c>
      <c r="J234">
        <v>6</v>
      </c>
      <c r="K234">
        <v>6.36</v>
      </c>
      <c r="L234">
        <v>3.89</v>
      </c>
      <c r="M234">
        <v>4.22</v>
      </c>
      <c r="N234">
        <v>4.4800000000000004</v>
      </c>
      <c r="O234" s="20">
        <v>4.87</v>
      </c>
      <c r="P234">
        <v>5.09</v>
      </c>
      <c r="Q234">
        <v>5.22</v>
      </c>
    </row>
    <row r="235" spans="1:17">
      <c r="A235">
        <v>20010504</v>
      </c>
      <c r="B235" s="20">
        <v>4.2699999999999996</v>
      </c>
      <c r="C235" s="20">
        <v>3.97</v>
      </c>
      <c r="D235">
        <v>4.28</v>
      </c>
      <c r="E235">
        <v>4.68</v>
      </c>
      <c r="F235">
        <v>5.0199999999999996</v>
      </c>
      <c r="G235">
        <v>5.24</v>
      </c>
      <c r="H235" s="20">
        <v>5.42</v>
      </c>
      <c r="I235">
        <v>5.68</v>
      </c>
      <c r="J235">
        <v>5.95</v>
      </c>
      <c r="K235">
        <v>6.37</v>
      </c>
      <c r="L235">
        <v>3.79</v>
      </c>
      <c r="M235">
        <v>4.1399999999999997</v>
      </c>
      <c r="N235">
        <v>4.41</v>
      </c>
      <c r="O235" s="20">
        <v>4.83</v>
      </c>
      <c r="P235">
        <v>5.0599999999999996</v>
      </c>
      <c r="Q235">
        <v>5.21</v>
      </c>
    </row>
    <row r="236" spans="1:17">
      <c r="A236">
        <v>20010507</v>
      </c>
      <c r="B236" s="20">
        <v>4.2699999999999996</v>
      </c>
      <c r="C236" s="20">
        <v>3.93</v>
      </c>
      <c r="D236">
        <v>4.26</v>
      </c>
      <c r="E236">
        <v>4.68</v>
      </c>
      <c r="F236">
        <v>5.04</v>
      </c>
      <c r="G236">
        <v>5.29</v>
      </c>
      <c r="H236" s="20">
        <v>5.48</v>
      </c>
      <c r="I236">
        <v>5.73</v>
      </c>
      <c r="J236">
        <v>6</v>
      </c>
      <c r="K236">
        <v>6.39</v>
      </c>
      <c r="L236">
        <v>3.73</v>
      </c>
      <c r="M236">
        <v>4.12</v>
      </c>
      <c r="N236">
        <v>4.3899999999999997</v>
      </c>
      <c r="O236" s="20">
        <v>4.82</v>
      </c>
      <c r="P236">
        <v>5.0599999999999996</v>
      </c>
      <c r="Q236">
        <v>5.21</v>
      </c>
    </row>
    <row r="237" spans="1:17">
      <c r="A237">
        <v>20010508</v>
      </c>
      <c r="B237" s="20">
        <v>4.0987999999999998</v>
      </c>
      <c r="C237" s="20">
        <v>3.86</v>
      </c>
      <c r="D237">
        <v>4.1900000000000004</v>
      </c>
      <c r="E237">
        <v>4.6100000000000003</v>
      </c>
      <c r="F237">
        <v>4.9800000000000004</v>
      </c>
      <c r="G237">
        <v>5.23</v>
      </c>
      <c r="H237" s="20">
        <v>5.42</v>
      </c>
      <c r="I237">
        <v>5.69</v>
      </c>
      <c r="J237">
        <v>5.97</v>
      </c>
      <c r="K237">
        <v>6.37</v>
      </c>
      <c r="L237">
        <v>3.7</v>
      </c>
      <c r="M237">
        <v>4.0999999999999996</v>
      </c>
      <c r="N237">
        <v>4.3</v>
      </c>
      <c r="O237" s="20">
        <v>4.68</v>
      </c>
      <c r="P237">
        <v>5.07</v>
      </c>
      <c r="Q237">
        <v>5.24</v>
      </c>
    </row>
    <row r="238" spans="1:17">
      <c r="A238">
        <v>20010509</v>
      </c>
      <c r="B238" s="20">
        <v>4.085</v>
      </c>
      <c r="C238" s="20">
        <v>3.79</v>
      </c>
      <c r="D238">
        <v>4.18</v>
      </c>
      <c r="E238">
        <v>4.6100000000000003</v>
      </c>
      <c r="F238">
        <v>4.99</v>
      </c>
      <c r="G238">
        <v>5.25</v>
      </c>
      <c r="H238" s="20">
        <v>5.44</v>
      </c>
      <c r="I238">
        <v>5.71</v>
      </c>
      <c r="J238">
        <v>5.99</v>
      </c>
      <c r="K238">
        <v>6.38</v>
      </c>
      <c r="L238">
        <v>3.69</v>
      </c>
      <c r="M238">
        <v>4.07</v>
      </c>
      <c r="N238">
        <v>4.2699999999999996</v>
      </c>
      <c r="O238" s="20">
        <v>4.6500000000000004</v>
      </c>
      <c r="P238">
        <v>5.01</v>
      </c>
      <c r="Q238">
        <v>5.2</v>
      </c>
    </row>
    <row r="239" spans="1:17">
      <c r="A239">
        <v>20010510</v>
      </c>
      <c r="B239" s="20">
        <v>4.0599999999999996</v>
      </c>
      <c r="C239" s="20">
        <v>3.81</v>
      </c>
      <c r="D239">
        <v>4.22</v>
      </c>
      <c r="E239">
        <v>4.66</v>
      </c>
      <c r="F239">
        <v>5.03</v>
      </c>
      <c r="G239">
        <v>5.28</v>
      </c>
      <c r="H239" s="20">
        <v>5.47</v>
      </c>
      <c r="I239">
        <v>5.73</v>
      </c>
      <c r="J239">
        <v>5.99</v>
      </c>
      <c r="K239">
        <v>6.39</v>
      </c>
      <c r="L239">
        <v>3.78</v>
      </c>
      <c r="M239">
        <v>4.17</v>
      </c>
      <c r="N239">
        <v>4.38</v>
      </c>
      <c r="O239" s="20">
        <v>4.76</v>
      </c>
      <c r="P239">
        <v>5.13</v>
      </c>
      <c r="Q239">
        <v>5.31</v>
      </c>
    </row>
    <row r="240" spans="1:17">
      <c r="A240">
        <v>20010511</v>
      </c>
      <c r="B240" s="20">
        <v>4.07</v>
      </c>
      <c r="C240" s="20">
        <v>3.78</v>
      </c>
      <c r="D240">
        <v>4.3099999999999996</v>
      </c>
      <c r="E240">
        <v>4.79</v>
      </c>
      <c r="F240">
        <v>5.2</v>
      </c>
      <c r="G240">
        <v>5.47</v>
      </c>
      <c r="H240" s="20">
        <v>5.67</v>
      </c>
      <c r="I240">
        <v>5.93</v>
      </c>
      <c r="J240">
        <v>6.21</v>
      </c>
      <c r="K240">
        <v>6.56</v>
      </c>
      <c r="L240">
        <v>3.89</v>
      </c>
      <c r="M240">
        <v>4.3600000000000003</v>
      </c>
      <c r="N240">
        <v>4.58</v>
      </c>
      <c r="O240" s="20">
        <v>4.99</v>
      </c>
      <c r="P240">
        <v>5.34</v>
      </c>
      <c r="Q240">
        <v>5.51</v>
      </c>
    </row>
    <row r="241" spans="1:17">
      <c r="A241">
        <v>20010514</v>
      </c>
      <c r="B241" s="20">
        <v>4.1212999999999997</v>
      </c>
      <c r="C241" s="20">
        <v>3.88</v>
      </c>
      <c r="D241">
        <v>4.3099999999999996</v>
      </c>
      <c r="E241">
        <v>4.8099999999999996</v>
      </c>
      <c r="F241">
        <v>5.23</v>
      </c>
      <c r="G241">
        <v>5.5</v>
      </c>
      <c r="H241" s="20">
        <v>5.7</v>
      </c>
      <c r="I241">
        <v>5.97</v>
      </c>
      <c r="J241">
        <v>6.24</v>
      </c>
      <c r="K241">
        <v>6.58</v>
      </c>
      <c r="L241">
        <v>3.79</v>
      </c>
      <c r="M241">
        <v>4.29</v>
      </c>
      <c r="N241">
        <v>4.53</v>
      </c>
      <c r="O241" s="20">
        <v>4.9400000000000004</v>
      </c>
      <c r="P241">
        <v>5.28</v>
      </c>
      <c r="Q241">
        <v>5.46</v>
      </c>
    </row>
    <row r="242" spans="1:17">
      <c r="A242">
        <v>20010515</v>
      </c>
      <c r="B242" s="20">
        <v>4.1031000000000004</v>
      </c>
      <c r="C242" s="20">
        <v>3.75</v>
      </c>
      <c r="D242">
        <v>4.33</v>
      </c>
      <c r="E242">
        <v>4.8600000000000003</v>
      </c>
      <c r="F242">
        <v>5.28</v>
      </c>
      <c r="G242">
        <v>5.55</v>
      </c>
      <c r="H242" s="20">
        <v>5.75</v>
      </c>
      <c r="I242">
        <v>6.02</v>
      </c>
      <c r="J242">
        <v>6.27</v>
      </c>
      <c r="K242">
        <v>6.58</v>
      </c>
      <c r="L242">
        <v>3.75</v>
      </c>
      <c r="M242">
        <v>4.28</v>
      </c>
      <c r="N242">
        <v>4.5199999999999996</v>
      </c>
      <c r="O242" s="20">
        <v>4.95</v>
      </c>
      <c r="P242">
        <v>5.33</v>
      </c>
      <c r="Q242">
        <v>5.5</v>
      </c>
    </row>
    <row r="243" spans="1:17">
      <c r="A243">
        <v>20010516</v>
      </c>
      <c r="B243" s="20">
        <v>4.03</v>
      </c>
      <c r="C243" s="20">
        <v>3.73</v>
      </c>
      <c r="D243">
        <v>4.22</v>
      </c>
      <c r="E243">
        <v>4.7699999999999996</v>
      </c>
      <c r="F243">
        <v>5.22</v>
      </c>
      <c r="G243">
        <v>5.51</v>
      </c>
      <c r="H243" s="20">
        <v>5.73</v>
      </c>
      <c r="I243">
        <v>6.02</v>
      </c>
      <c r="J243">
        <v>6.29</v>
      </c>
      <c r="K243">
        <v>6.59</v>
      </c>
      <c r="L243">
        <v>3.72</v>
      </c>
      <c r="M243">
        <v>4.25</v>
      </c>
      <c r="N243">
        <v>4.51</v>
      </c>
      <c r="O243" s="20">
        <v>4.95</v>
      </c>
      <c r="P243">
        <v>5.3</v>
      </c>
      <c r="Q243">
        <v>5.48</v>
      </c>
    </row>
    <row r="244" spans="1:17">
      <c r="A244">
        <v>20010517</v>
      </c>
      <c r="B244" s="20">
        <v>4.04</v>
      </c>
      <c r="C244" s="20">
        <v>3.83</v>
      </c>
      <c r="D244">
        <v>4.29</v>
      </c>
      <c r="E244">
        <v>4.84</v>
      </c>
      <c r="F244">
        <v>5.27</v>
      </c>
      <c r="G244">
        <v>5.55</v>
      </c>
      <c r="H244" s="20">
        <v>5.74</v>
      </c>
      <c r="I244">
        <v>6.01</v>
      </c>
      <c r="J244">
        <v>6.25</v>
      </c>
      <c r="K244">
        <v>6.52</v>
      </c>
      <c r="L244">
        <v>3.75</v>
      </c>
      <c r="M244">
        <v>4.33</v>
      </c>
      <c r="N244">
        <v>4.58</v>
      </c>
      <c r="O244" s="20">
        <v>4.99</v>
      </c>
      <c r="P244">
        <v>5.29</v>
      </c>
      <c r="Q244">
        <v>5.46</v>
      </c>
    </row>
    <row r="245" spans="1:17">
      <c r="A245">
        <v>20010518</v>
      </c>
      <c r="B245" s="20">
        <v>4.0549999999999997</v>
      </c>
      <c r="C245" s="20">
        <v>3.83</v>
      </c>
      <c r="D245">
        <v>4.34</v>
      </c>
      <c r="E245">
        <v>4.9000000000000004</v>
      </c>
      <c r="F245">
        <v>5.29</v>
      </c>
      <c r="G245">
        <v>5.54</v>
      </c>
      <c r="H245" s="20">
        <v>5.71</v>
      </c>
      <c r="I245">
        <v>5.95</v>
      </c>
      <c r="J245">
        <v>6.16</v>
      </c>
      <c r="K245">
        <v>6.46</v>
      </c>
      <c r="L245">
        <v>3.79</v>
      </c>
      <c r="M245">
        <v>4.37</v>
      </c>
      <c r="N245">
        <v>4.5999999999999996</v>
      </c>
      <c r="O245" s="20">
        <v>4.99</v>
      </c>
      <c r="P245">
        <v>5.28</v>
      </c>
      <c r="Q245">
        <v>5.41</v>
      </c>
    </row>
    <row r="246" spans="1:17">
      <c r="A246">
        <v>20010521</v>
      </c>
      <c r="B246" s="20">
        <v>4.0762999999999998</v>
      </c>
      <c r="C246" s="20">
        <v>3.8</v>
      </c>
      <c r="D246">
        <v>4.3600000000000003</v>
      </c>
      <c r="E246">
        <v>4.92</v>
      </c>
      <c r="F246">
        <v>5.31</v>
      </c>
      <c r="G246">
        <v>5.56</v>
      </c>
      <c r="H246" s="20">
        <v>5.74</v>
      </c>
      <c r="I246">
        <v>5.98</v>
      </c>
      <c r="J246">
        <v>6.2</v>
      </c>
      <c r="K246">
        <v>6.51</v>
      </c>
      <c r="L246">
        <v>3.83</v>
      </c>
      <c r="M246">
        <v>4.37</v>
      </c>
      <c r="N246">
        <v>4.5999999999999996</v>
      </c>
      <c r="O246" s="20">
        <v>4.99</v>
      </c>
      <c r="P246">
        <v>5.29</v>
      </c>
      <c r="Q246">
        <v>5.41</v>
      </c>
    </row>
    <row r="247" spans="1:17">
      <c r="A247">
        <v>20010522</v>
      </c>
      <c r="B247" s="20">
        <v>4.0750000000000002</v>
      </c>
      <c r="C247" s="20">
        <v>3.77</v>
      </c>
      <c r="D247">
        <v>4.33</v>
      </c>
      <c r="E247">
        <v>4.88</v>
      </c>
      <c r="F247">
        <v>5.28</v>
      </c>
      <c r="G247">
        <v>5.52</v>
      </c>
      <c r="H247" s="20">
        <v>5.69</v>
      </c>
      <c r="I247">
        <v>5.93</v>
      </c>
      <c r="J247">
        <v>6.14</v>
      </c>
      <c r="K247">
        <v>6.47</v>
      </c>
      <c r="L247">
        <v>3.79</v>
      </c>
      <c r="M247">
        <v>4.34</v>
      </c>
      <c r="N247">
        <v>4.58</v>
      </c>
      <c r="O247" s="20">
        <v>4.99</v>
      </c>
      <c r="P247">
        <v>5.29</v>
      </c>
      <c r="Q247">
        <v>5.42</v>
      </c>
    </row>
    <row r="248" spans="1:17">
      <c r="A248">
        <v>20010523</v>
      </c>
      <c r="B248" s="20">
        <v>4.07</v>
      </c>
      <c r="C248" s="20">
        <v>3.75</v>
      </c>
      <c r="D248">
        <v>4.3099999999999996</v>
      </c>
      <c r="E248">
        <v>4.8499999999999996</v>
      </c>
      <c r="F248">
        <v>5.25</v>
      </c>
      <c r="G248">
        <v>5.5</v>
      </c>
      <c r="H248" s="20">
        <v>5.68</v>
      </c>
      <c r="I248">
        <v>5.93</v>
      </c>
      <c r="J248">
        <v>6.16</v>
      </c>
      <c r="K248">
        <v>6.49</v>
      </c>
      <c r="L248">
        <v>3.75</v>
      </c>
      <c r="M248">
        <v>4.29</v>
      </c>
      <c r="N248">
        <v>4.53</v>
      </c>
      <c r="O248" s="20">
        <v>4.96</v>
      </c>
      <c r="P248">
        <v>5.29</v>
      </c>
      <c r="Q248">
        <v>5.41</v>
      </c>
    </row>
    <row r="249" spans="1:17">
      <c r="A249">
        <v>20010524</v>
      </c>
      <c r="B249" s="20">
        <v>4.0563000000000002</v>
      </c>
      <c r="C249" s="20">
        <v>3.79</v>
      </c>
      <c r="D249">
        <v>4.2699999999999996</v>
      </c>
      <c r="E249">
        <v>4.8099999999999996</v>
      </c>
      <c r="F249">
        <v>5.22</v>
      </c>
      <c r="G249">
        <v>5.49</v>
      </c>
      <c r="H249" s="20">
        <v>5.67</v>
      </c>
      <c r="I249">
        <v>5.93</v>
      </c>
      <c r="J249">
        <v>6.18</v>
      </c>
      <c r="K249">
        <v>6.54</v>
      </c>
      <c r="L249">
        <v>3.79</v>
      </c>
      <c r="M249">
        <v>4.32</v>
      </c>
      <c r="N249">
        <v>4.59</v>
      </c>
      <c r="O249" s="20">
        <v>5.05</v>
      </c>
      <c r="P249">
        <v>5.38</v>
      </c>
      <c r="Q249">
        <v>5.52</v>
      </c>
    </row>
    <row r="250" spans="1:17">
      <c r="A250">
        <v>20010525</v>
      </c>
      <c r="B250" s="20">
        <v>4.03</v>
      </c>
      <c r="C250" s="20">
        <v>3.7</v>
      </c>
      <c r="D250">
        <v>4.3</v>
      </c>
      <c r="E250">
        <v>4.8899999999999997</v>
      </c>
      <c r="F250">
        <v>5.31</v>
      </c>
      <c r="G250">
        <v>5.58</v>
      </c>
      <c r="H250" s="20">
        <v>5.77</v>
      </c>
      <c r="I250">
        <v>6.03</v>
      </c>
      <c r="J250">
        <v>6.28</v>
      </c>
      <c r="K250">
        <v>6.57</v>
      </c>
      <c r="L250">
        <v>3.76</v>
      </c>
      <c r="M250">
        <v>4.3099999999999996</v>
      </c>
      <c r="N250">
        <v>4.58</v>
      </c>
      <c r="O250" s="20">
        <v>5.04</v>
      </c>
      <c r="P250">
        <v>5.38</v>
      </c>
      <c r="Q250">
        <v>5.52</v>
      </c>
    </row>
    <row r="251" spans="1:17">
      <c r="A251">
        <v>20010528</v>
      </c>
      <c r="B251" s="20">
        <v>4.03</v>
      </c>
      <c r="C251" s="20" t="s">
        <v>1</v>
      </c>
      <c r="D251" t="s">
        <v>103</v>
      </c>
      <c r="E251" t="s">
        <v>103</v>
      </c>
      <c r="F251" t="s">
        <v>103</v>
      </c>
      <c r="G251" t="s">
        <v>103</v>
      </c>
      <c r="H251" s="20" t="s">
        <v>103</v>
      </c>
      <c r="I251" t="s">
        <v>103</v>
      </c>
      <c r="J251" t="s">
        <v>103</v>
      </c>
      <c r="K251" t="s">
        <v>103</v>
      </c>
      <c r="L251" t="s">
        <v>103</v>
      </c>
      <c r="M251" t="s">
        <v>103</v>
      </c>
      <c r="N251" t="s">
        <v>103</v>
      </c>
      <c r="O251" s="20" t="s">
        <v>103</v>
      </c>
      <c r="P251" t="s">
        <v>103</v>
      </c>
      <c r="Q251" t="s">
        <v>103</v>
      </c>
    </row>
    <row r="252" spans="1:17">
      <c r="A252">
        <v>20010529</v>
      </c>
      <c r="B252" s="20">
        <v>4</v>
      </c>
      <c r="C252" s="20">
        <v>3.8</v>
      </c>
      <c r="D252">
        <v>4.25</v>
      </c>
      <c r="E252">
        <v>4.8499999999999996</v>
      </c>
      <c r="F252">
        <v>5.28</v>
      </c>
      <c r="G252">
        <v>5.56</v>
      </c>
      <c r="H252" s="20">
        <v>5.75</v>
      </c>
      <c r="I252">
        <v>6.02</v>
      </c>
      <c r="J252">
        <v>6.27</v>
      </c>
      <c r="K252">
        <v>6.57</v>
      </c>
      <c r="L252">
        <v>3.76</v>
      </c>
      <c r="M252">
        <v>4.33</v>
      </c>
      <c r="N252">
        <v>4.5999999999999996</v>
      </c>
      <c r="O252" s="20">
        <v>5.0599999999999996</v>
      </c>
      <c r="P252">
        <v>5.4</v>
      </c>
      <c r="Q252">
        <v>5.54</v>
      </c>
    </row>
    <row r="253" spans="1:17">
      <c r="A253">
        <v>20010530</v>
      </c>
      <c r="B253" s="20">
        <v>4</v>
      </c>
      <c r="C253" s="20">
        <v>3.75</v>
      </c>
      <c r="D253">
        <v>4.26</v>
      </c>
      <c r="E253">
        <v>4.88</v>
      </c>
      <c r="F253">
        <v>5.32</v>
      </c>
      <c r="G253">
        <v>5.6</v>
      </c>
      <c r="H253" s="20">
        <v>5.8</v>
      </c>
      <c r="I253">
        <v>6.07</v>
      </c>
      <c r="J253">
        <v>6.31</v>
      </c>
      <c r="K253">
        <v>6.61</v>
      </c>
      <c r="L253">
        <v>3.75</v>
      </c>
      <c r="M253">
        <v>4.34</v>
      </c>
      <c r="N253">
        <v>4.6100000000000003</v>
      </c>
      <c r="O253" s="20">
        <v>5.07</v>
      </c>
      <c r="P253">
        <v>5.39</v>
      </c>
      <c r="Q253">
        <v>5.54</v>
      </c>
    </row>
    <row r="254" spans="1:17">
      <c r="A254">
        <v>20010531</v>
      </c>
      <c r="B254" s="20">
        <v>3.99</v>
      </c>
      <c r="C254" s="20">
        <v>3.7</v>
      </c>
      <c r="D254">
        <v>4.21</v>
      </c>
      <c r="E254">
        <v>4.79</v>
      </c>
      <c r="F254">
        <v>5.22</v>
      </c>
      <c r="G254">
        <v>5.5</v>
      </c>
      <c r="H254" s="20">
        <v>5.7</v>
      </c>
      <c r="I254">
        <v>5.96</v>
      </c>
      <c r="J254">
        <v>6.21</v>
      </c>
      <c r="K254">
        <v>6.55</v>
      </c>
      <c r="L254">
        <v>3.63</v>
      </c>
      <c r="M254">
        <v>4.22</v>
      </c>
      <c r="N254">
        <v>4.49</v>
      </c>
      <c r="O254" s="20">
        <v>4.9400000000000004</v>
      </c>
      <c r="P254">
        <v>5.27</v>
      </c>
      <c r="Q254">
        <v>5.43</v>
      </c>
    </row>
    <row r="255" spans="1:17">
      <c r="A255">
        <v>20010601</v>
      </c>
      <c r="B255" s="20">
        <v>3.9424999999999999</v>
      </c>
      <c r="C255" s="20">
        <v>3.75</v>
      </c>
      <c r="D255">
        <v>4.1500000000000004</v>
      </c>
      <c r="E255">
        <v>4.71</v>
      </c>
      <c r="F255">
        <v>5.15</v>
      </c>
      <c r="G255">
        <v>5.43</v>
      </c>
      <c r="H255" s="20">
        <v>5.63</v>
      </c>
      <c r="I255">
        <v>5.89</v>
      </c>
      <c r="J255">
        <v>6.12</v>
      </c>
      <c r="K255">
        <v>6.44</v>
      </c>
      <c r="L255">
        <v>3.67</v>
      </c>
      <c r="M255">
        <v>4.22</v>
      </c>
      <c r="N255">
        <v>4.49</v>
      </c>
      <c r="O255" s="20">
        <v>4.9400000000000004</v>
      </c>
      <c r="P255">
        <v>5.24</v>
      </c>
      <c r="Q255">
        <v>5.39</v>
      </c>
    </row>
    <row r="256" spans="1:17">
      <c r="A256">
        <v>20010604</v>
      </c>
      <c r="B256" s="20">
        <v>3.94</v>
      </c>
      <c r="C256" s="20">
        <v>3.7</v>
      </c>
      <c r="D256">
        <v>4.1900000000000004</v>
      </c>
      <c r="E256">
        <v>4.76</v>
      </c>
      <c r="F256">
        <v>5.18</v>
      </c>
      <c r="G256">
        <v>5.46</v>
      </c>
      <c r="H256" s="20">
        <v>5.65</v>
      </c>
      <c r="I256">
        <v>5.9</v>
      </c>
      <c r="J256">
        <v>6.11</v>
      </c>
      <c r="K256">
        <v>6.42</v>
      </c>
      <c r="L256">
        <v>3.68</v>
      </c>
      <c r="M256">
        <v>4.1900000000000004</v>
      </c>
      <c r="N256">
        <v>4.47</v>
      </c>
      <c r="O256" s="20">
        <v>4.93</v>
      </c>
      <c r="P256">
        <v>5.22</v>
      </c>
      <c r="Q256">
        <v>5.35</v>
      </c>
    </row>
    <row r="257" spans="1:17">
      <c r="A257">
        <v>20010605</v>
      </c>
      <c r="B257" s="20">
        <v>3.94</v>
      </c>
      <c r="C257" s="20">
        <v>3.66</v>
      </c>
      <c r="D257">
        <v>4.17</v>
      </c>
      <c r="E257">
        <v>4.72</v>
      </c>
      <c r="F257">
        <v>5.14</v>
      </c>
      <c r="G257">
        <v>5.41</v>
      </c>
      <c r="H257" s="20">
        <v>5.6</v>
      </c>
      <c r="I257">
        <v>5.85</v>
      </c>
      <c r="J257">
        <v>6.06</v>
      </c>
      <c r="K257">
        <v>6.4</v>
      </c>
      <c r="L257">
        <v>3.61</v>
      </c>
      <c r="M257">
        <v>4.12</v>
      </c>
      <c r="N257">
        <v>4.3899999999999997</v>
      </c>
      <c r="O257" s="20">
        <v>4.84</v>
      </c>
      <c r="P257">
        <v>5.15</v>
      </c>
      <c r="Q257">
        <v>5.29</v>
      </c>
    </row>
    <row r="258" spans="1:17">
      <c r="A258">
        <v>20010606</v>
      </c>
      <c r="B258" s="20">
        <v>3.9275000000000002</v>
      </c>
      <c r="C258" s="20">
        <v>3.66</v>
      </c>
      <c r="D258">
        <v>4.18</v>
      </c>
      <c r="E258">
        <v>4.7300000000000004</v>
      </c>
      <c r="F258">
        <v>5.16</v>
      </c>
      <c r="G258">
        <v>5.42</v>
      </c>
      <c r="H258" s="20">
        <v>5.61</v>
      </c>
      <c r="I258">
        <v>5.85</v>
      </c>
      <c r="J258">
        <v>6.06</v>
      </c>
      <c r="K258">
        <v>6.4</v>
      </c>
      <c r="L258">
        <v>3.62</v>
      </c>
      <c r="M258">
        <v>4.12</v>
      </c>
      <c r="N258">
        <v>4.38</v>
      </c>
      <c r="O258" s="20">
        <v>4.83</v>
      </c>
      <c r="P258">
        <v>5.15</v>
      </c>
      <c r="Q258">
        <v>5.27</v>
      </c>
    </row>
    <row r="259" spans="1:17">
      <c r="A259">
        <v>20010607</v>
      </c>
      <c r="B259" s="20">
        <v>3.9180999999999999</v>
      </c>
      <c r="C259" s="20">
        <v>3.64</v>
      </c>
      <c r="D259">
        <v>4.1500000000000004</v>
      </c>
      <c r="E259">
        <v>4.7</v>
      </c>
      <c r="F259">
        <v>5.12</v>
      </c>
      <c r="G259">
        <v>5.4</v>
      </c>
      <c r="H259" s="20">
        <v>5.59</v>
      </c>
      <c r="I259">
        <v>5.84</v>
      </c>
      <c r="J259">
        <v>6.05</v>
      </c>
      <c r="K259">
        <v>6.42</v>
      </c>
      <c r="L259">
        <v>3.63</v>
      </c>
      <c r="M259">
        <v>4.1399999999999997</v>
      </c>
      <c r="N259">
        <v>4.41</v>
      </c>
      <c r="O259" s="20">
        <v>4.88</v>
      </c>
      <c r="P259">
        <v>5.21</v>
      </c>
      <c r="Q259">
        <v>5.33</v>
      </c>
    </row>
    <row r="260" spans="1:17">
      <c r="A260">
        <v>20010608</v>
      </c>
      <c r="B260" s="20">
        <v>3.9156</v>
      </c>
      <c r="C260" s="20">
        <v>3.63</v>
      </c>
      <c r="D260">
        <v>4.1500000000000004</v>
      </c>
      <c r="E260">
        <v>4.72</v>
      </c>
      <c r="F260">
        <v>5.16</v>
      </c>
      <c r="G260">
        <v>5.44</v>
      </c>
      <c r="H260" s="20">
        <v>5.64</v>
      </c>
      <c r="I260">
        <v>5.89</v>
      </c>
      <c r="J260">
        <v>6.11</v>
      </c>
      <c r="K260">
        <v>6.46</v>
      </c>
      <c r="L260">
        <v>3.64</v>
      </c>
      <c r="M260">
        <v>4.17</v>
      </c>
      <c r="N260">
        <v>4.45</v>
      </c>
      <c r="O260" s="20">
        <v>4.93</v>
      </c>
      <c r="P260">
        <v>5.25</v>
      </c>
      <c r="Q260">
        <v>5.38</v>
      </c>
    </row>
    <row r="261" spans="1:17">
      <c r="A261">
        <v>20010611</v>
      </c>
      <c r="B261" s="20">
        <v>3.91</v>
      </c>
      <c r="C261" s="20">
        <v>3.6</v>
      </c>
      <c r="D261">
        <v>4.12</v>
      </c>
      <c r="E261">
        <v>4.7</v>
      </c>
      <c r="F261">
        <v>5.14</v>
      </c>
      <c r="G261">
        <v>5.43</v>
      </c>
      <c r="H261" s="20">
        <v>5.62</v>
      </c>
      <c r="I261">
        <v>5.87</v>
      </c>
      <c r="J261">
        <v>6.09</v>
      </c>
      <c r="K261">
        <v>6.43</v>
      </c>
      <c r="L261">
        <v>3.64</v>
      </c>
      <c r="M261">
        <v>4.1100000000000003</v>
      </c>
      <c r="N261">
        <v>4.4000000000000004</v>
      </c>
      <c r="O261" s="20">
        <v>4.87</v>
      </c>
      <c r="P261">
        <v>5.19</v>
      </c>
      <c r="Q261">
        <v>5.32</v>
      </c>
    </row>
    <row r="262" spans="1:17">
      <c r="A262">
        <v>20010612</v>
      </c>
      <c r="B262" s="20">
        <v>3.8988</v>
      </c>
      <c r="C262" s="20">
        <v>3.59</v>
      </c>
      <c r="D262">
        <v>4.1100000000000003</v>
      </c>
      <c r="E262">
        <v>4.67</v>
      </c>
      <c r="F262">
        <v>5.09</v>
      </c>
      <c r="G262">
        <v>5.37</v>
      </c>
      <c r="H262" s="20">
        <v>5.57</v>
      </c>
      <c r="I262">
        <v>5.82</v>
      </c>
      <c r="J262">
        <v>6.04</v>
      </c>
      <c r="K262">
        <v>6.4</v>
      </c>
      <c r="L262">
        <v>3.62</v>
      </c>
      <c r="M262">
        <v>4.09</v>
      </c>
      <c r="N262">
        <v>4.37</v>
      </c>
      <c r="O262" s="20">
        <v>4.82</v>
      </c>
      <c r="P262">
        <v>5.14</v>
      </c>
      <c r="Q262">
        <v>5.27</v>
      </c>
    </row>
    <row r="263" spans="1:17">
      <c r="A263">
        <v>20010613</v>
      </c>
      <c r="B263" s="20">
        <v>3.89</v>
      </c>
      <c r="C263" s="20">
        <v>3.62</v>
      </c>
      <c r="D263">
        <v>4.12</v>
      </c>
      <c r="E263">
        <v>4.68</v>
      </c>
      <c r="F263">
        <v>5.1100000000000003</v>
      </c>
      <c r="G263">
        <v>5.39</v>
      </c>
      <c r="H263" s="20">
        <v>5.59</v>
      </c>
      <c r="I263">
        <v>5.85</v>
      </c>
      <c r="J263">
        <v>6.06</v>
      </c>
      <c r="K263">
        <v>6.4</v>
      </c>
      <c r="L263">
        <v>3.6</v>
      </c>
      <c r="M263">
        <v>4.08</v>
      </c>
      <c r="N263">
        <v>4.3499999999999996</v>
      </c>
      <c r="O263" s="20">
        <v>4.8099999999999996</v>
      </c>
      <c r="P263">
        <v>5.15</v>
      </c>
      <c r="Q263">
        <v>5.28</v>
      </c>
    </row>
    <row r="264" spans="1:17">
      <c r="A264">
        <v>20010614</v>
      </c>
      <c r="B264" s="20">
        <v>3.8774999999999999</v>
      </c>
      <c r="C264" s="20">
        <v>3.63</v>
      </c>
      <c r="D264">
        <v>4.04</v>
      </c>
      <c r="E264">
        <v>4.58</v>
      </c>
      <c r="F264">
        <v>5.01</v>
      </c>
      <c r="G264">
        <v>5.3</v>
      </c>
      <c r="H264" s="20">
        <v>5.5</v>
      </c>
      <c r="I264">
        <v>5.77</v>
      </c>
      <c r="J264">
        <v>6.01</v>
      </c>
      <c r="K264">
        <v>6.36</v>
      </c>
      <c r="L264">
        <v>3.56</v>
      </c>
      <c r="M264">
        <v>4.04</v>
      </c>
      <c r="N264">
        <v>4.3</v>
      </c>
      <c r="O264" s="20">
        <v>4.76</v>
      </c>
      <c r="P264">
        <v>5.1100000000000003</v>
      </c>
      <c r="Q264">
        <v>5.26</v>
      </c>
    </row>
    <row r="265" spans="1:17">
      <c r="A265">
        <v>20010615</v>
      </c>
      <c r="B265" s="20">
        <v>3.8513000000000002</v>
      </c>
      <c r="C265" s="20">
        <v>3.6</v>
      </c>
      <c r="D265">
        <v>4.0199999999999996</v>
      </c>
      <c r="E265">
        <v>4.5599999999999996</v>
      </c>
      <c r="F265">
        <v>5.01</v>
      </c>
      <c r="G265">
        <v>5.31</v>
      </c>
      <c r="H265" s="20">
        <v>5.52</v>
      </c>
      <c r="I265">
        <v>5.81</v>
      </c>
      <c r="J265">
        <v>6.06</v>
      </c>
      <c r="K265">
        <v>6.43</v>
      </c>
      <c r="L265">
        <v>3.53</v>
      </c>
      <c r="M265">
        <v>4.01</v>
      </c>
      <c r="N265">
        <v>4.26</v>
      </c>
      <c r="O265" s="20">
        <v>4.74</v>
      </c>
      <c r="P265">
        <v>5.12</v>
      </c>
      <c r="Q265">
        <v>5.27</v>
      </c>
    </row>
    <row r="266" spans="1:17">
      <c r="A266">
        <v>20010618</v>
      </c>
      <c r="B266" s="20">
        <v>3.7869000000000002</v>
      </c>
      <c r="C266" s="20">
        <v>3.56</v>
      </c>
      <c r="D266">
        <v>3.97</v>
      </c>
      <c r="E266">
        <v>4.54</v>
      </c>
      <c r="F266">
        <v>5.01</v>
      </c>
      <c r="G266">
        <v>5.32</v>
      </c>
      <c r="H266" s="20">
        <v>5.54</v>
      </c>
      <c r="I266">
        <v>5.83</v>
      </c>
      <c r="J266">
        <v>6.08</v>
      </c>
      <c r="K266">
        <v>6.44</v>
      </c>
      <c r="L266">
        <v>3.48</v>
      </c>
      <c r="M266">
        <v>3.98</v>
      </c>
      <c r="N266">
        <v>4.24</v>
      </c>
      <c r="O266" s="20">
        <v>4.7300000000000004</v>
      </c>
      <c r="P266">
        <v>5.0999999999999996</v>
      </c>
      <c r="Q266">
        <v>5.27</v>
      </c>
    </row>
    <row r="267" spans="1:17">
      <c r="A267">
        <v>20010619</v>
      </c>
      <c r="B267" s="20">
        <v>3.7574999999999998</v>
      </c>
      <c r="C267" s="20">
        <v>3.5</v>
      </c>
      <c r="D267">
        <v>3.97</v>
      </c>
      <c r="E267">
        <v>4.57</v>
      </c>
      <c r="F267">
        <v>5.05</v>
      </c>
      <c r="G267">
        <v>5.36</v>
      </c>
      <c r="H267" s="20">
        <v>5.59</v>
      </c>
      <c r="I267">
        <v>5.89</v>
      </c>
      <c r="J267">
        <v>6.14</v>
      </c>
      <c r="K267">
        <v>6.49</v>
      </c>
      <c r="L267">
        <v>3.48</v>
      </c>
      <c r="M267">
        <v>3.99</v>
      </c>
      <c r="N267">
        <v>4.25</v>
      </c>
      <c r="O267" s="20">
        <v>4.72</v>
      </c>
      <c r="P267">
        <v>5.08</v>
      </c>
      <c r="Q267">
        <v>5.26</v>
      </c>
    </row>
    <row r="268" spans="1:17">
      <c r="A268">
        <v>20010620</v>
      </c>
      <c r="B268" s="20">
        <v>3.75</v>
      </c>
      <c r="C268" s="20">
        <v>3.48</v>
      </c>
      <c r="D268">
        <v>3.95</v>
      </c>
      <c r="E268">
        <v>4.53</v>
      </c>
      <c r="F268">
        <v>5</v>
      </c>
      <c r="G268">
        <v>5.32</v>
      </c>
      <c r="H268" s="20">
        <v>5.54</v>
      </c>
      <c r="I268">
        <v>5.83</v>
      </c>
      <c r="J268">
        <v>6.08</v>
      </c>
      <c r="K268">
        <v>6.45</v>
      </c>
      <c r="L268">
        <v>3.45</v>
      </c>
      <c r="M268">
        <v>3.98</v>
      </c>
      <c r="N268">
        <v>4.24</v>
      </c>
      <c r="O268" s="20">
        <v>4.72</v>
      </c>
      <c r="P268">
        <v>5.0599999999999996</v>
      </c>
      <c r="Q268">
        <v>5.24</v>
      </c>
    </row>
    <row r="269" spans="1:17">
      <c r="A269">
        <v>20010621</v>
      </c>
      <c r="B269" s="20">
        <v>3.7387999999999999</v>
      </c>
      <c r="C269" s="20">
        <v>3.4</v>
      </c>
      <c r="D269">
        <v>3.93</v>
      </c>
      <c r="E269">
        <v>4.51</v>
      </c>
      <c r="F269">
        <v>4.97</v>
      </c>
      <c r="G269">
        <v>5.28</v>
      </c>
      <c r="H269" s="20">
        <v>5.49</v>
      </c>
      <c r="I269">
        <v>5.78</v>
      </c>
      <c r="J269">
        <v>6.02</v>
      </c>
      <c r="K269">
        <v>6.38</v>
      </c>
      <c r="L269">
        <v>3.47</v>
      </c>
      <c r="M269">
        <v>3.99</v>
      </c>
      <c r="N269">
        <v>4.25</v>
      </c>
      <c r="O269" s="20">
        <v>4.7</v>
      </c>
      <c r="P269">
        <v>5.05</v>
      </c>
      <c r="Q269">
        <v>5.22</v>
      </c>
    </row>
    <row r="270" spans="1:17">
      <c r="A270">
        <v>20010622</v>
      </c>
      <c r="B270" s="20">
        <v>3.73</v>
      </c>
      <c r="C270" s="20">
        <v>3.51</v>
      </c>
      <c r="D270">
        <v>3.94</v>
      </c>
      <c r="E270">
        <v>4.5199999999999996</v>
      </c>
      <c r="F270">
        <v>4.9800000000000004</v>
      </c>
      <c r="G270">
        <v>5.28</v>
      </c>
      <c r="H270" s="20">
        <v>5.48</v>
      </c>
      <c r="I270">
        <v>5.76</v>
      </c>
      <c r="J270">
        <v>6</v>
      </c>
      <c r="K270">
        <v>6.35</v>
      </c>
      <c r="L270">
        <v>3.41</v>
      </c>
      <c r="M270">
        <v>3.93</v>
      </c>
      <c r="N270">
        <v>4.18</v>
      </c>
      <c r="O270" s="20">
        <v>4.63</v>
      </c>
      <c r="P270">
        <v>4.9800000000000004</v>
      </c>
      <c r="Q270">
        <v>5.14</v>
      </c>
    </row>
    <row r="271" spans="1:17">
      <c r="A271">
        <v>20010625</v>
      </c>
      <c r="B271" s="20">
        <v>3.7050000000000001</v>
      </c>
      <c r="C271" s="20">
        <v>3.5</v>
      </c>
      <c r="D271">
        <v>3.91</v>
      </c>
      <c r="E271">
        <v>4.4800000000000004</v>
      </c>
      <c r="F271">
        <v>4.9400000000000004</v>
      </c>
      <c r="G271">
        <v>5.25</v>
      </c>
      <c r="H271" s="20">
        <v>5.46</v>
      </c>
      <c r="I271">
        <v>5.74</v>
      </c>
      <c r="J271">
        <v>5.98</v>
      </c>
      <c r="K271">
        <v>6.34</v>
      </c>
      <c r="L271">
        <v>3.48</v>
      </c>
      <c r="M271">
        <v>3.96</v>
      </c>
      <c r="N271">
        <v>4.22</v>
      </c>
      <c r="O271" s="20">
        <v>4.6500000000000004</v>
      </c>
      <c r="P271">
        <v>5</v>
      </c>
      <c r="Q271">
        <v>5.16</v>
      </c>
    </row>
    <row r="272" spans="1:17">
      <c r="A272">
        <v>20010626</v>
      </c>
      <c r="B272" s="20">
        <v>3.7</v>
      </c>
      <c r="C272" s="20">
        <v>3.45</v>
      </c>
      <c r="D272">
        <v>3.95</v>
      </c>
      <c r="E272">
        <v>4.54</v>
      </c>
      <c r="F272">
        <v>4.99</v>
      </c>
      <c r="G272">
        <v>5.3</v>
      </c>
      <c r="H272" s="20">
        <v>5.51</v>
      </c>
      <c r="I272">
        <v>5.79</v>
      </c>
      <c r="J272">
        <v>6.02</v>
      </c>
      <c r="K272">
        <v>6.37</v>
      </c>
      <c r="L272">
        <v>3.53</v>
      </c>
      <c r="M272">
        <v>4.03</v>
      </c>
      <c r="N272">
        <v>4.3</v>
      </c>
      <c r="O272" s="20">
        <v>4.74</v>
      </c>
      <c r="P272">
        <v>5.08</v>
      </c>
      <c r="Q272">
        <v>5.24</v>
      </c>
    </row>
    <row r="273" spans="1:17">
      <c r="A273">
        <v>20010627</v>
      </c>
      <c r="B273" s="20">
        <v>3.71</v>
      </c>
      <c r="C273" s="20">
        <v>3.55</v>
      </c>
      <c r="D273">
        <v>3.93</v>
      </c>
      <c r="E273">
        <v>4.5199999999999996</v>
      </c>
      <c r="F273">
        <v>5</v>
      </c>
      <c r="G273">
        <v>5.32</v>
      </c>
      <c r="H273" s="20">
        <v>5.54</v>
      </c>
      <c r="I273">
        <v>5.83</v>
      </c>
      <c r="J273">
        <v>6.06</v>
      </c>
      <c r="K273">
        <v>6.39</v>
      </c>
      <c r="L273">
        <v>3.59</v>
      </c>
      <c r="M273">
        <v>4.0599999999999996</v>
      </c>
      <c r="N273">
        <v>4.3600000000000003</v>
      </c>
      <c r="O273" s="20">
        <v>4.82</v>
      </c>
      <c r="P273">
        <v>5.1100000000000003</v>
      </c>
      <c r="Q273">
        <v>5.26</v>
      </c>
    </row>
    <row r="274" spans="1:17">
      <c r="A274">
        <v>20010628</v>
      </c>
      <c r="B274" s="20">
        <v>3.79</v>
      </c>
      <c r="C274" s="20">
        <v>3.5</v>
      </c>
      <c r="D274">
        <v>4.12</v>
      </c>
      <c r="E274">
        <v>4.71</v>
      </c>
      <c r="F274">
        <v>5.16</v>
      </c>
      <c r="G274">
        <v>5.45</v>
      </c>
      <c r="H274" s="20">
        <v>5.65</v>
      </c>
      <c r="I274">
        <v>5.9</v>
      </c>
      <c r="J274">
        <v>6.09</v>
      </c>
      <c r="K274">
        <v>6.37</v>
      </c>
      <c r="L274">
        <v>3.69</v>
      </c>
      <c r="M274">
        <v>4.22</v>
      </c>
      <c r="N274">
        <v>4.4800000000000004</v>
      </c>
      <c r="O274" s="20">
        <v>4.92</v>
      </c>
      <c r="P274">
        <v>5.23</v>
      </c>
      <c r="Q274">
        <v>5.35</v>
      </c>
    </row>
    <row r="275" spans="1:17">
      <c r="A275">
        <v>20010629</v>
      </c>
      <c r="B275" s="20">
        <v>3.8363</v>
      </c>
      <c r="C275" s="20">
        <v>3.59</v>
      </c>
      <c r="D275">
        <v>4.2300000000000004</v>
      </c>
      <c r="E275">
        <v>4.88</v>
      </c>
      <c r="F275">
        <v>5.35</v>
      </c>
      <c r="G275">
        <v>5.64</v>
      </c>
      <c r="H275" s="20">
        <v>5.85</v>
      </c>
      <c r="I275">
        <v>6.1</v>
      </c>
      <c r="J275">
        <v>6.31</v>
      </c>
      <c r="K275">
        <v>6.56</v>
      </c>
      <c r="L275">
        <v>3.72</v>
      </c>
      <c r="M275">
        <v>4.25</v>
      </c>
      <c r="N275">
        <v>4.5199999999999996</v>
      </c>
      <c r="O275" s="20">
        <v>4.97</v>
      </c>
      <c r="P275">
        <v>5.28</v>
      </c>
      <c r="Q275">
        <v>5.42</v>
      </c>
    </row>
    <row r="276" spans="1:17">
      <c r="A276">
        <v>20010702</v>
      </c>
      <c r="B276" s="20">
        <v>3.83</v>
      </c>
      <c r="C276" s="20">
        <v>3.58</v>
      </c>
      <c r="D276">
        <v>4.18</v>
      </c>
      <c r="E276">
        <v>4.8099999999999996</v>
      </c>
      <c r="F276">
        <v>5.28</v>
      </c>
      <c r="G276">
        <v>5.58</v>
      </c>
      <c r="H276" s="20">
        <v>5.79</v>
      </c>
      <c r="I276">
        <v>6.05</v>
      </c>
      <c r="J276">
        <v>6.27</v>
      </c>
      <c r="K276">
        <v>6.55</v>
      </c>
      <c r="L276">
        <v>3.74</v>
      </c>
      <c r="M276">
        <v>4.21</v>
      </c>
      <c r="N276">
        <v>4.47</v>
      </c>
      <c r="O276" s="20">
        <v>4.88</v>
      </c>
      <c r="P276">
        <v>5.21</v>
      </c>
      <c r="Q276">
        <v>5.37</v>
      </c>
    </row>
    <row r="277" spans="1:17">
      <c r="A277">
        <v>20010703</v>
      </c>
      <c r="B277" s="20">
        <v>3.82</v>
      </c>
      <c r="C277" s="20">
        <v>3.59</v>
      </c>
      <c r="D277">
        <v>4.17</v>
      </c>
      <c r="E277">
        <v>4.8</v>
      </c>
      <c r="F277">
        <v>5.26</v>
      </c>
      <c r="G277">
        <v>5.56</v>
      </c>
      <c r="H277" s="20">
        <v>5.77</v>
      </c>
      <c r="I277">
        <v>6.03</v>
      </c>
      <c r="J277">
        <v>6.25</v>
      </c>
      <c r="K277">
        <v>6.54</v>
      </c>
      <c r="L277">
        <v>3.71</v>
      </c>
      <c r="M277">
        <v>4.24</v>
      </c>
      <c r="N277">
        <v>4.4800000000000004</v>
      </c>
      <c r="O277" s="20">
        <v>4.91</v>
      </c>
      <c r="P277">
        <v>5.25</v>
      </c>
      <c r="Q277">
        <v>5.41</v>
      </c>
    </row>
    <row r="278" spans="1:17">
      <c r="A278">
        <v>20010704</v>
      </c>
      <c r="B278" s="20">
        <v>3.8275000000000001</v>
      </c>
      <c r="C278" s="20" t="s">
        <v>1</v>
      </c>
      <c r="D278" t="s">
        <v>103</v>
      </c>
      <c r="E278" t="s">
        <v>103</v>
      </c>
      <c r="F278" t="s">
        <v>103</v>
      </c>
      <c r="G278" t="s">
        <v>103</v>
      </c>
      <c r="H278" s="20" t="s">
        <v>103</v>
      </c>
      <c r="I278" t="s">
        <v>103</v>
      </c>
      <c r="J278" t="s">
        <v>103</v>
      </c>
      <c r="K278" t="s">
        <v>103</v>
      </c>
      <c r="L278" t="s">
        <v>103</v>
      </c>
      <c r="M278" t="s">
        <v>103</v>
      </c>
      <c r="N278" t="s">
        <v>103</v>
      </c>
      <c r="O278" s="20" t="s">
        <v>103</v>
      </c>
      <c r="P278" t="s">
        <v>103</v>
      </c>
      <c r="Q278" t="s">
        <v>103</v>
      </c>
    </row>
    <row r="279" spans="1:17">
      <c r="A279">
        <v>20010705</v>
      </c>
      <c r="B279" s="20">
        <v>3.82</v>
      </c>
      <c r="C279" s="20">
        <v>3.54</v>
      </c>
      <c r="D279">
        <v>4.17</v>
      </c>
      <c r="E279">
        <v>4.8099999999999996</v>
      </c>
      <c r="F279">
        <v>5.29</v>
      </c>
      <c r="G279">
        <v>5.59</v>
      </c>
      <c r="H279" s="20">
        <v>5.79</v>
      </c>
      <c r="I279">
        <v>6.05</v>
      </c>
      <c r="J279">
        <v>6.26</v>
      </c>
      <c r="K279">
        <v>6.54</v>
      </c>
      <c r="L279">
        <v>3.7</v>
      </c>
      <c r="M279">
        <v>4.24</v>
      </c>
      <c r="N279">
        <v>4.5</v>
      </c>
      <c r="O279" s="20">
        <v>4.95</v>
      </c>
      <c r="P279">
        <v>5.29</v>
      </c>
      <c r="Q279">
        <v>5.44</v>
      </c>
    </row>
    <row r="280" spans="1:17">
      <c r="A280">
        <v>20010706</v>
      </c>
      <c r="B280" s="20">
        <v>3.81</v>
      </c>
      <c r="C280" s="20">
        <v>3.6</v>
      </c>
      <c r="D280">
        <v>4.1100000000000003</v>
      </c>
      <c r="E280">
        <v>4.74</v>
      </c>
      <c r="F280">
        <v>5.22</v>
      </c>
      <c r="G280">
        <v>5.53</v>
      </c>
      <c r="H280" s="20">
        <v>5.74</v>
      </c>
      <c r="I280">
        <v>6.01</v>
      </c>
      <c r="J280">
        <v>6.24</v>
      </c>
      <c r="K280">
        <v>6.53</v>
      </c>
      <c r="L280">
        <v>3.63</v>
      </c>
      <c r="M280">
        <v>4.16</v>
      </c>
      <c r="N280">
        <v>4.43</v>
      </c>
      <c r="O280" s="20">
        <v>4.9000000000000004</v>
      </c>
      <c r="P280">
        <v>5.24</v>
      </c>
      <c r="Q280">
        <v>5.41</v>
      </c>
    </row>
    <row r="281" spans="1:17">
      <c r="A281">
        <v>20010709</v>
      </c>
      <c r="B281" s="20">
        <v>3.79</v>
      </c>
      <c r="C281" s="20">
        <v>3.54</v>
      </c>
      <c r="D281">
        <v>4.08</v>
      </c>
      <c r="E281">
        <v>4.72</v>
      </c>
      <c r="F281">
        <v>5.2</v>
      </c>
      <c r="G281">
        <v>5.51</v>
      </c>
      <c r="H281" s="20">
        <v>5.73</v>
      </c>
      <c r="I281">
        <v>5.99</v>
      </c>
      <c r="J281">
        <v>6.21</v>
      </c>
      <c r="K281">
        <v>6.5</v>
      </c>
      <c r="L281">
        <v>3.66</v>
      </c>
      <c r="M281">
        <v>4.1500000000000004</v>
      </c>
      <c r="N281">
        <v>4.41</v>
      </c>
      <c r="O281" s="20">
        <v>4.88</v>
      </c>
      <c r="P281">
        <v>5.21</v>
      </c>
      <c r="Q281">
        <v>5.37</v>
      </c>
    </row>
    <row r="282" spans="1:17">
      <c r="A282">
        <v>20010710</v>
      </c>
      <c r="B282" s="20">
        <v>3.79</v>
      </c>
      <c r="C282" s="20">
        <v>3.54</v>
      </c>
      <c r="D282">
        <v>4.0599999999999996</v>
      </c>
      <c r="E282">
        <v>4.66</v>
      </c>
      <c r="F282">
        <v>5.14</v>
      </c>
      <c r="G282">
        <v>5.45</v>
      </c>
      <c r="H282" s="20">
        <v>5.67</v>
      </c>
      <c r="I282">
        <v>5.93</v>
      </c>
      <c r="J282">
        <v>6.16</v>
      </c>
      <c r="K282">
        <v>6.48</v>
      </c>
      <c r="L282">
        <v>3.61</v>
      </c>
      <c r="M282">
        <v>4.08</v>
      </c>
      <c r="N282">
        <v>4.34</v>
      </c>
      <c r="O282" s="20">
        <v>4.82</v>
      </c>
      <c r="P282">
        <v>5.15</v>
      </c>
      <c r="Q282">
        <v>5.32</v>
      </c>
    </row>
    <row r="283" spans="1:17">
      <c r="A283">
        <v>20010711</v>
      </c>
      <c r="B283" s="20">
        <v>3.76</v>
      </c>
      <c r="C283" s="20">
        <v>3.54</v>
      </c>
      <c r="D283">
        <v>3.99</v>
      </c>
      <c r="E283">
        <v>4.6100000000000003</v>
      </c>
      <c r="F283">
        <v>5.09</v>
      </c>
      <c r="G283">
        <v>5.41</v>
      </c>
      <c r="H283" s="20">
        <v>5.62</v>
      </c>
      <c r="I283">
        <v>5.89</v>
      </c>
      <c r="J283">
        <v>6.12</v>
      </c>
      <c r="K283">
        <v>6.45</v>
      </c>
      <c r="L283">
        <v>3.6</v>
      </c>
      <c r="M283">
        <v>4.07</v>
      </c>
      <c r="N283">
        <v>4.33</v>
      </c>
      <c r="O283" s="20">
        <v>4.8099999999999996</v>
      </c>
      <c r="P283">
        <v>5.14</v>
      </c>
      <c r="Q283">
        <v>5.31</v>
      </c>
    </row>
    <row r="284" spans="1:17">
      <c r="A284">
        <v>20010712</v>
      </c>
      <c r="B284" s="20">
        <v>3.77</v>
      </c>
      <c r="C284" s="20">
        <v>3.57</v>
      </c>
      <c r="D284">
        <v>4.03</v>
      </c>
      <c r="E284">
        <v>4.66</v>
      </c>
      <c r="F284">
        <v>5.14</v>
      </c>
      <c r="G284">
        <v>5.45</v>
      </c>
      <c r="H284" s="20">
        <v>5.65</v>
      </c>
      <c r="I284">
        <v>5.92</v>
      </c>
      <c r="J284">
        <v>6.14</v>
      </c>
      <c r="K284">
        <v>6.47</v>
      </c>
      <c r="L284">
        <v>3.6</v>
      </c>
      <c r="M284">
        <v>4.07</v>
      </c>
      <c r="N284">
        <v>4.33</v>
      </c>
      <c r="O284" s="20">
        <v>4.8</v>
      </c>
      <c r="P284">
        <v>5.0999999999999996</v>
      </c>
      <c r="Q284">
        <v>5.27</v>
      </c>
    </row>
    <row r="285" spans="1:17">
      <c r="A285">
        <v>20010713</v>
      </c>
      <c r="B285" s="20">
        <v>3.7587999999999999</v>
      </c>
      <c r="C285" s="20">
        <v>3.53</v>
      </c>
      <c r="D285">
        <v>4.04</v>
      </c>
      <c r="E285">
        <v>4.67</v>
      </c>
      <c r="F285">
        <v>5.14</v>
      </c>
      <c r="G285">
        <v>5.44</v>
      </c>
      <c r="H285" s="20">
        <v>5.65</v>
      </c>
      <c r="I285">
        <v>5.91</v>
      </c>
      <c r="J285">
        <v>6.12</v>
      </c>
      <c r="K285">
        <v>6.43</v>
      </c>
      <c r="L285">
        <v>3.64</v>
      </c>
      <c r="M285">
        <v>4.12</v>
      </c>
      <c r="N285">
        <v>4.37</v>
      </c>
      <c r="O285" s="20">
        <v>4.82</v>
      </c>
      <c r="P285">
        <v>5.1100000000000003</v>
      </c>
      <c r="Q285">
        <v>5.27</v>
      </c>
    </row>
    <row r="286" spans="1:17">
      <c r="A286">
        <v>20010716</v>
      </c>
      <c r="B286" s="20">
        <v>3.76</v>
      </c>
      <c r="C286" s="20">
        <v>3.55</v>
      </c>
      <c r="D286">
        <v>4.04</v>
      </c>
      <c r="E286">
        <v>4.6500000000000004</v>
      </c>
      <c r="F286">
        <v>5.12</v>
      </c>
      <c r="G286">
        <v>5.41</v>
      </c>
      <c r="H286" s="20">
        <v>5.61</v>
      </c>
      <c r="I286">
        <v>5.86</v>
      </c>
      <c r="J286">
        <v>6.07</v>
      </c>
      <c r="K286">
        <v>6.39</v>
      </c>
      <c r="L286">
        <v>3.63</v>
      </c>
      <c r="M286">
        <v>4.07</v>
      </c>
      <c r="N286">
        <v>4.32</v>
      </c>
      <c r="O286" s="20">
        <v>4.76</v>
      </c>
      <c r="P286">
        <v>5.05</v>
      </c>
      <c r="Q286">
        <v>5.21</v>
      </c>
    </row>
    <row r="287" spans="1:17">
      <c r="A287">
        <v>20010717</v>
      </c>
      <c r="B287" s="20">
        <v>3.76</v>
      </c>
      <c r="C287" s="20">
        <v>3.53</v>
      </c>
      <c r="D287">
        <v>4.03</v>
      </c>
      <c r="E287">
        <v>4.6399999999999997</v>
      </c>
      <c r="F287">
        <v>5.09</v>
      </c>
      <c r="G287">
        <v>5.39</v>
      </c>
      <c r="H287" s="20">
        <v>5.58</v>
      </c>
      <c r="I287">
        <v>5.84</v>
      </c>
      <c r="J287">
        <v>6.04</v>
      </c>
      <c r="K287">
        <v>6.37</v>
      </c>
      <c r="L287">
        <v>3.63</v>
      </c>
      <c r="M287">
        <v>4.09</v>
      </c>
      <c r="N287">
        <v>4.34</v>
      </c>
      <c r="O287" s="20">
        <v>4.78</v>
      </c>
      <c r="P287">
        <v>5.0599999999999996</v>
      </c>
      <c r="Q287">
        <v>5.22</v>
      </c>
    </row>
    <row r="288" spans="1:17">
      <c r="A288">
        <v>20010718</v>
      </c>
      <c r="B288" s="20">
        <v>3.76</v>
      </c>
      <c r="C288" s="20">
        <v>3.48</v>
      </c>
      <c r="D288">
        <v>3.95</v>
      </c>
      <c r="E288">
        <v>4.53</v>
      </c>
      <c r="F288">
        <v>5</v>
      </c>
      <c r="G288">
        <v>5.3</v>
      </c>
      <c r="H288" s="20">
        <v>5.51</v>
      </c>
      <c r="I288">
        <v>5.77</v>
      </c>
      <c r="J288">
        <v>5.99</v>
      </c>
      <c r="K288">
        <v>6.31</v>
      </c>
      <c r="L288">
        <v>3.57</v>
      </c>
      <c r="M288">
        <v>3.96</v>
      </c>
      <c r="N288">
        <v>4.25</v>
      </c>
      <c r="O288" s="20">
        <v>4.66</v>
      </c>
      <c r="P288">
        <v>4.9400000000000004</v>
      </c>
      <c r="Q288">
        <v>5.12</v>
      </c>
    </row>
    <row r="289" spans="1:17">
      <c r="A289">
        <v>20010719</v>
      </c>
      <c r="B289" s="20">
        <v>3.71</v>
      </c>
      <c r="C289" s="20">
        <v>3.5</v>
      </c>
      <c r="D289">
        <v>3.93</v>
      </c>
      <c r="E289">
        <v>4.51</v>
      </c>
      <c r="F289">
        <v>4.97</v>
      </c>
      <c r="G289">
        <v>5.27</v>
      </c>
      <c r="H289" s="20">
        <v>5.48</v>
      </c>
      <c r="I289">
        <v>5.73</v>
      </c>
      <c r="J289">
        <v>5.94</v>
      </c>
      <c r="K289">
        <v>6.28</v>
      </c>
      <c r="L289">
        <v>3.6</v>
      </c>
      <c r="M289">
        <v>3.98</v>
      </c>
      <c r="N289">
        <v>4.28</v>
      </c>
      <c r="O289" s="20">
        <v>4.6900000000000004</v>
      </c>
      <c r="P289">
        <v>4.96</v>
      </c>
      <c r="Q289">
        <v>5.13</v>
      </c>
    </row>
    <row r="290" spans="1:17">
      <c r="A290">
        <v>20010720</v>
      </c>
      <c r="B290" s="20">
        <v>3.7088000000000001</v>
      </c>
      <c r="C290" s="20">
        <v>3.47</v>
      </c>
      <c r="D290">
        <v>3.9</v>
      </c>
      <c r="E290">
        <v>4.49</v>
      </c>
      <c r="F290">
        <v>4.96</v>
      </c>
      <c r="G290">
        <v>5.27</v>
      </c>
      <c r="H290" s="20">
        <v>5.48</v>
      </c>
      <c r="I290">
        <v>5.73</v>
      </c>
      <c r="J290">
        <v>5.93</v>
      </c>
      <c r="K290">
        <v>6.28</v>
      </c>
      <c r="L290">
        <v>3.59</v>
      </c>
      <c r="M290">
        <v>3.98</v>
      </c>
      <c r="N290">
        <v>4.29</v>
      </c>
      <c r="O290" s="20">
        <v>4.7</v>
      </c>
      <c r="P290">
        <v>4.9800000000000004</v>
      </c>
      <c r="Q290">
        <v>5.15</v>
      </c>
    </row>
    <row r="291" spans="1:17">
      <c r="A291">
        <v>20010723</v>
      </c>
      <c r="B291" s="20">
        <v>3.7</v>
      </c>
      <c r="C291" s="20">
        <v>3.49</v>
      </c>
      <c r="D291">
        <v>3.91</v>
      </c>
      <c r="E291">
        <v>4.49</v>
      </c>
      <c r="F291">
        <v>4.96</v>
      </c>
      <c r="G291">
        <v>5.26</v>
      </c>
      <c r="H291" s="20">
        <v>5.46</v>
      </c>
      <c r="I291">
        <v>5.72</v>
      </c>
      <c r="J291">
        <v>5.93</v>
      </c>
      <c r="K291">
        <v>6.28</v>
      </c>
      <c r="L291">
        <v>3.59</v>
      </c>
      <c r="M291">
        <v>3.98</v>
      </c>
      <c r="N291">
        <v>4.28</v>
      </c>
      <c r="O291" s="20">
        <v>4.68</v>
      </c>
      <c r="P291">
        <v>4.95</v>
      </c>
      <c r="Q291">
        <v>5.13</v>
      </c>
    </row>
    <row r="292" spans="1:17">
      <c r="A292">
        <v>20010724</v>
      </c>
      <c r="B292" s="20">
        <v>3.7</v>
      </c>
      <c r="C292" s="20">
        <v>3.45</v>
      </c>
      <c r="D292">
        <v>3.91</v>
      </c>
      <c r="E292">
        <v>4.4800000000000004</v>
      </c>
      <c r="F292">
        <v>4.95</v>
      </c>
      <c r="G292">
        <v>5.25</v>
      </c>
      <c r="H292" s="20">
        <v>5.46</v>
      </c>
      <c r="I292">
        <v>5.71</v>
      </c>
      <c r="J292">
        <v>5.92</v>
      </c>
      <c r="K292">
        <v>6.26</v>
      </c>
      <c r="L292">
        <v>3.59</v>
      </c>
      <c r="M292">
        <v>3.97</v>
      </c>
      <c r="N292">
        <v>4.26</v>
      </c>
      <c r="O292" s="20">
        <v>4.67</v>
      </c>
      <c r="P292">
        <v>4.9400000000000004</v>
      </c>
      <c r="Q292">
        <v>5.13</v>
      </c>
    </row>
    <row r="293" spans="1:17">
      <c r="A293">
        <v>20010725</v>
      </c>
      <c r="B293" s="20">
        <v>3.7</v>
      </c>
      <c r="C293" s="20">
        <v>3.48</v>
      </c>
      <c r="D293">
        <v>3.92</v>
      </c>
      <c r="E293">
        <v>4.49</v>
      </c>
      <c r="F293">
        <v>4.95</v>
      </c>
      <c r="G293">
        <v>5.26</v>
      </c>
      <c r="H293" s="20">
        <v>5.47</v>
      </c>
      <c r="I293">
        <v>5.73</v>
      </c>
      <c r="J293">
        <v>5.94</v>
      </c>
      <c r="K293">
        <v>6.28</v>
      </c>
      <c r="L293">
        <v>3.62</v>
      </c>
      <c r="M293">
        <v>3.98</v>
      </c>
      <c r="N293">
        <v>4.3</v>
      </c>
      <c r="O293" s="20">
        <v>4.74</v>
      </c>
      <c r="P293">
        <v>5.01</v>
      </c>
      <c r="Q293">
        <v>5.2</v>
      </c>
    </row>
    <row r="294" spans="1:17">
      <c r="A294">
        <v>20010726</v>
      </c>
      <c r="B294" s="20">
        <v>3.7050000000000001</v>
      </c>
      <c r="C294" s="20">
        <v>3.47</v>
      </c>
      <c r="D294">
        <v>3.9</v>
      </c>
      <c r="E294">
        <v>4.46</v>
      </c>
      <c r="F294">
        <v>4.92</v>
      </c>
      <c r="G294">
        <v>5.24</v>
      </c>
      <c r="H294" s="20">
        <v>5.47</v>
      </c>
      <c r="I294">
        <v>5.75</v>
      </c>
      <c r="J294">
        <v>5.97</v>
      </c>
      <c r="K294">
        <v>6.32</v>
      </c>
      <c r="L294">
        <v>3.59</v>
      </c>
      <c r="M294">
        <v>3.94</v>
      </c>
      <c r="N294">
        <v>4.24</v>
      </c>
      <c r="O294" s="20">
        <v>4.71</v>
      </c>
      <c r="P294">
        <v>4.99</v>
      </c>
      <c r="Q294">
        <v>5.19</v>
      </c>
    </row>
    <row r="295" spans="1:17">
      <c r="A295">
        <v>20010727</v>
      </c>
      <c r="B295" s="20">
        <v>3.6962999999999999</v>
      </c>
      <c r="C295" s="20">
        <v>3.5</v>
      </c>
      <c r="D295">
        <v>3.86</v>
      </c>
      <c r="E295">
        <v>4.38</v>
      </c>
      <c r="F295">
        <v>4.84</v>
      </c>
      <c r="G295">
        <v>5.17</v>
      </c>
      <c r="H295" s="20">
        <v>5.41</v>
      </c>
      <c r="I295">
        <v>5.68</v>
      </c>
      <c r="J295">
        <v>5.9</v>
      </c>
      <c r="K295">
        <v>6.26</v>
      </c>
      <c r="L295">
        <v>3.57</v>
      </c>
      <c r="M295">
        <v>3.87</v>
      </c>
      <c r="N295">
        <v>4.1500000000000004</v>
      </c>
      <c r="O295" s="20">
        <v>4.6399999999999997</v>
      </c>
      <c r="P295">
        <v>4.93</v>
      </c>
      <c r="Q295">
        <v>5.13</v>
      </c>
    </row>
    <row r="296" spans="1:17">
      <c r="A296">
        <v>20010730</v>
      </c>
      <c r="B296" s="20">
        <v>3.6787999999999998</v>
      </c>
      <c r="C296" s="20">
        <v>3.48</v>
      </c>
      <c r="D296">
        <v>3.84</v>
      </c>
      <c r="E296">
        <v>4.38</v>
      </c>
      <c r="F296">
        <v>4.84</v>
      </c>
      <c r="G296">
        <v>5.16</v>
      </c>
      <c r="H296" s="20">
        <v>5.39</v>
      </c>
      <c r="I296">
        <v>5.68</v>
      </c>
      <c r="J296">
        <v>5.91</v>
      </c>
      <c r="K296">
        <v>6.27</v>
      </c>
      <c r="L296">
        <v>3.56</v>
      </c>
      <c r="M296">
        <v>3.86</v>
      </c>
      <c r="N296">
        <v>4.1399999999999997</v>
      </c>
      <c r="O296" s="20">
        <v>4.63</v>
      </c>
      <c r="P296">
        <v>4.91</v>
      </c>
      <c r="Q296">
        <v>5.1100000000000003</v>
      </c>
    </row>
    <row r="297" spans="1:17">
      <c r="A297">
        <v>20010731</v>
      </c>
      <c r="B297" s="20">
        <v>3.67</v>
      </c>
      <c r="C297" s="20">
        <v>3.49</v>
      </c>
      <c r="D297">
        <v>3.82</v>
      </c>
      <c r="E297">
        <v>4.32</v>
      </c>
      <c r="F297">
        <v>4.78</v>
      </c>
      <c r="G297">
        <v>5.0999999999999996</v>
      </c>
      <c r="H297" s="20">
        <v>5.32</v>
      </c>
      <c r="I297">
        <v>5.61</v>
      </c>
      <c r="J297">
        <v>5.85</v>
      </c>
      <c r="K297">
        <v>6.24</v>
      </c>
      <c r="L297">
        <v>3.53</v>
      </c>
      <c r="M297">
        <v>3.79</v>
      </c>
      <c r="N297">
        <v>4.0599999999999996</v>
      </c>
      <c r="O297" s="20">
        <v>4.57</v>
      </c>
      <c r="P297">
        <v>4.8600000000000003</v>
      </c>
      <c r="Q297">
        <v>5.07</v>
      </c>
    </row>
    <row r="298" spans="1:17">
      <c r="A298">
        <v>20010801</v>
      </c>
      <c r="B298" s="20">
        <v>3.6562999999999999</v>
      </c>
      <c r="C298" s="20">
        <v>3.48</v>
      </c>
      <c r="D298">
        <v>3.83</v>
      </c>
      <c r="E298">
        <v>4.3499999999999996</v>
      </c>
      <c r="F298">
        <v>4.8099999999999996</v>
      </c>
      <c r="G298">
        <v>5.13</v>
      </c>
      <c r="H298" s="20">
        <v>5.36</v>
      </c>
      <c r="I298">
        <v>5.65</v>
      </c>
      <c r="J298">
        <v>5.88</v>
      </c>
      <c r="K298">
        <v>6.25</v>
      </c>
      <c r="L298">
        <v>3.56</v>
      </c>
      <c r="M298">
        <v>3.83</v>
      </c>
      <c r="N298">
        <v>4.09</v>
      </c>
      <c r="O298" s="20">
        <v>4.62</v>
      </c>
      <c r="P298">
        <v>4.9000000000000004</v>
      </c>
      <c r="Q298">
        <v>5.1100000000000003</v>
      </c>
    </row>
    <row r="299" spans="1:17">
      <c r="A299">
        <v>20010802</v>
      </c>
      <c r="B299" s="20">
        <v>3.65</v>
      </c>
      <c r="C299" s="20">
        <v>3.43</v>
      </c>
      <c r="D299">
        <v>3.84</v>
      </c>
      <c r="E299">
        <v>4.3899999999999997</v>
      </c>
      <c r="F299">
        <v>4.8499999999999996</v>
      </c>
      <c r="G299">
        <v>5.17</v>
      </c>
      <c r="H299" s="20">
        <v>5.4</v>
      </c>
      <c r="I299">
        <v>5.68</v>
      </c>
      <c r="J299">
        <v>5.91</v>
      </c>
      <c r="K299">
        <v>6.28</v>
      </c>
      <c r="L299">
        <v>3.57</v>
      </c>
      <c r="M299">
        <v>3.89</v>
      </c>
      <c r="N299">
        <v>4.17</v>
      </c>
      <c r="O299" s="20">
        <v>4.6900000000000004</v>
      </c>
      <c r="P299">
        <v>4.97</v>
      </c>
      <c r="Q299">
        <v>5.17</v>
      </c>
    </row>
    <row r="300" spans="1:17">
      <c r="A300">
        <v>20010803</v>
      </c>
      <c r="B300" s="20">
        <v>3.6562999999999999</v>
      </c>
      <c r="C300" s="20">
        <v>3.44</v>
      </c>
      <c r="D300">
        <v>3.85</v>
      </c>
      <c r="E300">
        <v>4.4400000000000004</v>
      </c>
      <c r="F300">
        <v>4.91</v>
      </c>
      <c r="G300">
        <v>5.23</v>
      </c>
      <c r="H300" s="20">
        <v>5.47</v>
      </c>
      <c r="I300">
        <v>5.76</v>
      </c>
      <c r="J300">
        <v>5.98</v>
      </c>
      <c r="K300">
        <v>6.32</v>
      </c>
      <c r="L300">
        <v>3.57</v>
      </c>
      <c r="M300">
        <v>3.91</v>
      </c>
      <c r="N300">
        <v>4.22</v>
      </c>
      <c r="O300" s="20">
        <v>4.72</v>
      </c>
      <c r="P300">
        <v>4.99</v>
      </c>
      <c r="Q300">
        <v>5.2</v>
      </c>
    </row>
    <row r="301" spans="1:17">
      <c r="A301">
        <v>20010806</v>
      </c>
      <c r="B301" s="20">
        <v>3.65</v>
      </c>
      <c r="C301" s="20">
        <v>3.43</v>
      </c>
      <c r="D301">
        <v>3.83</v>
      </c>
      <c r="E301">
        <v>4.4000000000000004</v>
      </c>
      <c r="F301">
        <v>4.88</v>
      </c>
      <c r="G301">
        <v>5.22</v>
      </c>
      <c r="H301" s="20">
        <v>5.46</v>
      </c>
      <c r="I301">
        <v>5.75</v>
      </c>
      <c r="J301">
        <v>5.98</v>
      </c>
      <c r="K301">
        <v>6.34</v>
      </c>
      <c r="L301">
        <v>3.56</v>
      </c>
      <c r="M301">
        <v>3.88</v>
      </c>
      <c r="N301">
        <v>4.17</v>
      </c>
      <c r="O301" s="20">
        <v>4.71</v>
      </c>
      <c r="P301">
        <v>4.99</v>
      </c>
      <c r="Q301">
        <v>5.19</v>
      </c>
    </row>
    <row r="302" spans="1:17">
      <c r="A302">
        <v>20010807</v>
      </c>
      <c r="B302" s="20">
        <v>3.6438000000000001</v>
      </c>
      <c r="C302" s="20">
        <v>3.4</v>
      </c>
      <c r="D302">
        <v>3.83</v>
      </c>
      <c r="E302">
        <v>4.4000000000000004</v>
      </c>
      <c r="F302">
        <v>4.88</v>
      </c>
      <c r="G302">
        <v>5.21</v>
      </c>
      <c r="H302" s="20">
        <v>5.45</v>
      </c>
      <c r="I302">
        <v>5.73</v>
      </c>
      <c r="J302">
        <v>5.96</v>
      </c>
      <c r="K302">
        <v>6.31</v>
      </c>
      <c r="L302">
        <v>3.56</v>
      </c>
      <c r="M302">
        <v>3.9</v>
      </c>
      <c r="N302">
        <v>4.1900000000000004</v>
      </c>
      <c r="O302" s="20">
        <v>4.72</v>
      </c>
      <c r="P302">
        <v>5</v>
      </c>
      <c r="Q302">
        <v>5.2</v>
      </c>
    </row>
    <row r="303" spans="1:17">
      <c r="A303">
        <v>20010808</v>
      </c>
      <c r="B303" s="20">
        <v>3.6375000000000002</v>
      </c>
      <c r="C303" s="20">
        <v>3.43</v>
      </c>
      <c r="D303">
        <v>3.82</v>
      </c>
      <c r="E303">
        <v>4.37</v>
      </c>
      <c r="F303">
        <v>4.8499999999999996</v>
      </c>
      <c r="G303">
        <v>5.19</v>
      </c>
      <c r="H303" s="20">
        <v>5.43</v>
      </c>
      <c r="I303">
        <v>5.72</v>
      </c>
      <c r="J303">
        <v>5.96</v>
      </c>
      <c r="K303">
        <v>6.31</v>
      </c>
      <c r="L303">
        <v>3.46</v>
      </c>
      <c r="M303">
        <v>3.77</v>
      </c>
      <c r="N303">
        <v>4.05</v>
      </c>
      <c r="O303" s="20">
        <v>4.6100000000000003</v>
      </c>
      <c r="P303">
        <v>4.87</v>
      </c>
      <c r="Q303">
        <v>4.99</v>
      </c>
    </row>
    <row r="304" spans="1:17">
      <c r="A304">
        <v>20010809</v>
      </c>
      <c r="B304" s="20">
        <v>3.5950000000000002</v>
      </c>
      <c r="C304" s="20">
        <v>3.4</v>
      </c>
      <c r="D304">
        <v>3.73</v>
      </c>
      <c r="E304">
        <v>4.26</v>
      </c>
      <c r="F304">
        <v>4.7300000000000004</v>
      </c>
      <c r="G304">
        <v>5.0599999999999996</v>
      </c>
      <c r="H304" s="20">
        <v>5.3</v>
      </c>
      <c r="I304">
        <v>5.58</v>
      </c>
      <c r="J304">
        <v>5.82</v>
      </c>
      <c r="K304">
        <v>6.19</v>
      </c>
      <c r="L304">
        <v>3.48</v>
      </c>
      <c r="M304">
        <v>3.77</v>
      </c>
      <c r="N304">
        <v>4.07</v>
      </c>
      <c r="O304" s="20">
        <v>4.66</v>
      </c>
      <c r="P304">
        <v>4.93</v>
      </c>
      <c r="Q304">
        <v>5.04</v>
      </c>
    </row>
    <row r="305" spans="1:17">
      <c r="A305">
        <v>20010810</v>
      </c>
      <c r="B305" s="20">
        <v>3.5888</v>
      </c>
      <c r="C305" s="20">
        <v>3.43</v>
      </c>
      <c r="D305">
        <v>3.7</v>
      </c>
      <c r="E305">
        <v>4.24</v>
      </c>
      <c r="F305">
        <v>4.7300000000000004</v>
      </c>
      <c r="G305">
        <v>5.07</v>
      </c>
      <c r="H305" s="20">
        <v>5.31</v>
      </c>
      <c r="I305">
        <v>5.6</v>
      </c>
      <c r="J305">
        <v>5.83</v>
      </c>
      <c r="K305">
        <v>6.19</v>
      </c>
      <c r="L305">
        <v>3.45</v>
      </c>
      <c r="M305">
        <v>3.73</v>
      </c>
      <c r="N305">
        <v>4.03</v>
      </c>
      <c r="O305" s="20">
        <v>4.6100000000000003</v>
      </c>
      <c r="P305">
        <v>4.88</v>
      </c>
      <c r="Q305">
        <v>4.99</v>
      </c>
    </row>
    <row r="306" spans="1:17">
      <c r="A306">
        <v>20010813</v>
      </c>
      <c r="B306" s="20">
        <v>3.57</v>
      </c>
      <c r="C306" s="20">
        <v>3.54</v>
      </c>
      <c r="D306">
        <v>3.69</v>
      </c>
      <c r="E306">
        <v>4.2</v>
      </c>
      <c r="F306">
        <v>4.68</v>
      </c>
      <c r="G306">
        <v>5.01</v>
      </c>
      <c r="H306" s="20">
        <v>5.24</v>
      </c>
      <c r="I306">
        <v>5.54</v>
      </c>
      <c r="J306">
        <v>5.78</v>
      </c>
      <c r="K306">
        <v>6.16</v>
      </c>
      <c r="L306">
        <v>3.43</v>
      </c>
      <c r="M306">
        <v>3.7</v>
      </c>
      <c r="N306">
        <v>4</v>
      </c>
      <c r="O306" s="20">
        <v>4.57</v>
      </c>
      <c r="P306">
        <v>4.8600000000000003</v>
      </c>
      <c r="Q306">
        <v>4.97</v>
      </c>
    </row>
    <row r="307" spans="1:17">
      <c r="A307">
        <v>20010814</v>
      </c>
      <c r="B307" s="20">
        <v>3.56</v>
      </c>
      <c r="C307" s="20">
        <v>3.37</v>
      </c>
      <c r="D307">
        <v>3.71</v>
      </c>
      <c r="E307">
        <v>4.25</v>
      </c>
      <c r="F307">
        <v>4.72</v>
      </c>
      <c r="G307">
        <v>5.05</v>
      </c>
      <c r="H307" s="20">
        <v>5.28</v>
      </c>
      <c r="I307">
        <v>5.57</v>
      </c>
      <c r="J307">
        <v>5.81</v>
      </c>
      <c r="K307">
        <v>6.2</v>
      </c>
      <c r="L307">
        <v>3.46</v>
      </c>
      <c r="M307">
        <v>3.74</v>
      </c>
      <c r="N307">
        <v>4.03</v>
      </c>
      <c r="O307" s="20">
        <v>4.59</v>
      </c>
      <c r="P307">
        <v>4.87</v>
      </c>
      <c r="Q307">
        <v>4.97</v>
      </c>
    </row>
    <row r="308" spans="1:17">
      <c r="A308">
        <v>20010815</v>
      </c>
      <c r="B308" s="20">
        <v>3.56</v>
      </c>
      <c r="C308" s="20">
        <v>3.35</v>
      </c>
      <c r="D308">
        <v>3.77</v>
      </c>
      <c r="E308">
        <v>4.32</v>
      </c>
      <c r="F308">
        <v>4.78</v>
      </c>
      <c r="G308">
        <v>5.09</v>
      </c>
      <c r="H308" s="20">
        <v>5.32</v>
      </c>
      <c r="I308">
        <v>5.6</v>
      </c>
      <c r="J308">
        <v>5.82</v>
      </c>
      <c r="K308">
        <v>6.2</v>
      </c>
      <c r="L308">
        <v>3.47</v>
      </c>
      <c r="M308">
        <v>3.8</v>
      </c>
      <c r="N308">
        <v>4.1100000000000003</v>
      </c>
      <c r="O308" s="20">
        <v>4.62</v>
      </c>
      <c r="P308">
        <v>4.9000000000000004</v>
      </c>
      <c r="Q308">
        <v>5</v>
      </c>
    </row>
    <row r="309" spans="1:17">
      <c r="A309">
        <v>20010816</v>
      </c>
      <c r="B309" s="20">
        <v>3.5613000000000001</v>
      </c>
      <c r="C309" s="20">
        <v>3.38</v>
      </c>
      <c r="D309">
        <v>3.76</v>
      </c>
      <c r="E309">
        <v>4.3099999999999996</v>
      </c>
      <c r="F309">
        <v>4.7699999999999996</v>
      </c>
      <c r="G309">
        <v>5.0999999999999996</v>
      </c>
      <c r="H309" s="20">
        <v>5.32</v>
      </c>
      <c r="I309">
        <v>5.59</v>
      </c>
      <c r="J309">
        <v>5.81</v>
      </c>
      <c r="K309">
        <v>6.2</v>
      </c>
      <c r="L309">
        <v>3.43</v>
      </c>
      <c r="M309">
        <v>3.75</v>
      </c>
      <c r="N309">
        <v>4.04</v>
      </c>
      <c r="O309" s="20">
        <v>4.58</v>
      </c>
      <c r="P309">
        <v>4.84</v>
      </c>
      <c r="Q309">
        <v>4.95</v>
      </c>
    </row>
    <row r="310" spans="1:17">
      <c r="A310">
        <v>20010817</v>
      </c>
      <c r="B310" s="20">
        <v>3.5474999999999999</v>
      </c>
      <c r="C310" s="20">
        <v>3.37</v>
      </c>
      <c r="D310">
        <v>3.68</v>
      </c>
      <c r="E310">
        <v>4.22</v>
      </c>
      <c r="F310">
        <v>4.6900000000000004</v>
      </c>
      <c r="G310">
        <v>5</v>
      </c>
      <c r="H310" s="20">
        <v>5.22</v>
      </c>
      <c r="I310">
        <v>5.5</v>
      </c>
      <c r="J310">
        <v>5.73</v>
      </c>
      <c r="K310">
        <v>6.14</v>
      </c>
      <c r="L310">
        <v>3.39</v>
      </c>
      <c r="M310">
        <v>3.67</v>
      </c>
      <c r="N310">
        <v>3.95</v>
      </c>
      <c r="O310" s="20">
        <v>4.49</v>
      </c>
      <c r="P310">
        <v>4.75</v>
      </c>
      <c r="Q310">
        <v>4.84</v>
      </c>
    </row>
    <row r="311" spans="1:17">
      <c r="A311">
        <v>20010820</v>
      </c>
      <c r="B311" s="20">
        <v>3.5287999999999999</v>
      </c>
      <c r="C311" s="20">
        <v>3.34</v>
      </c>
      <c r="D311">
        <v>3.71</v>
      </c>
      <c r="E311">
        <v>4.26</v>
      </c>
      <c r="F311">
        <v>4.7300000000000004</v>
      </c>
      <c r="G311">
        <v>5.05</v>
      </c>
      <c r="H311" s="20">
        <v>5.27</v>
      </c>
      <c r="I311">
        <v>5.55</v>
      </c>
      <c r="J311">
        <v>5.77</v>
      </c>
      <c r="K311">
        <v>6.17</v>
      </c>
      <c r="L311">
        <v>3.44</v>
      </c>
      <c r="M311">
        <v>3.74</v>
      </c>
      <c r="N311">
        <v>4.0199999999999996</v>
      </c>
      <c r="O311" s="20">
        <v>4.55</v>
      </c>
      <c r="P311">
        <v>4.8099999999999996</v>
      </c>
      <c r="Q311">
        <v>4.91</v>
      </c>
    </row>
    <row r="312" spans="1:17">
      <c r="A312">
        <v>20010821</v>
      </c>
      <c r="B312" s="20">
        <v>3.5274999999999999</v>
      </c>
      <c r="C312" s="20">
        <v>3.33</v>
      </c>
      <c r="D312">
        <v>3.72</v>
      </c>
      <c r="E312">
        <v>4.28</v>
      </c>
      <c r="F312">
        <v>4.75</v>
      </c>
      <c r="G312">
        <v>5.0599999999999996</v>
      </c>
      <c r="H312" s="20">
        <v>5.28</v>
      </c>
      <c r="I312">
        <v>5.55</v>
      </c>
      <c r="J312">
        <v>5.77</v>
      </c>
      <c r="K312">
        <v>6.15</v>
      </c>
      <c r="L312">
        <v>3.41</v>
      </c>
      <c r="M312">
        <v>3.69</v>
      </c>
      <c r="N312">
        <v>3.96</v>
      </c>
      <c r="O312" s="20">
        <v>4.5</v>
      </c>
      <c r="P312">
        <v>4.79</v>
      </c>
      <c r="Q312">
        <v>4.87</v>
      </c>
    </row>
    <row r="313" spans="1:17">
      <c r="A313">
        <v>20010822</v>
      </c>
      <c r="B313" s="20">
        <v>3.5125000000000002</v>
      </c>
      <c r="C313" s="20">
        <v>3.3</v>
      </c>
      <c r="D313">
        <v>3.68</v>
      </c>
      <c r="E313">
        <v>4.24</v>
      </c>
      <c r="F313">
        <v>4.71</v>
      </c>
      <c r="G313">
        <v>5.03</v>
      </c>
      <c r="H313" s="20">
        <v>5.25</v>
      </c>
      <c r="I313">
        <v>5.54</v>
      </c>
      <c r="J313">
        <v>5.77</v>
      </c>
      <c r="K313">
        <v>6.16</v>
      </c>
      <c r="L313">
        <v>3.44</v>
      </c>
      <c r="M313">
        <v>3.76</v>
      </c>
      <c r="N313">
        <v>4.03</v>
      </c>
      <c r="O313" s="20">
        <v>4.53</v>
      </c>
      <c r="P313">
        <v>4.8099999999999996</v>
      </c>
      <c r="Q313">
        <v>4.91</v>
      </c>
    </row>
    <row r="314" spans="1:17">
      <c r="A314">
        <v>20010823</v>
      </c>
      <c r="B314" s="20">
        <v>3.5125000000000002</v>
      </c>
      <c r="C314" s="20">
        <v>3.34</v>
      </c>
      <c r="D314">
        <v>3.68</v>
      </c>
      <c r="E314">
        <v>4.24</v>
      </c>
      <c r="F314">
        <v>4.7</v>
      </c>
      <c r="G314">
        <v>5.01</v>
      </c>
      <c r="H314" s="20">
        <v>5.22</v>
      </c>
      <c r="I314">
        <v>5.5</v>
      </c>
      <c r="J314">
        <v>5.74</v>
      </c>
      <c r="K314">
        <v>6.11</v>
      </c>
      <c r="L314">
        <v>3.46</v>
      </c>
      <c r="M314">
        <v>3.72</v>
      </c>
      <c r="N314">
        <v>3.99</v>
      </c>
      <c r="O314" s="20">
        <v>4.5199999999999996</v>
      </c>
      <c r="P314">
        <v>4.79</v>
      </c>
      <c r="Q314">
        <v>4.8899999999999997</v>
      </c>
    </row>
    <row r="315" spans="1:17">
      <c r="A315">
        <v>20010824</v>
      </c>
      <c r="B315" s="20">
        <v>3.5175000000000001</v>
      </c>
      <c r="C315" s="20">
        <v>3.33</v>
      </c>
      <c r="D315">
        <v>3.72</v>
      </c>
      <c r="E315">
        <v>4.28</v>
      </c>
      <c r="F315">
        <v>4.75</v>
      </c>
      <c r="G315">
        <v>5.05</v>
      </c>
      <c r="H315" s="20">
        <v>5.26</v>
      </c>
      <c r="I315">
        <v>5.55</v>
      </c>
      <c r="J315">
        <v>5.79</v>
      </c>
      <c r="K315">
        <v>6.14</v>
      </c>
      <c r="L315">
        <v>3.48</v>
      </c>
      <c r="M315">
        <v>3.76</v>
      </c>
      <c r="N315">
        <v>4.03</v>
      </c>
      <c r="O315" s="20">
        <v>4.55</v>
      </c>
      <c r="P315">
        <v>4.82</v>
      </c>
      <c r="Q315">
        <v>4.93</v>
      </c>
    </row>
    <row r="316" spans="1:17">
      <c r="A316">
        <v>20010827</v>
      </c>
      <c r="B316" s="20">
        <v>3.5175000000000001</v>
      </c>
      <c r="C316" s="20">
        <v>3.33</v>
      </c>
      <c r="D316">
        <v>3.72</v>
      </c>
      <c r="E316">
        <v>4.28</v>
      </c>
      <c r="F316">
        <v>4.74</v>
      </c>
      <c r="G316">
        <v>5.04</v>
      </c>
      <c r="H316" s="20">
        <v>5.25</v>
      </c>
      <c r="I316">
        <v>5.54</v>
      </c>
      <c r="J316">
        <v>5.77</v>
      </c>
      <c r="K316">
        <v>6.14</v>
      </c>
      <c r="L316">
        <v>3.51</v>
      </c>
      <c r="M316">
        <v>3.78</v>
      </c>
      <c r="N316">
        <v>4.04</v>
      </c>
      <c r="O316" s="20">
        <v>4.57</v>
      </c>
      <c r="P316">
        <v>4.83</v>
      </c>
      <c r="Q316">
        <v>4.9400000000000004</v>
      </c>
    </row>
    <row r="317" spans="1:17">
      <c r="A317">
        <v>20010828</v>
      </c>
      <c r="B317" s="20">
        <v>3.5249999999999999</v>
      </c>
      <c r="C317" s="20">
        <v>3.36</v>
      </c>
      <c r="D317">
        <v>3.65</v>
      </c>
      <c r="E317">
        <v>4.1900000000000004</v>
      </c>
      <c r="F317">
        <v>4.6500000000000004</v>
      </c>
      <c r="G317">
        <v>4.95</v>
      </c>
      <c r="H317" s="20">
        <v>5.16</v>
      </c>
      <c r="I317">
        <v>5.44</v>
      </c>
      <c r="J317">
        <v>5.68</v>
      </c>
      <c r="K317">
        <v>6.09</v>
      </c>
      <c r="L317">
        <v>3.46</v>
      </c>
      <c r="M317">
        <v>3.71</v>
      </c>
      <c r="N317">
        <v>3.97</v>
      </c>
      <c r="O317" s="20">
        <v>4.4800000000000004</v>
      </c>
      <c r="P317">
        <v>4.7300000000000004</v>
      </c>
      <c r="Q317">
        <v>4.8499999999999996</v>
      </c>
    </row>
    <row r="318" spans="1:17">
      <c r="A318">
        <v>20010829</v>
      </c>
      <c r="B318" s="20">
        <v>3.5</v>
      </c>
      <c r="C318" s="20">
        <v>3.33</v>
      </c>
      <c r="D318">
        <v>3.61</v>
      </c>
      <c r="E318">
        <v>4.1399999999999997</v>
      </c>
      <c r="F318">
        <v>4.5999999999999996</v>
      </c>
      <c r="G318">
        <v>4.9000000000000004</v>
      </c>
      <c r="H318" s="20">
        <v>5.1100000000000003</v>
      </c>
      <c r="I318">
        <v>5.38</v>
      </c>
      <c r="J318">
        <v>5.6</v>
      </c>
      <c r="K318">
        <v>6.02</v>
      </c>
      <c r="L318">
        <v>3.44</v>
      </c>
      <c r="M318">
        <v>3.67</v>
      </c>
      <c r="N318">
        <v>3.92</v>
      </c>
      <c r="O318" s="20">
        <v>4.43</v>
      </c>
      <c r="P318">
        <v>4.67</v>
      </c>
      <c r="Q318">
        <v>4.78</v>
      </c>
    </row>
    <row r="319" spans="1:17">
      <c r="A319">
        <v>20010830</v>
      </c>
      <c r="B319" s="20">
        <v>3.49</v>
      </c>
      <c r="C319" s="20">
        <v>3.34</v>
      </c>
      <c r="D319">
        <v>3.59</v>
      </c>
      <c r="E319">
        <v>4.0999999999999996</v>
      </c>
      <c r="F319">
        <v>4.5599999999999996</v>
      </c>
      <c r="G319">
        <v>4.87</v>
      </c>
      <c r="H319" s="20">
        <v>5.08</v>
      </c>
      <c r="I319">
        <v>5.35</v>
      </c>
      <c r="J319">
        <v>5.57</v>
      </c>
      <c r="K319">
        <v>6</v>
      </c>
      <c r="L319">
        <v>3.38</v>
      </c>
      <c r="M319">
        <v>3.61</v>
      </c>
      <c r="N319">
        <v>3.88</v>
      </c>
      <c r="O319" s="20">
        <v>4.42</v>
      </c>
      <c r="P319">
        <v>4.68</v>
      </c>
      <c r="Q319">
        <v>4.79</v>
      </c>
    </row>
    <row r="320" spans="1:17">
      <c r="A320">
        <v>20010831</v>
      </c>
      <c r="B320" s="20">
        <v>3.4624999999999999</v>
      </c>
      <c r="C320" s="20">
        <v>3.33</v>
      </c>
      <c r="D320">
        <v>3.59</v>
      </c>
      <c r="E320">
        <v>4.12</v>
      </c>
      <c r="F320">
        <v>4.59</v>
      </c>
      <c r="G320">
        <v>4.92</v>
      </c>
      <c r="H320" s="20">
        <v>5.14</v>
      </c>
      <c r="I320">
        <v>5.42</v>
      </c>
      <c r="J320">
        <v>5.66</v>
      </c>
      <c r="K320">
        <v>6.05</v>
      </c>
      <c r="L320">
        <v>3.41</v>
      </c>
      <c r="M320">
        <v>3.64</v>
      </c>
      <c r="N320">
        <v>3.91</v>
      </c>
      <c r="O320" s="20">
        <v>4.46</v>
      </c>
      <c r="P320">
        <v>4.72</v>
      </c>
      <c r="Q320">
        <v>4.8499999999999996</v>
      </c>
    </row>
    <row r="321" spans="1:17">
      <c r="A321">
        <v>20010903</v>
      </c>
      <c r="B321" s="20">
        <v>3.4655999999999998</v>
      </c>
      <c r="C321" s="20" t="s">
        <v>1</v>
      </c>
      <c r="D321" t="s">
        <v>103</v>
      </c>
      <c r="E321" t="s">
        <v>103</v>
      </c>
      <c r="F321" t="s">
        <v>103</v>
      </c>
      <c r="G321" t="s">
        <v>103</v>
      </c>
      <c r="H321" s="20" t="s">
        <v>103</v>
      </c>
      <c r="I321" t="s">
        <v>103</v>
      </c>
      <c r="J321" t="s">
        <v>103</v>
      </c>
      <c r="K321" t="s">
        <v>103</v>
      </c>
      <c r="L321" t="s">
        <v>103</v>
      </c>
      <c r="M321" t="s">
        <v>103</v>
      </c>
      <c r="N321" t="s">
        <v>103</v>
      </c>
      <c r="O321" s="20" t="s">
        <v>103</v>
      </c>
      <c r="P321" t="s">
        <v>103</v>
      </c>
      <c r="Q321" t="s">
        <v>103</v>
      </c>
    </row>
    <row r="322" spans="1:17">
      <c r="A322">
        <v>20010904</v>
      </c>
      <c r="B322" s="20">
        <v>3.4662999999999999</v>
      </c>
      <c r="C322" s="20">
        <v>3.27</v>
      </c>
      <c r="D322">
        <v>3.74</v>
      </c>
      <c r="E322">
        <v>4.29</v>
      </c>
      <c r="F322">
        <v>4.74</v>
      </c>
      <c r="G322">
        <v>5.05</v>
      </c>
      <c r="H322" s="20">
        <v>5.28</v>
      </c>
      <c r="I322">
        <v>5.55</v>
      </c>
      <c r="J322">
        <v>5.79</v>
      </c>
      <c r="K322">
        <v>6.13</v>
      </c>
      <c r="L322">
        <v>3.55</v>
      </c>
      <c r="M322">
        <v>3.83</v>
      </c>
      <c r="N322">
        <v>4.0999999999999996</v>
      </c>
      <c r="O322" s="20">
        <v>4.63</v>
      </c>
      <c r="P322">
        <v>4.88</v>
      </c>
      <c r="Q322">
        <v>4.99</v>
      </c>
    </row>
    <row r="323" spans="1:17">
      <c r="A323">
        <v>20010905</v>
      </c>
      <c r="B323" s="20">
        <v>3.52</v>
      </c>
      <c r="C323" s="20">
        <v>3.34</v>
      </c>
      <c r="D323">
        <v>3.73</v>
      </c>
      <c r="E323">
        <v>4.2699999999999996</v>
      </c>
      <c r="F323">
        <v>4.7300000000000004</v>
      </c>
      <c r="G323">
        <v>5.04</v>
      </c>
      <c r="H323" s="20">
        <v>5.27</v>
      </c>
      <c r="I323">
        <v>5.55</v>
      </c>
      <c r="J323">
        <v>5.78</v>
      </c>
      <c r="K323">
        <v>6.13</v>
      </c>
      <c r="L323">
        <v>3.47</v>
      </c>
      <c r="M323">
        <v>3.79</v>
      </c>
      <c r="N323">
        <v>4.07</v>
      </c>
      <c r="O323" s="20">
        <v>4.6100000000000003</v>
      </c>
      <c r="P323">
        <v>4.8600000000000003</v>
      </c>
      <c r="Q323">
        <v>4.97</v>
      </c>
    </row>
    <row r="324" spans="1:17">
      <c r="A324">
        <v>20010906</v>
      </c>
      <c r="B324" s="20">
        <v>3.52</v>
      </c>
      <c r="C324" s="20">
        <v>3.34</v>
      </c>
      <c r="D324">
        <v>3.66</v>
      </c>
      <c r="E324">
        <v>4.1900000000000004</v>
      </c>
      <c r="F324">
        <v>4.6500000000000004</v>
      </c>
      <c r="G324">
        <v>4.96</v>
      </c>
      <c r="H324" s="20">
        <v>5.19</v>
      </c>
      <c r="I324">
        <v>5.48</v>
      </c>
      <c r="J324">
        <v>5.72</v>
      </c>
      <c r="K324">
        <v>6.09</v>
      </c>
      <c r="L324">
        <v>3.4</v>
      </c>
      <c r="M324">
        <v>3.65</v>
      </c>
      <c r="N324">
        <v>3.93</v>
      </c>
      <c r="O324" s="20">
        <v>4.4800000000000004</v>
      </c>
      <c r="P324">
        <v>4.7300000000000004</v>
      </c>
      <c r="Q324">
        <v>4.8600000000000003</v>
      </c>
    </row>
    <row r="325" spans="1:17">
      <c r="A325">
        <v>20010907</v>
      </c>
      <c r="B325" s="20">
        <v>3.4863</v>
      </c>
      <c r="C325" s="20">
        <v>3.31</v>
      </c>
      <c r="D325">
        <v>3.5</v>
      </c>
      <c r="E325">
        <v>4.01</v>
      </c>
      <c r="F325">
        <v>4.47</v>
      </c>
      <c r="G325">
        <v>4.78</v>
      </c>
      <c r="H325" s="20">
        <v>5.0199999999999996</v>
      </c>
      <c r="I325">
        <v>5.31</v>
      </c>
      <c r="J325">
        <v>5.56</v>
      </c>
      <c r="K325">
        <v>5.98</v>
      </c>
      <c r="L325">
        <v>3.29</v>
      </c>
      <c r="M325">
        <v>3.53</v>
      </c>
      <c r="N325">
        <v>3.82</v>
      </c>
      <c r="O325" s="20">
        <v>4.3899999999999997</v>
      </c>
      <c r="P325">
        <v>4.67</v>
      </c>
      <c r="Q325">
        <v>4.8</v>
      </c>
    </row>
    <row r="326" spans="1:17">
      <c r="A326">
        <v>20010910</v>
      </c>
      <c r="B326" s="20">
        <v>3.36</v>
      </c>
      <c r="C326" s="20">
        <v>3.24</v>
      </c>
      <c r="D326">
        <v>3.47</v>
      </c>
      <c r="E326">
        <v>4.0199999999999996</v>
      </c>
      <c r="F326">
        <v>4.49</v>
      </c>
      <c r="G326">
        <v>4.82</v>
      </c>
      <c r="H326" s="20">
        <v>5.0599999999999996</v>
      </c>
      <c r="I326">
        <v>5.36</v>
      </c>
      <c r="J326">
        <v>5.62</v>
      </c>
      <c r="K326">
        <v>6.05</v>
      </c>
      <c r="L326">
        <v>3.31</v>
      </c>
      <c r="M326">
        <v>3.53</v>
      </c>
      <c r="N326">
        <v>3.82</v>
      </c>
      <c r="O326" s="20">
        <v>4.41</v>
      </c>
      <c r="P326">
        <v>4.6900000000000004</v>
      </c>
      <c r="Q326">
        <v>4.84</v>
      </c>
    </row>
    <row r="327" spans="1:17">
      <c r="A327">
        <v>20010911</v>
      </c>
      <c r="B327" s="20">
        <v>3.36</v>
      </c>
      <c r="C327" s="20" t="s">
        <v>1</v>
      </c>
      <c r="D327" t="s">
        <v>103</v>
      </c>
      <c r="E327" t="s">
        <v>103</v>
      </c>
      <c r="F327" t="s">
        <v>103</v>
      </c>
      <c r="G327" t="s">
        <v>103</v>
      </c>
      <c r="H327" s="20" t="s">
        <v>103</v>
      </c>
      <c r="I327" t="s">
        <v>103</v>
      </c>
      <c r="J327" t="s">
        <v>103</v>
      </c>
      <c r="K327" t="s">
        <v>103</v>
      </c>
      <c r="L327" t="s">
        <v>103</v>
      </c>
      <c r="M327" t="s">
        <v>103</v>
      </c>
      <c r="N327" t="s">
        <v>103</v>
      </c>
      <c r="O327" s="20" t="s">
        <v>103</v>
      </c>
      <c r="P327" t="s">
        <v>103</v>
      </c>
      <c r="Q327" t="s">
        <v>103</v>
      </c>
    </row>
    <row r="328" spans="1:17">
      <c r="A328">
        <v>20010912</v>
      </c>
      <c r="B328" s="20">
        <v>3.1562999999999999</v>
      </c>
      <c r="C328" s="20" t="s">
        <v>1</v>
      </c>
      <c r="D328" t="s">
        <v>103</v>
      </c>
      <c r="E328" t="s">
        <v>103</v>
      </c>
      <c r="F328" t="s">
        <v>103</v>
      </c>
      <c r="G328" t="s">
        <v>103</v>
      </c>
      <c r="H328" s="20" t="s">
        <v>103</v>
      </c>
      <c r="I328" t="s">
        <v>103</v>
      </c>
      <c r="J328" t="s">
        <v>103</v>
      </c>
      <c r="K328" t="s">
        <v>103</v>
      </c>
      <c r="L328" t="s">
        <v>103</v>
      </c>
      <c r="M328" t="s">
        <v>103</v>
      </c>
      <c r="N328" t="s">
        <v>103</v>
      </c>
      <c r="O328" s="20" t="s">
        <v>103</v>
      </c>
      <c r="P328" t="s">
        <v>103</v>
      </c>
      <c r="Q328" t="s">
        <v>103</v>
      </c>
    </row>
    <row r="329" spans="1:17">
      <c r="A329">
        <v>20010913</v>
      </c>
      <c r="B329" s="20">
        <v>3.15</v>
      </c>
      <c r="C329" s="20" t="s">
        <v>1</v>
      </c>
      <c r="D329" t="s">
        <v>103</v>
      </c>
      <c r="E329" t="s">
        <v>103</v>
      </c>
      <c r="F329" t="s">
        <v>103</v>
      </c>
      <c r="G329" t="s">
        <v>103</v>
      </c>
      <c r="H329" s="20" t="s">
        <v>103</v>
      </c>
      <c r="I329" t="s">
        <v>103</v>
      </c>
      <c r="J329" t="s">
        <v>103</v>
      </c>
      <c r="K329" t="s">
        <v>103</v>
      </c>
      <c r="L329">
        <v>2.81</v>
      </c>
      <c r="M329">
        <v>2.99</v>
      </c>
      <c r="N329">
        <v>3.32</v>
      </c>
      <c r="O329" s="20">
        <v>4.03</v>
      </c>
      <c r="P329">
        <v>4.41</v>
      </c>
      <c r="Q329">
        <v>4.6399999999999997</v>
      </c>
    </row>
    <row r="330" spans="1:17">
      <c r="A330">
        <v>20010914</v>
      </c>
      <c r="B330" s="20">
        <v>3.15</v>
      </c>
      <c r="C330" s="20" t="s">
        <v>1</v>
      </c>
      <c r="D330">
        <v>3.06</v>
      </c>
      <c r="E330">
        <v>3.62</v>
      </c>
      <c r="F330">
        <v>4.1399999999999997</v>
      </c>
      <c r="G330">
        <v>4.51</v>
      </c>
      <c r="H330" s="20">
        <v>4.75</v>
      </c>
      <c r="I330">
        <v>5.13</v>
      </c>
      <c r="J330">
        <v>5.45</v>
      </c>
      <c r="K330">
        <v>6.04</v>
      </c>
      <c r="L330">
        <v>2.73</v>
      </c>
      <c r="M330">
        <v>2.87</v>
      </c>
      <c r="N330">
        <v>3.17</v>
      </c>
      <c r="O330" s="20">
        <v>3.92</v>
      </c>
      <c r="P330">
        <v>4.3099999999999996</v>
      </c>
      <c r="Q330">
        <v>4.57</v>
      </c>
    </row>
    <row r="331" spans="1:17">
      <c r="A331">
        <v>20010917</v>
      </c>
      <c r="B331" s="20">
        <v>3.11</v>
      </c>
      <c r="C331" s="20" t="s">
        <v>1</v>
      </c>
      <c r="D331">
        <v>3.01</v>
      </c>
      <c r="E331">
        <v>3.61</v>
      </c>
      <c r="F331">
        <v>4.1399999999999997</v>
      </c>
      <c r="G331">
        <v>4.5</v>
      </c>
      <c r="H331" s="20">
        <v>4.76</v>
      </c>
      <c r="I331">
        <v>5.13</v>
      </c>
      <c r="J331">
        <v>5.42</v>
      </c>
      <c r="K331">
        <v>6</v>
      </c>
      <c r="L331">
        <v>2.72</v>
      </c>
      <c r="M331">
        <v>2.96</v>
      </c>
      <c r="N331">
        <v>3.3</v>
      </c>
      <c r="O331" s="20">
        <v>3.99</v>
      </c>
      <c r="P331">
        <v>4.38</v>
      </c>
      <c r="Q331">
        <v>4.63</v>
      </c>
    </row>
    <row r="332" spans="1:17">
      <c r="A332">
        <v>20010918</v>
      </c>
      <c r="B332" s="20">
        <v>2.9649999999999999</v>
      </c>
      <c r="C332" s="20" t="s">
        <v>1</v>
      </c>
      <c r="D332">
        <v>2.93</v>
      </c>
      <c r="E332">
        <v>3.63</v>
      </c>
      <c r="F332">
        <v>4.18</v>
      </c>
      <c r="G332">
        <v>4.55</v>
      </c>
      <c r="H332" s="20">
        <v>4.82</v>
      </c>
      <c r="I332">
        <v>5.2</v>
      </c>
      <c r="J332">
        <v>5.51</v>
      </c>
      <c r="K332">
        <v>6.1</v>
      </c>
      <c r="L332">
        <v>2.69</v>
      </c>
      <c r="M332">
        <v>2.96</v>
      </c>
      <c r="N332">
        <v>3.31</v>
      </c>
      <c r="O332" s="20">
        <v>4.01</v>
      </c>
      <c r="P332">
        <v>4.46</v>
      </c>
      <c r="Q332">
        <v>4.72</v>
      </c>
    </row>
    <row r="333" spans="1:17">
      <c r="A333">
        <v>20010919</v>
      </c>
      <c r="B333" s="20">
        <v>2.7831000000000001</v>
      </c>
      <c r="C333" s="20" t="s">
        <v>1</v>
      </c>
      <c r="D333">
        <v>2.78</v>
      </c>
      <c r="E333">
        <v>3.47</v>
      </c>
      <c r="F333">
        <v>4.0199999999999996</v>
      </c>
      <c r="G333">
        <v>4.41</v>
      </c>
      <c r="H333" s="20">
        <v>4.6900000000000004</v>
      </c>
      <c r="I333">
        <v>5.0999999999999996</v>
      </c>
      <c r="J333">
        <v>5.45</v>
      </c>
      <c r="K333">
        <v>6.09</v>
      </c>
      <c r="L333">
        <v>2.4900000000000002</v>
      </c>
      <c r="M333">
        <v>2.81</v>
      </c>
      <c r="N333">
        <v>3.18</v>
      </c>
      <c r="O333" s="20">
        <v>3.9</v>
      </c>
      <c r="P333">
        <v>4.41</v>
      </c>
      <c r="Q333">
        <v>4.6900000000000004</v>
      </c>
    </row>
    <row r="334" spans="1:17">
      <c r="A334">
        <v>20010920</v>
      </c>
      <c r="B334" s="20">
        <v>2.6025</v>
      </c>
      <c r="C334" s="20" t="s">
        <v>1</v>
      </c>
      <c r="D334">
        <v>2.76</v>
      </c>
      <c r="E334">
        <v>3.48</v>
      </c>
      <c r="F334">
        <v>4.03</v>
      </c>
      <c r="G334">
        <v>4.41</v>
      </c>
      <c r="H334" s="20">
        <v>4.68</v>
      </c>
      <c r="I334">
        <v>5.09</v>
      </c>
      <c r="J334">
        <v>5.44</v>
      </c>
      <c r="K334">
        <v>6.06</v>
      </c>
      <c r="L334">
        <v>2.56</v>
      </c>
      <c r="M334">
        <v>2.91</v>
      </c>
      <c r="N334">
        <v>3.27</v>
      </c>
      <c r="O334" s="20">
        <v>3.97</v>
      </c>
      <c r="P334">
        <v>4.47</v>
      </c>
      <c r="Q334">
        <v>4.75</v>
      </c>
    </row>
    <row r="335" spans="1:17">
      <c r="A335">
        <v>20010921</v>
      </c>
      <c r="B335" s="20">
        <v>2.6150000000000002</v>
      </c>
      <c r="C335" s="20">
        <v>2.25</v>
      </c>
      <c r="D335">
        <v>2.73</v>
      </c>
      <c r="E335">
        <v>3.46</v>
      </c>
      <c r="F335">
        <v>4.01</v>
      </c>
      <c r="G335">
        <v>4.37</v>
      </c>
      <c r="H335" s="20">
        <v>4.6399999999999997</v>
      </c>
      <c r="I335">
        <v>5.04</v>
      </c>
      <c r="J335">
        <v>5.41</v>
      </c>
      <c r="K335">
        <v>6.09</v>
      </c>
      <c r="L335">
        <v>2.5299999999999998</v>
      </c>
      <c r="M335">
        <v>2.91</v>
      </c>
      <c r="N335">
        <v>3.27</v>
      </c>
      <c r="O335" s="20">
        <v>3.94</v>
      </c>
      <c r="P335">
        <v>4.43</v>
      </c>
      <c r="Q335">
        <v>4.7</v>
      </c>
    </row>
    <row r="336" spans="1:17">
      <c r="A336">
        <v>20010924</v>
      </c>
      <c r="B336" s="20">
        <v>2.6</v>
      </c>
      <c r="C336" s="20">
        <v>2.44</v>
      </c>
      <c r="D336">
        <v>2.76</v>
      </c>
      <c r="E336">
        <v>3.48</v>
      </c>
      <c r="F336">
        <v>4.0199999999999996</v>
      </c>
      <c r="G336">
        <v>4.4000000000000004</v>
      </c>
      <c r="H336" s="20">
        <v>4.67</v>
      </c>
      <c r="I336">
        <v>5.07</v>
      </c>
      <c r="J336">
        <v>5.43</v>
      </c>
      <c r="K336">
        <v>6.09</v>
      </c>
      <c r="L336">
        <v>2.56</v>
      </c>
      <c r="M336">
        <v>2.94</v>
      </c>
      <c r="N336">
        <v>3.3</v>
      </c>
      <c r="O336" s="20">
        <v>4</v>
      </c>
      <c r="P336">
        <v>4.47</v>
      </c>
      <c r="Q336">
        <v>4.7300000000000004</v>
      </c>
    </row>
    <row r="337" spans="1:17">
      <c r="A337">
        <v>20010925</v>
      </c>
      <c r="B337" s="20">
        <v>2.6</v>
      </c>
      <c r="C337" s="20">
        <v>2.5</v>
      </c>
      <c r="D337">
        <v>2.68</v>
      </c>
      <c r="E337">
        <v>3.39</v>
      </c>
      <c r="F337">
        <v>3.94</v>
      </c>
      <c r="G337">
        <v>4.3</v>
      </c>
      <c r="H337" s="20">
        <v>4.58</v>
      </c>
      <c r="I337">
        <v>4.99</v>
      </c>
      <c r="J337">
        <v>5.36</v>
      </c>
      <c r="K337">
        <v>6.02</v>
      </c>
      <c r="L337">
        <v>2.5099999999999998</v>
      </c>
      <c r="M337">
        <v>2.88</v>
      </c>
      <c r="N337">
        <v>3.25</v>
      </c>
      <c r="O337" s="20">
        <v>3.97</v>
      </c>
      <c r="P337">
        <v>4.45</v>
      </c>
      <c r="Q337">
        <v>4.72</v>
      </c>
    </row>
    <row r="338" spans="1:17">
      <c r="A338">
        <v>20010926</v>
      </c>
      <c r="B338" s="20">
        <v>2.5912999999999999</v>
      </c>
      <c r="C338" s="20">
        <v>2.44</v>
      </c>
      <c r="D338">
        <v>2.69</v>
      </c>
      <c r="E338">
        <v>3.4</v>
      </c>
      <c r="F338">
        <v>3.96</v>
      </c>
      <c r="G338">
        <v>4.33</v>
      </c>
      <c r="H338" s="20">
        <v>4.6100000000000003</v>
      </c>
      <c r="I338">
        <v>5.0199999999999996</v>
      </c>
      <c r="J338">
        <v>5.37</v>
      </c>
      <c r="K338">
        <v>6.03</v>
      </c>
      <c r="L338">
        <v>2.48</v>
      </c>
      <c r="M338">
        <v>2.82</v>
      </c>
      <c r="N338">
        <v>3.18</v>
      </c>
      <c r="O338" s="20">
        <v>3.91</v>
      </c>
      <c r="P338">
        <v>4.3899999999999997</v>
      </c>
      <c r="Q338">
        <v>4.6500000000000004</v>
      </c>
    </row>
    <row r="339" spans="1:17">
      <c r="A339">
        <v>20010927</v>
      </c>
      <c r="B339" s="20">
        <v>2.6</v>
      </c>
      <c r="C339" s="20">
        <v>2.35</v>
      </c>
      <c r="D339">
        <v>2.63</v>
      </c>
      <c r="E339">
        <v>3.29</v>
      </c>
      <c r="F339">
        <v>3.84</v>
      </c>
      <c r="G339">
        <v>4.22</v>
      </c>
      <c r="H339" s="20">
        <v>4.5</v>
      </c>
      <c r="I339">
        <v>4.91</v>
      </c>
      <c r="J339">
        <v>5.26</v>
      </c>
      <c r="K339">
        <v>5.94</v>
      </c>
      <c r="L339">
        <v>2.4300000000000002</v>
      </c>
      <c r="M339">
        <v>2.78</v>
      </c>
      <c r="N339">
        <v>3.15</v>
      </c>
      <c r="O339" s="20">
        <v>3.87</v>
      </c>
      <c r="P339">
        <v>4.33</v>
      </c>
      <c r="Q339">
        <v>4.58</v>
      </c>
    </row>
    <row r="340" spans="1:17">
      <c r="A340">
        <v>20010928</v>
      </c>
      <c r="B340" s="20">
        <v>2.59</v>
      </c>
      <c r="C340" s="20">
        <v>2.35</v>
      </c>
      <c r="D340">
        <v>2.71</v>
      </c>
      <c r="E340">
        <v>3.36</v>
      </c>
      <c r="F340">
        <v>3.89</v>
      </c>
      <c r="G340">
        <v>4.26</v>
      </c>
      <c r="H340" s="20">
        <v>4.62</v>
      </c>
      <c r="I340">
        <v>4.9000000000000004</v>
      </c>
      <c r="J340">
        <v>5.23</v>
      </c>
      <c r="K340">
        <v>5.88</v>
      </c>
      <c r="L340">
        <v>2.4900000000000002</v>
      </c>
      <c r="M340">
        <v>2.86</v>
      </c>
      <c r="N340">
        <v>3.22</v>
      </c>
      <c r="O340" s="20">
        <v>3.93</v>
      </c>
      <c r="P340">
        <v>4.37</v>
      </c>
      <c r="Q340">
        <v>4.5999999999999996</v>
      </c>
    </row>
    <row r="341" spans="1:17">
      <c r="A341">
        <v>20011001</v>
      </c>
      <c r="B341" s="20">
        <v>2.6</v>
      </c>
      <c r="C341" s="20">
        <v>2.38</v>
      </c>
      <c r="D341">
        <v>2.68</v>
      </c>
      <c r="E341">
        <v>3.35</v>
      </c>
      <c r="F341">
        <v>3.89</v>
      </c>
      <c r="G341">
        <v>4.2699999999999996</v>
      </c>
      <c r="H341" s="20">
        <v>4.54</v>
      </c>
      <c r="I341">
        <v>4.92</v>
      </c>
      <c r="J341">
        <v>5.25</v>
      </c>
      <c r="K341">
        <v>5.92</v>
      </c>
      <c r="L341">
        <v>2.4700000000000002</v>
      </c>
      <c r="M341">
        <v>2.82</v>
      </c>
      <c r="N341">
        <v>3.18</v>
      </c>
      <c r="O341" s="20">
        <v>3.9</v>
      </c>
      <c r="P341">
        <v>4.33</v>
      </c>
      <c r="Q341">
        <v>4.55</v>
      </c>
    </row>
    <row r="342" spans="1:17">
      <c r="A342">
        <v>20011002</v>
      </c>
      <c r="B342" s="20">
        <v>2.5924999999999998</v>
      </c>
      <c r="C342" s="20">
        <v>2.4</v>
      </c>
      <c r="D342">
        <v>2.66</v>
      </c>
      <c r="E342">
        <v>3.33</v>
      </c>
      <c r="F342">
        <v>3.87</v>
      </c>
      <c r="G342">
        <v>4.25</v>
      </c>
      <c r="H342" s="20">
        <v>4.53</v>
      </c>
      <c r="I342">
        <v>4.8899999999999997</v>
      </c>
      <c r="J342">
        <v>5.21</v>
      </c>
      <c r="K342">
        <v>5.84</v>
      </c>
      <c r="L342">
        <v>2.4300000000000002</v>
      </c>
      <c r="M342">
        <v>2.77</v>
      </c>
      <c r="N342">
        <v>3.14</v>
      </c>
      <c r="O342" s="20">
        <v>3.87</v>
      </c>
      <c r="P342">
        <v>4.3099999999999996</v>
      </c>
      <c r="Q342">
        <v>4.53</v>
      </c>
    </row>
    <row r="343" spans="1:17">
      <c r="A343">
        <v>20011003</v>
      </c>
      <c r="B343" s="20">
        <v>2.5</v>
      </c>
      <c r="C343" s="20">
        <v>2.25</v>
      </c>
      <c r="D343">
        <v>2.5499999999999998</v>
      </c>
      <c r="E343">
        <v>3.21</v>
      </c>
      <c r="F343">
        <v>3.77</v>
      </c>
      <c r="G343">
        <v>4.17</v>
      </c>
      <c r="H343" s="20">
        <v>4.4400000000000004</v>
      </c>
      <c r="I343">
        <v>4.82</v>
      </c>
      <c r="J343">
        <v>5.15</v>
      </c>
      <c r="K343">
        <v>5.75</v>
      </c>
      <c r="L343">
        <v>2.38</v>
      </c>
      <c r="M343">
        <v>2.77</v>
      </c>
      <c r="N343">
        <v>3.14</v>
      </c>
      <c r="O343" s="20">
        <v>3.86</v>
      </c>
      <c r="P343">
        <v>4.29</v>
      </c>
      <c r="Q343">
        <v>4.5</v>
      </c>
    </row>
    <row r="344" spans="1:17">
      <c r="A344">
        <v>20011004</v>
      </c>
      <c r="B344" s="20">
        <v>2.5</v>
      </c>
      <c r="C344" s="20">
        <v>2.25</v>
      </c>
      <c r="D344">
        <v>2.56</v>
      </c>
      <c r="E344">
        <v>3.23</v>
      </c>
      <c r="F344">
        <v>3.81</v>
      </c>
      <c r="G344">
        <v>4.2</v>
      </c>
      <c r="H344" s="20">
        <v>4.47</v>
      </c>
      <c r="I344">
        <v>4.83</v>
      </c>
      <c r="J344">
        <v>5.15</v>
      </c>
      <c r="K344">
        <v>5.79</v>
      </c>
      <c r="L344">
        <v>2.37</v>
      </c>
      <c r="M344">
        <v>2.75</v>
      </c>
      <c r="N344">
        <v>3.14</v>
      </c>
      <c r="O344" s="20">
        <v>3.88</v>
      </c>
      <c r="P344">
        <v>4.29</v>
      </c>
      <c r="Q344">
        <v>4.53</v>
      </c>
    </row>
    <row r="345" spans="1:17">
      <c r="A345">
        <v>20011005</v>
      </c>
      <c r="B345" s="20">
        <v>2.4813000000000001</v>
      </c>
      <c r="C345" s="20">
        <v>2.2200000000000002</v>
      </c>
      <c r="D345">
        <v>2.5</v>
      </c>
      <c r="E345">
        <v>3.17</v>
      </c>
      <c r="F345">
        <v>3.77</v>
      </c>
      <c r="G345">
        <v>4.17</v>
      </c>
      <c r="H345" s="20">
        <v>4.46</v>
      </c>
      <c r="I345">
        <v>4.84</v>
      </c>
      <c r="J345">
        <v>5.17</v>
      </c>
      <c r="K345">
        <v>5.79</v>
      </c>
      <c r="L345">
        <v>2.33</v>
      </c>
      <c r="M345">
        <v>2.71</v>
      </c>
      <c r="N345">
        <v>3.1</v>
      </c>
      <c r="O345" s="20">
        <v>3.87</v>
      </c>
      <c r="P345">
        <v>4.26</v>
      </c>
      <c r="Q345">
        <v>4.5199999999999996</v>
      </c>
    </row>
    <row r="346" spans="1:17">
      <c r="A346">
        <v>20011008</v>
      </c>
      <c r="B346" s="20">
        <v>2.44</v>
      </c>
      <c r="C346" s="20" t="s">
        <v>1</v>
      </c>
      <c r="D346" t="s">
        <v>103</v>
      </c>
      <c r="E346" t="s">
        <v>103</v>
      </c>
      <c r="F346" t="s">
        <v>103</v>
      </c>
      <c r="G346" t="s">
        <v>103</v>
      </c>
      <c r="H346" s="20" t="s">
        <v>103</v>
      </c>
      <c r="I346" t="s">
        <v>103</v>
      </c>
      <c r="J346" t="s">
        <v>103</v>
      </c>
      <c r="K346" t="s">
        <v>103</v>
      </c>
      <c r="L346" t="s">
        <v>103</v>
      </c>
      <c r="M346" t="s">
        <v>103</v>
      </c>
      <c r="N346" t="s">
        <v>103</v>
      </c>
      <c r="O346" s="20" t="s">
        <v>103</v>
      </c>
      <c r="P346" t="s">
        <v>103</v>
      </c>
      <c r="Q346" t="s">
        <v>103</v>
      </c>
    </row>
    <row r="347" spans="1:17">
      <c r="A347">
        <v>20011009</v>
      </c>
      <c r="B347" s="20">
        <v>2.4312999999999998</v>
      </c>
      <c r="C347" s="20">
        <v>2.2000000000000002</v>
      </c>
      <c r="D347">
        <v>2.52</v>
      </c>
      <c r="E347">
        <v>3.2</v>
      </c>
      <c r="F347">
        <v>3.8</v>
      </c>
      <c r="G347">
        <v>4.21</v>
      </c>
      <c r="H347" s="20">
        <v>4.51</v>
      </c>
      <c r="I347">
        <v>4.92</v>
      </c>
      <c r="J347">
        <v>5.26</v>
      </c>
      <c r="K347">
        <v>5.87</v>
      </c>
      <c r="L347">
        <v>2.35</v>
      </c>
      <c r="M347">
        <v>2.74</v>
      </c>
      <c r="N347">
        <v>3.16</v>
      </c>
      <c r="O347" s="20">
        <v>3.96</v>
      </c>
      <c r="P347">
        <v>4.3499999999999996</v>
      </c>
      <c r="Q347">
        <v>4.62</v>
      </c>
    </row>
    <row r="348" spans="1:17">
      <c r="A348">
        <v>20011010</v>
      </c>
      <c r="B348" s="20">
        <v>2.4300000000000002</v>
      </c>
      <c r="C348" s="20">
        <v>2.2400000000000002</v>
      </c>
      <c r="D348">
        <v>2.56</v>
      </c>
      <c r="E348">
        <v>3.25</v>
      </c>
      <c r="F348">
        <v>3.85</v>
      </c>
      <c r="G348">
        <v>4.26</v>
      </c>
      <c r="H348" s="20">
        <v>4.5599999999999996</v>
      </c>
      <c r="I348">
        <v>4.96</v>
      </c>
      <c r="J348">
        <v>5.31</v>
      </c>
      <c r="K348">
        <v>5.89</v>
      </c>
      <c r="L348">
        <v>2.35</v>
      </c>
      <c r="M348">
        <v>2.78</v>
      </c>
      <c r="N348">
        <v>3.19</v>
      </c>
      <c r="O348" s="20">
        <v>3.96</v>
      </c>
      <c r="P348">
        <v>4.3499999999999996</v>
      </c>
      <c r="Q348">
        <v>4.6100000000000003</v>
      </c>
    </row>
    <row r="349" spans="1:17">
      <c r="A349">
        <v>20011011</v>
      </c>
      <c r="B349" s="20">
        <v>2.4300000000000002</v>
      </c>
      <c r="C349" s="20">
        <v>2.23</v>
      </c>
      <c r="D349">
        <v>2.61</v>
      </c>
      <c r="E349">
        <v>3.32</v>
      </c>
      <c r="F349">
        <v>3.91</v>
      </c>
      <c r="G349">
        <v>4.32</v>
      </c>
      <c r="H349" s="20">
        <v>4.62</v>
      </c>
      <c r="I349">
        <v>5.0199999999999996</v>
      </c>
      <c r="J349">
        <v>5.36</v>
      </c>
      <c r="K349">
        <v>5.92</v>
      </c>
      <c r="L349">
        <v>2.44</v>
      </c>
      <c r="M349">
        <v>2.88</v>
      </c>
      <c r="N349">
        <v>3.3</v>
      </c>
      <c r="O349" s="20">
        <v>4.03</v>
      </c>
      <c r="P349">
        <v>4.43</v>
      </c>
      <c r="Q349">
        <v>4.6900000000000004</v>
      </c>
    </row>
    <row r="350" spans="1:17">
      <c r="A350">
        <v>20011012</v>
      </c>
      <c r="B350" s="20">
        <v>2.4563000000000001</v>
      </c>
      <c r="C350" s="20">
        <v>2.23</v>
      </c>
      <c r="D350">
        <v>2.62</v>
      </c>
      <c r="E350">
        <v>3.33</v>
      </c>
      <c r="F350">
        <v>3.94</v>
      </c>
      <c r="G350">
        <v>4.3499999999999996</v>
      </c>
      <c r="H350" s="20">
        <v>4.6500000000000004</v>
      </c>
      <c r="I350">
        <v>5.0599999999999996</v>
      </c>
      <c r="J350">
        <v>5.39</v>
      </c>
      <c r="K350">
        <v>5.95</v>
      </c>
      <c r="L350">
        <v>2.4</v>
      </c>
      <c r="M350">
        <v>2.81</v>
      </c>
      <c r="N350">
        <v>3.23</v>
      </c>
      <c r="O350" s="20">
        <v>4.01</v>
      </c>
      <c r="P350">
        <v>4.41</v>
      </c>
      <c r="Q350">
        <v>4.68</v>
      </c>
    </row>
    <row r="351" spans="1:17">
      <c r="A351">
        <v>20011015</v>
      </c>
      <c r="B351" s="20">
        <v>2.4312999999999998</v>
      </c>
      <c r="C351" s="20">
        <v>2.23</v>
      </c>
      <c r="D351">
        <v>2.57</v>
      </c>
      <c r="E351">
        <v>3.28</v>
      </c>
      <c r="F351">
        <v>3.88</v>
      </c>
      <c r="G351">
        <v>4.3</v>
      </c>
      <c r="H351" s="20">
        <v>4.5999999999999996</v>
      </c>
      <c r="I351">
        <v>5</v>
      </c>
      <c r="J351">
        <v>5.34</v>
      </c>
      <c r="K351">
        <v>5.94</v>
      </c>
      <c r="L351">
        <v>2.39</v>
      </c>
      <c r="M351">
        <v>2.78</v>
      </c>
      <c r="N351">
        <v>3.18</v>
      </c>
      <c r="O351" s="20">
        <v>3.97</v>
      </c>
      <c r="P351">
        <v>4.3600000000000003</v>
      </c>
      <c r="Q351">
        <v>4.62</v>
      </c>
    </row>
    <row r="352" spans="1:17">
      <c r="A352">
        <v>20011016</v>
      </c>
      <c r="B352" s="20">
        <v>2.42</v>
      </c>
      <c r="C352" s="20">
        <v>2.2000000000000002</v>
      </c>
      <c r="D352">
        <v>2.54</v>
      </c>
      <c r="E352">
        <v>3.24</v>
      </c>
      <c r="F352">
        <v>3.83</v>
      </c>
      <c r="G352">
        <v>4.2300000000000004</v>
      </c>
      <c r="H352" s="20">
        <v>4.53</v>
      </c>
      <c r="I352">
        <v>4.93</v>
      </c>
      <c r="J352">
        <v>5.26</v>
      </c>
      <c r="K352">
        <v>5.88</v>
      </c>
      <c r="L352">
        <v>2.37</v>
      </c>
      <c r="M352">
        <v>2.77</v>
      </c>
      <c r="N352">
        <v>3.16</v>
      </c>
      <c r="O352" s="20">
        <v>3.93</v>
      </c>
      <c r="P352">
        <v>4.32</v>
      </c>
      <c r="Q352">
        <v>4.59</v>
      </c>
    </row>
    <row r="353" spans="1:17">
      <c r="A353">
        <v>20011017</v>
      </c>
      <c r="B353" s="20">
        <v>2.41</v>
      </c>
      <c r="C353" s="20">
        <v>2.2000000000000002</v>
      </c>
      <c r="D353">
        <v>2.58</v>
      </c>
      <c r="E353">
        <v>3.26</v>
      </c>
      <c r="F353">
        <v>3.85</v>
      </c>
      <c r="G353">
        <v>4.25</v>
      </c>
      <c r="H353" s="20">
        <v>4.53</v>
      </c>
      <c r="I353">
        <v>4.93</v>
      </c>
      <c r="J353">
        <v>5.27</v>
      </c>
      <c r="K353">
        <v>5.87</v>
      </c>
      <c r="L353">
        <v>2.37</v>
      </c>
      <c r="M353">
        <v>2.8</v>
      </c>
      <c r="N353">
        <v>3.21</v>
      </c>
      <c r="O353" s="20">
        <v>3.93</v>
      </c>
      <c r="P353">
        <v>4.32</v>
      </c>
      <c r="Q353">
        <v>4.59</v>
      </c>
    </row>
    <row r="354" spans="1:17">
      <c r="A354">
        <v>20011018</v>
      </c>
      <c r="B354" s="20">
        <v>2.39</v>
      </c>
      <c r="C354" s="20">
        <v>2.2000000000000002</v>
      </c>
      <c r="D354">
        <v>2.5499999999999998</v>
      </c>
      <c r="E354">
        <v>3.26</v>
      </c>
      <c r="F354">
        <v>3.85</v>
      </c>
      <c r="G354">
        <v>4.24</v>
      </c>
      <c r="H354" s="20">
        <v>4.53</v>
      </c>
      <c r="I354">
        <v>4.92</v>
      </c>
      <c r="J354">
        <v>5.25</v>
      </c>
      <c r="K354">
        <v>5.84</v>
      </c>
      <c r="L354">
        <v>2.36</v>
      </c>
      <c r="M354">
        <v>2.77</v>
      </c>
      <c r="N354">
        <v>3.18</v>
      </c>
      <c r="O354" s="20">
        <v>3.93</v>
      </c>
      <c r="P354">
        <v>4.32</v>
      </c>
      <c r="Q354">
        <v>4.58</v>
      </c>
    </row>
    <row r="355" spans="1:17">
      <c r="A355">
        <v>20011019</v>
      </c>
      <c r="B355" s="20">
        <v>2.3662999999999998</v>
      </c>
      <c r="C355" s="20">
        <v>2.19</v>
      </c>
      <c r="D355">
        <v>2.5</v>
      </c>
      <c r="E355">
        <v>3.19</v>
      </c>
      <c r="F355">
        <v>3.79</v>
      </c>
      <c r="G355">
        <v>4.2</v>
      </c>
      <c r="H355" s="20">
        <v>4.49</v>
      </c>
      <c r="I355">
        <v>4.9000000000000004</v>
      </c>
      <c r="J355">
        <v>5.24</v>
      </c>
      <c r="K355">
        <v>5.84</v>
      </c>
      <c r="L355">
        <v>2.34</v>
      </c>
      <c r="M355">
        <v>2.77</v>
      </c>
      <c r="N355">
        <v>3.19</v>
      </c>
      <c r="O355" s="20">
        <v>3.96</v>
      </c>
      <c r="P355">
        <v>4.37</v>
      </c>
      <c r="Q355">
        <v>4.63</v>
      </c>
    </row>
    <row r="356" spans="1:17">
      <c r="A356">
        <v>20011022</v>
      </c>
      <c r="B356" s="20">
        <v>2.3525</v>
      </c>
      <c r="C356" s="20">
        <v>2.1800000000000002</v>
      </c>
      <c r="D356">
        <v>2.5299999999999998</v>
      </c>
      <c r="E356">
        <v>3.23</v>
      </c>
      <c r="F356">
        <v>3.82</v>
      </c>
      <c r="G356">
        <v>4.2300000000000004</v>
      </c>
      <c r="H356" s="20">
        <v>4.53</v>
      </c>
      <c r="I356">
        <v>4.93</v>
      </c>
      <c r="J356">
        <v>5.27</v>
      </c>
      <c r="K356">
        <v>5.85</v>
      </c>
      <c r="L356">
        <v>2.35</v>
      </c>
      <c r="M356">
        <v>2.79</v>
      </c>
      <c r="N356">
        <v>3.22</v>
      </c>
      <c r="O356" s="20">
        <v>3.98</v>
      </c>
      <c r="P356">
        <v>4.37</v>
      </c>
      <c r="Q356">
        <v>4.63</v>
      </c>
    </row>
    <row r="357" spans="1:17">
      <c r="A357">
        <v>20011023</v>
      </c>
      <c r="B357" s="20">
        <v>2.35</v>
      </c>
      <c r="C357" s="20">
        <v>2.16</v>
      </c>
      <c r="D357">
        <v>2.54</v>
      </c>
      <c r="E357">
        <v>3.26</v>
      </c>
      <c r="F357">
        <v>3.86</v>
      </c>
      <c r="G357">
        <v>4.28</v>
      </c>
      <c r="H357" s="20">
        <v>4.58</v>
      </c>
      <c r="I357">
        <v>4.99</v>
      </c>
      <c r="J357">
        <v>5.32</v>
      </c>
      <c r="K357">
        <v>5.9</v>
      </c>
      <c r="L357">
        <v>2.37</v>
      </c>
      <c r="M357">
        <v>2.81</v>
      </c>
      <c r="N357">
        <v>3.24</v>
      </c>
      <c r="O357" s="20">
        <v>4.01</v>
      </c>
      <c r="P357">
        <v>4.4000000000000004</v>
      </c>
      <c r="Q357">
        <v>4.66</v>
      </c>
    </row>
    <row r="358" spans="1:17">
      <c r="A358">
        <v>20011024</v>
      </c>
      <c r="B358" s="20">
        <v>2.33</v>
      </c>
      <c r="C358" s="20">
        <v>2.14</v>
      </c>
      <c r="D358">
        <v>2.5099999999999998</v>
      </c>
      <c r="E358">
        <v>3.22</v>
      </c>
      <c r="F358">
        <v>3.83</v>
      </c>
      <c r="G358">
        <v>4.25</v>
      </c>
      <c r="H358" s="20">
        <v>4.55</v>
      </c>
      <c r="I358">
        <v>4.96</v>
      </c>
      <c r="J358">
        <v>5.29</v>
      </c>
      <c r="K358">
        <v>5.86</v>
      </c>
      <c r="L358">
        <v>2.3199999999999998</v>
      </c>
      <c r="M358">
        <v>2.72</v>
      </c>
      <c r="N358">
        <v>3.15</v>
      </c>
      <c r="O358" s="20">
        <v>3.96</v>
      </c>
      <c r="P358">
        <v>4.34</v>
      </c>
      <c r="Q358">
        <v>4.6100000000000003</v>
      </c>
    </row>
    <row r="359" spans="1:17">
      <c r="A359">
        <v>20011025</v>
      </c>
      <c r="B359" s="20">
        <v>2.31</v>
      </c>
      <c r="C359" s="20">
        <v>2.14</v>
      </c>
      <c r="D359">
        <v>2.41</v>
      </c>
      <c r="E359">
        <v>3.09</v>
      </c>
      <c r="F359">
        <v>3.71</v>
      </c>
      <c r="G359">
        <v>4.1399999999999997</v>
      </c>
      <c r="H359" s="20">
        <v>4.45</v>
      </c>
      <c r="I359">
        <v>4.87</v>
      </c>
      <c r="J359">
        <v>5.21</v>
      </c>
      <c r="K359">
        <v>5.81</v>
      </c>
      <c r="L359">
        <v>2.2599999999999998</v>
      </c>
      <c r="M359">
        <v>2.63</v>
      </c>
      <c r="N359">
        <v>3.06</v>
      </c>
      <c r="O359" s="20">
        <v>3.89</v>
      </c>
      <c r="P359">
        <v>4.29</v>
      </c>
      <c r="Q359">
        <v>4.5599999999999996</v>
      </c>
    </row>
    <row r="360" spans="1:17">
      <c r="A360">
        <v>20011026</v>
      </c>
      <c r="B360" s="20">
        <v>2.2799999999999998</v>
      </c>
      <c r="C360" s="20">
        <v>2.11</v>
      </c>
      <c r="D360">
        <v>2.41</v>
      </c>
      <c r="E360">
        <v>3.09</v>
      </c>
      <c r="F360">
        <v>3.72</v>
      </c>
      <c r="G360">
        <v>4.16</v>
      </c>
      <c r="H360" s="20">
        <v>4.4800000000000004</v>
      </c>
      <c r="I360">
        <v>4.8899999999999997</v>
      </c>
      <c r="J360">
        <v>5.23</v>
      </c>
      <c r="K360">
        <v>5.84</v>
      </c>
      <c r="L360">
        <v>2.2599999999999998</v>
      </c>
      <c r="M360">
        <v>2.63</v>
      </c>
      <c r="N360">
        <v>3.06</v>
      </c>
      <c r="O360" s="20">
        <v>3.88</v>
      </c>
      <c r="P360">
        <v>4.26</v>
      </c>
      <c r="Q360">
        <v>4.53</v>
      </c>
    </row>
    <row r="361" spans="1:17">
      <c r="A361">
        <v>20011029</v>
      </c>
      <c r="B361" s="20">
        <v>2.27</v>
      </c>
      <c r="C361" s="20" t="s">
        <v>1</v>
      </c>
      <c r="D361">
        <v>2.37</v>
      </c>
      <c r="E361">
        <v>3.03</v>
      </c>
      <c r="F361">
        <v>3.65</v>
      </c>
      <c r="G361">
        <v>4.09</v>
      </c>
      <c r="H361" s="20">
        <v>4.3899999999999997</v>
      </c>
      <c r="I361">
        <v>4.8</v>
      </c>
      <c r="J361">
        <v>5.14</v>
      </c>
      <c r="K361">
        <v>5.75</v>
      </c>
      <c r="L361">
        <v>2.1800000000000002</v>
      </c>
      <c r="M361">
        <v>2.5499999999999998</v>
      </c>
      <c r="N361">
        <v>2.99</v>
      </c>
      <c r="O361" s="20">
        <v>3.82</v>
      </c>
      <c r="P361">
        <v>4.22</v>
      </c>
      <c r="Q361">
        <v>4.5</v>
      </c>
    </row>
    <row r="362" spans="1:17">
      <c r="A362">
        <v>20011030</v>
      </c>
      <c r="B362" s="20">
        <v>2.23</v>
      </c>
      <c r="C362" s="20">
        <v>2.08</v>
      </c>
      <c r="D362">
        <v>2.2799999999999998</v>
      </c>
      <c r="E362">
        <v>2.93</v>
      </c>
      <c r="F362">
        <v>3.54</v>
      </c>
      <c r="G362">
        <v>3.99</v>
      </c>
      <c r="H362" s="20">
        <v>4.3099999999999996</v>
      </c>
      <c r="I362">
        <v>4.7300000000000004</v>
      </c>
      <c r="J362">
        <v>5.09</v>
      </c>
      <c r="K362">
        <v>5.73</v>
      </c>
      <c r="L362">
        <v>2.11</v>
      </c>
      <c r="M362">
        <v>2.48</v>
      </c>
      <c r="N362">
        <v>2.92</v>
      </c>
      <c r="O362" s="20">
        <v>3.76</v>
      </c>
      <c r="P362">
        <v>4.1399999999999997</v>
      </c>
      <c r="Q362">
        <v>4.4400000000000004</v>
      </c>
    </row>
    <row r="363" spans="1:17">
      <c r="A363">
        <v>20011031</v>
      </c>
      <c r="B363" s="20">
        <v>2.2000000000000002</v>
      </c>
      <c r="C363" s="20">
        <v>2.0299999999999998</v>
      </c>
      <c r="D363">
        <v>2.3199999999999998</v>
      </c>
      <c r="E363">
        <v>2.98</v>
      </c>
      <c r="F363">
        <v>3.59</v>
      </c>
      <c r="G363">
        <v>4.04</v>
      </c>
      <c r="H363" s="20">
        <v>4.3499999999999996</v>
      </c>
      <c r="I363">
        <v>4.76</v>
      </c>
      <c r="J363">
        <v>5.08</v>
      </c>
      <c r="K363">
        <v>5.6</v>
      </c>
      <c r="L363">
        <v>2.0699999999999998</v>
      </c>
      <c r="M363">
        <v>2.44</v>
      </c>
      <c r="N363">
        <v>2.87</v>
      </c>
      <c r="O363" s="20">
        <v>3.66</v>
      </c>
      <c r="P363">
        <v>4.03</v>
      </c>
      <c r="Q363">
        <v>4.3</v>
      </c>
    </row>
    <row r="364" spans="1:17">
      <c r="A364">
        <v>20011101</v>
      </c>
      <c r="B364" s="20">
        <v>2.21</v>
      </c>
      <c r="C364" s="20">
        <v>2.0499999999999998</v>
      </c>
      <c r="D364">
        <v>2.3199999999999998</v>
      </c>
      <c r="E364">
        <v>2.9</v>
      </c>
      <c r="F364">
        <v>3.47</v>
      </c>
      <c r="G364">
        <v>3.87</v>
      </c>
      <c r="H364" s="20">
        <v>4.17</v>
      </c>
      <c r="I364">
        <v>4.5199999999999996</v>
      </c>
      <c r="J364">
        <v>4.78</v>
      </c>
      <c r="K364">
        <v>5.35</v>
      </c>
      <c r="L364">
        <v>2.1</v>
      </c>
      <c r="M364">
        <v>2.4900000000000002</v>
      </c>
      <c r="N364">
        <v>2.91</v>
      </c>
      <c r="O364" s="20">
        <v>3.66</v>
      </c>
      <c r="P364">
        <v>4.01</v>
      </c>
      <c r="Q364">
        <v>4.24</v>
      </c>
    </row>
    <row r="365" spans="1:17">
      <c r="A365">
        <v>20011102</v>
      </c>
      <c r="B365" s="20">
        <v>2.2000000000000002</v>
      </c>
      <c r="C365" s="20">
        <v>2.0299999999999998</v>
      </c>
      <c r="D365">
        <v>2.2799999999999998</v>
      </c>
      <c r="E365">
        <v>2.92</v>
      </c>
      <c r="F365">
        <v>3.52</v>
      </c>
      <c r="G365">
        <v>3.95</v>
      </c>
      <c r="H365" s="20">
        <v>4.2699999999999996</v>
      </c>
      <c r="I365">
        <v>4.6500000000000004</v>
      </c>
      <c r="J365">
        <v>4.97</v>
      </c>
      <c r="K365">
        <v>5.54</v>
      </c>
      <c r="L365">
        <v>2.0699999999999998</v>
      </c>
      <c r="M365">
        <v>2.48</v>
      </c>
      <c r="N365">
        <v>2.93</v>
      </c>
      <c r="O365" s="20">
        <v>3.77</v>
      </c>
      <c r="P365">
        <v>4.12</v>
      </c>
      <c r="Q365">
        <v>4.37</v>
      </c>
    </row>
    <row r="366" spans="1:17">
      <c r="A366">
        <v>20011105</v>
      </c>
      <c r="B366" s="20">
        <v>2.165</v>
      </c>
      <c r="C366" s="20">
        <v>2</v>
      </c>
      <c r="D366">
        <v>2.25</v>
      </c>
      <c r="E366">
        <v>2.9</v>
      </c>
      <c r="F366">
        <v>3.52</v>
      </c>
      <c r="G366">
        <v>3.97</v>
      </c>
      <c r="H366" s="20">
        <v>4.28</v>
      </c>
      <c r="I366">
        <v>4.67</v>
      </c>
      <c r="J366">
        <v>5</v>
      </c>
      <c r="K366">
        <v>5.56</v>
      </c>
      <c r="L366">
        <v>2.0499999999999998</v>
      </c>
      <c r="M366">
        <v>2.46</v>
      </c>
      <c r="N366">
        <v>2.91</v>
      </c>
      <c r="O366" s="20">
        <v>3.71</v>
      </c>
      <c r="P366">
        <v>4.07</v>
      </c>
      <c r="Q366">
        <v>4.3099999999999996</v>
      </c>
    </row>
    <row r="367" spans="1:17">
      <c r="A367">
        <v>20011106</v>
      </c>
      <c r="B367" s="20">
        <v>2.1349999999999998</v>
      </c>
      <c r="C367" s="20" t="s">
        <v>1</v>
      </c>
      <c r="D367">
        <v>2.2599999999999998</v>
      </c>
      <c r="E367">
        <v>2.93</v>
      </c>
      <c r="F367">
        <v>3.53</v>
      </c>
      <c r="G367">
        <v>3.96</v>
      </c>
      <c r="H367" s="20">
        <v>4.25</v>
      </c>
      <c r="I367">
        <v>4.62</v>
      </c>
      <c r="J367">
        <v>4.92</v>
      </c>
      <c r="K367">
        <v>5.47</v>
      </c>
      <c r="L367">
        <v>1.97</v>
      </c>
      <c r="M367">
        <v>2.37</v>
      </c>
      <c r="N367">
        <v>2.76</v>
      </c>
      <c r="O367" s="20">
        <v>3.54</v>
      </c>
      <c r="P367">
        <v>4.03</v>
      </c>
      <c r="Q367">
        <v>4.3</v>
      </c>
    </row>
    <row r="368" spans="1:17">
      <c r="A368">
        <v>20011107</v>
      </c>
      <c r="B368" s="20">
        <v>2</v>
      </c>
      <c r="C368" s="20">
        <v>1.8</v>
      </c>
      <c r="D368">
        <v>2.08</v>
      </c>
      <c r="E368">
        <v>2.72</v>
      </c>
      <c r="F368">
        <v>3.33</v>
      </c>
      <c r="G368">
        <v>3.77</v>
      </c>
      <c r="H368" s="20">
        <v>4.07</v>
      </c>
      <c r="I368">
        <v>4.47</v>
      </c>
      <c r="J368">
        <v>4.8</v>
      </c>
      <c r="K368">
        <v>5.42</v>
      </c>
      <c r="L368">
        <v>1.93</v>
      </c>
      <c r="M368">
        <v>2.3199999999999998</v>
      </c>
      <c r="N368">
        <v>2.7</v>
      </c>
      <c r="O368" s="20">
        <v>3.47</v>
      </c>
      <c r="P368">
        <v>3.95</v>
      </c>
      <c r="Q368">
        <v>4.22</v>
      </c>
    </row>
    <row r="369" spans="1:17">
      <c r="A369">
        <v>20011108</v>
      </c>
      <c r="B369" s="20">
        <v>1.9987999999999999</v>
      </c>
      <c r="C369" s="20">
        <v>1.78</v>
      </c>
      <c r="D369">
        <v>2.13</v>
      </c>
      <c r="E369">
        <v>2.78</v>
      </c>
      <c r="F369">
        <v>3.4</v>
      </c>
      <c r="G369">
        <v>3.83</v>
      </c>
      <c r="H369" s="20">
        <v>4.13</v>
      </c>
      <c r="I369">
        <v>4.53</v>
      </c>
      <c r="J369">
        <v>4.8600000000000003</v>
      </c>
      <c r="K369">
        <v>5.46</v>
      </c>
      <c r="L369">
        <v>2</v>
      </c>
      <c r="M369">
        <v>2.42</v>
      </c>
      <c r="N369">
        <v>2.81</v>
      </c>
      <c r="O369" s="20">
        <v>3.58</v>
      </c>
      <c r="P369">
        <v>4.05</v>
      </c>
      <c r="Q369">
        <v>4.32</v>
      </c>
    </row>
    <row r="370" spans="1:17">
      <c r="A370">
        <v>20011109</v>
      </c>
      <c r="B370" s="20">
        <v>2.0163000000000002</v>
      </c>
      <c r="C370" s="20">
        <v>1.83</v>
      </c>
      <c r="D370">
        <v>2.15</v>
      </c>
      <c r="E370">
        <v>2.82</v>
      </c>
      <c r="F370">
        <v>3.44</v>
      </c>
      <c r="G370">
        <v>3.87</v>
      </c>
      <c r="H370" s="20">
        <v>4.17</v>
      </c>
      <c r="I370">
        <v>4.5599999999999996</v>
      </c>
      <c r="J370">
        <v>4.87</v>
      </c>
      <c r="K370">
        <v>5.46</v>
      </c>
      <c r="L370">
        <v>2.02</v>
      </c>
      <c r="M370">
        <v>2.4500000000000002</v>
      </c>
      <c r="N370">
        <v>2.86</v>
      </c>
      <c r="O370" s="20">
        <v>3.62</v>
      </c>
      <c r="P370">
        <v>4.09</v>
      </c>
      <c r="Q370">
        <v>4.34</v>
      </c>
    </row>
    <row r="371" spans="1:17">
      <c r="A371">
        <v>20011112</v>
      </c>
      <c r="B371" s="20">
        <v>2.0249999999999999</v>
      </c>
      <c r="C371" s="20" t="s">
        <v>1</v>
      </c>
      <c r="D371" t="s">
        <v>103</v>
      </c>
      <c r="E371" t="s">
        <v>103</v>
      </c>
      <c r="F371" t="s">
        <v>103</v>
      </c>
      <c r="G371" t="s">
        <v>103</v>
      </c>
      <c r="H371" s="20" t="s">
        <v>103</v>
      </c>
      <c r="I371" t="s">
        <v>103</v>
      </c>
      <c r="J371" t="s">
        <v>103</v>
      </c>
      <c r="K371" t="s">
        <v>103</v>
      </c>
      <c r="L371" t="s">
        <v>103</v>
      </c>
      <c r="M371" t="s">
        <v>103</v>
      </c>
      <c r="N371" t="s">
        <v>103</v>
      </c>
      <c r="O371" s="20" t="s">
        <v>103</v>
      </c>
      <c r="P371" t="s">
        <v>103</v>
      </c>
      <c r="Q371" t="s">
        <v>103</v>
      </c>
    </row>
    <row r="372" spans="1:17">
      <c r="A372">
        <v>20011113</v>
      </c>
      <c r="B372" s="20">
        <v>2.0112999999999999</v>
      </c>
      <c r="C372" s="20">
        <v>1.79</v>
      </c>
      <c r="D372">
        <v>2.2000000000000002</v>
      </c>
      <c r="E372">
        <v>2.91</v>
      </c>
      <c r="F372">
        <v>3.53</v>
      </c>
      <c r="G372">
        <v>3.97</v>
      </c>
      <c r="H372" s="20">
        <v>4.2699999999999996</v>
      </c>
      <c r="I372">
        <v>4.66</v>
      </c>
      <c r="J372">
        <v>4.97</v>
      </c>
      <c r="K372">
        <v>5.51</v>
      </c>
      <c r="L372">
        <v>2.0699999999999998</v>
      </c>
      <c r="M372">
        <v>2.54</v>
      </c>
      <c r="N372">
        <v>2.96</v>
      </c>
      <c r="O372" s="20">
        <v>3.69</v>
      </c>
      <c r="P372">
        <v>4.17</v>
      </c>
      <c r="Q372">
        <v>4.41</v>
      </c>
    </row>
    <row r="373" spans="1:17">
      <c r="A373">
        <v>20011114</v>
      </c>
      <c r="B373" s="20">
        <v>2.0213000000000001</v>
      </c>
      <c r="C373" s="20">
        <v>1.88</v>
      </c>
      <c r="D373">
        <v>2.2599999999999998</v>
      </c>
      <c r="E373">
        <v>3.01</v>
      </c>
      <c r="F373">
        <v>3.63</v>
      </c>
      <c r="G373">
        <v>4.05</v>
      </c>
      <c r="H373" s="20">
        <v>4.34</v>
      </c>
      <c r="I373">
        <v>4.72</v>
      </c>
      <c r="J373">
        <v>5.01</v>
      </c>
      <c r="K373">
        <v>5.54</v>
      </c>
      <c r="L373">
        <v>2.13</v>
      </c>
      <c r="M373">
        <v>2.7</v>
      </c>
      <c r="N373">
        <v>3.11</v>
      </c>
      <c r="O373" s="20">
        <v>3.83</v>
      </c>
      <c r="P373">
        <v>4.3099999999999996</v>
      </c>
      <c r="Q373">
        <v>4.54</v>
      </c>
    </row>
    <row r="374" spans="1:17">
      <c r="A374">
        <v>20011115</v>
      </c>
      <c r="B374" s="20">
        <v>2.1</v>
      </c>
      <c r="C374" s="20">
        <v>1.83</v>
      </c>
      <c r="D374">
        <v>2.4500000000000002</v>
      </c>
      <c r="E374">
        <v>3.26</v>
      </c>
      <c r="F374">
        <v>3.87</v>
      </c>
      <c r="G374">
        <v>4.28</v>
      </c>
      <c r="H374" s="20">
        <v>4.57</v>
      </c>
      <c r="I374">
        <v>4.92</v>
      </c>
      <c r="J374">
        <v>5.21</v>
      </c>
      <c r="K374">
        <v>5.69</v>
      </c>
      <c r="L374">
        <v>2.34</v>
      </c>
      <c r="M374">
        <v>2.98</v>
      </c>
      <c r="N374">
        <v>3.41</v>
      </c>
      <c r="O374" s="20">
        <v>4.0999999999999996</v>
      </c>
      <c r="P374">
        <v>4.58</v>
      </c>
      <c r="Q374">
        <v>4.79</v>
      </c>
    </row>
    <row r="375" spans="1:17">
      <c r="A375">
        <v>20011116</v>
      </c>
      <c r="B375" s="20">
        <v>2.1387999999999998</v>
      </c>
      <c r="C375" s="20">
        <v>1.9</v>
      </c>
      <c r="D375">
        <v>2.58</v>
      </c>
      <c r="E375">
        <v>3.45</v>
      </c>
      <c r="F375">
        <v>4.09</v>
      </c>
      <c r="G375">
        <v>4.5</v>
      </c>
      <c r="H375" s="20">
        <v>4.78</v>
      </c>
      <c r="I375">
        <v>5.14</v>
      </c>
      <c r="J375">
        <v>5.43</v>
      </c>
      <c r="K375">
        <v>5.87</v>
      </c>
      <c r="L375">
        <v>2.41</v>
      </c>
      <c r="M375">
        <v>3.09</v>
      </c>
      <c r="N375">
        <v>3.55</v>
      </c>
      <c r="O375" s="20">
        <v>4.24</v>
      </c>
      <c r="P375">
        <v>4.72</v>
      </c>
      <c r="Q375">
        <v>4.91</v>
      </c>
    </row>
    <row r="376" spans="1:17">
      <c r="A376">
        <v>20011119</v>
      </c>
      <c r="B376" s="20">
        <v>2.15</v>
      </c>
      <c r="C376" s="20">
        <v>1.92</v>
      </c>
      <c r="D376">
        <v>2.54</v>
      </c>
      <c r="E376">
        <v>3.39</v>
      </c>
      <c r="F376">
        <v>4.05</v>
      </c>
      <c r="G376">
        <v>4.4800000000000004</v>
      </c>
      <c r="H376" s="20">
        <v>4.79</v>
      </c>
      <c r="I376">
        <v>5.16</v>
      </c>
      <c r="J376">
        <v>5.44</v>
      </c>
      <c r="K376">
        <v>5.86</v>
      </c>
      <c r="L376">
        <v>2.31</v>
      </c>
      <c r="M376">
        <v>2.92</v>
      </c>
      <c r="N376">
        <v>3.38</v>
      </c>
      <c r="O376" s="20">
        <v>4.12</v>
      </c>
      <c r="P376">
        <v>4.58</v>
      </c>
      <c r="Q376">
        <v>4.8</v>
      </c>
    </row>
    <row r="377" spans="1:17">
      <c r="A377">
        <v>20011120</v>
      </c>
      <c r="B377" s="20">
        <v>2.1131000000000002</v>
      </c>
      <c r="C377" s="20">
        <v>1.91</v>
      </c>
      <c r="D377">
        <v>2.4900000000000002</v>
      </c>
      <c r="E377">
        <v>3.32</v>
      </c>
      <c r="F377">
        <v>3.98</v>
      </c>
      <c r="G377">
        <v>4.42</v>
      </c>
      <c r="H377" s="20">
        <v>4.7300000000000004</v>
      </c>
      <c r="I377">
        <v>5.12</v>
      </c>
      <c r="J377">
        <v>5.43</v>
      </c>
      <c r="K377">
        <v>5.88</v>
      </c>
      <c r="L377">
        <v>2.31</v>
      </c>
      <c r="M377">
        <v>2.96</v>
      </c>
      <c r="N377">
        <v>3.41</v>
      </c>
      <c r="O377" s="20">
        <v>4.17</v>
      </c>
      <c r="P377">
        <v>4.66</v>
      </c>
      <c r="Q377">
        <v>4.88</v>
      </c>
    </row>
    <row r="378" spans="1:17">
      <c r="A378">
        <v>20011121</v>
      </c>
      <c r="B378" s="20">
        <v>2.13</v>
      </c>
      <c r="C378" s="20">
        <v>1.93</v>
      </c>
      <c r="D378">
        <v>2.63</v>
      </c>
      <c r="E378">
        <v>3.54</v>
      </c>
      <c r="F378">
        <v>4.21</v>
      </c>
      <c r="G378">
        <v>4.67</v>
      </c>
      <c r="H378" s="20">
        <v>4.9800000000000004</v>
      </c>
      <c r="I378">
        <v>5.35</v>
      </c>
      <c r="J378">
        <v>5.66</v>
      </c>
      <c r="K378">
        <v>6.06</v>
      </c>
      <c r="L378">
        <v>2.38</v>
      </c>
      <c r="M378">
        <v>3.11</v>
      </c>
      <c r="N378">
        <v>3.58</v>
      </c>
      <c r="O378" s="20">
        <v>4.3099999999999996</v>
      </c>
      <c r="P378">
        <v>4.78</v>
      </c>
      <c r="Q378">
        <v>4.9800000000000004</v>
      </c>
    </row>
    <row r="379" spans="1:17">
      <c r="A379">
        <v>20011122</v>
      </c>
      <c r="B379" s="20">
        <v>2.1625000000000001</v>
      </c>
      <c r="C379" s="20" t="s">
        <v>1</v>
      </c>
      <c r="D379" t="s">
        <v>103</v>
      </c>
      <c r="E379" t="s">
        <v>103</v>
      </c>
      <c r="F379" t="s">
        <v>103</v>
      </c>
      <c r="G379" t="s">
        <v>103</v>
      </c>
      <c r="H379" s="20" t="s">
        <v>103</v>
      </c>
      <c r="I379" t="s">
        <v>103</v>
      </c>
      <c r="J379" t="s">
        <v>103</v>
      </c>
      <c r="K379" t="s">
        <v>103</v>
      </c>
      <c r="L379" t="s">
        <v>103</v>
      </c>
      <c r="M379" t="s">
        <v>103</v>
      </c>
      <c r="N379" t="s">
        <v>103</v>
      </c>
      <c r="O379" s="20" t="s">
        <v>103</v>
      </c>
      <c r="P379" t="s">
        <v>103</v>
      </c>
      <c r="Q379" t="s">
        <v>103</v>
      </c>
    </row>
    <row r="380" spans="1:17">
      <c r="A380">
        <v>20011123</v>
      </c>
      <c r="B380" s="20">
        <v>2.1562999999999999</v>
      </c>
      <c r="C380" s="20">
        <v>1.9</v>
      </c>
      <c r="D380">
        <v>2.67</v>
      </c>
      <c r="E380">
        <v>3.58</v>
      </c>
      <c r="F380">
        <v>4.25</v>
      </c>
      <c r="G380">
        <v>4.68</v>
      </c>
      <c r="H380" s="20">
        <v>4.9800000000000004</v>
      </c>
      <c r="I380">
        <v>5.35</v>
      </c>
      <c r="J380">
        <v>5.64</v>
      </c>
      <c r="K380">
        <v>6.02</v>
      </c>
      <c r="L380">
        <v>2.41</v>
      </c>
      <c r="M380">
        <v>3.2</v>
      </c>
      <c r="N380">
        <v>3.68</v>
      </c>
      <c r="O380" s="20">
        <v>4.4000000000000004</v>
      </c>
      <c r="P380">
        <v>4.83</v>
      </c>
      <c r="Q380">
        <v>5.04</v>
      </c>
    </row>
    <row r="381" spans="1:17">
      <c r="A381">
        <v>20011126</v>
      </c>
      <c r="B381" s="20">
        <v>2.1556000000000002</v>
      </c>
      <c r="C381" s="20">
        <v>1.81</v>
      </c>
      <c r="D381">
        <v>2.62</v>
      </c>
      <c r="E381">
        <v>3.54</v>
      </c>
      <c r="F381">
        <v>4.21</v>
      </c>
      <c r="G381">
        <v>4.6399999999999997</v>
      </c>
      <c r="H381" s="20">
        <v>4.93</v>
      </c>
      <c r="I381">
        <v>5.29</v>
      </c>
      <c r="J381">
        <v>5.57</v>
      </c>
      <c r="K381">
        <v>5.98</v>
      </c>
      <c r="L381">
        <v>2.4300000000000002</v>
      </c>
      <c r="M381">
        <v>3.22</v>
      </c>
      <c r="N381">
        <v>3.7</v>
      </c>
      <c r="O381" s="20">
        <v>4.41</v>
      </c>
      <c r="P381">
        <v>4.8499999999999996</v>
      </c>
      <c r="Q381">
        <v>5.05</v>
      </c>
    </row>
    <row r="382" spans="1:17">
      <c r="A382">
        <v>20011127</v>
      </c>
      <c r="B382" s="20">
        <v>2.1675</v>
      </c>
      <c r="C382" s="20">
        <v>1.81</v>
      </c>
      <c r="D382">
        <v>2.74</v>
      </c>
      <c r="E382">
        <v>3.73</v>
      </c>
      <c r="F382">
        <v>4.4000000000000004</v>
      </c>
      <c r="G382">
        <v>4.83</v>
      </c>
      <c r="H382" s="20">
        <v>5.1100000000000003</v>
      </c>
      <c r="I382">
        <v>5.47</v>
      </c>
      <c r="J382">
        <v>5.75</v>
      </c>
      <c r="K382">
        <v>6.12</v>
      </c>
      <c r="L382">
        <v>2.36</v>
      </c>
      <c r="M382">
        <v>3.11</v>
      </c>
      <c r="N382">
        <v>3.58</v>
      </c>
      <c r="O382" s="20">
        <v>4.32</v>
      </c>
      <c r="P382">
        <v>4.7699999999999996</v>
      </c>
      <c r="Q382">
        <v>4.9800000000000004</v>
      </c>
    </row>
    <row r="383" spans="1:17">
      <c r="A383">
        <v>20011128</v>
      </c>
      <c r="B383" s="20">
        <v>2.0962999999999998</v>
      </c>
      <c r="C383" s="20">
        <v>1.88</v>
      </c>
      <c r="D383">
        <v>2.48</v>
      </c>
      <c r="E383">
        <v>3.42</v>
      </c>
      <c r="F383">
        <v>4.12</v>
      </c>
      <c r="G383">
        <v>4.58</v>
      </c>
      <c r="H383" s="20">
        <v>4.88</v>
      </c>
      <c r="I383">
        <v>5.25</v>
      </c>
      <c r="J383">
        <v>5.56</v>
      </c>
      <c r="K383">
        <v>6.03</v>
      </c>
      <c r="L383">
        <v>2.2599999999999998</v>
      </c>
      <c r="M383">
        <v>3.12</v>
      </c>
      <c r="N383">
        <v>3.6</v>
      </c>
      <c r="O383" s="20">
        <v>4.33</v>
      </c>
      <c r="P383">
        <v>4.76</v>
      </c>
      <c r="Q383">
        <v>4.9800000000000004</v>
      </c>
    </row>
    <row r="384" spans="1:17">
      <c r="A384">
        <v>20011129</v>
      </c>
      <c r="B384" s="20">
        <v>2.0813000000000001</v>
      </c>
      <c r="C384" s="20">
        <v>1.83</v>
      </c>
      <c r="D384">
        <v>2.4900000000000002</v>
      </c>
      <c r="E384">
        <v>3.49</v>
      </c>
      <c r="F384">
        <v>4.2</v>
      </c>
      <c r="G384">
        <v>4.6500000000000004</v>
      </c>
      <c r="H384" s="20">
        <v>4.95</v>
      </c>
      <c r="I384">
        <v>5.33</v>
      </c>
      <c r="J384">
        <v>5.63</v>
      </c>
      <c r="K384">
        <v>6.07</v>
      </c>
      <c r="L384">
        <v>2.0299999999999998</v>
      </c>
      <c r="M384">
        <v>2.87</v>
      </c>
      <c r="N384">
        <v>3.33</v>
      </c>
      <c r="O384" s="20">
        <v>4.0999999999999996</v>
      </c>
      <c r="P384">
        <v>4.5599999999999996</v>
      </c>
      <c r="Q384">
        <v>4.79</v>
      </c>
    </row>
    <row r="385" spans="1:17">
      <c r="A385">
        <v>20011130</v>
      </c>
      <c r="B385" s="20">
        <v>2.0318999999999998</v>
      </c>
      <c r="C385" s="20">
        <v>1.79</v>
      </c>
      <c r="D385">
        <v>2.38</v>
      </c>
      <c r="E385">
        <v>3.34</v>
      </c>
      <c r="F385">
        <v>4.04</v>
      </c>
      <c r="G385">
        <v>4.4800000000000004</v>
      </c>
      <c r="H385" s="20">
        <v>4.7699999999999996</v>
      </c>
      <c r="I385">
        <v>5.16</v>
      </c>
      <c r="J385">
        <v>5.46</v>
      </c>
      <c r="K385">
        <v>5.94</v>
      </c>
      <c r="L385">
        <v>2.06</v>
      </c>
      <c r="M385">
        <v>2.84</v>
      </c>
      <c r="N385">
        <v>3.3</v>
      </c>
      <c r="O385" s="20">
        <v>4.08</v>
      </c>
      <c r="P385">
        <v>4.55</v>
      </c>
      <c r="Q385">
        <v>4.78</v>
      </c>
    </row>
    <row r="386" spans="1:17">
      <c r="A386">
        <v>20011203</v>
      </c>
      <c r="B386" s="20">
        <v>2.0074999999999998</v>
      </c>
      <c r="C386" s="20">
        <v>1.77</v>
      </c>
      <c r="D386">
        <v>2.35</v>
      </c>
      <c r="E386">
        <v>3.31</v>
      </c>
      <c r="F386">
        <v>4</v>
      </c>
      <c r="G386">
        <v>4.43</v>
      </c>
      <c r="H386" s="20">
        <v>4.7300000000000004</v>
      </c>
      <c r="I386">
        <v>5.12</v>
      </c>
      <c r="J386">
        <v>5.44</v>
      </c>
      <c r="K386">
        <v>5.96</v>
      </c>
      <c r="L386">
        <v>2.08</v>
      </c>
      <c r="M386">
        <v>2.82</v>
      </c>
      <c r="N386">
        <v>3.28</v>
      </c>
      <c r="O386" s="20">
        <v>4.04</v>
      </c>
      <c r="P386">
        <v>4.51</v>
      </c>
      <c r="Q386">
        <v>4.75</v>
      </c>
    </row>
    <row r="387" spans="1:17">
      <c r="A387">
        <v>20011204</v>
      </c>
      <c r="B387" s="20">
        <v>2</v>
      </c>
      <c r="C387" s="20">
        <v>1.74</v>
      </c>
      <c r="D387">
        <v>2.35</v>
      </c>
      <c r="E387">
        <v>3.29</v>
      </c>
      <c r="F387">
        <v>3.95</v>
      </c>
      <c r="G387">
        <v>4.38</v>
      </c>
      <c r="H387" s="20">
        <v>4.66</v>
      </c>
      <c r="I387">
        <v>5.04</v>
      </c>
      <c r="J387">
        <v>5.35</v>
      </c>
      <c r="K387">
        <v>5.87</v>
      </c>
      <c r="L387">
        <v>2.0699999999999998</v>
      </c>
      <c r="M387">
        <v>2.81</v>
      </c>
      <c r="N387">
        <v>3.3</v>
      </c>
      <c r="O387" s="20">
        <v>3.99</v>
      </c>
      <c r="P387">
        <v>4.46</v>
      </c>
      <c r="Q387">
        <v>4.7</v>
      </c>
    </row>
    <row r="388" spans="1:17">
      <c r="A388">
        <v>20011205</v>
      </c>
      <c r="B388" s="20">
        <v>1.9813000000000001</v>
      </c>
      <c r="C388" s="20">
        <v>1.74</v>
      </c>
      <c r="D388">
        <v>2.52</v>
      </c>
      <c r="E388">
        <v>3.51</v>
      </c>
      <c r="F388">
        <v>4.2</v>
      </c>
      <c r="G388">
        <v>4.62</v>
      </c>
      <c r="H388" s="20">
        <v>4.91</v>
      </c>
      <c r="I388">
        <v>5.28</v>
      </c>
      <c r="J388">
        <v>5.59</v>
      </c>
      <c r="K388">
        <v>6.04</v>
      </c>
      <c r="L388">
        <v>2.27</v>
      </c>
      <c r="M388">
        <v>3.07</v>
      </c>
      <c r="N388">
        <v>3.55</v>
      </c>
      <c r="O388" s="20">
        <v>4.24</v>
      </c>
      <c r="P388">
        <v>4.7</v>
      </c>
      <c r="Q388">
        <v>4.92</v>
      </c>
    </row>
    <row r="389" spans="1:17">
      <c r="A389">
        <v>20011206</v>
      </c>
      <c r="B389" s="20">
        <v>2.02</v>
      </c>
      <c r="C389" s="20">
        <v>1.73</v>
      </c>
      <c r="D389">
        <v>2.58</v>
      </c>
      <c r="E389">
        <v>3.61</v>
      </c>
      <c r="F389">
        <v>4.3</v>
      </c>
      <c r="G389">
        <v>4.7300000000000004</v>
      </c>
      <c r="H389" s="20">
        <v>5.01</v>
      </c>
      <c r="I389">
        <v>5.38</v>
      </c>
      <c r="J389">
        <v>5.68</v>
      </c>
      <c r="K389">
        <v>6.13</v>
      </c>
      <c r="L389">
        <v>2.35</v>
      </c>
      <c r="M389">
        <v>3.19</v>
      </c>
      <c r="N389">
        <v>3.7</v>
      </c>
      <c r="O389" s="20">
        <v>4.38</v>
      </c>
      <c r="P389">
        <v>4.83</v>
      </c>
      <c r="Q389">
        <v>5.04</v>
      </c>
    </row>
    <row r="390" spans="1:17">
      <c r="A390">
        <v>20011207</v>
      </c>
      <c r="B390" s="20">
        <v>2.0038</v>
      </c>
      <c r="C390" s="20">
        <v>1.73</v>
      </c>
      <c r="D390">
        <v>2.54</v>
      </c>
      <c r="E390">
        <v>3.65</v>
      </c>
      <c r="F390">
        <v>4.42</v>
      </c>
      <c r="G390">
        <v>4.88</v>
      </c>
      <c r="H390" s="20">
        <v>5.21</v>
      </c>
      <c r="I390">
        <v>5.59</v>
      </c>
      <c r="J390">
        <v>5.92</v>
      </c>
      <c r="K390">
        <v>6.34</v>
      </c>
      <c r="L390">
        <v>2.2599999999999998</v>
      </c>
      <c r="M390">
        <v>3.19</v>
      </c>
      <c r="N390">
        <v>3.72</v>
      </c>
      <c r="O390" s="20">
        <v>4.5</v>
      </c>
      <c r="P390">
        <v>4.9800000000000004</v>
      </c>
      <c r="Q390">
        <v>5.2</v>
      </c>
    </row>
    <row r="391" spans="1:17">
      <c r="A391">
        <v>20011210</v>
      </c>
      <c r="B391" s="20">
        <v>1.93</v>
      </c>
      <c r="C391" s="20">
        <v>1.65</v>
      </c>
      <c r="D391">
        <v>2.42</v>
      </c>
      <c r="E391">
        <v>3.57</v>
      </c>
      <c r="F391">
        <v>4.34</v>
      </c>
      <c r="G391">
        <v>4.82</v>
      </c>
      <c r="H391" s="20">
        <v>5.16</v>
      </c>
      <c r="I391">
        <v>5.55</v>
      </c>
      <c r="J391">
        <v>5.88</v>
      </c>
      <c r="K391">
        <v>6.28</v>
      </c>
      <c r="L391">
        <v>2.17</v>
      </c>
      <c r="M391">
        <v>3.1</v>
      </c>
      <c r="N391">
        <v>3.63</v>
      </c>
      <c r="O391" s="20">
        <v>4.46</v>
      </c>
      <c r="P391">
        <v>4.95</v>
      </c>
      <c r="Q391">
        <v>5.17</v>
      </c>
    </row>
    <row r="392" spans="1:17">
      <c r="A392">
        <v>20011211</v>
      </c>
      <c r="B392" s="20">
        <v>1.9</v>
      </c>
      <c r="C392" s="20">
        <v>1.63</v>
      </c>
      <c r="D392">
        <v>2.37</v>
      </c>
      <c r="E392">
        <v>3.49</v>
      </c>
      <c r="F392">
        <v>4.2699999999999996</v>
      </c>
      <c r="G392">
        <v>4.76</v>
      </c>
      <c r="H392" s="20">
        <v>5.09</v>
      </c>
      <c r="I392">
        <v>5.49</v>
      </c>
      <c r="J392">
        <v>5.82</v>
      </c>
      <c r="K392">
        <v>6.23</v>
      </c>
      <c r="L392">
        <v>2.12</v>
      </c>
      <c r="M392">
        <v>3.03</v>
      </c>
      <c r="N392">
        <v>3.56</v>
      </c>
      <c r="O392" s="20">
        <v>4.38</v>
      </c>
      <c r="P392">
        <v>4.8899999999999997</v>
      </c>
      <c r="Q392">
        <v>5.13</v>
      </c>
    </row>
    <row r="393" spans="1:17">
      <c r="A393">
        <v>20011212</v>
      </c>
      <c r="B393" s="20">
        <v>1.8631</v>
      </c>
      <c r="C393" s="20">
        <v>1.64</v>
      </c>
      <c r="D393">
        <v>2.2799999999999998</v>
      </c>
      <c r="E393">
        <v>3.35</v>
      </c>
      <c r="F393">
        <v>4.13</v>
      </c>
      <c r="G393">
        <v>4.62</v>
      </c>
      <c r="H393" s="20">
        <v>4.96</v>
      </c>
      <c r="I393">
        <v>5.38</v>
      </c>
      <c r="J393">
        <v>5.73</v>
      </c>
      <c r="K393">
        <v>6.17</v>
      </c>
      <c r="L393">
        <v>2.13</v>
      </c>
      <c r="M393">
        <v>2.97</v>
      </c>
      <c r="N393">
        <v>3.48</v>
      </c>
      <c r="O393" s="20">
        <v>4.29</v>
      </c>
      <c r="P393">
        <v>4.78</v>
      </c>
      <c r="Q393">
        <v>5.0199999999999996</v>
      </c>
    </row>
    <row r="394" spans="1:17">
      <c r="A394">
        <v>20011213</v>
      </c>
      <c r="B394" s="20">
        <v>1.87</v>
      </c>
      <c r="C394" s="20">
        <v>1.63</v>
      </c>
      <c r="D394">
        <v>2.38</v>
      </c>
      <c r="E394">
        <v>3.47</v>
      </c>
      <c r="F394">
        <v>4.2300000000000004</v>
      </c>
      <c r="G394">
        <v>4.71</v>
      </c>
      <c r="H394" s="20">
        <v>5.03</v>
      </c>
      <c r="I394">
        <v>5.42</v>
      </c>
      <c r="J394">
        <v>5.75</v>
      </c>
      <c r="K394">
        <v>6.14</v>
      </c>
      <c r="L394">
        <v>2.2000000000000002</v>
      </c>
      <c r="M394">
        <v>3.09</v>
      </c>
      <c r="N394">
        <v>3.62</v>
      </c>
      <c r="O394" s="20">
        <v>4.4000000000000004</v>
      </c>
      <c r="P394">
        <v>4.9000000000000004</v>
      </c>
      <c r="Q394">
        <v>5.13</v>
      </c>
    </row>
    <row r="395" spans="1:17">
      <c r="A395">
        <v>20011214</v>
      </c>
      <c r="B395" s="20">
        <v>1.895</v>
      </c>
      <c r="C395" s="20">
        <v>1.63</v>
      </c>
      <c r="D395">
        <v>2.4500000000000002</v>
      </c>
      <c r="E395">
        <v>3.59</v>
      </c>
      <c r="F395">
        <v>4.3600000000000003</v>
      </c>
      <c r="G395">
        <v>4.83</v>
      </c>
      <c r="H395" s="20">
        <v>5.15</v>
      </c>
      <c r="I395">
        <v>5.54</v>
      </c>
      <c r="J395">
        <v>5.88</v>
      </c>
      <c r="K395">
        <v>6.25</v>
      </c>
      <c r="L395">
        <v>2.2200000000000002</v>
      </c>
      <c r="M395">
        <v>3.2</v>
      </c>
      <c r="N395">
        <v>3.73</v>
      </c>
      <c r="O395" s="20">
        <v>4.5199999999999996</v>
      </c>
      <c r="P395">
        <v>5.01</v>
      </c>
      <c r="Q395">
        <v>5.24</v>
      </c>
    </row>
    <row r="396" spans="1:17">
      <c r="A396">
        <v>20011217</v>
      </c>
      <c r="B396" s="20">
        <v>1.9013</v>
      </c>
      <c r="C396" s="20">
        <v>1.63</v>
      </c>
      <c r="D396">
        <v>2.5</v>
      </c>
      <c r="E396">
        <v>3.72</v>
      </c>
      <c r="F396">
        <v>4.54</v>
      </c>
      <c r="G396">
        <v>5.05</v>
      </c>
      <c r="H396" s="20">
        <v>5.4</v>
      </c>
      <c r="I396">
        <v>5.79</v>
      </c>
      <c r="J396">
        <v>6.12</v>
      </c>
      <c r="K396">
        <v>6.43</v>
      </c>
      <c r="L396">
        <v>2.2400000000000002</v>
      </c>
      <c r="M396">
        <v>3.21</v>
      </c>
      <c r="N396">
        <v>3.74</v>
      </c>
      <c r="O396" s="20">
        <v>4.54</v>
      </c>
      <c r="P396">
        <v>5.03</v>
      </c>
      <c r="Q396">
        <v>5.26</v>
      </c>
    </row>
    <row r="397" spans="1:17">
      <c r="A397">
        <v>20011218</v>
      </c>
      <c r="B397" s="20">
        <v>1.91</v>
      </c>
      <c r="C397" s="20">
        <v>1.67</v>
      </c>
      <c r="D397">
        <v>2.42</v>
      </c>
      <c r="E397">
        <v>3.6</v>
      </c>
      <c r="F397">
        <v>4.42</v>
      </c>
      <c r="G397">
        <v>4.92</v>
      </c>
      <c r="H397" s="20">
        <v>5.25</v>
      </c>
      <c r="I397">
        <v>5.66</v>
      </c>
      <c r="J397">
        <v>5.99</v>
      </c>
      <c r="K397">
        <v>6.32</v>
      </c>
      <c r="L397">
        <v>2.2400000000000002</v>
      </c>
      <c r="M397">
        <v>3.13</v>
      </c>
      <c r="N397">
        <v>3.66</v>
      </c>
      <c r="O397" s="20">
        <v>4.46</v>
      </c>
      <c r="P397">
        <v>4.93</v>
      </c>
      <c r="Q397">
        <v>5.16</v>
      </c>
    </row>
    <row r="398" spans="1:17">
      <c r="A398">
        <v>20011219</v>
      </c>
      <c r="B398" s="20">
        <v>1.9025000000000001</v>
      </c>
      <c r="C398" s="20">
        <v>1.68</v>
      </c>
      <c r="D398">
        <v>2.39</v>
      </c>
      <c r="E398">
        <v>3.54</v>
      </c>
      <c r="F398">
        <v>4.34</v>
      </c>
      <c r="G398">
        <v>4.83</v>
      </c>
      <c r="H398" s="20">
        <v>5.15</v>
      </c>
      <c r="I398">
        <v>5.54</v>
      </c>
      <c r="J398">
        <v>5.85</v>
      </c>
      <c r="K398">
        <v>6.2</v>
      </c>
      <c r="L398">
        <v>2.23</v>
      </c>
      <c r="M398">
        <v>3.11</v>
      </c>
      <c r="N398">
        <v>3.63</v>
      </c>
      <c r="O398" s="20">
        <v>4.38</v>
      </c>
      <c r="P398">
        <v>4.84</v>
      </c>
      <c r="Q398">
        <v>5.08</v>
      </c>
    </row>
    <row r="399" spans="1:17">
      <c r="A399">
        <v>20011220</v>
      </c>
      <c r="B399" s="20">
        <v>1.9025000000000001</v>
      </c>
      <c r="C399" s="20">
        <v>1.63</v>
      </c>
      <c r="D399">
        <v>2.4300000000000002</v>
      </c>
      <c r="E399">
        <v>3.58</v>
      </c>
      <c r="F399">
        <v>4.38</v>
      </c>
      <c r="G399">
        <v>4.8600000000000003</v>
      </c>
      <c r="H399" s="20">
        <v>5.17</v>
      </c>
      <c r="I399">
        <v>5.56</v>
      </c>
      <c r="J399">
        <v>5.86</v>
      </c>
      <c r="K399">
        <v>6.18</v>
      </c>
      <c r="L399">
        <v>2.2200000000000002</v>
      </c>
      <c r="M399">
        <v>3.15</v>
      </c>
      <c r="N399">
        <v>3.67</v>
      </c>
      <c r="O399" s="20">
        <v>4.42</v>
      </c>
      <c r="P399">
        <v>4.8600000000000003</v>
      </c>
      <c r="Q399">
        <v>5.08</v>
      </c>
    </row>
    <row r="400" spans="1:17">
      <c r="A400">
        <v>20011221</v>
      </c>
      <c r="B400" s="20">
        <v>1.9</v>
      </c>
      <c r="C400" s="20">
        <v>1.63</v>
      </c>
      <c r="D400">
        <v>2.44</v>
      </c>
      <c r="E400">
        <v>3.61</v>
      </c>
      <c r="F400">
        <v>4.42</v>
      </c>
      <c r="G400">
        <v>4.88</v>
      </c>
      <c r="H400" s="20">
        <v>5.19</v>
      </c>
      <c r="I400">
        <v>5.57</v>
      </c>
      <c r="J400">
        <v>5.87</v>
      </c>
      <c r="K400">
        <v>6.2</v>
      </c>
      <c r="L400">
        <v>2.23</v>
      </c>
      <c r="M400">
        <v>3.17</v>
      </c>
      <c r="N400">
        <v>3.69</v>
      </c>
      <c r="O400" s="20">
        <v>4.45</v>
      </c>
      <c r="P400">
        <v>4.8899999999999997</v>
      </c>
      <c r="Q400">
        <v>5.12</v>
      </c>
    </row>
    <row r="401" spans="1:17">
      <c r="A401">
        <v>20011224</v>
      </c>
      <c r="B401" s="20">
        <v>1.9037999999999999</v>
      </c>
      <c r="C401" s="20">
        <v>1.63</v>
      </c>
      <c r="D401">
        <v>2.4700000000000002</v>
      </c>
      <c r="E401">
        <v>3.64</v>
      </c>
      <c r="F401">
        <v>4.45</v>
      </c>
      <c r="G401">
        <v>4.93</v>
      </c>
      <c r="H401" s="20">
        <v>5.24</v>
      </c>
      <c r="I401">
        <v>5.62</v>
      </c>
      <c r="J401">
        <v>5.92</v>
      </c>
      <c r="K401">
        <v>6.23</v>
      </c>
      <c r="L401">
        <v>2.2400000000000002</v>
      </c>
      <c r="M401">
        <v>3.22</v>
      </c>
      <c r="N401">
        <v>3.74</v>
      </c>
      <c r="O401" s="20">
        <v>4.49</v>
      </c>
      <c r="P401">
        <v>4.95</v>
      </c>
      <c r="Q401">
        <v>5.18</v>
      </c>
    </row>
    <row r="402" spans="1:17">
      <c r="A402">
        <v>20011225</v>
      </c>
      <c r="B402" s="20">
        <v>1.9037999999999999</v>
      </c>
      <c r="C402" s="20" t="s">
        <v>1</v>
      </c>
      <c r="D402" t="s">
        <v>103</v>
      </c>
      <c r="E402" t="s">
        <v>103</v>
      </c>
      <c r="F402" t="s">
        <v>103</v>
      </c>
      <c r="G402" t="s">
        <v>103</v>
      </c>
      <c r="H402" s="20" t="s">
        <v>103</v>
      </c>
      <c r="I402" t="s">
        <v>103</v>
      </c>
      <c r="J402" t="s">
        <v>103</v>
      </c>
      <c r="K402" t="s">
        <v>103</v>
      </c>
      <c r="L402" t="s">
        <v>103</v>
      </c>
      <c r="M402" t="s">
        <v>103</v>
      </c>
      <c r="N402" t="s">
        <v>103</v>
      </c>
      <c r="O402" s="20" t="s">
        <v>103</v>
      </c>
      <c r="P402" t="s">
        <v>103</v>
      </c>
      <c r="Q402" t="s">
        <v>103</v>
      </c>
    </row>
    <row r="403" spans="1:17">
      <c r="A403">
        <v>20011226</v>
      </c>
      <c r="B403" s="20">
        <v>1.9037999999999999</v>
      </c>
      <c r="C403" s="20">
        <v>1.69</v>
      </c>
      <c r="D403">
        <v>2.5099999999999998</v>
      </c>
      <c r="E403">
        <v>3.7</v>
      </c>
      <c r="F403">
        <v>4.51</v>
      </c>
      <c r="G403">
        <v>4.9800000000000004</v>
      </c>
      <c r="H403" s="20">
        <v>5.3</v>
      </c>
      <c r="I403">
        <v>5.68</v>
      </c>
      <c r="J403">
        <v>5.98</v>
      </c>
      <c r="K403">
        <v>6.28</v>
      </c>
      <c r="L403">
        <v>2.34</v>
      </c>
      <c r="M403">
        <v>3.26</v>
      </c>
      <c r="N403">
        <v>3.8</v>
      </c>
      <c r="O403" s="20">
        <v>4.55</v>
      </c>
      <c r="P403">
        <v>5</v>
      </c>
      <c r="Q403">
        <v>5.22</v>
      </c>
    </row>
    <row r="404" spans="1:17">
      <c r="A404">
        <v>20011227</v>
      </c>
      <c r="B404" s="20">
        <v>1.9088000000000001</v>
      </c>
      <c r="C404" s="20">
        <v>1.7</v>
      </c>
      <c r="D404">
        <v>2.4900000000000002</v>
      </c>
      <c r="E404">
        <v>3.7</v>
      </c>
      <c r="F404">
        <v>4.51</v>
      </c>
      <c r="G404">
        <v>4.9800000000000004</v>
      </c>
      <c r="H404" s="20">
        <v>5.29</v>
      </c>
      <c r="I404">
        <v>5.67</v>
      </c>
      <c r="J404">
        <v>5.96</v>
      </c>
      <c r="K404">
        <v>6.28</v>
      </c>
      <c r="L404">
        <v>2.27</v>
      </c>
      <c r="M404">
        <v>3.19</v>
      </c>
      <c r="N404">
        <v>3.71</v>
      </c>
      <c r="O404" s="20">
        <v>4.46</v>
      </c>
      <c r="P404">
        <v>4.9000000000000004</v>
      </c>
      <c r="Q404">
        <v>5.13</v>
      </c>
    </row>
    <row r="405" spans="1:17">
      <c r="A405">
        <v>20011228</v>
      </c>
      <c r="B405" s="20">
        <v>1.8813</v>
      </c>
      <c r="C405" s="20">
        <v>1.71</v>
      </c>
      <c r="D405">
        <v>2.48</v>
      </c>
      <c r="E405">
        <v>3.66</v>
      </c>
      <c r="F405">
        <v>4.47</v>
      </c>
      <c r="G405">
        <v>4.93</v>
      </c>
      <c r="H405" s="20">
        <v>5.23</v>
      </c>
      <c r="I405">
        <v>5.61</v>
      </c>
      <c r="J405">
        <v>5.93</v>
      </c>
      <c r="K405">
        <v>6.31</v>
      </c>
      <c r="L405">
        <v>2.2599999999999998</v>
      </c>
      <c r="M405">
        <v>3.16</v>
      </c>
      <c r="N405">
        <v>3.69</v>
      </c>
      <c r="O405" s="20">
        <v>4.46</v>
      </c>
      <c r="P405">
        <v>4.93</v>
      </c>
      <c r="Q405">
        <v>5.15</v>
      </c>
    </row>
    <row r="406" spans="1:17">
      <c r="A406">
        <v>20011231</v>
      </c>
      <c r="B406" s="20">
        <v>1.8813</v>
      </c>
      <c r="C406" s="20">
        <v>1.71</v>
      </c>
      <c r="D406">
        <v>2.44</v>
      </c>
      <c r="E406">
        <v>3.57</v>
      </c>
      <c r="F406">
        <v>4.37</v>
      </c>
      <c r="G406">
        <v>4.83</v>
      </c>
      <c r="H406" s="20">
        <v>5.14</v>
      </c>
      <c r="I406">
        <v>5.52</v>
      </c>
      <c r="J406">
        <v>5.83</v>
      </c>
      <c r="K406">
        <v>6.24</v>
      </c>
      <c r="L406">
        <v>2.17</v>
      </c>
      <c r="M406">
        <v>3.07</v>
      </c>
      <c r="N406">
        <v>3.59</v>
      </c>
      <c r="O406" s="20">
        <v>4.38</v>
      </c>
      <c r="P406">
        <v>4.84</v>
      </c>
      <c r="Q406">
        <v>5.07</v>
      </c>
    </row>
    <row r="407" spans="1:17">
      <c r="A407">
        <v>20020101</v>
      </c>
      <c r="B407" s="20">
        <v>1.8813</v>
      </c>
      <c r="C407" s="20" t="s">
        <v>1</v>
      </c>
      <c r="D407" t="s">
        <v>103</v>
      </c>
      <c r="E407" t="s">
        <v>103</v>
      </c>
      <c r="F407" t="s">
        <v>103</v>
      </c>
      <c r="G407" t="s">
        <v>103</v>
      </c>
      <c r="H407" s="20" t="s">
        <v>103</v>
      </c>
      <c r="I407" t="s">
        <v>103</v>
      </c>
      <c r="J407" t="s">
        <v>103</v>
      </c>
      <c r="K407" t="s">
        <v>103</v>
      </c>
      <c r="L407" t="s">
        <v>103</v>
      </c>
      <c r="M407" t="s">
        <v>103</v>
      </c>
      <c r="N407" t="s">
        <v>103</v>
      </c>
      <c r="O407" s="20" t="s">
        <v>103</v>
      </c>
      <c r="P407" t="s">
        <v>103</v>
      </c>
      <c r="Q407" t="s">
        <v>103</v>
      </c>
    </row>
    <row r="408" spans="1:17">
      <c r="A408">
        <v>20020102</v>
      </c>
      <c r="B408" s="20">
        <v>1.8637999999999999</v>
      </c>
      <c r="C408" s="20">
        <v>1.67</v>
      </c>
      <c r="D408">
        <v>2.46</v>
      </c>
      <c r="E408">
        <v>3.62</v>
      </c>
      <c r="F408">
        <v>4.4000000000000004</v>
      </c>
      <c r="G408">
        <v>4.8600000000000003</v>
      </c>
      <c r="H408" s="20">
        <v>5.17</v>
      </c>
      <c r="I408">
        <v>5.53</v>
      </c>
      <c r="J408">
        <v>5.84</v>
      </c>
      <c r="K408">
        <v>6.2</v>
      </c>
      <c r="L408">
        <v>2.2799999999999998</v>
      </c>
      <c r="M408">
        <v>3.22</v>
      </c>
      <c r="N408">
        <v>3.75</v>
      </c>
      <c r="O408" s="20">
        <v>4.5199999999999996</v>
      </c>
      <c r="P408">
        <v>4.97</v>
      </c>
      <c r="Q408">
        <v>5.2</v>
      </c>
    </row>
    <row r="409" spans="1:17">
      <c r="A409">
        <v>20020103</v>
      </c>
      <c r="B409" s="20">
        <v>1.8755999999999999</v>
      </c>
      <c r="C409" s="20">
        <v>1.7</v>
      </c>
      <c r="D409">
        <v>2.4500000000000002</v>
      </c>
      <c r="E409">
        <v>3.62</v>
      </c>
      <c r="F409">
        <v>4.41</v>
      </c>
      <c r="G409">
        <v>4.88</v>
      </c>
      <c r="H409" s="20">
        <v>5.19</v>
      </c>
      <c r="I409">
        <v>5.57</v>
      </c>
      <c r="J409">
        <v>5.88</v>
      </c>
      <c r="K409">
        <v>6.24</v>
      </c>
      <c r="L409">
        <v>2.2400000000000002</v>
      </c>
      <c r="M409">
        <v>3.19</v>
      </c>
      <c r="N409">
        <v>3.71</v>
      </c>
      <c r="O409" s="20">
        <v>4.4800000000000004</v>
      </c>
      <c r="P409">
        <v>4.93</v>
      </c>
      <c r="Q409">
        <v>5.16</v>
      </c>
    </row>
    <row r="410" spans="1:17">
      <c r="A410">
        <v>20020104</v>
      </c>
      <c r="B410" s="20">
        <v>1.87</v>
      </c>
      <c r="C410" s="20">
        <v>1.67</v>
      </c>
      <c r="D410">
        <v>2.4700000000000002</v>
      </c>
      <c r="E410">
        <v>3.64</v>
      </c>
      <c r="F410">
        <v>4.4400000000000004</v>
      </c>
      <c r="G410">
        <v>4.91</v>
      </c>
      <c r="H410" s="20">
        <v>5.23</v>
      </c>
      <c r="I410">
        <v>5.6</v>
      </c>
      <c r="J410">
        <v>5.91</v>
      </c>
      <c r="K410">
        <v>6.28</v>
      </c>
      <c r="L410">
        <v>2.25</v>
      </c>
      <c r="M410">
        <v>3.19</v>
      </c>
      <c r="N410">
        <v>3.72</v>
      </c>
      <c r="O410" s="20">
        <v>4.5</v>
      </c>
      <c r="P410">
        <v>4.97</v>
      </c>
      <c r="Q410">
        <v>5.18</v>
      </c>
    </row>
    <row r="411" spans="1:17">
      <c r="A411">
        <v>20020107</v>
      </c>
      <c r="B411" s="20">
        <v>1.87</v>
      </c>
      <c r="C411" s="20">
        <v>1.67</v>
      </c>
      <c r="D411">
        <v>2.42</v>
      </c>
      <c r="E411">
        <v>3.52</v>
      </c>
      <c r="F411">
        <v>4.3</v>
      </c>
      <c r="G411">
        <v>4.7699999999999996</v>
      </c>
      <c r="H411" s="20">
        <v>5.08</v>
      </c>
      <c r="I411">
        <v>5.47</v>
      </c>
      <c r="J411">
        <v>5.8</v>
      </c>
      <c r="K411">
        <v>6.18</v>
      </c>
      <c r="L411">
        <v>2.19</v>
      </c>
      <c r="M411">
        <v>3.08</v>
      </c>
      <c r="N411">
        <v>3.61</v>
      </c>
      <c r="O411" s="20">
        <v>4.3899999999999997</v>
      </c>
      <c r="P411">
        <v>4.8600000000000003</v>
      </c>
      <c r="Q411">
        <v>5.09</v>
      </c>
    </row>
    <row r="412" spans="1:17">
      <c r="A412">
        <v>20020108</v>
      </c>
      <c r="B412" s="20">
        <v>1.8425</v>
      </c>
      <c r="C412" s="20">
        <v>1.63</v>
      </c>
      <c r="D412">
        <v>2.37</v>
      </c>
      <c r="E412">
        <v>3.44</v>
      </c>
      <c r="F412">
        <v>4.22</v>
      </c>
      <c r="G412">
        <v>4.7</v>
      </c>
      <c r="H412" s="20">
        <v>5.01</v>
      </c>
      <c r="I412">
        <v>5.41</v>
      </c>
      <c r="J412">
        <v>5.76</v>
      </c>
      <c r="K412">
        <v>6.15</v>
      </c>
      <c r="L412">
        <v>2.19</v>
      </c>
      <c r="M412">
        <v>3.07</v>
      </c>
      <c r="N412">
        <v>3.6</v>
      </c>
      <c r="O412" s="20">
        <v>4.3899999999999997</v>
      </c>
      <c r="P412">
        <v>4.8600000000000003</v>
      </c>
      <c r="Q412">
        <v>5.0999999999999996</v>
      </c>
    </row>
    <row r="413" spans="1:17">
      <c r="A413">
        <v>20020109</v>
      </c>
      <c r="B413" s="20">
        <v>1.8438000000000001</v>
      </c>
      <c r="C413" s="20">
        <v>1.62</v>
      </c>
      <c r="D413">
        <v>2.4</v>
      </c>
      <c r="E413">
        <v>3.49</v>
      </c>
      <c r="F413">
        <v>4.2699999999999996</v>
      </c>
      <c r="G413">
        <v>4.76</v>
      </c>
      <c r="H413" s="20">
        <v>5.08</v>
      </c>
      <c r="I413">
        <v>5.47</v>
      </c>
      <c r="J413">
        <v>5.82</v>
      </c>
      <c r="K413">
        <v>6.2</v>
      </c>
      <c r="L413">
        <v>2.17</v>
      </c>
      <c r="M413">
        <v>3.03</v>
      </c>
      <c r="N413">
        <v>3.57</v>
      </c>
      <c r="O413" s="20">
        <v>4.38</v>
      </c>
      <c r="P413">
        <v>4.8600000000000003</v>
      </c>
      <c r="Q413">
        <v>5.0999999999999996</v>
      </c>
    </row>
    <row r="414" spans="1:17">
      <c r="A414">
        <v>20020110</v>
      </c>
      <c r="B414" s="20">
        <v>1.8312999999999999</v>
      </c>
      <c r="C414" s="20">
        <v>1.63</v>
      </c>
      <c r="D414">
        <v>2.36</v>
      </c>
      <c r="E414">
        <v>3.37</v>
      </c>
      <c r="F414">
        <v>4.1399999999999997</v>
      </c>
      <c r="G414">
        <v>4.63</v>
      </c>
      <c r="H414" s="20">
        <v>4.96</v>
      </c>
      <c r="I414">
        <v>5.36</v>
      </c>
      <c r="J414">
        <v>5.72</v>
      </c>
      <c r="K414">
        <v>6.11</v>
      </c>
      <c r="L414">
        <v>2.1</v>
      </c>
      <c r="M414">
        <v>2.94</v>
      </c>
      <c r="N414">
        <v>3.46</v>
      </c>
      <c r="O414" s="20">
        <v>4.2699999999999996</v>
      </c>
      <c r="P414">
        <v>4.74</v>
      </c>
      <c r="Q414">
        <v>5</v>
      </c>
    </row>
    <row r="415" spans="1:17">
      <c r="A415">
        <v>20020111</v>
      </c>
      <c r="B415" s="20">
        <v>1.8269</v>
      </c>
      <c r="C415" s="20">
        <v>1.63</v>
      </c>
      <c r="D415">
        <v>2.33</v>
      </c>
      <c r="E415">
        <v>3.34</v>
      </c>
      <c r="F415">
        <v>4.09</v>
      </c>
      <c r="G415">
        <v>4.57</v>
      </c>
      <c r="H415" s="20">
        <v>4.88</v>
      </c>
      <c r="I415">
        <v>5.29</v>
      </c>
      <c r="J415">
        <v>5.63</v>
      </c>
      <c r="K415">
        <v>6.03</v>
      </c>
      <c r="L415">
        <v>1.98</v>
      </c>
      <c r="M415">
        <v>2.76</v>
      </c>
      <c r="N415">
        <v>3.28</v>
      </c>
      <c r="O415" s="20">
        <v>4.1399999999999997</v>
      </c>
      <c r="P415">
        <v>4.6500000000000004</v>
      </c>
      <c r="Q415">
        <v>4.92</v>
      </c>
    </row>
    <row r="416" spans="1:17">
      <c r="A416">
        <v>20020114</v>
      </c>
      <c r="B416" s="20">
        <v>1.7238</v>
      </c>
      <c r="C416" s="20">
        <v>1.59</v>
      </c>
      <c r="D416">
        <v>2.13</v>
      </c>
      <c r="E416">
        <v>3.1</v>
      </c>
      <c r="F416">
        <v>3.87</v>
      </c>
      <c r="G416">
        <v>4.3499999999999996</v>
      </c>
      <c r="H416" s="20">
        <v>4.6900000000000004</v>
      </c>
      <c r="I416">
        <v>5.0999999999999996</v>
      </c>
      <c r="J416">
        <v>5.46</v>
      </c>
      <c r="K416">
        <v>5.93</v>
      </c>
      <c r="L416">
        <v>2</v>
      </c>
      <c r="M416">
        <v>2.79</v>
      </c>
      <c r="N416">
        <v>3.32</v>
      </c>
      <c r="O416" s="20">
        <v>4.1500000000000004</v>
      </c>
      <c r="P416">
        <v>4.6399999999999997</v>
      </c>
      <c r="Q416">
        <v>4.91</v>
      </c>
    </row>
    <row r="417" spans="1:17">
      <c r="A417">
        <v>20020115</v>
      </c>
      <c r="B417" s="20">
        <v>1.7238</v>
      </c>
      <c r="C417" s="20">
        <v>1.55</v>
      </c>
      <c r="D417">
        <v>2.15</v>
      </c>
      <c r="E417">
        <v>3.19</v>
      </c>
      <c r="F417">
        <v>3.96</v>
      </c>
      <c r="G417">
        <v>4.45</v>
      </c>
      <c r="H417" s="20">
        <v>4.78</v>
      </c>
      <c r="I417">
        <v>5.19</v>
      </c>
      <c r="J417">
        <v>5.54</v>
      </c>
      <c r="K417">
        <v>5.99</v>
      </c>
      <c r="L417">
        <v>1.99</v>
      </c>
      <c r="M417">
        <v>2.79</v>
      </c>
      <c r="N417">
        <v>3.32</v>
      </c>
      <c r="O417" s="20">
        <v>4.1399999999999997</v>
      </c>
      <c r="P417">
        <v>4.62</v>
      </c>
      <c r="Q417">
        <v>4.88</v>
      </c>
    </row>
    <row r="418" spans="1:17">
      <c r="A418">
        <v>20020116</v>
      </c>
      <c r="B418" s="20">
        <v>1.7156</v>
      </c>
      <c r="C418" s="20">
        <v>1.59</v>
      </c>
      <c r="D418">
        <v>2.15</v>
      </c>
      <c r="E418">
        <v>3.15</v>
      </c>
      <c r="F418">
        <v>3.9</v>
      </c>
      <c r="G418">
        <v>4.3899999999999997</v>
      </c>
      <c r="H418" s="20">
        <v>4.72</v>
      </c>
      <c r="I418">
        <v>5.12</v>
      </c>
      <c r="J418">
        <v>5.48</v>
      </c>
      <c r="K418">
        <v>5.95</v>
      </c>
      <c r="L418">
        <v>2.0099999999999998</v>
      </c>
      <c r="M418">
        <v>2.84</v>
      </c>
      <c r="N418">
        <v>3.36</v>
      </c>
      <c r="O418" s="20">
        <v>4.16</v>
      </c>
      <c r="P418">
        <v>4.62</v>
      </c>
      <c r="Q418">
        <v>4.88</v>
      </c>
    </row>
    <row r="419" spans="1:17">
      <c r="A419">
        <v>20020117</v>
      </c>
      <c r="B419" s="20">
        <v>1.74</v>
      </c>
      <c r="C419" s="20">
        <v>1.58</v>
      </c>
      <c r="D419">
        <v>2.2599999999999998</v>
      </c>
      <c r="E419">
        <v>3.28</v>
      </c>
      <c r="F419">
        <v>4.04</v>
      </c>
      <c r="G419">
        <v>4.53</v>
      </c>
      <c r="H419" s="20">
        <v>4.8499999999999996</v>
      </c>
      <c r="I419">
        <v>5.25</v>
      </c>
      <c r="J419">
        <v>5.6</v>
      </c>
      <c r="K419">
        <v>6.04</v>
      </c>
      <c r="L419">
        <v>2.09</v>
      </c>
      <c r="M419">
        <v>2.96</v>
      </c>
      <c r="N419">
        <v>3.49</v>
      </c>
      <c r="O419" s="20">
        <v>4.28</v>
      </c>
      <c r="P419">
        <v>4.7300000000000004</v>
      </c>
      <c r="Q419">
        <v>4.9800000000000004</v>
      </c>
    </row>
    <row r="420" spans="1:17">
      <c r="A420">
        <v>20020118</v>
      </c>
      <c r="B420" s="20">
        <v>1.77</v>
      </c>
      <c r="C420" s="20">
        <v>1.63</v>
      </c>
      <c r="D420">
        <v>2.29</v>
      </c>
      <c r="E420">
        <v>3.35</v>
      </c>
      <c r="F420">
        <v>4.1100000000000003</v>
      </c>
      <c r="G420">
        <v>4.6100000000000003</v>
      </c>
      <c r="H420" s="20">
        <v>4.93</v>
      </c>
      <c r="I420">
        <v>5.33</v>
      </c>
      <c r="J420">
        <v>5.67</v>
      </c>
      <c r="K420">
        <v>6.08</v>
      </c>
      <c r="L420">
        <v>2.08</v>
      </c>
      <c r="M420">
        <v>2.91</v>
      </c>
      <c r="N420">
        <v>3.43</v>
      </c>
      <c r="O420" s="20">
        <v>4.2300000000000004</v>
      </c>
      <c r="P420">
        <v>4.6900000000000004</v>
      </c>
      <c r="Q420">
        <v>4.9400000000000004</v>
      </c>
    </row>
    <row r="421" spans="1:17">
      <c r="A421">
        <v>20020121</v>
      </c>
      <c r="B421" s="20">
        <v>1.7963</v>
      </c>
      <c r="C421" s="20" t="s">
        <v>1</v>
      </c>
      <c r="D421" t="s">
        <v>103</v>
      </c>
      <c r="E421" t="s">
        <v>103</v>
      </c>
      <c r="F421" t="s">
        <v>103</v>
      </c>
      <c r="G421" t="s">
        <v>103</v>
      </c>
      <c r="H421" s="20" t="s">
        <v>103</v>
      </c>
      <c r="I421" t="s">
        <v>103</v>
      </c>
      <c r="J421" t="s">
        <v>103</v>
      </c>
      <c r="K421" t="s">
        <v>103</v>
      </c>
      <c r="L421" t="s">
        <v>103</v>
      </c>
      <c r="M421" t="s">
        <v>103</v>
      </c>
      <c r="N421" t="s">
        <v>103</v>
      </c>
      <c r="O421" s="20" t="s">
        <v>103</v>
      </c>
      <c r="P421" t="s">
        <v>103</v>
      </c>
      <c r="Q421" t="s">
        <v>103</v>
      </c>
    </row>
    <row r="422" spans="1:17">
      <c r="A422">
        <v>20020122</v>
      </c>
      <c r="B422" s="20">
        <v>1.8</v>
      </c>
      <c r="C422" s="20">
        <v>1.65</v>
      </c>
      <c r="D422">
        <v>2.35</v>
      </c>
      <c r="E422">
        <v>3.37</v>
      </c>
      <c r="F422">
        <v>4.12</v>
      </c>
      <c r="G422">
        <v>4.5999999999999996</v>
      </c>
      <c r="H422" s="20">
        <v>4.92</v>
      </c>
      <c r="I422">
        <v>5.31</v>
      </c>
      <c r="J422">
        <v>5.65</v>
      </c>
      <c r="K422">
        <v>6.06</v>
      </c>
      <c r="L422">
        <v>2.11</v>
      </c>
      <c r="M422">
        <v>2.97</v>
      </c>
      <c r="N422">
        <v>3.48</v>
      </c>
      <c r="O422" s="20">
        <v>4.2699999999999996</v>
      </c>
      <c r="P422">
        <v>4.72</v>
      </c>
      <c r="Q422">
        <v>4.96</v>
      </c>
    </row>
    <row r="423" spans="1:17">
      <c r="A423">
        <v>20020123</v>
      </c>
      <c r="B423" s="20">
        <v>1.8</v>
      </c>
      <c r="C423" s="20">
        <v>1.65</v>
      </c>
      <c r="D423">
        <v>2.36</v>
      </c>
      <c r="E423">
        <v>3.37</v>
      </c>
      <c r="F423">
        <v>4.1100000000000003</v>
      </c>
      <c r="G423">
        <v>4.58</v>
      </c>
      <c r="H423" s="20">
        <v>4.91</v>
      </c>
      <c r="I423">
        <v>5.3</v>
      </c>
      <c r="J423">
        <v>5.62</v>
      </c>
      <c r="K423">
        <v>6.05</v>
      </c>
      <c r="L423">
        <v>2.15</v>
      </c>
      <c r="M423">
        <v>3.07</v>
      </c>
      <c r="N423">
        <v>3.58</v>
      </c>
      <c r="O423" s="20">
        <v>4.3600000000000003</v>
      </c>
      <c r="P423">
        <v>4.8099999999999996</v>
      </c>
      <c r="Q423">
        <v>5.05</v>
      </c>
    </row>
    <row r="424" spans="1:17">
      <c r="A424">
        <v>20020124</v>
      </c>
      <c r="B424" s="20">
        <v>1.81</v>
      </c>
      <c r="C424" s="20">
        <v>1.65</v>
      </c>
      <c r="D424">
        <v>2.4500000000000002</v>
      </c>
      <c r="E424">
        <v>3.47</v>
      </c>
      <c r="F424">
        <v>4.21</v>
      </c>
      <c r="G424">
        <v>4.6900000000000004</v>
      </c>
      <c r="H424" s="20">
        <v>5.01</v>
      </c>
      <c r="I424">
        <v>5.4</v>
      </c>
      <c r="J424">
        <v>5.73</v>
      </c>
      <c r="K424">
        <v>6.11</v>
      </c>
      <c r="L424">
        <v>2.2200000000000002</v>
      </c>
      <c r="M424">
        <v>3.15</v>
      </c>
      <c r="N424">
        <v>3.67</v>
      </c>
      <c r="O424" s="20">
        <v>4.4000000000000004</v>
      </c>
      <c r="P424">
        <v>4.82</v>
      </c>
      <c r="Q424">
        <v>5.07</v>
      </c>
    </row>
    <row r="425" spans="1:17">
      <c r="A425">
        <v>20020125</v>
      </c>
      <c r="B425" s="20">
        <v>1.87</v>
      </c>
      <c r="C425" s="20">
        <v>1.67</v>
      </c>
      <c r="D425">
        <v>2.52</v>
      </c>
      <c r="E425">
        <v>3.57</v>
      </c>
      <c r="F425">
        <v>4.3099999999999996</v>
      </c>
      <c r="G425">
        <v>4.78</v>
      </c>
      <c r="H425" s="20">
        <v>5.09</v>
      </c>
      <c r="I425">
        <v>5.48</v>
      </c>
      <c r="J425">
        <v>5.79</v>
      </c>
      <c r="K425">
        <v>6.16</v>
      </c>
      <c r="L425">
        <v>2.25</v>
      </c>
      <c r="M425">
        <v>3.17</v>
      </c>
      <c r="N425">
        <v>3.71</v>
      </c>
      <c r="O425" s="20">
        <v>4.46</v>
      </c>
      <c r="P425">
        <v>4.8600000000000003</v>
      </c>
      <c r="Q425">
        <v>5.0999999999999996</v>
      </c>
    </row>
    <row r="426" spans="1:17">
      <c r="A426">
        <v>20020128</v>
      </c>
      <c r="B426" s="20">
        <v>1.87</v>
      </c>
      <c r="C426" s="20">
        <v>1.7</v>
      </c>
      <c r="D426">
        <v>2.52</v>
      </c>
      <c r="E426">
        <v>3.56</v>
      </c>
      <c r="F426">
        <v>4.3</v>
      </c>
      <c r="G426">
        <v>4.7699999999999996</v>
      </c>
      <c r="H426" s="20">
        <v>5.0999999999999996</v>
      </c>
      <c r="I426">
        <v>5.49</v>
      </c>
      <c r="J426">
        <v>5.8</v>
      </c>
      <c r="K426">
        <v>6.16</v>
      </c>
      <c r="L426">
        <v>2.2799999999999998</v>
      </c>
      <c r="M426">
        <v>3.19</v>
      </c>
      <c r="N426">
        <v>3.73</v>
      </c>
      <c r="O426" s="20">
        <v>4.4800000000000004</v>
      </c>
      <c r="P426">
        <v>4.88</v>
      </c>
      <c r="Q426">
        <v>5.12</v>
      </c>
    </row>
    <row r="427" spans="1:17">
      <c r="A427">
        <v>20020129</v>
      </c>
      <c r="B427" s="20">
        <v>1.87</v>
      </c>
      <c r="C427" s="20">
        <v>1.69</v>
      </c>
      <c r="D427">
        <v>2.4900000000000002</v>
      </c>
      <c r="E427">
        <v>3.51</v>
      </c>
      <c r="F427">
        <v>4.24</v>
      </c>
      <c r="G427">
        <v>4.71</v>
      </c>
      <c r="H427" s="20">
        <v>5.04</v>
      </c>
      <c r="I427">
        <v>5.44</v>
      </c>
      <c r="J427">
        <v>5.77</v>
      </c>
      <c r="K427">
        <v>6.15</v>
      </c>
      <c r="L427">
        <v>2.23</v>
      </c>
      <c r="M427">
        <v>3.05</v>
      </c>
      <c r="N427">
        <v>3.59</v>
      </c>
      <c r="O427" s="20">
        <v>4.3499999999999996</v>
      </c>
      <c r="P427">
        <v>4.76</v>
      </c>
      <c r="Q427">
        <v>5.0199999999999996</v>
      </c>
    </row>
    <row r="428" spans="1:17">
      <c r="A428">
        <v>20020130</v>
      </c>
      <c r="B428" s="20">
        <v>1.86</v>
      </c>
      <c r="C428" s="20">
        <v>1.7</v>
      </c>
      <c r="D428">
        <v>2.44</v>
      </c>
      <c r="E428">
        <v>3.43</v>
      </c>
      <c r="F428">
        <v>4.1500000000000004</v>
      </c>
      <c r="G428">
        <v>4.63</v>
      </c>
      <c r="H428" s="20">
        <v>4.97</v>
      </c>
      <c r="I428">
        <v>5.37</v>
      </c>
      <c r="J428">
        <v>5.71</v>
      </c>
      <c r="K428">
        <v>6.11</v>
      </c>
      <c r="L428">
        <v>2.23</v>
      </c>
      <c r="M428">
        <v>3.06</v>
      </c>
      <c r="N428">
        <v>3.61</v>
      </c>
      <c r="O428" s="20">
        <v>4.37</v>
      </c>
      <c r="P428">
        <v>4.7699999999999996</v>
      </c>
      <c r="Q428">
        <v>5.0199999999999996</v>
      </c>
    </row>
    <row r="429" spans="1:17">
      <c r="A429">
        <v>20020131</v>
      </c>
      <c r="B429" s="20">
        <v>1.88</v>
      </c>
      <c r="C429" s="20">
        <v>1.73</v>
      </c>
      <c r="D429">
        <v>2.4900000000000002</v>
      </c>
      <c r="E429">
        <v>3.47</v>
      </c>
      <c r="F429">
        <v>4.17</v>
      </c>
      <c r="G429">
        <v>4.6500000000000004</v>
      </c>
      <c r="H429" s="20">
        <v>4.9800000000000004</v>
      </c>
      <c r="I429">
        <v>5.38</v>
      </c>
      <c r="J429">
        <v>5.71</v>
      </c>
      <c r="K429">
        <v>6.11</v>
      </c>
      <c r="L429">
        <v>2.29</v>
      </c>
      <c r="M429">
        <v>3.16</v>
      </c>
      <c r="N429">
        <v>3.7</v>
      </c>
      <c r="O429" s="20">
        <v>4.42</v>
      </c>
      <c r="P429">
        <v>4.82</v>
      </c>
      <c r="Q429">
        <v>5.07</v>
      </c>
    </row>
    <row r="430" spans="1:17">
      <c r="A430">
        <v>20020201</v>
      </c>
      <c r="B430" s="20">
        <v>1.92</v>
      </c>
      <c r="C430" s="20">
        <v>1.7</v>
      </c>
      <c r="D430">
        <v>2.5099999999999998</v>
      </c>
      <c r="E430">
        <v>3.5</v>
      </c>
      <c r="F430">
        <v>4.21</v>
      </c>
      <c r="G430">
        <v>4.67</v>
      </c>
      <c r="H430" s="20">
        <v>4.99</v>
      </c>
      <c r="I430">
        <v>5.39</v>
      </c>
      <c r="J430">
        <v>5.71</v>
      </c>
      <c r="K430">
        <v>6.12</v>
      </c>
      <c r="L430">
        <v>2.2200000000000002</v>
      </c>
      <c r="M430">
        <v>3.08</v>
      </c>
      <c r="N430">
        <v>3.62</v>
      </c>
      <c r="O430" s="20">
        <v>4.37</v>
      </c>
      <c r="P430">
        <v>4.78</v>
      </c>
      <c r="Q430">
        <v>5.0199999999999996</v>
      </c>
    </row>
    <row r="431" spans="1:17">
      <c r="A431">
        <v>20020204</v>
      </c>
      <c r="B431" s="20">
        <v>1.9088000000000001</v>
      </c>
      <c r="C431" s="20">
        <v>1.7</v>
      </c>
      <c r="D431">
        <v>2.44</v>
      </c>
      <c r="E431">
        <v>3.4</v>
      </c>
      <c r="F431">
        <v>4.1100000000000003</v>
      </c>
      <c r="G431">
        <v>4.58</v>
      </c>
      <c r="H431" s="20">
        <v>4.9000000000000004</v>
      </c>
      <c r="I431">
        <v>5.31</v>
      </c>
      <c r="J431">
        <v>5.65</v>
      </c>
      <c r="K431">
        <v>6.09</v>
      </c>
      <c r="L431">
        <v>2.19</v>
      </c>
      <c r="M431">
        <v>2.99</v>
      </c>
      <c r="N431">
        <v>3.52</v>
      </c>
      <c r="O431" s="20">
        <v>4.29</v>
      </c>
      <c r="P431">
        <v>4.6900000000000004</v>
      </c>
      <c r="Q431">
        <v>4.9400000000000004</v>
      </c>
    </row>
    <row r="432" spans="1:17">
      <c r="A432">
        <v>20020205</v>
      </c>
      <c r="B432" s="20">
        <v>1.9</v>
      </c>
      <c r="C432" s="20">
        <v>1.7</v>
      </c>
      <c r="D432">
        <v>2.41</v>
      </c>
      <c r="E432">
        <v>3.38</v>
      </c>
      <c r="F432">
        <v>4.08</v>
      </c>
      <c r="G432">
        <v>4.55</v>
      </c>
      <c r="H432" s="20">
        <v>4.88</v>
      </c>
      <c r="I432">
        <v>5.29</v>
      </c>
      <c r="J432">
        <v>5.64</v>
      </c>
      <c r="K432">
        <v>6.09</v>
      </c>
      <c r="L432">
        <v>2.2200000000000002</v>
      </c>
      <c r="M432">
        <v>2.99</v>
      </c>
      <c r="N432">
        <v>3.53</v>
      </c>
      <c r="O432" s="20">
        <v>4.29</v>
      </c>
      <c r="P432">
        <v>4.66</v>
      </c>
      <c r="Q432">
        <v>4.92</v>
      </c>
    </row>
    <row r="433" spans="1:17">
      <c r="A433">
        <v>20020206</v>
      </c>
      <c r="B433" s="20">
        <v>1.9</v>
      </c>
      <c r="C433" s="20">
        <v>1.71</v>
      </c>
      <c r="D433">
        <v>2.4</v>
      </c>
      <c r="E433">
        <v>3.34</v>
      </c>
      <c r="F433">
        <v>4.05</v>
      </c>
      <c r="G433">
        <v>4.53</v>
      </c>
      <c r="H433" s="20">
        <v>4.8600000000000003</v>
      </c>
      <c r="I433">
        <v>5.28</v>
      </c>
      <c r="J433">
        <v>5.63</v>
      </c>
      <c r="K433">
        <v>6.08</v>
      </c>
      <c r="L433">
        <v>2.2000000000000002</v>
      </c>
      <c r="M433">
        <v>2.98</v>
      </c>
      <c r="N433">
        <v>3.51</v>
      </c>
      <c r="O433" s="20">
        <v>4.3</v>
      </c>
      <c r="P433">
        <v>4.71</v>
      </c>
      <c r="Q433">
        <v>4.92</v>
      </c>
    </row>
    <row r="434" spans="1:17">
      <c r="A434">
        <v>20020207</v>
      </c>
      <c r="B434" s="20">
        <v>1.9</v>
      </c>
      <c r="C434" s="20">
        <v>1.69</v>
      </c>
      <c r="D434">
        <v>2.42</v>
      </c>
      <c r="E434">
        <v>3.38</v>
      </c>
      <c r="F434">
        <v>4.0999999999999996</v>
      </c>
      <c r="G434">
        <v>4.59</v>
      </c>
      <c r="H434" s="20">
        <v>4.9400000000000004</v>
      </c>
      <c r="I434">
        <v>5.35</v>
      </c>
      <c r="J434">
        <v>5.71</v>
      </c>
      <c r="K434">
        <v>6.14</v>
      </c>
      <c r="L434">
        <v>2.2000000000000002</v>
      </c>
      <c r="M434">
        <v>2.99</v>
      </c>
      <c r="N434">
        <v>3.54</v>
      </c>
      <c r="O434" s="20">
        <v>4.33</v>
      </c>
      <c r="P434">
        <v>4.7300000000000004</v>
      </c>
      <c r="Q434">
        <v>4.93</v>
      </c>
    </row>
    <row r="435" spans="1:17">
      <c r="A435">
        <v>20020208</v>
      </c>
      <c r="B435" s="20">
        <v>1.9</v>
      </c>
      <c r="C435" s="20">
        <v>1.7</v>
      </c>
      <c r="D435">
        <v>2.39</v>
      </c>
      <c r="E435">
        <v>3.33</v>
      </c>
      <c r="F435">
        <v>4.04</v>
      </c>
      <c r="G435">
        <v>4.53</v>
      </c>
      <c r="H435" s="20">
        <v>4.87</v>
      </c>
      <c r="I435">
        <v>5.29</v>
      </c>
      <c r="J435">
        <v>5.65</v>
      </c>
      <c r="K435">
        <v>6.11</v>
      </c>
      <c r="L435">
        <v>2.16</v>
      </c>
      <c r="M435">
        <v>2.95</v>
      </c>
      <c r="N435">
        <v>3.48</v>
      </c>
      <c r="O435" s="20">
        <v>4.28</v>
      </c>
      <c r="P435">
        <v>4.6900000000000004</v>
      </c>
      <c r="Q435">
        <v>4.9000000000000004</v>
      </c>
    </row>
    <row r="436" spans="1:17">
      <c r="A436">
        <v>20020211</v>
      </c>
      <c r="B436" s="20">
        <v>1.8925000000000001</v>
      </c>
      <c r="C436" s="20">
        <v>1.7</v>
      </c>
      <c r="D436">
        <v>2.41</v>
      </c>
      <c r="E436">
        <v>3.34</v>
      </c>
      <c r="F436">
        <v>4.05</v>
      </c>
      <c r="G436">
        <v>4.53</v>
      </c>
      <c r="H436" s="20">
        <v>4.88</v>
      </c>
      <c r="I436">
        <v>5.31</v>
      </c>
      <c r="J436">
        <v>5.66</v>
      </c>
      <c r="K436">
        <v>6.12</v>
      </c>
      <c r="L436">
        <v>2.21</v>
      </c>
      <c r="M436">
        <v>2.95</v>
      </c>
      <c r="N436">
        <v>3.49</v>
      </c>
      <c r="O436" s="20">
        <v>4.29</v>
      </c>
      <c r="P436">
        <v>4.7</v>
      </c>
      <c r="Q436">
        <v>4.91</v>
      </c>
    </row>
    <row r="437" spans="1:17">
      <c r="A437">
        <v>20020212</v>
      </c>
      <c r="B437" s="20">
        <v>1.89</v>
      </c>
      <c r="C437" s="20">
        <v>1.7</v>
      </c>
      <c r="D437">
        <v>2.41</v>
      </c>
      <c r="E437">
        <v>3.34</v>
      </c>
      <c r="F437">
        <v>4.04</v>
      </c>
      <c r="G437">
        <v>4.51</v>
      </c>
      <c r="H437" s="20">
        <v>4.8600000000000003</v>
      </c>
      <c r="I437">
        <v>5.28</v>
      </c>
      <c r="J437">
        <v>5.63</v>
      </c>
      <c r="K437">
        <v>6.09</v>
      </c>
      <c r="L437">
        <v>2.2599999999999998</v>
      </c>
      <c r="M437">
        <v>3.04</v>
      </c>
      <c r="N437">
        <v>3.58</v>
      </c>
      <c r="O437" s="20">
        <v>4.3600000000000003</v>
      </c>
      <c r="P437">
        <v>4.76</v>
      </c>
      <c r="Q437">
        <v>4.97</v>
      </c>
    </row>
    <row r="438" spans="1:17">
      <c r="A438">
        <v>20020213</v>
      </c>
      <c r="B438" s="20">
        <v>1.9</v>
      </c>
      <c r="C438" s="20">
        <v>1.71</v>
      </c>
      <c r="D438">
        <v>2.5</v>
      </c>
      <c r="E438">
        <v>3.46</v>
      </c>
      <c r="F438">
        <v>4.16</v>
      </c>
      <c r="G438">
        <v>4.63</v>
      </c>
      <c r="H438" s="20">
        <v>4.97</v>
      </c>
      <c r="I438">
        <v>5.39</v>
      </c>
      <c r="J438">
        <v>5.74</v>
      </c>
      <c r="K438">
        <v>6.17</v>
      </c>
      <c r="L438">
        <v>2.27</v>
      </c>
      <c r="M438">
        <v>3.09</v>
      </c>
      <c r="N438">
        <v>3.63</v>
      </c>
      <c r="O438" s="20">
        <v>4.4000000000000004</v>
      </c>
      <c r="P438">
        <v>4.8</v>
      </c>
      <c r="Q438">
        <v>5.01</v>
      </c>
    </row>
    <row r="439" spans="1:17">
      <c r="A439">
        <v>20020214</v>
      </c>
      <c r="B439" s="20">
        <v>1.91</v>
      </c>
      <c r="C439" s="20">
        <v>1.73</v>
      </c>
      <c r="D439">
        <v>2.5299999999999998</v>
      </c>
      <c r="E439">
        <v>3.49</v>
      </c>
      <c r="F439">
        <v>4.18</v>
      </c>
      <c r="G439">
        <v>4.6399999999999997</v>
      </c>
      <c r="H439" s="20">
        <v>4.96</v>
      </c>
      <c r="I439">
        <v>5.37</v>
      </c>
      <c r="J439">
        <v>5.7</v>
      </c>
      <c r="K439">
        <v>6.13</v>
      </c>
      <c r="L439">
        <v>2.2599999999999998</v>
      </c>
      <c r="M439">
        <v>3.07</v>
      </c>
      <c r="N439">
        <v>3.59</v>
      </c>
      <c r="O439" s="20">
        <v>4.3499999999999996</v>
      </c>
      <c r="P439">
        <v>4.76</v>
      </c>
      <c r="Q439">
        <v>4.95</v>
      </c>
    </row>
    <row r="440" spans="1:17">
      <c r="A440">
        <v>20020215</v>
      </c>
      <c r="B440" s="20">
        <v>1.91</v>
      </c>
      <c r="C440" s="20">
        <v>1.73</v>
      </c>
      <c r="D440">
        <v>2.46</v>
      </c>
      <c r="E440">
        <v>3.38</v>
      </c>
      <c r="F440">
        <v>4.07</v>
      </c>
      <c r="G440">
        <v>4.53</v>
      </c>
      <c r="H440" s="20">
        <v>4.8499999999999996</v>
      </c>
      <c r="I440">
        <v>5.26</v>
      </c>
      <c r="J440">
        <v>5.59</v>
      </c>
      <c r="K440">
        <v>6.05</v>
      </c>
      <c r="L440">
        <v>2.2000000000000002</v>
      </c>
      <c r="M440">
        <v>2.97</v>
      </c>
      <c r="N440">
        <v>3.5</v>
      </c>
      <c r="O440" s="20">
        <v>4.2699999999999996</v>
      </c>
      <c r="P440">
        <v>4.66</v>
      </c>
      <c r="Q440">
        <v>4.8600000000000003</v>
      </c>
    </row>
    <row r="441" spans="1:17">
      <c r="A441">
        <v>20020218</v>
      </c>
      <c r="B441" s="20">
        <v>1.9037999999999999</v>
      </c>
      <c r="C441" s="20" t="s">
        <v>1</v>
      </c>
      <c r="D441" t="s">
        <v>103</v>
      </c>
      <c r="E441" t="s">
        <v>103</v>
      </c>
      <c r="F441" t="s">
        <v>103</v>
      </c>
      <c r="G441" t="s">
        <v>103</v>
      </c>
      <c r="H441" s="20" t="s">
        <v>103</v>
      </c>
      <c r="I441" t="s">
        <v>103</v>
      </c>
      <c r="J441" t="s">
        <v>103</v>
      </c>
      <c r="K441" t="s">
        <v>103</v>
      </c>
      <c r="L441" t="s">
        <v>103</v>
      </c>
      <c r="M441" t="s">
        <v>103</v>
      </c>
      <c r="N441" t="s">
        <v>103</v>
      </c>
      <c r="O441" s="20" t="s">
        <v>103</v>
      </c>
      <c r="P441" t="s">
        <v>103</v>
      </c>
      <c r="Q441" t="s">
        <v>103</v>
      </c>
    </row>
    <row r="442" spans="1:17">
      <c r="A442">
        <v>20020219</v>
      </c>
      <c r="B442" s="20">
        <v>1.9013</v>
      </c>
      <c r="C442" s="20">
        <v>1.73</v>
      </c>
      <c r="D442">
        <v>2.4500000000000002</v>
      </c>
      <c r="E442">
        <v>3.36</v>
      </c>
      <c r="F442">
        <v>4.04</v>
      </c>
      <c r="G442">
        <v>4.5</v>
      </c>
      <c r="H442" s="20">
        <v>4.84</v>
      </c>
      <c r="I442">
        <v>5.25</v>
      </c>
      <c r="J442">
        <v>5.59</v>
      </c>
      <c r="K442">
        <v>6.05</v>
      </c>
      <c r="L442">
        <v>2.23</v>
      </c>
      <c r="M442">
        <v>2.98</v>
      </c>
      <c r="N442">
        <v>3.52</v>
      </c>
      <c r="O442" s="20">
        <v>4.28</v>
      </c>
      <c r="P442">
        <v>4.71</v>
      </c>
      <c r="Q442">
        <v>4.88</v>
      </c>
    </row>
    <row r="443" spans="1:17">
      <c r="A443">
        <v>20020220</v>
      </c>
      <c r="B443" s="20">
        <v>1.9025000000000001</v>
      </c>
      <c r="C443" s="20">
        <v>1.71</v>
      </c>
      <c r="D443">
        <v>2.4500000000000002</v>
      </c>
      <c r="E443">
        <v>3.36</v>
      </c>
      <c r="F443">
        <v>4.04</v>
      </c>
      <c r="G443">
        <v>4.5</v>
      </c>
      <c r="H443" s="20">
        <v>4.82</v>
      </c>
      <c r="I443">
        <v>5.25</v>
      </c>
      <c r="J443">
        <v>5.59</v>
      </c>
      <c r="K443">
        <v>6.05</v>
      </c>
      <c r="L443">
        <v>2.2400000000000002</v>
      </c>
      <c r="M443">
        <v>3</v>
      </c>
      <c r="N443">
        <v>3.53</v>
      </c>
      <c r="O443" s="20">
        <v>4.28</v>
      </c>
      <c r="P443">
        <v>4.71</v>
      </c>
      <c r="Q443">
        <v>4.88</v>
      </c>
    </row>
    <row r="444" spans="1:17">
      <c r="A444">
        <v>20020221</v>
      </c>
      <c r="B444" s="20">
        <v>1.91</v>
      </c>
      <c r="C444" s="20">
        <v>1.71</v>
      </c>
      <c r="D444">
        <v>2.46</v>
      </c>
      <c r="E444">
        <v>3.38</v>
      </c>
      <c r="F444">
        <v>4.05</v>
      </c>
      <c r="G444">
        <v>4.51</v>
      </c>
      <c r="H444" s="20">
        <v>4.83</v>
      </c>
      <c r="I444">
        <v>5.24</v>
      </c>
      <c r="J444">
        <v>5.58</v>
      </c>
      <c r="K444">
        <v>6.04</v>
      </c>
      <c r="L444">
        <v>2.25</v>
      </c>
      <c r="M444">
        <v>3</v>
      </c>
      <c r="N444">
        <v>3.52</v>
      </c>
      <c r="O444" s="20">
        <v>4.2699999999999996</v>
      </c>
      <c r="P444">
        <v>4.72</v>
      </c>
      <c r="Q444">
        <v>4.88</v>
      </c>
    </row>
    <row r="445" spans="1:17">
      <c r="A445">
        <v>20020222</v>
      </c>
      <c r="B445" s="20">
        <v>1.9013</v>
      </c>
      <c r="C445" s="20">
        <v>1.7</v>
      </c>
      <c r="D445">
        <v>2.4500000000000002</v>
      </c>
      <c r="E445">
        <v>3.35</v>
      </c>
      <c r="F445">
        <v>4.03</v>
      </c>
      <c r="G445">
        <v>4.47</v>
      </c>
      <c r="H445" s="20">
        <v>4.78</v>
      </c>
      <c r="I445">
        <v>5.2</v>
      </c>
      <c r="J445">
        <v>5.55</v>
      </c>
      <c r="K445">
        <v>6.01</v>
      </c>
      <c r="L445">
        <v>2.2200000000000002</v>
      </c>
      <c r="M445">
        <v>2.97</v>
      </c>
      <c r="N445">
        <v>3.48</v>
      </c>
      <c r="O445" s="20">
        <v>4.2300000000000004</v>
      </c>
      <c r="P445">
        <v>4.67</v>
      </c>
      <c r="Q445">
        <v>4.84</v>
      </c>
    </row>
    <row r="446" spans="1:17">
      <c r="A446">
        <v>20020225</v>
      </c>
      <c r="B446" s="20">
        <v>1.9013</v>
      </c>
      <c r="C446" s="20">
        <v>1.7</v>
      </c>
      <c r="D446">
        <v>2.48</v>
      </c>
      <c r="E446">
        <v>3.39</v>
      </c>
      <c r="F446">
        <v>4.07</v>
      </c>
      <c r="G446">
        <v>4.51</v>
      </c>
      <c r="H446" s="20">
        <v>4.83</v>
      </c>
      <c r="I446">
        <v>5.24</v>
      </c>
      <c r="J446">
        <v>5.57</v>
      </c>
      <c r="K446">
        <v>6.04</v>
      </c>
      <c r="L446">
        <v>2.2599999999999998</v>
      </c>
      <c r="M446">
        <v>3.01</v>
      </c>
      <c r="N446">
        <v>3.53</v>
      </c>
      <c r="O446" s="20">
        <v>4.26</v>
      </c>
      <c r="P446">
        <v>4.6900000000000004</v>
      </c>
      <c r="Q446">
        <v>4.8600000000000003</v>
      </c>
    </row>
    <row r="447" spans="1:17">
      <c r="A447">
        <v>20020226</v>
      </c>
      <c r="B447" s="20">
        <v>1.9013</v>
      </c>
      <c r="C447" s="20">
        <v>1.73</v>
      </c>
      <c r="D447">
        <v>2.4700000000000002</v>
      </c>
      <c r="E447">
        <v>3.4</v>
      </c>
      <c r="F447">
        <v>4.0599999999999996</v>
      </c>
      <c r="G447">
        <v>4.51</v>
      </c>
      <c r="H447" s="20">
        <v>4.82</v>
      </c>
      <c r="I447">
        <v>5.24</v>
      </c>
      <c r="J447">
        <v>5.57</v>
      </c>
      <c r="K447">
        <v>6.03</v>
      </c>
      <c r="L447">
        <v>2.31</v>
      </c>
      <c r="M447">
        <v>3.08</v>
      </c>
      <c r="N447">
        <v>3.61</v>
      </c>
      <c r="O447" s="20">
        <v>4.33</v>
      </c>
      <c r="P447">
        <v>4.7699999999999996</v>
      </c>
      <c r="Q447">
        <v>4.93</v>
      </c>
    </row>
    <row r="448" spans="1:17">
      <c r="A448">
        <v>20020227</v>
      </c>
      <c r="B448" s="20">
        <v>1.9113</v>
      </c>
      <c r="C448" s="20">
        <v>1.74</v>
      </c>
      <c r="D448">
        <v>2.46</v>
      </c>
      <c r="E448">
        <v>3.41</v>
      </c>
      <c r="F448">
        <v>4.07</v>
      </c>
      <c r="G448">
        <v>4.51</v>
      </c>
      <c r="H448" s="20">
        <v>4.82</v>
      </c>
      <c r="I448">
        <v>5.24</v>
      </c>
      <c r="J448">
        <v>5.59</v>
      </c>
      <c r="K448">
        <v>6.05</v>
      </c>
      <c r="L448">
        <v>2.27</v>
      </c>
      <c r="M448">
        <v>3.09</v>
      </c>
      <c r="N448">
        <v>3.56</v>
      </c>
      <c r="O448" s="20">
        <v>4.22</v>
      </c>
      <c r="P448">
        <v>4.67</v>
      </c>
      <c r="Q448">
        <v>4.84</v>
      </c>
    </row>
    <row r="449" spans="1:17">
      <c r="A449">
        <v>20020228</v>
      </c>
      <c r="B449" s="20">
        <v>1.9</v>
      </c>
      <c r="C449" s="20">
        <v>1.73</v>
      </c>
      <c r="D449">
        <v>2.48</v>
      </c>
      <c r="E449">
        <v>3.43</v>
      </c>
      <c r="F449">
        <v>4.08</v>
      </c>
      <c r="G449">
        <v>4.5</v>
      </c>
      <c r="H449" s="20">
        <v>4.8</v>
      </c>
      <c r="I449">
        <v>5.2</v>
      </c>
      <c r="J449">
        <v>5.54</v>
      </c>
      <c r="K449">
        <v>6.01</v>
      </c>
      <c r="L449">
        <v>2.25</v>
      </c>
      <c r="M449">
        <v>3.06</v>
      </c>
      <c r="N449">
        <v>3.64</v>
      </c>
      <c r="O449" s="20">
        <v>4.2699999999999996</v>
      </c>
      <c r="P449">
        <v>4.7</v>
      </c>
      <c r="Q449">
        <v>4.88</v>
      </c>
    </row>
    <row r="450" spans="1:17">
      <c r="A450">
        <v>20020301</v>
      </c>
      <c r="B450" s="20">
        <v>1.9013</v>
      </c>
      <c r="C450" s="20">
        <v>1.73</v>
      </c>
      <c r="D450">
        <v>2.56</v>
      </c>
      <c r="E450">
        <v>3.55</v>
      </c>
      <c r="F450">
        <v>4.1900000000000004</v>
      </c>
      <c r="G450">
        <v>4.6100000000000003</v>
      </c>
      <c r="H450" s="20">
        <v>4.91</v>
      </c>
      <c r="I450">
        <v>5.31</v>
      </c>
      <c r="J450">
        <v>5.63</v>
      </c>
      <c r="K450">
        <v>6.08</v>
      </c>
      <c r="L450">
        <v>2.33</v>
      </c>
      <c r="M450">
        <v>3.18</v>
      </c>
      <c r="N450">
        <v>3.73</v>
      </c>
      <c r="O450" s="20">
        <v>4.43</v>
      </c>
      <c r="P450">
        <v>4.82</v>
      </c>
      <c r="Q450">
        <v>4.9800000000000004</v>
      </c>
    </row>
    <row r="451" spans="1:17">
      <c r="A451">
        <v>20020304</v>
      </c>
      <c r="B451" s="20">
        <v>1.92</v>
      </c>
      <c r="C451" s="20">
        <v>1.73</v>
      </c>
      <c r="D451">
        <v>2.63</v>
      </c>
      <c r="E451">
        <v>3.65</v>
      </c>
      <c r="F451">
        <v>4.2699999999999996</v>
      </c>
      <c r="G451">
        <v>4.6900000000000004</v>
      </c>
      <c r="H451" s="20">
        <v>4.9800000000000004</v>
      </c>
      <c r="I451">
        <v>5.38</v>
      </c>
      <c r="J451">
        <v>5.7</v>
      </c>
      <c r="K451">
        <v>6.13</v>
      </c>
      <c r="L451">
        <v>2.36</v>
      </c>
      <c r="M451">
        <v>3.24</v>
      </c>
      <c r="N451">
        <v>3.75</v>
      </c>
      <c r="O451" s="20">
        <v>4.43</v>
      </c>
      <c r="P451">
        <v>4.8600000000000003</v>
      </c>
      <c r="Q451">
        <v>5.0199999999999996</v>
      </c>
    </row>
    <row r="452" spans="1:17">
      <c r="A452">
        <v>20020305</v>
      </c>
      <c r="B452" s="20">
        <v>1.92</v>
      </c>
      <c r="C452" s="20">
        <v>1.74</v>
      </c>
      <c r="D452">
        <v>2.66</v>
      </c>
      <c r="E452">
        <v>3.69</v>
      </c>
      <c r="F452">
        <v>4.3099999999999996</v>
      </c>
      <c r="G452">
        <v>4.71</v>
      </c>
      <c r="H452" s="20">
        <v>5</v>
      </c>
      <c r="I452">
        <v>5.4</v>
      </c>
      <c r="J452">
        <v>5.73</v>
      </c>
      <c r="K452">
        <v>6.12</v>
      </c>
      <c r="L452">
        <v>2.36</v>
      </c>
      <c r="M452">
        <v>3.25</v>
      </c>
      <c r="N452">
        <v>3.77</v>
      </c>
      <c r="O452" s="20">
        <v>4.4400000000000004</v>
      </c>
      <c r="P452">
        <v>4.8600000000000003</v>
      </c>
      <c r="Q452">
        <v>5.0199999999999996</v>
      </c>
    </row>
    <row r="453" spans="1:17">
      <c r="A453">
        <v>20020306</v>
      </c>
      <c r="B453" s="20">
        <v>1.92</v>
      </c>
      <c r="C453" s="20">
        <v>1.75</v>
      </c>
      <c r="D453">
        <v>2.61</v>
      </c>
      <c r="E453">
        <v>3.64</v>
      </c>
      <c r="F453">
        <v>4.2699999999999996</v>
      </c>
      <c r="G453">
        <v>4.68</v>
      </c>
      <c r="H453" s="20">
        <v>4.9800000000000004</v>
      </c>
      <c r="I453">
        <v>5.38</v>
      </c>
      <c r="J453">
        <v>5.71</v>
      </c>
      <c r="K453">
        <v>6.13</v>
      </c>
      <c r="L453">
        <v>2.34</v>
      </c>
      <c r="M453">
        <v>3.26</v>
      </c>
      <c r="N453">
        <v>3.77</v>
      </c>
      <c r="O453" s="20">
        <v>4.45</v>
      </c>
      <c r="P453">
        <v>4.8899999999999997</v>
      </c>
      <c r="Q453">
        <v>5.0599999999999996</v>
      </c>
    </row>
    <row r="454" spans="1:17">
      <c r="A454">
        <v>20020307</v>
      </c>
      <c r="B454" s="20">
        <v>1.9213</v>
      </c>
      <c r="C454" s="20">
        <v>1.75</v>
      </c>
      <c r="D454">
        <v>2.74</v>
      </c>
      <c r="E454">
        <v>3.78</v>
      </c>
      <c r="F454">
        <v>4.41</v>
      </c>
      <c r="G454">
        <v>4.83</v>
      </c>
      <c r="H454" s="20">
        <v>5.13</v>
      </c>
      <c r="I454">
        <v>5.53</v>
      </c>
      <c r="J454">
        <v>5.87</v>
      </c>
      <c r="K454">
        <v>6.25</v>
      </c>
      <c r="L454">
        <v>2.4300000000000002</v>
      </c>
      <c r="M454">
        <v>3.36</v>
      </c>
      <c r="N454">
        <v>3.95</v>
      </c>
      <c r="O454" s="20">
        <v>4.6500000000000004</v>
      </c>
      <c r="P454">
        <v>5.07</v>
      </c>
      <c r="Q454">
        <v>5.22</v>
      </c>
    </row>
    <row r="455" spans="1:17">
      <c r="A455">
        <v>20020308</v>
      </c>
      <c r="B455" s="20">
        <v>1.96</v>
      </c>
      <c r="C455" s="20">
        <v>1.79</v>
      </c>
      <c r="D455">
        <v>2.84</v>
      </c>
      <c r="E455">
        <v>3.92</v>
      </c>
      <c r="F455">
        <v>4.55</v>
      </c>
      <c r="G455">
        <v>4.97</v>
      </c>
      <c r="H455" s="20">
        <v>5.26</v>
      </c>
      <c r="I455">
        <v>5.65</v>
      </c>
      <c r="J455">
        <v>5.98</v>
      </c>
      <c r="K455">
        <v>6.31</v>
      </c>
      <c r="L455">
        <v>2.57</v>
      </c>
      <c r="M455">
        <v>3.6</v>
      </c>
      <c r="N455">
        <v>4.21</v>
      </c>
      <c r="O455" s="20">
        <v>4.7699999999999996</v>
      </c>
      <c r="P455">
        <v>5.17</v>
      </c>
      <c r="Q455">
        <v>5.33</v>
      </c>
    </row>
    <row r="456" spans="1:17">
      <c r="A456">
        <v>20020311</v>
      </c>
      <c r="B456" s="20">
        <v>2</v>
      </c>
      <c r="C456" s="20">
        <v>1.78</v>
      </c>
      <c r="D456">
        <v>2.88</v>
      </c>
      <c r="E456">
        <v>3.97</v>
      </c>
      <c r="F456">
        <v>4.5999999999999996</v>
      </c>
      <c r="G456">
        <v>5.01</v>
      </c>
      <c r="H456" s="20">
        <v>5.3</v>
      </c>
      <c r="I456">
        <v>5.68</v>
      </c>
      <c r="J456">
        <v>5.99</v>
      </c>
      <c r="K456">
        <v>6.32</v>
      </c>
      <c r="L456">
        <v>2.59</v>
      </c>
      <c r="M456">
        <v>3.59</v>
      </c>
      <c r="N456">
        <v>4.17</v>
      </c>
      <c r="O456" s="20">
        <v>4.7699999999999996</v>
      </c>
      <c r="P456">
        <v>5.18</v>
      </c>
      <c r="Q456">
        <v>5.33</v>
      </c>
    </row>
    <row r="457" spans="1:17">
      <c r="A457">
        <v>20020312</v>
      </c>
      <c r="B457" s="20">
        <v>2</v>
      </c>
      <c r="C457" s="20">
        <v>1.78</v>
      </c>
      <c r="D457">
        <v>2.86</v>
      </c>
      <c r="E457">
        <v>3.94</v>
      </c>
      <c r="F457">
        <v>4.57</v>
      </c>
      <c r="G457">
        <v>4.9800000000000004</v>
      </c>
      <c r="H457" s="20">
        <v>5.26</v>
      </c>
      <c r="I457">
        <v>5.66</v>
      </c>
      <c r="J457">
        <v>5.98</v>
      </c>
      <c r="K457">
        <v>6.32</v>
      </c>
      <c r="L457">
        <v>2.57</v>
      </c>
      <c r="M457">
        <v>3.56</v>
      </c>
      <c r="N457">
        <v>4.1399999999999997</v>
      </c>
      <c r="O457" s="20">
        <v>4.75</v>
      </c>
      <c r="P457">
        <v>5.17</v>
      </c>
      <c r="Q457">
        <v>5.32</v>
      </c>
    </row>
    <row r="458" spans="1:17">
      <c r="A458">
        <v>20020313</v>
      </c>
      <c r="B458" s="20">
        <v>2</v>
      </c>
      <c r="C458" s="20">
        <v>1.78</v>
      </c>
      <c r="D458">
        <v>2.85</v>
      </c>
      <c r="E458">
        <v>3.94</v>
      </c>
      <c r="F458">
        <v>4.5599999999999996</v>
      </c>
      <c r="G458">
        <v>4.97</v>
      </c>
      <c r="H458" s="20">
        <v>5.26</v>
      </c>
      <c r="I458">
        <v>5.66</v>
      </c>
      <c r="J458">
        <v>5.99</v>
      </c>
      <c r="K458">
        <v>6.35</v>
      </c>
      <c r="L458">
        <v>2.52</v>
      </c>
      <c r="M458">
        <v>3.49</v>
      </c>
      <c r="N458">
        <v>4.0599999999999996</v>
      </c>
      <c r="O458" s="20">
        <v>4.6900000000000004</v>
      </c>
      <c r="P458">
        <v>5.1100000000000003</v>
      </c>
      <c r="Q458">
        <v>5.28</v>
      </c>
    </row>
    <row r="459" spans="1:17">
      <c r="A459">
        <v>20020314</v>
      </c>
      <c r="B459" s="20">
        <v>1.99</v>
      </c>
      <c r="C459" s="20">
        <v>1.8</v>
      </c>
      <c r="D459">
        <v>2.89</v>
      </c>
      <c r="E459">
        <v>3.97</v>
      </c>
      <c r="F459">
        <v>4.6100000000000003</v>
      </c>
      <c r="G459">
        <v>5.03</v>
      </c>
      <c r="H459" s="20">
        <v>5.33</v>
      </c>
      <c r="I459">
        <v>5.72</v>
      </c>
      <c r="J459">
        <v>6.05</v>
      </c>
      <c r="K459">
        <v>6.4</v>
      </c>
      <c r="L459">
        <v>2.59</v>
      </c>
      <c r="M459">
        <v>3.63</v>
      </c>
      <c r="N459">
        <v>4.2</v>
      </c>
      <c r="O459" s="20">
        <v>4.83</v>
      </c>
      <c r="P459">
        <v>5.24</v>
      </c>
      <c r="Q459">
        <v>5.4</v>
      </c>
    </row>
    <row r="460" spans="1:17">
      <c r="A460">
        <v>20020315</v>
      </c>
      <c r="B460" s="20">
        <v>2.0099999999999998</v>
      </c>
      <c r="C460" s="20">
        <v>1.75</v>
      </c>
      <c r="D460">
        <v>2.96</v>
      </c>
      <c r="E460">
        <v>4.08</v>
      </c>
      <c r="F460">
        <v>4.72</v>
      </c>
      <c r="G460">
        <v>5.12</v>
      </c>
      <c r="H460" s="20">
        <v>5.41</v>
      </c>
      <c r="I460">
        <v>5.79</v>
      </c>
      <c r="J460">
        <v>6.09</v>
      </c>
      <c r="K460">
        <v>6.42</v>
      </c>
      <c r="L460">
        <v>2.61</v>
      </c>
      <c r="M460">
        <v>3.63</v>
      </c>
      <c r="N460">
        <v>4.2300000000000004</v>
      </c>
      <c r="O460" s="20">
        <v>4.8</v>
      </c>
      <c r="P460">
        <v>5.2</v>
      </c>
      <c r="Q460">
        <v>5.35</v>
      </c>
    </row>
    <row r="461" spans="1:17">
      <c r="A461">
        <v>20020318</v>
      </c>
      <c r="B461" s="20">
        <v>2.0099999999999998</v>
      </c>
      <c r="C461" s="20">
        <v>1.8</v>
      </c>
      <c r="D461">
        <v>2.95</v>
      </c>
      <c r="E461">
        <v>4.04</v>
      </c>
      <c r="F461">
        <v>4.66</v>
      </c>
      <c r="G461">
        <v>5.0599999999999996</v>
      </c>
      <c r="H461" s="20">
        <v>5.33</v>
      </c>
      <c r="I461">
        <v>5.69</v>
      </c>
      <c r="J461">
        <v>5.99</v>
      </c>
      <c r="K461">
        <v>6.33</v>
      </c>
      <c r="L461">
        <v>2.65</v>
      </c>
      <c r="M461">
        <v>3.67</v>
      </c>
      <c r="N461">
        <v>4.2699999999999996</v>
      </c>
      <c r="O461" s="20">
        <v>4.79</v>
      </c>
      <c r="P461">
        <v>5.17</v>
      </c>
      <c r="Q461">
        <v>5.32</v>
      </c>
    </row>
    <row r="462" spans="1:17">
      <c r="A462">
        <v>20020319</v>
      </c>
      <c r="B462" s="20">
        <v>2.0099999999999998</v>
      </c>
      <c r="C462" s="20">
        <v>1.81</v>
      </c>
      <c r="D462">
        <v>2.95</v>
      </c>
      <c r="E462">
        <v>4.05</v>
      </c>
      <c r="F462">
        <v>4.67</v>
      </c>
      <c r="G462">
        <v>5.0599999999999996</v>
      </c>
      <c r="H462" s="20">
        <v>5.33</v>
      </c>
      <c r="I462">
        <v>5.7</v>
      </c>
      <c r="J462">
        <v>5.99</v>
      </c>
      <c r="K462">
        <v>6.33</v>
      </c>
      <c r="L462">
        <v>2.61</v>
      </c>
      <c r="M462">
        <v>3.64</v>
      </c>
      <c r="N462">
        <v>4.26</v>
      </c>
      <c r="O462" s="20">
        <v>4.78</v>
      </c>
      <c r="P462">
        <v>5.18</v>
      </c>
      <c r="Q462">
        <v>5.33</v>
      </c>
    </row>
    <row r="463" spans="1:17">
      <c r="A463">
        <v>20020320</v>
      </c>
      <c r="B463" s="20">
        <v>1.9938</v>
      </c>
      <c r="C463" s="20">
        <v>1.83</v>
      </c>
      <c r="D463">
        <v>2.96</v>
      </c>
      <c r="E463">
        <v>4.07</v>
      </c>
      <c r="F463">
        <v>4.7</v>
      </c>
      <c r="G463">
        <v>5.0999999999999996</v>
      </c>
      <c r="H463" s="20">
        <v>5.38</v>
      </c>
      <c r="I463">
        <v>5.74</v>
      </c>
      <c r="J463">
        <v>6.03</v>
      </c>
      <c r="K463">
        <v>6.38</v>
      </c>
      <c r="L463">
        <v>2.66</v>
      </c>
      <c r="M463">
        <v>3.71</v>
      </c>
      <c r="N463">
        <v>4.3</v>
      </c>
      <c r="O463" s="20">
        <v>4.87</v>
      </c>
      <c r="P463">
        <v>5.25</v>
      </c>
      <c r="Q463">
        <v>5.4</v>
      </c>
    </row>
    <row r="464" spans="1:17">
      <c r="A464">
        <v>20020321</v>
      </c>
      <c r="B464" s="20">
        <v>2.0188000000000001</v>
      </c>
      <c r="C464" s="20">
        <v>1.81</v>
      </c>
      <c r="D464">
        <v>3.08</v>
      </c>
      <c r="E464">
        <v>4.2</v>
      </c>
      <c r="F464">
        <v>4.82</v>
      </c>
      <c r="G464">
        <v>5.21</v>
      </c>
      <c r="H464" s="20">
        <v>5.48</v>
      </c>
      <c r="I464">
        <v>5.84</v>
      </c>
      <c r="J464">
        <v>6.13</v>
      </c>
      <c r="K464">
        <v>6.45</v>
      </c>
      <c r="L464">
        <v>2.66</v>
      </c>
      <c r="M464">
        <v>3.73</v>
      </c>
      <c r="N464">
        <v>4.3899999999999997</v>
      </c>
      <c r="O464" s="20">
        <v>4.88</v>
      </c>
      <c r="P464">
        <v>5.26</v>
      </c>
      <c r="Q464">
        <v>5.39</v>
      </c>
    </row>
    <row r="465" spans="1:17">
      <c r="A465">
        <v>20020322</v>
      </c>
      <c r="B465" s="20">
        <v>2.0299999999999998</v>
      </c>
      <c r="C465" s="20">
        <v>1.8</v>
      </c>
      <c r="D465">
        <v>3.06</v>
      </c>
      <c r="E465">
        <v>4.16</v>
      </c>
      <c r="F465">
        <v>4.7699999999999996</v>
      </c>
      <c r="G465">
        <v>5.15</v>
      </c>
      <c r="H465" s="20">
        <v>5.42</v>
      </c>
      <c r="I465">
        <v>5.77</v>
      </c>
      <c r="J465">
        <v>6.05</v>
      </c>
      <c r="K465">
        <v>6.37</v>
      </c>
      <c r="L465">
        <v>2.7</v>
      </c>
      <c r="M465">
        <v>3.77</v>
      </c>
      <c r="N465">
        <v>4.4000000000000004</v>
      </c>
      <c r="O465" s="20">
        <v>4.9000000000000004</v>
      </c>
      <c r="P465">
        <v>5.28</v>
      </c>
      <c r="Q465">
        <v>5.4</v>
      </c>
    </row>
    <row r="466" spans="1:17">
      <c r="A466">
        <v>20020325</v>
      </c>
      <c r="B466" s="20">
        <v>2.0375000000000001</v>
      </c>
      <c r="C466" s="20">
        <v>1.84</v>
      </c>
      <c r="D466">
        <v>3.09</v>
      </c>
      <c r="E466">
        <v>4.2</v>
      </c>
      <c r="F466">
        <v>4.8099999999999996</v>
      </c>
      <c r="G466">
        <v>5.19</v>
      </c>
      <c r="H466" s="20">
        <v>5.45</v>
      </c>
      <c r="I466">
        <v>5.8</v>
      </c>
      <c r="J466">
        <v>6.09</v>
      </c>
      <c r="K466">
        <v>6.41</v>
      </c>
      <c r="L466">
        <v>2.75</v>
      </c>
      <c r="M466">
        <v>3.78</v>
      </c>
      <c r="N466">
        <v>4.38</v>
      </c>
      <c r="O466" s="20">
        <v>4.92</v>
      </c>
      <c r="P466">
        <v>5.28</v>
      </c>
      <c r="Q466">
        <v>5.41</v>
      </c>
    </row>
    <row r="467" spans="1:17">
      <c r="A467">
        <v>20020326</v>
      </c>
      <c r="B467" s="20">
        <v>2.0474999999999999</v>
      </c>
      <c r="C467" s="20">
        <v>1.78</v>
      </c>
      <c r="D467">
        <v>3.04</v>
      </c>
      <c r="E467">
        <v>4.1100000000000003</v>
      </c>
      <c r="F467">
        <v>4.72</v>
      </c>
      <c r="G467">
        <v>5.0999999999999996</v>
      </c>
      <c r="H467" s="20">
        <v>5.36</v>
      </c>
      <c r="I467">
        <v>5.71</v>
      </c>
      <c r="J467">
        <v>6</v>
      </c>
      <c r="K467">
        <v>6.32</v>
      </c>
      <c r="L467">
        <v>2.69</v>
      </c>
      <c r="M467">
        <v>3.68</v>
      </c>
      <c r="N467">
        <v>4.2699999999999996</v>
      </c>
      <c r="O467" s="20">
        <v>4.8499999999999996</v>
      </c>
      <c r="P467">
        <v>5.23</v>
      </c>
      <c r="Q467">
        <v>5.35</v>
      </c>
    </row>
    <row r="468" spans="1:17">
      <c r="A468">
        <v>20020327</v>
      </c>
      <c r="B468" s="20">
        <v>2.0375000000000001</v>
      </c>
      <c r="C468" s="20">
        <v>1.83</v>
      </c>
      <c r="D468">
        <v>3.03</v>
      </c>
      <c r="E468">
        <v>4.09</v>
      </c>
      <c r="F468">
        <v>4.6900000000000004</v>
      </c>
      <c r="G468">
        <v>5.07</v>
      </c>
      <c r="H468" s="20">
        <v>5.33</v>
      </c>
      <c r="I468">
        <v>5.69</v>
      </c>
      <c r="J468">
        <v>5.97</v>
      </c>
      <c r="K468">
        <v>6.3</v>
      </c>
      <c r="L468">
        <v>2.65</v>
      </c>
      <c r="M468">
        <v>3.66</v>
      </c>
      <c r="N468">
        <v>4.28</v>
      </c>
      <c r="O468" s="20">
        <v>4.8499999999999996</v>
      </c>
      <c r="P468">
        <v>5.22</v>
      </c>
      <c r="Q468">
        <v>5.35</v>
      </c>
    </row>
    <row r="469" spans="1:17">
      <c r="A469">
        <v>20020328</v>
      </c>
      <c r="B469" s="20">
        <v>2.0299999999999998</v>
      </c>
      <c r="C469" s="20">
        <v>1.85</v>
      </c>
      <c r="D469">
        <v>3.06</v>
      </c>
      <c r="E469">
        <v>4.13</v>
      </c>
      <c r="F469">
        <v>4.7300000000000004</v>
      </c>
      <c r="G469">
        <v>5.12</v>
      </c>
      <c r="H469" s="20">
        <v>5.4</v>
      </c>
      <c r="I469">
        <v>5.77</v>
      </c>
      <c r="J469">
        <v>6.06</v>
      </c>
      <c r="K469">
        <v>6.39</v>
      </c>
      <c r="L469">
        <v>2.7</v>
      </c>
      <c r="M469">
        <v>3.72</v>
      </c>
      <c r="N469">
        <v>4.3099999999999996</v>
      </c>
      <c r="O469" s="20">
        <v>4.91</v>
      </c>
      <c r="P469">
        <v>5.29</v>
      </c>
      <c r="Q469">
        <v>5.42</v>
      </c>
    </row>
    <row r="470" spans="1:17">
      <c r="A470">
        <v>20020329</v>
      </c>
      <c r="B470" s="20">
        <v>2.0299999999999998</v>
      </c>
      <c r="C470" s="20" t="s">
        <v>1</v>
      </c>
      <c r="D470" t="s">
        <v>103</v>
      </c>
      <c r="E470" t="s">
        <v>103</v>
      </c>
      <c r="F470" t="s">
        <v>103</v>
      </c>
      <c r="G470" t="s">
        <v>103</v>
      </c>
      <c r="H470" s="20" t="s">
        <v>103</v>
      </c>
      <c r="I470" t="s">
        <v>103</v>
      </c>
      <c r="J470" t="s">
        <v>103</v>
      </c>
      <c r="K470" t="s">
        <v>103</v>
      </c>
      <c r="L470" t="s">
        <v>103</v>
      </c>
      <c r="M470" t="s">
        <v>103</v>
      </c>
      <c r="N470" t="s">
        <v>103</v>
      </c>
      <c r="O470" s="20" t="s">
        <v>103</v>
      </c>
      <c r="P470" t="s">
        <v>103</v>
      </c>
      <c r="Q470" t="s">
        <v>103</v>
      </c>
    </row>
    <row r="471" spans="1:17">
      <c r="A471">
        <v>20020401</v>
      </c>
      <c r="B471" s="20">
        <v>2.0299999999999998</v>
      </c>
      <c r="C471" s="20">
        <v>1.8</v>
      </c>
      <c r="D471">
        <v>3.06</v>
      </c>
      <c r="E471">
        <v>4.1399999999999997</v>
      </c>
      <c r="F471">
        <v>4.75</v>
      </c>
      <c r="G471">
        <v>5.15</v>
      </c>
      <c r="H471" s="20">
        <v>5.43</v>
      </c>
      <c r="I471">
        <v>5.8</v>
      </c>
      <c r="J471">
        <v>6.09</v>
      </c>
      <c r="K471">
        <v>6.41</v>
      </c>
      <c r="L471">
        <v>2.76</v>
      </c>
      <c r="M471">
        <v>3.74</v>
      </c>
      <c r="N471">
        <v>4.29</v>
      </c>
      <c r="O471" s="20">
        <v>4.93</v>
      </c>
      <c r="P471">
        <v>5.29</v>
      </c>
      <c r="Q471">
        <v>5.44</v>
      </c>
    </row>
    <row r="472" spans="1:17">
      <c r="A472">
        <v>20020402</v>
      </c>
      <c r="B472" s="20">
        <v>2.04</v>
      </c>
      <c r="C472" s="20">
        <v>1.8</v>
      </c>
      <c r="D472">
        <v>3.04</v>
      </c>
      <c r="E472">
        <v>4.1100000000000003</v>
      </c>
      <c r="F472">
        <v>4.72</v>
      </c>
      <c r="G472">
        <v>5.12</v>
      </c>
      <c r="H472" s="20">
        <v>5.41</v>
      </c>
      <c r="I472">
        <v>5.78</v>
      </c>
      <c r="J472">
        <v>6.08</v>
      </c>
      <c r="K472">
        <v>6.41</v>
      </c>
      <c r="L472">
        <v>2.68</v>
      </c>
      <c r="M472">
        <v>3.63</v>
      </c>
      <c r="N472">
        <v>4.21</v>
      </c>
      <c r="O472" s="20">
        <v>4.84</v>
      </c>
      <c r="P472">
        <v>5.21</v>
      </c>
      <c r="Q472">
        <v>5.36</v>
      </c>
    </row>
    <row r="473" spans="1:17">
      <c r="A473">
        <v>20020403</v>
      </c>
      <c r="B473" s="20">
        <v>2.0263</v>
      </c>
      <c r="C473" s="20">
        <v>1.81</v>
      </c>
      <c r="D473">
        <v>2.96</v>
      </c>
      <c r="E473">
        <v>3.99</v>
      </c>
      <c r="F473">
        <v>4.58</v>
      </c>
      <c r="G473">
        <v>4.97</v>
      </c>
      <c r="H473" s="20">
        <v>5.25</v>
      </c>
      <c r="I473">
        <v>5.63</v>
      </c>
      <c r="J473">
        <v>5.94</v>
      </c>
      <c r="K473">
        <v>6.29</v>
      </c>
      <c r="L473">
        <v>2.61</v>
      </c>
      <c r="M473">
        <v>3.55</v>
      </c>
      <c r="N473">
        <v>4.1399999999999997</v>
      </c>
      <c r="O473" s="20">
        <v>4.76</v>
      </c>
      <c r="P473">
        <v>5.13</v>
      </c>
      <c r="Q473">
        <v>5.3</v>
      </c>
    </row>
    <row r="474" spans="1:17">
      <c r="A474">
        <v>20020404</v>
      </c>
      <c r="B474" s="20">
        <v>2.0125000000000002</v>
      </c>
      <c r="C474" s="20">
        <v>1.77</v>
      </c>
      <c r="D474">
        <v>2.94</v>
      </c>
      <c r="E474">
        <v>3.96</v>
      </c>
      <c r="F474">
        <v>4.55</v>
      </c>
      <c r="G474">
        <v>4.9400000000000004</v>
      </c>
      <c r="H474" s="20">
        <v>5.22</v>
      </c>
      <c r="I474">
        <v>5.58</v>
      </c>
      <c r="J474">
        <v>5.89</v>
      </c>
      <c r="K474">
        <v>6.27</v>
      </c>
      <c r="L474">
        <v>2.61</v>
      </c>
      <c r="M474">
        <v>3.57</v>
      </c>
      <c r="N474">
        <v>4.16</v>
      </c>
      <c r="O474" s="20">
        <v>4.76</v>
      </c>
      <c r="P474">
        <v>5.12</v>
      </c>
      <c r="Q474">
        <v>5.28</v>
      </c>
    </row>
    <row r="475" spans="1:17">
      <c r="A475">
        <v>20020405</v>
      </c>
      <c r="B475" s="20">
        <v>2.0099999999999998</v>
      </c>
      <c r="C475" s="20">
        <v>1.75</v>
      </c>
      <c r="D475">
        <v>2.9</v>
      </c>
      <c r="E475">
        <v>3.94</v>
      </c>
      <c r="F475">
        <v>4.5199999999999996</v>
      </c>
      <c r="G475">
        <v>4.91</v>
      </c>
      <c r="H475" s="20">
        <v>5.19</v>
      </c>
      <c r="I475">
        <v>5.56</v>
      </c>
      <c r="J475">
        <v>5.88</v>
      </c>
      <c r="K475">
        <v>6.25</v>
      </c>
      <c r="L475">
        <v>2.54</v>
      </c>
      <c r="M475">
        <v>3.49</v>
      </c>
      <c r="N475">
        <v>4.0999999999999996</v>
      </c>
      <c r="O475" s="20">
        <v>4.68</v>
      </c>
      <c r="P475">
        <v>5.04</v>
      </c>
      <c r="Q475">
        <v>5.22</v>
      </c>
    </row>
    <row r="476" spans="1:17">
      <c r="A476">
        <v>20020408</v>
      </c>
      <c r="B476" s="20">
        <v>1.9863</v>
      </c>
      <c r="C476" s="20">
        <v>1.78</v>
      </c>
      <c r="D476">
        <v>2.83</v>
      </c>
      <c r="E476">
        <v>3.88</v>
      </c>
      <c r="F476">
        <v>4.4800000000000004</v>
      </c>
      <c r="G476">
        <v>4.88</v>
      </c>
      <c r="H476" s="20">
        <v>5.16</v>
      </c>
      <c r="I476">
        <v>5.54</v>
      </c>
      <c r="J476">
        <v>5.85</v>
      </c>
      <c r="K476">
        <v>6.24</v>
      </c>
      <c r="L476">
        <v>2.61</v>
      </c>
      <c r="M476">
        <v>3.51</v>
      </c>
      <c r="N476">
        <v>4.03</v>
      </c>
      <c r="O476" s="20">
        <v>4.7</v>
      </c>
      <c r="P476">
        <v>5.07</v>
      </c>
      <c r="Q476">
        <v>5.25</v>
      </c>
    </row>
    <row r="477" spans="1:17">
      <c r="A477">
        <v>20020409</v>
      </c>
      <c r="B477" s="20">
        <v>1.99</v>
      </c>
      <c r="C477" s="20">
        <v>1.76</v>
      </c>
      <c r="D477">
        <v>2.86</v>
      </c>
      <c r="E477">
        <v>3.93</v>
      </c>
      <c r="F477">
        <v>4.53</v>
      </c>
      <c r="G477">
        <v>4.93</v>
      </c>
      <c r="H477" s="20">
        <v>5.21</v>
      </c>
      <c r="I477">
        <v>5.58</v>
      </c>
      <c r="J477">
        <v>5.89</v>
      </c>
      <c r="K477">
        <v>6.26</v>
      </c>
      <c r="L477">
        <v>2.5499999999999998</v>
      </c>
      <c r="M477">
        <v>3.48</v>
      </c>
      <c r="N477">
        <v>4.0599999999999996</v>
      </c>
      <c r="O477" s="20">
        <v>4.67</v>
      </c>
      <c r="P477">
        <v>5.03</v>
      </c>
      <c r="Q477">
        <v>5.22</v>
      </c>
    </row>
    <row r="478" spans="1:17">
      <c r="A478">
        <v>20020410</v>
      </c>
      <c r="B478" s="20">
        <v>1.98</v>
      </c>
      <c r="C478" s="20">
        <v>1.76</v>
      </c>
      <c r="D478">
        <v>2.84</v>
      </c>
      <c r="E478">
        <v>3.88</v>
      </c>
      <c r="F478">
        <v>4.49</v>
      </c>
      <c r="G478">
        <v>4.8899999999999997</v>
      </c>
      <c r="H478" s="20">
        <v>5.17</v>
      </c>
      <c r="I478">
        <v>5.55</v>
      </c>
      <c r="J478">
        <v>5.86</v>
      </c>
      <c r="K478">
        <v>6.24</v>
      </c>
      <c r="L478">
        <v>2.52</v>
      </c>
      <c r="M478">
        <v>3.48</v>
      </c>
      <c r="N478">
        <v>4.08</v>
      </c>
      <c r="O478" s="20">
        <v>4.68</v>
      </c>
      <c r="P478">
        <v>5.05</v>
      </c>
      <c r="Q478">
        <v>5.24</v>
      </c>
    </row>
    <row r="479" spans="1:17">
      <c r="A479">
        <v>20020411</v>
      </c>
      <c r="B479" s="20">
        <v>1.98</v>
      </c>
      <c r="C479" s="20">
        <v>1.79</v>
      </c>
      <c r="D479">
        <v>2.83</v>
      </c>
      <c r="E479">
        <v>3.86</v>
      </c>
      <c r="F479">
        <v>4.45</v>
      </c>
      <c r="G479">
        <v>4.8600000000000003</v>
      </c>
      <c r="H479" s="20">
        <v>5.14</v>
      </c>
      <c r="I479">
        <v>5.53</v>
      </c>
      <c r="J479">
        <v>5.85</v>
      </c>
      <c r="K479">
        <v>6.24</v>
      </c>
      <c r="L479">
        <v>2.5099999999999998</v>
      </c>
      <c r="M479">
        <v>3.47</v>
      </c>
      <c r="N479">
        <v>4.07</v>
      </c>
      <c r="O479" s="20">
        <v>4.66</v>
      </c>
      <c r="P479">
        <v>5.03</v>
      </c>
      <c r="Q479">
        <v>5.22</v>
      </c>
    </row>
    <row r="480" spans="1:17">
      <c r="A480">
        <v>20020412</v>
      </c>
      <c r="B480" s="20">
        <v>1.98</v>
      </c>
      <c r="C480" s="20">
        <v>1.79</v>
      </c>
      <c r="D480">
        <v>2.79</v>
      </c>
      <c r="E480">
        <v>3.83</v>
      </c>
      <c r="F480">
        <v>4.45</v>
      </c>
      <c r="G480">
        <v>4.8499999999999996</v>
      </c>
      <c r="H480" s="20">
        <v>5.13</v>
      </c>
      <c r="I480">
        <v>5.51</v>
      </c>
      <c r="J480">
        <v>5.84</v>
      </c>
      <c r="K480">
        <v>6.24</v>
      </c>
      <c r="L480">
        <v>2.44</v>
      </c>
      <c r="M480">
        <v>3.41</v>
      </c>
      <c r="N480">
        <v>4.01</v>
      </c>
      <c r="O480" s="20">
        <v>4.5999999999999996</v>
      </c>
      <c r="P480">
        <v>4.99</v>
      </c>
      <c r="Q480">
        <v>5.18</v>
      </c>
    </row>
    <row r="481" spans="1:17">
      <c r="A481">
        <v>20020415</v>
      </c>
      <c r="B481" s="20">
        <v>1.97</v>
      </c>
      <c r="C481" s="20">
        <v>1.8</v>
      </c>
      <c r="D481">
        <v>2.77</v>
      </c>
      <c r="E481">
        <v>3.81</v>
      </c>
      <c r="F481">
        <v>4.42</v>
      </c>
      <c r="G481">
        <v>4.82</v>
      </c>
      <c r="H481" s="20">
        <v>5.1100000000000003</v>
      </c>
      <c r="I481">
        <v>5.49</v>
      </c>
      <c r="J481">
        <v>5.81</v>
      </c>
      <c r="K481">
        <v>6.22</v>
      </c>
      <c r="L481">
        <v>2.44</v>
      </c>
      <c r="M481">
        <v>3.38</v>
      </c>
      <c r="N481">
        <v>3.99</v>
      </c>
      <c r="O481" s="20">
        <v>4.57</v>
      </c>
      <c r="P481">
        <v>4.95</v>
      </c>
      <c r="Q481">
        <v>5.15</v>
      </c>
    </row>
    <row r="482" spans="1:17">
      <c r="A482">
        <v>20020416</v>
      </c>
      <c r="B482" s="20">
        <v>1.97</v>
      </c>
      <c r="C482" s="20">
        <v>1.76</v>
      </c>
      <c r="D482">
        <v>2.85</v>
      </c>
      <c r="E482">
        <v>3.89</v>
      </c>
      <c r="F482">
        <v>4.5</v>
      </c>
      <c r="G482">
        <v>4.9000000000000004</v>
      </c>
      <c r="H482" s="20">
        <v>5.17</v>
      </c>
      <c r="I482">
        <v>5.56</v>
      </c>
      <c r="J482">
        <v>5.88</v>
      </c>
      <c r="K482">
        <v>6.25</v>
      </c>
      <c r="L482">
        <v>2.46</v>
      </c>
      <c r="M482">
        <v>3.43</v>
      </c>
      <c r="N482">
        <v>4.03</v>
      </c>
      <c r="O482" s="20">
        <v>4.62</v>
      </c>
      <c r="P482">
        <v>5</v>
      </c>
      <c r="Q482">
        <v>5.2</v>
      </c>
    </row>
    <row r="483" spans="1:17">
      <c r="A483">
        <v>20020417</v>
      </c>
      <c r="B483" s="20">
        <v>1.97</v>
      </c>
      <c r="C483" s="20">
        <v>1.75</v>
      </c>
      <c r="D483">
        <v>2.74</v>
      </c>
      <c r="E483">
        <v>3.79</v>
      </c>
      <c r="F483">
        <v>4.42</v>
      </c>
      <c r="G483">
        <v>4.82</v>
      </c>
      <c r="H483" s="20">
        <v>5.0999999999999996</v>
      </c>
      <c r="I483">
        <v>5.5</v>
      </c>
      <c r="J483">
        <v>5.85</v>
      </c>
      <c r="K483">
        <v>6.23</v>
      </c>
      <c r="L483">
        <v>2.4300000000000002</v>
      </c>
      <c r="M483">
        <v>3.41</v>
      </c>
      <c r="N483">
        <v>3.99</v>
      </c>
      <c r="O483" s="20">
        <v>4.6399999999999997</v>
      </c>
      <c r="P483">
        <v>5.03</v>
      </c>
      <c r="Q483">
        <v>5.24</v>
      </c>
    </row>
    <row r="484" spans="1:17">
      <c r="A484">
        <v>20020418</v>
      </c>
      <c r="B484" s="20">
        <v>1.9488000000000001</v>
      </c>
      <c r="C484" s="20">
        <v>1.74</v>
      </c>
      <c r="D484">
        <v>2.71</v>
      </c>
      <c r="E484">
        <v>3.79</v>
      </c>
      <c r="F484">
        <v>4.42</v>
      </c>
      <c r="G484">
        <v>4.83</v>
      </c>
      <c r="H484" s="20">
        <v>5.12</v>
      </c>
      <c r="I484">
        <v>5.52</v>
      </c>
      <c r="J484">
        <v>5.85</v>
      </c>
      <c r="K484">
        <v>6.26</v>
      </c>
      <c r="L484">
        <v>2.4</v>
      </c>
      <c r="M484">
        <v>3.38</v>
      </c>
      <c r="N484">
        <v>3.97</v>
      </c>
      <c r="O484" s="20">
        <v>4.6399999999999997</v>
      </c>
      <c r="P484">
        <v>5.0199999999999996</v>
      </c>
      <c r="Q484">
        <v>5.23</v>
      </c>
    </row>
    <row r="485" spans="1:17">
      <c r="A485">
        <v>20020419</v>
      </c>
      <c r="B485" s="20">
        <v>1.94</v>
      </c>
      <c r="C485" s="20">
        <v>1.75</v>
      </c>
      <c r="D485">
        <v>2.73</v>
      </c>
      <c r="E485">
        <v>3.8</v>
      </c>
      <c r="F485">
        <v>4.43</v>
      </c>
      <c r="G485">
        <v>4.83</v>
      </c>
      <c r="H485" s="20">
        <v>5.1100000000000003</v>
      </c>
      <c r="I485">
        <v>5.51</v>
      </c>
      <c r="J485">
        <v>5.84</v>
      </c>
      <c r="K485">
        <v>6.22</v>
      </c>
      <c r="L485">
        <v>2.39</v>
      </c>
      <c r="M485">
        <v>3.36</v>
      </c>
      <c r="N485">
        <v>3.95</v>
      </c>
      <c r="O485" s="20">
        <v>4.62</v>
      </c>
      <c r="P485">
        <v>5</v>
      </c>
      <c r="Q485">
        <v>5.21</v>
      </c>
    </row>
    <row r="486" spans="1:17">
      <c r="A486">
        <v>20020422</v>
      </c>
      <c r="B486" s="20">
        <v>1.94</v>
      </c>
      <c r="C486" s="20">
        <v>1.77</v>
      </c>
      <c r="D486">
        <v>2.72</v>
      </c>
      <c r="E486">
        <v>3.78</v>
      </c>
      <c r="F486">
        <v>4.4000000000000004</v>
      </c>
      <c r="G486">
        <v>4.8099999999999996</v>
      </c>
      <c r="H486" s="20">
        <v>5.09</v>
      </c>
      <c r="I486">
        <v>5.48</v>
      </c>
      <c r="J486">
        <v>5.81</v>
      </c>
      <c r="K486">
        <v>6.2</v>
      </c>
      <c r="L486">
        <v>2.41</v>
      </c>
      <c r="M486">
        <v>3.37</v>
      </c>
      <c r="N486">
        <v>3.94</v>
      </c>
      <c r="O486" s="20">
        <v>4.62</v>
      </c>
      <c r="P486">
        <v>4.9800000000000004</v>
      </c>
      <c r="Q486">
        <v>5.19</v>
      </c>
    </row>
    <row r="487" spans="1:17">
      <c r="A487">
        <v>20020423</v>
      </c>
      <c r="B487" s="20">
        <v>1.94</v>
      </c>
      <c r="C487" s="20">
        <v>1.74</v>
      </c>
      <c r="D487">
        <v>2.74</v>
      </c>
      <c r="E487">
        <v>3.78</v>
      </c>
      <c r="F487">
        <v>4.3899999999999997</v>
      </c>
      <c r="G487">
        <v>4.78</v>
      </c>
      <c r="H487" s="20">
        <v>5.0599999999999996</v>
      </c>
      <c r="I487">
        <v>5.44</v>
      </c>
      <c r="J487">
        <v>5.76</v>
      </c>
      <c r="K487">
        <v>6.15</v>
      </c>
      <c r="L487">
        <v>2.41</v>
      </c>
      <c r="M487">
        <v>3.39</v>
      </c>
      <c r="N487">
        <v>3.96</v>
      </c>
      <c r="O487" s="20">
        <v>4.62</v>
      </c>
      <c r="P487">
        <v>4.9800000000000004</v>
      </c>
      <c r="Q487">
        <v>5.18</v>
      </c>
    </row>
    <row r="488" spans="1:17">
      <c r="A488">
        <v>20020424</v>
      </c>
      <c r="B488" s="20">
        <v>1.94</v>
      </c>
      <c r="C488" s="20">
        <v>1.74</v>
      </c>
      <c r="D488">
        <v>2.73</v>
      </c>
      <c r="E488">
        <v>3.75</v>
      </c>
      <c r="F488">
        <v>4.3499999999999996</v>
      </c>
      <c r="G488">
        <v>4.75</v>
      </c>
      <c r="H488" s="20">
        <v>5.0199999999999996</v>
      </c>
      <c r="I488">
        <v>5.41</v>
      </c>
      <c r="J488">
        <v>5.72</v>
      </c>
      <c r="K488">
        <v>6.15</v>
      </c>
      <c r="L488">
        <v>2.35</v>
      </c>
      <c r="M488">
        <v>3.28</v>
      </c>
      <c r="N488">
        <v>3.87</v>
      </c>
      <c r="O488" s="20">
        <v>4.53</v>
      </c>
      <c r="P488">
        <v>4.9000000000000004</v>
      </c>
      <c r="Q488">
        <v>5.1100000000000003</v>
      </c>
    </row>
    <row r="489" spans="1:17">
      <c r="A489">
        <v>20020425</v>
      </c>
      <c r="B489" s="20">
        <v>1.9288000000000001</v>
      </c>
      <c r="C489" s="20">
        <v>1.75</v>
      </c>
      <c r="D489">
        <v>2.66</v>
      </c>
      <c r="E489">
        <v>3.66</v>
      </c>
      <c r="F489">
        <v>4.26</v>
      </c>
      <c r="G489">
        <v>4.6500000000000004</v>
      </c>
      <c r="H489" s="20">
        <v>4.93</v>
      </c>
      <c r="I489">
        <v>5.33</v>
      </c>
      <c r="J489">
        <v>5.66</v>
      </c>
      <c r="K489">
        <v>6.1</v>
      </c>
      <c r="L489">
        <v>2.33</v>
      </c>
      <c r="M489">
        <v>3.25</v>
      </c>
      <c r="N489">
        <v>3.83</v>
      </c>
      <c r="O489" s="20">
        <v>4.5199999999999996</v>
      </c>
      <c r="P489">
        <v>4.8899999999999997</v>
      </c>
      <c r="Q489">
        <v>5.0999999999999996</v>
      </c>
    </row>
    <row r="490" spans="1:17">
      <c r="A490">
        <v>20020426</v>
      </c>
      <c r="B490" s="20">
        <v>1.9213</v>
      </c>
      <c r="C490" s="20">
        <v>1.74</v>
      </c>
      <c r="D490">
        <v>2.64</v>
      </c>
      <c r="E490">
        <v>3.64</v>
      </c>
      <c r="F490">
        <v>4.25</v>
      </c>
      <c r="G490">
        <v>4.6399999999999997</v>
      </c>
      <c r="H490" s="20">
        <v>4.93</v>
      </c>
      <c r="I490">
        <v>5.33</v>
      </c>
      <c r="J490">
        <v>5.65</v>
      </c>
      <c r="K490">
        <v>6.12</v>
      </c>
      <c r="L490">
        <v>2.31</v>
      </c>
      <c r="M490">
        <v>3.22</v>
      </c>
      <c r="N490">
        <v>3.8</v>
      </c>
      <c r="O490" s="20">
        <v>4.49</v>
      </c>
      <c r="P490">
        <v>4.8600000000000003</v>
      </c>
      <c r="Q490">
        <v>5.08</v>
      </c>
    </row>
    <row r="491" spans="1:17">
      <c r="A491">
        <v>20020429</v>
      </c>
      <c r="B491" s="20">
        <v>1.9125000000000001</v>
      </c>
      <c r="C491" s="20">
        <v>1.74</v>
      </c>
      <c r="D491">
        <v>2.65</v>
      </c>
      <c r="E491">
        <v>3.65</v>
      </c>
      <c r="F491">
        <v>4.26</v>
      </c>
      <c r="G491">
        <v>4.66</v>
      </c>
      <c r="H491" s="20">
        <v>4.9400000000000004</v>
      </c>
      <c r="I491">
        <v>5.35</v>
      </c>
      <c r="J491">
        <v>5.67</v>
      </c>
      <c r="K491">
        <v>6.14</v>
      </c>
      <c r="L491">
        <v>2.36</v>
      </c>
      <c r="M491">
        <v>3.26</v>
      </c>
      <c r="N491">
        <v>3.85</v>
      </c>
      <c r="O491" s="20">
        <v>4.55</v>
      </c>
      <c r="P491">
        <v>4.91</v>
      </c>
      <c r="Q491">
        <v>5.13</v>
      </c>
    </row>
    <row r="492" spans="1:17">
      <c r="A492">
        <v>20020430</v>
      </c>
      <c r="B492" s="20">
        <v>1.9125000000000001</v>
      </c>
      <c r="C492" s="20">
        <v>1.75</v>
      </c>
      <c r="D492">
        <v>2.66</v>
      </c>
      <c r="E492">
        <v>3.65</v>
      </c>
      <c r="F492">
        <v>4.25</v>
      </c>
      <c r="G492">
        <v>4.6500000000000004</v>
      </c>
      <c r="H492" s="20">
        <v>4.9400000000000004</v>
      </c>
      <c r="I492">
        <v>5.33</v>
      </c>
      <c r="J492">
        <v>5.64</v>
      </c>
      <c r="K492">
        <v>6.1</v>
      </c>
      <c r="L492">
        <v>2.35</v>
      </c>
      <c r="M492">
        <v>3.24</v>
      </c>
      <c r="N492">
        <v>3.83</v>
      </c>
      <c r="O492" s="20">
        <v>4.53</v>
      </c>
      <c r="P492">
        <v>4.88</v>
      </c>
      <c r="Q492">
        <v>5.1100000000000003</v>
      </c>
    </row>
    <row r="493" spans="1:17">
      <c r="A493">
        <v>20020501</v>
      </c>
      <c r="B493" s="20">
        <v>1.92</v>
      </c>
      <c r="C493" s="20">
        <v>1.76</v>
      </c>
      <c r="D493">
        <v>2.62</v>
      </c>
      <c r="E493">
        <v>3.58</v>
      </c>
      <c r="F493">
        <v>4.1900000000000004</v>
      </c>
      <c r="G493">
        <v>4.59</v>
      </c>
      <c r="H493" s="20">
        <v>4.88</v>
      </c>
      <c r="I493">
        <v>5.27</v>
      </c>
      <c r="J493">
        <v>5.51</v>
      </c>
      <c r="K493">
        <v>6.05</v>
      </c>
      <c r="L493">
        <v>2.33</v>
      </c>
      <c r="M493">
        <v>3.21</v>
      </c>
      <c r="N493">
        <v>3.78</v>
      </c>
      <c r="O493" s="20">
        <v>4.49</v>
      </c>
      <c r="P493">
        <v>4.8600000000000003</v>
      </c>
      <c r="Q493">
        <v>5.08</v>
      </c>
    </row>
    <row r="494" spans="1:17">
      <c r="A494">
        <v>20020502</v>
      </c>
      <c r="B494" s="20">
        <v>1.92</v>
      </c>
      <c r="C494" s="20">
        <v>1.74</v>
      </c>
      <c r="D494">
        <v>2.69</v>
      </c>
      <c r="E494">
        <v>3.67</v>
      </c>
      <c r="F494">
        <v>4.2699999999999996</v>
      </c>
      <c r="G494">
        <v>4.67</v>
      </c>
      <c r="H494" s="20">
        <v>4.96</v>
      </c>
      <c r="I494">
        <v>5.35</v>
      </c>
      <c r="J494">
        <v>5.66</v>
      </c>
      <c r="K494">
        <v>6.12</v>
      </c>
      <c r="L494">
        <v>2.35</v>
      </c>
      <c r="M494">
        <v>3.25</v>
      </c>
      <c r="N494">
        <v>3.83</v>
      </c>
      <c r="O494" s="20">
        <v>4.54</v>
      </c>
      <c r="P494">
        <v>4.91</v>
      </c>
      <c r="Q494">
        <v>5.13</v>
      </c>
    </row>
    <row r="495" spans="1:17">
      <c r="A495">
        <v>20020503</v>
      </c>
      <c r="B495" s="20">
        <v>1.92</v>
      </c>
      <c r="C495" s="20">
        <v>1.72</v>
      </c>
      <c r="D495">
        <v>2.61</v>
      </c>
      <c r="E495">
        <v>3.58</v>
      </c>
      <c r="F495">
        <v>4.1900000000000004</v>
      </c>
      <c r="G495">
        <v>4.5999999999999996</v>
      </c>
      <c r="H495" s="20">
        <v>4.9000000000000004</v>
      </c>
      <c r="I495">
        <v>5.29</v>
      </c>
      <c r="J495">
        <v>5.61</v>
      </c>
      <c r="K495">
        <v>6.08</v>
      </c>
      <c r="L495">
        <v>2.2799999999999998</v>
      </c>
      <c r="M495">
        <v>3.17</v>
      </c>
      <c r="N495">
        <v>3.75</v>
      </c>
      <c r="O495" s="20">
        <v>4.4800000000000004</v>
      </c>
      <c r="P495">
        <v>4.8499999999999996</v>
      </c>
      <c r="Q495">
        <v>5.08</v>
      </c>
    </row>
    <row r="496" spans="1:17">
      <c r="A496">
        <v>20020506</v>
      </c>
      <c r="B496" s="20">
        <v>1.92</v>
      </c>
      <c r="C496" s="20">
        <v>1.73</v>
      </c>
      <c r="D496">
        <v>2.61</v>
      </c>
      <c r="E496">
        <v>3.61</v>
      </c>
      <c r="F496">
        <v>4.22</v>
      </c>
      <c r="G496">
        <v>4.63</v>
      </c>
      <c r="H496" s="20">
        <v>4.93</v>
      </c>
      <c r="I496">
        <v>5.32</v>
      </c>
      <c r="J496">
        <v>5.64</v>
      </c>
      <c r="K496">
        <v>6.1</v>
      </c>
      <c r="L496">
        <v>2.2999999999999998</v>
      </c>
      <c r="M496">
        <v>3.19</v>
      </c>
      <c r="N496">
        <v>3.77</v>
      </c>
      <c r="O496" s="20">
        <v>4.5</v>
      </c>
      <c r="P496">
        <v>4.87</v>
      </c>
      <c r="Q496">
        <v>5.0999999999999996</v>
      </c>
    </row>
    <row r="497" spans="1:17">
      <c r="A497">
        <v>20020507</v>
      </c>
      <c r="B497" s="20">
        <v>1.9</v>
      </c>
      <c r="C497" s="20">
        <v>1.74</v>
      </c>
      <c r="D497">
        <v>2.57</v>
      </c>
      <c r="E497">
        <v>3.58</v>
      </c>
      <c r="F497">
        <v>4.2</v>
      </c>
      <c r="G497">
        <v>4.62</v>
      </c>
      <c r="H497" s="20">
        <v>4.92</v>
      </c>
      <c r="I497">
        <v>5.31</v>
      </c>
      <c r="J497">
        <v>5.62</v>
      </c>
      <c r="K497">
        <v>6.09</v>
      </c>
      <c r="L497">
        <v>2.27</v>
      </c>
      <c r="M497">
        <v>3.14</v>
      </c>
      <c r="N497">
        <v>3.67</v>
      </c>
      <c r="O497" s="20">
        <v>4.43</v>
      </c>
      <c r="P497">
        <v>4.8499999999999996</v>
      </c>
      <c r="Q497">
        <v>5.09</v>
      </c>
    </row>
    <row r="498" spans="1:17">
      <c r="A498">
        <v>20020508</v>
      </c>
      <c r="B498" s="20">
        <v>1.8963000000000001</v>
      </c>
      <c r="C498" s="20">
        <v>1.74</v>
      </c>
      <c r="D498">
        <v>2.6</v>
      </c>
      <c r="E498">
        <v>3.62</v>
      </c>
      <c r="F498">
        <v>4.26</v>
      </c>
      <c r="G498">
        <v>4.67</v>
      </c>
      <c r="H498" s="20">
        <v>4.97</v>
      </c>
      <c r="I498">
        <v>5.37</v>
      </c>
      <c r="J498">
        <v>5.69</v>
      </c>
      <c r="K498">
        <v>6.16</v>
      </c>
      <c r="L498">
        <v>2.37</v>
      </c>
      <c r="M498">
        <v>3.32</v>
      </c>
      <c r="N498">
        <v>3.87</v>
      </c>
      <c r="O498" s="20">
        <v>4.58</v>
      </c>
      <c r="P498">
        <v>4.99</v>
      </c>
      <c r="Q498">
        <v>5.24</v>
      </c>
    </row>
    <row r="499" spans="1:17">
      <c r="A499">
        <v>20020509</v>
      </c>
      <c r="B499" s="20">
        <v>1.915</v>
      </c>
      <c r="C499" s="20">
        <v>1.77</v>
      </c>
      <c r="D499">
        <v>2.68</v>
      </c>
      <c r="E499">
        <v>3.72</v>
      </c>
      <c r="F499">
        <v>4.3499999999999996</v>
      </c>
      <c r="G499">
        <v>4.76</v>
      </c>
      <c r="H499" s="20">
        <v>5.05</v>
      </c>
      <c r="I499">
        <v>5.45</v>
      </c>
      <c r="J499">
        <v>5.78</v>
      </c>
      <c r="K499">
        <v>6.23</v>
      </c>
      <c r="L499">
        <v>2.33</v>
      </c>
      <c r="M499">
        <v>3.27</v>
      </c>
      <c r="N499">
        <v>3.8</v>
      </c>
      <c r="O499" s="20">
        <v>4.53</v>
      </c>
      <c r="P499">
        <v>4.96</v>
      </c>
      <c r="Q499">
        <v>5.2</v>
      </c>
    </row>
    <row r="500" spans="1:17">
      <c r="A500">
        <v>20020510</v>
      </c>
      <c r="B500" s="20">
        <v>1.9</v>
      </c>
      <c r="C500" s="20">
        <v>1.74</v>
      </c>
      <c r="D500">
        <v>2.64</v>
      </c>
      <c r="E500">
        <v>3.67</v>
      </c>
      <c r="F500">
        <v>4.29</v>
      </c>
      <c r="G500">
        <v>4.6900000000000004</v>
      </c>
      <c r="H500" s="20">
        <v>4.99</v>
      </c>
      <c r="I500">
        <v>5.4</v>
      </c>
      <c r="J500">
        <v>5.74</v>
      </c>
      <c r="K500">
        <v>6.21</v>
      </c>
      <c r="L500">
        <v>2.27</v>
      </c>
      <c r="M500">
        <v>3.19</v>
      </c>
      <c r="N500">
        <v>3.71</v>
      </c>
      <c r="O500" s="20">
        <v>4.46</v>
      </c>
      <c r="P500">
        <v>4.8899999999999997</v>
      </c>
      <c r="Q500">
        <v>5.15</v>
      </c>
    </row>
    <row r="501" spans="1:17">
      <c r="A501">
        <v>20020513</v>
      </c>
      <c r="B501" s="20">
        <v>1.9</v>
      </c>
      <c r="C501" s="20">
        <v>1.78</v>
      </c>
      <c r="D501">
        <v>2.61</v>
      </c>
      <c r="E501">
        <v>3.63</v>
      </c>
      <c r="F501">
        <v>4.25</v>
      </c>
      <c r="G501">
        <v>4.66</v>
      </c>
      <c r="H501" s="20">
        <v>4.96</v>
      </c>
      <c r="I501">
        <v>5.38</v>
      </c>
      <c r="J501">
        <v>5.74</v>
      </c>
      <c r="K501">
        <v>6.21</v>
      </c>
      <c r="L501">
        <v>2.36</v>
      </c>
      <c r="M501">
        <v>3.28</v>
      </c>
      <c r="N501">
        <v>3.81</v>
      </c>
      <c r="O501" s="20">
        <v>4.54</v>
      </c>
      <c r="P501">
        <v>4.9800000000000004</v>
      </c>
      <c r="Q501">
        <v>5.23</v>
      </c>
    </row>
    <row r="502" spans="1:17">
      <c r="A502">
        <v>20020514</v>
      </c>
      <c r="B502" s="20">
        <v>1.9</v>
      </c>
      <c r="C502" s="20">
        <v>1.77</v>
      </c>
      <c r="D502">
        <v>2.75</v>
      </c>
      <c r="E502">
        <v>3.8</v>
      </c>
      <c r="F502">
        <v>4.42</v>
      </c>
      <c r="G502">
        <v>4.82</v>
      </c>
      <c r="H502" s="20">
        <v>5.0999999999999996</v>
      </c>
      <c r="I502">
        <v>5.52</v>
      </c>
      <c r="J502">
        <v>5.86</v>
      </c>
      <c r="K502">
        <v>6.31</v>
      </c>
      <c r="L502">
        <v>2.4300000000000002</v>
      </c>
      <c r="M502">
        <v>3.4</v>
      </c>
      <c r="N502">
        <v>3.94</v>
      </c>
      <c r="O502" s="20">
        <v>4.6399999999999997</v>
      </c>
      <c r="P502">
        <v>5.0599999999999996</v>
      </c>
      <c r="Q502">
        <v>5.32</v>
      </c>
    </row>
    <row r="503" spans="1:17">
      <c r="A503">
        <v>20020515</v>
      </c>
      <c r="B503" s="20">
        <v>1.92</v>
      </c>
      <c r="C503" s="20">
        <v>1.78</v>
      </c>
      <c r="D503">
        <v>2.76</v>
      </c>
      <c r="E503">
        <v>3.79</v>
      </c>
      <c r="F503">
        <v>4.38</v>
      </c>
      <c r="G503">
        <v>4.78</v>
      </c>
      <c r="H503" s="20">
        <v>5.07</v>
      </c>
      <c r="I503">
        <v>5.47</v>
      </c>
      <c r="J503">
        <v>5.81</v>
      </c>
      <c r="K503">
        <v>6.28</v>
      </c>
      <c r="L503">
        <v>2.41</v>
      </c>
      <c r="M503">
        <v>3.37</v>
      </c>
      <c r="N503">
        <v>3.9</v>
      </c>
      <c r="O503" s="20">
        <v>4.59</v>
      </c>
      <c r="P503">
        <v>5.0199999999999996</v>
      </c>
      <c r="Q503">
        <v>5.28</v>
      </c>
    </row>
    <row r="504" spans="1:17">
      <c r="A504">
        <v>20020516</v>
      </c>
      <c r="B504" s="20">
        <v>1.91</v>
      </c>
      <c r="C504" s="20">
        <v>1.75</v>
      </c>
      <c r="D504">
        <v>2.69</v>
      </c>
      <c r="E504">
        <v>3.71</v>
      </c>
      <c r="F504">
        <v>4.3099999999999996</v>
      </c>
      <c r="G504">
        <v>4.71</v>
      </c>
      <c r="H504" s="20">
        <v>5</v>
      </c>
      <c r="I504">
        <v>5.4</v>
      </c>
      <c r="J504">
        <v>5.76</v>
      </c>
      <c r="K504">
        <v>6.26</v>
      </c>
      <c r="L504">
        <v>2.35</v>
      </c>
      <c r="M504">
        <v>3.28</v>
      </c>
      <c r="N504">
        <v>3.81</v>
      </c>
      <c r="O504" s="20">
        <v>4.5199999999999996</v>
      </c>
      <c r="P504">
        <v>4.9400000000000004</v>
      </c>
      <c r="Q504">
        <v>5.2</v>
      </c>
    </row>
    <row r="505" spans="1:17">
      <c r="A505">
        <v>20020517</v>
      </c>
      <c r="B505" s="20">
        <v>1.9025000000000001</v>
      </c>
      <c r="C505" s="20">
        <v>1.74</v>
      </c>
      <c r="D505">
        <v>2.73</v>
      </c>
      <c r="E505">
        <v>3.76</v>
      </c>
      <c r="F505">
        <v>4.3499999999999996</v>
      </c>
      <c r="G505">
        <v>4.74</v>
      </c>
      <c r="H505" s="20">
        <v>5.0199999999999996</v>
      </c>
      <c r="I505">
        <v>5.42</v>
      </c>
      <c r="J505">
        <v>5.76</v>
      </c>
      <c r="K505">
        <v>6.27</v>
      </c>
      <c r="L505">
        <v>2.4500000000000002</v>
      </c>
      <c r="M505">
        <v>3.41</v>
      </c>
      <c r="N505">
        <v>3.95</v>
      </c>
      <c r="O505" s="20">
        <v>4.5999999999999996</v>
      </c>
      <c r="P505">
        <v>5.01</v>
      </c>
      <c r="Q505">
        <v>5.27</v>
      </c>
    </row>
    <row r="506" spans="1:17">
      <c r="A506">
        <v>20020520</v>
      </c>
      <c r="B506" s="20">
        <v>1.9075</v>
      </c>
      <c r="C506" s="20">
        <v>1.77</v>
      </c>
      <c r="D506">
        <v>2.7</v>
      </c>
      <c r="E506">
        <v>3.71</v>
      </c>
      <c r="F506">
        <v>4.29</v>
      </c>
      <c r="G506">
        <v>4.68</v>
      </c>
      <c r="H506" s="20">
        <v>4.96</v>
      </c>
      <c r="I506">
        <v>5.36</v>
      </c>
      <c r="J506">
        <v>5.72</v>
      </c>
      <c r="K506">
        <v>6.23</v>
      </c>
      <c r="L506">
        <v>2.41</v>
      </c>
      <c r="M506">
        <v>3.33</v>
      </c>
      <c r="N506">
        <v>3.87</v>
      </c>
      <c r="O506" s="20">
        <v>4.53</v>
      </c>
      <c r="P506">
        <v>4.9400000000000004</v>
      </c>
      <c r="Q506">
        <v>5.21</v>
      </c>
    </row>
    <row r="507" spans="1:17">
      <c r="A507">
        <v>20020521</v>
      </c>
      <c r="B507" s="20">
        <v>1.9</v>
      </c>
      <c r="C507" s="20">
        <v>1.75</v>
      </c>
      <c r="D507">
        <v>2.66</v>
      </c>
      <c r="E507">
        <v>3.65</v>
      </c>
      <c r="F507">
        <v>4.22</v>
      </c>
      <c r="G507">
        <v>4.6100000000000003</v>
      </c>
      <c r="H507" s="20">
        <v>4.9000000000000004</v>
      </c>
      <c r="I507">
        <v>5.3</v>
      </c>
      <c r="J507">
        <v>5.66</v>
      </c>
      <c r="K507">
        <v>6.17</v>
      </c>
      <c r="L507">
        <v>2.38</v>
      </c>
      <c r="M507">
        <v>3.28</v>
      </c>
      <c r="N507">
        <v>3.82</v>
      </c>
      <c r="O507" s="20">
        <v>4.49</v>
      </c>
      <c r="P507">
        <v>4.9000000000000004</v>
      </c>
      <c r="Q507">
        <v>5.18</v>
      </c>
    </row>
    <row r="508" spans="1:17">
      <c r="A508">
        <v>20020522</v>
      </c>
      <c r="B508" s="20">
        <v>1.8963000000000001</v>
      </c>
      <c r="C508" s="20">
        <v>1.75</v>
      </c>
      <c r="D508">
        <v>2.62</v>
      </c>
      <c r="E508">
        <v>3.59</v>
      </c>
      <c r="F508">
        <v>4.17</v>
      </c>
      <c r="G508">
        <v>4.55</v>
      </c>
      <c r="H508" s="20">
        <v>4.84</v>
      </c>
      <c r="I508">
        <v>5.25</v>
      </c>
      <c r="J508">
        <v>5.62</v>
      </c>
      <c r="K508">
        <v>6.13</v>
      </c>
      <c r="L508">
        <v>2.34</v>
      </c>
      <c r="M508">
        <v>3.23</v>
      </c>
      <c r="N508">
        <v>3.75</v>
      </c>
      <c r="O508" s="20">
        <v>4.43</v>
      </c>
      <c r="P508">
        <v>4.8499999999999996</v>
      </c>
      <c r="Q508">
        <v>5.13</v>
      </c>
    </row>
    <row r="509" spans="1:17">
      <c r="A509">
        <v>20020523</v>
      </c>
      <c r="B509" s="20">
        <v>1.9</v>
      </c>
      <c r="C509" s="20">
        <v>1.76</v>
      </c>
      <c r="D509">
        <v>2.66</v>
      </c>
      <c r="E509">
        <v>3.63</v>
      </c>
      <c r="F509">
        <v>4.2</v>
      </c>
      <c r="G509">
        <v>4.58</v>
      </c>
      <c r="H509" s="20">
        <v>4.8600000000000003</v>
      </c>
      <c r="I509">
        <v>5.26</v>
      </c>
      <c r="J509">
        <v>5.62</v>
      </c>
      <c r="K509">
        <v>6.14</v>
      </c>
      <c r="L509">
        <v>2.38</v>
      </c>
      <c r="M509">
        <v>3.28</v>
      </c>
      <c r="N509">
        <v>3.8</v>
      </c>
      <c r="O509" s="20">
        <v>4.46</v>
      </c>
      <c r="P509">
        <v>4.87</v>
      </c>
      <c r="Q509">
        <v>5.16</v>
      </c>
    </row>
    <row r="510" spans="1:17">
      <c r="A510">
        <v>20020524</v>
      </c>
      <c r="B510" s="20">
        <v>1.9</v>
      </c>
      <c r="C510" s="20">
        <v>1.77</v>
      </c>
      <c r="D510">
        <v>2.67</v>
      </c>
      <c r="E510">
        <v>3.64</v>
      </c>
      <c r="F510">
        <v>4.22</v>
      </c>
      <c r="G510">
        <v>4.59</v>
      </c>
      <c r="H510" s="20">
        <v>4.88</v>
      </c>
      <c r="I510">
        <v>5.28</v>
      </c>
      <c r="J510">
        <v>5.64</v>
      </c>
      <c r="K510">
        <v>6.17</v>
      </c>
      <c r="L510">
        <v>2.37</v>
      </c>
      <c r="M510">
        <v>3.28</v>
      </c>
      <c r="N510">
        <v>3.81</v>
      </c>
      <c r="O510" s="20">
        <v>4.47</v>
      </c>
      <c r="P510">
        <v>4.87</v>
      </c>
      <c r="Q510">
        <v>5.16</v>
      </c>
    </row>
    <row r="511" spans="1:17">
      <c r="A511">
        <v>20020527</v>
      </c>
      <c r="B511" s="20">
        <v>1.9</v>
      </c>
      <c r="C511" s="20" t="s">
        <v>1</v>
      </c>
      <c r="D511" t="s">
        <v>103</v>
      </c>
      <c r="E511" t="s">
        <v>103</v>
      </c>
      <c r="F511" t="s">
        <v>103</v>
      </c>
      <c r="G511" t="s">
        <v>103</v>
      </c>
      <c r="H511" s="20" t="s">
        <v>103</v>
      </c>
      <c r="I511" t="s">
        <v>103</v>
      </c>
      <c r="J511" t="s">
        <v>103</v>
      </c>
      <c r="K511" t="s">
        <v>103</v>
      </c>
      <c r="L511" t="s">
        <v>103</v>
      </c>
      <c r="M511" t="s">
        <v>103</v>
      </c>
      <c r="N511" t="s">
        <v>103</v>
      </c>
      <c r="O511" s="20" t="s">
        <v>103</v>
      </c>
      <c r="P511" t="s">
        <v>103</v>
      </c>
      <c r="Q511" t="s">
        <v>103</v>
      </c>
    </row>
    <row r="512" spans="1:17">
      <c r="A512">
        <v>20020528</v>
      </c>
      <c r="B512" s="20">
        <v>1.9</v>
      </c>
      <c r="C512" s="20">
        <v>1.76</v>
      </c>
      <c r="D512">
        <v>2.69</v>
      </c>
      <c r="E512">
        <v>3.66</v>
      </c>
      <c r="F512">
        <v>4.24</v>
      </c>
      <c r="G512">
        <v>4.6100000000000003</v>
      </c>
      <c r="H512" s="20">
        <v>4.8899999999999997</v>
      </c>
      <c r="I512">
        <v>5.29</v>
      </c>
      <c r="J512">
        <v>5.64</v>
      </c>
      <c r="K512">
        <v>6.16</v>
      </c>
      <c r="L512">
        <v>2.41</v>
      </c>
      <c r="M512">
        <v>3.3</v>
      </c>
      <c r="N512">
        <v>3.82</v>
      </c>
      <c r="O512" s="20">
        <v>4.46</v>
      </c>
      <c r="P512">
        <v>4.87</v>
      </c>
      <c r="Q512">
        <v>5.16</v>
      </c>
    </row>
    <row r="513" spans="1:17">
      <c r="A513">
        <v>20020529</v>
      </c>
      <c r="B513" s="20">
        <v>1.8988</v>
      </c>
      <c r="C513" s="20">
        <v>1.74</v>
      </c>
      <c r="D513">
        <v>2.65</v>
      </c>
      <c r="E513">
        <v>3.62</v>
      </c>
      <c r="F513">
        <v>4.2</v>
      </c>
      <c r="G513">
        <v>4.57</v>
      </c>
      <c r="H513" s="20">
        <v>4.84</v>
      </c>
      <c r="I513">
        <v>5.24</v>
      </c>
      <c r="J513">
        <v>5.6</v>
      </c>
      <c r="K513">
        <v>6.13</v>
      </c>
      <c r="L513">
        <v>2.35</v>
      </c>
      <c r="M513">
        <v>3.24</v>
      </c>
      <c r="N513">
        <v>3.76</v>
      </c>
      <c r="O513" s="20">
        <v>4.41</v>
      </c>
      <c r="P513">
        <v>4.8099999999999996</v>
      </c>
      <c r="Q513">
        <v>5.1100000000000003</v>
      </c>
    </row>
    <row r="514" spans="1:17">
      <c r="A514">
        <v>20020530</v>
      </c>
      <c r="B514" s="20">
        <v>1.8975</v>
      </c>
      <c r="C514" s="20">
        <v>1.73</v>
      </c>
      <c r="D514">
        <v>2.63</v>
      </c>
      <c r="E514">
        <v>3.59</v>
      </c>
      <c r="F514">
        <v>4.1500000000000004</v>
      </c>
      <c r="G514">
        <v>4.53</v>
      </c>
      <c r="H514" s="20">
        <v>4.8</v>
      </c>
      <c r="I514">
        <v>5.2</v>
      </c>
      <c r="J514">
        <v>5.54</v>
      </c>
      <c r="K514">
        <v>6.11</v>
      </c>
      <c r="L514">
        <v>2.31</v>
      </c>
      <c r="M514">
        <v>3.17</v>
      </c>
      <c r="N514">
        <v>3.69</v>
      </c>
      <c r="O514" s="20">
        <v>4.3600000000000003</v>
      </c>
      <c r="P514">
        <v>4.74</v>
      </c>
      <c r="Q514">
        <v>5.0599999999999996</v>
      </c>
    </row>
    <row r="515" spans="1:17">
      <c r="A515">
        <v>20020531</v>
      </c>
      <c r="B515" s="20">
        <v>1.8963000000000001</v>
      </c>
      <c r="C515" s="20">
        <v>1.74</v>
      </c>
      <c r="D515">
        <v>2.65</v>
      </c>
      <c r="E515">
        <v>3.59</v>
      </c>
      <c r="F515">
        <v>4.16</v>
      </c>
      <c r="G515">
        <v>4.54</v>
      </c>
      <c r="H515" s="20">
        <v>4.82</v>
      </c>
      <c r="I515">
        <v>5.22</v>
      </c>
      <c r="J515">
        <v>5.57</v>
      </c>
      <c r="K515">
        <v>6.13</v>
      </c>
      <c r="L515">
        <v>2.34</v>
      </c>
      <c r="M515">
        <v>3.22</v>
      </c>
      <c r="N515">
        <v>3.73</v>
      </c>
      <c r="O515" s="20">
        <v>4.37</v>
      </c>
      <c r="P515">
        <v>4.7699999999999996</v>
      </c>
      <c r="Q515">
        <v>5.08</v>
      </c>
    </row>
    <row r="516" spans="1:17">
      <c r="A516">
        <v>20020603</v>
      </c>
      <c r="B516" s="20">
        <v>1.8963000000000001</v>
      </c>
      <c r="C516" s="20">
        <v>1.73</v>
      </c>
      <c r="D516">
        <v>2.65</v>
      </c>
      <c r="E516">
        <v>3.6</v>
      </c>
      <c r="F516">
        <v>4.16</v>
      </c>
      <c r="G516">
        <v>4.54</v>
      </c>
      <c r="H516" s="20">
        <v>4.83</v>
      </c>
      <c r="I516">
        <v>5.23</v>
      </c>
      <c r="J516">
        <v>5.58</v>
      </c>
      <c r="K516">
        <v>6.13</v>
      </c>
      <c r="L516">
        <v>2.35</v>
      </c>
      <c r="M516">
        <v>3.19</v>
      </c>
      <c r="N516">
        <v>3.72</v>
      </c>
      <c r="O516" s="20">
        <v>4.3600000000000003</v>
      </c>
      <c r="P516">
        <v>4.75</v>
      </c>
      <c r="Q516">
        <v>5.0599999999999996</v>
      </c>
    </row>
    <row r="517" spans="1:17">
      <c r="A517">
        <v>20020604</v>
      </c>
      <c r="B517" s="20">
        <v>1.8963000000000001</v>
      </c>
      <c r="C517" s="20">
        <v>1.74</v>
      </c>
      <c r="D517">
        <v>2.58</v>
      </c>
      <c r="E517">
        <v>3.5</v>
      </c>
      <c r="F517">
        <v>4.0599999999999996</v>
      </c>
      <c r="G517">
        <v>4.45</v>
      </c>
      <c r="H517" s="20">
        <v>4.7300000000000004</v>
      </c>
      <c r="I517">
        <v>5.13</v>
      </c>
      <c r="J517">
        <v>5.48</v>
      </c>
      <c r="K517">
        <v>6.06</v>
      </c>
      <c r="L517">
        <v>2.31</v>
      </c>
      <c r="M517">
        <v>3.13</v>
      </c>
      <c r="N517">
        <v>3.64</v>
      </c>
      <c r="O517" s="20">
        <v>4.3099999999999996</v>
      </c>
      <c r="P517">
        <v>4.72</v>
      </c>
      <c r="Q517">
        <v>5.04</v>
      </c>
    </row>
    <row r="518" spans="1:17">
      <c r="A518">
        <v>20020605</v>
      </c>
      <c r="B518" s="20">
        <v>1.8913</v>
      </c>
      <c r="C518" s="20">
        <v>1.74</v>
      </c>
      <c r="D518">
        <v>2.6</v>
      </c>
      <c r="E518">
        <v>3.54</v>
      </c>
      <c r="F518">
        <v>4.1100000000000003</v>
      </c>
      <c r="G518">
        <v>4.5</v>
      </c>
      <c r="H518" s="20">
        <v>4.78</v>
      </c>
      <c r="I518">
        <v>5.19</v>
      </c>
      <c r="J518">
        <v>5.55</v>
      </c>
      <c r="K518">
        <v>6.13</v>
      </c>
      <c r="L518">
        <v>2.33</v>
      </c>
      <c r="M518">
        <v>3.16</v>
      </c>
      <c r="N518">
        <v>3.68</v>
      </c>
      <c r="O518" s="20">
        <v>4.3499999999999996</v>
      </c>
      <c r="P518">
        <v>4.76</v>
      </c>
      <c r="Q518">
        <v>5.08</v>
      </c>
    </row>
    <row r="519" spans="1:17">
      <c r="A519">
        <v>20020606</v>
      </c>
      <c r="B519" s="20">
        <v>1.89</v>
      </c>
      <c r="C519" s="20">
        <v>1.73</v>
      </c>
      <c r="D519">
        <v>2.61</v>
      </c>
      <c r="E519">
        <v>3.55</v>
      </c>
      <c r="F519">
        <v>4.1100000000000003</v>
      </c>
      <c r="G519">
        <v>4.49</v>
      </c>
      <c r="H519" s="20">
        <v>4.78</v>
      </c>
      <c r="I519">
        <v>5.19</v>
      </c>
      <c r="J519">
        <v>5.55</v>
      </c>
      <c r="K519">
        <v>6.13</v>
      </c>
      <c r="L519">
        <v>2.2999999999999998</v>
      </c>
      <c r="M519">
        <v>3.13</v>
      </c>
      <c r="N519">
        <v>3.63</v>
      </c>
      <c r="O519" s="20">
        <v>4.3</v>
      </c>
      <c r="P519">
        <v>4.72</v>
      </c>
      <c r="Q519">
        <v>5.04</v>
      </c>
    </row>
    <row r="520" spans="1:17">
      <c r="A520">
        <v>20020607</v>
      </c>
      <c r="B520" s="20">
        <v>1.89</v>
      </c>
      <c r="C520" s="20">
        <v>1.74</v>
      </c>
      <c r="D520">
        <v>2.57</v>
      </c>
      <c r="E520">
        <v>3.52</v>
      </c>
      <c r="F520">
        <v>4.0999999999999996</v>
      </c>
      <c r="G520">
        <v>4.4800000000000004</v>
      </c>
      <c r="H520" s="20">
        <v>4.7699999999999996</v>
      </c>
      <c r="I520">
        <v>5.18</v>
      </c>
      <c r="J520">
        <v>5.55</v>
      </c>
      <c r="K520">
        <v>6.12</v>
      </c>
      <c r="L520">
        <v>2.31</v>
      </c>
      <c r="M520">
        <v>3.16</v>
      </c>
      <c r="N520">
        <v>3.67</v>
      </c>
      <c r="O520" s="20">
        <v>4.3600000000000003</v>
      </c>
      <c r="P520">
        <v>4.78</v>
      </c>
      <c r="Q520">
        <v>5.0999999999999996</v>
      </c>
    </row>
    <row r="521" spans="1:17">
      <c r="A521">
        <v>20020610</v>
      </c>
      <c r="B521" s="20">
        <v>1.89</v>
      </c>
      <c r="C521" s="20">
        <v>1.73</v>
      </c>
      <c r="D521">
        <v>2.59</v>
      </c>
      <c r="E521">
        <v>3.57</v>
      </c>
      <c r="F521">
        <v>4.1399999999999997</v>
      </c>
      <c r="G521">
        <v>4.53</v>
      </c>
      <c r="H521" s="20">
        <v>4.82</v>
      </c>
      <c r="I521">
        <v>5.23</v>
      </c>
      <c r="J521">
        <v>5.61</v>
      </c>
      <c r="K521">
        <v>6.16</v>
      </c>
      <c r="L521">
        <v>2.2999999999999998</v>
      </c>
      <c r="M521">
        <v>3.15</v>
      </c>
      <c r="N521">
        <v>3.66</v>
      </c>
      <c r="O521" s="20">
        <v>4.34</v>
      </c>
      <c r="P521">
        <v>4.75</v>
      </c>
      <c r="Q521">
        <v>5.07</v>
      </c>
    </row>
    <row r="522" spans="1:17">
      <c r="A522">
        <v>20020611</v>
      </c>
      <c r="B522" s="20">
        <v>1.89</v>
      </c>
      <c r="C522" s="20">
        <v>1.71</v>
      </c>
      <c r="D522">
        <v>2.58</v>
      </c>
      <c r="E522">
        <v>3.57</v>
      </c>
      <c r="F522">
        <v>4.1399999999999997</v>
      </c>
      <c r="G522">
        <v>4.5199999999999996</v>
      </c>
      <c r="H522" s="20">
        <v>4.8099999999999996</v>
      </c>
      <c r="I522">
        <v>5.22</v>
      </c>
      <c r="J522">
        <v>5.58</v>
      </c>
      <c r="K522">
        <v>6.13</v>
      </c>
      <c r="L522">
        <v>2.27</v>
      </c>
      <c r="M522">
        <v>3.09</v>
      </c>
      <c r="N522">
        <v>3.59</v>
      </c>
      <c r="O522" s="20">
        <v>4.29</v>
      </c>
      <c r="P522">
        <v>4.6900000000000004</v>
      </c>
      <c r="Q522">
        <v>5.0199999999999996</v>
      </c>
    </row>
    <row r="523" spans="1:17">
      <c r="A523">
        <v>20020612</v>
      </c>
      <c r="B523" s="20">
        <v>1.8869</v>
      </c>
      <c r="C523" s="20">
        <v>1.76</v>
      </c>
      <c r="D523">
        <v>2.52</v>
      </c>
      <c r="E523">
        <v>3.47</v>
      </c>
      <c r="F523">
        <v>4.05</v>
      </c>
      <c r="G523">
        <v>4.4400000000000004</v>
      </c>
      <c r="H523" s="20">
        <v>4.7300000000000004</v>
      </c>
      <c r="I523">
        <v>5.14</v>
      </c>
      <c r="J523">
        <v>5.52</v>
      </c>
      <c r="K523">
        <v>6.06</v>
      </c>
      <c r="L523">
        <v>2.25</v>
      </c>
      <c r="M523">
        <v>3.05</v>
      </c>
      <c r="N523">
        <v>3.55</v>
      </c>
      <c r="O523" s="20">
        <v>4.24</v>
      </c>
      <c r="P523">
        <v>4.6500000000000004</v>
      </c>
      <c r="Q523">
        <v>4.9800000000000004</v>
      </c>
    </row>
    <row r="524" spans="1:17">
      <c r="A524">
        <v>20020613</v>
      </c>
      <c r="B524" s="20">
        <v>1.8869</v>
      </c>
      <c r="C524" s="20">
        <v>1.74</v>
      </c>
      <c r="D524">
        <v>2.46</v>
      </c>
      <c r="E524">
        <v>3.42</v>
      </c>
      <c r="F524">
        <v>3.99</v>
      </c>
      <c r="G524">
        <v>4.37</v>
      </c>
      <c r="H524" s="20">
        <v>4.6500000000000004</v>
      </c>
      <c r="I524">
        <v>5.0599999999999996</v>
      </c>
      <c r="J524">
        <v>5.43</v>
      </c>
      <c r="K524">
        <v>6.01</v>
      </c>
      <c r="L524">
        <v>2.2000000000000002</v>
      </c>
      <c r="M524">
        <v>3</v>
      </c>
      <c r="N524">
        <v>3.5</v>
      </c>
      <c r="O524" s="20">
        <v>4.2</v>
      </c>
      <c r="P524">
        <v>4.6100000000000003</v>
      </c>
      <c r="Q524">
        <v>4.9400000000000004</v>
      </c>
    </row>
    <row r="525" spans="1:17">
      <c r="A525">
        <v>20020614</v>
      </c>
      <c r="B525" s="20">
        <v>1.8794</v>
      </c>
      <c r="C525" s="20">
        <v>1.73</v>
      </c>
      <c r="D525">
        <v>2.4</v>
      </c>
      <c r="E525">
        <v>3.33</v>
      </c>
      <c r="F525">
        <v>3.91</v>
      </c>
      <c r="G525">
        <v>4.29</v>
      </c>
      <c r="H525" s="20">
        <v>4.57</v>
      </c>
      <c r="I525">
        <v>4.9800000000000004</v>
      </c>
      <c r="J525">
        <v>5.35</v>
      </c>
      <c r="K525">
        <v>5.92</v>
      </c>
      <c r="L525">
        <v>2.16</v>
      </c>
      <c r="M525">
        <v>2.92</v>
      </c>
      <c r="N525">
        <v>3.4</v>
      </c>
      <c r="O525" s="20">
        <v>4.0999999999999996</v>
      </c>
      <c r="P525">
        <v>4.51</v>
      </c>
      <c r="Q525">
        <v>4.83</v>
      </c>
    </row>
    <row r="526" spans="1:17">
      <c r="A526">
        <v>20020617</v>
      </c>
      <c r="B526" s="20">
        <v>1.8788</v>
      </c>
      <c r="C526" s="20">
        <v>1.74</v>
      </c>
      <c r="D526">
        <v>2.44</v>
      </c>
      <c r="E526">
        <v>3.38</v>
      </c>
      <c r="F526">
        <v>3.96</v>
      </c>
      <c r="G526">
        <v>4.3499999999999996</v>
      </c>
      <c r="H526" s="20">
        <v>4.6399999999999997</v>
      </c>
      <c r="I526">
        <v>5.04</v>
      </c>
      <c r="J526">
        <v>5.41</v>
      </c>
      <c r="K526">
        <v>5.98</v>
      </c>
      <c r="L526">
        <v>2.2000000000000002</v>
      </c>
      <c r="M526">
        <v>2.96</v>
      </c>
      <c r="N526">
        <v>3.44</v>
      </c>
      <c r="O526" s="20">
        <v>4.1399999999999997</v>
      </c>
      <c r="P526">
        <v>4.57</v>
      </c>
      <c r="Q526">
        <v>4.8899999999999997</v>
      </c>
    </row>
    <row r="527" spans="1:17">
      <c r="A527">
        <v>20020618</v>
      </c>
      <c r="B527" s="20">
        <v>1.88</v>
      </c>
      <c r="C527" s="20">
        <v>1.72</v>
      </c>
      <c r="D527">
        <v>2.41</v>
      </c>
      <c r="E527">
        <v>3.34</v>
      </c>
      <c r="F527">
        <v>3.93</v>
      </c>
      <c r="G527">
        <v>4.32</v>
      </c>
      <c r="H527" s="20">
        <v>4.62</v>
      </c>
      <c r="I527">
        <v>5.03</v>
      </c>
      <c r="J527">
        <v>5.41</v>
      </c>
      <c r="K527">
        <v>5.99</v>
      </c>
      <c r="L527">
        <v>2.16</v>
      </c>
      <c r="M527">
        <v>2.93</v>
      </c>
      <c r="N527">
        <v>3.41</v>
      </c>
      <c r="O527" s="20">
        <v>4.13</v>
      </c>
      <c r="P527">
        <v>4.55</v>
      </c>
      <c r="Q527">
        <v>4.88</v>
      </c>
    </row>
    <row r="528" spans="1:17">
      <c r="A528">
        <v>20020619</v>
      </c>
      <c r="B528" s="20">
        <v>1.8744000000000001</v>
      </c>
      <c r="C528" s="20">
        <v>1.72</v>
      </c>
      <c r="D528">
        <v>2.36</v>
      </c>
      <c r="E528">
        <v>3.26</v>
      </c>
      <c r="F528">
        <v>3.84</v>
      </c>
      <c r="G528">
        <v>4.24</v>
      </c>
      <c r="H528" s="20">
        <v>4.53</v>
      </c>
      <c r="I528">
        <v>4.95</v>
      </c>
      <c r="J528">
        <v>5.33</v>
      </c>
      <c r="K528">
        <v>5.92</v>
      </c>
      <c r="L528">
        <v>2.0699999999999998</v>
      </c>
      <c r="M528">
        <v>2.81</v>
      </c>
      <c r="N528">
        <v>3.28</v>
      </c>
      <c r="O528" s="20">
        <v>4.01</v>
      </c>
      <c r="P528">
        <v>4.43</v>
      </c>
      <c r="Q528">
        <v>4.76</v>
      </c>
    </row>
    <row r="529" spans="1:17">
      <c r="A529">
        <v>20020620</v>
      </c>
      <c r="B529" s="20">
        <v>1.87</v>
      </c>
      <c r="C529" s="20">
        <v>1.78</v>
      </c>
      <c r="D529">
        <v>2.34</v>
      </c>
      <c r="E529">
        <v>3.23</v>
      </c>
      <c r="F529">
        <v>3.81</v>
      </c>
      <c r="G529">
        <v>4.2</v>
      </c>
      <c r="H529" s="20">
        <v>4.4800000000000004</v>
      </c>
      <c r="I529">
        <v>4.9000000000000004</v>
      </c>
      <c r="J529">
        <v>5.25</v>
      </c>
      <c r="K529">
        <v>5.88</v>
      </c>
      <c r="L529">
        <v>2.12</v>
      </c>
      <c r="M529">
        <v>2.93</v>
      </c>
      <c r="N529">
        <v>3.4</v>
      </c>
      <c r="O529" s="20">
        <v>4.1100000000000003</v>
      </c>
      <c r="P529">
        <v>4.53</v>
      </c>
      <c r="Q529">
        <v>4.8499999999999996</v>
      </c>
    </row>
    <row r="530" spans="1:17">
      <c r="A530">
        <v>20020621</v>
      </c>
      <c r="B530" s="20">
        <v>1.8744000000000001</v>
      </c>
      <c r="C530" s="20">
        <v>1.73</v>
      </c>
      <c r="D530">
        <v>2.39</v>
      </c>
      <c r="E530">
        <v>3.3</v>
      </c>
      <c r="F530">
        <v>3.89</v>
      </c>
      <c r="G530">
        <v>4.2699999999999996</v>
      </c>
      <c r="H530" s="20">
        <v>4.55</v>
      </c>
      <c r="I530">
        <v>4.95</v>
      </c>
      <c r="J530">
        <v>5.3</v>
      </c>
      <c r="K530">
        <v>5.91</v>
      </c>
      <c r="L530">
        <v>2.09</v>
      </c>
      <c r="M530">
        <v>2.88</v>
      </c>
      <c r="N530">
        <v>3.35</v>
      </c>
      <c r="O530" s="20">
        <v>4.0599999999999996</v>
      </c>
      <c r="P530">
        <v>4.47</v>
      </c>
      <c r="Q530">
        <v>4.79</v>
      </c>
    </row>
    <row r="531" spans="1:17">
      <c r="A531">
        <v>20020624</v>
      </c>
      <c r="B531" s="20">
        <v>1.87</v>
      </c>
      <c r="C531" s="20">
        <v>1.73</v>
      </c>
      <c r="D531">
        <v>2.33</v>
      </c>
      <c r="E531">
        <v>3.24</v>
      </c>
      <c r="F531">
        <v>3.83</v>
      </c>
      <c r="G531">
        <v>4.22</v>
      </c>
      <c r="H531" s="20">
        <v>4.5</v>
      </c>
      <c r="I531">
        <v>4.91</v>
      </c>
      <c r="J531">
        <v>5.28</v>
      </c>
      <c r="K531">
        <v>5.9</v>
      </c>
      <c r="L531">
        <v>2.15</v>
      </c>
      <c r="M531">
        <v>2.93</v>
      </c>
      <c r="N531">
        <v>3.41</v>
      </c>
      <c r="O531" s="20">
        <v>4.13</v>
      </c>
      <c r="P531">
        <v>4.55</v>
      </c>
      <c r="Q531">
        <v>4.87</v>
      </c>
    </row>
    <row r="532" spans="1:17">
      <c r="A532">
        <v>20020625</v>
      </c>
      <c r="B532" s="20">
        <v>1.87</v>
      </c>
      <c r="C532" s="20">
        <v>1.72</v>
      </c>
      <c r="D532">
        <v>2.36</v>
      </c>
      <c r="E532">
        <v>3.32</v>
      </c>
      <c r="F532">
        <v>3.93</v>
      </c>
      <c r="G532">
        <v>4.33</v>
      </c>
      <c r="H532" s="20">
        <v>4.63</v>
      </c>
      <c r="I532">
        <v>5.03</v>
      </c>
      <c r="J532">
        <v>5.4</v>
      </c>
      <c r="K532">
        <v>5.99</v>
      </c>
      <c r="L532">
        <v>2.16</v>
      </c>
      <c r="M532">
        <v>2.92</v>
      </c>
      <c r="N532">
        <v>3.41</v>
      </c>
      <c r="O532" s="20">
        <v>4.13</v>
      </c>
      <c r="P532">
        <v>4.55</v>
      </c>
      <c r="Q532">
        <v>4.88</v>
      </c>
    </row>
    <row r="533" spans="1:17">
      <c r="A533">
        <v>20020626</v>
      </c>
      <c r="B533" s="20">
        <v>1.855</v>
      </c>
      <c r="C533" s="20">
        <v>1.71</v>
      </c>
      <c r="D533">
        <v>2.21</v>
      </c>
      <c r="E533">
        <v>3.11</v>
      </c>
      <c r="F533">
        <v>3.73</v>
      </c>
      <c r="G533">
        <v>4.1500000000000004</v>
      </c>
      <c r="H533" s="20">
        <v>4.45</v>
      </c>
      <c r="I533">
        <v>4.8499999999999996</v>
      </c>
      <c r="J533">
        <v>5.22</v>
      </c>
      <c r="K533">
        <v>5.86</v>
      </c>
      <c r="L533">
        <v>2.0499999999999998</v>
      </c>
      <c r="M533">
        <v>2.77</v>
      </c>
      <c r="N533">
        <v>3.25</v>
      </c>
      <c r="O533" s="20">
        <v>3.99</v>
      </c>
      <c r="P533">
        <v>4.4000000000000004</v>
      </c>
      <c r="Q533">
        <v>4.75</v>
      </c>
    </row>
    <row r="534" spans="1:17">
      <c r="A534">
        <v>20020627</v>
      </c>
      <c r="B534" s="20">
        <v>1.86</v>
      </c>
      <c r="C534" s="20">
        <v>1.7</v>
      </c>
      <c r="D534">
        <v>2.2799999999999998</v>
      </c>
      <c r="E534">
        <v>3.2</v>
      </c>
      <c r="F534">
        <v>3.82</v>
      </c>
      <c r="G534">
        <v>4.2300000000000004</v>
      </c>
      <c r="H534" s="20">
        <v>4.5199999999999996</v>
      </c>
      <c r="I534">
        <v>4.92</v>
      </c>
      <c r="J534">
        <v>5.29</v>
      </c>
      <c r="K534">
        <v>5.94</v>
      </c>
      <c r="L534">
        <v>2.09</v>
      </c>
      <c r="M534">
        <v>2.85</v>
      </c>
      <c r="N534">
        <v>3.34</v>
      </c>
      <c r="O534" s="20">
        <v>4.08</v>
      </c>
      <c r="P534">
        <v>4.51</v>
      </c>
      <c r="Q534">
        <v>4.84</v>
      </c>
    </row>
    <row r="535" spans="1:17">
      <c r="A535">
        <v>20020628</v>
      </c>
      <c r="B535" s="20">
        <v>1.86</v>
      </c>
      <c r="C535" s="20">
        <v>1.75</v>
      </c>
      <c r="D535">
        <v>2.3199999999999998</v>
      </c>
      <c r="E535">
        <v>3.29</v>
      </c>
      <c r="F535">
        <v>3.93</v>
      </c>
      <c r="G535">
        <v>4.33</v>
      </c>
      <c r="H535" s="20">
        <v>4.62</v>
      </c>
      <c r="I535">
        <v>5.0199999999999996</v>
      </c>
      <c r="J535">
        <v>5.38</v>
      </c>
      <c r="K535">
        <v>6.02</v>
      </c>
      <c r="L535">
        <v>2.06</v>
      </c>
      <c r="M535">
        <v>2.9</v>
      </c>
      <c r="N535">
        <v>3.37</v>
      </c>
      <c r="O535" s="20">
        <v>4.09</v>
      </c>
      <c r="P535">
        <v>4.5199999999999996</v>
      </c>
      <c r="Q535">
        <v>4.8600000000000003</v>
      </c>
    </row>
    <row r="536" spans="1:17">
      <c r="A536">
        <v>20020701</v>
      </c>
      <c r="B536" s="20">
        <v>1.86</v>
      </c>
      <c r="C536" s="20">
        <v>1.73</v>
      </c>
      <c r="D536">
        <v>2.31</v>
      </c>
      <c r="E536">
        <v>3.27</v>
      </c>
      <c r="F536">
        <v>3.9</v>
      </c>
      <c r="G536">
        <v>4.3</v>
      </c>
      <c r="H536" s="20">
        <v>4.59</v>
      </c>
      <c r="I536">
        <v>5.01</v>
      </c>
      <c r="J536">
        <v>5.38</v>
      </c>
      <c r="K536">
        <v>6.03</v>
      </c>
      <c r="L536">
        <v>2.09</v>
      </c>
      <c r="M536">
        <v>2.88</v>
      </c>
      <c r="N536">
        <v>3.35</v>
      </c>
      <c r="O536" s="20">
        <v>4.08</v>
      </c>
      <c r="P536">
        <v>4.54</v>
      </c>
      <c r="Q536">
        <v>4.8499999999999996</v>
      </c>
    </row>
    <row r="537" spans="1:17">
      <c r="A537">
        <v>20020702</v>
      </c>
      <c r="B537" s="20">
        <v>1.86</v>
      </c>
      <c r="C537" s="20">
        <v>1.72</v>
      </c>
      <c r="D537">
        <v>2.2599999999999998</v>
      </c>
      <c r="E537">
        <v>3.16</v>
      </c>
      <c r="F537">
        <v>3.78</v>
      </c>
      <c r="G537">
        <v>4.1900000000000004</v>
      </c>
      <c r="H537" s="20">
        <v>4.49</v>
      </c>
      <c r="I537">
        <v>4.91</v>
      </c>
      <c r="J537">
        <v>5.3</v>
      </c>
      <c r="K537">
        <v>5.95</v>
      </c>
      <c r="L537">
        <v>2.04</v>
      </c>
      <c r="M537">
        <v>2.78</v>
      </c>
      <c r="N537">
        <v>3.24</v>
      </c>
      <c r="O537" s="20">
        <v>3.99</v>
      </c>
      <c r="P537">
        <v>4.45</v>
      </c>
      <c r="Q537">
        <v>4.7699999999999996</v>
      </c>
    </row>
    <row r="538" spans="1:17">
      <c r="A538">
        <v>20020703</v>
      </c>
      <c r="B538" s="20">
        <v>1.86</v>
      </c>
      <c r="C538" s="20">
        <v>1.72</v>
      </c>
      <c r="D538">
        <v>2.2400000000000002</v>
      </c>
      <c r="E538">
        <v>3.11</v>
      </c>
      <c r="F538">
        <v>3.73</v>
      </c>
      <c r="G538">
        <v>4.1399999999999997</v>
      </c>
      <c r="H538" s="20">
        <v>4.4400000000000004</v>
      </c>
      <c r="I538">
        <v>4.87</v>
      </c>
      <c r="J538">
        <v>5.26</v>
      </c>
      <c r="K538">
        <v>5.93</v>
      </c>
      <c r="L538">
        <v>2.02</v>
      </c>
      <c r="M538">
        <v>2.78</v>
      </c>
      <c r="N538">
        <v>3.25</v>
      </c>
      <c r="O538" s="20">
        <v>4</v>
      </c>
      <c r="P538">
        <v>4.47</v>
      </c>
      <c r="Q538">
        <v>4.78</v>
      </c>
    </row>
    <row r="539" spans="1:17">
      <c r="A539">
        <v>20020704</v>
      </c>
      <c r="B539" s="20">
        <v>1.86</v>
      </c>
      <c r="C539" s="20" t="s">
        <v>1</v>
      </c>
      <c r="D539" t="s">
        <v>103</v>
      </c>
      <c r="E539" t="s">
        <v>103</v>
      </c>
      <c r="F539" t="s">
        <v>103</v>
      </c>
      <c r="G539" t="s">
        <v>103</v>
      </c>
      <c r="H539" s="20" t="s">
        <v>103</v>
      </c>
      <c r="I539" t="s">
        <v>103</v>
      </c>
      <c r="J539" t="s">
        <v>103</v>
      </c>
      <c r="K539" t="s">
        <v>103</v>
      </c>
      <c r="L539" t="s">
        <v>103</v>
      </c>
      <c r="M539" t="s">
        <v>103</v>
      </c>
      <c r="N539" t="s">
        <v>103</v>
      </c>
      <c r="O539" s="20" t="s">
        <v>103</v>
      </c>
      <c r="P539" t="s">
        <v>103</v>
      </c>
      <c r="Q539" t="s">
        <v>103</v>
      </c>
    </row>
    <row r="540" spans="1:17">
      <c r="A540">
        <v>20020705</v>
      </c>
      <c r="B540" s="20">
        <v>1.86</v>
      </c>
      <c r="C540" s="20">
        <v>1.73</v>
      </c>
      <c r="D540">
        <v>2.3199999999999998</v>
      </c>
      <c r="E540">
        <v>3.24</v>
      </c>
      <c r="F540">
        <v>3.85</v>
      </c>
      <c r="G540">
        <v>4.26</v>
      </c>
      <c r="H540" s="20">
        <v>4.57</v>
      </c>
      <c r="I540">
        <v>4.99</v>
      </c>
      <c r="J540">
        <v>5.37</v>
      </c>
      <c r="K540">
        <v>5.99</v>
      </c>
      <c r="L540">
        <v>2.08</v>
      </c>
      <c r="M540">
        <v>2.9</v>
      </c>
      <c r="N540">
        <v>3.38</v>
      </c>
      <c r="O540" s="20">
        <v>4.13</v>
      </c>
      <c r="P540">
        <v>4.5999999999999996</v>
      </c>
      <c r="Q540">
        <v>4.9000000000000004</v>
      </c>
    </row>
    <row r="541" spans="1:17">
      <c r="A541">
        <v>20020708</v>
      </c>
      <c r="B541" s="20">
        <v>1.86</v>
      </c>
      <c r="C541" s="20">
        <v>1.73</v>
      </c>
      <c r="D541">
        <v>2.2999999999999998</v>
      </c>
      <c r="E541">
        <v>3.22</v>
      </c>
      <c r="F541">
        <v>3.83</v>
      </c>
      <c r="G541">
        <v>4.25</v>
      </c>
      <c r="H541" s="20">
        <v>4.5599999999999996</v>
      </c>
      <c r="I541">
        <v>4.99</v>
      </c>
      <c r="J541">
        <v>5.38</v>
      </c>
      <c r="K541">
        <v>6.01</v>
      </c>
      <c r="L541">
        <v>2.08</v>
      </c>
      <c r="M541">
        <v>2.84</v>
      </c>
      <c r="N541">
        <v>3.32</v>
      </c>
      <c r="O541" s="20">
        <v>4.07</v>
      </c>
      <c r="P541">
        <v>4.53</v>
      </c>
      <c r="Q541">
        <v>4.84</v>
      </c>
    </row>
    <row r="542" spans="1:17">
      <c r="A542">
        <v>20020709</v>
      </c>
      <c r="B542" s="20">
        <v>1.86</v>
      </c>
      <c r="C542" s="20">
        <v>1.71</v>
      </c>
      <c r="D542">
        <v>2.27</v>
      </c>
      <c r="E542">
        <v>3.17</v>
      </c>
      <c r="F542">
        <v>3.79</v>
      </c>
      <c r="G542">
        <v>4.2</v>
      </c>
      <c r="H542" s="20">
        <v>4.5199999999999996</v>
      </c>
      <c r="I542">
        <v>4.96</v>
      </c>
      <c r="J542">
        <v>5.36</v>
      </c>
      <c r="K542">
        <v>5.99</v>
      </c>
      <c r="L542">
        <v>2.0099999999999998</v>
      </c>
      <c r="M542">
        <v>2.74</v>
      </c>
      <c r="N542">
        <v>3.21</v>
      </c>
      <c r="O542" s="20">
        <v>3.98</v>
      </c>
      <c r="P542">
        <v>4.47</v>
      </c>
      <c r="Q542">
        <v>4.78</v>
      </c>
    </row>
    <row r="543" spans="1:17">
      <c r="A543">
        <v>20020710</v>
      </c>
      <c r="B543" s="20">
        <v>1.86</v>
      </c>
      <c r="C543" s="20">
        <v>1.71</v>
      </c>
      <c r="D543">
        <v>2.2200000000000002</v>
      </c>
      <c r="E543">
        <v>3.06</v>
      </c>
      <c r="F543">
        <v>3.67</v>
      </c>
      <c r="G543">
        <v>4.09</v>
      </c>
      <c r="H543" s="20">
        <v>4.41</v>
      </c>
      <c r="I543">
        <v>4.8499999999999996</v>
      </c>
      <c r="J543">
        <v>5.26</v>
      </c>
      <c r="K543">
        <v>5.9</v>
      </c>
      <c r="L543">
        <v>1.97</v>
      </c>
      <c r="M543">
        <v>2.61</v>
      </c>
      <c r="N543">
        <v>3.07</v>
      </c>
      <c r="O543" s="20">
        <v>3.85</v>
      </c>
      <c r="P543">
        <v>4.33</v>
      </c>
      <c r="Q543">
        <v>4.66</v>
      </c>
    </row>
    <row r="544" spans="1:17">
      <c r="A544">
        <v>20020711</v>
      </c>
      <c r="B544" s="20">
        <v>1.86</v>
      </c>
      <c r="C544" s="20">
        <v>1.7</v>
      </c>
      <c r="D544">
        <v>2.16</v>
      </c>
      <c r="E544">
        <v>2.93</v>
      </c>
      <c r="F544">
        <v>3.53</v>
      </c>
      <c r="G544">
        <v>3.95</v>
      </c>
      <c r="H544" s="20">
        <v>4.2699999999999996</v>
      </c>
      <c r="I544">
        <v>4.71</v>
      </c>
      <c r="J544">
        <v>5.1100000000000003</v>
      </c>
      <c r="K544">
        <v>5.79</v>
      </c>
      <c r="L544">
        <v>1.95</v>
      </c>
      <c r="M544">
        <v>2.61</v>
      </c>
      <c r="N544">
        <v>3.07</v>
      </c>
      <c r="O544" s="20">
        <v>3.86</v>
      </c>
      <c r="P544">
        <v>4.33</v>
      </c>
      <c r="Q544">
        <v>4.66</v>
      </c>
    </row>
    <row r="545" spans="1:17">
      <c r="A545">
        <v>20020712</v>
      </c>
      <c r="B545" s="20">
        <v>1.86</v>
      </c>
      <c r="C545" s="20">
        <v>1.7</v>
      </c>
      <c r="D545">
        <v>2.15</v>
      </c>
      <c r="E545">
        <v>2.95</v>
      </c>
      <c r="F545">
        <v>3.56</v>
      </c>
      <c r="G545">
        <v>3.99</v>
      </c>
      <c r="H545" s="20">
        <v>4.3099999999999996</v>
      </c>
      <c r="I545">
        <v>4.75</v>
      </c>
      <c r="J545">
        <v>5.15</v>
      </c>
      <c r="K545">
        <v>5.82</v>
      </c>
      <c r="L545">
        <v>1.97</v>
      </c>
      <c r="M545">
        <v>2.56</v>
      </c>
      <c r="N545">
        <v>3.02</v>
      </c>
      <c r="O545" s="20">
        <v>3.82</v>
      </c>
      <c r="P545">
        <v>4.3</v>
      </c>
      <c r="Q545">
        <v>4.63</v>
      </c>
    </row>
    <row r="546" spans="1:17">
      <c r="A546">
        <v>20020715</v>
      </c>
      <c r="B546" s="20">
        <v>1.86</v>
      </c>
      <c r="C546" s="20">
        <v>1.71</v>
      </c>
      <c r="D546">
        <v>2.1</v>
      </c>
      <c r="E546">
        <v>2.87</v>
      </c>
      <c r="F546">
        <v>3.48</v>
      </c>
      <c r="G546">
        <v>3.91</v>
      </c>
      <c r="H546" s="20">
        <v>4.24</v>
      </c>
      <c r="I546">
        <v>4.68</v>
      </c>
      <c r="J546">
        <v>5.08</v>
      </c>
      <c r="K546">
        <v>5.78</v>
      </c>
      <c r="L546">
        <v>1.97</v>
      </c>
      <c r="M546">
        <v>2.5499999999999998</v>
      </c>
      <c r="N546">
        <v>3.04</v>
      </c>
      <c r="O546" s="20">
        <v>3.85</v>
      </c>
      <c r="P546">
        <v>4.33</v>
      </c>
      <c r="Q546">
        <v>4.66</v>
      </c>
    </row>
    <row r="547" spans="1:17">
      <c r="A547">
        <v>20020716</v>
      </c>
      <c r="B547" s="20">
        <v>1.855</v>
      </c>
      <c r="C547" s="20">
        <v>1.71</v>
      </c>
      <c r="D547">
        <v>2.15</v>
      </c>
      <c r="E547">
        <v>2.96</v>
      </c>
      <c r="F547">
        <v>3.59</v>
      </c>
      <c r="G547">
        <v>4.03</v>
      </c>
      <c r="H547" s="20">
        <v>4.3600000000000003</v>
      </c>
      <c r="I547">
        <v>4.8099999999999996</v>
      </c>
      <c r="J547">
        <v>5.2</v>
      </c>
      <c r="K547">
        <v>5.89</v>
      </c>
      <c r="L547">
        <v>1.99</v>
      </c>
      <c r="M547">
        <v>2.66</v>
      </c>
      <c r="N547">
        <v>3.14</v>
      </c>
      <c r="O547" s="20">
        <v>3.93</v>
      </c>
      <c r="P547">
        <v>4.42</v>
      </c>
      <c r="Q547">
        <v>4.75</v>
      </c>
    </row>
    <row r="548" spans="1:17">
      <c r="A548">
        <v>20020717</v>
      </c>
      <c r="B548" s="20">
        <v>1.86</v>
      </c>
      <c r="C548" s="20">
        <v>1.7</v>
      </c>
      <c r="D548">
        <v>2.19</v>
      </c>
      <c r="E548">
        <v>3.02</v>
      </c>
      <c r="F548">
        <v>3.65</v>
      </c>
      <c r="G548">
        <v>4.08</v>
      </c>
      <c r="H548" s="20">
        <v>4.41</v>
      </c>
      <c r="I548">
        <v>4.8499999999999996</v>
      </c>
      <c r="J548">
        <v>5.26</v>
      </c>
      <c r="K548">
        <v>5.93</v>
      </c>
      <c r="L548">
        <v>1.99</v>
      </c>
      <c r="M548">
        <v>2.63</v>
      </c>
      <c r="N548">
        <v>3.1</v>
      </c>
      <c r="O548" s="20">
        <v>3.89</v>
      </c>
      <c r="P548">
        <v>4.3600000000000003</v>
      </c>
      <c r="Q548">
        <v>4.71</v>
      </c>
    </row>
    <row r="549" spans="1:17">
      <c r="A549">
        <v>20020718</v>
      </c>
      <c r="B549" s="20">
        <v>1.86</v>
      </c>
      <c r="C549" s="20">
        <v>1.71</v>
      </c>
      <c r="D549">
        <v>2.17</v>
      </c>
      <c r="E549">
        <v>2.97</v>
      </c>
      <c r="F549">
        <v>3.59</v>
      </c>
      <c r="G549">
        <v>4.0199999999999996</v>
      </c>
      <c r="H549" s="20">
        <v>4.3499999999999996</v>
      </c>
      <c r="I549">
        <v>4.8</v>
      </c>
      <c r="J549">
        <v>5.21</v>
      </c>
      <c r="K549">
        <v>5.9</v>
      </c>
      <c r="L549">
        <v>1.95</v>
      </c>
      <c r="M549">
        <v>2.5499999999999998</v>
      </c>
      <c r="N549">
        <v>3.01</v>
      </c>
      <c r="O549" s="20">
        <v>3.82</v>
      </c>
      <c r="P549">
        <v>4.29</v>
      </c>
      <c r="Q549">
        <v>4.66</v>
      </c>
    </row>
    <row r="550" spans="1:17">
      <c r="A550">
        <v>20020719</v>
      </c>
      <c r="B550" s="20">
        <v>1.86</v>
      </c>
      <c r="C550" s="20">
        <v>1.71</v>
      </c>
      <c r="D550">
        <v>2.12</v>
      </c>
      <c r="E550">
        <v>2.88</v>
      </c>
      <c r="F550">
        <v>3.5</v>
      </c>
      <c r="G550">
        <v>3.92</v>
      </c>
      <c r="H550" s="20">
        <v>4.25</v>
      </c>
      <c r="I550">
        <v>4.7</v>
      </c>
      <c r="J550">
        <v>5.0999999999999996</v>
      </c>
      <c r="K550">
        <v>5.81</v>
      </c>
      <c r="L550">
        <v>1.94</v>
      </c>
      <c r="M550">
        <v>2.48</v>
      </c>
      <c r="N550">
        <v>2.94</v>
      </c>
      <c r="O550" s="20">
        <v>3.76</v>
      </c>
      <c r="P550">
        <v>4.25</v>
      </c>
      <c r="Q550">
        <v>4.6100000000000003</v>
      </c>
    </row>
    <row r="551" spans="1:17">
      <c r="A551">
        <v>20020722</v>
      </c>
      <c r="B551" s="20">
        <v>1.8544</v>
      </c>
      <c r="C551" s="20">
        <v>1.67</v>
      </c>
      <c r="D551">
        <v>2.09</v>
      </c>
      <c r="E551">
        <v>2.84</v>
      </c>
      <c r="F551">
        <v>3.44</v>
      </c>
      <c r="G551">
        <v>3.86</v>
      </c>
      <c r="H551" s="20">
        <v>4.18</v>
      </c>
      <c r="I551">
        <v>4.6399999999999997</v>
      </c>
      <c r="J551">
        <v>5.05</v>
      </c>
      <c r="K551">
        <v>5.78</v>
      </c>
      <c r="L551">
        <v>1.94</v>
      </c>
      <c r="M551">
        <v>2.4</v>
      </c>
      <c r="N551">
        <v>2.83</v>
      </c>
      <c r="O551" s="20">
        <v>3.65</v>
      </c>
      <c r="P551">
        <v>4.1500000000000004</v>
      </c>
      <c r="Q551">
        <v>4.51</v>
      </c>
    </row>
    <row r="552" spans="1:17">
      <c r="A552">
        <v>20020723</v>
      </c>
      <c r="B552" s="20">
        <v>1.8512999999999999</v>
      </c>
      <c r="C552" s="20">
        <v>1.7</v>
      </c>
      <c r="D552">
        <v>2.0699999999999998</v>
      </c>
      <c r="E552">
        <v>2.81</v>
      </c>
      <c r="F552">
        <v>3.4</v>
      </c>
      <c r="G552">
        <v>3.82</v>
      </c>
      <c r="H552" s="20">
        <v>4.1399999999999997</v>
      </c>
      <c r="I552">
        <v>4.5999999999999996</v>
      </c>
      <c r="J552">
        <v>5.0199999999999996</v>
      </c>
      <c r="K552">
        <v>5.77</v>
      </c>
      <c r="L552">
        <v>1.91</v>
      </c>
      <c r="M552">
        <v>2.34</v>
      </c>
      <c r="N552">
        <v>2.76</v>
      </c>
      <c r="O552" s="20">
        <v>3.59</v>
      </c>
      <c r="P552">
        <v>4.1100000000000003</v>
      </c>
      <c r="Q552">
        <v>4.47</v>
      </c>
    </row>
    <row r="553" spans="1:17">
      <c r="A553">
        <v>20020724</v>
      </c>
      <c r="B553" s="20">
        <v>1.82</v>
      </c>
      <c r="C553" s="20">
        <v>1.7</v>
      </c>
      <c r="D553">
        <v>1.96</v>
      </c>
      <c r="E553">
        <v>2.65</v>
      </c>
      <c r="F553">
        <v>3.25</v>
      </c>
      <c r="G553">
        <v>3.68</v>
      </c>
      <c r="H553" s="20">
        <v>4</v>
      </c>
      <c r="I553">
        <v>4.47</v>
      </c>
      <c r="J553">
        <v>4.9000000000000004</v>
      </c>
      <c r="K553">
        <v>5.71</v>
      </c>
      <c r="L553">
        <v>1.89</v>
      </c>
      <c r="M553">
        <v>2.38</v>
      </c>
      <c r="N553">
        <v>2.81</v>
      </c>
      <c r="O553" s="20">
        <v>3.6</v>
      </c>
      <c r="P553">
        <v>4.13</v>
      </c>
      <c r="Q553">
        <v>4.49</v>
      </c>
    </row>
    <row r="554" spans="1:17">
      <c r="A554">
        <v>20020725</v>
      </c>
      <c r="B554" s="20">
        <v>1.8274999999999999</v>
      </c>
      <c r="C554" s="20">
        <v>1.7</v>
      </c>
      <c r="D554">
        <v>2.02</v>
      </c>
      <c r="E554">
        <v>2.74</v>
      </c>
      <c r="F554">
        <v>3.33</v>
      </c>
      <c r="G554">
        <v>3.77</v>
      </c>
      <c r="H554" s="20">
        <v>4.0999999999999996</v>
      </c>
      <c r="I554">
        <v>4.58</v>
      </c>
      <c r="J554">
        <v>5.01</v>
      </c>
      <c r="K554">
        <v>5.8</v>
      </c>
      <c r="L554">
        <v>1.86</v>
      </c>
      <c r="M554">
        <v>2.2799999999999998</v>
      </c>
      <c r="N554">
        <v>2.69</v>
      </c>
      <c r="O554" s="20">
        <v>3.51</v>
      </c>
      <c r="P554">
        <v>4.05</v>
      </c>
      <c r="Q554">
        <v>4.43</v>
      </c>
    </row>
    <row r="555" spans="1:17">
      <c r="A555">
        <v>20020726</v>
      </c>
      <c r="B555" s="20">
        <v>1.81</v>
      </c>
      <c r="C555" s="20">
        <v>1.69</v>
      </c>
      <c r="D555">
        <v>1.98</v>
      </c>
      <c r="E555">
        <v>2.67</v>
      </c>
      <c r="F555">
        <v>3.29</v>
      </c>
      <c r="G555">
        <v>3.74</v>
      </c>
      <c r="H555" s="20">
        <v>4.07</v>
      </c>
      <c r="I555">
        <v>4.57</v>
      </c>
      <c r="J555">
        <v>5.04</v>
      </c>
      <c r="K555">
        <v>5.83</v>
      </c>
      <c r="L555">
        <v>1.8</v>
      </c>
      <c r="M555">
        <v>2.2000000000000002</v>
      </c>
      <c r="N555">
        <v>2.62</v>
      </c>
      <c r="O555" s="20">
        <v>3.46</v>
      </c>
      <c r="P555">
        <v>4.03</v>
      </c>
      <c r="Q555">
        <v>4.43</v>
      </c>
    </row>
    <row r="556" spans="1:17">
      <c r="A556">
        <v>20020729</v>
      </c>
      <c r="B556" s="20">
        <v>1.81</v>
      </c>
      <c r="C556" s="20">
        <v>1.67</v>
      </c>
      <c r="D556">
        <v>2.0299999999999998</v>
      </c>
      <c r="E556">
        <v>2.75</v>
      </c>
      <c r="F556">
        <v>3.36</v>
      </c>
      <c r="G556">
        <v>3.81</v>
      </c>
      <c r="H556" s="20">
        <v>4.1500000000000004</v>
      </c>
      <c r="I556">
        <v>4.6500000000000004</v>
      </c>
      <c r="J556">
        <v>5.0999999999999996</v>
      </c>
      <c r="K556">
        <v>5.87</v>
      </c>
      <c r="L556">
        <v>1.93</v>
      </c>
      <c r="M556">
        <v>2.41</v>
      </c>
      <c r="N556">
        <v>2.84</v>
      </c>
      <c r="O556" s="20">
        <v>3.68</v>
      </c>
      <c r="P556">
        <v>4.22</v>
      </c>
      <c r="Q556">
        <v>4.62</v>
      </c>
    </row>
    <row r="557" spans="1:17">
      <c r="A557">
        <v>20020730</v>
      </c>
      <c r="B557" s="20">
        <v>1.8225</v>
      </c>
      <c r="C557" s="20">
        <v>1.64</v>
      </c>
      <c r="D557">
        <v>2.0699999999999998</v>
      </c>
      <c r="E557">
        <v>2.81</v>
      </c>
      <c r="F557">
        <v>3.43</v>
      </c>
      <c r="G557">
        <v>3.89</v>
      </c>
      <c r="H557" s="20">
        <v>4.24</v>
      </c>
      <c r="I557">
        <v>4.7300000000000004</v>
      </c>
      <c r="J557">
        <v>5.18</v>
      </c>
      <c r="K557">
        <v>5.89</v>
      </c>
      <c r="L557">
        <v>1.96</v>
      </c>
      <c r="M557">
        <v>2.44</v>
      </c>
      <c r="N557">
        <v>2.88</v>
      </c>
      <c r="O557" s="20">
        <v>3.71</v>
      </c>
      <c r="P557">
        <v>4.24</v>
      </c>
      <c r="Q557">
        <v>4.6500000000000004</v>
      </c>
    </row>
    <row r="558" spans="1:17">
      <c r="A558">
        <v>20020731</v>
      </c>
      <c r="B558" s="20">
        <v>1.8225</v>
      </c>
      <c r="C558" s="20">
        <v>1.67</v>
      </c>
      <c r="D558">
        <v>2.0299999999999998</v>
      </c>
      <c r="E558">
        <v>2.73</v>
      </c>
      <c r="F558">
        <v>3.37</v>
      </c>
      <c r="G558">
        <v>3.83</v>
      </c>
      <c r="H558" s="20">
        <v>4.17</v>
      </c>
      <c r="I558">
        <v>4.68</v>
      </c>
      <c r="J558">
        <v>5.14</v>
      </c>
      <c r="K558">
        <v>5.86</v>
      </c>
      <c r="L558">
        <v>1.8</v>
      </c>
      <c r="M558">
        <v>2.23</v>
      </c>
      <c r="N558">
        <v>2.67</v>
      </c>
      <c r="O558" s="20">
        <v>3.53</v>
      </c>
      <c r="P558">
        <v>4.09</v>
      </c>
      <c r="Q558">
        <v>4.51</v>
      </c>
    </row>
    <row r="559" spans="1:17">
      <c r="A559">
        <v>20020801</v>
      </c>
      <c r="B559" s="20">
        <v>1.8125</v>
      </c>
      <c r="C559" s="20">
        <v>1.67</v>
      </c>
      <c r="D559">
        <v>1.93</v>
      </c>
      <c r="E559">
        <v>2.58</v>
      </c>
      <c r="F559">
        <v>3.22</v>
      </c>
      <c r="G559">
        <v>3.69</v>
      </c>
      <c r="H559" s="20">
        <v>4.04</v>
      </c>
      <c r="I559">
        <v>4.5599999999999996</v>
      </c>
      <c r="J559">
        <v>5.04</v>
      </c>
      <c r="K559">
        <v>5.81</v>
      </c>
      <c r="L559">
        <v>1.75</v>
      </c>
      <c r="M559">
        <v>2.15</v>
      </c>
      <c r="N559">
        <v>2.6</v>
      </c>
      <c r="O559" s="20">
        <v>3.46</v>
      </c>
      <c r="P559">
        <v>4.04</v>
      </c>
      <c r="Q559">
        <v>4.47</v>
      </c>
    </row>
    <row r="560" spans="1:17">
      <c r="A560">
        <v>20020802</v>
      </c>
      <c r="B560" s="20">
        <v>1.8</v>
      </c>
      <c r="C560" s="20">
        <v>1.64</v>
      </c>
      <c r="D560">
        <v>1.9</v>
      </c>
      <c r="E560">
        <v>2.54</v>
      </c>
      <c r="F560">
        <v>3.17</v>
      </c>
      <c r="G560">
        <v>3.64</v>
      </c>
      <c r="H560" s="20">
        <v>4</v>
      </c>
      <c r="I560">
        <v>4.5199999999999996</v>
      </c>
      <c r="J560">
        <v>5</v>
      </c>
      <c r="K560">
        <v>5.77</v>
      </c>
      <c r="L560">
        <v>1.65</v>
      </c>
      <c r="M560">
        <v>1.99</v>
      </c>
      <c r="N560">
        <v>2.4300000000000002</v>
      </c>
      <c r="O560" s="20">
        <v>3.27</v>
      </c>
      <c r="P560">
        <v>3.88</v>
      </c>
      <c r="Q560">
        <v>4.33</v>
      </c>
    </row>
    <row r="561" spans="1:17">
      <c r="A561">
        <v>20020805</v>
      </c>
      <c r="B561" s="20">
        <v>1.77</v>
      </c>
      <c r="C561" s="20">
        <v>1.68</v>
      </c>
      <c r="D561">
        <v>1.81</v>
      </c>
      <c r="E561">
        <v>2.4</v>
      </c>
      <c r="F561">
        <v>3.03</v>
      </c>
      <c r="G561">
        <v>3.51</v>
      </c>
      <c r="H561" s="20">
        <v>3.87</v>
      </c>
      <c r="I561">
        <v>4.41</v>
      </c>
      <c r="J561">
        <v>4.8899999999999997</v>
      </c>
      <c r="K561">
        <v>5.69</v>
      </c>
      <c r="L561">
        <v>1.68</v>
      </c>
      <c r="M561">
        <v>1.93</v>
      </c>
      <c r="N561">
        <v>2.34</v>
      </c>
      <c r="O561" s="20">
        <v>3.21</v>
      </c>
      <c r="P561">
        <v>3.83</v>
      </c>
      <c r="Q561">
        <v>4.29</v>
      </c>
    </row>
    <row r="562" spans="1:17">
      <c r="A562">
        <v>20020806</v>
      </c>
      <c r="B562" s="20">
        <v>1.7575000000000001</v>
      </c>
      <c r="C562" s="20">
        <v>1.64</v>
      </c>
      <c r="D562">
        <v>1.84</v>
      </c>
      <c r="E562">
        <v>2.46</v>
      </c>
      <c r="F562">
        <v>3.09</v>
      </c>
      <c r="G562">
        <v>3.58</v>
      </c>
      <c r="H562" s="20">
        <v>3.95</v>
      </c>
      <c r="I562">
        <v>4.4800000000000004</v>
      </c>
      <c r="J562">
        <v>4.95</v>
      </c>
      <c r="K562">
        <v>5.73</v>
      </c>
      <c r="L562">
        <v>1.69</v>
      </c>
      <c r="M562">
        <v>2.11</v>
      </c>
      <c r="N562">
        <v>2.5299999999999998</v>
      </c>
      <c r="O562" s="20">
        <v>3.36</v>
      </c>
      <c r="P562">
        <v>3.98</v>
      </c>
      <c r="Q562">
        <v>4.42</v>
      </c>
    </row>
    <row r="563" spans="1:17">
      <c r="A563">
        <v>20020807</v>
      </c>
      <c r="B563" s="20">
        <v>1.76</v>
      </c>
      <c r="C563" s="20">
        <v>1.63</v>
      </c>
      <c r="D563">
        <v>1.77</v>
      </c>
      <c r="E563">
        <v>2.4</v>
      </c>
      <c r="F563">
        <v>3.04</v>
      </c>
      <c r="G563">
        <v>3.52</v>
      </c>
      <c r="H563" s="20">
        <v>3.88</v>
      </c>
      <c r="I563">
        <v>4.43</v>
      </c>
      <c r="J563">
        <v>4.91</v>
      </c>
      <c r="K563">
        <v>5.69</v>
      </c>
      <c r="L563">
        <v>1.64</v>
      </c>
      <c r="M563">
        <v>1.98</v>
      </c>
      <c r="N563">
        <v>2.4</v>
      </c>
      <c r="O563" s="20">
        <v>3.24</v>
      </c>
      <c r="P563">
        <v>3.89</v>
      </c>
      <c r="Q563">
        <v>4.3499999999999996</v>
      </c>
    </row>
    <row r="564" spans="1:17">
      <c r="A564">
        <v>20020808</v>
      </c>
      <c r="B564" s="20">
        <v>1.7424999999999999</v>
      </c>
      <c r="C564" s="20">
        <v>1.61</v>
      </c>
      <c r="D564">
        <v>1.8</v>
      </c>
      <c r="E564">
        <v>2.44</v>
      </c>
      <c r="F564">
        <v>3.06</v>
      </c>
      <c r="G564">
        <v>3.53</v>
      </c>
      <c r="H564" s="20">
        <v>3.9</v>
      </c>
      <c r="I564">
        <v>4.4400000000000004</v>
      </c>
      <c r="J564">
        <v>4.92</v>
      </c>
      <c r="K564">
        <v>5.69</v>
      </c>
      <c r="L564">
        <v>1.68</v>
      </c>
      <c r="M564">
        <v>2.1</v>
      </c>
      <c r="N564">
        <v>2.52</v>
      </c>
      <c r="O564" s="20">
        <v>3.35</v>
      </c>
      <c r="P564">
        <v>3.96</v>
      </c>
      <c r="Q564">
        <v>4.4000000000000004</v>
      </c>
    </row>
    <row r="565" spans="1:17">
      <c r="A565">
        <v>20020809</v>
      </c>
      <c r="B565" s="20">
        <v>1.7524999999999999</v>
      </c>
      <c r="C565" s="20">
        <v>1.6</v>
      </c>
      <c r="D565">
        <v>1.85</v>
      </c>
      <c r="E565">
        <v>2.4900000000000002</v>
      </c>
      <c r="F565">
        <v>3.08</v>
      </c>
      <c r="G565">
        <v>3.53</v>
      </c>
      <c r="H565" s="20">
        <v>3.88</v>
      </c>
      <c r="I565">
        <v>4.41</v>
      </c>
      <c r="J565">
        <v>4.8600000000000003</v>
      </c>
      <c r="K565">
        <v>5.63</v>
      </c>
      <c r="L565">
        <v>1.68</v>
      </c>
      <c r="M565">
        <v>2.1</v>
      </c>
      <c r="N565">
        <v>2.4900000000000002</v>
      </c>
      <c r="O565" s="20">
        <v>3.28</v>
      </c>
      <c r="P565">
        <v>3.85</v>
      </c>
      <c r="Q565">
        <v>4.2699999999999996</v>
      </c>
    </row>
    <row r="566" spans="1:17">
      <c r="A566">
        <v>20020812</v>
      </c>
      <c r="B566" s="20">
        <v>1.75</v>
      </c>
      <c r="C566" s="20">
        <v>1.6</v>
      </c>
      <c r="D566">
        <v>1.86</v>
      </c>
      <c r="E566">
        <v>2.5</v>
      </c>
      <c r="F566">
        <v>3.07</v>
      </c>
      <c r="G566">
        <v>3.49</v>
      </c>
      <c r="H566" s="20">
        <v>3.83</v>
      </c>
      <c r="I566">
        <v>4.33</v>
      </c>
      <c r="J566">
        <v>4.76</v>
      </c>
      <c r="K566">
        <v>5.54</v>
      </c>
      <c r="L566">
        <v>1.75</v>
      </c>
      <c r="M566">
        <v>2.1</v>
      </c>
      <c r="N566">
        <v>2.48</v>
      </c>
      <c r="O566" s="20">
        <v>3.24</v>
      </c>
      <c r="P566">
        <v>3.81</v>
      </c>
      <c r="Q566">
        <v>4.22</v>
      </c>
    </row>
    <row r="567" spans="1:17">
      <c r="A567">
        <v>20020813</v>
      </c>
      <c r="B567" s="20">
        <v>1.75</v>
      </c>
      <c r="C567" s="20">
        <v>1.61</v>
      </c>
      <c r="D567">
        <v>1.85</v>
      </c>
      <c r="E567">
        <v>2.4700000000000002</v>
      </c>
      <c r="F567">
        <v>3.03</v>
      </c>
      <c r="G567">
        <v>3.46</v>
      </c>
      <c r="H567" s="20">
        <v>3.79</v>
      </c>
      <c r="I567">
        <v>4.3</v>
      </c>
      <c r="J567">
        <v>4.7300000000000004</v>
      </c>
      <c r="K567">
        <v>5.51</v>
      </c>
      <c r="L567">
        <v>1.7</v>
      </c>
      <c r="M567">
        <v>2</v>
      </c>
      <c r="N567">
        <v>2.37</v>
      </c>
      <c r="O567" s="20">
        <v>3.15</v>
      </c>
      <c r="P567">
        <v>3.72</v>
      </c>
      <c r="Q567">
        <v>4.12</v>
      </c>
    </row>
    <row r="568" spans="1:17">
      <c r="A568">
        <v>20020814</v>
      </c>
      <c r="B568" s="20">
        <v>1.7331000000000001</v>
      </c>
      <c r="C568" s="20">
        <v>1.6</v>
      </c>
      <c r="D568">
        <v>1.77</v>
      </c>
      <c r="E568">
        <v>2.35</v>
      </c>
      <c r="F568">
        <v>2.89</v>
      </c>
      <c r="G568">
        <v>3.31</v>
      </c>
      <c r="H568" s="20">
        <v>3.64</v>
      </c>
      <c r="I568">
        <v>4.13</v>
      </c>
      <c r="J568">
        <v>4.5599999999999996</v>
      </c>
      <c r="K568">
        <v>5.3</v>
      </c>
      <c r="L568">
        <v>1.77</v>
      </c>
      <c r="M568">
        <v>2.12</v>
      </c>
      <c r="N568">
        <v>2.4700000000000002</v>
      </c>
      <c r="O568" s="20">
        <v>3.19</v>
      </c>
      <c r="P568">
        <v>3.74</v>
      </c>
      <c r="Q568">
        <v>4.0599999999999996</v>
      </c>
    </row>
    <row r="569" spans="1:17">
      <c r="A569">
        <v>20020815</v>
      </c>
      <c r="B569" s="20">
        <v>1.7575000000000001</v>
      </c>
      <c r="C569" s="20">
        <v>1.63</v>
      </c>
      <c r="D569">
        <v>1.96</v>
      </c>
      <c r="E569">
        <v>2.6</v>
      </c>
      <c r="F569">
        <v>3.15</v>
      </c>
      <c r="G569">
        <v>3.57</v>
      </c>
      <c r="H569" s="20">
        <v>3.91</v>
      </c>
      <c r="I569">
        <v>4.37</v>
      </c>
      <c r="J569">
        <v>4.75</v>
      </c>
      <c r="K569">
        <v>5.43</v>
      </c>
      <c r="L569">
        <v>1.78</v>
      </c>
      <c r="M569">
        <v>2.2200000000000002</v>
      </c>
      <c r="N569">
        <v>2.58</v>
      </c>
      <c r="O569" s="20">
        <v>3.28</v>
      </c>
      <c r="P569">
        <v>3.85</v>
      </c>
      <c r="Q569">
        <v>4.17</v>
      </c>
    </row>
    <row r="570" spans="1:17">
      <c r="A570">
        <v>20020816</v>
      </c>
      <c r="B570" s="20">
        <v>1.76</v>
      </c>
      <c r="C570" s="20">
        <v>1.63</v>
      </c>
      <c r="D570">
        <v>1.95</v>
      </c>
      <c r="E570">
        <v>2.61</v>
      </c>
      <c r="F570">
        <v>3.18</v>
      </c>
      <c r="G570">
        <v>3.61</v>
      </c>
      <c r="H570" s="20">
        <v>3.95</v>
      </c>
      <c r="I570">
        <v>4.42</v>
      </c>
      <c r="J570">
        <v>4.84</v>
      </c>
      <c r="K570">
        <v>5.5</v>
      </c>
      <c r="L570">
        <v>1.82</v>
      </c>
      <c r="M570">
        <v>2.2799999999999998</v>
      </c>
      <c r="N570">
        <v>2.67</v>
      </c>
      <c r="O570" s="20">
        <v>3.41</v>
      </c>
      <c r="P570">
        <v>3.99</v>
      </c>
      <c r="Q570">
        <v>4.32</v>
      </c>
    </row>
    <row r="571" spans="1:17">
      <c r="A571">
        <v>20020819</v>
      </c>
      <c r="B571" s="20">
        <v>1.77</v>
      </c>
      <c r="C571" s="20">
        <v>1.63</v>
      </c>
      <c r="D571">
        <v>1.96</v>
      </c>
      <c r="E571">
        <v>2.64</v>
      </c>
      <c r="F571">
        <v>3.21</v>
      </c>
      <c r="G571">
        <v>3.64</v>
      </c>
      <c r="H571" s="20">
        <v>4</v>
      </c>
      <c r="I571">
        <v>4.47</v>
      </c>
      <c r="J571">
        <v>4.9000000000000004</v>
      </c>
      <c r="K571">
        <v>5.53</v>
      </c>
      <c r="L571">
        <v>1.86</v>
      </c>
      <c r="M571">
        <v>2.25</v>
      </c>
      <c r="N571">
        <v>2.64</v>
      </c>
      <c r="O571" s="20">
        <v>3.4</v>
      </c>
      <c r="P571">
        <v>3.97</v>
      </c>
      <c r="Q571">
        <v>4.29</v>
      </c>
    </row>
    <row r="572" spans="1:17">
      <c r="A572">
        <v>20020820</v>
      </c>
      <c r="B572" s="20">
        <v>1.77</v>
      </c>
      <c r="C572" s="20">
        <v>1.64</v>
      </c>
      <c r="D572">
        <v>1.9</v>
      </c>
      <c r="E572">
        <v>2.54</v>
      </c>
      <c r="F572">
        <v>3.1</v>
      </c>
      <c r="G572">
        <v>3.54</v>
      </c>
      <c r="H572" s="20">
        <v>3.89</v>
      </c>
      <c r="I572">
        <v>4.37</v>
      </c>
      <c r="J572">
        <v>4.8</v>
      </c>
      <c r="K572">
        <v>5.48</v>
      </c>
      <c r="L572">
        <v>1.77</v>
      </c>
      <c r="M572">
        <v>2.12</v>
      </c>
      <c r="N572">
        <v>2.5</v>
      </c>
      <c r="O572" s="20">
        <v>3.25</v>
      </c>
      <c r="P572">
        <v>3.84</v>
      </c>
      <c r="Q572">
        <v>4.17</v>
      </c>
    </row>
    <row r="573" spans="1:17">
      <c r="A573">
        <v>20020821</v>
      </c>
      <c r="B573" s="20">
        <v>1.77</v>
      </c>
      <c r="C573" s="20">
        <v>1.64</v>
      </c>
      <c r="D573">
        <v>1.9</v>
      </c>
      <c r="E573">
        <v>2.52</v>
      </c>
      <c r="F573">
        <v>3.06</v>
      </c>
      <c r="G573">
        <v>3.49</v>
      </c>
      <c r="H573" s="20">
        <v>3.83</v>
      </c>
      <c r="I573">
        <v>4.3099999999999996</v>
      </c>
      <c r="J573">
        <v>4.7300000000000004</v>
      </c>
      <c r="K573">
        <v>5.42</v>
      </c>
      <c r="L573">
        <v>1.77</v>
      </c>
      <c r="M573">
        <v>2.12</v>
      </c>
      <c r="N573">
        <v>2.5099999999999998</v>
      </c>
      <c r="O573" s="20">
        <v>3.28</v>
      </c>
      <c r="P573">
        <v>3.85</v>
      </c>
      <c r="Q573">
        <v>4.2</v>
      </c>
    </row>
    <row r="574" spans="1:17">
      <c r="A574">
        <v>20020822</v>
      </c>
      <c r="B574" s="20">
        <v>1.78</v>
      </c>
      <c r="C574" s="20">
        <v>1.63</v>
      </c>
      <c r="D574">
        <v>1.95</v>
      </c>
      <c r="E574">
        <v>2.5499999999999998</v>
      </c>
      <c r="F574">
        <v>3.09</v>
      </c>
      <c r="G574">
        <v>3.53</v>
      </c>
      <c r="H574" s="20">
        <v>3.88</v>
      </c>
      <c r="I574">
        <v>4.37</v>
      </c>
      <c r="J574">
        <v>4.8099999999999996</v>
      </c>
      <c r="K574">
        <v>5.51</v>
      </c>
      <c r="L574">
        <v>1.85</v>
      </c>
      <c r="M574">
        <v>2.2200000000000002</v>
      </c>
      <c r="N574">
        <v>2.61</v>
      </c>
      <c r="O574" s="20">
        <v>3.37</v>
      </c>
      <c r="P574">
        <v>3.95</v>
      </c>
      <c r="Q574">
        <v>4.3</v>
      </c>
    </row>
    <row r="575" spans="1:17">
      <c r="A575">
        <v>20020823</v>
      </c>
      <c r="B575" s="20">
        <v>1.7963</v>
      </c>
      <c r="C575" s="20">
        <v>1.63</v>
      </c>
      <c r="D575">
        <v>1.95</v>
      </c>
      <c r="E575">
        <v>2.54</v>
      </c>
      <c r="F575">
        <v>3.08</v>
      </c>
      <c r="G575">
        <v>3.51</v>
      </c>
      <c r="H575" s="20">
        <v>3.85</v>
      </c>
      <c r="I575">
        <v>4.3499999999999996</v>
      </c>
      <c r="J575">
        <v>4.79</v>
      </c>
      <c r="K575">
        <v>5.49</v>
      </c>
      <c r="L575">
        <v>1.8</v>
      </c>
      <c r="M575">
        <v>2.19</v>
      </c>
      <c r="N575">
        <v>2.56</v>
      </c>
      <c r="O575" s="20">
        <v>3.31</v>
      </c>
      <c r="P575">
        <v>3.88</v>
      </c>
      <c r="Q575">
        <v>4.25</v>
      </c>
    </row>
    <row r="576" spans="1:17">
      <c r="A576">
        <v>20020826</v>
      </c>
      <c r="B576" s="20">
        <v>1.7963</v>
      </c>
      <c r="C576" s="20">
        <v>1.63</v>
      </c>
      <c r="D576">
        <v>1.94</v>
      </c>
      <c r="E576">
        <v>2.5099999999999998</v>
      </c>
      <c r="F576">
        <v>3.03</v>
      </c>
      <c r="G576">
        <v>3.46</v>
      </c>
      <c r="H576" s="20">
        <v>4.07</v>
      </c>
      <c r="I576">
        <v>4.46</v>
      </c>
      <c r="J576">
        <v>4.7300000000000004</v>
      </c>
      <c r="K576">
        <v>5.43</v>
      </c>
      <c r="L576">
        <v>1.79</v>
      </c>
      <c r="M576">
        <v>2.19</v>
      </c>
      <c r="N576">
        <v>2.56</v>
      </c>
      <c r="O576" s="20">
        <v>3.29</v>
      </c>
      <c r="P576">
        <v>3.85</v>
      </c>
      <c r="Q576">
        <v>4.22</v>
      </c>
    </row>
    <row r="577" spans="1:17">
      <c r="A577">
        <v>20020827</v>
      </c>
      <c r="B577" s="20">
        <v>1.8</v>
      </c>
      <c r="C577" s="20">
        <v>1.64</v>
      </c>
      <c r="D577">
        <v>2</v>
      </c>
      <c r="E577">
        <v>2.6</v>
      </c>
      <c r="F577">
        <v>3.11</v>
      </c>
      <c r="G577">
        <v>3.51</v>
      </c>
      <c r="H577" s="20">
        <v>3.85</v>
      </c>
      <c r="I577">
        <v>4.34</v>
      </c>
      <c r="J577">
        <v>4.7699999999999996</v>
      </c>
      <c r="K577">
        <v>5.45</v>
      </c>
      <c r="L577">
        <v>1.89</v>
      </c>
      <c r="M577">
        <v>2.2599999999999998</v>
      </c>
      <c r="N577">
        <v>2.63</v>
      </c>
      <c r="O577" s="20">
        <v>3.37</v>
      </c>
      <c r="P577">
        <v>3.93</v>
      </c>
      <c r="Q577">
        <v>4.29</v>
      </c>
    </row>
    <row r="578" spans="1:17">
      <c r="A578">
        <v>20020828</v>
      </c>
      <c r="B578" s="20">
        <v>1.82</v>
      </c>
      <c r="C578" s="20">
        <v>1.65</v>
      </c>
      <c r="D578">
        <v>1.98</v>
      </c>
      <c r="E578">
        <v>2.56</v>
      </c>
      <c r="F578">
        <v>3.07</v>
      </c>
      <c r="G578">
        <v>3.49</v>
      </c>
      <c r="H578" s="20">
        <v>3.83</v>
      </c>
      <c r="I578">
        <v>4.32</v>
      </c>
      <c r="J578">
        <v>4.74</v>
      </c>
      <c r="K578">
        <v>5.43</v>
      </c>
      <c r="L578">
        <v>1.85</v>
      </c>
      <c r="M578">
        <v>2.23</v>
      </c>
      <c r="N578">
        <v>2.59</v>
      </c>
      <c r="O578" s="20">
        <v>3.31</v>
      </c>
      <c r="P578">
        <v>3.86</v>
      </c>
      <c r="Q578">
        <v>4.22</v>
      </c>
    </row>
    <row r="579" spans="1:17">
      <c r="A579">
        <v>20020829</v>
      </c>
      <c r="B579" s="20">
        <v>1.8138000000000001</v>
      </c>
      <c r="C579" s="20">
        <v>1.66</v>
      </c>
      <c r="D579">
        <v>1.92</v>
      </c>
      <c r="E579">
        <v>2.46</v>
      </c>
      <c r="F579">
        <v>2.96</v>
      </c>
      <c r="G579">
        <v>3.38</v>
      </c>
      <c r="H579" s="20">
        <v>3.74</v>
      </c>
      <c r="I579">
        <v>4.2300000000000004</v>
      </c>
      <c r="J579">
        <v>4.67</v>
      </c>
      <c r="K579">
        <v>5.38</v>
      </c>
      <c r="L579">
        <v>1.75</v>
      </c>
      <c r="M579">
        <v>2.14</v>
      </c>
      <c r="N579">
        <v>2.5099999999999998</v>
      </c>
      <c r="O579" s="20">
        <v>3.24</v>
      </c>
      <c r="P579">
        <v>3.8</v>
      </c>
      <c r="Q579">
        <v>4.16</v>
      </c>
    </row>
    <row r="580" spans="1:17">
      <c r="A580">
        <v>20020830</v>
      </c>
      <c r="B580" s="20">
        <v>1.8063</v>
      </c>
      <c r="C580" s="20">
        <v>1.63</v>
      </c>
      <c r="D580">
        <v>1.96</v>
      </c>
      <c r="E580">
        <v>2.5099999999999998</v>
      </c>
      <c r="F580">
        <v>3</v>
      </c>
      <c r="G580">
        <v>3.41</v>
      </c>
      <c r="H580" s="20">
        <v>3.75</v>
      </c>
      <c r="I580">
        <v>4.25</v>
      </c>
      <c r="J580">
        <v>4.68</v>
      </c>
      <c r="K580">
        <v>5.37</v>
      </c>
      <c r="L580">
        <v>1.74</v>
      </c>
      <c r="M580">
        <v>2.14</v>
      </c>
      <c r="N580">
        <v>2.5</v>
      </c>
      <c r="O580" s="20">
        <v>3.22</v>
      </c>
      <c r="P580">
        <v>3.78</v>
      </c>
      <c r="Q580">
        <v>4.1399999999999997</v>
      </c>
    </row>
    <row r="581" spans="1:17">
      <c r="A581">
        <v>20020902</v>
      </c>
      <c r="B581" s="20">
        <v>1.8088</v>
      </c>
      <c r="C581" s="20" t="s">
        <v>1</v>
      </c>
      <c r="D581" t="s">
        <v>103</v>
      </c>
      <c r="E581" t="s">
        <v>103</v>
      </c>
      <c r="F581" t="s">
        <v>103</v>
      </c>
      <c r="G581" t="s">
        <v>103</v>
      </c>
      <c r="H581" s="20" t="s">
        <v>103</v>
      </c>
      <c r="I581" t="s">
        <v>103</v>
      </c>
      <c r="J581" t="s">
        <v>103</v>
      </c>
      <c r="K581" t="s">
        <v>103</v>
      </c>
      <c r="L581" t="s">
        <v>103</v>
      </c>
      <c r="M581" t="s">
        <v>103</v>
      </c>
      <c r="N581" t="s">
        <v>103</v>
      </c>
      <c r="O581" s="20" t="s">
        <v>103</v>
      </c>
      <c r="P581" t="s">
        <v>103</v>
      </c>
      <c r="Q581" t="s">
        <v>103</v>
      </c>
    </row>
    <row r="582" spans="1:17">
      <c r="A582">
        <v>20020903</v>
      </c>
      <c r="B582" s="20">
        <v>1.8019000000000001</v>
      </c>
      <c r="C582" s="20">
        <v>1.63</v>
      </c>
      <c r="D582">
        <v>1.82</v>
      </c>
      <c r="E582">
        <v>2.34</v>
      </c>
      <c r="F582">
        <v>2.82</v>
      </c>
      <c r="G582">
        <v>3.22</v>
      </c>
      <c r="H582" s="20">
        <v>3.56</v>
      </c>
      <c r="I582">
        <v>4.0599999999999996</v>
      </c>
      <c r="J582">
        <v>4.51</v>
      </c>
      <c r="K582">
        <v>5.25</v>
      </c>
      <c r="L582">
        <v>1.71</v>
      </c>
      <c r="M582">
        <v>2.0099999999999998</v>
      </c>
      <c r="N582">
        <v>2.36</v>
      </c>
      <c r="O582" s="20">
        <v>3.04</v>
      </c>
      <c r="P582">
        <v>3.63</v>
      </c>
      <c r="Q582">
        <v>3.98</v>
      </c>
    </row>
    <row r="583" spans="1:17">
      <c r="A583">
        <v>20020904</v>
      </c>
      <c r="B583" s="20">
        <v>1.7825</v>
      </c>
      <c r="C583" s="20">
        <v>1.62</v>
      </c>
      <c r="D583">
        <v>1.81</v>
      </c>
      <c r="E583">
        <v>2.31</v>
      </c>
      <c r="F583">
        <v>2.81</v>
      </c>
      <c r="G583">
        <v>3.2</v>
      </c>
      <c r="H583" s="20">
        <v>3.53</v>
      </c>
      <c r="I583">
        <v>4.04</v>
      </c>
      <c r="J583">
        <v>4.49</v>
      </c>
      <c r="K583">
        <v>5.23</v>
      </c>
      <c r="L583">
        <v>1.69</v>
      </c>
      <c r="M583">
        <v>2.02</v>
      </c>
      <c r="N583">
        <v>2.35</v>
      </c>
      <c r="O583" s="20">
        <v>3.02</v>
      </c>
      <c r="P583">
        <v>3.58</v>
      </c>
      <c r="Q583">
        <v>3.96</v>
      </c>
    </row>
    <row r="584" spans="1:17">
      <c r="A584">
        <v>20020905</v>
      </c>
      <c r="B584" s="20">
        <v>1.78</v>
      </c>
      <c r="C584" s="20">
        <v>1.63</v>
      </c>
      <c r="D584">
        <v>1.81</v>
      </c>
      <c r="E584">
        <v>2.33</v>
      </c>
      <c r="F584">
        <v>2.83</v>
      </c>
      <c r="G584">
        <v>3.22</v>
      </c>
      <c r="H584" s="20">
        <v>3.55</v>
      </c>
      <c r="I584">
        <v>4.05</v>
      </c>
      <c r="J584">
        <v>4.51</v>
      </c>
      <c r="K584">
        <v>5.24</v>
      </c>
      <c r="L584">
        <v>1.66</v>
      </c>
      <c r="M584">
        <v>1.95</v>
      </c>
      <c r="N584">
        <v>2.29</v>
      </c>
      <c r="O584" s="20">
        <v>2.95</v>
      </c>
      <c r="P584">
        <v>3.52</v>
      </c>
      <c r="Q584">
        <v>3.91</v>
      </c>
    </row>
    <row r="585" spans="1:17">
      <c r="A585">
        <v>20020906</v>
      </c>
      <c r="B585" s="20">
        <v>1.7749999999999999</v>
      </c>
      <c r="C585" s="20">
        <v>1.63</v>
      </c>
      <c r="D585">
        <v>1.86</v>
      </c>
      <c r="E585">
        <v>2.38</v>
      </c>
      <c r="F585">
        <v>2.86</v>
      </c>
      <c r="G585">
        <v>3.25</v>
      </c>
      <c r="H585" s="20">
        <v>3.56</v>
      </c>
      <c r="I585">
        <v>4.07</v>
      </c>
      <c r="J585">
        <v>4.53</v>
      </c>
      <c r="K585">
        <v>5.24</v>
      </c>
      <c r="L585">
        <v>1.75</v>
      </c>
      <c r="M585">
        <v>2.08</v>
      </c>
      <c r="N585">
        <v>2.42</v>
      </c>
      <c r="O585" s="20">
        <v>3.1</v>
      </c>
      <c r="P585">
        <v>3.66</v>
      </c>
      <c r="Q585">
        <v>4.05</v>
      </c>
    </row>
    <row r="586" spans="1:17">
      <c r="A586">
        <v>20020909</v>
      </c>
      <c r="B586" s="20">
        <v>1.8012999999999999</v>
      </c>
      <c r="C586" s="20">
        <v>1.65</v>
      </c>
      <c r="D586">
        <v>1.89</v>
      </c>
      <c r="E586">
        <v>2.41</v>
      </c>
      <c r="F586">
        <v>2.91</v>
      </c>
      <c r="G586">
        <v>3.3</v>
      </c>
      <c r="H586" s="20">
        <v>3.62</v>
      </c>
      <c r="I586">
        <v>4.12</v>
      </c>
      <c r="J586">
        <v>4.57</v>
      </c>
      <c r="K586">
        <v>5.27</v>
      </c>
      <c r="L586">
        <v>1.77</v>
      </c>
      <c r="M586">
        <v>2.13</v>
      </c>
      <c r="N586">
        <v>2.46</v>
      </c>
      <c r="O586" s="20">
        <v>3.11</v>
      </c>
      <c r="P586">
        <v>3.66</v>
      </c>
      <c r="Q586">
        <v>4.05</v>
      </c>
    </row>
    <row r="587" spans="1:17">
      <c r="A587">
        <v>20020910</v>
      </c>
      <c r="B587" s="20">
        <v>1.8163</v>
      </c>
      <c r="C587" s="20">
        <v>1.64</v>
      </c>
      <c r="D587">
        <v>1.97</v>
      </c>
      <c r="E587">
        <v>2.54</v>
      </c>
      <c r="F587">
        <v>3.02</v>
      </c>
      <c r="G587">
        <v>3.4</v>
      </c>
      <c r="H587" s="20">
        <v>3.71</v>
      </c>
      <c r="I587">
        <v>4.2</v>
      </c>
      <c r="J587">
        <v>4.6399999999999997</v>
      </c>
      <c r="K587">
        <v>5.33</v>
      </c>
      <c r="L587">
        <v>1.77</v>
      </c>
      <c r="M587">
        <v>2.12</v>
      </c>
      <c r="N587">
        <v>2.44</v>
      </c>
      <c r="O587" s="20">
        <v>3.08</v>
      </c>
      <c r="P587">
        <v>3.63</v>
      </c>
      <c r="Q587">
        <v>4</v>
      </c>
    </row>
    <row r="588" spans="1:17">
      <c r="A588">
        <v>20020911</v>
      </c>
      <c r="B588" s="20">
        <v>1.8193999999999999</v>
      </c>
      <c r="C588" s="20">
        <v>1.65</v>
      </c>
      <c r="D588">
        <v>2.02</v>
      </c>
      <c r="E588">
        <v>2.59</v>
      </c>
      <c r="F588">
        <v>3.07</v>
      </c>
      <c r="G588">
        <v>3.44</v>
      </c>
      <c r="H588" s="20">
        <v>3.74</v>
      </c>
      <c r="I588">
        <v>4.2300000000000004</v>
      </c>
      <c r="J588">
        <v>4.6500000000000004</v>
      </c>
      <c r="K588">
        <v>5.35</v>
      </c>
      <c r="L588">
        <v>1.84</v>
      </c>
      <c r="M588">
        <v>2.1800000000000002</v>
      </c>
      <c r="N588">
        <v>2.5099999999999998</v>
      </c>
      <c r="O588" s="20">
        <v>3.15</v>
      </c>
      <c r="P588">
        <v>3.71</v>
      </c>
      <c r="Q588">
        <v>4.07</v>
      </c>
    </row>
    <row r="589" spans="1:17">
      <c r="A589">
        <v>20020912</v>
      </c>
      <c r="B589" s="20">
        <v>1.8263</v>
      </c>
      <c r="C589" s="20">
        <v>1.67</v>
      </c>
      <c r="D589">
        <v>1.94</v>
      </c>
      <c r="E589">
        <v>2.48</v>
      </c>
      <c r="F589">
        <v>2.95</v>
      </c>
      <c r="G589">
        <v>3.32</v>
      </c>
      <c r="H589" s="20">
        <v>3.61</v>
      </c>
      <c r="I589">
        <v>4.0999999999999996</v>
      </c>
      <c r="J589">
        <v>4.54</v>
      </c>
      <c r="K589">
        <v>5.25</v>
      </c>
      <c r="L589">
        <v>1.79</v>
      </c>
      <c r="M589">
        <v>2.12</v>
      </c>
      <c r="N589">
        <v>2.44</v>
      </c>
      <c r="O589" s="20">
        <v>3.07</v>
      </c>
      <c r="P589">
        <v>3.61</v>
      </c>
      <c r="Q589">
        <v>3.98</v>
      </c>
    </row>
    <row r="590" spans="1:17">
      <c r="A590">
        <v>20020913</v>
      </c>
      <c r="B590" s="20">
        <v>1.82</v>
      </c>
      <c r="C590" s="20">
        <v>1.67</v>
      </c>
      <c r="D590">
        <v>1.93</v>
      </c>
      <c r="E590">
        <v>2.4500000000000002</v>
      </c>
      <c r="F590">
        <v>2.9</v>
      </c>
      <c r="G590">
        <v>3.25</v>
      </c>
      <c r="H590" s="20">
        <v>3.55</v>
      </c>
      <c r="I590">
        <v>4.04</v>
      </c>
      <c r="J590">
        <v>4.4800000000000004</v>
      </c>
      <c r="K590">
        <v>5.19</v>
      </c>
      <c r="L590">
        <v>1.74</v>
      </c>
      <c r="M590">
        <v>2.0699999999999998</v>
      </c>
      <c r="N590">
        <v>2.38</v>
      </c>
      <c r="O590" s="20">
        <v>3</v>
      </c>
      <c r="P590">
        <v>3.55</v>
      </c>
      <c r="Q590">
        <v>3.92</v>
      </c>
    </row>
    <row r="591" spans="1:17">
      <c r="A591">
        <v>20020916</v>
      </c>
      <c r="B591" s="20">
        <v>1.82</v>
      </c>
      <c r="C591" s="20">
        <v>1.66</v>
      </c>
      <c r="D591">
        <v>1.93</v>
      </c>
      <c r="E591">
        <v>2.4300000000000002</v>
      </c>
      <c r="F591">
        <v>2.87</v>
      </c>
      <c r="G591">
        <v>3.22</v>
      </c>
      <c r="H591" s="20">
        <v>3.51</v>
      </c>
      <c r="I591">
        <v>3.99</v>
      </c>
      <c r="J591">
        <v>4.43</v>
      </c>
      <c r="K591">
        <v>5.16</v>
      </c>
      <c r="L591">
        <v>1.78</v>
      </c>
      <c r="M591">
        <v>2.0699999999999998</v>
      </c>
      <c r="N591">
        <v>2.38</v>
      </c>
      <c r="O591" s="20">
        <v>3</v>
      </c>
      <c r="P591">
        <v>3.53</v>
      </c>
      <c r="Q591">
        <v>3.9</v>
      </c>
    </row>
    <row r="592" spans="1:17">
      <c r="A592">
        <v>20020917</v>
      </c>
      <c r="B592" s="20">
        <v>1.83</v>
      </c>
      <c r="C592" s="20">
        <v>1.68</v>
      </c>
      <c r="D592">
        <v>1.96</v>
      </c>
      <c r="E592">
        <v>2.4700000000000002</v>
      </c>
      <c r="F592">
        <v>2.91</v>
      </c>
      <c r="G592">
        <v>3.25</v>
      </c>
      <c r="H592" s="20">
        <v>3.54</v>
      </c>
      <c r="I592">
        <v>4.01</v>
      </c>
      <c r="J592">
        <v>4.43</v>
      </c>
      <c r="K592">
        <v>5.16</v>
      </c>
      <c r="L592">
        <v>1.77</v>
      </c>
      <c r="M592">
        <v>2.06</v>
      </c>
      <c r="N592">
        <v>2.36</v>
      </c>
      <c r="O592" s="20">
        <v>2.97</v>
      </c>
      <c r="P592">
        <v>3.49</v>
      </c>
      <c r="Q592">
        <v>3.87</v>
      </c>
    </row>
    <row r="593" spans="1:17">
      <c r="A593">
        <v>20020918</v>
      </c>
      <c r="B593" s="20">
        <v>1.82</v>
      </c>
      <c r="C593" s="20">
        <v>1.65</v>
      </c>
      <c r="D593">
        <v>1.9</v>
      </c>
      <c r="E593">
        <v>2.39</v>
      </c>
      <c r="F593">
        <v>2.83</v>
      </c>
      <c r="G593">
        <v>3.17</v>
      </c>
      <c r="H593" s="20">
        <v>3.47</v>
      </c>
      <c r="I593">
        <v>3.94</v>
      </c>
      <c r="J593">
        <v>4.3899999999999997</v>
      </c>
      <c r="K593">
        <v>5.15</v>
      </c>
      <c r="L593">
        <v>1.75</v>
      </c>
      <c r="M593">
        <v>2.04</v>
      </c>
      <c r="N593">
        <v>2.35</v>
      </c>
      <c r="O593" s="20">
        <v>2.96</v>
      </c>
      <c r="P593">
        <v>3.5</v>
      </c>
      <c r="Q593">
        <v>3.86</v>
      </c>
    </row>
    <row r="594" spans="1:17">
      <c r="A594">
        <v>20020919</v>
      </c>
      <c r="B594" s="20">
        <v>1.82</v>
      </c>
      <c r="C594" s="20">
        <v>1.65</v>
      </c>
      <c r="D594">
        <v>1.86</v>
      </c>
      <c r="E594">
        <v>2.34</v>
      </c>
      <c r="F594">
        <v>2.77</v>
      </c>
      <c r="G594">
        <v>3.12</v>
      </c>
      <c r="H594" s="20">
        <v>3.41</v>
      </c>
      <c r="I594">
        <v>3.89</v>
      </c>
      <c r="J594">
        <v>4.33</v>
      </c>
      <c r="K594">
        <v>5.12</v>
      </c>
      <c r="L594">
        <v>1.68</v>
      </c>
      <c r="M594">
        <v>1.93</v>
      </c>
      <c r="N594">
        <v>2.2400000000000002</v>
      </c>
      <c r="O594" s="20">
        <v>2.87</v>
      </c>
      <c r="P594">
        <v>3.42</v>
      </c>
      <c r="Q594">
        <v>3.79</v>
      </c>
    </row>
    <row r="595" spans="1:17">
      <c r="A595">
        <v>20020920</v>
      </c>
      <c r="B595" s="20">
        <v>1.8</v>
      </c>
      <c r="C595" s="20">
        <v>1.63</v>
      </c>
      <c r="D595">
        <v>1.85</v>
      </c>
      <c r="E595">
        <v>2.35</v>
      </c>
      <c r="F595">
        <v>2.79</v>
      </c>
      <c r="G595">
        <v>3.14</v>
      </c>
      <c r="H595" s="20">
        <v>3.43</v>
      </c>
      <c r="I595">
        <v>3.91</v>
      </c>
      <c r="J595">
        <v>4.3600000000000003</v>
      </c>
      <c r="K595">
        <v>5.15</v>
      </c>
      <c r="L595">
        <v>1.68</v>
      </c>
      <c r="M595">
        <v>1.94</v>
      </c>
      <c r="N595">
        <v>2.25</v>
      </c>
      <c r="O595" s="20">
        <v>2.86</v>
      </c>
      <c r="P595">
        <v>3.42</v>
      </c>
      <c r="Q595">
        <v>3.79</v>
      </c>
    </row>
    <row r="596" spans="1:17">
      <c r="A596">
        <v>20020923</v>
      </c>
      <c r="B596" s="20">
        <v>1.7963</v>
      </c>
      <c r="C596" s="20">
        <v>1.63</v>
      </c>
      <c r="D596">
        <v>1.81</v>
      </c>
      <c r="E596">
        <v>2.33</v>
      </c>
      <c r="F596">
        <v>2.76</v>
      </c>
      <c r="G596">
        <v>3.1</v>
      </c>
      <c r="H596" s="20">
        <v>3.38</v>
      </c>
      <c r="I596">
        <v>3.86</v>
      </c>
      <c r="J596">
        <v>4.3099999999999996</v>
      </c>
      <c r="K596">
        <v>5.13</v>
      </c>
      <c r="L596">
        <v>1.68</v>
      </c>
      <c r="M596">
        <v>1.93</v>
      </c>
      <c r="N596">
        <v>2.21</v>
      </c>
      <c r="O596" s="20">
        <v>2.76</v>
      </c>
      <c r="P596">
        <v>3.32</v>
      </c>
      <c r="Q596">
        <v>3.7</v>
      </c>
    </row>
    <row r="597" spans="1:17">
      <c r="A597">
        <v>20020924</v>
      </c>
      <c r="B597" s="20">
        <v>1.7944</v>
      </c>
      <c r="C597" s="20">
        <v>1.61</v>
      </c>
      <c r="D597">
        <v>1.78</v>
      </c>
      <c r="E597">
        <v>2.2999999999999998</v>
      </c>
      <c r="F597">
        <v>2.74</v>
      </c>
      <c r="G597">
        <v>3.08</v>
      </c>
      <c r="H597" s="20">
        <v>3.36</v>
      </c>
      <c r="I597">
        <v>3.84</v>
      </c>
      <c r="J597">
        <v>4.3</v>
      </c>
      <c r="K597">
        <v>5.1100000000000003</v>
      </c>
      <c r="L597">
        <v>1.68</v>
      </c>
      <c r="M597">
        <v>1.93</v>
      </c>
      <c r="N597">
        <v>2.2000000000000002</v>
      </c>
      <c r="O597" s="20">
        <v>2.76</v>
      </c>
      <c r="P597">
        <v>3.31</v>
      </c>
      <c r="Q597">
        <v>3.69</v>
      </c>
    </row>
    <row r="598" spans="1:17">
      <c r="A598">
        <v>20020925</v>
      </c>
      <c r="B598" s="20">
        <v>1.7906</v>
      </c>
      <c r="C598" s="20">
        <v>1.63</v>
      </c>
      <c r="D598">
        <v>1.79</v>
      </c>
      <c r="E598">
        <v>2.3199999999999998</v>
      </c>
      <c r="F598">
        <v>2.76</v>
      </c>
      <c r="G598">
        <v>3.1</v>
      </c>
      <c r="H598" s="20">
        <v>3.38</v>
      </c>
      <c r="I598">
        <v>3.86</v>
      </c>
      <c r="J598">
        <v>4.32</v>
      </c>
      <c r="K598">
        <v>5.12</v>
      </c>
      <c r="L598">
        <v>1.73</v>
      </c>
      <c r="M598">
        <v>2</v>
      </c>
      <c r="N598">
        <v>2.2799999999999998</v>
      </c>
      <c r="O598" s="20">
        <v>2.83</v>
      </c>
      <c r="P598">
        <v>3.4</v>
      </c>
      <c r="Q598">
        <v>3.77</v>
      </c>
    </row>
    <row r="599" spans="1:17">
      <c r="A599">
        <v>20020926</v>
      </c>
      <c r="B599" s="20">
        <v>1.7981</v>
      </c>
      <c r="C599" s="20">
        <v>1.62</v>
      </c>
      <c r="D599">
        <v>1.84</v>
      </c>
      <c r="E599">
        <v>2.38</v>
      </c>
      <c r="F599">
        <v>2.85</v>
      </c>
      <c r="G599">
        <v>3.21</v>
      </c>
      <c r="H599" s="20">
        <v>3.51</v>
      </c>
      <c r="I599">
        <v>4</v>
      </c>
      <c r="J599">
        <v>4.45</v>
      </c>
      <c r="K599">
        <v>5.22</v>
      </c>
      <c r="L599">
        <v>1.68</v>
      </c>
      <c r="M599">
        <v>1.97</v>
      </c>
      <c r="N599">
        <v>2.27</v>
      </c>
      <c r="O599" s="20">
        <v>2.86</v>
      </c>
      <c r="P599">
        <v>3.42</v>
      </c>
      <c r="Q599">
        <v>3.79</v>
      </c>
    </row>
    <row r="600" spans="1:17">
      <c r="A600">
        <v>20020927</v>
      </c>
      <c r="B600" s="20">
        <v>1.8063</v>
      </c>
      <c r="C600" s="20">
        <v>1.63</v>
      </c>
      <c r="D600">
        <v>1.8</v>
      </c>
      <c r="E600">
        <v>2.31</v>
      </c>
      <c r="F600">
        <v>2.78</v>
      </c>
      <c r="G600">
        <v>3.13</v>
      </c>
      <c r="H600" s="20">
        <v>3.43</v>
      </c>
      <c r="I600">
        <v>3.92</v>
      </c>
      <c r="J600">
        <v>4.38</v>
      </c>
      <c r="K600">
        <v>5.16</v>
      </c>
      <c r="L600">
        <v>1.62</v>
      </c>
      <c r="M600">
        <v>1.82</v>
      </c>
      <c r="N600">
        <v>2.13</v>
      </c>
      <c r="O600" s="20">
        <v>2.74</v>
      </c>
      <c r="P600">
        <v>3.31</v>
      </c>
      <c r="Q600">
        <v>3.69</v>
      </c>
    </row>
    <row r="601" spans="1:17">
      <c r="A601">
        <v>20020930</v>
      </c>
      <c r="B601" s="20">
        <v>1.79</v>
      </c>
      <c r="C601" s="20">
        <v>1.64</v>
      </c>
      <c r="D601">
        <v>1.66</v>
      </c>
      <c r="E601">
        <v>2.12</v>
      </c>
      <c r="F601">
        <v>2.58</v>
      </c>
      <c r="G601">
        <v>2.95</v>
      </c>
      <c r="H601" s="20">
        <v>3.26</v>
      </c>
      <c r="I601">
        <v>3.77</v>
      </c>
      <c r="J601">
        <v>4.26</v>
      </c>
      <c r="K601">
        <v>5.08</v>
      </c>
      <c r="L601">
        <v>1.53</v>
      </c>
      <c r="M601">
        <v>1.72</v>
      </c>
      <c r="N601">
        <v>2.02</v>
      </c>
      <c r="O601" s="20">
        <v>2.63</v>
      </c>
      <c r="P601">
        <v>3.25</v>
      </c>
      <c r="Q601">
        <v>3.63</v>
      </c>
    </row>
    <row r="602" spans="1:17">
      <c r="A602">
        <v>20021001</v>
      </c>
      <c r="B602" s="20">
        <v>1.7619</v>
      </c>
      <c r="C602" s="20">
        <v>1.64</v>
      </c>
      <c r="D602">
        <v>1.67</v>
      </c>
      <c r="E602">
        <v>2.15</v>
      </c>
      <c r="F602">
        <v>2.62</v>
      </c>
      <c r="G602">
        <v>2.99</v>
      </c>
      <c r="H602" s="20">
        <v>3.31</v>
      </c>
      <c r="I602">
        <v>3.83</v>
      </c>
      <c r="J602">
        <v>4.32</v>
      </c>
      <c r="K602">
        <v>5.16</v>
      </c>
      <c r="L602">
        <v>1.56</v>
      </c>
      <c r="M602">
        <v>1.8</v>
      </c>
      <c r="N602">
        <v>2.11</v>
      </c>
      <c r="O602" s="20">
        <v>2.75</v>
      </c>
      <c r="P602">
        <v>3.34</v>
      </c>
      <c r="Q602">
        <v>3.72</v>
      </c>
    </row>
    <row r="603" spans="1:17">
      <c r="A603">
        <v>20021002</v>
      </c>
      <c r="B603" s="20">
        <v>1.77</v>
      </c>
      <c r="C603" s="20">
        <v>1.63</v>
      </c>
      <c r="D603">
        <v>1.71</v>
      </c>
      <c r="E603">
        <v>2.1800000000000002</v>
      </c>
      <c r="F603">
        <v>2.66</v>
      </c>
      <c r="G603">
        <v>3.03</v>
      </c>
      <c r="H603" s="20">
        <v>3.35</v>
      </c>
      <c r="I603">
        <v>3.86</v>
      </c>
      <c r="J603">
        <v>4.33</v>
      </c>
      <c r="K603">
        <v>5.15</v>
      </c>
      <c r="L603">
        <v>1.53</v>
      </c>
      <c r="M603">
        <v>1.75</v>
      </c>
      <c r="N603">
        <v>2.0699999999999998</v>
      </c>
      <c r="O603" s="20">
        <v>2.74</v>
      </c>
      <c r="P603">
        <v>3.33</v>
      </c>
      <c r="Q603">
        <v>3.71</v>
      </c>
    </row>
    <row r="604" spans="1:17">
      <c r="A604">
        <v>20021003</v>
      </c>
      <c r="B604" s="20">
        <v>1.76</v>
      </c>
      <c r="C604" s="20">
        <v>1.63</v>
      </c>
      <c r="D604">
        <v>1.7</v>
      </c>
      <c r="E604">
        <v>2.1800000000000002</v>
      </c>
      <c r="F604">
        <v>2.65</v>
      </c>
      <c r="G604">
        <v>3.03</v>
      </c>
      <c r="H604" s="20">
        <v>3.34</v>
      </c>
      <c r="I604">
        <v>3.85</v>
      </c>
      <c r="J604">
        <v>4.33</v>
      </c>
      <c r="K604">
        <v>5.16</v>
      </c>
      <c r="L604">
        <v>1.53</v>
      </c>
      <c r="M604">
        <v>1.75</v>
      </c>
      <c r="N604">
        <v>2.08</v>
      </c>
      <c r="O604" s="20">
        <v>2.74</v>
      </c>
      <c r="P604">
        <v>3.33</v>
      </c>
      <c r="Q604">
        <v>3.7</v>
      </c>
    </row>
    <row r="605" spans="1:17">
      <c r="A605">
        <v>20021004</v>
      </c>
      <c r="B605" s="20">
        <v>1.76</v>
      </c>
      <c r="C605" s="20">
        <v>1.59</v>
      </c>
      <c r="D605">
        <v>1.77</v>
      </c>
      <c r="E605">
        <v>2.23</v>
      </c>
      <c r="F605">
        <v>2.71</v>
      </c>
      <c r="G605">
        <v>3.08</v>
      </c>
      <c r="H605" s="20">
        <v>3.4</v>
      </c>
      <c r="I605">
        <v>3.9</v>
      </c>
      <c r="J605">
        <v>4.3600000000000003</v>
      </c>
      <c r="K605">
        <v>5.2</v>
      </c>
      <c r="L605">
        <v>1.58</v>
      </c>
      <c r="M605">
        <v>1.78</v>
      </c>
      <c r="N605">
        <v>2.09</v>
      </c>
      <c r="O605" s="20">
        <v>2.73</v>
      </c>
      <c r="P605">
        <v>3.31</v>
      </c>
      <c r="Q605">
        <v>3.69</v>
      </c>
    </row>
    <row r="606" spans="1:17">
      <c r="A606">
        <v>20021007</v>
      </c>
      <c r="B606" s="20">
        <v>1.76</v>
      </c>
      <c r="C606" s="20">
        <v>1.58</v>
      </c>
      <c r="D606">
        <v>1.73</v>
      </c>
      <c r="E606">
        <v>2.1800000000000002</v>
      </c>
      <c r="F606">
        <v>2.63</v>
      </c>
      <c r="G606">
        <v>3</v>
      </c>
      <c r="H606" s="20">
        <v>3.32</v>
      </c>
      <c r="I606">
        <v>3.83</v>
      </c>
      <c r="J606">
        <v>4.3</v>
      </c>
      <c r="K606">
        <v>5.14</v>
      </c>
      <c r="L606">
        <v>1.59</v>
      </c>
      <c r="M606">
        <v>1.77</v>
      </c>
      <c r="N606">
        <v>2.0699999999999998</v>
      </c>
      <c r="O606" s="20">
        <v>2.67</v>
      </c>
      <c r="P606">
        <v>3.27</v>
      </c>
      <c r="Q606">
        <v>3.64</v>
      </c>
    </row>
    <row r="607" spans="1:17">
      <c r="A607">
        <v>20021008</v>
      </c>
      <c r="B607" s="20">
        <v>1.7656000000000001</v>
      </c>
      <c r="C607" s="20">
        <v>1.57</v>
      </c>
      <c r="D607">
        <v>1.76</v>
      </c>
      <c r="E607">
        <v>2.19</v>
      </c>
      <c r="F607">
        <v>2.63</v>
      </c>
      <c r="G607">
        <v>2.99</v>
      </c>
      <c r="H607" s="20">
        <v>3.29</v>
      </c>
      <c r="I607">
        <v>3.8</v>
      </c>
      <c r="J607">
        <v>4.2699999999999996</v>
      </c>
      <c r="K607">
        <v>5.12</v>
      </c>
      <c r="L607">
        <v>1.6</v>
      </c>
      <c r="M607">
        <v>1.8</v>
      </c>
      <c r="N607">
        <v>2.1</v>
      </c>
      <c r="O607" s="20">
        <v>2.7</v>
      </c>
      <c r="P607">
        <v>3.29</v>
      </c>
      <c r="Q607">
        <v>3.65</v>
      </c>
    </row>
    <row r="608" spans="1:17">
      <c r="A608">
        <v>20021009</v>
      </c>
      <c r="B608" s="20">
        <v>1.77</v>
      </c>
      <c r="C608" s="20">
        <v>1.59</v>
      </c>
      <c r="D608">
        <v>1.75</v>
      </c>
      <c r="E608">
        <v>2.19</v>
      </c>
      <c r="F608">
        <v>2.63</v>
      </c>
      <c r="G608">
        <v>3</v>
      </c>
      <c r="H608" s="20">
        <v>3.31</v>
      </c>
      <c r="I608">
        <v>3.81</v>
      </c>
      <c r="J608">
        <v>4.26</v>
      </c>
      <c r="K608">
        <v>5.0999999999999996</v>
      </c>
      <c r="L608">
        <v>1.55</v>
      </c>
      <c r="M608">
        <v>1.72</v>
      </c>
      <c r="N608">
        <v>2.0299999999999998</v>
      </c>
      <c r="O608" s="20">
        <v>2.65</v>
      </c>
      <c r="P608">
        <v>3.24</v>
      </c>
      <c r="Q608">
        <v>3.61</v>
      </c>
    </row>
    <row r="609" spans="1:17">
      <c r="A609">
        <v>20021010</v>
      </c>
      <c r="B609" s="20">
        <v>1.7638</v>
      </c>
      <c r="C609" s="20">
        <v>1.59</v>
      </c>
      <c r="D609">
        <v>1.75</v>
      </c>
      <c r="E609">
        <v>2.17</v>
      </c>
      <c r="F609">
        <v>2.63</v>
      </c>
      <c r="G609">
        <v>3</v>
      </c>
      <c r="H609" s="20">
        <v>3.32</v>
      </c>
      <c r="I609">
        <v>3.83</v>
      </c>
      <c r="J609">
        <v>4.3099999999999996</v>
      </c>
      <c r="K609">
        <v>5.17</v>
      </c>
      <c r="L609">
        <v>1.6</v>
      </c>
      <c r="M609">
        <v>1.75</v>
      </c>
      <c r="N609">
        <v>2.06</v>
      </c>
      <c r="O609" s="20">
        <v>2.68</v>
      </c>
      <c r="P609">
        <v>3.3</v>
      </c>
      <c r="Q609">
        <v>3.68</v>
      </c>
    </row>
    <row r="610" spans="1:17">
      <c r="A610">
        <v>20021011</v>
      </c>
      <c r="B610" s="20">
        <v>1.7749999999999999</v>
      </c>
      <c r="C610" s="20">
        <v>1.63</v>
      </c>
      <c r="D610">
        <v>1.8</v>
      </c>
      <c r="E610">
        <v>2.2200000000000002</v>
      </c>
      <c r="F610">
        <v>2.66</v>
      </c>
      <c r="G610">
        <v>3.04</v>
      </c>
      <c r="H610" s="20">
        <v>3.36</v>
      </c>
      <c r="I610">
        <v>3.89</v>
      </c>
      <c r="J610">
        <v>4.3899999999999997</v>
      </c>
      <c r="K610">
        <v>5.2</v>
      </c>
      <c r="L610">
        <v>1.63</v>
      </c>
      <c r="M610">
        <v>1.85</v>
      </c>
      <c r="N610">
        <v>2.17</v>
      </c>
      <c r="O610" s="20">
        <v>2.83</v>
      </c>
      <c r="P610">
        <v>3.45</v>
      </c>
      <c r="Q610">
        <v>3.83</v>
      </c>
    </row>
    <row r="611" spans="1:17">
      <c r="A611">
        <v>20021014</v>
      </c>
      <c r="B611" s="20">
        <v>1.78</v>
      </c>
      <c r="C611" s="20" t="s">
        <v>1</v>
      </c>
      <c r="D611" t="s">
        <v>103</v>
      </c>
      <c r="E611" t="s">
        <v>103</v>
      </c>
      <c r="F611" t="s">
        <v>103</v>
      </c>
      <c r="G611" t="s">
        <v>103</v>
      </c>
      <c r="H611" s="20" t="s">
        <v>103</v>
      </c>
      <c r="I611" t="s">
        <v>103</v>
      </c>
      <c r="J611" t="s">
        <v>103</v>
      </c>
      <c r="K611" t="s">
        <v>103</v>
      </c>
      <c r="L611" t="s">
        <v>103</v>
      </c>
      <c r="M611" t="s">
        <v>103</v>
      </c>
      <c r="N611" t="s">
        <v>103</v>
      </c>
      <c r="O611" s="20" t="s">
        <v>103</v>
      </c>
      <c r="P611" t="s">
        <v>103</v>
      </c>
      <c r="Q611" t="s">
        <v>103</v>
      </c>
    </row>
    <row r="612" spans="1:17">
      <c r="A612">
        <v>20021015</v>
      </c>
      <c r="B612" s="20">
        <v>1.8025</v>
      </c>
      <c r="C612" s="20">
        <v>1.63</v>
      </c>
      <c r="D612">
        <v>1.92</v>
      </c>
      <c r="E612">
        <v>2.38</v>
      </c>
      <c r="F612">
        <v>2.83</v>
      </c>
      <c r="G612">
        <v>3.22</v>
      </c>
      <c r="H612" s="20">
        <v>3.55</v>
      </c>
      <c r="I612">
        <v>4.08</v>
      </c>
      <c r="J612">
        <v>4.5599999999999996</v>
      </c>
      <c r="K612">
        <v>5.34</v>
      </c>
      <c r="L612">
        <v>1.79</v>
      </c>
      <c r="M612">
        <v>2.08</v>
      </c>
      <c r="N612">
        <v>2.42</v>
      </c>
      <c r="O612" s="20">
        <v>3.11</v>
      </c>
      <c r="P612">
        <v>3.7</v>
      </c>
      <c r="Q612">
        <v>4.07</v>
      </c>
    </row>
    <row r="613" spans="1:17">
      <c r="A613">
        <v>20021016</v>
      </c>
      <c r="B613" s="20">
        <v>1.8225</v>
      </c>
      <c r="C613" s="20">
        <v>1.65</v>
      </c>
      <c r="D613">
        <v>1.94</v>
      </c>
      <c r="E613">
        <v>2.44</v>
      </c>
      <c r="F613">
        <v>2.92</v>
      </c>
      <c r="G613">
        <v>3.32</v>
      </c>
      <c r="H613" s="20">
        <v>3.67</v>
      </c>
      <c r="I613">
        <v>4.18</v>
      </c>
      <c r="J613">
        <v>4.66</v>
      </c>
      <c r="K613">
        <v>5.43</v>
      </c>
      <c r="L613">
        <v>1.74</v>
      </c>
      <c r="M613">
        <v>2.02</v>
      </c>
      <c r="N613">
        <v>2.38</v>
      </c>
      <c r="O613" s="20">
        <v>3.11</v>
      </c>
      <c r="P613">
        <v>3.68</v>
      </c>
      <c r="Q613">
        <v>4.0599999999999996</v>
      </c>
    </row>
    <row r="614" spans="1:17">
      <c r="A614">
        <v>20021017</v>
      </c>
      <c r="B614" s="20">
        <v>1.84</v>
      </c>
      <c r="C614" s="20">
        <v>1.68</v>
      </c>
      <c r="D614">
        <v>1.98</v>
      </c>
      <c r="E614">
        <v>2.52</v>
      </c>
      <c r="F614">
        <v>3.02</v>
      </c>
      <c r="G614">
        <v>3.42</v>
      </c>
      <c r="H614" s="20">
        <v>3.77</v>
      </c>
      <c r="I614">
        <v>4.28</v>
      </c>
      <c r="J614">
        <v>4.76</v>
      </c>
      <c r="K614">
        <v>5.5</v>
      </c>
      <c r="L614">
        <v>1.78</v>
      </c>
      <c r="M614">
        <v>2.1</v>
      </c>
      <c r="N614">
        <v>2.4700000000000002</v>
      </c>
      <c r="O614" s="20">
        <v>3.2</v>
      </c>
      <c r="P614">
        <v>3.77</v>
      </c>
      <c r="Q614">
        <v>4.16</v>
      </c>
    </row>
    <row r="615" spans="1:17">
      <c r="A615">
        <v>20021018</v>
      </c>
      <c r="B615" s="20">
        <v>1.8274999999999999</v>
      </c>
      <c r="C615" s="20">
        <v>1.69</v>
      </c>
      <c r="D615">
        <v>1.99</v>
      </c>
      <c r="E615">
        <v>2.58</v>
      </c>
      <c r="F615">
        <v>3.1</v>
      </c>
      <c r="G615">
        <v>3.52</v>
      </c>
      <c r="H615" s="20">
        <v>3.87</v>
      </c>
      <c r="I615">
        <v>4.3899999999999997</v>
      </c>
      <c r="J615">
        <v>4.8600000000000003</v>
      </c>
      <c r="K615">
        <v>5.61</v>
      </c>
      <c r="L615">
        <v>1.77</v>
      </c>
      <c r="M615">
        <v>2.09</v>
      </c>
      <c r="N615">
        <v>2.4500000000000002</v>
      </c>
      <c r="O615" s="20">
        <v>3.17</v>
      </c>
      <c r="P615">
        <v>3.73</v>
      </c>
      <c r="Q615">
        <v>4.1399999999999997</v>
      </c>
    </row>
    <row r="616" spans="1:17">
      <c r="A616">
        <v>20021021</v>
      </c>
      <c r="B616" s="20">
        <v>1.8263</v>
      </c>
      <c r="C616" s="20">
        <v>1.69</v>
      </c>
      <c r="D616">
        <v>1.98</v>
      </c>
      <c r="E616">
        <v>2.56</v>
      </c>
      <c r="F616">
        <v>3.06</v>
      </c>
      <c r="G616">
        <v>3.47</v>
      </c>
      <c r="H616" s="20">
        <v>3.8</v>
      </c>
      <c r="I616">
        <v>4.32</v>
      </c>
      <c r="J616">
        <v>4.79</v>
      </c>
      <c r="K616">
        <v>5.53</v>
      </c>
      <c r="L616">
        <v>1.86</v>
      </c>
      <c r="M616">
        <v>2.23</v>
      </c>
      <c r="N616">
        <v>2.58</v>
      </c>
      <c r="O616" s="20">
        <v>3.28</v>
      </c>
      <c r="P616">
        <v>3.83</v>
      </c>
      <c r="Q616">
        <v>4.24</v>
      </c>
    </row>
    <row r="617" spans="1:17">
      <c r="A617">
        <v>20021022</v>
      </c>
      <c r="B617" s="20">
        <v>1.84</v>
      </c>
      <c r="C617" s="20">
        <v>1.69</v>
      </c>
      <c r="D617">
        <v>2.02</v>
      </c>
      <c r="E617">
        <v>2.63</v>
      </c>
      <c r="F617">
        <v>3.15</v>
      </c>
      <c r="G617">
        <v>3.54</v>
      </c>
      <c r="H617" s="20">
        <v>3.88</v>
      </c>
      <c r="I617">
        <v>4.3899999999999997</v>
      </c>
      <c r="J617">
        <v>4.87</v>
      </c>
      <c r="K617">
        <v>5.61</v>
      </c>
      <c r="L617">
        <v>1.85</v>
      </c>
      <c r="M617">
        <v>2.21</v>
      </c>
      <c r="N617">
        <v>2.57</v>
      </c>
      <c r="O617" s="20">
        <v>3.29</v>
      </c>
      <c r="P617">
        <v>3.85</v>
      </c>
      <c r="Q617">
        <v>4.2699999999999996</v>
      </c>
    </row>
    <row r="618" spans="1:17">
      <c r="A618">
        <v>20021023</v>
      </c>
      <c r="B618" s="20">
        <v>1.8388</v>
      </c>
      <c r="C618" s="20">
        <v>1.65</v>
      </c>
      <c r="D618">
        <v>1.96</v>
      </c>
      <c r="E618">
        <v>2.56</v>
      </c>
      <c r="F618">
        <v>3.08</v>
      </c>
      <c r="G618">
        <v>3.49</v>
      </c>
      <c r="H618" s="20">
        <v>3.82</v>
      </c>
      <c r="I618">
        <v>4.34</v>
      </c>
      <c r="J618">
        <v>4.83</v>
      </c>
      <c r="K618">
        <v>5.6</v>
      </c>
      <c r="L618">
        <v>1.84</v>
      </c>
      <c r="M618">
        <v>2.2000000000000002</v>
      </c>
      <c r="N618">
        <v>2.5499999999999998</v>
      </c>
      <c r="O618" s="20">
        <v>3.26</v>
      </c>
      <c r="P618">
        <v>3.82</v>
      </c>
      <c r="Q618">
        <v>4.26</v>
      </c>
    </row>
    <row r="619" spans="1:17">
      <c r="A619">
        <v>20021024</v>
      </c>
      <c r="B619" s="20">
        <v>1.83</v>
      </c>
      <c r="C619" s="20">
        <v>1.65</v>
      </c>
      <c r="D619">
        <v>1.95</v>
      </c>
      <c r="E619">
        <v>2.54</v>
      </c>
      <c r="F619">
        <v>3.08</v>
      </c>
      <c r="G619">
        <v>3.5</v>
      </c>
      <c r="H619" s="20">
        <v>3.84</v>
      </c>
      <c r="I619">
        <v>4.3499999999999996</v>
      </c>
      <c r="J619">
        <v>4.8499999999999996</v>
      </c>
      <c r="K619">
        <v>5.61</v>
      </c>
      <c r="L619">
        <v>1.73</v>
      </c>
      <c r="M619">
        <v>2.09</v>
      </c>
      <c r="N619">
        <v>2.4500000000000002</v>
      </c>
      <c r="O619" s="20">
        <v>3.18</v>
      </c>
      <c r="P619">
        <v>3.74</v>
      </c>
      <c r="Q619">
        <v>4.16</v>
      </c>
    </row>
    <row r="620" spans="1:17">
      <c r="A620">
        <v>20021025</v>
      </c>
      <c r="B620" s="20">
        <v>1.82</v>
      </c>
      <c r="C620" s="20">
        <v>1.64</v>
      </c>
      <c r="D620">
        <v>1.88</v>
      </c>
      <c r="E620">
        <v>2.42</v>
      </c>
      <c r="F620">
        <v>2.95</v>
      </c>
      <c r="G620">
        <v>3.35</v>
      </c>
      <c r="H620" s="20">
        <v>3.68</v>
      </c>
      <c r="I620">
        <v>4.2</v>
      </c>
      <c r="J620">
        <v>4.6900000000000004</v>
      </c>
      <c r="K620">
        <v>5.5</v>
      </c>
      <c r="L620">
        <v>1.69</v>
      </c>
      <c r="M620">
        <v>1.98</v>
      </c>
      <c r="N620">
        <v>2.35</v>
      </c>
      <c r="O620" s="20">
        <v>3.1</v>
      </c>
      <c r="P620">
        <v>3.69</v>
      </c>
      <c r="Q620">
        <v>4.12</v>
      </c>
    </row>
    <row r="621" spans="1:17">
      <c r="A621">
        <v>20021028</v>
      </c>
      <c r="B621" s="20">
        <v>1.7775000000000001</v>
      </c>
      <c r="C621" s="20">
        <v>1.64</v>
      </c>
      <c r="D621">
        <v>1.74</v>
      </c>
      <c r="E621">
        <v>2.2799999999999998</v>
      </c>
      <c r="F621">
        <v>2.81</v>
      </c>
      <c r="G621">
        <v>3.22</v>
      </c>
      <c r="H621" s="20">
        <v>3.57</v>
      </c>
      <c r="I621">
        <v>4.12</v>
      </c>
      <c r="J621">
        <v>4.6399999999999997</v>
      </c>
      <c r="K621">
        <v>5.48</v>
      </c>
      <c r="L621">
        <v>1.6</v>
      </c>
      <c r="M621">
        <v>1.88</v>
      </c>
      <c r="N621">
        <v>2.2599999999999998</v>
      </c>
      <c r="O621" s="20">
        <v>3.03</v>
      </c>
      <c r="P621">
        <v>3.65</v>
      </c>
      <c r="Q621">
        <v>4.0999999999999996</v>
      </c>
    </row>
    <row r="622" spans="1:17">
      <c r="A622">
        <v>20021029</v>
      </c>
      <c r="B622" s="20">
        <v>1.76</v>
      </c>
      <c r="C622" s="20">
        <v>1.57</v>
      </c>
      <c r="D622">
        <v>1.65</v>
      </c>
      <c r="E622">
        <v>2.13</v>
      </c>
      <c r="F622">
        <v>2.65</v>
      </c>
      <c r="G622">
        <v>3.05</v>
      </c>
      <c r="H622" s="20">
        <v>3.38</v>
      </c>
      <c r="I622">
        <v>3.93</v>
      </c>
      <c r="J622">
        <v>4.46</v>
      </c>
      <c r="K622">
        <v>5.35</v>
      </c>
      <c r="L622">
        <v>1.53</v>
      </c>
      <c r="M622">
        <v>1.79</v>
      </c>
      <c r="N622">
        <v>2.15</v>
      </c>
      <c r="O622" s="20">
        <v>2.89</v>
      </c>
      <c r="P622">
        <v>3.51</v>
      </c>
      <c r="Q622">
        <v>3.97</v>
      </c>
    </row>
    <row r="623" spans="1:17">
      <c r="A623">
        <v>20021030</v>
      </c>
      <c r="B623" s="20">
        <v>1.7069000000000001</v>
      </c>
      <c r="C623" s="20">
        <v>1.54</v>
      </c>
      <c r="D623">
        <v>1.67</v>
      </c>
      <c r="E623">
        <v>2.19</v>
      </c>
      <c r="F623">
        <v>2.71</v>
      </c>
      <c r="G623">
        <v>3.12</v>
      </c>
      <c r="H623" s="20">
        <v>3.46</v>
      </c>
      <c r="I623">
        <v>4.01</v>
      </c>
      <c r="J623">
        <v>4.55</v>
      </c>
      <c r="K623">
        <v>5.43</v>
      </c>
      <c r="L623">
        <v>1.49</v>
      </c>
      <c r="M623">
        <v>1.74</v>
      </c>
      <c r="N623">
        <v>2.12</v>
      </c>
      <c r="O623" s="20">
        <v>2.87</v>
      </c>
      <c r="P623">
        <v>3.53</v>
      </c>
      <c r="Q623">
        <v>3.99</v>
      </c>
    </row>
    <row r="624" spans="1:17">
      <c r="A624">
        <v>20021031</v>
      </c>
      <c r="B624" s="20">
        <v>1.6862999999999999</v>
      </c>
      <c r="C624" s="20">
        <v>1.5</v>
      </c>
      <c r="D624">
        <v>1.62</v>
      </c>
      <c r="E624">
        <v>2.11</v>
      </c>
      <c r="F624">
        <v>2.62</v>
      </c>
      <c r="G624">
        <v>3.04</v>
      </c>
      <c r="H624" s="20">
        <v>3.38</v>
      </c>
      <c r="I624">
        <v>3.94</v>
      </c>
      <c r="J624">
        <v>4.51</v>
      </c>
      <c r="K624">
        <v>5.43</v>
      </c>
      <c r="L624">
        <v>1.46</v>
      </c>
      <c r="M624">
        <v>1.68</v>
      </c>
      <c r="N624">
        <v>2.0499999999999998</v>
      </c>
      <c r="O624" s="20">
        <v>2.81</v>
      </c>
      <c r="P624">
        <v>3.45</v>
      </c>
      <c r="Q624">
        <v>3.93</v>
      </c>
    </row>
    <row r="625" spans="1:17">
      <c r="A625">
        <v>20021101</v>
      </c>
      <c r="B625" s="20">
        <v>1.6588000000000001</v>
      </c>
      <c r="C625" s="20">
        <v>1.51</v>
      </c>
      <c r="D625">
        <v>1.64</v>
      </c>
      <c r="E625">
        <v>2.17</v>
      </c>
      <c r="F625">
        <v>2.69</v>
      </c>
      <c r="G625">
        <v>3.11</v>
      </c>
      <c r="H625" s="20">
        <v>3.46</v>
      </c>
      <c r="I625">
        <v>4.04</v>
      </c>
      <c r="J625">
        <v>4.59</v>
      </c>
      <c r="K625">
        <v>5.49</v>
      </c>
      <c r="L625">
        <v>1.46</v>
      </c>
      <c r="M625">
        <v>1.76</v>
      </c>
      <c r="N625">
        <v>2.14</v>
      </c>
      <c r="O625" s="20">
        <v>2.92</v>
      </c>
      <c r="P625">
        <v>3.54</v>
      </c>
      <c r="Q625">
        <v>4.01</v>
      </c>
    </row>
    <row r="626" spans="1:17">
      <c r="A626">
        <v>20021104</v>
      </c>
      <c r="B626" s="20">
        <v>1.6337999999999999</v>
      </c>
      <c r="C626" s="20">
        <v>1.45</v>
      </c>
      <c r="D626">
        <v>1.64</v>
      </c>
      <c r="E626">
        <v>2.1800000000000002</v>
      </c>
      <c r="F626">
        <v>2.72</v>
      </c>
      <c r="G626">
        <v>3.15</v>
      </c>
      <c r="H626" s="20">
        <v>3.51</v>
      </c>
      <c r="I626">
        <v>4.07</v>
      </c>
      <c r="J626">
        <v>4.62</v>
      </c>
      <c r="K626">
        <v>5.48</v>
      </c>
      <c r="L626">
        <v>1.48</v>
      </c>
      <c r="M626">
        <v>1.79</v>
      </c>
      <c r="N626">
        <v>2.19</v>
      </c>
      <c r="O626" s="20">
        <v>3</v>
      </c>
      <c r="P626">
        <v>3.59</v>
      </c>
      <c r="Q626">
        <v>4.07</v>
      </c>
    </row>
    <row r="627" spans="1:17">
      <c r="A627">
        <v>20021105</v>
      </c>
      <c r="B627" s="20">
        <v>1.62</v>
      </c>
      <c r="C627" s="20">
        <v>1.42</v>
      </c>
      <c r="D627">
        <v>1.63</v>
      </c>
      <c r="E627">
        <v>2.19</v>
      </c>
      <c r="F627">
        <v>2.73</v>
      </c>
      <c r="G627">
        <v>3.17</v>
      </c>
      <c r="H627" s="20">
        <v>3.53</v>
      </c>
      <c r="I627">
        <v>4.08</v>
      </c>
      <c r="J627">
        <v>4.62</v>
      </c>
      <c r="K627">
        <v>5.48</v>
      </c>
      <c r="L627">
        <v>1.48</v>
      </c>
      <c r="M627">
        <v>1.82</v>
      </c>
      <c r="N627">
        <v>2.21</v>
      </c>
      <c r="O627" s="20">
        <v>3</v>
      </c>
      <c r="P627">
        <v>3.62</v>
      </c>
      <c r="Q627">
        <v>4.0999999999999996</v>
      </c>
    </row>
    <row r="628" spans="1:17">
      <c r="A628">
        <v>20021106</v>
      </c>
      <c r="B628" s="20">
        <v>1.61</v>
      </c>
      <c r="C628" s="20">
        <v>1.21</v>
      </c>
      <c r="D628">
        <v>1.63</v>
      </c>
      <c r="E628">
        <v>2.2000000000000002</v>
      </c>
      <c r="F628">
        <v>2.74</v>
      </c>
      <c r="G628">
        <v>3.17</v>
      </c>
      <c r="H628" s="20">
        <v>3.54</v>
      </c>
      <c r="I628">
        <v>4.08</v>
      </c>
      <c r="J628">
        <v>4.62</v>
      </c>
      <c r="K628">
        <v>5.51</v>
      </c>
      <c r="L628">
        <v>1.46</v>
      </c>
      <c r="M628">
        <v>1.87</v>
      </c>
      <c r="N628">
        <v>2.2599999999999998</v>
      </c>
      <c r="O628" s="20">
        <v>3.01</v>
      </c>
      <c r="P628">
        <v>3.62</v>
      </c>
      <c r="Q628">
        <v>4.09</v>
      </c>
    </row>
    <row r="629" spans="1:17">
      <c r="A629">
        <v>20021107</v>
      </c>
      <c r="B629" s="20">
        <v>1.395</v>
      </c>
      <c r="C629" s="20">
        <v>1.26</v>
      </c>
      <c r="D629">
        <v>1.56</v>
      </c>
      <c r="E629">
        <v>2.1800000000000002</v>
      </c>
      <c r="F629">
        <v>2.69</v>
      </c>
      <c r="G629">
        <v>3.07</v>
      </c>
      <c r="H629" s="20">
        <v>3.38</v>
      </c>
      <c r="I629">
        <v>3.9</v>
      </c>
      <c r="J629">
        <v>4.4000000000000004</v>
      </c>
      <c r="K629">
        <v>5.3</v>
      </c>
      <c r="L629">
        <v>1.46</v>
      </c>
      <c r="M629">
        <v>1.86</v>
      </c>
      <c r="N629">
        <v>2.2000000000000002</v>
      </c>
      <c r="O629" s="20">
        <v>2.86</v>
      </c>
      <c r="P629">
        <v>3.46</v>
      </c>
      <c r="Q629">
        <v>3.88</v>
      </c>
    </row>
    <row r="630" spans="1:17">
      <c r="A630">
        <v>20021108</v>
      </c>
      <c r="B630" s="20">
        <v>1.395</v>
      </c>
      <c r="C630" s="20">
        <v>1.23</v>
      </c>
      <c r="D630">
        <v>1.56</v>
      </c>
      <c r="E630">
        <v>2.16</v>
      </c>
      <c r="F630">
        <v>2.66</v>
      </c>
      <c r="G630">
        <v>3.02</v>
      </c>
      <c r="H630" s="20">
        <v>3.33</v>
      </c>
      <c r="I630">
        <v>3.82</v>
      </c>
      <c r="J630">
        <v>4.3099999999999996</v>
      </c>
      <c r="K630">
        <v>5.2</v>
      </c>
      <c r="L630">
        <v>1.43</v>
      </c>
      <c r="M630">
        <v>1.87</v>
      </c>
      <c r="N630">
        <v>2.21</v>
      </c>
      <c r="O630" s="20">
        <v>2.87</v>
      </c>
      <c r="P630">
        <v>3.44</v>
      </c>
      <c r="Q630">
        <v>3.85</v>
      </c>
    </row>
    <row r="631" spans="1:17">
      <c r="A631">
        <v>20021111</v>
      </c>
      <c r="B631" s="20">
        <v>1.3975</v>
      </c>
      <c r="C631" s="20" t="s">
        <v>1</v>
      </c>
      <c r="D631" t="s">
        <v>103</v>
      </c>
      <c r="E631" t="s">
        <v>103</v>
      </c>
      <c r="F631" t="s">
        <v>103</v>
      </c>
      <c r="G631" t="s">
        <v>103</v>
      </c>
      <c r="H631" s="20" t="s">
        <v>103</v>
      </c>
      <c r="I631" t="s">
        <v>103</v>
      </c>
      <c r="J631" t="s">
        <v>103</v>
      </c>
      <c r="K631" t="s">
        <v>103</v>
      </c>
      <c r="L631" t="s">
        <v>103</v>
      </c>
      <c r="M631" t="s">
        <v>103</v>
      </c>
      <c r="N631" t="s">
        <v>103</v>
      </c>
      <c r="O631" s="20" t="s">
        <v>103</v>
      </c>
      <c r="P631" t="s">
        <v>103</v>
      </c>
      <c r="Q631" t="s">
        <v>103</v>
      </c>
    </row>
    <row r="632" spans="1:17">
      <c r="A632">
        <v>20021112</v>
      </c>
      <c r="B632" s="20">
        <v>1.4</v>
      </c>
      <c r="C632" s="20">
        <v>1.22</v>
      </c>
      <c r="D632">
        <v>1.54</v>
      </c>
      <c r="E632">
        <v>2.12</v>
      </c>
      <c r="F632">
        <v>2.62</v>
      </c>
      <c r="G632">
        <v>3</v>
      </c>
      <c r="H632" s="20">
        <v>3.3</v>
      </c>
      <c r="I632">
        <v>3.81</v>
      </c>
      <c r="J632">
        <v>4.29</v>
      </c>
      <c r="K632">
        <v>5.16</v>
      </c>
      <c r="L632">
        <v>1.44</v>
      </c>
      <c r="M632">
        <v>1.79</v>
      </c>
      <c r="N632">
        <v>2.14</v>
      </c>
      <c r="O632" s="20">
        <v>2.83</v>
      </c>
      <c r="P632">
        <v>3.42</v>
      </c>
      <c r="Q632">
        <v>3.84</v>
      </c>
    </row>
    <row r="633" spans="1:17">
      <c r="A633">
        <v>20021113</v>
      </c>
      <c r="B633" s="20">
        <v>1.4</v>
      </c>
      <c r="C633" s="20">
        <v>1.2</v>
      </c>
      <c r="D633">
        <v>1.55</v>
      </c>
      <c r="E633">
        <v>2.1</v>
      </c>
      <c r="F633">
        <v>2.61</v>
      </c>
      <c r="G633">
        <v>3</v>
      </c>
      <c r="H633" s="20">
        <v>3.32</v>
      </c>
      <c r="I633">
        <v>3.84</v>
      </c>
      <c r="J633">
        <v>4.3600000000000003</v>
      </c>
      <c r="K633">
        <v>5.24</v>
      </c>
      <c r="L633">
        <v>1.42</v>
      </c>
      <c r="M633">
        <v>1.76</v>
      </c>
      <c r="N633">
        <v>2.11</v>
      </c>
      <c r="O633" s="20">
        <v>2.82</v>
      </c>
      <c r="P633">
        <v>3.4</v>
      </c>
      <c r="Q633">
        <v>3.84</v>
      </c>
    </row>
    <row r="634" spans="1:17">
      <c r="A634">
        <v>20021114</v>
      </c>
      <c r="B634" s="20">
        <v>1.405</v>
      </c>
      <c r="C634" s="20">
        <v>1.2</v>
      </c>
      <c r="D634">
        <v>1.6</v>
      </c>
      <c r="E634">
        <v>2.19</v>
      </c>
      <c r="F634">
        <v>2.7</v>
      </c>
      <c r="G634">
        <v>3.1</v>
      </c>
      <c r="H634" s="20">
        <v>3.42</v>
      </c>
      <c r="I634">
        <v>3.95</v>
      </c>
      <c r="J634">
        <v>4.46</v>
      </c>
      <c r="K634">
        <v>5.33</v>
      </c>
      <c r="L634">
        <v>1.48</v>
      </c>
      <c r="M634">
        <v>1.89</v>
      </c>
      <c r="N634">
        <v>2.2799999999999998</v>
      </c>
      <c r="O634" s="20">
        <v>3.01</v>
      </c>
      <c r="P634">
        <v>3.6</v>
      </c>
      <c r="Q634">
        <v>4.03</v>
      </c>
    </row>
    <row r="635" spans="1:17">
      <c r="A635">
        <v>20021115</v>
      </c>
      <c r="B635" s="20">
        <v>1.4202999999999999</v>
      </c>
      <c r="C635" s="20">
        <v>1.24</v>
      </c>
      <c r="D635">
        <v>1.65</v>
      </c>
      <c r="E635">
        <v>2.2799999999999998</v>
      </c>
      <c r="F635">
        <v>2.82</v>
      </c>
      <c r="G635">
        <v>3.22</v>
      </c>
      <c r="H635" s="20">
        <v>3.55</v>
      </c>
      <c r="I635">
        <v>4.07</v>
      </c>
      <c r="J635">
        <v>4.57</v>
      </c>
      <c r="K635">
        <v>5.39</v>
      </c>
      <c r="L635">
        <v>1.49</v>
      </c>
      <c r="M635">
        <v>1.91</v>
      </c>
      <c r="N635">
        <v>2.2999999999999998</v>
      </c>
      <c r="O635" s="20">
        <v>3.05</v>
      </c>
      <c r="P635">
        <v>3.63</v>
      </c>
      <c r="Q635">
        <v>4.05</v>
      </c>
    </row>
    <row r="636" spans="1:17">
      <c r="A636">
        <v>20021118</v>
      </c>
      <c r="B636" s="20">
        <v>1.42</v>
      </c>
      <c r="C636" s="20">
        <v>1.24</v>
      </c>
      <c r="D636">
        <v>1.65</v>
      </c>
      <c r="E636">
        <v>2.2799999999999998</v>
      </c>
      <c r="F636">
        <v>2.81</v>
      </c>
      <c r="G636">
        <v>3.2</v>
      </c>
      <c r="H636" s="20">
        <v>3.53</v>
      </c>
      <c r="I636">
        <v>4.04</v>
      </c>
      <c r="J636">
        <v>4.54</v>
      </c>
      <c r="K636">
        <v>5.35</v>
      </c>
      <c r="L636">
        <v>1.48</v>
      </c>
      <c r="M636">
        <v>1.91</v>
      </c>
      <c r="N636">
        <v>2.2999999999999998</v>
      </c>
      <c r="O636" s="20">
        <v>3.04</v>
      </c>
      <c r="P636">
        <v>3.61</v>
      </c>
      <c r="Q636">
        <v>4.0199999999999996</v>
      </c>
    </row>
    <row r="637" spans="1:17">
      <c r="A637">
        <v>20021119</v>
      </c>
      <c r="B637" s="20">
        <v>1.42</v>
      </c>
      <c r="C637" s="20">
        <v>1.24</v>
      </c>
      <c r="D637">
        <v>1.62</v>
      </c>
      <c r="E637">
        <v>2.2200000000000002</v>
      </c>
      <c r="F637">
        <v>2.73</v>
      </c>
      <c r="G637">
        <v>3.11</v>
      </c>
      <c r="H637" s="20">
        <v>3.43</v>
      </c>
      <c r="I637">
        <v>3.93</v>
      </c>
      <c r="J637">
        <v>4.41</v>
      </c>
      <c r="K637">
        <v>5.24</v>
      </c>
      <c r="L637">
        <v>1.49</v>
      </c>
      <c r="M637">
        <v>1.91</v>
      </c>
      <c r="N637">
        <v>2.2999999999999998</v>
      </c>
      <c r="O637" s="20">
        <v>3.02</v>
      </c>
      <c r="P637">
        <v>3.58</v>
      </c>
      <c r="Q637">
        <v>3.99</v>
      </c>
    </row>
    <row r="638" spans="1:17">
      <c r="A638">
        <v>20021120</v>
      </c>
      <c r="B638" s="20">
        <v>1.42</v>
      </c>
      <c r="C638" s="20">
        <v>1.25</v>
      </c>
      <c r="D638">
        <v>1.62</v>
      </c>
      <c r="E638">
        <v>2.23</v>
      </c>
      <c r="F638">
        <v>2.74</v>
      </c>
      <c r="G638">
        <v>3.13</v>
      </c>
      <c r="H638" s="20">
        <v>3.45</v>
      </c>
      <c r="I638">
        <v>3.95</v>
      </c>
      <c r="J638">
        <v>4.42</v>
      </c>
      <c r="K638">
        <v>5.24</v>
      </c>
      <c r="L638">
        <v>1.5</v>
      </c>
      <c r="M638">
        <v>1.98</v>
      </c>
      <c r="N638">
        <v>2.39</v>
      </c>
      <c r="O638" s="20">
        <v>3.13</v>
      </c>
      <c r="P638">
        <v>3.72</v>
      </c>
      <c r="Q638">
        <v>4.08</v>
      </c>
    </row>
    <row r="639" spans="1:17">
      <c r="A639">
        <v>20021121</v>
      </c>
      <c r="B639" s="20">
        <v>1.4238</v>
      </c>
      <c r="C639" s="20">
        <v>1.2</v>
      </c>
      <c r="D639">
        <v>1.72</v>
      </c>
      <c r="E639">
        <v>2.41</v>
      </c>
      <c r="F639">
        <v>2.95</v>
      </c>
      <c r="G639">
        <v>3.36</v>
      </c>
      <c r="H639" s="20">
        <v>3.7</v>
      </c>
      <c r="I639">
        <v>4.18</v>
      </c>
      <c r="J639">
        <v>4.66</v>
      </c>
      <c r="K639">
        <v>5.44</v>
      </c>
      <c r="L639">
        <v>1.52</v>
      </c>
      <c r="M639">
        <v>2.0499999999999998</v>
      </c>
      <c r="N639">
        <v>2.46</v>
      </c>
      <c r="O639" s="20">
        <v>3.2</v>
      </c>
      <c r="P639">
        <v>3.8</v>
      </c>
      <c r="Q639">
        <v>4.1399999999999997</v>
      </c>
    </row>
    <row r="640" spans="1:17">
      <c r="A640">
        <v>20021122</v>
      </c>
      <c r="B640" s="20">
        <v>1.4262999999999999</v>
      </c>
      <c r="C640" s="20">
        <v>1.24</v>
      </c>
      <c r="D640">
        <v>1.72</v>
      </c>
      <c r="E640">
        <v>2.4300000000000002</v>
      </c>
      <c r="F640">
        <v>2.98</v>
      </c>
      <c r="G640">
        <v>3.37</v>
      </c>
      <c r="H640" s="20">
        <v>3.69</v>
      </c>
      <c r="I640">
        <v>4.18</v>
      </c>
      <c r="J640">
        <v>4.6500000000000004</v>
      </c>
      <c r="K640">
        <v>5.44</v>
      </c>
      <c r="L640">
        <v>1.54</v>
      </c>
      <c r="M640">
        <v>2.1</v>
      </c>
      <c r="N640">
        <v>2.52</v>
      </c>
      <c r="O640" s="20">
        <v>3.26</v>
      </c>
      <c r="P640">
        <v>3.84</v>
      </c>
      <c r="Q640">
        <v>4.18</v>
      </c>
    </row>
    <row r="641" spans="1:17">
      <c r="A641">
        <v>20021125</v>
      </c>
      <c r="B641" s="20">
        <v>1.43</v>
      </c>
      <c r="C641" s="20">
        <v>1.25</v>
      </c>
      <c r="D641">
        <v>1.72</v>
      </c>
      <c r="E641">
        <v>2.4300000000000002</v>
      </c>
      <c r="F641">
        <v>2.98</v>
      </c>
      <c r="G641">
        <v>3.37</v>
      </c>
      <c r="H641" s="20">
        <v>3.69</v>
      </c>
      <c r="I641">
        <v>4.18</v>
      </c>
      <c r="J641">
        <v>4.6399999999999997</v>
      </c>
      <c r="K641">
        <v>5.43</v>
      </c>
      <c r="L641">
        <v>1.56</v>
      </c>
      <c r="M641">
        <v>2.09</v>
      </c>
      <c r="N641">
        <v>2.5099999999999998</v>
      </c>
      <c r="O641" s="20">
        <v>3.26</v>
      </c>
      <c r="P641">
        <v>3.85</v>
      </c>
      <c r="Q641">
        <v>4.1900000000000004</v>
      </c>
    </row>
    <row r="642" spans="1:17">
      <c r="A642">
        <v>20021126</v>
      </c>
      <c r="B642" s="20">
        <v>1.4275</v>
      </c>
      <c r="C642" s="20">
        <v>1.21</v>
      </c>
      <c r="D642">
        <v>1.65</v>
      </c>
      <c r="E642">
        <v>2.34</v>
      </c>
      <c r="F642">
        <v>2.9</v>
      </c>
      <c r="G642">
        <v>3.3</v>
      </c>
      <c r="H642" s="20">
        <v>3.61</v>
      </c>
      <c r="I642">
        <v>4.09</v>
      </c>
      <c r="J642">
        <v>4.5599999999999996</v>
      </c>
      <c r="K642">
        <v>5.38</v>
      </c>
      <c r="L642">
        <v>1.51</v>
      </c>
      <c r="M642">
        <v>1.97</v>
      </c>
      <c r="N642">
        <v>2.38</v>
      </c>
      <c r="O642" s="20">
        <v>3.14</v>
      </c>
      <c r="P642">
        <v>3.71</v>
      </c>
      <c r="Q642">
        <v>4.08</v>
      </c>
    </row>
    <row r="643" spans="1:17">
      <c r="A643">
        <v>20021127</v>
      </c>
      <c r="B643" s="20">
        <v>1.42</v>
      </c>
      <c r="C643" s="20">
        <v>1.21</v>
      </c>
      <c r="D643">
        <v>1.73</v>
      </c>
      <c r="E643">
        <v>2.4500000000000002</v>
      </c>
      <c r="F643">
        <v>3.02</v>
      </c>
      <c r="G643">
        <v>3.43</v>
      </c>
      <c r="H643" s="20">
        <v>3.75</v>
      </c>
      <c r="I643">
        <v>4.2300000000000004</v>
      </c>
      <c r="J643">
        <v>4.6900000000000004</v>
      </c>
      <c r="K643">
        <v>5.48</v>
      </c>
      <c r="L643">
        <v>1.58</v>
      </c>
      <c r="M643">
        <v>2.13</v>
      </c>
      <c r="N643">
        <v>2.58</v>
      </c>
      <c r="O643" s="20">
        <v>3.34</v>
      </c>
      <c r="P643">
        <v>3.93</v>
      </c>
      <c r="Q643">
        <v>4.26</v>
      </c>
    </row>
    <row r="644" spans="1:17">
      <c r="A644">
        <v>20021128</v>
      </c>
      <c r="B644" s="20">
        <v>1.42</v>
      </c>
      <c r="C644" s="20" t="s">
        <v>1</v>
      </c>
      <c r="D644" t="s">
        <v>103</v>
      </c>
      <c r="E644" t="s">
        <v>103</v>
      </c>
      <c r="F644" t="s">
        <v>103</v>
      </c>
      <c r="G644" t="s">
        <v>103</v>
      </c>
      <c r="H644" s="20" t="s">
        <v>103</v>
      </c>
      <c r="I644" t="s">
        <v>103</v>
      </c>
      <c r="J644" t="s">
        <v>103</v>
      </c>
      <c r="K644" t="s">
        <v>103</v>
      </c>
      <c r="L644" t="s">
        <v>103</v>
      </c>
      <c r="M644" t="s">
        <v>103</v>
      </c>
      <c r="N644" t="s">
        <v>103</v>
      </c>
      <c r="O644" s="20" t="s">
        <v>103</v>
      </c>
      <c r="P644" t="s">
        <v>103</v>
      </c>
      <c r="Q644" t="s">
        <v>103</v>
      </c>
    </row>
    <row r="645" spans="1:17">
      <c r="A645">
        <v>20021129</v>
      </c>
      <c r="B645" s="20">
        <v>1.42</v>
      </c>
      <c r="C645" s="20">
        <v>1.24</v>
      </c>
      <c r="D645">
        <v>1.7</v>
      </c>
      <c r="E645">
        <v>2.44</v>
      </c>
      <c r="F645">
        <v>3.02</v>
      </c>
      <c r="G645">
        <v>3.43</v>
      </c>
      <c r="H645" s="20">
        <v>3.75</v>
      </c>
      <c r="I645">
        <v>4.24</v>
      </c>
      <c r="J645">
        <v>4.71</v>
      </c>
      <c r="K645">
        <v>5.48</v>
      </c>
      <c r="L645">
        <v>1.56</v>
      </c>
      <c r="M645">
        <v>2.08</v>
      </c>
      <c r="N645">
        <v>2.5099999999999998</v>
      </c>
      <c r="O645" s="20">
        <v>3.28</v>
      </c>
      <c r="P645">
        <v>3.88</v>
      </c>
      <c r="Q645">
        <v>4.22</v>
      </c>
    </row>
    <row r="646" spans="1:17">
      <c r="A646">
        <v>20021202</v>
      </c>
      <c r="B646" s="20">
        <v>1.4225000000000001</v>
      </c>
      <c r="C646" s="20">
        <v>1.24</v>
      </c>
      <c r="D646">
        <v>1.7</v>
      </c>
      <c r="E646">
        <v>2.4300000000000002</v>
      </c>
      <c r="F646">
        <v>3.03</v>
      </c>
      <c r="G646">
        <v>3.43</v>
      </c>
      <c r="H646" s="20">
        <v>3.75</v>
      </c>
      <c r="I646">
        <v>4.24</v>
      </c>
      <c r="J646">
        <v>4.7</v>
      </c>
      <c r="K646">
        <v>5.46</v>
      </c>
      <c r="L646">
        <v>1.56</v>
      </c>
      <c r="M646">
        <v>2.0699999999999998</v>
      </c>
      <c r="N646">
        <v>2.5099999999999998</v>
      </c>
      <c r="O646" s="20">
        <v>3.31</v>
      </c>
      <c r="P646">
        <v>3.89</v>
      </c>
      <c r="Q646">
        <v>4.22</v>
      </c>
    </row>
    <row r="647" spans="1:17">
      <c r="A647">
        <v>20021203</v>
      </c>
      <c r="B647" s="20">
        <v>1.4213</v>
      </c>
      <c r="C647" s="20">
        <v>1.23</v>
      </c>
      <c r="D647">
        <v>1.7</v>
      </c>
      <c r="E647">
        <v>2.4300000000000002</v>
      </c>
      <c r="F647">
        <v>3.02</v>
      </c>
      <c r="G647">
        <v>3.42</v>
      </c>
      <c r="H647" s="20">
        <v>3.74</v>
      </c>
      <c r="I647">
        <v>4.22</v>
      </c>
      <c r="J647">
        <v>4.67</v>
      </c>
      <c r="K647">
        <v>5.44</v>
      </c>
      <c r="L647">
        <v>1.57</v>
      </c>
      <c r="M647">
        <v>2.08</v>
      </c>
      <c r="N647">
        <v>2.5299999999999998</v>
      </c>
      <c r="O647" s="20">
        <v>3.33</v>
      </c>
      <c r="P647">
        <v>3.92</v>
      </c>
      <c r="Q647">
        <v>4.24</v>
      </c>
    </row>
    <row r="648" spans="1:17">
      <c r="A648">
        <v>20021204</v>
      </c>
      <c r="B648" s="20">
        <v>1.42</v>
      </c>
      <c r="C648" s="20">
        <v>1.21</v>
      </c>
      <c r="D648">
        <v>1.68</v>
      </c>
      <c r="E648">
        <v>2.39</v>
      </c>
      <c r="F648">
        <v>2.97</v>
      </c>
      <c r="G648">
        <v>3.37</v>
      </c>
      <c r="H648" s="20">
        <v>3.69</v>
      </c>
      <c r="I648">
        <v>4.18</v>
      </c>
      <c r="J648">
        <v>4.63</v>
      </c>
      <c r="K648">
        <v>5.41</v>
      </c>
      <c r="L648">
        <v>1.53</v>
      </c>
      <c r="M648">
        <v>2.02</v>
      </c>
      <c r="N648">
        <v>2.4500000000000002</v>
      </c>
      <c r="O648" s="20">
        <v>3.25</v>
      </c>
      <c r="P648">
        <v>3.85</v>
      </c>
      <c r="Q648">
        <v>4.18</v>
      </c>
    </row>
    <row r="649" spans="1:17">
      <c r="A649">
        <v>20021205</v>
      </c>
      <c r="B649" s="20">
        <v>1.42</v>
      </c>
      <c r="C649" s="20">
        <v>1.23</v>
      </c>
      <c r="D649">
        <v>1.67</v>
      </c>
      <c r="E649">
        <v>2.34</v>
      </c>
      <c r="F649">
        <v>2.91</v>
      </c>
      <c r="G649">
        <v>3.33</v>
      </c>
      <c r="H649" s="20">
        <v>3.64</v>
      </c>
      <c r="I649">
        <v>4.1399999999999997</v>
      </c>
      <c r="J649">
        <v>4.5999999999999996</v>
      </c>
      <c r="K649">
        <v>5.4</v>
      </c>
      <c r="L649">
        <v>1.5</v>
      </c>
      <c r="M649">
        <v>1.97</v>
      </c>
      <c r="N649">
        <v>2.39</v>
      </c>
      <c r="O649" s="20">
        <v>3.19</v>
      </c>
      <c r="P649">
        <v>3.79</v>
      </c>
      <c r="Q649">
        <v>4.13</v>
      </c>
    </row>
    <row r="650" spans="1:17">
      <c r="A650">
        <v>20021206</v>
      </c>
      <c r="B650" s="20">
        <v>1.42</v>
      </c>
      <c r="C650" s="20">
        <v>1.21</v>
      </c>
      <c r="D650">
        <v>1.62</v>
      </c>
      <c r="E650">
        <v>2.27</v>
      </c>
      <c r="F650">
        <v>2.84</v>
      </c>
      <c r="G650">
        <v>3.25</v>
      </c>
      <c r="H650" s="20">
        <v>3.58</v>
      </c>
      <c r="I650">
        <v>4.08</v>
      </c>
      <c r="J650">
        <v>4.5599999999999996</v>
      </c>
      <c r="K650">
        <v>5.39</v>
      </c>
      <c r="L650">
        <v>1.47</v>
      </c>
      <c r="M650">
        <v>1.89</v>
      </c>
      <c r="N650">
        <v>2.31</v>
      </c>
      <c r="O650" s="20">
        <v>3.13</v>
      </c>
      <c r="P650">
        <v>3.73</v>
      </c>
      <c r="Q650">
        <v>4.09</v>
      </c>
    </row>
    <row r="651" spans="1:17">
      <c r="A651">
        <v>20021209</v>
      </c>
      <c r="B651" s="20">
        <v>1.4113</v>
      </c>
      <c r="C651" s="20">
        <v>1.21</v>
      </c>
      <c r="D651">
        <v>1.6</v>
      </c>
      <c r="E651">
        <v>2.2200000000000002</v>
      </c>
      <c r="F651">
        <v>2.78</v>
      </c>
      <c r="G651">
        <v>3.19</v>
      </c>
      <c r="H651" s="20">
        <v>3.52</v>
      </c>
      <c r="I651">
        <v>4.03</v>
      </c>
      <c r="J651">
        <v>4.51</v>
      </c>
      <c r="K651">
        <v>5.34</v>
      </c>
      <c r="L651">
        <v>1.48</v>
      </c>
      <c r="M651">
        <v>1.88</v>
      </c>
      <c r="N651">
        <v>2.2799999999999998</v>
      </c>
      <c r="O651" s="20">
        <v>3.08</v>
      </c>
      <c r="P651">
        <v>3.68</v>
      </c>
      <c r="Q651">
        <v>4.0599999999999996</v>
      </c>
    </row>
    <row r="652" spans="1:17">
      <c r="A652">
        <v>20021210</v>
      </c>
      <c r="B652" s="20">
        <v>1.41</v>
      </c>
      <c r="C652" s="20">
        <v>1.21</v>
      </c>
      <c r="D652">
        <v>1.6</v>
      </c>
      <c r="E652">
        <v>2.2200000000000002</v>
      </c>
      <c r="F652">
        <v>2.77</v>
      </c>
      <c r="G652">
        <v>3.17</v>
      </c>
      <c r="H652" s="20">
        <v>3.49</v>
      </c>
      <c r="I652">
        <v>4.01</v>
      </c>
      <c r="J652">
        <v>4.49</v>
      </c>
      <c r="K652">
        <v>5.31</v>
      </c>
      <c r="L652">
        <v>1.48</v>
      </c>
      <c r="M652">
        <v>1.9</v>
      </c>
      <c r="N652">
        <v>2.2999999999999998</v>
      </c>
      <c r="O652" s="20">
        <v>3.07</v>
      </c>
      <c r="P652">
        <v>3.67</v>
      </c>
      <c r="Q652">
        <v>4.0599999999999996</v>
      </c>
    </row>
    <row r="653" spans="1:17">
      <c r="A653">
        <v>20021211</v>
      </c>
      <c r="B653" s="20">
        <v>1.41</v>
      </c>
      <c r="C653" s="20">
        <v>1.21</v>
      </c>
      <c r="D653">
        <v>1.59</v>
      </c>
      <c r="E653">
        <v>2.21</v>
      </c>
      <c r="F653">
        <v>2.75</v>
      </c>
      <c r="G653">
        <v>3.15</v>
      </c>
      <c r="H653" s="20">
        <v>3.46</v>
      </c>
      <c r="I653">
        <v>3.98</v>
      </c>
      <c r="J653">
        <v>4.47</v>
      </c>
      <c r="K653">
        <v>5.27</v>
      </c>
      <c r="L653">
        <v>1.46</v>
      </c>
      <c r="M653">
        <v>1.85</v>
      </c>
      <c r="N653">
        <v>2.2400000000000002</v>
      </c>
      <c r="O653" s="20">
        <v>3.02</v>
      </c>
      <c r="P653">
        <v>3.61</v>
      </c>
      <c r="Q653">
        <v>4.01</v>
      </c>
    </row>
    <row r="654" spans="1:17">
      <c r="A654">
        <v>20021212</v>
      </c>
      <c r="B654" s="20">
        <v>1.41</v>
      </c>
      <c r="C654" s="20">
        <v>1.21</v>
      </c>
      <c r="D654">
        <v>1.59</v>
      </c>
      <c r="E654">
        <v>2.2000000000000002</v>
      </c>
      <c r="F654">
        <v>2.75</v>
      </c>
      <c r="G654">
        <v>3.16</v>
      </c>
      <c r="H654" s="20">
        <v>3.48</v>
      </c>
      <c r="I654">
        <v>4</v>
      </c>
      <c r="J654">
        <v>4.4800000000000004</v>
      </c>
      <c r="K654">
        <v>5.28</v>
      </c>
      <c r="L654">
        <v>1.46</v>
      </c>
      <c r="M654">
        <v>1.85</v>
      </c>
      <c r="N654">
        <v>2.25</v>
      </c>
      <c r="O654" s="20">
        <v>3.03</v>
      </c>
      <c r="P654">
        <v>3.62</v>
      </c>
      <c r="Q654">
        <v>4.01</v>
      </c>
    </row>
    <row r="655" spans="1:17">
      <c r="A655">
        <v>20021213</v>
      </c>
      <c r="B655" s="20">
        <v>1.41</v>
      </c>
      <c r="C655" s="20">
        <v>1.2</v>
      </c>
      <c r="D655">
        <v>1.57</v>
      </c>
      <c r="E655">
        <v>2.1800000000000002</v>
      </c>
      <c r="F655">
        <v>2.73</v>
      </c>
      <c r="G655">
        <v>3.15</v>
      </c>
      <c r="H655" s="20">
        <v>3.48</v>
      </c>
      <c r="I655">
        <v>4</v>
      </c>
      <c r="J655">
        <v>4.5</v>
      </c>
      <c r="K655">
        <v>5.29</v>
      </c>
      <c r="L655">
        <v>1.47</v>
      </c>
      <c r="M655">
        <v>1.87</v>
      </c>
      <c r="N655">
        <v>2.27</v>
      </c>
      <c r="O655" s="20">
        <v>3.08</v>
      </c>
      <c r="P655">
        <v>3.68</v>
      </c>
      <c r="Q655">
        <v>4.07</v>
      </c>
    </row>
    <row r="656" spans="1:17">
      <c r="A656">
        <v>20021216</v>
      </c>
      <c r="B656" s="20">
        <v>1.41</v>
      </c>
      <c r="C656" s="20">
        <v>1.22</v>
      </c>
      <c r="D656">
        <v>1.59</v>
      </c>
      <c r="E656">
        <v>2.2200000000000002</v>
      </c>
      <c r="F656">
        <v>2.77</v>
      </c>
      <c r="G656">
        <v>3.18</v>
      </c>
      <c r="H656" s="20">
        <v>3.52</v>
      </c>
      <c r="I656">
        <v>4.04</v>
      </c>
      <c r="J656">
        <v>4.54</v>
      </c>
      <c r="K656">
        <v>5.34</v>
      </c>
      <c r="L656">
        <v>1.5</v>
      </c>
      <c r="M656">
        <v>1.94</v>
      </c>
      <c r="N656">
        <v>2.35</v>
      </c>
      <c r="O656" s="20">
        <v>3.14</v>
      </c>
      <c r="P656">
        <v>3.75</v>
      </c>
      <c r="Q656">
        <v>4.1500000000000004</v>
      </c>
    </row>
    <row r="657" spans="1:17">
      <c r="A657">
        <v>20021217</v>
      </c>
      <c r="B657" s="20">
        <v>1.41</v>
      </c>
      <c r="C657" s="20">
        <v>1.2</v>
      </c>
      <c r="D657">
        <v>1.58</v>
      </c>
      <c r="E657">
        <v>2.2200000000000002</v>
      </c>
      <c r="F657">
        <v>2.78</v>
      </c>
      <c r="G657">
        <v>3.2</v>
      </c>
      <c r="H657" s="20">
        <v>3.54</v>
      </c>
      <c r="I657">
        <v>4.07</v>
      </c>
      <c r="J657">
        <v>4.57</v>
      </c>
      <c r="K657">
        <v>5.39</v>
      </c>
      <c r="L657">
        <v>1.48</v>
      </c>
      <c r="M657">
        <v>1.89</v>
      </c>
      <c r="N657">
        <v>2.2999999999999998</v>
      </c>
      <c r="O657" s="20">
        <v>3.11</v>
      </c>
      <c r="P657">
        <v>3.71</v>
      </c>
      <c r="Q657">
        <v>4.13</v>
      </c>
    </row>
    <row r="658" spans="1:17">
      <c r="A658">
        <v>20021218</v>
      </c>
      <c r="B658" s="20">
        <v>1.41</v>
      </c>
      <c r="C658" s="20">
        <v>1.28</v>
      </c>
      <c r="D658">
        <v>1.53</v>
      </c>
      <c r="E658">
        <v>2.12</v>
      </c>
      <c r="F658">
        <v>2.69</v>
      </c>
      <c r="G658">
        <v>3.11</v>
      </c>
      <c r="H658" s="20">
        <v>3.45</v>
      </c>
      <c r="I658">
        <v>3.99</v>
      </c>
      <c r="J658">
        <v>4.5</v>
      </c>
      <c r="K658">
        <v>5.36</v>
      </c>
      <c r="L658">
        <v>1.43</v>
      </c>
      <c r="M658">
        <v>1.81</v>
      </c>
      <c r="N658">
        <v>2.21</v>
      </c>
      <c r="O658" s="20">
        <v>3.03</v>
      </c>
      <c r="P658">
        <v>3.63</v>
      </c>
      <c r="Q658">
        <v>4.0599999999999996</v>
      </c>
    </row>
    <row r="659" spans="1:17">
      <c r="A659">
        <v>20021219</v>
      </c>
      <c r="B659" s="20">
        <v>1.4</v>
      </c>
      <c r="C659" s="20">
        <v>1.21</v>
      </c>
      <c r="D659">
        <v>1.52</v>
      </c>
      <c r="E659">
        <v>2.11</v>
      </c>
      <c r="F659">
        <v>2.66</v>
      </c>
      <c r="G659">
        <v>3.07</v>
      </c>
      <c r="H659" s="20">
        <v>3.4</v>
      </c>
      <c r="I659">
        <v>3.93</v>
      </c>
      <c r="J659">
        <v>4.45</v>
      </c>
      <c r="K659">
        <v>5.32</v>
      </c>
      <c r="L659">
        <v>1.37</v>
      </c>
      <c r="M659">
        <v>1.74</v>
      </c>
      <c r="N659">
        <v>2.13</v>
      </c>
      <c r="O659" s="20">
        <v>2.91</v>
      </c>
      <c r="P659">
        <v>3.52</v>
      </c>
      <c r="Q659">
        <v>3.96</v>
      </c>
    </row>
    <row r="660" spans="1:17">
      <c r="A660">
        <v>20021220</v>
      </c>
      <c r="B660" s="20">
        <v>1.4</v>
      </c>
      <c r="C660" s="20">
        <v>1.21</v>
      </c>
      <c r="D660">
        <v>1.53</v>
      </c>
      <c r="E660">
        <v>2.11</v>
      </c>
      <c r="F660">
        <v>2.66</v>
      </c>
      <c r="G660">
        <v>3.07</v>
      </c>
      <c r="H660" s="20">
        <v>3.4</v>
      </c>
      <c r="I660">
        <v>3.92</v>
      </c>
      <c r="J660">
        <v>4.43</v>
      </c>
      <c r="K660">
        <v>5.28</v>
      </c>
      <c r="L660">
        <v>1.39</v>
      </c>
      <c r="M660">
        <v>1.76</v>
      </c>
      <c r="N660">
        <v>2.15</v>
      </c>
      <c r="O660" s="20">
        <v>2.93</v>
      </c>
      <c r="P660">
        <v>3.53</v>
      </c>
      <c r="Q660">
        <v>3.97</v>
      </c>
    </row>
    <row r="661" spans="1:17">
      <c r="A661">
        <v>20021223</v>
      </c>
      <c r="B661" s="20">
        <v>1.4</v>
      </c>
      <c r="C661" s="20">
        <v>1.23</v>
      </c>
      <c r="D661">
        <v>1.55</v>
      </c>
      <c r="E661">
        <v>2.13</v>
      </c>
      <c r="F661">
        <v>2.68</v>
      </c>
      <c r="G661">
        <v>3.08</v>
      </c>
      <c r="H661" s="20">
        <v>3.41</v>
      </c>
      <c r="I661">
        <v>3.94</v>
      </c>
      <c r="J661">
        <v>4.45</v>
      </c>
      <c r="K661">
        <v>5.29</v>
      </c>
      <c r="L661">
        <v>1.43</v>
      </c>
      <c r="M661">
        <v>1.79</v>
      </c>
      <c r="N661">
        <v>2.17</v>
      </c>
      <c r="O661" s="20">
        <v>2.95</v>
      </c>
      <c r="P661">
        <v>3.54</v>
      </c>
      <c r="Q661">
        <v>3.98</v>
      </c>
    </row>
    <row r="662" spans="1:17">
      <c r="A662">
        <v>20021224</v>
      </c>
      <c r="B662" s="20">
        <v>1.4</v>
      </c>
      <c r="C662" s="20">
        <v>1.2</v>
      </c>
      <c r="D662">
        <v>1.49</v>
      </c>
      <c r="E662">
        <v>2.0299999999999998</v>
      </c>
      <c r="F662">
        <v>2.57</v>
      </c>
      <c r="G662">
        <v>2.99</v>
      </c>
      <c r="H662" s="20">
        <v>3.33</v>
      </c>
      <c r="I662">
        <v>3.85</v>
      </c>
      <c r="J662">
        <v>4.37</v>
      </c>
      <c r="K662">
        <v>5.23</v>
      </c>
      <c r="L662">
        <v>1.42</v>
      </c>
      <c r="M662">
        <v>1.73</v>
      </c>
      <c r="N662">
        <v>2.1</v>
      </c>
      <c r="O662" s="20">
        <v>2.92</v>
      </c>
      <c r="P662">
        <v>3.51</v>
      </c>
      <c r="Q662">
        <v>3.95</v>
      </c>
    </row>
    <row r="663" spans="1:17">
      <c r="A663">
        <v>20021225</v>
      </c>
      <c r="B663" s="20">
        <v>1.4</v>
      </c>
      <c r="C663" s="20" t="s">
        <v>1</v>
      </c>
      <c r="D663" t="s">
        <v>103</v>
      </c>
      <c r="E663" t="s">
        <v>103</v>
      </c>
      <c r="F663" t="s">
        <v>103</v>
      </c>
      <c r="G663" t="s">
        <v>103</v>
      </c>
      <c r="H663" s="20" t="s">
        <v>103</v>
      </c>
      <c r="I663" t="s">
        <v>103</v>
      </c>
      <c r="J663" t="s">
        <v>103</v>
      </c>
      <c r="K663" t="s">
        <v>103</v>
      </c>
      <c r="L663" t="s">
        <v>103</v>
      </c>
      <c r="M663" t="s">
        <v>103</v>
      </c>
      <c r="N663" t="s">
        <v>103</v>
      </c>
      <c r="O663" s="20" t="s">
        <v>103</v>
      </c>
      <c r="P663" t="s">
        <v>103</v>
      </c>
      <c r="Q663" t="s">
        <v>103</v>
      </c>
    </row>
    <row r="664" spans="1:17">
      <c r="A664">
        <v>20021226</v>
      </c>
      <c r="B664" s="20">
        <v>1.4</v>
      </c>
      <c r="C664" s="20">
        <v>1.25</v>
      </c>
      <c r="D664">
        <v>1.5</v>
      </c>
      <c r="E664">
        <v>2.0299999999999998</v>
      </c>
      <c r="F664">
        <v>2.58</v>
      </c>
      <c r="G664">
        <v>3</v>
      </c>
      <c r="H664" s="20">
        <v>3.35</v>
      </c>
      <c r="I664">
        <v>3.88</v>
      </c>
      <c r="J664">
        <v>4.3899999999999997</v>
      </c>
      <c r="K664">
        <v>5.25</v>
      </c>
      <c r="L664">
        <v>1.41</v>
      </c>
      <c r="M664">
        <v>1.7</v>
      </c>
      <c r="N664">
        <v>2.08</v>
      </c>
      <c r="O664" s="20">
        <v>2.89</v>
      </c>
      <c r="P664">
        <v>3.47</v>
      </c>
      <c r="Q664">
        <v>3.93</v>
      </c>
    </row>
    <row r="665" spans="1:17">
      <c r="A665">
        <v>20021227</v>
      </c>
      <c r="B665" s="20">
        <v>1.4</v>
      </c>
      <c r="C665" s="20">
        <v>1.22</v>
      </c>
      <c r="D665">
        <v>1.45</v>
      </c>
      <c r="E665">
        <v>1.96</v>
      </c>
      <c r="F665">
        <v>2.5</v>
      </c>
      <c r="G665">
        <v>2.92</v>
      </c>
      <c r="H665" s="20">
        <v>3.27</v>
      </c>
      <c r="I665">
        <v>3.8</v>
      </c>
      <c r="J665">
        <v>4.32</v>
      </c>
      <c r="K665">
        <v>5.2</v>
      </c>
      <c r="L665">
        <v>1.36</v>
      </c>
      <c r="M665">
        <v>1.6</v>
      </c>
      <c r="N665">
        <v>1.97</v>
      </c>
      <c r="O665" s="20">
        <v>2.79</v>
      </c>
      <c r="P665">
        <v>3.36</v>
      </c>
      <c r="Q665">
        <v>3.83</v>
      </c>
    </row>
    <row r="666" spans="1:17">
      <c r="A666">
        <v>20021230</v>
      </c>
      <c r="B666" s="20">
        <v>1.4</v>
      </c>
      <c r="C666" s="20">
        <v>1.23</v>
      </c>
      <c r="D666">
        <v>1.45</v>
      </c>
      <c r="E666">
        <v>1.91</v>
      </c>
      <c r="F666">
        <v>2.44</v>
      </c>
      <c r="G666">
        <v>2.85</v>
      </c>
      <c r="H666" s="20">
        <v>3.19</v>
      </c>
      <c r="I666">
        <v>3.73</v>
      </c>
      <c r="J666">
        <v>4.26</v>
      </c>
      <c r="K666">
        <v>5.16</v>
      </c>
      <c r="L666">
        <v>1.36</v>
      </c>
      <c r="M666">
        <v>1.61</v>
      </c>
      <c r="N666">
        <v>1.95</v>
      </c>
      <c r="O666" s="20">
        <v>2.76</v>
      </c>
      <c r="P666">
        <v>3.34</v>
      </c>
      <c r="Q666">
        <v>3.82</v>
      </c>
    </row>
    <row r="667" spans="1:17">
      <c r="A667">
        <v>20021231</v>
      </c>
      <c r="B667" s="20">
        <v>1.4</v>
      </c>
      <c r="C667" s="20">
        <v>1.2</v>
      </c>
      <c r="D667">
        <v>1.42</v>
      </c>
      <c r="E667">
        <v>1.88</v>
      </c>
      <c r="F667">
        <v>2.39</v>
      </c>
      <c r="G667">
        <v>2.81</v>
      </c>
      <c r="H667" s="20">
        <v>3.14</v>
      </c>
      <c r="I667">
        <v>3.68</v>
      </c>
      <c r="J667">
        <v>4.22</v>
      </c>
      <c r="K667">
        <v>5.08</v>
      </c>
      <c r="L667">
        <v>1.32</v>
      </c>
      <c r="M667">
        <v>1.61</v>
      </c>
      <c r="N667">
        <v>1.99</v>
      </c>
      <c r="O667" s="20">
        <v>2.78</v>
      </c>
      <c r="P667">
        <v>3.36</v>
      </c>
      <c r="Q667">
        <v>3.83</v>
      </c>
    </row>
    <row r="668" spans="1:17">
      <c r="A668">
        <v>20030101</v>
      </c>
      <c r="B668" s="20">
        <v>1.4</v>
      </c>
      <c r="C668" s="20" t="s">
        <v>1</v>
      </c>
      <c r="D668" t="s">
        <v>103</v>
      </c>
      <c r="E668" t="s">
        <v>103</v>
      </c>
      <c r="F668" t="s">
        <v>103</v>
      </c>
      <c r="G668" t="s">
        <v>103</v>
      </c>
      <c r="H668" s="20" t="s">
        <v>103</v>
      </c>
      <c r="I668" t="s">
        <v>103</v>
      </c>
      <c r="J668" t="s">
        <v>103</v>
      </c>
      <c r="K668" t="s">
        <v>103</v>
      </c>
      <c r="L668" t="s">
        <v>103</v>
      </c>
      <c r="M668" t="s">
        <v>103</v>
      </c>
      <c r="N668" t="s">
        <v>103</v>
      </c>
      <c r="O668" s="20" t="s">
        <v>103</v>
      </c>
      <c r="P668" t="s">
        <v>103</v>
      </c>
      <c r="Q668" t="s">
        <v>103</v>
      </c>
    </row>
    <row r="669" spans="1:17">
      <c r="A669">
        <v>20030102</v>
      </c>
      <c r="B669" s="20">
        <v>1.38</v>
      </c>
      <c r="C669" s="20">
        <v>1.21</v>
      </c>
      <c r="D669">
        <v>1.54</v>
      </c>
      <c r="E669">
        <v>2.1</v>
      </c>
      <c r="F669">
        <v>2.64</v>
      </c>
      <c r="G669">
        <v>3.07</v>
      </c>
      <c r="H669" s="20">
        <v>3.43</v>
      </c>
      <c r="I669">
        <v>3.96</v>
      </c>
      <c r="J669">
        <v>4.4800000000000004</v>
      </c>
      <c r="K669">
        <v>5.33</v>
      </c>
      <c r="L669">
        <v>1.42</v>
      </c>
      <c r="M669">
        <v>1.8</v>
      </c>
      <c r="N669">
        <v>2.2200000000000002</v>
      </c>
      <c r="O669" s="20">
        <v>3.05</v>
      </c>
      <c r="P669">
        <v>3.62</v>
      </c>
      <c r="Q669">
        <v>4.07</v>
      </c>
    </row>
    <row r="670" spans="1:17">
      <c r="A670">
        <v>20030103</v>
      </c>
      <c r="B670" s="20">
        <v>1.39</v>
      </c>
      <c r="C670" s="20">
        <v>1.22</v>
      </c>
      <c r="D670">
        <v>1.54</v>
      </c>
      <c r="E670">
        <v>2.11</v>
      </c>
      <c r="F670">
        <v>2.65</v>
      </c>
      <c r="G670">
        <v>3.09</v>
      </c>
      <c r="H670" s="20">
        <v>3.45</v>
      </c>
      <c r="I670">
        <v>3.99</v>
      </c>
      <c r="J670">
        <v>4.5</v>
      </c>
      <c r="K670">
        <v>5.34</v>
      </c>
      <c r="L670">
        <v>1.41</v>
      </c>
      <c r="M670">
        <v>1.79</v>
      </c>
      <c r="N670">
        <v>2.2000000000000002</v>
      </c>
      <c r="O670" s="20">
        <v>3.03</v>
      </c>
      <c r="P670">
        <v>3.6</v>
      </c>
      <c r="Q670">
        <v>4.05</v>
      </c>
    </row>
    <row r="671" spans="1:17">
      <c r="A671">
        <v>20030106</v>
      </c>
      <c r="B671" s="20">
        <v>1.3888</v>
      </c>
      <c r="C671" s="20">
        <v>1.2</v>
      </c>
      <c r="D671">
        <v>1.56</v>
      </c>
      <c r="E671">
        <v>2.15</v>
      </c>
      <c r="F671">
        <v>2.69</v>
      </c>
      <c r="G671">
        <v>3.13</v>
      </c>
      <c r="H671" s="20">
        <v>3.49</v>
      </c>
      <c r="I671">
        <v>4.0199999999999996</v>
      </c>
      <c r="J671">
        <v>4.5199999999999996</v>
      </c>
      <c r="K671">
        <v>5.35</v>
      </c>
      <c r="L671">
        <v>1.44</v>
      </c>
      <c r="M671">
        <v>1.84</v>
      </c>
      <c r="N671">
        <v>2.2599999999999998</v>
      </c>
      <c r="O671" s="20">
        <v>3.1</v>
      </c>
      <c r="P671">
        <v>3.64</v>
      </c>
      <c r="Q671">
        <v>4.09</v>
      </c>
    </row>
    <row r="672" spans="1:17">
      <c r="A672">
        <v>20030107</v>
      </c>
      <c r="B672" s="20">
        <v>1.3875</v>
      </c>
      <c r="C672" s="20">
        <v>1.2</v>
      </c>
      <c r="D672">
        <v>1.52</v>
      </c>
      <c r="E672">
        <v>2.08</v>
      </c>
      <c r="F672">
        <v>2.63</v>
      </c>
      <c r="G672">
        <v>3.07</v>
      </c>
      <c r="H672" s="20">
        <v>3.44</v>
      </c>
      <c r="I672">
        <v>3.96</v>
      </c>
      <c r="J672">
        <v>4.45</v>
      </c>
      <c r="K672">
        <v>5.3</v>
      </c>
      <c r="L672">
        <v>1.4</v>
      </c>
      <c r="M672">
        <v>1.77</v>
      </c>
      <c r="N672">
        <v>2.19</v>
      </c>
      <c r="O672" s="20">
        <v>3.04</v>
      </c>
      <c r="P672">
        <v>3.6</v>
      </c>
      <c r="Q672">
        <v>4.04</v>
      </c>
    </row>
    <row r="673" spans="1:17">
      <c r="A673">
        <v>20030108</v>
      </c>
      <c r="B673" s="20">
        <v>1.38</v>
      </c>
      <c r="C673" s="20">
        <v>1.2</v>
      </c>
      <c r="D673">
        <v>1.5</v>
      </c>
      <c r="E673">
        <v>2.02</v>
      </c>
      <c r="F673">
        <v>2.57</v>
      </c>
      <c r="G673">
        <v>3.01</v>
      </c>
      <c r="H673" s="20">
        <v>3.37</v>
      </c>
      <c r="I673">
        <v>3.9</v>
      </c>
      <c r="J673">
        <v>4.4000000000000004</v>
      </c>
      <c r="K673">
        <v>5.28</v>
      </c>
      <c r="L673">
        <v>1.36</v>
      </c>
      <c r="M673">
        <v>1.71</v>
      </c>
      <c r="N673">
        <v>2.14</v>
      </c>
      <c r="O673" s="20">
        <v>3.01</v>
      </c>
      <c r="P673">
        <v>3.56</v>
      </c>
      <c r="Q673">
        <v>4</v>
      </c>
    </row>
    <row r="674" spans="1:17">
      <c r="A674">
        <v>20030109</v>
      </c>
      <c r="B674" s="20">
        <v>1.38</v>
      </c>
      <c r="C674" s="20">
        <v>1.22</v>
      </c>
      <c r="D674">
        <v>1.54</v>
      </c>
      <c r="E674">
        <v>2.12</v>
      </c>
      <c r="F674">
        <v>2.71</v>
      </c>
      <c r="G674">
        <v>3.19</v>
      </c>
      <c r="H674" s="20">
        <v>3.57</v>
      </c>
      <c r="I674">
        <v>4.09</v>
      </c>
      <c r="J674">
        <v>4.58</v>
      </c>
      <c r="K674">
        <v>5.42</v>
      </c>
      <c r="L674">
        <v>1.44</v>
      </c>
      <c r="M674">
        <v>1.87</v>
      </c>
      <c r="N674">
        <v>2.33</v>
      </c>
      <c r="O674" s="20">
        <v>3.23</v>
      </c>
      <c r="P674">
        <v>3.77</v>
      </c>
      <c r="Q674">
        <v>4.1900000000000004</v>
      </c>
    </row>
    <row r="675" spans="1:17">
      <c r="A675">
        <v>20030110</v>
      </c>
      <c r="B675" s="20">
        <v>1.38</v>
      </c>
      <c r="C675" s="20">
        <v>1.21</v>
      </c>
      <c r="D675">
        <v>1.53</v>
      </c>
      <c r="E675">
        <v>2.15</v>
      </c>
      <c r="F675">
        <v>2.76</v>
      </c>
      <c r="G675">
        <v>3.24</v>
      </c>
      <c r="H675" s="20">
        <v>3.63</v>
      </c>
      <c r="I675">
        <v>4.1500000000000004</v>
      </c>
      <c r="J675">
        <v>4.63</v>
      </c>
      <c r="K675">
        <v>5.45</v>
      </c>
      <c r="L675">
        <v>1.39</v>
      </c>
      <c r="M675">
        <v>1.79</v>
      </c>
      <c r="N675">
        <v>2.2599999999999998</v>
      </c>
      <c r="O675" s="20">
        <v>3.2</v>
      </c>
      <c r="P675">
        <v>3.74</v>
      </c>
      <c r="Q675">
        <v>4.16</v>
      </c>
    </row>
    <row r="676" spans="1:17">
      <c r="A676">
        <v>20030113</v>
      </c>
      <c r="B676" s="20">
        <v>1.3755999999999999</v>
      </c>
      <c r="C676" s="20">
        <v>1.2</v>
      </c>
      <c r="D676">
        <v>1.51</v>
      </c>
      <c r="E676">
        <v>2.11</v>
      </c>
      <c r="F676">
        <v>2.72</v>
      </c>
      <c r="G676">
        <v>3.19</v>
      </c>
      <c r="H676" s="20">
        <v>3.57</v>
      </c>
      <c r="I676">
        <v>4.09</v>
      </c>
      <c r="J676">
        <v>4.59</v>
      </c>
      <c r="K676">
        <v>5.41</v>
      </c>
      <c r="L676">
        <v>1.41</v>
      </c>
      <c r="M676">
        <v>1.81</v>
      </c>
      <c r="N676">
        <v>2.27</v>
      </c>
      <c r="O676" s="20">
        <v>3.17</v>
      </c>
      <c r="P676">
        <v>3.72</v>
      </c>
      <c r="Q676">
        <v>4.1500000000000004</v>
      </c>
    </row>
    <row r="677" spans="1:17">
      <c r="A677">
        <v>20030114</v>
      </c>
      <c r="B677" s="20">
        <v>1.3731</v>
      </c>
      <c r="C677" s="20">
        <v>1.19</v>
      </c>
      <c r="D677">
        <v>1.49</v>
      </c>
      <c r="E677">
        <v>2.08</v>
      </c>
      <c r="F677">
        <v>2.67</v>
      </c>
      <c r="G677">
        <v>3.13</v>
      </c>
      <c r="H677" s="20">
        <v>3.5</v>
      </c>
      <c r="I677">
        <v>4.04</v>
      </c>
      <c r="J677">
        <v>4.54</v>
      </c>
      <c r="K677">
        <v>5.37</v>
      </c>
      <c r="L677">
        <v>1.4</v>
      </c>
      <c r="M677">
        <v>1.76</v>
      </c>
      <c r="N677">
        <v>2.21</v>
      </c>
      <c r="O677" s="20">
        <v>3.1</v>
      </c>
      <c r="P677">
        <v>3.66</v>
      </c>
      <c r="Q677">
        <v>4.0999999999999996</v>
      </c>
    </row>
    <row r="678" spans="1:17">
      <c r="A678">
        <v>20030115</v>
      </c>
      <c r="B678" s="20">
        <v>1.37</v>
      </c>
      <c r="C678" s="20">
        <v>1.2</v>
      </c>
      <c r="D678">
        <v>1.48</v>
      </c>
      <c r="E678">
        <v>2.0299999999999998</v>
      </c>
      <c r="F678">
        <v>2.62</v>
      </c>
      <c r="G678">
        <v>3.09</v>
      </c>
      <c r="H678" s="20">
        <v>3.46</v>
      </c>
      <c r="I678">
        <v>4</v>
      </c>
      <c r="J678">
        <v>4.5</v>
      </c>
      <c r="K678">
        <v>5.35</v>
      </c>
      <c r="L678">
        <v>1.37</v>
      </c>
      <c r="M678">
        <v>1.75</v>
      </c>
      <c r="N678">
        <v>2.21</v>
      </c>
      <c r="O678" s="20">
        <v>3.1</v>
      </c>
      <c r="P678">
        <v>3.65</v>
      </c>
      <c r="Q678">
        <v>4.0999999999999996</v>
      </c>
    </row>
    <row r="679" spans="1:17">
      <c r="A679">
        <v>20030116</v>
      </c>
      <c r="B679" s="20">
        <v>1.37</v>
      </c>
      <c r="C679" s="20">
        <v>1.2</v>
      </c>
      <c r="D679">
        <v>1.49</v>
      </c>
      <c r="E679">
        <v>2.08</v>
      </c>
      <c r="F679">
        <v>2.68</v>
      </c>
      <c r="G679">
        <v>3.14</v>
      </c>
      <c r="H679" s="20">
        <v>3.51</v>
      </c>
      <c r="I679">
        <v>4.04</v>
      </c>
      <c r="J679">
        <v>4.55</v>
      </c>
      <c r="K679">
        <v>5.36</v>
      </c>
      <c r="L679">
        <v>1.37</v>
      </c>
      <c r="M679">
        <v>1.75</v>
      </c>
      <c r="N679">
        <v>2.21</v>
      </c>
      <c r="O679" s="20">
        <v>3.11</v>
      </c>
      <c r="P679">
        <v>3.65</v>
      </c>
      <c r="Q679">
        <v>4.0999999999999996</v>
      </c>
    </row>
    <row r="680" spans="1:17">
      <c r="A680">
        <v>20030117</v>
      </c>
      <c r="B680" s="20">
        <v>1.3688</v>
      </c>
      <c r="C680" s="20">
        <v>1.21</v>
      </c>
      <c r="D680">
        <v>1.45</v>
      </c>
      <c r="E680">
        <v>2</v>
      </c>
      <c r="F680">
        <v>2.58</v>
      </c>
      <c r="G680">
        <v>3.03</v>
      </c>
      <c r="H680" s="20">
        <v>3.4</v>
      </c>
      <c r="I680">
        <v>3.93</v>
      </c>
      <c r="J680">
        <v>4.45</v>
      </c>
      <c r="K680">
        <v>5.3</v>
      </c>
      <c r="L680">
        <v>1.34</v>
      </c>
      <c r="M680">
        <v>1.7</v>
      </c>
      <c r="N680">
        <v>2.15</v>
      </c>
      <c r="O680" s="20">
        <v>3.05</v>
      </c>
      <c r="P680">
        <v>3.6</v>
      </c>
      <c r="Q680">
        <v>4.05</v>
      </c>
    </row>
    <row r="681" spans="1:17">
      <c r="A681">
        <v>20030120</v>
      </c>
      <c r="B681" s="20">
        <v>1.3637999999999999</v>
      </c>
      <c r="C681" s="20" t="s">
        <v>1</v>
      </c>
      <c r="D681" t="s">
        <v>103</v>
      </c>
      <c r="E681" t="s">
        <v>103</v>
      </c>
      <c r="F681" t="s">
        <v>103</v>
      </c>
      <c r="G681" t="s">
        <v>103</v>
      </c>
      <c r="H681" s="20" t="s">
        <v>103</v>
      </c>
      <c r="I681" t="s">
        <v>103</v>
      </c>
      <c r="J681" t="s">
        <v>103</v>
      </c>
      <c r="K681" t="s">
        <v>103</v>
      </c>
      <c r="L681" t="s">
        <v>103</v>
      </c>
      <c r="M681" t="s">
        <v>103</v>
      </c>
      <c r="N681" t="s">
        <v>103</v>
      </c>
      <c r="O681" s="20" t="s">
        <v>103</v>
      </c>
      <c r="P681" t="s">
        <v>103</v>
      </c>
      <c r="Q681" t="s">
        <v>103</v>
      </c>
    </row>
    <row r="682" spans="1:17">
      <c r="A682">
        <v>20030121</v>
      </c>
      <c r="B682" s="20">
        <v>1.3625</v>
      </c>
      <c r="C682" s="20">
        <v>1.18</v>
      </c>
      <c r="D682">
        <v>1.45</v>
      </c>
      <c r="E682">
        <v>2</v>
      </c>
      <c r="F682">
        <v>2.57</v>
      </c>
      <c r="G682">
        <v>3.03</v>
      </c>
      <c r="H682" s="20">
        <v>3.4</v>
      </c>
      <c r="I682">
        <v>3.93</v>
      </c>
      <c r="J682">
        <v>4.45</v>
      </c>
      <c r="K682">
        <v>5.28</v>
      </c>
      <c r="L682">
        <v>1.33</v>
      </c>
      <c r="M682">
        <v>1.67</v>
      </c>
      <c r="N682">
        <v>2.11</v>
      </c>
      <c r="O682" s="20">
        <v>3</v>
      </c>
      <c r="P682">
        <v>3.55</v>
      </c>
      <c r="Q682">
        <v>4.01</v>
      </c>
    </row>
    <row r="683" spans="1:17">
      <c r="A683">
        <v>20030122</v>
      </c>
      <c r="B683" s="20">
        <v>1.36</v>
      </c>
      <c r="C683" s="20">
        <v>1.18</v>
      </c>
      <c r="D683">
        <v>1.43</v>
      </c>
      <c r="E683">
        <v>1.95</v>
      </c>
      <c r="F683">
        <v>2.52</v>
      </c>
      <c r="G683">
        <v>2.97</v>
      </c>
      <c r="H683" s="20">
        <v>3.34</v>
      </c>
      <c r="I683">
        <v>3.87</v>
      </c>
      <c r="J683">
        <v>4.3899999999999997</v>
      </c>
      <c r="K683">
        <v>5.23</v>
      </c>
      <c r="L683">
        <v>1.31</v>
      </c>
      <c r="M683">
        <v>1.66</v>
      </c>
      <c r="N683">
        <v>2.09</v>
      </c>
      <c r="O683" s="20">
        <v>2.94</v>
      </c>
      <c r="P683">
        <v>3.49</v>
      </c>
      <c r="Q683">
        <v>3.95</v>
      </c>
    </row>
    <row r="684" spans="1:17">
      <c r="A684">
        <v>20030123</v>
      </c>
      <c r="B684" s="20">
        <v>1.3525</v>
      </c>
      <c r="C684" s="20">
        <v>1.18</v>
      </c>
      <c r="D684">
        <v>1.44</v>
      </c>
      <c r="E684">
        <v>1.98</v>
      </c>
      <c r="F684">
        <v>2.54</v>
      </c>
      <c r="G684">
        <v>2.99</v>
      </c>
      <c r="H684" s="20">
        <v>3.35</v>
      </c>
      <c r="I684">
        <v>3.88</v>
      </c>
      <c r="J684">
        <v>4.4000000000000004</v>
      </c>
      <c r="K684">
        <v>5.26</v>
      </c>
      <c r="L684">
        <v>1.33</v>
      </c>
      <c r="M684">
        <v>1.69</v>
      </c>
      <c r="N684">
        <v>2.12</v>
      </c>
      <c r="O684" s="20">
        <v>2.97</v>
      </c>
      <c r="P684">
        <v>3.52</v>
      </c>
      <c r="Q684">
        <v>3.98</v>
      </c>
    </row>
    <row r="685" spans="1:17">
      <c r="A685">
        <v>20030124</v>
      </c>
      <c r="B685" s="20">
        <v>1.3493999999999999</v>
      </c>
      <c r="C685" s="20">
        <v>1.17</v>
      </c>
      <c r="D685">
        <v>1.42</v>
      </c>
      <c r="E685">
        <v>1.95</v>
      </c>
      <c r="F685">
        <v>2.5</v>
      </c>
      <c r="G685">
        <v>2.94</v>
      </c>
      <c r="H685" s="20">
        <v>3.28</v>
      </c>
      <c r="I685">
        <v>3.82</v>
      </c>
      <c r="J685">
        <v>4.33</v>
      </c>
      <c r="K685">
        <v>5.21</v>
      </c>
      <c r="L685">
        <v>1.31</v>
      </c>
      <c r="M685">
        <v>1.66</v>
      </c>
      <c r="N685">
        <v>2.08</v>
      </c>
      <c r="O685" s="20">
        <v>2.93</v>
      </c>
      <c r="P685">
        <v>3.48</v>
      </c>
      <c r="Q685">
        <v>3.94</v>
      </c>
    </row>
    <row r="686" spans="1:17">
      <c r="A686">
        <v>20030127</v>
      </c>
      <c r="B686" s="20">
        <v>1.3412999999999999</v>
      </c>
      <c r="C686" s="20">
        <v>1.18</v>
      </c>
      <c r="D686">
        <v>1.43</v>
      </c>
      <c r="E686">
        <v>1.98</v>
      </c>
      <c r="F686">
        <v>2.54</v>
      </c>
      <c r="G686">
        <v>2.98</v>
      </c>
      <c r="H686" s="20">
        <v>3.35</v>
      </c>
      <c r="I686">
        <v>3.88</v>
      </c>
      <c r="J686">
        <v>4.4000000000000004</v>
      </c>
      <c r="K686">
        <v>5.25</v>
      </c>
      <c r="L686">
        <v>1.31</v>
      </c>
      <c r="M686">
        <v>1.7</v>
      </c>
      <c r="N686">
        <v>2.13</v>
      </c>
      <c r="O686" s="20">
        <v>2.97</v>
      </c>
      <c r="P686">
        <v>3.53</v>
      </c>
      <c r="Q686">
        <v>3.98</v>
      </c>
    </row>
    <row r="687" spans="1:17">
      <c r="A687">
        <v>20030128</v>
      </c>
      <c r="B687" s="20">
        <v>1.34</v>
      </c>
      <c r="C687" s="20">
        <v>1.18</v>
      </c>
      <c r="D687">
        <v>1.45</v>
      </c>
      <c r="E687">
        <v>2.02</v>
      </c>
      <c r="F687">
        <v>2.59</v>
      </c>
      <c r="G687">
        <v>3.04</v>
      </c>
      <c r="H687" s="20">
        <v>3.41</v>
      </c>
      <c r="I687">
        <v>3.95</v>
      </c>
      <c r="J687">
        <v>4.46</v>
      </c>
      <c r="K687">
        <v>5.28</v>
      </c>
      <c r="L687">
        <v>1.34</v>
      </c>
      <c r="M687">
        <v>1.7</v>
      </c>
      <c r="N687">
        <v>2.13</v>
      </c>
      <c r="O687" s="20">
        <v>2.99</v>
      </c>
      <c r="P687">
        <v>3.54</v>
      </c>
      <c r="Q687">
        <v>4</v>
      </c>
    </row>
    <row r="688" spans="1:17">
      <c r="A688">
        <v>20030129</v>
      </c>
      <c r="B688" s="20">
        <v>1.34</v>
      </c>
      <c r="C688" s="20">
        <v>1.17</v>
      </c>
      <c r="D688">
        <v>1.43</v>
      </c>
      <c r="E688">
        <v>1.99</v>
      </c>
      <c r="F688">
        <v>2.56</v>
      </c>
      <c r="G688">
        <v>3.02</v>
      </c>
      <c r="H688" s="20">
        <v>3.39</v>
      </c>
      <c r="I688">
        <v>3.92</v>
      </c>
      <c r="J688">
        <v>4.43</v>
      </c>
      <c r="K688">
        <v>5.25</v>
      </c>
      <c r="L688">
        <v>1.36</v>
      </c>
      <c r="M688">
        <v>1.77</v>
      </c>
      <c r="N688">
        <v>2.21</v>
      </c>
      <c r="O688" s="20">
        <v>3.07</v>
      </c>
      <c r="P688">
        <v>3.61</v>
      </c>
      <c r="Q688">
        <v>4.0599999999999996</v>
      </c>
    </row>
    <row r="689" spans="1:17">
      <c r="A689">
        <v>20030130</v>
      </c>
      <c r="B689" s="20">
        <v>1.35</v>
      </c>
      <c r="C689" s="20">
        <v>1.21</v>
      </c>
      <c r="D689">
        <v>1.47</v>
      </c>
      <c r="E689">
        <v>2.04</v>
      </c>
      <c r="F689">
        <v>2.62</v>
      </c>
      <c r="G689">
        <v>3.08</v>
      </c>
      <c r="H689" s="20">
        <v>3.43</v>
      </c>
      <c r="I689">
        <v>3.96</v>
      </c>
      <c r="J689">
        <v>4.46</v>
      </c>
      <c r="K689">
        <v>5.26</v>
      </c>
      <c r="L689">
        <v>1.3</v>
      </c>
      <c r="M689">
        <v>1.7</v>
      </c>
      <c r="N689">
        <v>2.15</v>
      </c>
      <c r="O689" s="20">
        <v>3.02</v>
      </c>
      <c r="P689">
        <v>3.56</v>
      </c>
      <c r="Q689">
        <v>4</v>
      </c>
    </row>
    <row r="690" spans="1:17">
      <c r="A690">
        <v>20030131</v>
      </c>
      <c r="B690" s="20">
        <v>1.35</v>
      </c>
      <c r="C690" s="20">
        <v>1.18</v>
      </c>
      <c r="D690">
        <v>1.44</v>
      </c>
      <c r="E690">
        <v>2</v>
      </c>
      <c r="F690">
        <v>2.57</v>
      </c>
      <c r="G690">
        <v>3.03</v>
      </c>
      <c r="H690" s="20">
        <v>3.4</v>
      </c>
      <c r="I690">
        <v>3.92</v>
      </c>
      <c r="J690">
        <v>4.42</v>
      </c>
      <c r="K690">
        <v>5.22</v>
      </c>
      <c r="L690">
        <v>1.31</v>
      </c>
      <c r="M690">
        <v>1.72</v>
      </c>
      <c r="N690">
        <v>2.16</v>
      </c>
      <c r="O690" s="20">
        <v>3.02</v>
      </c>
      <c r="P690">
        <v>3.55</v>
      </c>
      <c r="Q690">
        <v>4</v>
      </c>
    </row>
    <row r="691" spans="1:17">
      <c r="A691">
        <v>20030203</v>
      </c>
      <c r="B691" s="20">
        <v>1.35</v>
      </c>
      <c r="C691" s="20">
        <v>1.1499999999999999</v>
      </c>
      <c r="D691">
        <v>1.46</v>
      </c>
      <c r="E691">
        <v>2.04</v>
      </c>
      <c r="F691">
        <v>2.63</v>
      </c>
      <c r="G691">
        <v>3.08</v>
      </c>
      <c r="H691" s="20">
        <v>3.46</v>
      </c>
      <c r="I691">
        <v>3.97</v>
      </c>
      <c r="J691">
        <v>4.46</v>
      </c>
      <c r="K691">
        <v>5.25</v>
      </c>
      <c r="L691">
        <v>1.34</v>
      </c>
      <c r="M691">
        <v>1.72</v>
      </c>
      <c r="N691">
        <v>2.17</v>
      </c>
      <c r="O691" s="20">
        <v>3.05</v>
      </c>
      <c r="P691">
        <v>3.58</v>
      </c>
      <c r="Q691">
        <v>4.01</v>
      </c>
    </row>
    <row r="692" spans="1:17">
      <c r="A692">
        <v>20030204</v>
      </c>
      <c r="B692" s="20">
        <v>1.35</v>
      </c>
      <c r="C692" s="20">
        <v>1.18</v>
      </c>
      <c r="D692">
        <v>1.43</v>
      </c>
      <c r="E692">
        <v>1.98</v>
      </c>
      <c r="F692">
        <v>2.5499999999999998</v>
      </c>
      <c r="G692">
        <v>3.01</v>
      </c>
      <c r="H692" s="20">
        <v>3.37</v>
      </c>
      <c r="I692">
        <v>3.9</v>
      </c>
      <c r="J692">
        <v>4.3899999999999997</v>
      </c>
      <c r="K692">
        <v>5.18</v>
      </c>
      <c r="L692">
        <v>1.33</v>
      </c>
      <c r="M692">
        <v>1.68</v>
      </c>
      <c r="N692">
        <v>2.12</v>
      </c>
      <c r="O692" s="20">
        <v>2.99</v>
      </c>
      <c r="P692">
        <v>3.53</v>
      </c>
      <c r="Q692">
        <v>3.96</v>
      </c>
    </row>
    <row r="693" spans="1:17">
      <c r="A693">
        <v>20030205</v>
      </c>
      <c r="B693" s="20">
        <v>1.3488</v>
      </c>
      <c r="C693" s="20">
        <v>1.17</v>
      </c>
      <c r="D693">
        <v>1.44</v>
      </c>
      <c r="E693">
        <v>1.97</v>
      </c>
      <c r="F693">
        <v>2.56</v>
      </c>
      <c r="G693">
        <v>3.02</v>
      </c>
      <c r="H693" s="20">
        <v>3.4</v>
      </c>
      <c r="I693">
        <v>3.92</v>
      </c>
      <c r="J693">
        <v>4.4000000000000004</v>
      </c>
      <c r="K693">
        <v>5.19</v>
      </c>
      <c r="L693">
        <v>1.34</v>
      </c>
      <c r="M693">
        <v>1.73</v>
      </c>
      <c r="N693">
        <v>2.1800000000000002</v>
      </c>
      <c r="O693" s="20">
        <v>3.07</v>
      </c>
      <c r="P693">
        <v>3.6</v>
      </c>
      <c r="Q693">
        <v>4.0199999999999996</v>
      </c>
    </row>
    <row r="694" spans="1:17">
      <c r="A694">
        <v>20030206</v>
      </c>
      <c r="B694" s="20">
        <v>1.35</v>
      </c>
      <c r="C694" s="20">
        <v>1.18</v>
      </c>
      <c r="D694">
        <v>1.42</v>
      </c>
      <c r="E694">
        <v>1.97</v>
      </c>
      <c r="F694">
        <v>2.5499999999999998</v>
      </c>
      <c r="G694">
        <v>3.01</v>
      </c>
      <c r="H694" s="20">
        <v>3.38</v>
      </c>
      <c r="I694">
        <v>3.9</v>
      </c>
      <c r="J694">
        <v>4.3899999999999997</v>
      </c>
      <c r="K694">
        <v>5.2</v>
      </c>
      <c r="L694">
        <v>1.32</v>
      </c>
      <c r="M694">
        <v>1.68</v>
      </c>
      <c r="N694">
        <v>2.13</v>
      </c>
      <c r="O694" s="20">
        <v>3.02</v>
      </c>
      <c r="P694">
        <v>3.55</v>
      </c>
      <c r="Q694">
        <v>3.97</v>
      </c>
    </row>
    <row r="695" spans="1:17">
      <c r="A695">
        <v>20030207</v>
      </c>
      <c r="B695" s="20">
        <v>1.35</v>
      </c>
      <c r="C695" s="20">
        <v>1.17</v>
      </c>
      <c r="D695">
        <v>1.42</v>
      </c>
      <c r="E695">
        <v>1.96</v>
      </c>
      <c r="F695">
        <v>2.56</v>
      </c>
      <c r="G695">
        <v>3.02</v>
      </c>
      <c r="H695" s="20">
        <v>3.4</v>
      </c>
      <c r="I695">
        <v>3.92</v>
      </c>
      <c r="J695">
        <v>4.41</v>
      </c>
      <c r="K695">
        <v>5.2</v>
      </c>
      <c r="L695">
        <v>1.28</v>
      </c>
      <c r="M695">
        <v>1.63</v>
      </c>
      <c r="N695">
        <v>2.08</v>
      </c>
      <c r="O695" s="20">
        <v>2.97</v>
      </c>
      <c r="P695">
        <v>3.51</v>
      </c>
      <c r="Q695">
        <v>3.96</v>
      </c>
    </row>
    <row r="696" spans="1:17">
      <c r="A696">
        <v>20030210</v>
      </c>
      <c r="B696" s="20">
        <v>1.3493999999999999</v>
      </c>
      <c r="C696" s="20">
        <v>1.18</v>
      </c>
      <c r="D696">
        <v>1.4</v>
      </c>
      <c r="E696">
        <v>1.92</v>
      </c>
      <c r="F696">
        <v>2.5099999999999998</v>
      </c>
      <c r="G696">
        <v>2.98</v>
      </c>
      <c r="H696" s="20">
        <v>3.35</v>
      </c>
      <c r="I696">
        <v>3.88</v>
      </c>
      <c r="J696">
        <v>4.37</v>
      </c>
      <c r="K696">
        <v>5.19</v>
      </c>
      <c r="L696">
        <v>1.33</v>
      </c>
      <c r="M696">
        <v>1.68</v>
      </c>
      <c r="N696">
        <v>2.13</v>
      </c>
      <c r="O696" s="20">
        <v>3.03</v>
      </c>
      <c r="P696">
        <v>3.57</v>
      </c>
      <c r="Q696">
        <v>3.99</v>
      </c>
    </row>
    <row r="697" spans="1:17">
      <c r="A697">
        <v>20030211</v>
      </c>
      <c r="B697" s="20">
        <v>1.35</v>
      </c>
      <c r="C697" s="20">
        <v>1.2</v>
      </c>
      <c r="D697">
        <v>1.41</v>
      </c>
      <c r="E697">
        <v>1.96</v>
      </c>
      <c r="F697">
        <v>2.54</v>
      </c>
      <c r="G697">
        <v>3.02</v>
      </c>
      <c r="H697" s="20">
        <v>3.39</v>
      </c>
      <c r="I697">
        <v>3.92</v>
      </c>
      <c r="J697">
        <v>4.41</v>
      </c>
      <c r="K697">
        <v>5.23</v>
      </c>
      <c r="L697">
        <v>1.3</v>
      </c>
      <c r="M697">
        <v>1.65</v>
      </c>
      <c r="N697">
        <v>2.1</v>
      </c>
      <c r="O697" s="20">
        <v>3</v>
      </c>
      <c r="P697">
        <v>3.55</v>
      </c>
      <c r="Q697">
        <v>3.98</v>
      </c>
    </row>
    <row r="698" spans="1:17">
      <c r="A698">
        <v>20030212</v>
      </c>
      <c r="B698" s="20">
        <v>1.34</v>
      </c>
      <c r="C698" s="20">
        <v>1.18</v>
      </c>
      <c r="D698">
        <v>1.38</v>
      </c>
      <c r="E698">
        <v>1.88</v>
      </c>
      <c r="F698">
        <v>2.4700000000000002</v>
      </c>
      <c r="G698">
        <v>2.94</v>
      </c>
      <c r="H698" s="20">
        <v>3.32</v>
      </c>
      <c r="I698">
        <v>3.85</v>
      </c>
      <c r="J698">
        <v>4.3600000000000003</v>
      </c>
      <c r="K698">
        <v>5.21</v>
      </c>
      <c r="L698">
        <v>1.29</v>
      </c>
      <c r="M698">
        <v>1.62</v>
      </c>
      <c r="N698">
        <v>2.0499999999999998</v>
      </c>
      <c r="O698" s="20">
        <v>2.92</v>
      </c>
      <c r="P698">
        <v>3.48</v>
      </c>
      <c r="Q698">
        <v>3.93</v>
      </c>
    </row>
    <row r="699" spans="1:17">
      <c r="A699">
        <v>20030213</v>
      </c>
      <c r="B699" s="20">
        <v>1.34</v>
      </c>
      <c r="C699" s="20">
        <v>1.18</v>
      </c>
      <c r="D699">
        <v>1.38</v>
      </c>
      <c r="E699">
        <v>1.86</v>
      </c>
      <c r="F699">
        <v>2.4300000000000002</v>
      </c>
      <c r="G699">
        <v>2.9</v>
      </c>
      <c r="H699" s="20">
        <v>3.28</v>
      </c>
      <c r="I699">
        <v>3.82</v>
      </c>
      <c r="J699">
        <v>4.34</v>
      </c>
      <c r="K699">
        <v>5.2</v>
      </c>
      <c r="L699">
        <v>1.27</v>
      </c>
      <c r="M699">
        <v>1.57</v>
      </c>
      <c r="N699">
        <v>1.99</v>
      </c>
      <c r="O699" s="20">
        <v>2.85</v>
      </c>
      <c r="P699">
        <v>3.42</v>
      </c>
      <c r="Q699">
        <v>3.89</v>
      </c>
    </row>
    <row r="700" spans="1:17">
      <c r="A700">
        <v>20030214</v>
      </c>
      <c r="B700" s="20">
        <v>1.34</v>
      </c>
      <c r="C700" s="20">
        <v>1.17</v>
      </c>
      <c r="D700">
        <v>1.4</v>
      </c>
      <c r="E700">
        <v>1.89</v>
      </c>
      <c r="F700">
        <v>2.46</v>
      </c>
      <c r="G700">
        <v>2.93</v>
      </c>
      <c r="H700" s="20">
        <v>3.3</v>
      </c>
      <c r="I700">
        <v>3.85</v>
      </c>
      <c r="J700">
        <v>4.37</v>
      </c>
      <c r="K700">
        <v>5.22</v>
      </c>
      <c r="L700">
        <v>1.3</v>
      </c>
      <c r="M700">
        <v>1.62</v>
      </c>
      <c r="N700">
        <v>2.0499999999999998</v>
      </c>
      <c r="O700" s="20">
        <v>2.91</v>
      </c>
      <c r="P700">
        <v>3.48</v>
      </c>
      <c r="Q700">
        <v>3.95</v>
      </c>
    </row>
    <row r="701" spans="1:17">
      <c r="A701">
        <v>20030217</v>
      </c>
      <c r="B701" s="20">
        <v>1.34</v>
      </c>
      <c r="C701" s="20" t="s">
        <v>1</v>
      </c>
      <c r="D701" t="s">
        <v>103</v>
      </c>
      <c r="E701" t="s">
        <v>103</v>
      </c>
      <c r="F701" t="s">
        <v>103</v>
      </c>
      <c r="G701" t="s">
        <v>103</v>
      </c>
      <c r="H701" s="20" t="s">
        <v>103</v>
      </c>
      <c r="I701" t="s">
        <v>103</v>
      </c>
      <c r="J701" t="s">
        <v>103</v>
      </c>
      <c r="K701" t="s">
        <v>103</v>
      </c>
      <c r="L701" t="s">
        <v>103</v>
      </c>
      <c r="M701" t="s">
        <v>103</v>
      </c>
      <c r="N701" t="s">
        <v>103</v>
      </c>
      <c r="O701" s="20" t="s">
        <v>103</v>
      </c>
      <c r="P701" t="s">
        <v>103</v>
      </c>
      <c r="Q701" t="s">
        <v>103</v>
      </c>
    </row>
    <row r="702" spans="1:17">
      <c r="A702">
        <v>20030218</v>
      </c>
      <c r="B702" s="20">
        <v>1.34</v>
      </c>
      <c r="C702" s="20">
        <v>1.2</v>
      </c>
      <c r="D702">
        <v>1.43</v>
      </c>
      <c r="E702">
        <v>1.95</v>
      </c>
      <c r="F702">
        <v>2.52</v>
      </c>
      <c r="G702">
        <v>2.98</v>
      </c>
      <c r="H702" s="20">
        <v>3.36</v>
      </c>
      <c r="I702">
        <v>3.89</v>
      </c>
      <c r="J702">
        <v>4.3899999999999997</v>
      </c>
      <c r="K702">
        <v>5.23</v>
      </c>
      <c r="L702">
        <v>1.31</v>
      </c>
      <c r="M702">
        <v>1.66</v>
      </c>
      <c r="N702">
        <v>2.08</v>
      </c>
      <c r="O702" s="20">
        <v>2.92</v>
      </c>
      <c r="P702">
        <v>3.48</v>
      </c>
      <c r="Q702">
        <v>3.94</v>
      </c>
    </row>
    <row r="703" spans="1:17">
      <c r="A703">
        <v>20030219</v>
      </c>
      <c r="B703" s="20">
        <v>1.34</v>
      </c>
      <c r="C703" s="20">
        <v>1.17</v>
      </c>
      <c r="D703">
        <v>1.4</v>
      </c>
      <c r="E703">
        <v>1.87</v>
      </c>
      <c r="F703">
        <v>2.4300000000000002</v>
      </c>
      <c r="G703">
        <v>2.89</v>
      </c>
      <c r="H703" s="20">
        <v>3.26</v>
      </c>
      <c r="I703">
        <v>3.79</v>
      </c>
      <c r="J703">
        <v>4.3</v>
      </c>
      <c r="K703">
        <v>5.14</v>
      </c>
      <c r="L703">
        <v>1.29</v>
      </c>
      <c r="M703">
        <v>1.61</v>
      </c>
      <c r="N703">
        <v>2.0299999999999998</v>
      </c>
      <c r="O703" s="20">
        <v>2.87</v>
      </c>
      <c r="P703">
        <v>3.41</v>
      </c>
      <c r="Q703">
        <v>3.88</v>
      </c>
    </row>
    <row r="704" spans="1:17">
      <c r="A704">
        <v>20030220</v>
      </c>
      <c r="B704" s="20">
        <v>1.34</v>
      </c>
      <c r="C704" s="20">
        <v>1.18</v>
      </c>
      <c r="D704">
        <v>1.39</v>
      </c>
      <c r="E704">
        <v>1.84</v>
      </c>
      <c r="F704">
        <v>2.39</v>
      </c>
      <c r="G704">
        <v>2.85</v>
      </c>
      <c r="H704" s="20">
        <v>3.22</v>
      </c>
      <c r="I704">
        <v>3.76</v>
      </c>
      <c r="J704">
        <v>4.2699999999999996</v>
      </c>
      <c r="K704">
        <v>5.14</v>
      </c>
      <c r="L704">
        <v>1.29</v>
      </c>
      <c r="M704">
        <v>1.59</v>
      </c>
      <c r="N704">
        <v>2</v>
      </c>
      <c r="O704" s="20">
        <v>2.82</v>
      </c>
      <c r="P704">
        <v>3.38</v>
      </c>
      <c r="Q704">
        <v>3.85</v>
      </c>
    </row>
    <row r="705" spans="1:17">
      <c r="A705">
        <v>20030221</v>
      </c>
      <c r="B705" s="20">
        <v>1.34</v>
      </c>
      <c r="C705" s="20">
        <v>1.19</v>
      </c>
      <c r="D705">
        <v>1.4</v>
      </c>
      <c r="E705">
        <v>1.84</v>
      </c>
      <c r="F705">
        <v>2.38</v>
      </c>
      <c r="G705">
        <v>2.84</v>
      </c>
      <c r="H705" s="20">
        <v>3.21</v>
      </c>
      <c r="I705">
        <v>3.76</v>
      </c>
      <c r="J705">
        <v>4.28</v>
      </c>
      <c r="K705">
        <v>5.17</v>
      </c>
      <c r="L705">
        <v>1.31</v>
      </c>
      <c r="M705">
        <v>1.63</v>
      </c>
      <c r="N705">
        <v>2.04</v>
      </c>
      <c r="O705" s="20">
        <v>2.86</v>
      </c>
      <c r="P705">
        <v>3.42</v>
      </c>
      <c r="Q705">
        <v>3.9</v>
      </c>
    </row>
    <row r="706" spans="1:17">
      <c r="A706">
        <v>20030224</v>
      </c>
      <c r="B706" s="20">
        <v>1.34</v>
      </c>
      <c r="C706" s="20">
        <v>1.18</v>
      </c>
      <c r="D706">
        <v>1.39</v>
      </c>
      <c r="E706">
        <v>1.85</v>
      </c>
      <c r="F706">
        <v>2.38</v>
      </c>
      <c r="G706">
        <v>2.84</v>
      </c>
      <c r="H706" s="20">
        <v>3.21</v>
      </c>
      <c r="I706">
        <v>3.75</v>
      </c>
      <c r="J706">
        <v>4.2699999999999996</v>
      </c>
      <c r="K706">
        <v>5.13</v>
      </c>
      <c r="L706">
        <v>1.28</v>
      </c>
      <c r="M706">
        <v>1.6</v>
      </c>
      <c r="N706">
        <v>2</v>
      </c>
      <c r="O706" s="20">
        <v>2.82</v>
      </c>
      <c r="P706">
        <v>3.38</v>
      </c>
      <c r="Q706">
        <v>3.86</v>
      </c>
    </row>
    <row r="707" spans="1:17">
      <c r="A707">
        <v>20030225</v>
      </c>
      <c r="B707" s="20">
        <v>1.34</v>
      </c>
      <c r="C707" s="20">
        <v>1.18</v>
      </c>
      <c r="D707">
        <v>1.37</v>
      </c>
      <c r="E707">
        <v>1.82</v>
      </c>
      <c r="F707">
        <v>2.34</v>
      </c>
      <c r="G707">
        <v>2.78</v>
      </c>
      <c r="H707" s="20">
        <v>3.14</v>
      </c>
      <c r="I707">
        <v>3.68</v>
      </c>
      <c r="J707">
        <v>4.21</v>
      </c>
      <c r="K707">
        <v>5.1100000000000003</v>
      </c>
      <c r="L707">
        <v>1.27</v>
      </c>
      <c r="M707">
        <v>1.58</v>
      </c>
      <c r="N707">
        <v>1.98</v>
      </c>
      <c r="O707" s="20">
        <v>2.77</v>
      </c>
      <c r="P707">
        <v>3.34</v>
      </c>
      <c r="Q707">
        <v>3.81</v>
      </c>
    </row>
    <row r="708" spans="1:17">
      <c r="A708">
        <v>20030226</v>
      </c>
      <c r="B708" s="20">
        <v>1.34</v>
      </c>
      <c r="C708" s="20">
        <v>1.2</v>
      </c>
      <c r="D708">
        <v>1.38</v>
      </c>
      <c r="E708">
        <v>1.83</v>
      </c>
      <c r="F708">
        <v>2.36</v>
      </c>
      <c r="G708">
        <v>2.8</v>
      </c>
      <c r="H708" s="20">
        <v>3.15</v>
      </c>
      <c r="I708">
        <v>3.69</v>
      </c>
      <c r="J708">
        <v>4.2</v>
      </c>
      <c r="K708">
        <v>5.08</v>
      </c>
      <c r="L708">
        <v>1.27</v>
      </c>
      <c r="M708">
        <v>1.57</v>
      </c>
      <c r="N708">
        <v>1.96</v>
      </c>
      <c r="O708" s="20">
        <v>2.75</v>
      </c>
      <c r="P708">
        <v>3.3</v>
      </c>
      <c r="Q708">
        <v>3.78</v>
      </c>
    </row>
    <row r="709" spans="1:17">
      <c r="A709">
        <v>20030227</v>
      </c>
      <c r="B709" s="20">
        <v>1.3388</v>
      </c>
      <c r="C709" s="20">
        <v>1.2</v>
      </c>
      <c r="D709">
        <v>1.4</v>
      </c>
      <c r="E709">
        <v>1.85</v>
      </c>
      <c r="F709">
        <v>2.37</v>
      </c>
      <c r="G709">
        <v>2.81</v>
      </c>
      <c r="H709" s="20">
        <v>3.16</v>
      </c>
      <c r="I709">
        <v>3.69</v>
      </c>
      <c r="J709">
        <v>4.21</v>
      </c>
      <c r="K709">
        <v>5.08</v>
      </c>
      <c r="L709">
        <v>1.27</v>
      </c>
      <c r="M709">
        <v>1.58</v>
      </c>
      <c r="N709">
        <v>1.96</v>
      </c>
      <c r="O709" s="20">
        <v>2.75</v>
      </c>
      <c r="P709">
        <v>3.29</v>
      </c>
      <c r="Q709">
        <v>3.76</v>
      </c>
    </row>
    <row r="710" spans="1:17">
      <c r="A710">
        <v>20030228</v>
      </c>
      <c r="B710" s="20">
        <v>1.34</v>
      </c>
      <c r="C710" s="20">
        <v>1.2</v>
      </c>
      <c r="D710">
        <v>1.38</v>
      </c>
      <c r="E710">
        <v>1.84</v>
      </c>
      <c r="F710">
        <v>2.36</v>
      </c>
      <c r="G710">
        <v>2.79</v>
      </c>
      <c r="H710" s="20">
        <v>3.13</v>
      </c>
      <c r="I710">
        <v>3.66</v>
      </c>
      <c r="J710">
        <v>4.18</v>
      </c>
      <c r="K710">
        <v>5.0599999999999996</v>
      </c>
      <c r="L710">
        <v>1.24</v>
      </c>
      <c r="M710">
        <v>1.53</v>
      </c>
      <c r="N710">
        <v>1.91</v>
      </c>
      <c r="O710" s="20">
        <v>2.69</v>
      </c>
      <c r="P710">
        <v>3.24</v>
      </c>
      <c r="Q710">
        <v>3.71</v>
      </c>
    </row>
    <row r="711" spans="1:17">
      <c r="A711">
        <v>20030303</v>
      </c>
      <c r="B711" s="20">
        <v>1.3388</v>
      </c>
      <c r="C711" s="20">
        <v>1.19</v>
      </c>
      <c r="D711">
        <v>1.36</v>
      </c>
      <c r="E711">
        <v>1.79</v>
      </c>
      <c r="F711">
        <v>2.29</v>
      </c>
      <c r="G711">
        <v>2.7</v>
      </c>
      <c r="H711" s="20">
        <v>3.05</v>
      </c>
      <c r="I711">
        <v>3.58</v>
      </c>
      <c r="J711">
        <v>4.09</v>
      </c>
      <c r="K711">
        <v>4.99</v>
      </c>
      <c r="L711">
        <v>1.26</v>
      </c>
      <c r="M711">
        <v>1.52</v>
      </c>
      <c r="N711">
        <v>1.89</v>
      </c>
      <c r="O711" s="20">
        <v>2.66</v>
      </c>
      <c r="P711">
        <v>3.21</v>
      </c>
      <c r="Q711">
        <v>3.68</v>
      </c>
    </row>
    <row r="712" spans="1:17">
      <c r="A712">
        <v>20030304</v>
      </c>
      <c r="B712" s="20">
        <v>1.3306</v>
      </c>
      <c r="C712" s="20">
        <v>1.17</v>
      </c>
      <c r="D712">
        <v>1.34</v>
      </c>
      <c r="E712">
        <v>1.74</v>
      </c>
      <c r="F712">
        <v>2.23</v>
      </c>
      <c r="G712">
        <v>2.66</v>
      </c>
      <c r="H712" s="20">
        <v>3.01</v>
      </c>
      <c r="I712">
        <v>3.55</v>
      </c>
      <c r="J712">
        <v>4.07</v>
      </c>
      <c r="K712">
        <v>5</v>
      </c>
      <c r="L712">
        <v>1.24</v>
      </c>
      <c r="M712">
        <v>1.49</v>
      </c>
      <c r="N712">
        <v>1.85</v>
      </c>
      <c r="O712" s="20">
        <v>2.62</v>
      </c>
      <c r="P712">
        <v>3.17</v>
      </c>
      <c r="Q712">
        <v>3.65</v>
      </c>
    </row>
    <row r="713" spans="1:17">
      <c r="A713">
        <v>20030305</v>
      </c>
      <c r="B713" s="20">
        <v>1.3225</v>
      </c>
      <c r="C713" s="20">
        <v>1.1599999999999999</v>
      </c>
      <c r="D713">
        <v>1.31</v>
      </c>
      <c r="E713">
        <v>1.69</v>
      </c>
      <c r="F713">
        <v>2.1800000000000002</v>
      </c>
      <c r="G713">
        <v>2.61</v>
      </c>
      <c r="H713" s="20">
        <v>2.97</v>
      </c>
      <c r="I713">
        <v>3.51</v>
      </c>
      <c r="J713">
        <v>4.04</v>
      </c>
      <c r="K713">
        <v>4.97</v>
      </c>
      <c r="L713">
        <v>1.22</v>
      </c>
      <c r="M713">
        <v>1.46</v>
      </c>
      <c r="N713">
        <v>1.82</v>
      </c>
      <c r="O713" s="20">
        <v>2.58</v>
      </c>
      <c r="P713">
        <v>3.14</v>
      </c>
      <c r="Q713">
        <v>3.63</v>
      </c>
    </row>
    <row r="714" spans="1:17">
      <c r="A714">
        <v>20030306</v>
      </c>
      <c r="B714" s="20">
        <v>1.3174999999999999</v>
      </c>
      <c r="C714" s="20">
        <v>1.1599999999999999</v>
      </c>
      <c r="D714">
        <v>1.31</v>
      </c>
      <c r="E714">
        <v>1.72</v>
      </c>
      <c r="F714">
        <v>2.2200000000000002</v>
      </c>
      <c r="G714">
        <v>2.66</v>
      </c>
      <c r="H714" s="20">
        <v>3.02</v>
      </c>
      <c r="I714">
        <v>3.56</v>
      </c>
      <c r="J714">
        <v>4.09</v>
      </c>
      <c r="K714">
        <v>5.01</v>
      </c>
      <c r="L714">
        <v>1.22</v>
      </c>
      <c r="M714">
        <v>1.47</v>
      </c>
      <c r="N714">
        <v>1.85</v>
      </c>
      <c r="O714" s="20">
        <v>2.63</v>
      </c>
      <c r="P714">
        <v>3.18</v>
      </c>
      <c r="Q714">
        <v>3.67</v>
      </c>
    </row>
    <row r="715" spans="1:17">
      <c r="A715">
        <v>20030307</v>
      </c>
      <c r="B715" s="20">
        <v>1.3147</v>
      </c>
      <c r="C715" s="20">
        <v>1.17</v>
      </c>
      <c r="D715">
        <v>1.24</v>
      </c>
      <c r="E715">
        <v>1.64</v>
      </c>
      <c r="F715">
        <v>2.15</v>
      </c>
      <c r="G715">
        <v>2.59</v>
      </c>
      <c r="H715" s="20">
        <v>2.95</v>
      </c>
      <c r="I715">
        <v>3.5</v>
      </c>
      <c r="J715">
        <v>4.04</v>
      </c>
      <c r="K715">
        <v>5</v>
      </c>
      <c r="L715">
        <v>1.1499999999999999</v>
      </c>
      <c r="M715">
        <v>1.39</v>
      </c>
      <c r="N715">
        <v>1.77</v>
      </c>
      <c r="O715" s="20">
        <v>2.56</v>
      </c>
      <c r="P715">
        <v>3.14</v>
      </c>
      <c r="Q715">
        <v>3.63</v>
      </c>
    </row>
    <row r="716" spans="1:17">
      <c r="A716">
        <v>20030310</v>
      </c>
      <c r="B716" s="20">
        <v>1.2625</v>
      </c>
      <c r="C716" s="20">
        <v>1.1399999999999999</v>
      </c>
      <c r="D716">
        <v>1.17</v>
      </c>
      <c r="E716">
        <v>1.59</v>
      </c>
      <c r="F716">
        <v>2.1</v>
      </c>
      <c r="G716">
        <v>2.54</v>
      </c>
      <c r="H716" s="20">
        <v>2.91</v>
      </c>
      <c r="I716">
        <v>3.46</v>
      </c>
      <c r="J716">
        <v>4.01</v>
      </c>
      <c r="K716">
        <v>4.97</v>
      </c>
      <c r="L716">
        <v>1.0900000000000001</v>
      </c>
      <c r="M716">
        <v>1.35</v>
      </c>
      <c r="N716">
        <v>1.73</v>
      </c>
      <c r="O716" s="20">
        <v>2.5099999999999998</v>
      </c>
      <c r="P716">
        <v>3.08</v>
      </c>
      <c r="Q716">
        <v>3.59</v>
      </c>
    </row>
    <row r="717" spans="1:17">
      <c r="A717">
        <v>20030311</v>
      </c>
      <c r="B717" s="20">
        <v>1.2313000000000001</v>
      </c>
      <c r="C717" s="20">
        <v>1.1100000000000001</v>
      </c>
      <c r="D717">
        <v>1.19</v>
      </c>
      <c r="E717">
        <v>1.61</v>
      </c>
      <c r="F717">
        <v>2.11</v>
      </c>
      <c r="G717">
        <v>2.54</v>
      </c>
      <c r="H717" s="20">
        <v>2.9</v>
      </c>
      <c r="I717">
        <v>3.44</v>
      </c>
      <c r="J717">
        <v>3.98</v>
      </c>
      <c r="K717">
        <v>4.9400000000000004</v>
      </c>
      <c r="L717">
        <v>1.1200000000000001</v>
      </c>
      <c r="M717">
        <v>1.38</v>
      </c>
      <c r="N717">
        <v>1.76</v>
      </c>
      <c r="O717" s="20">
        <v>2.54</v>
      </c>
      <c r="P717">
        <v>3.11</v>
      </c>
      <c r="Q717">
        <v>3.6</v>
      </c>
    </row>
    <row r="718" spans="1:17">
      <c r="A718">
        <v>20030312</v>
      </c>
      <c r="B718" s="20">
        <v>1.23</v>
      </c>
      <c r="C718" s="20">
        <v>1.0900000000000001</v>
      </c>
      <c r="D718">
        <v>1.23</v>
      </c>
      <c r="E718">
        <v>1.67</v>
      </c>
      <c r="F718">
        <v>2.17</v>
      </c>
      <c r="G718">
        <v>2.6</v>
      </c>
      <c r="H718" s="20">
        <v>2.96</v>
      </c>
      <c r="I718">
        <v>3.5</v>
      </c>
      <c r="J718">
        <v>4.0199999999999996</v>
      </c>
      <c r="K718">
        <v>4.9400000000000004</v>
      </c>
      <c r="L718">
        <v>1.1399999999999999</v>
      </c>
      <c r="M718">
        <v>1.45</v>
      </c>
      <c r="N718">
        <v>1.82</v>
      </c>
      <c r="O718" s="20">
        <v>2.57</v>
      </c>
      <c r="P718">
        <v>3.13</v>
      </c>
      <c r="Q718">
        <v>3.6</v>
      </c>
    </row>
    <row r="719" spans="1:17">
      <c r="A719">
        <v>20030313</v>
      </c>
      <c r="B719" s="20">
        <v>1.2587999999999999</v>
      </c>
      <c r="C719" s="20">
        <v>1.1200000000000001</v>
      </c>
      <c r="D719">
        <v>1.31</v>
      </c>
      <c r="E719">
        <v>1.8</v>
      </c>
      <c r="F719">
        <v>2.2999999999999998</v>
      </c>
      <c r="G719">
        <v>2.73</v>
      </c>
      <c r="H719" s="20">
        <v>3.08</v>
      </c>
      <c r="I719">
        <v>3.61</v>
      </c>
      <c r="J719">
        <v>4.1100000000000003</v>
      </c>
      <c r="K719">
        <v>4.99</v>
      </c>
      <c r="L719">
        <v>1.24</v>
      </c>
      <c r="M719">
        <v>1.59</v>
      </c>
      <c r="N719">
        <v>1.98</v>
      </c>
      <c r="O719" s="20">
        <v>2.75</v>
      </c>
      <c r="P719">
        <v>3.31</v>
      </c>
      <c r="Q719">
        <v>3.74</v>
      </c>
    </row>
    <row r="720" spans="1:17">
      <c r="A720">
        <v>20030314</v>
      </c>
      <c r="B720" s="20">
        <v>1.2787999999999999</v>
      </c>
      <c r="C720" s="20">
        <v>1.1599999999999999</v>
      </c>
      <c r="D720">
        <v>1.35</v>
      </c>
      <c r="E720">
        <v>1.83</v>
      </c>
      <c r="F720">
        <v>2.36</v>
      </c>
      <c r="G720">
        <v>2.79</v>
      </c>
      <c r="H720" s="20">
        <v>3.15</v>
      </c>
      <c r="I720">
        <v>3.66</v>
      </c>
      <c r="J720">
        <v>4.16</v>
      </c>
      <c r="K720">
        <v>5.04</v>
      </c>
      <c r="L720">
        <v>1.22</v>
      </c>
      <c r="M720">
        <v>1.56</v>
      </c>
      <c r="N720">
        <v>1.95</v>
      </c>
      <c r="O720" s="20">
        <v>2.72</v>
      </c>
      <c r="P720">
        <v>3.27</v>
      </c>
      <c r="Q720">
        <v>3.72</v>
      </c>
    </row>
    <row r="721" spans="1:17">
      <c r="A721">
        <v>20030317</v>
      </c>
      <c r="B721" s="20">
        <v>1.2605999999999999</v>
      </c>
      <c r="C721" s="20">
        <v>1.1499999999999999</v>
      </c>
      <c r="D721">
        <v>1.35</v>
      </c>
      <c r="E721">
        <v>1.88</v>
      </c>
      <c r="F721">
        <v>2.4</v>
      </c>
      <c r="G721">
        <v>2.84</v>
      </c>
      <c r="H721" s="20">
        <v>3.2</v>
      </c>
      <c r="I721">
        <v>3.72</v>
      </c>
      <c r="J721">
        <v>4.24</v>
      </c>
      <c r="K721">
        <v>5.08</v>
      </c>
      <c r="L721">
        <v>1.24</v>
      </c>
      <c r="M721">
        <v>1.63</v>
      </c>
      <c r="N721">
        <v>2.0299999999999998</v>
      </c>
      <c r="O721" s="20">
        <v>2.82</v>
      </c>
      <c r="P721">
        <v>3.37</v>
      </c>
      <c r="Q721">
        <v>3.82</v>
      </c>
    </row>
    <row r="722" spans="1:17">
      <c r="A722">
        <v>20030318</v>
      </c>
      <c r="B722" s="20">
        <v>1.27</v>
      </c>
      <c r="C722" s="20">
        <v>1.1399999999999999</v>
      </c>
      <c r="D722">
        <v>1.35</v>
      </c>
      <c r="E722">
        <v>1.91</v>
      </c>
      <c r="F722">
        <v>2.4500000000000002</v>
      </c>
      <c r="G722">
        <v>2.89</v>
      </c>
      <c r="H722" s="20">
        <v>3.26</v>
      </c>
      <c r="I722">
        <v>3.78</v>
      </c>
      <c r="J722">
        <v>4.28</v>
      </c>
      <c r="K722">
        <v>5.1100000000000003</v>
      </c>
      <c r="L722">
        <v>1.35</v>
      </c>
      <c r="M722">
        <v>1.72</v>
      </c>
      <c r="N722">
        <v>2.12</v>
      </c>
      <c r="O722" s="20">
        <v>2.93</v>
      </c>
      <c r="P722">
        <v>3.46</v>
      </c>
      <c r="Q722">
        <v>3.91</v>
      </c>
    </row>
    <row r="723" spans="1:17">
      <c r="A723">
        <v>20030319</v>
      </c>
      <c r="B723" s="20">
        <v>1.2863</v>
      </c>
      <c r="C723" s="20">
        <v>1.1399999999999999</v>
      </c>
      <c r="D723">
        <v>1.4</v>
      </c>
      <c r="E723">
        <v>1.99</v>
      </c>
      <c r="F723">
        <v>2.56</v>
      </c>
      <c r="G723">
        <v>3</v>
      </c>
      <c r="H723" s="20">
        <v>3.38</v>
      </c>
      <c r="I723">
        <v>3.89</v>
      </c>
      <c r="J723">
        <v>4.3899999999999997</v>
      </c>
      <c r="K723">
        <v>5.2</v>
      </c>
      <c r="L723">
        <v>1.32</v>
      </c>
      <c r="M723">
        <v>1.72</v>
      </c>
      <c r="N723">
        <v>2.14</v>
      </c>
      <c r="O723" s="20">
        <v>2.98</v>
      </c>
      <c r="P723">
        <v>3.53</v>
      </c>
      <c r="Q723">
        <v>3.98</v>
      </c>
    </row>
    <row r="724" spans="1:17">
      <c r="A724">
        <v>20030320</v>
      </c>
      <c r="B724" s="20">
        <v>1.29</v>
      </c>
      <c r="C724" s="20">
        <v>1.1599999999999999</v>
      </c>
      <c r="D724">
        <v>1.38</v>
      </c>
      <c r="E724">
        <v>1.98</v>
      </c>
      <c r="F724">
        <v>2.5499999999999998</v>
      </c>
      <c r="G724">
        <v>3.01</v>
      </c>
      <c r="H724" s="20">
        <v>3.4</v>
      </c>
      <c r="I724">
        <v>3.92</v>
      </c>
      <c r="J724">
        <v>4.43</v>
      </c>
      <c r="K724">
        <v>5.24</v>
      </c>
      <c r="L724">
        <v>1.34</v>
      </c>
      <c r="M724">
        <v>1.75</v>
      </c>
      <c r="N724">
        <v>2.1800000000000002</v>
      </c>
      <c r="O724" s="20">
        <v>3.02</v>
      </c>
      <c r="P724">
        <v>3.56</v>
      </c>
      <c r="Q724">
        <v>4.01</v>
      </c>
    </row>
    <row r="725" spans="1:17">
      <c r="A725">
        <v>20030321</v>
      </c>
      <c r="B725" s="20">
        <v>1.29</v>
      </c>
      <c r="C725" s="20">
        <v>1.1399999999999999</v>
      </c>
      <c r="D725">
        <v>1.45</v>
      </c>
      <c r="E725">
        <v>2.09</v>
      </c>
      <c r="F725">
        <v>2.67</v>
      </c>
      <c r="G725">
        <v>3.14</v>
      </c>
      <c r="H725" s="20">
        <v>3.52</v>
      </c>
      <c r="I725">
        <v>4.04</v>
      </c>
      <c r="J725">
        <v>4.54</v>
      </c>
      <c r="K725">
        <v>5.31</v>
      </c>
      <c r="L725">
        <v>1.36</v>
      </c>
      <c r="M725">
        <v>1.8</v>
      </c>
      <c r="N725">
        <v>2.25</v>
      </c>
      <c r="O725" s="20">
        <v>3.12</v>
      </c>
      <c r="P725">
        <v>3.67</v>
      </c>
      <c r="Q725">
        <v>4.1100000000000003</v>
      </c>
    </row>
    <row r="726" spans="1:17">
      <c r="A726">
        <v>20030324</v>
      </c>
      <c r="B726" s="20">
        <v>1.29</v>
      </c>
      <c r="C726" s="20">
        <v>1.17</v>
      </c>
      <c r="D726">
        <v>1.41</v>
      </c>
      <c r="E726">
        <v>2.0099999999999998</v>
      </c>
      <c r="F726">
        <v>2.59</v>
      </c>
      <c r="G726">
        <v>3.04</v>
      </c>
      <c r="H726" s="20">
        <v>3.41</v>
      </c>
      <c r="I726">
        <v>3.94</v>
      </c>
      <c r="J726">
        <v>4.45</v>
      </c>
      <c r="K726">
        <v>5.26</v>
      </c>
      <c r="L726">
        <v>1.32</v>
      </c>
      <c r="M726">
        <v>1.71</v>
      </c>
      <c r="N726">
        <v>2.14</v>
      </c>
      <c r="O726" s="20">
        <v>2.98</v>
      </c>
      <c r="P726">
        <v>3.55</v>
      </c>
      <c r="Q726">
        <v>3.98</v>
      </c>
    </row>
    <row r="727" spans="1:17">
      <c r="A727">
        <v>20030325</v>
      </c>
      <c r="B727" s="20">
        <v>1.29</v>
      </c>
      <c r="C727" s="20">
        <v>1.1599999999999999</v>
      </c>
      <c r="D727">
        <v>1.39</v>
      </c>
      <c r="E727">
        <v>1.95</v>
      </c>
      <c r="F727">
        <v>2.52</v>
      </c>
      <c r="G727">
        <v>2.98</v>
      </c>
      <c r="H727" s="20">
        <v>3.36</v>
      </c>
      <c r="I727">
        <v>3.89</v>
      </c>
      <c r="J727">
        <v>4.4000000000000004</v>
      </c>
      <c r="K727">
        <v>5.22</v>
      </c>
      <c r="L727">
        <v>1.28</v>
      </c>
      <c r="M727">
        <v>1.69</v>
      </c>
      <c r="N727">
        <v>2.12</v>
      </c>
      <c r="O727" s="20">
        <v>2.97</v>
      </c>
      <c r="P727">
        <v>3.54</v>
      </c>
      <c r="Q727">
        <v>3.97</v>
      </c>
    </row>
    <row r="728" spans="1:17">
      <c r="A728">
        <v>20030326</v>
      </c>
      <c r="B728" s="20">
        <v>1.29</v>
      </c>
      <c r="C728" s="20">
        <v>1.1499999999999999</v>
      </c>
      <c r="D728">
        <v>1.39</v>
      </c>
      <c r="E728">
        <v>1.96</v>
      </c>
      <c r="F728">
        <v>2.5299999999999998</v>
      </c>
      <c r="G728">
        <v>2.99</v>
      </c>
      <c r="H728" s="20">
        <v>3.37</v>
      </c>
      <c r="I728">
        <v>3.9</v>
      </c>
      <c r="J728">
        <v>4.4000000000000004</v>
      </c>
      <c r="K728">
        <v>5.22</v>
      </c>
      <c r="L728">
        <v>1.27</v>
      </c>
      <c r="M728">
        <v>1.68</v>
      </c>
      <c r="N728">
        <v>2.11</v>
      </c>
      <c r="O728" s="20">
        <v>2.94</v>
      </c>
      <c r="P728">
        <v>3.52</v>
      </c>
      <c r="Q728">
        <v>3.96</v>
      </c>
    </row>
    <row r="729" spans="1:17">
      <c r="A729">
        <v>20030327</v>
      </c>
      <c r="B729" s="20">
        <v>1.29</v>
      </c>
      <c r="C729" s="20">
        <v>1.1499999999999999</v>
      </c>
      <c r="D729">
        <v>1.34</v>
      </c>
      <c r="E729">
        <v>1.87</v>
      </c>
      <c r="F729">
        <v>2.44</v>
      </c>
      <c r="G729">
        <v>2.91</v>
      </c>
      <c r="H729" s="20">
        <v>3.29</v>
      </c>
      <c r="I729">
        <v>3.83</v>
      </c>
      <c r="J729">
        <v>4.34</v>
      </c>
      <c r="K729">
        <v>5.2</v>
      </c>
      <c r="L729">
        <v>1.25</v>
      </c>
      <c r="M729">
        <v>1.62</v>
      </c>
      <c r="N729">
        <v>2.0499999999999998</v>
      </c>
      <c r="O729" s="20">
        <v>2.92</v>
      </c>
      <c r="P729">
        <v>3.5</v>
      </c>
      <c r="Q729">
        <v>3.95</v>
      </c>
    </row>
    <row r="730" spans="1:17">
      <c r="A730">
        <v>20030328</v>
      </c>
      <c r="B730" s="20">
        <v>1.29</v>
      </c>
      <c r="C730" s="20">
        <v>1.1299999999999999</v>
      </c>
      <c r="D730">
        <v>1.32</v>
      </c>
      <c r="E730">
        <v>1.84</v>
      </c>
      <c r="F730">
        <v>2.41</v>
      </c>
      <c r="G730">
        <v>2.88</v>
      </c>
      <c r="H730" s="20">
        <v>3.27</v>
      </c>
      <c r="I730">
        <v>3.82</v>
      </c>
      <c r="J730">
        <v>4.34</v>
      </c>
      <c r="K730">
        <v>5.21</v>
      </c>
      <c r="L730">
        <v>1.22</v>
      </c>
      <c r="M730">
        <v>1.56</v>
      </c>
      <c r="N730">
        <v>1.99</v>
      </c>
      <c r="O730" s="20">
        <v>2.86</v>
      </c>
      <c r="P730">
        <v>3.45</v>
      </c>
      <c r="Q730">
        <v>3.92</v>
      </c>
    </row>
    <row r="731" spans="1:17">
      <c r="A731">
        <v>20030331</v>
      </c>
      <c r="B731" s="20">
        <v>1.2787999999999999</v>
      </c>
      <c r="C731" s="20">
        <v>1.1399999999999999</v>
      </c>
      <c r="D731">
        <v>1.27</v>
      </c>
      <c r="E731">
        <v>1.74</v>
      </c>
      <c r="F731">
        <v>2.2999999999999998</v>
      </c>
      <c r="G731">
        <v>2.76</v>
      </c>
      <c r="H731" s="20">
        <v>3.15</v>
      </c>
      <c r="I731">
        <v>3.71</v>
      </c>
      <c r="J731">
        <v>4.25</v>
      </c>
      <c r="K731">
        <v>5.13</v>
      </c>
      <c r="L731">
        <v>1.19</v>
      </c>
      <c r="M731">
        <v>1.51</v>
      </c>
      <c r="N731">
        <v>1.93</v>
      </c>
      <c r="O731" s="20">
        <v>2.78</v>
      </c>
      <c r="P731">
        <v>3.35</v>
      </c>
      <c r="Q731">
        <v>3.83</v>
      </c>
    </row>
    <row r="732" spans="1:17">
      <c r="A732">
        <v>20030401</v>
      </c>
      <c r="B732" s="20">
        <v>1.2775000000000001</v>
      </c>
      <c r="C732" s="20">
        <v>1.1000000000000001</v>
      </c>
      <c r="D732">
        <v>1.27</v>
      </c>
      <c r="E732">
        <v>1.74</v>
      </c>
      <c r="F732">
        <v>2.29</v>
      </c>
      <c r="G732">
        <v>2.76</v>
      </c>
      <c r="H732" s="20">
        <v>3.15</v>
      </c>
      <c r="I732">
        <v>3.71</v>
      </c>
      <c r="J732">
        <v>4.25</v>
      </c>
      <c r="K732">
        <v>5.12</v>
      </c>
      <c r="L732">
        <v>1.1599999999999999</v>
      </c>
      <c r="M732">
        <v>1.5</v>
      </c>
      <c r="N732">
        <v>1.92</v>
      </c>
      <c r="O732" s="20">
        <v>2.78</v>
      </c>
      <c r="P732">
        <v>3.35</v>
      </c>
      <c r="Q732">
        <v>3.84</v>
      </c>
    </row>
    <row r="733" spans="1:17">
      <c r="A733">
        <v>20030402</v>
      </c>
      <c r="B733" s="20">
        <v>1.28</v>
      </c>
      <c r="C733" s="20">
        <v>1.1399999999999999</v>
      </c>
      <c r="D733">
        <v>1.33</v>
      </c>
      <c r="E733">
        <v>1.86</v>
      </c>
      <c r="F733">
        <v>2.4300000000000002</v>
      </c>
      <c r="G733">
        <v>2.91</v>
      </c>
      <c r="H733" s="20">
        <v>3.3</v>
      </c>
      <c r="I733">
        <v>3.85</v>
      </c>
      <c r="J733">
        <v>4.37</v>
      </c>
      <c r="K733">
        <v>5.21</v>
      </c>
      <c r="L733">
        <v>1.22</v>
      </c>
      <c r="M733">
        <v>1.6</v>
      </c>
      <c r="N733">
        <v>2.0299999999999998</v>
      </c>
      <c r="O733" s="20">
        <v>2.89</v>
      </c>
      <c r="P733">
        <v>3.48</v>
      </c>
      <c r="Q733">
        <v>3.94</v>
      </c>
    </row>
    <row r="734" spans="1:17">
      <c r="A734">
        <v>20030403</v>
      </c>
      <c r="B734" s="20">
        <v>1.2787999999999999</v>
      </c>
      <c r="C734" s="20">
        <v>1.1299999999999999</v>
      </c>
      <c r="D734">
        <v>1.31</v>
      </c>
      <c r="E734">
        <v>1.83</v>
      </c>
      <c r="F734">
        <v>2.4</v>
      </c>
      <c r="G734">
        <v>2.88</v>
      </c>
      <c r="H734" s="20">
        <v>3.27</v>
      </c>
      <c r="I734">
        <v>3.83</v>
      </c>
      <c r="J734">
        <v>4.3499999999999996</v>
      </c>
      <c r="K734">
        <v>5.22</v>
      </c>
      <c r="L734">
        <v>1.18</v>
      </c>
      <c r="M734">
        <v>1.55</v>
      </c>
      <c r="N734">
        <v>1.99</v>
      </c>
      <c r="O734" s="20">
        <v>2.87</v>
      </c>
      <c r="P734">
        <v>3.45</v>
      </c>
      <c r="Q734">
        <v>3.93</v>
      </c>
    </row>
    <row r="735" spans="1:17">
      <c r="A735">
        <v>20030404</v>
      </c>
      <c r="B735" s="20">
        <v>1.2775000000000001</v>
      </c>
      <c r="C735" s="20">
        <v>1.1299999999999999</v>
      </c>
      <c r="D735">
        <v>1.29</v>
      </c>
      <c r="E735">
        <v>1.8</v>
      </c>
      <c r="F735">
        <v>2.37</v>
      </c>
      <c r="G735">
        <v>2.86</v>
      </c>
      <c r="H735" s="20">
        <v>3.26</v>
      </c>
      <c r="I735">
        <v>3.82</v>
      </c>
      <c r="J735">
        <v>4.3600000000000003</v>
      </c>
      <c r="K735">
        <v>5.24</v>
      </c>
      <c r="L735">
        <v>1.18</v>
      </c>
      <c r="M735">
        <v>1.55</v>
      </c>
      <c r="N735">
        <v>2</v>
      </c>
      <c r="O735" s="20">
        <v>2.88</v>
      </c>
      <c r="P735">
        <v>3.48</v>
      </c>
      <c r="Q735">
        <v>3.96</v>
      </c>
    </row>
    <row r="736" spans="1:17">
      <c r="A736">
        <v>20030407</v>
      </c>
      <c r="B736" s="20">
        <v>1.29</v>
      </c>
      <c r="C736" s="20">
        <v>1.1499999999999999</v>
      </c>
      <c r="D736">
        <v>1.38</v>
      </c>
      <c r="E736">
        <v>1.94</v>
      </c>
      <c r="F736">
        <v>2.5099999999999998</v>
      </c>
      <c r="G736">
        <v>3</v>
      </c>
      <c r="H736" s="20">
        <v>3.4</v>
      </c>
      <c r="I736">
        <v>3.95</v>
      </c>
      <c r="J736">
        <v>4.4800000000000004</v>
      </c>
      <c r="K736">
        <v>5.33</v>
      </c>
      <c r="L736">
        <v>1.25</v>
      </c>
      <c r="M736">
        <v>1.65</v>
      </c>
      <c r="N736">
        <v>2.1</v>
      </c>
      <c r="O736" s="20">
        <v>2.99</v>
      </c>
      <c r="P736">
        <v>3.55</v>
      </c>
      <c r="Q736">
        <v>4.03</v>
      </c>
    </row>
    <row r="737" spans="1:17">
      <c r="A737">
        <v>20030408</v>
      </c>
      <c r="B737" s="20">
        <v>1.29</v>
      </c>
      <c r="C737" s="20">
        <v>1.1399999999999999</v>
      </c>
      <c r="D737">
        <v>1.35</v>
      </c>
      <c r="E737">
        <v>1.87</v>
      </c>
      <c r="F737">
        <v>2.44</v>
      </c>
      <c r="G737">
        <v>2.92</v>
      </c>
      <c r="H737" s="20">
        <v>3.31</v>
      </c>
      <c r="I737">
        <v>3.86</v>
      </c>
      <c r="J737">
        <v>4.38</v>
      </c>
      <c r="K737">
        <v>5.24</v>
      </c>
      <c r="L737">
        <v>1.21</v>
      </c>
      <c r="M737">
        <v>1.59</v>
      </c>
      <c r="N737">
        <v>2.0299999999999998</v>
      </c>
      <c r="O737" s="20">
        <v>2.91</v>
      </c>
      <c r="P737">
        <v>3.47</v>
      </c>
      <c r="Q737">
        <v>3.95</v>
      </c>
    </row>
    <row r="738" spans="1:17">
      <c r="A738">
        <v>20030409</v>
      </c>
      <c r="B738" s="20">
        <v>1.2863</v>
      </c>
      <c r="C738" s="20">
        <v>1.1399999999999999</v>
      </c>
      <c r="D738">
        <v>1.33</v>
      </c>
      <c r="E738">
        <v>1.85</v>
      </c>
      <c r="F738">
        <v>2.41</v>
      </c>
      <c r="G738">
        <v>2.88</v>
      </c>
      <c r="H738" s="20">
        <v>3.27</v>
      </c>
      <c r="I738">
        <v>3.82</v>
      </c>
      <c r="J738">
        <v>4.3499999999999996</v>
      </c>
      <c r="K738">
        <v>5.21</v>
      </c>
      <c r="L738">
        <v>1.22</v>
      </c>
      <c r="M738">
        <v>1.55</v>
      </c>
      <c r="N738">
        <v>1.99</v>
      </c>
      <c r="O738" s="20">
        <v>2.87</v>
      </c>
      <c r="P738">
        <v>3.44</v>
      </c>
      <c r="Q738">
        <v>3.93</v>
      </c>
    </row>
    <row r="739" spans="1:17">
      <c r="A739">
        <v>20030410</v>
      </c>
      <c r="B739" s="20">
        <v>1.28</v>
      </c>
      <c r="C739" s="20">
        <v>1.1299999999999999</v>
      </c>
      <c r="D739">
        <v>1.33</v>
      </c>
      <c r="E739">
        <v>1.83</v>
      </c>
      <c r="F739">
        <v>2.39</v>
      </c>
      <c r="G739">
        <v>2.85</v>
      </c>
      <c r="H739" s="20">
        <v>3.23</v>
      </c>
      <c r="I739">
        <v>3.78</v>
      </c>
      <c r="J739">
        <v>4.3099999999999996</v>
      </c>
      <c r="K739">
        <v>5.18</v>
      </c>
      <c r="L739">
        <v>1.25</v>
      </c>
      <c r="M739">
        <v>1.6</v>
      </c>
      <c r="N739">
        <v>2.0299999999999998</v>
      </c>
      <c r="O739" s="20">
        <v>2.89</v>
      </c>
      <c r="P739">
        <v>3.46</v>
      </c>
      <c r="Q739">
        <v>3.95</v>
      </c>
    </row>
    <row r="740" spans="1:17">
      <c r="A740">
        <v>20030411</v>
      </c>
      <c r="B740" s="20">
        <v>1.2887999999999999</v>
      </c>
      <c r="C740" s="20">
        <v>1.1599999999999999</v>
      </c>
      <c r="D740">
        <v>1.38</v>
      </c>
      <c r="E740">
        <v>1.9</v>
      </c>
      <c r="F740">
        <v>2.4700000000000002</v>
      </c>
      <c r="G740">
        <v>2.93</v>
      </c>
      <c r="H740" s="20">
        <v>3.31</v>
      </c>
      <c r="I740">
        <v>3.86</v>
      </c>
      <c r="J740">
        <v>4.3899999999999997</v>
      </c>
      <c r="K740">
        <v>5.23</v>
      </c>
      <c r="L740">
        <v>1.3</v>
      </c>
      <c r="M740">
        <v>1.65</v>
      </c>
      <c r="N740">
        <v>2.09</v>
      </c>
      <c r="O740" s="20">
        <v>2.95</v>
      </c>
      <c r="P740">
        <v>3.49</v>
      </c>
      <c r="Q740">
        <v>4</v>
      </c>
    </row>
    <row r="741" spans="1:17">
      <c r="A741">
        <v>20030414</v>
      </c>
      <c r="B741" s="20">
        <v>1.3012999999999999</v>
      </c>
      <c r="C741" s="20">
        <v>1.1599999999999999</v>
      </c>
      <c r="D741">
        <v>1.42</v>
      </c>
      <c r="E741">
        <v>1.97</v>
      </c>
      <c r="F741">
        <v>2.5299999999999998</v>
      </c>
      <c r="G741">
        <v>2.99</v>
      </c>
      <c r="H741" s="20">
        <v>3.37</v>
      </c>
      <c r="I741">
        <v>3.91</v>
      </c>
      <c r="J741">
        <v>4.42</v>
      </c>
      <c r="K741">
        <v>5.25</v>
      </c>
      <c r="L741">
        <v>1.33</v>
      </c>
      <c r="M741">
        <v>1.74</v>
      </c>
      <c r="N741">
        <v>2.17</v>
      </c>
      <c r="O741" s="20">
        <v>3.02</v>
      </c>
      <c r="P741">
        <v>3.55</v>
      </c>
      <c r="Q741">
        <v>4.04</v>
      </c>
    </row>
    <row r="742" spans="1:17">
      <c r="A742">
        <v>20030415</v>
      </c>
      <c r="B742" s="20">
        <v>1.32</v>
      </c>
      <c r="C742" s="20">
        <v>1.1599999999999999</v>
      </c>
      <c r="D742">
        <v>1.43</v>
      </c>
      <c r="E742">
        <v>1.95</v>
      </c>
      <c r="F742">
        <v>2.5099999999999998</v>
      </c>
      <c r="G742">
        <v>2.97</v>
      </c>
      <c r="H742" s="20">
        <v>3.35</v>
      </c>
      <c r="I742">
        <v>3.89</v>
      </c>
      <c r="J742">
        <v>4.3899999999999997</v>
      </c>
      <c r="K742">
        <v>5.23</v>
      </c>
      <c r="L742">
        <v>1.32</v>
      </c>
      <c r="M742">
        <v>1.69</v>
      </c>
      <c r="N742">
        <v>2.12</v>
      </c>
      <c r="O742" s="20">
        <v>2.96</v>
      </c>
      <c r="P742">
        <v>3.49</v>
      </c>
      <c r="Q742">
        <v>3.98</v>
      </c>
    </row>
    <row r="743" spans="1:17">
      <c r="A743">
        <v>20030416</v>
      </c>
      <c r="B743" s="20">
        <v>1.3293999999999999</v>
      </c>
      <c r="C743" s="20">
        <v>1.17</v>
      </c>
      <c r="D743">
        <v>1.44</v>
      </c>
      <c r="E743">
        <v>1.95</v>
      </c>
      <c r="F743">
        <v>2.5</v>
      </c>
      <c r="G743">
        <v>2.96</v>
      </c>
      <c r="H743" s="20">
        <v>3.34</v>
      </c>
      <c r="I743">
        <v>3.87</v>
      </c>
      <c r="J743">
        <v>4.37</v>
      </c>
      <c r="K743">
        <v>5.2</v>
      </c>
      <c r="L743">
        <v>1.31</v>
      </c>
      <c r="M743">
        <v>1.67</v>
      </c>
      <c r="N743">
        <v>2.1</v>
      </c>
      <c r="O743" s="20">
        <v>2.95</v>
      </c>
      <c r="P743">
        <v>3.48</v>
      </c>
      <c r="Q743">
        <v>3.96</v>
      </c>
    </row>
    <row r="744" spans="1:17">
      <c r="A744">
        <v>20030417</v>
      </c>
      <c r="B744" s="20">
        <v>1.32</v>
      </c>
      <c r="C744" s="20">
        <v>1.17</v>
      </c>
      <c r="D744">
        <v>1.41</v>
      </c>
      <c r="E744">
        <v>1.91</v>
      </c>
      <c r="F744">
        <v>2.46</v>
      </c>
      <c r="G744">
        <v>2.91</v>
      </c>
      <c r="H744" s="20">
        <v>3.3</v>
      </c>
      <c r="I744">
        <v>3.83</v>
      </c>
      <c r="J744">
        <v>4.32</v>
      </c>
      <c r="K744">
        <v>5.15</v>
      </c>
      <c r="L744">
        <v>1.34</v>
      </c>
      <c r="M744">
        <v>1.71</v>
      </c>
      <c r="N744">
        <v>2.15</v>
      </c>
      <c r="O744" s="20">
        <v>2.99</v>
      </c>
      <c r="P744">
        <v>3.5</v>
      </c>
      <c r="Q744">
        <v>3.98</v>
      </c>
    </row>
    <row r="745" spans="1:17">
      <c r="A745">
        <v>20030418</v>
      </c>
      <c r="B745" s="20">
        <v>1.32</v>
      </c>
      <c r="C745" s="20" t="s">
        <v>1</v>
      </c>
      <c r="D745" t="s">
        <v>103</v>
      </c>
      <c r="E745" t="s">
        <v>103</v>
      </c>
      <c r="F745" t="s">
        <v>103</v>
      </c>
      <c r="G745" t="s">
        <v>103</v>
      </c>
      <c r="H745" s="20" t="s">
        <v>103</v>
      </c>
      <c r="I745" t="s">
        <v>103</v>
      </c>
      <c r="J745" t="s">
        <v>103</v>
      </c>
      <c r="K745" t="s">
        <v>103</v>
      </c>
      <c r="L745" t="s">
        <v>103</v>
      </c>
      <c r="M745" t="s">
        <v>103</v>
      </c>
      <c r="N745" t="s">
        <v>103</v>
      </c>
      <c r="O745" s="20" t="s">
        <v>103</v>
      </c>
      <c r="P745" t="s">
        <v>103</v>
      </c>
      <c r="Q745" t="s">
        <v>103</v>
      </c>
    </row>
    <row r="746" spans="1:17">
      <c r="A746">
        <v>20030421</v>
      </c>
      <c r="B746" s="20">
        <v>1.32</v>
      </c>
      <c r="C746" s="20">
        <v>1.18</v>
      </c>
      <c r="D746">
        <v>1.45</v>
      </c>
      <c r="E746">
        <v>1.99</v>
      </c>
      <c r="F746">
        <v>2.5499999999999998</v>
      </c>
      <c r="G746">
        <v>3.01</v>
      </c>
      <c r="H746" s="20">
        <v>3.4</v>
      </c>
      <c r="I746">
        <v>3.92</v>
      </c>
      <c r="J746">
        <v>4.4000000000000004</v>
      </c>
      <c r="K746">
        <v>5.19</v>
      </c>
      <c r="L746">
        <v>1.35</v>
      </c>
      <c r="M746">
        <v>1.71</v>
      </c>
      <c r="N746">
        <v>2.16</v>
      </c>
      <c r="O746" s="20">
        <v>3.03</v>
      </c>
      <c r="P746">
        <v>3.54</v>
      </c>
      <c r="Q746">
        <v>4</v>
      </c>
    </row>
    <row r="747" spans="1:17">
      <c r="A747">
        <v>20030422</v>
      </c>
      <c r="B747" s="20">
        <v>1.32</v>
      </c>
      <c r="C747" s="20">
        <v>1.1599999999999999</v>
      </c>
      <c r="D747">
        <v>1.41</v>
      </c>
      <c r="E747">
        <v>1.92</v>
      </c>
      <c r="F747">
        <v>2.48</v>
      </c>
      <c r="G747">
        <v>2.94</v>
      </c>
      <c r="H747" s="20">
        <v>3.31</v>
      </c>
      <c r="I747">
        <v>3.85</v>
      </c>
      <c r="J747">
        <v>4.34</v>
      </c>
      <c r="K747">
        <v>5.15</v>
      </c>
      <c r="L747">
        <v>1.34</v>
      </c>
      <c r="M747">
        <v>1.7</v>
      </c>
      <c r="N747">
        <v>2.14</v>
      </c>
      <c r="O747" s="20">
        <v>3.01</v>
      </c>
      <c r="P747">
        <v>3.53</v>
      </c>
      <c r="Q747">
        <v>4.01</v>
      </c>
    </row>
    <row r="748" spans="1:17">
      <c r="A748">
        <v>20030423</v>
      </c>
      <c r="B748" s="20">
        <v>1.32</v>
      </c>
      <c r="C748" s="20">
        <v>1.1499999999999999</v>
      </c>
      <c r="D748">
        <v>1.42</v>
      </c>
      <c r="E748">
        <v>1.93</v>
      </c>
      <c r="F748">
        <v>2.4900000000000002</v>
      </c>
      <c r="G748">
        <v>2.96</v>
      </c>
      <c r="H748" s="20">
        <v>3.34</v>
      </c>
      <c r="I748">
        <v>3.88</v>
      </c>
      <c r="J748">
        <v>4.37</v>
      </c>
      <c r="K748">
        <v>5.17</v>
      </c>
      <c r="L748">
        <v>1.33</v>
      </c>
      <c r="M748">
        <v>1.7</v>
      </c>
      <c r="N748">
        <v>2.14</v>
      </c>
      <c r="O748" s="20">
        <v>3.02</v>
      </c>
      <c r="P748">
        <v>3.54</v>
      </c>
      <c r="Q748">
        <v>4.0199999999999996</v>
      </c>
    </row>
    <row r="749" spans="1:17">
      <c r="A749">
        <v>20030424</v>
      </c>
      <c r="B749" s="20">
        <v>1.32</v>
      </c>
      <c r="C749" s="20">
        <v>1.1499999999999999</v>
      </c>
      <c r="D749">
        <v>1.36</v>
      </c>
      <c r="E749">
        <v>1.84</v>
      </c>
      <c r="F749">
        <v>2.4</v>
      </c>
      <c r="G749">
        <v>2.87</v>
      </c>
      <c r="H749" s="20">
        <v>3.24</v>
      </c>
      <c r="I749">
        <v>3.78</v>
      </c>
      <c r="J749">
        <v>4.29</v>
      </c>
      <c r="K749">
        <v>5.09</v>
      </c>
      <c r="L749">
        <v>1.28</v>
      </c>
      <c r="M749">
        <v>1.62</v>
      </c>
      <c r="N749">
        <v>2.0499999999999998</v>
      </c>
      <c r="O749" s="20">
        <v>2.92</v>
      </c>
      <c r="P749">
        <v>3.45</v>
      </c>
      <c r="Q749">
        <v>3.93</v>
      </c>
    </row>
    <row r="750" spans="1:17">
      <c r="A750">
        <v>20030425</v>
      </c>
      <c r="B750" s="20">
        <v>1.3112999999999999</v>
      </c>
      <c r="C750" s="20">
        <v>1.1599999999999999</v>
      </c>
      <c r="D750">
        <v>1.32</v>
      </c>
      <c r="E750">
        <v>1.79</v>
      </c>
      <c r="F750">
        <v>2.35</v>
      </c>
      <c r="G750">
        <v>2.82</v>
      </c>
      <c r="H750" s="20">
        <v>3.2</v>
      </c>
      <c r="I750">
        <v>3.74</v>
      </c>
      <c r="J750">
        <v>4.25</v>
      </c>
      <c r="K750">
        <v>5.07</v>
      </c>
      <c r="L750">
        <v>1.26</v>
      </c>
      <c r="M750">
        <v>1.57</v>
      </c>
      <c r="N750">
        <v>2</v>
      </c>
      <c r="O750" s="20">
        <v>2.88</v>
      </c>
      <c r="P750">
        <v>3.42</v>
      </c>
      <c r="Q750">
        <v>3.91</v>
      </c>
    </row>
    <row r="751" spans="1:17">
      <c r="A751">
        <v>20030428</v>
      </c>
      <c r="B751" s="20">
        <v>1.2988</v>
      </c>
      <c r="C751" s="20">
        <v>1.1499999999999999</v>
      </c>
      <c r="D751">
        <v>1.35</v>
      </c>
      <c r="E751">
        <v>1.83</v>
      </c>
      <c r="F751">
        <v>2.38</v>
      </c>
      <c r="G751">
        <v>2.85</v>
      </c>
      <c r="H751" s="20">
        <v>3.24</v>
      </c>
      <c r="I751">
        <v>3.78</v>
      </c>
      <c r="J751">
        <v>4.28</v>
      </c>
      <c r="K751">
        <v>5.08</v>
      </c>
      <c r="L751">
        <v>1.28</v>
      </c>
      <c r="M751">
        <v>1.59</v>
      </c>
      <c r="N751">
        <v>2.02</v>
      </c>
      <c r="O751" s="20">
        <v>2.9</v>
      </c>
      <c r="P751">
        <v>3.43</v>
      </c>
      <c r="Q751">
        <v>3.92</v>
      </c>
    </row>
    <row r="752" spans="1:17">
      <c r="A752">
        <v>20030429</v>
      </c>
      <c r="B752" s="20">
        <v>1.31</v>
      </c>
      <c r="C752" s="20">
        <v>1.1499999999999999</v>
      </c>
      <c r="D752">
        <v>1.37</v>
      </c>
      <c r="E752">
        <v>1.86</v>
      </c>
      <c r="F752">
        <v>2.42</v>
      </c>
      <c r="G752">
        <v>2.89</v>
      </c>
      <c r="H752" s="20">
        <v>3.27</v>
      </c>
      <c r="I752">
        <v>3.81</v>
      </c>
      <c r="J752">
        <v>4.3099999999999996</v>
      </c>
      <c r="K752">
        <v>5.1100000000000003</v>
      </c>
      <c r="L752">
        <v>1.28</v>
      </c>
      <c r="M752">
        <v>1.62</v>
      </c>
      <c r="N752">
        <v>2.06</v>
      </c>
      <c r="O752" s="20">
        <v>2.94</v>
      </c>
      <c r="P752">
        <v>3.47</v>
      </c>
      <c r="Q752">
        <v>3.96</v>
      </c>
    </row>
    <row r="753" spans="1:17">
      <c r="A753">
        <v>20030430</v>
      </c>
      <c r="B753" s="20">
        <v>1.31</v>
      </c>
      <c r="C753" s="20">
        <v>1.1399999999999999</v>
      </c>
      <c r="D753">
        <v>1.33</v>
      </c>
      <c r="E753">
        <v>1.78</v>
      </c>
      <c r="F753">
        <v>2.33</v>
      </c>
      <c r="G753">
        <v>2.81</v>
      </c>
      <c r="H753" s="20">
        <v>3.2</v>
      </c>
      <c r="I753">
        <v>3.75</v>
      </c>
      <c r="J753">
        <v>4.26</v>
      </c>
      <c r="K753">
        <v>5.0599999999999996</v>
      </c>
      <c r="L753">
        <v>1.22</v>
      </c>
      <c r="M753">
        <v>1.51</v>
      </c>
      <c r="N753">
        <v>1.95</v>
      </c>
      <c r="O753" s="20">
        <v>2.85</v>
      </c>
      <c r="P753">
        <v>3.39</v>
      </c>
      <c r="Q753">
        <v>3.89</v>
      </c>
    </row>
    <row r="754" spans="1:17">
      <c r="A754">
        <v>20030501</v>
      </c>
      <c r="B754" s="20">
        <v>1.3</v>
      </c>
      <c r="C754" s="20">
        <v>1.1299999999999999</v>
      </c>
      <c r="D754">
        <v>1.27</v>
      </c>
      <c r="E754">
        <v>1.67</v>
      </c>
      <c r="F754">
        <v>2.2200000000000002</v>
      </c>
      <c r="G754">
        <v>2.7</v>
      </c>
      <c r="H754" s="20">
        <v>3.08</v>
      </c>
      <c r="I754">
        <v>3.63</v>
      </c>
      <c r="J754">
        <v>4.16</v>
      </c>
      <c r="K754">
        <v>5</v>
      </c>
      <c r="L754">
        <v>1.21</v>
      </c>
      <c r="M754">
        <v>1.5</v>
      </c>
      <c r="N754">
        <v>1.93</v>
      </c>
      <c r="O754" s="20">
        <v>2.82</v>
      </c>
      <c r="P754">
        <v>3.37</v>
      </c>
      <c r="Q754">
        <v>3.88</v>
      </c>
    </row>
    <row r="755" spans="1:17">
      <c r="A755">
        <v>20030502</v>
      </c>
      <c r="B755" s="20">
        <v>1.29</v>
      </c>
      <c r="C755" s="20">
        <v>1.1299999999999999</v>
      </c>
      <c r="D755">
        <v>1.31</v>
      </c>
      <c r="E755">
        <v>1.76</v>
      </c>
      <c r="F755">
        <v>2.31</v>
      </c>
      <c r="G755">
        <v>2.79</v>
      </c>
      <c r="H755" s="20">
        <v>3.18</v>
      </c>
      <c r="I755">
        <v>3.72</v>
      </c>
      <c r="J755">
        <v>4.25</v>
      </c>
      <c r="K755">
        <v>5.07</v>
      </c>
      <c r="L755">
        <v>1.27</v>
      </c>
      <c r="M755">
        <v>1.56</v>
      </c>
      <c r="N755">
        <v>2</v>
      </c>
      <c r="O755" s="20">
        <v>2.9</v>
      </c>
      <c r="P755">
        <v>3.45</v>
      </c>
      <c r="Q755">
        <v>3.94</v>
      </c>
    </row>
    <row r="756" spans="1:17">
      <c r="A756">
        <v>20030505</v>
      </c>
      <c r="B756" s="20">
        <v>1.29</v>
      </c>
      <c r="C756" s="20">
        <v>1.1200000000000001</v>
      </c>
      <c r="D756">
        <v>1.33</v>
      </c>
      <c r="E756">
        <v>1.8</v>
      </c>
      <c r="F756">
        <v>2.36</v>
      </c>
      <c r="G756">
        <v>2.84</v>
      </c>
      <c r="H756" s="20">
        <v>3.23</v>
      </c>
      <c r="I756">
        <v>3.78</v>
      </c>
      <c r="J756">
        <v>4.29</v>
      </c>
      <c r="K756">
        <v>5.1100000000000003</v>
      </c>
      <c r="L756">
        <v>1.27</v>
      </c>
      <c r="M756">
        <v>1.55</v>
      </c>
      <c r="N756">
        <v>1.98</v>
      </c>
      <c r="O756" s="20">
        <v>2.87</v>
      </c>
      <c r="P756">
        <v>3.41</v>
      </c>
      <c r="Q756">
        <v>3.92</v>
      </c>
    </row>
    <row r="757" spans="1:17">
      <c r="A757">
        <v>20030506</v>
      </c>
      <c r="B757" s="20">
        <v>1.29</v>
      </c>
      <c r="C757" s="20">
        <v>1.1299999999999999</v>
      </c>
      <c r="D757">
        <v>1.32</v>
      </c>
      <c r="E757">
        <v>1.77</v>
      </c>
      <c r="F757">
        <v>2.33</v>
      </c>
      <c r="G757">
        <v>2.8</v>
      </c>
      <c r="H757" s="20">
        <v>3.19</v>
      </c>
      <c r="I757">
        <v>3.74</v>
      </c>
      <c r="J757">
        <v>4.25</v>
      </c>
      <c r="K757">
        <v>5.08</v>
      </c>
      <c r="L757">
        <v>1.19</v>
      </c>
      <c r="M757">
        <v>1.45</v>
      </c>
      <c r="N757">
        <v>1.87</v>
      </c>
      <c r="O757" s="20">
        <v>2.76</v>
      </c>
      <c r="P757">
        <v>3.31</v>
      </c>
      <c r="Q757">
        <v>3.84</v>
      </c>
    </row>
    <row r="758" spans="1:17">
      <c r="A758">
        <v>20030507</v>
      </c>
      <c r="B758" s="20">
        <v>1.28</v>
      </c>
      <c r="C758" s="20">
        <v>1.1299999999999999</v>
      </c>
      <c r="D758">
        <v>1.27</v>
      </c>
      <c r="E758">
        <v>1.62</v>
      </c>
      <c r="F758">
        <v>2.12</v>
      </c>
      <c r="G758">
        <v>2.58</v>
      </c>
      <c r="H758" s="20">
        <v>2.97</v>
      </c>
      <c r="I758">
        <v>3.53</v>
      </c>
      <c r="J758">
        <v>4.0599999999999996</v>
      </c>
      <c r="K758">
        <v>4.95</v>
      </c>
      <c r="L758">
        <v>1.21</v>
      </c>
      <c r="M758">
        <v>1.45</v>
      </c>
      <c r="N758">
        <v>1.83</v>
      </c>
      <c r="O758" s="20">
        <v>2.64</v>
      </c>
      <c r="P758">
        <v>3.19</v>
      </c>
      <c r="Q758">
        <v>3.72</v>
      </c>
    </row>
    <row r="759" spans="1:17">
      <c r="A759">
        <v>20030508</v>
      </c>
      <c r="B759" s="20">
        <v>1.2813000000000001</v>
      </c>
      <c r="C759" s="20">
        <v>1.1499999999999999</v>
      </c>
      <c r="D759">
        <v>1.27</v>
      </c>
      <c r="E759">
        <v>1.6</v>
      </c>
      <c r="F759">
        <v>2.06</v>
      </c>
      <c r="G759">
        <v>2.5</v>
      </c>
      <c r="H759" s="20">
        <v>2.87</v>
      </c>
      <c r="I759">
        <v>3.44</v>
      </c>
      <c r="J759">
        <v>3.99</v>
      </c>
      <c r="K759">
        <v>4.92</v>
      </c>
      <c r="L759">
        <v>1.24</v>
      </c>
      <c r="M759">
        <v>1.49</v>
      </c>
      <c r="N759">
        <v>1.82</v>
      </c>
      <c r="O759" s="20">
        <v>2.62</v>
      </c>
      <c r="P759">
        <v>3.17</v>
      </c>
      <c r="Q759">
        <v>3.7</v>
      </c>
    </row>
    <row r="760" spans="1:17">
      <c r="A760">
        <v>20030509</v>
      </c>
      <c r="B760" s="20">
        <v>1.29</v>
      </c>
      <c r="C760" s="20">
        <v>1.1399999999999999</v>
      </c>
      <c r="D760">
        <v>1.3</v>
      </c>
      <c r="E760">
        <v>1.67</v>
      </c>
      <c r="F760">
        <v>2.14</v>
      </c>
      <c r="G760">
        <v>2.57</v>
      </c>
      <c r="H760" s="20">
        <v>2.94</v>
      </c>
      <c r="I760">
        <v>3.51</v>
      </c>
      <c r="J760">
        <v>4.05</v>
      </c>
      <c r="K760">
        <v>4.95</v>
      </c>
      <c r="L760">
        <v>1.22</v>
      </c>
      <c r="M760">
        <v>1.45</v>
      </c>
      <c r="N760">
        <v>1.81</v>
      </c>
      <c r="O760" s="20">
        <v>2.61</v>
      </c>
      <c r="P760">
        <v>3.17</v>
      </c>
      <c r="Q760">
        <v>3.69</v>
      </c>
    </row>
    <row r="761" spans="1:17">
      <c r="A761">
        <v>20030512</v>
      </c>
      <c r="B761" s="20">
        <v>1.29</v>
      </c>
      <c r="C761" s="20">
        <v>1.1499999999999999</v>
      </c>
      <c r="D761">
        <v>1.27</v>
      </c>
      <c r="E761">
        <v>1.63</v>
      </c>
      <c r="F761">
        <v>2.0699999999999998</v>
      </c>
      <c r="G761">
        <v>2.5</v>
      </c>
      <c r="H761" s="20">
        <v>2.87</v>
      </c>
      <c r="I761">
        <v>3.43</v>
      </c>
      <c r="J761">
        <v>3.97</v>
      </c>
      <c r="K761">
        <v>4.91</v>
      </c>
      <c r="L761">
        <v>1.22</v>
      </c>
      <c r="M761">
        <v>1.46</v>
      </c>
      <c r="N761">
        <v>1.81</v>
      </c>
      <c r="O761" s="20">
        <v>2.58</v>
      </c>
      <c r="P761">
        <v>3.12</v>
      </c>
      <c r="Q761">
        <v>3.64</v>
      </c>
    </row>
    <row r="762" spans="1:17">
      <c r="A762">
        <v>20030513</v>
      </c>
      <c r="B762" s="20">
        <v>1.29</v>
      </c>
      <c r="C762" s="20">
        <v>1.1499999999999999</v>
      </c>
      <c r="D762">
        <v>1.29</v>
      </c>
      <c r="E762">
        <v>1.66</v>
      </c>
      <c r="F762">
        <v>2.12</v>
      </c>
      <c r="G762">
        <v>2.54</v>
      </c>
      <c r="H762" s="20">
        <v>2.9</v>
      </c>
      <c r="I762">
        <v>3.45</v>
      </c>
      <c r="J762">
        <v>3.97</v>
      </c>
      <c r="K762">
        <v>4.9000000000000004</v>
      </c>
      <c r="L762">
        <v>1.23</v>
      </c>
      <c r="M762">
        <v>1.47</v>
      </c>
      <c r="N762">
        <v>1.82</v>
      </c>
      <c r="O762" s="20">
        <v>2.58</v>
      </c>
      <c r="P762">
        <v>3.12</v>
      </c>
      <c r="Q762">
        <v>3.63</v>
      </c>
    </row>
    <row r="763" spans="1:17">
      <c r="A763">
        <v>20030514</v>
      </c>
      <c r="B763" s="20">
        <v>1.29</v>
      </c>
      <c r="C763" s="20">
        <v>1.1399999999999999</v>
      </c>
      <c r="D763">
        <v>1.27</v>
      </c>
      <c r="E763">
        <v>1.62</v>
      </c>
      <c r="F763">
        <v>2.0499999999999998</v>
      </c>
      <c r="G763">
        <v>2.46</v>
      </c>
      <c r="H763" s="20">
        <v>2.82</v>
      </c>
      <c r="I763">
        <v>3.36</v>
      </c>
      <c r="J763">
        <v>3.88</v>
      </c>
      <c r="K763">
        <v>4.8</v>
      </c>
      <c r="L763">
        <v>1.2</v>
      </c>
      <c r="M763">
        <v>1.41</v>
      </c>
      <c r="N763">
        <v>1.72</v>
      </c>
      <c r="O763" s="20">
        <v>2.4700000000000002</v>
      </c>
      <c r="P763">
        <v>3.02</v>
      </c>
      <c r="Q763">
        <v>3.53</v>
      </c>
    </row>
    <row r="764" spans="1:17">
      <c r="A764">
        <v>20030515</v>
      </c>
      <c r="B764" s="20">
        <v>1.29</v>
      </c>
      <c r="C764" s="20">
        <v>1.1399999999999999</v>
      </c>
      <c r="D764">
        <v>1.28</v>
      </c>
      <c r="E764">
        <v>1.63</v>
      </c>
      <c r="F764">
        <v>2.0699999999999998</v>
      </c>
      <c r="G764">
        <v>2.4700000000000002</v>
      </c>
      <c r="H764" s="20">
        <v>2.81</v>
      </c>
      <c r="I764">
        <v>3.33</v>
      </c>
      <c r="J764">
        <v>3.84</v>
      </c>
      <c r="K764">
        <v>4.71</v>
      </c>
      <c r="L764">
        <v>1.21</v>
      </c>
      <c r="M764">
        <v>1.46</v>
      </c>
      <c r="N764">
        <v>1.78</v>
      </c>
      <c r="O764" s="20">
        <v>2.52</v>
      </c>
      <c r="P764">
        <v>3.07</v>
      </c>
      <c r="Q764">
        <v>3.53</v>
      </c>
    </row>
    <row r="765" spans="1:17">
      <c r="A765">
        <v>20030516</v>
      </c>
      <c r="B765" s="20">
        <v>1.29</v>
      </c>
      <c r="C765" s="20">
        <v>1.1499999999999999</v>
      </c>
      <c r="D765">
        <v>1.25</v>
      </c>
      <c r="E765">
        <v>1.57</v>
      </c>
      <c r="F765">
        <v>2</v>
      </c>
      <c r="G765">
        <v>2.4</v>
      </c>
      <c r="H765" s="20">
        <v>2.73</v>
      </c>
      <c r="I765">
        <v>3.26</v>
      </c>
      <c r="J765">
        <v>3.77</v>
      </c>
      <c r="K765">
        <v>4.7</v>
      </c>
      <c r="L765">
        <v>1.1499999999999999</v>
      </c>
      <c r="M765">
        <v>1.38</v>
      </c>
      <c r="N765">
        <v>1.69</v>
      </c>
      <c r="O765" s="20">
        <v>2.4300000000000002</v>
      </c>
      <c r="P765">
        <v>3</v>
      </c>
      <c r="Q765">
        <v>3.46</v>
      </c>
    </row>
    <row r="766" spans="1:17">
      <c r="A766">
        <v>20030519</v>
      </c>
      <c r="B766" s="20">
        <v>1.2787999999999999</v>
      </c>
      <c r="C766" s="20">
        <v>1.1200000000000001</v>
      </c>
      <c r="D766">
        <v>1.2</v>
      </c>
      <c r="E766">
        <v>1.5</v>
      </c>
      <c r="F766">
        <v>1.93</v>
      </c>
      <c r="G766">
        <v>2.33</v>
      </c>
      <c r="H766" s="20">
        <v>2.69</v>
      </c>
      <c r="I766">
        <v>3.23</v>
      </c>
      <c r="J766">
        <v>3.76</v>
      </c>
      <c r="K766">
        <v>4.7</v>
      </c>
      <c r="L766">
        <v>1.1399999999999999</v>
      </c>
      <c r="M766">
        <v>1.35</v>
      </c>
      <c r="N766">
        <v>1.66</v>
      </c>
      <c r="O766" s="20">
        <v>2.41</v>
      </c>
      <c r="P766">
        <v>2.98</v>
      </c>
      <c r="Q766">
        <v>3.46</v>
      </c>
    </row>
    <row r="767" spans="1:17">
      <c r="A767">
        <v>20030520</v>
      </c>
      <c r="B767" s="20">
        <v>1.28</v>
      </c>
      <c r="C767" s="20">
        <v>1.1100000000000001</v>
      </c>
      <c r="D767">
        <v>1.2</v>
      </c>
      <c r="E767">
        <v>1.51</v>
      </c>
      <c r="F767">
        <v>1.95</v>
      </c>
      <c r="G767">
        <v>2.35</v>
      </c>
      <c r="H767" s="20">
        <v>2.71</v>
      </c>
      <c r="I767">
        <v>3.26</v>
      </c>
      <c r="J767">
        <v>3.79</v>
      </c>
      <c r="K767">
        <v>4.7300000000000004</v>
      </c>
      <c r="L767">
        <v>1.1000000000000001</v>
      </c>
      <c r="M767">
        <v>1.31</v>
      </c>
      <c r="N767">
        <v>1.62</v>
      </c>
      <c r="O767" s="20">
        <v>2.34</v>
      </c>
      <c r="P767">
        <v>2.89</v>
      </c>
      <c r="Q767">
        <v>3.38</v>
      </c>
    </row>
    <row r="768" spans="1:17">
      <c r="A768">
        <v>20030521</v>
      </c>
      <c r="B768" s="20">
        <v>1.27</v>
      </c>
      <c r="C768" s="20">
        <v>1.1000000000000001</v>
      </c>
      <c r="D768">
        <v>1.2</v>
      </c>
      <c r="E768">
        <v>1.5</v>
      </c>
      <c r="F768">
        <v>1.92</v>
      </c>
      <c r="G768">
        <v>2.2999999999999998</v>
      </c>
      <c r="H768" s="20">
        <v>2.63</v>
      </c>
      <c r="I768">
        <v>3.16</v>
      </c>
      <c r="J768">
        <v>3.67</v>
      </c>
      <c r="K768">
        <v>4.58</v>
      </c>
      <c r="L768">
        <v>1.1499999999999999</v>
      </c>
      <c r="M768">
        <v>1.38</v>
      </c>
      <c r="N768">
        <v>1.67</v>
      </c>
      <c r="O768" s="20">
        <v>2.37</v>
      </c>
      <c r="P768">
        <v>2.91</v>
      </c>
      <c r="Q768">
        <v>3.39</v>
      </c>
    </row>
    <row r="769" spans="1:17">
      <c r="A769">
        <v>20030522</v>
      </c>
      <c r="B769" s="20">
        <v>1.28</v>
      </c>
      <c r="C769" s="20">
        <v>1.1100000000000001</v>
      </c>
      <c r="D769">
        <v>1.22</v>
      </c>
      <c r="E769">
        <v>1.52</v>
      </c>
      <c r="F769">
        <v>1.93</v>
      </c>
      <c r="G769">
        <v>2.31</v>
      </c>
      <c r="H769" s="20">
        <v>2.65</v>
      </c>
      <c r="I769">
        <v>3.18</v>
      </c>
      <c r="J769">
        <v>3.69</v>
      </c>
      <c r="K769">
        <v>4.59</v>
      </c>
      <c r="L769">
        <v>1.1399999999999999</v>
      </c>
      <c r="M769">
        <v>1.36</v>
      </c>
      <c r="N769">
        <v>1.65</v>
      </c>
      <c r="O769" s="20">
        <v>2.3199999999999998</v>
      </c>
      <c r="P769">
        <v>2.87</v>
      </c>
      <c r="Q769">
        <v>3.34</v>
      </c>
    </row>
    <row r="770" spans="1:17">
      <c r="A770">
        <v>20030523</v>
      </c>
      <c r="B770" s="20">
        <v>1.28</v>
      </c>
      <c r="C770" s="20">
        <v>1.1100000000000001</v>
      </c>
      <c r="D770">
        <v>1.21</v>
      </c>
      <c r="E770">
        <v>1.52</v>
      </c>
      <c r="F770">
        <v>1.93</v>
      </c>
      <c r="G770">
        <v>2.2999999999999998</v>
      </c>
      <c r="H770" s="20">
        <v>2.62</v>
      </c>
      <c r="I770">
        <v>3.15</v>
      </c>
      <c r="J770">
        <v>3.66</v>
      </c>
      <c r="K770">
        <v>4.54</v>
      </c>
      <c r="L770">
        <v>1.1399999999999999</v>
      </c>
      <c r="M770">
        <v>1.38</v>
      </c>
      <c r="N770">
        <v>1.65</v>
      </c>
      <c r="O770" s="20">
        <v>2.33</v>
      </c>
      <c r="P770">
        <v>2.87</v>
      </c>
      <c r="Q770">
        <v>3.34</v>
      </c>
    </row>
    <row r="771" spans="1:17">
      <c r="A771">
        <v>20030526</v>
      </c>
      <c r="B771" s="20">
        <v>1.28</v>
      </c>
      <c r="C771" s="20" t="s">
        <v>1</v>
      </c>
      <c r="D771" t="s">
        <v>103</v>
      </c>
      <c r="E771" t="s">
        <v>103</v>
      </c>
      <c r="F771" t="s">
        <v>103</v>
      </c>
      <c r="G771" t="s">
        <v>103</v>
      </c>
      <c r="H771" s="20" t="s">
        <v>103</v>
      </c>
      <c r="I771" t="s">
        <v>103</v>
      </c>
      <c r="J771" t="s">
        <v>103</v>
      </c>
      <c r="K771" t="s">
        <v>103</v>
      </c>
      <c r="L771" t="s">
        <v>103</v>
      </c>
      <c r="M771" t="s">
        <v>103</v>
      </c>
      <c r="N771" t="s">
        <v>103</v>
      </c>
      <c r="O771" s="20" t="s">
        <v>103</v>
      </c>
      <c r="P771" t="s">
        <v>103</v>
      </c>
      <c r="Q771" t="s">
        <v>103</v>
      </c>
    </row>
    <row r="772" spans="1:17">
      <c r="A772">
        <v>20030527</v>
      </c>
      <c r="B772" s="20">
        <v>1.28</v>
      </c>
      <c r="C772" s="20">
        <v>1.1100000000000001</v>
      </c>
      <c r="D772">
        <v>1.23</v>
      </c>
      <c r="E772">
        <v>1.53</v>
      </c>
      <c r="F772">
        <v>1.92</v>
      </c>
      <c r="G772">
        <v>2.3199999999999998</v>
      </c>
      <c r="H772" s="20">
        <v>2.66</v>
      </c>
      <c r="I772">
        <v>3.2</v>
      </c>
      <c r="J772">
        <v>3.73</v>
      </c>
      <c r="K772">
        <v>4.62</v>
      </c>
      <c r="L772">
        <v>1.1299999999999999</v>
      </c>
      <c r="M772">
        <v>1.33</v>
      </c>
      <c r="N772">
        <v>1.63</v>
      </c>
      <c r="O772" s="20">
        <v>2.34</v>
      </c>
      <c r="P772">
        <v>2.93</v>
      </c>
      <c r="Q772">
        <v>3.41</v>
      </c>
    </row>
    <row r="773" spans="1:17">
      <c r="A773">
        <v>20030528</v>
      </c>
      <c r="B773" s="20">
        <v>1.28</v>
      </c>
      <c r="C773" s="20">
        <v>1.1299999999999999</v>
      </c>
      <c r="D773">
        <v>1.25</v>
      </c>
      <c r="E773">
        <v>1.54</v>
      </c>
      <c r="F773">
        <v>1.96</v>
      </c>
      <c r="G773">
        <v>2.37</v>
      </c>
      <c r="H773" s="20">
        <v>2.74</v>
      </c>
      <c r="I773">
        <v>3.29</v>
      </c>
      <c r="J773">
        <v>3.84</v>
      </c>
      <c r="K773">
        <v>4.76</v>
      </c>
      <c r="L773">
        <v>1.1499999999999999</v>
      </c>
      <c r="M773">
        <v>1.35</v>
      </c>
      <c r="N773">
        <v>1.62</v>
      </c>
      <c r="O773" s="20">
        <v>2.35</v>
      </c>
      <c r="P773">
        <v>2.94</v>
      </c>
      <c r="Q773">
        <v>3.44</v>
      </c>
    </row>
    <row r="774" spans="1:17">
      <c r="A774">
        <v>20030529</v>
      </c>
      <c r="B774" s="20">
        <v>1.28</v>
      </c>
      <c r="C774" s="20">
        <v>1.1100000000000001</v>
      </c>
      <c r="D774">
        <v>1.21</v>
      </c>
      <c r="E774">
        <v>1.49</v>
      </c>
      <c r="F774">
        <v>1.88</v>
      </c>
      <c r="G774">
        <v>2.2799999999999998</v>
      </c>
      <c r="H774" s="20">
        <v>2.64</v>
      </c>
      <c r="I774">
        <v>3.2</v>
      </c>
      <c r="J774">
        <v>3.74</v>
      </c>
      <c r="K774">
        <v>4.68</v>
      </c>
      <c r="L774">
        <v>1.1100000000000001</v>
      </c>
      <c r="M774">
        <v>1.3</v>
      </c>
      <c r="N774">
        <v>1.56</v>
      </c>
      <c r="O774" s="20">
        <v>2.27</v>
      </c>
      <c r="P774">
        <v>2.84</v>
      </c>
      <c r="Q774">
        <v>3.34</v>
      </c>
    </row>
    <row r="775" spans="1:17">
      <c r="A775">
        <v>20030530</v>
      </c>
      <c r="B775" s="20">
        <v>1.28</v>
      </c>
      <c r="C775" s="20">
        <v>1.1000000000000001</v>
      </c>
      <c r="D775">
        <v>1.24</v>
      </c>
      <c r="E775">
        <v>1.52</v>
      </c>
      <c r="F775">
        <v>1.9</v>
      </c>
      <c r="G775">
        <v>2.29</v>
      </c>
      <c r="H775" s="20">
        <v>2.65</v>
      </c>
      <c r="I775">
        <v>3.2</v>
      </c>
      <c r="J775">
        <v>3.77</v>
      </c>
      <c r="K775">
        <v>4.7</v>
      </c>
      <c r="L775">
        <v>1.1299999999999999</v>
      </c>
      <c r="M775">
        <v>1.33</v>
      </c>
      <c r="N775">
        <v>1.58</v>
      </c>
      <c r="O775" s="20">
        <v>2.2999999999999998</v>
      </c>
      <c r="P775">
        <v>2.87</v>
      </c>
      <c r="Q775">
        <v>3.37</v>
      </c>
    </row>
    <row r="776" spans="1:17">
      <c r="A776">
        <v>20030602</v>
      </c>
      <c r="B776" s="20">
        <v>1.28</v>
      </c>
      <c r="C776" s="20">
        <v>1.1200000000000001</v>
      </c>
      <c r="D776">
        <v>1.24</v>
      </c>
      <c r="E776">
        <v>1.52</v>
      </c>
      <c r="F776">
        <v>1.92</v>
      </c>
      <c r="G776">
        <v>2.31</v>
      </c>
      <c r="H776" s="20">
        <v>2.68</v>
      </c>
      <c r="I776">
        <v>3.23</v>
      </c>
      <c r="J776">
        <v>3.78</v>
      </c>
      <c r="K776">
        <v>4.71</v>
      </c>
      <c r="L776">
        <v>1.1499999999999999</v>
      </c>
      <c r="M776">
        <v>1.33</v>
      </c>
      <c r="N776">
        <v>1.61</v>
      </c>
      <c r="O776" s="20">
        <v>2.37</v>
      </c>
      <c r="P776">
        <v>2.94</v>
      </c>
      <c r="Q776">
        <v>3.43</v>
      </c>
    </row>
    <row r="777" spans="1:17">
      <c r="A777">
        <v>20030603</v>
      </c>
      <c r="B777" s="20">
        <v>1.28</v>
      </c>
      <c r="C777" s="20">
        <v>1.1200000000000001</v>
      </c>
      <c r="D777">
        <v>1.21</v>
      </c>
      <c r="E777">
        <v>1.47</v>
      </c>
      <c r="F777">
        <v>1.85</v>
      </c>
      <c r="G777">
        <v>2.2400000000000002</v>
      </c>
      <c r="H777" s="20">
        <v>2.6</v>
      </c>
      <c r="I777">
        <v>3.16</v>
      </c>
      <c r="J777">
        <v>3.7</v>
      </c>
      <c r="K777">
        <v>4.66</v>
      </c>
      <c r="L777">
        <v>1.07</v>
      </c>
      <c r="M777">
        <v>1.2</v>
      </c>
      <c r="N777">
        <v>1.51</v>
      </c>
      <c r="O777" s="20">
        <v>2.25</v>
      </c>
      <c r="P777">
        <v>2.82</v>
      </c>
      <c r="Q777">
        <v>3.34</v>
      </c>
    </row>
    <row r="778" spans="1:17">
      <c r="A778">
        <v>20030604</v>
      </c>
      <c r="B778" s="20">
        <v>1.2575000000000001</v>
      </c>
      <c r="C778" s="20">
        <v>1.0900000000000001</v>
      </c>
      <c r="D778">
        <v>1.17</v>
      </c>
      <c r="E778">
        <v>1.41</v>
      </c>
      <c r="F778">
        <v>1.79</v>
      </c>
      <c r="G778">
        <v>2.19</v>
      </c>
      <c r="H778" s="20">
        <v>2.56</v>
      </c>
      <c r="I778">
        <v>3.12</v>
      </c>
      <c r="J778">
        <v>3.69</v>
      </c>
      <c r="K778">
        <v>4.68</v>
      </c>
      <c r="L778">
        <v>1.04</v>
      </c>
      <c r="M778">
        <v>1.2</v>
      </c>
      <c r="N778">
        <v>1.46</v>
      </c>
      <c r="O778" s="20">
        <v>2.19</v>
      </c>
      <c r="P778">
        <v>2.78</v>
      </c>
      <c r="Q778">
        <v>3.3</v>
      </c>
    </row>
    <row r="779" spans="1:17">
      <c r="A779">
        <v>20030605</v>
      </c>
      <c r="B779" s="20">
        <v>1.24</v>
      </c>
      <c r="C779" s="20">
        <v>1.08</v>
      </c>
      <c r="D779">
        <v>1.1399999999999999</v>
      </c>
      <c r="E779">
        <v>1.39</v>
      </c>
      <c r="F779">
        <v>1.76</v>
      </c>
      <c r="G779">
        <v>2.14</v>
      </c>
      <c r="H779" s="20">
        <v>2.5</v>
      </c>
      <c r="I779">
        <v>3.06</v>
      </c>
      <c r="J779">
        <v>3.61</v>
      </c>
      <c r="K779">
        <v>4.5999999999999996</v>
      </c>
      <c r="L779">
        <v>1.07</v>
      </c>
      <c r="M779">
        <v>1.25</v>
      </c>
      <c r="N779">
        <v>1.52</v>
      </c>
      <c r="O779" s="20">
        <v>2.25</v>
      </c>
      <c r="P779">
        <v>2.83</v>
      </c>
      <c r="Q779">
        <v>3.34</v>
      </c>
    </row>
    <row r="780" spans="1:17">
      <c r="A780">
        <v>20030606</v>
      </c>
      <c r="B780" s="20">
        <v>1.2069000000000001</v>
      </c>
      <c r="C780" s="20">
        <v>1.02</v>
      </c>
      <c r="D780">
        <v>1.17</v>
      </c>
      <c r="E780">
        <v>1.46</v>
      </c>
      <c r="F780">
        <v>1.86</v>
      </c>
      <c r="G780">
        <v>2.2599999999999998</v>
      </c>
      <c r="H780" s="20">
        <v>2.62</v>
      </c>
      <c r="I780">
        <v>3.17</v>
      </c>
      <c r="J780">
        <v>3.7</v>
      </c>
      <c r="K780">
        <v>4.68</v>
      </c>
      <c r="L780">
        <v>1.08</v>
      </c>
      <c r="M780">
        <v>1.27</v>
      </c>
      <c r="N780">
        <v>1.53</v>
      </c>
      <c r="O780" s="20">
        <v>2.29</v>
      </c>
      <c r="P780">
        <v>2.87</v>
      </c>
      <c r="Q780">
        <v>3.37</v>
      </c>
    </row>
    <row r="781" spans="1:17">
      <c r="A781">
        <v>20030609</v>
      </c>
      <c r="B781" s="20">
        <v>1.2</v>
      </c>
      <c r="C781" s="20">
        <v>0.98</v>
      </c>
      <c r="D781">
        <v>1.1200000000000001</v>
      </c>
      <c r="E781">
        <v>1.38</v>
      </c>
      <c r="F781">
        <v>1.78</v>
      </c>
      <c r="G781">
        <v>2.17</v>
      </c>
      <c r="H781" s="20">
        <v>2.54</v>
      </c>
      <c r="I781">
        <v>3.09</v>
      </c>
      <c r="J781">
        <v>3.64</v>
      </c>
      <c r="K781">
        <v>4.62</v>
      </c>
      <c r="L781">
        <v>1.04</v>
      </c>
      <c r="M781">
        <v>1.19</v>
      </c>
      <c r="N781">
        <v>1.45</v>
      </c>
      <c r="O781" s="20">
        <v>2.2000000000000002</v>
      </c>
      <c r="P781">
        <v>2.79</v>
      </c>
      <c r="Q781">
        <v>3.29</v>
      </c>
    </row>
    <row r="782" spans="1:17">
      <c r="A782">
        <v>20030610</v>
      </c>
      <c r="B782" s="20">
        <v>1.18</v>
      </c>
      <c r="C782" s="20">
        <v>0.99</v>
      </c>
      <c r="D782">
        <v>1.07</v>
      </c>
      <c r="E782">
        <v>1.33</v>
      </c>
      <c r="F782">
        <v>1.7</v>
      </c>
      <c r="G782">
        <v>2.08</v>
      </c>
      <c r="H782" s="20">
        <v>2.4300000000000002</v>
      </c>
      <c r="I782">
        <v>2.99</v>
      </c>
      <c r="J782">
        <v>3.55</v>
      </c>
      <c r="K782">
        <v>4.58</v>
      </c>
      <c r="L782">
        <v>0.98</v>
      </c>
      <c r="M782">
        <v>1.1299999999999999</v>
      </c>
      <c r="N782">
        <v>1.38</v>
      </c>
      <c r="O782" s="20">
        <v>2.12</v>
      </c>
      <c r="P782">
        <v>2.69</v>
      </c>
      <c r="Q782">
        <v>3.2</v>
      </c>
    </row>
    <row r="783" spans="1:17">
      <c r="A783">
        <v>20030611</v>
      </c>
      <c r="B783" s="20">
        <v>1.1399999999999999</v>
      </c>
      <c r="C783" s="20">
        <v>0.96</v>
      </c>
      <c r="D783">
        <v>1.06</v>
      </c>
      <c r="E783">
        <v>1.33</v>
      </c>
      <c r="F783">
        <v>1.7</v>
      </c>
      <c r="G783">
        <v>2.08</v>
      </c>
      <c r="H783" s="20">
        <v>2.42</v>
      </c>
      <c r="I783">
        <v>2.97</v>
      </c>
      <c r="J783">
        <v>3.52</v>
      </c>
      <c r="K783">
        <v>4.5</v>
      </c>
      <c r="L783">
        <v>1</v>
      </c>
      <c r="M783">
        <v>1.1599999999999999</v>
      </c>
      <c r="N783">
        <v>1.42</v>
      </c>
      <c r="O783" s="20">
        <v>2.16</v>
      </c>
      <c r="P783">
        <v>2.72</v>
      </c>
      <c r="Q783">
        <v>3.21</v>
      </c>
    </row>
    <row r="784" spans="1:17">
      <c r="A784">
        <v>20030612</v>
      </c>
      <c r="B784" s="20">
        <v>1.1188</v>
      </c>
      <c r="C784" s="20">
        <v>0.96</v>
      </c>
      <c r="D784">
        <v>1.02</v>
      </c>
      <c r="E784">
        <v>1.29</v>
      </c>
      <c r="F784">
        <v>1.68</v>
      </c>
      <c r="G784">
        <v>2.06</v>
      </c>
      <c r="H784" s="20">
        <v>2.41</v>
      </c>
      <c r="I784">
        <v>2.96</v>
      </c>
      <c r="J784">
        <v>3.51</v>
      </c>
      <c r="K784">
        <v>4.49</v>
      </c>
      <c r="L784">
        <v>0.95</v>
      </c>
      <c r="M784">
        <v>1.1299999999999999</v>
      </c>
      <c r="N784">
        <v>1.38</v>
      </c>
      <c r="O784" s="20">
        <v>2.1</v>
      </c>
      <c r="P784">
        <v>2.68</v>
      </c>
      <c r="Q784">
        <v>3.18</v>
      </c>
    </row>
    <row r="785" spans="1:17">
      <c r="A785">
        <v>20030613</v>
      </c>
      <c r="B785" s="20">
        <v>1.0874999999999999</v>
      </c>
      <c r="C785" s="20">
        <v>0.9</v>
      </c>
      <c r="D785">
        <v>1</v>
      </c>
      <c r="E785">
        <v>1.27</v>
      </c>
      <c r="F785">
        <v>1.64</v>
      </c>
      <c r="G785">
        <v>2.0099999999999998</v>
      </c>
      <c r="H785" s="20">
        <v>2.35</v>
      </c>
      <c r="I785">
        <v>2.89</v>
      </c>
      <c r="J785">
        <v>3.44</v>
      </c>
      <c r="K785">
        <v>4.4400000000000004</v>
      </c>
      <c r="L785">
        <v>0.9</v>
      </c>
      <c r="M785">
        <v>1.1000000000000001</v>
      </c>
      <c r="N785">
        <v>1.34</v>
      </c>
      <c r="O785" s="20">
        <v>2.08</v>
      </c>
      <c r="P785">
        <v>2.63</v>
      </c>
      <c r="Q785">
        <v>3.13</v>
      </c>
    </row>
    <row r="786" spans="1:17">
      <c r="A786">
        <v>20030616</v>
      </c>
      <c r="B786" s="20">
        <v>1.06</v>
      </c>
      <c r="C786" s="20">
        <v>0.87</v>
      </c>
      <c r="D786">
        <v>1.01</v>
      </c>
      <c r="E786">
        <v>1.3</v>
      </c>
      <c r="F786">
        <v>1.67</v>
      </c>
      <c r="G786">
        <v>2.04</v>
      </c>
      <c r="H786" s="20">
        <v>2.38</v>
      </c>
      <c r="I786">
        <v>2.92</v>
      </c>
      <c r="J786">
        <v>3.45</v>
      </c>
      <c r="K786">
        <v>4.43</v>
      </c>
      <c r="L786">
        <v>0.95</v>
      </c>
      <c r="M786">
        <v>1.18</v>
      </c>
      <c r="N786">
        <v>1.44</v>
      </c>
      <c r="O786" s="20">
        <v>2.14</v>
      </c>
      <c r="P786">
        <v>2.71</v>
      </c>
      <c r="Q786">
        <v>3.18</v>
      </c>
    </row>
    <row r="787" spans="1:17">
      <c r="A787">
        <v>20030617</v>
      </c>
      <c r="B787" s="20">
        <v>1.0549999999999999</v>
      </c>
      <c r="C787" s="20">
        <v>0.88</v>
      </c>
      <c r="D787">
        <v>1.04</v>
      </c>
      <c r="E787">
        <v>1.37</v>
      </c>
      <c r="F787">
        <v>1.77</v>
      </c>
      <c r="G787">
        <v>2.15</v>
      </c>
      <c r="H787" s="20">
        <v>2.5</v>
      </c>
      <c r="I787">
        <v>3.04</v>
      </c>
      <c r="J787">
        <v>3.57</v>
      </c>
      <c r="K787">
        <v>4.54</v>
      </c>
      <c r="L787">
        <v>1</v>
      </c>
      <c r="M787">
        <v>1.25</v>
      </c>
      <c r="N787">
        <v>1.53</v>
      </c>
      <c r="O787" s="20">
        <v>2.2599999999999998</v>
      </c>
      <c r="P787">
        <v>2.81</v>
      </c>
      <c r="Q787">
        <v>3.27</v>
      </c>
    </row>
    <row r="788" spans="1:17">
      <c r="A788">
        <v>20030618</v>
      </c>
      <c r="B788" s="20">
        <v>1.0649999999999999</v>
      </c>
      <c r="C788" s="20">
        <v>0.89</v>
      </c>
      <c r="D788">
        <v>1.07</v>
      </c>
      <c r="E788">
        <v>1.41</v>
      </c>
      <c r="F788">
        <v>1.84</v>
      </c>
      <c r="G788">
        <v>2.2400000000000002</v>
      </c>
      <c r="H788" s="20">
        <v>2.61</v>
      </c>
      <c r="I788">
        <v>3.16</v>
      </c>
      <c r="J788">
        <v>3.7</v>
      </c>
      <c r="K788">
        <v>4.66</v>
      </c>
      <c r="L788">
        <v>0.96</v>
      </c>
      <c r="M788">
        <v>1.27</v>
      </c>
      <c r="N788">
        <v>1.59</v>
      </c>
      <c r="O788" s="20">
        <v>2.34</v>
      </c>
      <c r="P788">
        <v>2.9</v>
      </c>
      <c r="Q788">
        <v>3.37</v>
      </c>
    </row>
    <row r="789" spans="1:17">
      <c r="A789">
        <v>20030619</v>
      </c>
      <c r="B789" s="20">
        <v>1.0275000000000001</v>
      </c>
      <c r="C789" s="20">
        <v>0.86</v>
      </c>
      <c r="D789">
        <v>1.02</v>
      </c>
      <c r="E789">
        <v>1.38</v>
      </c>
      <c r="F789">
        <v>1.83</v>
      </c>
      <c r="G789">
        <v>2.25</v>
      </c>
      <c r="H789" s="20">
        <v>2.62</v>
      </c>
      <c r="I789">
        <v>3.17</v>
      </c>
      <c r="J789">
        <v>3.72</v>
      </c>
      <c r="K789">
        <v>4.7</v>
      </c>
      <c r="L789">
        <v>0.88</v>
      </c>
      <c r="M789">
        <v>1.17</v>
      </c>
      <c r="N789">
        <v>1.5</v>
      </c>
      <c r="O789" s="20">
        <v>2.2799999999999998</v>
      </c>
      <c r="P789">
        <v>2.87</v>
      </c>
      <c r="Q789">
        <v>3.35</v>
      </c>
    </row>
    <row r="790" spans="1:17">
      <c r="A790">
        <v>20030620</v>
      </c>
      <c r="B790" s="20">
        <v>1.02</v>
      </c>
      <c r="C790" s="20">
        <v>0.84</v>
      </c>
      <c r="D790">
        <v>1.03</v>
      </c>
      <c r="E790">
        <v>1.37</v>
      </c>
      <c r="F790">
        <v>1.82</v>
      </c>
      <c r="G790">
        <v>2.2400000000000002</v>
      </c>
      <c r="H790" s="20">
        <v>2.61</v>
      </c>
      <c r="I790">
        <v>3.18</v>
      </c>
      <c r="J790">
        <v>3.74</v>
      </c>
      <c r="K790">
        <v>4.72</v>
      </c>
      <c r="L790">
        <v>0.94</v>
      </c>
      <c r="M790">
        <v>1.22</v>
      </c>
      <c r="N790">
        <v>1.55</v>
      </c>
      <c r="O790" s="20">
        <v>2.31</v>
      </c>
      <c r="P790">
        <v>2.9</v>
      </c>
      <c r="Q790">
        <v>3.4</v>
      </c>
    </row>
    <row r="791" spans="1:17">
      <c r="A791">
        <v>20030623</v>
      </c>
      <c r="B791" s="20">
        <v>1.0163</v>
      </c>
      <c r="C791" s="20">
        <v>0.84</v>
      </c>
      <c r="D791">
        <v>1.02</v>
      </c>
      <c r="E791">
        <v>1.37</v>
      </c>
      <c r="F791">
        <v>1.8</v>
      </c>
      <c r="G791">
        <v>2.2200000000000002</v>
      </c>
      <c r="H791" s="20">
        <v>2.59</v>
      </c>
      <c r="I791">
        <v>3.16</v>
      </c>
      <c r="J791">
        <v>3.73</v>
      </c>
      <c r="K791">
        <v>4.72</v>
      </c>
      <c r="L791">
        <v>0.94</v>
      </c>
      <c r="M791">
        <v>1.17</v>
      </c>
      <c r="N791">
        <v>1.47</v>
      </c>
      <c r="O791" s="20">
        <v>2.2400000000000002</v>
      </c>
      <c r="P791">
        <v>2.82</v>
      </c>
      <c r="Q791">
        <v>3.32</v>
      </c>
    </row>
    <row r="792" spans="1:17">
      <c r="A792">
        <v>20030624</v>
      </c>
      <c r="B792" s="20">
        <v>1.0087999999999999</v>
      </c>
      <c r="C792" s="20">
        <v>0.83</v>
      </c>
      <c r="D792">
        <v>1.02</v>
      </c>
      <c r="E792">
        <v>1.33</v>
      </c>
      <c r="F792">
        <v>1.75</v>
      </c>
      <c r="G792">
        <v>2.17</v>
      </c>
      <c r="H792" s="20">
        <v>2.54</v>
      </c>
      <c r="I792">
        <v>3.12</v>
      </c>
      <c r="J792">
        <v>3.67</v>
      </c>
      <c r="K792">
        <v>4.67</v>
      </c>
      <c r="L792">
        <v>0.91</v>
      </c>
      <c r="M792">
        <v>1.1399999999999999</v>
      </c>
      <c r="N792">
        <v>1.44</v>
      </c>
      <c r="O792" s="20">
        <v>2.21</v>
      </c>
      <c r="P792">
        <v>2.78</v>
      </c>
      <c r="Q792">
        <v>3.29</v>
      </c>
    </row>
    <row r="793" spans="1:17">
      <c r="A793">
        <v>20030625</v>
      </c>
      <c r="B793" s="20">
        <v>1</v>
      </c>
      <c r="C793" s="20">
        <v>0.9</v>
      </c>
      <c r="D793">
        <v>1.01</v>
      </c>
      <c r="E793">
        <v>1.32</v>
      </c>
      <c r="F793">
        <v>1.73</v>
      </c>
      <c r="G793">
        <v>2.14</v>
      </c>
      <c r="H793" s="20">
        <v>2.5099999999999998</v>
      </c>
      <c r="I793">
        <v>3.08</v>
      </c>
      <c r="J793">
        <v>3.64</v>
      </c>
      <c r="K793">
        <v>4.6399999999999997</v>
      </c>
      <c r="L793">
        <v>1.05</v>
      </c>
      <c r="M793">
        <v>1.3</v>
      </c>
      <c r="N793">
        <v>1.57</v>
      </c>
      <c r="O793" s="20">
        <v>2.3199999999999998</v>
      </c>
      <c r="P793">
        <v>2.9</v>
      </c>
      <c r="Q793">
        <v>3.38</v>
      </c>
    </row>
    <row r="794" spans="1:17">
      <c r="A794">
        <v>20030626</v>
      </c>
      <c r="B794" s="20">
        <v>1.1000000000000001</v>
      </c>
      <c r="C794" s="20">
        <v>0.9</v>
      </c>
      <c r="D794">
        <v>1.18</v>
      </c>
      <c r="E794">
        <v>1.55</v>
      </c>
      <c r="F794">
        <v>1.96</v>
      </c>
      <c r="G794">
        <v>2.35</v>
      </c>
      <c r="H794" s="20">
        <v>2.7</v>
      </c>
      <c r="I794">
        <v>3.26</v>
      </c>
      <c r="J794">
        <v>3.81</v>
      </c>
      <c r="K794">
        <v>4.78</v>
      </c>
      <c r="L794">
        <v>1.1100000000000001</v>
      </c>
      <c r="M794">
        <v>1.41</v>
      </c>
      <c r="N794">
        <v>1.73</v>
      </c>
      <c r="O794" s="20">
        <v>2.4900000000000002</v>
      </c>
      <c r="P794">
        <v>3.07</v>
      </c>
      <c r="Q794">
        <v>3.55</v>
      </c>
    </row>
    <row r="795" spans="1:17">
      <c r="A795">
        <v>20030627</v>
      </c>
      <c r="B795" s="20">
        <v>1.1137999999999999</v>
      </c>
      <c r="C795" s="20">
        <v>0.92</v>
      </c>
      <c r="D795">
        <v>1.2</v>
      </c>
      <c r="E795">
        <v>1.58</v>
      </c>
      <c r="F795">
        <v>2.02</v>
      </c>
      <c r="G795">
        <v>2.41</v>
      </c>
      <c r="H795" s="20">
        <v>2.77</v>
      </c>
      <c r="I795">
        <v>3.33</v>
      </c>
      <c r="J795">
        <v>3.87</v>
      </c>
      <c r="K795">
        <v>4.83</v>
      </c>
      <c r="L795">
        <v>1.0900000000000001</v>
      </c>
      <c r="M795">
        <v>1.38</v>
      </c>
      <c r="N795">
        <v>1.72</v>
      </c>
      <c r="O795" s="20">
        <v>2.52</v>
      </c>
      <c r="P795">
        <v>3.09</v>
      </c>
      <c r="Q795">
        <v>3.58</v>
      </c>
    </row>
    <row r="796" spans="1:17">
      <c r="A796">
        <v>20030630</v>
      </c>
      <c r="B796" s="20">
        <v>1.1163000000000001</v>
      </c>
      <c r="C796" s="20">
        <v>0.93</v>
      </c>
      <c r="D796">
        <v>1.18</v>
      </c>
      <c r="E796">
        <v>1.52</v>
      </c>
      <c r="F796">
        <v>1.96</v>
      </c>
      <c r="G796">
        <v>2.37</v>
      </c>
      <c r="H796" s="20">
        <v>2.74</v>
      </c>
      <c r="I796">
        <v>3.3</v>
      </c>
      <c r="J796">
        <v>3.86</v>
      </c>
      <c r="K796">
        <v>4.84</v>
      </c>
      <c r="L796">
        <v>1.0900000000000001</v>
      </c>
      <c r="M796">
        <v>1.32</v>
      </c>
      <c r="N796">
        <v>1.66</v>
      </c>
      <c r="O796" s="20">
        <v>2.46</v>
      </c>
      <c r="P796">
        <v>3.03</v>
      </c>
      <c r="Q796">
        <v>3.54</v>
      </c>
    </row>
    <row r="797" spans="1:17">
      <c r="A797">
        <v>20030701</v>
      </c>
      <c r="B797" s="20">
        <v>1.1100000000000001</v>
      </c>
      <c r="C797" s="20">
        <v>0.94</v>
      </c>
      <c r="D797">
        <v>1.17</v>
      </c>
      <c r="E797">
        <v>1.5</v>
      </c>
      <c r="F797">
        <v>1.94</v>
      </c>
      <c r="G797">
        <v>2.37</v>
      </c>
      <c r="H797" s="20">
        <v>2.74</v>
      </c>
      <c r="I797">
        <v>3.32</v>
      </c>
      <c r="J797">
        <v>3.87</v>
      </c>
      <c r="K797">
        <v>4.84</v>
      </c>
      <c r="L797">
        <v>1.07</v>
      </c>
      <c r="M797">
        <v>1.3</v>
      </c>
      <c r="N797">
        <v>1.66</v>
      </c>
      <c r="O797" s="20">
        <v>2.48</v>
      </c>
      <c r="P797">
        <v>3.06</v>
      </c>
      <c r="Q797">
        <v>3.56</v>
      </c>
    </row>
    <row r="798" spans="1:17">
      <c r="A798">
        <v>20030702</v>
      </c>
      <c r="B798" s="20">
        <v>1.1100000000000001</v>
      </c>
      <c r="C798" s="20">
        <v>0.93</v>
      </c>
      <c r="D798">
        <v>1.18</v>
      </c>
      <c r="E798">
        <v>1.55</v>
      </c>
      <c r="F798">
        <v>2.0099999999999998</v>
      </c>
      <c r="G798">
        <v>2.4500000000000002</v>
      </c>
      <c r="H798" s="20">
        <v>2.82</v>
      </c>
      <c r="I798">
        <v>3.39</v>
      </c>
      <c r="J798">
        <v>3.94</v>
      </c>
      <c r="K798">
        <v>4.88</v>
      </c>
      <c r="L798">
        <v>1.06</v>
      </c>
      <c r="M798">
        <v>1.3</v>
      </c>
      <c r="N798">
        <v>1.65</v>
      </c>
      <c r="O798" s="20">
        <v>2.4700000000000002</v>
      </c>
      <c r="P798">
        <v>3.05</v>
      </c>
      <c r="Q798">
        <v>3.56</v>
      </c>
    </row>
    <row r="799" spans="1:17">
      <c r="A799">
        <v>20030703</v>
      </c>
      <c r="B799" s="20">
        <v>1.1100000000000001</v>
      </c>
      <c r="C799" s="20">
        <v>0.91</v>
      </c>
      <c r="D799">
        <v>1.17</v>
      </c>
      <c r="E799">
        <v>1.52</v>
      </c>
      <c r="F799">
        <v>1.98</v>
      </c>
      <c r="G799">
        <v>2.42</v>
      </c>
      <c r="H799" s="20">
        <v>2.81</v>
      </c>
      <c r="I799">
        <v>3.41</v>
      </c>
      <c r="J799">
        <v>3.99</v>
      </c>
      <c r="K799">
        <v>4.9400000000000004</v>
      </c>
      <c r="L799">
        <v>1.07</v>
      </c>
      <c r="M799">
        <v>1.32</v>
      </c>
      <c r="N799">
        <v>1.69</v>
      </c>
      <c r="O799" s="20">
        <v>2.5499999999999998</v>
      </c>
      <c r="P799">
        <v>3.15</v>
      </c>
      <c r="Q799">
        <v>3.67</v>
      </c>
    </row>
    <row r="800" spans="1:17">
      <c r="A800">
        <v>20030704</v>
      </c>
      <c r="B800" s="20">
        <v>1.1100000000000001</v>
      </c>
      <c r="C800" s="20" t="s">
        <v>1</v>
      </c>
      <c r="D800" t="s">
        <v>103</v>
      </c>
      <c r="E800" t="s">
        <v>103</v>
      </c>
      <c r="F800" t="s">
        <v>103</v>
      </c>
      <c r="G800" t="s">
        <v>103</v>
      </c>
      <c r="H800" s="20" t="s">
        <v>103</v>
      </c>
      <c r="I800" t="s">
        <v>103</v>
      </c>
      <c r="J800" t="s">
        <v>103</v>
      </c>
      <c r="K800" t="s">
        <v>103</v>
      </c>
      <c r="L800" t="s">
        <v>103</v>
      </c>
      <c r="M800" t="s">
        <v>103</v>
      </c>
      <c r="N800" t="s">
        <v>103</v>
      </c>
      <c r="O800" s="20" t="s">
        <v>103</v>
      </c>
      <c r="P800" t="s">
        <v>103</v>
      </c>
      <c r="Q800" t="s">
        <v>103</v>
      </c>
    </row>
    <row r="801" spans="1:17">
      <c r="A801">
        <v>20030707</v>
      </c>
      <c r="B801" s="20">
        <v>1.1100000000000001</v>
      </c>
      <c r="C801" s="20">
        <v>0.91</v>
      </c>
      <c r="D801">
        <v>1.18</v>
      </c>
      <c r="E801">
        <v>1.55</v>
      </c>
      <c r="F801">
        <v>2.0299999999999998</v>
      </c>
      <c r="G801">
        <v>2.48</v>
      </c>
      <c r="H801" s="20">
        <v>2.88</v>
      </c>
      <c r="I801">
        <v>3.46</v>
      </c>
      <c r="J801">
        <v>4.04</v>
      </c>
      <c r="K801">
        <v>4.97</v>
      </c>
      <c r="L801">
        <v>1.08</v>
      </c>
      <c r="M801">
        <v>1.36</v>
      </c>
      <c r="N801">
        <v>1.76</v>
      </c>
      <c r="O801" s="20">
        <v>2.63</v>
      </c>
      <c r="P801">
        <v>3.22</v>
      </c>
      <c r="Q801">
        <v>3.74</v>
      </c>
    </row>
    <row r="802" spans="1:17">
      <c r="A802">
        <v>20030708</v>
      </c>
      <c r="B802" s="20">
        <v>1.1100000000000001</v>
      </c>
      <c r="C802" s="20">
        <v>0.92</v>
      </c>
      <c r="D802">
        <v>1.19</v>
      </c>
      <c r="E802">
        <v>1.56</v>
      </c>
      <c r="F802">
        <v>2.0499999999999998</v>
      </c>
      <c r="G802">
        <v>2.5099999999999998</v>
      </c>
      <c r="H802" s="20">
        <v>2.9</v>
      </c>
      <c r="I802">
        <v>3.49</v>
      </c>
      <c r="J802">
        <v>4.07</v>
      </c>
      <c r="K802">
        <v>5</v>
      </c>
      <c r="L802">
        <v>1.0900000000000001</v>
      </c>
      <c r="M802">
        <v>1.39</v>
      </c>
      <c r="N802">
        <v>1.79</v>
      </c>
      <c r="O802" s="20">
        <v>2.65</v>
      </c>
      <c r="P802">
        <v>3.23</v>
      </c>
      <c r="Q802">
        <v>3.75</v>
      </c>
    </row>
    <row r="803" spans="1:17">
      <c r="A803">
        <v>20030709</v>
      </c>
      <c r="B803" s="20">
        <v>1.1100000000000001</v>
      </c>
      <c r="C803" s="20">
        <v>0.94</v>
      </c>
      <c r="D803">
        <v>1.19</v>
      </c>
      <c r="E803">
        <v>1.56</v>
      </c>
      <c r="F803">
        <v>2.0499999999999998</v>
      </c>
      <c r="G803">
        <v>2.5099999999999998</v>
      </c>
      <c r="H803" s="20">
        <v>2.91</v>
      </c>
      <c r="I803">
        <v>3.5</v>
      </c>
      <c r="J803">
        <v>4.07</v>
      </c>
      <c r="K803">
        <v>5.01</v>
      </c>
      <c r="L803">
        <v>1.0900000000000001</v>
      </c>
      <c r="M803">
        <v>1.37</v>
      </c>
      <c r="N803">
        <v>1.77</v>
      </c>
      <c r="O803" s="20">
        <v>2.63</v>
      </c>
      <c r="P803">
        <v>3.21</v>
      </c>
      <c r="Q803">
        <v>3.73</v>
      </c>
    </row>
    <row r="804" spans="1:17">
      <c r="A804">
        <v>20030710</v>
      </c>
      <c r="B804" s="20">
        <v>1.1100000000000001</v>
      </c>
      <c r="C804" s="20">
        <v>0.94</v>
      </c>
      <c r="D804">
        <v>1.17</v>
      </c>
      <c r="E804">
        <v>1.54</v>
      </c>
      <c r="F804">
        <v>2.02</v>
      </c>
      <c r="G804">
        <v>2.4900000000000002</v>
      </c>
      <c r="H804" s="20">
        <v>2.88</v>
      </c>
      <c r="I804">
        <v>3.47</v>
      </c>
      <c r="J804">
        <v>4.05</v>
      </c>
      <c r="K804">
        <v>5</v>
      </c>
      <c r="L804">
        <v>1.07</v>
      </c>
      <c r="M804">
        <v>1.33</v>
      </c>
      <c r="N804">
        <v>1.72</v>
      </c>
      <c r="O804" s="20">
        <v>2.59</v>
      </c>
      <c r="P804">
        <v>3.17</v>
      </c>
      <c r="Q804">
        <v>3.7</v>
      </c>
    </row>
    <row r="805" spans="1:17">
      <c r="A805">
        <v>20030711</v>
      </c>
      <c r="B805" s="20">
        <v>1.1055999999999999</v>
      </c>
      <c r="C805" s="20">
        <v>0.92</v>
      </c>
      <c r="D805">
        <v>1.17</v>
      </c>
      <c r="E805">
        <v>1.55</v>
      </c>
      <c r="F805">
        <v>2.0299999999999998</v>
      </c>
      <c r="G805">
        <v>2.4900000000000002</v>
      </c>
      <c r="H805" s="20">
        <v>2.88</v>
      </c>
      <c r="I805">
        <v>3.48</v>
      </c>
      <c r="J805">
        <v>4.05</v>
      </c>
      <c r="K805">
        <v>5</v>
      </c>
      <c r="L805">
        <v>1.06</v>
      </c>
      <c r="M805">
        <v>1.29</v>
      </c>
      <c r="N805">
        <v>1.67</v>
      </c>
      <c r="O805" s="20">
        <v>2.52</v>
      </c>
      <c r="P805">
        <v>3.12</v>
      </c>
      <c r="Q805">
        <v>3.66</v>
      </c>
    </row>
    <row r="806" spans="1:17">
      <c r="A806">
        <v>20030714</v>
      </c>
      <c r="B806" s="20">
        <v>1.1031</v>
      </c>
      <c r="C806" s="20">
        <v>0.94</v>
      </c>
      <c r="D806">
        <v>1.17</v>
      </c>
      <c r="E806">
        <v>1.52</v>
      </c>
      <c r="F806">
        <v>1.99</v>
      </c>
      <c r="G806">
        <v>2.44</v>
      </c>
      <c r="H806" s="20">
        <v>2.83</v>
      </c>
      <c r="I806">
        <v>3.43</v>
      </c>
      <c r="J806">
        <v>4.01</v>
      </c>
      <c r="K806">
        <v>4.9800000000000004</v>
      </c>
      <c r="L806">
        <v>1.07</v>
      </c>
      <c r="M806">
        <v>1.35</v>
      </c>
      <c r="N806">
        <v>1.74</v>
      </c>
      <c r="O806" s="20">
        <v>2.6</v>
      </c>
      <c r="P806">
        <v>3.2</v>
      </c>
      <c r="Q806">
        <v>3.74</v>
      </c>
    </row>
    <row r="807" spans="1:17">
      <c r="A807">
        <v>20030715</v>
      </c>
      <c r="B807" s="20">
        <v>1.1000000000000001</v>
      </c>
      <c r="C807" s="20">
        <v>0.94</v>
      </c>
      <c r="D807">
        <v>1.19</v>
      </c>
      <c r="E807">
        <v>1.6</v>
      </c>
      <c r="F807">
        <v>2.13</v>
      </c>
      <c r="G807">
        <v>2.6</v>
      </c>
      <c r="H807" s="20">
        <v>3.02</v>
      </c>
      <c r="I807">
        <v>3.64</v>
      </c>
      <c r="J807">
        <v>4.22</v>
      </c>
      <c r="K807">
        <v>5.15</v>
      </c>
      <c r="L807">
        <v>1.1000000000000001</v>
      </c>
      <c r="M807">
        <v>1.45</v>
      </c>
      <c r="N807">
        <v>1.89</v>
      </c>
      <c r="O807" s="20">
        <v>2.81</v>
      </c>
      <c r="P807">
        <v>3.4</v>
      </c>
      <c r="Q807">
        <v>3.94</v>
      </c>
    </row>
    <row r="808" spans="1:17">
      <c r="A808">
        <v>20030716</v>
      </c>
      <c r="B808" s="20">
        <v>1.1100000000000001</v>
      </c>
      <c r="C808" s="20">
        <v>0.96</v>
      </c>
      <c r="D808">
        <v>1.21</v>
      </c>
      <c r="E808">
        <v>1.67</v>
      </c>
      <c r="F808">
        <v>2.2200000000000002</v>
      </c>
      <c r="G808">
        <v>2.71</v>
      </c>
      <c r="H808" s="20">
        <v>3.14</v>
      </c>
      <c r="I808">
        <v>3.74</v>
      </c>
      <c r="J808">
        <v>4.33</v>
      </c>
      <c r="K808">
        <v>5.22</v>
      </c>
      <c r="L808">
        <v>1.1200000000000001</v>
      </c>
      <c r="M808">
        <v>1.49</v>
      </c>
      <c r="N808">
        <v>1.94</v>
      </c>
      <c r="O808" s="20">
        <v>2.87</v>
      </c>
      <c r="P808">
        <v>3.44</v>
      </c>
      <c r="Q808">
        <v>3.97</v>
      </c>
    </row>
    <row r="809" spans="1:17">
      <c r="A809">
        <v>20030717</v>
      </c>
      <c r="B809" s="20">
        <v>1.1100000000000001</v>
      </c>
      <c r="C809" s="20">
        <v>0.93</v>
      </c>
      <c r="D809">
        <v>1.23</v>
      </c>
      <c r="E809">
        <v>1.72</v>
      </c>
      <c r="F809">
        <v>2.29</v>
      </c>
      <c r="G809">
        <v>2.8</v>
      </c>
      <c r="H809" s="20">
        <v>3.22</v>
      </c>
      <c r="I809">
        <v>3.82</v>
      </c>
      <c r="J809">
        <v>4.4000000000000004</v>
      </c>
      <c r="K809">
        <v>5.26</v>
      </c>
      <c r="L809">
        <v>1.1100000000000001</v>
      </c>
      <c r="M809">
        <v>1.47</v>
      </c>
      <c r="N809">
        <v>1.93</v>
      </c>
      <c r="O809" s="20">
        <v>2.88</v>
      </c>
      <c r="P809">
        <v>3.45</v>
      </c>
      <c r="Q809">
        <v>3.98</v>
      </c>
    </row>
    <row r="810" spans="1:17">
      <c r="A810">
        <v>20030718</v>
      </c>
      <c r="B810" s="20">
        <v>1.1100000000000001</v>
      </c>
      <c r="C810" s="20">
        <v>0.91</v>
      </c>
      <c r="D810">
        <v>1.21</v>
      </c>
      <c r="E810">
        <v>1.68</v>
      </c>
      <c r="F810">
        <v>2.27</v>
      </c>
      <c r="G810">
        <v>2.77</v>
      </c>
      <c r="H810" s="20">
        <v>3.18</v>
      </c>
      <c r="I810">
        <v>3.78</v>
      </c>
      <c r="J810">
        <v>4.3499999999999996</v>
      </c>
      <c r="K810">
        <v>5.24</v>
      </c>
      <c r="L810">
        <v>1.1200000000000001</v>
      </c>
      <c r="M810">
        <v>1.51</v>
      </c>
      <c r="N810">
        <v>1.98</v>
      </c>
      <c r="O810" s="20">
        <v>2.93</v>
      </c>
      <c r="P810">
        <v>3.49</v>
      </c>
      <c r="Q810">
        <v>4</v>
      </c>
    </row>
    <row r="811" spans="1:17">
      <c r="A811">
        <v>20030721</v>
      </c>
      <c r="B811" s="20">
        <v>1.1100000000000001</v>
      </c>
      <c r="C811" s="20">
        <v>0.94</v>
      </c>
      <c r="D811">
        <v>1.23</v>
      </c>
      <c r="E811">
        <v>1.75</v>
      </c>
      <c r="F811">
        <v>2.36</v>
      </c>
      <c r="G811">
        <v>2.87</v>
      </c>
      <c r="H811" s="20">
        <v>3.3</v>
      </c>
      <c r="I811">
        <v>3.89</v>
      </c>
      <c r="J811">
        <v>4.45</v>
      </c>
      <c r="K811">
        <v>5.29</v>
      </c>
      <c r="L811">
        <v>1.17</v>
      </c>
      <c r="M811">
        <v>1.61</v>
      </c>
      <c r="N811">
        <v>2.11</v>
      </c>
      <c r="O811" s="20">
        <v>3.1</v>
      </c>
      <c r="P811">
        <v>3.67</v>
      </c>
      <c r="Q811">
        <v>4.1900000000000004</v>
      </c>
    </row>
    <row r="812" spans="1:17">
      <c r="A812">
        <v>20030722</v>
      </c>
      <c r="B812" s="20">
        <v>1.1100000000000001</v>
      </c>
      <c r="C812" s="20">
        <v>0.94</v>
      </c>
      <c r="D812">
        <v>1.24</v>
      </c>
      <c r="E812">
        <v>1.8</v>
      </c>
      <c r="F812">
        <v>2.4300000000000002</v>
      </c>
      <c r="G812">
        <v>2.98</v>
      </c>
      <c r="H812" s="20">
        <v>3.43</v>
      </c>
      <c r="I812">
        <v>4.03</v>
      </c>
      <c r="J812">
        <v>4.5999999999999996</v>
      </c>
      <c r="K812">
        <v>5.42</v>
      </c>
      <c r="L812">
        <v>1.1200000000000001</v>
      </c>
      <c r="M812">
        <v>1.57</v>
      </c>
      <c r="N812">
        <v>2.1</v>
      </c>
      <c r="O812" s="20">
        <v>3.07</v>
      </c>
      <c r="P812">
        <v>3.64</v>
      </c>
      <c r="Q812">
        <v>4.17</v>
      </c>
    </row>
    <row r="813" spans="1:17">
      <c r="A813">
        <v>20030723</v>
      </c>
      <c r="B813" s="20">
        <v>1.1100000000000001</v>
      </c>
      <c r="C813" s="20">
        <v>0.93</v>
      </c>
      <c r="D813">
        <v>1.21</v>
      </c>
      <c r="E813">
        <v>1.68</v>
      </c>
      <c r="F813">
        <v>2.2999999999999998</v>
      </c>
      <c r="G813">
        <v>2.84</v>
      </c>
      <c r="H813" s="20">
        <v>3.28</v>
      </c>
      <c r="I813">
        <v>3.89</v>
      </c>
      <c r="J813">
        <v>4.46</v>
      </c>
      <c r="K813">
        <v>5.32</v>
      </c>
      <c r="L813">
        <v>1.1100000000000001</v>
      </c>
      <c r="M813">
        <v>1.54</v>
      </c>
      <c r="N813">
        <v>2.04</v>
      </c>
      <c r="O813" s="20">
        <v>3.04</v>
      </c>
      <c r="P813">
        <v>3.6</v>
      </c>
      <c r="Q813">
        <v>4.12</v>
      </c>
    </row>
    <row r="814" spans="1:17">
      <c r="A814">
        <v>20030724</v>
      </c>
      <c r="B814" s="20">
        <v>1.1100000000000001</v>
      </c>
      <c r="C814" s="20">
        <v>0.94</v>
      </c>
      <c r="D814">
        <v>1.23</v>
      </c>
      <c r="E814">
        <v>1.76</v>
      </c>
      <c r="F814">
        <v>2.4</v>
      </c>
      <c r="G814">
        <v>2.96</v>
      </c>
      <c r="H814" s="20">
        <v>3.42</v>
      </c>
      <c r="I814">
        <v>4.04</v>
      </c>
      <c r="J814">
        <v>4.5999999999999996</v>
      </c>
      <c r="K814">
        <v>5.43</v>
      </c>
      <c r="L814">
        <v>1.1299999999999999</v>
      </c>
      <c r="M814">
        <v>1.54</v>
      </c>
      <c r="N814">
        <v>2.0499999999999998</v>
      </c>
      <c r="O814" s="20">
        <v>3.08</v>
      </c>
      <c r="P814">
        <v>3.66</v>
      </c>
      <c r="Q814">
        <v>4.2</v>
      </c>
    </row>
    <row r="815" spans="1:17">
      <c r="A815">
        <v>20030725</v>
      </c>
      <c r="B815" s="20">
        <v>1.1100000000000001</v>
      </c>
      <c r="C815" s="20">
        <v>0.94</v>
      </c>
      <c r="D815">
        <v>1.2</v>
      </c>
      <c r="E815">
        <v>1.68</v>
      </c>
      <c r="F815">
        <v>2.31</v>
      </c>
      <c r="G815">
        <v>2.85</v>
      </c>
      <c r="H815" s="20">
        <v>3.31</v>
      </c>
      <c r="I815">
        <v>3.94</v>
      </c>
      <c r="J815">
        <v>4.51</v>
      </c>
      <c r="K815">
        <v>5.34</v>
      </c>
      <c r="L815">
        <v>1.1299999999999999</v>
      </c>
      <c r="M815">
        <v>1.52</v>
      </c>
      <c r="N815">
        <v>2.06</v>
      </c>
      <c r="O815" s="20">
        <v>3.1</v>
      </c>
      <c r="P815">
        <v>3.69</v>
      </c>
      <c r="Q815">
        <v>4.22</v>
      </c>
    </row>
    <row r="816" spans="1:17">
      <c r="A816">
        <v>20030728</v>
      </c>
      <c r="B816" s="20">
        <v>1.1100000000000001</v>
      </c>
      <c r="C816" s="20">
        <v>0.94</v>
      </c>
      <c r="D816">
        <v>1.24</v>
      </c>
      <c r="E816">
        <v>1.79</v>
      </c>
      <c r="F816">
        <v>2.4500000000000002</v>
      </c>
      <c r="G816">
        <v>3.02</v>
      </c>
      <c r="H816" s="20">
        <v>3.49</v>
      </c>
      <c r="I816">
        <v>4.12</v>
      </c>
      <c r="J816">
        <v>4.68</v>
      </c>
      <c r="K816">
        <v>5.48</v>
      </c>
      <c r="L816">
        <v>1.17</v>
      </c>
      <c r="M816">
        <v>1.61</v>
      </c>
      <c r="N816">
        <v>2.17</v>
      </c>
      <c r="O816" s="20">
        <v>3.21</v>
      </c>
      <c r="P816">
        <v>3.79</v>
      </c>
      <c r="Q816">
        <v>4.3099999999999996</v>
      </c>
    </row>
    <row r="817" spans="1:17">
      <c r="A817">
        <v>20030729</v>
      </c>
      <c r="B817" s="20">
        <v>1.1100000000000001</v>
      </c>
      <c r="C817" s="20">
        <v>0.95</v>
      </c>
      <c r="D817">
        <v>1.25</v>
      </c>
      <c r="E817">
        <v>1.82</v>
      </c>
      <c r="F817">
        <v>2.5099999999999998</v>
      </c>
      <c r="G817">
        <v>3.1</v>
      </c>
      <c r="H817" s="20">
        <v>3.58</v>
      </c>
      <c r="I817">
        <v>4.2</v>
      </c>
      <c r="J817">
        <v>4.75</v>
      </c>
      <c r="K817">
        <v>5.55</v>
      </c>
      <c r="L817">
        <v>1.17</v>
      </c>
      <c r="M817">
        <v>1.67</v>
      </c>
      <c r="N817">
        <v>2.2599999999999998</v>
      </c>
      <c r="O817" s="20">
        <v>3.33</v>
      </c>
      <c r="P817">
        <v>3.9</v>
      </c>
      <c r="Q817">
        <v>4.42</v>
      </c>
    </row>
    <row r="818" spans="1:17">
      <c r="A818">
        <v>20030730</v>
      </c>
      <c r="B818" s="20">
        <v>1.1163000000000001</v>
      </c>
      <c r="C818" s="20">
        <v>0.95</v>
      </c>
      <c r="D818">
        <v>1.27</v>
      </c>
      <c r="E818">
        <v>1.85</v>
      </c>
      <c r="F818">
        <v>2.56</v>
      </c>
      <c r="G818">
        <v>3.16</v>
      </c>
      <c r="H818" s="20">
        <v>3.63</v>
      </c>
      <c r="I818">
        <v>4.25</v>
      </c>
      <c r="J818">
        <v>4.8</v>
      </c>
      <c r="K818">
        <v>5.61</v>
      </c>
      <c r="L818">
        <v>1.17</v>
      </c>
      <c r="M818">
        <v>1.64</v>
      </c>
      <c r="N818">
        <v>2.21</v>
      </c>
      <c r="O818" s="20">
        <v>3.27</v>
      </c>
      <c r="P818">
        <v>3.85</v>
      </c>
      <c r="Q818">
        <v>4.34</v>
      </c>
    </row>
    <row r="819" spans="1:17">
      <c r="A819">
        <v>20030731</v>
      </c>
      <c r="B819" s="20">
        <v>1.1144000000000001</v>
      </c>
      <c r="C819" s="20">
        <v>0.93</v>
      </c>
      <c r="D819">
        <v>1.33</v>
      </c>
      <c r="E819">
        <v>1.96</v>
      </c>
      <c r="F819">
        <v>2.66</v>
      </c>
      <c r="G819">
        <v>3.26</v>
      </c>
      <c r="H819" s="20">
        <v>3.73</v>
      </c>
      <c r="I819">
        <v>4.3499999999999996</v>
      </c>
      <c r="J819">
        <v>4.92</v>
      </c>
      <c r="K819">
        <v>5.71</v>
      </c>
      <c r="L819">
        <v>1.28</v>
      </c>
      <c r="M819">
        <v>1.8</v>
      </c>
      <c r="N819">
        <v>2.33</v>
      </c>
      <c r="O819" s="20">
        <v>3.38</v>
      </c>
      <c r="P819">
        <v>3.98</v>
      </c>
      <c r="Q819">
        <v>4.49</v>
      </c>
    </row>
    <row r="820" spans="1:17">
      <c r="A820">
        <v>20030801</v>
      </c>
      <c r="B820" s="20">
        <v>1.1413</v>
      </c>
      <c r="C820" s="20">
        <v>0.95</v>
      </c>
      <c r="D820">
        <v>1.43</v>
      </c>
      <c r="E820">
        <v>2.15</v>
      </c>
      <c r="F820">
        <v>2.87</v>
      </c>
      <c r="G820">
        <v>3.44</v>
      </c>
      <c r="H820" s="20">
        <v>3.9</v>
      </c>
      <c r="I820">
        <v>4.51</v>
      </c>
      <c r="J820">
        <v>5.0599999999999996</v>
      </c>
      <c r="K820">
        <v>5.87</v>
      </c>
      <c r="L820">
        <v>1.31</v>
      </c>
      <c r="M820">
        <v>1.85</v>
      </c>
      <c r="N820">
        <v>2.38</v>
      </c>
      <c r="O820" s="20">
        <v>3.37</v>
      </c>
      <c r="P820">
        <v>4.01</v>
      </c>
      <c r="Q820">
        <v>4.4400000000000004</v>
      </c>
    </row>
    <row r="821" spans="1:17">
      <c r="A821">
        <v>20030804</v>
      </c>
      <c r="B821" s="20">
        <v>1.1399999999999999</v>
      </c>
      <c r="C821" s="20">
        <v>0.97</v>
      </c>
      <c r="D821">
        <v>1.42</v>
      </c>
      <c r="E821">
        <v>2.12</v>
      </c>
      <c r="F821">
        <v>2.82</v>
      </c>
      <c r="G821">
        <v>3.39</v>
      </c>
      <c r="H821" s="20">
        <v>3.84</v>
      </c>
      <c r="I821">
        <v>4.4800000000000004</v>
      </c>
      <c r="J821">
        <v>5.04</v>
      </c>
      <c r="K821">
        <v>5.84</v>
      </c>
      <c r="L821">
        <v>1.24</v>
      </c>
      <c r="M821">
        <v>1.71</v>
      </c>
      <c r="N821">
        <v>2.2400000000000002</v>
      </c>
      <c r="O821" s="20">
        <v>3.24</v>
      </c>
      <c r="P821">
        <v>3.86</v>
      </c>
      <c r="Q821">
        <v>4.3499999999999996</v>
      </c>
    </row>
    <row r="822" spans="1:17">
      <c r="A822">
        <v>20030805</v>
      </c>
      <c r="B822" s="20">
        <v>1.1388</v>
      </c>
      <c r="C822" s="20">
        <v>0.97</v>
      </c>
      <c r="D822">
        <v>1.42</v>
      </c>
      <c r="E822">
        <v>2.09</v>
      </c>
      <c r="F822">
        <v>2.76</v>
      </c>
      <c r="G822">
        <v>3.32</v>
      </c>
      <c r="H822" s="20">
        <v>3.76</v>
      </c>
      <c r="I822">
        <v>4.3899999999999997</v>
      </c>
      <c r="J822">
        <v>4.95</v>
      </c>
      <c r="K822">
        <v>5.77</v>
      </c>
      <c r="L822">
        <v>1.32</v>
      </c>
      <c r="M822">
        <v>1.88</v>
      </c>
      <c r="N822">
        <v>2.44</v>
      </c>
      <c r="O822" s="20">
        <v>3.37</v>
      </c>
      <c r="P822">
        <v>3.98</v>
      </c>
      <c r="Q822">
        <v>4.47</v>
      </c>
    </row>
    <row r="823" spans="1:17">
      <c r="A823">
        <v>20030806</v>
      </c>
      <c r="B823" s="20">
        <v>1.1399999999999999</v>
      </c>
      <c r="C823" s="20">
        <v>0.97</v>
      </c>
      <c r="D823">
        <v>1.44</v>
      </c>
      <c r="E823">
        <v>2.13</v>
      </c>
      <c r="F823">
        <v>2.79</v>
      </c>
      <c r="G823">
        <v>3.33</v>
      </c>
      <c r="H823" s="20">
        <v>3.76</v>
      </c>
      <c r="I823">
        <v>4.3600000000000003</v>
      </c>
      <c r="J823">
        <v>4.9000000000000004</v>
      </c>
      <c r="K823">
        <v>5.7</v>
      </c>
      <c r="L823">
        <v>1.28</v>
      </c>
      <c r="M823">
        <v>1.78</v>
      </c>
      <c r="N823">
        <v>2.36</v>
      </c>
      <c r="O823" s="20">
        <v>3.25</v>
      </c>
      <c r="P823">
        <v>3.82</v>
      </c>
      <c r="Q823">
        <v>4.32</v>
      </c>
    </row>
    <row r="824" spans="1:17">
      <c r="A824">
        <v>20030807</v>
      </c>
      <c r="B824" s="20">
        <v>1.1369</v>
      </c>
      <c r="C824" s="20">
        <v>0.96</v>
      </c>
      <c r="D824">
        <v>1.4</v>
      </c>
      <c r="E824">
        <v>2.04</v>
      </c>
      <c r="F824">
        <v>2.66</v>
      </c>
      <c r="G824">
        <v>3.18</v>
      </c>
      <c r="H824" s="20">
        <v>3.6</v>
      </c>
      <c r="I824">
        <v>4.2</v>
      </c>
      <c r="J824">
        <v>4.75</v>
      </c>
      <c r="K824">
        <v>5.56</v>
      </c>
      <c r="L824">
        <v>1.26</v>
      </c>
      <c r="M824">
        <v>1.74</v>
      </c>
      <c r="N824">
        <v>2.2999999999999998</v>
      </c>
      <c r="O824" s="20">
        <v>3.19</v>
      </c>
      <c r="P824">
        <v>3.78</v>
      </c>
      <c r="Q824">
        <v>4.3</v>
      </c>
    </row>
    <row r="825" spans="1:17">
      <c r="A825">
        <v>20030808</v>
      </c>
      <c r="B825" s="20">
        <v>1.1299999999999999</v>
      </c>
      <c r="C825" s="20">
        <v>0.97</v>
      </c>
      <c r="D825">
        <v>1.34</v>
      </c>
      <c r="E825">
        <v>1.91</v>
      </c>
      <c r="F825">
        <v>2.5</v>
      </c>
      <c r="G825">
        <v>3.01</v>
      </c>
      <c r="H825" s="20">
        <v>3.43</v>
      </c>
      <c r="I825">
        <v>4.04</v>
      </c>
      <c r="J825">
        <v>4.59</v>
      </c>
      <c r="K825">
        <v>5.45</v>
      </c>
      <c r="L825">
        <v>1.22</v>
      </c>
      <c r="M825">
        <v>1.72</v>
      </c>
      <c r="N825">
        <v>2.27</v>
      </c>
      <c r="O825" s="20">
        <v>3.17</v>
      </c>
      <c r="P825">
        <v>3.76</v>
      </c>
      <c r="Q825">
        <v>4.2699999999999996</v>
      </c>
    </row>
    <row r="826" spans="1:17">
      <c r="A826">
        <v>20030811</v>
      </c>
      <c r="B826" s="20">
        <v>1.1299999999999999</v>
      </c>
      <c r="C826" s="20">
        <v>0.98</v>
      </c>
      <c r="D826">
        <v>1.39</v>
      </c>
      <c r="E826">
        <v>2.0499999999999998</v>
      </c>
      <c r="F826">
        <v>2.67</v>
      </c>
      <c r="G826">
        <v>3.21</v>
      </c>
      <c r="H826" s="20">
        <v>3.66</v>
      </c>
      <c r="I826">
        <v>4.25</v>
      </c>
      <c r="J826">
        <v>4.8</v>
      </c>
      <c r="K826">
        <v>5.64</v>
      </c>
      <c r="L826">
        <v>1.3</v>
      </c>
      <c r="M826">
        <v>1.81</v>
      </c>
      <c r="N826">
        <v>2.35</v>
      </c>
      <c r="O826" s="20">
        <v>3.26</v>
      </c>
      <c r="P826">
        <v>3.86</v>
      </c>
      <c r="Q826">
        <v>4.38</v>
      </c>
    </row>
    <row r="827" spans="1:17">
      <c r="A827">
        <v>20030812</v>
      </c>
      <c r="B827" s="20">
        <v>1.1299999999999999</v>
      </c>
      <c r="C827" s="20">
        <v>0.98</v>
      </c>
      <c r="D827">
        <v>1.38</v>
      </c>
      <c r="E827">
        <v>2.0699999999999998</v>
      </c>
      <c r="F827">
        <v>2.72</v>
      </c>
      <c r="G827">
        <v>3.26</v>
      </c>
      <c r="H827" s="20">
        <v>3.71</v>
      </c>
      <c r="I827">
        <v>4.3099999999999996</v>
      </c>
      <c r="J827">
        <v>4.8600000000000003</v>
      </c>
      <c r="K827">
        <v>5.68</v>
      </c>
      <c r="L827">
        <v>1.25</v>
      </c>
      <c r="M827">
        <v>1.71</v>
      </c>
      <c r="N827">
        <v>2.29</v>
      </c>
      <c r="O827" s="20">
        <v>3.23</v>
      </c>
      <c r="P827">
        <v>3.85</v>
      </c>
      <c r="Q827">
        <v>4.37</v>
      </c>
    </row>
    <row r="828" spans="1:17">
      <c r="A828">
        <v>20030813</v>
      </c>
      <c r="B828" s="20">
        <v>1.1299999999999999</v>
      </c>
      <c r="C828" s="20">
        <v>0.97</v>
      </c>
      <c r="D828">
        <v>1.4</v>
      </c>
      <c r="E828">
        <v>2.1</v>
      </c>
      <c r="F828">
        <v>2.81</v>
      </c>
      <c r="G828">
        <v>3.38</v>
      </c>
      <c r="H828" s="20">
        <v>3.86</v>
      </c>
      <c r="I828">
        <v>4.4800000000000004</v>
      </c>
      <c r="J828">
        <v>5.04</v>
      </c>
      <c r="K828">
        <v>5.85</v>
      </c>
      <c r="L828">
        <v>1.31</v>
      </c>
      <c r="M828">
        <v>1.86</v>
      </c>
      <c r="N828">
        <v>2.4700000000000002</v>
      </c>
      <c r="O828" s="20">
        <v>3.43</v>
      </c>
      <c r="P828">
        <v>4.0599999999999996</v>
      </c>
      <c r="Q828">
        <v>4.58</v>
      </c>
    </row>
    <row r="829" spans="1:17">
      <c r="A829">
        <v>20030814</v>
      </c>
      <c r="B829" s="20">
        <v>1.1299999999999999</v>
      </c>
      <c r="C829" s="20">
        <v>0.96</v>
      </c>
      <c r="D829">
        <v>1.41</v>
      </c>
      <c r="E829">
        <v>2.19</v>
      </c>
      <c r="F829">
        <v>2.93</v>
      </c>
      <c r="G829">
        <v>3.51</v>
      </c>
      <c r="H829" s="20">
        <v>3.98</v>
      </c>
      <c r="I829">
        <v>4.59</v>
      </c>
      <c r="J829">
        <v>5.14</v>
      </c>
      <c r="K829">
        <v>5.87</v>
      </c>
      <c r="L829">
        <v>1.31</v>
      </c>
      <c r="M829">
        <v>1.86</v>
      </c>
      <c r="N829">
        <v>2.4700000000000002</v>
      </c>
      <c r="O829" s="20">
        <v>3.42</v>
      </c>
      <c r="P829">
        <v>4.05</v>
      </c>
      <c r="Q829">
        <v>4.55</v>
      </c>
    </row>
    <row r="830" spans="1:17">
      <c r="A830">
        <v>20030815</v>
      </c>
      <c r="B830" s="20">
        <v>1.1299999999999999</v>
      </c>
      <c r="C830" s="20">
        <v>0.96</v>
      </c>
      <c r="D830">
        <v>1.4</v>
      </c>
      <c r="E830">
        <v>2.12</v>
      </c>
      <c r="F830">
        <v>2.83</v>
      </c>
      <c r="G830">
        <v>3.4</v>
      </c>
      <c r="H830" s="20">
        <v>3.84</v>
      </c>
      <c r="I830">
        <v>4.45</v>
      </c>
      <c r="J830">
        <v>4.99</v>
      </c>
      <c r="K830">
        <v>5.77</v>
      </c>
      <c r="L830">
        <v>1.3</v>
      </c>
      <c r="M830">
        <v>1.85</v>
      </c>
      <c r="N830">
        <v>2.4700000000000002</v>
      </c>
      <c r="O830" s="20">
        <v>3.42</v>
      </c>
      <c r="P830">
        <v>4.04</v>
      </c>
      <c r="Q830">
        <v>4.55</v>
      </c>
    </row>
    <row r="831" spans="1:17">
      <c r="A831">
        <v>20030818</v>
      </c>
      <c r="B831" s="20">
        <v>1.1299999999999999</v>
      </c>
      <c r="C831" s="20">
        <v>0.99</v>
      </c>
      <c r="D831">
        <v>1.41</v>
      </c>
      <c r="E831">
        <v>2.15</v>
      </c>
      <c r="F831">
        <v>2.84</v>
      </c>
      <c r="G831">
        <v>3.39</v>
      </c>
      <c r="H831" s="20">
        <v>3.83</v>
      </c>
      <c r="I831">
        <v>4.43</v>
      </c>
      <c r="J831">
        <v>4.97</v>
      </c>
      <c r="K831">
        <v>5.75</v>
      </c>
      <c r="L831">
        <v>1.33</v>
      </c>
      <c r="M831">
        <v>1.87</v>
      </c>
      <c r="N831">
        <v>2.46</v>
      </c>
      <c r="O831" s="20">
        <v>3.37</v>
      </c>
      <c r="P831">
        <v>3.99</v>
      </c>
      <c r="Q831">
        <v>4.49</v>
      </c>
    </row>
    <row r="832" spans="1:17">
      <c r="A832">
        <v>20030819</v>
      </c>
      <c r="B832" s="20">
        <v>1.1299999999999999</v>
      </c>
      <c r="C832" s="20">
        <v>0.99</v>
      </c>
      <c r="D832">
        <v>1.42</v>
      </c>
      <c r="E832">
        <v>2.15</v>
      </c>
      <c r="F832">
        <v>2.82</v>
      </c>
      <c r="G832">
        <v>3.36</v>
      </c>
      <c r="H832" s="20">
        <v>3.8</v>
      </c>
      <c r="I832">
        <v>4.4000000000000004</v>
      </c>
      <c r="J832">
        <v>4.9400000000000004</v>
      </c>
      <c r="K832">
        <v>5.7</v>
      </c>
      <c r="L832">
        <v>1.29</v>
      </c>
      <c r="M832">
        <v>1.81</v>
      </c>
      <c r="N832">
        <v>2.37</v>
      </c>
      <c r="O832" s="20">
        <v>3.27</v>
      </c>
      <c r="P832">
        <v>3.89</v>
      </c>
      <c r="Q832">
        <v>4.38</v>
      </c>
    </row>
    <row r="833" spans="1:17">
      <c r="A833">
        <v>20030820</v>
      </c>
      <c r="B833" s="20">
        <v>1.1299999999999999</v>
      </c>
      <c r="C833" s="20">
        <v>0.97</v>
      </c>
      <c r="D833">
        <v>1.4</v>
      </c>
      <c r="E833">
        <v>2.1</v>
      </c>
      <c r="F833">
        <v>2.79</v>
      </c>
      <c r="G833">
        <v>3.34</v>
      </c>
      <c r="H833" s="20">
        <v>3.78</v>
      </c>
      <c r="I833">
        <v>4.38</v>
      </c>
      <c r="J833">
        <v>4.92</v>
      </c>
      <c r="K833">
        <v>5.68</v>
      </c>
      <c r="L833">
        <v>1.3</v>
      </c>
      <c r="M833">
        <v>1.84</v>
      </c>
      <c r="N833">
        <v>2.4300000000000002</v>
      </c>
      <c r="O833" s="20">
        <v>3.35</v>
      </c>
      <c r="P833">
        <v>3.96</v>
      </c>
      <c r="Q833">
        <v>4.45</v>
      </c>
    </row>
    <row r="834" spans="1:17">
      <c r="A834">
        <v>20030821</v>
      </c>
      <c r="B834" s="20">
        <v>1.1299999999999999</v>
      </c>
      <c r="C834" s="20">
        <v>0.96</v>
      </c>
      <c r="D834">
        <v>1.42</v>
      </c>
      <c r="E834">
        <v>2.17</v>
      </c>
      <c r="F834">
        <v>2.87</v>
      </c>
      <c r="G834">
        <v>3.41</v>
      </c>
      <c r="H834" s="20">
        <v>3.86</v>
      </c>
      <c r="I834">
        <v>4.45</v>
      </c>
      <c r="J834">
        <v>4.96</v>
      </c>
      <c r="K834">
        <v>5.66</v>
      </c>
      <c r="L834">
        <v>1.37</v>
      </c>
      <c r="M834">
        <v>1.98</v>
      </c>
      <c r="N834">
        <v>2.56</v>
      </c>
      <c r="O834" s="20">
        <v>3.51</v>
      </c>
      <c r="P834">
        <v>4.07</v>
      </c>
      <c r="Q834">
        <v>4.53</v>
      </c>
    </row>
    <row r="835" spans="1:17">
      <c r="A835">
        <v>20030822</v>
      </c>
      <c r="B835" s="20">
        <v>1.1399999999999999</v>
      </c>
      <c r="C835" s="20">
        <v>0.97</v>
      </c>
      <c r="D835">
        <v>1.48</v>
      </c>
      <c r="E835">
        <v>2.2799999999999998</v>
      </c>
      <c r="F835">
        <v>2.98</v>
      </c>
      <c r="G835">
        <v>3.5</v>
      </c>
      <c r="H835" s="20">
        <v>3.93</v>
      </c>
      <c r="I835">
        <v>4.49</v>
      </c>
      <c r="J835">
        <v>4.9800000000000004</v>
      </c>
      <c r="K835">
        <v>5.68</v>
      </c>
      <c r="L835">
        <v>1.35</v>
      </c>
      <c r="M835">
        <v>1.97</v>
      </c>
      <c r="N835">
        <v>2.54</v>
      </c>
      <c r="O835" s="20">
        <v>3.47</v>
      </c>
      <c r="P835">
        <v>4.03</v>
      </c>
      <c r="Q835">
        <v>4.4800000000000004</v>
      </c>
    </row>
    <row r="836" spans="1:17">
      <c r="A836">
        <v>20030825</v>
      </c>
      <c r="B836" s="20">
        <v>1.1399999999999999</v>
      </c>
      <c r="C836" s="20">
        <v>0.98</v>
      </c>
      <c r="D836">
        <v>1.48</v>
      </c>
      <c r="E836">
        <v>2.2999999999999998</v>
      </c>
      <c r="F836">
        <v>2.98</v>
      </c>
      <c r="G836">
        <v>3.51</v>
      </c>
      <c r="H836" s="20">
        <v>3.95</v>
      </c>
      <c r="I836">
        <v>4.5199999999999996</v>
      </c>
      <c r="J836">
        <v>5.0199999999999996</v>
      </c>
      <c r="K836">
        <v>5.71</v>
      </c>
      <c r="L836">
        <v>1.35</v>
      </c>
      <c r="M836">
        <v>2.02</v>
      </c>
      <c r="N836">
        <v>2.59</v>
      </c>
      <c r="O836" s="20">
        <v>3.52</v>
      </c>
      <c r="P836">
        <v>4.08</v>
      </c>
      <c r="Q836">
        <v>4.53</v>
      </c>
    </row>
    <row r="837" spans="1:17">
      <c r="A837">
        <v>20030826</v>
      </c>
      <c r="B837" s="20">
        <v>1.1399999999999999</v>
      </c>
      <c r="C837" s="20">
        <v>0.98</v>
      </c>
      <c r="D837">
        <v>1.48</v>
      </c>
      <c r="E837">
        <v>2.29</v>
      </c>
      <c r="F837">
        <v>3.01</v>
      </c>
      <c r="G837">
        <v>3.55</v>
      </c>
      <c r="H837" s="20">
        <v>3.98</v>
      </c>
      <c r="I837">
        <v>4.57</v>
      </c>
      <c r="J837">
        <v>5.0599999999999996</v>
      </c>
      <c r="K837">
        <v>5.73</v>
      </c>
      <c r="L837">
        <v>1.32</v>
      </c>
      <c r="M837">
        <v>1.96</v>
      </c>
      <c r="N837">
        <v>2.5499999999999998</v>
      </c>
      <c r="O837" s="20">
        <v>3.5</v>
      </c>
      <c r="P837">
        <v>4.05</v>
      </c>
      <c r="Q837">
        <v>4.5</v>
      </c>
    </row>
    <row r="838" spans="1:17">
      <c r="A838">
        <v>20030827</v>
      </c>
      <c r="B838" s="20">
        <v>1.1399999999999999</v>
      </c>
      <c r="C838" s="20">
        <v>0.97</v>
      </c>
      <c r="D838">
        <v>1.48</v>
      </c>
      <c r="E838">
        <v>2.2799999999999998</v>
      </c>
      <c r="F838">
        <v>3</v>
      </c>
      <c r="G838">
        <v>3.55</v>
      </c>
      <c r="H838" s="20">
        <v>3.99</v>
      </c>
      <c r="I838">
        <v>4.55</v>
      </c>
      <c r="J838">
        <v>5.03</v>
      </c>
      <c r="K838">
        <v>5.72</v>
      </c>
      <c r="L838">
        <v>1.38</v>
      </c>
      <c r="M838">
        <v>2.0499999999999998</v>
      </c>
      <c r="N838">
        <v>2.61</v>
      </c>
      <c r="O838" s="20">
        <v>3.55</v>
      </c>
      <c r="P838">
        <v>4.1100000000000003</v>
      </c>
      <c r="Q838">
        <v>4.54</v>
      </c>
    </row>
    <row r="839" spans="1:17">
      <c r="A839">
        <v>20030828</v>
      </c>
      <c r="B839" s="20">
        <v>1.1399999999999999</v>
      </c>
      <c r="C839" s="20">
        <v>0.99</v>
      </c>
      <c r="D839">
        <v>1.44</v>
      </c>
      <c r="E839">
        <v>2.2400000000000002</v>
      </c>
      <c r="F839">
        <v>2.95</v>
      </c>
      <c r="G839">
        <v>3.5</v>
      </c>
      <c r="H839" s="20">
        <v>3.92</v>
      </c>
      <c r="I839">
        <v>4.4800000000000004</v>
      </c>
      <c r="J839">
        <v>4.96</v>
      </c>
      <c r="K839">
        <v>5.64</v>
      </c>
      <c r="L839">
        <v>1.34</v>
      </c>
      <c r="M839">
        <v>1.93</v>
      </c>
      <c r="N839">
        <v>2.48</v>
      </c>
      <c r="O839" s="20">
        <v>3.42</v>
      </c>
      <c r="P839">
        <v>3.96</v>
      </c>
      <c r="Q839">
        <v>4.42</v>
      </c>
    </row>
    <row r="840" spans="1:17">
      <c r="A840">
        <v>20030829</v>
      </c>
      <c r="B840" s="20">
        <v>1.1399999999999999</v>
      </c>
      <c r="C840" s="20">
        <v>0.98</v>
      </c>
      <c r="D840">
        <v>1.45</v>
      </c>
      <c r="E840">
        <v>2.2599999999999998</v>
      </c>
      <c r="F840">
        <v>2.96</v>
      </c>
      <c r="G840">
        <v>3.51</v>
      </c>
      <c r="H840" s="20">
        <v>3.93</v>
      </c>
      <c r="I840">
        <v>4.49</v>
      </c>
      <c r="J840">
        <v>4.97</v>
      </c>
      <c r="K840">
        <v>5.65</v>
      </c>
      <c r="L840">
        <v>1.35</v>
      </c>
      <c r="M840">
        <v>1.95</v>
      </c>
      <c r="N840">
        <v>2.5099999999999998</v>
      </c>
      <c r="O840" s="20">
        <v>3.46</v>
      </c>
      <c r="P840">
        <v>4</v>
      </c>
      <c r="Q840">
        <v>4.45</v>
      </c>
    </row>
    <row r="841" spans="1:17">
      <c r="A841">
        <v>20030901</v>
      </c>
      <c r="B841" s="20">
        <v>1.1399999999999999</v>
      </c>
      <c r="C841" s="20" t="s">
        <v>1</v>
      </c>
      <c r="D841" t="s">
        <v>103</v>
      </c>
      <c r="E841" t="s">
        <v>103</v>
      </c>
      <c r="F841" t="s">
        <v>103</v>
      </c>
      <c r="G841" t="s">
        <v>103</v>
      </c>
      <c r="H841" s="20" t="s">
        <v>103</v>
      </c>
      <c r="I841" t="s">
        <v>103</v>
      </c>
      <c r="J841" t="s">
        <v>103</v>
      </c>
      <c r="K841" t="s">
        <v>103</v>
      </c>
      <c r="L841" t="s">
        <v>103</v>
      </c>
      <c r="M841" t="s">
        <v>103</v>
      </c>
      <c r="N841" t="s">
        <v>103</v>
      </c>
      <c r="O841" s="20" t="s">
        <v>103</v>
      </c>
      <c r="P841" t="s">
        <v>103</v>
      </c>
      <c r="Q841" t="s">
        <v>103</v>
      </c>
    </row>
    <row r="842" spans="1:17">
      <c r="A842">
        <v>20030902</v>
      </c>
      <c r="B842" s="20">
        <v>1.1399999999999999</v>
      </c>
      <c r="C842" s="20">
        <v>0.99</v>
      </c>
      <c r="D842">
        <v>1.48</v>
      </c>
      <c r="E842">
        <v>2.2999999999999998</v>
      </c>
      <c r="F842">
        <v>3.02</v>
      </c>
      <c r="G842">
        <v>3.57</v>
      </c>
      <c r="H842" s="20">
        <v>4</v>
      </c>
      <c r="I842">
        <v>4.5599999999999996</v>
      </c>
      <c r="J842">
        <v>5.04</v>
      </c>
      <c r="K842">
        <v>5.68</v>
      </c>
      <c r="L842">
        <v>1.39</v>
      </c>
      <c r="M842">
        <v>2.04</v>
      </c>
      <c r="N842">
        <v>2.62</v>
      </c>
      <c r="O842" s="20">
        <v>3.63</v>
      </c>
      <c r="P842">
        <v>4.17</v>
      </c>
      <c r="Q842">
        <v>4.6100000000000003</v>
      </c>
    </row>
    <row r="843" spans="1:17">
      <c r="A843">
        <v>20030903</v>
      </c>
      <c r="B843" s="20">
        <v>1.1456</v>
      </c>
      <c r="C843" s="20">
        <v>0.97</v>
      </c>
      <c r="D843">
        <v>1.49</v>
      </c>
      <c r="E843">
        <v>2.34</v>
      </c>
      <c r="F843">
        <v>3.07</v>
      </c>
      <c r="G843">
        <v>3.63</v>
      </c>
      <c r="H843" s="20">
        <v>4.07</v>
      </c>
      <c r="I843">
        <v>4.63</v>
      </c>
      <c r="J843">
        <v>5.1100000000000003</v>
      </c>
      <c r="K843">
        <v>5.76</v>
      </c>
      <c r="L843">
        <v>1.36</v>
      </c>
      <c r="M843">
        <v>2.02</v>
      </c>
      <c r="N843">
        <v>2.62</v>
      </c>
      <c r="O843" s="20">
        <v>3.61</v>
      </c>
      <c r="P843">
        <v>4.1500000000000004</v>
      </c>
      <c r="Q843">
        <v>4.5999999999999996</v>
      </c>
    </row>
    <row r="844" spans="1:17">
      <c r="A844">
        <v>20030904</v>
      </c>
      <c r="B844" s="20">
        <v>1.1463000000000001</v>
      </c>
      <c r="C844" s="20">
        <v>0.98</v>
      </c>
      <c r="D844">
        <v>1.45</v>
      </c>
      <c r="E844">
        <v>2.25</v>
      </c>
      <c r="F844">
        <v>2.98</v>
      </c>
      <c r="G844">
        <v>3.56</v>
      </c>
      <c r="H844" s="20">
        <v>3.99</v>
      </c>
      <c r="I844">
        <v>4.5599999999999996</v>
      </c>
      <c r="J844">
        <v>5.0599999999999996</v>
      </c>
      <c r="K844">
        <v>5.74</v>
      </c>
      <c r="L844">
        <v>1.33</v>
      </c>
      <c r="M844">
        <v>1.91</v>
      </c>
      <c r="N844">
        <v>2.5099999999999998</v>
      </c>
      <c r="O844" s="20">
        <v>3.5</v>
      </c>
      <c r="P844">
        <v>4.04</v>
      </c>
      <c r="Q844">
        <v>4.5199999999999996</v>
      </c>
    </row>
    <row r="845" spans="1:17">
      <c r="A845">
        <v>20030905</v>
      </c>
      <c r="B845" s="20">
        <v>1.1422000000000001</v>
      </c>
      <c r="C845" s="20">
        <v>0.98</v>
      </c>
      <c r="D845">
        <v>1.38</v>
      </c>
      <c r="E845">
        <v>2.1</v>
      </c>
      <c r="F845">
        <v>2.81</v>
      </c>
      <c r="G845">
        <v>3.38</v>
      </c>
      <c r="H845" s="20">
        <v>3.81</v>
      </c>
      <c r="I845">
        <v>4.38</v>
      </c>
      <c r="J845">
        <v>4.8899999999999997</v>
      </c>
      <c r="K845">
        <v>5.61</v>
      </c>
      <c r="L845">
        <v>1.24</v>
      </c>
      <c r="M845">
        <v>1.72</v>
      </c>
      <c r="N845">
        <v>2.2799999999999998</v>
      </c>
      <c r="O845" s="20">
        <v>3.28</v>
      </c>
      <c r="P845">
        <v>3.83</v>
      </c>
      <c r="Q845">
        <v>4.3499999999999996</v>
      </c>
    </row>
    <row r="846" spans="1:17">
      <c r="A846">
        <v>20030908</v>
      </c>
      <c r="B846" s="20">
        <v>1.1399999999999999</v>
      </c>
      <c r="C846" s="20">
        <v>0.98</v>
      </c>
      <c r="D846">
        <v>1.33</v>
      </c>
      <c r="E846">
        <v>1.98</v>
      </c>
      <c r="F846">
        <v>2.66</v>
      </c>
      <c r="G846">
        <v>3.22</v>
      </c>
      <c r="H846" s="20">
        <v>3.66</v>
      </c>
      <c r="I846">
        <v>4.26</v>
      </c>
      <c r="J846">
        <v>4.7699999999999996</v>
      </c>
      <c r="K846">
        <v>5.53</v>
      </c>
      <c r="L846">
        <v>1.27</v>
      </c>
      <c r="M846">
        <v>1.75</v>
      </c>
      <c r="N846">
        <v>2.33</v>
      </c>
      <c r="O846" s="20">
        <v>3.32</v>
      </c>
      <c r="P846">
        <v>3.88</v>
      </c>
      <c r="Q846">
        <v>4.41</v>
      </c>
    </row>
    <row r="847" spans="1:17">
      <c r="A847">
        <v>20030909</v>
      </c>
      <c r="B847" s="20">
        <v>1.1399999999999999</v>
      </c>
      <c r="C847" s="20">
        <v>0.95</v>
      </c>
      <c r="D847">
        <v>1.35</v>
      </c>
      <c r="E847">
        <v>2.0499999999999998</v>
      </c>
      <c r="F847">
        <v>2.75</v>
      </c>
      <c r="G847">
        <v>3.32</v>
      </c>
      <c r="H847" s="20">
        <v>3.77</v>
      </c>
      <c r="I847">
        <v>4.3600000000000003</v>
      </c>
      <c r="J847">
        <v>4.87</v>
      </c>
      <c r="K847">
        <v>5.6</v>
      </c>
      <c r="L847">
        <v>1.23</v>
      </c>
      <c r="M847">
        <v>1.71</v>
      </c>
      <c r="N847">
        <v>2.29</v>
      </c>
      <c r="O847" s="20">
        <v>3.28</v>
      </c>
      <c r="P847">
        <v>3.85</v>
      </c>
      <c r="Q847">
        <v>4.37</v>
      </c>
    </row>
    <row r="848" spans="1:17">
      <c r="A848">
        <v>20030910</v>
      </c>
      <c r="B848" s="20">
        <v>1.1399999999999999</v>
      </c>
      <c r="C848" s="20">
        <v>0.97</v>
      </c>
      <c r="D848">
        <v>1.33</v>
      </c>
      <c r="E848">
        <v>1.99</v>
      </c>
      <c r="F848">
        <v>2.67</v>
      </c>
      <c r="G848">
        <v>3.23</v>
      </c>
      <c r="H848" s="20">
        <v>3.67</v>
      </c>
      <c r="I848">
        <v>4.2699999999999996</v>
      </c>
      <c r="J848">
        <v>4.79</v>
      </c>
      <c r="K848">
        <v>5.56</v>
      </c>
      <c r="L848">
        <v>1.2</v>
      </c>
      <c r="M848">
        <v>1.64</v>
      </c>
      <c r="N848">
        <v>2.19</v>
      </c>
      <c r="O848" s="20">
        <v>3.18</v>
      </c>
      <c r="P848">
        <v>3.73</v>
      </c>
      <c r="Q848">
        <v>4.28</v>
      </c>
    </row>
    <row r="849" spans="1:17">
      <c r="A849">
        <v>20030911</v>
      </c>
      <c r="B849" s="20">
        <v>1.1399999999999999</v>
      </c>
      <c r="C849" s="20">
        <v>0.97</v>
      </c>
      <c r="D849">
        <v>1.34</v>
      </c>
      <c r="E849">
        <v>2</v>
      </c>
      <c r="F849">
        <v>2.67</v>
      </c>
      <c r="G849">
        <v>3.22</v>
      </c>
      <c r="H849" s="20">
        <v>3.66</v>
      </c>
      <c r="I849">
        <v>4.25</v>
      </c>
      <c r="J849">
        <v>4.7699999999999996</v>
      </c>
      <c r="K849">
        <v>5.55</v>
      </c>
      <c r="L849">
        <v>1.22</v>
      </c>
      <c r="M849">
        <v>1.71</v>
      </c>
      <c r="N849">
        <v>2.27</v>
      </c>
      <c r="O849" s="20">
        <v>3.24</v>
      </c>
      <c r="P849">
        <v>3.79</v>
      </c>
      <c r="Q849">
        <v>4.3499999999999996</v>
      </c>
    </row>
    <row r="850" spans="1:17">
      <c r="A850">
        <v>20030912</v>
      </c>
      <c r="B850" s="20">
        <v>1.1399999999999999</v>
      </c>
      <c r="C850" s="20">
        <v>0.95</v>
      </c>
      <c r="D850">
        <v>1.3</v>
      </c>
      <c r="E850">
        <v>1.91</v>
      </c>
      <c r="F850">
        <v>2.57</v>
      </c>
      <c r="G850">
        <v>3.09</v>
      </c>
      <c r="H850" s="20">
        <v>3.52</v>
      </c>
      <c r="I850">
        <v>4.1100000000000003</v>
      </c>
      <c r="J850">
        <v>4.63</v>
      </c>
      <c r="K850">
        <v>5.43</v>
      </c>
      <c r="L850">
        <v>1.2</v>
      </c>
      <c r="M850">
        <v>1.66</v>
      </c>
      <c r="N850">
        <v>2.19</v>
      </c>
      <c r="O850" s="20">
        <v>3.15</v>
      </c>
      <c r="P850">
        <v>3.72</v>
      </c>
      <c r="Q850">
        <v>4.2699999999999996</v>
      </c>
    </row>
    <row r="851" spans="1:17">
      <c r="A851">
        <v>20030915</v>
      </c>
      <c r="B851" s="20">
        <v>1.1399999999999999</v>
      </c>
      <c r="C851" s="20">
        <v>0.96</v>
      </c>
      <c r="D851">
        <v>1.32</v>
      </c>
      <c r="E851">
        <v>1.94</v>
      </c>
      <c r="F851">
        <v>2.59</v>
      </c>
      <c r="G851">
        <v>3.14</v>
      </c>
      <c r="H851" s="20">
        <v>3.58</v>
      </c>
      <c r="I851">
        <v>4.18</v>
      </c>
      <c r="J851">
        <v>4.7300000000000004</v>
      </c>
      <c r="K851">
        <v>5.54</v>
      </c>
      <c r="L851">
        <v>1.2</v>
      </c>
      <c r="M851">
        <v>1.63</v>
      </c>
      <c r="N851">
        <v>2.17</v>
      </c>
      <c r="O851" s="20">
        <v>3.12</v>
      </c>
      <c r="P851">
        <v>3.71</v>
      </c>
      <c r="Q851">
        <v>4.28</v>
      </c>
    </row>
    <row r="852" spans="1:17">
      <c r="A852">
        <v>20030916</v>
      </c>
      <c r="B852" s="20">
        <v>1.1399999999999999</v>
      </c>
      <c r="C852" s="20">
        <v>0.97</v>
      </c>
      <c r="D852">
        <v>1.32</v>
      </c>
      <c r="E852">
        <v>1.93</v>
      </c>
      <c r="F852">
        <v>2.57</v>
      </c>
      <c r="G852">
        <v>3.12</v>
      </c>
      <c r="H852" s="20">
        <v>3.56</v>
      </c>
      <c r="I852">
        <v>4.18</v>
      </c>
      <c r="J852">
        <v>4.74</v>
      </c>
      <c r="K852">
        <v>5.56</v>
      </c>
      <c r="L852">
        <v>1.22</v>
      </c>
      <c r="M852">
        <v>1.63</v>
      </c>
      <c r="N852">
        <v>2.16</v>
      </c>
      <c r="O852" s="20">
        <v>3.12</v>
      </c>
      <c r="P852">
        <v>3.72</v>
      </c>
      <c r="Q852">
        <v>4.29</v>
      </c>
    </row>
    <row r="853" spans="1:17">
      <c r="A853">
        <v>20030917</v>
      </c>
      <c r="B853" s="20">
        <v>1.1399999999999999</v>
      </c>
      <c r="C853" s="20">
        <v>0.97</v>
      </c>
      <c r="D853">
        <v>1.3</v>
      </c>
      <c r="E853">
        <v>1.89</v>
      </c>
      <c r="F853">
        <v>2.52</v>
      </c>
      <c r="G853">
        <v>3.05</v>
      </c>
      <c r="H853" s="20">
        <v>3.49</v>
      </c>
      <c r="I853">
        <v>4.0999999999999996</v>
      </c>
      <c r="J853">
        <v>4.66</v>
      </c>
      <c r="K853">
        <v>5.47</v>
      </c>
      <c r="L853">
        <v>1.19</v>
      </c>
      <c r="M853">
        <v>1.63</v>
      </c>
      <c r="N853">
        <v>2.13</v>
      </c>
      <c r="O853" s="20">
        <v>3.06</v>
      </c>
      <c r="P853">
        <v>3.64</v>
      </c>
      <c r="Q853">
        <v>4.2</v>
      </c>
    </row>
    <row r="854" spans="1:17">
      <c r="A854">
        <v>20030918</v>
      </c>
      <c r="B854" s="20">
        <v>1.1399999999999999</v>
      </c>
      <c r="C854" s="20">
        <v>0.95</v>
      </c>
      <c r="D854">
        <v>1.33</v>
      </c>
      <c r="E854">
        <v>1.95</v>
      </c>
      <c r="F854">
        <v>2.56</v>
      </c>
      <c r="G854">
        <v>3.07</v>
      </c>
      <c r="H854" s="20">
        <v>3.49</v>
      </c>
      <c r="I854">
        <v>4.09</v>
      </c>
      <c r="J854">
        <v>4.63</v>
      </c>
      <c r="K854">
        <v>5.44</v>
      </c>
      <c r="L854">
        <v>1.23</v>
      </c>
      <c r="M854">
        <v>1.68</v>
      </c>
      <c r="N854">
        <v>2.16</v>
      </c>
      <c r="O854" s="20">
        <v>3.09</v>
      </c>
      <c r="P854">
        <v>3.66</v>
      </c>
      <c r="Q854">
        <v>4.1900000000000004</v>
      </c>
    </row>
    <row r="855" spans="1:17">
      <c r="A855">
        <v>20030919</v>
      </c>
      <c r="B855" s="20">
        <v>1.1399999999999999</v>
      </c>
      <c r="C855" s="20">
        <v>0.95</v>
      </c>
      <c r="D855">
        <v>1.33</v>
      </c>
      <c r="E855">
        <v>1.97</v>
      </c>
      <c r="F855">
        <v>2.59</v>
      </c>
      <c r="G855">
        <v>3.08</v>
      </c>
      <c r="H855" s="20">
        <v>3.49</v>
      </c>
      <c r="I855">
        <v>4.0599999999999996</v>
      </c>
      <c r="J855">
        <v>4.57</v>
      </c>
      <c r="K855">
        <v>5.38</v>
      </c>
      <c r="L855">
        <v>1.23</v>
      </c>
      <c r="M855">
        <v>1.7</v>
      </c>
      <c r="N855">
        <v>2.2000000000000002</v>
      </c>
      <c r="O855" s="20">
        <v>3.11</v>
      </c>
      <c r="P855">
        <v>3.66</v>
      </c>
      <c r="Q855">
        <v>4.17</v>
      </c>
    </row>
    <row r="856" spans="1:17">
      <c r="A856">
        <v>20030922</v>
      </c>
      <c r="B856" s="20">
        <v>1.1399999999999999</v>
      </c>
      <c r="C856" s="20">
        <v>0.96</v>
      </c>
      <c r="D856">
        <v>1.34</v>
      </c>
      <c r="E856">
        <v>2.0099999999999998</v>
      </c>
      <c r="F856">
        <v>2.66</v>
      </c>
      <c r="G856">
        <v>3.17</v>
      </c>
      <c r="H856" s="20">
        <v>3.6</v>
      </c>
      <c r="I856">
        <v>4.18</v>
      </c>
      <c r="J856">
        <v>4.72</v>
      </c>
      <c r="K856">
        <v>5.51</v>
      </c>
      <c r="L856">
        <v>1.24</v>
      </c>
      <c r="M856">
        <v>1.7</v>
      </c>
      <c r="N856">
        <v>2.21</v>
      </c>
      <c r="O856" s="20">
        <v>3.16</v>
      </c>
      <c r="P856">
        <v>3.73</v>
      </c>
      <c r="Q856">
        <v>4.26</v>
      </c>
    </row>
    <row r="857" spans="1:17">
      <c r="A857">
        <v>20030923</v>
      </c>
      <c r="B857" s="20">
        <v>1.1399999999999999</v>
      </c>
      <c r="C857" s="20">
        <v>0.95</v>
      </c>
      <c r="D857">
        <v>1.33</v>
      </c>
      <c r="E857">
        <v>1.97</v>
      </c>
      <c r="F857">
        <v>2.6</v>
      </c>
      <c r="G857">
        <v>3.11</v>
      </c>
      <c r="H857" s="20">
        <v>3.53</v>
      </c>
      <c r="I857">
        <v>4.12</v>
      </c>
      <c r="J857">
        <v>4.66</v>
      </c>
      <c r="K857">
        <v>5.45</v>
      </c>
      <c r="L857">
        <v>1.24</v>
      </c>
      <c r="M857">
        <v>1.68</v>
      </c>
      <c r="N857">
        <v>2.2000000000000002</v>
      </c>
      <c r="O857" s="20">
        <v>3.13</v>
      </c>
      <c r="P857">
        <v>3.7</v>
      </c>
      <c r="Q857">
        <v>4.24</v>
      </c>
    </row>
    <row r="858" spans="1:17">
      <c r="A858">
        <v>20030924</v>
      </c>
      <c r="B858" s="20">
        <v>1.1399999999999999</v>
      </c>
      <c r="C858" s="20">
        <v>0.95</v>
      </c>
      <c r="D858">
        <v>1.33</v>
      </c>
      <c r="E858">
        <v>1.97</v>
      </c>
      <c r="F858">
        <v>2.59</v>
      </c>
      <c r="G858">
        <v>3.1</v>
      </c>
      <c r="H858" s="20">
        <v>3.51</v>
      </c>
      <c r="I858">
        <v>4.0999999999999996</v>
      </c>
      <c r="J858">
        <v>4.62</v>
      </c>
      <c r="K858">
        <v>5.41</v>
      </c>
      <c r="L858">
        <v>1.22</v>
      </c>
      <c r="M858">
        <v>1.66</v>
      </c>
      <c r="N858">
        <v>2.15</v>
      </c>
      <c r="O858" s="20">
        <v>3.07</v>
      </c>
      <c r="P858">
        <v>3.62</v>
      </c>
      <c r="Q858">
        <v>4.16</v>
      </c>
    </row>
    <row r="859" spans="1:17">
      <c r="A859">
        <v>20030925</v>
      </c>
      <c r="B859" s="20">
        <v>1.1399999999999999</v>
      </c>
      <c r="C859" s="20">
        <v>0.96</v>
      </c>
      <c r="D859">
        <v>1.3</v>
      </c>
      <c r="E859">
        <v>1.88</v>
      </c>
      <c r="F859">
        <v>2.4900000000000002</v>
      </c>
      <c r="G859">
        <v>2.99</v>
      </c>
      <c r="H859" s="20">
        <v>3.4</v>
      </c>
      <c r="I859">
        <v>3.98</v>
      </c>
      <c r="J859">
        <v>4.5</v>
      </c>
      <c r="K859">
        <v>5.31</v>
      </c>
      <c r="L859">
        <v>1.21</v>
      </c>
      <c r="M859">
        <v>1.65</v>
      </c>
      <c r="N859">
        <v>2.14</v>
      </c>
      <c r="O859" s="20">
        <v>3.05</v>
      </c>
      <c r="P859">
        <v>3.59</v>
      </c>
      <c r="Q859">
        <v>4.12</v>
      </c>
    </row>
    <row r="860" spans="1:17">
      <c r="A860">
        <v>20030926</v>
      </c>
      <c r="B860" s="20">
        <v>1.1399999999999999</v>
      </c>
      <c r="C860" s="20">
        <v>0.96</v>
      </c>
      <c r="D860">
        <v>1.3</v>
      </c>
      <c r="E860">
        <v>1.88</v>
      </c>
      <c r="F860">
        <v>2.48</v>
      </c>
      <c r="G860">
        <v>2.97</v>
      </c>
      <c r="H860" s="20">
        <v>3.38</v>
      </c>
      <c r="I860">
        <v>3.95</v>
      </c>
      <c r="J860">
        <v>4.47</v>
      </c>
      <c r="K860">
        <v>5.27</v>
      </c>
      <c r="L860">
        <v>1.21</v>
      </c>
      <c r="M860">
        <v>1.6</v>
      </c>
      <c r="N860">
        <v>2.06</v>
      </c>
      <c r="O860" s="20">
        <v>2.95</v>
      </c>
      <c r="P860">
        <v>3.49</v>
      </c>
      <c r="Q860">
        <v>4.04</v>
      </c>
    </row>
    <row r="861" spans="1:17">
      <c r="A861">
        <v>20030929</v>
      </c>
      <c r="B861" s="20">
        <v>1.1599999999999999</v>
      </c>
      <c r="C861" s="20">
        <v>0.95</v>
      </c>
      <c r="D861">
        <v>1.3</v>
      </c>
      <c r="E861">
        <v>1.86</v>
      </c>
      <c r="F861">
        <v>2.4500000000000002</v>
      </c>
      <c r="G861">
        <v>2.94</v>
      </c>
      <c r="H861" s="20">
        <v>3.34</v>
      </c>
      <c r="I861">
        <v>3.91</v>
      </c>
      <c r="J861">
        <v>4.4400000000000004</v>
      </c>
      <c r="K861">
        <v>5.27</v>
      </c>
      <c r="L861">
        <v>1.21</v>
      </c>
      <c r="M861">
        <v>1.61</v>
      </c>
      <c r="N861">
        <v>2.0699999999999998</v>
      </c>
      <c r="O861" s="20">
        <v>2.98</v>
      </c>
      <c r="P861">
        <v>3.54</v>
      </c>
      <c r="Q861">
        <v>4.09</v>
      </c>
    </row>
    <row r="862" spans="1:17">
      <c r="A862">
        <v>20030930</v>
      </c>
      <c r="B862" s="20">
        <v>1.1599999999999999</v>
      </c>
      <c r="C862" s="20">
        <v>0.95</v>
      </c>
      <c r="D862">
        <v>1.25</v>
      </c>
      <c r="E862">
        <v>1.76</v>
      </c>
      <c r="F862">
        <v>2.34</v>
      </c>
      <c r="G862">
        <v>2.83</v>
      </c>
      <c r="H862" s="20">
        <v>3.23</v>
      </c>
      <c r="I862">
        <v>3.82</v>
      </c>
      <c r="J862">
        <v>4.3600000000000003</v>
      </c>
      <c r="K862">
        <v>5.22</v>
      </c>
      <c r="L862">
        <v>1.1499999999999999</v>
      </c>
      <c r="M862">
        <v>1.5</v>
      </c>
      <c r="N862">
        <v>1.95</v>
      </c>
      <c r="O862" s="20">
        <v>2.85</v>
      </c>
      <c r="P862">
        <v>3.41</v>
      </c>
      <c r="Q862">
        <v>3.96</v>
      </c>
    </row>
    <row r="863" spans="1:17">
      <c r="A863">
        <v>20031001</v>
      </c>
      <c r="B863" s="20">
        <v>1.1499999999999999</v>
      </c>
      <c r="C863" s="20">
        <v>0.93</v>
      </c>
      <c r="D863">
        <v>1.23</v>
      </c>
      <c r="E863">
        <v>1.74</v>
      </c>
      <c r="F863">
        <v>2.34</v>
      </c>
      <c r="G863">
        <v>2.83</v>
      </c>
      <c r="H863" s="20">
        <v>3.25</v>
      </c>
      <c r="I863">
        <v>3.83</v>
      </c>
      <c r="J863">
        <v>4.37</v>
      </c>
      <c r="K863">
        <v>5.21</v>
      </c>
      <c r="L863">
        <v>1.1299999999999999</v>
      </c>
      <c r="M863">
        <v>1.47</v>
      </c>
      <c r="N863">
        <v>1.93</v>
      </c>
      <c r="O863" s="20">
        <v>2.84</v>
      </c>
      <c r="P863">
        <v>3.4</v>
      </c>
      <c r="Q863">
        <v>3.96</v>
      </c>
    </row>
    <row r="864" spans="1:17">
      <c r="A864">
        <v>20031002</v>
      </c>
      <c r="B864" s="20">
        <v>1.1499999999999999</v>
      </c>
      <c r="C864" s="20">
        <v>0.94</v>
      </c>
      <c r="D864">
        <v>1.27</v>
      </c>
      <c r="E864">
        <v>1.83</v>
      </c>
      <c r="F864">
        <v>2.4500000000000002</v>
      </c>
      <c r="G864">
        <v>2.96</v>
      </c>
      <c r="H864" s="20">
        <v>3.37</v>
      </c>
      <c r="I864">
        <v>3.95</v>
      </c>
      <c r="J864">
        <v>4.49</v>
      </c>
      <c r="K864">
        <v>5.32</v>
      </c>
      <c r="L864">
        <v>1.1399999999999999</v>
      </c>
      <c r="M864">
        <v>1.48</v>
      </c>
      <c r="N864">
        <v>1.96</v>
      </c>
      <c r="O864" s="20">
        <v>2.9</v>
      </c>
      <c r="P864">
        <v>3.48</v>
      </c>
      <c r="Q864">
        <v>4.03</v>
      </c>
    </row>
    <row r="865" spans="1:17">
      <c r="A865">
        <v>20031003</v>
      </c>
      <c r="B865" s="20">
        <v>1.1499999999999999</v>
      </c>
      <c r="C865" s="20">
        <v>0.96</v>
      </c>
      <c r="D865">
        <v>1.34</v>
      </c>
      <c r="E865">
        <v>1.96</v>
      </c>
      <c r="F865">
        <v>2.58</v>
      </c>
      <c r="G865">
        <v>3.09</v>
      </c>
      <c r="H865" s="20">
        <v>3.51</v>
      </c>
      <c r="I865">
        <v>4.09</v>
      </c>
      <c r="J865">
        <v>4.62</v>
      </c>
      <c r="K865">
        <v>5.42</v>
      </c>
      <c r="L865">
        <v>1.2</v>
      </c>
      <c r="M865">
        <v>1.65</v>
      </c>
      <c r="N865">
        <v>2.17</v>
      </c>
      <c r="O865" s="20">
        <v>3.12</v>
      </c>
      <c r="P865">
        <v>3.69</v>
      </c>
      <c r="Q865">
        <v>4.21</v>
      </c>
    </row>
    <row r="866" spans="1:17">
      <c r="A866">
        <v>20031006</v>
      </c>
      <c r="B866" s="20">
        <v>1.1499999999999999</v>
      </c>
      <c r="C866" s="20">
        <v>0.97</v>
      </c>
      <c r="D866">
        <v>1.34</v>
      </c>
      <c r="E866">
        <v>1.97</v>
      </c>
      <c r="F866">
        <v>2.6</v>
      </c>
      <c r="G866">
        <v>3.13</v>
      </c>
      <c r="H866" s="20">
        <v>3.55</v>
      </c>
      <c r="I866">
        <v>4.13</v>
      </c>
      <c r="J866">
        <v>4.66</v>
      </c>
      <c r="K866">
        <v>5.43</v>
      </c>
      <c r="L866">
        <v>1.1499999999999999</v>
      </c>
      <c r="M866">
        <v>1.6</v>
      </c>
      <c r="N866">
        <v>2.11</v>
      </c>
      <c r="O866" s="20">
        <v>3.06</v>
      </c>
      <c r="P866">
        <v>3.63</v>
      </c>
      <c r="Q866">
        <v>4.17</v>
      </c>
    </row>
    <row r="867" spans="1:17">
      <c r="A867">
        <v>20031007</v>
      </c>
      <c r="B867" s="20">
        <v>1.1499999999999999</v>
      </c>
      <c r="C867" s="20">
        <v>0.98</v>
      </c>
      <c r="D867">
        <v>1.34</v>
      </c>
      <c r="E867">
        <v>1.96</v>
      </c>
      <c r="F867">
        <v>2.59</v>
      </c>
      <c r="G867">
        <v>3.11</v>
      </c>
      <c r="H867" s="20">
        <v>3.53</v>
      </c>
      <c r="I867">
        <v>4.1100000000000003</v>
      </c>
      <c r="J867">
        <v>4.66</v>
      </c>
      <c r="K867">
        <v>5.46</v>
      </c>
      <c r="L867">
        <v>1.21</v>
      </c>
      <c r="M867">
        <v>1.67</v>
      </c>
      <c r="N867">
        <v>2.19</v>
      </c>
      <c r="O867" s="20">
        <v>3.15</v>
      </c>
      <c r="P867">
        <v>3.73</v>
      </c>
      <c r="Q867">
        <v>4.2699999999999996</v>
      </c>
    </row>
    <row r="868" spans="1:17">
      <c r="A868">
        <v>20031008</v>
      </c>
      <c r="B868" s="20">
        <v>1.1499999999999999</v>
      </c>
      <c r="C868" s="20">
        <v>0.98</v>
      </c>
      <c r="D868">
        <v>1.34</v>
      </c>
      <c r="E868">
        <v>1.96</v>
      </c>
      <c r="F868">
        <v>2.59</v>
      </c>
      <c r="G868">
        <v>3.11</v>
      </c>
      <c r="H868" s="20">
        <v>3.55</v>
      </c>
      <c r="I868">
        <v>4.1399999999999997</v>
      </c>
      <c r="J868">
        <v>4.6900000000000004</v>
      </c>
      <c r="K868">
        <v>5.49</v>
      </c>
      <c r="L868">
        <v>1.21</v>
      </c>
      <c r="M868">
        <v>1.65</v>
      </c>
      <c r="N868">
        <v>2.17</v>
      </c>
      <c r="O868" s="20">
        <v>3.14</v>
      </c>
      <c r="P868">
        <v>3.72</v>
      </c>
      <c r="Q868">
        <v>4.2699999999999996</v>
      </c>
    </row>
    <row r="869" spans="1:17">
      <c r="A869">
        <v>20031009</v>
      </c>
      <c r="B869" s="20">
        <v>1.1499999999999999</v>
      </c>
      <c r="C869" s="20">
        <v>0.96</v>
      </c>
      <c r="D869">
        <v>1.36</v>
      </c>
      <c r="E869">
        <v>2.0099999999999998</v>
      </c>
      <c r="F869">
        <v>2.65</v>
      </c>
      <c r="G869">
        <v>3.17</v>
      </c>
      <c r="H869" s="20">
        <v>3.59</v>
      </c>
      <c r="I869">
        <v>4.1900000000000004</v>
      </c>
      <c r="J869">
        <v>4.75</v>
      </c>
      <c r="K869">
        <v>5.55</v>
      </c>
      <c r="L869">
        <v>1.22</v>
      </c>
      <c r="M869">
        <v>1.69</v>
      </c>
      <c r="N869">
        <v>2.2000000000000002</v>
      </c>
      <c r="O869" s="20">
        <v>3.17</v>
      </c>
      <c r="P869">
        <v>3.77</v>
      </c>
      <c r="Q869">
        <v>4.32</v>
      </c>
    </row>
    <row r="870" spans="1:17">
      <c r="A870">
        <v>20031010</v>
      </c>
      <c r="B870" s="20">
        <v>1.1499999999999999</v>
      </c>
      <c r="C870" s="20">
        <v>0.95</v>
      </c>
      <c r="D870">
        <v>1.34</v>
      </c>
      <c r="E870">
        <v>1.95</v>
      </c>
      <c r="F870">
        <v>2.57</v>
      </c>
      <c r="G870">
        <v>3.09</v>
      </c>
      <c r="H870" s="20">
        <v>3.51</v>
      </c>
      <c r="I870">
        <v>4.1100000000000003</v>
      </c>
      <c r="J870">
        <v>4.66</v>
      </c>
      <c r="K870">
        <v>5.49</v>
      </c>
      <c r="L870">
        <v>1.21</v>
      </c>
      <c r="M870">
        <v>1.65</v>
      </c>
      <c r="N870">
        <v>2.1800000000000002</v>
      </c>
      <c r="O870" s="20">
        <v>3.15</v>
      </c>
      <c r="P870">
        <v>3.72</v>
      </c>
      <c r="Q870">
        <v>4.29</v>
      </c>
    </row>
    <row r="871" spans="1:17">
      <c r="A871">
        <v>20031013</v>
      </c>
      <c r="B871" s="20">
        <v>1.1499999999999999</v>
      </c>
      <c r="C871" s="20" t="s">
        <v>1</v>
      </c>
      <c r="D871" t="s">
        <v>103</v>
      </c>
      <c r="E871" t="s">
        <v>103</v>
      </c>
      <c r="F871" t="s">
        <v>103</v>
      </c>
      <c r="G871" t="s">
        <v>103</v>
      </c>
      <c r="H871" s="20" t="s">
        <v>103</v>
      </c>
      <c r="I871" t="s">
        <v>103</v>
      </c>
      <c r="J871" t="s">
        <v>103</v>
      </c>
      <c r="K871" t="s">
        <v>103</v>
      </c>
      <c r="L871" t="s">
        <v>103</v>
      </c>
      <c r="M871" t="s">
        <v>103</v>
      </c>
      <c r="N871" t="s">
        <v>103</v>
      </c>
      <c r="O871" s="20" t="s">
        <v>103</v>
      </c>
      <c r="P871" t="s">
        <v>103</v>
      </c>
      <c r="Q871" t="s">
        <v>103</v>
      </c>
    </row>
    <row r="872" spans="1:17">
      <c r="A872">
        <v>20031014</v>
      </c>
      <c r="B872" s="20">
        <v>1.1499999999999999</v>
      </c>
      <c r="C872" s="20">
        <v>0.96</v>
      </c>
      <c r="D872">
        <v>1.39</v>
      </c>
      <c r="E872">
        <v>2.0299999999999998</v>
      </c>
      <c r="F872">
        <v>2.66</v>
      </c>
      <c r="G872">
        <v>3.18</v>
      </c>
      <c r="H872" s="20">
        <v>3.61</v>
      </c>
      <c r="I872">
        <v>4.21</v>
      </c>
      <c r="J872">
        <v>4.76</v>
      </c>
      <c r="K872">
        <v>5.55</v>
      </c>
      <c r="L872">
        <v>1.23</v>
      </c>
      <c r="M872">
        <v>1.73</v>
      </c>
      <c r="N872">
        <v>2.25</v>
      </c>
      <c r="O872" s="20">
        <v>3.23</v>
      </c>
      <c r="P872">
        <v>3.82</v>
      </c>
      <c r="Q872">
        <v>4.37</v>
      </c>
    </row>
    <row r="873" spans="1:17">
      <c r="A873">
        <v>20031015</v>
      </c>
      <c r="B873" s="20">
        <v>1.1563000000000001</v>
      </c>
      <c r="C873" s="20">
        <v>0.95</v>
      </c>
      <c r="D873">
        <v>1.43</v>
      </c>
      <c r="E873">
        <v>2.12</v>
      </c>
      <c r="F873">
        <v>2.76</v>
      </c>
      <c r="G873">
        <v>3.28</v>
      </c>
      <c r="H873" s="20">
        <v>3.71</v>
      </c>
      <c r="I873">
        <v>4.3099999999999996</v>
      </c>
      <c r="J873">
        <v>4.8600000000000003</v>
      </c>
      <c r="K873">
        <v>5.63</v>
      </c>
      <c r="L873">
        <v>1.27</v>
      </c>
      <c r="M873">
        <v>1.79</v>
      </c>
      <c r="N873">
        <v>2.3199999999999998</v>
      </c>
      <c r="O873" s="20">
        <v>3.3</v>
      </c>
      <c r="P873">
        <v>3.88</v>
      </c>
      <c r="Q873">
        <v>4.43</v>
      </c>
    </row>
    <row r="874" spans="1:17">
      <c r="A874">
        <v>20031016</v>
      </c>
      <c r="B874" s="20">
        <v>1.1599999999999999</v>
      </c>
      <c r="C874" s="20">
        <v>0.96</v>
      </c>
      <c r="D874">
        <v>1.43</v>
      </c>
      <c r="E874">
        <v>2.09</v>
      </c>
      <c r="F874">
        <v>2.72</v>
      </c>
      <c r="G874">
        <v>3.25</v>
      </c>
      <c r="H874" s="20">
        <v>3.66</v>
      </c>
      <c r="I874">
        <v>4.25</v>
      </c>
      <c r="J874">
        <v>4.79</v>
      </c>
      <c r="K874">
        <v>5.57</v>
      </c>
      <c r="L874">
        <v>1.34</v>
      </c>
      <c r="M874">
        <v>1.96</v>
      </c>
      <c r="N874">
        <v>2.4700000000000002</v>
      </c>
      <c r="O874" s="20">
        <v>3.4</v>
      </c>
      <c r="P874">
        <v>3.97</v>
      </c>
      <c r="Q874">
        <v>4.47</v>
      </c>
    </row>
    <row r="875" spans="1:17">
      <c r="A875">
        <v>20031017</v>
      </c>
      <c r="B875" s="20">
        <v>1.17</v>
      </c>
      <c r="C875" s="20">
        <v>0.96</v>
      </c>
      <c r="D875">
        <v>1.52</v>
      </c>
      <c r="E875">
        <v>2.2599999999999998</v>
      </c>
      <c r="F875">
        <v>2.9</v>
      </c>
      <c r="G875">
        <v>3.4</v>
      </c>
      <c r="H875" s="20">
        <v>3.8</v>
      </c>
      <c r="I875">
        <v>4.3600000000000003</v>
      </c>
      <c r="J875">
        <v>4.87</v>
      </c>
      <c r="K875">
        <v>5.62</v>
      </c>
      <c r="L875">
        <v>1.31</v>
      </c>
      <c r="M875">
        <v>1.9</v>
      </c>
      <c r="N875">
        <v>2.41</v>
      </c>
      <c r="O875" s="20">
        <v>3.33</v>
      </c>
      <c r="P875">
        <v>3.9</v>
      </c>
      <c r="Q875">
        <v>4.41</v>
      </c>
    </row>
    <row r="876" spans="1:17">
      <c r="A876">
        <v>20031020</v>
      </c>
      <c r="B876" s="20">
        <v>1.17</v>
      </c>
      <c r="C876" s="20">
        <v>0.97</v>
      </c>
      <c r="D876">
        <v>1.53</v>
      </c>
      <c r="E876">
        <v>2.2599999999999998</v>
      </c>
      <c r="F876">
        <v>2.87</v>
      </c>
      <c r="G876">
        <v>3.35</v>
      </c>
      <c r="H876" s="20">
        <v>3.75</v>
      </c>
      <c r="I876">
        <v>4.3</v>
      </c>
      <c r="J876">
        <v>4.8</v>
      </c>
      <c r="K876">
        <v>5.54</v>
      </c>
      <c r="L876">
        <v>1.32</v>
      </c>
      <c r="M876">
        <v>1.88</v>
      </c>
      <c r="N876">
        <v>2.42</v>
      </c>
      <c r="O876" s="20">
        <v>3.33</v>
      </c>
      <c r="P876">
        <v>3.89</v>
      </c>
      <c r="Q876">
        <v>4.41</v>
      </c>
    </row>
    <row r="877" spans="1:17">
      <c r="A877">
        <v>20031021</v>
      </c>
      <c r="B877" s="20">
        <v>1.17</v>
      </c>
      <c r="C877" s="20">
        <v>0.96</v>
      </c>
      <c r="D877">
        <v>1.51</v>
      </c>
      <c r="E877">
        <v>2.2000000000000002</v>
      </c>
      <c r="F877">
        <v>2.81</v>
      </c>
      <c r="G877">
        <v>3.29</v>
      </c>
      <c r="H877" s="20">
        <v>3.69</v>
      </c>
      <c r="I877">
        <v>4.24</v>
      </c>
      <c r="J877">
        <v>4.76</v>
      </c>
      <c r="K877">
        <v>5.52</v>
      </c>
      <c r="L877">
        <v>1.32</v>
      </c>
      <c r="M877">
        <v>1.89</v>
      </c>
      <c r="N877">
        <v>2.41</v>
      </c>
      <c r="O877" s="20">
        <v>3.31</v>
      </c>
      <c r="P877">
        <v>3.86</v>
      </c>
      <c r="Q877">
        <v>4.38</v>
      </c>
    </row>
    <row r="878" spans="1:17">
      <c r="A878">
        <v>20031022</v>
      </c>
      <c r="B878" s="20">
        <v>1.17</v>
      </c>
      <c r="C878" s="20">
        <v>0.97</v>
      </c>
      <c r="D878">
        <v>1.5</v>
      </c>
      <c r="E878">
        <v>2.2000000000000002</v>
      </c>
      <c r="F878">
        <v>2.79</v>
      </c>
      <c r="G878">
        <v>3.26</v>
      </c>
      <c r="H878" s="20">
        <v>3.64</v>
      </c>
      <c r="I878">
        <v>4.1900000000000004</v>
      </c>
      <c r="J878">
        <v>4.7</v>
      </c>
      <c r="K878">
        <v>5.47</v>
      </c>
      <c r="L878">
        <v>1.28</v>
      </c>
      <c r="M878">
        <v>1.8</v>
      </c>
      <c r="N878">
        <v>2.33</v>
      </c>
      <c r="O878" s="20">
        <v>3.21</v>
      </c>
      <c r="P878">
        <v>3.77</v>
      </c>
      <c r="Q878">
        <v>4.29</v>
      </c>
    </row>
    <row r="879" spans="1:17">
      <c r="A879">
        <v>20031023</v>
      </c>
      <c r="B879" s="20">
        <v>1.1606000000000001</v>
      </c>
      <c r="C879" s="20">
        <v>0.97</v>
      </c>
      <c r="D879">
        <v>1.49</v>
      </c>
      <c r="E879">
        <v>2.1800000000000002</v>
      </c>
      <c r="F879">
        <v>2.78</v>
      </c>
      <c r="G879">
        <v>3.25</v>
      </c>
      <c r="H879" s="20">
        <v>3.63</v>
      </c>
      <c r="I879">
        <v>4.1900000000000004</v>
      </c>
      <c r="J879">
        <v>4.72</v>
      </c>
      <c r="K879">
        <v>5.49</v>
      </c>
      <c r="L879">
        <v>1.3</v>
      </c>
      <c r="M879">
        <v>1.84</v>
      </c>
      <c r="N879">
        <v>2.37</v>
      </c>
      <c r="O879" s="20">
        <v>3.24</v>
      </c>
      <c r="P879">
        <v>3.81</v>
      </c>
      <c r="Q879">
        <v>4.34</v>
      </c>
    </row>
    <row r="880" spans="1:17">
      <c r="A880">
        <v>20031024</v>
      </c>
      <c r="B880" s="20">
        <v>1.1631</v>
      </c>
      <c r="C880" s="20">
        <v>0.98</v>
      </c>
      <c r="D880">
        <v>1.48</v>
      </c>
      <c r="E880">
        <v>2.16</v>
      </c>
      <c r="F880">
        <v>2.76</v>
      </c>
      <c r="G880">
        <v>3.23</v>
      </c>
      <c r="H880" s="20">
        <v>3.61</v>
      </c>
      <c r="I880">
        <v>4.17</v>
      </c>
      <c r="J880">
        <v>4.71</v>
      </c>
      <c r="K880">
        <v>5.47</v>
      </c>
      <c r="L880">
        <v>1.27</v>
      </c>
      <c r="M880">
        <v>1.76</v>
      </c>
      <c r="N880">
        <v>2.2599999999999998</v>
      </c>
      <c r="O880" s="20">
        <v>3.13</v>
      </c>
      <c r="P880">
        <v>3.68</v>
      </c>
      <c r="Q880">
        <v>4.24</v>
      </c>
    </row>
    <row r="881" spans="1:17">
      <c r="A881">
        <v>20031027</v>
      </c>
      <c r="B881" s="20">
        <v>1.1613</v>
      </c>
      <c r="C881" s="20">
        <v>0.95</v>
      </c>
      <c r="D881">
        <v>1.48</v>
      </c>
      <c r="E881">
        <v>2.15</v>
      </c>
      <c r="F881">
        <v>2.75</v>
      </c>
      <c r="G881">
        <v>3.22</v>
      </c>
      <c r="H881" s="20">
        <v>3.6</v>
      </c>
      <c r="I881">
        <v>4.16</v>
      </c>
      <c r="J881">
        <v>4.68</v>
      </c>
      <c r="K881">
        <v>5.42</v>
      </c>
      <c r="L881">
        <v>1.31</v>
      </c>
      <c r="M881">
        <v>1.83</v>
      </c>
      <c r="N881">
        <v>2.35</v>
      </c>
      <c r="O881" s="20">
        <v>3.21</v>
      </c>
      <c r="P881">
        <v>3.75</v>
      </c>
      <c r="Q881">
        <v>4.3</v>
      </c>
    </row>
    <row r="882" spans="1:17">
      <c r="A882">
        <v>20031028</v>
      </c>
      <c r="B882" s="20">
        <v>1.1694</v>
      </c>
      <c r="C882" s="20">
        <v>0.95</v>
      </c>
      <c r="D882">
        <v>1.5</v>
      </c>
      <c r="E882">
        <v>2.2200000000000002</v>
      </c>
      <c r="F882">
        <v>2.81</v>
      </c>
      <c r="G882">
        <v>3.27</v>
      </c>
      <c r="H882" s="20">
        <v>3.65</v>
      </c>
      <c r="I882">
        <v>4.1900000000000004</v>
      </c>
      <c r="J882">
        <v>4.7</v>
      </c>
      <c r="K882">
        <v>5.43</v>
      </c>
      <c r="L882">
        <v>1.25</v>
      </c>
      <c r="M882">
        <v>1.71</v>
      </c>
      <c r="N882">
        <v>2.23</v>
      </c>
      <c r="O882" s="20">
        <v>3.11</v>
      </c>
      <c r="P882">
        <v>3.67</v>
      </c>
      <c r="Q882">
        <v>4.2300000000000004</v>
      </c>
    </row>
    <row r="883" spans="1:17">
      <c r="A883">
        <v>20031029</v>
      </c>
      <c r="B883" s="20">
        <v>1.1599999999999999</v>
      </c>
      <c r="C883" s="20">
        <v>0.95</v>
      </c>
      <c r="D883">
        <v>1.44</v>
      </c>
      <c r="E883">
        <v>2.1</v>
      </c>
      <c r="F883">
        <v>2.7</v>
      </c>
      <c r="G883">
        <v>3.17</v>
      </c>
      <c r="H883" s="20">
        <v>3.56</v>
      </c>
      <c r="I883">
        <v>4.12</v>
      </c>
      <c r="J883">
        <v>4.66</v>
      </c>
      <c r="K883">
        <v>5.42</v>
      </c>
      <c r="L883">
        <v>1.29</v>
      </c>
      <c r="M883">
        <v>1.79</v>
      </c>
      <c r="N883">
        <v>2.3199999999999998</v>
      </c>
      <c r="O883" s="20">
        <v>3.2</v>
      </c>
      <c r="P883">
        <v>3.76</v>
      </c>
      <c r="Q883">
        <v>4.3099999999999996</v>
      </c>
    </row>
    <row r="884" spans="1:17">
      <c r="A884">
        <v>20031030</v>
      </c>
      <c r="B884" s="20">
        <v>1.1625000000000001</v>
      </c>
      <c r="C884" s="20">
        <v>0.96</v>
      </c>
      <c r="D884">
        <v>1.49</v>
      </c>
      <c r="E884">
        <v>2.21</v>
      </c>
      <c r="F884">
        <v>2.82</v>
      </c>
      <c r="G884">
        <v>3.32</v>
      </c>
      <c r="H884" s="20">
        <v>3.72</v>
      </c>
      <c r="I884">
        <v>4.2699999999999996</v>
      </c>
      <c r="J884">
        <v>4.79</v>
      </c>
      <c r="K884">
        <v>5.52</v>
      </c>
      <c r="L884">
        <v>1.32</v>
      </c>
      <c r="M884">
        <v>1.86</v>
      </c>
      <c r="N884">
        <v>2.39</v>
      </c>
      <c r="O884" s="20">
        <v>3.29</v>
      </c>
      <c r="P884">
        <v>3.83</v>
      </c>
      <c r="Q884">
        <v>4.3600000000000003</v>
      </c>
    </row>
    <row r="885" spans="1:17">
      <c r="A885">
        <v>20031031</v>
      </c>
      <c r="B885" s="20">
        <v>1.1694</v>
      </c>
      <c r="C885" s="20">
        <v>0.95</v>
      </c>
      <c r="D885">
        <v>1.48</v>
      </c>
      <c r="E885">
        <v>2.17</v>
      </c>
      <c r="F885">
        <v>2.79</v>
      </c>
      <c r="G885">
        <v>3.28</v>
      </c>
      <c r="H885" s="20">
        <v>3.68</v>
      </c>
      <c r="I885">
        <v>4.22</v>
      </c>
      <c r="J885">
        <v>4.7300000000000004</v>
      </c>
      <c r="K885">
        <v>5.44</v>
      </c>
      <c r="L885">
        <v>1.31</v>
      </c>
      <c r="M885">
        <v>1.85</v>
      </c>
      <c r="N885">
        <v>2.36</v>
      </c>
      <c r="O885" s="20">
        <v>3.27</v>
      </c>
      <c r="P885">
        <v>3.8</v>
      </c>
      <c r="Q885">
        <v>4.33</v>
      </c>
    </row>
    <row r="886" spans="1:17">
      <c r="A886">
        <v>20031103</v>
      </c>
      <c r="B886" s="20">
        <v>1.17</v>
      </c>
      <c r="C886" s="20">
        <v>0.96</v>
      </c>
      <c r="D886">
        <v>1.53</v>
      </c>
      <c r="E886">
        <v>2.2799999999999998</v>
      </c>
      <c r="F886">
        <v>2.91</v>
      </c>
      <c r="G886">
        <v>3.4</v>
      </c>
      <c r="H886" s="20">
        <v>3.79</v>
      </c>
      <c r="I886">
        <v>4.32</v>
      </c>
      <c r="J886">
        <v>4.8099999999999996</v>
      </c>
      <c r="K886">
        <v>5.5</v>
      </c>
      <c r="L886">
        <v>1.33</v>
      </c>
      <c r="M886">
        <v>1.9</v>
      </c>
      <c r="N886">
        <v>2.44</v>
      </c>
      <c r="O886" s="20">
        <v>3.34</v>
      </c>
      <c r="P886">
        <v>3.88</v>
      </c>
      <c r="Q886">
        <v>4.4000000000000004</v>
      </c>
    </row>
    <row r="887" spans="1:17">
      <c r="A887">
        <v>20031104</v>
      </c>
      <c r="B887" s="20">
        <v>1.17</v>
      </c>
      <c r="C887" s="20">
        <v>0.95</v>
      </c>
      <c r="D887">
        <v>1.5</v>
      </c>
      <c r="E887">
        <v>2.21</v>
      </c>
      <c r="F887">
        <v>2.82</v>
      </c>
      <c r="G887">
        <v>3.31</v>
      </c>
      <c r="H887" s="20">
        <v>3.69</v>
      </c>
      <c r="I887">
        <v>4.2300000000000004</v>
      </c>
      <c r="J887">
        <v>4.7300000000000004</v>
      </c>
      <c r="K887">
        <v>5.44</v>
      </c>
      <c r="L887">
        <v>1.31</v>
      </c>
      <c r="M887">
        <v>1.86</v>
      </c>
      <c r="N887">
        <v>2.4</v>
      </c>
      <c r="O887" s="20">
        <v>3.28</v>
      </c>
      <c r="P887">
        <v>3.81</v>
      </c>
      <c r="Q887">
        <v>4.33</v>
      </c>
    </row>
    <row r="888" spans="1:17">
      <c r="A888">
        <v>20031105</v>
      </c>
      <c r="B888" s="20">
        <v>1.17</v>
      </c>
      <c r="C888" s="20">
        <v>0.95</v>
      </c>
      <c r="D888">
        <v>1.5</v>
      </c>
      <c r="E888">
        <v>2.21</v>
      </c>
      <c r="F888">
        <v>2.82</v>
      </c>
      <c r="G888">
        <v>3.3</v>
      </c>
      <c r="H888" s="20">
        <v>3.69</v>
      </c>
      <c r="I888">
        <v>4.22</v>
      </c>
      <c r="J888">
        <v>4.72</v>
      </c>
      <c r="K888">
        <v>5.45</v>
      </c>
      <c r="L888">
        <v>1.35</v>
      </c>
      <c r="M888">
        <v>1.94</v>
      </c>
      <c r="N888">
        <v>2.46</v>
      </c>
      <c r="O888" s="20">
        <v>3.35</v>
      </c>
      <c r="P888">
        <v>3.88</v>
      </c>
      <c r="Q888">
        <v>4.38</v>
      </c>
    </row>
    <row r="889" spans="1:17">
      <c r="A889">
        <v>20031106</v>
      </c>
      <c r="B889" s="20">
        <v>1.17</v>
      </c>
      <c r="C889" s="20">
        <v>0.95</v>
      </c>
      <c r="D889">
        <v>1.56</v>
      </c>
      <c r="E889">
        <v>2.3199999999999998</v>
      </c>
      <c r="F889">
        <v>2.95</v>
      </c>
      <c r="G889">
        <v>3.44</v>
      </c>
      <c r="H889" s="20">
        <v>3.82</v>
      </c>
      <c r="I889">
        <v>4.33</v>
      </c>
      <c r="J889">
        <v>4.82</v>
      </c>
      <c r="K889">
        <v>5.53</v>
      </c>
      <c r="L889">
        <v>1.38</v>
      </c>
      <c r="M889">
        <v>2.0099999999999998</v>
      </c>
      <c r="N889">
        <v>2.5499999999999998</v>
      </c>
      <c r="O889" s="20">
        <v>3.43</v>
      </c>
      <c r="P889">
        <v>3.96</v>
      </c>
      <c r="Q889">
        <v>4.45</v>
      </c>
    </row>
    <row r="890" spans="1:17">
      <c r="A890">
        <v>20031107</v>
      </c>
      <c r="B890" s="20">
        <v>1.1706000000000001</v>
      </c>
      <c r="C890" s="20">
        <v>0.96</v>
      </c>
      <c r="D890">
        <v>1.6</v>
      </c>
      <c r="E890">
        <v>2.4</v>
      </c>
      <c r="F890">
        <v>3.04</v>
      </c>
      <c r="G890">
        <v>3.52</v>
      </c>
      <c r="H890" s="20">
        <v>3.9</v>
      </c>
      <c r="I890">
        <v>4.42</v>
      </c>
      <c r="J890">
        <v>4.91</v>
      </c>
      <c r="K890">
        <v>5.6</v>
      </c>
      <c r="L890">
        <v>1.4</v>
      </c>
      <c r="M890">
        <v>2.04</v>
      </c>
      <c r="N890">
        <v>2.6</v>
      </c>
      <c r="O890" s="20">
        <v>3.47</v>
      </c>
      <c r="P890">
        <v>3.99</v>
      </c>
      <c r="Q890">
        <v>4.4800000000000004</v>
      </c>
    </row>
    <row r="891" spans="1:17">
      <c r="A891">
        <v>20031110</v>
      </c>
      <c r="B891" s="20">
        <v>1.18</v>
      </c>
      <c r="C891" s="20">
        <v>1.04</v>
      </c>
      <c r="D891">
        <v>1.59</v>
      </c>
      <c r="E891">
        <v>2.35</v>
      </c>
      <c r="F891">
        <v>2.99</v>
      </c>
      <c r="G891">
        <v>3.47</v>
      </c>
      <c r="H891" s="20">
        <v>3.85</v>
      </c>
      <c r="I891">
        <v>4.37</v>
      </c>
      <c r="J891">
        <v>4.8499999999999996</v>
      </c>
      <c r="K891">
        <v>5.55</v>
      </c>
      <c r="L891">
        <v>1.39</v>
      </c>
      <c r="M891">
        <v>2.06</v>
      </c>
      <c r="N891">
        <v>2.63</v>
      </c>
      <c r="O891" s="20">
        <v>3.49</v>
      </c>
      <c r="P891">
        <v>4</v>
      </c>
      <c r="Q891">
        <v>4.49</v>
      </c>
    </row>
    <row r="892" spans="1:17">
      <c r="A892">
        <v>20031111</v>
      </c>
      <c r="B892" s="20">
        <v>1.18</v>
      </c>
      <c r="C892" s="20" t="s">
        <v>1</v>
      </c>
      <c r="D892" t="s">
        <v>103</v>
      </c>
      <c r="E892" t="s">
        <v>103</v>
      </c>
      <c r="F892" t="s">
        <v>103</v>
      </c>
      <c r="G892" t="s">
        <v>103</v>
      </c>
      <c r="H892" s="20" t="s">
        <v>103</v>
      </c>
      <c r="I892" t="s">
        <v>103</v>
      </c>
      <c r="J892" t="s">
        <v>103</v>
      </c>
      <c r="K892" t="s">
        <v>103</v>
      </c>
      <c r="L892" t="s">
        <v>103</v>
      </c>
      <c r="M892" t="s">
        <v>103</v>
      </c>
      <c r="N892" t="s">
        <v>103</v>
      </c>
      <c r="O892" s="20" t="s">
        <v>103</v>
      </c>
      <c r="P892" t="s">
        <v>103</v>
      </c>
      <c r="Q892" t="s">
        <v>103</v>
      </c>
    </row>
    <row r="893" spans="1:17">
      <c r="A893">
        <v>20031112</v>
      </c>
      <c r="B893" s="20">
        <v>1.18</v>
      </c>
      <c r="C893" s="20">
        <v>0.99</v>
      </c>
      <c r="D893">
        <v>1.59</v>
      </c>
      <c r="E893">
        <v>2.36</v>
      </c>
      <c r="F893">
        <v>2.98</v>
      </c>
      <c r="G893">
        <v>3.46</v>
      </c>
      <c r="H893" s="20">
        <v>3.84</v>
      </c>
      <c r="I893">
        <v>4.3600000000000003</v>
      </c>
      <c r="J893">
        <v>4.84</v>
      </c>
      <c r="K893">
        <v>5.54</v>
      </c>
      <c r="L893">
        <v>1.39</v>
      </c>
      <c r="M893">
        <v>2.0499999999999998</v>
      </c>
      <c r="N893">
        <v>2.59</v>
      </c>
      <c r="O893" s="20">
        <v>3.45</v>
      </c>
      <c r="P893">
        <v>3.95</v>
      </c>
      <c r="Q893">
        <v>4.4400000000000004</v>
      </c>
    </row>
    <row r="894" spans="1:17">
      <c r="A894">
        <v>20031113</v>
      </c>
      <c r="B894" s="20">
        <v>1.18</v>
      </c>
      <c r="C894" s="20">
        <v>0.98</v>
      </c>
      <c r="D894">
        <v>1.53</v>
      </c>
      <c r="E894">
        <v>2.2599999999999998</v>
      </c>
      <c r="F894">
        <v>2.87</v>
      </c>
      <c r="G894">
        <v>3.35</v>
      </c>
      <c r="H894" s="20">
        <v>3.73</v>
      </c>
      <c r="I894">
        <v>4.26</v>
      </c>
      <c r="J894">
        <v>4.75</v>
      </c>
      <c r="K894">
        <v>5.46</v>
      </c>
      <c r="L894">
        <v>1.33</v>
      </c>
      <c r="M894">
        <v>1.92</v>
      </c>
      <c r="N894">
        <v>2.4500000000000002</v>
      </c>
      <c r="O894" s="20">
        <v>3.29</v>
      </c>
      <c r="P894">
        <v>3.79</v>
      </c>
      <c r="Q894">
        <v>4.3</v>
      </c>
    </row>
    <row r="895" spans="1:17">
      <c r="A895">
        <v>20031114</v>
      </c>
      <c r="B895" s="20">
        <v>1.1713</v>
      </c>
      <c r="C895" s="20">
        <v>0.99</v>
      </c>
      <c r="D895">
        <v>1.47</v>
      </c>
      <c r="E895">
        <v>2.15</v>
      </c>
      <c r="F895">
        <v>2.75</v>
      </c>
      <c r="G895">
        <v>3.22</v>
      </c>
      <c r="H895" s="20">
        <v>3.58</v>
      </c>
      <c r="I895">
        <v>4.1100000000000003</v>
      </c>
      <c r="J895">
        <v>4.62</v>
      </c>
      <c r="K895">
        <v>5.36</v>
      </c>
      <c r="L895">
        <v>1.31</v>
      </c>
      <c r="M895">
        <v>1.84</v>
      </c>
      <c r="N895">
        <v>2.36</v>
      </c>
      <c r="O895" s="20">
        <v>3.19</v>
      </c>
      <c r="P895">
        <v>3.7</v>
      </c>
      <c r="Q895">
        <v>4.22</v>
      </c>
    </row>
    <row r="896" spans="1:17">
      <c r="A896">
        <v>20031117</v>
      </c>
      <c r="B896" s="20">
        <v>1.17</v>
      </c>
      <c r="C896" s="20">
        <v>1</v>
      </c>
      <c r="D896">
        <v>1.44</v>
      </c>
      <c r="E896">
        <v>2.09</v>
      </c>
      <c r="F896">
        <v>2.7</v>
      </c>
      <c r="G896">
        <v>3.16</v>
      </c>
      <c r="H896" s="20">
        <v>3.52</v>
      </c>
      <c r="I896">
        <v>4.0599999999999996</v>
      </c>
      <c r="J896">
        <v>4.57</v>
      </c>
      <c r="K896">
        <v>5.32</v>
      </c>
      <c r="L896">
        <v>1.29</v>
      </c>
      <c r="M896">
        <v>1.8</v>
      </c>
      <c r="N896">
        <v>2.31</v>
      </c>
      <c r="O896" s="20">
        <v>3.14</v>
      </c>
      <c r="P896">
        <v>3.68</v>
      </c>
      <c r="Q896">
        <v>4.18</v>
      </c>
    </row>
    <row r="897" spans="1:17">
      <c r="A897">
        <v>20031118</v>
      </c>
      <c r="B897" s="20">
        <v>1.17</v>
      </c>
      <c r="C897" s="20">
        <v>1</v>
      </c>
      <c r="D897">
        <v>1.47</v>
      </c>
      <c r="E897">
        <v>2.13</v>
      </c>
      <c r="F897">
        <v>2.72</v>
      </c>
      <c r="G897">
        <v>3.18</v>
      </c>
      <c r="H897" s="20">
        <v>3.55</v>
      </c>
      <c r="I897">
        <v>4.08</v>
      </c>
      <c r="J897">
        <v>4.58</v>
      </c>
      <c r="K897">
        <v>5.34</v>
      </c>
      <c r="L897">
        <v>1.3</v>
      </c>
      <c r="M897">
        <v>1.83</v>
      </c>
      <c r="N897">
        <v>2.3199999999999998</v>
      </c>
      <c r="O897" s="20">
        <v>3.14</v>
      </c>
      <c r="P897">
        <v>3.66</v>
      </c>
      <c r="Q897">
        <v>4.17</v>
      </c>
    </row>
    <row r="898" spans="1:17">
      <c r="A898">
        <v>20031119</v>
      </c>
      <c r="B898" s="20">
        <v>1.17</v>
      </c>
      <c r="C898" s="20">
        <v>0.99</v>
      </c>
      <c r="D898">
        <v>1.48</v>
      </c>
      <c r="E898">
        <v>2.15</v>
      </c>
      <c r="F898">
        <v>2.73</v>
      </c>
      <c r="G898">
        <v>3.18</v>
      </c>
      <c r="H898" s="20">
        <v>3.54</v>
      </c>
      <c r="I898">
        <v>4.0599999999999996</v>
      </c>
      <c r="J898">
        <v>4.5599999999999996</v>
      </c>
      <c r="K898">
        <v>5.34</v>
      </c>
      <c r="L898">
        <v>1.32</v>
      </c>
      <c r="M898">
        <v>1.9</v>
      </c>
      <c r="N898">
        <v>2.42</v>
      </c>
      <c r="O898" s="20">
        <v>3.22</v>
      </c>
      <c r="P898">
        <v>3.75</v>
      </c>
      <c r="Q898">
        <v>4.24</v>
      </c>
    </row>
    <row r="899" spans="1:17">
      <c r="A899">
        <v>20031120</v>
      </c>
      <c r="B899" s="20">
        <v>1.17</v>
      </c>
      <c r="C899" s="20">
        <v>0.99</v>
      </c>
      <c r="D899">
        <v>1.5</v>
      </c>
      <c r="E899">
        <v>2.2000000000000002</v>
      </c>
      <c r="F899">
        <v>2.79</v>
      </c>
      <c r="G899">
        <v>3.24</v>
      </c>
      <c r="H899" s="20">
        <v>3.6</v>
      </c>
      <c r="I899">
        <v>4.1100000000000003</v>
      </c>
      <c r="J899">
        <v>4.5999999999999996</v>
      </c>
      <c r="K899">
        <v>5.37</v>
      </c>
      <c r="L899">
        <v>1.28</v>
      </c>
      <c r="M899">
        <v>1.83</v>
      </c>
      <c r="N899">
        <v>2.35</v>
      </c>
      <c r="O899" s="20">
        <v>3.14</v>
      </c>
      <c r="P899">
        <v>3.67</v>
      </c>
      <c r="Q899">
        <v>4.16</v>
      </c>
    </row>
    <row r="900" spans="1:17">
      <c r="A900">
        <v>20031121</v>
      </c>
      <c r="B900" s="20">
        <v>1.17</v>
      </c>
      <c r="C900" s="20">
        <v>0.98</v>
      </c>
      <c r="D900">
        <v>1.45</v>
      </c>
      <c r="E900">
        <v>2.11</v>
      </c>
      <c r="F900">
        <v>2.7</v>
      </c>
      <c r="G900">
        <v>3.14</v>
      </c>
      <c r="H900" s="20">
        <v>3.5</v>
      </c>
      <c r="I900">
        <v>4.0199999999999996</v>
      </c>
      <c r="J900">
        <v>4.51</v>
      </c>
      <c r="K900">
        <v>5.28</v>
      </c>
      <c r="L900">
        <v>1.29</v>
      </c>
      <c r="M900">
        <v>1.84</v>
      </c>
      <c r="N900">
        <v>2.35</v>
      </c>
      <c r="O900" s="20">
        <v>3.15</v>
      </c>
      <c r="P900">
        <v>3.67</v>
      </c>
      <c r="Q900">
        <v>4.1500000000000004</v>
      </c>
    </row>
    <row r="901" spans="1:17">
      <c r="A901">
        <v>20031124</v>
      </c>
      <c r="B901" s="20">
        <v>1.17</v>
      </c>
      <c r="C901" s="20">
        <v>0.99</v>
      </c>
      <c r="D901">
        <v>1.5</v>
      </c>
      <c r="E901">
        <v>2.21</v>
      </c>
      <c r="F901">
        <v>2.8</v>
      </c>
      <c r="G901">
        <v>3.25</v>
      </c>
      <c r="H901" s="20">
        <v>3.6</v>
      </c>
      <c r="I901">
        <v>4.1100000000000003</v>
      </c>
      <c r="J901">
        <v>4.59</v>
      </c>
      <c r="K901">
        <v>5.35</v>
      </c>
      <c r="L901">
        <v>1.33</v>
      </c>
      <c r="M901">
        <v>1.94</v>
      </c>
      <c r="N901">
        <v>2.44</v>
      </c>
      <c r="O901" s="20">
        <v>3.24</v>
      </c>
      <c r="P901">
        <v>3.76</v>
      </c>
      <c r="Q901">
        <v>4.2300000000000004</v>
      </c>
    </row>
    <row r="902" spans="1:17">
      <c r="A902">
        <v>20031125</v>
      </c>
      <c r="B902" s="20">
        <v>1.17</v>
      </c>
      <c r="C902" s="20">
        <v>1</v>
      </c>
      <c r="D902">
        <v>1.51</v>
      </c>
      <c r="E902">
        <v>2.2200000000000002</v>
      </c>
      <c r="F902">
        <v>2.8</v>
      </c>
      <c r="G902">
        <v>3.25</v>
      </c>
      <c r="H902" s="20">
        <v>3.61</v>
      </c>
      <c r="I902">
        <v>4.1100000000000003</v>
      </c>
      <c r="J902">
        <v>4.59</v>
      </c>
      <c r="K902">
        <v>5.35</v>
      </c>
      <c r="L902">
        <v>1.32</v>
      </c>
      <c r="M902">
        <v>1.89</v>
      </c>
      <c r="N902">
        <v>2.4</v>
      </c>
      <c r="O902" s="20">
        <v>3.2</v>
      </c>
      <c r="P902">
        <v>3.72</v>
      </c>
      <c r="Q902">
        <v>4.1900000000000004</v>
      </c>
    </row>
    <row r="903" spans="1:17">
      <c r="A903">
        <v>20031126</v>
      </c>
      <c r="B903" s="20">
        <v>1.17</v>
      </c>
      <c r="C903" s="20">
        <v>1</v>
      </c>
      <c r="D903">
        <v>1.52</v>
      </c>
      <c r="E903">
        <v>2.2200000000000002</v>
      </c>
      <c r="F903">
        <v>2.81</v>
      </c>
      <c r="G903">
        <v>3.26</v>
      </c>
      <c r="H903" s="20">
        <v>3.61</v>
      </c>
      <c r="I903">
        <v>4.0999999999999996</v>
      </c>
      <c r="J903">
        <v>4.58</v>
      </c>
      <c r="K903">
        <v>5.33</v>
      </c>
      <c r="L903">
        <v>1.35</v>
      </c>
      <c r="M903">
        <v>1.97</v>
      </c>
      <c r="N903">
        <v>2.48</v>
      </c>
      <c r="O903" s="20">
        <v>3.27</v>
      </c>
      <c r="P903">
        <v>3.79</v>
      </c>
      <c r="Q903">
        <v>4.25</v>
      </c>
    </row>
    <row r="904" spans="1:17">
      <c r="A904">
        <v>20031127</v>
      </c>
      <c r="B904" s="20">
        <v>1.1731</v>
      </c>
      <c r="C904" s="20" t="s">
        <v>1</v>
      </c>
      <c r="D904" t="s">
        <v>103</v>
      </c>
      <c r="E904" t="s">
        <v>103</v>
      </c>
      <c r="F904" t="s">
        <v>103</v>
      </c>
      <c r="G904" t="s">
        <v>103</v>
      </c>
      <c r="H904" s="20" t="s">
        <v>103</v>
      </c>
      <c r="I904" t="s">
        <v>103</v>
      </c>
      <c r="J904" t="s">
        <v>103</v>
      </c>
      <c r="K904" t="s">
        <v>103</v>
      </c>
      <c r="L904" t="s">
        <v>103</v>
      </c>
      <c r="M904" t="s">
        <v>103</v>
      </c>
      <c r="N904" t="s">
        <v>103</v>
      </c>
      <c r="O904" s="20" t="s">
        <v>103</v>
      </c>
      <c r="P904" t="s">
        <v>103</v>
      </c>
      <c r="Q904" t="s">
        <v>103</v>
      </c>
    </row>
    <row r="905" spans="1:17">
      <c r="A905">
        <v>20031128</v>
      </c>
      <c r="B905" s="20">
        <v>1.1731</v>
      </c>
      <c r="C905" s="20">
        <v>1.01</v>
      </c>
      <c r="D905">
        <v>1.6</v>
      </c>
      <c r="E905">
        <v>2.34</v>
      </c>
      <c r="F905">
        <v>2.94</v>
      </c>
      <c r="G905">
        <v>3.39</v>
      </c>
      <c r="H905" s="20">
        <v>3.74</v>
      </c>
      <c r="I905">
        <v>4.22</v>
      </c>
      <c r="J905">
        <v>4.7</v>
      </c>
      <c r="K905">
        <v>5.44</v>
      </c>
      <c r="L905">
        <v>1.39</v>
      </c>
      <c r="M905">
        <v>2.06</v>
      </c>
      <c r="N905">
        <v>2.56</v>
      </c>
      <c r="O905" s="20">
        <v>3.38</v>
      </c>
      <c r="P905">
        <v>3.89</v>
      </c>
      <c r="Q905">
        <v>4.34</v>
      </c>
    </row>
    <row r="906" spans="1:17">
      <c r="A906">
        <v>20031201</v>
      </c>
      <c r="B906" s="20">
        <v>1.1780999999999999</v>
      </c>
      <c r="C906" s="20">
        <v>1</v>
      </c>
      <c r="D906">
        <v>1.65</v>
      </c>
      <c r="E906">
        <v>2.44</v>
      </c>
      <c r="F906">
        <v>3.05</v>
      </c>
      <c r="G906">
        <v>3.52</v>
      </c>
      <c r="H906" s="20">
        <v>3.88</v>
      </c>
      <c r="I906">
        <v>4.3600000000000003</v>
      </c>
      <c r="J906">
        <v>4.83</v>
      </c>
      <c r="K906">
        <v>5.52</v>
      </c>
      <c r="L906">
        <v>1.41</v>
      </c>
      <c r="M906">
        <v>2.12</v>
      </c>
      <c r="N906">
        <v>2.64</v>
      </c>
      <c r="O906" s="20">
        <v>3.46</v>
      </c>
      <c r="P906">
        <v>3.98</v>
      </c>
      <c r="Q906">
        <v>4.4000000000000004</v>
      </c>
    </row>
    <row r="907" spans="1:17">
      <c r="A907">
        <v>20031202</v>
      </c>
      <c r="B907" s="20">
        <v>1.18</v>
      </c>
      <c r="C907" s="20">
        <v>1</v>
      </c>
      <c r="D907">
        <v>1.64</v>
      </c>
      <c r="E907">
        <v>2.44</v>
      </c>
      <c r="F907">
        <v>3.05</v>
      </c>
      <c r="G907">
        <v>3.52</v>
      </c>
      <c r="H907" s="20">
        <v>3.87</v>
      </c>
      <c r="I907">
        <v>4.3499999999999996</v>
      </c>
      <c r="J907">
        <v>4.8099999999999996</v>
      </c>
      <c r="K907">
        <v>5.49</v>
      </c>
      <c r="L907">
        <v>1.38</v>
      </c>
      <c r="M907">
        <v>2.0699999999999998</v>
      </c>
      <c r="N907">
        <v>2.6</v>
      </c>
      <c r="O907" s="20">
        <v>3.43</v>
      </c>
      <c r="P907">
        <v>3.95</v>
      </c>
      <c r="Q907">
        <v>4.38</v>
      </c>
    </row>
    <row r="908" spans="1:17">
      <c r="A908">
        <v>20031203</v>
      </c>
      <c r="B908" s="20">
        <v>1.18</v>
      </c>
      <c r="C908" s="20">
        <v>1</v>
      </c>
      <c r="D908">
        <v>1.62</v>
      </c>
      <c r="E908">
        <v>2.38</v>
      </c>
      <c r="F908">
        <v>2.98</v>
      </c>
      <c r="G908">
        <v>3.44</v>
      </c>
      <c r="H908" s="20">
        <v>3.79</v>
      </c>
      <c r="I908">
        <v>4.29</v>
      </c>
      <c r="J908">
        <v>4.76</v>
      </c>
      <c r="K908">
        <v>5.46</v>
      </c>
      <c r="L908">
        <v>1.39</v>
      </c>
      <c r="M908">
        <v>2.09</v>
      </c>
      <c r="N908">
        <v>2.63</v>
      </c>
      <c r="O908" s="20">
        <v>3.46</v>
      </c>
      <c r="P908">
        <v>3.98</v>
      </c>
      <c r="Q908">
        <v>4.41</v>
      </c>
    </row>
    <row r="909" spans="1:17">
      <c r="A909">
        <v>20031204</v>
      </c>
      <c r="B909" s="20">
        <v>1.18</v>
      </c>
      <c r="C909" s="20">
        <v>1.01</v>
      </c>
      <c r="D909">
        <v>1.63</v>
      </c>
      <c r="E909">
        <v>2.41</v>
      </c>
      <c r="F909">
        <v>3.02</v>
      </c>
      <c r="G909">
        <v>3.48</v>
      </c>
      <c r="H909" s="20">
        <v>3.84</v>
      </c>
      <c r="I909">
        <v>4.32</v>
      </c>
      <c r="J909">
        <v>4.79</v>
      </c>
      <c r="K909">
        <v>5.48</v>
      </c>
      <c r="L909">
        <v>1.38</v>
      </c>
      <c r="M909">
        <v>2.06</v>
      </c>
      <c r="N909">
        <v>2.61</v>
      </c>
      <c r="O909" s="20">
        <v>3.42</v>
      </c>
      <c r="P909">
        <v>3.93</v>
      </c>
      <c r="Q909">
        <v>4.38</v>
      </c>
    </row>
    <row r="910" spans="1:17">
      <c r="A910">
        <v>20031205</v>
      </c>
      <c r="B910" s="20">
        <v>1.18</v>
      </c>
      <c r="C910" s="20">
        <v>1</v>
      </c>
      <c r="D910">
        <v>1.5</v>
      </c>
      <c r="E910">
        <v>2.23</v>
      </c>
      <c r="F910">
        <v>2.83</v>
      </c>
      <c r="G910">
        <v>3.29</v>
      </c>
      <c r="H910" s="20">
        <v>3.65</v>
      </c>
      <c r="I910">
        <v>4.1500000000000004</v>
      </c>
      <c r="J910">
        <v>4.6399999999999997</v>
      </c>
      <c r="K910">
        <v>5.38</v>
      </c>
      <c r="L910">
        <v>1.3</v>
      </c>
      <c r="M910">
        <v>1.88</v>
      </c>
      <c r="N910">
        <v>2.42</v>
      </c>
      <c r="O910" s="20">
        <v>3.23</v>
      </c>
      <c r="P910">
        <v>3.76</v>
      </c>
      <c r="Q910">
        <v>4.2300000000000004</v>
      </c>
    </row>
    <row r="911" spans="1:17">
      <c r="A911">
        <v>20031208</v>
      </c>
      <c r="B911" s="20">
        <v>1.1713</v>
      </c>
      <c r="C911" s="20">
        <v>0.99</v>
      </c>
      <c r="D911">
        <v>1.51</v>
      </c>
      <c r="E911">
        <v>2.2400000000000002</v>
      </c>
      <c r="F911">
        <v>2.84</v>
      </c>
      <c r="G911">
        <v>3.3</v>
      </c>
      <c r="H911" s="20">
        <v>3.64</v>
      </c>
      <c r="I911">
        <v>4.16</v>
      </c>
      <c r="J911">
        <v>4.6500000000000004</v>
      </c>
      <c r="K911">
        <v>5.4</v>
      </c>
      <c r="L911">
        <v>1.33</v>
      </c>
      <c r="M911">
        <v>1.94</v>
      </c>
      <c r="N911">
        <v>2.48</v>
      </c>
      <c r="O911" s="20">
        <v>3.28</v>
      </c>
      <c r="P911">
        <v>3.81</v>
      </c>
      <c r="Q911">
        <v>4.29</v>
      </c>
    </row>
    <row r="912" spans="1:17">
      <c r="A912">
        <v>20031209</v>
      </c>
      <c r="B912" s="20">
        <v>1.17</v>
      </c>
      <c r="C912" s="20">
        <v>1.01</v>
      </c>
      <c r="D912">
        <v>1.52</v>
      </c>
      <c r="E912">
        <v>2.2400000000000002</v>
      </c>
      <c r="F912">
        <v>2.83</v>
      </c>
      <c r="G912">
        <v>3.28</v>
      </c>
      <c r="H912" s="20">
        <v>3.63</v>
      </c>
      <c r="I912">
        <v>4.1399999999999997</v>
      </c>
      <c r="J912">
        <v>4.6399999999999997</v>
      </c>
      <c r="K912">
        <v>5.4</v>
      </c>
      <c r="L912">
        <v>1.35</v>
      </c>
      <c r="M912">
        <v>1.97</v>
      </c>
      <c r="N912">
        <v>2.5099999999999998</v>
      </c>
      <c r="O912" s="20">
        <v>3.33</v>
      </c>
      <c r="P912">
        <v>3.85</v>
      </c>
      <c r="Q912">
        <v>4.32</v>
      </c>
    </row>
    <row r="913" spans="1:17">
      <c r="A913">
        <v>20031210</v>
      </c>
      <c r="B913" s="20">
        <v>1.17</v>
      </c>
      <c r="C913" s="20">
        <v>1</v>
      </c>
      <c r="D913">
        <v>1.52</v>
      </c>
      <c r="E913">
        <v>2.2599999999999998</v>
      </c>
      <c r="F913">
        <v>2.88</v>
      </c>
      <c r="G913">
        <v>3.34</v>
      </c>
      <c r="H913" s="20">
        <v>3.71</v>
      </c>
      <c r="I913">
        <v>4.21</v>
      </c>
      <c r="J913">
        <v>4.7</v>
      </c>
      <c r="K913">
        <v>5.45</v>
      </c>
      <c r="L913">
        <v>1.33</v>
      </c>
      <c r="M913">
        <v>1.94</v>
      </c>
      <c r="N913">
        <v>2.48</v>
      </c>
      <c r="O913" s="20">
        <v>3.28</v>
      </c>
      <c r="P913">
        <v>3.82</v>
      </c>
      <c r="Q913">
        <v>4.3</v>
      </c>
    </row>
    <row r="914" spans="1:17">
      <c r="A914">
        <v>20031211</v>
      </c>
      <c r="B914" s="20">
        <v>1.17</v>
      </c>
      <c r="C914" s="20">
        <v>0.99</v>
      </c>
      <c r="D914">
        <v>1.52</v>
      </c>
      <c r="E914">
        <v>2.2599999999999998</v>
      </c>
      <c r="F914">
        <v>2.87</v>
      </c>
      <c r="G914">
        <v>3.34</v>
      </c>
      <c r="H914" s="20">
        <v>3.7</v>
      </c>
      <c r="I914">
        <v>4.22</v>
      </c>
      <c r="J914">
        <v>4.72</v>
      </c>
      <c r="K914">
        <v>5.47</v>
      </c>
      <c r="L914">
        <v>1.27</v>
      </c>
      <c r="M914">
        <v>1.83</v>
      </c>
      <c r="N914">
        <v>2.37</v>
      </c>
      <c r="O914" s="20">
        <v>3.21</v>
      </c>
      <c r="P914">
        <v>3.76</v>
      </c>
      <c r="Q914">
        <v>4.2699999999999996</v>
      </c>
    </row>
    <row r="915" spans="1:17">
      <c r="A915">
        <v>20031212</v>
      </c>
      <c r="B915" s="20">
        <v>1.1680999999999999</v>
      </c>
      <c r="C915" s="20">
        <v>1</v>
      </c>
      <c r="D915">
        <v>1.42</v>
      </c>
      <c r="E915">
        <v>2.09</v>
      </c>
      <c r="F915">
        <v>2.68</v>
      </c>
      <c r="G915">
        <v>3.14</v>
      </c>
      <c r="H915" s="20">
        <v>3.51</v>
      </c>
      <c r="I915">
        <v>4.04</v>
      </c>
      <c r="J915">
        <v>4.57</v>
      </c>
      <c r="K915">
        <v>5.36</v>
      </c>
      <c r="L915">
        <v>1.28</v>
      </c>
      <c r="M915">
        <v>1.84</v>
      </c>
      <c r="N915">
        <v>2.4</v>
      </c>
      <c r="O915" s="20">
        <v>3.23</v>
      </c>
      <c r="P915">
        <v>3.75</v>
      </c>
      <c r="Q915">
        <v>4.26</v>
      </c>
    </row>
    <row r="916" spans="1:17">
      <c r="A916">
        <v>20031215</v>
      </c>
      <c r="B916" s="20">
        <v>1.17</v>
      </c>
      <c r="C916" s="20">
        <v>1</v>
      </c>
      <c r="D916">
        <v>1.46</v>
      </c>
      <c r="E916">
        <v>2.15</v>
      </c>
      <c r="F916">
        <v>2.75</v>
      </c>
      <c r="G916">
        <v>3.22</v>
      </c>
      <c r="H916" s="20">
        <v>3.58</v>
      </c>
      <c r="I916">
        <v>4.1100000000000003</v>
      </c>
      <c r="J916">
        <v>4.63</v>
      </c>
      <c r="K916">
        <v>5.39</v>
      </c>
      <c r="L916">
        <v>1.3</v>
      </c>
      <c r="M916">
        <v>1.88</v>
      </c>
      <c r="N916">
        <v>2.41</v>
      </c>
      <c r="O916" s="20">
        <v>3.26</v>
      </c>
      <c r="P916">
        <v>3.79</v>
      </c>
      <c r="Q916">
        <v>4.28</v>
      </c>
    </row>
    <row r="917" spans="1:17">
      <c r="A917">
        <v>20031216</v>
      </c>
      <c r="B917" s="20">
        <v>1.17</v>
      </c>
      <c r="C917" s="20">
        <v>1</v>
      </c>
      <c r="D917">
        <v>1.46</v>
      </c>
      <c r="E917">
        <v>2.16</v>
      </c>
      <c r="F917">
        <v>2.76</v>
      </c>
      <c r="G917">
        <v>3.23</v>
      </c>
      <c r="H917" s="20">
        <v>3.6</v>
      </c>
      <c r="I917">
        <v>4.13</v>
      </c>
      <c r="J917">
        <v>4.63</v>
      </c>
      <c r="K917">
        <v>5.4</v>
      </c>
      <c r="L917">
        <v>1.28</v>
      </c>
      <c r="M917">
        <v>1.83</v>
      </c>
      <c r="N917">
        <v>2.37</v>
      </c>
      <c r="O917" s="20">
        <v>3.21</v>
      </c>
      <c r="P917">
        <v>3.74</v>
      </c>
      <c r="Q917">
        <v>4.24</v>
      </c>
    </row>
    <row r="918" spans="1:17">
      <c r="A918">
        <v>20031217</v>
      </c>
      <c r="B918" s="20">
        <v>1.17</v>
      </c>
      <c r="C918" s="20">
        <v>0.99</v>
      </c>
      <c r="D918">
        <v>1.44</v>
      </c>
      <c r="E918">
        <v>2.11</v>
      </c>
      <c r="F918">
        <v>2.7</v>
      </c>
      <c r="G918">
        <v>3.16</v>
      </c>
      <c r="H918" s="20">
        <v>3.52</v>
      </c>
      <c r="I918">
        <v>4.05</v>
      </c>
      <c r="J918">
        <v>4.54</v>
      </c>
      <c r="K918">
        <v>5.33</v>
      </c>
      <c r="L918">
        <v>1.26</v>
      </c>
      <c r="M918">
        <v>1.83</v>
      </c>
      <c r="N918">
        <v>2.37</v>
      </c>
      <c r="O918" s="20">
        <v>3.18</v>
      </c>
      <c r="P918">
        <v>3.7</v>
      </c>
      <c r="Q918">
        <v>4.1900000000000004</v>
      </c>
    </row>
    <row r="919" spans="1:17">
      <c r="A919">
        <v>20031218</v>
      </c>
      <c r="B919" s="20">
        <v>1.17</v>
      </c>
      <c r="C919" s="20">
        <v>0.99</v>
      </c>
      <c r="D919">
        <v>1.47</v>
      </c>
      <c r="E919">
        <v>2.17</v>
      </c>
      <c r="F919">
        <v>2.77</v>
      </c>
      <c r="G919">
        <v>3.21</v>
      </c>
      <c r="H919" s="20">
        <v>3.56</v>
      </c>
      <c r="I919">
        <v>4.0599999999999996</v>
      </c>
      <c r="J919">
        <v>4.54</v>
      </c>
      <c r="K919">
        <v>5.31</v>
      </c>
      <c r="L919">
        <v>1.24</v>
      </c>
      <c r="M919">
        <v>1.85</v>
      </c>
      <c r="N919">
        <v>2.38</v>
      </c>
      <c r="O919" s="20">
        <v>3.17</v>
      </c>
      <c r="P919">
        <v>3.67</v>
      </c>
      <c r="Q919">
        <v>4.16</v>
      </c>
    </row>
    <row r="920" spans="1:17">
      <c r="A920">
        <v>20031219</v>
      </c>
      <c r="B920" s="20">
        <v>1.17</v>
      </c>
      <c r="C920" s="20">
        <v>1</v>
      </c>
      <c r="D920">
        <v>1.48</v>
      </c>
      <c r="E920">
        <v>2.1800000000000002</v>
      </c>
      <c r="F920">
        <v>2.79</v>
      </c>
      <c r="G920">
        <v>3.23</v>
      </c>
      <c r="H920" s="20">
        <v>3.58</v>
      </c>
      <c r="I920">
        <v>4.07</v>
      </c>
      <c r="J920">
        <v>4.54</v>
      </c>
      <c r="K920">
        <v>5.28</v>
      </c>
      <c r="L920">
        <v>1.25</v>
      </c>
      <c r="M920">
        <v>1.82</v>
      </c>
      <c r="N920">
        <v>2.35</v>
      </c>
      <c r="O920" s="20">
        <v>3.16</v>
      </c>
      <c r="P920">
        <v>3.67</v>
      </c>
      <c r="Q920">
        <v>4.1500000000000004</v>
      </c>
    </row>
    <row r="921" spans="1:17">
      <c r="A921">
        <v>20031222</v>
      </c>
      <c r="B921" s="20">
        <v>1.17</v>
      </c>
      <c r="C921" s="20">
        <v>0.98</v>
      </c>
      <c r="D921">
        <v>1.46</v>
      </c>
      <c r="E921">
        <v>2.16</v>
      </c>
      <c r="F921">
        <v>2.75</v>
      </c>
      <c r="G921">
        <v>3.21</v>
      </c>
      <c r="H921" s="20">
        <v>3.58</v>
      </c>
      <c r="I921">
        <v>4.07</v>
      </c>
      <c r="J921">
        <v>4.54</v>
      </c>
      <c r="K921">
        <v>5.27</v>
      </c>
      <c r="L921">
        <v>1.27</v>
      </c>
      <c r="M921">
        <v>1.84</v>
      </c>
      <c r="N921">
        <v>2.37</v>
      </c>
      <c r="O921" s="20">
        <v>3.19</v>
      </c>
      <c r="P921">
        <v>3.7</v>
      </c>
      <c r="Q921">
        <v>4.18</v>
      </c>
    </row>
    <row r="922" spans="1:17">
      <c r="A922">
        <v>20031223</v>
      </c>
      <c r="B922" s="20">
        <v>1.17</v>
      </c>
      <c r="C922" s="20">
        <v>0.97</v>
      </c>
      <c r="D922">
        <v>1.48</v>
      </c>
      <c r="E922">
        <v>2.21</v>
      </c>
      <c r="F922">
        <v>2.82</v>
      </c>
      <c r="G922">
        <v>3.28</v>
      </c>
      <c r="H922" s="20">
        <v>3.65</v>
      </c>
      <c r="I922">
        <v>4.1399999999999997</v>
      </c>
      <c r="J922">
        <v>4.6100000000000003</v>
      </c>
      <c r="K922">
        <v>5.32</v>
      </c>
      <c r="L922">
        <v>1.31</v>
      </c>
      <c r="M922">
        <v>1.96</v>
      </c>
      <c r="N922">
        <v>2.4700000000000002</v>
      </c>
      <c r="O922" s="20">
        <v>3.3</v>
      </c>
      <c r="P922">
        <v>3.81</v>
      </c>
      <c r="Q922">
        <v>4.28</v>
      </c>
    </row>
    <row r="923" spans="1:17">
      <c r="A923">
        <v>20031224</v>
      </c>
      <c r="B923" s="20">
        <v>1.17</v>
      </c>
      <c r="C923" s="20">
        <v>0.99</v>
      </c>
      <c r="D923">
        <v>1.47</v>
      </c>
      <c r="E923">
        <v>2.2000000000000002</v>
      </c>
      <c r="F923">
        <v>2.8</v>
      </c>
      <c r="G923">
        <v>3.28</v>
      </c>
      <c r="H923" s="20">
        <v>3.65</v>
      </c>
      <c r="I923">
        <v>4.1399999999999997</v>
      </c>
      <c r="J923">
        <v>4.62</v>
      </c>
      <c r="K923">
        <v>5.35</v>
      </c>
      <c r="L923">
        <v>1.28</v>
      </c>
      <c r="M923">
        <v>1.83</v>
      </c>
      <c r="N923">
        <v>2.36</v>
      </c>
      <c r="O923" s="20">
        <v>3.2</v>
      </c>
      <c r="P923">
        <v>3.72</v>
      </c>
      <c r="Q923">
        <v>4.2</v>
      </c>
    </row>
    <row r="924" spans="1:17">
      <c r="A924">
        <v>20031225</v>
      </c>
      <c r="B924" s="20">
        <v>1.17</v>
      </c>
      <c r="C924" s="20" t="s">
        <v>1</v>
      </c>
      <c r="D924" t="s">
        <v>103</v>
      </c>
      <c r="E924" t="s">
        <v>103</v>
      </c>
      <c r="F924" t="s">
        <v>103</v>
      </c>
      <c r="G924" t="s">
        <v>103</v>
      </c>
      <c r="H924" s="20" t="s">
        <v>103</v>
      </c>
      <c r="I924" t="s">
        <v>103</v>
      </c>
      <c r="J924" t="s">
        <v>103</v>
      </c>
      <c r="K924" t="s">
        <v>103</v>
      </c>
      <c r="L924" t="s">
        <v>103</v>
      </c>
      <c r="M924" t="s">
        <v>103</v>
      </c>
      <c r="N924" t="s">
        <v>103</v>
      </c>
      <c r="O924" s="20" t="s">
        <v>103</v>
      </c>
      <c r="P924" t="s">
        <v>103</v>
      </c>
      <c r="Q924" t="s">
        <v>103</v>
      </c>
    </row>
    <row r="925" spans="1:17">
      <c r="A925">
        <v>20031226</v>
      </c>
      <c r="B925" s="20">
        <v>1.17</v>
      </c>
      <c r="C925" s="20">
        <v>1</v>
      </c>
      <c r="D925">
        <v>1.45</v>
      </c>
      <c r="E925">
        <v>2.13</v>
      </c>
      <c r="F925">
        <v>2.73</v>
      </c>
      <c r="G925">
        <v>3.2</v>
      </c>
      <c r="H925" s="20">
        <v>3.57</v>
      </c>
      <c r="I925">
        <v>4.07</v>
      </c>
      <c r="J925">
        <v>4.55</v>
      </c>
      <c r="K925">
        <v>5.3</v>
      </c>
      <c r="L925">
        <v>1.27</v>
      </c>
      <c r="M925">
        <v>1.82</v>
      </c>
      <c r="N925">
        <v>2.33</v>
      </c>
      <c r="O925" s="20">
        <v>3.17</v>
      </c>
      <c r="P925">
        <v>3.67</v>
      </c>
      <c r="Q925">
        <v>4.17</v>
      </c>
    </row>
    <row r="926" spans="1:17">
      <c r="A926">
        <v>20031229</v>
      </c>
      <c r="B926" s="20">
        <v>1.1625000000000001</v>
      </c>
      <c r="C926" s="20">
        <v>1</v>
      </c>
      <c r="D926">
        <v>1.46</v>
      </c>
      <c r="E926">
        <v>2.15</v>
      </c>
      <c r="F926">
        <v>2.76</v>
      </c>
      <c r="G926">
        <v>3.24</v>
      </c>
      <c r="H926" s="20">
        <v>3.62</v>
      </c>
      <c r="I926">
        <v>4.12</v>
      </c>
      <c r="J926">
        <v>4.5999999999999996</v>
      </c>
      <c r="K926">
        <v>5.33</v>
      </c>
      <c r="L926">
        <v>1.31</v>
      </c>
      <c r="M926">
        <v>1.86</v>
      </c>
      <c r="N926">
        <v>2.37</v>
      </c>
      <c r="O926" s="20">
        <v>3.23</v>
      </c>
      <c r="P926">
        <v>3.76</v>
      </c>
      <c r="Q926">
        <v>4.24</v>
      </c>
    </row>
    <row r="927" spans="1:17">
      <c r="A927">
        <v>20031230</v>
      </c>
      <c r="B927" s="20">
        <v>1.155</v>
      </c>
      <c r="C927" s="20">
        <v>0.98</v>
      </c>
      <c r="D927">
        <v>1.46</v>
      </c>
      <c r="E927">
        <v>2.16</v>
      </c>
      <c r="F927">
        <v>2.77</v>
      </c>
      <c r="G927">
        <v>3.26</v>
      </c>
      <c r="H927" s="20">
        <v>3.65</v>
      </c>
      <c r="I927">
        <v>4.16</v>
      </c>
      <c r="J927">
        <v>4.6500000000000004</v>
      </c>
      <c r="K927">
        <v>5.37</v>
      </c>
      <c r="L927">
        <v>1.28</v>
      </c>
      <c r="M927">
        <v>1.86</v>
      </c>
      <c r="N927">
        <v>2.39</v>
      </c>
      <c r="O927" s="20">
        <v>3.26</v>
      </c>
      <c r="P927">
        <v>3.8</v>
      </c>
      <c r="Q927">
        <v>4.29</v>
      </c>
    </row>
    <row r="928" spans="1:17">
      <c r="A928">
        <v>20031231</v>
      </c>
      <c r="B928" s="20">
        <v>1.1518999999999999</v>
      </c>
      <c r="C928" s="20">
        <v>0.98</v>
      </c>
      <c r="D928">
        <v>1.47</v>
      </c>
      <c r="E928">
        <v>2.16</v>
      </c>
      <c r="F928">
        <v>2.77</v>
      </c>
      <c r="G928">
        <v>3.26</v>
      </c>
      <c r="H928" s="20">
        <v>3.65</v>
      </c>
      <c r="I928">
        <v>4.16</v>
      </c>
      <c r="J928">
        <v>4.66</v>
      </c>
      <c r="K928">
        <v>5.4</v>
      </c>
      <c r="L928">
        <v>1.26</v>
      </c>
      <c r="M928">
        <v>1.84</v>
      </c>
      <c r="N928">
        <v>2.37</v>
      </c>
      <c r="O928" s="20">
        <v>3.25</v>
      </c>
      <c r="P928">
        <v>3.77</v>
      </c>
      <c r="Q928">
        <v>4.2699999999999996</v>
      </c>
    </row>
    <row r="929" spans="1:17">
      <c r="A929">
        <v>20040101</v>
      </c>
      <c r="B929" s="20">
        <v>1.1518999999999999</v>
      </c>
      <c r="C929" s="20">
        <v>0.98</v>
      </c>
      <c r="D929" t="s">
        <v>103</v>
      </c>
      <c r="E929" t="s">
        <v>103</v>
      </c>
      <c r="F929" t="s">
        <v>103</v>
      </c>
      <c r="G929" t="s">
        <v>103</v>
      </c>
      <c r="H929" s="20" t="s">
        <v>103</v>
      </c>
      <c r="I929" t="s">
        <v>103</v>
      </c>
      <c r="J929" t="s">
        <v>103</v>
      </c>
      <c r="K929" t="s">
        <v>103</v>
      </c>
      <c r="L929" t="s">
        <v>103</v>
      </c>
      <c r="M929" t="s">
        <v>103</v>
      </c>
      <c r="N929" t="s">
        <v>103</v>
      </c>
      <c r="O929" s="20" t="s">
        <v>103</v>
      </c>
      <c r="P929" t="s">
        <v>103</v>
      </c>
      <c r="Q929" t="s">
        <v>103</v>
      </c>
    </row>
    <row r="930" spans="1:17">
      <c r="A930">
        <v>20040102</v>
      </c>
      <c r="B930" s="20">
        <v>1.1499999999999999</v>
      </c>
      <c r="C930" s="20">
        <v>0.98</v>
      </c>
      <c r="D930">
        <v>1.53</v>
      </c>
      <c r="E930">
        <v>2.27</v>
      </c>
      <c r="F930">
        <v>2.89</v>
      </c>
      <c r="G930">
        <v>3.39</v>
      </c>
      <c r="H930" s="20">
        <v>3.79</v>
      </c>
      <c r="I930">
        <v>4.29</v>
      </c>
      <c r="J930">
        <v>4.78</v>
      </c>
      <c r="K930">
        <v>5.49</v>
      </c>
      <c r="L930">
        <v>1.31</v>
      </c>
      <c r="M930">
        <v>1.94</v>
      </c>
      <c r="N930">
        <v>2.4700000000000002</v>
      </c>
      <c r="O930" s="20">
        <v>3.36</v>
      </c>
      <c r="P930">
        <v>3.9</v>
      </c>
      <c r="Q930">
        <v>4.38</v>
      </c>
    </row>
    <row r="931" spans="1:17">
      <c r="A931">
        <v>20040105</v>
      </c>
      <c r="B931" s="20">
        <v>1.1499999999999999</v>
      </c>
      <c r="C931" s="20">
        <v>0.98</v>
      </c>
      <c r="D931">
        <v>1.53</v>
      </c>
      <c r="E931">
        <v>2.2799999999999998</v>
      </c>
      <c r="F931">
        <v>2.91</v>
      </c>
      <c r="G931">
        <v>3.4</v>
      </c>
      <c r="H931" s="20">
        <v>3.79</v>
      </c>
      <c r="I931">
        <v>4.3</v>
      </c>
      <c r="J931">
        <v>4.79</v>
      </c>
      <c r="K931">
        <v>5.51</v>
      </c>
      <c r="L931">
        <v>1.35</v>
      </c>
      <c r="M931">
        <v>1.95</v>
      </c>
      <c r="N931">
        <v>2.5099999999999998</v>
      </c>
      <c r="O931" s="20">
        <v>3.39</v>
      </c>
      <c r="P931">
        <v>3.92</v>
      </c>
      <c r="Q931">
        <v>4.41</v>
      </c>
    </row>
    <row r="932" spans="1:17">
      <c r="A932">
        <v>20040106</v>
      </c>
      <c r="B932" s="20">
        <v>1.1499999999999999</v>
      </c>
      <c r="C932" s="20">
        <v>0.97</v>
      </c>
      <c r="D932">
        <v>1.49</v>
      </c>
      <c r="E932">
        <v>2.19</v>
      </c>
      <c r="F932">
        <v>2.8</v>
      </c>
      <c r="G932">
        <v>3.28</v>
      </c>
      <c r="H932" s="20">
        <v>3.67</v>
      </c>
      <c r="I932">
        <v>4.1900000000000004</v>
      </c>
      <c r="J932">
        <v>4.68</v>
      </c>
      <c r="K932">
        <v>5.41</v>
      </c>
      <c r="L932">
        <v>1.3</v>
      </c>
      <c r="M932">
        <v>1.84</v>
      </c>
      <c r="N932">
        <v>2.38</v>
      </c>
      <c r="O932" s="20">
        <v>3.26</v>
      </c>
      <c r="P932">
        <v>3.8</v>
      </c>
      <c r="Q932">
        <v>4.29</v>
      </c>
    </row>
    <row r="933" spans="1:17">
      <c r="A933">
        <v>20040107</v>
      </c>
      <c r="B933" s="20">
        <v>1.1399999999999999</v>
      </c>
      <c r="C933" s="20">
        <v>0.96</v>
      </c>
      <c r="D933">
        <v>1.47</v>
      </c>
      <c r="E933">
        <v>2.15</v>
      </c>
      <c r="F933">
        <v>2.76</v>
      </c>
      <c r="G933">
        <v>3.24</v>
      </c>
      <c r="H933" s="20">
        <v>3.62</v>
      </c>
      <c r="I933">
        <v>4.1399999999999997</v>
      </c>
      <c r="J933">
        <v>4.6399999999999997</v>
      </c>
      <c r="K933">
        <v>5.4</v>
      </c>
      <c r="L933">
        <v>1.29</v>
      </c>
      <c r="M933">
        <v>1.84</v>
      </c>
      <c r="N933">
        <v>2.36</v>
      </c>
      <c r="O933" s="20">
        <v>3.25</v>
      </c>
      <c r="P933">
        <v>3.76</v>
      </c>
      <c r="Q933">
        <v>4.2699999999999996</v>
      </c>
    </row>
    <row r="934" spans="1:17">
      <c r="A934">
        <v>20040108</v>
      </c>
      <c r="B934" s="20">
        <v>1.1399999999999999</v>
      </c>
      <c r="C934" s="20">
        <v>0.98</v>
      </c>
      <c r="D934">
        <v>1.48</v>
      </c>
      <c r="E934">
        <v>2.17</v>
      </c>
      <c r="F934">
        <v>2.77</v>
      </c>
      <c r="G934">
        <v>3.24</v>
      </c>
      <c r="H934" s="20">
        <v>3.62</v>
      </c>
      <c r="I934">
        <v>4.1399999999999997</v>
      </c>
      <c r="J934">
        <v>4.63</v>
      </c>
      <c r="K934">
        <v>5.39</v>
      </c>
      <c r="L934">
        <v>1.29</v>
      </c>
      <c r="M934">
        <v>1.85</v>
      </c>
      <c r="N934">
        <v>2.37</v>
      </c>
      <c r="O934" s="20">
        <v>3.24</v>
      </c>
      <c r="P934">
        <v>3.76</v>
      </c>
      <c r="Q934">
        <v>4.2699999999999996</v>
      </c>
    </row>
    <row r="935" spans="1:17">
      <c r="A935">
        <v>20040109</v>
      </c>
      <c r="B935" s="20">
        <v>1.1399999999999999</v>
      </c>
      <c r="C935" s="20">
        <v>0.97</v>
      </c>
      <c r="D935">
        <v>1.37</v>
      </c>
      <c r="E935">
        <v>2</v>
      </c>
      <c r="F935">
        <v>2.59</v>
      </c>
      <c r="G935">
        <v>3.07</v>
      </c>
      <c r="H935" s="20">
        <v>3.44</v>
      </c>
      <c r="I935">
        <v>3.98</v>
      </c>
      <c r="J935">
        <v>4.4800000000000004</v>
      </c>
      <c r="K935">
        <v>5.28</v>
      </c>
      <c r="L935">
        <v>1.21</v>
      </c>
      <c r="M935">
        <v>1.68</v>
      </c>
      <c r="N935">
        <v>2.17</v>
      </c>
      <c r="O935" s="20">
        <v>3.05</v>
      </c>
      <c r="P935">
        <v>3.58</v>
      </c>
      <c r="Q935">
        <v>4.1100000000000003</v>
      </c>
    </row>
    <row r="936" spans="1:17">
      <c r="A936">
        <v>20040112</v>
      </c>
      <c r="B936" s="20">
        <v>1.1200000000000001</v>
      </c>
      <c r="C936" s="20">
        <v>0.97</v>
      </c>
      <c r="D936">
        <v>1.34</v>
      </c>
      <c r="E936">
        <v>1.95</v>
      </c>
      <c r="F936">
        <v>2.5299999999999998</v>
      </c>
      <c r="G936">
        <v>2.99</v>
      </c>
      <c r="H936" s="20">
        <v>3.37</v>
      </c>
      <c r="I936">
        <v>3.91</v>
      </c>
      <c r="J936">
        <v>4.43</v>
      </c>
      <c r="K936">
        <v>5.24</v>
      </c>
      <c r="L936">
        <v>1.21</v>
      </c>
      <c r="M936">
        <v>1.68</v>
      </c>
      <c r="N936">
        <v>2.1800000000000002</v>
      </c>
      <c r="O936" s="20">
        <v>3.04</v>
      </c>
      <c r="P936">
        <v>3.58</v>
      </c>
      <c r="Q936">
        <v>4.1100000000000003</v>
      </c>
    </row>
    <row r="937" spans="1:17">
      <c r="A937">
        <v>20040113</v>
      </c>
      <c r="B937" s="20">
        <v>1.1200000000000001</v>
      </c>
      <c r="C937" s="20">
        <v>0.97</v>
      </c>
      <c r="D937">
        <v>1.35</v>
      </c>
      <c r="E937">
        <v>1.95</v>
      </c>
      <c r="F937">
        <v>2.5299999999999998</v>
      </c>
      <c r="G937">
        <v>3.01</v>
      </c>
      <c r="H937" s="20">
        <v>3.39</v>
      </c>
      <c r="I937">
        <v>3.93</v>
      </c>
      <c r="J937">
        <v>4.45</v>
      </c>
      <c r="K937">
        <v>5.29</v>
      </c>
      <c r="L937">
        <v>1.18</v>
      </c>
      <c r="M937">
        <v>1.63</v>
      </c>
      <c r="N937">
        <v>2.12</v>
      </c>
      <c r="O937" s="20">
        <v>2.98</v>
      </c>
      <c r="P937">
        <v>3.51</v>
      </c>
      <c r="Q937">
        <v>4.05</v>
      </c>
    </row>
    <row r="938" spans="1:17">
      <c r="A938">
        <v>20040114</v>
      </c>
      <c r="B938" s="20">
        <v>1.1200000000000001</v>
      </c>
      <c r="C938" s="20">
        <v>0.98</v>
      </c>
      <c r="D938">
        <v>1.36</v>
      </c>
      <c r="E938">
        <v>1.97</v>
      </c>
      <c r="F938">
        <v>2.5299999999999998</v>
      </c>
      <c r="G938">
        <v>2.99</v>
      </c>
      <c r="H938" s="20">
        <v>3.36</v>
      </c>
      <c r="I938">
        <v>3.89</v>
      </c>
      <c r="J938">
        <v>4.41</v>
      </c>
      <c r="K938">
        <v>5.24</v>
      </c>
      <c r="L938">
        <v>1.19</v>
      </c>
      <c r="M938">
        <v>1.65</v>
      </c>
      <c r="N938">
        <v>2.13</v>
      </c>
      <c r="O938" s="20">
        <v>2.96</v>
      </c>
      <c r="P938">
        <v>3.49</v>
      </c>
      <c r="Q938">
        <v>4.01</v>
      </c>
    </row>
    <row r="939" spans="1:17">
      <c r="A939">
        <v>20040115</v>
      </c>
      <c r="B939" s="20">
        <v>1.1200000000000001</v>
      </c>
      <c r="C939" s="20">
        <v>0.97</v>
      </c>
      <c r="D939">
        <v>1.37</v>
      </c>
      <c r="E939">
        <v>1.99</v>
      </c>
      <c r="F939">
        <v>2.56</v>
      </c>
      <c r="G939">
        <v>2.99</v>
      </c>
      <c r="H939" s="20">
        <v>3.34</v>
      </c>
      <c r="I939">
        <v>3.86</v>
      </c>
      <c r="J939">
        <v>4.3499999999999996</v>
      </c>
      <c r="K939">
        <v>5.18</v>
      </c>
      <c r="L939">
        <v>1.18</v>
      </c>
      <c r="M939">
        <v>1.67</v>
      </c>
      <c r="N939">
        <v>2.16</v>
      </c>
      <c r="O939" s="20">
        <v>2.97</v>
      </c>
      <c r="P939">
        <v>3.48</v>
      </c>
      <c r="Q939">
        <v>3.99</v>
      </c>
    </row>
    <row r="940" spans="1:17">
      <c r="A940">
        <v>20040116</v>
      </c>
      <c r="B940" s="20">
        <v>1.1200000000000001</v>
      </c>
      <c r="C940" s="20">
        <v>0.97</v>
      </c>
      <c r="D940">
        <v>1.36</v>
      </c>
      <c r="E940">
        <v>1.98</v>
      </c>
      <c r="F940">
        <v>2.54</v>
      </c>
      <c r="G940">
        <v>2.99</v>
      </c>
      <c r="H940" s="20">
        <v>3.34</v>
      </c>
      <c r="I940">
        <v>3.85</v>
      </c>
      <c r="J940">
        <v>4.34</v>
      </c>
      <c r="K940">
        <v>5.16</v>
      </c>
      <c r="L940">
        <v>1.21</v>
      </c>
      <c r="M940">
        <v>1.7</v>
      </c>
      <c r="N940">
        <v>2.19</v>
      </c>
      <c r="O940" s="20">
        <v>3.03</v>
      </c>
      <c r="P940">
        <v>3.54</v>
      </c>
      <c r="Q940">
        <v>4.04</v>
      </c>
    </row>
    <row r="941" spans="1:17">
      <c r="A941">
        <v>20040119</v>
      </c>
      <c r="B941" s="20">
        <v>1.1200000000000001</v>
      </c>
      <c r="C941" s="20" t="s">
        <v>1</v>
      </c>
      <c r="D941" t="s">
        <v>103</v>
      </c>
      <c r="E941" t="s">
        <v>103</v>
      </c>
      <c r="F941" t="s">
        <v>103</v>
      </c>
      <c r="G941" t="s">
        <v>103</v>
      </c>
      <c r="H941" s="20" t="s">
        <v>103</v>
      </c>
      <c r="I941" t="s">
        <v>103</v>
      </c>
      <c r="J941" t="s">
        <v>103</v>
      </c>
      <c r="K941" t="s">
        <v>103</v>
      </c>
      <c r="L941" t="s">
        <v>103</v>
      </c>
      <c r="M941" t="s">
        <v>103</v>
      </c>
      <c r="N941" t="s">
        <v>103</v>
      </c>
      <c r="O941" s="20" t="s">
        <v>103</v>
      </c>
      <c r="P941" t="s">
        <v>103</v>
      </c>
      <c r="Q941" t="s">
        <v>103</v>
      </c>
    </row>
    <row r="942" spans="1:17">
      <c r="A942">
        <v>20040120</v>
      </c>
      <c r="B942" s="20">
        <v>1.1200000000000001</v>
      </c>
      <c r="C942" s="20">
        <v>0.95</v>
      </c>
      <c r="D942">
        <v>1.39</v>
      </c>
      <c r="E942">
        <v>2.0299999999999998</v>
      </c>
      <c r="F942">
        <v>2.6</v>
      </c>
      <c r="G942">
        <v>3.04</v>
      </c>
      <c r="H942" s="20">
        <v>3.4</v>
      </c>
      <c r="I942">
        <v>3.92</v>
      </c>
      <c r="J942">
        <v>4.4000000000000004</v>
      </c>
      <c r="K942">
        <v>5.21</v>
      </c>
      <c r="L942">
        <v>1.21</v>
      </c>
      <c r="M942">
        <v>1.69</v>
      </c>
      <c r="N942">
        <v>2.21</v>
      </c>
      <c r="O942" s="20">
        <v>3.05</v>
      </c>
      <c r="P942">
        <v>3.58</v>
      </c>
      <c r="Q942">
        <v>4.08</v>
      </c>
    </row>
    <row r="943" spans="1:17">
      <c r="A943">
        <v>20040121</v>
      </c>
      <c r="B943" s="20">
        <v>1.1200000000000001</v>
      </c>
      <c r="C943" s="20">
        <v>0.97</v>
      </c>
      <c r="D943">
        <v>1.39</v>
      </c>
      <c r="E943">
        <v>2.0099999999999998</v>
      </c>
      <c r="F943">
        <v>2.59</v>
      </c>
      <c r="G943">
        <v>3.04</v>
      </c>
      <c r="H943" s="20">
        <v>3.4</v>
      </c>
      <c r="I943">
        <v>3.92</v>
      </c>
      <c r="J943">
        <v>4.42</v>
      </c>
      <c r="K943">
        <v>5.24</v>
      </c>
      <c r="L943">
        <v>1.19</v>
      </c>
      <c r="M943">
        <v>1.69</v>
      </c>
      <c r="N943">
        <v>2.2000000000000002</v>
      </c>
      <c r="O943" s="20">
        <v>3.02</v>
      </c>
      <c r="P943">
        <v>3.55</v>
      </c>
      <c r="Q943">
        <v>4.05</v>
      </c>
    </row>
    <row r="944" spans="1:17">
      <c r="A944">
        <v>20040122</v>
      </c>
      <c r="B944" s="20">
        <v>1.1200000000000001</v>
      </c>
      <c r="C944" s="20">
        <v>0.95</v>
      </c>
      <c r="D944">
        <v>1.38</v>
      </c>
      <c r="E944">
        <v>2</v>
      </c>
      <c r="F944">
        <v>2.57</v>
      </c>
      <c r="G944">
        <v>3.01</v>
      </c>
      <c r="H944" s="20">
        <v>3.37</v>
      </c>
      <c r="I944">
        <v>3.88</v>
      </c>
      <c r="J944">
        <v>4.38</v>
      </c>
      <c r="K944">
        <v>5.19</v>
      </c>
      <c r="L944">
        <v>1.19</v>
      </c>
      <c r="M944">
        <v>1.66</v>
      </c>
      <c r="N944">
        <v>2.14</v>
      </c>
      <c r="O944" s="20">
        <v>2.96</v>
      </c>
      <c r="P944">
        <v>3.49</v>
      </c>
      <c r="Q944">
        <v>3.99</v>
      </c>
    </row>
    <row r="945" spans="1:17">
      <c r="A945">
        <v>20040123</v>
      </c>
      <c r="B945" s="20">
        <v>1.1200000000000001</v>
      </c>
      <c r="C945" s="20">
        <v>0.97</v>
      </c>
      <c r="D945">
        <v>1.35</v>
      </c>
      <c r="E945">
        <v>1.93</v>
      </c>
      <c r="F945">
        <v>2.4900000000000002</v>
      </c>
      <c r="G945">
        <v>2.92</v>
      </c>
      <c r="H945" s="20">
        <v>3.27</v>
      </c>
      <c r="I945">
        <v>3.79</v>
      </c>
      <c r="J945">
        <v>4.29</v>
      </c>
      <c r="K945">
        <v>5.14</v>
      </c>
      <c r="L945">
        <v>1.21</v>
      </c>
      <c r="M945">
        <v>1.71</v>
      </c>
      <c r="N945">
        <v>2.2200000000000002</v>
      </c>
      <c r="O945" s="20">
        <v>3.06</v>
      </c>
      <c r="P945">
        <v>3.59</v>
      </c>
      <c r="Q945">
        <v>4.09</v>
      </c>
    </row>
    <row r="946" spans="1:17">
      <c r="A946">
        <v>20040126</v>
      </c>
      <c r="B946" s="20">
        <v>1.1200000000000001</v>
      </c>
      <c r="C946" s="20">
        <v>0.96</v>
      </c>
      <c r="D946">
        <v>1.39</v>
      </c>
      <c r="E946">
        <v>2.04</v>
      </c>
      <c r="F946">
        <v>2.63</v>
      </c>
      <c r="G946">
        <v>3.09</v>
      </c>
      <c r="H946" s="20">
        <v>3.47</v>
      </c>
      <c r="I946">
        <v>3.99</v>
      </c>
      <c r="J946">
        <v>4.49</v>
      </c>
      <c r="K946">
        <v>5.28</v>
      </c>
      <c r="L946">
        <v>1.23</v>
      </c>
      <c r="M946">
        <v>1.75</v>
      </c>
      <c r="N946">
        <v>2.27</v>
      </c>
      <c r="O946" s="20">
        <v>3.13</v>
      </c>
      <c r="P946">
        <v>3.66</v>
      </c>
      <c r="Q946">
        <v>4.16</v>
      </c>
    </row>
    <row r="947" spans="1:17">
      <c r="A947">
        <v>20040127</v>
      </c>
      <c r="B947" s="20">
        <v>1.1200000000000001</v>
      </c>
      <c r="C947" s="20">
        <v>0.95</v>
      </c>
      <c r="D947">
        <v>1.39</v>
      </c>
      <c r="E947">
        <v>2.02</v>
      </c>
      <c r="F947">
        <v>2.6</v>
      </c>
      <c r="G947">
        <v>3.06</v>
      </c>
      <c r="H947" s="20">
        <v>3.44</v>
      </c>
      <c r="I947">
        <v>3.97</v>
      </c>
      <c r="J947">
        <v>4.47</v>
      </c>
      <c r="K947">
        <v>5.26</v>
      </c>
      <c r="L947">
        <v>1.21</v>
      </c>
      <c r="M947">
        <v>1.7</v>
      </c>
      <c r="N947">
        <v>2.21</v>
      </c>
      <c r="O947" s="20">
        <v>3.07</v>
      </c>
      <c r="P947">
        <v>3.6</v>
      </c>
      <c r="Q947">
        <v>4.1100000000000003</v>
      </c>
    </row>
    <row r="948" spans="1:17">
      <c r="A948">
        <v>20040128</v>
      </c>
      <c r="B948" s="20">
        <v>1.1200000000000001</v>
      </c>
      <c r="C948" s="20">
        <v>0.94</v>
      </c>
      <c r="D948">
        <v>1.37</v>
      </c>
      <c r="E948">
        <v>1.97</v>
      </c>
      <c r="F948">
        <v>2.56</v>
      </c>
      <c r="G948">
        <v>3.02</v>
      </c>
      <c r="H948" s="20">
        <v>3.39</v>
      </c>
      <c r="I948">
        <v>3.92</v>
      </c>
      <c r="J948">
        <v>4.43</v>
      </c>
      <c r="K948">
        <v>5.23</v>
      </c>
      <c r="L948">
        <v>1.26</v>
      </c>
      <c r="M948">
        <v>1.87</v>
      </c>
      <c r="N948">
        <v>2.39</v>
      </c>
      <c r="O948" s="20">
        <v>3.22</v>
      </c>
      <c r="P948">
        <v>3.72</v>
      </c>
      <c r="Q948">
        <v>4.22</v>
      </c>
    </row>
    <row r="949" spans="1:17">
      <c r="A949">
        <v>20040129</v>
      </c>
      <c r="B949" s="20">
        <v>1.1200000000000001</v>
      </c>
      <c r="C949" s="20">
        <v>0.96</v>
      </c>
      <c r="D949">
        <v>1.52</v>
      </c>
      <c r="E949">
        <v>2.2400000000000002</v>
      </c>
      <c r="F949">
        <v>2.85</v>
      </c>
      <c r="G949">
        <v>3.31</v>
      </c>
      <c r="H949" s="20">
        <v>3.66</v>
      </c>
      <c r="I949">
        <v>4.16</v>
      </c>
      <c r="J949">
        <v>4.63</v>
      </c>
      <c r="K949">
        <v>5.37</v>
      </c>
      <c r="L949">
        <v>1.29</v>
      </c>
      <c r="M949">
        <v>1.88</v>
      </c>
      <c r="N949">
        <v>2.39</v>
      </c>
      <c r="O949" s="20">
        <v>3.22</v>
      </c>
      <c r="P949">
        <v>3.74</v>
      </c>
      <c r="Q949">
        <v>4.22</v>
      </c>
    </row>
    <row r="950" spans="1:17">
      <c r="A950">
        <v>20040130</v>
      </c>
      <c r="B950" s="20">
        <v>1.1299999999999999</v>
      </c>
      <c r="C950" s="20">
        <v>0.95</v>
      </c>
      <c r="D950">
        <v>1.49</v>
      </c>
      <c r="E950">
        <v>2.1800000000000002</v>
      </c>
      <c r="F950">
        <v>2.78</v>
      </c>
      <c r="G950">
        <v>3.23</v>
      </c>
      <c r="H950" s="20">
        <v>3.58</v>
      </c>
      <c r="I950">
        <v>4.09</v>
      </c>
      <c r="J950">
        <v>4.57</v>
      </c>
      <c r="K950">
        <v>5.32</v>
      </c>
      <c r="L950">
        <v>1.28</v>
      </c>
      <c r="M950">
        <v>1.84</v>
      </c>
      <c r="N950">
        <v>2.35</v>
      </c>
      <c r="O950" s="20">
        <v>3.17</v>
      </c>
      <c r="P950">
        <v>3.68</v>
      </c>
      <c r="Q950">
        <v>4.16</v>
      </c>
    </row>
    <row r="951" spans="1:17">
      <c r="A951">
        <v>20040202</v>
      </c>
      <c r="B951" s="20">
        <v>1.1299999999999999</v>
      </c>
      <c r="C951" s="20">
        <v>0.96</v>
      </c>
      <c r="D951">
        <v>1.47</v>
      </c>
      <c r="E951">
        <v>2.14</v>
      </c>
      <c r="F951">
        <v>2.73</v>
      </c>
      <c r="G951">
        <v>3.18</v>
      </c>
      <c r="H951" s="20">
        <v>3.53</v>
      </c>
      <c r="I951">
        <v>4.04</v>
      </c>
      <c r="J951">
        <v>4.5199999999999996</v>
      </c>
      <c r="K951">
        <v>5.29</v>
      </c>
      <c r="L951">
        <v>1.29</v>
      </c>
      <c r="M951">
        <v>1.83</v>
      </c>
      <c r="N951">
        <v>2.36</v>
      </c>
      <c r="O951" s="20">
        <v>3.18</v>
      </c>
      <c r="P951">
        <v>3.7</v>
      </c>
      <c r="Q951">
        <v>4.18</v>
      </c>
    </row>
    <row r="952" spans="1:17">
      <c r="A952">
        <v>20040203</v>
      </c>
      <c r="B952" s="20">
        <v>1.1299999999999999</v>
      </c>
      <c r="C952" s="20">
        <v>0.98</v>
      </c>
      <c r="D952">
        <v>1.46</v>
      </c>
      <c r="E952">
        <v>2.13</v>
      </c>
      <c r="F952">
        <v>2.72</v>
      </c>
      <c r="G952">
        <v>3.17</v>
      </c>
      <c r="H952" s="20">
        <v>3.53</v>
      </c>
      <c r="I952">
        <v>4.04</v>
      </c>
      <c r="J952">
        <v>4.5199999999999996</v>
      </c>
      <c r="K952">
        <v>5.28</v>
      </c>
      <c r="L952">
        <v>1.27</v>
      </c>
      <c r="M952">
        <v>1.78</v>
      </c>
      <c r="N952">
        <v>2.2999999999999998</v>
      </c>
      <c r="O952" s="20">
        <v>3.12</v>
      </c>
      <c r="P952">
        <v>3.65</v>
      </c>
      <c r="Q952">
        <v>4.13</v>
      </c>
    </row>
    <row r="953" spans="1:17">
      <c r="A953">
        <v>20040204</v>
      </c>
      <c r="B953" s="20">
        <v>1.1299999999999999</v>
      </c>
      <c r="C953" s="20">
        <v>0.97</v>
      </c>
      <c r="D953">
        <v>1.45</v>
      </c>
      <c r="E953">
        <v>2.12</v>
      </c>
      <c r="F953">
        <v>2.71</v>
      </c>
      <c r="G953">
        <v>3.17</v>
      </c>
      <c r="H953" s="20">
        <v>3.53</v>
      </c>
      <c r="I953">
        <v>4.05</v>
      </c>
      <c r="J953">
        <v>4.54</v>
      </c>
      <c r="K953">
        <v>5.3</v>
      </c>
      <c r="L953">
        <v>1.27</v>
      </c>
      <c r="M953">
        <v>1.8</v>
      </c>
      <c r="N953">
        <v>2.3199999999999998</v>
      </c>
      <c r="O953" s="20">
        <v>3.15</v>
      </c>
      <c r="P953">
        <v>3.67</v>
      </c>
      <c r="Q953">
        <v>4.1500000000000004</v>
      </c>
    </row>
    <row r="954" spans="1:17">
      <c r="A954">
        <v>20040205</v>
      </c>
      <c r="B954" s="20">
        <v>1.1299999999999999</v>
      </c>
      <c r="C954" s="20">
        <v>0.98</v>
      </c>
      <c r="D954">
        <v>1.45</v>
      </c>
      <c r="E954">
        <v>2.12</v>
      </c>
      <c r="F954">
        <v>2.72</v>
      </c>
      <c r="G954">
        <v>3.18</v>
      </c>
      <c r="H954" s="20">
        <v>3.54</v>
      </c>
      <c r="I954">
        <v>4.04</v>
      </c>
      <c r="J954">
        <v>4.5199999999999996</v>
      </c>
      <c r="K954">
        <v>5.28</v>
      </c>
      <c r="L954">
        <v>1.29</v>
      </c>
      <c r="M954">
        <v>1.85</v>
      </c>
      <c r="N954">
        <v>2.4</v>
      </c>
      <c r="O954" s="20">
        <v>3.21</v>
      </c>
      <c r="P954">
        <v>3.72</v>
      </c>
      <c r="Q954">
        <v>4.2</v>
      </c>
    </row>
    <row r="955" spans="1:17">
      <c r="A955">
        <v>20040206</v>
      </c>
      <c r="B955" s="20">
        <v>1.1299999999999999</v>
      </c>
      <c r="C955" s="20">
        <v>0.97</v>
      </c>
      <c r="D955">
        <v>1.43</v>
      </c>
      <c r="E955">
        <v>2.08</v>
      </c>
      <c r="F955">
        <v>2.68</v>
      </c>
      <c r="G955">
        <v>3.14</v>
      </c>
      <c r="H955" s="20">
        <v>3.5</v>
      </c>
      <c r="I955">
        <v>4.01</v>
      </c>
      <c r="J955">
        <v>4.49</v>
      </c>
      <c r="K955">
        <v>5.24</v>
      </c>
      <c r="L955">
        <v>1.26</v>
      </c>
      <c r="M955">
        <v>1.77</v>
      </c>
      <c r="N955">
        <v>2.29</v>
      </c>
      <c r="O955" s="20">
        <v>3.12</v>
      </c>
      <c r="P955">
        <v>3.63</v>
      </c>
      <c r="Q955">
        <v>4.12</v>
      </c>
    </row>
    <row r="956" spans="1:17">
      <c r="A956">
        <v>20040209</v>
      </c>
      <c r="B956" s="20">
        <v>1.1299999999999999</v>
      </c>
      <c r="C956" s="20">
        <v>0.97</v>
      </c>
      <c r="D956">
        <v>1.43</v>
      </c>
      <c r="E956">
        <v>2.09</v>
      </c>
      <c r="F956">
        <v>2.67</v>
      </c>
      <c r="G956">
        <v>3.12</v>
      </c>
      <c r="H956" s="20">
        <v>3.48</v>
      </c>
      <c r="I956">
        <v>4</v>
      </c>
      <c r="J956">
        <v>4.4800000000000004</v>
      </c>
      <c r="K956">
        <v>5.24</v>
      </c>
      <c r="L956">
        <v>1.25</v>
      </c>
      <c r="M956">
        <v>1.76</v>
      </c>
      <c r="N956">
        <v>2.2599999999999998</v>
      </c>
      <c r="O956" s="20">
        <v>3.08</v>
      </c>
      <c r="P956">
        <v>3.6</v>
      </c>
      <c r="Q956">
        <v>4.09</v>
      </c>
    </row>
    <row r="957" spans="1:17">
      <c r="A957">
        <v>20040210</v>
      </c>
      <c r="B957" s="20">
        <v>1.1299999999999999</v>
      </c>
      <c r="C957" s="20">
        <v>0.97</v>
      </c>
      <c r="D957">
        <v>1.46</v>
      </c>
      <c r="E957">
        <v>2.12</v>
      </c>
      <c r="F957">
        <v>2.69</v>
      </c>
      <c r="G957">
        <v>3.14</v>
      </c>
      <c r="H957" s="20">
        <v>3.5</v>
      </c>
      <c r="I957">
        <v>4.01</v>
      </c>
      <c r="J957">
        <v>4.5</v>
      </c>
      <c r="K957">
        <v>5.26</v>
      </c>
      <c r="L957">
        <v>1.27</v>
      </c>
      <c r="M957">
        <v>1.82</v>
      </c>
      <c r="N957">
        <v>2.33</v>
      </c>
      <c r="O957" s="20">
        <v>3.13</v>
      </c>
      <c r="P957">
        <v>3.64</v>
      </c>
      <c r="Q957">
        <v>4.13</v>
      </c>
    </row>
    <row r="958" spans="1:17">
      <c r="A958">
        <v>20040211</v>
      </c>
      <c r="B958" s="20">
        <v>1.1299999999999999</v>
      </c>
      <c r="C958" s="20">
        <v>0.96</v>
      </c>
      <c r="D958">
        <v>1.47</v>
      </c>
      <c r="E958">
        <v>2.16</v>
      </c>
      <c r="F958">
        <v>2.77</v>
      </c>
      <c r="G958">
        <v>3.21</v>
      </c>
      <c r="H958" s="20">
        <v>3.55</v>
      </c>
      <c r="I958">
        <v>4.0599999999999996</v>
      </c>
      <c r="J958">
        <v>4.54</v>
      </c>
      <c r="K958">
        <v>5.35</v>
      </c>
      <c r="L958">
        <v>1.23</v>
      </c>
      <c r="M958">
        <v>1.73</v>
      </c>
      <c r="N958">
        <v>2.23</v>
      </c>
      <c r="O958" s="20">
        <v>3.03</v>
      </c>
      <c r="P958">
        <v>3.56</v>
      </c>
      <c r="Q958">
        <v>4.05</v>
      </c>
    </row>
    <row r="959" spans="1:17">
      <c r="A959">
        <v>20040212</v>
      </c>
      <c r="B959" s="20">
        <v>1.1218999999999999</v>
      </c>
      <c r="C959" s="20">
        <v>0.97</v>
      </c>
      <c r="D959">
        <v>1.39</v>
      </c>
      <c r="E959">
        <v>2.04</v>
      </c>
      <c r="F959">
        <v>2.61</v>
      </c>
      <c r="G959">
        <v>3.06</v>
      </c>
      <c r="H959" s="20">
        <v>3.42</v>
      </c>
      <c r="I959">
        <v>3.93</v>
      </c>
      <c r="J959">
        <v>4.43</v>
      </c>
      <c r="K959">
        <v>5.21</v>
      </c>
      <c r="L959">
        <v>1.24</v>
      </c>
      <c r="M959">
        <v>1.75</v>
      </c>
      <c r="N959">
        <v>2.2599999999999998</v>
      </c>
      <c r="O959" s="20">
        <v>3.07</v>
      </c>
      <c r="P959">
        <v>3.58</v>
      </c>
      <c r="Q959">
        <v>4.0999999999999996</v>
      </c>
    </row>
    <row r="960" spans="1:17">
      <c r="A960">
        <v>20040213</v>
      </c>
      <c r="B960" s="20">
        <v>1.1200000000000001</v>
      </c>
      <c r="C960" s="20">
        <v>0.95</v>
      </c>
      <c r="D960">
        <v>1.37</v>
      </c>
      <c r="E960">
        <v>2</v>
      </c>
      <c r="F960">
        <v>2.57</v>
      </c>
      <c r="G960">
        <v>3.03</v>
      </c>
      <c r="H960" s="20">
        <v>3.4</v>
      </c>
      <c r="I960">
        <v>3.93</v>
      </c>
      <c r="J960">
        <v>4.4400000000000004</v>
      </c>
      <c r="K960">
        <v>5.24</v>
      </c>
      <c r="L960">
        <v>1.21</v>
      </c>
      <c r="M960">
        <v>1.7</v>
      </c>
      <c r="N960">
        <v>2.19</v>
      </c>
      <c r="O960" s="20">
        <v>3.01</v>
      </c>
      <c r="P960">
        <v>3.54</v>
      </c>
      <c r="Q960">
        <v>4.05</v>
      </c>
    </row>
    <row r="961" spans="1:17">
      <c r="A961">
        <v>20040216</v>
      </c>
      <c r="B961" s="20">
        <v>1.1200000000000001</v>
      </c>
      <c r="C961" s="20" t="s">
        <v>1</v>
      </c>
      <c r="D961" t="s">
        <v>103</v>
      </c>
      <c r="E961" t="s">
        <v>103</v>
      </c>
      <c r="F961" t="s">
        <v>103</v>
      </c>
      <c r="G961" t="s">
        <v>103</v>
      </c>
      <c r="H961" s="20" t="s">
        <v>103</v>
      </c>
      <c r="I961" t="s">
        <v>103</v>
      </c>
      <c r="J961" t="s">
        <v>103</v>
      </c>
      <c r="K961" t="s">
        <v>103</v>
      </c>
      <c r="L961" t="s">
        <v>103</v>
      </c>
      <c r="M961" t="s">
        <v>103</v>
      </c>
      <c r="N961" t="s">
        <v>103</v>
      </c>
      <c r="O961" s="20" t="s">
        <v>103</v>
      </c>
      <c r="P961" t="s">
        <v>103</v>
      </c>
      <c r="Q961" t="s">
        <v>103</v>
      </c>
    </row>
    <row r="962" spans="1:17">
      <c r="A962">
        <v>20040217</v>
      </c>
      <c r="B962" s="20">
        <v>1.1200000000000001</v>
      </c>
      <c r="C962" s="20">
        <v>0.95</v>
      </c>
      <c r="D962">
        <v>1.38</v>
      </c>
      <c r="E962">
        <v>2.0099999999999998</v>
      </c>
      <c r="F962">
        <v>2.59</v>
      </c>
      <c r="G962">
        <v>3.04</v>
      </c>
      <c r="H962" s="20">
        <v>3.42</v>
      </c>
      <c r="I962">
        <v>3.95</v>
      </c>
      <c r="J962">
        <v>4.4400000000000004</v>
      </c>
      <c r="K962">
        <v>5.25</v>
      </c>
      <c r="L962">
        <v>1.21</v>
      </c>
      <c r="M962">
        <v>1.7</v>
      </c>
      <c r="N962">
        <v>2.2000000000000002</v>
      </c>
      <c r="O962" s="20">
        <v>3.02</v>
      </c>
      <c r="P962">
        <v>3.54</v>
      </c>
      <c r="Q962">
        <v>4.05</v>
      </c>
    </row>
    <row r="963" spans="1:17">
      <c r="A963">
        <v>20040218</v>
      </c>
      <c r="B963" s="20">
        <v>1.1200000000000001</v>
      </c>
      <c r="C963" s="20">
        <v>0.96</v>
      </c>
      <c r="D963">
        <v>1.36</v>
      </c>
      <c r="E963">
        <v>1.97</v>
      </c>
      <c r="F963">
        <v>2.54</v>
      </c>
      <c r="G963">
        <v>2.99</v>
      </c>
      <c r="H963" s="20">
        <v>3.36</v>
      </c>
      <c r="I963">
        <v>3.88</v>
      </c>
      <c r="J963">
        <v>4.38</v>
      </c>
      <c r="K963">
        <v>5.19</v>
      </c>
      <c r="L963">
        <v>1.23</v>
      </c>
      <c r="M963">
        <v>1.72</v>
      </c>
      <c r="N963">
        <v>2.2200000000000002</v>
      </c>
      <c r="O963" s="20">
        <v>3.03</v>
      </c>
      <c r="P963">
        <v>3.55</v>
      </c>
      <c r="Q963">
        <v>4.05</v>
      </c>
    </row>
    <row r="964" spans="1:17">
      <c r="A964">
        <v>20040219</v>
      </c>
      <c r="B964" s="20">
        <v>1.1200000000000001</v>
      </c>
      <c r="C964" s="20">
        <v>0.97</v>
      </c>
      <c r="D964">
        <v>1.39</v>
      </c>
      <c r="E964">
        <v>2.02</v>
      </c>
      <c r="F964">
        <v>2.6</v>
      </c>
      <c r="G964">
        <v>3.06</v>
      </c>
      <c r="H964" s="20">
        <v>3.43</v>
      </c>
      <c r="I964">
        <v>3.95</v>
      </c>
      <c r="J964">
        <v>4.46</v>
      </c>
      <c r="K964">
        <v>5.24</v>
      </c>
      <c r="L964">
        <v>1.23</v>
      </c>
      <c r="M964">
        <v>1.7</v>
      </c>
      <c r="N964">
        <v>2.2000000000000002</v>
      </c>
      <c r="O964" s="20">
        <v>3.02</v>
      </c>
      <c r="P964">
        <v>3.54</v>
      </c>
      <c r="Q964">
        <v>4.05</v>
      </c>
    </row>
    <row r="965" spans="1:17">
      <c r="A965">
        <v>20040220</v>
      </c>
      <c r="B965" s="20">
        <v>1.1200000000000001</v>
      </c>
      <c r="C965" s="20">
        <v>0.97</v>
      </c>
      <c r="D965">
        <v>1.4</v>
      </c>
      <c r="E965">
        <v>2.0299999999999998</v>
      </c>
      <c r="F965">
        <v>2.61</v>
      </c>
      <c r="G965">
        <v>3.07</v>
      </c>
      <c r="H965" s="20">
        <v>3.44</v>
      </c>
      <c r="I965">
        <v>3.97</v>
      </c>
      <c r="J965">
        <v>4.47</v>
      </c>
      <c r="K965">
        <v>5.26</v>
      </c>
      <c r="L965">
        <v>1.26</v>
      </c>
      <c r="M965">
        <v>1.75</v>
      </c>
      <c r="N965">
        <v>2.25</v>
      </c>
      <c r="O965" s="20">
        <v>3.08</v>
      </c>
      <c r="P965">
        <v>3.59</v>
      </c>
      <c r="Q965">
        <v>4.0999999999999996</v>
      </c>
    </row>
    <row r="966" spans="1:17">
      <c r="A966">
        <v>20040223</v>
      </c>
      <c r="B966" s="20">
        <v>1.1200000000000001</v>
      </c>
      <c r="C966" s="20">
        <v>0.97</v>
      </c>
      <c r="D966">
        <v>1.4</v>
      </c>
      <c r="E966">
        <v>2.0499999999999998</v>
      </c>
      <c r="F966">
        <v>2.63</v>
      </c>
      <c r="G966">
        <v>3.09</v>
      </c>
      <c r="H966" s="20">
        <v>3.46</v>
      </c>
      <c r="I966">
        <v>3.98</v>
      </c>
      <c r="J966">
        <v>4.4800000000000004</v>
      </c>
      <c r="K966">
        <v>5.26</v>
      </c>
      <c r="L966">
        <v>1.22</v>
      </c>
      <c r="M966">
        <v>1.69</v>
      </c>
      <c r="N966">
        <v>2.21</v>
      </c>
      <c r="O966" s="20">
        <v>3.03</v>
      </c>
      <c r="P966">
        <v>3.55</v>
      </c>
      <c r="Q966">
        <v>4.05</v>
      </c>
    </row>
    <row r="967" spans="1:17">
      <c r="A967">
        <v>20040224</v>
      </c>
      <c r="B967" s="20">
        <v>1.1200000000000001</v>
      </c>
      <c r="C967" s="20">
        <v>0.98</v>
      </c>
      <c r="D967">
        <v>1.36</v>
      </c>
      <c r="E967">
        <v>1.98</v>
      </c>
      <c r="F967">
        <v>2.5499999999999998</v>
      </c>
      <c r="G967">
        <v>3</v>
      </c>
      <c r="H967" s="20">
        <v>3.36</v>
      </c>
      <c r="I967">
        <v>3.89</v>
      </c>
      <c r="J967">
        <v>4.3899999999999997</v>
      </c>
      <c r="K967">
        <v>5.2</v>
      </c>
      <c r="L967">
        <v>1.23</v>
      </c>
      <c r="M967">
        <v>1.69</v>
      </c>
      <c r="N967">
        <v>2.2000000000000002</v>
      </c>
      <c r="O967" s="20">
        <v>3.01</v>
      </c>
      <c r="P967">
        <v>3.53</v>
      </c>
      <c r="Q967">
        <v>4.04</v>
      </c>
    </row>
    <row r="968" spans="1:17">
      <c r="A968">
        <v>20040225</v>
      </c>
      <c r="B968" s="20">
        <v>1.1200000000000001</v>
      </c>
      <c r="C968" s="20">
        <v>0.97</v>
      </c>
      <c r="D968">
        <v>1.37</v>
      </c>
      <c r="E968">
        <v>1.98</v>
      </c>
      <c r="F968">
        <v>2.5499999999999998</v>
      </c>
      <c r="G968">
        <v>3</v>
      </c>
      <c r="H968" s="20">
        <v>3.37</v>
      </c>
      <c r="I968">
        <v>3.9</v>
      </c>
      <c r="J968">
        <v>4.41</v>
      </c>
      <c r="K968">
        <v>5.21</v>
      </c>
      <c r="L968">
        <v>1.23</v>
      </c>
      <c r="M968">
        <v>1.67</v>
      </c>
      <c r="N968">
        <v>2.16</v>
      </c>
      <c r="O968" s="20">
        <v>2.98</v>
      </c>
      <c r="P968">
        <v>3.51</v>
      </c>
      <c r="Q968">
        <v>4.0199999999999996</v>
      </c>
    </row>
    <row r="969" spans="1:17">
      <c r="A969">
        <v>20040226</v>
      </c>
      <c r="B969" s="20">
        <v>1.1200000000000001</v>
      </c>
      <c r="C969" s="20">
        <v>0.97</v>
      </c>
      <c r="D969">
        <v>1.37</v>
      </c>
      <c r="E969">
        <v>1.99</v>
      </c>
      <c r="F969">
        <v>2.56</v>
      </c>
      <c r="G969">
        <v>3.03</v>
      </c>
      <c r="H969" s="20">
        <v>3.39</v>
      </c>
      <c r="I969">
        <v>3.92</v>
      </c>
      <c r="J969">
        <v>4.43</v>
      </c>
      <c r="K969">
        <v>5.24</v>
      </c>
      <c r="L969">
        <v>1.23</v>
      </c>
      <c r="M969">
        <v>1.69</v>
      </c>
      <c r="N969">
        <v>2.1800000000000002</v>
      </c>
      <c r="O969" s="20">
        <v>3.01</v>
      </c>
      <c r="P969">
        <v>3.54</v>
      </c>
      <c r="Q969">
        <v>4.05</v>
      </c>
    </row>
    <row r="970" spans="1:17">
      <c r="A970">
        <v>20040227</v>
      </c>
      <c r="B970" s="20">
        <v>1.1200000000000001</v>
      </c>
      <c r="C970" s="20">
        <v>0.97</v>
      </c>
      <c r="D970">
        <v>1.37</v>
      </c>
      <c r="E970">
        <v>1.98</v>
      </c>
      <c r="F970">
        <v>2.5499999999999998</v>
      </c>
      <c r="G970">
        <v>3.01</v>
      </c>
      <c r="H970" s="20">
        <v>3.37</v>
      </c>
      <c r="I970">
        <v>3.9</v>
      </c>
      <c r="J970">
        <v>4.4000000000000004</v>
      </c>
      <c r="K970">
        <v>5.21</v>
      </c>
      <c r="L970">
        <v>1.21</v>
      </c>
      <c r="M970">
        <v>1.66</v>
      </c>
      <c r="N970">
        <v>2.13</v>
      </c>
      <c r="O970" s="20">
        <v>3.01</v>
      </c>
      <c r="P970">
        <v>3.48</v>
      </c>
      <c r="Q970">
        <v>3.99</v>
      </c>
    </row>
    <row r="971" spans="1:17">
      <c r="A971">
        <v>20040301</v>
      </c>
      <c r="B971" s="20">
        <v>1.1200000000000001</v>
      </c>
      <c r="C971" s="20">
        <v>0.96</v>
      </c>
      <c r="D971">
        <v>1.39</v>
      </c>
      <c r="E971">
        <v>2</v>
      </c>
      <c r="F971">
        <v>2.57</v>
      </c>
      <c r="G971">
        <v>3.03</v>
      </c>
      <c r="H971" s="20">
        <v>3.39</v>
      </c>
      <c r="I971">
        <v>3.91</v>
      </c>
      <c r="J971">
        <v>4.41</v>
      </c>
      <c r="K971">
        <v>5.19</v>
      </c>
      <c r="L971">
        <v>1.23</v>
      </c>
      <c r="M971">
        <v>1.67</v>
      </c>
      <c r="N971">
        <v>2.15</v>
      </c>
      <c r="O971" s="20">
        <v>2.98</v>
      </c>
      <c r="P971">
        <v>3.49</v>
      </c>
      <c r="Q971">
        <v>4</v>
      </c>
    </row>
    <row r="972" spans="1:17">
      <c r="A972">
        <v>20040302</v>
      </c>
      <c r="B972" s="20">
        <v>1.1200000000000001</v>
      </c>
      <c r="C972" s="20">
        <v>0.95</v>
      </c>
      <c r="D972">
        <v>1.4</v>
      </c>
      <c r="E972">
        <v>2.0299999999999998</v>
      </c>
      <c r="F972">
        <v>2.59</v>
      </c>
      <c r="G972">
        <v>3.05</v>
      </c>
      <c r="H972" s="20">
        <v>3.41</v>
      </c>
      <c r="I972">
        <v>3.94</v>
      </c>
      <c r="J972">
        <v>4.43</v>
      </c>
      <c r="K972">
        <v>5.22</v>
      </c>
      <c r="L972">
        <v>1.26</v>
      </c>
      <c r="M972">
        <v>1.74</v>
      </c>
      <c r="N972">
        <v>2.21</v>
      </c>
      <c r="O972" s="20">
        <v>3.04</v>
      </c>
      <c r="P972">
        <v>3.55</v>
      </c>
      <c r="Q972">
        <v>4.05</v>
      </c>
    </row>
    <row r="973" spans="1:17">
      <c r="A973">
        <v>20040303</v>
      </c>
      <c r="B973" s="20">
        <v>1.1200000000000001</v>
      </c>
      <c r="C973" s="20">
        <v>0.97</v>
      </c>
      <c r="D973">
        <v>1.44</v>
      </c>
      <c r="E973">
        <v>2.08</v>
      </c>
      <c r="F973">
        <v>2.66</v>
      </c>
      <c r="G973">
        <v>3.12</v>
      </c>
      <c r="H973" s="20">
        <v>3.49</v>
      </c>
      <c r="I973">
        <v>4.01</v>
      </c>
      <c r="J973">
        <v>4.5</v>
      </c>
      <c r="K973">
        <v>5.28</v>
      </c>
      <c r="L973">
        <v>1.26</v>
      </c>
      <c r="M973">
        <v>1.74</v>
      </c>
      <c r="N973">
        <v>2.23</v>
      </c>
      <c r="O973" s="20">
        <v>3.06</v>
      </c>
      <c r="P973">
        <v>3.57</v>
      </c>
      <c r="Q973">
        <v>4.07</v>
      </c>
    </row>
    <row r="974" spans="1:17">
      <c r="A974">
        <v>20040304</v>
      </c>
      <c r="B974" s="20">
        <v>1.1200000000000001</v>
      </c>
      <c r="C974" s="20">
        <v>0.97</v>
      </c>
      <c r="D974">
        <v>1.42</v>
      </c>
      <c r="E974">
        <v>2.0499999999999998</v>
      </c>
      <c r="F974">
        <v>2.62</v>
      </c>
      <c r="G974">
        <v>3.08</v>
      </c>
      <c r="H974" s="20">
        <v>3.44</v>
      </c>
      <c r="I974">
        <v>3.96</v>
      </c>
      <c r="J974">
        <v>4.46</v>
      </c>
      <c r="K974">
        <v>5.24</v>
      </c>
      <c r="L974">
        <v>1.25</v>
      </c>
      <c r="M974">
        <v>1.73</v>
      </c>
      <c r="N974">
        <v>2.21</v>
      </c>
      <c r="O974" s="20">
        <v>3.02</v>
      </c>
      <c r="P974">
        <v>3.53</v>
      </c>
      <c r="Q974">
        <v>4.04</v>
      </c>
    </row>
    <row r="975" spans="1:17">
      <c r="A975">
        <v>20040305</v>
      </c>
      <c r="B975" s="20">
        <v>1.1200000000000001</v>
      </c>
      <c r="C975" s="20">
        <v>0.98</v>
      </c>
      <c r="D975">
        <v>1.31</v>
      </c>
      <c r="E975">
        <v>1.86</v>
      </c>
      <c r="F975">
        <v>2.41</v>
      </c>
      <c r="G975">
        <v>2.85</v>
      </c>
      <c r="H975" s="20">
        <v>3.19</v>
      </c>
      <c r="I975">
        <v>3.72</v>
      </c>
      <c r="J975">
        <v>4.2300000000000004</v>
      </c>
      <c r="K975">
        <v>5.05</v>
      </c>
      <c r="L975">
        <v>1.1599999999999999</v>
      </c>
      <c r="M975">
        <v>1.57</v>
      </c>
      <c r="N975">
        <v>2.02</v>
      </c>
      <c r="O975" s="20">
        <v>2.81</v>
      </c>
      <c r="P975">
        <v>3.32</v>
      </c>
      <c r="Q975">
        <v>3.85</v>
      </c>
    </row>
    <row r="976" spans="1:17">
      <c r="A976">
        <v>20040308</v>
      </c>
      <c r="B976" s="20">
        <v>1.1100000000000001</v>
      </c>
      <c r="C976" s="20">
        <v>0.97</v>
      </c>
      <c r="D976">
        <v>1.29</v>
      </c>
      <c r="E976">
        <v>1.81</v>
      </c>
      <c r="F976">
        <v>2.35</v>
      </c>
      <c r="G976">
        <v>2.78</v>
      </c>
      <c r="H976" s="20">
        <v>3.13</v>
      </c>
      <c r="I976">
        <v>3.66</v>
      </c>
      <c r="J976">
        <v>4.17</v>
      </c>
      <c r="K976">
        <v>5.03</v>
      </c>
      <c r="L976">
        <v>1.1499999999999999</v>
      </c>
      <c r="M976">
        <v>1.52</v>
      </c>
      <c r="N976">
        <v>1.95</v>
      </c>
      <c r="O976" s="20">
        <v>2.74</v>
      </c>
      <c r="P976">
        <v>3.26</v>
      </c>
      <c r="Q976">
        <v>3.78</v>
      </c>
    </row>
    <row r="977" spans="1:17">
      <c r="A977">
        <v>20040309</v>
      </c>
      <c r="B977" s="20">
        <v>1.1100000000000001</v>
      </c>
      <c r="C977" s="20">
        <v>0.97</v>
      </c>
      <c r="D977">
        <v>1.29</v>
      </c>
      <c r="E977">
        <v>1.8</v>
      </c>
      <c r="F977">
        <v>2.2999999999999998</v>
      </c>
      <c r="G977">
        <v>2.73</v>
      </c>
      <c r="H977" s="20">
        <v>3.08</v>
      </c>
      <c r="I977">
        <v>3.61</v>
      </c>
      <c r="J977">
        <v>4.13</v>
      </c>
      <c r="K977">
        <v>5</v>
      </c>
      <c r="L977">
        <v>1.1499999999999999</v>
      </c>
      <c r="M977">
        <v>1.51</v>
      </c>
      <c r="N977">
        <v>1.92</v>
      </c>
      <c r="O977" s="20">
        <v>2.68</v>
      </c>
      <c r="P977">
        <v>3.2</v>
      </c>
      <c r="Q977">
        <v>3.73</v>
      </c>
    </row>
    <row r="978" spans="1:17">
      <c r="A978">
        <v>20040310</v>
      </c>
      <c r="B978" s="20">
        <v>1.1100000000000001</v>
      </c>
      <c r="C978" s="20">
        <v>0.98</v>
      </c>
      <c r="D978">
        <v>1.31</v>
      </c>
      <c r="E978">
        <v>1.82</v>
      </c>
      <c r="F978">
        <v>2.31</v>
      </c>
      <c r="G978">
        <v>2.73</v>
      </c>
      <c r="H978" s="20">
        <v>3.07</v>
      </c>
      <c r="I978">
        <v>3.6</v>
      </c>
      <c r="J978">
        <v>4.1100000000000003</v>
      </c>
      <c r="K978">
        <v>4.99</v>
      </c>
      <c r="L978">
        <v>1.17</v>
      </c>
      <c r="M978">
        <v>1.54</v>
      </c>
      <c r="N978">
        <v>1.94</v>
      </c>
      <c r="O978" s="20">
        <v>2.71</v>
      </c>
      <c r="P978">
        <v>3.21</v>
      </c>
      <c r="Q978">
        <v>3.74</v>
      </c>
    </row>
    <row r="979" spans="1:17">
      <c r="A979">
        <v>20040311</v>
      </c>
      <c r="B979" s="20">
        <v>1.1100000000000001</v>
      </c>
      <c r="C979" s="20">
        <v>0.97</v>
      </c>
      <c r="D979">
        <v>1.31</v>
      </c>
      <c r="E979">
        <v>1.8</v>
      </c>
      <c r="F979">
        <v>2.29</v>
      </c>
      <c r="G979">
        <v>2.7</v>
      </c>
      <c r="H979" s="20">
        <v>3.04</v>
      </c>
      <c r="I979">
        <v>3.57</v>
      </c>
      <c r="J979">
        <v>4.08</v>
      </c>
      <c r="K979">
        <v>4.97</v>
      </c>
      <c r="L979">
        <v>1.1499999999999999</v>
      </c>
      <c r="M979">
        <v>1.52</v>
      </c>
      <c r="N979">
        <v>1.95</v>
      </c>
      <c r="O979" s="20">
        <v>2.72</v>
      </c>
      <c r="P979">
        <v>3.23</v>
      </c>
      <c r="Q979">
        <v>3.74</v>
      </c>
    </row>
    <row r="980" spans="1:17">
      <c r="A980">
        <v>20040312</v>
      </c>
      <c r="B980" s="20">
        <v>1.1100000000000001</v>
      </c>
      <c r="C980" s="20">
        <v>0.98</v>
      </c>
      <c r="D980">
        <v>1.3</v>
      </c>
      <c r="E980">
        <v>1.8</v>
      </c>
      <c r="F980">
        <v>2.29</v>
      </c>
      <c r="G980">
        <v>2.7</v>
      </c>
      <c r="H980" s="20">
        <v>3.05</v>
      </c>
      <c r="I980">
        <v>3.58</v>
      </c>
      <c r="J980">
        <v>4.0999999999999996</v>
      </c>
      <c r="K980">
        <v>4.97</v>
      </c>
      <c r="L980">
        <v>1.18</v>
      </c>
      <c r="M980">
        <v>1.54</v>
      </c>
      <c r="N980">
        <v>1.95</v>
      </c>
      <c r="O980" s="20">
        <v>2.73</v>
      </c>
      <c r="P980">
        <v>3.24</v>
      </c>
      <c r="Q980">
        <v>3.78</v>
      </c>
    </row>
    <row r="981" spans="1:17">
      <c r="A981">
        <v>20040315</v>
      </c>
      <c r="B981" s="20">
        <v>1.1100000000000001</v>
      </c>
      <c r="C981" s="20">
        <v>0.96</v>
      </c>
      <c r="D981">
        <v>1.31</v>
      </c>
      <c r="E981">
        <v>1.82</v>
      </c>
      <c r="F981">
        <v>2.3199999999999998</v>
      </c>
      <c r="G981">
        <v>2.73</v>
      </c>
      <c r="H981" s="20">
        <v>3.08</v>
      </c>
      <c r="I981">
        <v>3.6</v>
      </c>
      <c r="J981">
        <v>4.1100000000000003</v>
      </c>
      <c r="K981">
        <v>4.9800000000000004</v>
      </c>
      <c r="L981">
        <v>1.18</v>
      </c>
      <c r="M981">
        <v>1.56</v>
      </c>
      <c r="N981">
        <v>1.97</v>
      </c>
      <c r="O981" s="20">
        <v>2.74</v>
      </c>
      <c r="P981">
        <v>3.25</v>
      </c>
      <c r="Q981">
        <v>3.78</v>
      </c>
    </row>
    <row r="982" spans="1:17">
      <c r="A982">
        <v>20040316</v>
      </c>
      <c r="B982" s="20">
        <v>1.1100000000000001</v>
      </c>
      <c r="C982" s="20">
        <v>0.97</v>
      </c>
      <c r="D982">
        <v>1.33</v>
      </c>
      <c r="E982">
        <v>1.87</v>
      </c>
      <c r="F982">
        <v>2.38</v>
      </c>
      <c r="G982">
        <v>2.78</v>
      </c>
      <c r="H982" s="20">
        <v>3.12</v>
      </c>
      <c r="I982">
        <v>3.65</v>
      </c>
      <c r="J982">
        <v>4.1500000000000004</v>
      </c>
      <c r="K982">
        <v>5.01</v>
      </c>
      <c r="L982">
        <v>1.17</v>
      </c>
      <c r="M982">
        <v>1.51</v>
      </c>
      <c r="N982">
        <v>1.89</v>
      </c>
      <c r="O982" s="20">
        <v>2.65</v>
      </c>
      <c r="P982">
        <v>3.17</v>
      </c>
      <c r="Q982">
        <v>3.7</v>
      </c>
    </row>
    <row r="983" spans="1:17">
      <c r="A983">
        <v>20040317</v>
      </c>
      <c r="B983" s="20">
        <v>1.1100000000000001</v>
      </c>
      <c r="C983" s="20">
        <v>0.96</v>
      </c>
      <c r="D983">
        <v>1.29</v>
      </c>
      <c r="E983">
        <v>1.79</v>
      </c>
      <c r="F983">
        <v>2.2599999999999998</v>
      </c>
      <c r="G983">
        <v>2.66</v>
      </c>
      <c r="H983" s="20">
        <v>2.99</v>
      </c>
      <c r="I983">
        <v>3.52</v>
      </c>
      <c r="J983">
        <v>4.03</v>
      </c>
      <c r="K983">
        <v>4.92</v>
      </c>
      <c r="L983">
        <v>1.18</v>
      </c>
      <c r="M983">
        <v>1.53</v>
      </c>
      <c r="N983">
        <v>1.92</v>
      </c>
      <c r="O983" s="20">
        <v>2.66</v>
      </c>
      <c r="P983">
        <v>3.18</v>
      </c>
      <c r="Q983">
        <v>3.71</v>
      </c>
    </row>
    <row r="984" spans="1:17">
      <c r="A984">
        <v>20040318</v>
      </c>
      <c r="B984" s="20">
        <v>1.1100000000000001</v>
      </c>
      <c r="C984" s="20">
        <v>0.95</v>
      </c>
      <c r="D984">
        <v>1.31</v>
      </c>
      <c r="E984">
        <v>1.82</v>
      </c>
      <c r="F984">
        <v>2.3199999999999998</v>
      </c>
      <c r="G984">
        <v>2.72</v>
      </c>
      <c r="H984" s="20">
        <v>3.05</v>
      </c>
      <c r="I984">
        <v>3.58</v>
      </c>
      <c r="J984">
        <v>4.09</v>
      </c>
      <c r="K984">
        <v>4.97</v>
      </c>
      <c r="L984">
        <v>1.17</v>
      </c>
      <c r="M984">
        <v>1.55</v>
      </c>
      <c r="N984">
        <v>1.96</v>
      </c>
      <c r="O984" s="20">
        <v>2.72</v>
      </c>
      <c r="P984">
        <v>3.25</v>
      </c>
      <c r="Q984">
        <v>3.76</v>
      </c>
    </row>
    <row r="985" spans="1:17">
      <c r="A985">
        <v>20040319</v>
      </c>
      <c r="B985" s="20">
        <v>1.1100000000000001</v>
      </c>
      <c r="C985" s="20">
        <v>0.98</v>
      </c>
      <c r="D985">
        <v>1.31</v>
      </c>
      <c r="E985">
        <v>1.83</v>
      </c>
      <c r="F985">
        <v>2.33</v>
      </c>
      <c r="G985">
        <v>2.76</v>
      </c>
      <c r="H985" s="20">
        <v>3.09</v>
      </c>
      <c r="I985">
        <v>3.62</v>
      </c>
      <c r="J985">
        <v>4.13</v>
      </c>
      <c r="K985">
        <v>4.99</v>
      </c>
      <c r="L985">
        <v>1.19</v>
      </c>
      <c r="M985">
        <v>1.56</v>
      </c>
      <c r="N985">
        <v>1.97</v>
      </c>
      <c r="O985" s="20">
        <v>2.75</v>
      </c>
      <c r="P985">
        <v>3.28</v>
      </c>
      <c r="Q985">
        <v>3.8</v>
      </c>
    </row>
    <row r="986" spans="1:17">
      <c r="A986">
        <v>20040322</v>
      </c>
      <c r="B986" s="20">
        <v>1.1100000000000001</v>
      </c>
      <c r="C986" s="20">
        <v>0.97</v>
      </c>
      <c r="D986">
        <v>1.3</v>
      </c>
      <c r="E986">
        <v>1.81</v>
      </c>
      <c r="F986">
        <v>2.31</v>
      </c>
      <c r="G986">
        <v>2.74</v>
      </c>
      <c r="H986" s="20">
        <v>3.08</v>
      </c>
      <c r="I986">
        <v>3.6</v>
      </c>
      <c r="J986">
        <v>4.12</v>
      </c>
      <c r="K986">
        <v>4.9800000000000004</v>
      </c>
      <c r="L986">
        <v>1.17</v>
      </c>
      <c r="M986">
        <v>1.52</v>
      </c>
      <c r="N986">
        <v>1.93</v>
      </c>
      <c r="O986" s="20">
        <v>2.69</v>
      </c>
      <c r="P986">
        <v>3.22</v>
      </c>
      <c r="Q986">
        <v>3.74</v>
      </c>
    </row>
    <row r="987" spans="1:17">
      <c r="A987">
        <v>20040323</v>
      </c>
      <c r="B987" s="20">
        <v>1.1100000000000001</v>
      </c>
      <c r="C987" s="20">
        <v>0.96</v>
      </c>
      <c r="D987">
        <v>1.3</v>
      </c>
      <c r="E987">
        <v>1.81</v>
      </c>
      <c r="F987">
        <v>2.2999999999999998</v>
      </c>
      <c r="G987">
        <v>2.71</v>
      </c>
      <c r="H987" s="20">
        <v>3.05</v>
      </c>
      <c r="I987">
        <v>3.57</v>
      </c>
      <c r="J987">
        <v>4.09</v>
      </c>
      <c r="K987">
        <v>4.96</v>
      </c>
      <c r="L987">
        <v>1.17</v>
      </c>
      <c r="M987">
        <v>1.52</v>
      </c>
      <c r="N987">
        <v>1.92</v>
      </c>
      <c r="O987" s="20">
        <v>2.69</v>
      </c>
      <c r="P987">
        <v>3.21</v>
      </c>
      <c r="Q987">
        <v>3.73</v>
      </c>
    </row>
    <row r="988" spans="1:17">
      <c r="A988">
        <v>20040324</v>
      </c>
      <c r="B988" s="20">
        <v>1.1100000000000001</v>
      </c>
      <c r="C988" s="20">
        <v>0.97</v>
      </c>
      <c r="D988">
        <v>1.29</v>
      </c>
      <c r="E988">
        <v>1.79</v>
      </c>
      <c r="F988">
        <v>2.2799999999999998</v>
      </c>
      <c r="G988">
        <v>2.69</v>
      </c>
      <c r="H988" s="20">
        <v>3.04</v>
      </c>
      <c r="I988">
        <v>3.56</v>
      </c>
      <c r="J988">
        <v>4.07</v>
      </c>
      <c r="K988">
        <v>4.95</v>
      </c>
      <c r="L988">
        <v>1.1599999999999999</v>
      </c>
      <c r="M988">
        <v>1.5</v>
      </c>
      <c r="N988">
        <v>1.91</v>
      </c>
      <c r="O988" s="20">
        <v>2.68</v>
      </c>
      <c r="P988">
        <v>3.21</v>
      </c>
      <c r="Q988">
        <v>3.73</v>
      </c>
    </row>
    <row r="989" spans="1:17">
      <c r="A989">
        <v>20040325</v>
      </c>
      <c r="B989" s="20">
        <v>1.1100000000000001</v>
      </c>
      <c r="C989" s="20">
        <v>0.97</v>
      </c>
      <c r="D989">
        <v>1.31</v>
      </c>
      <c r="E989">
        <v>1.81</v>
      </c>
      <c r="F989">
        <v>2.31</v>
      </c>
      <c r="G989">
        <v>2.74</v>
      </c>
      <c r="H989" s="20">
        <v>3.08</v>
      </c>
      <c r="I989">
        <v>3.6</v>
      </c>
      <c r="J989">
        <v>4.12</v>
      </c>
      <c r="K989">
        <v>4.99</v>
      </c>
      <c r="L989">
        <v>1.1499999999999999</v>
      </c>
      <c r="M989">
        <v>1.51</v>
      </c>
      <c r="N989">
        <v>1.91</v>
      </c>
      <c r="O989" s="20">
        <v>2.7</v>
      </c>
      <c r="P989">
        <v>3.23</v>
      </c>
      <c r="Q989">
        <v>3.75</v>
      </c>
    </row>
    <row r="990" spans="1:17">
      <c r="A990">
        <v>20040326</v>
      </c>
      <c r="B990" s="20">
        <v>1.1100000000000001</v>
      </c>
      <c r="C990" s="20">
        <v>0.97</v>
      </c>
      <c r="D990">
        <v>1.32</v>
      </c>
      <c r="E990">
        <v>1.82</v>
      </c>
      <c r="F990">
        <v>2.33</v>
      </c>
      <c r="G990">
        <v>2.77</v>
      </c>
      <c r="H990" s="20">
        <v>3.11</v>
      </c>
      <c r="I990">
        <v>3.64</v>
      </c>
      <c r="J990">
        <v>4.16</v>
      </c>
      <c r="K990">
        <v>5.03</v>
      </c>
      <c r="L990">
        <v>1.19</v>
      </c>
      <c r="M990">
        <v>1.59</v>
      </c>
      <c r="N990">
        <v>2</v>
      </c>
      <c r="O990" s="20">
        <v>2.81</v>
      </c>
      <c r="P990">
        <v>3.33</v>
      </c>
      <c r="Q990">
        <v>3.85</v>
      </c>
    </row>
    <row r="991" spans="1:17">
      <c r="A991">
        <v>20040329</v>
      </c>
      <c r="B991" s="20">
        <v>1.1100000000000001</v>
      </c>
      <c r="C991" s="20">
        <v>0.97</v>
      </c>
      <c r="D991">
        <v>1.36</v>
      </c>
      <c r="E991">
        <v>1.93</v>
      </c>
      <c r="F991">
        <v>2.4500000000000002</v>
      </c>
      <c r="G991">
        <v>2.89</v>
      </c>
      <c r="H991" s="20">
        <v>3.25</v>
      </c>
      <c r="I991">
        <v>3.78</v>
      </c>
      <c r="J991">
        <v>4.29</v>
      </c>
      <c r="K991">
        <v>5.14</v>
      </c>
      <c r="L991">
        <v>1.21</v>
      </c>
      <c r="M991">
        <v>1.63</v>
      </c>
      <c r="N991">
        <v>2.0499999999999998</v>
      </c>
      <c r="O991" s="20">
        <v>2.86</v>
      </c>
      <c r="P991">
        <v>3.39</v>
      </c>
      <c r="Q991">
        <v>3.91</v>
      </c>
    </row>
    <row r="992" spans="1:17">
      <c r="A992">
        <v>20040330</v>
      </c>
      <c r="B992" s="20">
        <v>1.1100000000000001</v>
      </c>
      <c r="C992" s="20">
        <v>0.97</v>
      </c>
      <c r="D992">
        <v>1.35</v>
      </c>
      <c r="E992">
        <v>1.9</v>
      </c>
      <c r="F992">
        <v>2.42</v>
      </c>
      <c r="G992">
        <v>2.85</v>
      </c>
      <c r="H992" s="20">
        <v>3.2</v>
      </c>
      <c r="I992">
        <v>3.73</v>
      </c>
      <c r="J992">
        <v>4.25</v>
      </c>
      <c r="K992">
        <v>5.0999999999999996</v>
      </c>
      <c r="L992">
        <v>1.21</v>
      </c>
      <c r="M992">
        <v>1.63</v>
      </c>
      <c r="N992">
        <v>2.0499999999999998</v>
      </c>
      <c r="O992" s="20">
        <v>2.86</v>
      </c>
      <c r="P992">
        <v>3.39</v>
      </c>
      <c r="Q992">
        <v>3.91</v>
      </c>
    </row>
    <row r="993" spans="1:17">
      <c r="A993">
        <v>20040331</v>
      </c>
      <c r="B993" s="20">
        <v>1.1100000000000001</v>
      </c>
      <c r="C993" s="20">
        <v>0.97</v>
      </c>
      <c r="D993">
        <v>1.35</v>
      </c>
      <c r="E993">
        <v>1.9</v>
      </c>
      <c r="F993">
        <v>2.41</v>
      </c>
      <c r="G993">
        <v>2.85</v>
      </c>
      <c r="H993" s="20">
        <v>3.2</v>
      </c>
      <c r="I993">
        <v>3.73</v>
      </c>
      <c r="J993">
        <v>4.25</v>
      </c>
      <c r="K993">
        <v>5.09</v>
      </c>
      <c r="L993">
        <v>1.2</v>
      </c>
      <c r="M993">
        <v>1.6</v>
      </c>
      <c r="N993">
        <v>1.99</v>
      </c>
      <c r="O993" s="20">
        <v>2.8</v>
      </c>
      <c r="P993">
        <v>3.33</v>
      </c>
      <c r="Q993">
        <v>3.86</v>
      </c>
    </row>
    <row r="994" spans="1:17">
      <c r="A994">
        <v>20040401</v>
      </c>
      <c r="B994" s="20">
        <v>1.1100000000000001</v>
      </c>
      <c r="C994" s="20">
        <v>0.96</v>
      </c>
      <c r="D994">
        <v>1.38</v>
      </c>
      <c r="E994">
        <v>1.95</v>
      </c>
      <c r="F994">
        <v>2.4700000000000002</v>
      </c>
      <c r="G994">
        <v>2.91</v>
      </c>
      <c r="H994" s="20">
        <v>3.26</v>
      </c>
      <c r="I994">
        <v>3.79</v>
      </c>
      <c r="J994">
        <v>4.3</v>
      </c>
      <c r="K994">
        <v>5.15</v>
      </c>
      <c r="L994">
        <v>1.23</v>
      </c>
      <c r="M994">
        <v>1.65</v>
      </c>
      <c r="N994">
        <v>2.06</v>
      </c>
      <c r="O994" s="20">
        <v>2.87</v>
      </c>
      <c r="P994">
        <v>3.38</v>
      </c>
      <c r="Q994">
        <v>3.91</v>
      </c>
    </row>
    <row r="995" spans="1:17">
      <c r="A995">
        <v>20040402</v>
      </c>
      <c r="B995" s="20">
        <v>1.1100000000000001</v>
      </c>
      <c r="C995" s="20">
        <v>0.95</v>
      </c>
      <c r="D995">
        <v>1.52</v>
      </c>
      <c r="E995">
        <v>2.16</v>
      </c>
      <c r="F995">
        <v>2.72</v>
      </c>
      <c r="G995">
        <v>3.15</v>
      </c>
      <c r="H995" s="20">
        <v>3.51</v>
      </c>
      <c r="I995">
        <v>4.0199999999999996</v>
      </c>
      <c r="J995">
        <v>4.51</v>
      </c>
      <c r="K995">
        <v>5.29</v>
      </c>
      <c r="L995">
        <v>1.3</v>
      </c>
      <c r="M995">
        <v>1.86</v>
      </c>
      <c r="N995">
        <v>2.33</v>
      </c>
      <c r="O995" s="20">
        <v>3.15</v>
      </c>
      <c r="P995">
        <v>3.66</v>
      </c>
      <c r="Q995">
        <v>4.1500000000000004</v>
      </c>
    </row>
    <row r="996" spans="1:17">
      <c r="A996">
        <v>20040405</v>
      </c>
      <c r="B996" s="20">
        <v>1.1399999999999999</v>
      </c>
      <c r="C996" s="20">
        <v>0.98</v>
      </c>
      <c r="D996">
        <v>1.53</v>
      </c>
      <c r="E996">
        <v>2.2200000000000002</v>
      </c>
      <c r="F996">
        <v>2.79</v>
      </c>
      <c r="G996">
        <v>3.25</v>
      </c>
      <c r="H996" s="20">
        <v>3.62</v>
      </c>
      <c r="I996">
        <v>4.1399999999999997</v>
      </c>
      <c r="J996">
        <v>4.62</v>
      </c>
      <c r="K996">
        <v>5.37</v>
      </c>
      <c r="L996">
        <v>1.34</v>
      </c>
      <c r="M996">
        <v>1.91</v>
      </c>
      <c r="N996">
        <v>2.4</v>
      </c>
      <c r="O996" s="20">
        <v>3.24</v>
      </c>
      <c r="P996">
        <v>3.76</v>
      </c>
      <c r="Q996">
        <v>4.24</v>
      </c>
    </row>
    <row r="997" spans="1:17">
      <c r="A997">
        <v>20040406</v>
      </c>
      <c r="B997" s="20">
        <v>1.1399999999999999</v>
      </c>
      <c r="C997" s="20">
        <v>0.98</v>
      </c>
      <c r="D997">
        <v>1.51</v>
      </c>
      <c r="E997">
        <v>2.19</v>
      </c>
      <c r="F997">
        <v>2.76</v>
      </c>
      <c r="G997">
        <v>3.22</v>
      </c>
      <c r="H997" s="20">
        <v>3.58</v>
      </c>
      <c r="I997">
        <v>4.0999999999999996</v>
      </c>
      <c r="J997">
        <v>4.59</v>
      </c>
      <c r="K997">
        <v>5.35</v>
      </c>
      <c r="L997">
        <v>1.31</v>
      </c>
      <c r="M997">
        <v>1.86</v>
      </c>
      <c r="N997">
        <v>2.35</v>
      </c>
      <c r="O997" s="20">
        <v>3.19</v>
      </c>
      <c r="P997">
        <v>3.7</v>
      </c>
      <c r="Q997">
        <v>4.1900000000000004</v>
      </c>
    </row>
    <row r="998" spans="1:17">
      <c r="A998">
        <v>20040407</v>
      </c>
      <c r="B998" s="20">
        <v>1.1399999999999999</v>
      </c>
      <c r="C998" s="20">
        <v>0.96</v>
      </c>
      <c r="D998">
        <v>1.48</v>
      </c>
      <c r="E998">
        <v>2.15</v>
      </c>
      <c r="F998">
        <v>2.72</v>
      </c>
      <c r="G998">
        <v>3.18</v>
      </c>
      <c r="H998" s="20">
        <v>3.54</v>
      </c>
      <c r="I998">
        <v>4.0599999999999996</v>
      </c>
      <c r="J998">
        <v>4.55</v>
      </c>
      <c r="K998">
        <v>5.31</v>
      </c>
      <c r="L998">
        <v>1.31</v>
      </c>
      <c r="M998">
        <v>1.87</v>
      </c>
      <c r="N998">
        <v>2.36</v>
      </c>
      <c r="O998" s="20">
        <v>3.19</v>
      </c>
      <c r="P998">
        <v>3.71</v>
      </c>
      <c r="Q998">
        <v>4.1900000000000004</v>
      </c>
    </row>
    <row r="999" spans="1:17">
      <c r="A999">
        <v>20040408</v>
      </c>
      <c r="B999" s="20">
        <v>1.1399999999999999</v>
      </c>
      <c r="C999" s="20">
        <v>0.96</v>
      </c>
      <c r="D999">
        <v>1.51</v>
      </c>
      <c r="E999">
        <v>2.2000000000000002</v>
      </c>
      <c r="F999">
        <v>2.78</v>
      </c>
      <c r="G999">
        <v>3.23</v>
      </c>
      <c r="H999" s="20">
        <v>3.6</v>
      </c>
      <c r="I999">
        <v>4.1100000000000003</v>
      </c>
      <c r="J999">
        <v>4.5999999999999996</v>
      </c>
      <c r="K999">
        <v>5.35</v>
      </c>
      <c r="L999">
        <v>1.32</v>
      </c>
      <c r="M999">
        <v>1.88</v>
      </c>
      <c r="N999">
        <v>2.37</v>
      </c>
      <c r="O999" s="20">
        <v>3.22</v>
      </c>
      <c r="P999">
        <v>3.73</v>
      </c>
      <c r="Q999">
        <v>4.21</v>
      </c>
    </row>
    <row r="1000" spans="1:17">
      <c r="A1000">
        <v>20040409</v>
      </c>
      <c r="B1000" s="20">
        <v>1.1399999999999999</v>
      </c>
      <c r="C1000" s="20" t="s">
        <v>1</v>
      </c>
      <c r="D1000" t="s">
        <v>103</v>
      </c>
      <c r="E1000" t="s">
        <v>103</v>
      </c>
      <c r="F1000" t="s">
        <v>103</v>
      </c>
      <c r="G1000" t="s">
        <v>103</v>
      </c>
      <c r="H1000" s="20" t="s">
        <v>103</v>
      </c>
      <c r="I1000" t="s">
        <v>103</v>
      </c>
      <c r="J1000" t="s">
        <v>103</v>
      </c>
      <c r="K1000" t="s">
        <v>103</v>
      </c>
      <c r="L1000" t="s">
        <v>103</v>
      </c>
      <c r="M1000" t="s">
        <v>103</v>
      </c>
      <c r="N1000" t="s">
        <v>103</v>
      </c>
      <c r="O1000" s="20" t="s">
        <v>103</v>
      </c>
      <c r="P1000" t="s">
        <v>103</v>
      </c>
      <c r="Q1000" t="s">
        <v>103</v>
      </c>
    </row>
    <row r="1001" spans="1:17">
      <c r="A1001">
        <v>20040412</v>
      </c>
      <c r="B1001" s="20">
        <v>1.1399999999999999</v>
      </c>
      <c r="C1001" s="20">
        <v>0.97</v>
      </c>
      <c r="D1001">
        <v>1.52</v>
      </c>
      <c r="E1001">
        <v>2.2200000000000002</v>
      </c>
      <c r="F1001">
        <v>2.81</v>
      </c>
      <c r="G1001">
        <v>3.27</v>
      </c>
      <c r="H1001" s="20">
        <v>3.65</v>
      </c>
      <c r="I1001">
        <v>4.16</v>
      </c>
      <c r="J1001">
        <v>4.6500000000000004</v>
      </c>
      <c r="K1001">
        <v>5.39</v>
      </c>
      <c r="L1001">
        <v>1.34</v>
      </c>
      <c r="M1001">
        <v>1.91</v>
      </c>
      <c r="N1001">
        <v>2.41</v>
      </c>
      <c r="O1001" s="20">
        <v>3.26</v>
      </c>
      <c r="P1001">
        <v>3.78</v>
      </c>
      <c r="Q1001">
        <v>4.25</v>
      </c>
    </row>
    <row r="1002" spans="1:17">
      <c r="A1002">
        <v>20040413</v>
      </c>
      <c r="B1002" s="20">
        <v>1.1399999999999999</v>
      </c>
      <c r="C1002" s="20">
        <v>0.96</v>
      </c>
      <c r="D1002">
        <v>1.56</v>
      </c>
      <c r="E1002">
        <v>2.29</v>
      </c>
      <c r="F1002">
        <v>2.89</v>
      </c>
      <c r="G1002">
        <v>3.36</v>
      </c>
      <c r="H1002" s="20">
        <v>3.74</v>
      </c>
      <c r="I1002">
        <v>4.25</v>
      </c>
      <c r="J1002">
        <v>4.74</v>
      </c>
      <c r="K1002">
        <v>5.46</v>
      </c>
      <c r="L1002">
        <v>1.39</v>
      </c>
      <c r="M1002">
        <v>2.0099999999999998</v>
      </c>
      <c r="N1002">
        <v>2.52</v>
      </c>
      <c r="O1002" s="20">
        <v>3.37</v>
      </c>
      <c r="P1002">
        <v>3.89</v>
      </c>
      <c r="Q1002">
        <v>4.3499999999999996</v>
      </c>
    </row>
    <row r="1003" spans="1:17">
      <c r="A1003">
        <v>20040414</v>
      </c>
      <c r="B1003" s="20">
        <v>1.1418999999999999</v>
      </c>
      <c r="C1003" s="20">
        <v>0.96</v>
      </c>
      <c r="D1003">
        <v>1.64</v>
      </c>
      <c r="E1003">
        <v>2.4</v>
      </c>
      <c r="F1003">
        <v>2.99</v>
      </c>
      <c r="G1003">
        <v>3.47</v>
      </c>
      <c r="H1003" s="20">
        <v>3.85</v>
      </c>
      <c r="I1003">
        <v>4.3600000000000003</v>
      </c>
      <c r="J1003">
        <v>4.84</v>
      </c>
      <c r="K1003">
        <v>5.53</v>
      </c>
      <c r="L1003">
        <v>1.48</v>
      </c>
      <c r="M1003">
        <v>2.13</v>
      </c>
      <c r="N1003">
        <v>2.6</v>
      </c>
      <c r="O1003" s="20">
        <v>3.44</v>
      </c>
      <c r="P1003">
        <v>3.95</v>
      </c>
      <c r="Q1003">
        <v>4.4000000000000004</v>
      </c>
    </row>
    <row r="1004" spans="1:17">
      <c r="A1004">
        <v>20040415</v>
      </c>
      <c r="B1004" s="20">
        <v>1.1499999999999999</v>
      </c>
      <c r="C1004" s="20">
        <v>0.98</v>
      </c>
      <c r="D1004">
        <v>1.65</v>
      </c>
      <c r="E1004">
        <v>2.4</v>
      </c>
      <c r="F1004">
        <v>3.01</v>
      </c>
      <c r="G1004">
        <v>3.48</v>
      </c>
      <c r="H1004" s="20">
        <v>3.83</v>
      </c>
      <c r="I1004">
        <v>4.34</v>
      </c>
      <c r="J1004">
        <v>4.8099999999999996</v>
      </c>
      <c r="K1004">
        <v>5.51</v>
      </c>
      <c r="L1004">
        <v>1.46</v>
      </c>
      <c r="M1004">
        <v>2.1</v>
      </c>
      <c r="N1004">
        <v>2.59</v>
      </c>
      <c r="O1004" s="20">
        <v>3.45</v>
      </c>
      <c r="P1004">
        <v>3.96</v>
      </c>
      <c r="Q1004">
        <v>4.42</v>
      </c>
    </row>
    <row r="1005" spans="1:17">
      <c r="A1005">
        <v>20040416</v>
      </c>
      <c r="B1005" s="20">
        <v>1.1499999999999999</v>
      </c>
      <c r="C1005" s="20">
        <v>0.97</v>
      </c>
      <c r="D1005">
        <v>1.6</v>
      </c>
      <c r="E1005">
        <v>2.35</v>
      </c>
      <c r="F1005">
        <v>2.95</v>
      </c>
      <c r="G1005">
        <v>3.43</v>
      </c>
      <c r="H1005" s="20">
        <v>3.8</v>
      </c>
      <c r="I1005">
        <v>4.3099999999999996</v>
      </c>
      <c r="J1005">
        <v>4.79</v>
      </c>
      <c r="K1005">
        <v>5.5</v>
      </c>
      <c r="L1005">
        <v>1.4</v>
      </c>
      <c r="M1005">
        <v>2.0299999999999998</v>
      </c>
      <c r="N1005">
        <v>2.5299999999999998</v>
      </c>
      <c r="O1005" s="20">
        <v>3.39</v>
      </c>
      <c r="P1005">
        <v>3.9</v>
      </c>
      <c r="Q1005">
        <v>4.37</v>
      </c>
    </row>
    <row r="1006" spans="1:17">
      <c r="A1006">
        <v>20040419</v>
      </c>
      <c r="B1006" s="20">
        <v>1.1494</v>
      </c>
      <c r="C1006" s="20">
        <v>0.97</v>
      </c>
      <c r="D1006">
        <v>1.61</v>
      </c>
      <c r="E1006">
        <v>2.35</v>
      </c>
      <c r="F1006">
        <v>2.95</v>
      </c>
      <c r="G1006">
        <v>3.41</v>
      </c>
      <c r="H1006" s="20">
        <v>3.77</v>
      </c>
      <c r="I1006">
        <v>4.28</v>
      </c>
      <c r="J1006">
        <v>4.76</v>
      </c>
      <c r="K1006">
        <v>5.49</v>
      </c>
      <c r="L1006">
        <v>1.43</v>
      </c>
      <c r="M1006">
        <v>2.0699999999999998</v>
      </c>
      <c r="N1006">
        <v>2.58</v>
      </c>
      <c r="O1006" s="20">
        <v>3.42</v>
      </c>
      <c r="P1006">
        <v>3.93</v>
      </c>
      <c r="Q1006">
        <v>4.3899999999999997</v>
      </c>
    </row>
    <row r="1007" spans="1:17">
      <c r="A1007">
        <v>20040420</v>
      </c>
      <c r="B1007" s="20">
        <v>1.1499999999999999</v>
      </c>
      <c r="C1007" s="20">
        <v>0.99</v>
      </c>
      <c r="D1007">
        <v>1.64</v>
      </c>
      <c r="E1007">
        <v>2.41</v>
      </c>
      <c r="F1007">
        <v>3.03</v>
      </c>
      <c r="G1007">
        <v>3.5</v>
      </c>
      <c r="H1007" s="20">
        <v>3.87</v>
      </c>
      <c r="I1007">
        <v>4.38</v>
      </c>
      <c r="J1007">
        <v>4.84</v>
      </c>
      <c r="K1007">
        <v>5.55</v>
      </c>
      <c r="L1007">
        <v>1.46</v>
      </c>
      <c r="M1007">
        <v>2.11</v>
      </c>
      <c r="N1007">
        <v>2.62</v>
      </c>
      <c r="O1007" s="20">
        <v>3.45</v>
      </c>
      <c r="P1007">
        <v>3.97</v>
      </c>
      <c r="Q1007">
        <v>4.43</v>
      </c>
    </row>
    <row r="1008" spans="1:17">
      <c r="A1008">
        <v>20040421</v>
      </c>
      <c r="B1008" s="20">
        <v>1.1688000000000001</v>
      </c>
      <c r="C1008" s="20">
        <v>0.95</v>
      </c>
      <c r="D1008">
        <v>1.7</v>
      </c>
      <c r="E1008">
        <v>2.5099999999999998</v>
      </c>
      <c r="F1008">
        <v>3.12</v>
      </c>
      <c r="G1008">
        <v>3.58</v>
      </c>
      <c r="H1008" s="20">
        <v>3.94</v>
      </c>
      <c r="I1008">
        <v>4.43</v>
      </c>
      <c r="J1008">
        <v>4.8899999999999997</v>
      </c>
      <c r="K1008">
        <v>5.57</v>
      </c>
      <c r="L1008">
        <v>1.52</v>
      </c>
      <c r="M1008">
        <v>2.2200000000000002</v>
      </c>
      <c r="N1008">
        <v>2.71</v>
      </c>
      <c r="O1008" s="20">
        <v>3.52</v>
      </c>
      <c r="P1008">
        <v>4.01</v>
      </c>
      <c r="Q1008">
        <v>4.45</v>
      </c>
    </row>
    <row r="1009" spans="1:17">
      <c r="A1009">
        <v>20040422</v>
      </c>
      <c r="B1009" s="20">
        <v>1.17</v>
      </c>
      <c r="C1009" s="20">
        <v>1</v>
      </c>
      <c r="D1009">
        <v>1.7</v>
      </c>
      <c r="E1009">
        <v>2.4900000000000002</v>
      </c>
      <c r="F1009">
        <v>3.09</v>
      </c>
      <c r="G1009">
        <v>3.55</v>
      </c>
      <c r="H1009" s="20">
        <v>3.9</v>
      </c>
      <c r="I1009">
        <v>4.3899999999999997</v>
      </c>
      <c r="J1009">
        <v>4.84</v>
      </c>
      <c r="K1009">
        <v>5.54</v>
      </c>
      <c r="L1009">
        <v>1.49</v>
      </c>
      <c r="M1009">
        <v>2.15</v>
      </c>
      <c r="N1009">
        <v>2.64</v>
      </c>
      <c r="O1009" s="20">
        <v>3.46</v>
      </c>
      <c r="P1009">
        <v>3.95</v>
      </c>
      <c r="Q1009">
        <v>4.4000000000000004</v>
      </c>
    </row>
    <row r="1010" spans="1:17">
      <c r="A1010">
        <v>20040423</v>
      </c>
      <c r="B1010" s="20">
        <v>1.17</v>
      </c>
      <c r="C1010" s="20">
        <v>0.98</v>
      </c>
      <c r="D1010">
        <v>1.75</v>
      </c>
      <c r="E1010">
        <v>2.56</v>
      </c>
      <c r="F1010">
        <v>3.16</v>
      </c>
      <c r="G1010">
        <v>3.62</v>
      </c>
      <c r="H1010" s="20">
        <v>3.96</v>
      </c>
      <c r="I1010">
        <v>4.4400000000000004</v>
      </c>
      <c r="J1010">
        <v>4.88</v>
      </c>
      <c r="K1010">
        <v>5.57</v>
      </c>
      <c r="L1010">
        <v>1.59</v>
      </c>
      <c r="M1010">
        <v>2.29</v>
      </c>
      <c r="N1010">
        <v>2.78</v>
      </c>
      <c r="O1010" s="20">
        <v>3.58</v>
      </c>
      <c r="P1010">
        <v>4.07</v>
      </c>
      <c r="Q1010">
        <v>4.4800000000000004</v>
      </c>
    </row>
    <row r="1011" spans="1:17">
      <c r="A1011">
        <v>20040426</v>
      </c>
      <c r="B1011" s="20">
        <v>1.17</v>
      </c>
      <c r="C1011" s="20">
        <v>0.99</v>
      </c>
      <c r="D1011">
        <v>1.78</v>
      </c>
      <c r="E1011">
        <v>2.6</v>
      </c>
      <c r="F1011">
        <v>3.2</v>
      </c>
      <c r="G1011">
        <v>3.64</v>
      </c>
      <c r="H1011" s="20">
        <v>3.98</v>
      </c>
      <c r="I1011">
        <v>4.45</v>
      </c>
      <c r="J1011">
        <v>4.8899999999999997</v>
      </c>
      <c r="K1011">
        <v>5.55</v>
      </c>
      <c r="L1011">
        <v>1.57</v>
      </c>
      <c r="M1011">
        <v>2.2799999999999998</v>
      </c>
      <c r="N1011">
        <v>2.78</v>
      </c>
      <c r="O1011" s="20">
        <v>3.57</v>
      </c>
      <c r="P1011">
        <v>4.05</v>
      </c>
      <c r="Q1011">
        <v>4.46</v>
      </c>
    </row>
    <row r="1012" spans="1:17">
      <c r="A1012">
        <v>20040427</v>
      </c>
      <c r="B1012" s="20">
        <v>1.17</v>
      </c>
      <c r="C1012" s="20">
        <v>0.98</v>
      </c>
      <c r="D1012">
        <v>1.77</v>
      </c>
      <c r="E1012">
        <v>2.58</v>
      </c>
      <c r="F1012">
        <v>3.19</v>
      </c>
      <c r="G1012">
        <v>3.64</v>
      </c>
      <c r="H1012" s="20">
        <v>3.98</v>
      </c>
      <c r="I1012">
        <v>4.45</v>
      </c>
      <c r="J1012">
        <v>4.8899999999999997</v>
      </c>
      <c r="K1012">
        <v>5.55</v>
      </c>
      <c r="L1012">
        <v>1.53</v>
      </c>
      <c r="M1012">
        <v>2.21</v>
      </c>
      <c r="N1012">
        <v>2.74</v>
      </c>
      <c r="O1012" s="20">
        <v>3.52</v>
      </c>
      <c r="P1012">
        <v>4.01</v>
      </c>
      <c r="Q1012">
        <v>4.43</v>
      </c>
    </row>
    <row r="1013" spans="1:17">
      <c r="A1013">
        <v>20040428</v>
      </c>
      <c r="B1013" s="20">
        <v>1.17</v>
      </c>
      <c r="C1013" s="20">
        <v>0.99</v>
      </c>
      <c r="D1013">
        <v>1.77</v>
      </c>
      <c r="E1013">
        <v>2.58</v>
      </c>
      <c r="F1013">
        <v>3.19</v>
      </c>
      <c r="G1013">
        <v>3.64</v>
      </c>
      <c r="H1013" s="20">
        <v>3.97</v>
      </c>
      <c r="I1013">
        <v>4.4400000000000004</v>
      </c>
      <c r="J1013">
        <v>4.88</v>
      </c>
      <c r="K1013">
        <v>5.56</v>
      </c>
      <c r="L1013">
        <v>1.54</v>
      </c>
      <c r="M1013">
        <v>2.2999999999999998</v>
      </c>
      <c r="N1013">
        <v>2.82</v>
      </c>
      <c r="O1013" s="20">
        <v>3.6</v>
      </c>
      <c r="P1013">
        <v>4.08</v>
      </c>
      <c r="Q1013">
        <v>4.5</v>
      </c>
    </row>
    <row r="1014" spans="1:17">
      <c r="A1014">
        <v>20040429</v>
      </c>
      <c r="B1014" s="20">
        <v>1.1788000000000001</v>
      </c>
      <c r="C1014" s="20">
        <v>1</v>
      </c>
      <c r="D1014">
        <v>1.81</v>
      </c>
      <c r="E1014">
        <v>2.64</v>
      </c>
      <c r="F1014">
        <v>3.25</v>
      </c>
      <c r="G1014">
        <v>3.7</v>
      </c>
      <c r="H1014" s="20">
        <v>4.04</v>
      </c>
      <c r="I1014">
        <v>4.51</v>
      </c>
      <c r="J1014">
        <v>4.95</v>
      </c>
      <c r="K1014">
        <v>5.59</v>
      </c>
      <c r="L1014">
        <v>1.55</v>
      </c>
      <c r="M1014">
        <v>2.34</v>
      </c>
      <c r="N1014">
        <v>2.88</v>
      </c>
      <c r="O1014" s="20">
        <v>3.66</v>
      </c>
      <c r="P1014">
        <v>4.1399999999999997</v>
      </c>
      <c r="Q1014">
        <v>4.55</v>
      </c>
    </row>
    <row r="1015" spans="1:17">
      <c r="A1015">
        <v>20040430</v>
      </c>
      <c r="B1015" s="20">
        <v>1.18</v>
      </c>
      <c r="C1015" s="20">
        <v>1</v>
      </c>
      <c r="D1015">
        <v>1.82</v>
      </c>
      <c r="E1015">
        <v>2.67</v>
      </c>
      <c r="F1015">
        <v>3.29</v>
      </c>
      <c r="G1015">
        <v>3.75</v>
      </c>
      <c r="H1015" s="20">
        <v>4.09</v>
      </c>
      <c r="I1015">
        <v>4.5599999999999996</v>
      </c>
      <c r="J1015">
        <v>5</v>
      </c>
      <c r="K1015">
        <v>5.63</v>
      </c>
      <c r="L1015">
        <v>1.55</v>
      </c>
      <c r="M1015">
        <v>2.31</v>
      </c>
      <c r="N1015">
        <v>2.86</v>
      </c>
      <c r="O1015" s="20">
        <v>3.63</v>
      </c>
      <c r="P1015">
        <v>4.1100000000000003</v>
      </c>
      <c r="Q1015">
        <v>4.53</v>
      </c>
    </row>
    <row r="1016" spans="1:17">
      <c r="A1016">
        <v>20040503</v>
      </c>
      <c r="B1016" s="20">
        <v>1.18</v>
      </c>
      <c r="C1016" s="20">
        <v>1</v>
      </c>
      <c r="D1016">
        <v>1.82</v>
      </c>
      <c r="E1016">
        <v>2.67</v>
      </c>
      <c r="F1016">
        <v>3.29</v>
      </c>
      <c r="G1016">
        <v>3.75</v>
      </c>
      <c r="H1016" s="20">
        <v>4.08</v>
      </c>
      <c r="I1016">
        <v>4.55</v>
      </c>
      <c r="J1016">
        <v>4.97</v>
      </c>
      <c r="K1016">
        <v>5.6</v>
      </c>
      <c r="L1016">
        <v>1.6</v>
      </c>
      <c r="M1016">
        <v>2.34</v>
      </c>
      <c r="N1016">
        <v>2.86</v>
      </c>
      <c r="O1016" s="20">
        <v>3.63</v>
      </c>
      <c r="P1016">
        <v>4.1100000000000003</v>
      </c>
      <c r="Q1016">
        <v>4.53</v>
      </c>
    </row>
    <row r="1017" spans="1:17">
      <c r="A1017">
        <v>20040504</v>
      </c>
      <c r="B1017" s="20">
        <v>1.18</v>
      </c>
      <c r="C1017" s="20">
        <v>1.01</v>
      </c>
      <c r="D1017">
        <v>1.82</v>
      </c>
      <c r="E1017">
        <v>2.66</v>
      </c>
      <c r="F1017">
        <v>3.28</v>
      </c>
      <c r="G1017">
        <v>3.73</v>
      </c>
      <c r="H1017" s="20">
        <v>4.08</v>
      </c>
      <c r="I1017">
        <v>4.55</v>
      </c>
      <c r="J1017">
        <v>4.99</v>
      </c>
      <c r="K1017">
        <v>5.62</v>
      </c>
      <c r="L1017">
        <v>1.57</v>
      </c>
      <c r="M1017">
        <v>2.3199999999999998</v>
      </c>
      <c r="N1017">
        <v>2.88</v>
      </c>
      <c r="O1017" s="20">
        <v>3.66</v>
      </c>
      <c r="P1017">
        <v>4.1500000000000004</v>
      </c>
      <c r="Q1017">
        <v>4.5599999999999996</v>
      </c>
    </row>
    <row r="1018" spans="1:17">
      <c r="A1018">
        <v>20040505</v>
      </c>
      <c r="B1018" s="20">
        <v>1.18</v>
      </c>
      <c r="C1018" s="20">
        <v>1</v>
      </c>
      <c r="D1018">
        <v>1.81</v>
      </c>
      <c r="E1018">
        <v>2.65</v>
      </c>
      <c r="F1018">
        <v>3.29</v>
      </c>
      <c r="G1018">
        <v>3.76</v>
      </c>
      <c r="H1018" s="20">
        <v>4.12</v>
      </c>
      <c r="I1018">
        <v>4.5999999999999996</v>
      </c>
      <c r="J1018">
        <v>5.04</v>
      </c>
      <c r="K1018">
        <v>5.67</v>
      </c>
      <c r="L1018">
        <v>1.56</v>
      </c>
      <c r="M1018">
        <v>2.34</v>
      </c>
      <c r="N1018">
        <v>2.91</v>
      </c>
      <c r="O1018" s="20">
        <v>3.71</v>
      </c>
      <c r="P1018">
        <v>4.18</v>
      </c>
      <c r="Q1018">
        <v>4.6100000000000003</v>
      </c>
    </row>
    <row r="1019" spans="1:17">
      <c r="A1019">
        <v>20040506</v>
      </c>
      <c r="B1019" s="20">
        <v>1.18</v>
      </c>
      <c r="C1019" s="20">
        <v>0.99</v>
      </c>
      <c r="D1019">
        <v>1.87</v>
      </c>
      <c r="E1019">
        <v>2.72</v>
      </c>
      <c r="F1019">
        <v>3.36</v>
      </c>
      <c r="G1019">
        <v>3.84</v>
      </c>
      <c r="H1019" s="20">
        <v>4.2</v>
      </c>
      <c r="I1019">
        <v>4.68</v>
      </c>
      <c r="J1019">
        <v>5.12</v>
      </c>
      <c r="K1019">
        <v>5.73</v>
      </c>
      <c r="L1019">
        <v>1.61</v>
      </c>
      <c r="M1019">
        <v>2.39</v>
      </c>
      <c r="N1019">
        <v>2.94</v>
      </c>
      <c r="O1019" s="20">
        <v>3.72</v>
      </c>
      <c r="P1019">
        <v>4.2</v>
      </c>
      <c r="Q1019">
        <v>4.63</v>
      </c>
    </row>
    <row r="1020" spans="1:17">
      <c r="A1020">
        <v>20040507</v>
      </c>
      <c r="B1020" s="20">
        <v>1.19</v>
      </c>
      <c r="C1020" s="20">
        <v>1</v>
      </c>
      <c r="D1020">
        <v>2.0499999999999998</v>
      </c>
      <c r="E1020">
        <v>2.97</v>
      </c>
      <c r="F1020">
        <v>3.62</v>
      </c>
      <c r="G1020">
        <v>4.09</v>
      </c>
      <c r="H1020" s="20">
        <v>4.43</v>
      </c>
      <c r="I1020">
        <v>4.8899999999999997</v>
      </c>
      <c r="J1020">
        <v>5.29</v>
      </c>
      <c r="K1020">
        <v>5.86</v>
      </c>
      <c r="L1020">
        <v>1.83</v>
      </c>
      <c r="M1020">
        <v>2.64</v>
      </c>
      <c r="N1020">
        <v>3.19</v>
      </c>
      <c r="O1020" s="20">
        <v>3.96</v>
      </c>
      <c r="P1020">
        <v>4.41</v>
      </c>
      <c r="Q1020">
        <v>4.79</v>
      </c>
    </row>
    <row r="1021" spans="1:17">
      <c r="A1021">
        <v>20040510</v>
      </c>
      <c r="B1021" s="20">
        <v>1.24</v>
      </c>
      <c r="C1021" s="20">
        <v>1.04</v>
      </c>
      <c r="D1021">
        <v>2.0699999999999998</v>
      </c>
      <c r="E1021">
        <v>2.98</v>
      </c>
      <c r="F1021">
        <v>3.64</v>
      </c>
      <c r="G1021">
        <v>4.0999999999999996</v>
      </c>
      <c r="H1021" s="20">
        <v>4.46</v>
      </c>
      <c r="I1021">
        <v>4.92</v>
      </c>
      <c r="J1021">
        <v>5.33</v>
      </c>
      <c r="K1021">
        <v>5.87</v>
      </c>
      <c r="L1021">
        <v>1.85</v>
      </c>
      <c r="M1021">
        <v>2.61</v>
      </c>
      <c r="N1021">
        <v>3.18</v>
      </c>
      <c r="O1021" s="20">
        <v>3.95</v>
      </c>
      <c r="P1021">
        <v>4.41</v>
      </c>
      <c r="Q1021">
        <v>4.8099999999999996</v>
      </c>
    </row>
    <row r="1022" spans="1:17">
      <c r="A1022">
        <v>20040511</v>
      </c>
      <c r="B1022" s="20">
        <v>1.24</v>
      </c>
      <c r="C1022" s="20">
        <v>1.0900000000000001</v>
      </c>
      <c r="D1022">
        <v>2.0499999999999998</v>
      </c>
      <c r="E1022">
        <v>2.97</v>
      </c>
      <c r="F1022">
        <v>3.63</v>
      </c>
      <c r="G1022">
        <v>4.0999999999999996</v>
      </c>
      <c r="H1022" s="20">
        <v>4.45</v>
      </c>
      <c r="I1022">
        <v>4.92</v>
      </c>
      <c r="J1022">
        <v>5.32</v>
      </c>
      <c r="K1022">
        <v>5.87</v>
      </c>
      <c r="L1022">
        <v>1.83</v>
      </c>
      <c r="M1022">
        <v>2.61</v>
      </c>
      <c r="N1022">
        <v>3.19</v>
      </c>
      <c r="O1022" s="20">
        <v>3.94</v>
      </c>
      <c r="P1022">
        <v>4.3899999999999997</v>
      </c>
      <c r="Q1022">
        <v>4.79</v>
      </c>
    </row>
    <row r="1023" spans="1:17">
      <c r="A1023">
        <v>20040512</v>
      </c>
      <c r="B1023" s="20">
        <v>1.24</v>
      </c>
      <c r="C1023" s="20">
        <v>1.03</v>
      </c>
      <c r="D1023">
        <v>2.06</v>
      </c>
      <c r="E1023">
        <v>2.98</v>
      </c>
      <c r="F1023">
        <v>3.62</v>
      </c>
      <c r="G1023">
        <v>4.09</v>
      </c>
      <c r="H1023" s="20">
        <v>4.4400000000000004</v>
      </c>
      <c r="I1023">
        <v>4.9000000000000004</v>
      </c>
      <c r="J1023">
        <v>5.31</v>
      </c>
      <c r="K1023">
        <v>5.87</v>
      </c>
      <c r="L1023">
        <v>1.81</v>
      </c>
      <c r="M1023">
        <v>2.62</v>
      </c>
      <c r="N1023">
        <v>3.19</v>
      </c>
      <c r="O1023" s="20">
        <v>3.96</v>
      </c>
      <c r="P1023">
        <v>4.41</v>
      </c>
      <c r="Q1023">
        <v>4.83</v>
      </c>
    </row>
    <row r="1024" spans="1:17">
      <c r="A1024">
        <v>20040513</v>
      </c>
      <c r="B1024" s="20">
        <v>1.25</v>
      </c>
      <c r="C1024" s="20">
        <v>1.05</v>
      </c>
      <c r="D1024">
        <v>2.09</v>
      </c>
      <c r="E1024">
        <v>3.02</v>
      </c>
      <c r="F1024">
        <v>3.66</v>
      </c>
      <c r="G1024">
        <v>4.13</v>
      </c>
      <c r="H1024" s="20">
        <v>4.4800000000000004</v>
      </c>
      <c r="I1024">
        <v>4.96</v>
      </c>
      <c r="J1024">
        <v>5.37</v>
      </c>
      <c r="K1024">
        <v>5.92</v>
      </c>
      <c r="L1024">
        <v>1.84</v>
      </c>
      <c r="M1024">
        <v>2.67</v>
      </c>
      <c r="N1024">
        <v>3.24</v>
      </c>
      <c r="O1024" s="20">
        <v>4.01</v>
      </c>
      <c r="P1024">
        <v>4.46</v>
      </c>
      <c r="Q1024">
        <v>4.8499999999999996</v>
      </c>
    </row>
    <row r="1025" spans="1:17">
      <c r="A1025">
        <v>20040514</v>
      </c>
      <c r="B1025" s="20">
        <v>1.26</v>
      </c>
      <c r="C1025" s="20">
        <v>1.08</v>
      </c>
      <c r="D1025">
        <v>2.09</v>
      </c>
      <c r="E1025">
        <v>2.99</v>
      </c>
      <c r="F1025">
        <v>3.64</v>
      </c>
      <c r="G1025">
        <v>4.1100000000000003</v>
      </c>
      <c r="H1025" s="20">
        <v>4.46</v>
      </c>
      <c r="I1025">
        <v>4.93</v>
      </c>
      <c r="J1025">
        <v>5.35</v>
      </c>
      <c r="K1025">
        <v>5.93</v>
      </c>
      <c r="L1025">
        <v>1.81</v>
      </c>
      <c r="M1025">
        <v>2.59</v>
      </c>
      <c r="N1025">
        <v>3.16</v>
      </c>
      <c r="O1025" s="20">
        <v>3.92</v>
      </c>
      <c r="P1025">
        <v>4.3899999999999997</v>
      </c>
      <c r="Q1025">
        <v>4.79</v>
      </c>
    </row>
    <row r="1026" spans="1:17">
      <c r="A1026">
        <v>20040517</v>
      </c>
      <c r="B1026" s="20">
        <v>1.2581</v>
      </c>
      <c r="C1026" s="20">
        <v>1.08</v>
      </c>
      <c r="D1026">
        <v>2.02</v>
      </c>
      <c r="E1026">
        <v>2.87</v>
      </c>
      <c r="F1026">
        <v>3.51</v>
      </c>
      <c r="G1026">
        <v>3.97</v>
      </c>
      <c r="H1026" s="20">
        <v>4.32</v>
      </c>
      <c r="I1026">
        <v>4.8</v>
      </c>
      <c r="J1026">
        <v>5.22</v>
      </c>
      <c r="K1026">
        <v>5.82</v>
      </c>
      <c r="L1026">
        <v>1.8</v>
      </c>
      <c r="M1026">
        <v>2.5099999999999998</v>
      </c>
      <c r="N1026">
        <v>3.07</v>
      </c>
      <c r="O1026" s="20">
        <v>3.83</v>
      </c>
      <c r="P1026">
        <v>4.29</v>
      </c>
      <c r="Q1026">
        <v>4.7</v>
      </c>
    </row>
    <row r="1027" spans="1:17">
      <c r="A1027">
        <v>20040518</v>
      </c>
      <c r="B1027" s="20">
        <v>1.26</v>
      </c>
      <c r="C1027" s="20">
        <v>1.07</v>
      </c>
      <c r="D1027">
        <v>2.0499999999999998</v>
      </c>
      <c r="E1027">
        <v>2.93</v>
      </c>
      <c r="F1027">
        <v>3.56</v>
      </c>
      <c r="G1027">
        <v>4.01</v>
      </c>
      <c r="H1027" s="20">
        <v>4.3499999999999996</v>
      </c>
      <c r="I1027">
        <v>4.82</v>
      </c>
      <c r="J1027">
        <v>5.23</v>
      </c>
      <c r="K1027">
        <v>5.82</v>
      </c>
      <c r="L1027">
        <v>1.83</v>
      </c>
      <c r="M1027">
        <v>2.58</v>
      </c>
      <c r="N1027">
        <v>3.13</v>
      </c>
      <c r="O1027" s="20">
        <v>3.87</v>
      </c>
      <c r="P1027">
        <v>4.34</v>
      </c>
      <c r="Q1027">
        <v>4.74</v>
      </c>
    </row>
    <row r="1028" spans="1:17">
      <c r="A1028">
        <v>20040519</v>
      </c>
      <c r="B1028" s="20">
        <v>1.27</v>
      </c>
      <c r="C1028" s="20">
        <v>1.08</v>
      </c>
      <c r="D1028">
        <v>2.09</v>
      </c>
      <c r="E1028">
        <v>2.97</v>
      </c>
      <c r="F1028">
        <v>3.61</v>
      </c>
      <c r="G1028">
        <v>4.0599999999999996</v>
      </c>
      <c r="H1028" s="20">
        <v>4.4000000000000004</v>
      </c>
      <c r="I1028">
        <v>4.87</v>
      </c>
      <c r="J1028">
        <v>5.28</v>
      </c>
      <c r="K1028">
        <v>5.86</v>
      </c>
      <c r="L1028">
        <v>1.85</v>
      </c>
      <c r="M1028">
        <v>2.61</v>
      </c>
      <c r="N1028">
        <v>3.18</v>
      </c>
      <c r="O1028" s="20">
        <v>3.93</v>
      </c>
      <c r="P1028">
        <v>4.3899999999999997</v>
      </c>
      <c r="Q1028">
        <v>4.79</v>
      </c>
    </row>
    <row r="1029" spans="1:17">
      <c r="A1029">
        <v>20040520</v>
      </c>
      <c r="B1029" s="20">
        <v>1.28</v>
      </c>
      <c r="C1029" s="20">
        <v>1.1000000000000001</v>
      </c>
      <c r="D1029">
        <v>2.09</v>
      </c>
      <c r="E1029">
        <v>2.96</v>
      </c>
      <c r="F1029">
        <v>3.58</v>
      </c>
      <c r="G1029">
        <v>4.03</v>
      </c>
      <c r="H1029" s="20">
        <v>4.3600000000000003</v>
      </c>
      <c r="I1029">
        <v>4.82</v>
      </c>
      <c r="J1029">
        <v>5.24</v>
      </c>
      <c r="K1029">
        <v>5.82</v>
      </c>
      <c r="L1029">
        <v>1.81</v>
      </c>
      <c r="M1029">
        <v>2.5499999999999998</v>
      </c>
      <c r="N1029">
        <v>3.12</v>
      </c>
      <c r="O1029" s="20">
        <v>3.86</v>
      </c>
      <c r="P1029">
        <v>4.33</v>
      </c>
      <c r="Q1029">
        <v>4.72</v>
      </c>
    </row>
    <row r="1030" spans="1:17">
      <c r="A1030">
        <v>20040521</v>
      </c>
      <c r="B1030" s="20">
        <v>1.28</v>
      </c>
      <c r="C1030" s="20">
        <v>1.1000000000000001</v>
      </c>
      <c r="D1030">
        <v>2.0699999999999998</v>
      </c>
      <c r="E1030">
        <v>2.92</v>
      </c>
      <c r="F1030">
        <v>3.53</v>
      </c>
      <c r="G1030">
        <v>3.98</v>
      </c>
      <c r="H1030" s="20">
        <v>4.3099999999999996</v>
      </c>
      <c r="I1030">
        <v>4.78</v>
      </c>
      <c r="J1030">
        <v>5.19</v>
      </c>
      <c r="K1030">
        <v>5.78</v>
      </c>
      <c r="L1030">
        <v>1.84</v>
      </c>
      <c r="M1030">
        <v>2.6</v>
      </c>
      <c r="N1030">
        <v>3.18</v>
      </c>
      <c r="O1030" s="20">
        <v>3.91</v>
      </c>
      <c r="P1030">
        <v>4.37</v>
      </c>
      <c r="Q1030">
        <v>4.76</v>
      </c>
    </row>
    <row r="1031" spans="1:17">
      <c r="A1031">
        <v>20040524</v>
      </c>
      <c r="B1031" s="20">
        <v>1.29</v>
      </c>
      <c r="C1031" s="20">
        <v>1.1299999999999999</v>
      </c>
      <c r="D1031">
        <v>2.13</v>
      </c>
      <c r="E1031">
        <v>3.01</v>
      </c>
      <c r="F1031">
        <v>3.62</v>
      </c>
      <c r="G1031">
        <v>4.07</v>
      </c>
      <c r="H1031" s="20">
        <v>4.41</v>
      </c>
      <c r="I1031">
        <v>4.8600000000000003</v>
      </c>
      <c r="J1031">
        <v>5.27</v>
      </c>
      <c r="K1031">
        <v>5.84</v>
      </c>
      <c r="L1031">
        <v>1.86</v>
      </c>
      <c r="M1031">
        <v>2.59</v>
      </c>
      <c r="N1031">
        <v>3.17</v>
      </c>
      <c r="O1031" s="20">
        <v>3.9</v>
      </c>
      <c r="P1031">
        <v>4.3600000000000003</v>
      </c>
      <c r="Q1031">
        <v>4.75</v>
      </c>
    </row>
    <row r="1032" spans="1:17">
      <c r="A1032">
        <v>20040525</v>
      </c>
      <c r="B1032" s="20">
        <v>1.29</v>
      </c>
      <c r="C1032" s="20">
        <v>1.1200000000000001</v>
      </c>
      <c r="D1032">
        <v>2.11</v>
      </c>
      <c r="E1032">
        <v>2.98</v>
      </c>
      <c r="F1032">
        <v>3.58</v>
      </c>
      <c r="G1032">
        <v>4.03</v>
      </c>
      <c r="H1032" s="20">
        <v>4.37</v>
      </c>
      <c r="I1032">
        <v>4.82</v>
      </c>
      <c r="J1032">
        <v>5.23</v>
      </c>
      <c r="K1032">
        <v>5.82</v>
      </c>
      <c r="L1032">
        <v>1.84</v>
      </c>
      <c r="M1032">
        <v>2.58</v>
      </c>
      <c r="N1032">
        <v>3.16</v>
      </c>
      <c r="O1032" s="20">
        <v>3.89</v>
      </c>
      <c r="P1032">
        <v>4.34</v>
      </c>
      <c r="Q1032">
        <v>4.7300000000000004</v>
      </c>
    </row>
    <row r="1033" spans="1:17">
      <c r="A1033">
        <v>20040526</v>
      </c>
      <c r="B1033" s="20">
        <v>1.3</v>
      </c>
      <c r="C1033" s="20">
        <v>1.1200000000000001</v>
      </c>
      <c r="D1033">
        <v>2.09</v>
      </c>
      <c r="E1033">
        <v>2.94</v>
      </c>
      <c r="F1033">
        <v>3.54</v>
      </c>
      <c r="G1033">
        <v>3.99</v>
      </c>
      <c r="H1033" s="20">
        <v>4.33</v>
      </c>
      <c r="I1033">
        <v>4.78</v>
      </c>
      <c r="J1033">
        <v>5.19</v>
      </c>
      <c r="K1033">
        <v>5.78</v>
      </c>
      <c r="L1033">
        <v>1.81</v>
      </c>
      <c r="M1033">
        <v>2.52</v>
      </c>
      <c r="N1033">
        <v>3.08</v>
      </c>
      <c r="O1033" s="20">
        <v>3.81</v>
      </c>
      <c r="P1033">
        <v>4.2699999999999996</v>
      </c>
      <c r="Q1033">
        <v>4.67</v>
      </c>
    </row>
    <row r="1034" spans="1:17">
      <c r="A1034">
        <v>20040527</v>
      </c>
      <c r="B1034" s="20">
        <v>1.31</v>
      </c>
      <c r="C1034" s="20">
        <v>1.1599999999999999</v>
      </c>
      <c r="D1034">
        <v>2.06</v>
      </c>
      <c r="E1034">
        <v>2.87</v>
      </c>
      <c r="F1034">
        <v>3.46</v>
      </c>
      <c r="G1034">
        <v>3.9</v>
      </c>
      <c r="H1034" s="20">
        <v>4.2300000000000004</v>
      </c>
      <c r="I1034">
        <v>4.6900000000000004</v>
      </c>
      <c r="J1034">
        <v>5.12</v>
      </c>
      <c r="K1034">
        <v>5.73</v>
      </c>
      <c r="L1034">
        <v>1.77</v>
      </c>
      <c r="M1034">
        <v>2.46</v>
      </c>
      <c r="N1034">
        <v>3.02</v>
      </c>
      <c r="O1034" s="20">
        <v>3.74</v>
      </c>
      <c r="P1034">
        <v>4.2</v>
      </c>
      <c r="Q1034">
        <v>4.5999999999999996</v>
      </c>
    </row>
    <row r="1035" spans="1:17">
      <c r="A1035">
        <v>20040528</v>
      </c>
      <c r="B1035" s="20">
        <v>1.3149999999999999</v>
      </c>
      <c r="C1035" s="20">
        <v>1.1399999999999999</v>
      </c>
      <c r="D1035">
        <v>2.1</v>
      </c>
      <c r="E1035">
        <v>2.91</v>
      </c>
      <c r="F1035">
        <v>3.5</v>
      </c>
      <c r="G1035">
        <v>3.92</v>
      </c>
      <c r="H1035" s="20">
        <v>4.25</v>
      </c>
      <c r="I1035">
        <v>4.71</v>
      </c>
      <c r="J1035">
        <v>5.12</v>
      </c>
      <c r="K1035">
        <v>5.73</v>
      </c>
      <c r="L1035">
        <v>1.83</v>
      </c>
      <c r="M1035">
        <v>2.54</v>
      </c>
      <c r="N1035">
        <v>3.1</v>
      </c>
      <c r="O1035" s="20">
        <v>3.81</v>
      </c>
      <c r="P1035">
        <v>4.26</v>
      </c>
      <c r="Q1035">
        <v>4.66</v>
      </c>
    </row>
    <row r="1036" spans="1:17">
      <c r="A1036">
        <v>20040531</v>
      </c>
      <c r="B1036" s="20">
        <v>1.3149999999999999</v>
      </c>
      <c r="C1036" s="20" t="s">
        <v>1</v>
      </c>
      <c r="D1036" t="s">
        <v>103</v>
      </c>
      <c r="E1036" t="s">
        <v>103</v>
      </c>
      <c r="F1036" t="s">
        <v>103</v>
      </c>
      <c r="G1036" t="s">
        <v>103</v>
      </c>
      <c r="H1036" s="20" t="s">
        <v>103</v>
      </c>
      <c r="I1036" t="s">
        <v>103</v>
      </c>
      <c r="J1036" t="s">
        <v>103</v>
      </c>
      <c r="K1036" t="s">
        <v>103</v>
      </c>
      <c r="L1036" t="s">
        <v>103</v>
      </c>
      <c r="M1036" t="s">
        <v>103</v>
      </c>
      <c r="N1036" t="s">
        <v>103</v>
      </c>
      <c r="O1036" s="20" t="s">
        <v>103</v>
      </c>
      <c r="P1036" t="s">
        <v>103</v>
      </c>
      <c r="Q1036" t="s">
        <v>103</v>
      </c>
    </row>
    <row r="1037" spans="1:17">
      <c r="A1037">
        <v>20040601</v>
      </c>
      <c r="B1037" s="20">
        <v>1.3269</v>
      </c>
      <c r="C1037" s="20">
        <v>1.1499999999999999</v>
      </c>
      <c r="D1037">
        <v>2.15</v>
      </c>
      <c r="E1037">
        <v>2.99</v>
      </c>
      <c r="F1037">
        <v>3.58</v>
      </c>
      <c r="G1037">
        <v>4.01</v>
      </c>
      <c r="H1037" s="20">
        <v>4.34</v>
      </c>
      <c r="I1037">
        <v>4.79</v>
      </c>
      <c r="J1037">
        <v>5.2</v>
      </c>
      <c r="K1037">
        <v>5.79</v>
      </c>
      <c r="L1037">
        <v>1.89</v>
      </c>
      <c r="M1037">
        <v>2.6</v>
      </c>
      <c r="N1037">
        <v>3.14</v>
      </c>
      <c r="O1037" s="20">
        <v>3.86</v>
      </c>
      <c r="P1037">
        <v>4.3099999999999996</v>
      </c>
      <c r="Q1037">
        <v>4.71</v>
      </c>
    </row>
    <row r="1038" spans="1:17">
      <c r="A1038">
        <v>20040602</v>
      </c>
      <c r="B1038" s="20">
        <v>1.34</v>
      </c>
      <c r="C1038" s="20">
        <v>1.17</v>
      </c>
      <c r="D1038">
        <v>2.19</v>
      </c>
      <c r="E1038">
        <v>3.04</v>
      </c>
      <c r="F1038">
        <v>3.61</v>
      </c>
      <c r="G1038">
        <v>4.04</v>
      </c>
      <c r="H1038" s="20">
        <v>4.3600000000000003</v>
      </c>
      <c r="I1038">
        <v>4.8099999999999996</v>
      </c>
      <c r="J1038">
        <v>5.22</v>
      </c>
      <c r="K1038">
        <v>5.81</v>
      </c>
      <c r="L1038">
        <v>1.92</v>
      </c>
      <c r="M1038">
        <v>2.65</v>
      </c>
      <c r="N1038">
        <v>3.19</v>
      </c>
      <c r="O1038" s="20">
        <v>3.91</v>
      </c>
      <c r="P1038">
        <v>4.3499999999999996</v>
      </c>
      <c r="Q1038">
        <v>4.74</v>
      </c>
    </row>
    <row r="1039" spans="1:17">
      <c r="A1039">
        <v>20040603</v>
      </c>
      <c r="B1039" s="20">
        <v>1.36</v>
      </c>
      <c r="C1039" s="20">
        <v>1.19</v>
      </c>
      <c r="D1039">
        <v>2.2000000000000002</v>
      </c>
      <c r="E1039">
        <v>3.03</v>
      </c>
      <c r="F1039">
        <v>3.62</v>
      </c>
      <c r="G1039">
        <v>4.05</v>
      </c>
      <c r="H1039" s="20">
        <v>4.37</v>
      </c>
      <c r="I1039">
        <v>4.82</v>
      </c>
      <c r="J1039">
        <v>5.22</v>
      </c>
      <c r="K1039">
        <v>5.81</v>
      </c>
      <c r="L1039">
        <v>1.91</v>
      </c>
      <c r="M1039">
        <v>2.63</v>
      </c>
      <c r="N1039">
        <v>3.17</v>
      </c>
      <c r="O1039" s="20">
        <v>3.89</v>
      </c>
      <c r="P1039">
        <v>4.34</v>
      </c>
      <c r="Q1039">
        <v>4.71</v>
      </c>
    </row>
    <row r="1040" spans="1:17">
      <c r="A1040">
        <v>20040604</v>
      </c>
      <c r="B1040" s="20">
        <v>1.3737999999999999</v>
      </c>
      <c r="C1040" s="20">
        <v>1.2</v>
      </c>
      <c r="D1040">
        <v>2.2599999999999998</v>
      </c>
      <c r="E1040">
        <v>3.1</v>
      </c>
      <c r="F1040">
        <v>3.68</v>
      </c>
      <c r="G1040">
        <v>4.0999999999999996</v>
      </c>
      <c r="H1040" s="20">
        <v>4.42</v>
      </c>
      <c r="I1040">
        <v>4.8600000000000003</v>
      </c>
      <c r="J1040">
        <v>5.24</v>
      </c>
      <c r="K1040">
        <v>5.82</v>
      </c>
      <c r="L1040">
        <v>1.97</v>
      </c>
      <c r="M1040">
        <v>2.7</v>
      </c>
      <c r="N1040">
        <v>3.25</v>
      </c>
      <c r="O1040" s="20">
        <v>3.97</v>
      </c>
      <c r="P1040">
        <v>4.41</v>
      </c>
      <c r="Q1040">
        <v>4.78</v>
      </c>
    </row>
    <row r="1041" spans="1:17">
      <c r="A1041">
        <v>20040607</v>
      </c>
      <c r="B1041" s="20">
        <v>1.4</v>
      </c>
      <c r="C1041" s="20">
        <v>1.21</v>
      </c>
      <c r="D1041">
        <v>2.2599999999999998</v>
      </c>
      <c r="E1041">
        <v>3.1</v>
      </c>
      <c r="F1041">
        <v>3.69</v>
      </c>
      <c r="G1041">
        <v>4.12</v>
      </c>
      <c r="H1041" s="20">
        <v>4.4400000000000004</v>
      </c>
      <c r="I1041">
        <v>4.8899999999999997</v>
      </c>
      <c r="J1041">
        <v>5.29</v>
      </c>
      <c r="K1041">
        <v>5.86</v>
      </c>
      <c r="L1041">
        <v>1.96</v>
      </c>
      <c r="M1041">
        <v>2.67</v>
      </c>
      <c r="N1041">
        <v>3.22</v>
      </c>
      <c r="O1041" s="20">
        <v>3.95</v>
      </c>
      <c r="P1041">
        <v>4.3899999999999997</v>
      </c>
      <c r="Q1041">
        <v>4.78</v>
      </c>
    </row>
    <row r="1042" spans="1:17">
      <c r="A1042">
        <v>20040608</v>
      </c>
      <c r="B1042" s="20">
        <v>1.41</v>
      </c>
      <c r="C1042" s="20">
        <v>1.27</v>
      </c>
      <c r="D1042">
        <v>2.27</v>
      </c>
      <c r="E1042">
        <v>3.1</v>
      </c>
      <c r="F1042">
        <v>3.68</v>
      </c>
      <c r="G1042">
        <v>4.0999999999999996</v>
      </c>
      <c r="H1042" s="20">
        <v>4.43</v>
      </c>
      <c r="I1042">
        <v>4.87</v>
      </c>
      <c r="J1042">
        <v>5.28</v>
      </c>
      <c r="K1042">
        <v>5.87</v>
      </c>
      <c r="L1042">
        <v>2.02</v>
      </c>
      <c r="M1042">
        <v>2.73</v>
      </c>
      <c r="N1042">
        <v>3.24</v>
      </c>
      <c r="O1042" s="20">
        <v>3.96</v>
      </c>
      <c r="P1042">
        <v>4.4000000000000004</v>
      </c>
      <c r="Q1042">
        <v>4.78</v>
      </c>
    </row>
    <row r="1043" spans="1:17">
      <c r="A1043">
        <v>20040609</v>
      </c>
      <c r="B1043" s="20">
        <v>1.4275</v>
      </c>
      <c r="C1043" s="20">
        <v>1.26</v>
      </c>
      <c r="D1043">
        <v>2.33</v>
      </c>
      <c r="E1043">
        <v>3.15</v>
      </c>
      <c r="F1043">
        <v>3.71</v>
      </c>
      <c r="G1043">
        <v>4.12</v>
      </c>
      <c r="H1043" s="20">
        <v>4.4400000000000004</v>
      </c>
      <c r="I1043">
        <v>4.88</v>
      </c>
      <c r="J1043">
        <v>5.28</v>
      </c>
      <c r="K1043">
        <v>5.86</v>
      </c>
      <c r="L1043">
        <v>2.14</v>
      </c>
      <c r="M1043">
        <v>2.79</v>
      </c>
      <c r="N1043">
        <v>3.31</v>
      </c>
      <c r="O1043" s="20">
        <v>4.01</v>
      </c>
      <c r="P1043">
        <v>4.4400000000000004</v>
      </c>
      <c r="Q1043">
        <v>4.82</v>
      </c>
    </row>
    <row r="1044" spans="1:17">
      <c r="A1044">
        <v>20040610</v>
      </c>
      <c r="B1044" s="20">
        <v>1.4688000000000001</v>
      </c>
      <c r="C1044" s="20">
        <v>1.27</v>
      </c>
      <c r="D1044">
        <v>2.39</v>
      </c>
      <c r="E1044">
        <v>3.22</v>
      </c>
      <c r="F1044">
        <v>3.77</v>
      </c>
      <c r="G1044">
        <v>4.17</v>
      </c>
      <c r="H1044" s="20">
        <v>4.4800000000000004</v>
      </c>
      <c r="I1044">
        <v>4.91</v>
      </c>
      <c r="J1044">
        <v>5.3</v>
      </c>
      <c r="K1044">
        <v>5.87</v>
      </c>
      <c r="L1044">
        <v>2.14</v>
      </c>
      <c r="M1044">
        <v>2.81</v>
      </c>
      <c r="N1044">
        <v>3.32</v>
      </c>
      <c r="O1044" s="20">
        <v>4</v>
      </c>
      <c r="P1044">
        <v>4.43</v>
      </c>
      <c r="Q1044">
        <v>4.8099999999999996</v>
      </c>
    </row>
    <row r="1045" spans="1:17">
      <c r="A1045">
        <v>20040611</v>
      </c>
      <c r="B1045" s="20">
        <v>1.52</v>
      </c>
      <c r="C1045" s="20" t="s">
        <v>1</v>
      </c>
      <c r="D1045" t="s">
        <v>103</v>
      </c>
      <c r="E1045" t="s">
        <v>103</v>
      </c>
      <c r="F1045" t="s">
        <v>103</v>
      </c>
      <c r="G1045" t="s">
        <v>103</v>
      </c>
      <c r="H1045" s="20" t="s">
        <v>103</v>
      </c>
      <c r="I1045" t="s">
        <v>103</v>
      </c>
      <c r="J1045" t="s">
        <v>103</v>
      </c>
      <c r="K1045" t="s">
        <v>103</v>
      </c>
      <c r="L1045" t="s">
        <v>103</v>
      </c>
      <c r="M1045" t="s">
        <v>103</v>
      </c>
      <c r="N1045" t="s">
        <v>103</v>
      </c>
      <c r="O1045" s="20" t="s">
        <v>103</v>
      </c>
      <c r="P1045" t="s">
        <v>103</v>
      </c>
      <c r="Q1045" t="s">
        <v>103</v>
      </c>
    </row>
    <row r="1046" spans="1:17">
      <c r="A1046">
        <v>20040614</v>
      </c>
      <c r="B1046" s="20">
        <v>1.5412999999999999</v>
      </c>
      <c r="C1046" s="20">
        <v>1.29</v>
      </c>
      <c r="D1046">
        <v>2.48</v>
      </c>
      <c r="E1046">
        <v>3.3</v>
      </c>
      <c r="F1046">
        <v>3.84</v>
      </c>
      <c r="G1046">
        <v>4.2300000000000004</v>
      </c>
      <c r="H1046" s="20">
        <v>4.5199999999999996</v>
      </c>
      <c r="I1046">
        <v>4.9400000000000004</v>
      </c>
      <c r="J1046">
        <v>5.33</v>
      </c>
      <c r="K1046">
        <v>5.9</v>
      </c>
      <c r="L1046">
        <v>2.25</v>
      </c>
      <c r="M1046">
        <v>2.97</v>
      </c>
      <c r="N1046">
        <v>3.45</v>
      </c>
      <c r="O1046" s="20">
        <v>4.0999999999999996</v>
      </c>
      <c r="P1046">
        <v>4.51</v>
      </c>
      <c r="Q1046">
        <v>4.8899999999999997</v>
      </c>
    </row>
    <row r="1047" spans="1:17">
      <c r="A1047">
        <v>20040615</v>
      </c>
      <c r="B1047" s="20">
        <v>1.56</v>
      </c>
      <c r="C1047" s="20">
        <v>1.32</v>
      </c>
      <c r="D1047">
        <v>2.4300000000000002</v>
      </c>
      <c r="E1047">
        <v>3.23</v>
      </c>
      <c r="F1047">
        <v>3.75</v>
      </c>
      <c r="G1047">
        <v>4.13</v>
      </c>
      <c r="H1047" s="20">
        <v>4.42</v>
      </c>
      <c r="I1047">
        <v>4.84</v>
      </c>
      <c r="J1047">
        <v>5.23</v>
      </c>
      <c r="K1047">
        <v>5.8</v>
      </c>
      <c r="L1047">
        <v>2.16</v>
      </c>
      <c r="M1047">
        <v>2.77</v>
      </c>
      <c r="N1047">
        <v>3.26</v>
      </c>
      <c r="O1047" s="20">
        <v>3.9</v>
      </c>
      <c r="P1047">
        <v>4.3099999999999996</v>
      </c>
      <c r="Q1047">
        <v>4.6900000000000004</v>
      </c>
    </row>
    <row r="1048" spans="1:17">
      <c r="A1048">
        <v>20040616</v>
      </c>
      <c r="B1048" s="20">
        <v>1.5338000000000001</v>
      </c>
      <c r="C1048" s="20">
        <v>1.29</v>
      </c>
      <c r="D1048">
        <v>2.4300000000000002</v>
      </c>
      <c r="E1048">
        <v>3.24</v>
      </c>
      <c r="F1048">
        <v>3.76</v>
      </c>
      <c r="G1048">
        <v>4.1399999999999997</v>
      </c>
      <c r="H1048" s="20">
        <v>4.43</v>
      </c>
      <c r="I1048">
        <v>4.8499999999999996</v>
      </c>
      <c r="J1048">
        <v>5.23</v>
      </c>
      <c r="K1048">
        <v>5.81</v>
      </c>
      <c r="L1048">
        <v>2.2400000000000002</v>
      </c>
      <c r="M1048">
        <v>2.84</v>
      </c>
      <c r="N1048">
        <v>3.31</v>
      </c>
      <c r="O1048" s="20">
        <v>3.96</v>
      </c>
      <c r="P1048">
        <v>4.3600000000000003</v>
      </c>
      <c r="Q1048">
        <v>4.74</v>
      </c>
    </row>
    <row r="1049" spans="1:17">
      <c r="A1049">
        <v>20040617</v>
      </c>
      <c r="B1049" s="20">
        <v>1.55</v>
      </c>
      <c r="C1049" s="20">
        <v>1.27</v>
      </c>
      <c r="D1049">
        <v>2.4500000000000002</v>
      </c>
      <c r="E1049">
        <v>3.27</v>
      </c>
      <c r="F1049">
        <v>3.8</v>
      </c>
      <c r="G1049">
        <v>4.17</v>
      </c>
      <c r="H1049" s="20">
        <v>4.4400000000000004</v>
      </c>
      <c r="I1049">
        <v>4.8600000000000003</v>
      </c>
      <c r="J1049">
        <v>5.24</v>
      </c>
      <c r="K1049">
        <v>5.8</v>
      </c>
      <c r="L1049">
        <v>2.21</v>
      </c>
      <c r="M1049">
        <v>2.81</v>
      </c>
      <c r="N1049">
        <v>3.28</v>
      </c>
      <c r="O1049" s="20">
        <v>3.93</v>
      </c>
      <c r="P1049">
        <v>4.33</v>
      </c>
      <c r="Q1049">
        <v>4.71</v>
      </c>
    </row>
    <row r="1050" spans="1:17">
      <c r="A1050">
        <v>20040618</v>
      </c>
      <c r="B1050" s="20">
        <v>1.55</v>
      </c>
      <c r="C1050" s="20">
        <v>1.28</v>
      </c>
      <c r="D1050">
        <v>2.38</v>
      </c>
      <c r="E1050">
        <v>3.17</v>
      </c>
      <c r="F1050">
        <v>3.7</v>
      </c>
      <c r="G1050">
        <v>4.08</v>
      </c>
      <c r="H1050" s="20">
        <v>4.3600000000000003</v>
      </c>
      <c r="I1050">
        <v>4.7699999999999996</v>
      </c>
      <c r="J1050">
        <v>5.17</v>
      </c>
      <c r="K1050">
        <v>5.74</v>
      </c>
      <c r="L1050">
        <v>2.2400000000000002</v>
      </c>
      <c r="M1050">
        <v>2.81</v>
      </c>
      <c r="N1050">
        <v>3.28</v>
      </c>
      <c r="O1050" s="20">
        <v>3.94</v>
      </c>
      <c r="P1050">
        <v>4.34</v>
      </c>
      <c r="Q1050">
        <v>4.72</v>
      </c>
    </row>
    <row r="1051" spans="1:17">
      <c r="A1051">
        <v>20040621</v>
      </c>
      <c r="B1051" s="20">
        <v>1.5593999999999999</v>
      </c>
      <c r="C1051" s="20">
        <v>1.28</v>
      </c>
      <c r="D1051">
        <v>2.4</v>
      </c>
      <c r="E1051">
        <v>3.19</v>
      </c>
      <c r="F1051">
        <v>3.72</v>
      </c>
      <c r="G1051">
        <v>4.0999999999999996</v>
      </c>
      <c r="H1051" s="20">
        <v>4.3899999999999997</v>
      </c>
      <c r="I1051">
        <v>4.8</v>
      </c>
      <c r="J1051">
        <v>5.19</v>
      </c>
      <c r="K1051">
        <v>5.77</v>
      </c>
      <c r="L1051">
        <v>2.17</v>
      </c>
      <c r="M1051">
        <v>2.8</v>
      </c>
      <c r="N1051">
        <v>3.26</v>
      </c>
      <c r="O1051" s="20">
        <v>3.91</v>
      </c>
      <c r="P1051">
        <v>4.33</v>
      </c>
      <c r="Q1051">
        <v>4.7</v>
      </c>
    </row>
    <row r="1052" spans="1:17">
      <c r="A1052">
        <v>20040622</v>
      </c>
      <c r="B1052" s="20">
        <v>1.5593999999999999</v>
      </c>
      <c r="C1052" s="20">
        <v>1.33</v>
      </c>
      <c r="D1052">
        <v>2.42</v>
      </c>
      <c r="E1052">
        <v>3.22</v>
      </c>
      <c r="F1052">
        <v>3.74</v>
      </c>
      <c r="G1052">
        <v>4.1100000000000003</v>
      </c>
      <c r="H1052" s="20">
        <v>4.3899999999999997</v>
      </c>
      <c r="I1052">
        <v>4.8099999999999996</v>
      </c>
      <c r="J1052">
        <v>5.2</v>
      </c>
      <c r="K1052">
        <v>5.79</v>
      </c>
      <c r="L1052">
        <v>2.21</v>
      </c>
      <c r="M1052">
        <v>2.8</v>
      </c>
      <c r="N1052">
        <v>3.28</v>
      </c>
      <c r="O1052" s="20">
        <v>3.92</v>
      </c>
      <c r="P1052">
        <v>4.34</v>
      </c>
      <c r="Q1052">
        <v>4.72</v>
      </c>
    </row>
    <row r="1053" spans="1:17">
      <c r="A1053">
        <v>20040623</v>
      </c>
      <c r="B1053" s="20">
        <v>1.57</v>
      </c>
      <c r="C1053" s="20">
        <v>1.35</v>
      </c>
      <c r="D1053">
        <v>2.42</v>
      </c>
      <c r="E1053">
        <v>3.21</v>
      </c>
      <c r="F1053">
        <v>3.73</v>
      </c>
      <c r="G1053">
        <v>4.1100000000000003</v>
      </c>
      <c r="H1053" s="20">
        <v>4.4000000000000004</v>
      </c>
      <c r="I1053">
        <v>4.82</v>
      </c>
      <c r="J1053">
        <v>5.22</v>
      </c>
      <c r="K1053">
        <v>5.81</v>
      </c>
      <c r="L1053">
        <v>2.15</v>
      </c>
      <c r="M1053">
        <v>2.78</v>
      </c>
      <c r="N1053">
        <v>3.25</v>
      </c>
      <c r="O1053" s="20">
        <v>3.9</v>
      </c>
      <c r="P1053">
        <v>4.33</v>
      </c>
      <c r="Q1053">
        <v>4.71</v>
      </c>
    </row>
    <row r="1054" spans="1:17">
      <c r="A1054">
        <v>20040624</v>
      </c>
      <c r="B1054" s="20">
        <v>1.5863</v>
      </c>
      <c r="C1054" s="20">
        <v>1.36</v>
      </c>
      <c r="D1054">
        <v>2.36</v>
      </c>
      <c r="E1054">
        <v>3.12</v>
      </c>
      <c r="F1054">
        <v>3.63</v>
      </c>
      <c r="G1054">
        <v>4.01</v>
      </c>
      <c r="H1054" s="20">
        <v>4.29</v>
      </c>
      <c r="I1054">
        <v>4.71</v>
      </c>
      <c r="J1054">
        <v>5.1100000000000003</v>
      </c>
      <c r="K1054">
        <v>5.71</v>
      </c>
      <c r="L1054">
        <v>2.11</v>
      </c>
      <c r="M1054">
        <v>2.74</v>
      </c>
      <c r="N1054">
        <v>3.21</v>
      </c>
      <c r="O1054" s="20">
        <v>3.85</v>
      </c>
      <c r="P1054">
        <v>4.2699999999999996</v>
      </c>
      <c r="Q1054">
        <v>4.66</v>
      </c>
    </row>
    <row r="1055" spans="1:17">
      <c r="A1055">
        <v>20040625</v>
      </c>
      <c r="B1055" s="20">
        <v>1.58</v>
      </c>
      <c r="C1055" s="20">
        <v>1.4</v>
      </c>
      <c r="D1055">
        <v>2.39</v>
      </c>
      <c r="E1055">
        <v>3.16</v>
      </c>
      <c r="F1055">
        <v>3.67</v>
      </c>
      <c r="G1055">
        <v>4.05</v>
      </c>
      <c r="H1055" s="20">
        <v>4.34</v>
      </c>
      <c r="I1055">
        <v>4.76</v>
      </c>
      <c r="J1055">
        <v>5.15</v>
      </c>
      <c r="K1055">
        <v>5.75</v>
      </c>
      <c r="L1055">
        <v>2.14</v>
      </c>
      <c r="M1055">
        <v>2.74</v>
      </c>
      <c r="N1055">
        <v>3.2</v>
      </c>
      <c r="O1055" s="20">
        <v>3.85</v>
      </c>
      <c r="P1055">
        <v>4.2699999999999996</v>
      </c>
      <c r="Q1055">
        <v>4.66</v>
      </c>
    </row>
    <row r="1056" spans="1:17">
      <c r="A1056">
        <v>20040628</v>
      </c>
      <c r="B1056" s="20">
        <v>1.5863</v>
      </c>
      <c r="C1056" s="20">
        <v>1.4</v>
      </c>
      <c r="D1056">
        <v>2.46</v>
      </c>
      <c r="E1056">
        <v>3.25</v>
      </c>
      <c r="F1056">
        <v>3.76</v>
      </c>
      <c r="G1056">
        <v>4.13</v>
      </c>
      <c r="H1056" s="20">
        <v>4.42</v>
      </c>
      <c r="I1056">
        <v>4.82</v>
      </c>
      <c r="J1056">
        <v>5.21</v>
      </c>
      <c r="K1056">
        <v>5.78</v>
      </c>
      <c r="L1056">
        <v>2.2999999999999998</v>
      </c>
      <c r="M1056">
        <v>2.86</v>
      </c>
      <c r="N1056">
        <v>3.32</v>
      </c>
      <c r="O1056" s="20">
        <v>3.97</v>
      </c>
      <c r="P1056">
        <v>4.37</v>
      </c>
      <c r="Q1056">
        <v>4.76</v>
      </c>
    </row>
    <row r="1057" spans="1:17">
      <c r="A1057">
        <v>20040629</v>
      </c>
      <c r="B1057" s="20">
        <v>1.6</v>
      </c>
      <c r="C1057" s="20">
        <v>1.45</v>
      </c>
      <c r="D1057">
        <v>2.4700000000000002</v>
      </c>
      <c r="E1057">
        <v>3.26</v>
      </c>
      <c r="F1057">
        <v>3.77</v>
      </c>
      <c r="G1057">
        <v>4.1399999999999997</v>
      </c>
      <c r="H1057" s="20">
        <v>4.43</v>
      </c>
      <c r="I1057">
        <v>4.84</v>
      </c>
      <c r="J1057">
        <v>5.22</v>
      </c>
      <c r="K1057">
        <v>5.79</v>
      </c>
      <c r="L1057">
        <v>2.2000000000000002</v>
      </c>
      <c r="M1057">
        <v>2.83</v>
      </c>
      <c r="N1057">
        <v>3.28</v>
      </c>
      <c r="O1057" s="20">
        <v>3.92</v>
      </c>
      <c r="P1057">
        <v>4.33</v>
      </c>
      <c r="Q1057">
        <v>4.7</v>
      </c>
    </row>
    <row r="1058" spans="1:17">
      <c r="A1058">
        <v>20040630</v>
      </c>
      <c r="B1058" s="20">
        <v>1.61</v>
      </c>
      <c r="C1058" s="20">
        <v>1.47</v>
      </c>
      <c r="D1058">
        <v>2.4300000000000002</v>
      </c>
      <c r="E1058">
        <v>3.19</v>
      </c>
      <c r="F1058">
        <v>3.68</v>
      </c>
      <c r="G1058">
        <v>4.04</v>
      </c>
      <c r="H1058" s="20">
        <v>4.32</v>
      </c>
      <c r="I1058">
        <v>4.72</v>
      </c>
      <c r="J1058">
        <v>5.0999999999999996</v>
      </c>
      <c r="K1058">
        <v>5.69</v>
      </c>
      <c r="L1058">
        <v>2.09</v>
      </c>
      <c r="M1058">
        <v>2.7</v>
      </c>
      <c r="N1058">
        <v>3.16</v>
      </c>
      <c r="O1058" s="20">
        <v>3.81</v>
      </c>
      <c r="P1058">
        <v>4.24</v>
      </c>
      <c r="Q1058">
        <v>4.62</v>
      </c>
    </row>
    <row r="1059" spans="1:17">
      <c r="A1059">
        <v>20040701</v>
      </c>
      <c r="B1059" s="20">
        <v>1.6</v>
      </c>
      <c r="C1059" s="20">
        <v>1.44</v>
      </c>
      <c r="D1059">
        <v>2.37</v>
      </c>
      <c r="E1059">
        <v>3.12</v>
      </c>
      <c r="F1059">
        <v>3.61</v>
      </c>
      <c r="G1059">
        <v>3.99</v>
      </c>
      <c r="H1059" s="20">
        <v>4.2699999999999996</v>
      </c>
      <c r="I1059">
        <v>4.6900000000000004</v>
      </c>
      <c r="J1059">
        <v>5.08</v>
      </c>
      <c r="K1059">
        <v>5.68</v>
      </c>
      <c r="L1059">
        <v>2.0699999999999998</v>
      </c>
      <c r="M1059">
        <v>2.64</v>
      </c>
      <c r="N1059">
        <v>3.08</v>
      </c>
      <c r="O1059" s="20">
        <v>3.74</v>
      </c>
      <c r="P1059">
        <v>4.18</v>
      </c>
      <c r="Q1059">
        <v>4.57</v>
      </c>
    </row>
    <row r="1060" spans="1:17">
      <c r="A1060">
        <v>20040702</v>
      </c>
      <c r="B1060" s="20">
        <v>1.6</v>
      </c>
      <c r="C1060" s="20">
        <v>1.43</v>
      </c>
      <c r="D1060">
        <v>2.2400000000000002</v>
      </c>
      <c r="E1060">
        <v>2.92</v>
      </c>
      <c r="F1060">
        <v>3.41</v>
      </c>
      <c r="G1060">
        <v>3.78</v>
      </c>
      <c r="H1060" s="20">
        <v>4.08</v>
      </c>
      <c r="I1060">
        <v>4.51</v>
      </c>
      <c r="J1060">
        <v>4.93</v>
      </c>
      <c r="K1060">
        <v>5.57</v>
      </c>
      <c r="L1060">
        <v>2.02</v>
      </c>
      <c r="M1060">
        <v>2.54</v>
      </c>
      <c r="N1060">
        <v>2.96</v>
      </c>
      <c r="O1060" s="20">
        <v>3.62</v>
      </c>
      <c r="P1060">
        <v>4.08</v>
      </c>
      <c r="Q1060">
        <v>4.4800000000000004</v>
      </c>
    </row>
    <row r="1061" spans="1:17">
      <c r="A1061">
        <v>20040705</v>
      </c>
      <c r="B1061" s="20">
        <v>1.5774999999999999</v>
      </c>
      <c r="C1061" s="20" t="s">
        <v>1</v>
      </c>
      <c r="D1061" t="s">
        <v>103</v>
      </c>
      <c r="E1061" t="s">
        <v>103</v>
      </c>
      <c r="F1061" t="s">
        <v>103</v>
      </c>
      <c r="G1061" t="s">
        <v>103</v>
      </c>
      <c r="H1061" s="20" t="s">
        <v>103</v>
      </c>
      <c r="I1061" t="s">
        <v>103</v>
      </c>
      <c r="J1061" t="s">
        <v>103</v>
      </c>
      <c r="K1061" t="s">
        <v>103</v>
      </c>
      <c r="L1061" t="s">
        <v>103</v>
      </c>
      <c r="M1061" t="s">
        <v>103</v>
      </c>
      <c r="N1061" t="s">
        <v>103</v>
      </c>
      <c r="O1061" s="20" t="s">
        <v>103</v>
      </c>
      <c r="P1061" t="s">
        <v>103</v>
      </c>
      <c r="Q1061" t="s">
        <v>103</v>
      </c>
    </row>
    <row r="1062" spans="1:17">
      <c r="A1062">
        <v>20040706</v>
      </c>
      <c r="B1062" s="20">
        <v>1.58</v>
      </c>
      <c r="C1062" s="20">
        <v>1.42</v>
      </c>
      <c r="D1062">
        <v>2.27</v>
      </c>
      <c r="E1062">
        <v>2.97</v>
      </c>
      <c r="F1062">
        <v>3.46</v>
      </c>
      <c r="G1062">
        <v>3.83</v>
      </c>
      <c r="H1062" s="20">
        <v>4.13</v>
      </c>
      <c r="I1062">
        <v>4.55</v>
      </c>
      <c r="J1062">
        <v>4.95</v>
      </c>
      <c r="K1062">
        <v>5.58</v>
      </c>
      <c r="L1062">
        <v>2.15</v>
      </c>
      <c r="M1062">
        <v>2.56</v>
      </c>
      <c r="N1062">
        <v>2.99</v>
      </c>
      <c r="O1062" s="20">
        <v>3.65</v>
      </c>
      <c r="P1062">
        <v>4.0999999999999996</v>
      </c>
      <c r="Q1062">
        <v>4.49</v>
      </c>
    </row>
    <row r="1063" spans="1:17">
      <c r="A1063">
        <v>20040707</v>
      </c>
      <c r="B1063" s="20">
        <v>1.5812999999999999</v>
      </c>
      <c r="C1063" s="20">
        <v>1.43</v>
      </c>
      <c r="D1063">
        <v>2.25</v>
      </c>
      <c r="E1063">
        <v>2.94</v>
      </c>
      <c r="F1063">
        <v>3.43</v>
      </c>
      <c r="G1063">
        <v>3.81</v>
      </c>
      <c r="H1063" s="20">
        <v>4.1100000000000003</v>
      </c>
      <c r="I1063">
        <v>4.54</v>
      </c>
      <c r="J1063">
        <v>4.9400000000000004</v>
      </c>
      <c r="K1063">
        <v>5.57</v>
      </c>
      <c r="L1063">
        <v>2</v>
      </c>
      <c r="M1063">
        <v>2.56</v>
      </c>
      <c r="N1063">
        <v>2.99</v>
      </c>
      <c r="O1063" s="20">
        <v>3.67</v>
      </c>
      <c r="P1063">
        <v>4.0999999999999996</v>
      </c>
      <c r="Q1063">
        <v>4.5</v>
      </c>
    </row>
    <row r="1064" spans="1:17">
      <c r="A1064">
        <v>20040708</v>
      </c>
      <c r="B1064" s="20">
        <v>1.59</v>
      </c>
      <c r="C1064" s="20">
        <v>1.42</v>
      </c>
      <c r="D1064">
        <v>2.2599999999999998</v>
      </c>
      <c r="E1064">
        <v>2.95</v>
      </c>
      <c r="F1064">
        <v>3.44</v>
      </c>
      <c r="G1064">
        <v>3.81</v>
      </c>
      <c r="H1064" s="20">
        <v>4.0999999999999996</v>
      </c>
      <c r="I1064">
        <v>4.53</v>
      </c>
      <c r="J1064">
        <v>4.9400000000000004</v>
      </c>
      <c r="K1064">
        <v>5.57</v>
      </c>
      <c r="L1064">
        <v>1.99</v>
      </c>
      <c r="M1064">
        <v>2.5499999999999998</v>
      </c>
      <c r="N1064">
        <v>2.97</v>
      </c>
      <c r="O1064" s="20">
        <v>3.65</v>
      </c>
      <c r="P1064">
        <v>4.09</v>
      </c>
      <c r="Q1064">
        <v>4.49</v>
      </c>
    </row>
    <row r="1065" spans="1:17">
      <c r="A1065">
        <v>20040709</v>
      </c>
      <c r="B1065" s="20">
        <v>1.59</v>
      </c>
      <c r="C1065" s="20">
        <v>1.44</v>
      </c>
      <c r="D1065">
        <v>2.2599999999999998</v>
      </c>
      <c r="E1065">
        <v>2.95</v>
      </c>
      <c r="F1065">
        <v>3.44</v>
      </c>
      <c r="G1065">
        <v>3.82</v>
      </c>
      <c r="H1065" s="20">
        <v>4.1100000000000003</v>
      </c>
      <c r="I1065">
        <v>4.55</v>
      </c>
      <c r="J1065">
        <v>4.96</v>
      </c>
      <c r="K1065">
        <v>5.59</v>
      </c>
      <c r="L1065">
        <v>2</v>
      </c>
      <c r="M1065">
        <v>2.5499999999999998</v>
      </c>
      <c r="N1065">
        <v>2.96</v>
      </c>
      <c r="O1065" s="20">
        <v>3.64</v>
      </c>
      <c r="P1065">
        <v>4.08</v>
      </c>
      <c r="Q1065">
        <v>4.49</v>
      </c>
    </row>
    <row r="1066" spans="1:17">
      <c r="A1066">
        <v>20040712</v>
      </c>
      <c r="B1066" s="20">
        <v>1.6</v>
      </c>
      <c r="C1066" s="20">
        <v>1.41</v>
      </c>
      <c r="D1066">
        <v>2.25</v>
      </c>
      <c r="E1066">
        <v>2.94</v>
      </c>
      <c r="F1066">
        <v>3.42</v>
      </c>
      <c r="G1066">
        <v>3.79</v>
      </c>
      <c r="H1066" s="20">
        <v>4.09</v>
      </c>
      <c r="I1066">
        <v>4.5199999999999996</v>
      </c>
      <c r="J1066">
        <v>4.93</v>
      </c>
      <c r="K1066">
        <v>5.56</v>
      </c>
      <c r="L1066">
        <v>2.02</v>
      </c>
      <c r="M1066">
        <v>2.5299999999999998</v>
      </c>
      <c r="N1066">
        <v>2.96</v>
      </c>
      <c r="O1066" s="20">
        <v>3.62</v>
      </c>
      <c r="P1066">
        <v>4.0599999999999996</v>
      </c>
      <c r="Q1066">
        <v>4.46</v>
      </c>
    </row>
    <row r="1067" spans="1:17">
      <c r="A1067">
        <v>20040713</v>
      </c>
      <c r="B1067" s="20">
        <v>1.6</v>
      </c>
      <c r="C1067" s="20">
        <v>1.43</v>
      </c>
      <c r="D1067">
        <v>2.2999999999999998</v>
      </c>
      <c r="E1067">
        <v>3</v>
      </c>
      <c r="F1067">
        <v>3.48</v>
      </c>
      <c r="G1067">
        <v>3.85</v>
      </c>
      <c r="H1067" s="20">
        <v>4.1500000000000004</v>
      </c>
      <c r="I1067">
        <v>4.57</v>
      </c>
      <c r="J1067">
        <v>4.9800000000000004</v>
      </c>
      <c r="K1067">
        <v>5.61</v>
      </c>
      <c r="L1067">
        <v>2.0499999999999998</v>
      </c>
      <c r="M1067">
        <v>2.58</v>
      </c>
      <c r="N1067">
        <v>3</v>
      </c>
      <c r="O1067" s="20">
        <v>3.66</v>
      </c>
      <c r="P1067">
        <v>4.0999999999999996</v>
      </c>
      <c r="Q1067">
        <v>4.5</v>
      </c>
    </row>
    <row r="1068" spans="1:17">
      <c r="A1068">
        <v>20040714</v>
      </c>
      <c r="B1068" s="20">
        <v>1.61</v>
      </c>
      <c r="C1068" s="20">
        <v>1.43</v>
      </c>
      <c r="D1068">
        <v>2.3199999999999998</v>
      </c>
      <c r="E1068">
        <v>3.02</v>
      </c>
      <c r="F1068">
        <v>3.51</v>
      </c>
      <c r="G1068">
        <v>3.87</v>
      </c>
      <c r="H1068" s="20">
        <v>4.16</v>
      </c>
      <c r="I1068">
        <v>4.58</v>
      </c>
      <c r="J1068">
        <v>4.9800000000000004</v>
      </c>
      <c r="K1068">
        <v>5.6</v>
      </c>
      <c r="L1068">
        <v>2.08</v>
      </c>
      <c r="M1068">
        <v>2.62</v>
      </c>
      <c r="N1068">
        <v>3.02</v>
      </c>
      <c r="O1068" s="20">
        <v>3.68</v>
      </c>
      <c r="P1068">
        <v>4.0999999999999996</v>
      </c>
      <c r="Q1068">
        <v>4.5</v>
      </c>
    </row>
    <row r="1069" spans="1:17">
      <c r="A1069">
        <v>20040715</v>
      </c>
      <c r="B1069" s="20">
        <v>1.62</v>
      </c>
      <c r="C1069" s="20">
        <v>1.42</v>
      </c>
      <c r="D1069">
        <v>2.3199999999999998</v>
      </c>
      <c r="E1069">
        <v>3.03</v>
      </c>
      <c r="F1069">
        <v>3.51</v>
      </c>
      <c r="G1069">
        <v>3.87</v>
      </c>
      <c r="H1069" s="20">
        <v>4.16</v>
      </c>
      <c r="I1069">
        <v>4.57</v>
      </c>
      <c r="J1069">
        <v>4.97</v>
      </c>
      <c r="K1069">
        <v>5.58</v>
      </c>
      <c r="L1069">
        <v>2.11</v>
      </c>
      <c r="M1069">
        <v>2.64</v>
      </c>
      <c r="N1069">
        <v>3.04</v>
      </c>
      <c r="O1069" s="20">
        <v>3.69</v>
      </c>
      <c r="P1069">
        <v>4.0999999999999996</v>
      </c>
      <c r="Q1069">
        <v>4.5</v>
      </c>
    </row>
    <row r="1070" spans="1:17">
      <c r="A1070">
        <v>20040716</v>
      </c>
      <c r="B1070" s="20">
        <v>1.63</v>
      </c>
      <c r="C1070" s="20">
        <v>1.43</v>
      </c>
      <c r="D1070">
        <v>2.27</v>
      </c>
      <c r="E1070">
        <v>2.94</v>
      </c>
      <c r="F1070">
        <v>3.42</v>
      </c>
      <c r="G1070">
        <v>3.77</v>
      </c>
      <c r="H1070" s="20">
        <v>4.05</v>
      </c>
      <c r="I1070">
        <v>4.47</v>
      </c>
      <c r="J1070">
        <v>4.87</v>
      </c>
      <c r="K1070">
        <v>5.5</v>
      </c>
      <c r="L1070">
        <v>2.08</v>
      </c>
      <c r="M1070">
        <v>2.54</v>
      </c>
      <c r="N1070">
        <v>2.93</v>
      </c>
      <c r="O1070" s="20">
        <v>3.56</v>
      </c>
      <c r="P1070">
        <v>3.99</v>
      </c>
      <c r="Q1070">
        <v>4.38</v>
      </c>
    </row>
    <row r="1071" spans="1:17">
      <c r="A1071">
        <v>20040719</v>
      </c>
      <c r="B1071" s="20">
        <v>1.63</v>
      </c>
      <c r="C1071" s="20">
        <v>1.44</v>
      </c>
      <c r="D1071">
        <v>2.2799999999999998</v>
      </c>
      <c r="E1071">
        <v>2.96</v>
      </c>
      <c r="F1071">
        <v>3.42</v>
      </c>
      <c r="G1071">
        <v>3.77</v>
      </c>
      <c r="H1071" s="20">
        <v>4.04</v>
      </c>
      <c r="I1071">
        <v>4.45</v>
      </c>
      <c r="J1071">
        <v>4.8499999999999996</v>
      </c>
      <c r="K1071">
        <v>5.48</v>
      </c>
      <c r="L1071">
        <v>2.1</v>
      </c>
      <c r="M1071">
        <v>2.56</v>
      </c>
      <c r="N1071">
        <v>2.94</v>
      </c>
      <c r="O1071" s="20">
        <v>3.57</v>
      </c>
      <c r="P1071">
        <v>3.99</v>
      </c>
      <c r="Q1071">
        <v>4.38</v>
      </c>
    </row>
    <row r="1072" spans="1:17">
      <c r="A1072">
        <v>20040720</v>
      </c>
      <c r="B1072" s="20">
        <v>1.6325000000000001</v>
      </c>
      <c r="C1072" s="20">
        <v>1.46</v>
      </c>
      <c r="D1072">
        <v>2.2999999999999998</v>
      </c>
      <c r="E1072">
        <v>2.98</v>
      </c>
      <c r="F1072">
        <v>3.44</v>
      </c>
      <c r="G1072">
        <v>3.79</v>
      </c>
      <c r="H1072" s="20">
        <v>4.07</v>
      </c>
      <c r="I1072">
        <v>4.47</v>
      </c>
      <c r="J1072">
        <v>4.87</v>
      </c>
      <c r="K1072">
        <v>5.5</v>
      </c>
      <c r="L1072">
        <v>2.13</v>
      </c>
      <c r="M1072">
        <v>2.67</v>
      </c>
      <c r="N1072">
        <v>3.06</v>
      </c>
      <c r="O1072" s="20">
        <v>3.68</v>
      </c>
      <c r="P1072">
        <v>4.09</v>
      </c>
      <c r="Q1072">
        <v>4.47</v>
      </c>
    </row>
    <row r="1073" spans="1:17">
      <c r="A1073">
        <v>20040721</v>
      </c>
      <c r="B1073" s="20">
        <v>1.65</v>
      </c>
      <c r="C1073" s="20">
        <v>1.47</v>
      </c>
      <c r="D1073">
        <v>2.41</v>
      </c>
      <c r="E1073">
        <v>3.15</v>
      </c>
      <c r="F1073">
        <v>3.62</v>
      </c>
      <c r="G1073">
        <v>3.96</v>
      </c>
      <c r="H1073" s="20">
        <v>4.2300000000000004</v>
      </c>
      <c r="I1073">
        <v>4.62</v>
      </c>
      <c r="J1073">
        <v>4.99</v>
      </c>
      <c r="K1073">
        <v>5.59</v>
      </c>
      <c r="L1073">
        <v>2.14</v>
      </c>
      <c r="M1073">
        <v>2.71</v>
      </c>
      <c r="N1073">
        <v>3.1</v>
      </c>
      <c r="O1073" s="20">
        <v>3.72</v>
      </c>
      <c r="P1073">
        <v>4.13</v>
      </c>
      <c r="Q1073">
        <v>4.5</v>
      </c>
    </row>
    <row r="1074" spans="1:17">
      <c r="A1074">
        <v>20040722</v>
      </c>
      <c r="B1074" s="20">
        <v>1.66</v>
      </c>
      <c r="C1074" s="20">
        <v>1.48</v>
      </c>
      <c r="D1074">
        <v>2.39</v>
      </c>
      <c r="E1074">
        <v>3.09</v>
      </c>
      <c r="F1074">
        <v>3.55</v>
      </c>
      <c r="G1074">
        <v>3.9</v>
      </c>
      <c r="H1074" s="20">
        <v>4.17</v>
      </c>
      <c r="I1074">
        <v>4.55</v>
      </c>
      <c r="J1074">
        <v>4.93</v>
      </c>
      <c r="K1074">
        <v>5.54</v>
      </c>
      <c r="L1074">
        <v>2.12</v>
      </c>
      <c r="M1074">
        <v>2.69</v>
      </c>
      <c r="N1074">
        <v>3.09</v>
      </c>
      <c r="O1074" s="20">
        <v>3.71</v>
      </c>
      <c r="P1074">
        <v>4.1100000000000003</v>
      </c>
      <c r="Q1074">
        <v>4.4800000000000004</v>
      </c>
    </row>
    <row r="1075" spans="1:17">
      <c r="A1075">
        <v>20040723</v>
      </c>
      <c r="B1075" s="20">
        <v>1.66</v>
      </c>
      <c r="C1075" s="20">
        <v>1.49</v>
      </c>
      <c r="D1075">
        <v>2.4</v>
      </c>
      <c r="E1075">
        <v>3.11</v>
      </c>
      <c r="F1075">
        <v>3.57</v>
      </c>
      <c r="G1075">
        <v>3.91</v>
      </c>
      <c r="H1075" s="20">
        <v>4.17</v>
      </c>
      <c r="I1075">
        <v>4.5599999999999996</v>
      </c>
      <c r="J1075">
        <v>4.93</v>
      </c>
      <c r="K1075">
        <v>5.55</v>
      </c>
      <c r="L1075">
        <v>2.12</v>
      </c>
      <c r="M1075">
        <v>2.69</v>
      </c>
      <c r="N1075">
        <v>3.08</v>
      </c>
      <c r="O1075" s="20">
        <v>3.69</v>
      </c>
      <c r="P1075">
        <v>4.08</v>
      </c>
      <c r="Q1075">
        <v>4.45</v>
      </c>
    </row>
    <row r="1076" spans="1:17">
      <c r="A1076">
        <v>20040726</v>
      </c>
      <c r="B1076" s="20">
        <v>1.6618999999999999</v>
      </c>
      <c r="C1076" s="20">
        <v>1.45</v>
      </c>
      <c r="D1076">
        <v>2.4300000000000002</v>
      </c>
      <c r="E1076">
        <v>3.15</v>
      </c>
      <c r="F1076">
        <v>3.62</v>
      </c>
      <c r="G1076">
        <v>3.94</v>
      </c>
      <c r="H1076" s="20">
        <v>4.2</v>
      </c>
      <c r="I1076">
        <v>4.59</v>
      </c>
      <c r="J1076">
        <v>4.96</v>
      </c>
      <c r="K1076">
        <v>5.57</v>
      </c>
      <c r="L1076">
        <v>2.1800000000000002</v>
      </c>
      <c r="M1076">
        <v>2.75</v>
      </c>
      <c r="N1076">
        <v>3.13</v>
      </c>
      <c r="O1076" s="20">
        <v>3.73</v>
      </c>
      <c r="P1076">
        <v>4.13</v>
      </c>
      <c r="Q1076">
        <v>4.49</v>
      </c>
    </row>
    <row r="1077" spans="1:17">
      <c r="A1077">
        <v>20040727</v>
      </c>
      <c r="B1077" s="20">
        <v>1.67</v>
      </c>
      <c r="C1077" s="20">
        <v>1.53</v>
      </c>
      <c r="D1077">
        <v>2.4500000000000002</v>
      </c>
      <c r="E1077">
        <v>3.19</v>
      </c>
      <c r="F1077">
        <v>3.65</v>
      </c>
      <c r="G1077">
        <v>3.99</v>
      </c>
      <c r="H1077" s="20">
        <v>4.26</v>
      </c>
      <c r="I1077">
        <v>4.6500000000000004</v>
      </c>
      <c r="J1077">
        <v>5.0199999999999996</v>
      </c>
      <c r="K1077">
        <v>5.62</v>
      </c>
      <c r="L1077">
        <v>2.19</v>
      </c>
      <c r="M1077">
        <v>2.82</v>
      </c>
      <c r="N1077">
        <v>3.23</v>
      </c>
      <c r="O1077" s="20">
        <v>3.85</v>
      </c>
      <c r="P1077">
        <v>4.25</v>
      </c>
      <c r="Q1077">
        <v>4.62</v>
      </c>
    </row>
    <row r="1078" spans="1:17">
      <c r="A1078">
        <v>20040728</v>
      </c>
      <c r="B1078" s="20">
        <v>1.68</v>
      </c>
      <c r="C1078" s="20">
        <v>1.55</v>
      </c>
      <c r="D1078">
        <v>2.4700000000000002</v>
      </c>
      <c r="E1078">
        <v>3.22</v>
      </c>
      <c r="F1078">
        <v>3.7</v>
      </c>
      <c r="G1078">
        <v>4.05</v>
      </c>
      <c r="H1078" s="20">
        <v>4.33</v>
      </c>
      <c r="I1078">
        <v>4.72</v>
      </c>
      <c r="J1078">
        <v>5.0999999999999996</v>
      </c>
      <c r="K1078">
        <v>5.7</v>
      </c>
      <c r="L1078">
        <v>2.17</v>
      </c>
      <c r="M1078">
        <v>2.78</v>
      </c>
      <c r="N1078">
        <v>3.19</v>
      </c>
      <c r="O1078" s="20">
        <v>3.82</v>
      </c>
      <c r="P1078">
        <v>4.2300000000000004</v>
      </c>
      <c r="Q1078">
        <v>4.6100000000000003</v>
      </c>
    </row>
    <row r="1079" spans="1:17">
      <c r="A1079">
        <v>20040729</v>
      </c>
      <c r="B1079" s="20">
        <v>1.6938</v>
      </c>
      <c r="C1079" s="20">
        <v>1.5</v>
      </c>
      <c r="D1079">
        <v>2.46</v>
      </c>
      <c r="E1079">
        <v>3.19</v>
      </c>
      <c r="F1079">
        <v>3.66</v>
      </c>
      <c r="G1079">
        <v>4.0199999999999996</v>
      </c>
      <c r="H1079" s="20">
        <v>4.29</v>
      </c>
      <c r="I1079">
        <v>4.6900000000000004</v>
      </c>
      <c r="J1079">
        <v>5.08</v>
      </c>
      <c r="K1079">
        <v>5.68</v>
      </c>
      <c r="L1079">
        <v>2.15</v>
      </c>
      <c r="M1079">
        <v>2.75</v>
      </c>
      <c r="N1079">
        <v>3.16</v>
      </c>
      <c r="O1079" s="20">
        <v>3.8</v>
      </c>
      <c r="P1079">
        <v>4.2300000000000004</v>
      </c>
      <c r="Q1079">
        <v>4.5999999999999996</v>
      </c>
    </row>
    <row r="1080" spans="1:17">
      <c r="A1080">
        <v>20040730</v>
      </c>
      <c r="B1080" s="20">
        <v>1.7</v>
      </c>
      <c r="C1080" s="20">
        <v>1.51</v>
      </c>
      <c r="D1080">
        <v>2.39</v>
      </c>
      <c r="E1080">
        <v>3.09</v>
      </c>
      <c r="F1080">
        <v>3.57</v>
      </c>
      <c r="G1080">
        <v>3.92</v>
      </c>
      <c r="H1080" s="20">
        <v>4.2</v>
      </c>
      <c r="I1080">
        <v>4.6100000000000003</v>
      </c>
      <c r="J1080">
        <v>5</v>
      </c>
      <c r="K1080">
        <v>5.61</v>
      </c>
      <c r="L1080">
        <v>2.13</v>
      </c>
      <c r="M1080">
        <v>2.68</v>
      </c>
      <c r="N1080">
        <v>3.09</v>
      </c>
      <c r="O1080" s="20">
        <v>3.71</v>
      </c>
      <c r="P1080">
        <v>4.13</v>
      </c>
      <c r="Q1080">
        <v>4.5</v>
      </c>
    </row>
    <row r="1081" spans="1:17">
      <c r="A1081">
        <v>20040802</v>
      </c>
      <c r="B1081" s="20">
        <v>1.69</v>
      </c>
      <c r="C1081" s="20">
        <v>1.5</v>
      </c>
      <c r="D1081">
        <v>2.37</v>
      </c>
      <c r="E1081">
        <v>3.06</v>
      </c>
      <c r="F1081">
        <v>3.53</v>
      </c>
      <c r="G1081">
        <v>3.88</v>
      </c>
      <c r="H1081" s="20">
        <v>4.16</v>
      </c>
      <c r="I1081">
        <v>4.5599999999999996</v>
      </c>
      <c r="J1081">
        <v>4.95</v>
      </c>
      <c r="K1081">
        <v>5.56</v>
      </c>
      <c r="L1081">
        <v>2.12</v>
      </c>
      <c r="M1081">
        <v>2.66</v>
      </c>
      <c r="N1081">
        <v>3.06</v>
      </c>
      <c r="O1081" s="20">
        <v>3.68</v>
      </c>
      <c r="P1081">
        <v>4.0999999999999996</v>
      </c>
      <c r="Q1081">
        <v>4.4800000000000004</v>
      </c>
    </row>
    <row r="1082" spans="1:17">
      <c r="A1082">
        <v>20040803</v>
      </c>
      <c r="B1082" s="20">
        <v>1.7</v>
      </c>
      <c r="C1082" s="20">
        <v>1.5</v>
      </c>
      <c r="D1082">
        <v>2.37</v>
      </c>
      <c r="E1082">
        <v>3.06</v>
      </c>
      <c r="F1082">
        <v>3.53</v>
      </c>
      <c r="G1082">
        <v>3.88</v>
      </c>
      <c r="H1082" s="20">
        <v>4.1500000000000004</v>
      </c>
      <c r="I1082">
        <v>4.55</v>
      </c>
      <c r="J1082">
        <v>4.93</v>
      </c>
      <c r="K1082">
        <v>5.54</v>
      </c>
      <c r="L1082">
        <v>2.11</v>
      </c>
      <c r="M1082">
        <v>2.66</v>
      </c>
      <c r="N1082">
        <v>3.05</v>
      </c>
      <c r="O1082" s="20">
        <v>3.67</v>
      </c>
      <c r="P1082">
        <v>4.08</v>
      </c>
      <c r="Q1082">
        <v>4.45</v>
      </c>
    </row>
    <row r="1083" spans="1:17">
      <c r="A1083">
        <v>20040804</v>
      </c>
      <c r="B1083" s="20">
        <v>1.7</v>
      </c>
      <c r="C1083" s="20">
        <v>1.52</v>
      </c>
      <c r="D1083">
        <v>2.37</v>
      </c>
      <c r="E1083">
        <v>3.04</v>
      </c>
      <c r="F1083">
        <v>3.51</v>
      </c>
      <c r="G1083">
        <v>3.85</v>
      </c>
      <c r="H1083" s="20">
        <v>4.12</v>
      </c>
      <c r="I1083">
        <v>4.5199999999999996</v>
      </c>
      <c r="J1083">
        <v>4.9000000000000004</v>
      </c>
      <c r="K1083">
        <v>5.53</v>
      </c>
      <c r="L1083">
        <v>2.11</v>
      </c>
      <c r="M1083">
        <v>2.66</v>
      </c>
      <c r="N1083">
        <v>3.05</v>
      </c>
      <c r="O1083" s="20">
        <v>3.66</v>
      </c>
      <c r="P1083">
        <v>4.08</v>
      </c>
      <c r="Q1083">
        <v>4.45</v>
      </c>
    </row>
    <row r="1084" spans="1:17">
      <c r="A1084">
        <v>20040805</v>
      </c>
      <c r="B1084" s="20">
        <v>1.71</v>
      </c>
      <c r="C1084" s="20">
        <v>1.57</v>
      </c>
      <c r="D1084">
        <v>2.36</v>
      </c>
      <c r="E1084">
        <v>3.03</v>
      </c>
      <c r="F1084">
        <v>3.49</v>
      </c>
      <c r="G1084">
        <v>3.84</v>
      </c>
      <c r="H1084" s="20">
        <v>4.1100000000000003</v>
      </c>
      <c r="I1084">
        <v>4.5</v>
      </c>
      <c r="J1084">
        <v>4.8899999999999997</v>
      </c>
      <c r="K1084">
        <v>5.52</v>
      </c>
      <c r="L1084">
        <v>2.09</v>
      </c>
      <c r="M1084">
        <v>2.64</v>
      </c>
      <c r="N1084">
        <v>3.04</v>
      </c>
      <c r="O1084" s="20">
        <v>3.64</v>
      </c>
      <c r="P1084">
        <v>4.05</v>
      </c>
      <c r="Q1084">
        <v>4.43</v>
      </c>
    </row>
    <row r="1085" spans="1:17">
      <c r="A1085">
        <v>20040806</v>
      </c>
      <c r="B1085" s="20">
        <v>1.71</v>
      </c>
      <c r="C1085" s="20">
        <v>1.5</v>
      </c>
      <c r="D1085">
        <v>2.1800000000000002</v>
      </c>
      <c r="E1085">
        <v>2.76</v>
      </c>
      <c r="F1085">
        <v>3.22</v>
      </c>
      <c r="G1085">
        <v>3.58</v>
      </c>
      <c r="H1085" s="20">
        <v>3.86</v>
      </c>
      <c r="I1085">
        <v>4.29</v>
      </c>
      <c r="J1085">
        <v>4.71</v>
      </c>
      <c r="K1085">
        <v>5.38</v>
      </c>
      <c r="L1085">
        <v>1.91</v>
      </c>
      <c r="M1085">
        <v>2.4</v>
      </c>
      <c r="N1085">
        <v>2.79</v>
      </c>
      <c r="O1085" s="20">
        <v>3.4</v>
      </c>
      <c r="P1085">
        <v>3.84</v>
      </c>
      <c r="Q1085">
        <v>4.24</v>
      </c>
    </row>
    <row r="1086" spans="1:17">
      <c r="A1086">
        <v>20040809</v>
      </c>
      <c r="B1086" s="20">
        <v>1.67</v>
      </c>
      <c r="C1086" s="20">
        <v>1.46</v>
      </c>
      <c r="D1086">
        <v>2.2000000000000002</v>
      </c>
      <c r="E1086">
        <v>2.8</v>
      </c>
      <c r="F1086">
        <v>3.25</v>
      </c>
      <c r="G1086">
        <v>3.6</v>
      </c>
      <c r="H1086" s="20">
        <v>3.88</v>
      </c>
      <c r="I1086">
        <v>4.3</v>
      </c>
      <c r="J1086">
        <v>4.71</v>
      </c>
      <c r="K1086">
        <v>5.39</v>
      </c>
      <c r="L1086">
        <v>1.97</v>
      </c>
      <c r="M1086">
        <v>2.4500000000000002</v>
      </c>
      <c r="N1086">
        <v>2.86</v>
      </c>
      <c r="O1086" s="20">
        <v>3.45</v>
      </c>
      <c r="P1086">
        <v>3.88</v>
      </c>
      <c r="Q1086">
        <v>4.28</v>
      </c>
    </row>
    <row r="1087" spans="1:17">
      <c r="A1087">
        <v>20040810</v>
      </c>
      <c r="B1087" s="20">
        <v>1.68</v>
      </c>
      <c r="C1087" s="20">
        <v>1.52</v>
      </c>
      <c r="D1087">
        <v>2.21</v>
      </c>
      <c r="E1087">
        <v>2.81</v>
      </c>
      <c r="F1087">
        <v>3.26</v>
      </c>
      <c r="G1087">
        <v>3.61</v>
      </c>
      <c r="H1087" s="20">
        <v>3.88</v>
      </c>
      <c r="I1087">
        <v>4.3</v>
      </c>
      <c r="J1087">
        <v>4.7</v>
      </c>
      <c r="K1087">
        <v>5.38</v>
      </c>
      <c r="L1087">
        <v>2.0099999999999998</v>
      </c>
      <c r="M1087">
        <v>2.5499999999999998</v>
      </c>
      <c r="N1087">
        <v>2.94</v>
      </c>
      <c r="O1087" s="20">
        <v>3.52</v>
      </c>
      <c r="P1087">
        <v>3.94</v>
      </c>
      <c r="Q1087">
        <v>4.32</v>
      </c>
    </row>
    <row r="1088" spans="1:17">
      <c r="A1088">
        <v>20040811</v>
      </c>
      <c r="B1088" s="20">
        <v>1.71</v>
      </c>
      <c r="C1088" s="20">
        <v>1.54</v>
      </c>
      <c r="D1088">
        <v>2.27</v>
      </c>
      <c r="E1088">
        <v>2.9</v>
      </c>
      <c r="F1088">
        <v>3.35</v>
      </c>
      <c r="G1088">
        <v>3.7</v>
      </c>
      <c r="H1088" s="20">
        <v>3.98</v>
      </c>
      <c r="I1088">
        <v>4.38</v>
      </c>
      <c r="J1088">
        <v>4.7699999999999996</v>
      </c>
      <c r="K1088">
        <v>5.44</v>
      </c>
      <c r="L1088">
        <v>2</v>
      </c>
      <c r="M1088">
        <v>2.54</v>
      </c>
      <c r="N1088">
        <v>2.91</v>
      </c>
      <c r="O1088" s="20">
        <v>3.51</v>
      </c>
      <c r="P1088">
        <v>3.92</v>
      </c>
      <c r="Q1088">
        <v>4.3</v>
      </c>
    </row>
    <row r="1089" spans="1:17">
      <c r="A1089">
        <v>20040812</v>
      </c>
      <c r="B1089" s="20">
        <v>1.7113</v>
      </c>
      <c r="C1089" s="20">
        <v>1.55</v>
      </c>
      <c r="D1089">
        <v>2.2799999999999998</v>
      </c>
      <c r="E1089">
        <v>2.9</v>
      </c>
      <c r="F1089">
        <v>3.35</v>
      </c>
      <c r="G1089">
        <v>3.69</v>
      </c>
      <c r="H1089" s="20">
        <v>3.96</v>
      </c>
      <c r="I1089">
        <v>4.37</v>
      </c>
      <c r="J1089">
        <v>4.7699999999999996</v>
      </c>
      <c r="K1089">
        <v>5.43</v>
      </c>
      <c r="L1089">
        <v>1.99</v>
      </c>
      <c r="M1089">
        <v>2.52</v>
      </c>
      <c r="N1089">
        <v>2.89</v>
      </c>
      <c r="O1089" s="20">
        <v>3.47</v>
      </c>
      <c r="P1089">
        <v>3.89</v>
      </c>
      <c r="Q1089">
        <v>4.2699999999999996</v>
      </c>
    </row>
    <row r="1090" spans="1:17">
      <c r="A1090">
        <v>20040813</v>
      </c>
      <c r="B1090" s="20">
        <v>1.72</v>
      </c>
      <c r="C1090" s="20">
        <v>1.55</v>
      </c>
      <c r="D1090">
        <v>2.25</v>
      </c>
      <c r="E1090">
        <v>2.84</v>
      </c>
      <c r="F1090">
        <v>3.27</v>
      </c>
      <c r="G1090">
        <v>3.61</v>
      </c>
      <c r="H1090" s="20">
        <v>3.88</v>
      </c>
      <c r="I1090">
        <v>4.29</v>
      </c>
      <c r="J1090">
        <v>4.6900000000000004</v>
      </c>
      <c r="K1090">
        <v>5.38</v>
      </c>
      <c r="L1090">
        <v>1.97</v>
      </c>
      <c r="M1090">
        <v>2.4700000000000002</v>
      </c>
      <c r="N1090">
        <v>2.85</v>
      </c>
      <c r="O1090" s="20">
        <v>3.42</v>
      </c>
      <c r="P1090">
        <v>3.85</v>
      </c>
      <c r="Q1090">
        <v>4.22</v>
      </c>
    </row>
    <row r="1091" spans="1:17">
      <c r="A1091">
        <v>20040816</v>
      </c>
      <c r="B1091" s="20">
        <v>1.72</v>
      </c>
      <c r="C1091" s="20">
        <v>1.55</v>
      </c>
      <c r="D1091">
        <v>2.2799999999999998</v>
      </c>
      <c r="E1091">
        <v>2.87</v>
      </c>
      <c r="F1091">
        <v>3.3</v>
      </c>
      <c r="G1091">
        <v>3.64</v>
      </c>
      <c r="H1091" s="20">
        <v>3.91</v>
      </c>
      <c r="I1091">
        <v>4.32</v>
      </c>
      <c r="J1091">
        <v>4.7300000000000004</v>
      </c>
      <c r="K1091">
        <v>5.4</v>
      </c>
      <c r="L1091">
        <v>2.0099999999999998</v>
      </c>
      <c r="M1091">
        <v>2.5099999999999998</v>
      </c>
      <c r="N1091">
        <v>2.87</v>
      </c>
      <c r="O1091" s="20">
        <v>3.45</v>
      </c>
      <c r="P1091">
        <v>3.89</v>
      </c>
      <c r="Q1091">
        <v>4.26</v>
      </c>
    </row>
    <row r="1092" spans="1:17">
      <c r="A1092">
        <v>20040817</v>
      </c>
      <c r="B1092" s="20">
        <v>1.73</v>
      </c>
      <c r="C1092" s="20">
        <v>1.54</v>
      </c>
      <c r="D1092">
        <v>2.2599999999999998</v>
      </c>
      <c r="E1092">
        <v>2.83</v>
      </c>
      <c r="F1092">
        <v>3.26</v>
      </c>
      <c r="G1092">
        <v>3.6</v>
      </c>
      <c r="H1092" s="20">
        <v>3.87</v>
      </c>
      <c r="I1092">
        <v>4.29</v>
      </c>
      <c r="J1092">
        <v>4.71</v>
      </c>
      <c r="K1092">
        <v>5.39</v>
      </c>
      <c r="L1092">
        <v>1.98</v>
      </c>
      <c r="M1092">
        <v>2.44</v>
      </c>
      <c r="N1092">
        <v>2.81</v>
      </c>
      <c r="O1092" s="20">
        <v>3.39</v>
      </c>
      <c r="P1092">
        <v>3.83</v>
      </c>
      <c r="Q1092">
        <v>4.21</v>
      </c>
    </row>
    <row r="1093" spans="1:17">
      <c r="A1093">
        <v>20040818</v>
      </c>
      <c r="B1093" s="20">
        <v>1.73</v>
      </c>
      <c r="C1093" s="20">
        <v>1.55</v>
      </c>
      <c r="D1093">
        <v>2.25</v>
      </c>
      <c r="E1093">
        <v>2.8</v>
      </c>
      <c r="F1093">
        <v>3.23</v>
      </c>
      <c r="G1093">
        <v>3.56</v>
      </c>
      <c r="H1093" s="20">
        <v>3.84</v>
      </c>
      <c r="I1093">
        <v>4.26</v>
      </c>
      <c r="J1093">
        <v>4.67</v>
      </c>
      <c r="K1093">
        <v>5.38</v>
      </c>
      <c r="L1093">
        <v>1.97</v>
      </c>
      <c r="M1093">
        <v>2.44</v>
      </c>
      <c r="N1093">
        <v>2.82</v>
      </c>
      <c r="O1093" s="20">
        <v>3.41</v>
      </c>
      <c r="P1093">
        <v>3.85</v>
      </c>
      <c r="Q1093">
        <v>4.2300000000000004</v>
      </c>
    </row>
    <row r="1094" spans="1:17">
      <c r="A1094">
        <v>20040819</v>
      </c>
      <c r="B1094" s="20">
        <v>1.74</v>
      </c>
      <c r="C1094" s="20">
        <v>1.55</v>
      </c>
      <c r="D1094">
        <v>2.25</v>
      </c>
      <c r="E1094">
        <v>2.81</v>
      </c>
      <c r="F1094">
        <v>3.23</v>
      </c>
      <c r="G1094">
        <v>3.58</v>
      </c>
      <c r="H1094" s="20">
        <v>3.85</v>
      </c>
      <c r="I1094">
        <v>4.2699999999999996</v>
      </c>
      <c r="J1094">
        <v>4.6900000000000004</v>
      </c>
      <c r="K1094">
        <v>5.38</v>
      </c>
      <c r="L1094">
        <v>1.96</v>
      </c>
      <c r="M1094">
        <v>2.4300000000000002</v>
      </c>
      <c r="N1094">
        <v>2.8</v>
      </c>
      <c r="O1094" s="20">
        <v>3.39</v>
      </c>
      <c r="P1094">
        <v>3.84</v>
      </c>
      <c r="Q1094">
        <v>4.22</v>
      </c>
    </row>
    <row r="1095" spans="1:17">
      <c r="A1095">
        <v>20040820</v>
      </c>
      <c r="B1095" s="20">
        <v>1.74</v>
      </c>
      <c r="C1095" s="20">
        <v>1.55</v>
      </c>
      <c r="D1095">
        <v>2.25</v>
      </c>
      <c r="E1095">
        <v>2.79</v>
      </c>
      <c r="F1095">
        <v>3.22</v>
      </c>
      <c r="G1095">
        <v>3.56</v>
      </c>
      <c r="H1095" s="20">
        <v>3.83</v>
      </c>
      <c r="I1095">
        <v>4.26</v>
      </c>
      <c r="J1095">
        <v>4.68</v>
      </c>
      <c r="K1095">
        <v>5.39</v>
      </c>
      <c r="L1095">
        <v>1.98</v>
      </c>
      <c r="M1095">
        <v>2.46</v>
      </c>
      <c r="N1095">
        <v>2.83</v>
      </c>
      <c r="O1095" s="20">
        <v>3.42</v>
      </c>
      <c r="P1095">
        <v>3.86</v>
      </c>
      <c r="Q1095">
        <v>4.24</v>
      </c>
    </row>
    <row r="1096" spans="1:17">
      <c r="A1096">
        <v>20040823</v>
      </c>
      <c r="B1096" s="20">
        <v>1.75</v>
      </c>
      <c r="C1096" s="20">
        <v>1.6</v>
      </c>
      <c r="D1096">
        <v>2.2999999999999998</v>
      </c>
      <c r="E1096">
        <v>2.87</v>
      </c>
      <c r="F1096">
        <v>3.3</v>
      </c>
      <c r="G1096">
        <v>3.63</v>
      </c>
      <c r="H1096" s="20">
        <v>3.91</v>
      </c>
      <c r="I1096">
        <v>4.33</v>
      </c>
      <c r="J1096">
        <v>4.74</v>
      </c>
      <c r="K1096">
        <v>5.43</v>
      </c>
      <c r="L1096">
        <v>2.0299999999999998</v>
      </c>
      <c r="M1096">
        <v>2.5</v>
      </c>
      <c r="N1096">
        <v>2.87</v>
      </c>
      <c r="O1096" s="20">
        <v>3.46</v>
      </c>
      <c r="P1096">
        <v>3.9</v>
      </c>
      <c r="Q1096">
        <v>4.28</v>
      </c>
    </row>
    <row r="1097" spans="1:17">
      <c r="A1097">
        <v>20040824</v>
      </c>
      <c r="B1097" s="20">
        <v>1.76</v>
      </c>
      <c r="C1097" s="20">
        <v>1.6</v>
      </c>
      <c r="D1097">
        <v>2.3199999999999998</v>
      </c>
      <c r="E1097">
        <v>2.9</v>
      </c>
      <c r="F1097">
        <v>3.33</v>
      </c>
      <c r="G1097">
        <v>3.66</v>
      </c>
      <c r="H1097" s="20">
        <v>3.94</v>
      </c>
      <c r="I1097">
        <v>4.3499999999999996</v>
      </c>
      <c r="J1097">
        <v>4.76</v>
      </c>
      <c r="K1097">
        <v>5.44</v>
      </c>
      <c r="L1097">
        <v>2.0299999999999998</v>
      </c>
      <c r="M1097">
        <v>2.5</v>
      </c>
      <c r="N1097">
        <v>2.87</v>
      </c>
      <c r="O1097" s="20">
        <v>3.46</v>
      </c>
      <c r="P1097">
        <v>3.91</v>
      </c>
      <c r="Q1097">
        <v>4.28</v>
      </c>
    </row>
    <row r="1098" spans="1:17">
      <c r="A1098">
        <v>20040825</v>
      </c>
      <c r="B1098" s="20">
        <v>1.77</v>
      </c>
      <c r="C1098" s="20">
        <v>1.62</v>
      </c>
      <c r="D1098">
        <v>2.2799999999999998</v>
      </c>
      <c r="E1098">
        <v>2.83</v>
      </c>
      <c r="F1098">
        <v>3.25</v>
      </c>
      <c r="G1098">
        <v>3.59</v>
      </c>
      <c r="H1098" s="20">
        <v>3.87</v>
      </c>
      <c r="I1098">
        <v>4.28</v>
      </c>
      <c r="J1098">
        <v>4.7</v>
      </c>
      <c r="K1098">
        <v>5.39</v>
      </c>
      <c r="L1098">
        <v>2.0299999999999998</v>
      </c>
      <c r="M1098">
        <v>2.5099999999999998</v>
      </c>
      <c r="N1098">
        <v>2.88</v>
      </c>
      <c r="O1098" s="20">
        <v>3.46</v>
      </c>
      <c r="P1098">
        <v>3.89</v>
      </c>
      <c r="Q1098">
        <v>4.26</v>
      </c>
    </row>
    <row r="1099" spans="1:17">
      <c r="A1099">
        <v>20040826</v>
      </c>
      <c r="B1099" s="20">
        <v>1.7813000000000001</v>
      </c>
      <c r="C1099" s="20">
        <v>1.63</v>
      </c>
      <c r="D1099">
        <v>2.31</v>
      </c>
      <c r="E1099">
        <v>2.85</v>
      </c>
      <c r="F1099">
        <v>3.27</v>
      </c>
      <c r="G1099">
        <v>3.6</v>
      </c>
      <c r="H1099" s="20">
        <v>3.88</v>
      </c>
      <c r="I1099">
        <v>4.29</v>
      </c>
      <c r="J1099">
        <v>4.6900000000000004</v>
      </c>
      <c r="K1099">
        <v>5.38</v>
      </c>
      <c r="L1099">
        <v>2.02</v>
      </c>
      <c r="M1099">
        <v>2.48</v>
      </c>
      <c r="N1099">
        <v>2.85</v>
      </c>
      <c r="O1099" s="20">
        <v>3.42</v>
      </c>
      <c r="P1099">
        <v>3.85</v>
      </c>
      <c r="Q1099">
        <v>4.22</v>
      </c>
    </row>
    <row r="1100" spans="1:17">
      <c r="A1100">
        <v>20040827</v>
      </c>
      <c r="B1100" s="20">
        <v>1.79</v>
      </c>
      <c r="C1100" s="20">
        <v>1.61</v>
      </c>
      <c r="D1100">
        <v>2.2999999999999998</v>
      </c>
      <c r="E1100">
        <v>2.84</v>
      </c>
      <c r="F1100">
        <v>3.25</v>
      </c>
      <c r="G1100">
        <v>3.58</v>
      </c>
      <c r="H1100" s="20">
        <v>3.86</v>
      </c>
      <c r="I1100">
        <v>4.26</v>
      </c>
      <c r="J1100">
        <v>4.67</v>
      </c>
      <c r="K1100">
        <v>5.36</v>
      </c>
      <c r="L1100">
        <v>2.0299999999999998</v>
      </c>
      <c r="M1100">
        <v>2.48</v>
      </c>
      <c r="N1100">
        <v>2.85</v>
      </c>
      <c r="O1100" s="20">
        <v>3.43</v>
      </c>
      <c r="P1100">
        <v>3.86</v>
      </c>
      <c r="Q1100">
        <v>4.2300000000000004</v>
      </c>
    </row>
    <row r="1101" spans="1:17">
      <c r="A1101">
        <v>20040830</v>
      </c>
      <c r="B1101" s="20">
        <v>1.79</v>
      </c>
      <c r="C1101" s="20">
        <v>1.64</v>
      </c>
      <c r="D1101">
        <v>2.2999999999999998</v>
      </c>
      <c r="E1101">
        <v>2.84</v>
      </c>
      <c r="F1101">
        <v>3.26</v>
      </c>
      <c r="G1101">
        <v>3.59</v>
      </c>
      <c r="H1101" s="20">
        <v>3.86</v>
      </c>
      <c r="I1101">
        <v>4.2699999999999996</v>
      </c>
      <c r="J1101">
        <v>4.66</v>
      </c>
      <c r="K1101">
        <v>5.35</v>
      </c>
      <c r="L1101">
        <v>2.04</v>
      </c>
      <c r="M1101">
        <v>2.4700000000000002</v>
      </c>
      <c r="N1101">
        <v>2.82</v>
      </c>
      <c r="O1101" s="20">
        <v>3.4</v>
      </c>
      <c r="P1101">
        <v>3.82</v>
      </c>
      <c r="Q1101">
        <v>4.1900000000000004</v>
      </c>
    </row>
    <row r="1102" spans="1:17">
      <c r="A1102">
        <v>20040831</v>
      </c>
      <c r="B1102" s="20">
        <v>1.8</v>
      </c>
      <c r="C1102" s="20">
        <v>1.64</v>
      </c>
      <c r="D1102">
        <v>2.2599999999999998</v>
      </c>
      <c r="E1102">
        <v>2.76</v>
      </c>
      <c r="F1102">
        <v>3.17</v>
      </c>
      <c r="G1102">
        <v>3.5</v>
      </c>
      <c r="H1102" s="20">
        <v>3.77</v>
      </c>
      <c r="I1102">
        <v>4.18</v>
      </c>
      <c r="J1102">
        <v>4.58</v>
      </c>
      <c r="K1102">
        <v>5.3</v>
      </c>
      <c r="L1102">
        <v>1.99</v>
      </c>
      <c r="M1102">
        <v>2.41</v>
      </c>
      <c r="N1102">
        <v>2.75</v>
      </c>
      <c r="O1102" s="20">
        <v>3.33</v>
      </c>
      <c r="P1102">
        <v>3.76</v>
      </c>
      <c r="Q1102">
        <v>4.13</v>
      </c>
    </row>
    <row r="1103" spans="1:17">
      <c r="A1103">
        <v>20040901</v>
      </c>
      <c r="B1103" s="20">
        <v>1.8</v>
      </c>
      <c r="C1103" s="20">
        <v>1.64</v>
      </c>
      <c r="D1103">
        <v>2.2799999999999998</v>
      </c>
      <c r="E1103">
        <v>2.79</v>
      </c>
      <c r="F1103">
        <v>3.19</v>
      </c>
      <c r="G1103">
        <v>3.52</v>
      </c>
      <c r="H1103" s="20">
        <v>3.79</v>
      </c>
      <c r="I1103">
        <v>4.2</v>
      </c>
      <c r="J1103">
        <v>4.5999999999999996</v>
      </c>
      <c r="K1103">
        <v>5.3</v>
      </c>
      <c r="L1103">
        <v>1.99</v>
      </c>
      <c r="M1103">
        <v>2.41</v>
      </c>
      <c r="N1103">
        <v>2.74</v>
      </c>
      <c r="O1103" s="20">
        <v>3.32</v>
      </c>
      <c r="P1103">
        <v>3.76</v>
      </c>
      <c r="Q1103">
        <v>4.13</v>
      </c>
    </row>
    <row r="1104" spans="1:17">
      <c r="A1104">
        <v>20040902</v>
      </c>
      <c r="B1104" s="20">
        <v>1.81</v>
      </c>
      <c r="C1104" s="20">
        <v>1.64</v>
      </c>
      <c r="D1104">
        <v>2.29</v>
      </c>
      <c r="E1104">
        <v>2.8</v>
      </c>
      <c r="F1104">
        <v>3.2</v>
      </c>
      <c r="G1104">
        <v>3.53</v>
      </c>
      <c r="H1104" s="20">
        <v>3.8</v>
      </c>
      <c r="I1104">
        <v>4.21</v>
      </c>
      <c r="J1104">
        <v>4.62</v>
      </c>
      <c r="K1104">
        <v>5.32</v>
      </c>
      <c r="L1104">
        <v>2.02</v>
      </c>
      <c r="M1104">
        <v>2.46</v>
      </c>
      <c r="N1104">
        <v>2.8</v>
      </c>
      <c r="O1104" s="20">
        <v>3.4</v>
      </c>
      <c r="P1104">
        <v>3.83</v>
      </c>
      <c r="Q1104">
        <v>4.2</v>
      </c>
    </row>
    <row r="1105" spans="1:17">
      <c r="A1105">
        <v>20040903</v>
      </c>
      <c r="B1105" s="20">
        <v>1.82</v>
      </c>
      <c r="C1105" s="20">
        <v>1.65</v>
      </c>
      <c r="D1105">
        <v>2.41</v>
      </c>
      <c r="E1105">
        <v>2.96</v>
      </c>
      <c r="F1105">
        <v>3.37</v>
      </c>
      <c r="G1105">
        <v>3.7</v>
      </c>
      <c r="H1105" s="20">
        <v>3.97</v>
      </c>
      <c r="I1105">
        <v>4.37</v>
      </c>
      <c r="J1105">
        <v>4.76</v>
      </c>
      <c r="K1105">
        <v>5.43</v>
      </c>
      <c r="L1105">
        <v>2.12</v>
      </c>
      <c r="M1105">
        <v>2.61</v>
      </c>
      <c r="N1105">
        <v>2.94</v>
      </c>
      <c r="O1105" s="20">
        <v>3.52</v>
      </c>
      <c r="P1105">
        <v>3.93</v>
      </c>
      <c r="Q1105">
        <v>4.3</v>
      </c>
    </row>
    <row r="1106" spans="1:17">
      <c r="A1106">
        <v>20040906</v>
      </c>
      <c r="B1106" s="20">
        <v>1.85</v>
      </c>
      <c r="C1106" s="20" t="s">
        <v>1</v>
      </c>
      <c r="D1106" t="s">
        <v>103</v>
      </c>
      <c r="E1106" t="s">
        <v>103</v>
      </c>
      <c r="F1106" t="s">
        <v>103</v>
      </c>
      <c r="G1106" t="s">
        <v>103</v>
      </c>
      <c r="H1106" s="20" t="s">
        <v>103</v>
      </c>
      <c r="I1106" t="s">
        <v>103</v>
      </c>
      <c r="J1106" t="s">
        <v>103</v>
      </c>
      <c r="K1106" t="s">
        <v>103</v>
      </c>
      <c r="L1106" t="s">
        <v>103</v>
      </c>
      <c r="M1106" t="s">
        <v>103</v>
      </c>
      <c r="N1106" t="s">
        <v>103</v>
      </c>
      <c r="O1106" s="20" t="s">
        <v>103</v>
      </c>
      <c r="P1106" t="s">
        <v>103</v>
      </c>
      <c r="Q1106" t="s">
        <v>103</v>
      </c>
    </row>
    <row r="1107" spans="1:17">
      <c r="A1107">
        <v>20040907</v>
      </c>
      <c r="B1107" s="20">
        <v>1.86</v>
      </c>
      <c r="C1107" s="20">
        <v>1.71</v>
      </c>
      <c r="D1107">
        <v>2.4300000000000002</v>
      </c>
      <c r="E1107">
        <v>2.96</v>
      </c>
      <c r="F1107">
        <v>3.36</v>
      </c>
      <c r="G1107">
        <v>3.68</v>
      </c>
      <c r="H1107" s="20">
        <v>3.95</v>
      </c>
      <c r="I1107">
        <v>4.34</v>
      </c>
      <c r="J1107">
        <v>4.7300000000000004</v>
      </c>
      <c r="K1107">
        <v>5.4</v>
      </c>
      <c r="L1107">
        <v>2.13</v>
      </c>
      <c r="M1107">
        <v>2.58</v>
      </c>
      <c r="N1107">
        <v>2.91</v>
      </c>
      <c r="O1107" s="20">
        <v>3.48</v>
      </c>
      <c r="P1107">
        <v>3.89</v>
      </c>
      <c r="Q1107">
        <v>4.26</v>
      </c>
    </row>
    <row r="1108" spans="1:17">
      <c r="A1108">
        <v>20040908</v>
      </c>
      <c r="B1108" s="20">
        <v>1.8625</v>
      </c>
      <c r="C1108" s="20">
        <v>1.7</v>
      </c>
      <c r="D1108">
        <v>2.4300000000000002</v>
      </c>
      <c r="E1108">
        <v>2.95</v>
      </c>
      <c r="F1108">
        <v>3.34</v>
      </c>
      <c r="G1108">
        <v>3.66</v>
      </c>
      <c r="H1108" s="20">
        <v>3.92</v>
      </c>
      <c r="I1108">
        <v>4.32</v>
      </c>
      <c r="J1108">
        <v>4.71</v>
      </c>
      <c r="K1108">
        <v>5.39</v>
      </c>
      <c r="L1108">
        <v>2.09</v>
      </c>
      <c r="M1108">
        <v>2.5</v>
      </c>
      <c r="N1108">
        <v>2.83</v>
      </c>
      <c r="O1108" s="20">
        <v>3.4</v>
      </c>
      <c r="P1108">
        <v>3.8</v>
      </c>
      <c r="Q1108">
        <v>4.18</v>
      </c>
    </row>
    <row r="1109" spans="1:17">
      <c r="A1109">
        <v>20040909</v>
      </c>
      <c r="B1109" s="20">
        <v>1.87</v>
      </c>
      <c r="C1109" s="20">
        <v>1.7</v>
      </c>
      <c r="D1109">
        <v>2.38</v>
      </c>
      <c r="E1109">
        <v>2.86</v>
      </c>
      <c r="F1109">
        <v>3.26</v>
      </c>
      <c r="G1109">
        <v>3.57</v>
      </c>
      <c r="H1109" s="20">
        <v>3.82</v>
      </c>
      <c r="I1109">
        <v>4.22</v>
      </c>
      <c r="J1109">
        <v>4.62</v>
      </c>
      <c r="K1109">
        <v>5.31</v>
      </c>
      <c r="L1109">
        <v>2.09</v>
      </c>
      <c r="M1109">
        <v>2.5</v>
      </c>
      <c r="N1109">
        <v>2.85</v>
      </c>
      <c r="O1109" s="20">
        <v>3.41</v>
      </c>
      <c r="P1109">
        <v>3.84</v>
      </c>
      <c r="Q1109">
        <v>4.22</v>
      </c>
    </row>
    <row r="1110" spans="1:17">
      <c r="A1110">
        <v>20040910</v>
      </c>
      <c r="B1110" s="20">
        <v>1.8744000000000001</v>
      </c>
      <c r="C1110" s="20">
        <v>1.7</v>
      </c>
      <c r="D1110">
        <v>2.33</v>
      </c>
      <c r="E1110">
        <v>2.82</v>
      </c>
      <c r="F1110">
        <v>3.23</v>
      </c>
      <c r="G1110">
        <v>3.55</v>
      </c>
      <c r="H1110" s="20">
        <v>3.8</v>
      </c>
      <c r="I1110">
        <v>4.21</v>
      </c>
      <c r="J1110">
        <v>4.62</v>
      </c>
      <c r="K1110">
        <v>5.32</v>
      </c>
      <c r="L1110">
        <v>2.08</v>
      </c>
      <c r="M1110">
        <v>2.5</v>
      </c>
      <c r="N1110">
        <v>2.84</v>
      </c>
      <c r="O1110" s="20">
        <v>3.4</v>
      </c>
      <c r="P1110">
        <v>3.79</v>
      </c>
      <c r="Q1110">
        <v>4.1900000000000004</v>
      </c>
    </row>
    <row r="1111" spans="1:17">
      <c r="A1111">
        <v>20040913</v>
      </c>
      <c r="B1111" s="20">
        <v>1.88</v>
      </c>
      <c r="C1111" s="20">
        <v>1.71</v>
      </c>
      <c r="D1111">
        <v>2.34</v>
      </c>
      <c r="E1111">
        <v>2.85</v>
      </c>
      <c r="F1111">
        <v>3.25</v>
      </c>
      <c r="G1111">
        <v>3.56</v>
      </c>
      <c r="H1111" s="20">
        <v>3.81</v>
      </c>
      <c r="I1111">
        <v>4.21</v>
      </c>
      <c r="J1111">
        <v>4.5999999999999996</v>
      </c>
      <c r="K1111">
        <v>5.3</v>
      </c>
      <c r="L1111">
        <v>2.1</v>
      </c>
      <c r="M1111">
        <v>2.5</v>
      </c>
      <c r="N1111">
        <v>2.83</v>
      </c>
      <c r="O1111" s="20">
        <v>3.38</v>
      </c>
      <c r="P1111">
        <v>3.78</v>
      </c>
      <c r="Q1111">
        <v>4.16</v>
      </c>
    </row>
    <row r="1112" spans="1:17">
      <c r="A1112">
        <v>20040914</v>
      </c>
      <c r="B1112" s="20">
        <v>1.88</v>
      </c>
      <c r="C1112" s="20">
        <v>1.71</v>
      </c>
      <c r="D1112">
        <v>2.33</v>
      </c>
      <c r="E1112">
        <v>2.84</v>
      </c>
      <c r="F1112">
        <v>3.24</v>
      </c>
      <c r="G1112">
        <v>3.55</v>
      </c>
      <c r="H1112" s="20">
        <v>3.8</v>
      </c>
      <c r="I1112">
        <v>4.1900000000000004</v>
      </c>
      <c r="J1112">
        <v>4.59</v>
      </c>
      <c r="K1112">
        <v>5.29</v>
      </c>
      <c r="L1112">
        <v>2.08</v>
      </c>
      <c r="M1112">
        <v>2.4700000000000002</v>
      </c>
      <c r="N1112">
        <v>2.81</v>
      </c>
      <c r="O1112" s="20">
        <v>3.35</v>
      </c>
      <c r="P1112">
        <v>3.76</v>
      </c>
      <c r="Q1112">
        <v>4.1500000000000004</v>
      </c>
    </row>
    <row r="1113" spans="1:17">
      <c r="A1113">
        <v>20040915</v>
      </c>
      <c r="B1113" s="20">
        <v>1.8880999999999999</v>
      </c>
      <c r="C1113" s="20">
        <v>1.7</v>
      </c>
      <c r="D1113">
        <v>2.34</v>
      </c>
      <c r="E1113">
        <v>2.85</v>
      </c>
      <c r="F1113">
        <v>3.25</v>
      </c>
      <c r="G1113">
        <v>3.55</v>
      </c>
      <c r="H1113" s="20">
        <v>3.8</v>
      </c>
      <c r="I1113">
        <v>4.2</v>
      </c>
      <c r="J1113">
        <v>4.5999999999999996</v>
      </c>
      <c r="K1113">
        <v>5.31</v>
      </c>
      <c r="L1113">
        <v>2.09</v>
      </c>
      <c r="M1113">
        <v>2.5099999999999998</v>
      </c>
      <c r="N1113">
        <v>2.84</v>
      </c>
      <c r="O1113" s="20">
        <v>3.39</v>
      </c>
      <c r="P1113">
        <v>3.8</v>
      </c>
      <c r="Q1113">
        <v>4.18</v>
      </c>
    </row>
    <row r="1114" spans="1:17">
      <c r="A1114">
        <v>20040916</v>
      </c>
      <c r="B1114" s="20">
        <v>1.91</v>
      </c>
      <c r="C1114" s="20">
        <v>1.7</v>
      </c>
      <c r="D1114">
        <v>2.34</v>
      </c>
      <c r="E1114">
        <v>2.85</v>
      </c>
      <c r="F1114">
        <v>3.24</v>
      </c>
      <c r="G1114">
        <v>3.55</v>
      </c>
      <c r="H1114" s="20">
        <v>3.79</v>
      </c>
      <c r="I1114">
        <v>4.18</v>
      </c>
      <c r="J1114">
        <v>4.57</v>
      </c>
      <c r="K1114">
        <v>5.28</v>
      </c>
      <c r="L1114">
        <v>2.06</v>
      </c>
      <c r="M1114">
        <v>2.44</v>
      </c>
      <c r="N1114">
        <v>2.75</v>
      </c>
      <c r="O1114" s="20">
        <v>3.29</v>
      </c>
      <c r="P1114">
        <v>3.69</v>
      </c>
      <c r="Q1114">
        <v>4.08</v>
      </c>
    </row>
    <row r="1115" spans="1:17">
      <c r="A1115">
        <v>20040917</v>
      </c>
      <c r="B1115" s="20">
        <v>1.91</v>
      </c>
      <c r="C1115" s="20">
        <v>1.71</v>
      </c>
      <c r="D1115">
        <v>2.34</v>
      </c>
      <c r="E1115">
        <v>2.84</v>
      </c>
      <c r="F1115">
        <v>3.22</v>
      </c>
      <c r="G1115">
        <v>3.51</v>
      </c>
      <c r="H1115" s="20">
        <v>3.75</v>
      </c>
      <c r="I1115">
        <v>4.1500000000000004</v>
      </c>
      <c r="J1115">
        <v>4.55</v>
      </c>
      <c r="K1115">
        <v>5.25</v>
      </c>
      <c r="L1115">
        <v>2.11</v>
      </c>
      <c r="M1115">
        <v>2.5299999999999998</v>
      </c>
      <c r="N1115">
        <v>2.83</v>
      </c>
      <c r="O1115" s="20">
        <v>3.35</v>
      </c>
      <c r="P1115">
        <v>3.75</v>
      </c>
      <c r="Q1115">
        <v>4.1399999999999997</v>
      </c>
    </row>
    <row r="1116" spans="1:17">
      <c r="A1116">
        <v>20040920</v>
      </c>
      <c r="B1116" s="20">
        <v>1.9188000000000001</v>
      </c>
      <c r="C1116" s="20">
        <v>1.72</v>
      </c>
      <c r="D1116">
        <v>2.33</v>
      </c>
      <c r="E1116">
        <v>2.81</v>
      </c>
      <c r="F1116">
        <v>3.19</v>
      </c>
      <c r="G1116">
        <v>3.47</v>
      </c>
      <c r="H1116" s="20">
        <v>3.72</v>
      </c>
      <c r="I1116">
        <v>4.1100000000000003</v>
      </c>
      <c r="J1116">
        <v>4.51</v>
      </c>
      <c r="K1116">
        <v>5.23</v>
      </c>
      <c r="L1116">
        <v>2.1</v>
      </c>
      <c r="M1116">
        <v>2.46</v>
      </c>
      <c r="N1116">
        <v>2.75</v>
      </c>
      <c r="O1116" s="20">
        <v>3.28</v>
      </c>
      <c r="P1116">
        <v>3.68</v>
      </c>
      <c r="Q1116">
        <v>4.07</v>
      </c>
    </row>
    <row r="1117" spans="1:17">
      <c r="A1117">
        <v>20040921</v>
      </c>
      <c r="B1117" s="20">
        <v>1.93</v>
      </c>
      <c r="C1117" s="20">
        <v>1.71</v>
      </c>
      <c r="D1117">
        <v>2.35</v>
      </c>
      <c r="E1117">
        <v>2.83</v>
      </c>
      <c r="F1117">
        <v>3.2</v>
      </c>
      <c r="G1117">
        <v>3.48</v>
      </c>
      <c r="H1117" s="20">
        <v>3.72</v>
      </c>
      <c r="I1117">
        <v>4.0999999999999996</v>
      </c>
      <c r="J1117">
        <v>4.49</v>
      </c>
      <c r="K1117">
        <v>5.21</v>
      </c>
      <c r="L1117">
        <v>2.12</v>
      </c>
      <c r="M1117">
        <v>2.4900000000000002</v>
      </c>
      <c r="N1117">
        <v>2.79</v>
      </c>
      <c r="O1117" s="20">
        <v>3.28</v>
      </c>
      <c r="P1117">
        <v>3.66</v>
      </c>
      <c r="Q1117">
        <v>4.05</v>
      </c>
    </row>
    <row r="1118" spans="1:17">
      <c r="A1118">
        <v>20040922</v>
      </c>
      <c r="B1118" s="20">
        <v>1.9413</v>
      </c>
      <c r="C1118" s="20">
        <v>1.73</v>
      </c>
      <c r="D1118">
        <v>2.38</v>
      </c>
      <c r="E1118">
        <v>2.84</v>
      </c>
      <c r="F1118">
        <v>3.19</v>
      </c>
      <c r="G1118">
        <v>3.47</v>
      </c>
      <c r="H1118" s="20">
        <v>3.69</v>
      </c>
      <c r="I1118">
        <v>4.0599999999999996</v>
      </c>
      <c r="J1118">
        <v>4.4400000000000004</v>
      </c>
      <c r="K1118">
        <v>5.15</v>
      </c>
      <c r="L1118">
        <v>2.12</v>
      </c>
      <c r="M1118">
        <v>2.5</v>
      </c>
      <c r="N1118">
        <v>2.78</v>
      </c>
      <c r="O1118" s="20">
        <v>3.26</v>
      </c>
      <c r="P1118">
        <v>3.62</v>
      </c>
      <c r="Q1118">
        <v>4</v>
      </c>
    </row>
    <row r="1119" spans="1:17">
      <c r="A1119">
        <v>20040923</v>
      </c>
      <c r="B1119" s="20">
        <v>1.95</v>
      </c>
      <c r="C1119" s="20">
        <v>1.73</v>
      </c>
      <c r="D1119">
        <v>2.36</v>
      </c>
      <c r="E1119">
        <v>2.8</v>
      </c>
      <c r="F1119">
        <v>3.15</v>
      </c>
      <c r="G1119">
        <v>3.42</v>
      </c>
      <c r="H1119" s="20">
        <v>3.64</v>
      </c>
      <c r="I1119">
        <v>4.0199999999999996</v>
      </c>
      <c r="J1119">
        <v>4.4000000000000004</v>
      </c>
      <c r="K1119">
        <v>5.0999999999999996</v>
      </c>
      <c r="L1119">
        <v>2.16</v>
      </c>
      <c r="M1119">
        <v>2.57</v>
      </c>
      <c r="N1119">
        <v>2.83</v>
      </c>
      <c r="O1119" s="20">
        <v>3.3</v>
      </c>
      <c r="P1119">
        <v>3.66</v>
      </c>
      <c r="Q1119">
        <v>4.0199999999999996</v>
      </c>
    </row>
    <row r="1120" spans="1:17">
      <c r="A1120">
        <v>20040924</v>
      </c>
      <c r="B1120" s="20">
        <v>1.96</v>
      </c>
      <c r="C1120" s="20">
        <v>1.73</v>
      </c>
      <c r="D1120">
        <v>2.4700000000000002</v>
      </c>
      <c r="E1120">
        <v>2.95</v>
      </c>
      <c r="F1120">
        <v>3.29</v>
      </c>
      <c r="G1120">
        <v>3.55</v>
      </c>
      <c r="H1120" s="20">
        <v>3.77</v>
      </c>
      <c r="I1120">
        <v>4.12</v>
      </c>
      <c r="J1120">
        <v>4.4800000000000004</v>
      </c>
      <c r="K1120">
        <v>5.16</v>
      </c>
      <c r="L1120">
        <v>2.2000000000000002</v>
      </c>
      <c r="M1120">
        <v>2.62</v>
      </c>
      <c r="N1120">
        <v>2.88</v>
      </c>
      <c r="O1120" s="20">
        <v>3.33</v>
      </c>
      <c r="P1120">
        <v>3.69</v>
      </c>
      <c r="Q1120">
        <v>4.04</v>
      </c>
    </row>
    <row r="1121" spans="1:17">
      <c r="A1121">
        <v>20040927</v>
      </c>
      <c r="B1121" s="20">
        <v>1.97</v>
      </c>
      <c r="C1121" s="20">
        <v>1.75</v>
      </c>
      <c r="D1121">
        <v>2.44</v>
      </c>
      <c r="E1121">
        <v>2.89</v>
      </c>
      <c r="F1121">
        <v>3.23</v>
      </c>
      <c r="G1121">
        <v>3.49</v>
      </c>
      <c r="H1121" s="20">
        <v>3.7</v>
      </c>
      <c r="I1121">
        <v>4.05</v>
      </c>
      <c r="J1121">
        <v>4.41</v>
      </c>
      <c r="K1121">
        <v>5.1100000000000003</v>
      </c>
      <c r="L1121">
        <v>2.2000000000000002</v>
      </c>
      <c r="M1121">
        <v>2.59</v>
      </c>
      <c r="N1121">
        <v>2.84</v>
      </c>
      <c r="O1121" s="20">
        <v>3.29</v>
      </c>
      <c r="P1121">
        <v>3.65</v>
      </c>
      <c r="Q1121">
        <v>4.01</v>
      </c>
    </row>
    <row r="1122" spans="1:17">
      <c r="A1122">
        <v>20040928</v>
      </c>
      <c r="B1122" s="20">
        <v>1.9750000000000001</v>
      </c>
      <c r="C1122" s="20">
        <v>1.78</v>
      </c>
      <c r="D1122">
        <v>2.44</v>
      </c>
      <c r="E1122">
        <v>2.87</v>
      </c>
      <c r="F1122">
        <v>3.2</v>
      </c>
      <c r="G1122">
        <v>3.46</v>
      </c>
      <c r="H1122" s="20">
        <v>3.67</v>
      </c>
      <c r="I1122">
        <v>4.03</v>
      </c>
      <c r="J1122">
        <v>4.4000000000000004</v>
      </c>
      <c r="K1122">
        <v>5.0999999999999996</v>
      </c>
      <c r="L1122">
        <v>2.1800000000000002</v>
      </c>
      <c r="M1122">
        <v>2.5499999999999998</v>
      </c>
      <c r="N1122">
        <v>2.8</v>
      </c>
      <c r="O1122" s="20">
        <v>3.28</v>
      </c>
      <c r="P1122">
        <v>3.66</v>
      </c>
      <c r="Q1122">
        <v>4.0199999999999996</v>
      </c>
    </row>
    <row r="1123" spans="1:17">
      <c r="A1123">
        <v>20040929</v>
      </c>
      <c r="B1123" s="20">
        <v>1.9750000000000001</v>
      </c>
      <c r="C1123" s="20">
        <v>1.78</v>
      </c>
      <c r="D1123">
        <v>2.48</v>
      </c>
      <c r="E1123">
        <v>2.95</v>
      </c>
      <c r="F1123">
        <v>3.29</v>
      </c>
      <c r="G1123">
        <v>3.55</v>
      </c>
      <c r="H1123" s="20">
        <v>3.77</v>
      </c>
      <c r="I1123">
        <v>4.13</v>
      </c>
      <c r="J1123">
        <v>4.51</v>
      </c>
      <c r="K1123">
        <v>5.2</v>
      </c>
      <c r="L1123">
        <v>2.2000000000000002</v>
      </c>
      <c r="M1123">
        <v>2.61</v>
      </c>
      <c r="N1123">
        <v>2.89</v>
      </c>
      <c r="O1123" s="20">
        <v>3.37</v>
      </c>
      <c r="P1123">
        <v>3.75</v>
      </c>
      <c r="Q1123">
        <v>4.0999999999999996</v>
      </c>
    </row>
    <row r="1124" spans="1:17">
      <c r="A1124">
        <v>20040930</v>
      </c>
      <c r="B1124" s="20">
        <v>1.9750000000000001</v>
      </c>
      <c r="C1124" s="20">
        <v>1.78</v>
      </c>
      <c r="D1124">
        <v>2.5099999999999998</v>
      </c>
      <c r="E1124">
        <v>2.99</v>
      </c>
      <c r="F1124">
        <v>3.34</v>
      </c>
      <c r="G1124">
        <v>3.62</v>
      </c>
      <c r="H1124" s="20">
        <v>3.85</v>
      </c>
      <c r="I1124">
        <v>4.2</v>
      </c>
      <c r="J1124">
        <v>4.58</v>
      </c>
      <c r="K1124">
        <v>5.25</v>
      </c>
      <c r="L1124">
        <v>2.21</v>
      </c>
      <c r="M1124">
        <v>2.63</v>
      </c>
      <c r="N1124">
        <v>2.89</v>
      </c>
      <c r="O1124" s="20">
        <v>3.38</v>
      </c>
      <c r="P1124">
        <v>3.79</v>
      </c>
      <c r="Q1124">
        <v>4.1399999999999997</v>
      </c>
    </row>
    <row r="1125" spans="1:17">
      <c r="A1125">
        <v>20041001</v>
      </c>
      <c r="B1125" s="20">
        <v>2.0274999999999999</v>
      </c>
      <c r="C1125" s="20">
        <v>1.77</v>
      </c>
      <c r="D1125">
        <v>2.5</v>
      </c>
      <c r="E1125">
        <v>2.96</v>
      </c>
      <c r="F1125">
        <v>3.32</v>
      </c>
      <c r="G1125">
        <v>3.62</v>
      </c>
      <c r="H1125" s="20">
        <v>3.87</v>
      </c>
      <c r="I1125">
        <v>4.24</v>
      </c>
      <c r="J1125">
        <v>4.63</v>
      </c>
      <c r="K1125">
        <v>5.29</v>
      </c>
      <c r="L1125">
        <v>2.21</v>
      </c>
      <c r="M1125">
        <v>2.63</v>
      </c>
      <c r="N1125">
        <v>2.92</v>
      </c>
      <c r="O1125" s="20">
        <v>3.44</v>
      </c>
      <c r="P1125">
        <v>3.85</v>
      </c>
      <c r="Q1125">
        <v>4.21</v>
      </c>
    </row>
    <row r="1126" spans="1:17">
      <c r="A1126">
        <v>20041004</v>
      </c>
      <c r="B1126" s="20">
        <v>2.0312999999999999</v>
      </c>
      <c r="C1126" s="20">
        <v>1.78</v>
      </c>
      <c r="D1126">
        <v>2.5299999999999998</v>
      </c>
      <c r="E1126">
        <v>3</v>
      </c>
      <c r="F1126">
        <v>3.37</v>
      </c>
      <c r="G1126">
        <v>3.66</v>
      </c>
      <c r="H1126" s="20">
        <v>3.9</v>
      </c>
      <c r="I1126">
        <v>4.2699999999999996</v>
      </c>
      <c r="J1126">
        <v>4.6500000000000004</v>
      </c>
      <c r="K1126">
        <v>5.32</v>
      </c>
      <c r="L1126">
        <v>2.25</v>
      </c>
      <c r="M1126">
        <v>2.65</v>
      </c>
      <c r="N1126">
        <v>2.93</v>
      </c>
      <c r="O1126" s="20">
        <v>3.44</v>
      </c>
      <c r="P1126">
        <v>3.84</v>
      </c>
      <c r="Q1126">
        <v>4.1900000000000004</v>
      </c>
    </row>
    <row r="1127" spans="1:17">
      <c r="A1127">
        <v>20041005</v>
      </c>
      <c r="B1127" s="20">
        <v>2.04</v>
      </c>
      <c r="C1127" s="20">
        <v>1.78</v>
      </c>
      <c r="D1127">
        <v>2.52</v>
      </c>
      <c r="E1127">
        <v>2.99</v>
      </c>
      <c r="F1127">
        <v>3.36</v>
      </c>
      <c r="G1127">
        <v>3.65</v>
      </c>
      <c r="H1127" s="20">
        <v>3.88</v>
      </c>
      <c r="I1127">
        <v>4.25</v>
      </c>
      <c r="J1127">
        <v>4.63</v>
      </c>
      <c r="K1127">
        <v>5.29</v>
      </c>
      <c r="L1127">
        <v>2.23</v>
      </c>
      <c r="M1127">
        <v>2.65</v>
      </c>
      <c r="N1127">
        <v>2.93</v>
      </c>
      <c r="O1127" s="20">
        <v>3.44</v>
      </c>
      <c r="P1127">
        <v>3.83</v>
      </c>
      <c r="Q1127">
        <v>4.18</v>
      </c>
    </row>
    <row r="1128" spans="1:17">
      <c r="A1128">
        <v>20041006</v>
      </c>
      <c r="B1128" s="20">
        <v>2.0449999999999999</v>
      </c>
      <c r="C1128" s="20">
        <v>1.81</v>
      </c>
      <c r="D1128">
        <v>2.52</v>
      </c>
      <c r="E1128">
        <v>3</v>
      </c>
      <c r="F1128">
        <v>3.36</v>
      </c>
      <c r="G1128">
        <v>3.66</v>
      </c>
      <c r="H1128" s="20">
        <v>3.89</v>
      </c>
      <c r="I1128">
        <v>4.2699999999999996</v>
      </c>
      <c r="J1128">
        <v>4.6399999999999997</v>
      </c>
      <c r="K1128">
        <v>5.31</v>
      </c>
      <c r="L1128">
        <v>2.2599999999999998</v>
      </c>
      <c r="M1128">
        <v>2.7</v>
      </c>
      <c r="N1128">
        <v>2.99</v>
      </c>
      <c r="O1128" s="20">
        <v>3.51</v>
      </c>
      <c r="P1128">
        <v>3.88</v>
      </c>
      <c r="Q1128">
        <v>4.2300000000000004</v>
      </c>
    </row>
    <row r="1129" spans="1:17">
      <c r="A1129">
        <v>20041007</v>
      </c>
      <c r="B1129" s="20">
        <v>2.06</v>
      </c>
      <c r="C1129" s="20">
        <v>1.81</v>
      </c>
      <c r="D1129">
        <v>2.57</v>
      </c>
      <c r="E1129">
        <v>3.07</v>
      </c>
      <c r="F1129">
        <v>3.44</v>
      </c>
      <c r="G1129">
        <v>3.74</v>
      </c>
      <c r="H1129" s="20">
        <v>3.97</v>
      </c>
      <c r="I1129">
        <v>4.34</v>
      </c>
      <c r="J1129">
        <v>4.71</v>
      </c>
      <c r="K1129">
        <v>5.36</v>
      </c>
      <c r="L1129">
        <v>2.2599999999999998</v>
      </c>
      <c r="M1129">
        <v>2.72</v>
      </c>
      <c r="N1129">
        <v>3.01</v>
      </c>
      <c r="O1129" s="20">
        <v>3.53</v>
      </c>
      <c r="P1129">
        <v>3.92</v>
      </c>
      <c r="Q1129">
        <v>4.26</v>
      </c>
    </row>
    <row r="1130" spans="1:17">
      <c r="A1130">
        <v>20041008</v>
      </c>
      <c r="B1130" s="20">
        <v>2.06</v>
      </c>
      <c r="C1130" s="20">
        <v>1.82</v>
      </c>
      <c r="D1130">
        <v>2.48</v>
      </c>
      <c r="E1130">
        <v>2.93</v>
      </c>
      <c r="F1130">
        <v>3.29</v>
      </c>
      <c r="G1130">
        <v>3.58</v>
      </c>
      <c r="H1130" s="20">
        <v>3.82</v>
      </c>
      <c r="I1130">
        <v>4.2</v>
      </c>
      <c r="J1130">
        <v>4.58</v>
      </c>
      <c r="K1130">
        <v>5.26</v>
      </c>
      <c r="L1130">
        <v>2.21</v>
      </c>
      <c r="M1130">
        <v>2.61</v>
      </c>
      <c r="N1130">
        <v>2.88</v>
      </c>
      <c r="O1130" s="20">
        <v>3.39</v>
      </c>
      <c r="P1130">
        <v>3.8</v>
      </c>
      <c r="Q1130">
        <v>4.1500000000000004</v>
      </c>
    </row>
    <row r="1131" spans="1:17">
      <c r="A1131">
        <v>20041011</v>
      </c>
      <c r="B1131" s="20">
        <v>2.0525000000000002</v>
      </c>
      <c r="C1131" s="20">
        <v>1.82</v>
      </c>
      <c r="D1131" t="s">
        <v>103</v>
      </c>
      <c r="E1131" t="s">
        <v>103</v>
      </c>
      <c r="F1131" t="s">
        <v>103</v>
      </c>
      <c r="G1131" t="s">
        <v>103</v>
      </c>
      <c r="H1131" s="20" t="s">
        <v>103</v>
      </c>
      <c r="I1131" t="s">
        <v>103</v>
      </c>
      <c r="J1131" t="s">
        <v>103</v>
      </c>
      <c r="K1131" t="s">
        <v>103</v>
      </c>
      <c r="L1131" t="s">
        <v>103</v>
      </c>
      <c r="M1131" t="s">
        <v>103</v>
      </c>
      <c r="N1131" t="s">
        <v>103</v>
      </c>
      <c r="O1131" s="20" t="s">
        <v>103</v>
      </c>
      <c r="P1131" t="s">
        <v>103</v>
      </c>
      <c r="Q1131" t="s">
        <v>103</v>
      </c>
    </row>
    <row r="1132" spans="1:17">
      <c r="A1132">
        <v>20041012</v>
      </c>
      <c r="B1132" s="20">
        <v>2.0581</v>
      </c>
      <c r="C1132" s="20">
        <v>1.82</v>
      </c>
      <c r="D1132">
        <v>2.44</v>
      </c>
      <c r="E1132">
        <v>2.88</v>
      </c>
      <c r="F1132">
        <v>3.23</v>
      </c>
      <c r="G1132">
        <v>3.53</v>
      </c>
      <c r="H1132" s="20">
        <v>3.77</v>
      </c>
      <c r="I1132">
        <v>4.1500000000000004</v>
      </c>
      <c r="J1132">
        <v>4.55</v>
      </c>
      <c r="K1132">
        <v>5.24</v>
      </c>
      <c r="L1132">
        <v>2.2000000000000002</v>
      </c>
      <c r="M1132">
        <v>2.56</v>
      </c>
      <c r="N1132">
        <v>2.84</v>
      </c>
      <c r="O1132" s="20">
        <v>3.35</v>
      </c>
      <c r="P1132">
        <v>3.77</v>
      </c>
      <c r="Q1132">
        <v>4.12</v>
      </c>
    </row>
    <row r="1133" spans="1:17">
      <c r="A1133">
        <v>20041013</v>
      </c>
      <c r="B1133" s="20">
        <v>2.0699999999999998</v>
      </c>
      <c r="C1133" s="20">
        <v>1.83</v>
      </c>
      <c r="D1133">
        <v>2.46</v>
      </c>
      <c r="E1133">
        <v>2.89</v>
      </c>
      <c r="F1133">
        <v>3.24</v>
      </c>
      <c r="G1133">
        <v>3.53</v>
      </c>
      <c r="H1133" s="20">
        <v>3.78</v>
      </c>
      <c r="I1133">
        <v>4.16</v>
      </c>
      <c r="J1133">
        <v>4.55</v>
      </c>
      <c r="K1133">
        <v>5.24</v>
      </c>
      <c r="L1133">
        <v>2.17</v>
      </c>
      <c r="M1133">
        <v>2.5299999999999998</v>
      </c>
      <c r="N1133">
        <v>2.8</v>
      </c>
      <c r="O1133" s="20">
        <v>3.32</v>
      </c>
      <c r="P1133">
        <v>3.74</v>
      </c>
      <c r="Q1133">
        <v>4.09</v>
      </c>
    </row>
    <row r="1134" spans="1:17">
      <c r="A1134">
        <v>20041014</v>
      </c>
      <c r="B1134" s="20">
        <v>2.0699999999999998</v>
      </c>
      <c r="C1134" s="20">
        <v>1.83</v>
      </c>
      <c r="D1134">
        <v>2.42</v>
      </c>
      <c r="E1134">
        <v>2.83</v>
      </c>
      <c r="F1134">
        <v>3.18</v>
      </c>
      <c r="G1134">
        <v>3.47</v>
      </c>
      <c r="H1134" s="20">
        <v>3.7</v>
      </c>
      <c r="I1134">
        <v>4.09</v>
      </c>
      <c r="J1134">
        <v>4.49</v>
      </c>
      <c r="K1134">
        <v>5.2</v>
      </c>
      <c r="L1134">
        <v>2.15</v>
      </c>
      <c r="M1134">
        <v>2.48</v>
      </c>
      <c r="N1134">
        <v>2.76</v>
      </c>
      <c r="O1134" s="20">
        <v>3.26</v>
      </c>
      <c r="P1134">
        <v>3.68</v>
      </c>
      <c r="Q1134">
        <v>4.03</v>
      </c>
    </row>
    <row r="1135" spans="1:17">
      <c r="A1135">
        <v>20041015</v>
      </c>
      <c r="B1135" s="20">
        <v>2.0699999999999998</v>
      </c>
      <c r="C1135" s="20">
        <v>1.84</v>
      </c>
      <c r="D1135">
        <v>2.44</v>
      </c>
      <c r="E1135">
        <v>2.86</v>
      </c>
      <c r="F1135">
        <v>3.21</v>
      </c>
      <c r="G1135">
        <v>3.5</v>
      </c>
      <c r="H1135" s="20">
        <v>3.74</v>
      </c>
      <c r="I1135">
        <v>4.1100000000000003</v>
      </c>
      <c r="J1135">
        <v>4.5</v>
      </c>
      <c r="K1135">
        <v>5.2</v>
      </c>
      <c r="L1135">
        <v>2.1800000000000002</v>
      </c>
      <c r="M1135">
        <v>2.5299999999999998</v>
      </c>
      <c r="N1135">
        <v>2.8</v>
      </c>
      <c r="O1135" s="20">
        <v>3.31</v>
      </c>
      <c r="P1135">
        <v>3.72</v>
      </c>
      <c r="Q1135">
        <v>4.07</v>
      </c>
    </row>
    <row r="1136" spans="1:17">
      <c r="A1136">
        <v>20041018</v>
      </c>
      <c r="B1136" s="20">
        <v>2.0788000000000002</v>
      </c>
      <c r="C1136" s="20">
        <v>1.91</v>
      </c>
      <c r="D1136">
        <v>2.44</v>
      </c>
      <c r="E1136">
        <v>2.86</v>
      </c>
      <c r="F1136">
        <v>3.2</v>
      </c>
      <c r="G1136">
        <v>3.49</v>
      </c>
      <c r="H1136" s="20">
        <v>3.72</v>
      </c>
      <c r="I1136">
        <v>4.0999999999999996</v>
      </c>
      <c r="J1136">
        <v>4.5</v>
      </c>
      <c r="K1136">
        <v>5.2</v>
      </c>
      <c r="L1136">
        <v>2.21</v>
      </c>
      <c r="M1136">
        <v>2.5499999999999998</v>
      </c>
      <c r="N1136">
        <v>2.82</v>
      </c>
      <c r="O1136" s="20">
        <v>3.31</v>
      </c>
      <c r="P1136">
        <v>3.72</v>
      </c>
      <c r="Q1136">
        <v>4.07</v>
      </c>
    </row>
    <row r="1137" spans="1:17">
      <c r="A1137">
        <v>20041019</v>
      </c>
      <c r="B1137" s="20">
        <v>2.08</v>
      </c>
      <c r="C1137" s="20">
        <v>1.83</v>
      </c>
      <c r="D1137">
        <v>2.4700000000000002</v>
      </c>
      <c r="E1137">
        <v>2.9</v>
      </c>
      <c r="F1137">
        <v>3.25</v>
      </c>
      <c r="G1137">
        <v>3.52</v>
      </c>
      <c r="H1137" s="20">
        <v>3.75</v>
      </c>
      <c r="I1137">
        <v>4.12</v>
      </c>
      <c r="J1137">
        <v>4.5</v>
      </c>
      <c r="K1137">
        <v>5.19</v>
      </c>
      <c r="L1137">
        <v>2.2200000000000002</v>
      </c>
      <c r="M1137">
        <v>2.57</v>
      </c>
      <c r="N1137">
        <v>2.84</v>
      </c>
      <c r="O1137" s="20">
        <v>3.32</v>
      </c>
      <c r="P1137">
        <v>3.73</v>
      </c>
      <c r="Q1137">
        <v>4.07</v>
      </c>
    </row>
    <row r="1138" spans="1:17">
      <c r="A1138">
        <v>20041020</v>
      </c>
      <c r="B1138" s="20">
        <v>2.09</v>
      </c>
      <c r="C1138" s="20">
        <v>1.83</v>
      </c>
      <c r="D1138">
        <v>2.44</v>
      </c>
      <c r="E1138">
        <v>2.85</v>
      </c>
      <c r="F1138">
        <v>3.17</v>
      </c>
      <c r="G1138">
        <v>3.44</v>
      </c>
      <c r="H1138" s="20">
        <v>3.66</v>
      </c>
      <c r="I1138">
        <v>4.04</v>
      </c>
      <c r="J1138">
        <v>4.41</v>
      </c>
      <c r="K1138">
        <v>5.1100000000000003</v>
      </c>
      <c r="L1138">
        <v>2.2000000000000002</v>
      </c>
      <c r="M1138">
        <v>2.5299999999999998</v>
      </c>
      <c r="N1138">
        <v>2.78</v>
      </c>
      <c r="O1138" s="20">
        <v>3.26</v>
      </c>
      <c r="P1138">
        <v>3.66</v>
      </c>
      <c r="Q1138">
        <v>4.01</v>
      </c>
    </row>
    <row r="1139" spans="1:17">
      <c r="A1139">
        <v>20041021</v>
      </c>
      <c r="B1139" s="20">
        <v>2.1</v>
      </c>
      <c r="C1139" s="20">
        <v>1.83</v>
      </c>
      <c r="D1139">
        <v>2.4500000000000002</v>
      </c>
      <c r="E1139">
        <v>2.85</v>
      </c>
      <c r="F1139">
        <v>3.18</v>
      </c>
      <c r="G1139">
        <v>3.44</v>
      </c>
      <c r="H1139" s="20">
        <v>3.67</v>
      </c>
      <c r="I1139">
        <v>4.03</v>
      </c>
      <c r="J1139">
        <v>4.41</v>
      </c>
      <c r="K1139">
        <v>5.0999999999999996</v>
      </c>
      <c r="L1139">
        <v>2.23</v>
      </c>
      <c r="M1139">
        <v>2.57</v>
      </c>
      <c r="N1139">
        <v>2.83</v>
      </c>
      <c r="O1139" s="20">
        <v>3.29</v>
      </c>
      <c r="P1139">
        <v>3.68</v>
      </c>
      <c r="Q1139">
        <v>4.01</v>
      </c>
    </row>
    <row r="1140" spans="1:17">
      <c r="A1140">
        <v>20041022</v>
      </c>
      <c r="B1140" s="20">
        <v>2.11</v>
      </c>
      <c r="C1140" s="20">
        <v>1.9</v>
      </c>
      <c r="D1140">
        <v>2.4700000000000002</v>
      </c>
      <c r="E1140">
        <v>2.87</v>
      </c>
      <c r="F1140">
        <v>3.19</v>
      </c>
      <c r="G1140">
        <v>3.46</v>
      </c>
      <c r="H1140" s="20">
        <v>3.69</v>
      </c>
      <c r="I1140">
        <v>4.05</v>
      </c>
      <c r="J1140">
        <v>4.43</v>
      </c>
      <c r="K1140">
        <v>5.1100000000000003</v>
      </c>
      <c r="L1140">
        <v>2.23</v>
      </c>
      <c r="M1140">
        <v>2.5499999999999998</v>
      </c>
      <c r="N1140">
        <v>2.79</v>
      </c>
      <c r="O1140" s="20">
        <v>3.26</v>
      </c>
      <c r="P1140">
        <v>3.66</v>
      </c>
      <c r="Q1140">
        <v>4</v>
      </c>
    </row>
    <row r="1141" spans="1:17">
      <c r="A1141">
        <v>20041025</v>
      </c>
      <c r="B1141" s="20">
        <v>2.11</v>
      </c>
      <c r="C1141" s="20">
        <v>1.9</v>
      </c>
      <c r="D1141">
        <v>2.4500000000000002</v>
      </c>
      <c r="E1141">
        <v>2.84</v>
      </c>
      <c r="F1141">
        <v>3.15</v>
      </c>
      <c r="G1141">
        <v>3.41</v>
      </c>
      <c r="H1141" s="20">
        <v>3.63</v>
      </c>
      <c r="I1141">
        <v>3.99</v>
      </c>
      <c r="J1141">
        <v>4.38</v>
      </c>
      <c r="K1141">
        <v>5.08</v>
      </c>
      <c r="L1141">
        <v>2.2400000000000002</v>
      </c>
      <c r="M1141">
        <v>2.54</v>
      </c>
      <c r="N1141">
        <v>2.78</v>
      </c>
      <c r="O1141" s="20">
        <v>3.25</v>
      </c>
      <c r="P1141">
        <v>3.63</v>
      </c>
      <c r="Q1141">
        <v>3.99</v>
      </c>
    </row>
    <row r="1142" spans="1:17">
      <c r="A1142">
        <v>20041026</v>
      </c>
      <c r="B1142" s="20">
        <v>2.1194000000000002</v>
      </c>
      <c r="C1142" s="20">
        <v>1.9</v>
      </c>
      <c r="D1142">
        <v>2.46</v>
      </c>
      <c r="E1142">
        <v>2.85</v>
      </c>
      <c r="F1142">
        <v>3.16</v>
      </c>
      <c r="G1142">
        <v>3.42</v>
      </c>
      <c r="H1142" s="20">
        <v>3.64</v>
      </c>
      <c r="I1142">
        <v>4.01</v>
      </c>
      <c r="J1142">
        <v>4.3899999999999997</v>
      </c>
      <c r="K1142">
        <v>5.08</v>
      </c>
      <c r="L1142">
        <v>2.2400000000000002</v>
      </c>
      <c r="M1142">
        <v>2.54</v>
      </c>
      <c r="N1142">
        <v>2.8</v>
      </c>
      <c r="O1142" s="20">
        <v>3.26</v>
      </c>
      <c r="P1142">
        <v>3.65</v>
      </c>
      <c r="Q1142">
        <v>4.01</v>
      </c>
    </row>
    <row r="1143" spans="1:17">
      <c r="A1143">
        <v>20041027</v>
      </c>
      <c r="B1143" s="20">
        <v>2.13</v>
      </c>
      <c r="C1143" s="20">
        <v>1.9</v>
      </c>
      <c r="D1143">
        <v>2.4900000000000002</v>
      </c>
      <c r="E1143">
        <v>2.87</v>
      </c>
      <c r="F1143">
        <v>3.19</v>
      </c>
      <c r="G1143">
        <v>3.45</v>
      </c>
      <c r="H1143" s="20">
        <v>3.67</v>
      </c>
      <c r="I1143">
        <v>4.03</v>
      </c>
      <c r="J1143">
        <v>4.41</v>
      </c>
      <c r="K1143">
        <v>5.09</v>
      </c>
      <c r="L1143">
        <v>2.2999999999999998</v>
      </c>
      <c r="M1143">
        <v>2.63</v>
      </c>
      <c r="N1143">
        <v>2.89</v>
      </c>
      <c r="O1143" s="20">
        <v>3.37</v>
      </c>
      <c r="P1143">
        <v>3.76</v>
      </c>
      <c r="Q1143">
        <v>4.1100000000000003</v>
      </c>
    </row>
    <row r="1144" spans="1:17">
      <c r="A1144">
        <v>20041028</v>
      </c>
      <c r="B1144" s="20">
        <v>2.16</v>
      </c>
      <c r="C1144" s="20">
        <v>1.91</v>
      </c>
      <c r="D1144">
        <v>2.5499999999999998</v>
      </c>
      <c r="E1144">
        <v>2.96</v>
      </c>
      <c r="F1144">
        <v>3.28</v>
      </c>
      <c r="G1144">
        <v>3.55</v>
      </c>
      <c r="H1144" s="20">
        <v>3.77</v>
      </c>
      <c r="I1144">
        <v>4.1399999999999997</v>
      </c>
      <c r="J1144">
        <v>4.5199999999999996</v>
      </c>
      <c r="K1144">
        <v>5.19</v>
      </c>
      <c r="L1144">
        <v>2.29</v>
      </c>
      <c r="M1144">
        <v>2.59</v>
      </c>
      <c r="N1144">
        <v>2.86</v>
      </c>
      <c r="O1144" s="20">
        <v>3.34</v>
      </c>
      <c r="P1144">
        <v>3.74</v>
      </c>
      <c r="Q1144">
        <v>4.09</v>
      </c>
    </row>
    <row r="1145" spans="1:17">
      <c r="A1145">
        <v>20041029</v>
      </c>
      <c r="B1145" s="20">
        <v>2.17</v>
      </c>
      <c r="C1145" s="20">
        <v>1.91</v>
      </c>
      <c r="D1145">
        <v>2.5499999999999998</v>
      </c>
      <c r="E1145">
        <v>2.94</v>
      </c>
      <c r="F1145">
        <v>3.24</v>
      </c>
      <c r="G1145">
        <v>3.51</v>
      </c>
      <c r="H1145" s="20">
        <v>3.73</v>
      </c>
      <c r="I1145">
        <v>4.0999999999999996</v>
      </c>
      <c r="J1145">
        <v>4.4800000000000004</v>
      </c>
      <c r="K1145">
        <v>5.16</v>
      </c>
      <c r="L1145">
        <v>2.2799999999999998</v>
      </c>
      <c r="M1145">
        <v>2.56</v>
      </c>
      <c r="N1145">
        <v>2.82</v>
      </c>
      <c r="O1145" s="20">
        <v>3.3</v>
      </c>
      <c r="P1145">
        <v>3.7</v>
      </c>
      <c r="Q1145">
        <v>4.05</v>
      </c>
    </row>
    <row r="1146" spans="1:17">
      <c r="A1146">
        <v>20041101</v>
      </c>
      <c r="B1146" s="20">
        <v>2.1800000000000002</v>
      </c>
      <c r="C1146" s="20">
        <v>1.97</v>
      </c>
      <c r="D1146">
        <v>2.56</v>
      </c>
      <c r="E1146">
        <v>2.94</v>
      </c>
      <c r="F1146">
        <v>3.25</v>
      </c>
      <c r="G1146">
        <v>3.51</v>
      </c>
      <c r="H1146" s="20">
        <v>3.74</v>
      </c>
      <c r="I1146">
        <v>4.1100000000000003</v>
      </c>
      <c r="J1146">
        <v>4.49</v>
      </c>
      <c r="K1146">
        <v>5.18</v>
      </c>
      <c r="L1146">
        <v>2.34</v>
      </c>
      <c r="M1146">
        <v>2.61</v>
      </c>
      <c r="N1146">
        <v>2.89</v>
      </c>
      <c r="O1146" s="20">
        <v>3.36</v>
      </c>
      <c r="P1146">
        <v>3.76</v>
      </c>
      <c r="Q1146">
        <v>4.1100000000000003</v>
      </c>
    </row>
    <row r="1147" spans="1:17">
      <c r="A1147">
        <v>20041102</v>
      </c>
      <c r="B1147" s="20">
        <v>2.19</v>
      </c>
      <c r="C1147" s="20">
        <v>1.97</v>
      </c>
      <c r="D1147">
        <v>2.59</v>
      </c>
      <c r="E1147">
        <v>2.97</v>
      </c>
      <c r="F1147">
        <v>3.28</v>
      </c>
      <c r="G1147">
        <v>3.55</v>
      </c>
      <c r="H1147" s="20">
        <v>3.78</v>
      </c>
      <c r="I1147">
        <v>4.1500000000000004</v>
      </c>
      <c r="J1147">
        <v>4.53</v>
      </c>
      <c r="K1147">
        <v>5.21</v>
      </c>
      <c r="L1147">
        <v>2.33</v>
      </c>
      <c r="M1147">
        <v>2.6</v>
      </c>
      <c r="N1147">
        <v>2.86</v>
      </c>
      <c r="O1147" s="20">
        <v>3.34</v>
      </c>
      <c r="P1147">
        <v>3.75</v>
      </c>
      <c r="Q1147">
        <v>4.0999999999999996</v>
      </c>
    </row>
    <row r="1148" spans="1:17">
      <c r="A1148">
        <v>20041103</v>
      </c>
      <c r="B1148" s="20">
        <v>2.2000000000000002</v>
      </c>
      <c r="C1148" s="20">
        <v>1.97</v>
      </c>
      <c r="D1148">
        <v>2.61</v>
      </c>
      <c r="E1148">
        <v>3</v>
      </c>
      <c r="F1148">
        <v>3.31</v>
      </c>
      <c r="G1148">
        <v>3.58</v>
      </c>
      <c r="H1148" s="20">
        <v>3.82</v>
      </c>
      <c r="I1148">
        <v>4.1900000000000004</v>
      </c>
      <c r="J1148">
        <v>4.58</v>
      </c>
      <c r="K1148">
        <v>5.25</v>
      </c>
      <c r="L1148">
        <v>2.3199999999999998</v>
      </c>
      <c r="M1148">
        <v>2.6</v>
      </c>
      <c r="N1148">
        <v>2.85</v>
      </c>
      <c r="O1148" s="20">
        <v>3.35</v>
      </c>
      <c r="P1148">
        <v>3.74</v>
      </c>
      <c r="Q1148">
        <v>4.09</v>
      </c>
    </row>
    <row r="1149" spans="1:17">
      <c r="A1149">
        <v>20041104</v>
      </c>
      <c r="B1149" s="20">
        <v>2.21</v>
      </c>
      <c r="C1149" s="20">
        <v>1.97</v>
      </c>
      <c r="D1149">
        <v>2.58</v>
      </c>
      <c r="E1149">
        <v>2.95</v>
      </c>
      <c r="F1149">
        <v>3.25</v>
      </c>
      <c r="G1149">
        <v>3.51</v>
      </c>
      <c r="H1149" s="20">
        <v>3.73</v>
      </c>
      <c r="I1149">
        <v>4.0999999999999996</v>
      </c>
      <c r="J1149">
        <v>4.4800000000000004</v>
      </c>
      <c r="K1149">
        <v>5.16</v>
      </c>
      <c r="L1149">
        <v>2.34</v>
      </c>
      <c r="M1149">
        <v>2.63</v>
      </c>
      <c r="N1149">
        <v>2.89</v>
      </c>
      <c r="O1149" s="20">
        <v>3.37</v>
      </c>
      <c r="P1149">
        <v>3.76</v>
      </c>
      <c r="Q1149">
        <v>4.0999999999999996</v>
      </c>
    </row>
    <row r="1150" spans="1:17">
      <c r="A1150">
        <v>20041105</v>
      </c>
      <c r="B1150" s="20">
        <v>2.2200000000000002</v>
      </c>
      <c r="C1150" s="20">
        <v>2.0499999999999998</v>
      </c>
      <c r="D1150">
        <v>2.75</v>
      </c>
      <c r="E1150">
        <v>3.16</v>
      </c>
      <c r="F1150">
        <v>3.46</v>
      </c>
      <c r="G1150">
        <v>3.72</v>
      </c>
      <c r="H1150" s="20">
        <v>3.93</v>
      </c>
      <c r="I1150">
        <v>4.2699999999999996</v>
      </c>
      <c r="J1150">
        <v>4.63</v>
      </c>
      <c r="K1150">
        <v>5.27</v>
      </c>
      <c r="L1150">
        <v>2.44</v>
      </c>
      <c r="M1150">
        <v>2.8</v>
      </c>
      <c r="N1150">
        <v>3.04</v>
      </c>
      <c r="O1150" s="20">
        <v>3.51</v>
      </c>
      <c r="P1150">
        <v>3.88</v>
      </c>
      <c r="Q1150">
        <v>4.21</v>
      </c>
    </row>
    <row r="1151" spans="1:17">
      <c r="A1151">
        <v>20041108</v>
      </c>
      <c r="B1151" s="20">
        <v>2.2599999999999998</v>
      </c>
      <c r="C1151" s="20">
        <v>2.0499999999999998</v>
      </c>
      <c r="D1151">
        <v>2.77</v>
      </c>
      <c r="E1151">
        <v>3.19</v>
      </c>
      <c r="F1151">
        <v>3.49</v>
      </c>
      <c r="G1151">
        <v>3.73</v>
      </c>
      <c r="H1151" s="20">
        <v>3.94</v>
      </c>
      <c r="I1151">
        <v>4.28</v>
      </c>
      <c r="J1151">
        <v>4.6399999999999997</v>
      </c>
      <c r="K1151">
        <v>5.29</v>
      </c>
      <c r="L1151">
        <v>2.4700000000000002</v>
      </c>
      <c r="M1151">
        <v>2.8</v>
      </c>
      <c r="N1151">
        <v>3.08</v>
      </c>
      <c r="O1151" s="20">
        <v>3.51</v>
      </c>
      <c r="P1151">
        <v>3.88</v>
      </c>
      <c r="Q1151">
        <v>4.22</v>
      </c>
    </row>
    <row r="1152" spans="1:17">
      <c r="A1152">
        <v>20041109</v>
      </c>
      <c r="B1152" s="20">
        <v>2.2738</v>
      </c>
      <c r="C1152" s="20">
        <v>2.0499999999999998</v>
      </c>
      <c r="D1152">
        <v>2.77</v>
      </c>
      <c r="E1152">
        <v>3.19</v>
      </c>
      <c r="F1152">
        <v>3.48</v>
      </c>
      <c r="G1152">
        <v>3.73</v>
      </c>
      <c r="H1152" s="20">
        <v>3.95</v>
      </c>
      <c r="I1152">
        <v>4.29</v>
      </c>
      <c r="J1152">
        <v>4.6500000000000004</v>
      </c>
      <c r="K1152">
        <v>5.31</v>
      </c>
      <c r="L1152">
        <v>2.46</v>
      </c>
      <c r="M1152">
        <v>2.8</v>
      </c>
      <c r="N1152">
        <v>3.05</v>
      </c>
      <c r="O1152" s="20">
        <v>3.53</v>
      </c>
      <c r="P1152">
        <v>3.88</v>
      </c>
      <c r="Q1152">
        <v>4.22</v>
      </c>
    </row>
    <row r="1153" spans="1:17">
      <c r="A1153">
        <v>20041110</v>
      </c>
      <c r="B1153" s="20">
        <v>2.2763</v>
      </c>
      <c r="C1153" s="20">
        <v>2.0499999999999998</v>
      </c>
      <c r="D1153">
        <v>2.81</v>
      </c>
      <c r="E1153">
        <v>3.23</v>
      </c>
      <c r="F1153">
        <v>3.52</v>
      </c>
      <c r="G1153">
        <v>3.78</v>
      </c>
      <c r="H1153" s="20">
        <v>3.99</v>
      </c>
      <c r="I1153">
        <v>4.33</v>
      </c>
      <c r="J1153">
        <v>4.6900000000000004</v>
      </c>
      <c r="K1153">
        <v>5.34</v>
      </c>
      <c r="L1153">
        <v>2.4700000000000002</v>
      </c>
      <c r="M1153">
        <v>2.82</v>
      </c>
      <c r="N1153">
        <v>3.07</v>
      </c>
      <c r="O1153" s="20">
        <v>3.56</v>
      </c>
      <c r="P1153">
        <v>3.89</v>
      </c>
      <c r="Q1153">
        <v>4.25</v>
      </c>
    </row>
    <row r="1154" spans="1:17">
      <c r="A1154">
        <v>20041111</v>
      </c>
      <c r="B1154" s="20">
        <v>2.29</v>
      </c>
      <c r="C1154" s="20" t="s">
        <v>1</v>
      </c>
      <c r="D1154" t="s">
        <v>103</v>
      </c>
      <c r="E1154" t="s">
        <v>103</v>
      </c>
      <c r="F1154" t="s">
        <v>103</v>
      </c>
      <c r="G1154" t="s">
        <v>103</v>
      </c>
      <c r="H1154" s="20" t="s">
        <v>103</v>
      </c>
      <c r="I1154" t="s">
        <v>103</v>
      </c>
      <c r="J1154" t="s">
        <v>103</v>
      </c>
      <c r="K1154" t="s">
        <v>103</v>
      </c>
      <c r="L1154" t="s">
        <v>103</v>
      </c>
      <c r="M1154" t="s">
        <v>103</v>
      </c>
      <c r="N1154" t="s">
        <v>103</v>
      </c>
      <c r="O1154" s="20" t="s">
        <v>103</v>
      </c>
      <c r="P1154" t="s">
        <v>103</v>
      </c>
      <c r="Q1154" t="s">
        <v>103</v>
      </c>
    </row>
    <row r="1155" spans="1:17">
      <c r="A1155">
        <v>20041112</v>
      </c>
      <c r="B1155" s="20">
        <v>2.29</v>
      </c>
      <c r="C1155" s="20">
        <v>2.0499999999999998</v>
      </c>
      <c r="D1155">
        <v>2.8</v>
      </c>
      <c r="E1155">
        <v>3.19</v>
      </c>
      <c r="F1155">
        <v>3.48</v>
      </c>
      <c r="G1155">
        <v>3.72</v>
      </c>
      <c r="H1155" s="20">
        <v>3.93</v>
      </c>
      <c r="I1155">
        <v>4.2699999999999996</v>
      </c>
      <c r="J1155">
        <v>4.62</v>
      </c>
      <c r="K1155">
        <v>5.28</v>
      </c>
      <c r="L1155">
        <v>2.4900000000000002</v>
      </c>
      <c r="M1155">
        <v>2.86</v>
      </c>
      <c r="N1155">
        <v>3.1</v>
      </c>
      <c r="O1155" s="20">
        <v>3.53</v>
      </c>
      <c r="P1155">
        <v>3.89</v>
      </c>
      <c r="Q1155">
        <v>4.2</v>
      </c>
    </row>
    <row r="1156" spans="1:17">
      <c r="A1156">
        <v>20041115</v>
      </c>
      <c r="B1156" s="20">
        <v>2.2999999999999998</v>
      </c>
      <c r="C1156" s="20">
        <v>2.0699999999999998</v>
      </c>
      <c r="D1156">
        <v>2.84</v>
      </c>
      <c r="E1156">
        <v>3.23</v>
      </c>
      <c r="F1156">
        <v>3.51</v>
      </c>
      <c r="G1156">
        <v>3.75</v>
      </c>
      <c r="H1156" s="20">
        <v>3.95</v>
      </c>
      <c r="I1156">
        <v>4.28</v>
      </c>
      <c r="J1156">
        <v>4.63</v>
      </c>
      <c r="K1156">
        <v>5.27</v>
      </c>
      <c r="L1156">
        <v>2.5299999999999998</v>
      </c>
      <c r="M1156">
        <v>2.89</v>
      </c>
      <c r="N1156">
        <v>3.12</v>
      </c>
      <c r="O1156" s="20">
        <v>3.53</v>
      </c>
      <c r="P1156">
        <v>3.89</v>
      </c>
      <c r="Q1156">
        <v>4.2</v>
      </c>
    </row>
    <row r="1157" spans="1:17">
      <c r="A1157">
        <v>20041116</v>
      </c>
      <c r="B1157" s="20">
        <v>2.31</v>
      </c>
      <c r="C1157" s="20">
        <v>2.0699999999999998</v>
      </c>
      <c r="D1157">
        <v>2.88</v>
      </c>
      <c r="E1157">
        <v>3.28</v>
      </c>
      <c r="F1157">
        <v>3.55</v>
      </c>
      <c r="G1157">
        <v>3.77</v>
      </c>
      <c r="H1157" s="20">
        <v>3.97</v>
      </c>
      <c r="I1157">
        <v>4.3</v>
      </c>
      <c r="J1157">
        <v>4.6399999999999997</v>
      </c>
      <c r="K1157">
        <v>5.27</v>
      </c>
      <c r="L1157">
        <v>2.54</v>
      </c>
      <c r="M1157">
        <v>2.91</v>
      </c>
      <c r="N1157">
        <v>3.14</v>
      </c>
      <c r="O1157" s="20">
        <v>3.56</v>
      </c>
      <c r="P1157">
        <v>3.91</v>
      </c>
      <c r="Q1157">
        <v>4.21</v>
      </c>
    </row>
    <row r="1158" spans="1:17">
      <c r="A1158">
        <v>20041117</v>
      </c>
      <c r="B1158" s="20">
        <v>2.33</v>
      </c>
      <c r="C1158" s="20">
        <v>2.13</v>
      </c>
      <c r="D1158">
        <v>2.86</v>
      </c>
      <c r="E1158">
        <v>3.25</v>
      </c>
      <c r="F1158">
        <v>3.51</v>
      </c>
      <c r="G1158">
        <v>3.74</v>
      </c>
      <c r="H1158" s="20">
        <v>3.94</v>
      </c>
      <c r="I1158">
        <v>4.26</v>
      </c>
      <c r="J1158">
        <v>4.6100000000000003</v>
      </c>
      <c r="K1158">
        <v>5.25</v>
      </c>
      <c r="L1158">
        <v>2.5</v>
      </c>
      <c r="M1158">
        <v>2.85</v>
      </c>
      <c r="N1158">
        <v>3.07</v>
      </c>
      <c r="O1158" s="20">
        <v>3.47</v>
      </c>
      <c r="P1158">
        <v>3.83</v>
      </c>
      <c r="Q1158">
        <v>4.1399999999999997</v>
      </c>
    </row>
    <row r="1159" spans="1:17">
      <c r="A1159">
        <v>20041118</v>
      </c>
      <c r="B1159" s="20">
        <v>2.3388</v>
      </c>
      <c r="C1159" s="20">
        <v>2.13</v>
      </c>
      <c r="D1159">
        <v>2.87</v>
      </c>
      <c r="E1159">
        <v>3.25</v>
      </c>
      <c r="F1159">
        <v>3.5</v>
      </c>
      <c r="G1159">
        <v>3.72</v>
      </c>
      <c r="H1159" s="20">
        <v>3.91</v>
      </c>
      <c r="I1159">
        <v>4.2300000000000004</v>
      </c>
      <c r="J1159">
        <v>4.57</v>
      </c>
      <c r="K1159">
        <v>5.22</v>
      </c>
      <c r="L1159">
        <v>2.5099999999999998</v>
      </c>
      <c r="M1159">
        <v>2.86</v>
      </c>
      <c r="N1159">
        <v>3.08</v>
      </c>
      <c r="O1159" s="20">
        <v>3.48</v>
      </c>
      <c r="P1159">
        <v>3.81</v>
      </c>
      <c r="Q1159">
        <v>4.12</v>
      </c>
    </row>
    <row r="1160" spans="1:17">
      <c r="A1160">
        <v>20041119</v>
      </c>
      <c r="B1160" s="20">
        <v>2.3450000000000002</v>
      </c>
      <c r="C1160" s="20">
        <v>2.13</v>
      </c>
      <c r="D1160">
        <v>2.93</v>
      </c>
      <c r="E1160">
        <v>3.32</v>
      </c>
      <c r="F1160">
        <v>3.58</v>
      </c>
      <c r="G1160">
        <v>3.79</v>
      </c>
      <c r="H1160" s="20">
        <v>3.98</v>
      </c>
      <c r="I1160">
        <v>4.28</v>
      </c>
      <c r="J1160">
        <v>4.6100000000000003</v>
      </c>
      <c r="K1160">
        <v>5.24</v>
      </c>
      <c r="L1160">
        <v>2.56</v>
      </c>
      <c r="M1160">
        <v>2.95</v>
      </c>
      <c r="N1160">
        <v>3.17</v>
      </c>
      <c r="O1160" s="20">
        <v>3.57</v>
      </c>
      <c r="P1160">
        <v>3.91</v>
      </c>
      <c r="Q1160">
        <v>4.2</v>
      </c>
    </row>
    <row r="1161" spans="1:17">
      <c r="A1161">
        <v>20041122</v>
      </c>
      <c r="B1161" s="20">
        <v>2.36</v>
      </c>
      <c r="C1161" s="20">
        <v>2.13</v>
      </c>
      <c r="D1161">
        <v>2.93</v>
      </c>
      <c r="E1161">
        <v>3.32</v>
      </c>
      <c r="F1161">
        <v>3.57</v>
      </c>
      <c r="G1161">
        <v>3.78</v>
      </c>
      <c r="H1161" s="20">
        <v>3.96</v>
      </c>
      <c r="I1161">
        <v>4.2699999999999996</v>
      </c>
      <c r="J1161">
        <v>4.59</v>
      </c>
      <c r="K1161">
        <v>5.22</v>
      </c>
      <c r="L1161">
        <v>2.6</v>
      </c>
      <c r="M1161">
        <v>2.95</v>
      </c>
      <c r="N1161">
        <v>3.18</v>
      </c>
      <c r="O1161" s="20">
        <v>3.56</v>
      </c>
      <c r="P1161">
        <v>3.9</v>
      </c>
      <c r="Q1161">
        <v>4.18</v>
      </c>
    </row>
    <row r="1162" spans="1:17">
      <c r="A1162">
        <v>20041123</v>
      </c>
      <c r="B1162" s="20">
        <v>2.38</v>
      </c>
      <c r="C1162" s="20">
        <v>2.17</v>
      </c>
      <c r="D1162">
        <v>2.94</v>
      </c>
      <c r="E1162">
        <v>3.34</v>
      </c>
      <c r="F1162">
        <v>3.58</v>
      </c>
      <c r="G1162">
        <v>3.78</v>
      </c>
      <c r="H1162" s="20">
        <v>3.97</v>
      </c>
      <c r="I1162">
        <v>4.26</v>
      </c>
      <c r="J1162">
        <v>4.57</v>
      </c>
      <c r="K1162">
        <v>5.18</v>
      </c>
      <c r="L1162">
        <v>2.6</v>
      </c>
      <c r="M1162">
        <v>2.98</v>
      </c>
      <c r="N1162">
        <v>3.2</v>
      </c>
      <c r="O1162" s="20">
        <v>3.58</v>
      </c>
      <c r="P1162">
        <v>3.92</v>
      </c>
      <c r="Q1162">
        <v>4.1900000000000004</v>
      </c>
    </row>
    <row r="1163" spans="1:17">
      <c r="A1163">
        <v>20041124</v>
      </c>
      <c r="B1163" s="20">
        <v>2.3805999999999998</v>
      </c>
      <c r="C1163" s="20">
        <v>2.17</v>
      </c>
      <c r="D1163">
        <v>2.95</v>
      </c>
      <c r="E1163">
        <v>3.34</v>
      </c>
      <c r="F1163">
        <v>3.58</v>
      </c>
      <c r="G1163">
        <v>3.79</v>
      </c>
      <c r="H1163" s="20">
        <v>3.96</v>
      </c>
      <c r="I1163">
        <v>4.26</v>
      </c>
      <c r="J1163">
        <v>4.57</v>
      </c>
      <c r="K1163">
        <v>5.18</v>
      </c>
      <c r="L1163">
        <v>2.6</v>
      </c>
      <c r="M1163">
        <v>3.01</v>
      </c>
      <c r="N1163">
        <v>3.23</v>
      </c>
      <c r="O1163" s="20">
        <v>3.61</v>
      </c>
      <c r="P1163">
        <v>3.93</v>
      </c>
      <c r="Q1163">
        <v>4.2</v>
      </c>
    </row>
    <row r="1164" spans="1:17">
      <c r="A1164">
        <v>20041125</v>
      </c>
      <c r="B1164" s="20">
        <v>2.39</v>
      </c>
      <c r="C1164" s="20" t="s">
        <v>1</v>
      </c>
      <c r="D1164" t="s">
        <v>103</v>
      </c>
      <c r="E1164" t="s">
        <v>103</v>
      </c>
      <c r="F1164" t="s">
        <v>103</v>
      </c>
      <c r="G1164" t="s">
        <v>103</v>
      </c>
      <c r="H1164" s="20" t="s">
        <v>103</v>
      </c>
      <c r="I1164" t="s">
        <v>103</v>
      </c>
      <c r="J1164" t="s">
        <v>103</v>
      </c>
      <c r="K1164" t="s">
        <v>103</v>
      </c>
      <c r="L1164" t="s">
        <v>103</v>
      </c>
      <c r="M1164" t="s">
        <v>103</v>
      </c>
      <c r="N1164" t="s">
        <v>103</v>
      </c>
      <c r="O1164" s="20" t="s">
        <v>103</v>
      </c>
      <c r="P1164" t="s">
        <v>103</v>
      </c>
      <c r="Q1164" t="s">
        <v>103</v>
      </c>
    </row>
    <row r="1165" spans="1:17">
      <c r="A1165">
        <v>20041126</v>
      </c>
      <c r="B1165" s="20">
        <v>2.4</v>
      </c>
      <c r="C1165" s="20">
        <v>2.17</v>
      </c>
      <c r="D1165">
        <v>2.97</v>
      </c>
      <c r="E1165">
        <v>3.39</v>
      </c>
      <c r="F1165">
        <v>3.64</v>
      </c>
      <c r="G1165">
        <v>3.84</v>
      </c>
      <c r="H1165" s="20">
        <v>4.0199999999999996</v>
      </c>
      <c r="I1165">
        <v>4.3099999999999996</v>
      </c>
      <c r="J1165">
        <v>4.63</v>
      </c>
      <c r="K1165">
        <v>5.24</v>
      </c>
      <c r="L1165">
        <v>2.61</v>
      </c>
      <c r="M1165">
        <v>3.03</v>
      </c>
      <c r="N1165">
        <v>3.25</v>
      </c>
      <c r="O1165" s="20">
        <v>3.64</v>
      </c>
      <c r="P1165">
        <v>3.98</v>
      </c>
      <c r="Q1165">
        <v>4.24</v>
      </c>
    </row>
    <row r="1166" spans="1:17">
      <c r="A1166">
        <v>20041129</v>
      </c>
      <c r="B1166" s="20">
        <v>2.4</v>
      </c>
      <c r="C1166" s="20">
        <v>2.17</v>
      </c>
      <c r="D1166">
        <v>2.99</v>
      </c>
      <c r="E1166">
        <v>3.43</v>
      </c>
      <c r="F1166">
        <v>3.69</v>
      </c>
      <c r="G1166">
        <v>3.9</v>
      </c>
      <c r="H1166" s="20">
        <v>4.0999999999999996</v>
      </c>
      <c r="I1166">
        <v>4.3899999999999997</v>
      </c>
      <c r="J1166">
        <v>4.71</v>
      </c>
      <c r="K1166">
        <v>5.32</v>
      </c>
      <c r="L1166">
        <v>2.66</v>
      </c>
      <c r="M1166">
        <v>3.07</v>
      </c>
      <c r="N1166">
        <v>3.31</v>
      </c>
      <c r="O1166" s="20">
        <v>3.72</v>
      </c>
      <c r="P1166">
        <v>4.0599999999999996</v>
      </c>
      <c r="Q1166">
        <v>4.34</v>
      </c>
    </row>
    <row r="1167" spans="1:17">
      <c r="A1167">
        <v>20041130</v>
      </c>
      <c r="B1167" s="20">
        <v>2.41</v>
      </c>
      <c r="C1167" s="20">
        <v>2.17</v>
      </c>
      <c r="D1167">
        <v>2.97</v>
      </c>
      <c r="E1167">
        <v>3.4</v>
      </c>
      <c r="F1167">
        <v>3.69</v>
      </c>
      <c r="G1167">
        <v>3.91</v>
      </c>
      <c r="H1167" s="20">
        <v>4.1100000000000003</v>
      </c>
      <c r="I1167">
        <v>4.42</v>
      </c>
      <c r="J1167">
        <v>4.7699999999999996</v>
      </c>
      <c r="K1167">
        <v>5.37</v>
      </c>
      <c r="L1167">
        <v>2.63</v>
      </c>
      <c r="M1167">
        <v>3.02</v>
      </c>
      <c r="N1167">
        <v>3.29</v>
      </c>
      <c r="O1167" s="20">
        <v>3.72</v>
      </c>
      <c r="P1167">
        <v>4.07</v>
      </c>
      <c r="Q1167">
        <v>4.3600000000000003</v>
      </c>
    </row>
    <row r="1168" spans="1:17">
      <c r="A1168">
        <v>20041201</v>
      </c>
      <c r="B1168" s="20">
        <v>2.4188000000000001</v>
      </c>
      <c r="C1168" s="20">
        <v>2.17</v>
      </c>
      <c r="D1168">
        <v>2.97</v>
      </c>
      <c r="E1168">
        <v>3.38</v>
      </c>
      <c r="F1168">
        <v>3.66</v>
      </c>
      <c r="G1168">
        <v>3.9</v>
      </c>
      <c r="H1168" s="20">
        <v>4.1100000000000003</v>
      </c>
      <c r="I1168">
        <v>4.43</v>
      </c>
      <c r="J1168">
        <v>4.78</v>
      </c>
      <c r="K1168">
        <v>5.41</v>
      </c>
      <c r="L1168">
        <v>2.6</v>
      </c>
      <c r="M1168">
        <v>3.01</v>
      </c>
      <c r="N1168">
        <v>3.28</v>
      </c>
      <c r="O1168" s="20">
        <v>3.72</v>
      </c>
      <c r="P1168">
        <v>4.08</v>
      </c>
      <c r="Q1168">
        <v>4.38</v>
      </c>
    </row>
    <row r="1169" spans="1:17">
      <c r="A1169">
        <v>20041202</v>
      </c>
      <c r="B1169" s="20">
        <v>2.4375</v>
      </c>
      <c r="C1169" s="20">
        <v>2.17</v>
      </c>
      <c r="D1169">
        <v>3.01</v>
      </c>
      <c r="E1169">
        <v>3.44</v>
      </c>
      <c r="F1169">
        <v>3.72</v>
      </c>
      <c r="G1169">
        <v>3.96</v>
      </c>
      <c r="H1169" s="20">
        <v>4.18</v>
      </c>
      <c r="I1169">
        <v>4.4800000000000004</v>
      </c>
      <c r="J1169">
        <v>4.82</v>
      </c>
      <c r="K1169">
        <v>5.43</v>
      </c>
      <c r="L1169">
        <v>2.62</v>
      </c>
      <c r="M1169">
        <v>3.04</v>
      </c>
      <c r="N1169">
        <v>3.3</v>
      </c>
      <c r="O1169" s="20">
        <v>3.75</v>
      </c>
      <c r="P1169">
        <v>4.0999999999999996</v>
      </c>
      <c r="Q1169">
        <v>4.4000000000000004</v>
      </c>
    </row>
    <row r="1170" spans="1:17">
      <c r="A1170">
        <v>20041203</v>
      </c>
      <c r="B1170" s="20">
        <v>2.44</v>
      </c>
      <c r="C1170" s="20">
        <v>2.17</v>
      </c>
      <c r="D1170">
        <v>2.91</v>
      </c>
      <c r="E1170">
        <v>3.27</v>
      </c>
      <c r="F1170">
        <v>3.54</v>
      </c>
      <c r="G1170">
        <v>3.78</v>
      </c>
      <c r="H1170" s="20">
        <v>3.98</v>
      </c>
      <c r="I1170">
        <v>4.3099999999999996</v>
      </c>
      <c r="J1170">
        <v>4.67</v>
      </c>
      <c r="K1170">
        <v>5.32</v>
      </c>
      <c r="L1170">
        <v>2.58</v>
      </c>
      <c r="M1170">
        <v>2.94</v>
      </c>
      <c r="N1170">
        <v>3.19</v>
      </c>
      <c r="O1170" s="20">
        <v>3.61</v>
      </c>
      <c r="P1170">
        <v>3.96</v>
      </c>
      <c r="Q1170">
        <v>4.2699999999999996</v>
      </c>
    </row>
    <row r="1171" spans="1:17">
      <c r="A1171">
        <v>20041206</v>
      </c>
      <c r="B1171" s="20">
        <v>2.44</v>
      </c>
      <c r="C1171" s="20">
        <v>2.21</v>
      </c>
      <c r="D1171">
        <v>2.93</v>
      </c>
      <c r="E1171">
        <v>3.31</v>
      </c>
      <c r="F1171">
        <v>3.57</v>
      </c>
      <c r="G1171">
        <v>3.79</v>
      </c>
      <c r="H1171" s="20">
        <v>3.99</v>
      </c>
      <c r="I1171">
        <v>4.3099999999999996</v>
      </c>
      <c r="J1171">
        <v>4.6500000000000004</v>
      </c>
      <c r="K1171">
        <v>5.29</v>
      </c>
      <c r="L1171">
        <v>2.6</v>
      </c>
      <c r="M1171">
        <v>2.93</v>
      </c>
      <c r="N1171">
        <v>3.17</v>
      </c>
      <c r="O1171" s="20">
        <v>3.59</v>
      </c>
      <c r="P1171">
        <v>3.94</v>
      </c>
      <c r="Q1171">
        <v>4.24</v>
      </c>
    </row>
    <row r="1172" spans="1:17">
      <c r="A1172">
        <v>20041207</v>
      </c>
      <c r="B1172" s="20">
        <v>2.4500000000000002</v>
      </c>
      <c r="C1172" s="20">
        <v>2.25</v>
      </c>
      <c r="D1172">
        <v>2.94</v>
      </c>
      <c r="E1172">
        <v>3.32</v>
      </c>
      <c r="F1172">
        <v>3.58</v>
      </c>
      <c r="G1172">
        <v>3.8</v>
      </c>
      <c r="H1172" s="20">
        <v>3.99</v>
      </c>
      <c r="I1172">
        <v>4.3</v>
      </c>
      <c r="J1172">
        <v>4.6399999999999997</v>
      </c>
      <c r="K1172">
        <v>5.28</v>
      </c>
      <c r="L1172">
        <v>2.6</v>
      </c>
      <c r="M1172">
        <v>2.95</v>
      </c>
      <c r="N1172">
        <v>3.19</v>
      </c>
      <c r="O1172" s="20">
        <v>3.6</v>
      </c>
      <c r="P1172">
        <v>3.94</v>
      </c>
      <c r="Q1172">
        <v>4.2300000000000004</v>
      </c>
    </row>
    <row r="1173" spans="1:17">
      <c r="A1173">
        <v>20041208</v>
      </c>
      <c r="B1173" s="20">
        <v>2.46</v>
      </c>
      <c r="C1173" s="20">
        <v>2.23</v>
      </c>
      <c r="D1173">
        <v>2.93</v>
      </c>
      <c r="E1173">
        <v>3.29</v>
      </c>
      <c r="F1173">
        <v>3.53</v>
      </c>
      <c r="G1173">
        <v>3.74</v>
      </c>
      <c r="H1173" s="20">
        <v>3.92</v>
      </c>
      <c r="I1173">
        <v>4.2300000000000004</v>
      </c>
      <c r="J1173">
        <v>4.5599999999999996</v>
      </c>
      <c r="K1173">
        <v>5.2</v>
      </c>
      <c r="L1173">
        <v>2.59</v>
      </c>
      <c r="M1173">
        <v>2.91</v>
      </c>
      <c r="N1173">
        <v>3.12</v>
      </c>
      <c r="O1173" s="20">
        <v>3.53</v>
      </c>
      <c r="P1173">
        <v>3.85</v>
      </c>
      <c r="Q1173">
        <v>4.1399999999999997</v>
      </c>
    </row>
    <row r="1174" spans="1:17">
      <c r="A1174">
        <v>20041209</v>
      </c>
      <c r="B1174" s="20">
        <v>2.4700000000000002</v>
      </c>
      <c r="C1174" s="20">
        <v>2.23</v>
      </c>
      <c r="D1174">
        <v>2.92</v>
      </c>
      <c r="E1174">
        <v>3.24</v>
      </c>
      <c r="F1174">
        <v>3.47</v>
      </c>
      <c r="G1174">
        <v>3.68</v>
      </c>
      <c r="H1174" s="20">
        <v>3.86</v>
      </c>
      <c r="I1174">
        <v>4.16</v>
      </c>
      <c r="J1174">
        <v>4.51</v>
      </c>
      <c r="K1174">
        <v>5.16</v>
      </c>
      <c r="L1174">
        <v>2.59</v>
      </c>
      <c r="M1174">
        <v>2.93</v>
      </c>
      <c r="N1174">
        <v>3.15</v>
      </c>
      <c r="O1174" s="20">
        <v>3.54</v>
      </c>
      <c r="P1174">
        <v>3.87</v>
      </c>
      <c r="Q1174">
        <v>4.1900000000000004</v>
      </c>
    </row>
    <row r="1175" spans="1:17">
      <c r="A1175">
        <v>20041210</v>
      </c>
      <c r="B1175" s="20">
        <v>2.48</v>
      </c>
      <c r="C1175" s="20">
        <v>2.25</v>
      </c>
      <c r="D1175">
        <v>2.95</v>
      </c>
      <c r="E1175">
        <v>3.28</v>
      </c>
      <c r="F1175">
        <v>3.51</v>
      </c>
      <c r="G1175">
        <v>3.71</v>
      </c>
      <c r="H1175" s="20">
        <v>3.89</v>
      </c>
      <c r="I1175">
        <v>4.1900000000000004</v>
      </c>
      <c r="J1175">
        <v>4.53</v>
      </c>
      <c r="K1175">
        <v>5.19</v>
      </c>
      <c r="L1175">
        <v>2.61</v>
      </c>
      <c r="M1175">
        <v>2.95</v>
      </c>
      <c r="N1175">
        <v>3.15</v>
      </c>
      <c r="O1175" s="20">
        <v>3.52</v>
      </c>
      <c r="P1175">
        <v>3.85</v>
      </c>
      <c r="Q1175">
        <v>4.16</v>
      </c>
    </row>
    <row r="1176" spans="1:17">
      <c r="A1176">
        <v>20041213</v>
      </c>
      <c r="B1176" s="20">
        <v>2.4900000000000002</v>
      </c>
      <c r="C1176" s="20">
        <v>2.25</v>
      </c>
      <c r="D1176">
        <v>2.99</v>
      </c>
      <c r="E1176">
        <v>3.33</v>
      </c>
      <c r="F1176">
        <v>3.55</v>
      </c>
      <c r="G1176">
        <v>3.74</v>
      </c>
      <c r="H1176" s="20">
        <v>3.91</v>
      </c>
      <c r="I1176">
        <v>4.21</v>
      </c>
      <c r="J1176">
        <v>4.55</v>
      </c>
      <c r="K1176">
        <v>5.19</v>
      </c>
      <c r="L1176">
        <v>2.66</v>
      </c>
      <c r="M1176">
        <v>2.98</v>
      </c>
      <c r="N1176">
        <v>3.18</v>
      </c>
      <c r="O1176" s="20">
        <v>3.54</v>
      </c>
      <c r="P1176">
        <v>3.85</v>
      </c>
      <c r="Q1176">
        <v>4.16</v>
      </c>
    </row>
    <row r="1177" spans="1:17">
      <c r="A1177">
        <v>20041214</v>
      </c>
      <c r="B1177" s="20">
        <v>2.5</v>
      </c>
      <c r="C1177" s="20">
        <v>2.25</v>
      </c>
      <c r="D1177">
        <v>3.02</v>
      </c>
      <c r="E1177">
        <v>3.36</v>
      </c>
      <c r="F1177">
        <v>3.58</v>
      </c>
      <c r="G1177">
        <v>3.78</v>
      </c>
      <c r="H1177" s="20">
        <v>3.95</v>
      </c>
      <c r="I1177">
        <v>4.25</v>
      </c>
      <c r="J1177">
        <v>4.59</v>
      </c>
      <c r="K1177">
        <v>5.22</v>
      </c>
      <c r="L1177">
        <v>2.65</v>
      </c>
      <c r="M1177">
        <v>2.99</v>
      </c>
      <c r="N1177">
        <v>3.17</v>
      </c>
      <c r="O1177" s="20">
        <v>3.53</v>
      </c>
      <c r="P1177">
        <v>3.83</v>
      </c>
      <c r="Q1177">
        <v>4.1399999999999997</v>
      </c>
    </row>
    <row r="1178" spans="1:17">
      <c r="A1178">
        <v>20041215</v>
      </c>
      <c r="B1178" s="20">
        <v>2.5013000000000001</v>
      </c>
      <c r="C1178" s="20">
        <v>2.48</v>
      </c>
      <c r="D1178">
        <v>3.01</v>
      </c>
      <c r="E1178">
        <v>3.32</v>
      </c>
      <c r="F1178">
        <v>3.53</v>
      </c>
      <c r="G1178">
        <v>3.7</v>
      </c>
      <c r="H1178" s="20">
        <v>3.86</v>
      </c>
      <c r="I1178">
        <v>4.1500000000000004</v>
      </c>
      <c r="J1178">
        <v>4.4800000000000004</v>
      </c>
      <c r="K1178">
        <v>5.0999999999999996</v>
      </c>
      <c r="L1178">
        <v>2.64</v>
      </c>
      <c r="M1178">
        <v>2.97</v>
      </c>
      <c r="N1178">
        <v>3.14</v>
      </c>
      <c r="O1178" s="20">
        <v>3.48</v>
      </c>
      <c r="P1178">
        <v>3.78</v>
      </c>
      <c r="Q1178">
        <v>4.09</v>
      </c>
    </row>
    <row r="1179" spans="1:17">
      <c r="A1179">
        <v>20041216</v>
      </c>
      <c r="B1179" s="20">
        <v>2.5099999999999998</v>
      </c>
      <c r="C1179" s="20">
        <v>2.2799999999999998</v>
      </c>
      <c r="D1179">
        <v>3.03</v>
      </c>
      <c r="E1179">
        <v>3.35</v>
      </c>
      <c r="F1179">
        <v>3.56</v>
      </c>
      <c r="G1179">
        <v>3.74</v>
      </c>
      <c r="H1179" s="20">
        <v>3.92</v>
      </c>
      <c r="I1179">
        <v>4.21</v>
      </c>
      <c r="J1179">
        <v>4.54</v>
      </c>
      <c r="K1179">
        <v>5.17</v>
      </c>
      <c r="L1179">
        <v>2.66</v>
      </c>
      <c r="M1179">
        <v>3.01</v>
      </c>
      <c r="N1179">
        <v>3.21</v>
      </c>
      <c r="O1179" s="20">
        <v>3.58</v>
      </c>
      <c r="P1179">
        <v>3.89</v>
      </c>
      <c r="Q1179">
        <v>4.1900000000000004</v>
      </c>
    </row>
    <row r="1180" spans="1:17">
      <c r="A1180">
        <v>20041217</v>
      </c>
      <c r="B1180" s="20">
        <v>2.52</v>
      </c>
      <c r="C1180" s="20">
        <v>2.2200000000000002</v>
      </c>
      <c r="D1180">
        <v>3.06</v>
      </c>
      <c r="E1180">
        <v>3.39</v>
      </c>
      <c r="F1180">
        <v>3.61</v>
      </c>
      <c r="G1180">
        <v>3.79</v>
      </c>
      <c r="H1180" s="20">
        <v>3.97</v>
      </c>
      <c r="I1180">
        <v>4.26</v>
      </c>
      <c r="J1180">
        <v>4.5999999999999996</v>
      </c>
      <c r="K1180">
        <v>5.22</v>
      </c>
      <c r="L1180">
        <v>2.67</v>
      </c>
      <c r="M1180">
        <v>3.03</v>
      </c>
      <c r="N1180">
        <v>3.22</v>
      </c>
      <c r="O1180" s="20">
        <v>3.59</v>
      </c>
      <c r="P1180">
        <v>3.91</v>
      </c>
      <c r="Q1180">
        <v>4.21</v>
      </c>
    </row>
    <row r="1181" spans="1:17">
      <c r="A1181">
        <v>20041220</v>
      </c>
      <c r="B1181" s="20">
        <v>2.5213000000000001</v>
      </c>
      <c r="C1181" s="20">
        <v>2.29</v>
      </c>
      <c r="D1181">
        <v>3.06</v>
      </c>
      <c r="E1181">
        <v>3.4</v>
      </c>
      <c r="F1181">
        <v>3.61</v>
      </c>
      <c r="G1181">
        <v>3.79</v>
      </c>
      <c r="H1181" s="20">
        <v>3.96</v>
      </c>
      <c r="I1181">
        <v>4.25</v>
      </c>
      <c r="J1181">
        <v>4.58</v>
      </c>
      <c r="K1181">
        <v>5.2</v>
      </c>
      <c r="L1181">
        <v>2.72</v>
      </c>
      <c r="M1181">
        <v>3.06</v>
      </c>
      <c r="N1181">
        <v>3.23</v>
      </c>
      <c r="O1181" s="20">
        <v>3.59</v>
      </c>
      <c r="P1181">
        <v>3.91</v>
      </c>
      <c r="Q1181">
        <v>4.21</v>
      </c>
    </row>
    <row r="1182" spans="1:17">
      <c r="A1182">
        <v>20041221</v>
      </c>
      <c r="B1182" s="20">
        <v>2.5299999999999998</v>
      </c>
      <c r="C1182" s="20">
        <v>2.29</v>
      </c>
      <c r="D1182">
        <v>3.1</v>
      </c>
      <c r="E1182">
        <v>3.45</v>
      </c>
      <c r="F1182">
        <v>3.65</v>
      </c>
      <c r="G1182">
        <v>3.83</v>
      </c>
      <c r="H1182" s="20">
        <v>3.99</v>
      </c>
      <c r="I1182">
        <v>4.28</v>
      </c>
      <c r="J1182">
        <v>4.5999999999999996</v>
      </c>
      <c r="K1182">
        <v>5.21</v>
      </c>
      <c r="L1182">
        <v>2.72</v>
      </c>
      <c r="M1182">
        <v>3.05</v>
      </c>
      <c r="N1182">
        <v>3.22</v>
      </c>
      <c r="O1182" s="20">
        <v>3.57</v>
      </c>
      <c r="P1182">
        <v>3.89</v>
      </c>
      <c r="Q1182">
        <v>4.18</v>
      </c>
    </row>
    <row r="1183" spans="1:17">
      <c r="A1183">
        <v>20041222</v>
      </c>
      <c r="B1183" s="20">
        <v>2.5299999999999998</v>
      </c>
      <c r="C1183" s="20">
        <v>2.29</v>
      </c>
      <c r="D1183">
        <v>3.1</v>
      </c>
      <c r="E1183">
        <v>3.45</v>
      </c>
      <c r="F1183">
        <v>3.65</v>
      </c>
      <c r="G1183">
        <v>3.83</v>
      </c>
      <c r="H1183" s="20">
        <v>3.99</v>
      </c>
      <c r="I1183">
        <v>4.28</v>
      </c>
      <c r="J1183">
        <v>4.62</v>
      </c>
      <c r="K1183">
        <v>5.24</v>
      </c>
      <c r="L1183">
        <v>2.71</v>
      </c>
      <c r="M1183">
        <v>3.04</v>
      </c>
      <c r="N1183">
        <v>3.21</v>
      </c>
      <c r="O1183" s="20">
        <v>3.57</v>
      </c>
      <c r="P1183">
        <v>3.91</v>
      </c>
      <c r="Q1183">
        <v>4.21</v>
      </c>
    </row>
    <row r="1184" spans="1:17">
      <c r="A1184">
        <v>20041223</v>
      </c>
      <c r="B1184" s="20">
        <v>2.5488</v>
      </c>
      <c r="C1184" s="20">
        <v>2.29</v>
      </c>
      <c r="D1184">
        <v>3.09</v>
      </c>
      <c r="E1184">
        <v>3.43</v>
      </c>
      <c r="F1184">
        <v>3.64</v>
      </c>
      <c r="G1184">
        <v>3.82</v>
      </c>
      <c r="H1184" s="20">
        <v>4</v>
      </c>
      <c r="I1184">
        <v>4.3</v>
      </c>
      <c r="J1184">
        <v>4.63</v>
      </c>
      <c r="K1184">
        <v>5.25</v>
      </c>
      <c r="L1184">
        <v>2.7</v>
      </c>
      <c r="M1184">
        <v>3.02</v>
      </c>
      <c r="N1184">
        <v>3.21</v>
      </c>
      <c r="O1184" s="20">
        <v>3.58</v>
      </c>
      <c r="P1184">
        <v>3.92</v>
      </c>
      <c r="Q1184">
        <v>4.2300000000000004</v>
      </c>
    </row>
    <row r="1185" spans="1:17">
      <c r="A1185">
        <v>20041224</v>
      </c>
      <c r="B1185" s="20">
        <v>2.5499999999999998</v>
      </c>
      <c r="C1185" s="20">
        <v>2.29</v>
      </c>
      <c r="D1185" t="s">
        <v>103</v>
      </c>
      <c r="E1185" t="s">
        <v>103</v>
      </c>
      <c r="F1185" t="s">
        <v>103</v>
      </c>
      <c r="G1185" t="s">
        <v>103</v>
      </c>
      <c r="H1185" s="20" t="s">
        <v>103</v>
      </c>
      <c r="I1185" t="s">
        <v>103</v>
      </c>
      <c r="J1185" t="s">
        <v>103</v>
      </c>
      <c r="K1185" t="s">
        <v>103</v>
      </c>
      <c r="L1185" t="s">
        <v>103</v>
      </c>
      <c r="M1185" t="s">
        <v>103</v>
      </c>
      <c r="N1185" t="s">
        <v>103</v>
      </c>
      <c r="O1185" s="20" t="s">
        <v>103</v>
      </c>
      <c r="P1185" t="s">
        <v>103</v>
      </c>
      <c r="Q1185" t="s">
        <v>103</v>
      </c>
    </row>
    <row r="1186" spans="1:17">
      <c r="A1186">
        <v>20041227</v>
      </c>
      <c r="B1186" s="20">
        <v>2.5499999999999998</v>
      </c>
      <c r="C1186" s="20">
        <v>2.29</v>
      </c>
      <c r="D1186">
        <v>3.1</v>
      </c>
      <c r="E1186">
        <v>3.45</v>
      </c>
      <c r="F1186">
        <v>3.67</v>
      </c>
      <c r="G1186">
        <v>3.87</v>
      </c>
      <c r="H1186" s="20">
        <v>4.05</v>
      </c>
      <c r="I1186">
        <v>4.3600000000000003</v>
      </c>
      <c r="J1186">
        <v>4.7</v>
      </c>
      <c r="K1186">
        <v>5.31</v>
      </c>
      <c r="L1186">
        <v>2.78</v>
      </c>
      <c r="M1186">
        <v>3.07</v>
      </c>
      <c r="N1186">
        <v>3.26</v>
      </c>
      <c r="O1186" s="20">
        <v>3.65</v>
      </c>
      <c r="P1186">
        <v>3.99</v>
      </c>
      <c r="Q1186">
        <v>4.3</v>
      </c>
    </row>
    <row r="1187" spans="1:17">
      <c r="A1187">
        <v>20041228</v>
      </c>
      <c r="B1187" s="20">
        <v>2.5499999999999998</v>
      </c>
      <c r="C1187" s="20">
        <v>2.29</v>
      </c>
      <c r="D1187">
        <v>3.12</v>
      </c>
      <c r="E1187">
        <v>3.48</v>
      </c>
      <c r="F1187">
        <v>3.71</v>
      </c>
      <c r="G1187">
        <v>3.91</v>
      </c>
      <c r="H1187" s="20">
        <v>4.0999999999999996</v>
      </c>
      <c r="I1187">
        <v>4.41</v>
      </c>
      <c r="J1187">
        <v>4.76</v>
      </c>
      <c r="K1187">
        <v>5.35</v>
      </c>
      <c r="L1187">
        <v>2.77</v>
      </c>
      <c r="M1187">
        <v>3.08</v>
      </c>
      <c r="N1187">
        <v>3.27</v>
      </c>
      <c r="O1187" s="20">
        <v>3.66</v>
      </c>
      <c r="P1187">
        <v>4</v>
      </c>
      <c r="Q1187">
        <v>4.3099999999999996</v>
      </c>
    </row>
    <row r="1188" spans="1:17">
      <c r="A1188">
        <v>20041229</v>
      </c>
      <c r="B1188" s="20">
        <v>2.56</v>
      </c>
      <c r="C1188" s="20">
        <v>2.2999999999999998</v>
      </c>
      <c r="D1188">
        <v>3.1</v>
      </c>
      <c r="E1188">
        <v>3.46</v>
      </c>
      <c r="F1188">
        <v>3.69</v>
      </c>
      <c r="G1188">
        <v>3.88</v>
      </c>
      <c r="H1188" s="20">
        <v>4.0599999999999996</v>
      </c>
      <c r="I1188">
        <v>4.3600000000000003</v>
      </c>
      <c r="J1188">
        <v>4.7</v>
      </c>
      <c r="K1188">
        <v>5.31</v>
      </c>
      <c r="L1188">
        <v>2.77</v>
      </c>
      <c r="M1188">
        <v>3.12</v>
      </c>
      <c r="N1188">
        <v>3.32</v>
      </c>
      <c r="O1188" s="20">
        <v>3.69</v>
      </c>
      <c r="P1188">
        <v>4.03</v>
      </c>
      <c r="Q1188">
        <v>4.33</v>
      </c>
    </row>
    <row r="1189" spans="1:17">
      <c r="A1189">
        <v>20041230</v>
      </c>
      <c r="B1189" s="20">
        <v>2.56</v>
      </c>
      <c r="C1189" s="20">
        <v>2.2999999999999998</v>
      </c>
      <c r="D1189">
        <v>3.12</v>
      </c>
      <c r="E1189">
        <v>3.48</v>
      </c>
      <c r="F1189">
        <v>3.7</v>
      </c>
      <c r="G1189">
        <v>3.89</v>
      </c>
      <c r="H1189" s="20">
        <v>4.0599999999999996</v>
      </c>
      <c r="I1189">
        <v>4.3499999999999996</v>
      </c>
      <c r="J1189">
        <v>4.68</v>
      </c>
      <c r="K1189">
        <v>5.28</v>
      </c>
      <c r="L1189">
        <v>2.76</v>
      </c>
      <c r="M1189">
        <v>3.1</v>
      </c>
      <c r="N1189">
        <v>3.27</v>
      </c>
      <c r="O1189" s="20">
        <v>3.64</v>
      </c>
      <c r="P1189">
        <v>3.97</v>
      </c>
      <c r="Q1189">
        <v>4.2699999999999996</v>
      </c>
    </row>
    <row r="1190" spans="1:17">
      <c r="A1190">
        <v>20041231</v>
      </c>
      <c r="B1190" s="20">
        <v>2.5644</v>
      </c>
      <c r="C1190" s="20">
        <v>2.2999999999999998</v>
      </c>
      <c r="D1190">
        <v>3.09</v>
      </c>
      <c r="E1190">
        <v>3.44</v>
      </c>
      <c r="F1190">
        <v>3.67</v>
      </c>
      <c r="G1190">
        <v>3.86</v>
      </c>
      <c r="H1190" s="20">
        <v>4.03</v>
      </c>
      <c r="I1190">
        <v>4.32</v>
      </c>
      <c r="J1190">
        <v>4.6500000000000004</v>
      </c>
      <c r="K1190">
        <v>5.24</v>
      </c>
      <c r="L1190">
        <v>2.75</v>
      </c>
      <c r="M1190">
        <v>3.08</v>
      </c>
      <c r="N1190">
        <v>3.25</v>
      </c>
      <c r="O1190" s="20">
        <v>3.63</v>
      </c>
      <c r="P1190">
        <v>3.94</v>
      </c>
      <c r="Q1190">
        <v>4.24</v>
      </c>
    </row>
    <row r="1191" spans="1:17">
      <c r="A1191">
        <v>20050103</v>
      </c>
      <c r="B1191" s="20">
        <v>2.5644</v>
      </c>
      <c r="C1191" s="20">
        <v>2.33</v>
      </c>
      <c r="D1191">
        <v>3.11</v>
      </c>
      <c r="E1191">
        <v>3.47</v>
      </c>
      <c r="F1191">
        <v>3.69</v>
      </c>
      <c r="G1191">
        <v>3.88</v>
      </c>
      <c r="H1191" s="20">
        <v>4.05</v>
      </c>
      <c r="I1191">
        <v>4.32</v>
      </c>
      <c r="J1191">
        <v>4.6399999999999997</v>
      </c>
      <c r="K1191">
        <v>5.23</v>
      </c>
      <c r="L1191">
        <v>2.79</v>
      </c>
      <c r="M1191">
        <v>3.1</v>
      </c>
      <c r="N1191">
        <v>3.28</v>
      </c>
      <c r="O1191" s="20">
        <v>3.64</v>
      </c>
      <c r="P1191">
        <v>3.94</v>
      </c>
      <c r="Q1191">
        <v>4.2300000000000004</v>
      </c>
    </row>
    <row r="1192" spans="1:17">
      <c r="A1192">
        <v>20050104</v>
      </c>
      <c r="B1192" s="20">
        <v>2.57</v>
      </c>
      <c r="C1192" s="20">
        <v>2.33</v>
      </c>
      <c r="D1192">
        <v>3.13</v>
      </c>
      <c r="E1192">
        <v>3.49</v>
      </c>
      <c r="F1192">
        <v>3.71</v>
      </c>
      <c r="G1192">
        <v>3.89</v>
      </c>
      <c r="H1192" s="20">
        <v>4.0599999999999996</v>
      </c>
      <c r="I1192">
        <v>4.33</v>
      </c>
      <c r="J1192">
        <v>4.6500000000000004</v>
      </c>
      <c r="K1192">
        <v>5.23</v>
      </c>
      <c r="L1192">
        <v>2.82</v>
      </c>
      <c r="M1192">
        <v>3.2</v>
      </c>
      <c r="N1192">
        <v>3.38</v>
      </c>
      <c r="O1192" s="20">
        <v>3.72</v>
      </c>
      <c r="P1192">
        <v>4.0199999999999996</v>
      </c>
      <c r="Q1192">
        <v>4.29</v>
      </c>
    </row>
    <row r="1193" spans="1:17">
      <c r="A1193">
        <v>20050105</v>
      </c>
      <c r="B1193" s="20">
        <v>2.59</v>
      </c>
      <c r="C1193" s="20">
        <v>2.58</v>
      </c>
      <c r="D1193">
        <v>3.19</v>
      </c>
      <c r="E1193">
        <v>3.57</v>
      </c>
      <c r="F1193">
        <v>3.78</v>
      </c>
      <c r="G1193">
        <v>3.96</v>
      </c>
      <c r="H1193" s="20">
        <v>4.1100000000000003</v>
      </c>
      <c r="I1193">
        <v>4.38</v>
      </c>
      <c r="J1193">
        <v>4.68</v>
      </c>
      <c r="K1193">
        <v>5.25</v>
      </c>
      <c r="L1193">
        <v>2.83</v>
      </c>
      <c r="M1193">
        <v>3.22</v>
      </c>
      <c r="N1193">
        <v>3.39</v>
      </c>
      <c r="O1193" s="20">
        <v>3.73</v>
      </c>
      <c r="P1193">
        <v>4.0199999999999996</v>
      </c>
      <c r="Q1193">
        <v>4.29</v>
      </c>
    </row>
    <row r="1194" spans="1:17">
      <c r="A1194">
        <v>20050106</v>
      </c>
      <c r="B1194" s="20">
        <v>2.61</v>
      </c>
      <c r="C1194" s="20">
        <v>2.58</v>
      </c>
      <c r="D1194">
        <v>3.17</v>
      </c>
      <c r="E1194">
        <v>3.53</v>
      </c>
      <c r="F1194">
        <v>3.75</v>
      </c>
      <c r="G1194">
        <v>3.94</v>
      </c>
      <c r="H1194" s="20">
        <v>4.0999999999999996</v>
      </c>
      <c r="I1194">
        <v>4.37</v>
      </c>
      <c r="J1194">
        <v>4.67</v>
      </c>
      <c r="K1194">
        <v>5.23</v>
      </c>
      <c r="L1194">
        <v>2.82</v>
      </c>
      <c r="M1194">
        <v>3.18</v>
      </c>
      <c r="N1194">
        <v>3.36</v>
      </c>
      <c r="O1194" s="20">
        <v>3.71</v>
      </c>
      <c r="P1194">
        <v>4.01</v>
      </c>
      <c r="Q1194">
        <v>4.29</v>
      </c>
    </row>
    <row r="1195" spans="1:17">
      <c r="A1195">
        <v>20050107</v>
      </c>
      <c r="B1195" s="20">
        <v>2.61</v>
      </c>
      <c r="C1195" s="20">
        <v>2.58</v>
      </c>
      <c r="D1195">
        <v>3.18</v>
      </c>
      <c r="E1195">
        <v>3.56</v>
      </c>
      <c r="F1195">
        <v>3.77</v>
      </c>
      <c r="G1195">
        <v>3.95</v>
      </c>
      <c r="H1195" s="20">
        <v>4.1100000000000003</v>
      </c>
      <c r="I1195">
        <v>4.37</v>
      </c>
      <c r="J1195">
        <v>4.66</v>
      </c>
      <c r="K1195">
        <v>5.22</v>
      </c>
      <c r="L1195">
        <v>2.82</v>
      </c>
      <c r="M1195">
        <v>3.2</v>
      </c>
      <c r="N1195">
        <v>3.4</v>
      </c>
      <c r="O1195" s="20">
        <v>3.73</v>
      </c>
      <c r="P1195">
        <v>4.03</v>
      </c>
      <c r="Q1195">
        <v>4.29</v>
      </c>
    </row>
    <row r="1196" spans="1:17">
      <c r="A1196">
        <v>20050110</v>
      </c>
      <c r="B1196" s="20">
        <v>2.62</v>
      </c>
      <c r="C1196" s="20">
        <v>2.41</v>
      </c>
      <c r="D1196">
        <v>3.2</v>
      </c>
      <c r="E1196">
        <v>3.58</v>
      </c>
      <c r="F1196">
        <v>3.8</v>
      </c>
      <c r="G1196">
        <v>3.98</v>
      </c>
      <c r="H1196" s="20">
        <v>4.1399999999999997</v>
      </c>
      <c r="I1196">
        <v>4.4000000000000004</v>
      </c>
      <c r="J1196">
        <v>4.68</v>
      </c>
      <c r="K1196">
        <v>5.23</v>
      </c>
      <c r="L1196">
        <v>2.86</v>
      </c>
      <c r="M1196">
        <v>3.23</v>
      </c>
      <c r="N1196">
        <v>3.41</v>
      </c>
      <c r="O1196" s="20">
        <v>3.75</v>
      </c>
      <c r="P1196">
        <v>4.03</v>
      </c>
      <c r="Q1196">
        <v>4.29</v>
      </c>
    </row>
    <row r="1197" spans="1:17">
      <c r="A1197">
        <v>20050111</v>
      </c>
      <c r="B1197" s="20">
        <v>2.63</v>
      </c>
      <c r="C1197" s="20">
        <v>2.46</v>
      </c>
      <c r="D1197">
        <v>3.22</v>
      </c>
      <c r="E1197">
        <v>3.6</v>
      </c>
      <c r="F1197">
        <v>3.81</v>
      </c>
      <c r="G1197">
        <v>3.99</v>
      </c>
      <c r="H1197" s="20">
        <v>4.1399999999999997</v>
      </c>
      <c r="I1197">
        <v>4.4000000000000004</v>
      </c>
      <c r="J1197">
        <v>4.68</v>
      </c>
      <c r="K1197">
        <v>5.2</v>
      </c>
      <c r="L1197">
        <v>2.86</v>
      </c>
      <c r="M1197">
        <v>3.24</v>
      </c>
      <c r="N1197">
        <v>3.41</v>
      </c>
      <c r="O1197" s="20">
        <v>3.73</v>
      </c>
      <c r="P1197">
        <v>4</v>
      </c>
      <c r="Q1197">
        <v>4.26</v>
      </c>
    </row>
    <row r="1198" spans="1:17">
      <c r="A1198">
        <v>20050112</v>
      </c>
      <c r="B1198" s="20">
        <v>2.64</v>
      </c>
      <c r="C1198" s="20">
        <v>2.46</v>
      </c>
      <c r="D1198">
        <v>3.21</v>
      </c>
      <c r="E1198">
        <v>3.57</v>
      </c>
      <c r="F1198">
        <v>3.78</v>
      </c>
      <c r="G1198">
        <v>3.95</v>
      </c>
      <c r="H1198" s="20">
        <v>4.1100000000000003</v>
      </c>
      <c r="I1198">
        <v>4.37</v>
      </c>
      <c r="J1198">
        <v>4.6500000000000004</v>
      </c>
      <c r="K1198">
        <v>5.17</v>
      </c>
      <c r="L1198">
        <v>2.84</v>
      </c>
      <c r="M1198">
        <v>3.22</v>
      </c>
      <c r="N1198">
        <v>3.38</v>
      </c>
      <c r="O1198" s="20">
        <v>3.72</v>
      </c>
      <c r="P1198">
        <v>4</v>
      </c>
      <c r="Q1198">
        <v>4.25</v>
      </c>
    </row>
    <row r="1199" spans="1:17">
      <c r="A1199">
        <v>20050113</v>
      </c>
      <c r="B1199" s="20">
        <v>2.66</v>
      </c>
      <c r="C1199" s="20">
        <v>2.41</v>
      </c>
      <c r="D1199">
        <v>3.2</v>
      </c>
      <c r="E1199">
        <v>3.56</v>
      </c>
      <c r="F1199">
        <v>3.75</v>
      </c>
      <c r="G1199">
        <v>3.92</v>
      </c>
      <c r="H1199" s="20">
        <v>4.0599999999999996</v>
      </c>
      <c r="I1199">
        <v>4.3099999999999996</v>
      </c>
      <c r="J1199">
        <v>4.59</v>
      </c>
      <c r="K1199">
        <v>5.0999999999999996</v>
      </c>
      <c r="L1199">
        <v>2.84</v>
      </c>
      <c r="M1199">
        <v>3.21</v>
      </c>
      <c r="N1199">
        <v>3.36</v>
      </c>
      <c r="O1199" s="20">
        <v>3.68</v>
      </c>
      <c r="P1199">
        <v>3.95</v>
      </c>
      <c r="Q1199">
        <v>4.2</v>
      </c>
    </row>
    <row r="1200" spans="1:17">
      <c r="A1200">
        <v>20050114</v>
      </c>
      <c r="B1200" s="20">
        <v>2.66</v>
      </c>
      <c r="C1200" s="20">
        <v>2.4</v>
      </c>
      <c r="D1200">
        <v>3.24</v>
      </c>
      <c r="E1200">
        <v>3.61</v>
      </c>
      <c r="F1200">
        <v>3.81</v>
      </c>
      <c r="G1200">
        <v>3.96</v>
      </c>
      <c r="H1200" s="20">
        <v>4.09</v>
      </c>
      <c r="I1200">
        <v>4.33</v>
      </c>
      <c r="J1200">
        <v>4.5999999999999996</v>
      </c>
      <c r="K1200">
        <v>5.09</v>
      </c>
      <c r="L1200">
        <v>2.87</v>
      </c>
      <c r="M1200">
        <v>3.24</v>
      </c>
      <c r="N1200">
        <v>3.41</v>
      </c>
      <c r="O1200" s="20">
        <v>3.71</v>
      </c>
      <c r="P1200">
        <v>3.97</v>
      </c>
      <c r="Q1200">
        <v>4.2300000000000004</v>
      </c>
    </row>
    <row r="1201" spans="1:17">
      <c r="A1201">
        <v>20050117</v>
      </c>
      <c r="B1201" s="20">
        <v>2.67</v>
      </c>
      <c r="C1201" s="20">
        <v>2.4</v>
      </c>
      <c r="D1201" t="s">
        <v>103</v>
      </c>
      <c r="E1201" t="s">
        <v>103</v>
      </c>
      <c r="F1201" t="s">
        <v>103</v>
      </c>
      <c r="G1201" t="s">
        <v>103</v>
      </c>
      <c r="H1201" s="20" t="s">
        <v>103</v>
      </c>
      <c r="I1201" t="s">
        <v>103</v>
      </c>
      <c r="J1201" t="s">
        <v>103</v>
      </c>
      <c r="K1201" t="s">
        <v>103</v>
      </c>
      <c r="L1201" t="s">
        <v>103</v>
      </c>
      <c r="M1201" t="s">
        <v>103</v>
      </c>
      <c r="N1201" t="s">
        <v>103</v>
      </c>
      <c r="O1201" s="20" t="s">
        <v>103</v>
      </c>
      <c r="P1201" t="s">
        <v>103</v>
      </c>
      <c r="Q1201" t="s">
        <v>103</v>
      </c>
    </row>
    <row r="1202" spans="1:17">
      <c r="A1202">
        <v>20050118</v>
      </c>
      <c r="B1202" s="20">
        <v>2.67</v>
      </c>
      <c r="C1202" s="20">
        <v>2.65</v>
      </c>
      <c r="D1202">
        <v>3.25</v>
      </c>
      <c r="E1202">
        <v>3.62</v>
      </c>
      <c r="F1202">
        <v>3.83</v>
      </c>
      <c r="G1202">
        <v>3.99</v>
      </c>
      <c r="H1202" s="20">
        <v>4.12</v>
      </c>
      <c r="I1202">
        <v>4.3600000000000003</v>
      </c>
      <c r="J1202">
        <v>4.62</v>
      </c>
      <c r="K1202">
        <v>5.1100000000000003</v>
      </c>
      <c r="L1202">
        <v>2.9</v>
      </c>
      <c r="M1202">
        <v>3.26</v>
      </c>
      <c r="N1202">
        <v>3.42</v>
      </c>
      <c r="O1202" s="20">
        <v>3.72</v>
      </c>
      <c r="P1202">
        <v>3.97</v>
      </c>
      <c r="Q1202">
        <v>4.21</v>
      </c>
    </row>
    <row r="1203" spans="1:17">
      <c r="A1203">
        <v>20050119</v>
      </c>
      <c r="B1203" s="20">
        <v>2.68</v>
      </c>
      <c r="C1203" s="20">
        <v>2.4</v>
      </c>
      <c r="D1203">
        <v>3.26</v>
      </c>
      <c r="E1203">
        <v>3.63</v>
      </c>
      <c r="F1203">
        <v>3.83</v>
      </c>
      <c r="G1203">
        <v>3.98</v>
      </c>
      <c r="H1203" s="20">
        <v>4.12</v>
      </c>
      <c r="I1203">
        <v>4.34</v>
      </c>
      <c r="J1203">
        <v>4.58</v>
      </c>
      <c r="K1203">
        <v>5.0599999999999996</v>
      </c>
      <c r="L1203">
        <v>2.88</v>
      </c>
      <c r="M1203">
        <v>3.26</v>
      </c>
      <c r="N1203">
        <v>3.42</v>
      </c>
      <c r="O1203" s="20">
        <v>3.73</v>
      </c>
      <c r="P1203">
        <v>3.97</v>
      </c>
      <c r="Q1203">
        <v>4.2</v>
      </c>
    </row>
    <row r="1204" spans="1:17">
      <c r="A1204">
        <v>20050120</v>
      </c>
      <c r="B1204" s="20">
        <v>2.6924999999999999</v>
      </c>
      <c r="C1204" s="20">
        <v>2.63</v>
      </c>
      <c r="D1204">
        <v>3.24</v>
      </c>
      <c r="E1204">
        <v>3.58</v>
      </c>
      <c r="F1204">
        <v>3.79</v>
      </c>
      <c r="G1204">
        <v>3.95</v>
      </c>
      <c r="H1204" s="20">
        <v>4.09</v>
      </c>
      <c r="I1204">
        <v>4.3099999999999996</v>
      </c>
      <c r="J1204">
        <v>4.58</v>
      </c>
      <c r="K1204">
        <v>5.0599999999999996</v>
      </c>
      <c r="L1204">
        <v>2.85</v>
      </c>
      <c r="M1204">
        <v>3.21</v>
      </c>
      <c r="N1204">
        <v>3.38</v>
      </c>
      <c r="O1204" s="20">
        <v>3.68</v>
      </c>
      <c r="P1204">
        <v>3.94</v>
      </c>
      <c r="Q1204">
        <v>4.17</v>
      </c>
    </row>
    <row r="1205" spans="1:17">
      <c r="A1205">
        <v>20050121</v>
      </c>
      <c r="B1205" s="20">
        <v>2.7</v>
      </c>
      <c r="C1205" s="20">
        <v>2.64</v>
      </c>
      <c r="D1205">
        <v>3.22</v>
      </c>
      <c r="E1205">
        <v>3.53</v>
      </c>
      <c r="F1205">
        <v>3.74</v>
      </c>
      <c r="G1205">
        <v>3.9</v>
      </c>
      <c r="H1205" s="20">
        <v>4.04</v>
      </c>
      <c r="I1205">
        <v>4.2699999999999996</v>
      </c>
      <c r="J1205">
        <v>4.55</v>
      </c>
      <c r="K1205">
        <v>5.04</v>
      </c>
      <c r="L1205">
        <v>2.83</v>
      </c>
      <c r="M1205">
        <v>3.16</v>
      </c>
      <c r="N1205">
        <v>3.33</v>
      </c>
      <c r="O1205" s="20">
        <v>3.65</v>
      </c>
      <c r="P1205">
        <v>3.92</v>
      </c>
      <c r="Q1205">
        <v>4.16</v>
      </c>
    </row>
    <row r="1206" spans="1:17">
      <c r="A1206">
        <v>20050124</v>
      </c>
      <c r="B1206" s="20">
        <v>2.7</v>
      </c>
      <c r="C1206" s="20">
        <v>2.64</v>
      </c>
      <c r="D1206">
        <v>3.21</v>
      </c>
      <c r="E1206">
        <v>3.55</v>
      </c>
      <c r="F1206">
        <v>3.75</v>
      </c>
      <c r="G1206">
        <v>3.91</v>
      </c>
      <c r="H1206" s="20">
        <v>4.04</v>
      </c>
      <c r="I1206">
        <v>4.2699999999999996</v>
      </c>
      <c r="J1206">
        <v>4.53</v>
      </c>
      <c r="K1206">
        <v>5.0199999999999996</v>
      </c>
      <c r="L1206">
        <v>2.86</v>
      </c>
      <c r="M1206">
        <v>3.2</v>
      </c>
      <c r="N1206">
        <v>3.36</v>
      </c>
      <c r="O1206" s="20">
        <v>3.65</v>
      </c>
      <c r="P1206">
        <v>3.9</v>
      </c>
      <c r="Q1206">
        <v>4.1399999999999997</v>
      </c>
    </row>
    <row r="1207" spans="1:17">
      <c r="A1207">
        <v>20050125</v>
      </c>
      <c r="B1207" s="20">
        <v>2.7</v>
      </c>
      <c r="C1207" s="20">
        <v>2.48</v>
      </c>
      <c r="D1207">
        <v>3.24</v>
      </c>
      <c r="E1207">
        <v>3.58</v>
      </c>
      <c r="F1207">
        <v>3.78</v>
      </c>
      <c r="G1207">
        <v>3.94</v>
      </c>
      <c r="H1207" s="20">
        <v>4.08</v>
      </c>
      <c r="I1207">
        <v>4.3</v>
      </c>
      <c r="J1207">
        <v>4.55</v>
      </c>
      <c r="K1207">
        <v>5.03</v>
      </c>
      <c r="L1207">
        <v>2.88</v>
      </c>
      <c r="M1207">
        <v>3.23</v>
      </c>
      <c r="N1207">
        <v>3.39</v>
      </c>
      <c r="O1207" s="20">
        <v>3.71</v>
      </c>
      <c r="P1207">
        <v>3.97</v>
      </c>
      <c r="Q1207">
        <v>4.2</v>
      </c>
    </row>
    <row r="1208" spans="1:17">
      <c r="A1208">
        <v>20050126</v>
      </c>
      <c r="B1208" s="20">
        <v>2.71</v>
      </c>
      <c r="C1208" s="20">
        <v>2.48</v>
      </c>
      <c r="D1208">
        <v>3.25</v>
      </c>
      <c r="E1208">
        <v>3.59</v>
      </c>
      <c r="F1208">
        <v>3.78</v>
      </c>
      <c r="G1208">
        <v>3.94</v>
      </c>
      <c r="H1208" s="20">
        <v>4.08</v>
      </c>
      <c r="I1208">
        <v>4.3099999999999996</v>
      </c>
      <c r="J1208">
        <v>4.57</v>
      </c>
      <c r="K1208">
        <v>5.05</v>
      </c>
      <c r="L1208">
        <v>2.9</v>
      </c>
      <c r="M1208">
        <v>3.27</v>
      </c>
      <c r="N1208">
        <v>3.43</v>
      </c>
      <c r="O1208" s="20">
        <v>3.73</v>
      </c>
      <c r="P1208">
        <v>3.98</v>
      </c>
      <c r="Q1208">
        <v>4.21</v>
      </c>
    </row>
    <row r="1209" spans="1:17">
      <c r="A1209">
        <v>20050127</v>
      </c>
      <c r="B1209" s="20">
        <v>2.73</v>
      </c>
      <c r="C1209" s="20">
        <v>2.64</v>
      </c>
      <c r="D1209">
        <v>3.27</v>
      </c>
      <c r="E1209">
        <v>3.63</v>
      </c>
      <c r="F1209">
        <v>3.83</v>
      </c>
      <c r="G1209">
        <v>3.99</v>
      </c>
      <c r="H1209" s="20">
        <v>4.12</v>
      </c>
      <c r="I1209">
        <v>4.34</v>
      </c>
      <c r="J1209">
        <v>4.59</v>
      </c>
      <c r="K1209">
        <v>5.05</v>
      </c>
      <c r="L1209">
        <v>2.91</v>
      </c>
      <c r="M1209">
        <v>3.28</v>
      </c>
      <c r="N1209">
        <v>3.45</v>
      </c>
      <c r="O1209" s="20">
        <v>3.75</v>
      </c>
      <c r="P1209">
        <v>4</v>
      </c>
      <c r="Q1209">
        <v>4.22</v>
      </c>
    </row>
    <row r="1210" spans="1:17">
      <c r="A1210">
        <v>20050128</v>
      </c>
      <c r="B1210" s="20">
        <v>2.7425000000000002</v>
      </c>
      <c r="C1210" s="20">
        <v>2.54</v>
      </c>
      <c r="D1210">
        <v>3.26</v>
      </c>
      <c r="E1210">
        <v>3.59</v>
      </c>
      <c r="F1210">
        <v>3.79</v>
      </c>
      <c r="G1210">
        <v>3.94</v>
      </c>
      <c r="H1210" s="20">
        <v>4.07</v>
      </c>
      <c r="I1210">
        <v>4.28</v>
      </c>
      <c r="J1210">
        <v>4.5199999999999996</v>
      </c>
      <c r="K1210">
        <v>5</v>
      </c>
      <c r="L1210">
        <v>2.89</v>
      </c>
      <c r="M1210">
        <v>3.25</v>
      </c>
      <c r="N1210">
        <v>3.41</v>
      </c>
      <c r="O1210" s="20">
        <v>3.69</v>
      </c>
      <c r="P1210">
        <v>3.93</v>
      </c>
      <c r="Q1210">
        <v>4.16</v>
      </c>
    </row>
    <row r="1211" spans="1:17">
      <c r="A1211">
        <v>20050131</v>
      </c>
      <c r="B1211" s="20">
        <v>2.75</v>
      </c>
      <c r="C1211" s="20">
        <v>2.5</v>
      </c>
      <c r="D1211">
        <v>3.28</v>
      </c>
      <c r="E1211">
        <v>3.63</v>
      </c>
      <c r="F1211">
        <v>3.83</v>
      </c>
      <c r="G1211">
        <v>3.98</v>
      </c>
      <c r="H1211" s="20">
        <v>4.0999999999999996</v>
      </c>
      <c r="I1211">
        <v>4.3</v>
      </c>
      <c r="J1211">
        <v>4.53</v>
      </c>
      <c r="K1211">
        <v>4.99</v>
      </c>
      <c r="L1211">
        <v>2.96</v>
      </c>
      <c r="M1211">
        <v>3.29</v>
      </c>
      <c r="N1211">
        <v>3.43</v>
      </c>
      <c r="O1211" s="20">
        <v>3.71</v>
      </c>
      <c r="P1211">
        <v>3.92</v>
      </c>
      <c r="Q1211">
        <v>4.1399999999999997</v>
      </c>
    </row>
    <row r="1212" spans="1:17">
      <c r="A1212">
        <v>20050201</v>
      </c>
      <c r="B1212" s="20">
        <v>2.75</v>
      </c>
      <c r="C1212" s="20">
        <v>2.5</v>
      </c>
      <c r="D1212">
        <v>3.28</v>
      </c>
      <c r="E1212">
        <v>3.62</v>
      </c>
      <c r="F1212">
        <v>3.8</v>
      </c>
      <c r="G1212">
        <v>3.95</v>
      </c>
      <c r="H1212" s="20">
        <v>4.08</v>
      </c>
      <c r="I1212">
        <v>4.29</v>
      </c>
      <c r="J1212">
        <v>4.53</v>
      </c>
      <c r="K1212">
        <v>4.99</v>
      </c>
      <c r="L1212">
        <v>2.95</v>
      </c>
      <c r="M1212">
        <v>3.29</v>
      </c>
      <c r="N1212">
        <v>3.43</v>
      </c>
      <c r="O1212" s="20">
        <v>3.71</v>
      </c>
      <c r="P1212">
        <v>3.93</v>
      </c>
      <c r="Q1212">
        <v>4.1500000000000004</v>
      </c>
    </row>
    <row r="1213" spans="1:17">
      <c r="A1213">
        <v>20050202</v>
      </c>
      <c r="B1213" s="20">
        <v>2.75</v>
      </c>
      <c r="C1213" s="20">
        <v>2.5299999999999998</v>
      </c>
      <c r="D1213">
        <v>3.3</v>
      </c>
      <c r="E1213">
        <v>3.64</v>
      </c>
      <c r="F1213">
        <v>3.83</v>
      </c>
      <c r="G1213">
        <v>3.98</v>
      </c>
      <c r="H1213" s="20">
        <v>4.0999999999999996</v>
      </c>
      <c r="I1213">
        <v>4.3</v>
      </c>
      <c r="J1213">
        <v>4.54</v>
      </c>
      <c r="K1213">
        <v>4.99</v>
      </c>
      <c r="L1213">
        <v>2.95</v>
      </c>
      <c r="M1213">
        <v>3.32</v>
      </c>
      <c r="N1213">
        <v>3.47</v>
      </c>
      <c r="O1213" s="20">
        <v>3.73</v>
      </c>
      <c r="P1213">
        <v>3.93</v>
      </c>
      <c r="Q1213">
        <v>4.1500000000000004</v>
      </c>
    </row>
    <row r="1214" spans="1:17">
      <c r="A1214">
        <v>20050203</v>
      </c>
      <c r="B1214" s="20">
        <v>2.77</v>
      </c>
      <c r="C1214" s="20">
        <v>2.5299999999999998</v>
      </c>
      <c r="D1214">
        <v>3.34</v>
      </c>
      <c r="E1214">
        <v>3.69</v>
      </c>
      <c r="F1214">
        <v>3.89</v>
      </c>
      <c r="G1214">
        <v>4.03</v>
      </c>
      <c r="H1214" s="20">
        <v>4.1500000000000004</v>
      </c>
      <c r="I1214">
        <v>4.34</v>
      </c>
      <c r="J1214">
        <v>4.5599999999999996</v>
      </c>
      <c r="K1214">
        <v>4.9800000000000004</v>
      </c>
      <c r="L1214">
        <v>2.96</v>
      </c>
      <c r="M1214">
        <v>3.34</v>
      </c>
      <c r="N1214">
        <v>3.51</v>
      </c>
      <c r="O1214" s="20">
        <v>3.76</v>
      </c>
      <c r="P1214">
        <v>3.97</v>
      </c>
      <c r="Q1214">
        <v>4.18</v>
      </c>
    </row>
    <row r="1215" spans="1:17">
      <c r="A1215">
        <v>20050204</v>
      </c>
      <c r="B1215" s="20">
        <v>2.77</v>
      </c>
      <c r="C1215" s="20">
        <v>2.5299999999999998</v>
      </c>
      <c r="D1215">
        <v>3.3</v>
      </c>
      <c r="E1215">
        <v>3.63</v>
      </c>
      <c r="F1215">
        <v>3.8</v>
      </c>
      <c r="G1215">
        <v>3.94</v>
      </c>
      <c r="H1215" s="20">
        <v>4.05</v>
      </c>
      <c r="I1215">
        <v>4.24</v>
      </c>
      <c r="J1215">
        <v>4.46</v>
      </c>
      <c r="K1215">
        <v>4.87</v>
      </c>
      <c r="L1215">
        <v>2.93</v>
      </c>
      <c r="M1215">
        <v>3.29</v>
      </c>
      <c r="N1215">
        <v>3.44</v>
      </c>
      <c r="O1215" s="20">
        <v>3.68</v>
      </c>
      <c r="P1215">
        <v>3.88</v>
      </c>
      <c r="Q1215">
        <v>4.09</v>
      </c>
    </row>
    <row r="1216" spans="1:17">
      <c r="A1216">
        <v>20050207</v>
      </c>
      <c r="B1216" s="20">
        <v>2.77</v>
      </c>
      <c r="C1216" s="20">
        <v>2.54</v>
      </c>
      <c r="D1216">
        <v>3.32</v>
      </c>
      <c r="E1216">
        <v>3.66</v>
      </c>
      <c r="F1216">
        <v>3.84</v>
      </c>
      <c r="G1216">
        <v>3.97</v>
      </c>
      <c r="H1216" s="20">
        <v>4.07</v>
      </c>
      <c r="I1216">
        <v>4.25</v>
      </c>
      <c r="J1216">
        <v>4.46</v>
      </c>
      <c r="K1216">
        <v>4.8499999999999996</v>
      </c>
      <c r="L1216">
        <v>2.96</v>
      </c>
      <c r="M1216">
        <v>3.31</v>
      </c>
      <c r="N1216">
        <v>3.46</v>
      </c>
      <c r="O1216" s="20">
        <v>3.67</v>
      </c>
      <c r="P1216">
        <v>3.87</v>
      </c>
      <c r="Q1216">
        <v>4.07</v>
      </c>
    </row>
    <row r="1217" spans="1:17">
      <c r="A1217">
        <v>20050208</v>
      </c>
      <c r="B1217" s="20">
        <v>2.7706</v>
      </c>
      <c r="C1217" s="20">
        <v>2.5499999999999998</v>
      </c>
      <c r="D1217">
        <v>3.34</v>
      </c>
      <c r="E1217">
        <v>3.68</v>
      </c>
      <c r="F1217">
        <v>3.85</v>
      </c>
      <c r="G1217">
        <v>3.97</v>
      </c>
      <c r="H1217" s="20">
        <v>4.0599999999999996</v>
      </c>
      <c r="I1217">
        <v>4.22</v>
      </c>
      <c r="J1217">
        <v>4.42</v>
      </c>
      <c r="K1217">
        <v>4.78</v>
      </c>
      <c r="L1217">
        <v>2.97</v>
      </c>
      <c r="M1217">
        <v>3.33</v>
      </c>
      <c r="N1217">
        <v>3.47</v>
      </c>
      <c r="O1217" s="20">
        <v>3.68</v>
      </c>
      <c r="P1217">
        <v>3.86</v>
      </c>
      <c r="Q1217">
        <v>4.05</v>
      </c>
    </row>
    <row r="1218" spans="1:17">
      <c r="A1218">
        <v>20050209</v>
      </c>
      <c r="B1218" s="20">
        <v>2.7744</v>
      </c>
      <c r="C1218" s="20">
        <v>2.5499999999999998</v>
      </c>
      <c r="D1218">
        <v>3.3</v>
      </c>
      <c r="E1218">
        <v>3.63</v>
      </c>
      <c r="F1218">
        <v>3.8</v>
      </c>
      <c r="G1218">
        <v>3.92</v>
      </c>
      <c r="H1218" s="20">
        <v>4.0199999999999996</v>
      </c>
      <c r="I1218">
        <v>4.18</v>
      </c>
      <c r="J1218">
        <v>4.3899999999999997</v>
      </c>
      <c r="K1218">
        <v>4.7699999999999996</v>
      </c>
      <c r="L1218">
        <v>2.93</v>
      </c>
      <c r="M1218">
        <v>3.24</v>
      </c>
      <c r="N1218">
        <v>3.38</v>
      </c>
      <c r="O1218" s="20">
        <v>3.58</v>
      </c>
      <c r="P1218">
        <v>3.79</v>
      </c>
      <c r="Q1218">
        <v>4</v>
      </c>
    </row>
    <row r="1219" spans="1:17">
      <c r="A1219">
        <v>20050210</v>
      </c>
      <c r="B1219" s="20">
        <v>2.79</v>
      </c>
      <c r="C1219" s="20">
        <v>2.5499999999999998</v>
      </c>
      <c r="D1219">
        <v>3.31</v>
      </c>
      <c r="E1219">
        <v>3.61</v>
      </c>
      <c r="F1219">
        <v>3.77</v>
      </c>
      <c r="G1219">
        <v>3.89</v>
      </c>
      <c r="H1219" s="20">
        <v>4</v>
      </c>
      <c r="I1219">
        <v>4.18</v>
      </c>
      <c r="J1219">
        <v>4.4000000000000004</v>
      </c>
      <c r="K1219">
        <v>4.83</v>
      </c>
      <c r="L1219">
        <v>2.96</v>
      </c>
      <c r="M1219">
        <v>3.29</v>
      </c>
      <c r="N1219">
        <v>3.43</v>
      </c>
      <c r="O1219" s="20">
        <v>3.65</v>
      </c>
      <c r="P1219">
        <v>3.86</v>
      </c>
      <c r="Q1219">
        <v>4.07</v>
      </c>
    </row>
    <row r="1220" spans="1:17">
      <c r="A1220">
        <v>20050211</v>
      </c>
      <c r="B1220" s="20">
        <v>2.7944</v>
      </c>
      <c r="C1220" s="20">
        <v>2.5499999999999998</v>
      </c>
      <c r="D1220">
        <v>3.31</v>
      </c>
      <c r="E1220">
        <v>3.62</v>
      </c>
      <c r="F1220">
        <v>3.79</v>
      </c>
      <c r="G1220">
        <v>3.92</v>
      </c>
      <c r="H1220" s="20">
        <v>4.03</v>
      </c>
      <c r="I1220">
        <v>4.22</v>
      </c>
      <c r="J1220">
        <v>4.46</v>
      </c>
      <c r="K1220">
        <v>4.88</v>
      </c>
      <c r="L1220">
        <v>3</v>
      </c>
      <c r="M1220">
        <v>3.34</v>
      </c>
      <c r="N1220">
        <v>3.48</v>
      </c>
      <c r="O1220" s="20">
        <v>3.7</v>
      </c>
      <c r="P1220">
        <v>3.9</v>
      </c>
      <c r="Q1220">
        <v>4.0999999999999996</v>
      </c>
    </row>
    <row r="1221" spans="1:17">
      <c r="A1221">
        <v>20050214</v>
      </c>
      <c r="B1221" s="20">
        <v>2.8</v>
      </c>
      <c r="C1221" s="20">
        <v>2.61</v>
      </c>
      <c r="D1221">
        <v>3.37</v>
      </c>
      <c r="E1221">
        <v>3.7</v>
      </c>
      <c r="F1221">
        <v>3.87</v>
      </c>
      <c r="G1221">
        <v>3.99</v>
      </c>
      <c r="H1221" s="20">
        <v>4.09</v>
      </c>
      <c r="I1221">
        <v>4.26</v>
      </c>
      <c r="J1221">
        <v>4.47</v>
      </c>
      <c r="K1221">
        <v>4.87</v>
      </c>
      <c r="L1221">
        <v>3.03</v>
      </c>
      <c r="M1221">
        <v>3.38</v>
      </c>
      <c r="N1221">
        <v>3.51</v>
      </c>
      <c r="O1221" s="20">
        <v>3.7</v>
      </c>
      <c r="P1221">
        <v>3.88</v>
      </c>
      <c r="Q1221">
        <v>4.08</v>
      </c>
    </row>
    <row r="1222" spans="1:17">
      <c r="A1222">
        <v>20050215</v>
      </c>
      <c r="B1222" s="20">
        <v>2.81</v>
      </c>
      <c r="C1222" s="20">
        <v>2.59</v>
      </c>
      <c r="D1222">
        <v>3.37</v>
      </c>
      <c r="E1222">
        <v>3.7</v>
      </c>
      <c r="F1222">
        <v>3.86</v>
      </c>
      <c r="G1222">
        <v>3.98</v>
      </c>
      <c r="H1222" s="20">
        <v>4.08</v>
      </c>
      <c r="I1222">
        <v>4.25</v>
      </c>
      <c r="J1222">
        <v>4.47</v>
      </c>
      <c r="K1222">
        <v>4.88</v>
      </c>
      <c r="L1222">
        <v>3.03</v>
      </c>
      <c r="M1222">
        <v>3.37</v>
      </c>
      <c r="N1222">
        <v>3.51</v>
      </c>
      <c r="O1222" s="20">
        <v>3.71</v>
      </c>
      <c r="P1222">
        <v>3.91</v>
      </c>
      <c r="Q1222">
        <v>4.0999999999999996</v>
      </c>
    </row>
    <row r="1223" spans="1:17">
      <c r="A1223">
        <v>20050216</v>
      </c>
      <c r="B1223" s="20">
        <v>2.82</v>
      </c>
      <c r="C1223" s="20">
        <v>2.59</v>
      </c>
      <c r="D1223">
        <v>3.41</v>
      </c>
      <c r="E1223">
        <v>3.73</v>
      </c>
      <c r="F1223">
        <v>3.91</v>
      </c>
      <c r="G1223">
        <v>4.03</v>
      </c>
      <c r="H1223" s="20">
        <v>4.1399999999999997</v>
      </c>
      <c r="I1223">
        <v>4.32</v>
      </c>
      <c r="J1223">
        <v>4.53</v>
      </c>
      <c r="K1223">
        <v>4.9400000000000004</v>
      </c>
      <c r="L1223">
        <v>3.05</v>
      </c>
      <c r="M1223">
        <v>3.41</v>
      </c>
      <c r="N1223">
        <v>3.56</v>
      </c>
      <c r="O1223" s="20">
        <v>3.78</v>
      </c>
      <c r="P1223">
        <v>3.97</v>
      </c>
      <c r="Q1223">
        <v>4.16</v>
      </c>
    </row>
    <row r="1224" spans="1:17">
      <c r="A1224">
        <v>20050217</v>
      </c>
      <c r="B1224" s="20">
        <v>2.8475000000000001</v>
      </c>
      <c r="C1224" s="20">
        <v>2.6</v>
      </c>
      <c r="D1224">
        <v>3.42</v>
      </c>
      <c r="E1224">
        <v>3.75</v>
      </c>
      <c r="F1224">
        <v>3.93</v>
      </c>
      <c r="G1224">
        <v>4.0599999999999996</v>
      </c>
      <c r="H1224" s="20">
        <v>4.17</v>
      </c>
      <c r="I1224">
        <v>4.34</v>
      </c>
      <c r="J1224">
        <v>4.55</v>
      </c>
      <c r="K1224">
        <v>4.96</v>
      </c>
      <c r="L1224">
        <v>3.03</v>
      </c>
      <c r="M1224">
        <v>3.38</v>
      </c>
      <c r="N1224">
        <v>3.55</v>
      </c>
      <c r="O1224" s="20">
        <v>3.78</v>
      </c>
      <c r="P1224">
        <v>3.99</v>
      </c>
      <c r="Q1224">
        <v>4.1900000000000004</v>
      </c>
    </row>
    <row r="1225" spans="1:17">
      <c r="A1225">
        <v>20050218</v>
      </c>
      <c r="B1225" s="20">
        <v>2.85</v>
      </c>
      <c r="C1225" s="20">
        <v>2.6</v>
      </c>
      <c r="D1225">
        <v>3.45</v>
      </c>
      <c r="E1225">
        <v>3.79</v>
      </c>
      <c r="F1225">
        <v>3.97</v>
      </c>
      <c r="G1225">
        <v>4.1100000000000003</v>
      </c>
      <c r="H1225" s="20">
        <v>4.22</v>
      </c>
      <c r="I1225">
        <v>4.41</v>
      </c>
      <c r="J1225">
        <v>4.63</v>
      </c>
      <c r="K1225">
        <v>5.08</v>
      </c>
      <c r="L1225">
        <v>3.09</v>
      </c>
      <c r="M1225">
        <v>3.45</v>
      </c>
      <c r="N1225">
        <v>3.62</v>
      </c>
      <c r="O1225" s="20">
        <v>3.86</v>
      </c>
      <c r="P1225">
        <v>4.07</v>
      </c>
      <c r="Q1225">
        <v>4.2699999999999996</v>
      </c>
    </row>
    <row r="1226" spans="1:17">
      <c r="A1226">
        <v>20050221</v>
      </c>
      <c r="B1226" s="20">
        <v>2.86</v>
      </c>
      <c r="C1226" s="20">
        <v>2.6</v>
      </c>
      <c r="D1226" t="s">
        <v>103</v>
      </c>
      <c r="E1226" t="s">
        <v>103</v>
      </c>
      <c r="F1226" t="s">
        <v>103</v>
      </c>
      <c r="G1226" t="s">
        <v>103</v>
      </c>
      <c r="H1226" s="20" t="s">
        <v>103</v>
      </c>
      <c r="I1226" t="s">
        <v>103</v>
      </c>
      <c r="J1226" t="s">
        <v>103</v>
      </c>
      <c r="K1226" t="s">
        <v>103</v>
      </c>
      <c r="L1226" t="s">
        <v>103</v>
      </c>
      <c r="M1226" t="s">
        <v>103</v>
      </c>
      <c r="N1226" t="s">
        <v>103</v>
      </c>
      <c r="O1226" s="20" t="s">
        <v>103</v>
      </c>
      <c r="P1226" t="s">
        <v>103</v>
      </c>
      <c r="Q1226" t="s">
        <v>103</v>
      </c>
    </row>
    <row r="1227" spans="1:17">
      <c r="A1227">
        <v>20050222</v>
      </c>
      <c r="B1227" s="20">
        <v>2.87</v>
      </c>
      <c r="C1227" s="20">
        <v>2.64</v>
      </c>
      <c r="D1227">
        <v>3.47</v>
      </c>
      <c r="E1227">
        <v>3.8</v>
      </c>
      <c r="F1227">
        <v>3.99</v>
      </c>
      <c r="G1227">
        <v>4.13</v>
      </c>
      <c r="H1227" s="20">
        <v>4.24</v>
      </c>
      <c r="I1227">
        <v>4.43</v>
      </c>
      <c r="J1227">
        <v>4.66</v>
      </c>
      <c r="K1227">
        <v>5.0999999999999996</v>
      </c>
      <c r="L1227">
        <v>3.12</v>
      </c>
      <c r="M1227">
        <v>3.46</v>
      </c>
      <c r="N1227">
        <v>3.62</v>
      </c>
      <c r="O1227" s="20">
        <v>3.88</v>
      </c>
      <c r="P1227">
        <v>4.09</v>
      </c>
      <c r="Q1227">
        <v>4.29</v>
      </c>
    </row>
    <row r="1228" spans="1:17">
      <c r="A1228">
        <v>20050223</v>
      </c>
      <c r="B1228" s="20">
        <v>2.8731</v>
      </c>
      <c r="C1228" s="20">
        <v>2.64</v>
      </c>
      <c r="D1228">
        <v>3.47</v>
      </c>
      <c r="E1228">
        <v>3.8</v>
      </c>
      <c r="F1228">
        <v>3.99</v>
      </c>
      <c r="G1228">
        <v>4.12</v>
      </c>
      <c r="H1228" s="20">
        <v>4.2300000000000004</v>
      </c>
      <c r="I1228">
        <v>4.41</v>
      </c>
      <c r="J1228">
        <v>4.62</v>
      </c>
      <c r="K1228">
        <v>5.05</v>
      </c>
      <c r="L1228">
        <v>3.12</v>
      </c>
      <c r="M1228">
        <v>3.46</v>
      </c>
      <c r="N1228">
        <v>3.63</v>
      </c>
      <c r="O1228" s="20">
        <v>3.87</v>
      </c>
      <c r="P1228">
        <v>4.08</v>
      </c>
      <c r="Q1228">
        <v>4.2699999999999996</v>
      </c>
    </row>
    <row r="1229" spans="1:17">
      <c r="A1229">
        <v>20050224</v>
      </c>
      <c r="B1229" s="20">
        <v>2.89</v>
      </c>
      <c r="C1229" s="20">
        <v>2.64</v>
      </c>
      <c r="D1229">
        <v>3.51</v>
      </c>
      <c r="E1229">
        <v>3.85</v>
      </c>
      <c r="F1229">
        <v>4.03</v>
      </c>
      <c r="G1229">
        <v>4.16</v>
      </c>
      <c r="H1229" s="20">
        <v>4.26</v>
      </c>
      <c r="I1229">
        <v>4.4400000000000004</v>
      </c>
      <c r="J1229">
        <v>4.6500000000000004</v>
      </c>
      <c r="K1229">
        <v>5.08</v>
      </c>
      <c r="L1229">
        <v>3.13</v>
      </c>
      <c r="M1229">
        <v>3.52</v>
      </c>
      <c r="N1229">
        <v>3.67</v>
      </c>
      <c r="O1229" s="20">
        <v>3.91</v>
      </c>
      <c r="P1229">
        <v>4.0999999999999996</v>
      </c>
      <c r="Q1229">
        <v>4.29</v>
      </c>
    </row>
    <row r="1230" spans="1:17">
      <c r="A1230">
        <v>20050225</v>
      </c>
      <c r="B1230" s="20">
        <v>2.91</v>
      </c>
      <c r="C1230" s="20">
        <v>2.64</v>
      </c>
      <c r="D1230">
        <v>3.54</v>
      </c>
      <c r="E1230">
        <v>3.89</v>
      </c>
      <c r="F1230">
        <v>4.08</v>
      </c>
      <c r="G1230">
        <v>4.2</v>
      </c>
      <c r="H1230" s="20">
        <v>4.3099999999999996</v>
      </c>
      <c r="I1230">
        <v>4.4800000000000004</v>
      </c>
      <c r="J1230">
        <v>4.67</v>
      </c>
      <c r="K1230">
        <v>5.08</v>
      </c>
      <c r="L1230">
        <v>3.15</v>
      </c>
      <c r="M1230">
        <v>3.54</v>
      </c>
      <c r="N1230">
        <v>3.68</v>
      </c>
      <c r="O1230" s="20">
        <v>3.91</v>
      </c>
      <c r="P1230">
        <v>4.09</v>
      </c>
      <c r="Q1230">
        <v>4.2699999999999996</v>
      </c>
    </row>
    <row r="1231" spans="1:17">
      <c r="A1231">
        <v>20050228</v>
      </c>
      <c r="B1231" s="20">
        <v>2.92</v>
      </c>
      <c r="C1231" s="20">
        <v>2.68</v>
      </c>
      <c r="D1231">
        <v>3.55</v>
      </c>
      <c r="E1231">
        <v>3.91</v>
      </c>
      <c r="F1231">
        <v>4.09</v>
      </c>
      <c r="G1231">
        <v>4.21</v>
      </c>
      <c r="H1231" s="20">
        <v>4.32</v>
      </c>
      <c r="I1231">
        <v>4.4800000000000004</v>
      </c>
      <c r="J1231">
        <v>4.68</v>
      </c>
      <c r="K1231">
        <v>5.07</v>
      </c>
      <c r="L1231">
        <v>3.2</v>
      </c>
      <c r="M1231">
        <v>3.59</v>
      </c>
      <c r="N1231">
        <v>3.75</v>
      </c>
      <c r="O1231" s="20">
        <v>4</v>
      </c>
      <c r="P1231">
        <v>4.18</v>
      </c>
      <c r="Q1231">
        <v>4.3600000000000003</v>
      </c>
    </row>
    <row r="1232" spans="1:17">
      <c r="A1232">
        <v>20050301</v>
      </c>
      <c r="B1232" s="20">
        <v>2.93</v>
      </c>
      <c r="C1232" s="20">
        <v>2.68</v>
      </c>
      <c r="D1232">
        <v>3.57</v>
      </c>
      <c r="E1232">
        <v>3.94</v>
      </c>
      <c r="F1232">
        <v>4.1399999999999997</v>
      </c>
      <c r="G1232">
        <v>4.29</v>
      </c>
      <c r="H1232" s="20">
        <v>4.41</v>
      </c>
      <c r="I1232">
        <v>4.59</v>
      </c>
      <c r="J1232">
        <v>4.79</v>
      </c>
      <c r="K1232">
        <v>5.18</v>
      </c>
      <c r="L1232">
        <v>3.2</v>
      </c>
      <c r="M1232">
        <v>3.59</v>
      </c>
      <c r="N1232">
        <v>3.76</v>
      </c>
      <c r="O1232" s="20">
        <v>4.0199999999999996</v>
      </c>
      <c r="P1232">
        <v>4.1900000000000004</v>
      </c>
      <c r="Q1232">
        <v>4.38</v>
      </c>
    </row>
    <row r="1233" spans="1:17">
      <c r="A1233">
        <v>20050302</v>
      </c>
      <c r="B1233" s="20">
        <v>2.94</v>
      </c>
      <c r="C1233" s="20">
        <v>2.68</v>
      </c>
      <c r="D1233">
        <v>3.57</v>
      </c>
      <c r="E1233">
        <v>3.94</v>
      </c>
      <c r="F1233">
        <v>4.1500000000000004</v>
      </c>
      <c r="G1233">
        <v>4.3</v>
      </c>
      <c r="H1233" s="20">
        <v>4.42</v>
      </c>
      <c r="I1233">
        <v>4.5999999999999996</v>
      </c>
      <c r="J1233">
        <v>4.8</v>
      </c>
      <c r="K1233">
        <v>5.19</v>
      </c>
      <c r="L1233">
        <v>3.19</v>
      </c>
      <c r="M1233">
        <v>3.57</v>
      </c>
      <c r="N1233">
        <v>3.75</v>
      </c>
      <c r="O1233" s="20">
        <v>4</v>
      </c>
      <c r="P1233">
        <v>4.2</v>
      </c>
      <c r="Q1233">
        <v>4.38</v>
      </c>
    </row>
    <row r="1234" spans="1:17">
      <c r="A1234">
        <v>20050303</v>
      </c>
      <c r="B1234" s="20">
        <v>2.95</v>
      </c>
      <c r="C1234" s="20">
        <v>2.7</v>
      </c>
      <c r="D1234">
        <v>3.57</v>
      </c>
      <c r="E1234">
        <v>3.93</v>
      </c>
      <c r="F1234">
        <v>4.13</v>
      </c>
      <c r="G1234">
        <v>4.28</v>
      </c>
      <c r="H1234" s="20">
        <v>4.4000000000000004</v>
      </c>
      <c r="I1234">
        <v>4.57</v>
      </c>
      <c r="J1234">
        <v>4.78</v>
      </c>
      <c r="K1234">
        <v>5.18</v>
      </c>
      <c r="L1234">
        <v>3.19</v>
      </c>
      <c r="M1234">
        <v>3.59</v>
      </c>
      <c r="N1234">
        <v>3.76</v>
      </c>
      <c r="O1234" s="20">
        <v>4.0199999999999996</v>
      </c>
      <c r="P1234">
        <v>4.2</v>
      </c>
      <c r="Q1234">
        <v>4.3899999999999997</v>
      </c>
    </row>
    <row r="1235" spans="1:17">
      <c r="A1235">
        <v>20050304</v>
      </c>
      <c r="B1235" s="20">
        <v>2.9588000000000001</v>
      </c>
      <c r="C1235" s="20">
        <v>2.7</v>
      </c>
      <c r="D1235">
        <v>3.57</v>
      </c>
      <c r="E1235">
        <v>3.92</v>
      </c>
      <c r="F1235">
        <v>4.12</v>
      </c>
      <c r="G1235">
        <v>4.25</v>
      </c>
      <c r="H1235" s="20">
        <v>4.3600000000000003</v>
      </c>
      <c r="I1235">
        <v>4.54</v>
      </c>
      <c r="J1235">
        <v>4.74</v>
      </c>
      <c r="K1235">
        <v>5.13</v>
      </c>
      <c r="L1235">
        <v>3.2</v>
      </c>
      <c r="M1235">
        <v>3.57</v>
      </c>
      <c r="N1235">
        <v>3.73</v>
      </c>
      <c r="O1235" s="20">
        <v>3.97</v>
      </c>
      <c r="P1235">
        <v>4.1500000000000004</v>
      </c>
      <c r="Q1235">
        <v>4.32</v>
      </c>
    </row>
    <row r="1236" spans="1:17">
      <c r="A1236">
        <v>20050307</v>
      </c>
      <c r="B1236" s="20">
        <v>2.96</v>
      </c>
      <c r="C1236" s="20">
        <v>2.7</v>
      </c>
      <c r="D1236">
        <v>3.57</v>
      </c>
      <c r="E1236">
        <v>3.93</v>
      </c>
      <c r="F1236">
        <v>4.12</v>
      </c>
      <c r="G1236">
        <v>4.25</v>
      </c>
      <c r="H1236" s="20">
        <v>4.3499999999999996</v>
      </c>
      <c r="I1236">
        <v>4.51</v>
      </c>
      <c r="J1236">
        <v>4.7</v>
      </c>
      <c r="K1236">
        <v>5.0599999999999996</v>
      </c>
      <c r="L1236">
        <v>3.22</v>
      </c>
      <c r="M1236">
        <v>3.61</v>
      </c>
      <c r="N1236">
        <v>3.76</v>
      </c>
      <c r="O1236" s="20">
        <v>3.99</v>
      </c>
      <c r="P1236">
        <v>4.1500000000000004</v>
      </c>
      <c r="Q1236">
        <v>4.3099999999999996</v>
      </c>
    </row>
    <row r="1237" spans="1:17">
      <c r="A1237">
        <v>20050308</v>
      </c>
      <c r="B1237" s="20">
        <v>2.97</v>
      </c>
      <c r="C1237" s="20">
        <v>2.7</v>
      </c>
      <c r="D1237">
        <v>3.61</v>
      </c>
      <c r="E1237">
        <v>3.99</v>
      </c>
      <c r="F1237">
        <v>4.1900000000000004</v>
      </c>
      <c r="G1237">
        <v>4.32</v>
      </c>
      <c r="H1237" s="20">
        <v>4.43</v>
      </c>
      <c r="I1237">
        <v>4.59</v>
      </c>
      <c r="J1237">
        <v>4.78</v>
      </c>
      <c r="K1237">
        <v>5.14</v>
      </c>
      <c r="L1237">
        <v>3.23</v>
      </c>
      <c r="M1237">
        <v>3.62</v>
      </c>
      <c r="N1237">
        <v>3.79</v>
      </c>
      <c r="O1237" s="20">
        <v>4.05</v>
      </c>
      <c r="P1237">
        <v>4.22</v>
      </c>
      <c r="Q1237">
        <v>4.38</v>
      </c>
    </row>
    <row r="1238" spans="1:17">
      <c r="A1238">
        <v>20050309</v>
      </c>
      <c r="B1238" s="20">
        <v>2.98</v>
      </c>
      <c r="C1238" s="20">
        <v>2.7</v>
      </c>
      <c r="D1238">
        <v>3.63</v>
      </c>
      <c r="E1238">
        <v>4.0199999999999996</v>
      </c>
      <c r="F1238">
        <v>4.2300000000000004</v>
      </c>
      <c r="G1238">
        <v>4.38</v>
      </c>
      <c r="H1238" s="20">
        <v>4.51</v>
      </c>
      <c r="I1238">
        <v>4.68</v>
      </c>
      <c r="J1238">
        <v>4.88</v>
      </c>
      <c r="K1238">
        <v>5.25</v>
      </c>
      <c r="L1238">
        <v>3.24</v>
      </c>
      <c r="M1238">
        <v>3.66</v>
      </c>
      <c r="N1238">
        <v>3.87</v>
      </c>
      <c r="O1238" s="20">
        <v>4.16</v>
      </c>
      <c r="P1238">
        <v>4.3499999999999996</v>
      </c>
      <c r="Q1238">
        <v>4.5199999999999996</v>
      </c>
    </row>
    <row r="1239" spans="1:17">
      <c r="A1239">
        <v>20050310</v>
      </c>
      <c r="B1239" s="20">
        <v>3</v>
      </c>
      <c r="C1239" s="20">
        <v>2.7</v>
      </c>
      <c r="D1239">
        <v>3.66</v>
      </c>
      <c r="E1239">
        <v>4.05</v>
      </c>
      <c r="F1239">
        <v>4.28</v>
      </c>
      <c r="G1239">
        <v>4.43</v>
      </c>
      <c r="H1239" s="20">
        <v>4.55</v>
      </c>
      <c r="I1239">
        <v>4.7300000000000004</v>
      </c>
      <c r="J1239">
        <v>4.92</v>
      </c>
      <c r="K1239">
        <v>5.28</v>
      </c>
      <c r="L1239">
        <v>3.25</v>
      </c>
      <c r="M1239">
        <v>3.68</v>
      </c>
      <c r="N1239">
        <v>3.87</v>
      </c>
      <c r="O1239" s="20">
        <v>4.13</v>
      </c>
      <c r="P1239">
        <v>4.29</v>
      </c>
      <c r="Q1239">
        <v>4.4800000000000004</v>
      </c>
    </row>
    <row r="1240" spans="1:17">
      <c r="A1240">
        <v>20050311</v>
      </c>
      <c r="B1240" s="20">
        <v>3.01</v>
      </c>
      <c r="C1240" s="20">
        <v>2.7</v>
      </c>
      <c r="D1240">
        <v>3.68</v>
      </c>
      <c r="E1240">
        <v>4.09</v>
      </c>
      <c r="F1240">
        <v>4.32</v>
      </c>
      <c r="G1240">
        <v>4.47</v>
      </c>
      <c r="H1240" s="20">
        <v>4.59</v>
      </c>
      <c r="I1240">
        <v>4.76</v>
      </c>
      <c r="J1240">
        <v>4.95</v>
      </c>
      <c r="K1240">
        <v>5.29</v>
      </c>
      <c r="L1240">
        <v>3.28</v>
      </c>
      <c r="M1240">
        <v>3.73</v>
      </c>
      <c r="N1240">
        <v>3.94</v>
      </c>
      <c r="O1240" s="20">
        <v>4.22</v>
      </c>
      <c r="P1240">
        <v>4.3899999999999997</v>
      </c>
      <c r="Q1240">
        <v>4.5599999999999996</v>
      </c>
    </row>
    <row r="1241" spans="1:17">
      <c r="A1241">
        <v>20050314</v>
      </c>
      <c r="B1241" s="20">
        <v>3.02</v>
      </c>
      <c r="C1241" s="20">
        <v>2.81</v>
      </c>
      <c r="D1241">
        <v>3.7</v>
      </c>
      <c r="E1241">
        <v>4.12</v>
      </c>
      <c r="F1241">
        <v>4.3499999999999996</v>
      </c>
      <c r="G1241">
        <v>4.51</v>
      </c>
      <c r="H1241" s="20">
        <v>4.63</v>
      </c>
      <c r="I1241">
        <v>4.79</v>
      </c>
      <c r="J1241">
        <v>4.97</v>
      </c>
      <c r="K1241">
        <v>5.29</v>
      </c>
      <c r="L1241">
        <v>3.32</v>
      </c>
      <c r="M1241">
        <v>3.75</v>
      </c>
      <c r="N1241">
        <v>3.95</v>
      </c>
      <c r="O1241" s="20">
        <v>4.2</v>
      </c>
      <c r="P1241">
        <v>4.3600000000000003</v>
      </c>
      <c r="Q1241">
        <v>4.5199999999999996</v>
      </c>
    </row>
    <row r="1242" spans="1:17">
      <c r="A1242">
        <v>20050315</v>
      </c>
      <c r="B1242" s="20">
        <v>3.03</v>
      </c>
      <c r="C1242" s="20">
        <v>2.81</v>
      </c>
      <c r="D1242">
        <v>3.7</v>
      </c>
      <c r="E1242">
        <v>4.12</v>
      </c>
      <c r="F1242">
        <v>4.33</v>
      </c>
      <c r="G1242">
        <v>4.47</v>
      </c>
      <c r="H1242" s="20">
        <v>4.58</v>
      </c>
      <c r="I1242">
        <v>4.7300000000000004</v>
      </c>
      <c r="J1242">
        <v>4.91</v>
      </c>
      <c r="K1242">
        <v>5.24</v>
      </c>
      <c r="L1242">
        <v>3.32</v>
      </c>
      <c r="M1242">
        <v>3.75</v>
      </c>
      <c r="N1242">
        <v>3.96</v>
      </c>
      <c r="O1242" s="20">
        <v>4.22</v>
      </c>
      <c r="P1242">
        <v>4.38</v>
      </c>
      <c r="Q1242">
        <v>4.54</v>
      </c>
    </row>
    <row r="1243" spans="1:17">
      <c r="A1243">
        <v>20050316</v>
      </c>
      <c r="B1243" s="20">
        <v>3.04</v>
      </c>
      <c r="C1243" s="20">
        <v>2.81</v>
      </c>
      <c r="D1243">
        <v>3.68</v>
      </c>
      <c r="E1243">
        <v>4.07</v>
      </c>
      <c r="F1243">
        <v>4.28</v>
      </c>
      <c r="G1243">
        <v>4.43</v>
      </c>
      <c r="H1243" s="20">
        <v>4.54</v>
      </c>
      <c r="I1243">
        <v>4.72</v>
      </c>
      <c r="J1243">
        <v>4.92</v>
      </c>
      <c r="K1243">
        <v>5.28</v>
      </c>
      <c r="L1243">
        <v>3.3</v>
      </c>
      <c r="M1243">
        <v>3.72</v>
      </c>
      <c r="N1243">
        <v>3.92</v>
      </c>
      <c r="O1243" s="20">
        <v>4.18</v>
      </c>
      <c r="P1243">
        <v>4.3499999999999996</v>
      </c>
      <c r="Q1243">
        <v>4.5199999999999996</v>
      </c>
    </row>
    <row r="1244" spans="1:17">
      <c r="A1244">
        <v>20050317</v>
      </c>
      <c r="B1244" s="20">
        <v>3.05</v>
      </c>
      <c r="C1244" s="20">
        <v>2.8</v>
      </c>
      <c r="D1244">
        <v>3.7</v>
      </c>
      <c r="E1244">
        <v>4.08</v>
      </c>
      <c r="F1244">
        <v>4.29</v>
      </c>
      <c r="G1244">
        <v>4.4400000000000004</v>
      </c>
      <c r="H1244" s="20">
        <v>4.55</v>
      </c>
      <c r="I1244">
        <v>4.72</v>
      </c>
      <c r="J1244">
        <v>4.91</v>
      </c>
      <c r="K1244">
        <v>5.26</v>
      </c>
      <c r="L1244">
        <v>3.29</v>
      </c>
      <c r="M1244">
        <v>3.7</v>
      </c>
      <c r="N1244">
        <v>3.89</v>
      </c>
      <c r="O1244" s="20">
        <v>4.1399999999999997</v>
      </c>
      <c r="P1244">
        <v>4.3</v>
      </c>
      <c r="Q1244">
        <v>4.47</v>
      </c>
    </row>
    <row r="1245" spans="1:17">
      <c r="A1245">
        <v>20050318</v>
      </c>
      <c r="B1245" s="20">
        <v>3.05</v>
      </c>
      <c r="C1245" s="20">
        <v>2.8</v>
      </c>
      <c r="D1245">
        <v>3.72</v>
      </c>
      <c r="E1245">
        <v>4.1100000000000003</v>
      </c>
      <c r="F1245">
        <v>4.32</v>
      </c>
      <c r="G1245">
        <v>4.46</v>
      </c>
      <c r="H1245" s="20">
        <v>4.57</v>
      </c>
      <c r="I1245">
        <v>4.7300000000000004</v>
      </c>
      <c r="J1245">
        <v>4.92</v>
      </c>
      <c r="K1245">
        <v>5.27</v>
      </c>
      <c r="L1245">
        <v>3.32</v>
      </c>
      <c r="M1245">
        <v>3.72</v>
      </c>
      <c r="N1245">
        <v>3.91</v>
      </c>
      <c r="O1245" s="20">
        <v>4.18</v>
      </c>
      <c r="P1245">
        <v>4.34</v>
      </c>
      <c r="Q1245">
        <v>4.51</v>
      </c>
    </row>
    <row r="1246" spans="1:17">
      <c r="A1246">
        <v>20050321</v>
      </c>
      <c r="B1246" s="20">
        <v>3.0525000000000002</v>
      </c>
      <c r="C1246" s="20">
        <v>2.77</v>
      </c>
      <c r="D1246">
        <v>3.72</v>
      </c>
      <c r="E1246">
        <v>4.12</v>
      </c>
      <c r="F1246">
        <v>4.34</v>
      </c>
      <c r="G1246">
        <v>4.49</v>
      </c>
      <c r="H1246" s="20">
        <v>4.5999999999999996</v>
      </c>
      <c r="I1246">
        <v>4.76</v>
      </c>
      <c r="J1246">
        <v>4.95</v>
      </c>
      <c r="K1246">
        <v>5.31</v>
      </c>
      <c r="L1246">
        <v>3.33</v>
      </c>
      <c r="M1246">
        <v>3.72</v>
      </c>
      <c r="N1246">
        <v>3.93</v>
      </c>
      <c r="O1246" s="20">
        <v>4.18</v>
      </c>
      <c r="P1246">
        <v>4.3499999999999996</v>
      </c>
      <c r="Q1246">
        <v>4.53</v>
      </c>
    </row>
    <row r="1247" spans="1:17">
      <c r="A1247">
        <v>20050322</v>
      </c>
      <c r="B1247" s="20">
        <v>3.06</v>
      </c>
      <c r="C1247" s="20">
        <v>2.77</v>
      </c>
      <c r="D1247">
        <v>3.72</v>
      </c>
      <c r="E1247">
        <v>4.1100000000000003</v>
      </c>
      <c r="F1247">
        <v>4.32</v>
      </c>
      <c r="G1247">
        <v>4.46</v>
      </c>
      <c r="H1247" s="20">
        <v>4.57</v>
      </c>
      <c r="I1247">
        <v>4.74</v>
      </c>
      <c r="J1247">
        <v>4.93</v>
      </c>
      <c r="K1247">
        <v>5.28</v>
      </c>
      <c r="L1247">
        <v>3.4</v>
      </c>
      <c r="M1247">
        <v>3.86</v>
      </c>
      <c r="N1247">
        <v>4.0599999999999996</v>
      </c>
      <c r="O1247" s="20">
        <v>4.3099999999999996</v>
      </c>
      <c r="P1247">
        <v>4.45</v>
      </c>
      <c r="Q1247">
        <v>4.63</v>
      </c>
    </row>
    <row r="1248" spans="1:17">
      <c r="A1248">
        <v>20050323</v>
      </c>
      <c r="B1248" s="20">
        <v>3.09</v>
      </c>
      <c r="C1248" s="20">
        <v>2.82</v>
      </c>
      <c r="D1248">
        <v>3.85</v>
      </c>
      <c r="E1248">
        <v>4.29</v>
      </c>
      <c r="F1248">
        <v>4.5199999999999996</v>
      </c>
      <c r="G1248">
        <v>4.67</v>
      </c>
      <c r="H1248" s="20">
        <v>4.78</v>
      </c>
      <c r="I1248">
        <v>4.92</v>
      </c>
      <c r="J1248">
        <v>5.09</v>
      </c>
      <c r="K1248">
        <v>5.4</v>
      </c>
      <c r="L1248">
        <v>3.38</v>
      </c>
      <c r="M1248">
        <v>3.84</v>
      </c>
      <c r="N1248">
        <v>4.05</v>
      </c>
      <c r="O1248" s="20">
        <v>4.3</v>
      </c>
      <c r="P1248">
        <v>4.45</v>
      </c>
      <c r="Q1248">
        <v>4.6100000000000003</v>
      </c>
    </row>
    <row r="1249" spans="1:17">
      <c r="A1249">
        <v>20050324</v>
      </c>
      <c r="B1249" s="20">
        <v>3.09</v>
      </c>
      <c r="C1249" s="20">
        <v>2.82</v>
      </c>
      <c r="D1249">
        <v>3.82</v>
      </c>
      <c r="E1249">
        <v>4.26</v>
      </c>
      <c r="F1249">
        <v>4.4800000000000004</v>
      </c>
      <c r="G1249">
        <v>4.6100000000000003</v>
      </c>
      <c r="H1249" s="20">
        <v>4.72</v>
      </c>
      <c r="I1249">
        <v>4.8600000000000003</v>
      </c>
      <c r="J1249">
        <v>5.03</v>
      </c>
      <c r="K1249">
        <v>5.34</v>
      </c>
      <c r="L1249">
        <v>3.41</v>
      </c>
      <c r="M1249">
        <v>3.88</v>
      </c>
      <c r="N1249">
        <v>4.0599999999999996</v>
      </c>
      <c r="O1249" s="20">
        <v>4.3</v>
      </c>
      <c r="P1249">
        <v>4.4400000000000004</v>
      </c>
      <c r="Q1249">
        <v>4.5999999999999996</v>
      </c>
    </row>
    <row r="1250" spans="1:17">
      <c r="A1250">
        <v>20050325</v>
      </c>
      <c r="B1250" s="20">
        <v>3.09</v>
      </c>
      <c r="C1250" s="20">
        <v>2.82</v>
      </c>
      <c r="D1250" t="s">
        <v>103</v>
      </c>
      <c r="E1250" t="s">
        <v>103</v>
      </c>
      <c r="F1250" t="s">
        <v>103</v>
      </c>
      <c r="G1250" t="s">
        <v>103</v>
      </c>
      <c r="H1250" s="20" t="s">
        <v>103</v>
      </c>
      <c r="I1250" t="s">
        <v>103</v>
      </c>
      <c r="J1250" t="s">
        <v>103</v>
      </c>
      <c r="K1250" t="s">
        <v>103</v>
      </c>
      <c r="L1250" t="s">
        <v>103</v>
      </c>
      <c r="M1250" t="s">
        <v>103</v>
      </c>
      <c r="N1250" t="s">
        <v>103</v>
      </c>
      <c r="O1250" s="20" t="s">
        <v>103</v>
      </c>
      <c r="P1250" t="s">
        <v>103</v>
      </c>
      <c r="Q1250" t="s">
        <v>103</v>
      </c>
    </row>
    <row r="1251" spans="1:17">
      <c r="A1251">
        <v>20050328</v>
      </c>
      <c r="B1251" s="20">
        <v>3.09</v>
      </c>
      <c r="C1251" s="20">
        <v>2.85</v>
      </c>
      <c r="D1251">
        <v>3.86</v>
      </c>
      <c r="E1251">
        <v>4.3</v>
      </c>
      <c r="F1251">
        <v>4.53</v>
      </c>
      <c r="G1251">
        <v>4.67</v>
      </c>
      <c r="H1251" s="20">
        <v>4.7699999999999996</v>
      </c>
      <c r="I1251">
        <v>4.92</v>
      </c>
      <c r="J1251">
        <v>5.08</v>
      </c>
      <c r="K1251">
        <v>5.38</v>
      </c>
      <c r="L1251">
        <v>3.43</v>
      </c>
      <c r="M1251">
        <v>3.9</v>
      </c>
      <c r="N1251">
        <v>4.09</v>
      </c>
      <c r="O1251" s="20">
        <v>4.33</v>
      </c>
      <c r="P1251">
        <v>4.4800000000000004</v>
      </c>
      <c r="Q1251">
        <v>4.6399999999999997</v>
      </c>
    </row>
    <row r="1252" spans="1:17">
      <c r="A1252">
        <v>20050329</v>
      </c>
      <c r="B1252" s="20">
        <v>3.0924999999999998</v>
      </c>
      <c r="C1252" s="20">
        <v>2.85</v>
      </c>
      <c r="D1252">
        <v>3.85</v>
      </c>
      <c r="E1252">
        <v>4.28</v>
      </c>
      <c r="F1252">
        <v>4.5</v>
      </c>
      <c r="G1252">
        <v>4.6399999999999997</v>
      </c>
      <c r="H1252" s="20">
        <v>4.74</v>
      </c>
      <c r="I1252">
        <v>4.8899999999999997</v>
      </c>
      <c r="J1252">
        <v>5.0599999999999996</v>
      </c>
      <c r="K1252">
        <v>5.36</v>
      </c>
      <c r="L1252">
        <v>3.41</v>
      </c>
      <c r="M1252">
        <v>3.87</v>
      </c>
      <c r="N1252">
        <v>4.05</v>
      </c>
      <c r="O1252" s="20">
        <v>4.3</v>
      </c>
      <c r="P1252">
        <v>4.4400000000000004</v>
      </c>
      <c r="Q1252">
        <v>4.5999999999999996</v>
      </c>
    </row>
    <row r="1253" spans="1:17">
      <c r="A1253">
        <v>20050330</v>
      </c>
      <c r="B1253" s="20">
        <v>3.1</v>
      </c>
      <c r="C1253" s="20">
        <v>2.85</v>
      </c>
      <c r="D1253">
        <v>3.85</v>
      </c>
      <c r="E1253">
        <v>4.2699999999999996</v>
      </c>
      <c r="F1253">
        <v>4.4800000000000004</v>
      </c>
      <c r="G1253">
        <v>4.62</v>
      </c>
      <c r="H1253" s="20">
        <v>4.72</v>
      </c>
      <c r="I1253">
        <v>4.8600000000000003</v>
      </c>
      <c r="J1253">
        <v>5.03</v>
      </c>
      <c r="K1253">
        <v>5.34</v>
      </c>
      <c r="L1253">
        <v>3.39</v>
      </c>
      <c r="M1253">
        <v>3.86</v>
      </c>
      <c r="N1253">
        <v>4.03</v>
      </c>
      <c r="O1253" s="20">
        <v>4.26</v>
      </c>
      <c r="P1253">
        <v>4.4000000000000004</v>
      </c>
      <c r="Q1253">
        <v>4.5599999999999996</v>
      </c>
    </row>
    <row r="1254" spans="1:17">
      <c r="A1254">
        <v>20050331</v>
      </c>
      <c r="B1254" s="20">
        <v>3.1</v>
      </c>
      <c r="C1254" s="20">
        <v>2.85</v>
      </c>
      <c r="D1254">
        <v>3.82</v>
      </c>
      <c r="E1254">
        <v>4.21</v>
      </c>
      <c r="F1254">
        <v>4.42</v>
      </c>
      <c r="G1254">
        <v>4.55</v>
      </c>
      <c r="H1254" s="20">
        <v>4.6500000000000004</v>
      </c>
      <c r="I1254">
        <v>4.8</v>
      </c>
      <c r="J1254">
        <v>4.96</v>
      </c>
      <c r="K1254">
        <v>5.28</v>
      </c>
      <c r="L1254">
        <v>3.35</v>
      </c>
      <c r="M1254">
        <v>3.8</v>
      </c>
      <c r="N1254">
        <v>3.96</v>
      </c>
      <c r="O1254" s="20">
        <v>4.18</v>
      </c>
      <c r="P1254">
        <v>4.33</v>
      </c>
      <c r="Q1254">
        <v>4.5</v>
      </c>
    </row>
    <row r="1255" spans="1:17">
      <c r="A1255">
        <v>20050401</v>
      </c>
      <c r="B1255" s="20">
        <v>3.12</v>
      </c>
      <c r="C1255" s="20">
        <v>2.85</v>
      </c>
      <c r="D1255">
        <v>3.82</v>
      </c>
      <c r="E1255">
        <v>4.21</v>
      </c>
      <c r="F1255">
        <v>4.42</v>
      </c>
      <c r="G1255">
        <v>4.55</v>
      </c>
      <c r="H1255" s="20">
        <v>4.6500000000000004</v>
      </c>
      <c r="I1255">
        <v>4.8</v>
      </c>
      <c r="J1255">
        <v>4.9800000000000004</v>
      </c>
      <c r="K1255">
        <v>5.29</v>
      </c>
      <c r="L1255">
        <v>3.34</v>
      </c>
      <c r="M1255">
        <v>3.75</v>
      </c>
      <c r="N1255">
        <v>3.9</v>
      </c>
      <c r="O1255" s="20">
        <v>4.13</v>
      </c>
      <c r="P1255">
        <v>4.29</v>
      </c>
      <c r="Q1255">
        <v>4.46</v>
      </c>
    </row>
    <row r="1256" spans="1:17">
      <c r="A1256">
        <v>20050404</v>
      </c>
      <c r="B1256" s="20">
        <v>3.12</v>
      </c>
      <c r="C1256" s="20">
        <v>2.97</v>
      </c>
      <c r="D1256">
        <v>3.79</v>
      </c>
      <c r="E1256">
        <v>4.1500000000000004</v>
      </c>
      <c r="F1256">
        <v>4.3499999999999996</v>
      </c>
      <c r="G1256">
        <v>4.4800000000000004</v>
      </c>
      <c r="H1256" s="20">
        <v>4.58</v>
      </c>
      <c r="I1256">
        <v>4.74</v>
      </c>
      <c r="J1256">
        <v>4.92</v>
      </c>
      <c r="K1256">
        <v>5.24</v>
      </c>
      <c r="L1256">
        <v>3.34</v>
      </c>
      <c r="M1256">
        <v>3.74</v>
      </c>
      <c r="N1256">
        <v>3.9</v>
      </c>
      <c r="O1256" s="20">
        <v>4.13</v>
      </c>
      <c r="P1256">
        <v>4.3</v>
      </c>
      <c r="Q1256">
        <v>4.47</v>
      </c>
    </row>
    <row r="1257" spans="1:17">
      <c r="A1257">
        <v>20050405</v>
      </c>
      <c r="B1257" s="20">
        <v>3.1225000000000001</v>
      </c>
      <c r="C1257" s="20">
        <v>2.97</v>
      </c>
      <c r="D1257">
        <v>3.8</v>
      </c>
      <c r="E1257">
        <v>4.16</v>
      </c>
      <c r="F1257">
        <v>4.3600000000000003</v>
      </c>
      <c r="G1257">
        <v>4.49</v>
      </c>
      <c r="H1257" s="20">
        <v>4.5999999999999996</v>
      </c>
      <c r="I1257">
        <v>4.76</v>
      </c>
      <c r="J1257">
        <v>4.93</v>
      </c>
      <c r="K1257">
        <v>5.27</v>
      </c>
      <c r="L1257">
        <v>3.34</v>
      </c>
      <c r="M1257">
        <v>3.75</v>
      </c>
      <c r="N1257">
        <v>3.91</v>
      </c>
      <c r="O1257" s="20">
        <v>4.1500000000000004</v>
      </c>
      <c r="P1257">
        <v>4.3099999999999996</v>
      </c>
      <c r="Q1257">
        <v>4.4800000000000004</v>
      </c>
    </row>
    <row r="1258" spans="1:17">
      <c r="A1258">
        <v>20050406</v>
      </c>
      <c r="B1258" s="20">
        <v>3.1231</v>
      </c>
      <c r="C1258" s="20">
        <v>2.97</v>
      </c>
      <c r="D1258">
        <v>3.78</v>
      </c>
      <c r="E1258">
        <v>4.1399999999999997</v>
      </c>
      <c r="F1258">
        <v>4.32</v>
      </c>
      <c r="G1258">
        <v>4.45</v>
      </c>
      <c r="H1258" s="20">
        <v>4.5599999999999996</v>
      </c>
      <c r="I1258">
        <v>4.72</v>
      </c>
      <c r="J1258">
        <v>4.9000000000000004</v>
      </c>
      <c r="K1258">
        <v>5.25</v>
      </c>
      <c r="L1258">
        <v>3.31</v>
      </c>
      <c r="M1258">
        <v>3.7</v>
      </c>
      <c r="N1258">
        <v>3.86</v>
      </c>
      <c r="O1258" s="20">
        <v>4.09</v>
      </c>
      <c r="P1258">
        <v>4.26</v>
      </c>
      <c r="Q1258">
        <v>4.4400000000000004</v>
      </c>
    </row>
    <row r="1259" spans="1:17">
      <c r="A1259">
        <v>20050407</v>
      </c>
      <c r="B1259" s="20">
        <v>3.13</v>
      </c>
      <c r="C1259" s="20">
        <v>2.97</v>
      </c>
      <c r="D1259">
        <v>3.76</v>
      </c>
      <c r="E1259">
        <v>4.09</v>
      </c>
      <c r="F1259">
        <v>4.28</v>
      </c>
      <c r="G1259">
        <v>4.42</v>
      </c>
      <c r="H1259" s="20">
        <v>4.5199999999999996</v>
      </c>
      <c r="I1259">
        <v>4.6900000000000004</v>
      </c>
      <c r="J1259">
        <v>4.88</v>
      </c>
      <c r="K1259">
        <v>5.24</v>
      </c>
      <c r="L1259">
        <v>3.32</v>
      </c>
      <c r="M1259">
        <v>3.72</v>
      </c>
      <c r="N1259">
        <v>3.89</v>
      </c>
      <c r="O1259" s="20">
        <v>4.13</v>
      </c>
      <c r="P1259">
        <v>4.3</v>
      </c>
      <c r="Q1259">
        <v>4.49</v>
      </c>
    </row>
    <row r="1260" spans="1:17">
      <c r="A1260">
        <v>20050408</v>
      </c>
      <c r="B1260" s="20">
        <v>3.13</v>
      </c>
      <c r="C1260" s="20">
        <v>2.97</v>
      </c>
      <c r="D1260">
        <v>3.82</v>
      </c>
      <c r="E1260">
        <v>4.1900000000000004</v>
      </c>
      <c r="F1260">
        <v>4.4000000000000004</v>
      </c>
      <c r="G1260">
        <v>4.54</v>
      </c>
      <c r="H1260" s="20">
        <v>4.6500000000000004</v>
      </c>
      <c r="I1260">
        <v>4.8099999999999996</v>
      </c>
      <c r="J1260">
        <v>4.99</v>
      </c>
      <c r="K1260">
        <v>5.34</v>
      </c>
      <c r="L1260">
        <v>3.35</v>
      </c>
      <c r="M1260">
        <v>3.77</v>
      </c>
      <c r="N1260">
        <v>3.94</v>
      </c>
      <c r="O1260" s="20">
        <v>4.17</v>
      </c>
      <c r="P1260">
        <v>4.32</v>
      </c>
      <c r="Q1260">
        <v>4.5</v>
      </c>
    </row>
    <row r="1261" spans="1:17">
      <c r="A1261">
        <v>20050411</v>
      </c>
      <c r="B1261" s="20">
        <v>3.14</v>
      </c>
      <c r="C1261" s="20">
        <v>2.97</v>
      </c>
      <c r="D1261">
        <v>3.82</v>
      </c>
      <c r="E1261">
        <v>4.1900000000000004</v>
      </c>
      <c r="F1261">
        <v>4.3899999999999997</v>
      </c>
      <c r="G1261">
        <v>4.5199999999999996</v>
      </c>
      <c r="H1261" s="20">
        <v>4.62</v>
      </c>
      <c r="I1261">
        <v>4.7699999999999996</v>
      </c>
      <c r="J1261">
        <v>4.9400000000000004</v>
      </c>
      <c r="K1261">
        <v>5.27</v>
      </c>
      <c r="L1261">
        <v>3.37</v>
      </c>
      <c r="M1261">
        <v>3.75</v>
      </c>
      <c r="N1261">
        <v>3.91</v>
      </c>
      <c r="O1261" s="20">
        <v>4.13</v>
      </c>
      <c r="P1261">
        <v>4.28</v>
      </c>
      <c r="Q1261">
        <v>4.45</v>
      </c>
    </row>
    <row r="1262" spans="1:17">
      <c r="A1262">
        <v>20050412</v>
      </c>
      <c r="B1262" s="20">
        <v>3.14</v>
      </c>
      <c r="C1262" s="20">
        <v>2.97</v>
      </c>
      <c r="D1262">
        <v>3.83</v>
      </c>
      <c r="E1262">
        <v>4.18</v>
      </c>
      <c r="F1262">
        <v>4.37</v>
      </c>
      <c r="G1262">
        <v>4.5</v>
      </c>
      <c r="H1262" s="20">
        <v>4.59</v>
      </c>
      <c r="I1262">
        <v>4.75</v>
      </c>
      <c r="J1262">
        <v>4.92</v>
      </c>
      <c r="K1262">
        <v>5.25</v>
      </c>
      <c r="L1262">
        <v>3.34</v>
      </c>
      <c r="M1262">
        <v>3.71</v>
      </c>
      <c r="N1262">
        <v>3.85</v>
      </c>
      <c r="O1262" s="20">
        <v>4.05</v>
      </c>
      <c r="P1262">
        <v>4.2</v>
      </c>
      <c r="Q1262">
        <v>4.38</v>
      </c>
    </row>
    <row r="1263" spans="1:17">
      <c r="A1263">
        <v>20050413</v>
      </c>
      <c r="B1263" s="20">
        <v>3.1406000000000001</v>
      </c>
      <c r="C1263" s="20">
        <v>2.97</v>
      </c>
      <c r="D1263">
        <v>3.77</v>
      </c>
      <c r="E1263">
        <v>4.0999999999999996</v>
      </c>
      <c r="F1263">
        <v>4.2699999999999996</v>
      </c>
      <c r="G1263">
        <v>4.3899999999999997</v>
      </c>
      <c r="H1263" s="20">
        <v>4.49</v>
      </c>
      <c r="I1263">
        <v>4.6399999999999997</v>
      </c>
      <c r="J1263">
        <v>4.82</v>
      </c>
      <c r="K1263">
        <v>5.17</v>
      </c>
      <c r="L1263">
        <v>3.32</v>
      </c>
      <c r="M1263">
        <v>3.66</v>
      </c>
      <c r="N1263">
        <v>3.83</v>
      </c>
      <c r="O1263" s="20">
        <v>4.03</v>
      </c>
      <c r="P1263">
        <v>4.2</v>
      </c>
      <c r="Q1263">
        <v>4.38</v>
      </c>
    </row>
    <row r="1264" spans="1:17">
      <c r="A1264">
        <v>20050414</v>
      </c>
      <c r="B1264" s="20">
        <v>3.15</v>
      </c>
      <c r="C1264" s="20">
        <v>2.85</v>
      </c>
      <c r="D1264">
        <v>3.73</v>
      </c>
      <c r="E1264">
        <v>4.05</v>
      </c>
      <c r="F1264">
        <v>4.2300000000000004</v>
      </c>
      <c r="G1264">
        <v>4.3600000000000003</v>
      </c>
      <c r="H1264" s="20">
        <v>4.46</v>
      </c>
      <c r="I1264">
        <v>4.62</v>
      </c>
      <c r="J1264">
        <v>4.8099999999999996</v>
      </c>
      <c r="K1264">
        <v>5.17</v>
      </c>
      <c r="L1264">
        <v>3.3</v>
      </c>
      <c r="M1264">
        <v>3.6</v>
      </c>
      <c r="N1264">
        <v>3.76</v>
      </c>
      <c r="O1264" s="20">
        <v>3.99</v>
      </c>
      <c r="P1264">
        <v>4.17</v>
      </c>
      <c r="Q1264">
        <v>4.37</v>
      </c>
    </row>
    <row r="1265" spans="1:17">
      <c r="A1265">
        <v>20050415</v>
      </c>
      <c r="B1265" s="20">
        <v>3.15</v>
      </c>
      <c r="C1265" s="20">
        <v>2.85</v>
      </c>
      <c r="D1265">
        <v>3.7</v>
      </c>
      <c r="E1265">
        <v>4.01</v>
      </c>
      <c r="F1265">
        <v>4.1900000000000004</v>
      </c>
      <c r="G1265">
        <v>4.32</v>
      </c>
      <c r="H1265" s="20">
        <v>4.43</v>
      </c>
      <c r="I1265">
        <v>4.59</v>
      </c>
      <c r="J1265">
        <v>4.78</v>
      </c>
      <c r="K1265">
        <v>5.16</v>
      </c>
      <c r="L1265">
        <v>3.26</v>
      </c>
      <c r="M1265">
        <v>3.54</v>
      </c>
      <c r="N1265">
        <v>3.68</v>
      </c>
      <c r="O1265" s="20">
        <v>3.9</v>
      </c>
      <c r="P1265">
        <v>4.09</v>
      </c>
      <c r="Q1265">
        <v>4.2699999999999996</v>
      </c>
    </row>
    <row r="1266" spans="1:17">
      <c r="A1266">
        <v>20050418</v>
      </c>
      <c r="B1266" s="20">
        <v>3.1448</v>
      </c>
      <c r="C1266" s="20">
        <v>2.8</v>
      </c>
      <c r="D1266">
        <v>3.63</v>
      </c>
      <c r="E1266">
        <v>3.92</v>
      </c>
      <c r="F1266">
        <v>4.0999999999999996</v>
      </c>
      <c r="G1266">
        <v>4.2300000000000004</v>
      </c>
      <c r="H1266" s="20">
        <v>4.33</v>
      </c>
      <c r="I1266">
        <v>4.5</v>
      </c>
      <c r="J1266">
        <v>4.7</v>
      </c>
      <c r="K1266">
        <v>5.08</v>
      </c>
      <c r="L1266">
        <v>3.29</v>
      </c>
      <c r="M1266">
        <v>3.55</v>
      </c>
      <c r="N1266">
        <v>3.69</v>
      </c>
      <c r="O1266" s="20">
        <v>3.9</v>
      </c>
      <c r="P1266">
        <v>4.08</v>
      </c>
      <c r="Q1266">
        <v>4.2699999999999996</v>
      </c>
    </row>
    <row r="1267" spans="1:17">
      <c r="A1267">
        <v>20050419</v>
      </c>
      <c r="B1267" s="20">
        <v>3.15</v>
      </c>
      <c r="C1267" s="20">
        <v>2.8</v>
      </c>
      <c r="D1267">
        <v>3.62</v>
      </c>
      <c r="E1267">
        <v>3.9</v>
      </c>
      <c r="F1267">
        <v>4.08</v>
      </c>
      <c r="G1267">
        <v>4.2</v>
      </c>
      <c r="H1267" s="20">
        <v>4.3</v>
      </c>
      <c r="I1267">
        <v>4.46</v>
      </c>
      <c r="J1267">
        <v>4.6500000000000004</v>
      </c>
      <c r="K1267">
        <v>5.01</v>
      </c>
      <c r="L1267">
        <v>3.26</v>
      </c>
      <c r="M1267">
        <v>3.5</v>
      </c>
      <c r="N1267">
        <v>3.64</v>
      </c>
      <c r="O1267" s="20">
        <v>3.85</v>
      </c>
      <c r="P1267">
        <v>4.0199999999999996</v>
      </c>
      <c r="Q1267">
        <v>4.21</v>
      </c>
    </row>
    <row r="1268" spans="1:17">
      <c r="A1268">
        <v>20050420</v>
      </c>
      <c r="B1268" s="20">
        <v>3.15</v>
      </c>
      <c r="C1268" s="20">
        <v>2.8</v>
      </c>
      <c r="D1268">
        <v>3.66</v>
      </c>
      <c r="E1268">
        <v>3.96</v>
      </c>
      <c r="F1268">
        <v>4.1399999999999997</v>
      </c>
      <c r="G1268">
        <v>4.26</v>
      </c>
      <c r="H1268" s="20">
        <v>4.3499999999999996</v>
      </c>
      <c r="I1268">
        <v>4.5199999999999996</v>
      </c>
      <c r="J1268">
        <v>4.7</v>
      </c>
      <c r="K1268">
        <v>5.0599999999999996</v>
      </c>
      <c r="L1268">
        <v>3.25</v>
      </c>
      <c r="M1268">
        <v>3.52</v>
      </c>
      <c r="N1268">
        <v>3.65</v>
      </c>
      <c r="O1268" s="20">
        <v>3.86</v>
      </c>
      <c r="P1268">
        <v>4.03</v>
      </c>
      <c r="Q1268">
        <v>4.22</v>
      </c>
    </row>
    <row r="1269" spans="1:17">
      <c r="A1269">
        <v>20050421</v>
      </c>
      <c r="B1269" s="20">
        <v>3.1606000000000001</v>
      </c>
      <c r="C1269" s="20">
        <v>2.8</v>
      </c>
      <c r="D1269">
        <v>3.67</v>
      </c>
      <c r="E1269">
        <v>3.97</v>
      </c>
      <c r="F1269">
        <v>4.1399999999999997</v>
      </c>
      <c r="G1269">
        <v>4.25</v>
      </c>
      <c r="H1269" s="20">
        <v>4.3499999999999996</v>
      </c>
      <c r="I1269">
        <v>4.5</v>
      </c>
      <c r="J1269">
        <v>4.6900000000000004</v>
      </c>
      <c r="K1269">
        <v>5.07</v>
      </c>
      <c r="L1269">
        <v>3.31</v>
      </c>
      <c r="M1269">
        <v>3.65</v>
      </c>
      <c r="N1269">
        <v>3.77</v>
      </c>
      <c r="O1269" s="20">
        <v>3.97</v>
      </c>
      <c r="P1269">
        <v>4.13</v>
      </c>
      <c r="Q1269">
        <v>4.32</v>
      </c>
    </row>
    <row r="1270" spans="1:17">
      <c r="A1270">
        <v>20050422</v>
      </c>
      <c r="B1270" s="20">
        <v>3.17</v>
      </c>
      <c r="C1270" s="20">
        <v>2.8</v>
      </c>
      <c r="D1270">
        <v>3.71</v>
      </c>
      <c r="E1270">
        <v>4.0199999999999996</v>
      </c>
      <c r="F1270">
        <v>4.1900000000000004</v>
      </c>
      <c r="G1270">
        <v>4.3</v>
      </c>
      <c r="H1270" s="20">
        <v>4.3899999999999997</v>
      </c>
      <c r="I1270">
        <v>4.54</v>
      </c>
      <c r="J1270">
        <v>4.71</v>
      </c>
      <c r="K1270">
        <v>5.07</v>
      </c>
      <c r="L1270">
        <v>3.3</v>
      </c>
      <c r="M1270">
        <v>3.62</v>
      </c>
      <c r="N1270">
        <v>3.73</v>
      </c>
      <c r="O1270" s="20">
        <v>3.92</v>
      </c>
      <c r="P1270">
        <v>4.08</v>
      </c>
      <c r="Q1270">
        <v>4.26</v>
      </c>
    </row>
    <row r="1271" spans="1:17">
      <c r="A1271">
        <v>20050425</v>
      </c>
      <c r="B1271" s="20">
        <v>3.18</v>
      </c>
      <c r="C1271" s="20">
        <v>2.95</v>
      </c>
      <c r="D1271">
        <v>3.73</v>
      </c>
      <c r="E1271">
        <v>4.04</v>
      </c>
      <c r="F1271">
        <v>4.2</v>
      </c>
      <c r="G1271">
        <v>4.3</v>
      </c>
      <c r="H1271" s="20">
        <v>4.38</v>
      </c>
      <c r="I1271">
        <v>4.53</v>
      </c>
      <c r="J1271">
        <v>4.7</v>
      </c>
      <c r="K1271">
        <v>5.04</v>
      </c>
      <c r="L1271">
        <v>3.34</v>
      </c>
      <c r="M1271">
        <v>3.64</v>
      </c>
      <c r="N1271">
        <v>3.75</v>
      </c>
      <c r="O1271" s="20">
        <v>3.94</v>
      </c>
      <c r="P1271">
        <v>4.08</v>
      </c>
      <c r="Q1271">
        <v>4.26</v>
      </c>
    </row>
    <row r="1272" spans="1:17">
      <c r="A1272">
        <v>20050426</v>
      </c>
      <c r="B1272" s="20">
        <v>3.1869000000000001</v>
      </c>
      <c r="C1272" s="20">
        <v>2.95</v>
      </c>
      <c r="D1272">
        <v>3.75</v>
      </c>
      <c r="E1272">
        <v>4.07</v>
      </c>
      <c r="F1272">
        <v>4.2300000000000004</v>
      </c>
      <c r="G1272">
        <v>4.34</v>
      </c>
      <c r="H1272" s="20">
        <v>4.43</v>
      </c>
      <c r="I1272">
        <v>4.5599999999999996</v>
      </c>
      <c r="J1272">
        <v>4.7300000000000004</v>
      </c>
      <c r="K1272">
        <v>5.08</v>
      </c>
      <c r="L1272">
        <v>3.35</v>
      </c>
      <c r="M1272">
        <v>3.67</v>
      </c>
      <c r="N1272">
        <v>3.77</v>
      </c>
      <c r="O1272" s="20">
        <v>3.96</v>
      </c>
      <c r="P1272">
        <v>4.0999999999999996</v>
      </c>
      <c r="Q1272">
        <v>4.28</v>
      </c>
    </row>
    <row r="1273" spans="1:17">
      <c r="A1273">
        <v>20050427</v>
      </c>
      <c r="B1273" s="20">
        <v>3.19</v>
      </c>
      <c r="C1273" s="20">
        <v>2.95</v>
      </c>
      <c r="D1273">
        <v>3.69</v>
      </c>
      <c r="E1273">
        <v>3.98</v>
      </c>
      <c r="F1273">
        <v>4.1500000000000004</v>
      </c>
      <c r="G1273">
        <v>4.25</v>
      </c>
      <c r="H1273" s="20">
        <v>4.34</v>
      </c>
      <c r="I1273">
        <v>4.49</v>
      </c>
      <c r="J1273">
        <v>4.66</v>
      </c>
      <c r="K1273">
        <v>5.0199999999999996</v>
      </c>
      <c r="L1273">
        <v>3.33</v>
      </c>
      <c r="M1273">
        <v>3.64</v>
      </c>
      <c r="N1273">
        <v>3.75</v>
      </c>
      <c r="O1273" s="20">
        <v>3.92</v>
      </c>
      <c r="P1273">
        <v>4.0599999999999996</v>
      </c>
      <c r="Q1273">
        <v>4.25</v>
      </c>
    </row>
    <row r="1274" spans="1:17">
      <c r="A1274">
        <v>20050428</v>
      </c>
      <c r="B1274" s="20">
        <v>3.21</v>
      </c>
      <c r="C1274" s="20">
        <v>3.05</v>
      </c>
      <c r="D1274">
        <v>3.69</v>
      </c>
      <c r="E1274">
        <v>3.98</v>
      </c>
      <c r="F1274">
        <v>4.13</v>
      </c>
      <c r="G1274">
        <v>4.24</v>
      </c>
      <c r="H1274" s="20">
        <v>4.33</v>
      </c>
      <c r="I1274">
        <v>4.4800000000000004</v>
      </c>
      <c r="J1274">
        <v>4.66</v>
      </c>
      <c r="K1274">
        <v>5.03</v>
      </c>
      <c r="L1274">
        <v>3.3</v>
      </c>
      <c r="M1274">
        <v>3.59</v>
      </c>
      <c r="N1274">
        <v>3.67</v>
      </c>
      <c r="O1274" s="20">
        <v>3.85</v>
      </c>
      <c r="P1274">
        <v>3.99</v>
      </c>
      <c r="Q1274">
        <v>4.1900000000000004</v>
      </c>
    </row>
    <row r="1275" spans="1:17">
      <c r="A1275">
        <v>20050429</v>
      </c>
      <c r="B1275" s="20">
        <v>3.21</v>
      </c>
      <c r="C1275" s="20">
        <v>3.05</v>
      </c>
      <c r="D1275">
        <v>3.7</v>
      </c>
      <c r="E1275">
        <v>3.97</v>
      </c>
      <c r="F1275">
        <v>4.1100000000000003</v>
      </c>
      <c r="G1275">
        <v>4.21</v>
      </c>
      <c r="H1275" s="20">
        <v>4.29</v>
      </c>
      <c r="I1275">
        <v>4.43</v>
      </c>
      <c r="J1275">
        <v>4.5999999999999996</v>
      </c>
      <c r="K1275">
        <v>4.95</v>
      </c>
      <c r="L1275">
        <v>3.33</v>
      </c>
      <c r="M1275">
        <v>3.66</v>
      </c>
      <c r="N1275">
        <v>3.73</v>
      </c>
      <c r="O1275" s="20">
        <v>3.9</v>
      </c>
      <c r="P1275">
        <v>4.03</v>
      </c>
      <c r="Q1275">
        <v>4.21</v>
      </c>
    </row>
    <row r="1276" spans="1:17">
      <c r="A1276">
        <v>20050502</v>
      </c>
      <c r="B1276" s="20">
        <v>3.21</v>
      </c>
      <c r="C1276" s="20">
        <v>3.05</v>
      </c>
      <c r="D1276">
        <v>3.74</v>
      </c>
      <c r="E1276">
        <v>4.03</v>
      </c>
      <c r="F1276">
        <v>4.18</v>
      </c>
      <c r="G1276">
        <v>4.28</v>
      </c>
      <c r="H1276" s="20">
        <v>4.37</v>
      </c>
      <c r="I1276">
        <v>4.5</v>
      </c>
      <c r="J1276">
        <v>4.67</v>
      </c>
      <c r="K1276">
        <v>5.0199999999999996</v>
      </c>
      <c r="L1276">
        <v>3.34</v>
      </c>
      <c r="M1276">
        <v>3.64</v>
      </c>
      <c r="N1276">
        <v>3.71</v>
      </c>
      <c r="O1276" s="20">
        <v>3.88</v>
      </c>
      <c r="P1276">
        <v>4.0199999999999996</v>
      </c>
      <c r="Q1276">
        <v>4.21</v>
      </c>
    </row>
    <row r="1277" spans="1:17">
      <c r="A1277">
        <v>20050503</v>
      </c>
      <c r="B1277" s="20">
        <v>3.2193999999999998</v>
      </c>
      <c r="C1277" s="20">
        <v>3.05</v>
      </c>
      <c r="D1277">
        <v>3.73</v>
      </c>
      <c r="E1277">
        <v>4.01</v>
      </c>
      <c r="F1277">
        <v>4.16</v>
      </c>
      <c r="G1277">
        <v>4.25</v>
      </c>
      <c r="H1277" s="20">
        <v>4.33</v>
      </c>
      <c r="I1277">
        <v>4.47</v>
      </c>
      <c r="J1277">
        <v>4.6399999999999997</v>
      </c>
      <c r="K1277">
        <v>4.99</v>
      </c>
      <c r="L1277">
        <v>3.35</v>
      </c>
      <c r="M1277">
        <v>3.68</v>
      </c>
      <c r="N1277">
        <v>3.73</v>
      </c>
      <c r="O1277" s="20">
        <v>3.9</v>
      </c>
      <c r="P1277">
        <v>4.03</v>
      </c>
      <c r="Q1277">
        <v>4.21</v>
      </c>
    </row>
    <row r="1278" spans="1:17">
      <c r="A1278">
        <v>20050504</v>
      </c>
      <c r="B1278" s="20">
        <v>3.22</v>
      </c>
      <c r="C1278" s="20">
        <v>3.05</v>
      </c>
      <c r="D1278">
        <v>3.73</v>
      </c>
      <c r="E1278">
        <v>4</v>
      </c>
      <c r="F1278">
        <v>4.16</v>
      </c>
      <c r="G1278">
        <v>4.26</v>
      </c>
      <c r="H1278" s="20">
        <v>4.34</v>
      </c>
      <c r="I1278">
        <v>4.49</v>
      </c>
      <c r="J1278">
        <v>4.67</v>
      </c>
      <c r="K1278">
        <v>5.0599999999999996</v>
      </c>
      <c r="L1278">
        <v>3.32</v>
      </c>
      <c r="M1278">
        <v>3.63</v>
      </c>
      <c r="N1278">
        <v>3.7</v>
      </c>
      <c r="O1278" s="20">
        <v>3.87</v>
      </c>
      <c r="P1278">
        <v>4.01</v>
      </c>
      <c r="Q1278">
        <v>4.2</v>
      </c>
    </row>
    <row r="1279" spans="1:17">
      <c r="A1279">
        <v>20050505</v>
      </c>
      <c r="B1279" s="20">
        <v>3.2284999999999999</v>
      </c>
      <c r="C1279" s="20">
        <v>3.05</v>
      </c>
      <c r="D1279">
        <v>3.69</v>
      </c>
      <c r="E1279">
        <v>3.95</v>
      </c>
      <c r="F1279">
        <v>4.0999999999999996</v>
      </c>
      <c r="G1279">
        <v>4.2</v>
      </c>
      <c r="H1279" s="20">
        <v>4.28</v>
      </c>
      <c r="I1279">
        <v>4.43</v>
      </c>
      <c r="J1279">
        <v>4.62</v>
      </c>
      <c r="K1279">
        <v>5.03</v>
      </c>
      <c r="L1279">
        <v>3.29</v>
      </c>
      <c r="M1279">
        <v>3.58</v>
      </c>
      <c r="N1279">
        <v>3.65</v>
      </c>
      <c r="O1279" s="20">
        <v>3.82</v>
      </c>
      <c r="P1279">
        <v>3.98</v>
      </c>
      <c r="Q1279">
        <v>4.1900000000000004</v>
      </c>
    </row>
    <row r="1280" spans="1:17">
      <c r="A1280">
        <v>20050506</v>
      </c>
      <c r="B1280" s="20">
        <v>3.23</v>
      </c>
      <c r="C1280" s="20">
        <v>3.05</v>
      </c>
      <c r="D1280">
        <v>3.77</v>
      </c>
      <c r="E1280">
        <v>4.07</v>
      </c>
      <c r="F1280">
        <v>4.21</v>
      </c>
      <c r="G1280">
        <v>4.3</v>
      </c>
      <c r="H1280" s="20">
        <v>4.38</v>
      </c>
      <c r="I1280">
        <v>4.5199999999999996</v>
      </c>
      <c r="J1280">
        <v>4.6900000000000004</v>
      </c>
      <c r="K1280">
        <v>5.07</v>
      </c>
      <c r="L1280">
        <v>3.37</v>
      </c>
      <c r="M1280">
        <v>3.73</v>
      </c>
      <c r="N1280">
        <v>3.8</v>
      </c>
      <c r="O1280" s="20">
        <v>3.95</v>
      </c>
      <c r="P1280">
        <v>4.09</v>
      </c>
      <c r="Q1280">
        <v>4.28</v>
      </c>
    </row>
    <row r="1281" spans="1:17">
      <c r="A1281">
        <v>20050509</v>
      </c>
      <c r="B1281" s="20">
        <v>3.25</v>
      </c>
      <c r="C1281" s="20">
        <v>3.05</v>
      </c>
      <c r="D1281">
        <v>3.82</v>
      </c>
      <c r="E1281">
        <v>4.1100000000000003</v>
      </c>
      <c r="F1281">
        <v>4.25</v>
      </c>
      <c r="G1281">
        <v>4.34</v>
      </c>
      <c r="H1281" s="20">
        <v>4.42</v>
      </c>
      <c r="I1281">
        <v>4.55</v>
      </c>
      <c r="J1281">
        <v>4.71</v>
      </c>
      <c r="K1281">
        <v>5.05</v>
      </c>
      <c r="L1281">
        <v>3.4</v>
      </c>
      <c r="M1281">
        <v>3.76</v>
      </c>
      <c r="N1281">
        <v>3.83</v>
      </c>
      <c r="O1281" s="20">
        <v>3.99</v>
      </c>
      <c r="P1281">
        <v>4.1100000000000003</v>
      </c>
      <c r="Q1281">
        <v>4.29</v>
      </c>
    </row>
    <row r="1282" spans="1:17">
      <c r="A1282">
        <v>20050510</v>
      </c>
      <c r="B1282" s="20">
        <v>3.25</v>
      </c>
      <c r="C1282" s="20">
        <v>3.05</v>
      </c>
      <c r="D1282">
        <v>3.8</v>
      </c>
      <c r="E1282">
        <v>4.08</v>
      </c>
      <c r="F1282">
        <v>4.22</v>
      </c>
      <c r="G1282">
        <v>4.32</v>
      </c>
      <c r="H1282" s="20">
        <v>4.4000000000000004</v>
      </c>
      <c r="I1282">
        <v>4.53</v>
      </c>
      <c r="J1282">
        <v>4.68</v>
      </c>
      <c r="K1282">
        <v>5.03</v>
      </c>
      <c r="L1282">
        <v>3.37</v>
      </c>
      <c r="M1282">
        <v>3.69</v>
      </c>
      <c r="N1282">
        <v>3.79</v>
      </c>
      <c r="O1282" s="20">
        <v>3.93</v>
      </c>
      <c r="P1282">
        <v>4.04</v>
      </c>
      <c r="Q1282">
        <v>4.2300000000000004</v>
      </c>
    </row>
    <row r="1283" spans="1:17">
      <c r="A1283">
        <v>20050511</v>
      </c>
      <c r="B1283" s="20">
        <v>3.26</v>
      </c>
      <c r="C1283" s="20">
        <v>3.05</v>
      </c>
      <c r="D1283">
        <v>3.76</v>
      </c>
      <c r="E1283">
        <v>4.0199999999999996</v>
      </c>
      <c r="F1283">
        <v>4.16</v>
      </c>
      <c r="G1283">
        <v>4.25</v>
      </c>
      <c r="H1283" s="20">
        <v>4.33</v>
      </c>
      <c r="I1283">
        <v>4.46</v>
      </c>
      <c r="J1283">
        <v>4.62</v>
      </c>
      <c r="K1283">
        <v>4.97</v>
      </c>
      <c r="L1283">
        <v>3.35</v>
      </c>
      <c r="M1283">
        <v>3.68</v>
      </c>
      <c r="N1283">
        <v>3.78</v>
      </c>
      <c r="O1283" s="20">
        <v>3.91</v>
      </c>
      <c r="P1283">
        <v>4.01</v>
      </c>
      <c r="Q1283">
        <v>4.21</v>
      </c>
    </row>
    <row r="1284" spans="1:17">
      <c r="A1284">
        <v>20050512</v>
      </c>
      <c r="B1284" s="20">
        <v>3.2681</v>
      </c>
      <c r="C1284" s="20">
        <v>3.05</v>
      </c>
      <c r="D1284">
        <v>3.79</v>
      </c>
      <c r="E1284">
        <v>4.0599999999999996</v>
      </c>
      <c r="F1284">
        <v>4.2</v>
      </c>
      <c r="G1284">
        <v>4.3</v>
      </c>
      <c r="H1284" s="20">
        <v>4.38</v>
      </c>
      <c r="I1284">
        <v>4.51</v>
      </c>
      <c r="J1284">
        <v>4.67</v>
      </c>
      <c r="K1284">
        <v>5.01</v>
      </c>
      <c r="L1284">
        <v>3.34</v>
      </c>
      <c r="M1284">
        <v>3.66</v>
      </c>
      <c r="N1284">
        <v>3.75</v>
      </c>
      <c r="O1284" s="20">
        <v>3.87</v>
      </c>
      <c r="P1284">
        <v>3.99</v>
      </c>
      <c r="Q1284">
        <v>4.18</v>
      </c>
    </row>
    <row r="1285" spans="1:17">
      <c r="A1285">
        <v>20050513</v>
      </c>
      <c r="B1285" s="20">
        <v>3.27</v>
      </c>
      <c r="C1285" s="20">
        <v>3.05</v>
      </c>
      <c r="D1285">
        <v>3.76</v>
      </c>
      <c r="E1285">
        <v>4</v>
      </c>
      <c r="F1285">
        <v>4.13</v>
      </c>
      <c r="G1285">
        <v>4.22</v>
      </c>
      <c r="H1285" s="20">
        <v>4.29</v>
      </c>
      <c r="I1285">
        <v>4.43</v>
      </c>
      <c r="J1285">
        <v>4.59</v>
      </c>
      <c r="K1285">
        <v>4.95</v>
      </c>
      <c r="L1285">
        <v>3.29</v>
      </c>
      <c r="M1285">
        <v>3.61</v>
      </c>
      <c r="N1285">
        <v>3.71</v>
      </c>
      <c r="O1285" s="20">
        <v>3.83</v>
      </c>
      <c r="P1285">
        <v>3.95</v>
      </c>
      <c r="Q1285">
        <v>4.12</v>
      </c>
    </row>
    <row r="1286" spans="1:17">
      <c r="A1286">
        <v>20050516</v>
      </c>
      <c r="B1286" s="20">
        <v>3.27</v>
      </c>
      <c r="C1286" s="20">
        <v>3</v>
      </c>
      <c r="D1286">
        <v>3.73</v>
      </c>
      <c r="E1286">
        <v>3.97</v>
      </c>
      <c r="F1286">
        <v>4.0999999999999996</v>
      </c>
      <c r="G1286">
        <v>4.1900000000000004</v>
      </c>
      <c r="H1286" s="20">
        <v>4.2699999999999996</v>
      </c>
      <c r="I1286">
        <v>4.41</v>
      </c>
      <c r="J1286">
        <v>4.59</v>
      </c>
      <c r="K1286">
        <v>4.95</v>
      </c>
      <c r="L1286">
        <v>3.33</v>
      </c>
      <c r="M1286">
        <v>3.61</v>
      </c>
      <c r="N1286">
        <v>3.71</v>
      </c>
      <c r="O1286" s="20">
        <v>3.83</v>
      </c>
      <c r="P1286">
        <v>3.9</v>
      </c>
      <c r="Q1286">
        <v>4.13</v>
      </c>
    </row>
    <row r="1287" spans="1:17">
      <c r="A1287">
        <v>20050517</v>
      </c>
      <c r="B1287" s="20">
        <v>3.27</v>
      </c>
      <c r="C1287" s="20">
        <v>3.05</v>
      </c>
      <c r="D1287">
        <v>3.73</v>
      </c>
      <c r="E1287">
        <v>3.96</v>
      </c>
      <c r="F1287">
        <v>4.09</v>
      </c>
      <c r="G1287">
        <v>4.18</v>
      </c>
      <c r="H1287" s="20">
        <v>4.26</v>
      </c>
      <c r="I1287">
        <v>4.4000000000000004</v>
      </c>
      <c r="J1287">
        <v>4.57</v>
      </c>
      <c r="K1287">
        <v>4.93</v>
      </c>
      <c r="L1287">
        <v>3.32</v>
      </c>
      <c r="M1287">
        <v>3.61</v>
      </c>
      <c r="N1287">
        <v>3.71</v>
      </c>
      <c r="O1287" s="20">
        <v>3.82</v>
      </c>
      <c r="P1287">
        <v>3.88</v>
      </c>
      <c r="Q1287">
        <v>4.12</v>
      </c>
    </row>
    <row r="1288" spans="1:17">
      <c r="A1288">
        <v>20050518</v>
      </c>
      <c r="B1288" s="20">
        <v>3.28</v>
      </c>
      <c r="C1288" s="20">
        <v>3.05</v>
      </c>
      <c r="D1288">
        <v>3.72</v>
      </c>
      <c r="E1288">
        <v>3.94</v>
      </c>
      <c r="F1288">
        <v>4.05</v>
      </c>
      <c r="G1288">
        <v>4.1399999999999997</v>
      </c>
      <c r="H1288" s="20">
        <v>4.21</v>
      </c>
      <c r="I1288">
        <v>4.3499999999999996</v>
      </c>
      <c r="J1288">
        <v>4.51</v>
      </c>
      <c r="K1288">
        <v>4.87</v>
      </c>
      <c r="L1288">
        <v>3.29</v>
      </c>
      <c r="M1288">
        <v>3.56</v>
      </c>
      <c r="N1288">
        <v>3.67</v>
      </c>
      <c r="O1288" s="20">
        <v>3.77</v>
      </c>
      <c r="P1288">
        <v>3.83</v>
      </c>
      <c r="Q1288">
        <v>4.07</v>
      </c>
    </row>
    <row r="1289" spans="1:17">
      <c r="A1289">
        <v>20050519</v>
      </c>
      <c r="B1289" s="20">
        <v>3.2844000000000002</v>
      </c>
      <c r="C1289" s="20">
        <v>3.05</v>
      </c>
      <c r="D1289">
        <v>3.76</v>
      </c>
      <c r="E1289">
        <v>3.98</v>
      </c>
      <c r="F1289">
        <v>4.0999999999999996</v>
      </c>
      <c r="G1289">
        <v>4.18</v>
      </c>
      <c r="H1289" s="20">
        <v>4.25</v>
      </c>
      <c r="I1289">
        <v>4.37</v>
      </c>
      <c r="J1289">
        <v>4.53</v>
      </c>
      <c r="K1289">
        <v>4.88</v>
      </c>
      <c r="L1289">
        <v>3.31</v>
      </c>
      <c r="M1289">
        <v>3.64</v>
      </c>
      <c r="N1289">
        <v>3.73</v>
      </c>
      <c r="O1289" s="20">
        <v>3.84</v>
      </c>
      <c r="P1289">
        <v>3.86</v>
      </c>
      <c r="Q1289">
        <v>4.1100000000000003</v>
      </c>
    </row>
    <row r="1290" spans="1:17">
      <c r="A1290">
        <v>20050520</v>
      </c>
      <c r="B1290" s="20">
        <v>3.29</v>
      </c>
      <c r="C1290" s="20">
        <v>3.05</v>
      </c>
      <c r="D1290">
        <v>3.79</v>
      </c>
      <c r="E1290">
        <v>4.0199999999999996</v>
      </c>
      <c r="F1290">
        <v>4.1399999999999997</v>
      </c>
      <c r="G1290">
        <v>4.2300000000000004</v>
      </c>
      <c r="H1290" s="20">
        <v>4.3</v>
      </c>
      <c r="I1290">
        <v>4.42</v>
      </c>
      <c r="J1290">
        <v>4.57</v>
      </c>
      <c r="K1290">
        <v>4.9000000000000004</v>
      </c>
      <c r="L1290">
        <v>3.35</v>
      </c>
      <c r="M1290">
        <v>3.69</v>
      </c>
      <c r="N1290">
        <v>3.77</v>
      </c>
      <c r="O1290" s="20">
        <v>3.88</v>
      </c>
      <c r="P1290">
        <v>3.89</v>
      </c>
      <c r="Q1290">
        <v>4.13</v>
      </c>
    </row>
    <row r="1291" spans="1:17">
      <c r="A1291">
        <v>20050523</v>
      </c>
      <c r="B1291" s="20">
        <v>3.2938000000000001</v>
      </c>
      <c r="C1291" s="20">
        <v>3.05</v>
      </c>
      <c r="D1291">
        <v>3.78</v>
      </c>
      <c r="E1291">
        <v>4.01</v>
      </c>
      <c r="F1291">
        <v>4.13</v>
      </c>
      <c r="G1291">
        <v>4.2</v>
      </c>
      <c r="H1291" s="20">
        <v>4.2699999999999996</v>
      </c>
      <c r="I1291">
        <v>4.38</v>
      </c>
      <c r="J1291">
        <v>4.53</v>
      </c>
      <c r="K1291">
        <v>4.8600000000000003</v>
      </c>
      <c r="L1291">
        <v>3.35</v>
      </c>
      <c r="M1291">
        <v>3.65</v>
      </c>
      <c r="N1291">
        <v>3.73</v>
      </c>
      <c r="O1291" s="20">
        <v>3.83</v>
      </c>
      <c r="P1291">
        <v>3.83</v>
      </c>
      <c r="Q1291">
        <v>4.07</v>
      </c>
    </row>
    <row r="1292" spans="1:17">
      <c r="A1292">
        <v>20050524</v>
      </c>
      <c r="B1292" s="20">
        <v>3.2988</v>
      </c>
      <c r="C1292" s="20">
        <v>3.05</v>
      </c>
      <c r="D1292">
        <v>3.77</v>
      </c>
      <c r="E1292">
        <v>3.98</v>
      </c>
      <c r="F1292">
        <v>4.09</v>
      </c>
      <c r="G1292">
        <v>4.16</v>
      </c>
      <c r="H1292" s="20">
        <v>4.22</v>
      </c>
      <c r="I1292">
        <v>4.33</v>
      </c>
      <c r="J1292">
        <v>4.4800000000000004</v>
      </c>
      <c r="K1292">
        <v>4.8099999999999996</v>
      </c>
      <c r="L1292">
        <v>3.32</v>
      </c>
      <c r="M1292">
        <v>3.61</v>
      </c>
      <c r="N1292">
        <v>3.68</v>
      </c>
      <c r="O1292" s="20">
        <v>3.78</v>
      </c>
      <c r="P1292">
        <v>3.8</v>
      </c>
      <c r="Q1292">
        <v>4.04</v>
      </c>
    </row>
    <row r="1293" spans="1:17">
      <c r="A1293">
        <v>20050525</v>
      </c>
      <c r="B1293" s="20">
        <v>3.31</v>
      </c>
      <c r="C1293" s="20">
        <v>3.05</v>
      </c>
      <c r="D1293">
        <v>3.76</v>
      </c>
      <c r="E1293">
        <v>3.96</v>
      </c>
      <c r="F1293">
        <v>4.07</v>
      </c>
      <c r="G1293">
        <v>4.1399999999999997</v>
      </c>
      <c r="H1293" s="20">
        <v>4.2</v>
      </c>
      <c r="I1293">
        <v>4.3</v>
      </c>
      <c r="J1293">
        <v>4.4400000000000004</v>
      </c>
      <c r="K1293">
        <v>4.79</v>
      </c>
      <c r="L1293">
        <v>3.32</v>
      </c>
      <c r="M1293">
        <v>3.61</v>
      </c>
      <c r="N1293">
        <v>3.68</v>
      </c>
      <c r="O1293" s="20">
        <v>3.81</v>
      </c>
      <c r="P1293">
        <v>3.85</v>
      </c>
      <c r="Q1293">
        <v>4.08</v>
      </c>
    </row>
    <row r="1294" spans="1:17">
      <c r="A1294">
        <v>20050526</v>
      </c>
      <c r="B1294" s="20">
        <v>3.32</v>
      </c>
      <c r="C1294" s="20">
        <v>3.1</v>
      </c>
      <c r="D1294">
        <v>3.79</v>
      </c>
      <c r="E1294">
        <v>4</v>
      </c>
      <c r="F1294">
        <v>4.0999999999999996</v>
      </c>
      <c r="G1294">
        <v>4.17</v>
      </c>
      <c r="H1294" s="20">
        <v>4.24</v>
      </c>
      <c r="I1294">
        <v>4.3499999999999996</v>
      </c>
      <c r="J1294">
        <v>4.5</v>
      </c>
      <c r="K1294">
        <v>4.8499999999999996</v>
      </c>
      <c r="L1294">
        <v>3.31</v>
      </c>
      <c r="M1294">
        <v>3.64</v>
      </c>
      <c r="N1294">
        <v>3.72</v>
      </c>
      <c r="O1294" s="20">
        <v>3.82</v>
      </c>
      <c r="P1294">
        <v>3.92</v>
      </c>
      <c r="Q1294">
        <v>4.08</v>
      </c>
    </row>
    <row r="1295" spans="1:17">
      <c r="A1295">
        <v>20050527</v>
      </c>
      <c r="B1295" s="20">
        <v>3.33</v>
      </c>
      <c r="C1295" s="20">
        <v>3.1</v>
      </c>
      <c r="D1295">
        <v>3.81</v>
      </c>
      <c r="E1295">
        <v>4.01</v>
      </c>
      <c r="F1295">
        <v>4.1100000000000003</v>
      </c>
      <c r="G1295">
        <v>4.18</v>
      </c>
      <c r="H1295" s="20">
        <v>4.24</v>
      </c>
      <c r="I1295">
        <v>4.3600000000000003</v>
      </c>
      <c r="J1295">
        <v>4.51</v>
      </c>
      <c r="K1295">
        <v>4.8600000000000003</v>
      </c>
      <c r="L1295">
        <v>3.31</v>
      </c>
      <c r="M1295">
        <v>3.64</v>
      </c>
      <c r="N1295">
        <v>3.72</v>
      </c>
      <c r="O1295" s="20">
        <v>3.82</v>
      </c>
      <c r="P1295">
        <v>3.92</v>
      </c>
      <c r="Q1295">
        <v>4.08</v>
      </c>
    </row>
    <row r="1296" spans="1:17">
      <c r="A1296">
        <v>20050530</v>
      </c>
      <c r="B1296" s="20">
        <v>3.33</v>
      </c>
      <c r="C1296" s="20">
        <v>3.1</v>
      </c>
      <c r="D1296" t="s">
        <v>103</v>
      </c>
      <c r="E1296" t="s">
        <v>103</v>
      </c>
      <c r="F1296" t="s">
        <v>103</v>
      </c>
      <c r="G1296" t="s">
        <v>103</v>
      </c>
      <c r="H1296" s="20" t="s">
        <v>103</v>
      </c>
      <c r="I1296" t="s">
        <v>103</v>
      </c>
      <c r="J1296" t="s">
        <v>103</v>
      </c>
      <c r="K1296" t="s">
        <v>103</v>
      </c>
      <c r="L1296" t="s">
        <v>103</v>
      </c>
      <c r="M1296" t="s">
        <v>103</v>
      </c>
      <c r="N1296" t="s">
        <v>103</v>
      </c>
      <c r="O1296" s="20" t="s">
        <v>103</v>
      </c>
      <c r="P1296" t="s">
        <v>103</v>
      </c>
      <c r="Q1296" t="s">
        <v>103</v>
      </c>
    </row>
    <row r="1297" spans="1:17">
      <c r="A1297">
        <v>20050531</v>
      </c>
      <c r="B1297" s="20">
        <v>3.3374999999999999</v>
      </c>
      <c r="C1297" s="20">
        <v>3.1</v>
      </c>
      <c r="D1297">
        <v>3.77</v>
      </c>
      <c r="E1297">
        <v>3.95</v>
      </c>
      <c r="F1297">
        <v>4.04</v>
      </c>
      <c r="G1297">
        <v>4.0999999999999996</v>
      </c>
      <c r="H1297" s="20">
        <v>4.16</v>
      </c>
      <c r="I1297">
        <v>4.2699999999999996</v>
      </c>
      <c r="J1297">
        <v>4.42</v>
      </c>
      <c r="K1297">
        <v>4.7699999999999996</v>
      </c>
      <c r="L1297">
        <v>3.32</v>
      </c>
      <c r="M1297">
        <v>3.6</v>
      </c>
      <c r="N1297">
        <v>3.65</v>
      </c>
      <c r="O1297" s="20">
        <v>3.76</v>
      </c>
      <c r="P1297">
        <v>3.86</v>
      </c>
      <c r="Q1297">
        <v>4</v>
      </c>
    </row>
    <row r="1298" spans="1:17">
      <c r="A1298">
        <v>20050601</v>
      </c>
      <c r="B1298" s="20">
        <v>3.35</v>
      </c>
      <c r="C1298" s="20">
        <v>3.07</v>
      </c>
      <c r="D1298">
        <v>3.66</v>
      </c>
      <c r="E1298">
        <v>3.78</v>
      </c>
      <c r="F1298">
        <v>3.87</v>
      </c>
      <c r="G1298">
        <v>3.94</v>
      </c>
      <c r="H1298" s="20">
        <v>4</v>
      </c>
      <c r="I1298">
        <v>4.12</v>
      </c>
      <c r="J1298">
        <v>4.3</v>
      </c>
      <c r="K1298">
        <v>4.67</v>
      </c>
      <c r="L1298">
        <v>3.25</v>
      </c>
      <c r="M1298">
        <v>3.5</v>
      </c>
      <c r="N1298">
        <v>3.55</v>
      </c>
      <c r="O1298" s="20">
        <v>3.63</v>
      </c>
      <c r="P1298">
        <v>3.74</v>
      </c>
      <c r="Q1298">
        <v>3.91</v>
      </c>
    </row>
    <row r="1299" spans="1:17">
      <c r="A1299">
        <v>20050602</v>
      </c>
      <c r="B1299" s="20">
        <v>3.35</v>
      </c>
      <c r="C1299" s="20">
        <v>3.07</v>
      </c>
      <c r="D1299">
        <v>3.72</v>
      </c>
      <c r="E1299">
        <v>3.86</v>
      </c>
      <c r="F1299">
        <v>3.94</v>
      </c>
      <c r="G1299">
        <v>4</v>
      </c>
      <c r="H1299" s="20">
        <v>4.05</v>
      </c>
      <c r="I1299">
        <v>4.16</v>
      </c>
      <c r="J1299">
        <v>4.3099999999999996</v>
      </c>
      <c r="K1299">
        <v>4.6500000000000004</v>
      </c>
      <c r="L1299">
        <v>3.26</v>
      </c>
      <c r="M1299">
        <v>3.52</v>
      </c>
      <c r="N1299">
        <v>3.56</v>
      </c>
      <c r="O1299" s="20">
        <v>3.65</v>
      </c>
      <c r="P1299">
        <v>3.74</v>
      </c>
      <c r="Q1299">
        <v>3.89</v>
      </c>
    </row>
    <row r="1300" spans="1:17">
      <c r="A1300">
        <v>20050603</v>
      </c>
      <c r="B1300" s="20">
        <v>3.36</v>
      </c>
      <c r="C1300" s="20">
        <v>3.07</v>
      </c>
      <c r="D1300">
        <v>3.72</v>
      </c>
      <c r="E1300">
        <v>3.87</v>
      </c>
      <c r="F1300">
        <v>3.95</v>
      </c>
      <c r="G1300">
        <v>4.01</v>
      </c>
      <c r="H1300" s="20">
        <v>4.0599999999999996</v>
      </c>
      <c r="I1300">
        <v>4.16</v>
      </c>
      <c r="J1300">
        <v>4.3</v>
      </c>
      <c r="K1300">
        <v>4.63</v>
      </c>
      <c r="L1300">
        <v>3.28</v>
      </c>
      <c r="M1300">
        <v>3.57</v>
      </c>
      <c r="N1300">
        <v>3.63</v>
      </c>
      <c r="O1300" s="20">
        <v>3.73</v>
      </c>
      <c r="P1300">
        <v>3.83</v>
      </c>
      <c r="Q1300">
        <v>3.98</v>
      </c>
    </row>
    <row r="1301" spans="1:17">
      <c r="A1301">
        <v>20050606</v>
      </c>
      <c r="B1301" s="20">
        <v>3.37</v>
      </c>
      <c r="C1301" s="20">
        <v>3.07</v>
      </c>
      <c r="D1301">
        <v>3.76</v>
      </c>
      <c r="E1301">
        <v>3.92</v>
      </c>
      <c r="F1301">
        <v>4.01</v>
      </c>
      <c r="G1301">
        <v>4.08</v>
      </c>
      <c r="H1301" s="20">
        <v>4.1500000000000004</v>
      </c>
      <c r="I1301">
        <v>4.25</v>
      </c>
      <c r="J1301">
        <v>4.3899999999999997</v>
      </c>
      <c r="K1301">
        <v>4.7</v>
      </c>
      <c r="L1301">
        <v>3.3</v>
      </c>
      <c r="M1301">
        <v>3.59</v>
      </c>
      <c r="N1301">
        <v>3.64</v>
      </c>
      <c r="O1301" s="20">
        <v>3.73</v>
      </c>
      <c r="P1301">
        <v>3.82</v>
      </c>
      <c r="Q1301">
        <v>3.96</v>
      </c>
    </row>
    <row r="1302" spans="1:17">
      <c r="A1302">
        <v>20050607</v>
      </c>
      <c r="B1302" s="20">
        <v>3.37</v>
      </c>
      <c r="C1302" s="20">
        <v>3.1</v>
      </c>
      <c r="D1302">
        <v>3.75</v>
      </c>
      <c r="E1302">
        <v>3.91</v>
      </c>
      <c r="F1302">
        <v>3.99</v>
      </c>
      <c r="G1302">
        <v>4.05</v>
      </c>
      <c r="H1302" s="20">
        <v>4.1100000000000003</v>
      </c>
      <c r="I1302">
        <v>4.21</v>
      </c>
      <c r="J1302">
        <v>4.34</v>
      </c>
      <c r="K1302">
        <v>4.6500000000000004</v>
      </c>
      <c r="L1302">
        <v>3.28</v>
      </c>
      <c r="M1302">
        <v>3.57</v>
      </c>
      <c r="N1302">
        <v>3.62</v>
      </c>
      <c r="O1302" s="20">
        <v>3.7</v>
      </c>
      <c r="P1302">
        <v>3.78</v>
      </c>
      <c r="Q1302">
        <v>3.92</v>
      </c>
    </row>
    <row r="1303" spans="1:17">
      <c r="A1303">
        <v>20050608</v>
      </c>
      <c r="B1303" s="20">
        <v>3.3794</v>
      </c>
      <c r="C1303" s="20">
        <v>3.1</v>
      </c>
      <c r="D1303">
        <v>3.76</v>
      </c>
      <c r="E1303">
        <v>3.92</v>
      </c>
      <c r="F1303">
        <v>3.99</v>
      </c>
      <c r="G1303">
        <v>4.05</v>
      </c>
      <c r="H1303" s="20">
        <v>4.0999999999999996</v>
      </c>
      <c r="I1303">
        <v>4.1900000000000004</v>
      </c>
      <c r="J1303">
        <v>4.32</v>
      </c>
      <c r="K1303">
        <v>4.63</v>
      </c>
      <c r="L1303">
        <v>3.3</v>
      </c>
      <c r="M1303">
        <v>3.6</v>
      </c>
      <c r="N1303">
        <v>3.65</v>
      </c>
      <c r="O1303" s="20">
        <v>3.73</v>
      </c>
      <c r="P1303">
        <v>3.81</v>
      </c>
      <c r="Q1303">
        <v>3.95</v>
      </c>
    </row>
    <row r="1304" spans="1:17">
      <c r="A1304">
        <v>20050609</v>
      </c>
      <c r="B1304" s="20">
        <v>3.39</v>
      </c>
      <c r="C1304" s="20">
        <v>3.1</v>
      </c>
      <c r="D1304">
        <v>3.81</v>
      </c>
      <c r="E1304">
        <v>3.98</v>
      </c>
      <c r="F1304">
        <v>4.0599999999999996</v>
      </c>
      <c r="G1304">
        <v>4.1100000000000003</v>
      </c>
      <c r="H1304" s="20">
        <v>4.17</v>
      </c>
      <c r="I1304">
        <v>4.25</v>
      </c>
      <c r="J1304">
        <v>4.38</v>
      </c>
      <c r="K1304">
        <v>4.6900000000000004</v>
      </c>
      <c r="L1304">
        <v>3.31</v>
      </c>
      <c r="M1304">
        <v>3.64</v>
      </c>
      <c r="N1304">
        <v>3.68</v>
      </c>
      <c r="O1304" s="20">
        <v>3.76</v>
      </c>
      <c r="P1304">
        <v>3.84</v>
      </c>
      <c r="Q1304">
        <v>3.98</v>
      </c>
    </row>
    <row r="1305" spans="1:17">
      <c r="A1305">
        <v>20050610</v>
      </c>
      <c r="B1305" s="20">
        <v>3.4</v>
      </c>
      <c r="C1305" s="20">
        <v>3.1</v>
      </c>
      <c r="D1305">
        <v>3.85</v>
      </c>
      <c r="E1305">
        <v>4.0199999999999996</v>
      </c>
      <c r="F1305">
        <v>4.1100000000000003</v>
      </c>
      <c r="G1305">
        <v>4.16</v>
      </c>
      <c r="H1305" s="20">
        <v>4.21</v>
      </c>
      <c r="I1305">
        <v>4.3</v>
      </c>
      <c r="J1305">
        <v>4.42</v>
      </c>
      <c r="K1305">
        <v>4.7300000000000004</v>
      </c>
      <c r="L1305">
        <v>3.33</v>
      </c>
      <c r="M1305">
        <v>3.71</v>
      </c>
      <c r="N1305">
        <v>3.75</v>
      </c>
      <c r="O1305" s="20">
        <v>3.84</v>
      </c>
      <c r="P1305">
        <v>3.92</v>
      </c>
      <c r="Q1305">
        <v>4.05</v>
      </c>
    </row>
    <row r="1306" spans="1:17">
      <c r="A1306">
        <v>20050613</v>
      </c>
      <c r="B1306" s="20">
        <v>3.41</v>
      </c>
      <c r="C1306" s="20">
        <v>3.13</v>
      </c>
      <c r="D1306">
        <v>3.86</v>
      </c>
      <c r="E1306">
        <v>4.05</v>
      </c>
      <c r="F1306">
        <v>4.1500000000000004</v>
      </c>
      <c r="G1306">
        <v>4.21</v>
      </c>
      <c r="H1306" s="20">
        <v>4.28</v>
      </c>
      <c r="I1306">
        <v>4.37</v>
      </c>
      <c r="J1306">
        <v>4.49</v>
      </c>
      <c r="K1306">
        <v>4.8</v>
      </c>
      <c r="L1306">
        <v>3.38</v>
      </c>
      <c r="M1306">
        <v>3.71</v>
      </c>
      <c r="N1306">
        <v>3.77</v>
      </c>
      <c r="O1306" s="20">
        <v>3.87</v>
      </c>
      <c r="P1306">
        <v>3.96</v>
      </c>
      <c r="Q1306">
        <v>4.09</v>
      </c>
    </row>
    <row r="1307" spans="1:17">
      <c r="A1307">
        <v>20050614</v>
      </c>
      <c r="B1307" s="20">
        <v>3.4138000000000002</v>
      </c>
      <c r="C1307" s="20">
        <v>3.27</v>
      </c>
      <c r="D1307">
        <v>3.86</v>
      </c>
      <c r="E1307">
        <v>4.04</v>
      </c>
      <c r="F1307">
        <v>4.1500000000000004</v>
      </c>
      <c r="G1307">
        <v>4.22</v>
      </c>
      <c r="H1307" s="20">
        <v>4.29</v>
      </c>
      <c r="I1307">
        <v>4.38</v>
      </c>
      <c r="J1307">
        <v>4.5199999999999996</v>
      </c>
      <c r="K1307">
        <v>4.84</v>
      </c>
      <c r="L1307">
        <v>3.39</v>
      </c>
      <c r="M1307">
        <v>3.71</v>
      </c>
      <c r="N1307">
        <v>3.78</v>
      </c>
      <c r="O1307" s="20">
        <v>3.89</v>
      </c>
      <c r="P1307">
        <v>3.99</v>
      </c>
      <c r="Q1307">
        <v>4.13</v>
      </c>
    </row>
    <row r="1308" spans="1:17">
      <c r="A1308">
        <v>20050615</v>
      </c>
      <c r="B1308" s="20">
        <v>3.4205999999999999</v>
      </c>
      <c r="C1308" s="20">
        <v>3.13</v>
      </c>
      <c r="D1308">
        <v>3.87</v>
      </c>
      <c r="E1308">
        <v>4.07</v>
      </c>
      <c r="F1308">
        <v>4.17</v>
      </c>
      <c r="G1308">
        <v>4.24</v>
      </c>
      <c r="H1308" s="20">
        <v>4.3</v>
      </c>
      <c r="I1308">
        <v>4.4000000000000004</v>
      </c>
      <c r="J1308">
        <v>4.55</v>
      </c>
      <c r="K1308">
        <v>4.88</v>
      </c>
      <c r="L1308">
        <v>3.39</v>
      </c>
      <c r="M1308">
        <v>3.72</v>
      </c>
      <c r="N1308">
        <v>3.79</v>
      </c>
      <c r="O1308" s="20">
        <v>3.9</v>
      </c>
      <c r="P1308">
        <v>3.99</v>
      </c>
      <c r="Q1308">
        <v>4.12</v>
      </c>
    </row>
    <row r="1309" spans="1:17">
      <c r="A1309">
        <v>20050616</v>
      </c>
      <c r="B1309" s="20">
        <v>3.43</v>
      </c>
      <c r="C1309" s="20">
        <v>3.13</v>
      </c>
      <c r="D1309">
        <v>3.89</v>
      </c>
      <c r="E1309">
        <v>4.09</v>
      </c>
      <c r="F1309">
        <v>4.1900000000000004</v>
      </c>
      <c r="G1309">
        <v>4.26</v>
      </c>
      <c r="H1309" s="20">
        <v>4.32</v>
      </c>
      <c r="I1309">
        <v>4.41</v>
      </c>
      <c r="J1309">
        <v>4.54</v>
      </c>
      <c r="K1309">
        <v>4.8600000000000003</v>
      </c>
      <c r="L1309">
        <v>3.38</v>
      </c>
      <c r="M1309">
        <v>3.7</v>
      </c>
      <c r="N1309">
        <v>3.76</v>
      </c>
      <c r="O1309" s="20">
        <v>3.87</v>
      </c>
      <c r="P1309">
        <v>3.96</v>
      </c>
      <c r="Q1309">
        <v>4.09</v>
      </c>
    </row>
    <row r="1310" spans="1:17">
      <c r="A1310">
        <v>20050617</v>
      </c>
      <c r="B1310" s="20">
        <v>3.4394</v>
      </c>
      <c r="C1310" s="20">
        <v>3.13</v>
      </c>
      <c r="D1310">
        <v>3.87</v>
      </c>
      <c r="E1310">
        <v>4.05</v>
      </c>
      <c r="F1310">
        <v>4.1399999999999997</v>
      </c>
      <c r="G1310">
        <v>4.2</v>
      </c>
      <c r="H1310" s="20">
        <v>4.26</v>
      </c>
      <c r="I1310">
        <v>4.3600000000000003</v>
      </c>
      <c r="J1310">
        <v>4.49</v>
      </c>
      <c r="K1310">
        <v>4.8</v>
      </c>
      <c r="L1310">
        <v>3.39</v>
      </c>
      <c r="M1310">
        <v>3.72</v>
      </c>
      <c r="N1310">
        <v>3.76</v>
      </c>
      <c r="O1310" s="20">
        <v>3.88</v>
      </c>
      <c r="P1310">
        <v>3.97</v>
      </c>
      <c r="Q1310">
        <v>4.09</v>
      </c>
    </row>
    <row r="1311" spans="1:17">
      <c r="A1311">
        <v>20050620</v>
      </c>
      <c r="B1311" s="20">
        <v>3.4438</v>
      </c>
      <c r="C1311" s="20">
        <v>3.13</v>
      </c>
      <c r="D1311">
        <v>3.89</v>
      </c>
      <c r="E1311">
        <v>4.08</v>
      </c>
      <c r="F1311">
        <v>4.18</v>
      </c>
      <c r="G1311">
        <v>4.24</v>
      </c>
      <c r="H1311" s="20">
        <v>4.3</v>
      </c>
      <c r="I1311">
        <v>4.4000000000000004</v>
      </c>
      <c r="J1311">
        <v>4.53</v>
      </c>
      <c r="K1311">
        <v>4.84</v>
      </c>
      <c r="L1311">
        <v>3.42</v>
      </c>
      <c r="M1311">
        <v>3.72</v>
      </c>
      <c r="N1311">
        <v>3.78</v>
      </c>
      <c r="O1311" s="20">
        <v>3.88</v>
      </c>
      <c r="P1311">
        <v>3.98</v>
      </c>
      <c r="Q1311">
        <v>4.1100000000000003</v>
      </c>
    </row>
    <row r="1312" spans="1:17">
      <c r="A1312">
        <v>20050621</v>
      </c>
      <c r="B1312" s="20">
        <v>3.4519000000000002</v>
      </c>
      <c r="C1312" s="20">
        <v>3.13</v>
      </c>
      <c r="D1312">
        <v>3.88</v>
      </c>
      <c r="E1312">
        <v>4.04</v>
      </c>
      <c r="F1312">
        <v>4.13</v>
      </c>
      <c r="G1312">
        <v>4.1900000000000004</v>
      </c>
      <c r="H1312" s="20">
        <v>4.24</v>
      </c>
      <c r="I1312">
        <v>4.33</v>
      </c>
      <c r="J1312">
        <v>4.46</v>
      </c>
      <c r="K1312">
        <v>4.76</v>
      </c>
      <c r="L1312">
        <v>3.42</v>
      </c>
      <c r="M1312">
        <v>3.71</v>
      </c>
      <c r="N1312">
        <v>3.75</v>
      </c>
      <c r="O1312" s="20">
        <v>3.84</v>
      </c>
      <c r="P1312">
        <v>3.93</v>
      </c>
      <c r="Q1312">
        <v>4.0599999999999996</v>
      </c>
    </row>
    <row r="1313" spans="1:17">
      <c r="A1313">
        <v>20050622</v>
      </c>
      <c r="B1313" s="20">
        <v>3.46</v>
      </c>
      <c r="C1313" s="20">
        <v>3.13</v>
      </c>
      <c r="D1313">
        <v>3.85</v>
      </c>
      <c r="E1313">
        <v>3.99</v>
      </c>
      <c r="F1313">
        <v>4.0599999999999996</v>
      </c>
      <c r="G1313">
        <v>4.12</v>
      </c>
      <c r="H1313" s="20">
        <v>4.17</v>
      </c>
      <c r="I1313">
        <v>4.26</v>
      </c>
      <c r="J1313">
        <v>4.3899999999999997</v>
      </c>
      <c r="K1313">
        <v>4.7</v>
      </c>
      <c r="L1313">
        <v>3.37</v>
      </c>
      <c r="M1313">
        <v>3.62</v>
      </c>
      <c r="N1313">
        <v>3.65</v>
      </c>
      <c r="O1313" s="20">
        <v>3.72</v>
      </c>
      <c r="P1313">
        <v>3.81</v>
      </c>
      <c r="Q1313">
        <v>3.95</v>
      </c>
    </row>
    <row r="1314" spans="1:17">
      <c r="A1314">
        <v>20050623</v>
      </c>
      <c r="B1314" s="20">
        <v>3.47</v>
      </c>
      <c r="C1314" s="20">
        <v>3.13</v>
      </c>
      <c r="D1314">
        <v>3.84</v>
      </c>
      <c r="E1314">
        <v>3.97</v>
      </c>
      <c r="F1314">
        <v>4.03</v>
      </c>
      <c r="G1314">
        <v>4.09</v>
      </c>
      <c r="H1314" s="20">
        <v>4.1399999999999997</v>
      </c>
      <c r="I1314">
        <v>4.2300000000000004</v>
      </c>
      <c r="J1314">
        <v>4.3600000000000003</v>
      </c>
      <c r="K1314">
        <v>4.6900000000000004</v>
      </c>
      <c r="L1314">
        <v>3.39</v>
      </c>
      <c r="M1314">
        <v>3.63</v>
      </c>
      <c r="N1314">
        <v>3.66</v>
      </c>
      <c r="O1314" s="20">
        <v>3.74</v>
      </c>
      <c r="P1314">
        <v>3.82</v>
      </c>
      <c r="Q1314">
        <v>3.96</v>
      </c>
    </row>
    <row r="1315" spans="1:17">
      <c r="A1315">
        <v>20050624</v>
      </c>
      <c r="B1315" s="20">
        <v>3.4781</v>
      </c>
      <c r="C1315" s="20">
        <v>3.27</v>
      </c>
      <c r="D1315">
        <v>3.83</v>
      </c>
      <c r="E1315">
        <v>3.93</v>
      </c>
      <c r="F1315">
        <v>4</v>
      </c>
      <c r="G1315">
        <v>4.05</v>
      </c>
      <c r="H1315" s="20">
        <v>4.0999999999999996</v>
      </c>
      <c r="I1315">
        <v>4.2</v>
      </c>
      <c r="J1315">
        <v>4.33</v>
      </c>
      <c r="K1315">
        <v>4.6500000000000004</v>
      </c>
      <c r="L1315">
        <v>3.38</v>
      </c>
      <c r="M1315">
        <v>3.59</v>
      </c>
      <c r="N1315">
        <v>3.63</v>
      </c>
      <c r="O1315" s="20">
        <v>3.69</v>
      </c>
      <c r="P1315">
        <v>3.78</v>
      </c>
      <c r="Q1315">
        <v>3.92</v>
      </c>
    </row>
    <row r="1316" spans="1:17">
      <c r="A1316">
        <v>20050627</v>
      </c>
      <c r="B1316" s="20">
        <v>3.48</v>
      </c>
      <c r="C1316" s="20">
        <v>3.13</v>
      </c>
      <c r="D1316">
        <v>3.82</v>
      </c>
      <c r="E1316">
        <v>3.92</v>
      </c>
      <c r="F1316">
        <v>3.98</v>
      </c>
      <c r="G1316">
        <v>4.03</v>
      </c>
      <c r="H1316" s="20">
        <v>4.08</v>
      </c>
      <c r="I1316">
        <v>4.17</v>
      </c>
      <c r="J1316">
        <v>4.3</v>
      </c>
      <c r="K1316">
        <v>4.62</v>
      </c>
      <c r="L1316">
        <v>3.42</v>
      </c>
      <c r="M1316">
        <v>3.6</v>
      </c>
      <c r="N1316">
        <v>3.62</v>
      </c>
      <c r="O1316" s="20">
        <v>3.69</v>
      </c>
      <c r="P1316">
        <v>3.77</v>
      </c>
      <c r="Q1316">
        <v>3.9</v>
      </c>
    </row>
    <row r="1317" spans="1:17">
      <c r="A1317">
        <v>20050628</v>
      </c>
      <c r="B1317" s="20">
        <v>3.49</v>
      </c>
      <c r="C1317" s="20">
        <v>3.22</v>
      </c>
      <c r="D1317">
        <v>3.86</v>
      </c>
      <c r="E1317">
        <v>3.98</v>
      </c>
      <c r="F1317">
        <v>4.04</v>
      </c>
      <c r="G1317">
        <v>4.09</v>
      </c>
      <c r="H1317" s="20">
        <v>4.1500000000000004</v>
      </c>
      <c r="I1317">
        <v>4.24</v>
      </c>
      <c r="J1317">
        <v>4.3600000000000003</v>
      </c>
      <c r="K1317">
        <v>4.66</v>
      </c>
      <c r="L1317">
        <v>3.46</v>
      </c>
      <c r="M1317">
        <v>3.65</v>
      </c>
      <c r="N1317">
        <v>3.68</v>
      </c>
      <c r="O1317" s="20">
        <v>3.76</v>
      </c>
      <c r="P1317">
        <v>3.84</v>
      </c>
      <c r="Q1317">
        <v>3.97</v>
      </c>
    </row>
    <row r="1318" spans="1:17">
      <c r="A1318">
        <v>20050629</v>
      </c>
      <c r="B1318" s="20">
        <v>3.5044</v>
      </c>
      <c r="C1318" s="20">
        <v>3.22</v>
      </c>
      <c r="D1318">
        <v>3.86</v>
      </c>
      <c r="E1318">
        <v>3.96</v>
      </c>
      <c r="F1318">
        <v>4.03</v>
      </c>
      <c r="G1318">
        <v>4.08</v>
      </c>
      <c r="H1318" s="20">
        <v>4.13</v>
      </c>
      <c r="I1318">
        <v>4.2300000000000004</v>
      </c>
      <c r="J1318">
        <v>4.3499999999999996</v>
      </c>
      <c r="K1318">
        <v>4.6500000000000004</v>
      </c>
      <c r="L1318">
        <v>3.44</v>
      </c>
      <c r="M1318">
        <v>3.65</v>
      </c>
      <c r="N1318">
        <v>3.69</v>
      </c>
      <c r="O1318" s="20">
        <v>3.77</v>
      </c>
      <c r="P1318">
        <v>3.85</v>
      </c>
      <c r="Q1318">
        <v>3.99</v>
      </c>
    </row>
    <row r="1319" spans="1:17">
      <c r="A1319">
        <v>20050630</v>
      </c>
      <c r="B1319" s="20">
        <v>3.5044</v>
      </c>
      <c r="C1319" s="20">
        <v>3.22</v>
      </c>
      <c r="D1319">
        <v>3.87</v>
      </c>
      <c r="E1319">
        <v>3.98</v>
      </c>
      <c r="F1319">
        <v>4.05</v>
      </c>
      <c r="G1319">
        <v>4.0999999999999996</v>
      </c>
      <c r="H1319" s="20">
        <v>4.1500000000000004</v>
      </c>
      <c r="I1319">
        <v>4.25</v>
      </c>
      <c r="J1319">
        <v>4.38</v>
      </c>
      <c r="K1319">
        <v>4.6900000000000004</v>
      </c>
      <c r="L1319">
        <v>3.45</v>
      </c>
      <c r="M1319">
        <v>3.66</v>
      </c>
      <c r="N1319">
        <v>3.67</v>
      </c>
      <c r="O1319" s="20">
        <v>3.72</v>
      </c>
      <c r="P1319">
        <v>3.8</v>
      </c>
      <c r="Q1319">
        <v>3.94</v>
      </c>
    </row>
    <row r="1320" spans="1:17">
      <c r="A1320">
        <v>20050701</v>
      </c>
      <c r="B1320" s="20">
        <v>3.5287999999999999</v>
      </c>
      <c r="C1320" s="20">
        <v>3.22</v>
      </c>
      <c r="D1320">
        <v>3.96</v>
      </c>
      <c r="E1320">
        <v>4.0599999999999996</v>
      </c>
      <c r="F1320">
        <v>4.12</v>
      </c>
      <c r="G1320">
        <v>4.17</v>
      </c>
      <c r="H1320" s="20">
        <v>4.2300000000000004</v>
      </c>
      <c r="I1320">
        <v>4.32</v>
      </c>
      <c r="J1320">
        <v>4.4400000000000004</v>
      </c>
      <c r="K1320">
        <v>4.74</v>
      </c>
      <c r="L1320">
        <v>3.51</v>
      </c>
      <c r="M1320">
        <v>3.76</v>
      </c>
      <c r="N1320">
        <v>3.77</v>
      </c>
      <c r="O1320" s="20">
        <v>3.84</v>
      </c>
      <c r="P1320">
        <v>3.92</v>
      </c>
      <c r="Q1320">
        <v>4.0599999999999996</v>
      </c>
    </row>
    <row r="1321" spans="1:17">
      <c r="A1321">
        <v>20050704</v>
      </c>
      <c r="B1321" s="20">
        <v>3.5474999999999999</v>
      </c>
      <c r="C1321" s="20">
        <v>3.22</v>
      </c>
      <c r="D1321" t="s">
        <v>103</v>
      </c>
      <c r="E1321" t="s">
        <v>103</v>
      </c>
      <c r="F1321" t="s">
        <v>103</v>
      </c>
      <c r="G1321" t="s">
        <v>103</v>
      </c>
      <c r="H1321" s="20" t="s">
        <v>103</v>
      </c>
      <c r="I1321" t="s">
        <v>103</v>
      </c>
      <c r="J1321" t="s">
        <v>103</v>
      </c>
      <c r="K1321" t="s">
        <v>103</v>
      </c>
      <c r="L1321" t="s">
        <v>103</v>
      </c>
      <c r="M1321" t="s">
        <v>103</v>
      </c>
      <c r="N1321" t="s">
        <v>103</v>
      </c>
      <c r="O1321" s="20" t="s">
        <v>103</v>
      </c>
      <c r="P1321" t="s">
        <v>103</v>
      </c>
      <c r="Q1321" t="s">
        <v>103</v>
      </c>
    </row>
    <row r="1322" spans="1:17">
      <c r="A1322">
        <v>20050705</v>
      </c>
      <c r="B1322" s="20">
        <v>3.55</v>
      </c>
      <c r="C1322" s="20">
        <v>3.25</v>
      </c>
      <c r="D1322">
        <v>4</v>
      </c>
      <c r="E1322">
        <v>4.13</v>
      </c>
      <c r="F1322">
        <v>4.2</v>
      </c>
      <c r="G1322">
        <v>4.26</v>
      </c>
      <c r="H1322" s="20">
        <v>4.3099999999999996</v>
      </c>
      <c r="I1322">
        <v>4.4000000000000004</v>
      </c>
      <c r="J1322">
        <v>4.5199999999999996</v>
      </c>
      <c r="K1322">
        <v>4.8099999999999996</v>
      </c>
      <c r="L1322">
        <v>3.55</v>
      </c>
      <c r="M1322">
        <v>3.79</v>
      </c>
      <c r="N1322">
        <v>3.82</v>
      </c>
      <c r="O1322" s="20">
        <v>3.9</v>
      </c>
      <c r="P1322">
        <v>3.98</v>
      </c>
      <c r="Q1322">
        <v>4.1100000000000003</v>
      </c>
    </row>
    <row r="1323" spans="1:17">
      <c r="A1323">
        <v>20050706</v>
      </c>
      <c r="B1323" s="20">
        <v>3.56</v>
      </c>
      <c r="C1323" s="20">
        <v>3.25</v>
      </c>
      <c r="D1323">
        <v>4</v>
      </c>
      <c r="E1323">
        <v>4.13</v>
      </c>
      <c r="F1323">
        <v>4.2</v>
      </c>
      <c r="G1323">
        <v>4.25</v>
      </c>
      <c r="H1323" s="20">
        <v>4.3</v>
      </c>
      <c r="I1323">
        <v>4.38</v>
      </c>
      <c r="J1323">
        <v>4.5</v>
      </c>
      <c r="K1323">
        <v>4.79</v>
      </c>
      <c r="L1323">
        <v>3.53</v>
      </c>
      <c r="M1323">
        <v>3.77</v>
      </c>
      <c r="N1323">
        <v>3.8</v>
      </c>
      <c r="O1323" s="20">
        <v>3.86</v>
      </c>
      <c r="P1323">
        <v>3.95</v>
      </c>
      <c r="Q1323">
        <v>4.08</v>
      </c>
    </row>
    <row r="1324" spans="1:17">
      <c r="A1324">
        <v>20050707</v>
      </c>
      <c r="B1324" s="20">
        <v>3.55</v>
      </c>
      <c r="C1324" s="20">
        <v>3.25</v>
      </c>
      <c r="D1324">
        <v>3.96</v>
      </c>
      <c r="E1324">
        <v>4.07</v>
      </c>
      <c r="F1324">
        <v>4.13</v>
      </c>
      <c r="G1324">
        <v>4.1900000000000004</v>
      </c>
      <c r="H1324" s="20">
        <v>4.24</v>
      </c>
      <c r="I1324">
        <v>4.33</v>
      </c>
      <c r="J1324">
        <v>4.46</v>
      </c>
      <c r="K1324">
        <v>4.74</v>
      </c>
      <c r="L1324">
        <v>3.48</v>
      </c>
      <c r="M1324">
        <v>3.71</v>
      </c>
      <c r="N1324">
        <v>3.75</v>
      </c>
      <c r="O1324" s="20">
        <v>3.83</v>
      </c>
      <c r="P1324">
        <v>3.92</v>
      </c>
      <c r="Q1324">
        <v>4.05</v>
      </c>
    </row>
    <row r="1325" spans="1:17">
      <c r="A1325">
        <v>20050708</v>
      </c>
      <c r="B1325" s="20">
        <v>3.5606</v>
      </c>
      <c r="C1325" s="20">
        <v>3.25</v>
      </c>
      <c r="D1325">
        <v>4</v>
      </c>
      <c r="E1325">
        <v>4.12</v>
      </c>
      <c r="F1325">
        <v>4.1900000000000004</v>
      </c>
      <c r="G1325">
        <v>4.24</v>
      </c>
      <c r="H1325" s="20">
        <v>4.29</v>
      </c>
      <c r="I1325">
        <v>4.38</v>
      </c>
      <c r="J1325">
        <v>4.49</v>
      </c>
      <c r="K1325">
        <v>4.78</v>
      </c>
      <c r="L1325">
        <v>3.52</v>
      </c>
      <c r="M1325">
        <v>3.78</v>
      </c>
      <c r="N1325">
        <v>3.82</v>
      </c>
      <c r="O1325" s="20">
        <v>3.89</v>
      </c>
      <c r="P1325">
        <v>3.98</v>
      </c>
      <c r="Q1325">
        <v>4.1100000000000003</v>
      </c>
    </row>
    <row r="1326" spans="1:17">
      <c r="A1326">
        <v>20050711</v>
      </c>
      <c r="B1326" s="20">
        <v>3.57</v>
      </c>
      <c r="C1326" s="20">
        <v>3.25</v>
      </c>
      <c r="D1326">
        <v>4.04</v>
      </c>
      <c r="E1326">
        <v>4.18</v>
      </c>
      <c r="F1326">
        <v>4.25</v>
      </c>
      <c r="G1326">
        <v>4.3099999999999996</v>
      </c>
      <c r="H1326" s="20">
        <v>4.37</v>
      </c>
      <c r="I1326">
        <v>4.45</v>
      </c>
      <c r="J1326">
        <v>4.57</v>
      </c>
      <c r="K1326">
        <v>4.84</v>
      </c>
      <c r="L1326">
        <v>3.58</v>
      </c>
      <c r="M1326">
        <v>3.81</v>
      </c>
      <c r="N1326">
        <v>3.85</v>
      </c>
      <c r="O1326" s="20">
        <v>3.91</v>
      </c>
      <c r="P1326">
        <v>3.99</v>
      </c>
      <c r="Q1326">
        <v>4.1100000000000003</v>
      </c>
    </row>
    <row r="1327" spans="1:17">
      <c r="A1327">
        <v>20050712</v>
      </c>
      <c r="B1327" s="20">
        <v>3.58</v>
      </c>
      <c r="C1327" s="20">
        <v>3.25</v>
      </c>
      <c r="D1327">
        <v>4.03</v>
      </c>
      <c r="E1327">
        <v>4.17</v>
      </c>
      <c r="F1327">
        <v>4.25</v>
      </c>
      <c r="G1327">
        <v>4.3</v>
      </c>
      <c r="H1327" s="20">
        <v>4.3499999999999996</v>
      </c>
      <c r="I1327">
        <v>4.4400000000000004</v>
      </c>
      <c r="J1327">
        <v>4.55</v>
      </c>
      <c r="K1327">
        <v>4.84</v>
      </c>
      <c r="L1327">
        <v>3.59</v>
      </c>
      <c r="M1327">
        <v>3.82</v>
      </c>
      <c r="N1327">
        <v>3.88</v>
      </c>
      <c r="O1327" s="20">
        <v>3.94</v>
      </c>
      <c r="P1327">
        <v>4.03</v>
      </c>
      <c r="Q1327">
        <v>4.1500000000000004</v>
      </c>
    </row>
    <row r="1328" spans="1:17">
      <c r="A1328">
        <v>20050713</v>
      </c>
      <c r="B1328" s="20">
        <v>3.5988000000000002</v>
      </c>
      <c r="C1328" s="20">
        <v>3.25</v>
      </c>
      <c r="D1328">
        <v>4.0599999999999996</v>
      </c>
      <c r="E1328">
        <v>4.1900000000000004</v>
      </c>
      <c r="F1328">
        <v>4.2699999999999996</v>
      </c>
      <c r="G1328">
        <v>4.33</v>
      </c>
      <c r="H1328" s="20">
        <v>4.38</v>
      </c>
      <c r="I1328">
        <v>4.47</v>
      </c>
      <c r="J1328">
        <v>4.58</v>
      </c>
      <c r="K1328">
        <v>4.87</v>
      </c>
      <c r="L1328">
        <v>3.59</v>
      </c>
      <c r="M1328">
        <v>3.84</v>
      </c>
      <c r="N1328">
        <v>3.89</v>
      </c>
      <c r="O1328" s="20">
        <v>3.96</v>
      </c>
      <c r="P1328">
        <v>4.04</v>
      </c>
      <c r="Q1328">
        <v>4.17</v>
      </c>
    </row>
    <row r="1329" spans="1:17">
      <c r="A1329">
        <v>20050714</v>
      </c>
      <c r="B1329" s="20">
        <v>3.6088</v>
      </c>
      <c r="C1329" s="20">
        <v>3.25</v>
      </c>
      <c r="D1329">
        <v>4.07</v>
      </c>
      <c r="E1329">
        <v>4.2</v>
      </c>
      <c r="F1329">
        <v>4.28</v>
      </c>
      <c r="G1329">
        <v>4.33</v>
      </c>
      <c r="H1329" s="20">
        <v>4.3899999999999997</v>
      </c>
      <c r="I1329">
        <v>4.4800000000000004</v>
      </c>
      <c r="J1329">
        <v>4.59</v>
      </c>
      <c r="K1329">
        <v>4.87</v>
      </c>
      <c r="L1329">
        <v>3.6</v>
      </c>
      <c r="M1329">
        <v>3.86</v>
      </c>
      <c r="N1329">
        <v>3.91</v>
      </c>
      <c r="O1329" s="20">
        <v>3.98</v>
      </c>
      <c r="P1329">
        <v>4.0599999999999996</v>
      </c>
      <c r="Q1329">
        <v>4.1900000000000004</v>
      </c>
    </row>
    <row r="1330" spans="1:17">
      <c r="A1330">
        <v>20050715</v>
      </c>
      <c r="B1330" s="20">
        <v>3.6143999999999998</v>
      </c>
      <c r="C1330" s="20">
        <v>3.35</v>
      </c>
      <c r="D1330">
        <v>4.07</v>
      </c>
      <c r="E1330">
        <v>4.21</v>
      </c>
      <c r="F1330">
        <v>4.29</v>
      </c>
      <c r="G1330">
        <v>4.3499999999999996</v>
      </c>
      <c r="H1330" s="20">
        <v>4.41</v>
      </c>
      <c r="I1330">
        <v>4.49</v>
      </c>
      <c r="J1330">
        <v>4.6100000000000003</v>
      </c>
      <c r="K1330">
        <v>4.88</v>
      </c>
      <c r="L1330">
        <v>3.61</v>
      </c>
      <c r="M1330">
        <v>3.86</v>
      </c>
      <c r="N1330">
        <v>3.92</v>
      </c>
      <c r="O1330" s="20">
        <v>3.98</v>
      </c>
      <c r="P1330">
        <v>4.0599999999999996</v>
      </c>
      <c r="Q1330">
        <v>4.18</v>
      </c>
    </row>
    <row r="1331" spans="1:17">
      <c r="A1331">
        <v>20050718</v>
      </c>
      <c r="B1331" s="20">
        <v>3.62</v>
      </c>
      <c r="C1331" s="20">
        <v>3.35</v>
      </c>
      <c r="D1331">
        <v>4.09</v>
      </c>
      <c r="E1331">
        <v>4.24</v>
      </c>
      <c r="F1331">
        <v>4.3099999999999996</v>
      </c>
      <c r="G1331">
        <v>4.37</v>
      </c>
      <c r="H1331" s="20">
        <v>4.42</v>
      </c>
      <c r="I1331">
        <v>4.5</v>
      </c>
      <c r="J1331">
        <v>4.62</v>
      </c>
      <c r="K1331">
        <v>4.88</v>
      </c>
      <c r="L1331">
        <v>3.66</v>
      </c>
      <c r="M1331">
        <v>3.89</v>
      </c>
      <c r="N1331">
        <v>3.94</v>
      </c>
      <c r="O1331" s="20">
        <v>4.01</v>
      </c>
      <c r="P1331">
        <v>4.0999999999999996</v>
      </c>
      <c r="Q1331">
        <v>4.22</v>
      </c>
    </row>
    <row r="1332" spans="1:17">
      <c r="A1332">
        <v>20050719</v>
      </c>
      <c r="B1332" s="20">
        <v>3.63</v>
      </c>
      <c r="C1332" s="20">
        <v>3.35</v>
      </c>
      <c r="D1332">
        <v>4.0999999999999996</v>
      </c>
      <c r="E1332">
        <v>4.24</v>
      </c>
      <c r="F1332">
        <v>4.32</v>
      </c>
      <c r="G1332">
        <v>4.3899999999999997</v>
      </c>
      <c r="H1332" s="20">
        <v>4.4400000000000004</v>
      </c>
      <c r="I1332">
        <v>4.53</v>
      </c>
      <c r="J1332">
        <v>4.6399999999999997</v>
      </c>
      <c r="K1332">
        <v>4.93</v>
      </c>
      <c r="L1332">
        <v>3.65</v>
      </c>
      <c r="M1332">
        <v>3.88</v>
      </c>
      <c r="N1332">
        <v>3.93</v>
      </c>
      <c r="O1332" s="20">
        <v>3.99</v>
      </c>
      <c r="P1332">
        <v>4.07</v>
      </c>
      <c r="Q1332">
        <v>4.2</v>
      </c>
    </row>
    <row r="1333" spans="1:17">
      <c r="A1333">
        <v>20050720</v>
      </c>
      <c r="B1333" s="20">
        <v>3.64</v>
      </c>
      <c r="C1333" s="20">
        <v>3.35</v>
      </c>
      <c r="D1333">
        <v>4.12</v>
      </c>
      <c r="E1333">
        <v>4.28</v>
      </c>
      <c r="F1333">
        <v>4.3600000000000003</v>
      </c>
      <c r="G1333">
        <v>4.42</v>
      </c>
      <c r="H1333" s="20">
        <v>4.4800000000000004</v>
      </c>
      <c r="I1333">
        <v>4.5599999999999996</v>
      </c>
      <c r="J1333">
        <v>4.67</v>
      </c>
      <c r="K1333">
        <v>4.9400000000000004</v>
      </c>
      <c r="L1333">
        <v>3.66</v>
      </c>
      <c r="M1333">
        <v>3.9</v>
      </c>
      <c r="N1333">
        <v>3.93</v>
      </c>
      <c r="O1333" s="20">
        <v>3.99</v>
      </c>
      <c r="P1333">
        <v>4.0599999999999996</v>
      </c>
      <c r="Q1333">
        <v>4.17</v>
      </c>
    </row>
    <row r="1334" spans="1:17">
      <c r="A1334">
        <v>20050721</v>
      </c>
      <c r="B1334" s="20">
        <v>3.65</v>
      </c>
      <c r="C1334" s="20">
        <v>3.35</v>
      </c>
      <c r="D1334">
        <v>4.13</v>
      </c>
      <c r="E1334">
        <v>4.3</v>
      </c>
      <c r="F1334">
        <v>4.3899999999999997</v>
      </c>
      <c r="G1334">
        <v>4.45</v>
      </c>
      <c r="H1334" s="20">
        <v>4.5</v>
      </c>
      <c r="I1334">
        <v>4.59</v>
      </c>
      <c r="J1334">
        <v>4.7</v>
      </c>
      <c r="K1334">
        <v>4.97</v>
      </c>
      <c r="L1334">
        <v>3.72</v>
      </c>
      <c r="M1334">
        <v>3.96</v>
      </c>
      <c r="N1334">
        <v>4.01</v>
      </c>
      <c r="O1334" s="20">
        <v>4.09</v>
      </c>
      <c r="P1334">
        <v>4.16</v>
      </c>
      <c r="Q1334">
        <v>4.28</v>
      </c>
    </row>
    <row r="1335" spans="1:17">
      <c r="A1335">
        <v>20050722</v>
      </c>
      <c r="B1335" s="20">
        <v>3.66</v>
      </c>
      <c r="C1335" s="20">
        <v>3.35</v>
      </c>
      <c r="D1335">
        <v>4.1100000000000003</v>
      </c>
      <c r="E1335">
        <v>4.28</v>
      </c>
      <c r="F1335">
        <v>4.3600000000000003</v>
      </c>
      <c r="G1335">
        <v>4.41</v>
      </c>
      <c r="H1335" s="20">
        <v>4.47</v>
      </c>
      <c r="I1335">
        <v>4.55</v>
      </c>
      <c r="J1335">
        <v>4.66</v>
      </c>
      <c r="K1335">
        <v>4.93</v>
      </c>
      <c r="L1335">
        <v>3.72</v>
      </c>
      <c r="M1335">
        <v>3.92</v>
      </c>
      <c r="N1335">
        <v>3.97</v>
      </c>
      <c r="O1335" s="20">
        <v>4.04</v>
      </c>
      <c r="P1335">
        <v>4.1100000000000003</v>
      </c>
      <c r="Q1335">
        <v>4.2300000000000004</v>
      </c>
    </row>
    <row r="1336" spans="1:17">
      <c r="A1336">
        <v>20050725</v>
      </c>
      <c r="B1336" s="20">
        <v>3.6625000000000001</v>
      </c>
      <c r="C1336" s="20">
        <v>3.35</v>
      </c>
      <c r="D1336">
        <v>4.13</v>
      </c>
      <c r="E1336">
        <v>4.3</v>
      </c>
      <c r="F1336">
        <v>4.38</v>
      </c>
      <c r="G1336">
        <v>4.43</v>
      </c>
      <c r="H1336" s="20">
        <v>4.4800000000000004</v>
      </c>
      <c r="I1336">
        <v>4.5599999999999996</v>
      </c>
      <c r="J1336">
        <v>4.67</v>
      </c>
      <c r="K1336">
        <v>4.92</v>
      </c>
      <c r="L1336">
        <v>3.77</v>
      </c>
      <c r="M1336">
        <v>3.95</v>
      </c>
      <c r="N1336">
        <v>3.99</v>
      </c>
      <c r="O1336" s="20">
        <v>4.0599999999999996</v>
      </c>
      <c r="P1336">
        <v>4.1399999999999997</v>
      </c>
      <c r="Q1336">
        <v>4.25</v>
      </c>
    </row>
    <row r="1337" spans="1:17">
      <c r="A1337">
        <v>20050726</v>
      </c>
      <c r="B1337" s="20">
        <v>3.6690999999999998</v>
      </c>
      <c r="C1337" s="20">
        <v>3.44</v>
      </c>
      <c r="D1337">
        <v>4.1399999999999997</v>
      </c>
      <c r="E1337">
        <v>4.32</v>
      </c>
      <c r="F1337">
        <v>4.4000000000000004</v>
      </c>
      <c r="G1337">
        <v>4.46</v>
      </c>
      <c r="H1337" s="20">
        <v>4.5</v>
      </c>
      <c r="I1337">
        <v>4.58</v>
      </c>
      <c r="J1337">
        <v>4.6900000000000004</v>
      </c>
      <c r="K1337">
        <v>4.9400000000000004</v>
      </c>
      <c r="L1337">
        <v>3.76</v>
      </c>
      <c r="M1337">
        <v>3.95</v>
      </c>
      <c r="N1337">
        <v>4</v>
      </c>
      <c r="O1337" s="20">
        <v>4.0599999999999996</v>
      </c>
      <c r="P1337">
        <v>4.1399999999999997</v>
      </c>
      <c r="Q1337">
        <v>4.24</v>
      </c>
    </row>
    <row r="1338" spans="1:17">
      <c r="A1338">
        <v>20050727</v>
      </c>
      <c r="B1338" s="20">
        <v>3.68</v>
      </c>
      <c r="C1338" s="20">
        <v>3.44</v>
      </c>
      <c r="D1338">
        <v>4.18</v>
      </c>
      <c r="E1338">
        <v>4.34</v>
      </c>
      <c r="F1338">
        <v>4.42</v>
      </c>
      <c r="G1338">
        <v>4.47</v>
      </c>
      <c r="H1338" s="20">
        <v>4.51</v>
      </c>
      <c r="I1338">
        <v>4.59</v>
      </c>
      <c r="J1338">
        <v>4.6900000000000004</v>
      </c>
      <c r="K1338">
        <v>4.95</v>
      </c>
      <c r="L1338">
        <v>3.77</v>
      </c>
      <c r="M1338">
        <v>3.99</v>
      </c>
      <c r="N1338">
        <v>4.04</v>
      </c>
      <c r="O1338" s="20">
        <v>4.09</v>
      </c>
      <c r="P1338">
        <v>4.16</v>
      </c>
      <c r="Q1338">
        <v>4.2699999999999996</v>
      </c>
    </row>
    <row r="1339" spans="1:17">
      <c r="A1339">
        <v>20050728</v>
      </c>
      <c r="B1339" s="20">
        <v>3.6930999999999998</v>
      </c>
      <c r="C1339" s="20">
        <v>3.44</v>
      </c>
      <c r="D1339">
        <v>4.18</v>
      </c>
      <c r="E1339">
        <v>4.3499999999999996</v>
      </c>
      <c r="F1339">
        <v>4.42</v>
      </c>
      <c r="G1339">
        <v>4.47</v>
      </c>
      <c r="H1339" s="20">
        <v>4.51</v>
      </c>
      <c r="I1339">
        <v>4.58</v>
      </c>
      <c r="J1339">
        <v>4.67</v>
      </c>
      <c r="K1339">
        <v>4.91</v>
      </c>
      <c r="L1339">
        <v>3.75</v>
      </c>
      <c r="M1339">
        <v>3.96</v>
      </c>
      <c r="N1339">
        <v>4</v>
      </c>
      <c r="O1339" s="20">
        <v>4.04</v>
      </c>
      <c r="P1339">
        <v>4.0999999999999996</v>
      </c>
      <c r="Q1339">
        <v>4.2</v>
      </c>
    </row>
    <row r="1340" spans="1:17">
      <c r="A1340">
        <v>20050729</v>
      </c>
      <c r="B1340" s="20">
        <v>3.7</v>
      </c>
      <c r="C1340" s="20">
        <v>3.7</v>
      </c>
      <c r="D1340">
        <v>4.2</v>
      </c>
      <c r="E1340">
        <v>4.38</v>
      </c>
      <c r="F1340">
        <v>4.46</v>
      </c>
      <c r="G1340">
        <v>4.51</v>
      </c>
      <c r="H1340" s="20">
        <v>4.55</v>
      </c>
      <c r="I1340">
        <v>4.62</v>
      </c>
      <c r="J1340">
        <v>4.72</v>
      </c>
      <c r="K1340">
        <v>4.96</v>
      </c>
      <c r="L1340">
        <v>3.8</v>
      </c>
      <c r="M1340">
        <v>4.0199999999999996</v>
      </c>
      <c r="N1340">
        <v>4.0599999999999996</v>
      </c>
      <c r="O1340" s="20">
        <v>4.12</v>
      </c>
      <c r="P1340">
        <v>4.1900000000000004</v>
      </c>
      <c r="Q1340">
        <v>4.28</v>
      </c>
    </row>
    <row r="1341" spans="1:17">
      <c r="A1341">
        <v>20050801</v>
      </c>
      <c r="B1341" s="20">
        <v>3.71</v>
      </c>
      <c r="C1341" s="20">
        <v>3.7</v>
      </c>
      <c r="D1341">
        <v>4.2300000000000004</v>
      </c>
      <c r="E1341">
        <v>4.41</v>
      </c>
      <c r="F1341">
        <v>4.49</v>
      </c>
      <c r="G1341">
        <v>4.5599999999999996</v>
      </c>
      <c r="H1341" s="20">
        <v>4.6100000000000003</v>
      </c>
      <c r="I1341">
        <v>4.68</v>
      </c>
      <c r="J1341">
        <v>4.78</v>
      </c>
      <c r="K1341">
        <v>5.01</v>
      </c>
      <c r="L1341">
        <v>3.83</v>
      </c>
      <c r="M1341">
        <v>4.04</v>
      </c>
      <c r="N1341">
        <v>4.09</v>
      </c>
      <c r="O1341" s="20">
        <v>4.16</v>
      </c>
      <c r="P1341">
        <v>4.22</v>
      </c>
      <c r="Q1341">
        <v>4.32</v>
      </c>
    </row>
    <row r="1342" spans="1:17">
      <c r="A1342">
        <v>20050802</v>
      </c>
      <c r="B1342" s="20">
        <v>3.72</v>
      </c>
      <c r="C1342" s="20">
        <v>3.48</v>
      </c>
      <c r="D1342">
        <v>4.22</v>
      </c>
      <c r="E1342">
        <v>4.41</v>
      </c>
      <c r="F1342">
        <v>4.49</v>
      </c>
      <c r="G1342">
        <v>4.54</v>
      </c>
      <c r="H1342" s="20">
        <v>4.59</v>
      </c>
      <c r="I1342">
        <v>4.66</v>
      </c>
      <c r="J1342">
        <v>4.7699999999999996</v>
      </c>
      <c r="K1342">
        <v>5.01</v>
      </c>
      <c r="L1342">
        <v>3.84</v>
      </c>
      <c r="M1342">
        <v>4.0599999999999996</v>
      </c>
      <c r="N1342">
        <v>4.0999999999999996</v>
      </c>
      <c r="O1342" s="20">
        <v>4.17</v>
      </c>
      <c r="P1342">
        <v>4.24</v>
      </c>
      <c r="Q1342">
        <v>4.34</v>
      </c>
    </row>
    <row r="1343" spans="1:17">
      <c r="A1343">
        <v>20050803</v>
      </c>
      <c r="B1343" s="20">
        <v>3.7330999999999999</v>
      </c>
      <c r="C1343" s="20">
        <v>3.48</v>
      </c>
      <c r="D1343">
        <v>4.2300000000000004</v>
      </c>
      <c r="E1343">
        <v>4.4000000000000004</v>
      </c>
      <c r="F1343">
        <v>4.4800000000000004</v>
      </c>
      <c r="G1343">
        <v>4.53</v>
      </c>
      <c r="H1343" s="20">
        <v>4.57</v>
      </c>
      <c r="I1343">
        <v>4.6500000000000004</v>
      </c>
      <c r="J1343">
        <v>4.75</v>
      </c>
      <c r="K1343">
        <v>4.99</v>
      </c>
      <c r="L1343">
        <v>3.82</v>
      </c>
      <c r="M1343">
        <v>4.0199999999999996</v>
      </c>
      <c r="N1343">
        <v>4.07</v>
      </c>
      <c r="O1343" s="20">
        <v>4.13</v>
      </c>
      <c r="P1343">
        <v>4.2</v>
      </c>
      <c r="Q1343">
        <v>4.3</v>
      </c>
    </row>
    <row r="1344" spans="1:17">
      <c r="A1344">
        <v>20050804</v>
      </c>
      <c r="B1344" s="20">
        <v>3.7469000000000001</v>
      </c>
      <c r="C1344" s="20">
        <v>3.5</v>
      </c>
      <c r="D1344">
        <v>4.22</v>
      </c>
      <c r="E1344">
        <v>4.3899999999999997</v>
      </c>
      <c r="F1344">
        <v>4.47</v>
      </c>
      <c r="G1344">
        <v>4.5199999999999996</v>
      </c>
      <c r="H1344" s="20">
        <v>4.57</v>
      </c>
      <c r="I1344">
        <v>4.6399999999999997</v>
      </c>
      <c r="J1344">
        <v>4.74</v>
      </c>
      <c r="K1344">
        <v>4.9800000000000004</v>
      </c>
      <c r="L1344">
        <v>3.83</v>
      </c>
      <c r="M1344">
        <v>4.04</v>
      </c>
      <c r="N1344">
        <v>4.09</v>
      </c>
      <c r="O1344" s="20">
        <v>4.1500000000000004</v>
      </c>
      <c r="P1344">
        <v>4.22</v>
      </c>
      <c r="Q1344">
        <v>4.32</v>
      </c>
    </row>
    <row r="1345" spans="1:17">
      <c r="A1345">
        <v>20050805</v>
      </c>
      <c r="B1345" s="20">
        <v>3.75</v>
      </c>
      <c r="C1345" s="20">
        <v>3.5</v>
      </c>
      <c r="D1345">
        <v>4.2699999999999996</v>
      </c>
      <c r="E1345">
        <v>4.4800000000000004</v>
      </c>
      <c r="F1345">
        <v>4.57</v>
      </c>
      <c r="G1345">
        <v>4.62</v>
      </c>
      <c r="H1345" s="20">
        <v>4.67</v>
      </c>
      <c r="I1345">
        <v>4.74</v>
      </c>
      <c r="J1345">
        <v>4.83</v>
      </c>
      <c r="K1345">
        <v>5.05</v>
      </c>
      <c r="L1345">
        <v>3.87</v>
      </c>
      <c r="M1345">
        <v>4.1100000000000003</v>
      </c>
      <c r="N1345">
        <v>4.16</v>
      </c>
      <c r="O1345" s="20">
        <v>4.24</v>
      </c>
      <c r="P1345">
        <v>4.3</v>
      </c>
      <c r="Q1345">
        <v>4.4000000000000004</v>
      </c>
    </row>
    <row r="1346" spans="1:17">
      <c r="A1346">
        <v>20050808</v>
      </c>
      <c r="B1346" s="20">
        <v>3.76</v>
      </c>
      <c r="C1346" s="20">
        <v>3.5</v>
      </c>
      <c r="D1346">
        <v>4.3</v>
      </c>
      <c r="E1346">
        <v>4.51</v>
      </c>
      <c r="F1346">
        <v>4.6100000000000003</v>
      </c>
      <c r="G1346">
        <v>4.66</v>
      </c>
      <c r="H1346" s="20">
        <v>4.7</v>
      </c>
      <c r="I1346">
        <v>4.76</v>
      </c>
      <c r="J1346">
        <v>4.8499999999999996</v>
      </c>
      <c r="K1346">
        <v>5.0599999999999996</v>
      </c>
      <c r="L1346">
        <v>3.93</v>
      </c>
      <c r="M1346">
        <v>4.16</v>
      </c>
      <c r="N1346">
        <v>4.22</v>
      </c>
      <c r="O1346" s="20">
        <v>4.28</v>
      </c>
      <c r="P1346">
        <v>4.34</v>
      </c>
      <c r="Q1346">
        <v>4.42</v>
      </c>
    </row>
    <row r="1347" spans="1:17">
      <c r="A1347">
        <v>20050809</v>
      </c>
      <c r="B1347" s="20">
        <v>3.78</v>
      </c>
      <c r="C1347" s="20">
        <v>3.5</v>
      </c>
      <c r="D1347">
        <v>4.3099999999999996</v>
      </c>
      <c r="E1347">
        <v>4.53</v>
      </c>
      <c r="F1347">
        <v>4.62</v>
      </c>
      <c r="G1347">
        <v>4.68</v>
      </c>
      <c r="H1347" s="20">
        <v>4.7300000000000004</v>
      </c>
      <c r="I1347">
        <v>4.79</v>
      </c>
      <c r="J1347">
        <v>4.88</v>
      </c>
      <c r="K1347">
        <v>5.09</v>
      </c>
      <c r="L1347">
        <v>3.9</v>
      </c>
      <c r="M1347">
        <v>4.13</v>
      </c>
      <c r="N1347">
        <v>4.1900000000000004</v>
      </c>
      <c r="O1347" s="20">
        <v>4.25</v>
      </c>
      <c r="P1347">
        <v>4.3099999999999996</v>
      </c>
      <c r="Q1347">
        <v>4.41</v>
      </c>
    </row>
    <row r="1348" spans="1:17">
      <c r="A1348">
        <v>20050810</v>
      </c>
      <c r="B1348" s="20">
        <v>3.78</v>
      </c>
      <c r="C1348" s="20">
        <v>3.5</v>
      </c>
      <c r="D1348">
        <v>4.29</v>
      </c>
      <c r="E1348">
        <v>4.4800000000000004</v>
      </c>
      <c r="F1348">
        <v>4.57</v>
      </c>
      <c r="G1348">
        <v>4.62</v>
      </c>
      <c r="H1348" s="20">
        <v>4.66</v>
      </c>
      <c r="I1348">
        <v>4.7300000000000004</v>
      </c>
      <c r="J1348">
        <v>4.82</v>
      </c>
      <c r="K1348">
        <v>5.04</v>
      </c>
      <c r="L1348">
        <v>3.9</v>
      </c>
      <c r="M1348">
        <v>4.13</v>
      </c>
      <c r="N1348">
        <v>4.18</v>
      </c>
      <c r="O1348" s="20">
        <v>4.24</v>
      </c>
      <c r="P1348">
        <v>4.3</v>
      </c>
      <c r="Q1348">
        <v>4.4000000000000004</v>
      </c>
    </row>
    <row r="1349" spans="1:17">
      <c r="A1349">
        <v>20050811</v>
      </c>
      <c r="B1349" s="20">
        <v>3.79</v>
      </c>
      <c r="C1349" s="20">
        <v>3.5</v>
      </c>
      <c r="D1349">
        <v>4.3099999999999996</v>
      </c>
      <c r="E1349">
        <v>4.49</v>
      </c>
      <c r="F1349">
        <v>4.57</v>
      </c>
      <c r="G1349">
        <v>4.63</v>
      </c>
      <c r="H1349" s="20">
        <v>4.67</v>
      </c>
      <c r="I1349">
        <v>4.74</v>
      </c>
      <c r="J1349">
        <v>4.82</v>
      </c>
      <c r="K1349">
        <v>5.04</v>
      </c>
      <c r="L1349">
        <v>3.89</v>
      </c>
      <c r="M1349">
        <v>4.0999999999999996</v>
      </c>
      <c r="N1349">
        <v>4.1399999999999997</v>
      </c>
      <c r="O1349" s="20">
        <v>4.18</v>
      </c>
      <c r="P1349">
        <v>4.24</v>
      </c>
      <c r="Q1349">
        <v>4.32</v>
      </c>
    </row>
    <row r="1350" spans="1:17">
      <c r="A1350">
        <v>20050812</v>
      </c>
      <c r="B1350" s="20">
        <v>3.79</v>
      </c>
      <c r="C1350" s="20">
        <v>3.5</v>
      </c>
      <c r="D1350">
        <v>4.28</v>
      </c>
      <c r="E1350">
        <v>4.4400000000000004</v>
      </c>
      <c r="F1350">
        <v>4.5</v>
      </c>
      <c r="G1350">
        <v>4.54</v>
      </c>
      <c r="H1350" s="20">
        <v>4.58</v>
      </c>
      <c r="I1350">
        <v>4.6399999999999997</v>
      </c>
      <c r="J1350">
        <v>4.7300000000000004</v>
      </c>
      <c r="K1350">
        <v>4.9400000000000004</v>
      </c>
      <c r="L1350">
        <v>3.88</v>
      </c>
      <c r="M1350">
        <v>4.05</v>
      </c>
      <c r="N1350">
        <v>4.08</v>
      </c>
      <c r="O1350" s="20">
        <v>4.1100000000000003</v>
      </c>
      <c r="P1350">
        <v>4.16</v>
      </c>
      <c r="Q1350">
        <v>4.24</v>
      </c>
    </row>
    <row r="1351" spans="1:17">
      <c r="A1351">
        <v>20050815</v>
      </c>
      <c r="B1351" s="20">
        <v>3.7968999999999999</v>
      </c>
      <c r="C1351" s="20">
        <v>3.56</v>
      </c>
      <c r="D1351">
        <v>4.29</v>
      </c>
      <c r="E1351">
        <v>4.45</v>
      </c>
      <c r="F1351">
        <v>4.51</v>
      </c>
      <c r="G1351">
        <v>4.55</v>
      </c>
      <c r="H1351" s="20">
        <v>4.58</v>
      </c>
      <c r="I1351">
        <v>4.6399999999999997</v>
      </c>
      <c r="J1351">
        <v>4.72</v>
      </c>
      <c r="K1351">
        <v>4.93</v>
      </c>
      <c r="L1351">
        <v>3.91</v>
      </c>
      <c r="M1351">
        <v>4.08</v>
      </c>
      <c r="N1351">
        <v>4.1100000000000003</v>
      </c>
      <c r="O1351" s="20">
        <v>4.1500000000000004</v>
      </c>
      <c r="P1351">
        <v>4.2</v>
      </c>
      <c r="Q1351">
        <v>4.2699999999999996</v>
      </c>
    </row>
    <row r="1352" spans="1:17">
      <c r="A1352">
        <v>20050816</v>
      </c>
      <c r="B1352" s="20">
        <v>3.8018999999999998</v>
      </c>
      <c r="C1352" s="20">
        <v>3.6</v>
      </c>
      <c r="D1352">
        <v>4.26</v>
      </c>
      <c r="E1352">
        <v>4.4000000000000004</v>
      </c>
      <c r="F1352">
        <v>4.46</v>
      </c>
      <c r="G1352">
        <v>4.49</v>
      </c>
      <c r="H1352" s="20">
        <v>4.5199999999999996</v>
      </c>
      <c r="I1352">
        <v>4.58</v>
      </c>
      <c r="J1352">
        <v>4.66</v>
      </c>
      <c r="K1352">
        <v>4.8600000000000003</v>
      </c>
      <c r="L1352">
        <v>3.88</v>
      </c>
      <c r="M1352">
        <v>4.03</v>
      </c>
      <c r="N1352">
        <v>4.0599999999999996</v>
      </c>
      <c r="O1352" s="20">
        <v>4.0999999999999996</v>
      </c>
      <c r="P1352">
        <v>4.1500000000000004</v>
      </c>
      <c r="Q1352">
        <v>4.2300000000000004</v>
      </c>
    </row>
    <row r="1353" spans="1:17">
      <c r="A1353">
        <v>20050817</v>
      </c>
      <c r="B1353" s="20">
        <v>3.81</v>
      </c>
      <c r="C1353" s="20">
        <v>3.6</v>
      </c>
      <c r="D1353">
        <v>4.2699999999999996</v>
      </c>
      <c r="E1353">
        <v>4.42</v>
      </c>
      <c r="F1353">
        <v>4.47</v>
      </c>
      <c r="G1353">
        <v>4.5</v>
      </c>
      <c r="H1353" s="20">
        <v>4.54</v>
      </c>
      <c r="I1353">
        <v>4.5999999999999996</v>
      </c>
      <c r="J1353">
        <v>4.68</v>
      </c>
      <c r="K1353">
        <v>4.8899999999999997</v>
      </c>
      <c r="L1353">
        <v>3.89</v>
      </c>
      <c r="M1353">
        <v>4.07</v>
      </c>
      <c r="N1353">
        <v>4.0999999999999996</v>
      </c>
      <c r="O1353" s="20">
        <v>4.1500000000000004</v>
      </c>
      <c r="P1353">
        <v>4.2</v>
      </c>
      <c r="Q1353">
        <v>4.28</v>
      </c>
    </row>
    <row r="1354" spans="1:17">
      <c r="A1354">
        <v>20050818</v>
      </c>
      <c r="B1354" s="20">
        <v>3.82</v>
      </c>
      <c r="C1354" s="20">
        <v>3.6</v>
      </c>
      <c r="D1354">
        <v>4.2699999999999996</v>
      </c>
      <c r="E1354">
        <v>4.41</v>
      </c>
      <c r="F1354">
        <v>4.47</v>
      </c>
      <c r="G1354">
        <v>4.51</v>
      </c>
      <c r="H1354" s="20">
        <v>4.54</v>
      </c>
      <c r="I1354">
        <v>4.5999999999999996</v>
      </c>
      <c r="J1354">
        <v>4.6900000000000004</v>
      </c>
      <c r="K1354">
        <v>4.9000000000000004</v>
      </c>
      <c r="L1354">
        <v>3.86</v>
      </c>
      <c r="M1354">
        <v>4.01</v>
      </c>
      <c r="N1354">
        <v>4.04</v>
      </c>
      <c r="O1354" s="20">
        <v>4.08</v>
      </c>
      <c r="P1354">
        <v>4.13</v>
      </c>
      <c r="Q1354">
        <v>4.21</v>
      </c>
    </row>
    <row r="1355" spans="1:17">
      <c r="A1355">
        <v>20050819</v>
      </c>
      <c r="B1355" s="20">
        <v>3.8229000000000002</v>
      </c>
      <c r="C1355" s="20">
        <v>3.6</v>
      </c>
      <c r="D1355">
        <v>4.29</v>
      </c>
      <c r="E1355">
        <v>4.43</v>
      </c>
      <c r="F1355">
        <v>4.4800000000000004</v>
      </c>
      <c r="G1355">
        <v>4.51</v>
      </c>
      <c r="H1355" s="20">
        <v>4.55</v>
      </c>
      <c r="I1355">
        <v>4.6100000000000003</v>
      </c>
      <c r="J1355">
        <v>4.6900000000000004</v>
      </c>
      <c r="K1355">
        <v>4.9000000000000004</v>
      </c>
      <c r="L1355">
        <v>3.89</v>
      </c>
      <c r="M1355">
        <v>4.03</v>
      </c>
      <c r="N1355">
        <v>4.05</v>
      </c>
      <c r="O1355" s="20">
        <v>4.08</v>
      </c>
      <c r="P1355">
        <v>4.13</v>
      </c>
      <c r="Q1355">
        <v>4.21</v>
      </c>
    </row>
    <row r="1356" spans="1:17">
      <c r="A1356">
        <v>20050822</v>
      </c>
      <c r="B1356" s="20">
        <v>3.83</v>
      </c>
      <c r="C1356" s="20">
        <v>3.6</v>
      </c>
      <c r="D1356">
        <v>4.29</v>
      </c>
      <c r="E1356">
        <v>4.42</v>
      </c>
      <c r="F1356">
        <v>4.4800000000000004</v>
      </c>
      <c r="G1356">
        <v>4.51</v>
      </c>
      <c r="H1356" s="20">
        <v>4.55</v>
      </c>
      <c r="I1356">
        <v>4.6100000000000003</v>
      </c>
      <c r="J1356">
        <v>4.6900000000000004</v>
      </c>
      <c r="K1356">
        <v>4.92</v>
      </c>
      <c r="L1356">
        <v>3.89</v>
      </c>
      <c r="M1356">
        <v>4.03</v>
      </c>
      <c r="N1356">
        <v>4.0599999999999996</v>
      </c>
      <c r="O1356" s="20">
        <v>4.08</v>
      </c>
      <c r="P1356">
        <v>4.1399999999999997</v>
      </c>
      <c r="Q1356">
        <v>4.22</v>
      </c>
    </row>
    <row r="1357" spans="1:17">
      <c r="A1357">
        <v>20050823</v>
      </c>
      <c r="B1357" s="20">
        <v>3.8363</v>
      </c>
      <c r="C1357" s="20">
        <v>3.6</v>
      </c>
      <c r="D1357">
        <v>4.2699999999999996</v>
      </c>
      <c r="E1357">
        <v>4.38</v>
      </c>
      <c r="F1357">
        <v>4.43</v>
      </c>
      <c r="G1357">
        <v>4.47</v>
      </c>
      <c r="H1357" s="20">
        <v>4.5</v>
      </c>
      <c r="I1357">
        <v>4.5599999999999996</v>
      </c>
      <c r="J1357">
        <v>4.6399999999999997</v>
      </c>
      <c r="K1357">
        <v>4.87</v>
      </c>
      <c r="L1357">
        <v>3.88</v>
      </c>
      <c r="M1357">
        <v>4.01</v>
      </c>
      <c r="N1357">
        <v>4.03</v>
      </c>
      <c r="O1357" s="20">
        <v>4.07</v>
      </c>
      <c r="P1357">
        <v>4.12</v>
      </c>
      <c r="Q1357">
        <v>4.2</v>
      </c>
    </row>
    <row r="1358" spans="1:17">
      <c r="A1358">
        <v>20050824</v>
      </c>
      <c r="B1358" s="20">
        <v>3.8405999999999998</v>
      </c>
      <c r="C1358" s="20">
        <v>3.6</v>
      </c>
      <c r="D1358">
        <v>4.2699999999999996</v>
      </c>
      <c r="E1358">
        <v>4.3899999999999997</v>
      </c>
      <c r="F1358">
        <v>4.43</v>
      </c>
      <c r="G1358">
        <v>4.47</v>
      </c>
      <c r="H1358" s="20">
        <v>4.49</v>
      </c>
      <c r="I1358">
        <v>4.5599999999999996</v>
      </c>
      <c r="J1358">
        <v>4.6399999999999997</v>
      </c>
      <c r="K1358">
        <v>4.87</v>
      </c>
      <c r="L1358">
        <v>3.87</v>
      </c>
      <c r="M1358">
        <v>3.99</v>
      </c>
      <c r="N1358">
        <v>4.03</v>
      </c>
      <c r="O1358" s="20">
        <v>4.0599999999999996</v>
      </c>
      <c r="P1358">
        <v>4.1100000000000003</v>
      </c>
      <c r="Q1358">
        <v>4.1900000000000004</v>
      </c>
    </row>
    <row r="1359" spans="1:17">
      <c r="A1359">
        <v>20050825</v>
      </c>
      <c r="B1359" s="20">
        <v>3.86</v>
      </c>
      <c r="C1359" s="20">
        <v>3.6</v>
      </c>
      <c r="D1359">
        <v>4.2699999999999996</v>
      </c>
      <c r="E1359">
        <v>4.38</v>
      </c>
      <c r="F1359">
        <v>4.43</v>
      </c>
      <c r="G1359">
        <v>4.45</v>
      </c>
      <c r="H1359" s="20">
        <v>4.49</v>
      </c>
      <c r="I1359">
        <v>4.54</v>
      </c>
      <c r="J1359">
        <v>4.62</v>
      </c>
      <c r="K1359">
        <v>4.84</v>
      </c>
      <c r="L1359">
        <v>3.87</v>
      </c>
      <c r="M1359">
        <v>4</v>
      </c>
      <c r="N1359">
        <v>4.03</v>
      </c>
      <c r="O1359" s="20">
        <v>4.0599999999999996</v>
      </c>
      <c r="P1359">
        <v>4.1100000000000003</v>
      </c>
      <c r="Q1359">
        <v>4.18</v>
      </c>
    </row>
    <row r="1360" spans="1:17">
      <c r="A1360">
        <v>20050826</v>
      </c>
      <c r="B1360" s="20">
        <v>3.86</v>
      </c>
      <c r="C1360" s="20">
        <v>3.6</v>
      </c>
      <c r="D1360">
        <v>4.3099999999999996</v>
      </c>
      <c r="E1360">
        <v>4.42</v>
      </c>
      <c r="F1360">
        <v>4.45</v>
      </c>
      <c r="G1360">
        <v>4.4800000000000004</v>
      </c>
      <c r="H1360" s="20">
        <v>4.51</v>
      </c>
      <c r="I1360">
        <v>4.55</v>
      </c>
      <c r="J1360">
        <v>4.6100000000000003</v>
      </c>
      <c r="K1360">
        <v>4.8099999999999996</v>
      </c>
      <c r="L1360">
        <v>3.9</v>
      </c>
      <c r="M1360">
        <v>4.0599999999999996</v>
      </c>
      <c r="N1360">
        <v>4.07</v>
      </c>
      <c r="O1360" s="20">
        <v>4.09</v>
      </c>
      <c r="P1360">
        <v>4.13</v>
      </c>
      <c r="Q1360">
        <v>4.2</v>
      </c>
    </row>
    <row r="1361" spans="1:17">
      <c r="A1361">
        <v>20050829</v>
      </c>
      <c r="B1361" s="20">
        <v>3.86</v>
      </c>
      <c r="C1361" s="20">
        <v>3.6</v>
      </c>
      <c r="D1361">
        <v>4.29</v>
      </c>
      <c r="E1361">
        <v>4.41</v>
      </c>
      <c r="F1361">
        <v>4.4400000000000004</v>
      </c>
      <c r="G1361">
        <v>4.46</v>
      </c>
      <c r="H1361" s="20">
        <v>4.4800000000000004</v>
      </c>
      <c r="I1361">
        <v>4.53</v>
      </c>
      <c r="J1361">
        <v>4.5999999999999996</v>
      </c>
      <c r="K1361">
        <v>4.8</v>
      </c>
      <c r="L1361">
        <v>3.91</v>
      </c>
      <c r="M1361">
        <v>4.0599999999999996</v>
      </c>
      <c r="N1361">
        <v>4.07</v>
      </c>
      <c r="O1361" s="20">
        <v>4.08</v>
      </c>
      <c r="P1361">
        <v>4.13</v>
      </c>
      <c r="Q1361">
        <v>4.2</v>
      </c>
    </row>
    <row r="1362" spans="1:17">
      <c r="A1362">
        <v>20050830</v>
      </c>
      <c r="B1362" s="20">
        <v>3.87</v>
      </c>
      <c r="C1362" s="20">
        <v>3.65</v>
      </c>
      <c r="D1362">
        <v>4.29</v>
      </c>
      <c r="E1362">
        <v>4.4000000000000004</v>
      </c>
      <c r="F1362">
        <v>4.43</v>
      </c>
      <c r="G1362">
        <v>4.45</v>
      </c>
      <c r="H1362" s="20">
        <v>4.47</v>
      </c>
      <c r="I1362">
        <v>4.51</v>
      </c>
      <c r="J1362">
        <v>4.58</v>
      </c>
      <c r="K1362">
        <v>4.79</v>
      </c>
      <c r="L1362">
        <v>3.85</v>
      </c>
      <c r="M1362">
        <v>3.97</v>
      </c>
      <c r="N1362">
        <v>4.01</v>
      </c>
      <c r="O1362" s="20">
        <v>4.03</v>
      </c>
      <c r="P1362">
        <v>4.08</v>
      </c>
      <c r="Q1362">
        <v>4.16</v>
      </c>
    </row>
    <row r="1363" spans="1:17">
      <c r="A1363">
        <v>20050831</v>
      </c>
      <c r="B1363" s="20">
        <v>3.87</v>
      </c>
      <c r="C1363" s="20">
        <v>3.65</v>
      </c>
      <c r="D1363">
        <v>4.16</v>
      </c>
      <c r="E1363">
        <v>4.22</v>
      </c>
      <c r="F1363">
        <v>4.26</v>
      </c>
      <c r="G1363">
        <v>4.28</v>
      </c>
      <c r="H1363" s="20">
        <v>4.3099999999999996</v>
      </c>
      <c r="I1363">
        <v>4.37</v>
      </c>
      <c r="J1363">
        <v>4.46</v>
      </c>
      <c r="K1363">
        <v>4.71</v>
      </c>
      <c r="L1363">
        <v>3.77</v>
      </c>
      <c r="M1363">
        <v>3.84</v>
      </c>
      <c r="N1363">
        <v>3.83</v>
      </c>
      <c r="O1363" s="20">
        <v>3.87</v>
      </c>
      <c r="P1363">
        <v>3.93</v>
      </c>
      <c r="Q1363">
        <v>4.0199999999999996</v>
      </c>
    </row>
    <row r="1364" spans="1:17">
      <c r="A1364">
        <v>20050901</v>
      </c>
      <c r="B1364" s="20">
        <v>3.855</v>
      </c>
      <c r="C1364" s="20">
        <v>3.65</v>
      </c>
      <c r="D1364">
        <v>4.0199999999999996</v>
      </c>
      <c r="E1364">
        <v>4.09</v>
      </c>
      <c r="F1364">
        <v>4.1399999999999997</v>
      </c>
      <c r="G1364">
        <v>4.1900000000000004</v>
      </c>
      <c r="H1364" s="20">
        <v>4.2300000000000004</v>
      </c>
      <c r="I1364">
        <v>4.32</v>
      </c>
      <c r="J1364">
        <v>4.4400000000000004</v>
      </c>
      <c r="K1364">
        <v>4.72</v>
      </c>
      <c r="L1364">
        <v>3.66</v>
      </c>
      <c r="M1364">
        <v>3.72</v>
      </c>
      <c r="N1364">
        <v>3.8</v>
      </c>
      <c r="O1364" s="20">
        <v>3.85</v>
      </c>
      <c r="P1364">
        <v>3.91</v>
      </c>
      <c r="Q1364">
        <v>4.0199999999999996</v>
      </c>
    </row>
    <row r="1365" spans="1:17">
      <c r="A1365">
        <v>20050902</v>
      </c>
      <c r="B1365" s="20">
        <v>3.7610000000000001</v>
      </c>
      <c r="C1365" s="20">
        <v>3.65</v>
      </c>
      <c r="D1365">
        <v>4</v>
      </c>
      <c r="E1365">
        <v>4.0999999999999996</v>
      </c>
      <c r="F1365">
        <v>4.16</v>
      </c>
      <c r="G1365">
        <v>4.21</v>
      </c>
      <c r="H1365" s="20">
        <v>4.26</v>
      </c>
      <c r="I1365">
        <v>4.34</v>
      </c>
      <c r="J1365">
        <v>4.46</v>
      </c>
      <c r="K1365">
        <v>4.75</v>
      </c>
      <c r="L1365">
        <v>3.67</v>
      </c>
      <c r="M1365">
        <v>3.75</v>
      </c>
      <c r="N1365">
        <v>3.79</v>
      </c>
      <c r="O1365" s="20">
        <v>3.85</v>
      </c>
      <c r="P1365">
        <v>3.92</v>
      </c>
      <c r="Q1365">
        <v>4.03</v>
      </c>
    </row>
    <row r="1366" spans="1:17">
      <c r="A1366">
        <v>20050905</v>
      </c>
      <c r="B1366" s="20">
        <v>3.7763</v>
      </c>
      <c r="C1366" s="20">
        <v>3.65</v>
      </c>
      <c r="D1366" t="s">
        <v>103</v>
      </c>
      <c r="E1366" t="s">
        <v>103</v>
      </c>
      <c r="F1366" t="s">
        <v>103</v>
      </c>
      <c r="G1366" t="s">
        <v>103</v>
      </c>
      <c r="H1366" s="20" t="s">
        <v>103</v>
      </c>
      <c r="I1366" t="s">
        <v>103</v>
      </c>
      <c r="J1366" t="s">
        <v>103</v>
      </c>
      <c r="K1366" t="s">
        <v>103</v>
      </c>
      <c r="L1366" t="s">
        <v>103</v>
      </c>
      <c r="M1366" t="s">
        <v>103</v>
      </c>
      <c r="N1366" t="s">
        <v>103</v>
      </c>
      <c r="O1366" s="20" t="s">
        <v>103</v>
      </c>
      <c r="P1366" t="s">
        <v>103</v>
      </c>
      <c r="Q1366" t="s">
        <v>103</v>
      </c>
    </row>
    <row r="1367" spans="1:17">
      <c r="A1367">
        <v>20050906</v>
      </c>
      <c r="B1367" s="20">
        <v>3.79</v>
      </c>
      <c r="C1367" s="20">
        <v>3.65</v>
      </c>
      <c r="D1367">
        <v>4.07</v>
      </c>
      <c r="E1367">
        <v>4.18</v>
      </c>
      <c r="F1367">
        <v>4.24</v>
      </c>
      <c r="G1367">
        <v>4.28</v>
      </c>
      <c r="H1367" s="20">
        <v>4.32</v>
      </c>
      <c r="I1367">
        <v>4.4000000000000004</v>
      </c>
      <c r="J1367">
        <v>4.51</v>
      </c>
      <c r="K1367">
        <v>4.79</v>
      </c>
      <c r="L1367">
        <v>3.73</v>
      </c>
      <c r="M1367">
        <v>3.8</v>
      </c>
      <c r="N1367">
        <v>3.83</v>
      </c>
      <c r="O1367" s="20">
        <v>3.89</v>
      </c>
      <c r="P1367">
        <v>3.97</v>
      </c>
      <c r="Q1367">
        <v>4.09</v>
      </c>
    </row>
    <row r="1368" spans="1:17">
      <c r="A1368">
        <v>20050907</v>
      </c>
      <c r="B1368" s="20">
        <v>3.7980999999999998</v>
      </c>
      <c r="C1368" s="20">
        <v>3.65</v>
      </c>
      <c r="D1368">
        <v>4.1100000000000003</v>
      </c>
      <c r="E1368">
        <v>4.21</v>
      </c>
      <c r="F1368">
        <v>4.28</v>
      </c>
      <c r="G1368">
        <v>4.32</v>
      </c>
      <c r="H1368" s="20">
        <v>4.37</v>
      </c>
      <c r="I1368">
        <v>4.45</v>
      </c>
      <c r="J1368">
        <v>4.57</v>
      </c>
      <c r="K1368">
        <v>4.8600000000000003</v>
      </c>
      <c r="L1368">
        <v>3.77</v>
      </c>
      <c r="M1368">
        <v>3.87</v>
      </c>
      <c r="N1368">
        <v>3.89</v>
      </c>
      <c r="O1368" s="20">
        <v>3.93</v>
      </c>
      <c r="P1368">
        <v>4.01</v>
      </c>
      <c r="Q1368">
        <v>4.1500000000000004</v>
      </c>
    </row>
    <row r="1369" spans="1:17">
      <c r="A1369">
        <v>20050908</v>
      </c>
      <c r="B1369" s="20">
        <v>3.8338000000000001</v>
      </c>
      <c r="C1369" s="20">
        <v>3.65</v>
      </c>
      <c r="D1369">
        <v>4.1399999999999997</v>
      </c>
      <c r="E1369">
        <v>4.2300000000000004</v>
      </c>
      <c r="F1369">
        <v>4.28</v>
      </c>
      <c r="G1369">
        <v>4.32</v>
      </c>
      <c r="H1369" s="20">
        <v>4.3600000000000003</v>
      </c>
      <c r="I1369">
        <v>4.4400000000000004</v>
      </c>
      <c r="J1369">
        <v>4.5599999999999996</v>
      </c>
      <c r="K1369">
        <v>4.8499999999999996</v>
      </c>
      <c r="L1369">
        <v>3.77</v>
      </c>
      <c r="M1369">
        <v>3.87</v>
      </c>
      <c r="N1369">
        <v>3.89</v>
      </c>
      <c r="O1369" s="20">
        <v>3.94</v>
      </c>
      <c r="P1369">
        <v>4.03</v>
      </c>
      <c r="Q1369">
        <v>4.1500000000000004</v>
      </c>
    </row>
    <row r="1370" spans="1:17">
      <c r="A1370">
        <v>20050909</v>
      </c>
      <c r="B1370" s="20">
        <v>3.85</v>
      </c>
      <c r="C1370" s="20">
        <v>3.65</v>
      </c>
      <c r="D1370">
        <v>4.1399999999999997</v>
      </c>
      <c r="E1370">
        <v>4.2300000000000004</v>
      </c>
      <c r="F1370">
        <v>4.28</v>
      </c>
      <c r="G1370">
        <v>4.3099999999999996</v>
      </c>
      <c r="H1370" s="20">
        <v>4.3499999999999996</v>
      </c>
      <c r="I1370">
        <v>4.43</v>
      </c>
      <c r="J1370">
        <v>4.53</v>
      </c>
      <c r="K1370">
        <v>4.82</v>
      </c>
      <c r="L1370">
        <v>3.78</v>
      </c>
      <c r="M1370">
        <v>3.88</v>
      </c>
      <c r="N1370">
        <v>3.9</v>
      </c>
      <c r="O1370" s="20">
        <v>3.94</v>
      </c>
      <c r="P1370">
        <v>4.01</v>
      </c>
      <c r="Q1370">
        <v>4.1399999999999997</v>
      </c>
    </row>
    <row r="1371" spans="1:17">
      <c r="A1371">
        <v>20050912</v>
      </c>
      <c r="B1371" s="20">
        <v>3.8569</v>
      </c>
      <c r="C1371" s="20">
        <v>3.65</v>
      </c>
      <c r="D1371">
        <v>4.18</v>
      </c>
      <c r="E1371">
        <v>4.2699999999999996</v>
      </c>
      <c r="F1371">
        <v>4.32</v>
      </c>
      <c r="G1371">
        <v>4.3600000000000003</v>
      </c>
      <c r="H1371" s="20">
        <v>4.4000000000000004</v>
      </c>
      <c r="I1371">
        <v>4.4800000000000004</v>
      </c>
      <c r="J1371">
        <v>4.59</v>
      </c>
      <c r="K1371">
        <v>4.87</v>
      </c>
      <c r="L1371">
        <v>3.83</v>
      </c>
      <c r="M1371">
        <v>3.92</v>
      </c>
      <c r="N1371">
        <v>3.93</v>
      </c>
      <c r="O1371" s="20">
        <v>3.98</v>
      </c>
      <c r="P1371">
        <v>4.0599999999999996</v>
      </c>
      <c r="Q1371">
        <v>4.18</v>
      </c>
    </row>
    <row r="1372" spans="1:17">
      <c r="A1372">
        <v>20050913</v>
      </c>
      <c r="B1372" s="20">
        <v>3.87</v>
      </c>
      <c r="C1372" s="20">
        <v>3.65</v>
      </c>
      <c r="D1372">
        <v>4.16</v>
      </c>
      <c r="E1372">
        <v>4.24</v>
      </c>
      <c r="F1372">
        <v>4.28</v>
      </c>
      <c r="G1372">
        <v>4.3099999999999996</v>
      </c>
      <c r="H1372" s="20">
        <v>4.34</v>
      </c>
      <c r="I1372">
        <v>4.43</v>
      </c>
      <c r="J1372">
        <v>4.54</v>
      </c>
      <c r="K1372">
        <v>4.83</v>
      </c>
      <c r="L1372">
        <v>3.81</v>
      </c>
      <c r="M1372">
        <v>3.88</v>
      </c>
      <c r="N1372">
        <v>3.88</v>
      </c>
      <c r="O1372" s="20">
        <v>3.93</v>
      </c>
      <c r="P1372">
        <v>4.01</v>
      </c>
      <c r="Q1372">
        <v>4.1399999999999997</v>
      </c>
    </row>
    <row r="1373" spans="1:17">
      <c r="A1373">
        <v>20050914</v>
      </c>
      <c r="B1373" s="20">
        <v>3.8744000000000001</v>
      </c>
      <c r="C1373" s="20">
        <v>3.65</v>
      </c>
      <c r="D1373">
        <v>4.17</v>
      </c>
      <c r="E1373">
        <v>4.25</v>
      </c>
      <c r="F1373">
        <v>4.28</v>
      </c>
      <c r="G1373">
        <v>4.3099999999999996</v>
      </c>
      <c r="H1373" s="20">
        <v>4.3499999999999996</v>
      </c>
      <c r="I1373">
        <v>4.43</v>
      </c>
      <c r="J1373">
        <v>4.55</v>
      </c>
      <c r="K1373">
        <v>4.84</v>
      </c>
      <c r="L1373">
        <v>3.81</v>
      </c>
      <c r="M1373">
        <v>3.9</v>
      </c>
      <c r="N1373">
        <v>3.91</v>
      </c>
      <c r="O1373" s="20">
        <v>3.96</v>
      </c>
      <c r="P1373">
        <v>4.04</v>
      </c>
      <c r="Q1373">
        <v>4.17</v>
      </c>
    </row>
    <row r="1374" spans="1:17">
      <c r="A1374">
        <v>20050915</v>
      </c>
      <c r="B1374" s="20">
        <v>3.8856000000000002</v>
      </c>
      <c r="C1374" s="20">
        <v>3.65</v>
      </c>
      <c r="D1374">
        <v>4.16</v>
      </c>
      <c r="E1374">
        <v>4.25</v>
      </c>
      <c r="F1374">
        <v>4.3</v>
      </c>
      <c r="G1374">
        <v>4.34</v>
      </c>
      <c r="H1374" s="20">
        <v>4.3899999999999997</v>
      </c>
      <c r="I1374">
        <v>4.4800000000000004</v>
      </c>
      <c r="J1374">
        <v>4.6100000000000003</v>
      </c>
      <c r="K1374">
        <v>4.91</v>
      </c>
      <c r="L1374">
        <v>3.81</v>
      </c>
      <c r="M1374">
        <v>3.9</v>
      </c>
      <c r="N1374">
        <v>3.93</v>
      </c>
      <c r="O1374" s="20">
        <v>3.99</v>
      </c>
      <c r="P1374">
        <v>4.08</v>
      </c>
      <c r="Q1374">
        <v>4.22</v>
      </c>
    </row>
    <row r="1375" spans="1:17">
      <c r="A1375">
        <v>20050916</v>
      </c>
      <c r="B1375" s="20">
        <v>3.89</v>
      </c>
      <c r="C1375" s="20">
        <v>3.65</v>
      </c>
      <c r="D1375">
        <v>4.21</v>
      </c>
      <c r="E1375">
        <v>4.3099999999999996</v>
      </c>
      <c r="F1375">
        <v>4.38</v>
      </c>
      <c r="G1375">
        <v>4.43</v>
      </c>
      <c r="H1375" s="20">
        <v>4.4800000000000004</v>
      </c>
      <c r="I1375">
        <v>4.58</v>
      </c>
      <c r="J1375">
        <v>4.71</v>
      </c>
      <c r="K1375">
        <v>5.01</v>
      </c>
      <c r="L1375">
        <v>3.86</v>
      </c>
      <c r="M1375">
        <v>3.97</v>
      </c>
      <c r="N1375">
        <v>4</v>
      </c>
      <c r="O1375" s="20">
        <v>4.05</v>
      </c>
      <c r="P1375">
        <v>4.13</v>
      </c>
      <c r="Q1375">
        <v>4.26</v>
      </c>
    </row>
    <row r="1376" spans="1:17">
      <c r="A1376">
        <v>20050919</v>
      </c>
      <c r="B1376" s="20">
        <v>3.92</v>
      </c>
      <c r="C1376" s="20">
        <v>3.75</v>
      </c>
      <c r="D1376">
        <v>4.24</v>
      </c>
      <c r="E1376">
        <v>4.32</v>
      </c>
      <c r="F1376">
        <v>4.38</v>
      </c>
      <c r="G1376">
        <v>4.42</v>
      </c>
      <c r="H1376" s="20">
        <v>4.47</v>
      </c>
      <c r="I1376">
        <v>4.5599999999999996</v>
      </c>
      <c r="J1376">
        <v>4.6900000000000004</v>
      </c>
      <c r="K1376">
        <v>4.99</v>
      </c>
      <c r="L1376">
        <v>3.87</v>
      </c>
      <c r="M1376">
        <v>3.93</v>
      </c>
      <c r="N1376">
        <v>3.95</v>
      </c>
      <c r="O1376" s="20">
        <v>4.0199999999999996</v>
      </c>
      <c r="P1376">
        <v>4.1100000000000003</v>
      </c>
      <c r="Q1376">
        <v>4.25</v>
      </c>
    </row>
    <row r="1377" spans="1:17">
      <c r="A1377">
        <v>20050920</v>
      </c>
      <c r="B1377" s="20">
        <v>3.9243999999999999</v>
      </c>
      <c r="C1377" s="20">
        <v>3.75</v>
      </c>
      <c r="D1377">
        <v>4.24</v>
      </c>
      <c r="E1377">
        <v>4.34</v>
      </c>
      <c r="F1377">
        <v>4.4000000000000004</v>
      </c>
      <c r="G1377">
        <v>4.4400000000000004</v>
      </c>
      <c r="H1377" s="20">
        <v>4.49</v>
      </c>
      <c r="I1377">
        <v>4.59</v>
      </c>
      <c r="J1377">
        <v>4.71</v>
      </c>
      <c r="K1377">
        <v>5</v>
      </c>
      <c r="L1377">
        <v>3.92</v>
      </c>
      <c r="M1377">
        <v>4</v>
      </c>
      <c r="N1377">
        <v>4.01</v>
      </c>
      <c r="O1377" s="20">
        <v>4.0599999999999996</v>
      </c>
      <c r="P1377">
        <v>4.1399999999999997</v>
      </c>
      <c r="Q1377">
        <v>4.26</v>
      </c>
    </row>
    <row r="1378" spans="1:17">
      <c r="A1378">
        <v>20050921</v>
      </c>
      <c r="B1378" s="20">
        <v>3.96</v>
      </c>
      <c r="C1378" s="20">
        <v>3.75</v>
      </c>
      <c r="D1378">
        <v>4.2699999999999996</v>
      </c>
      <c r="E1378">
        <v>4.34</v>
      </c>
      <c r="F1378">
        <v>4.38</v>
      </c>
      <c r="G1378">
        <v>4.41</v>
      </c>
      <c r="H1378" s="20">
        <v>4.4400000000000004</v>
      </c>
      <c r="I1378">
        <v>4.51</v>
      </c>
      <c r="J1378">
        <v>4.62</v>
      </c>
      <c r="K1378">
        <v>4.9000000000000004</v>
      </c>
      <c r="L1378">
        <v>3.88</v>
      </c>
      <c r="M1378">
        <v>3.96</v>
      </c>
      <c r="N1378">
        <v>3.96</v>
      </c>
      <c r="O1378" s="20">
        <v>4.01</v>
      </c>
      <c r="P1378">
        <v>4.08</v>
      </c>
      <c r="Q1378">
        <v>4.1900000000000004</v>
      </c>
    </row>
    <row r="1379" spans="1:17">
      <c r="A1379">
        <v>20050922</v>
      </c>
      <c r="B1379" s="20">
        <v>3.9605999999999999</v>
      </c>
      <c r="C1379" s="20">
        <v>3.75</v>
      </c>
      <c r="D1379">
        <v>4.26</v>
      </c>
      <c r="E1379">
        <v>4.3099999999999996</v>
      </c>
      <c r="F1379">
        <v>4.3499999999999996</v>
      </c>
      <c r="G1379">
        <v>4.38</v>
      </c>
      <c r="H1379" s="20">
        <v>4.42</v>
      </c>
      <c r="I1379">
        <v>4.5</v>
      </c>
      <c r="J1379">
        <v>4.6100000000000003</v>
      </c>
      <c r="K1379">
        <v>4.9000000000000004</v>
      </c>
      <c r="L1379">
        <v>3.86</v>
      </c>
      <c r="M1379">
        <v>3.95</v>
      </c>
      <c r="N1379">
        <v>3.95</v>
      </c>
      <c r="O1379" s="20">
        <v>3.99</v>
      </c>
      <c r="P1379">
        <v>4.07</v>
      </c>
      <c r="Q1379">
        <v>4.1900000000000004</v>
      </c>
    </row>
    <row r="1380" spans="1:17">
      <c r="A1380">
        <v>20050923</v>
      </c>
      <c r="B1380" s="20">
        <v>3.97</v>
      </c>
      <c r="C1380" s="20">
        <v>3.75</v>
      </c>
      <c r="D1380">
        <v>4.29</v>
      </c>
      <c r="E1380">
        <v>4.3600000000000003</v>
      </c>
      <c r="F1380">
        <v>4.41</v>
      </c>
      <c r="G1380">
        <v>4.4400000000000004</v>
      </c>
      <c r="H1380" s="20">
        <v>4.4800000000000004</v>
      </c>
      <c r="I1380">
        <v>4.58</v>
      </c>
      <c r="J1380">
        <v>4.66</v>
      </c>
      <c r="K1380">
        <v>4.93</v>
      </c>
      <c r="L1380">
        <v>3.89</v>
      </c>
      <c r="M1380">
        <v>4.0199999999999996</v>
      </c>
      <c r="N1380">
        <v>4.03</v>
      </c>
      <c r="O1380" s="20">
        <v>4.07</v>
      </c>
      <c r="P1380">
        <v>4.1399999999999997</v>
      </c>
      <c r="Q1380">
        <v>4.25</v>
      </c>
    </row>
    <row r="1381" spans="1:17">
      <c r="A1381">
        <v>20050926</v>
      </c>
      <c r="B1381" s="20">
        <v>4</v>
      </c>
      <c r="C1381" s="20">
        <v>3.8</v>
      </c>
      <c r="D1381">
        <v>4.37</v>
      </c>
      <c r="E1381">
        <v>4.46</v>
      </c>
      <c r="F1381">
        <v>4.5</v>
      </c>
      <c r="G1381">
        <v>4.53</v>
      </c>
      <c r="H1381" s="20">
        <v>4.57</v>
      </c>
      <c r="I1381">
        <v>4.6399999999999997</v>
      </c>
      <c r="J1381">
        <v>4.74</v>
      </c>
      <c r="K1381">
        <v>5</v>
      </c>
      <c r="L1381">
        <v>3.95</v>
      </c>
      <c r="M1381">
        <v>4.07</v>
      </c>
      <c r="N1381">
        <v>4.08</v>
      </c>
      <c r="O1381" s="20">
        <v>4.1100000000000003</v>
      </c>
      <c r="P1381">
        <v>4.18</v>
      </c>
      <c r="Q1381">
        <v>4.3</v>
      </c>
    </row>
    <row r="1382" spans="1:17">
      <c r="A1382">
        <v>20050927</v>
      </c>
      <c r="B1382" s="20">
        <v>4.01</v>
      </c>
      <c r="C1382" s="20">
        <v>3.8</v>
      </c>
      <c r="D1382">
        <v>4.4000000000000004</v>
      </c>
      <c r="E1382">
        <v>4.4800000000000004</v>
      </c>
      <c r="F1382">
        <v>4.5199999999999996</v>
      </c>
      <c r="G1382">
        <v>4.55</v>
      </c>
      <c r="H1382" s="20">
        <v>4.59</v>
      </c>
      <c r="I1382">
        <v>4.66</v>
      </c>
      <c r="J1382">
        <v>4.76</v>
      </c>
      <c r="K1382">
        <v>5.0199999999999996</v>
      </c>
      <c r="L1382">
        <v>3.95</v>
      </c>
      <c r="M1382">
        <v>4.08</v>
      </c>
      <c r="N1382">
        <v>4.09</v>
      </c>
      <c r="O1382" s="20">
        <v>4.13</v>
      </c>
      <c r="P1382">
        <v>4.2</v>
      </c>
      <c r="Q1382">
        <v>4.3</v>
      </c>
    </row>
    <row r="1383" spans="1:17">
      <c r="A1383">
        <v>20050928</v>
      </c>
      <c r="B1383" s="20">
        <v>4.0204000000000004</v>
      </c>
      <c r="C1383" s="20">
        <v>3.8</v>
      </c>
      <c r="D1383">
        <v>4.42</v>
      </c>
      <c r="E1383">
        <v>4.5</v>
      </c>
      <c r="F1383">
        <v>4.53</v>
      </c>
      <c r="G1383">
        <v>4.5599999999999996</v>
      </c>
      <c r="H1383" s="20">
        <v>4.59</v>
      </c>
      <c r="I1383">
        <v>4.6500000000000004</v>
      </c>
      <c r="J1383">
        <v>4.74</v>
      </c>
      <c r="K1383">
        <v>4.9800000000000004</v>
      </c>
      <c r="L1383">
        <v>3.95</v>
      </c>
      <c r="M1383">
        <v>4.09</v>
      </c>
      <c r="N1383">
        <v>4.09</v>
      </c>
      <c r="O1383" s="20">
        <v>4.1100000000000003</v>
      </c>
      <c r="P1383">
        <v>4.17</v>
      </c>
      <c r="Q1383">
        <v>4.26</v>
      </c>
    </row>
    <row r="1384" spans="1:17">
      <c r="A1384">
        <v>20050929</v>
      </c>
      <c r="B1384" s="20">
        <v>4.0544000000000002</v>
      </c>
      <c r="C1384" s="20">
        <v>3.8</v>
      </c>
      <c r="D1384">
        <v>4.43</v>
      </c>
      <c r="E1384">
        <v>4.5</v>
      </c>
      <c r="F1384">
        <v>4.54</v>
      </c>
      <c r="G1384">
        <v>4.5599999999999996</v>
      </c>
      <c r="H1384" s="20">
        <v>4.59</v>
      </c>
      <c r="I1384">
        <v>4.6500000000000004</v>
      </c>
      <c r="J1384">
        <v>4.74</v>
      </c>
      <c r="K1384">
        <v>4.99</v>
      </c>
      <c r="L1384">
        <v>3.97</v>
      </c>
      <c r="M1384">
        <v>4.13</v>
      </c>
      <c r="N1384">
        <v>4.13</v>
      </c>
      <c r="O1384" s="20">
        <v>4.1399999999999997</v>
      </c>
      <c r="P1384">
        <v>4.2</v>
      </c>
      <c r="Q1384">
        <v>4.29</v>
      </c>
    </row>
    <row r="1385" spans="1:17">
      <c r="A1385">
        <v>20050930</v>
      </c>
      <c r="B1385" s="20">
        <v>4.0650000000000004</v>
      </c>
      <c r="C1385" s="20">
        <v>3.8</v>
      </c>
      <c r="D1385">
        <v>4.49</v>
      </c>
      <c r="E1385">
        <v>4.58</v>
      </c>
      <c r="F1385">
        <v>4.6100000000000003</v>
      </c>
      <c r="G1385">
        <v>4.63</v>
      </c>
      <c r="H1385" s="20">
        <v>4.66</v>
      </c>
      <c r="I1385">
        <v>4.71</v>
      </c>
      <c r="J1385">
        <v>4.79</v>
      </c>
      <c r="K1385">
        <v>5.03</v>
      </c>
      <c r="L1385">
        <v>4.01</v>
      </c>
      <c r="M1385">
        <v>4.18</v>
      </c>
      <c r="N1385">
        <v>4.18</v>
      </c>
      <c r="O1385" s="20">
        <v>4.18</v>
      </c>
      <c r="P1385">
        <v>4.2300000000000004</v>
      </c>
      <c r="Q1385">
        <v>4.34</v>
      </c>
    </row>
    <row r="1386" spans="1:17">
      <c r="A1386">
        <v>20051003</v>
      </c>
      <c r="B1386" s="20">
        <v>4.0769000000000002</v>
      </c>
      <c r="C1386" s="20">
        <v>3.8</v>
      </c>
      <c r="D1386">
        <v>4.5199999999999996</v>
      </c>
      <c r="E1386">
        <v>4.62</v>
      </c>
      <c r="F1386">
        <v>4.66</v>
      </c>
      <c r="G1386">
        <v>4.6900000000000004</v>
      </c>
      <c r="H1386" s="20">
        <v>4.72</v>
      </c>
      <c r="I1386">
        <v>4.78</v>
      </c>
      <c r="J1386">
        <v>4.8600000000000003</v>
      </c>
      <c r="K1386">
        <v>5.0999999999999996</v>
      </c>
      <c r="L1386">
        <v>4.09</v>
      </c>
      <c r="M1386">
        <v>4.21</v>
      </c>
      <c r="N1386">
        <v>4.2300000000000004</v>
      </c>
      <c r="O1386" s="20">
        <v>4.25</v>
      </c>
      <c r="P1386">
        <v>4.3099999999999996</v>
      </c>
      <c r="Q1386">
        <v>4.3899999999999997</v>
      </c>
    </row>
    <row r="1387" spans="1:17">
      <c r="A1387">
        <v>20051004</v>
      </c>
      <c r="B1387" s="20">
        <v>4.09</v>
      </c>
      <c r="C1387" s="20">
        <v>3.8</v>
      </c>
      <c r="D1387">
        <v>4.5</v>
      </c>
      <c r="E1387">
        <v>4.5999999999999996</v>
      </c>
      <c r="F1387">
        <v>4.63</v>
      </c>
      <c r="G1387">
        <v>4.66</v>
      </c>
      <c r="H1387" s="20">
        <v>4.6900000000000004</v>
      </c>
      <c r="I1387">
        <v>4.74</v>
      </c>
      <c r="J1387">
        <v>4.83</v>
      </c>
      <c r="K1387">
        <v>5.0599999999999996</v>
      </c>
      <c r="L1387">
        <v>4.09</v>
      </c>
      <c r="M1387">
        <v>4.22</v>
      </c>
      <c r="N1387">
        <v>4.22</v>
      </c>
      <c r="O1387" s="20">
        <v>4.24</v>
      </c>
      <c r="P1387">
        <v>4.3</v>
      </c>
      <c r="Q1387">
        <v>4.38</v>
      </c>
    </row>
    <row r="1388" spans="1:17">
      <c r="A1388">
        <v>20051005</v>
      </c>
      <c r="B1388" s="20">
        <v>4.0999999999999996</v>
      </c>
      <c r="C1388" s="20">
        <v>3.8</v>
      </c>
      <c r="D1388">
        <v>4.5</v>
      </c>
      <c r="E1388">
        <v>4.59</v>
      </c>
      <c r="F1388">
        <v>4.62</v>
      </c>
      <c r="G1388">
        <v>4.6500000000000004</v>
      </c>
      <c r="H1388" s="20">
        <v>4.68</v>
      </c>
      <c r="I1388">
        <v>4.7300000000000004</v>
      </c>
      <c r="J1388">
        <v>4.8099999999999996</v>
      </c>
      <c r="K1388">
        <v>5.03</v>
      </c>
      <c r="L1388">
        <v>4.07</v>
      </c>
      <c r="M1388">
        <v>4.21</v>
      </c>
      <c r="N1388">
        <v>4.2</v>
      </c>
      <c r="O1388" s="20">
        <v>4.2300000000000004</v>
      </c>
      <c r="P1388">
        <v>4.28</v>
      </c>
      <c r="Q1388">
        <v>4.3600000000000003</v>
      </c>
    </row>
    <row r="1389" spans="1:17">
      <c r="A1389">
        <v>20051006</v>
      </c>
      <c r="B1389" s="20">
        <v>4.1100000000000003</v>
      </c>
      <c r="C1389" s="20">
        <v>3.8</v>
      </c>
      <c r="D1389">
        <v>4.5</v>
      </c>
      <c r="E1389">
        <v>4.59</v>
      </c>
      <c r="F1389">
        <v>4.63</v>
      </c>
      <c r="G1389">
        <v>4.66</v>
      </c>
      <c r="H1389" s="20">
        <v>4.68</v>
      </c>
      <c r="I1389">
        <v>4.74</v>
      </c>
      <c r="J1389">
        <v>4.82</v>
      </c>
      <c r="K1389">
        <v>5.05</v>
      </c>
      <c r="L1389">
        <v>4.07</v>
      </c>
      <c r="M1389">
        <v>4.2</v>
      </c>
      <c r="N1389">
        <v>4.21</v>
      </c>
      <c r="O1389" s="20">
        <v>4.2300000000000004</v>
      </c>
      <c r="P1389">
        <v>4.28</v>
      </c>
      <c r="Q1389">
        <v>4.37</v>
      </c>
    </row>
    <row r="1390" spans="1:17">
      <c r="A1390">
        <v>20051007</v>
      </c>
      <c r="B1390" s="20">
        <v>4.1150000000000002</v>
      </c>
      <c r="C1390" s="20">
        <v>3.8</v>
      </c>
      <c r="D1390">
        <v>4.5199999999999996</v>
      </c>
      <c r="E1390">
        <v>4.62</v>
      </c>
      <c r="F1390">
        <v>4.66</v>
      </c>
      <c r="G1390">
        <v>4.6900000000000004</v>
      </c>
      <c r="H1390" s="20">
        <v>4.72</v>
      </c>
      <c r="I1390">
        <v>4.78</v>
      </c>
      <c r="J1390">
        <v>4.8600000000000003</v>
      </c>
      <c r="K1390">
        <v>5.08</v>
      </c>
      <c r="L1390">
        <v>4.0599999999999996</v>
      </c>
      <c r="M1390">
        <v>4.18</v>
      </c>
      <c r="N1390">
        <v>4.1900000000000004</v>
      </c>
      <c r="O1390" s="20">
        <v>4.2300000000000004</v>
      </c>
      <c r="P1390">
        <v>4.28</v>
      </c>
      <c r="Q1390">
        <v>4.3499999999999996</v>
      </c>
    </row>
    <row r="1391" spans="1:17">
      <c r="A1391">
        <v>20051010</v>
      </c>
      <c r="B1391" s="20">
        <v>4.1231</v>
      </c>
      <c r="C1391" s="20">
        <v>3.8</v>
      </c>
      <c r="D1391" t="s">
        <v>103</v>
      </c>
      <c r="E1391" t="s">
        <v>103</v>
      </c>
      <c r="F1391" t="s">
        <v>103</v>
      </c>
      <c r="G1391" t="s">
        <v>103</v>
      </c>
      <c r="H1391" s="20" t="s">
        <v>103</v>
      </c>
      <c r="I1391" t="s">
        <v>103</v>
      </c>
      <c r="J1391" t="s">
        <v>103</v>
      </c>
      <c r="K1391" t="s">
        <v>103</v>
      </c>
      <c r="L1391" t="s">
        <v>103</v>
      </c>
      <c r="M1391" t="s">
        <v>103</v>
      </c>
      <c r="N1391" t="s">
        <v>103</v>
      </c>
      <c r="O1391" s="20" t="s">
        <v>103</v>
      </c>
      <c r="P1391" t="s">
        <v>103</v>
      </c>
      <c r="Q1391" t="s">
        <v>103</v>
      </c>
    </row>
    <row r="1392" spans="1:17">
      <c r="A1392">
        <v>20051011</v>
      </c>
      <c r="B1392" s="20">
        <v>4.13</v>
      </c>
      <c r="C1392" s="20">
        <v>3.8</v>
      </c>
      <c r="D1392">
        <v>4.55</v>
      </c>
      <c r="E1392">
        <v>4.6399999999999997</v>
      </c>
      <c r="F1392">
        <v>4.68</v>
      </c>
      <c r="G1392">
        <v>4.71</v>
      </c>
      <c r="H1392" s="20">
        <v>4.74</v>
      </c>
      <c r="I1392">
        <v>4.79</v>
      </c>
      <c r="J1392">
        <v>4.8600000000000003</v>
      </c>
      <c r="K1392">
        <v>5.05</v>
      </c>
      <c r="L1392">
        <v>4.1399999999999997</v>
      </c>
      <c r="M1392">
        <v>4.22</v>
      </c>
      <c r="N1392">
        <v>4.2300000000000004</v>
      </c>
      <c r="O1392" s="20">
        <v>4.2699999999999996</v>
      </c>
      <c r="P1392">
        <v>4.32</v>
      </c>
      <c r="Q1392">
        <v>4.3899999999999997</v>
      </c>
    </row>
    <row r="1393" spans="1:17">
      <c r="A1393">
        <v>20051012</v>
      </c>
      <c r="B1393" s="20">
        <v>4.1399999999999997</v>
      </c>
      <c r="C1393" s="20">
        <v>3.9</v>
      </c>
      <c r="D1393">
        <v>4.5599999999999996</v>
      </c>
      <c r="E1393">
        <v>4.66</v>
      </c>
      <c r="F1393">
        <v>4.6900000000000004</v>
      </c>
      <c r="G1393">
        <v>4.7300000000000004</v>
      </c>
      <c r="H1393" s="20">
        <v>4.76</v>
      </c>
      <c r="I1393">
        <v>4.8099999999999996</v>
      </c>
      <c r="J1393">
        <v>4.8899999999999997</v>
      </c>
      <c r="K1393">
        <v>5.1100000000000003</v>
      </c>
      <c r="L1393">
        <v>4.1399999999999997</v>
      </c>
      <c r="M1393">
        <v>4.24</v>
      </c>
      <c r="N1393">
        <v>4.2699999999999996</v>
      </c>
      <c r="O1393" s="20">
        <v>4.32</v>
      </c>
      <c r="P1393">
        <v>4.37</v>
      </c>
      <c r="Q1393">
        <v>4.45</v>
      </c>
    </row>
    <row r="1394" spans="1:17">
      <c r="A1394">
        <v>20051013</v>
      </c>
      <c r="B1394" s="20">
        <v>4.1500000000000004</v>
      </c>
      <c r="C1394" s="20">
        <v>3.9</v>
      </c>
      <c r="D1394">
        <v>4.58</v>
      </c>
      <c r="E1394">
        <v>4.68</v>
      </c>
      <c r="F1394">
        <v>4.7300000000000004</v>
      </c>
      <c r="G1394">
        <v>4.7699999999999996</v>
      </c>
      <c r="H1394" s="20">
        <v>4.8099999999999996</v>
      </c>
      <c r="I1394">
        <v>4.87</v>
      </c>
      <c r="J1394">
        <v>4.96</v>
      </c>
      <c r="K1394">
        <v>5.18</v>
      </c>
      <c r="L1394">
        <v>4.1399999999999997</v>
      </c>
      <c r="M1394">
        <v>4.24</v>
      </c>
      <c r="N1394">
        <v>4.2699999999999996</v>
      </c>
      <c r="O1394" s="20">
        <v>4.32</v>
      </c>
      <c r="P1394">
        <v>4.38</v>
      </c>
      <c r="Q1394">
        <v>4.4800000000000004</v>
      </c>
    </row>
    <row r="1395" spans="1:17">
      <c r="A1395">
        <v>20051014</v>
      </c>
      <c r="B1395" s="20">
        <v>4.1593999999999998</v>
      </c>
      <c r="C1395" s="20">
        <v>3.9</v>
      </c>
      <c r="D1395">
        <v>4.5599999999999996</v>
      </c>
      <c r="E1395">
        <v>4.67</v>
      </c>
      <c r="F1395">
        <v>4.72</v>
      </c>
      <c r="G1395">
        <v>4.76</v>
      </c>
      <c r="H1395" s="20">
        <v>4.8</v>
      </c>
      <c r="I1395">
        <v>4.8600000000000003</v>
      </c>
      <c r="J1395">
        <v>4.95</v>
      </c>
      <c r="K1395">
        <v>5.19</v>
      </c>
      <c r="L1395">
        <v>4.1500000000000004</v>
      </c>
      <c r="M1395">
        <v>4.2699999999999996</v>
      </c>
      <c r="N1395">
        <v>4.3</v>
      </c>
      <c r="O1395" s="20">
        <v>4.34</v>
      </c>
      <c r="P1395">
        <v>4.4000000000000004</v>
      </c>
      <c r="Q1395">
        <v>4.4800000000000004</v>
      </c>
    </row>
    <row r="1396" spans="1:17">
      <c r="A1396">
        <v>20051017</v>
      </c>
      <c r="B1396" s="20">
        <v>4.1675000000000004</v>
      </c>
      <c r="C1396" s="20">
        <v>3.95</v>
      </c>
      <c r="D1396">
        <v>4.58</v>
      </c>
      <c r="E1396">
        <v>4.6900000000000004</v>
      </c>
      <c r="F1396">
        <v>4.74</v>
      </c>
      <c r="G1396">
        <v>4.78</v>
      </c>
      <c r="H1396" s="20">
        <v>4.82</v>
      </c>
      <c r="I1396">
        <v>4.88</v>
      </c>
      <c r="J1396">
        <v>4.96</v>
      </c>
      <c r="K1396">
        <v>5.18</v>
      </c>
      <c r="L1396">
        <v>4.21</v>
      </c>
      <c r="M1396">
        <v>4.29</v>
      </c>
      <c r="N1396">
        <v>4.3099999999999996</v>
      </c>
      <c r="O1396" s="20">
        <v>4.3600000000000003</v>
      </c>
      <c r="P1396">
        <v>4.41</v>
      </c>
      <c r="Q1396">
        <v>4.5</v>
      </c>
    </row>
    <row r="1397" spans="1:17">
      <c r="A1397">
        <v>20051018</v>
      </c>
      <c r="B1397" s="20">
        <v>4.1741000000000001</v>
      </c>
      <c r="C1397" s="20">
        <v>3.95</v>
      </c>
      <c r="D1397">
        <v>4.57</v>
      </c>
      <c r="E1397">
        <v>4.67</v>
      </c>
      <c r="F1397">
        <v>4.72</v>
      </c>
      <c r="G1397">
        <v>4.76</v>
      </c>
      <c r="H1397" s="20">
        <v>4.8099999999999996</v>
      </c>
      <c r="I1397">
        <v>4.87</v>
      </c>
      <c r="J1397">
        <v>4.96</v>
      </c>
      <c r="K1397">
        <v>5.18</v>
      </c>
      <c r="L1397">
        <v>4.1900000000000004</v>
      </c>
      <c r="M1397">
        <v>4.2699999999999996</v>
      </c>
      <c r="N1397">
        <v>4.3</v>
      </c>
      <c r="O1397" s="20">
        <v>4.34</v>
      </c>
      <c r="P1397">
        <v>4.4000000000000004</v>
      </c>
      <c r="Q1397">
        <v>4.49</v>
      </c>
    </row>
    <row r="1398" spans="1:17">
      <c r="A1398">
        <v>20051019</v>
      </c>
      <c r="B1398" s="20">
        <v>4.1806000000000001</v>
      </c>
      <c r="C1398" s="20">
        <v>3.95</v>
      </c>
      <c r="D1398">
        <v>4.5599999999999996</v>
      </c>
      <c r="E1398">
        <v>4.6399999999999997</v>
      </c>
      <c r="F1398">
        <v>4.68</v>
      </c>
      <c r="G1398">
        <v>4.72</v>
      </c>
      <c r="H1398" s="20">
        <v>4.76</v>
      </c>
      <c r="I1398">
        <v>4.83</v>
      </c>
      <c r="J1398">
        <v>4.92</v>
      </c>
      <c r="K1398">
        <v>5.15</v>
      </c>
      <c r="L1398">
        <v>4.18</v>
      </c>
      <c r="M1398">
        <v>4.25</v>
      </c>
      <c r="N1398">
        <v>4.28</v>
      </c>
      <c r="O1398" s="20">
        <v>4.32</v>
      </c>
      <c r="P1398">
        <v>4.38</v>
      </c>
      <c r="Q1398">
        <v>4.47</v>
      </c>
    </row>
    <row r="1399" spans="1:17">
      <c r="A1399">
        <v>20051020</v>
      </c>
      <c r="B1399" s="20">
        <v>4.1938000000000004</v>
      </c>
      <c r="C1399" s="20">
        <v>3.95</v>
      </c>
      <c r="D1399">
        <v>4.5999999999999996</v>
      </c>
      <c r="E1399">
        <v>4.68</v>
      </c>
      <c r="F1399">
        <v>4.7300000000000004</v>
      </c>
      <c r="G1399">
        <v>4.7699999999999996</v>
      </c>
      <c r="H1399" s="20">
        <v>4.8</v>
      </c>
      <c r="I1399">
        <v>4.87</v>
      </c>
      <c r="J1399">
        <v>4.96</v>
      </c>
      <c r="K1399">
        <v>5.19</v>
      </c>
      <c r="L1399">
        <v>4.2</v>
      </c>
      <c r="M1399">
        <v>4.2699999999999996</v>
      </c>
      <c r="N1399">
        <v>4.29</v>
      </c>
      <c r="O1399" s="20">
        <v>4.33</v>
      </c>
      <c r="P1399">
        <v>4.38</v>
      </c>
      <c r="Q1399">
        <v>4.46</v>
      </c>
    </row>
    <row r="1400" spans="1:17">
      <c r="A1400">
        <v>20051021</v>
      </c>
      <c r="B1400" s="20">
        <v>4.2</v>
      </c>
      <c r="C1400" s="20">
        <v>3.95</v>
      </c>
      <c r="D1400">
        <v>4.5599999999999996</v>
      </c>
      <c r="E1400">
        <v>4.63</v>
      </c>
      <c r="F1400">
        <v>4.67</v>
      </c>
      <c r="G1400">
        <v>4.7</v>
      </c>
      <c r="H1400" s="20">
        <v>4.7300000000000004</v>
      </c>
      <c r="I1400">
        <v>4.8</v>
      </c>
      <c r="J1400">
        <v>4.8899999999999997</v>
      </c>
      <c r="K1400">
        <v>5.12</v>
      </c>
      <c r="L1400">
        <v>4.18</v>
      </c>
      <c r="M1400">
        <v>4.22</v>
      </c>
      <c r="N1400">
        <v>4.2300000000000004</v>
      </c>
      <c r="O1400" s="20">
        <v>4.26</v>
      </c>
      <c r="P1400">
        <v>4.3099999999999996</v>
      </c>
      <c r="Q1400">
        <v>4.3899999999999997</v>
      </c>
    </row>
    <row r="1401" spans="1:17">
      <c r="A1401">
        <v>20051024</v>
      </c>
      <c r="B1401" s="20">
        <v>4.2062999999999997</v>
      </c>
      <c r="C1401" s="20">
        <v>4</v>
      </c>
      <c r="D1401">
        <v>4.59</v>
      </c>
      <c r="E1401">
        <v>4.6500000000000004</v>
      </c>
      <c r="F1401">
        <v>4.6900000000000004</v>
      </c>
      <c r="G1401">
        <v>4.72</v>
      </c>
      <c r="H1401" s="20">
        <v>4.75</v>
      </c>
      <c r="I1401">
        <v>4.8099999999999996</v>
      </c>
      <c r="J1401">
        <v>4.8899999999999997</v>
      </c>
      <c r="K1401">
        <v>5.12</v>
      </c>
      <c r="L1401">
        <v>4.22</v>
      </c>
      <c r="M1401">
        <v>4.25</v>
      </c>
      <c r="N1401">
        <v>4.28</v>
      </c>
      <c r="O1401" s="20">
        <v>4.32</v>
      </c>
      <c r="P1401">
        <v>4.37</v>
      </c>
      <c r="Q1401">
        <v>4.45</v>
      </c>
    </row>
    <row r="1402" spans="1:17">
      <c r="A1402">
        <v>20051025</v>
      </c>
      <c r="B1402" s="20">
        <v>4.2156000000000002</v>
      </c>
      <c r="C1402" s="20">
        <v>4</v>
      </c>
      <c r="D1402">
        <v>4.6100000000000003</v>
      </c>
      <c r="E1402">
        <v>4.6900000000000004</v>
      </c>
      <c r="F1402">
        <v>4.7300000000000004</v>
      </c>
      <c r="G1402">
        <v>4.76</v>
      </c>
      <c r="H1402" s="20">
        <v>4.8</v>
      </c>
      <c r="I1402">
        <v>4.8499999999999996</v>
      </c>
      <c r="J1402">
        <v>4.93</v>
      </c>
      <c r="K1402">
        <v>5.15</v>
      </c>
      <c r="L1402">
        <v>4.26</v>
      </c>
      <c r="M1402">
        <v>4.34</v>
      </c>
      <c r="N1402">
        <v>4.3600000000000003</v>
      </c>
      <c r="O1402" s="20">
        <v>4.41</v>
      </c>
      <c r="P1402">
        <v>4.46</v>
      </c>
      <c r="Q1402">
        <v>4.54</v>
      </c>
    </row>
    <row r="1403" spans="1:17">
      <c r="A1403">
        <v>20051026</v>
      </c>
      <c r="B1403" s="20">
        <v>4.2300000000000004</v>
      </c>
      <c r="C1403" s="20">
        <v>4</v>
      </c>
      <c r="D1403">
        <v>4.68</v>
      </c>
      <c r="E1403">
        <v>4.78</v>
      </c>
      <c r="F1403">
        <v>4.84</v>
      </c>
      <c r="G1403">
        <v>4.88</v>
      </c>
      <c r="H1403" s="20">
        <v>4.92</v>
      </c>
      <c r="I1403">
        <v>4.9800000000000004</v>
      </c>
      <c r="J1403">
        <v>5.07</v>
      </c>
      <c r="K1403">
        <v>5.29</v>
      </c>
      <c r="L1403">
        <v>4.2699999999999996</v>
      </c>
      <c r="M1403">
        <v>4.38</v>
      </c>
      <c r="N1403">
        <v>4.42</v>
      </c>
      <c r="O1403" s="20">
        <v>4.46</v>
      </c>
      <c r="P1403">
        <v>4.5199999999999996</v>
      </c>
      <c r="Q1403">
        <v>4.5999999999999996</v>
      </c>
    </row>
    <row r="1404" spans="1:17">
      <c r="A1404">
        <v>20051027</v>
      </c>
      <c r="B1404" s="20">
        <v>4.2431000000000001</v>
      </c>
      <c r="C1404" s="20">
        <v>4</v>
      </c>
      <c r="D1404">
        <v>4.66</v>
      </c>
      <c r="E1404">
        <v>4.75</v>
      </c>
      <c r="F1404">
        <v>4.8099999999999996</v>
      </c>
      <c r="G1404">
        <v>4.8499999999999996</v>
      </c>
      <c r="H1404" s="20">
        <v>4.8899999999999997</v>
      </c>
      <c r="I1404">
        <v>4.96</v>
      </c>
      <c r="J1404">
        <v>5.05</v>
      </c>
      <c r="K1404">
        <v>5.27</v>
      </c>
      <c r="L1404">
        <v>4.26</v>
      </c>
      <c r="M1404">
        <v>4.3600000000000003</v>
      </c>
      <c r="N1404">
        <v>4.3899999999999997</v>
      </c>
      <c r="O1404" s="20">
        <v>4.43</v>
      </c>
      <c r="P1404">
        <v>4.49</v>
      </c>
      <c r="Q1404">
        <v>4.57</v>
      </c>
    </row>
    <row r="1405" spans="1:17">
      <c r="A1405">
        <v>20051028</v>
      </c>
      <c r="B1405" s="20">
        <v>4.25</v>
      </c>
      <c r="C1405" s="20">
        <v>4</v>
      </c>
      <c r="D1405">
        <v>4.68</v>
      </c>
      <c r="E1405">
        <v>4.7699999999999996</v>
      </c>
      <c r="F1405">
        <v>4.82</v>
      </c>
      <c r="G1405">
        <v>4.8600000000000003</v>
      </c>
      <c r="H1405" s="20">
        <v>4.9000000000000004</v>
      </c>
      <c r="I1405">
        <v>4.96</v>
      </c>
      <c r="J1405">
        <v>5.05</v>
      </c>
      <c r="K1405">
        <v>5.28</v>
      </c>
      <c r="L1405">
        <v>4.28</v>
      </c>
      <c r="M1405">
        <v>4.4000000000000004</v>
      </c>
      <c r="N1405">
        <v>4.42</v>
      </c>
      <c r="O1405" s="20">
        <v>4.46</v>
      </c>
      <c r="P1405">
        <v>4.51</v>
      </c>
      <c r="Q1405">
        <v>4.58</v>
      </c>
    </row>
    <row r="1406" spans="1:17">
      <c r="A1406">
        <v>20051031</v>
      </c>
      <c r="B1406" s="20">
        <v>4.26</v>
      </c>
      <c r="C1406" s="20">
        <v>4.01</v>
      </c>
      <c r="D1406">
        <v>4.71</v>
      </c>
      <c r="E1406">
        <v>4.8</v>
      </c>
      <c r="F1406">
        <v>4.8499999999999996</v>
      </c>
      <c r="G1406">
        <v>4.88</v>
      </c>
      <c r="H1406" s="20">
        <v>4.92</v>
      </c>
      <c r="I1406">
        <v>4.9800000000000004</v>
      </c>
      <c r="J1406">
        <v>5.05</v>
      </c>
      <c r="K1406">
        <v>5.27</v>
      </c>
      <c r="L1406">
        <v>4.3099999999999996</v>
      </c>
      <c r="M1406">
        <v>4.4000000000000004</v>
      </c>
      <c r="N1406">
        <v>4.41</v>
      </c>
      <c r="O1406" s="20">
        <v>4.45</v>
      </c>
      <c r="P1406">
        <v>4.49</v>
      </c>
      <c r="Q1406">
        <v>4.57</v>
      </c>
    </row>
    <row r="1407" spans="1:17">
      <c r="A1407">
        <v>20051101</v>
      </c>
      <c r="B1407" s="20">
        <v>4.2606000000000002</v>
      </c>
      <c r="C1407" s="20">
        <v>4.01</v>
      </c>
      <c r="D1407">
        <v>4.7300000000000004</v>
      </c>
      <c r="E1407">
        <v>4.83</v>
      </c>
      <c r="F1407">
        <v>4.88</v>
      </c>
      <c r="G1407">
        <v>4.92</v>
      </c>
      <c r="H1407" s="20">
        <v>4.96</v>
      </c>
      <c r="I1407">
        <v>5.01</v>
      </c>
      <c r="J1407">
        <v>5.0999999999999996</v>
      </c>
      <c r="K1407">
        <v>5.3</v>
      </c>
      <c r="L1407">
        <v>4.3099999999999996</v>
      </c>
      <c r="M1407">
        <v>4.42</v>
      </c>
      <c r="N1407">
        <v>4.4400000000000004</v>
      </c>
      <c r="O1407" s="20">
        <v>4.47</v>
      </c>
      <c r="P1407">
        <v>4.51</v>
      </c>
      <c r="Q1407">
        <v>4.58</v>
      </c>
    </row>
    <row r="1408" spans="1:17">
      <c r="A1408">
        <v>20051102</v>
      </c>
      <c r="B1408" s="20">
        <v>4.28</v>
      </c>
      <c r="C1408" s="20">
        <v>4.01</v>
      </c>
      <c r="D1408">
        <v>4.76</v>
      </c>
      <c r="E1408">
        <v>4.8499999999999996</v>
      </c>
      <c r="F1408">
        <v>4.9000000000000004</v>
      </c>
      <c r="G1408">
        <v>4.9400000000000004</v>
      </c>
      <c r="H1408" s="20">
        <v>4.9800000000000004</v>
      </c>
      <c r="I1408">
        <v>5.04</v>
      </c>
      <c r="J1408">
        <v>5.12</v>
      </c>
      <c r="K1408">
        <v>5.32</v>
      </c>
      <c r="L1408">
        <v>4.3099999999999996</v>
      </c>
      <c r="M1408">
        <v>4.43</v>
      </c>
      <c r="N1408">
        <v>4.46</v>
      </c>
      <c r="O1408" s="20">
        <v>4.5</v>
      </c>
      <c r="P1408">
        <v>4.54</v>
      </c>
      <c r="Q1408">
        <v>4.6100000000000003</v>
      </c>
    </row>
    <row r="1409" spans="1:17">
      <c r="A1409">
        <v>20051103</v>
      </c>
      <c r="B1409" s="20">
        <v>4.2906000000000004</v>
      </c>
      <c r="C1409" s="20">
        <v>4.01</v>
      </c>
      <c r="D1409">
        <v>4.79</v>
      </c>
      <c r="E1409">
        <v>4.8899999999999997</v>
      </c>
      <c r="F1409">
        <v>4.95</v>
      </c>
      <c r="G1409">
        <v>5</v>
      </c>
      <c r="H1409" s="20">
        <v>5.05</v>
      </c>
      <c r="I1409">
        <v>5.0999999999999996</v>
      </c>
      <c r="J1409">
        <v>5.19</v>
      </c>
      <c r="K1409">
        <v>5.39</v>
      </c>
      <c r="L1409">
        <v>4.33</v>
      </c>
      <c r="M1409">
        <v>4.47</v>
      </c>
      <c r="N1409">
        <v>4.5</v>
      </c>
      <c r="O1409" s="20">
        <v>4.55</v>
      </c>
      <c r="P1409">
        <v>4.59</v>
      </c>
      <c r="Q1409">
        <v>4.6500000000000004</v>
      </c>
    </row>
    <row r="1410" spans="1:17">
      <c r="A1410">
        <v>20051104</v>
      </c>
      <c r="B1410" s="20">
        <v>4.3</v>
      </c>
      <c r="C1410" s="20">
        <v>4.01</v>
      </c>
      <c r="D1410">
        <v>4.82</v>
      </c>
      <c r="E1410">
        <v>4.93</v>
      </c>
      <c r="F1410">
        <v>4.99</v>
      </c>
      <c r="G1410">
        <v>5.03</v>
      </c>
      <c r="H1410" s="20">
        <v>5.08</v>
      </c>
      <c r="I1410">
        <v>5.14</v>
      </c>
      <c r="J1410">
        <v>5.23</v>
      </c>
      <c r="K1410">
        <v>5.42</v>
      </c>
      <c r="L1410">
        <v>4.34</v>
      </c>
      <c r="M1410">
        <v>4.47</v>
      </c>
      <c r="N1410">
        <v>4.5</v>
      </c>
      <c r="O1410" s="20">
        <v>4.5599999999999996</v>
      </c>
      <c r="P1410">
        <v>4.5999999999999996</v>
      </c>
      <c r="Q1410">
        <v>4.66</v>
      </c>
    </row>
    <row r="1411" spans="1:17">
      <c r="A1411">
        <v>20051107</v>
      </c>
      <c r="B1411" s="20">
        <v>4.3044000000000002</v>
      </c>
      <c r="C1411" s="20">
        <v>4.05</v>
      </c>
      <c r="D1411">
        <v>4.8</v>
      </c>
      <c r="E1411">
        <v>4.91</v>
      </c>
      <c r="F1411">
        <v>4.96</v>
      </c>
      <c r="G1411">
        <v>5</v>
      </c>
      <c r="H1411" s="20">
        <v>5.04</v>
      </c>
      <c r="I1411">
        <v>5.0999999999999996</v>
      </c>
      <c r="J1411">
        <v>5.18</v>
      </c>
      <c r="K1411">
        <v>5.38</v>
      </c>
      <c r="L1411">
        <v>4.3600000000000003</v>
      </c>
      <c r="M1411">
        <v>4.47</v>
      </c>
      <c r="N1411">
        <v>4.5</v>
      </c>
      <c r="O1411" s="20">
        <v>4.55</v>
      </c>
      <c r="P1411">
        <v>4.59</v>
      </c>
      <c r="Q1411">
        <v>4.6500000000000004</v>
      </c>
    </row>
    <row r="1412" spans="1:17">
      <c r="A1412">
        <v>20051108</v>
      </c>
      <c r="B1412" s="20">
        <v>4.3099999999999996</v>
      </c>
      <c r="C1412" s="20">
        <v>4.05</v>
      </c>
      <c r="D1412">
        <v>4.7699999999999996</v>
      </c>
      <c r="E1412">
        <v>4.8499999999999996</v>
      </c>
      <c r="F1412">
        <v>4.8899999999999997</v>
      </c>
      <c r="G1412">
        <v>4.93</v>
      </c>
      <c r="H1412" s="20">
        <v>4.96</v>
      </c>
      <c r="I1412">
        <v>5.0199999999999996</v>
      </c>
      <c r="J1412">
        <v>5.0999999999999996</v>
      </c>
      <c r="K1412">
        <v>5.3</v>
      </c>
      <c r="L1412">
        <v>4.34</v>
      </c>
      <c r="M1412">
        <v>4.43</v>
      </c>
      <c r="N1412">
        <v>4.47</v>
      </c>
      <c r="O1412" s="20">
        <v>4.49</v>
      </c>
      <c r="P1412">
        <v>4.5199999999999996</v>
      </c>
      <c r="Q1412">
        <v>4.57</v>
      </c>
    </row>
    <row r="1413" spans="1:17">
      <c r="A1413">
        <v>20051109</v>
      </c>
      <c r="B1413" s="20">
        <v>4.33</v>
      </c>
      <c r="C1413" s="20">
        <v>4.05</v>
      </c>
      <c r="D1413">
        <v>4.8099999999999996</v>
      </c>
      <c r="E1413">
        <v>4.9000000000000004</v>
      </c>
      <c r="F1413">
        <v>4.95</v>
      </c>
      <c r="G1413">
        <v>4.99</v>
      </c>
      <c r="H1413" s="20">
        <v>5.0199999999999996</v>
      </c>
      <c r="I1413">
        <v>5.08</v>
      </c>
      <c r="J1413">
        <v>5.16</v>
      </c>
      <c r="K1413">
        <v>5.37</v>
      </c>
      <c r="L1413">
        <v>4.37</v>
      </c>
      <c r="M1413">
        <v>4.49</v>
      </c>
      <c r="N1413">
        <v>4.53</v>
      </c>
      <c r="O1413" s="20">
        <v>4.55</v>
      </c>
      <c r="P1413">
        <v>4.58</v>
      </c>
      <c r="Q1413">
        <v>4.6399999999999997</v>
      </c>
    </row>
    <row r="1414" spans="1:17">
      <c r="A1414">
        <v>20051110</v>
      </c>
      <c r="B1414" s="20">
        <v>4.3323</v>
      </c>
      <c r="C1414" s="20">
        <v>4.05</v>
      </c>
      <c r="D1414">
        <v>4.8099999999999996</v>
      </c>
      <c r="E1414">
        <v>4.9000000000000004</v>
      </c>
      <c r="F1414">
        <v>4.9400000000000004</v>
      </c>
      <c r="G1414">
        <v>4.97</v>
      </c>
      <c r="H1414" s="20">
        <v>5.01</v>
      </c>
      <c r="I1414">
        <v>5.07</v>
      </c>
      <c r="J1414">
        <v>5.15</v>
      </c>
      <c r="K1414">
        <v>5.34</v>
      </c>
      <c r="L1414">
        <v>4.34</v>
      </c>
      <c r="M1414">
        <v>4.4400000000000004</v>
      </c>
      <c r="N1414">
        <v>4.4800000000000004</v>
      </c>
      <c r="O1414" s="20">
        <v>4.49</v>
      </c>
      <c r="P1414">
        <v>4.51</v>
      </c>
      <c r="Q1414">
        <v>4.55</v>
      </c>
    </row>
    <row r="1415" spans="1:17">
      <c r="A1415">
        <v>20051111</v>
      </c>
      <c r="B1415" s="20">
        <v>4.34</v>
      </c>
      <c r="C1415" s="20" t="s">
        <v>1</v>
      </c>
      <c r="D1415" t="s">
        <v>103</v>
      </c>
      <c r="E1415" t="s">
        <v>103</v>
      </c>
      <c r="F1415" t="s">
        <v>103</v>
      </c>
      <c r="G1415" t="s">
        <v>103</v>
      </c>
      <c r="H1415" s="20" t="s">
        <v>103</v>
      </c>
      <c r="I1415" t="s">
        <v>103</v>
      </c>
      <c r="J1415" t="s">
        <v>103</v>
      </c>
      <c r="K1415" t="s">
        <v>103</v>
      </c>
      <c r="L1415" t="s">
        <v>103</v>
      </c>
      <c r="M1415" t="s">
        <v>103</v>
      </c>
      <c r="N1415" t="s">
        <v>103</v>
      </c>
      <c r="O1415" s="20" t="s">
        <v>103</v>
      </c>
      <c r="P1415" t="s">
        <v>103</v>
      </c>
      <c r="Q1415" t="s">
        <v>103</v>
      </c>
    </row>
    <row r="1416" spans="1:17">
      <c r="A1416">
        <v>20051114</v>
      </c>
      <c r="B1416" s="20">
        <v>4.34</v>
      </c>
      <c r="C1416" s="20">
        <v>4.07</v>
      </c>
      <c r="D1416">
        <v>4.82</v>
      </c>
      <c r="E1416">
        <v>4.9000000000000004</v>
      </c>
      <c r="F1416">
        <v>4.9400000000000004</v>
      </c>
      <c r="G1416">
        <v>4.97</v>
      </c>
      <c r="H1416" s="20">
        <v>5</v>
      </c>
      <c r="I1416">
        <v>5.05</v>
      </c>
      <c r="J1416">
        <v>5.13</v>
      </c>
      <c r="K1416">
        <v>5.31</v>
      </c>
      <c r="L1416">
        <v>4.4000000000000004</v>
      </c>
      <c r="M1416">
        <v>4.5</v>
      </c>
      <c r="N1416">
        <v>4.5199999999999996</v>
      </c>
      <c r="O1416" s="20">
        <v>4.54</v>
      </c>
      <c r="P1416">
        <v>4.57</v>
      </c>
      <c r="Q1416">
        <v>4.6100000000000003</v>
      </c>
    </row>
    <row r="1417" spans="1:17">
      <c r="A1417">
        <v>20051115</v>
      </c>
      <c r="B1417" s="20">
        <v>4.3499999999999996</v>
      </c>
      <c r="C1417" s="20">
        <v>4.07</v>
      </c>
      <c r="D1417">
        <v>4.83</v>
      </c>
      <c r="E1417">
        <v>4.91</v>
      </c>
      <c r="F1417">
        <v>4.9400000000000004</v>
      </c>
      <c r="G1417">
        <v>4.97</v>
      </c>
      <c r="H1417" s="20">
        <v>5</v>
      </c>
      <c r="I1417">
        <v>5.05</v>
      </c>
      <c r="J1417">
        <v>5.12</v>
      </c>
      <c r="K1417">
        <v>5.29</v>
      </c>
      <c r="L1417">
        <v>4.38</v>
      </c>
      <c r="M1417">
        <v>4.47</v>
      </c>
      <c r="N1417">
        <v>4.5</v>
      </c>
      <c r="O1417" s="20">
        <v>4.51</v>
      </c>
      <c r="P1417">
        <v>4.5199999999999996</v>
      </c>
      <c r="Q1417">
        <v>4.5599999999999996</v>
      </c>
    </row>
    <row r="1418" spans="1:17">
      <c r="A1418">
        <v>20051116</v>
      </c>
      <c r="B1418" s="20">
        <v>4.3681000000000001</v>
      </c>
      <c r="C1418" s="20">
        <v>4.07</v>
      </c>
      <c r="D1418">
        <v>4.8</v>
      </c>
      <c r="E1418">
        <v>4.8499999999999996</v>
      </c>
      <c r="F1418">
        <v>4.87</v>
      </c>
      <c r="G1418">
        <v>4.9000000000000004</v>
      </c>
      <c r="H1418" s="20">
        <v>4.92</v>
      </c>
      <c r="I1418">
        <v>4.97</v>
      </c>
      <c r="J1418">
        <v>5.04</v>
      </c>
      <c r="K1418">
        <v>5.23</v>
      </c>
      <c r="L1418">
        <v>4.34</v>
      </c>
      <c r="M1418">
        <v>4.42</v>
      </c>
      <c r="N1418">
        <v>4.43</v>
      </c>
      <c r="O1418" s="20">
        <v>4.43</v>
      </c>
      <c r="P1418">
        <v>4.45</v>
      </c>
      <c r="Q1418">
        <v>4.49</v>
      </c>
    </row>
    <row r="1419" spans="1:17">
      <c r="A1419">
        <v>20051117</v>
      </c>
      <c r="B1419" s="20">
        <v>4.37</v>
      </c>
      <c r="C1419" s="20">
        <v>4.07</v>
      </c>
      <c r="D1419">
        <v>4.8</v>
      </c>
      <c r="E1419">
        <v>4.83</v>
      </c>
      <c r="F1419">
        <v>4.8600000000000003</v>
      </c>
      <c r="G1419">
        <v>4.88</v>
      </c>
      <c r="H1419" s="20">
        <v>4.91</v>
      </c>
      <c r="I1419">
        <v>4.95</v>
      </c>
      <c r="J1419">
        <v>5.0199999999999996</v>
      </c>
      <c r="K1419">
        <v>5.2</v>
      </c>
      <c r="L1419">
        <v>4.32</v>
      </c>
      <c r="M1419">
        <v>4.37</v>
      </c>
      <c r="N1419">
        <v>4.3899999999999997</v>
      </c>
      <c r="O1419" s="20">
        <v>4.3899999999999997</v>
      </c>
      <c r="P1419">
        <v>4.42</v>
      </c>
      <c r="Q1419">
        <v>4.46</v>
      </c>
    </row>
    <row r="1420" spans="1:17">
      <c r="A1420">
        <v>20051118</v>
      </c>
      <c r="B1420" s="20">
        <v>4.3724999999999996</v>
      </c>
      <c r="C1420" s="20">
        <v>4.07</v>
      </c>
      <c r="D1420">
        <v>4.79</v>
      </c>
      <c r="E1420">
        <v>4.82</v>
      </c>
      <c r="F1420">
        <v>4.8499999999999996</v>
      </c>
      <c r="G1420">
        <v>4.88</v>
      </c>
      <c r="H1420" s="20">
        <v>4.91</v>
      </c>
      <c r="I1420">
        <v>4.96</v>
      </c>
      <c r="J1420">
        <v>5.04</v>
      </c>
      <c r="K1420">
        <v>5.22</v>
      </c>
      <c r="L1420">
        <v>4.34</v>
      </c>
      <c r="M1420">
        <v>4.4000000000000004</v>
      </c>
      <c r="N1420">
        <v>4.41</v>
      </c>
      <c r="O1420" s="20">
        <v>4.43</v>
      </c>
      <c r="P1420">
        <v>4.45</v>
      </c>
      <c r="Q1420">
        <v>4.5</v>
      </c>
    </row>
    <row r="1421" spans="1:17">
      <c r="A1421">
        <v>20051121</v>
      </c>
      <c r="B1421" s="20">
        <v>4.38</v>
      </c>
      <c r="C1421" s="20">
        <v>4.0999999999999996</v>
      </c>
      <c r="D1421">
        <v>4.7699999999999996</v>
      </c>
      <c r="E1421">
        <v>4.79</v>
      </c>
      <c r="F1421">
        <v>4.8099999999999996</v>
      </c>
      <c r="G1421">
        <v>4.84</v>
      </c>
      <c r="H1421" s="20">
        <v>4.87</v>
      </c>
      <c r="I1421">
        <v>4.92</v>
      </c>
      <c r="J1421">
        <v>5</v>
      </c>
      <c r="K1421">
        <v>5.18</v>
      </c>
      <c r="L1421">
        <v>4.33</v>
      </c>
      <c r="M1421">
        <v>4.3899999999999997</v>
      </c>
      <c r="N1421">
        <v>4.3899999999999997</v>
      </c>
      <c r="O1421" s="20">
        <v>4.3899999999999997</v>
      </c>
      <c r="P1421">
        <v>4.42</v>
      </c>
      <c r="Q1421">
        <v>4.46</v>
      </c>
    </row>
    <row r="1422" spans="1:17">
      <c r="A1422">
        <v>20051122</v>
      </c>
      <c r="B1422" s="20">
        <v>4.3937999999999997</v>
      </c>
      <c r="C1422" s="20">
        <v>4.0999999999999996</v>
      </c>
      <c r="D1422">
        <v>4.79</v>
      </c>
      <c r="E1422">
        <v>4.8</v>
      </c>
      <c r="F1422">
        <v>4.82</v>
      </c>
      <c r="G1422">
        <v>4.8499999999999996</v>
      </c>
      <c r="H1422" s="20">
        <v>4.88</v>
      </c>
      <c r="I1422">
        <v>4.93</v>
      </c>
      <c r="J1422">
        <v>5</v>
      </c>
      <c r="K1422">
        <v>5.19</v>
      </c>
      <c r="L1422">
        <v>4.26</v>
      </c>
      <c r="M1422">
        <v>4.32</v>
      </c>
      <c r="N1422">
        <v>4.33</v>
      </c>
      <c r="O1422" s="20">
        <v>4.34</v>
      </c>
      <c r="P1422">
        <v>4.37</v>
      </c>
      <c r="Q1422">
        <v>4.43</v>
      </c>
    </row>
    <row r="1423" spans="1:17">
      <c r="A1423">
        <v>20051123</v>
      </c>
      <c r="B1423" s="20">
        <v>4.3899999999999997</v>
      </c>
      <c r="C1423" s="20">
        <v>4.0999999999999996</v>
      </c>
      <c r="D1423">
        <v>4.74</v>
      </c>
      <c r="E1423">
        <v>4.76</v>
      </c>
      <c r="F1423">
        <v>4.78</v>
      </c>
      <c r="G1423">
        <v>4.8099999999999996</v>
      </c>
      <c r="H1423" s="20">
        <v>4.84</v>
      </c>
      <c r="I1423">
        <v>4.9000000000000004</v>
      </c>
      <c r="J1423">
        <v>4.9800000000000004</v>
      </c>
      <c r="K1423">
        <v>5.19</v>
      </c>
      <c r="L1423">
        <v>4.3099999999999996</v>
      </c>
      <c r="M1423">
        <v>4.3600000000000003</v>
      </c>
      <c r="N1423">
        <v>4.3600000000000003</v>
      </c>
      <c r="O1423" s="20">
        <v>4.38</v>
      </c>
      <c r="P1423">
        <v>4.41</v>
      </c>
      <c r="Q1423">
        <v>4.47</v>
      </c>
    </row>
    <row r="1424" spans="1:17">
      <c r="A1424">
        <v>20051124</v>
      </c>
      <c r="B1424" s="20">
        <v>4.4000000000000004</v>
      </c>
      <c r="C1424" s="20">
        <v>4.0999999999999996</v>
      </c>
      <c r="D1424" t="s">
        <v>103</v>
      </c>
      <c r="E1424" t="s">
        <v>103</v>
      </c>
      <c r="F1424" t="s">
        <v>103</v>
      </c>
      <c r="G1424" t="s">
        <v>103</v>
      </c>
      <c r="H1424" s="20" t="s">
        <v>103</v>
      </c>
      <c r="I1424" t="s">
        <v>103</v>
      </c>
      <c r="J1424" t="s">
        <v>103</v>
      </c>
      <c r="K1424" t="s">
        <v>103</v>
      </c>
      <c r="L1424" t="s">
        <v>103</v>
      </c>
      <c r="M1424" t="s">
        <v>103</v>
      </c>
      <c r="N1424" t="s">
        <v>103</v>
      </c>
      <c r="O1424" s="20" t="s">
        <v>103</v>
      </c>
      <c r="P1424" t="s">
        <v>103</v>
      </c>
      <c r="Q1424" t="s">
        <v>103</v>
      </c>
    </row>
    <row r="1425" spans="1:17">
      <c r="A1425">
        <v>20051125</v>
      </c>
      <c r="B1425" s="20">
        <v>4.4005999999999998</v>
      </c>
      <c r="C1425" s="20">
        <v>4.0999999999999996</v>
      </c>
      <c r="D1425">
        <v>4.74</v>
      </c>
      <c r="E1425">
        <v>4.75</v>
      </c>
      <c r="F1425">
        <v>4.7699999999999996</v>
      </c>
      <c r="G1425">
        <v>4.8</v>
      </c>
      <c r="H1425" s="20">
        <v>4.83</v>
      </c>
      <c r="I1425">
        <v>4.8899999999999997</v>
      </c>
      <c r="J1425">
        <v>4.9800000000000004</v>
      </c>
      <c r="K1425">
        <v>5.19</v>
      </c>
      <c r="L1425">
        <v>4.29</v>
      </c>
      <c r="M1425">
        <v>4.33</v>
      </c>
      <c r="N1425">
        <v>4.33</v>
      </c>
      <c r="O1425" s="20">
        <v>4.34</v>
      </c>
      <c r="P1425">
        <v>4.37</v>
      </c>
      <c r="Q1425">
        <v>4.43</v>
      </c>
    </row>
    <row r="1426" spans="1:17">
      <c r="A1426">
        <v>20051128</v>
      </c>
      <c r="B1426" s="20">
        <v>4.4062999999999999</v>
      </c>
      <c r="C1426" s="20">
        <v>4.12</v>
      </c>
      <c r="D1426">
        <v>4.75</v>
      </c>
      <c r="E1426">
        <v>4.75</v>
      </c>
      <c r="F1426">
        <v>4.7699999999999996</v>
      </c>
      <c r="G1426">
        <v>4.79</v>
      </c>
      <c r="H1426" s="20">
        <v>4.82</v>
      </c>
      <c r="I1426">
        <v>4.87</v>
      </c>
      <c r="J1426">
        <v>4.9400000000000004</v>
      </c>
      <c r="K1426">
        <v>5.14</v>
      </c>
      <c r="L1426">
        <v>4.32</v>
      </c>
      <c r="M1426">
        <v>4.33</v>
      </c>
      <c r="N1426">
        <v>4.32</v>
      </c>
      <c r="O1426" s="20">
        <v>4.32</v>
      </c>
      <c r="P1426">
        <v>4.3499999999999996</v>
      </c>
      <c r="Q1426">
        <v>4.41</v>
      </c>
    </row>
    <row r="1427" spans="1:17">
      <c r="A1427">
        <v>20051129</v>
      </c>
      <c r="B1427" s="20">
        <v>4.41</v>
      </c>
      <c r="C1427" s="20">
        <v>4.12</v>
      </c>
      <c r="D1427">
        <v>4.79</v>
      </c>
      <c r="E1427">
        <v>4.8</v>
      </c>
      <c r="F1427">
        <v>4.82</v>
      </c>
      <c r="G1427">
        <v>4.8499999999999996</v>
      </c>
      <c r="H1427" s="20">
        <v>4.88</v>
      </c>
      <c r="I1427">
        <v>4.92</v>
      </c>
      <c r="J1427">
        <v>5</v>
      </c>
      <c r="K1427">
        <v>5.2</v>
      </c>
      <c r="L1427">
        <v>4.3499999999999996</v>
      </c>
      <c r="M1427">
        <v>4.4000000000000004</v>
      </c>
      <c r="N1427">
        <v>4.4000000000000004</v>
      </c>
      <c r="O1427" s="20">
        <v>4.4000000000000004</v>
      </c>
      <c r="P1427">
        <v>4.42</v>
      </c>
      <c r="Q1427">
        <v>4.4800000000000004</v>
      </c>
    </row>
    <row r="1428" spans="1:17">
      <c r="A1428">
        <v>20051130</v>
      </c>
      <c r="B1428" s="20">
        <v>4.42</v>
      </c>
      <c r="C1428" s="20">
        <v>4.12</v>
      </c>
      <c r="D1428">
        <v>4.8</v>
      </c>
      <c r="E1428">
        <v>4.82</v>
      </c>
      <c r="F1428">
        <v>4.8499999999999996</v>
      </c>
      <c r="G1428">
        <v>4.88</v>
      </c>
      <c r="H1428" s="20">
        <v>4.91</v>
      </c>
      <c r="I1428">
        <v>4.96</v>
      </c>
      <c r="J1428">
        <v>5.03</v>
      </c>
      <c r="K1428">
        <v>5.23</v>
      </c>
      <c r="L1428">
        <v>4.34</v>
      </c>
      <c r="M1428">
        <v>4.42</v>
      </c>
      <c r="N1428">
        <v>4.41</v>
      </c>
      <c r="O1428" s="20">
        <v>4.42</v>
      </c>
      <c r="P1428">
        <v>4.45</v>
      </c>
      <c r="Q1428">
        <v>4.49</v>
      </c>
    </row>
    <row r="1429" spans="1:17">
      <c r="A1429">
        <v>20051201</v>
      </c>
      <c r="B1429" s="20">
        <v>4.4400000000000004</v>
      </c>
      <c r="C1429" s="20">
        <v>4.12</v>
      </c>
      <c r="D1429">
        <v>4.83</v>
      </c>
      <c r="E1429">
        <v>4.87</v>
      </c>
      <c r="F1429">
        <v>4.8899999999999997</v>
      </c>
      <c r="G1429">
        <v>4.92</v>
      </c>
      <c r="H1429" s="20">
        <v>4.95</v>
      </c>
      <c r="I1429">
        <v>4.99</v>
      </c>
      <c r="J1429">
        <v>5.0599999999999996</v>
      </c>
      <c r="K1429">
        <v>5.25</v>
      </c>
      <c r="L1429">
        <v>4.3600000000000003</v>
      </c>
      <c r="M1429">
        <v>4.45</v>
      </c>
      <c r="N1429">
        <v>4.4400000000000004</v>
      </c>
      <c r="O1429" s="20">
        <v>4.45</v>
      </c>
      <c r="P1429">
        <v>4.47</v>
      </c>
      <c r="Q1429">
        <v>4.5199999999999996</v>
      </c>
    </row>
    <row r="1430" spans="1:17">
      <c r="A1430">
        <v>20051202</v>
      </c>
      <c r="B1430" s="20">
        <v>4.4469000000000003</v>
      </c>
      <c r="C1430" s="20">
        <v>4.12</v>
      </c>
      <c r="D1430">
        <v>4.8499999999999996</v>
      </c>
      <c r="E1430">
        <v>4.8899999999999997</v>
      </c>
      <c r="F1430">
        <v>4.91</v>
      </c>
      <c r="G1430">
        <v>4.95</v>
      </c>
      <c r="H1430" s="20">
        <v>4.9800000000000004</v>
      </c>
      <c r="I1430">
        <v>5.03</v>
      </c>
      <c r="J1430">
        <v>5.0999999999999996</v>
      </c>
      <c r="K1430">
        <v>5.28</v>
      </c>
      <c r="L1430">
        <v>4.3499999999999996</v>
      </c>
      <c r="M1430">
        <v>4.43</v>
      </c>
      <c r="N1430">
        <v>4.43</v>
      </c>
      <c r="O1430" s="20">
        <v>4.45</v>
      </c>
      <c r="P1430">
        <v>4.4800000000000004</v>
      </c>
      <c r="Q1430">
        <v>4.5199999999999996</v>
      </c>
    </row>
    <row r="1431" spans="1:17">
      <c r="A1431">
        <v>20051205</v>
      </c>
      <c r="B1431" s="20">
        <v>4.45</v>
      </c>
      <c r="C1431" s="20">
        <v>4.2</v>
      </c>
      <c r="D1431">
        <v>4.87</v>
      </c>
      <c r="E1431">
        <v>4.91</v>
      </c>
      <c r="F1431">
        <v>4.9400000000000004</v>
      </c>
      <c r="G1431">
        <v>4.97</v>
      </c>
      <c r="H1431" s="20">
        <v>5</v>
      </c>
      <c r="I1431">
        <v>5.05</v>
      </c>
      <c r="J1431">
        <v>5.1100000000000003</v>
      </c>
      <c r="K1431">
        <v>5.3</v>
      </c>
      <c r="L1431">
        <v>4.3899999999999997</v>
      </c>
      <c r="M1431">
        <v>4.47</v>
      </c>
      <c r="N1431">
        <v>4.4800000000000004</v>
      </c>
      <c r="O1431" s="20">
        <v>4.5</v>
      </c>
      <c r="P1431">
        <v>4.53</v>
      </c>
      <c r="Q1431">
        <v>4.57</v>
      </c>
    </row>
    <row r="1432" spans="1:17">
      <c r="A1432">
        <v>20051206</v>
      </c>
      <c r="B1432" s="20">
        <v>4.4569000000000001</v>
      </c>
      <c r="C1432" s="20">
        <v>4.1500000000000004</v>
      </c>
      <c r="D1432">
        <v>4.84</v>
      </c>
      <c r="E1432">
        <v>4.88</v>
      </c>
      <c r="F1432">
        <v>4.91</v>
      </c>
      <c r="G1432">
        <v>4.9400000000000004</v>
      </c>
      <c r="H1432" s="20">
        <v>4.97</v>
      </c>
      <c r="I1432">
        <v>5.01</v>
      </c>
      <c r="J1432">
        <v>5.08</v>
      </c>
      <c r="K1432">
        <v>5.27</v>
      </c>
      <c r="L1432">
        <v>4.3600000000000003</v>
      </c>
      <c r="M1432">
        <v>4.42</v>
      </c>
      <c r="N1432">
        <v>4.41</v>
      </c>
      <c r="O1432" s="20">
        <v>4.42</v>
      </c>
      <c r="P1432">
        <v>4.4400000000000004</v>
      </c>
      <c r="Q1432">
        <v>4.49</v>
      </c>
    </row>
    <row r="1433" spans="1:17">
      <c r="A1433">
        <v>20051207</v>
      </c>
      <c r="B1433" s="20">
        <v>4.46</v>
      </c>
      <c r="C1433" s="20">
        <v>4.24</v>
      </c>
      <c r="D1433">
        <v>4.83</v>
      </c>
      <c r="E1433">
        <v>4.87</v>
      </c>
      <c r="F1433">
        <v>4.9000000000000004</v>
      </c>
      <c r="G1433">
        <v>4.93</v>
      </c>
      <c r="H1433" s="20">
        <v>4.96</v>
      </c>
      <c r="I1433">
        <v>5.01</v>
      </c>
      <c r="J1433">
        <v>5.08</v>
      </c>
      <c r="K1433">
        <v>5.27</v>
      </c>
      <c r="L1433">
        <v>4.3499999999999996</v>
      </c>
      <c r="M1433">
        <v>4.42</v>
      </c>
      <c r="N1433">
        <v>4.42</v>
      </c>
      <c r="O1433" s="20">
        <v>4.43</v>
      </c>
      <c r="P1433">
        <v>4.46</v>
      </c>
      <c r="Q1433">
        <v>4.5199999999999996</v>
      </c>
    </row>
    <row r="1434" spans="1:17">
      <c r="A1434">
        <v>20051208</v>
      </c>
      <c r="B1434" s="20">
        <v>4.4800000000000004</v>
      </c>
      <c r="C1434" s="20">
        <v>4.24</v>
      </c>
      <c r="D1434">
        <v>4.8</v>
      </c>
      <c r="E1434">
        <v>4.82</v>
      </c>
      <c r="F1434">
        <v>4.84</v>
      </c>
      <c r="G1434">
        <v>4.88</v>
      </c>
      <c r="H1434" s="20">
        <v>4.91</v>
      </c>
      <c r="I1434">
        <v>4.96</v>
      </c>
      <c r="J1434">
        <v>5.03</v>
      </c>
      <c r="K1434">
        <v>5.23</v>
      </c>
      <c r="L1434">
        <v>4.3</v>
      </c>
      <c r="M1434">
        <v>4.37</v>
      </c>
      <c r="N1434">
        <v>4.3600000000000003</v>
      </c>
      <c r="O1434" s="20">
        <v>4.3600000000000003</v>
      </c>
      <c r="P1434">
        <v>4.3899999999999997</v>
      </c>
      <c r="Q1434">
        <v>4.47</v>
      </c>
    </row>
    <row r="1435" spans="1:17">
      <c r="A1435">
        <v>20051209</v>
      </c>
      <c r="B1435" s="20">
        <v>4.4800000000000004</v>
      </c>
      <c r="C1435" s="20">
        <v>4.2</v>
      </c>
      <c r="D1435">
        <v>4.84</v>
      </c>
      <c r="E1435">
        <v>4.8600000000000003</v>
      </c>
      <c r="F1435">
        <v>4.8899999999999997</v>
      </c>
      <c r="G1435">
        <v>4.93</v>
      </c>
      <c r="H1435" s="20">
        <v>4.96</v>
      </c>
      <c r="I1435">
        <v>5.01</v>
      </c>
      <c r="J1435">
        <v>5.08</v>
      </c>
      <c r="K1435">
        <v>5.27</v>
      </c>
      <c r="L1435">
        <v>4.33</v>
      </c>
      <c r="M1435">
        <v>4.43</v>
      </c>
      <c r="N1435">
        <v>4.43</v>
      </c>
      <c r="O1435" s="20">
        <v>4.4400000000000004</v>
      </c>
      <c r="P1435">
        <v>4.47</v>
      </c>
      <c r="Q1435">
        <v>4.54</v>
      </c>
    </row>
    <row r="1436" spans="1:17">
      <c r="A1436">
        <v>20051212</v>
      </c>
      <c r="B1436" s="20">
        <v>4.4888000000000003</v>
      </c>
      <c r="C1436" s="20">
        <v>4.2</v>
      </c>
      <c r="D1436">
        <v>4.8499999999999996</v>
      </c>
      <c r="E1436">
        <v>4.8899999999999997</v>
      </c>
      <c r="F1436">
        <v>4.91</v>
      </c>
      <c r="G1436">
        <v>4.9400000000000004</v>
      </c>
      <c r="H1436" s="20">
        <v>4.97</v>
      </c>
      <c r="I1436">
        <v>5.0199999999999996</v>
      </c>
      <c r="J1436">
        <v>5.09</v>
      </c>
      <c r="K1436">
        <v>5.28</v>
      </c>
      <c r="L1436">
        <v>4.38</v>
      </c>
      <c r="M1436">
        <v>4.45</v>
      </c>
      <c r="N1436">
        <v>4.45</v>
      </c>
      <c r="O1436" s="20">
        <v>4.46</v>
      </c>
      <c r="P1436">
        <v>4.49</v>
      </c>
      <c r="Q1436">
        <v>4.5599999999999996</v>
      </c>
    </row>
    <row r="1437" spans="1:17">
      <c r="A1437">
        <v>20051213</v>
      </c>
      <c r="B1437" s="20">
        <v>4.4912999999999998</v>
      </c>
      <c r="C1437" s="20">
        <v>4.2</v>
      </c>
      <c r="D1437">
        <v>4.8600000000000003</v>
      </c>
      <c r="E1437">
        <v>4.8899999999999997</v>
      </c>
      <c r="F1437">
        <v>4.91</v>
      </c>
      <c r="G1437">
        <v>4.9400000000000004</v>
      </c>
      <c r="H1437" s="20">
        <v>4.97</v>
      </c>
      <c r="I1437">
        <v>5.01</v>
      </c>
      <c r="J1437">
        <v>5.08</v>
      </c>
      <c r="K1437">
        <v>5.27</v>
      </c>
      <c r="L1437">
        <v>4.37</v>
      </c>
      <c r="M1437">
        <v>4.43</v>
      </c>
      <c r="N1437">
        <v>4.43</v>
      </c>
      <c r="O1437" s="20">
        <v>4.4400000000000004</v>
      </c>
      <c r="P1437">
        <v>4.47</v>
      </c>
      <c r="Q1437">
        <v>4.54</v>
      </c>
    </row>
    <row r="1438" spans="1:17">
      <c r="A1438">
        <v>20051214</v>
      </c>
      <c r="B1438" s="20">
        <v>4.4912999999999998</v>
      </c>
      <c r="C1438" s="20">
        <v>4.21</v>
      </c>
      <c r="D1438">
        <v>4.82</v>
      </c>
      <c r="E1438">
        <v>4.83</v>
      </c>
      <c r="F1438">
        <v>4.84</v>
      </c>
      <c r="G1438">
        <v>4.8600000000000003</v>
      </c>
      <c r="H1438" s="20">
        <v>4.88</v>
      </c>
      <c r="I1438">
        <v>4.93</v>
      </c>
      <c r="J1438">
        <v>5</v>
      </c>
      <c r="K1438">
        <v>5.19</v>
      </c>
      <c r="L1438">
        <v>4.32</v>
      </c>
      <c r="M1438">
        <v>4.37</v>
      </c>
      <c r="N1438">
        <v>4.3600000000000003</v>
      </c>
      <c r="O1438" s="20">
        <v>4.3600000000000003</v>
      </c>
      <c r="P1438">
        <v>4.38</v>
      </c>
      <c r="Q1438">
        <v>4.45</v>
      </c>
    </row>
    <row r="1439" spans="1:17">
      <c r="A1439">
        <v>20051215</v>
      </c>
      <c r="B1439" s="20">
        <v>4.4969000000000001</v>
      </c>
      <c r="C1439" s="20">
        <v>4.1500000000000004</v>
      </c>
      <c r="D1439">
        <v>4.82</v>
      </c>
      <c r="E1439">
        <v>4.8499999999999996</v>
      </c>
      <c r="F1439">
        <v>4.87</v>
      </c>
      <c r="G1439">
        <v>4.9000000000000004</v>
      </c>
      <c r="H1439" s="20">
        <v>4.92</v>
      </c>
      <c r="I1439">
        <v>4.97</v>
      </c>
      <c r="J1439">
        <v>5.04</v>
      </c>
      <c r="K1439">
        <v>5.22</v>
      </c>
      <c r="L1439">
        <v>4.33</v>
      </c>
      <c r="M1439">
        <v>4.37</v>
      </c>
      <c r="N1439">
        <v>4.37</v>
      </c>
      <c r="O1439" s="20">
        <v>4.38</v>
      </c>
      <c r="P1439">
        <v>4.41</v>
      </c>
      <c r="Q1439">
        <v>4.47</v>
      </c>
    </row>
    <row r="1440" spans="1:17">
      <c r="A1440">
        <v>20051216</v>
      </c>
      <c r="B1440" s="20">
        <v>4.5</v>
      </c>
      <c r="C1440" s="20">
        <v>4.1500000000000004</v>
      </c>
      <c r="D1440">
        <v>4.8099999999999996</v>
      </c>
      <c r="E1440">
        <v>4.8099999999999996</v>
      </c>
      <c r="F1440">
        <v>4.82</v>
      </c>
      <c r="G1440">
        <v>4.84</v>
      </c>
      <c r="H1440" s="20">
        <v>4.8600000000000003</v>
      </c>
      <c r="I1440">
        <v>4.91</v>
      </c>
      <c r="J1440">
        <v>4.97</v>
      </c>
      <c r="K1440">
        <v>5.16</v>
      </c>
      <c r="L1440">
        <v>4.32</v>
      </c>
      <c r="M1440">
        <v>4.37</v>
      </c>
      <c r="N1440">
        <v>4.3499999999999996</v>
      </c>
      <c r="O1440" s="20">
        <v>4.3600000000000003</v>
      </c>
      <c r="P1440">
        <v>4.3899999999999997</v>
      </c>
      <c r="Q1440">
        <v>4.45</v>
      </c>
    </row>
    <row r="1441" spans="1:17">
      <c r="A1441">
        <v>20051219</v>
      </c>
      <c r="B1441" s="20">
        <v>4.5</v>
      </c>
      <c r="C1441" s="20">
        <v>4.1500000000000004</v>
      </c>
      <c r="D1441">
        <v>4.82</v>
      </c>
      <c r="E1441">
        <v>4.83</v>
      </c>
      <c r="F1441">
        <v>4.84</v>
      </c>
      <c r="G1441">
        <v>4.8600000000000003</v>
      </c>
      <c r="H1441" s="20">
        <v>4.8899999999999997</v>
      </c>
      <c r="I1441">
        <v>4.92</v>
      </c>
      <c r="J1441">
        <v>4.9800000000000004</v>
      </c>
      <c r="K1441">
        <v>5.16</v>
      </c>
      <c r="L1441">
        <v>4.38</v>
      </c>
      <c r="M1441">
        <v>4.38</v>
      </c>
      <c r="N1441">
        <v>4.37</v>
      </c>
      <c r="O1441" s="20">
        <v>4.37</v>
      </c>
      <c r="P1441">
        <v>4.3899999999999997</v>
      </c>
      <c r="Q1441">
        <v>4.45</v>
      </c>
    </row>
    <row r="1442" spans="1:17">
      <c r="A1442">
        <v>20051220</v>
      </c>
      <c r="B1442" s="20">
        <v>4.5012999999999996</v>
      </c>
      <c r="C1442" s="20">
        <v>4.1900000000000004</v>
      </c>
      <c r="D1442">
        <v>4.8499999999999996</v>
      </c>
      <c r="E1442">
        <v>4.8600000000000003</v>
      </c>
      <c r="F1442">
        <v>4.88</v>
      </c>
      <c r="G1442">
        <v>4.9000000000000004</v>
      </c>
      <c r="H1442" s="20">
        <v>4.92</v>
      </c>
      <c r="I1442">
        <v>4.95</v>
      </c>
      <c r="J1442">
        <v>5.01</v>
      </c>
      <c r="K1442">
        <v>5.18</v>
      </c>
      <c r="L1442">
        <v>4.3899999999999997</v>
      </c>
      <c r="M1442">
        <v>4.42</v>
      </c>
      <c r="N1442">
        <v>4.41</v>
      </c>
      <c r="O1442" s="20">
        <v>4.4000000000000004</v>
      </c>
      <c r="P1442">
        <v>4.41</v>
      </c>
      <c r="Q1442">
        <v>4.47</v>
      </c>
    </row>
    <row r="1443" spans="1:17">
      <c r="A1443">
        <v>20051221</v>
      </c>
      <c r="B1443" s="20">
        <v>4.5038</v>
      </c>
      <c r="C1443" s="20">
        <v>4.24</v>
      </c>
      <c r="D1443">
        <v>4.87</v>
      </c>
      <c r="E1443">
        <v>4.8899999999999997</v>
      </c>
      <c r="F1443">
        <v>4.9000000000000004</v>
      </c>
      <c r="G1443">
        <v>4.92</v>
      </c>
      <c r="H1443" s="20">
        <v>4.95</v>
      </c>
      <c r="I1443">
        <v>4.9800000000000004</v>
      </c>
      <c r="J1443">
        <v>5.03</v>
      </c>
      <c r="K1443">
        <v>5.2</v>
      </c>
      <c r="L1443">
        <v>4.38</v>
      </c>
      <c r="M1443">
        <v>4.43</v>
      </c>
      <c r="N1443">
        <v>4.43</v>
      </c>
      <c r="O1443" s="20">
        <v>4.42</v>
      </c>
      <c r="P1443">
        <v>4.4400000000000004</v>
      </c>
      <c r="Q1443">
        <v>4.49</v>
      </c>
    </row>
    <row r="1444" spans="1:17">
      <c r="A1444">
        <v>20051222</v>
      </c>
      <c r="B1444" s="20">
        <v>4.5194000000000001</v>
      </c>
      <c r="C1444" s="20">
        <v>4.24</v>
      </c>
      <c r="D1444">
        <v>4.8499999999999996</v>
      </c>
      <c r="E1444">
        <v>4.88</v>
      </c>
      <c r="F1444">
        <v>4.88</v>
      </c>
      <c r="G1444">
        <v>4.8899999999999997</v>
      </c>
      <c r="H1444" s="20">
        <v>4.91</v>
      </c>
      <c r="I1444">
        <v>4.93</v>
      </c>
      <c r="J1444">
        <v>4.9800000000000004</v>
      </c>
      <c r="K1444">
        <v>5.14</v>
      </c>
      <c r="L1444">
        <v>4.3499999999999996</v>
      </c>
      <c r="M1444">
        <v>4.4000000000000004</v>
      </c>
      <c r="N1444">
        <v>4.38</v>
      </c>
      <c r="O1444" s="20">
        <v>4.38</v>
      </c>
      <c r="P1444">
        <v>4.3899999999999997</v>
      </c>
      <c r="Q1444">
        <v>4.4400000000000004</v>
      </c>
    </row>
    <row r="1445" spans="1:17">
      <c r="A1445">
        <v>20051223</v>
      </c>
      <c r="B1445" s="20">
        <v>4.5206</v>
      </c>
      <c r="C1445" s="20">
        <v>4.1500000000000004</v>
      </c>
      <c r="D1445">
        <v>4.84</v>
      </c>
      <c r="E1445">
        <v>4.84</v>
      </c>
      <c r="F1445">
        <v>4.84</v>
      </c>
      <c r="G1445">
        <v>4.8600000000000003</v>
      </c>
      <c r="H1445" s="20">
        <v>4.87</v>
      </c>
      <c r="I1445">
        <v>4.9000000000000004</v>
      </c>
      <c r="J1445">
        <v>4.95</v>
      </c>
      <c r="K1445">
        <v>5.1100000000000003</v>
      </c>
      <c r="L1445">
        <v>4.33</v>
      </c>
      <c r="M1445">
        <v>4.37</v>
      </c>
      <c r="N1445">
        <v>4.34</v>
      </c>
      <c r="O1445" s="20">
        <v>4.32</v>
      </c>
      <c r="P1445">
        <v>4.33</v>
      </c>
      <c r="Q1445">
        <v>4.38</v>
      </c>
    </row>
    <row r="1446" spans="1:17">
      <c r="A1446">
        <v>20051226</v>
      </c>
      <c r="B1446" s="20">
        <v>4.5206</v>
      </c>
      <c r="C1446" s="20">
        <v>4.1500000000000004</v>
      </c>
      <c r="D1446" t="s">
        <v>103</v>
      </c>
      <c r="E1446" t="s">
        <v>103</v>
      </c>
      <c r="F1446" t="s">
        <v>103</v>
      </c>
      <c r="G1446" t="s">
        <v>103</v>
      </c>
      <c r="H1446" s="20" t="s">
        <v>103</v>
      </c>
      <c r="I1446" t="s">
        <v>103</v>
      </c>
      <c r="J1446" t="s">
        <v>103</v>
      </c>
      <c r="K1446" t="s">
        <v>103</v>
      </c>
      <c r="L1446" t="s">
        <v>103</v>
      </c>
      <c r="M1446" t="s">
        <v>103</v>
      </c>
      <c r="N1446" t="s">
        <v>103</v>
      </c>
      <c r="O1446" s="20" t="s">
        <v>103</v>
      </c>
      <c r="P1446" t="s">
        <v>103</v>
      </c>
      <c r="Q1446" t="s">
        <v>103</v>
      </c>
    </row>
    <row r="1447" spans="1:17">
      <c r="A1447">
        <v>20051227</v>
      </c>
      <c r="B1447" s="20">
        <v>4.5206</v>
      </c>
      <c r="C1447" s="20">
        <v>4.24</v>
      </c>
      <c r="D1447">
        <v>4.84</v>
      </c>
      <c r="E1447">
        <v>4.83</v>
      </c>
      <c r="F1447">
        <v>4.82</v>
      </c>
      <c r="G1447">
        <v>4.84</v>
      </c>
      <c r="H1447" s="20">
        <v>4.8600000000000003</v>
      </c>
      <c r="I1447">
        <v>4.88</v>
      </c>
      <c r="J1447">
        <v>4.92</v>
      </c>
      <c r="K1447">
        <v>5.07</v>
      </c>
      <c r="L1447">
        <v>4.3499999999999996</v>
      </c>
      <c r="M1447">
        <v>4.3499999999999996</v>
      </c>
      <c r="N1447">
        <v>4.3099999999999996</v>
      </c>
      <c r="O1447" s="20">
        <v>4.3</v>
      </c>
      <c r="P1447">
        <v>4.3099999999999996</v>
      </c>
      <c r="Q1447">
        <v>4.34</v>
      </c>
    </row>
    <row r="1448" spans="1:17">
      <c r="A1448">
        <v>20051228</v>
      </c>
      <c r="B1448" s="20">
        <v>4.5269000000000004</v>
      </c>
      <c r="C1448" s="20">
        <v>4.22</v>
      </c>
      <c r="D1448">
        <v>4.82</v>
      </c>
      <c r="E1448">
        <v>4.79</v>
      </c>
      <c r="F1448">
        <v>4.79</v>
      </c>
      <c r="G1448">
        <v>4.8</v>
      </c>
      <c r="H1448" s="20">
        <v>4.82</v>
      </c>
      <c r="I1448">
        <v>4.84</v>
      </c>
      <c r="J1448">
        <v>4.88</v>
      </c>
      <c r="K1448">
        <v>5.03</v>
      </c>
      <c r="L1448">
        <v>4.34</v>
      </c>
      <c r="M1448">
        <v>4.37</v>
      </c>
      <c r="N1448">
        <v>4.34</v>
      </c>
      <c r="O1448" s="20">
        <v>4.32</v>
      </c>
      <c r="P1448">
        <v>4.34</v>
      </c>
      <c r="Q1448">
        <v>4.38</v>
      </c>
    </row>
    <row r="1449" spans="1:17">
      <c r="A1449">
        <v>20051229</v>
      </c>
      <c r="B1449" s="20">
        <v>4.53</v>
      </c>
      <c r="C1449" s="20">
        <v>4.22</v>
      </c>
      <c r="D1449">
        <v>4.84</v>
      </c>
      <c r="E1449">
        <v>4.83</v>
      </c>
      <c r="F1449">
        <v>4.83</v>
      </c>
      <c r="G1449">
        <v>4.84</v>
      </c>
      <c r="H1449" s="20">
        <v>4.8600000000000003</v>
      </c>
      <c r="I1449">
        <v>4.88</v>
      </c>
      <c r="J1449">
        <v>4.92</v>
      </c>
      <c r="K1449">
        <v>5.07</v>
      </c>
      <c r="L1449">
        <v>4.3499999999999996</v>
      </c>
      <c r="M1449">
        <v>4.38</v>
      </c>
      <c r="N1449">
        <v>4.3499999999999996</v>
      </c>
      <c r="O1449" s="20">
        <v>4.33</v>
      </c>
      <c r="P1449">
        <v>4.34</v>
      </c>
      <c r="Q1449">
        <v>4.37</v>
      </c>
    </row>
    <row r="1450" spans="1:17">
      <c r="A1450">
        <v>20051230</v>
      </c>
      <c r="B1450" s="20">
        <v>4.5362999999999998</v>
      </c>
      <c r="C1450" s="20">
        <v>4.22</v>
      </c>
      <c r="D1450">
        <v>4.84</v>
      </c>
      <c r="E1450">
        <v>4.83</v>
      </c>
      <c r="F1450">
        <v>4.83</v>
      </c>
      <c r="G1450">
        <v>4.84</v>
      </c>
      <c r="H1450" s="20">
        <v>4.8600000000000003</v>
      </c>
      <c r="I1450">
        <v>4.88</v>
      </c>
      <c r="J1450">
        <v>4.92</v>
      </c>
      <c r="K1450">
        <v>5.05</v>
      </c>
      <c r="L1450">
        <v>4.38</v>
      </c>
      <c r="M1450">
        <v>4.41</v>
      </c>
      <c r="N1450">
        <v>4.37</v>
      </c>
      <c r="O1450" s="20">
        <v>4.3499999999999996</v>
      </c>
      <c r="P1450">
        <v>4.3600000000000003</v>
      </c>
      <c r="Q1450">
        <v>4.3899999999999997</v>
      </c>
    </row>
    <row r="1451" spans="1:17">
      <c r="A1451">
        <v>20060102</v>
      </c>
      <c r="B1451" s="20">
        <v>4.5362999999999998</v>
      </c>
      <c r="C1451" s="20">
        <v>4.22</v>
      </c>
      <c r="D1451" t="s">
        <v>103</v>
      </c>
      <c r="E1451" t="s">
        <v>103</v>
      </c>
      <c r="F1451" t="s">
        <v>103</v>
      </c>
      <c r="G1451" t="s">
        <v>103</v>
      </c>
      <c r="H1451" s="20" t="s">
        <v>103</v>
      </c>
      <c r="I1451" t="s">
        <v>103</v>
      </c>
      <c r="J1451" t="s">
        <v>103</v>
      </c>
      <c r="K1451" t="s">
        <v>103</v>
      </c>
      <c r="L1451" t="s">
        <v>103</v>
      </c>
      <c r="M1451" t="s">
        <v>103</v>
      </c>
      <c r="N1451" t="s">
        <v>103</v>
      </c>
      <c r="O1451" s="20" t="s">
        <v>103</v>
      </c>
      <c r="P1451" t="s">
        <v>103</v>
      </c>
      <c r="Q1451" t="s">
        <v>103</v>
      </c>
    </row>
    <row r="1452" spans="1:17">
      <c r="A1452">
        <v>20060103</v>
      </c>
      <c r="B1452" s="20">
        <v>4.5444000000000004</v>
      </c>
      <c r="C1452" s="20">
        <v>4.3</v>
      </c>
      <c r="D1452">
        <v>4.83</v>
      </c>
      <c r="E1452">
        <v>4.8099999999999996</v>
      </c>
      <c r="F1452">
        <v>4.8</v>
      </c>
      <c r="G1452">
        <v>4.82</v>
      </c>
      <c r="H1452" s="20">
        <v>4.83</v>
      </c>
      <c r="I1452">
        <v>4.8600000000000003</v>
      </c>
      <c r="J1452">
        <v>4.9000000000000004</v>
      </c>
      <c r="K1452">
        <v>5.05</v>
      </c>
      <c r="L1452">
        <v>4.38</v>
      </c>
      <c r="M1452">
        <v>4.34</v>
      </c>
      <c r="N1452">
        <v>4.3</v>
      </c>
      <c r="O1452" s="20">
        <v>4.3</v>
      </c>
      <c r="P1452">
        <v>4.32</v>
      </c>
      <c r="Q1452">
        <v>4.37</v>
      </c>
    </row>
    <row r="1453" spans="1:17">
      <c r="A1453">
        <v>20060104</v>
      </c>
      <c r="B1453" s="20">
        <v>4.5406000000000004</v>
      </c>
      <c r="C1453" s="20">
        <v>4.3</v>
      </c>
      <c r="D1453">
        <v>4.79</v>
      </c>
      <c r="E1453">
        <v>4.76</v>
      </c>
      <c r="F1453">
        <v>4.76</v>
      </c>
      <c r="G1453">
        <v>4.78</v>
      </c>
      <c r="H1453" s="20">
        <v>4.8</v>
      </c>
      <c r="I1453">
        <v>4.84</v>
      </c>
      <c r="J1453">
        <v>4.9000000000000004</v>
      </c>
      <c r="K1453">
        <v>5.08</v>
      </c>
      <c r="L1453">
        <v>4.3499999999999996</v>
      </c>
      <c r="M1453">
        <v>4.3099999999999996</v>
      </c>
      <c r="N1453">
        <v>4.28</v>
      </c>
      <c r="O1453" s="20">
        <v>4.28</v>
      </c>
      <c r="P1453">
        <v>4.3099999999999996</v>
      </c>
      <c r="Q1453">
        <v>4.3600000000000003</v>
      </c>
    </row>
    <row r="1454" spans="1:17">
      <c r="A1454">
        <v>20060105</v>
      </c>
      <c r="B1454" s="20">
        <v>4.55</v>
      </c>
      <c r="C1454" s="20">
        <v>4.3</v>
      </c>
      <c r="D1454">
        <v>4.79</v>
      </c>
      <c r="E1454">
        <v>4.76</v>
      </c>
      <c r="F1454">
        <v>4.76</v>
      </c>
      <c r="G1454">
        <v>4.7699999999999996</v>
      </c>
      <c r="H1454" s="20">
        <v>4.79</v>
      </c>
      <c r="I1454">
        <v>4.83</v>
      </c>
      <c r="J1454">
        <v>4.8899999999999997</v>
      </c>
      <c r="K1454">
        <v>5.0599999999999996</v>
      </c>
      <c r="L1454">
        <v>4.3600000000000003</v>
      </c>
      <c r="M1454">
        <v>4.32</v>
      </c>
      <c r="N1454">
        <v>4.29</v>
      </c>
      <c r="O1454" s="20">
        <v>4.29</v>
      </c>
      <c r="P1454">
        <v>4.3099999999999996</v>
      </c>
      <c r="Q1454">
        <v>4.3600000000000003</v>
      </c>
    </row>
    <row r="1455" spans="1:17">
      <c r="A1455">
        <v>20060106</v>
      </c>
      <c r="B1455" s="20">
        <v>4.55</v>
      </c>
      <c r="C1455" s="20">
        <v>4.3</v>
      </c>
      <c r="D1455">
        <v>4.8099999999999996</v>
      </c>
      <c r="E1455">
        <v>4.78</v>
      </c>
      <c r="F1455">
        <v>4.78</v>
      </c>
      <c r="G1455">
        <v>4.8</v>
      </c>
      <c r="H1455" s="20">
        <v>4.8099999999999996</v>
      </c>
      <c r="I1455">
        <v>4.8499999999999996</v>
      </c>
      <c r="J1455">
        <v>4.9000000000000004</v>
      </c>
      <c r="K1455">
        <v>5.08</v>
      </c>
      <c r="L1455">
        <v>4.38</v>
      </c>
      <c r="M1455">
        <v>4.3600000000000003</v>
      </c>
      <c r="N1455">
        <v>4.32</v>
      </c>
      <c r="O1455" s="20">
        <v>4.32</v>
      </c>
      <c r="P1455">
        <v>4.33</v>
      </c>
      <c r="Q1455">
        <v>4.38</v>
      </c>
    </row>
    <row r="1456" spans="1:17">
      <c r="A1456">
        <v>20060109</v>
      </c>
      <c r="B1456" s="20">
        <v>4.5599999999999996</v>
      </c>
      <c r="C1456" s="20">
        <v>4.33</v>
      </c>
      <c r="D1456">
        <v>4.8099999999999996</v>
      </c>
      <c r="E1456">
        <v>4.7699999999999996</v>
      </c>
      <c r="F1456">
        <v>4.7699999999999996</v>
      </c>
      <c r="G1456">
        <v>4.78</v>
      </c>
      <c r="H1456" s="20">
        <v>4.8</v>
      </c>
      <c r="I1456">
        <v>4.83</v>
      </c>
      <c r="J1456">
        <v>4.88</v>
      </c>
      <c r="K1456">
        <v>5.05</v>
      </c>
      <c r="L1456">
        <v>4.3899999999999997</v>
      </c>
      <c r="M1456">
        <v>4.3600000000000003</v>
      </c>
      <c r="N1456">
        <v>4.32</v>
      </c>
      <c r="O1456" s="20">
        <v>4.32</v>
      </c>
      <c r="P1456">
        <v>4.34</v>
      </c>
      <c r="Q1456">
        <v>4.38</v>
      </c>
    </row>
    <row r="1457" spans="1:17">
      <c r="A1457">
        <v>20060110</v>
      </c>
      <c r="B1457" s="20">
        <v>4.5685000000000002</v>
      </c>
      <c r="C1457" s="20">
        <v>4.33</v>
      </c>
      <c r="D1457">
        <v>4.83</v>
      </c>
      <c r="E1457">
        <v>4.8099999999999996</v>
      </c>
      <c r="F1457">
        <v>4.8</v>
      </c>
      <c r="G1457">
        <v>4.82</v>
      </c>
      <c r="H1457" s="20">
        <v>4.83</v>
      </c>
      <c r="I1457">
        <v>4.8600000000000003</v>
      </c>
      <c r="J1457">
        <v>4.92</v>
      </c>
      <c r="K1457">
        <v>5.08</v>
      </c>
      <c r="L1457">
        <v>4.42</v>
      </c>
      <c r="M1457">
        <v>4.41</v>
      </c>
      <c r="N1457">
        <v>4.3600000000000003</v>
      </c>
      <c r="O1457" s="20">
        <v>4.3600000000000003</v>
      </c>
      <c r="P1457">
        <v>4.38</v>
      </c>
      <c r="Q1457">
        <v>4.43</v>
      </c>
    </row>
    <row r="1458" spans="1:17">
      <c r="A1458">
        <v>20060111</v>
      </c>
      <c r="B1458" s="20">
        <v>4.58</v>
      </c>
      <c r="C1458" s="20">
        <v>4.33</v>
      </c>
      <c r="D1458">
        <v>4.8499999999999996</v>
      </c>
      <c r="E1458">
        <v>4.82</v>
      </c>
      <c r="F1458">
        <v>4.82</v>
      </c>
      <c r="G1458">
        <v>4.83</v>
      </c>
      <c r="H1458" s="20">
        <v>4.8499999999999996</v>
      </c>
      <c r="I1458">
        <v>4.8899999999999997</v>
      </c>
      <c r="J1458">
        <v>4.9400000000000004</v>
      </c>
      <c r="K1458">
        <v>5.1100000000000003</v>
      </c>
      <c r="L1458">
        <v>4.4400000000000004</v>
      </c>
      <c r="M1458">
        <v>4.4400000000000004</v>
      </c>
      <c r="N1458">
        <v>4.3899999999999997</v>
      </c>
      <c r="O1458" s="20">
        <v>4.3899999999999997</v>
      </c>
      <c r="P1458">
        <v>4.41</v>
      </c>
      <c r="Q1458">
        <v>4.46</v>
      </c>
    </row>
    <row r="1459" spans="1:17">
      <c r="A1459">
        <v>20060112</v>
      </c>
      <c r="B1459" s="20">
        <v>4.5999999999999996</v>
      </c>
      <c r="C1459" s="20">
        <v>4.33</v>
      </c>
      <c r="D1459">
        <v>4.8499999999999996</v>
      </c>
      <c r="E1459">
        <v>4.82</v>
      </c>
      <c r="F1459">
        <v>4.82</v>
      </c>
      <c r="G1459">
        <v>4.83</v>
      </c>
      <c r="H1459" s="20">
        <v>4.8499999999999996</v>
      </c>
      <c r="I1459">
        <v>4.88</v>
      </c>
      <c r="J1459">
        <v>4.93</v>
      </c>
      <c r="K1459">
        <v>5.09</v>
      </c>
      <c r="L1459">
        <v>4.42</v>
      </c>
      <c r="M1459">
        <v>4.3899999999999997</v>
      </c>
      <c r="N1459">
        <v>4.3499999999999996</v>
      </c>
      <c r="O1459" s="20">
        <v>4.3499999999999996</v>
      </c>
      <c r="P1459">
        <v>4.37</v>
      </c>
      <c r="Q1459">
        <v>4.42</v>
      </c>
    </row>
    <row r="1460" spans="1:17">
      <c r="A1460">
        <v>20060113</v>
      </c>
      <c r="B1460" s="20">
        <v>4.5999999999999996</v>
      </c>
      <c r="C1460" s="20">
        <v>4.34</v>
      </c>
      <c r="D1460">
        <v>4.82</v>
      </c>
      <c r="E1460">
        <v>4.76</v>
      </c>
      <c r="F1460">
        <v>4.75</v>
      </c>
      <c r="G1460">
        <v>4.7699999999999996</v>
      </c>
      <c r="H1460" s="20">
        <v>4.79</v>
      </c>
      <c r="I1460">
        <v>4.82</v>
      </c>
      <c r="J1460">
        <v>4.87</v>
      </c>
      <c r="K1460">
        <v>5.03</v>
      </c>
      <c r="L1460">
        <v>4.4000000000000004</v>
      </c>
      <c r="M1460">
        <v>4.34</v>
      </c>
      <c r="N1460">
        <v>4.29</v>
      </c>
      <c r="O1460" s="20">
        <v>4.28</v>
      </c>
      <c r="P1460">
        <v>4.3</v>
      </c>
      <c r="Q1460">
        <v>4.3600000000000003</v>
      </c>
    </row>
    <row r="1461" spans="1:17">
      <c r="A1461">
        <v>20060116</v>
      </c>
      <c r="B1461" s="20">
        <v>4.5999999999999996</v>
      </c>
      <c r="C1461" s="20">
        <v>4.34</v>
      </c>
      <c r="D1461" t="s">
        <v>103</v>
      </c>
      <c r="E1461" t="s">
        <v>103</v>
      </c>
      <c r="F1461" t="s">
        <v>103</v>
      </c>
      <c r="G1461" t="s">
        <v>103</v>
      </c>
      <c r="H1461" s="20" t="s">
        <v>103</v>
      </c>
      <c r="I1461" t="s">
        <v>103</v>
      </c>
      <c r="J1461" t="s">
        <v>103</v>
      </c>
      <c r="K1461" t="s">
        <v>103</v>
      </c>
      <c r="L1461" t="s">
        <v>103</v>
      </c>
      <c r="M1461" t="s">
        <v>103</v>
      </c>
      <c r="N1461" t="s">
        <v>103</v>
      </c>
      <c r="O1461" s="20" t="s">
        <v>103</v>
      </c>
      <c r="P1461" t="s">
        <v>103</v>
      </c>
      <c r="Q1461" t="s">
        <v>103</v>
      </c>
    </row>
    <row r="1462" spans="1:17">
      <c r="A1462">
        <v>20060117</v>
      </c>
      <c r="B1462" s="20">
        <v>4.6022999999999996</v>
      </c>
      <c r="C1462" s="20">
        <v>4.33</v>
      </c>
      <c r="D1462">
        <v>4.82</v>
      </c>
      <c r="E1462">
        <v>4.76</v>
      </c>
      <c r="F1462">
        <v>4.74</v>
      </c>
      <c r="G1462">
        <v>4.75</v>
      </c>
      <c r="H1462" s="20">
        <v>4.7699999999999996</v>
      </c>
      <c r="I1462">
        <v>4.8099999999999996</v>
      </c>
      <c r="J1462">
        <v>4.8600000000000003</v>
      </c>
      <c r="K1462">
        <v>5.0199999999999996</v>
      </c>
      <c r="L1462">
        <v>4.42</v>
      </c>
      <c r="M1462">
        <v>4.33</v>
      </c>
      <c r="N1462">
        <v>4.28</v>
      </c>
      <c r="O1462" s="20">
        <v>4.2699999999999996</v>
      </c>
      <c r="P1462">
        <v>4.29</v>
      </c>
      <c r="Q1462">
        <v>4.34</v>
      </c>
    </row>
    <row r="1463" spans="1:17">
      <c r="A1463">
        <v>20060118</v>
      </c>
      <c r="B1463" s="20">
        <v>4.601</v>
      </c>
      <c r="C1463" s="20">
        <v>4.34</v>
      </c>
      <c r="D1463">
        <v>4.8</v>
      </c>
      <c r="E1463">
        <v>4.74</v>
      </c>
      <c r="F1463">
        <v>4.71</v>
      </c>
      <c r="G1463">
        <v>4.72</v>
      </c>
      <c r="H1463" s="20">
        <v>4.74</v>
      </c>
      <c r="I1463">
        <v>4.7699999999999996</v>
      </c>
      <c r="J1463">
        <v>4.83</v>
      </c>
      <c r="K1463">
        <v>4.9800000000000004</v>
      </c>
      <c r="L1463">
        <v>4.42</v>
      </c>
      <c r="M1463">
        <v>4.33</v>
      </c>
      <c r="N1463">
        <v>4.29</v>
      </c>
      <c r="O1463" s="20">
        <v>4.28</v>
      </c>
      <c r="P1463">
        <v>4.3</v>
      </c>
      <c r="Q1463">
        <v>4.34</v>
      </c>
    </row>
    <row r="1464" spans="1:17">
      <c r="A1464">
        <v>20060119</v>
      </c>
      <c r="B1464" s="20">
        <v>4.6138000000000003</v>
      </c>
      <c r="C1464" s="20">
        <v>4.34</v>
      </c>
      <c r="D1464">
        <v>4.83</v>
      </c>
      <c r="E1464">
        <v>4.7699999999999996</v>
      </c>
      <c r="F1464">
        <v>4.75</v>
      </c>
      <c r="G1464">
        <v>4.76</v>
      </c>
      <c r="H1464" s="20">
        <v>4.78</v>
      </c>
      <c r="I1464">
        <v>4.8099999999999996</v>
      </c>
      <c r="J1464">
        <v>4.87</v>
      </c>
      <c r="K1464">
        <v>5.01</v>
      </c>
      <c r="L1464">
        <v>4.43</v>
      </c>
      <c r="M1464">
        <v>4.37</v>
      </c>
      <c r="N1464">
        <v>4.32</v>
      </c>
      <c r="O1464" s="20">
        <v>4.3099999999999996</v>
      </c>
      <c r="P1464">
        <v>4.33</v>
      </c>
      <c r="Q1464">
        <v>4.38</v>
      </c>
    </row>
    <row r="1465" spans="1:17">
      <c r="A1465">
        <v>20060120</v>
      </c>
      <c r="B1465" s="20">
        <v>4.62</v>
      </c>
      <c r="C1465" s="20">
        <v>4.34</v>
      </c>
      <c r="D1465">
        <v>4.84</v>
      </c>
      <c r="E1465">
        <v>4.79</v>
      </c>
      <c r="F1465">
        <v>4.76</v>
      </c>
      <c r="G1465">
        <v>4.7699999999999996</v>
      </c>
      <c r="H1465" s="20">
        <v>4.79</v>
      </c>
      <c r="I1465">
        <v>4.82</v>
      </c>
      <c r="J1465">
        <v>4.8600000000000003</v>
      </c>
      <c r="K1465">
        <v>5</v>
      </c>
      <c r="L1465">
        <v>4.4400000000000004</v>
      </c>
      <c r="M1465">
        <v>4.37</v>
      </c>
      <c r="N1465">
        <v>4.32</v>
      </c>
      <c r="O1465" s="20">
        <v>4.3099999999999996</v>
      </c>
      <c r="P1465">
        <v>4.32</v>
      </c>
      <c r="Q1465">
        <v>4.37</v>
      </c>
    </row>
    <row r="1466" spans="1:17">
      <c r="A1466">
        <v>20060123</v>
      </c>
      <c r="B1466" s="20">
        <v>4.6228999999999996</v>
      </c>
      <c r="C1466" s="20">
        <v>4.4000000000000004</v>
      </c>
      <c r="D1466">
        <v>4.84</v>
      </c>
      <c r="E1466">
        <v>4.78</v>
      </c>
      <c r="F1466">
        <v>4.76</v>
      </c>
      <c r="G1466">
        <v>4.7699999999999996</v>
      </c>
      <c r="H1466" s="20">
        <v>4.8</v>
      </c>
      <c r="I1466">
        <v>4.83</v>
      </c>
      <c r="J1466">
        <v>4.88</v>
      </c>
      <c r="K1466">
        <v>5.03</v>
      </c>
      <c r="L1466">
        <v>4.45</v>
      </c>
      <c r="M1466">
        <v>4.3499999999999996</v>
      </c>
      <c r="N1466">
        <v>4.3099999999999996</v>
      </c>
      <c r="O1466" s="20">
        <v>4.3</v>
      </c>
      <c r="P1466">
        <v>4.3099999999999996</v>
      </c>
      <c r="Q1466">
        <v>4.3600000000000003</v>
      </c>
    </row>
    <row r="1467" spans="1:17">
      <c r="A1467">
        <v>20060124</v>
      </c>
      <c r="B1467" s="20">
        <v>4.63</v>
      </c>
      <c r="C1467" s="20">
        <v>4.4000000000000004</v>
      </c>
      <c r="D1467">
        <v>4.84</v>
      </c>
      <c r="E1467">
        <v>4.78</v>
      </c>
      <c r="F1467">
        <v>4.76</v>
      </c>
      <c r="G1467">
        <v>4.7699999999999996</v>
      </c>
      <c r="H1467" s="20">
        <v>4.79</v>
      </c>
      <c r="I1467">
        <v>4.83</v>
      </c>
      <c r="J1467">
        <v>4.88</v>
      </c>
      <c r="K1467">
        <v>5.03</v>
      </c>
      <c r="L1467">
        <v>4.46</v>
      </c>
      <c r="M1467">
        <v>4.37</v>
      </c>
      <c r="N1467">
        <v>4.33</v>
      </c>
      <c r="O1467" s="20">
        <v>4.32</v>
      </c>
      <c r="P1467">
        <v>4.34</v>
      </c>
      <c r="Q1467">
        <v>4.4000000000000004</v>
      </c>
    </row>
    <row r="1468" spans="1:17">
      <c r="A1468">
        <v>20060125</v>
      </c>
      <c r="B1468" s="20">
        <v>4.6398000000000001</v>
      </c>
      <c r="C1468" s="20">
        <v>4.4000000000000004</v>
      </c>
      <c r="D1468">
        <v>4.88</v>
      </c>
      <c r="E1468">
        <v>4.83</v>
      </c>
      <c r="F1468">
        <v>4.82</v>
      </c>
      <c r="G1468">
        <v>4.83</v>
      </c>
      <c r="H1468" s="20">
        <v>4.8600000000000003</v>
      </c>
      <c r="I1468">
        <v>4.9000000000000004</v>
      </c>
      <c r="J1468">
        <v>4.95</v>
      </c>
      <c r="K1468">
        <v>5.0999999999999996</v>
      </c>
      <c r="L1468">
        <v>4.51</v>
      </c>
      <c r="M1468">
        <v>4.46</v>
      </c>
      <c r="N1468">
        <v>4.41</v>
      </c>
      <c r="O1468" s="20">
        <v>4.41</v>
      </c>
      <c r="P1468">
        <v>4.43</v>
      </c>
      <c r="Q1468">
        <v>4.49</v>
      </c>
    </row>
    <row r="1469" spans="1:17">
      <c r="A1469">
        <v>20060126</v>
      </c>
      <c r="B1469" s="20">
        <v>4.66</v>
      </c>
      <c r="C1469" s="20">
        <v>4.45</v>
      </c>
      <c r="D1469">
        <v>4.92</v>
      </c>
      <c r="E1469">
        <v>4.8899999999999997</v>
      </c>
      <c r="F1469">
        <v>4.8899999999999997</v>
      </c>
      <c r="G1469">
        <v>4.91</v>
      </c>
      <c r="H1469" s="20">
        <v>4.9400000000000004</v>
      </c>
      <c r="I1469">
        <v>4.99</v>
      </c>
      <c r="J1469">
        <v>5.04</v>
      </c>
      <c r="K1469">
        <v>5.19</v>
      </c>
      <c r="L1469">
        <v>4.5199999999999996</v>
      </c>
      <c r="M1469">
        <v>4.49</v>
      </c>
      <c r="N1469">
        <v>4.45</v>
      </c>
      <c r="O1469" s="20">
        <v>4.4400000000000004</v>
      </c>
      <c r="P1469">
        <v>4.46</v>
      </c>
      <c r="Q1469">
        <v>4.53</v>
      </c>
    </row>
    <row r="1470" spans="1:17">
      <c r="A1470">
        <v>20060127</v>
      </c>
      <c r="B1470" s="20">
        <v>4.6675000000000004</v>
      </c>
      <c r="C1470" s="20">
        <v>4.45</v>
      </c>
      <c r="D1470">
        <v>4.92</v>
      </c>
      <c r="E1470">
        <v>4.9000000000000004</v>
      </c>
      <c r="F1470">
        <v>4.8899999999999997</v>
      </c>
      <c r="G1470">
        <v>4.92</v>
      </c>
      <c r="H1470" s="20">
        <v>4.9400000000000004</v>
      </c>
      <c r="I1470">
        <v>4.9800000000000004</v>
      </c>
      <c r="J1470">
        <v>5.04</v>
      </c>
      <c r="K1470">
        <v>5.18</v>
      </c>
      <c r="L1470">
        <v>4.54</v>
      </c>
      <c r="M1470">
        <v>4.51</v>
      </c>
      <c r="N1470">
        <v>4.46</v>
      </c>
      <c r="O1470" s="20">
        <v>4.45</v>
      </c>
      <c r="P1470">
        <v>4.47</v>
      </c>
      <c r="Q1470">
        <v>4.5199999999999996</v>
      </c>
    </row>
    <row r="1471" spans="1:17">
      <c r="A1471">
        <v>20060130</v>
      </c>
      <c r="B1471" s="20">
        <v>4.68</v>
      </c>
      <c r="C1471" s="20">
        <v>4.47</v>
      </c>
      <c r="D1471">
        <v>4.9400000000000004</v>
      </c>
      <c r="E1471">
        <v>4.93</v>
      </c>
      <c r="F1471">
        <v>4.93</v>
      </c>
      <c r="G1471">
        <v>4.9400000000000004</v>
      </c>
      <c r="H1471" s="20">
        <v>4.97</v>
      </c>
      <c r="I1471">
        <v>5.01</v>
      </c>
      <c r="J1471">
        <v>5.0599999999999996</v>
      </c>
      <c r="K1471">
        <v>5.19</v>
      </c>
      <c r="L1471">
        <v>4.59</v>
      </c>
      <c r="M1471">
        <v>4.5199999999999996</v>
      </c>
      <c r="N1471">
        <v>4.47</v>
      </c>
      <c r="O1471" s="20">
        <v>4.46</v>
      </c>
      <c r="P1471">
        <v>4.49</v>
      </c>
      <c r="Q1471">
        <v>4.54</v>
      </c>
    </row>
    <row r="1472" spans="1:17">
      <c r="A1472">
        <v>20060131</v>
      </c>
      <c r="B1472" s="20">
        <v>4.68</v>
      </c>
      <c r="C1472" s="20">
        <v>4.47</v>
      </c>
      <c r="D1472">
        <v>4.93</v>
      </c>
      <c r="E1472">
        <v>4.91</v>
      </c>
      <c r="F1472">
        <v>4.91</v>
      </c>
      <c r="G1472">
        <v>4.93</v>
      </c>
      <c r="H1472" s="20">
        <v>4.95</v>
      </c>
      <c r="I1472">
        <v>4.99</v>
      </c>
      <c r="J1472">
        <v>5.04</v>
      </c>
      <c r="K1472">
        <v>5.17</v>
      </c>
      <c r="L1472">
        <v>4.58</v>
      </c>
      <c r="M1472">
        <v>4.54</v>
      </c>
      <c r="N1472">
        <v>4.49</v>
      </c>
      <c r="O1472" s="20">
        <v>4.47</v>
      </c>
      <c r="P1472">
        <v>4.49</v>
      </c>
      <c r="Q1472">
        <v>4.53</v>
      </c>
    </row>
    <row r="1473" spans="1:17">
      <c r="A1473">
        <v>20060201</v>
      </c>
      <c r="B1473" s="20">
        <v>4.6900000000000004</v>
      </c>
      <c r="C1473" s="20">
        <v>4.47</v>
      </c>
      <c r="D1473">
        <v>4.9800000000000004</v>
      </c>
      <c r="E1473">
        <v>4.97</v>
      </c>
      <c r="F1473">
        <v>4.97</v>
      </c>
      <c r="G1473">
        <v>4.99</v>
      </c>
      <c r="H1473" s="20">
        <v>5.01</v>
      </c>
      <c r="I1473">
        <v>5.04</v>
      </c>
      <c r="J1473">
        <v>5.08</v>
      </c>
      <c r="K1473">
        <v>5.18</v>
      </c>
      <c r="L1473">
        <v>4.5999999999999996</v>
      </c>
      <c r="M1473">
        <v>4.59</v>
      </c>
      <c r="N1473">
        <v>4.54</v>
      </c>
      <c r="O1473" s="20">
        <v>4.51</v>
      </c>
      <c r="P1473">
        <v>4.5199999999999996</v>
      </c>
      <c r="Q1473">
        <v>4.57</v>
      </c>
    </row>
    <row r="1474" spans="1:17">
      <c r="A1474">
        <v>20060202</v>
      </c>
      <c r="B1474" s="20">
        <v>4.71</v>
      </c>
      <c r="C1474" s="20">
        <v>4.47</v>
      </c>
      <c r="D1474">
        <v>5</v>
      </c>
      <c r="E1474">
        <v>4.99</v>
      </c>
      <c r="F1474">
        <v>4.99</v>
      </c>
      <c r="G1474">
        <v>5</v>
      </c>
      <c r="H1474" s="20">
        <v>5.0199999999999996</v>
      </c>
      <c r="I1474">
        <v>5.05</v>
      </c>
      <c r="J1474">
        <v>5.08</v>
      </c>
      <c r="K1474">
        <v>5.18</v>
      </c>
      <c r="L1474">
        <v>4.6100000000000003</v>
      </c>
      <c r="M1474">
        <v>4.59</v>
      </c>
      <c r="N1474">
        <v>4.54</v>
      </c>
      <c r="O1474" s="20">
        <v>4.51</v>
      </c>
      <c r="P1474">
        <v>4.53</v>
      </c>
      <c r="Q1474">
        <v>4.57</v>
      </c>
    </row>
    <row r="1475" spans="1:17">
      <c r="A1475">
        <v>20060203</v>
      </c>
      <c r="B1475" s="20">
        <v>4.71</v>
      </c>
      <c r="C1475" s="20">
        <v>4.47</v>
      </c>
      <c r="D1475">
        <v>5.0199999999999996</v>
      </c>
      <c r="E1475">
        <v>5.0199999999999996</v>
      </c>
      <c r="F1475">
        <v>5.0199999999999996</v>
      </c>
      <c r="G1475">
        <v>5.03</v>
      </c>
      <c r="H1475" s="20">
        <v>5.05</v>
      </c>
      <c r="I1475">
        <v>5.0599999999999996</v>
      </c>
      <c r="J1475">
        <v>5.09</v>
      </c>
      <c r="K1475">
        <v>5.16</v>
      </c>
      <c r="L1475">
        <v>4.62</v>
      </c>
      <c r="M1475">
        <v>4.59</v>
      </c>
      <c r="N1475">
        <v>4.54</v>
      </c>
      <c r="O1475" s="20">
        <v>4.5</v>
      </c>
      <c r="P1475">
        <v>4.51</v>
      </c>
      <c r="Q1475">
        <v>4.54</v>
      </c>
    </row>
    <row r="1476" spans="1:17">
      <c r="A1476">
        <v>20060206</v>
      </c>
      <c r="B1476" s="20">
        <v>4.7149999999999999</v>
      </c>
      <c r="C1476" s="20">
        <v>4.47</v>
      </c>
      <c r="D1476">
        <v>5.04</v>
      </c>
      <c r="E1476">
        <v>5.0199999999999996</v>
      </c>
      <c r="F1476">
        <v>5.0199999999999996</v>
      </c>
      <c r="G1476">
        <v>5.0199999999999996</v>
      </c>
      <c r="H1476" s="20">
        <v>5.04</v>
      </c>
      <c r="I1476">
        <v>5.05</v>
      </c>
      <c r="J1476">
        <v>5.07</v>
      </c>
      <c r="K1476">
        <v>5.1100000000000003</v>
      </c>
      <c r="L1476">
        <v>4.66</v>
      </c>
      <c r="M1476">
        <v>4.62</v>
      </c>
      <c r="N1476">
        <v>4.57</v>
      </c>
      <c r="O1476" s="20">
        <v>4.51</v>
      </c>
      <c r="P1476">
        <v>4.5199999999999996</v>
      </c>
      <c r="Q1476">
        <v>4.55</v>
      </c>
    </row>
    <row r="1477" spans="1:17">
      <c r="A1477">
        <v>20060207</v>
      </c>
      <c r="B1477" s="20">
        <v>4.72</v>
      </c>
      <c r="C1477" s="20">
        <v>4.47</v>
      </c>
      <c r="D1477">
        <v>5.05</v>
      </c>
      <c r="E1477">
        <v>5.0199999999999996</v>
      </c>
      <c r="F1477">
        <v>5.01</v>
      </c>
      <c r="G1477">
        <v>5.0199999999999996</v>
      </c>
      <c r="H1477" s="20">
        <v>5.04</v>
      </c>
      <c r="I1477">
        <v>5.05</v>
      </c>
      <c r="J1477">
        <v>5.08</v>
      </c>
      <c r="K1477">
        <v>5.14</v>
      </c>
      <c r="L1477">
        <v>4.6500000000000004</v>
      </c>
      <c r="M1477">
        <v>4.6100000000000003</v>
      </c>
      <c r="N1477">
        <v>4.57</v>
      </c>
      <c r="O1477" s="20">
        <v>4.5199999999999996</v>
      </c>
      <c r="P1477">
        <v>4.54</v>
      </c>
      <c r="Q1477">
        <v>4.57</v>
      </c>
    </row>
    <row r="1478" spans="1:17">
      <c r="A1478">
        <v>20060208</v>
      </c>
      <c r="B1478" s="20">
        <v>4.72</v>
      </c>
      <c r="C1478" s="20">
        <v>4.47</v>
      </c>
      <c r="D1478">
        <v>5.05</v>
      </c>
      <c r="E1478">
        <v>5.0199999999999996</v>
      </c>
      <c r="F1478">
        <v>5.01</v>
      </c>
      <c r="G1478">
        <v>5.0199999999999996</v>
      </c>
      <c r="H1478" s="20">
        <v>5.04</v>
      </c>
      <c r="I1478">
        <v>5.0599999999999996</v>
      </c>
      <c r="J1478">
        <v>5.08</v>
      </c>
      <c r="K1478">
        <v>5.14</v>
      </c>
      <c r="L1478">
        <v>4.66</v>
      </c>
      <c r="M1478">
        <v>4.6399999999999997</v>
      </c>
      <c r="N1478">
        <v>4.6100000000000003</v>
      </c>
      <c r="O1478" s="20">
        <v>4.55</v>
      </c>
      <c r="P1478">
        <v>4.55</v>
      </c>
      <c r="Q1478">
        <v>4.5599999999999996</v>
      </c>
    </row>
    <row r="1479" spans="1:17">
      <c r="A1479">
        <v>20060209</v>
      </c>
      <c r="B1479" s="20">
        <v>4.74</v>
      </c>
      <c r="C1479" s="20">
        <v>4.47</v>
      </c>
      <c r="D1479">
        <v>5.0599999999999996</v>
      </c>
      <c r="E1479">
        <v>5.04</v>
      </c>
      <c r="F1479">
        <v>5.03</v>
      </c>
      <c r="G1479">
        <v>5.03</v>
      </c>
      <c r="H1479" s="20">
        <v>5.05</v>
      </c>
      <c r="I1479">
        <v>5.07</v>
      </c>
      <c r="J1479">
        <v>5.0999999999999996</v>
      </c>
      <c r="K1479">
        <v>5.17</v>
      </c>
      <c r="L1479">
        <v>4.66</v>
      </c>
      <c r="M1479">
        <v>4.66</v>
      </c>
      <c r="N1479">
        <v>4.62</v>
      </c>
      <c r="O1479" s="20">
        <v>4.55</v>
      </c>
      <c r="P1479">
        <v>4.55</v>
      </c>
      <c r="Q1479">
        <v>4.54</v>
      </c>
    </row>
    <row r="1480" spans="1:17">
      <c r="A1480">
        <v>20060210</v>
      </c>
      <c r="B1480" s="20">
        <v>4.7405999999999997</v>
      </c>
      <c r="C1480" s="20">
        <v>4.47</v>
      </c>
      <c r="D1480">
        <v>5.07</v>
      </c>
      <c r="E1480">
        <v>5.04</v>
      </c>
      <c r="F1480">
        <v>5.0199999999999996</v>
      </c>
      <c r="G1480">
        <v>5.0199999999999996</v>
      </c>
      <c r="H1480" s="20">
        <v>5.03</v>
      </c>
      <c r="I1480">
        <v>5.04</v>
      </c>
      <c r="J1480">
        <v>5.0599999999999996</v>
      </c>
      <c r="K1480">
        <v>5.09</v>
      </c>
      <c r="L1480">
        <v>4.7</v>
      </c>
      <c r="M1480">
        <v>4.6900000000000004</v>
      </c>
      <c r="N1480">
        <v>4.67</v>
      </c>
      <c r="O1480" s="20">
        <v>4.59</v>
      </c>
      <c r="P1480">
        <v>4.59</v>
      </c>
      <c r="Q1480">
        <v>4.59</v>
      </c>
    </row>
    <row r="1481" spans="1:17">
      <c r="A1481">
        <v>20060213</v>
      </c>
      <c r="B1481" s="20">
        <v>4.7488000000000001</v>
      </c>
      <c r="C1481" s="20">
        <v>4.47</v>
      </c>
      <c r="D1481">
        <v>5.09</v>
      </c>
      <c r="E1481">
        <v>5.08</v>
      </c>
      <c r="F1481">
        <v>5.07</v>
      </c>
      <c r="G1481">
        <v>5.08</v>
      </c>
      <c r="H1481" s="20">
        <v>5.09</v>
      </c>
      <c r="I1481">
        <v>5.1100000000000003</v>
      </c>
      <c r="J1481">
        <v>5.12</v>
      </c>
      <c r="K1481">
        <v>5.16</v>
      </c>
      <c r="L1481">
        <v>4.7</v>
      </c>
      <c r="M1481">
        <v>4.68</v>
      </c>
      <c r="N1481">
        <v>4.66</v>
      </c>
      <c r="O1481" s="20">
        <v>4.58</v>
      </c>
      <c r="P1481">
        <v>4.58</v>
      </c>
      <c r="Q1481">
        <v>4.58</v>
      </c>
    </row>
    <row r="1482" spans="1:17">
      <c r="A1482">
        <v>20060214</v>
      </c>
      <c r="B1482" s="20">
        <v>4.75</v>
      </c>
      <c r="C1482" s="20">
        <v>4.47</v>
      </c>
      <c r="D1482">
        <v>5.0999999999999996</v>
      </c>
      <c r="E1482">
        <v>5.08</v>
      </c>
      <c r="F1482">
        <v>5.07</v>
      </c>
      <c r="G1482">
        <v>5.08</v>
      </c>
      <c r="H1482" s="20">
        <v>5.09</v>
      </c>
      <c r="I1482">
        <v>5.1100000000000003</v>
      </c>
      <c r="J1482">
        <v>5.13</v>
      </c>
      <c r="K1482">
        <v>5.16</v>
      </c>
      <c r="L1482">
        <v>4.71</v>
      </c>
      <c r="M1482">
        <v>4.6900000000000004</v>
      </c>
      <c r="N1482">
        <v>4.68</v>
      </c>
      <c r="O1482" s="20">
        <v>4.6100000000000003</v>
      </c>
      <c r="P1482">
        <v>4.6100000000000003</v>
      </c>
      <c r="Q1482">
        <v>4.62</v>
      </c>
    </row>
    <row r="1483" spans="1:17">
      <c r="A1483">
        <v>20060215</v>
      </c>
      <c r="B1483" s="20">
        <v>4.75</v>
      </c>
      <c r="C1483" s="20">
        <v>4.47</v>
      </c>
      <c r="D1483">
        <v>5.09</v>
      </c>
      <c r="E1483">
        <v>5.08</v>
      </c>
      <c r="F1483">
        <v>5.07</v>
      </c>
      <c r="G1483">
        <v>5.08</v>
      </c>
      <c r="H1483" s="20">
        <v>5.0999999999999996</v>
      </c>
      <c r="I1483">
        <v>5.1100000000000003</v>
      </c>
      <c r="J1483">
        <v>5.12</v>
      </c>
      <c r="K1483">
        <v>5.16</v>
      </c>
      <c r="L1483">
        <v>4.7</v>
      </c>
      <c r="M1483">
        <v>4.71</v>
      </c>
      <c r="N1483">
        <v>4.68</v>
      </c>
      <c r="O1483" s="20">
        <v>4.5999999999999996</v>
      </c>
      <c r="P1483">
        <v>4.5999999999999996</v>
      </c>
      <c r="Q1483">
        <v>4.6100000000000003</v>
      </c>
    </row>
    <row r="1484" spans="1:17">
      <c r="A1484">
        <v>20060216</v>
      </c>
      <c r="B1484" s="20">
        <v>4.7699999999999996</v>
      </c>
      <c r="C1484" s="20">
        <v>4.55</v>
      </c>
      <c r="D1484">
        <v>5.0999999999999996</v>
      </c>
      <c r="E1484">
        <v>5.09</v>
      </c>
      <c r="F1484">
        <v>5.08</v>
      </c>
      <c r="G1484">
        <v>5.09</v>
      </c>
      <c r="H1484" s="20">
        <v>5.0999999999999996</v>
      </c>
      <c r="I1484">
        <v>5.1100000000000003</v>
      </c>
      <c r="J1484">
        <v>5.12</v>
      </c>
      <c r="K1484">
        <v>5.17</v>
      </c>
      <c r="L1484">
        <v>4.6900000000000004</v>
      </c>
      <c r="M1484">
        <v>4.6900000000000004</v>
      </c>
      <c r="N1484">
        <v>4.67</v>
      </c>
      <c r="O1484" s="20">
        <v>4.59</v>
      </c>
      <c r="P1484">
        <v>4.59</v>
      </c>
      <c r="Q1484">
        <v>4.59</v>
      </c>
    </row>
    <row r="1485" spans="1:17">
      <c r="A1485">
        <v>20060217</v>
      </c>
      <c r="B1485" s="20">
        <v>4.7699999999999996</v>
      </c>
      <c r="C1485" s="20">
        <v>4.55</v>
      </c>
      <c r="D1485">
        <v>5.09</v>
      </c>
      <c r="E1485">
        <v>5.0599999999999996</v>
      </c>
      <c r="F1485">
        <v>5.0599999999999996</v>
      </c>
      <c r="G1485">
        <v>5.05</v>
      </c>
      <c r="H1485" s="20">
        <v>5.0599999999999996</v>
      </c>
      <c r="I1485">
        <v>5.07</v>
      </c>
      <c r="J1485">
        <v>5.08</v>
      </c>
      <c r="K1485">
        <v>5.1100000000000003</v>
      </c>
      <c r="L1485">
        <v>4.68</v>
      </c>
      <c r="M1485">
        <v>4.66</v>
      </c>
      <c r="N1485">
        <v>4.6399999999999997</v>
      </c>
      <c r="O1485" s="20">
        <v>4.55</v>
      </c>
      <c r="P1485">
        <v>4.54</v>
      </c>
      <c r="Q1485">
        <v>4.54</v>
      </c>
    </row>
    <row r="1486" spans="1:17">
      <c r="A1486">
        <v>20060220</v>
      </c>
      <c r="B1486" s="20">
        <v>4.7702999999999998</v>
      </c>
      <c r="C1486" s="20">
        <v>4.55</v>
      </c>
      <c r="D1486" t="s">
        <v>103</v>
      </c>
      <c r="E1486" t="s">
        <v>103</v>
      </c>
      <c r="F1486" t="s">
        <v>103</v>
      </c>
      <c r="G1486" t="s">
        <v>103</v>
      </c>
      <c r="H1486" s="20" t="s">
        <v>103</v>
      </c>
      <c r="I1486" t="s">
        <v>103</v>
      </c>
      <c r="J1486" t="s">
        <v>103</v>
      </c>
      <c r="K1486" t="s">
        <v>103</v>
      </c>
      <c r="L1486" t="s">
        <v>103</v>
      </c>
      <c r="M1486" t="s">
        <v>103</v>
      </c>
      <c r="N1486" t="s">
        <v>103</v>
      </c>
      <c r="O1486" s="20" t="s">
        <v>103</v>
      </c>
      <c r="P1486" t="s">
        <v>103</v>
      </c>
      <c r="Q1486" t="s">
        <v>103</v>
      </c>
    </row>
    <row r="1487" spans="1:17">
      <c r="A1487">
        <v>20060221</v>
      </c>
      <c r="B1487" s="20">
        <v>4.7737999999999996</v>
      </c>
      <c r="C1487" s="20">
        <v>4.55</v>
      </c>
      <c r="D1487">
        <v>5.1100000000000003</v>
      </c>
      <c r="E1487">
        <v>5.08</v>
      </c>
      <c r="F1487">
        <v>5.08</v>
      </c>
      <c r="G1487">
        <v>5.08</v>
      </c>
      <c r="H1487" s="20">
        <v>5.08</v>
      </c>
      <c r="I1487">
        <v>5.09</v>
      </c>
      <c r="J1487">
        <v>5.09</v>
      </c>
      <c r="K1487">
        <v>5.1100000000000003</v>
      </c>
      <c r="L1487">
        <v>4.7300000000000004</v>
      </c>
      <c r="M1487">
        <v>4.71</v>
      </c>
      <c r="N1487">
        <v>4.68</v>
      </c>
      <c r="O1487" s="20">
        <v>4.59</v>
      </c>
      <c r="P1487">
        <v>4.58</v>
      </c>
      <c r="Q1487">
        <v>4.57</v>
      </c>
    </row>
    <row r="1488" spans="1:17">
      <c r="A1488">
        <v>20060222</v>
      </c>
      <c r="B1488" s="20">
        <v>4.78</v>
      </c>
      <c r="C1488" s="20">
        <v>4.55</v>
      </c>
      <c r="D1488">
        <v>5.12</v>
      </c>
      <c r="E1488">
        <v>5.09</v>
      </c>
      <c r="F1488">
        <v>5.07</v>
      </c>
      <c r="G1488">
        <v>5.0599999999999996</v>
      </c>
      <c r="H1488" s="20">
        <v>5.07</v>
      </c>
      <c r="I1488">
        <v>5.07</v>
      </c>
      <c r="J1488">
        <v>5.0599999999999996</v>
      </c>
      <c r="K1488">
        <v>5.07</v>
      </c>
      <c r="L1488">
        <v>4.6900000000000004</v>
      </c>
      <c r="M1488">
        <v>4.68</v>
      </c>
      <c r="N1488">
        <v>4.66</v>
      </c>
      <c r="O1488" s="20">
        <v>4.57</v>
      </c>
      <c r="P1488">
        <v>4.55</v>
      </c>
      <c r="Q1488">
        <v>4.53</v>
      </c>
    </row>
    <row r="1489" spans="1:17">
      <c r="A1489">
        <v>20060223</v>
      </c>
      <c r="B1489" s="20">
        <v>4.8</v>
      </c>
      <c r="C1489" s="20">
        <v>4.55</v>
      </c>
      <c r="D1489">
        <v>5.14</v>
      </c>
      <c r="E1489">
        <v>5.12</v>
      </c>
      <c r="F1489">
        <v>5.1100000000000003</v>
      </c>
      <c r="G1489">
        <v>5.0999999999999996</v>
      </c>
      <c r="H1489" s="20">
        <v>5.0999999999999996</v>
      </c>
      <c r="I1489">
        <v>5.0999999999999996</v>
      </c>
      <c r="J1489">
        <v>5.0999999999999996</v>
      </c>
      <c r="K1489">
        <v>5.1100000000000003</v>
      </c>
      <c r="L1489">
        <v>4.7300000000000004</v>
      </c>
      <c r="M1489">
        <v>4.72</v>
      </c>
      <c r="N1489">
        <v>4.7</v>
      </c>
      <c r="O1489" s="20">
        <v>4.63</v>
      </c>
      <c r="P1489">
        <v>4.58</v>
      </c>
      <c r="Q1489">
        <v>4.5599999999999996</v>
      </c>
    </row>
    <row r="1490" spans="1:17">
      <c r="A1490">
        <v>20060224</v>
      </c>
      <c r="B1490" s="20">
        <v>4.8099999999999996</v>
      </c>
      <c r="C1490" s="20">
        <v>4.55</v>
      </c>
      <c r="D1490">
        <v>5.15</v>
      </c>
      <c r="E1490">
        <v>5.12</v>
      </c>
      <c r="F1490">
        <v>5.0999999999999996</v>
      </c>
      <c r="G1490">
        <v>5.0999999999999996</v>
      </c>
      <c r="H1490" s="20">
        <v>5.0999999999999996</v>
      </c>
      <c r="I1490">
        <v>5.0999999999999996</v>
      </c>
      <c r="J1490">
        <v>5.0999999999999996</v>
      </c>
      <c r="K1490">
        <v>5.0999999999999996</v>
      </c>
      <c r="L1490">
        <v>4.7300000000000004</v>
      </c>
      <c r="M1490">
        <v>4.74</v>
      </c>
      <c r="N1490">
        <v>4.7</v>
      </c>
      <c r="O1490" s="20">
        <v>4.6399999999999997</v>
      </c>
      <c r="P1490">
        <v>4.5999999999999996</v>
      </c>
      <c r="Q1490">
        <v>4.58</v>
      </c>
    </row>
    <row r="1491" spans="1:17">
      <c r="A1491">
        <v>20060227</v>
      </c>
      <c r="B1491" s="20">
        <v>4.82</v>
      </c>
      <c r="C1491" s="20">
        <v>4.5999999999999996</v>
      </c>
      <c r="D1491">
        <v>5.15</v>
      </c>
      <c r="E1491">
        <v>5.13</v>
      </c>
      <c r="F1491">
        <v>5.1100000000000003</v>
      </c>
      <c r="G1491">
        <v>5.0999999999999996</v>
      </c>
      <c r="H1491" s="20">
        <v>5.0999999999999996</v>
      </c>
      <c r="I1491">
        <v>5.0999999999999996</v>
      </c>
      <c r="J1491">
        <v>5.0999999999999996</v>
      </c>
      <c r="K1491">
        <v>5.09</v>
      </c>
      <c r="L1491">
        <v>4.76</v>
      </c>
      <c r="M1491">
        <v>4.74</v>
      </c>
      <c r="N1491">
        <v>4.71</v>
      </c>
      <c r="O1491" s="20">
        <v>4.66</v>
      </c>
      <c r="P1491">
        <v>4.6100000000000003</v>
      </c>
      <c r="Q1491">
        <v>4.59</v>
      </c>
    </row>
    <row r="1492" spans="1:17">
      <c r="A1492">
        <v>20060228</v>
      </c>
      <c r="B1492" s="20">
        <v>4.8224999999999998</v>
      </c>
      <c r="C1492" s="20">
        <v>4.5999999999999996</v>
      </c>
      <c r="D1492">
        <v>5.13</v>
      </c>
      <c r="E1492">
        <v>5.09</v>
      </c>
      <c r="F1492">
        <v>5.07</v>
      </c>
      <c r="G1492">
        <v>5.07</v>
      </c>
      <c r="H1492" s="20">
        <v>5.08</v>
      </c>
      <c r="I1492">
        <v>5.08</v>
      </c>
      <c r="J1492">
        <v>5.09</v>
      </c>
      <c r="K1492">
        <v>5.0999999999999996</v>
      </c>
      <c r="L1492">
        <v>4.7300000000000004</v>
      </c>
      <c r="M1492">
        <v>4.6900000000000004</v>
      </c>
      <c r="N1492">
        <v>4.67</v>
      </c>
      <c r="O1492" s="20">
        <v>4.6100000000000003</v>
      </c>
      <c r="P1492">
        <v>4.57</v>
      </c>
      <c r="Q1492">
        <v>4.55</v>
      </c>
    </row>
    <row r="1493" spans="1:17">
      <c r="A1493">
        <v>20060301</v>
      </c>
      <c r="B1493" s="20">
        <v>4.83</v>
      </c>
      <c r="C1493" s="20">
        <v>4.5999999999999996</v>
      </c>
      <c r="D1493">
        <v>5.12</v>
      </c>
      <c r="E1493">
        <v>5.09</v>
      </c>
      <c r="F1493">
        <v>5.07</v>
      </c>
      <c r="G1493">
        <v>5.07</v>
      </c>
      <c r="H1493" s="20">
        <v>5.08</v>
      </c>
      <c r="I1493">
        <v>5.09</v>
      </c>
      <c r="J1493">
        <v>5.1100000000000003</v>
      </c>
      <c r="K1493">
        <v>5.13</v>
      </c>
      <c r="L1493">
        <v>4.74</v>
      </c>
      <c r="M1493">
        <v>4.71</v>
      </c>
      <c r="N1493">
        <v>4.68</v>
      </c>
      <c r="O1493" s="20">
        <v>4.63</v>
      </c>
      <c r="P1493">
        <v>4.5999999999999996</v>
      </c>
      <c r="Q1493">
        <v>4.59</v>
      </c>
    </row>
    <row r="1494" spans="1:17">
      <c r="A1494">
        <v>20060302</v>
      </c>
      <c r="B1494" s="20">
        <v>4.84</v>
      </c>
      <c r="C1494" s="20">
        <v>4.5999999999999996</v>
      </c>
      <c r="D1494">
        <v>5.16</v>
      </c>
      <c r="E1494">
        <v>5.14</v>
      </c>
      <c r="F1494">
        <v>5.13</v>
      </c>
      <c r="G1494">
        <v>5.15</v>
      </c>
      <c r="H1494" s="20">
        <v>5.16</v>
      </c>
      <c r="I1494">
        <v>5.18</v>
      </c>
      <c r="J1494">
        <v>5.2</v>
      </c>
      <c r="K1494">
        <v>5.22</v>
      </c>
      <c r="L1494">
        <v>4.74</v>
      </c>
      <c r="M1494">
        <v>4.72</v>
      </c>
      <c r="N1494">
        <v>4.72</v>
      </c>
      <c r="O1494" s="20">
        <v>4.68</v>
      </c>
      <c r="P1494">
        <v>4.66</v>
      </c>
      <c r="Q1494">
        <v>4.6399999999999997</v>
      </c>
    </row>
    <row r="1495" spans="1:17">
      <c r="A1495">
        <v>20060303</v>
      </c>
      <c r="B1495" s="20">
        <v>4.8499999999999996</v>
      </c>
      <c r="C1495" s="20">
        <v>4.5999999999999996</v>
      </c>
      <c r="D1495">
        <v>5.18</v>
      </c>
      <c r="E1495">
        <v>5.17</v>
      </c>
      <c r="F1495">
        <v>5.16</v>
      </c>
      <c r="G1495">
        <v>5.18</v>
      </c>
      <c r="H1495" s="20">
        <v>5.2</v>
      </c>
      <c r="I1495">
        <v>5.21</v>
      </c>
      <c r="J1495">
        <v>5.23</v>
      </c>
      <c r="K1495">
        <v>5.25</v>
      </c>
      <c r="L1495">
        <v>4.75</v>
      </c>
      <c r="M1495">
        <v>4.76</v>
      </c>
      <c r="N1495">
        <v>4.75</v>
      </c>
      <c r="O1495" s="20">
        <v>4.71</v>
      </c>
      <c r="P1495">
        <v>4.6900000000000004</v>
      </c>
      <c r="Q1495">
        <v>4.68</v>
      </c>
    </row>
    <row r="1496" spans="1:17">
      <c r="A1496">
        <v>20060306</v>
      </c>
      <c r="B1496" s="20">
        <v>4.8600000000000003</v>
      </c>
      <c r="C1496" s="20">
        <v>4.5999999999999996</v>
      </c>
      <c r="D1496">
        <v>5.18</v>
      </c>
      <c r="E1496">
        <v>5.18</v>
      </c>
      <c r="F1496">
        <v>5.18</v>
      </c>
      <c r="G1496">
        <v>5.19</v>
      </c>
      <c r="H1496" s="20">
        <v>5.21</v>
      </c>
      <c r="I1496">
        <v>5.24</v>
      </c>
      <c r="J1496">
        <v>5.26</v>
      </c>
      <c r="K1496">
        <v>5.3</v>
      </c>
      <c r="L1496">
        <v>4.7699999999999996</v>
      </c>
      <c r="M1496">
        <v>4.7699999999999996</v>
      </c>
      <c r="N1496">
        <v>4.7699999999999996</v>
      </c>
      <c r="O1496" s="20">
        <v>4.76</v>
      </c>
      <c r="P1496">
        <v>4.74</v>
      </c>
      <c r="Q1496">
        <v>4.74</v>
      </c>
    </row>
    <row r="1497" spans="1:17">
      <c r="A1497">
        <v>20060307</v>
      </c>
      <c r="B1497" s="20">
        <v>4.87</v>
      </c>
      <c r="C1497" s="20">
        <v>4.6500000000000004</v>
      </c>
      <c r="D1497">
        <v>5.2</v>
      </c>
      <c r="E1497">
        <v>5.21</v>
      </c>
      <c r="F1497">
        <v>5.21</v>
      </c>
      <c r="G1497">
        <v>5.23</v>
      </c>
      <c r="H1497" s="20">
        <v>5.25</v>
      </c>
      <c r="I1497">
        <v>5.27</v>
      </c>
      <c r="J1497">
        <v>5.3</v>
      </c>
      <c r="K1497">
        <v>5.33</v>
      </c>
      <c r="L1497">
        <v>4.7699999999999996</v>
      </c>
      <c r="M1497">
        <v>4.7699999999999996</v>
      </c>
      <c r="N1497">
        <v>4.79</v>
      </c>
      <c r="O1497" s="20">
        <v>4.76</v>
      </c>
      <c r="P1497">
        <v>4.75</v>
      </c>
      <c r="Q1497">
        <v>4.74</v>
      </c>
    </row>
    <row r="1498" spans="1:17">
      <c r="A1498">
        <v>20060308</v>
      </c>
      <c r="B1498" s="20">
        <v>4.88</v>
      </c>
      <c r="C1498" s="20">
        <v>4.6500000000000004</v>
      </c>
      <c r="D1498">
        <v>5.19</v>
      </c>
      <c r="E1498">
        <v>5.2</v>
      </c>
      <c r="F1498">
        <v>5.2</v>
      </c>
      <c r="G1498">
        <v>5.22</v>
      </c>
      <c r="H1498" s="20">
        <v>5.23</v>
      </c>
      <c r="I1498">
        <v>5.26</v>
      </c>
      <c r="J1498">
        <v>5.29</v>
      </c>
      <c r="K1498">
        <v>5.32</v>
      </c>
      <c r="L1498">
        <v>4.76</v>
      </c>
      <c r="M1498">
        <v>4.72</v>
      </c>
      <c r="N1498">
        <v>4.7699999999999996</v>
      </c>
      <c r="O1498" s="20">
        <v>4.75</v>
      </c>
      <c r="P1498">
        <v>4.74</v>
      </c>
      <c r="Q1498">
        <v>4.7300000000000004</v>
      </c>
    </row>
    <row r="1499" spans="1:17">
      <c r="A1499">
        <v>20060309</v>
      </c>
      <c r="B1499" s="20">
        <v>4.8899999999999997</v>
      </c>
      <c r="C1499" s="20">
        <v>4.6500000000000004</v>
      </c>
      <c r="D1499">
        <v>5.19</v>
      </c>
      <c r="E1499">
        <v>5.19</v>
      </c>
      <c r="F1499">
        <v>5.2</v>
      </c>
      <c r="G1499">
        <v>5.21</v>
      </c>
      <c r="H1499" s="20">
        <v>5.23</v>
      </c>
      <c r="I1499">
        <v>5.26</v>
      </c>
      <c r="J1499">
        <v>5.29</v>
      </c>
      <c r="K1499">
        <v>5.32</v>
      </c>
      <c r="L1499">
        <v>4.76</v>
      </c>
      <c r="M1499">
        <v>4.72</v>
      </c>
      <c r="N1499">
        <v>4.7699999999999996</v>
      </c>
      <c r="O1499" s="20">
        <v>4.75</v>
      </c>
      <c r="P1499">
        <v>4.74</v>
      </c>
      <c r="Q1499">
        <v>4.74</v>
      </c>
    </row>
    <row r="1500" spans="1:17">
      <c r="A1500">
        <v>20060310</v>
      </c>
      <c r="B1500" s="20">
        <v>4.9000000000000004</v>
      </c>
      <c r="C1500" s="20">
        <v>4.6500000000000004</v>
      </c>
      <c r="D1500">
        <v>5.23</v>
      </c>
      <c r="E1500">
        <v>5.23</v>
      </c>
      <c r="F1500">
        <v>5.23</v>
      </c>
      <c r="G1500">
        <v>5.24</v>
      </c>
      <c r="H1500" s="20">
        <v>5.26</v>
      </c>
      <c r="I1500">
        <v>5.29</v>
      </c>
      <c r="J1500">
        <v>5.32</v>
      </c>
      <c r="K1500">
        <v>5.35</v>
      </c>
      <c r="L1500">
        <v>4.7699999999999996</v>
      </c>
      <c r="M1500">
        <v>4.74</v>
      </c>
      <c r="N1500">
        <v>4.8</v>
      </c>
      <c r="O1500" s="20">
        <v>4.7699999999999996</v>
      </c>
      <c r="P1500">
        <v>4.76</v>
      </c>
      <c r="Q1500">
        <v>4.76</v>
      </c>
    </row>
    <row r="1501" spans="1:17">
      <c r="A1501">
        <v>20060313</v>
      </c>
      <c r="B1501" s="20">
        <v>4.91</v>
      </c>
      <c r="C1501" s="20">
        <v>4.6500000000000004</v>
      </c>
      <c r="D1501">
        <v>5.23</v>
      </c>
      <c r="E1501">
        <v>5.22</v>
      </c>
      <c r="F1501">
        <v>5.23</v>
      </c>
      <c r="G1501">
        <v>5.24</v>
      </c>
      <c r="H1501" s="20">
        <v>5.26</v>
      </c>
      <c r="I1501">
        <v>5.29</v>
      </c>
      <c r="J1501">
        <v>5.32</v>
      </c>
      <c r="K1501">
        <v>5.36</v>
      </c>
      <c r="L1501">
        <v>4.8</v>
      </c>
      <c r="M1501">
        <v>4.74</v>
      </c>
      <c r="N1501">
        <v>4.8099999999999996</v>
      </c>
      <c r="O1501" s="20">
        <v>4.78</v>
      </c>
      <c r="P1501">
        <v>4.78</v>
      </c>
      <c r="Q1501">
        <v>4.7699999999999996</v>
      </c>
    </row>
    <row r="1502" spans="1:17">
      <c r="A1502">
        <v>20060314</v>
      </c>
      <c r="B1502" s="20">
        <v>4.9169</v>
      </c>
      <c r="C1502" s="20">
        <v>4.6500000000000004</v>
      </c>
      <c r="D1502">
        <v>5.19</v>
      </c>
      <c r="E1502">
        <v>5.16</v>
      </c>
      <c r="F1502">
        <v>5.16</v>
      </c>
      <c r="G1502">
        <v>5.17</v>
      </c>
      <c r="H1502" s="20">
        <v>5.19</v>
      </c>
      <c r="I1502">
        <v>5.21</v>
      </c>
      <c r="J1502">
        <v>5.25</v>
      </c>
      <c r="K1502">
        <v>5.3</v>
      </c>
      <c r="L1502">
        <v>4.75</v>
      </c>
      <c r="M1502">
        <v>4.66</v>
      </c>
      <c r="N1502">
        <v>4.72</v>
      </c>
      <c r="O1502" s="20">
        <v>4.68</v>
      </c>
      <c r="P1502">
        <v>4.6900000000000004</v>
      </c>
      <c r="Q1502">
        <v>4.71</v>
      </c>
    </row>
    <row r="1503" spans="1:17">
      <c r="A1503">
        <v>20060315</v>
      </c>
      <c r="B1503" s="20">
        <v>4.92</v>
      </c>
      <c r="C1503" s="20">
        <v>4.7</v>
      </c>
      <c r="D1503">
        <v>5.17</v>
      </c>
      <c r="E1503">
        <v>5.15</v>
      </c>
      <c r="F1503">
        <v>5.14</v>
      </c>
      <c r="G1503">
        <v>5.16</v>
      </c>
      <c r="H1503" s="20">
        <v>5.18</v>
      </c>
      <c r="I1503">
        <v>5.22</v>
      </c>
      <c r="J1503">
        <v>5.27</v>
      </c>
      <c r="K1503">
        <v>5.35</v>
      </c>
      <c r="L1503">
        <v>4.7699999999999996</v>
      </c>
      <c r="M1503">
        <v>4.6900000000000004</v>
      </c>
      <c r="N1503">
        <v>4.72</v>
      </c>
      <c r="O1503" s="20">
        <v>4.6900000000000004</v>
      </c>
      <c r="P1503">
        <v>4.7</v>
      </c>
      <c r="Q1503">
        <v>4.7300000000000004</v>
      </c>
    </row>
    <row r="1504" spans="1:17">
      <c r="A1504">
        <v>20060316</v>
      </c>
      <c r="B1504" s="20">
        <v>4.93</v>
      </c>
      <c r="C1504" s="20">
        <v>4.7</v>
      </c>
      <c r="D1504">
        <v>5.13</v>
      </c>
      <c r="E1504">
        <v>5.09</v>
      </c>
      <c r="F1504">
        <v>5.07</v>
      </c>
      <c r="G1504">
        <v>5.09</v>
      </c>
      <c r="H1504" s="20">
        <v>5.1100000000000003</v>
      </c>
      <c r="I1504">
        <v>5.16</v>
      </c>
      <c r="J1504">
        <v>5.2</v>
      </c>
      <c r="K1504">
        <v>5.28</v>
      </c>
      <c r="L1504">
        <v>4.72</v>
      </c>
      <c r="M1504">
        <v>4.62</v>
      </c>
      <c r="N1504">
        <v>4.62</v>
      </c>
      <c r="O1504" s="20">
        <v>4.5999999999999996</v>
      </c>
      <c r="P1504">
        <v>4.6100000000000003</v>
      </c>
      <c r="Q1504">
        <v>4.6500000000000004</v>
      </c>
    </row>
    <row r="1505" spans="1:17">
      <c r="A1505">
        <v>20060317</v>
      </c>
      <c r="B1505" s="20">
        <v>4.93</v>
      </c>
      <c r="C1505" s="20">
        <v>4.7</v>
      </c>
      <c r="D1505">
        <v>5.14</v>
      </c>
      <c r="E1505">
        <v>5.08</v>
      </c>
      <c r="F1505">
        <v>5.0599999999999996</v>
      </c>
      <c r="G1505">
        <v>5.08</v>
      </c>
      <c r="H1505" s="20">
        <v>5.1100000000000003</v>
      </c>
      <c r="I1505">
        <v>5.15</v>
      </c>
      <c r="J1505">
        <v>5.21</v>
      </c>
      <c r="K1505">
        <v>5.3</v>
      </c>
      <c r="L1505">
        <v>4.74</v>
      </c>
      <c r="M1505">
        <v>4.6500000000000004</v>
      </c>
      <c r="N1505">
        <v>4.6399999999999997</v>
      </c>
      <c r="O1505" s="20">
        <v>4.62</v>
      </c>
      <c r="P1505">
        <v>4.63</v>
      </c>
      <c r="Q1505">
        <v>4.68</v>
      </c>
    </row>
    <row r="1506" spans="1:17">
      <c r="A1506">
        <v>20060320</v>
      </c>
      <c r="B1506" s="20">
        <v>4.9353999999999996</v>
      </c>
      <c r="C1506" s="20">
        <v>4.7</v>
      </c>
      <c r="D1506">
        <v>5.12</v>
      </c>
      <c r="E1506">
        <v>5.0599999999999996</v>
      </c>
      <c r="F1506">
        <v>5.05</v>
      </c>
      <c r="G1506">
        <v>5.0599999999999996</v>
      </c>
      <c r="H1506" s="20">
        <v>5.08</v>
      </c>
      <c r="I1506">
        <v>5.12</v>
      </c>
      <c r="J1506">
        <v>5.18</v>
      </c>
      <c r="K1506">
        <v>5.26</v>
      </c>
      <c r="L1506">
        <v>4.74</v>
      </c>
      <c r="M1506">
        <v>4.6500000000000004</v>
      </c>
      <c r="N1506">
        <v>4.62</v>
      </c>
      <c r="O1506" s="20">
        <v>4.6100000000000003</v>
      </c>
      <c r="P1506">
        <v>4.62</v>
      </c>
      <c r="Q1506">
        <v>4.66</v>
      </c>
    </row>
    <row r="1507" spans="1:17">
      <c r="A1507">
        <v>20060321</v>
      </c>
      <c r="B1507" s="20">
        <v>4.9400000000000004</v>
      </c>
      <c r="C1507" s="20">
        <v>4.7</v>
      </c>
      <c r="D1507">
        <v>5.18</v>
      </c>
      <c r="E1507">
        <v>5.14</v>
      </c>
      <c r="F1507">
        <v>5.13</v>
      </c>
      <c r="G1507">
        <v>5.14</v>
      </c>
      <c r="H1507" s="20">
        <v>5.16</v>
      </c>
      <c r="I1507">
        <v>5.2</v>
      </c>
      <c r="J1507">
        <v>5.25</v>
      </c>
      <c r="K1507">
        <v>5.32</v>
      </c>
      <c r="L1507">
        <v>4.79</v>
      </c>
      <c r="M1507">
        <v>4.72</v>
      </c>
      <c r="N1507">
        <v>4.71</v>
      </c>
      <c r="O1507" s="20">
        <v>4.68</v>
      </c>
      <c r="P1507">
        <v>4.6900000000000004</v>
      </c>
      <c r="Q1507">
        <v>4.71</v>
      </c>
    </row>
    <row r="1508" spans="1:17">
      <c r="A1508">
        <v>20060322</v>
      </c>
      <c r="B1508" s="20">
        <v>4.9503000000000004</v>
      </c>
      <c r="C1508" s="20">
        <v>4.75</v>
      </c>
      <c r="D1508">
        <v>5.19</v>
      </c>
      <c r="E1508">
        <v>5.16</v>
      </c>
      <c r="F1508">
        <v>5.14</v>
      </c>
      <c r="G1508">
        <v>5.15</v>
      </c>
      <c r="H1508" s="20">
        <v>5.17</v>
      </c>
      <c r="I1508">
        <v>5.2</v>
      </c>
      <c r="J1508">
        <v>5.24</v>
      </c>
      <c r="K1508">
        <v>5.31</v>
      </c>
      <c r="L1508">
        <v>4.78</v>
      </c>
      <c r="M1508">
        <v>4.74</v>
      </c>
      <c r="N1508">
        <v>4.72</v>
      </c>
      <c r="O1508" s="20">
        <v>4.6900000000000004</v>
      </c>
      <c r="P1508">
        <v>4.7</v>
      </c>
      <c r="Q1508">
        <v>4.7</v>
      </c>
    </row>
    <row r="1509" spans="1:17">
      <c r="A1509">
        <v>20060323</v>
      </c>
      <c r="B1509" s="20">
        <v>4.96</v>
      </c>
      <c r="C1509" s="20">
        <v>4.75</v>
      </c>
      <c r="D1509">
        <v>5.21</v>
      </c>
      <c r="E1509">
        <v>5.19</v>
      </c>
      <c r="F1509">
        <v>5.17</v>
      </c>
      <c r="G1509">
        <v>5.19</v>
      </c>
      <c r="H1509" s="20">
        <v>5.2</v>
      </c>
      <c r="I1509">
        <v>5.23</v>
      </c>
      <c r="J1509">
        <v>5.26</v>
      </c>
      <c r="K1509">
        <v>5.32</v>
      </c>
      <c r="L1509">
        <v>4.8</v>
      </c>
      <c r="M1509">
        <v>4.7699999999999996</v>
      </c>
      <c r="N1509">
        <v>4.74</v>
      </c>
      <c r="O1509" s="20">
        <v>4.7300000000000004</v>
      </c>
      <c r="P1509">
        <v>4.7300000000000004</v>
      </c>
      <c r="Q1509">
        <v>4.7300000000000004</v>
      </c>
    </row>
    <row r="1510" spans="1:17">
      <c r="A1510">
        <v>20060324</v>
      </c>
      <c r="B1510" s="20">
        <v>4.9648000000000003</v>
      </c>
      <c r="C1510" s="20">
        <v>4.75</v>
      </c>
      <c r="D1510">
        <v>5.18</v>
      </c>
      <c r="E1510">
        <v>5.15</v>
      </c>
      <c r="F1510">
        <v>5.13</v>
      </c>
      <c r="G1510">
        <v>5.14</v>
      </c>
      <c r="H1510" s="20">
        <v>5.15</v>
      </c>
      <c r="I1510">
        <v>5.18</v>
      </c>
      <c r="J1510">
        <v>5.21</v>
      </c>
      <c r="K1510">
        <v>5.28</v>
      </c>
      <c r="L1510">
        <v>4.76</v>
      </c>
      <c r="M1510">
        <v>4.72</v>
      </c>
      <c r="N1510">
        <v>4.67</v>
      </c>
      <c r="O1510" s="20">
        <v>4.66</v>
      </c>
      <c r="P1510">
        <v>4.66</v>
      </c>
      <c r="Q1510">
        <v>4.67</v>
      </c>
    </row>
    <row r="1511" spans="1:17">
      <c r="A1511">
        <v>20060327</v>
      </c>
      <c r="B1511" s="20">
        <v>4.96</v>
      </c>
      <c r="C1511" s="20">
        <v>4.75</v>
      </c>
      <c r="D1511">
        <v>5.17</v>
      </c>
      <c r="E1511">
        <v>5.15</v>
      </c>
      <c r="F1511">
        <v>5.13</v>
      </c>
      <c r="G1511">
        <v>5.14</v>
      </c>
      <c r="H1511" s="20">
        <v>5.16</v>
      </c>
      <c r="I1511">
        <v>5.19</v>
      </c>
      <c r="J1511">
        <v>5.23</v>
      </c>
      <c r="K1511">
        <v>5.3</v>
      </c>
      <c r="L1511">
        <v>4.7699999999999996</v>
      </c>
      <c r="M1511">
        <v>4.72</v>
      </c>
      <c r="N1511">
        <v>4.6900000000000004</v>
      </c>
      <c r="O1511" s="20">
        <v>4.6900000000000004</v>
      </c>
      <c r="P1511">
        <v>4.6900000000000004</v>
      </c>
      <c r="Q1511">
        <v>4.7</v>
      </c>
    </row>
    <row r="1512" spans="1:17">
      <c r="A1512">
        <v>20060328</v>
      </c>
      <c r="B1512" s="20">
        <v>4.96</v>
      </c>
      <c r="C1512" s="20">
        <v>4.75</v>
      </c>
      <c r="D1512">
        <v>5.2</v>
      </c>
      <c r="E1512">
        <v>5.17</v>
      </c>
      <c r="F1512">
        <v>5.16</v>
      </c>
      <c r="G1512">
        <v>5.18</v>
      </c>
      <c r="H1512" s="20">
        <v>5.21</v>
      </c>
      <c r="I1512">
        <v>5.24</v>
      </c>
      <c r="J1512">
        <v>5.29</v>
      </c>
      <c r="K1512">
        <v>5.37</v>
      </c>
      <c r="L1512">
        <v>4.82</v>
      </c>
      <c r="M1512">
        <v>4.8099999999999996</v>
      </c>
      <c r="N1512">
        <v>4.79</v>
      </c>
      <c r="O1512" s="20">
        <v>4.79</v>
      </c>
      <c r="P1512">
        <v>4.79</v>
      </c>
      <c r="Q1512">
        <v>4.79</v>
      </c>
    </row>
    <row r="1513" spans="1:17">
      <c r="A1513">
        <v>20060329</v>
      </c>
      <c r="B1513" s="20">
        <v>4.9794</v>
      </c>
      <c r="C1513" s="20">
        <v>4.75</v>
      </c>
      <c r="D1513">
        <v>5.24</v>
      </c>
      <c r="E1513">
        <v>5.23</v>
      </c>
      <c r="F1513">
        <v>5.23</v>
      </c>
      <c r="G1513">
        <v>5.25</v>
      </c>
      <c r="H1513" s="20">
        <v>5.27</v>
      </c>
      <c r="I1513">
        <v>5.3</v>
      </c>
      <c r="J1513">
        <v>5.33</v>
      </c>
      <c r="K1513">
        <v>5.41</v>
      </c>
      <c r="L1513">
        <v>4.83</v>
      </c>
      <c r="M1513">
        <v>4.82</v>
      </c>
      <c r="N1513">
        <v>4.8099999999999996</v>
      </c>
      <c r="O1513" s="20">
        <v>4.79</v>
      </c>
      <c r="P1513">
        <v>4.79</v>
      </c>
      <c r="Q1513">
        <v>4.8099999999999996</v>
      </c>
    </row>
    <row r="1514" spans="1:17">
      <c r="A1514">
        <v>20060330</v>
      </c>
      <c r="B1514" s="20">
        <v>4.99</v>
      </c>
      <c r="C1514" s="20">
        <v>4.75</v>
      </c>
      <c r="D1514">
        <v>5.27</v>
      </c>
      <c r="E1514">
        <v>5.26</v>
      </c>
      <c r="F1514">
        <v>5.26</v>
      </c>
      <c r="G1514">
        <v>5.28</v>
      </c>
      <c r="H1514" s="20">
        <v>5.31</v>
      </c>
      <c r="I1514">
        <v>5.35</v>
      </c>
      <c r="J1514">
        <v>5.39</v>
      </c>
      <c r="K1514">
        <v>5.49</v>
      </c>
      <c r="L1514">
        <v>4.84</v>
      </c>
      <c r="M1514">
        <v>4.84</v>
      </c>
      <c r="N1514">
        <v>4.84</v>
      </c>
      <c r="O1514" s="20">
        <v>4.83</v>
      </c>
      <c r="P1514">
        <v>4.83</v>
      </c>
      <c r="Q1514">
        <v>4.8600000000000003</v>
      </c>
    </row>
    <row r="1515" spans="1:17">
      <c r="A1515">
        <v>20060331</v>
      </c>
      <c r="B1515" s="20">
        <v>4.99</v>
      </c>
      <c r="C1515" s="20">
        <v>4.75</v>
      </c>
      <c r="D1515">
        <v>5.28</v>
      </c>
      <c r="E1515">
        <v>5.27</v>
      </c>
      <c r="F1515">
        <v>5.26</v>
      </c>
      <c r="G1515">
        <v>5.27</v>
      </c>
      <c r="H1515" s="20">
        <v>5.3</v>
      </c>
      <c r="I1515">
        <v>5.33</v>
      </c>
      <c r="J1515">
        <v>5.39</v>
      </c>
      <c r="K1515">
        <v>5.49</v>
      </c>
      <c r="L1515">
        <v>4.82</v>
      </c>
      <c r="M1515">
        <v>4.82</v>
      </c>
      <c r="N1515">
        <v>4.83</v>
      </c>
      <c r="O1515" s="20">
        <v>4.82</v>
      </c>
      <c r="P1515">
        <v>4.83</v>
      </c>
      <c r="Q1515">
        <v>4.8600000000000003</v>
      </c>
    </row>
    <row r="1516" spans="1:17">
      <c r="A1516">
        <v>20060403</v>
      </c>
      <c r="B1516" s="20">
        <v>5</v>
      </c>
      <c r="C1516" s="20">
        <v>4.78</v>
      </c>
      <c r="D1516">
        <v>5.3</v>
      </c>
      <c r="E1516">
        <v>5.3</v>
      </c>
      <c r="F1516">
        <v>5.29</v>
      </c>
      <c r="G1516">
        <v>5.31</v>
      </c>
      <c r="H1516" s="20">
        <v>5.34</v>
      </c>
      <c r="I1516">
        <v>5.37</v>
      </c>
      <c r="J1516">
        <v>5.42</v>
      </c>
      <c r="K1516">
        <v>5.51</v>
      </c>
      <c r="L1516">
        <v>4.8600000000000003</v>
      </c>
      <c r="M1516">
        <v>4.8600000000000003</v>
      </c>
      <c r="N1516">
        <v>4.8499999999999996</v>
      </c>
      <c r="O1516" s="20">
        <v>4.8499999999999996</v>
      </c>
      <c r="P1516">
        <v>4.8600000000000003</v>
      </c>
      <c r="Q1516">
        <v>4.88</v>
      </c>
    </row>
    <row r="1517" spans="1:17">
      <c r="A1517">
        <v>20060404</v>
      </c>
      <c r="B1517" s="20">
        <v>5.01</v>
      </c>
      <c r="C1517" s="20">
        <v>4.78</v>
      </c>
      <c r="D1517">
        <v>5.29</v>
      </c>
      <c r="E1517">
        <v>5.27</v>
      </c>
      <c r="F1517">
        <v>5.26</v>
      </c>
      <c r="G1517">
        <v>5.28</v>
      </c>
      <c r="H1517" s="20">
        <v>5.3</v>
      </c>
      <c r="I1517">
        <v>5.34</v>
      </c>
      <c r="J1517">
        <v>5.39</v>
      </c>
      <c r="K1517">
        <v>5.48</v>
      </c>
      <c r="L1517">
        <v>4.8499999999999996</v>
      </c>
      <c r="M1517">
        <v>4.84</v>
      </c>
      <c r="N1517">
        <v>4.83</v>
      </c>
      <c r="O1517" s="20">
        <v>4.82</v>
      </c>
      <c r="P1517">
        <v>4.84</v>
      </c>
      <c r="Q1517">
        <v>4.87</v>
      </c>
    </row>
    <row r="1518" spans="1:17">
      <c r="A1518">
        <v>20060405</v>
      </c>
      <c r="B1518" s="20">
        <v>5.0137999999999998</v>
      </c>
      <c r="C1518" s="20">
        <v>4.78</v>
      </c>
      <c r="D1518">
        <v>5.28</v>
      </c>
      <c r="E1518">
        <v>5.25</v>
      </c>
      <c r="F1518">
        <v>5.25</v>
      </c>
      <c r="G1518">
        <v>5.26</v>
      </c>
      <c r="H1518" s="20">
        <v>5.29</v>
      </c>
      <c r="I1518">
        <v>5.33</v>
      </c>
      <c r="J1518">
        <v>5.39</v>
      </c>
      <c r="K1518">
        <v>5.49</v>
      </c>
      <c r="L1518">
        <v>4.82</v>
      </c>
      <c r="M1518">
        <v>4.8099999999999996</v>
      </c>
      <c r="N1518">
        <v>4.79</v>
      </c>
      <c r="O1518" s="20">
        <v>4.79</v>
      </c>
      <c r="P1518">
        <v>4.8</v>
      </c>
      <c r="Q1518">
        <v>4.84</v>
      </c>
    </row>
    <row r="1519" spans="1:17">
      <c r="A1519">
        <v>20060406</v>
      </c>
      <c r="B1519" s="20">
        <v>5.0225</v>
      </c>
      <c r="C1519" s="20">
        <v>4.78</v>
      </c>
      <c r="D1519">
        <v>5.29</v>
      </c>
      <c r="E1519">
        <v>5.27</v>
      </c>
      <c r="F1519">
        <v>5.27</v>
      </c>
      <c r="G1519">
        <v>5.29</v>
      </c>
      <c r="H1519" s="20">
        <v>5.32</v>
      </c>
      <c r="I1519">
        <v>5.37</v>
      </c>
      <c r="J1519">
        <v>5.44</v>
      </c>
      <c r="K1519">
        <v>5.55</v>
      </c>
      <c r="L1519">
        <v>4.8499999999999996</v>
      </c>
      <c r="M1519">
        <v>4.84</v>
      </c>
      <c r="N1519">
        <v>4.83</v>
      </c>
      <c r="O1519" s="20">
        <v>4.84</v>
      </c>
      <c r="P1519">
        <v>4.8600000000000003</v>
      </c>
      <c r="Q1519">
        <v>4.9000000000000004</v>
      </c>
    </row>
    <row r="1520" spans="1:17">
      <c r="A1520">
        <v>20060407</v>
      </c>
      <c r="B1520" s="20">
        <v>5.0281000000000002</v>
      </c>
      <c r="C1520" s="20">
        <v>4.78</v>
      </c>
      <c r="D1520">
        <v>5.31</v>
      </c>
      <c r="E1520">
        <v>5.31</v>
      </c>
      <c r="F1520">
        <v>5.3</v>
      </c>
      <c r="G1520">
        <v>5.33</v>
      </c>
      <c r="H1520" s="20">
        <v>5.36</v>
      </c>
      <c r="I1520">
        <v>5.41</v>
      </c>
      <c r="J1520">
        <v>5.48</v>
      </c>
      <c r="K1520">
        <v>5.61</v>
      </c>
      <c r="L1520">
        <v>4.8600000000000003</v>
      </c>
      <c r="M1520">
        <v>4.8899999999999997</v>
      </c>
      <c r="N1520">
        <v>4.8899999999999997</v>
      </c>
      <c r="O1520" s="20">
        <v>4.8899999999999997</v>
      </c>
      <c r="P1520">
        <v>4.92</v>
      </c>
      <c r="Q1520">
        <v>4.97</v>
      </c>
    </row>
    <row r="1521" spans="1:17">
      <c r="A1521">
        <v>20060410</v>
      </c>
      <c r="B1521" s="20">
        <v>5.0446999999999997</v>
      </c>
      <c r="C1521" s="20">
        <v>4.8</v>
      </c>
      <c r="D1521">
        <v>5.34</v>
      </c>
      <c r="E1521">
        <v>5.34</v>
      </c>
      <c r="F1521">
        <v>5.34</v>
      </c>
      <c r="G1521">
        <v>5.36</v>
      </c>
      <c r="H1521" s="20">
        <v>5.39</v>
      </c>
      <c r="I1521">
        <v>5.44</v>
      </c>
      <c r="J1521">
        <v>5.51</v>
      </c>
      <c r="K1521">
        <v>5.63</v>
      </c>
      <c r="L1521">
        <v>4.8899999999999997</v>
      </c>
      <c r="M1521">
        <v>4.8899999999999997</v>
      </c>
      <c r="N1521">
        <v>4.8899999999999997</v>
      </c>
      <c r="O1521" s="20">
        <v>4.8899999999999997</v>
      </c>
      <c r="P1521">
        <v>4.92</v>
      </c>
      <c r="Q1521">
        <v>4.97</v>
      </c>
    </row>
    <row r="1522" spans="1:17">
      <c r="A1522">
        <v>20060411</v>
      </c>
      <c r="B1522" s="20">
        <v>5.05</v>
      </c>
      <c r="C1522" s="20">
        <v>4.8</v>
      </c>
      <c r="D1522">
        <v>5.33</v>
      </c>
      <c r="E1522">
        <v>5.32</v>
      </c>
      <c r="F1522">
        <v>5.31</v>
      </c>
      <c r="G1522">
        <v>5.33</v>
      </c>
      <c r="H1522" s="20">
        <v>5.37</v>
      </c>
      <c r="I1522">
        <v>5.41</v>
      </c>
      <c r="J1522">
        <v>5.48</v>
      </c>
      <c r="K1522">
        <v>5.59</v>
      </c>
      <c r="L1522">
        <v>4.88</v>
      </c>
      <c r="M1522">
        <v>4.88</v>
      </c>
      <c r="N1522">
        <v>4.8600000000000003</v>
      </c>
      <c r="O1522" s="20">
        <v>4.8600000000000003</v>
      </c>
      <c r="P1522">
        <v>4.88</v>
      </c>
      <c r="Q1522">
        <v>4.93</v>
      </c>
    </row>
    <row r="1523" spans="1:17">
      <c r="A1523">
        <v>20060412</v>
      </c>
      <c r="B1523" s="20">
        <v>5.0682999999999998</v>
      </c>
      <c r="C1523" s="20">
        <v>4.8</v>
      </c>
      <c r="D1523">
        <v>5.34</v>
      </c>
      <c r="E1523">
        <v>5.33</v>
      </c>
      <c r="F1523">
        <v>5.33</v>
      </c>
      <c r="G1523">
        <v>5.35</v>
      </c>
      <c r="H1523" s="20">
        <v>5.38</v>
      </c>
      <c r="I1523">
        <v>5.42</v>
      </c>
      <c r="J1523">
        <v>5.49</v>
      </c>
      <c r="K1523">
        <v>5.61</v>
      </c>
      <c r="L1523">
        <v>4.91</v>
      </c>
      <c r="M1523">
        <v>4.91</v>
      </c>
      <c r="N1523">
        <v>4.9000000000000004</v>
      </c>
      <c r="O1523" s="20">
        <v>4.91</v>
      </c>
      <c r="P1523">
        <v>4.93</v>
      </c>
      <c r="Q1523">
        <v>4.9800000000000004</v>
      </c>
    </row>
    <row r="1524" spans="1:17">
      <c r="A1524">
        <v>20060413</v>
      </c>
      <c r="B1524" s="20">
        <v>5.0769000000000002</v>
      </c>
      <c r="C1524" s="20">
        <v>4.8</v>
      </c>
      <c r="D1524">
        <v>5.37</v>
      </c>
      <c r="E1524">
        <v>5.37</v>
      </c>
      <c r="F1524">
        <v>5.38</v>
      </c>
      <c r="G1524">
        <v>5.41</v>
      </c>
      <c r="H1524" s="20">
        <v>5.45</v>
      </c>
      <c r="I1524">
        <v>5.5</v>
      </c>
      <c r="J1524">
        <v>5.58</v>
      </c>
      <c r="K1524">
        <v>5.7</v>
      </c>
      <c r="L1524">
        <v>4.95</v>
      </c>
      <c r="M1524">
        <v>4.96</v>
      </c>
      <c r="N1524">
        <v>4.96</v>
      </c>
      <c r="O1524" s="20">
        <v>4.97</v>
      </c>
      <c r="P1524">
        <v>5</v>
      </c>
      <c r="Q1524">
        <v>5.05</v>
      </c>
    </row>
    <row r="1525" spans="1:17">
      <c r="A1525">
        <v>20060414</v>
      </c>
      <c r="B1525" s="20">
        <v>5.0769000000000002</v>
      </c>
      <c r="C1525" s="20">
        <v>4.8</v>
      </c>
      <c r="D1525" t="s">
        <v>103</v>
      </c>
      <c r="E1525" t="s">
        <v>103</v>
      </c>
      <c r="F1525" t="s">
        <v>103</v>
      </c>
      <c r="G1525" t="s">
        <v>103</v>
      </c>
      <c r="H1525" s="20" t="s">
        <v>103</v>
      </c>
      <c r="I1525" t="s">
        <v>103</v>
      </c>
      <c r="J1525" t="s">
        <v>103</v>
      </c>
      <c r="K1525" t="s">
        <v>103</v>
      </c>
      <c r="L1525" t="s">
        <v>103</v>
      </c>
      <c r="M1525" t="s">
        <v>103</v>
      </c>
      <c r="N1525" t="s">
        <v>103</v>
      </c>
      <c r="O1525" s="20" t="s">
        <v>103</v>
      </c>
      <c r="P1525" t="s">
        <v>103</v>
      </c>
      <c r="Q1525" t="s">
        <v>103</v>
      </c>
    </row>
    <row r="1526" spans="1:17">
      <c r="A1526">
        <v>20060417</v>
      </c>
      <c r="B1526" s="20">
        <v>5.0769000000000002</v>
      </c>
      <c r="C1526" s="20">
        <v>4.8499999999999996</v>
      </c>
      <c r="D1526">
        <v>5.35</v>
      </c>
      <c r="E1526">
        <v>5.35</v>
      </c>
      <c r="F1526">
        <v>5.36</v>
      </c>
      <c r="G1526">
        <v>5.4</v>
      </c>
      <c r="H1526" s="20">
        <v>5.44</v>
      </c>
      <c r="I1526">
        <v>5.49</v>
      </c>
      <c r="J1526">
        <v>5.56</v>
      </c>
      <c r="K1526">
        <v>5.69</v>
      </c>
      <c r="L1526">
        <v>4.93</v>
      </c>
      <c r="M1526">
        <v>4.91</v>
      </c>
      <c r="N1526">
        <v>4.91</v>
      </c>
      <c r="O1526" s="20">
        <v>4.93</v>
      </c>
      <c r="P1526">
        <v>4.96</v>
      </c>
      <c r="Q1526">
        <v>5.01</v>
      </c>
    </row>
    <row r="1527" spans="1:17">
      <c r="A1527">
        <v>20060418</v>
      </c>
      <c r="B1527" s="20">
        <v>5.08</v>
      </c>
      <c r="C1527" s="20">
        <v>4.8499999999999996</v>
      </c>
      <c r="D1527">
        <v>5.31</v>
      </c>
      <c r="E1527">
        <v>5.3</v>
      </c>
      <c r="F1527">
        <v>5.32</v>
      </c>
      <c r="G1527">
        <v>5.35</v>
      </c>
      <c r="H1527" s="20">
        <v>5.39</v>
      </c>
      <c r="I1527">
        <v>5.46</v>
      </c>
      <c r="J1527">
        <v>5.54</v>
      </c>
      <c r="K1527">
        <v>5.67</v>
      </c>
      <c r="L1527">
        <v>4.88</v>
      </c>
      <c r="M1527">
        <v>4.84</v>
      </c>
      <c r="N1527">
        <v>4.8600000000000003</v>
      </c>
      <c r="O1527" s="20">
        <v>4.87</v>
      </c>
      <c r="P1527">
        <v>4.92</v>
      </c>
      <c r="Q1527">
        <v>4.99</v>
      </c>
    </row>
    <row r="1528" spans="1:17">
      <c r="A1528">
        <v>20060419</v>
      </c>
      <c r="B1528" s="20">
        <v>5.0747</v>
      </c>
      <c r="C1528" s="20">
        <v>4.8499999999999996</v>
      </c>
      <c r="D1528">
        <v>5.32</v>
      </c>
      <c r="E1528">
        <v>5.3</v>
      </c>
      <c r="F1528">
        <v>5.32</v>
      </c>
      <c r="G1528">
        <v>5.36</v>
      </c>
      <c r="H1528" s="20">
        <v>5.4</v>
      </c>
      <c r="I1528">
        <v>5.48</v>
      </c>
      <c r="J1528">
        <v>5.57</v>
      </c>
      <c r="K1528">
        <v>5.71</v>
      </c>
      <c r="L1528">
        <v>4.8899999999999997</v>
      </c>
      <c r="M1528">
        <v>4.8600000000000003</v>
      </c>
      <c r="N1528">
        <v>4.87</v>
      </c>
      <c r="O1528" s="20">
        <v>4.91</v>
      </c>
      <c r="P1528">
        <v>4.96</v>
      </c>
      <c r="Q1528">
        <v>5.04</v>
      </c>
    </row>
    <row r="1529" spans="1:17">
      <c r="A1529">
        <v>20060420</v>
      </c>
      <c r="B1529" s="20">
        <v>5.09</v>
      </c>
      <c r="C1529" s="20">
        <v>4.8499999999999996</v>
      </c>
      <c r="D1529">
        <v>5.32</v>
      </c>
      <c r="E1529">
        <v>5.31</v>
      </c>
      <c r="F1529">
        <v>5.32</v>
      </c>
      <c r="G1529">
        <v>5.36</v>
      </c>
      <c r="H1529" s="20">
        <v>5.4</v>
      </c>
      <c r="I1529">
        <v>5.48</v>
      </c>
      <c r="J1529">
        <v>5.57</v>
      </c>
      <c r="K1529">
        <v>5.71</v>
      </c>
      <c r="L1529">
        <v>4.9000000000000004</v>
      </c>
      <c r="M1529">
        <v>4.8899999999999997</v>
      </c>
      <c r="N1529">
        <v>4.8899999999999997</v>
      </c>
      <c r="O1529" s="20">
        <v>4.92</v>
      </c>
      <c r="P1529">
        <v>4.97</v>
      </c>
      <c r="Q1529">
        <v>5.04</v>
      </c>
    </row>
    <row r="1530" spans="1:17">
      <c r="A1530">
        <v>20060421</v>
      </c>
      <c r="B1530" s="20">
        <v>5.0999999999999996</v>
      </c>
      <c r="C1530" s="20">
        <v>4.8499999999999996</v>
      </c>
      <c r="D1530">
        <v>5.33</v>
      </c>
      <c r="E1530">
        <v>5.32</v>
      </c>
      <c r="F1530">
        <v>5.33</v>
      </c>
      <c r="G1530">
        <v>5.37</v>
      </c>
      <c r="H1530" s="20">
        <v>5.41</v>
      </c>
      <c r="I1530">
        <v>5.48</v>
      </c>
      <c r="J1530">
        <v>5.57</v>
      </c>
      <c r="K1530">
        <v>5.71</v>
      </c>
      <c r="L1530">
        <v>4.9000000000000004</v>
      </c>
      <c r="M1530">
        <v>4.9000000000000004</v>
      </c>
      <c r="N1530">
        <v>4.8899999999999997</v>
      </c>
      <c r="O1530" s="20">
        <v>4.92</v>
      </c>
      <c r="P1530">
        <v>4.95</v>
      </c>
      <c r="Q1530">
        <v>5.01</v>
      </c>
    </row>
    <row r="1531" spans="1:17">
      <c r="A1531">
        <v>20060424</v>
      </c>
      <c r="B1531" s="20">
        <v>5.1074999999999999</v>
      </c>
      <c r="C1531" s="20">
        <v>4.8499999999999996</v>
      </c>
      <c r="D1531">
        <v>5.33</v>
      </c>
      <c r="E1531">
        <v>5.31</v>
      </c>
      <c r="F1531">
        <v>5.31</v>
      </c>
      <c r="G1531">
        <v>5.34</v>
      </c>
      <c r="H1531" s="20">
        <v>5.37</v>
      </c>
      <c r="I1531">
        <v>5.43</v>
      </c>
      <c r="J1531">
        <v>5.51</v>
      </c>
      <c r="K1531">
        <v>5.63</v>
      </c>
      <c r="L1531">
        <v>4.92</v>
      </c>
      <c r="M1531">
        <v>4.8899999999999997</v>
      </c>
      <c r="N1531">
        <v>4.88</v>
      </c>
      <c r="O1531" s="20">
        <v>4.9000000000000004</v>
      </c>
      <c r="P1531">
        <v>4.9400000000000004</v>
      </c>
      <c r="Q1531">
        <v>4.99</v>
      </c>
    </row>
    <row r="1532" spans="1:17">
      <c r="A1532">
        <v>20060425</v>
      </c>
      <c r="B1532" s="20">
        <v>5.1100000000000003</v>
      </c>
      <c r="C1532" s="20">
        <v>4.8499999999999996</v>
      </c>
      <c r="D1532">
        <v>5.37</v>
      </c>
      <c r="E1532">
        <v>5.37</v>
      </c>
      <c r="F1532">
        <v>5.37</v>
      </c>
      <c r="G1532">
        <v>5.41</v>
      </c>
      <c r="H1532" s="20">
        <v>5.45</v>
      </c>
      <c r="I1532">
        <v>5.51</v>
      </c>
      <c r="J1532">
        <v>5.59</v>
      </c>
      <c r="K1532">
        <v>5.71</v>
      </c>
      <c r="L1532">
        <v>4.95</v>
      </c>
      <c r="M1532">
        <v>4.95</v>
      </c>
      <c r="N1532">
        <v>4.9400000000000004</v>
      </c>
      <c r="O1532" s="20">
        <v>4.9800000000000004</v>
      </c>
      <c r="P1532">
        <v>5.0199999999999996</v>
      </c>
      <c r="Q1532">
        <v>5.07</v>
      </c>
    </row>
    <row r="1533" spans="1:17">
      <c r="A1533">
        <v>20060426</v>
      </c>
      <c r="B1533" s="20">
        <v>5.1256000000000004</v>
      </c>
      <c r="C1533" s="20">
        <v>4.8499999999999996</v>
      </c>
      <c r="D1533">
        <v>5.4</v>
      </c>
      <c r="E1533">
        <v>5.41</v>
      </c>
      <c r="F1533">
        <v>5.42</v>
      </c>
      <c r="G1533">
        <v>5.45</v>
      </c>
      <c r="H1533" s="20">
        <v>5.48</v>
      </c>
      <c r="I1533">
        <v>5.55</v>
      </c>
      <c r="J1533">
        <v>5.62</v>
      </c>
      <c r="K1533">
        <v>5.75</v>
      </c>
      <c r="L1533">
        <v>4.9800000000000004</v>
      </c>
      <c r="M1533">
        <v>4.99</v>
      </c>
      <c r="N1533">
        <v>4.99</v>
      </c>
      <c r="O1533" s="20">
        <v>5.0199999999999996</v>
      </c>
      <c r="P1533">
        <v>5.0599999999999996</v>
      </c>
      <c r="Q1533">
        <v>5.12</v>
      </c>
    </row>
    <row r="1534" spans="1:17">
      <c r="A1534">
        <v>20060427</v>
      </c>
      <c r="B1534" s="20">
        <v>5.1487999999999996</v>
      </c>
      <c r="C1534" s="20">
        <v>4.8499999999999996</v>
      </c>
      <c r="D1534">
        <v>5.35</v>
      </c>
      <c r="E1534">
        <v>5.35</v>
      </c>
      <c r="F1534">
        <v>5.37</v>
      </c>
      <c r="G1534">
        <v>5.41</v>
      </c>
      <c r="H1534" s="20">
        <v>5.44</v>
      </c>
      <c r="I1534">
        <v>5.51</v>
      </c>
      <c r="J1534">
        <v>5.6</v>
      </c>
      <c r="K1534">
        <v>5.75</v>
      </c>
      <c r="L1534">
        <v>4.93</v>
      </c>
      <c r="M1534">
        <v>4.91</v>
      </c>
      <c r="N1534">
        <v>4.92</v>
      </c>
      <c r="O1534" s="20">
        <v>4.95</v>
      </c>
      <c r="P1534">
        <v>5</v>
      </c>
      <c r="Q1534">
        <v>5.09</v>
      </c>
    </row>
    <row r="1535" spans="1:17">
      <c r="A1535">
        <v>20060428</v>
      </c>
      <c r="B1535" s="20">
        <v>5.1487999999999996</v>
      </c>
      <c r="C1535" s="20">
        <v>4.8499999999999996</v>
      </c>
      <c r="D1535">
        <v>5.33</v>
      </c>
      <c r="E1535">
        <v>5.33</v>
      </c>
      <c r="F1535">
        <v>5.35</v>
      </c>
      <c r="G1535">
        <v>5.39</v>
      </c>
      <c r="H1535" s="20">
        <v>5.43</v>
      </c>
      <c r="I1535">
        <v>5.51</v>
      </c>
      <c r="J1535">
        <v>5.61</v>
      </c>
      <c r="K1535">
        <v>5.76</v>
      </c>
      <c r="L1535">
        <v>4.9000000000000004</v>
      </c>
      <c r="M1535">
        <v>4.87</v>
      </c>
      <c r="N1535">
        <v>4.87</v>
      </c>
      <c r="O1535" s="20">
        <v>4.92</v>
      </c>
      <c r="P1535">
        <v>4.9800000000000004</v>
      </c>
      <c r="Q1535">
        <v>5.07</v>
      </c>
    </row>
    <row r="1536" spans="1:17">
      <c r="A1536">
        <v>20060501</v>
      </c>
      <c r="B1536" s="20">
        <v>5.1487999999999996</v>
      </c>
      <c r="C1536" s="20">
        <v>4.95</v>
      </c>
      <c r="D1536">
        <v>5.36</v>
      </c>
      <c r="E1536">
        <v>5.37</v>
      </c>
      <c r="F1536">
        <v>5.39</v>
      </c>
      <c r="G1536">
        <v>5.42</v>
      </c>
      <c r="H1536" s="20">
        <v>5.47</v>
      </c>
      <c r="I1536">
        <v>5.55</v>
      </c>
      <c r="J1536">
        <v>5.64</v>
      </c>
      <c r="K1536">
        <v>5.79</v>
      </c>
      <c r="L1536">
        <v>4.97</v>
      </c>
      <c r="M1536">
        <v>4.9400000000000004</v>
      </c>
      <c r="N1536">
        <v>4.95</v>
      </c>
      <c r="O1536" s="20">
        <v>4.99</v>
      </c>
      <c r="P1536">
        <v>5.04</v>
      </c>
      <c r="Q1536">
        <v>5.14</v>
      </c>
    </row>
    <row r="1537" spans="1:17">
      <c r="A1537">
        <v>20060502</v>
      </c>
      <c r="B1537" s="20">
        <v>5.1456</v>
      </c>
      <c r="C1537" s="20">
        <v>4.95</v>
      </c>
      <c r="D1537">
        <v>5.37</v>
      </c>
      <c r="E1537">
        <v>5.37</v>
      </c>
      <c r="F1537">
        <v>5.39</v>
      </c>
      <c r="G1537">
        <v>5.42</v>
      </c>
      <c r="H1537" s="20">
        <v>5.46</v>
      </c>
      <c r="I1537">
        <v>5.54</v>
      </c>
      <c r="J1537">
        <v>5.63</v>
      </c>
      <c r="K1537">
        <v>5.76</v>
      </c>
      <c r="L1537">
        <v>4.96</v>
      </c>
      <c r="M1537">
        <v>4.92</v>
      </c>
      <c r="N1537">
        <v>4.9400000000000004</v>
      </c>
      <c r="O1537" s="20">
        <v>4.9800000000000004</v>
      </c>
      <c r="P1537">
        <v>5.03</v>
      </c>
      <c r="Q1537">
        <v>5.12</v>
      </c>
    </row>
    <row r="1538" spans="1:17">
      <c r="A1538">
        <v>20060503</v>
      </c>
      <c r="B1538" s="20">
        <v>5.15</v>
      </c>
      <c r="C1538" s="20">
        <v>4.95</v>
      </c>
      <c r="D1538">
        <v>5.4</v>
      </c>
      <c r="E1538">
        <v>5.41</v>
      </c>
      <c r="F1538">
        <v>5.43</v>
      </c>
      <c r="G1538">
        <v>5.47</v>
      </c>
      <c r="H1538" s="20">
        <v>5.52</v>
      </c>
      <c r="I1538">
        <v>5.59</v>
      </c>
      <c r="J1538">
        <v>5.69</v>
      </c>
      <c r="K1538">
        <v>5.83</v>
      </c>
      <c r="L1538">
        <v>4.9800000000000004</v>
      </c>
      <c r="M1538">
        <v>4.9400000000000004</v>
      </c>
      <c r="N1538">
        <v>4.96</v>
      </c>
      <c r="O1538" s="20">
        <v>5.01</v>
      </c>
      <c r="P1538">
        <v>5.0599999999999996</v>
      </c>
      <c r="Q1538">
        <v>5.15</v>
      </c>
    </row>
    <row r="1539" spans="1:17">
      <c r="A1539">
        <v>20060504</v>
      </c>
      <c r="B1539" s="20">
        <v>5.16</v>
      </c>
      <c r="C1539" s="20">
        <v>4.95</v>
      </c>
      <c r="D1539">
        <v>5.41</v>
      </c>
      <c r="E1539">
        <v>5.43</v>
      </c>
      <c r="F1539">
        <v>5.45</v>
      </c>
      <c r="G1539">
        <v>5.48</v>
      </c>
      <c r="H1539" s="20">
        <v>5.53</v>
      </c>
      <c r="I1539">
        <v>5.6</v>
      </c>
      <c r="J1539">
        <v>5.68</v>
      </c>
      <c r="K1539">
        <v>5.81</v>
      </c>
      <c r="L1539">
        <v>5</v>
      </c>
      <c r="M1539">
        <v>4.97</v>
      </c>
      <c r="N1539">
        <v>4.99</v>
      </c>
      <c r="O1539" s="20">
        <v>5.03</v>
      </c>
      <c r="P1539">
        <v>5.08</v>
      </c>
      <c r="Q1539">
        <v>5.16</v>
      </c>
    </row>
    <row r="1540" spans="1:17">
      <c r="A1540">
        <v>20060505</v>
      </c>
      <c r="B1540" s="20">
        <v>5.1662999999999997</v>
      </c>
      <c r="C1540" s="20">
        <v>4.95</v>
      </c>
      <c r="D1540">
        <v>5.39</v>
      </c>
      <c r="E1540">
        <v>5.39</v>
      </c>
      <c r="F1540">
        <v>5.41</v>
      </c>
      <c r="G1540">
        <v>5.44</v>
      </c>
      <c r="H1540" s="20">
        <v>5.48</v>
      </c>
      <c r="I1540">
        <v>5.55</v>
      </c>
      <c r="J1540">
        <v>5.64</v>
      </c>
      <c r="K1540">
        <v>5.77</v>
      </c>
      <c r="L1540">
        <v>4.9800000000000004</v>
      </c>
      <c r="M1540">
        <v>4.9400000000000004</v>
      </c>
      <c r="N1540">
        <v>4.96</v>
      </c>
      <c r="O1540" s="20">
        <v>4.99</v>
      </c>
      <c r="P1540">
        <v>5.03</v>
      </c>
      <c r="Q1540">
        <v>5.12</v>
      </c>
    </row>
    <row r="1541" spans="1:17">
      <c r="A1541">
        <v>20060508</v>
      </c>
      <c r="B1541" s="20">
        <v>5.16</v>
      </c>
      <c r="C1541" s="20">
        <v>4.95</v>
      </c>
      <c r="D1541">
        <v>5.4</v>
      </c>
      <c r="E1541">
        <v>5.42</v>
      </c>
      <c r="F1541">
        <v>5.43</v>
      </c>
      <c r="G1541">
        <v>5.46</v>
      </c>
      <c r="H1541" s="20">
        <v>5.5</v>
      </c>
      <c r="I1541">
        <v>5.57</v>
      </c>
      <c r="J1541">
        <v>5.65</v>
      </c>
      <c r="K1541">
        <v>5.77</v>
      </c>
      <c r="L1541">
        <v>5.01</v>
      </c>
      <c r="M1541">
        <v>4.97</v>
      </c>
      <c r="N1541">
        <v>4.99</v>
      </c>
      <c r="O1541" s="20">
        <v>5.01</v>
      </c>
      <c r="P1541">
        <v>5.05</v>
      </c>
      <c r="Q1541">
        <v>5.12</v>
      </c>
    </row>
    <row r="1542" spans="1:17">
      <c r="A1542">
        <v>20060509</v>
      </c>
      <c r="B1542" s="20">
        <v>5.1619000000000002</v>
      </c>
      <c r="C1542" s="20">
        <v>4.95</v>
      </c>
      <c r="D1542">
        <v>5.4</v>
      </c>
      <c r="E1542">
        <v>5.42</v>
      </c>
      <c r="F1542">
        <v>5.43</v>
      </c>
      <c r="G1542">
        <v>5.46</v>
      </c>
      <c r="H1542" s="20">
        <v>5.5</v>
      </c>
      <c r="I1542">
        <v>5.56</v>
      </c>
      <c r="J1542">
        <v>5.64</v>
      </c>
      <c r="K1542">
        <v>5.76</v>
      </c>
      <c r="L1542">
        <v>5.01</v>
      </c>
      <c r="M1542">
        <v>4.97</v>
      </c>
      <c r="N1542">
        <v>4.9800000000000004</v>
      </c>
      <c r="O1542" s="20">
        <v>5.01</v>
      </c>
      <c r="P1542">
        <v>5.05</v>
      </c>
      <c r="Q1542">
        <v>5.13</v>
      </c>
    </row>
    <row r="1543" spans="1:17">
      <c r="A1543">
        <v>20060510</v>
      </c>
      <c r="B1543" s="20">
        <v>5.1643999999999997</v>
      </c>
      <c r="C1543" s="20">
        <v>4.95</v>
      </c>
      <c r="D1543">
        <v>5.38</v>
      </c>
      <c r="E1543">
        <v>5.4</v>
      </c>
      <c r="F1543">
        <v>5.41</v>
      </c>
      <c r="G1543">
        <v>5.44</v>
      </c>
      <c r="H1543" s="20">
        <v>5.47</v>
      </c>
      <c r="I1543">
        <v>5.54</v>
      </c>
      <c r="J1543">
        <v>5.62</v>
      </c>
      <c r="K1543">
        <v>5.75</v>
      </c>
      <c r="L1543">
        <v>5.0199999999999996</v>
      </c>
      <c r="M1543">
        <v>5.01</v>
      </c>
      <c r="N1543">
        <v>5</v>
      </c>
      <c r="O1543" s="20">
        <v>5.03</v>
      </c>
      <c r="P1543">
        <v>5.0599999999999996</v>
      </c>
      <c r="Q1543">
        <v>5.13</v>
      </c>
    </row>
    <row r="1544" spans="1:17">
      <c r="A1544">
        <v>20060511</v>
      </c>
      <c r="B1544" s="20">
        <v>5.17</v>
      </c>
      <c r="C1544" s="20">
        <v>4.92</v>
      </c>
      <c r="D1544">
        <v>5.42</v>
      </c>
      <c r="E1544">
        <v>5.44</v>
      </c>
      <c r="F1544">
        <v>5.46</v>
      </c>
      <c r="G1544">
        <v>5.48</v>
      </c>
      <c r="H1544" s="20">
        <v>5.52</v>
      </c>
      <c r="I1544">
        <v>5.59</v>
      </c>
      <c r="J1544">
        <v>5.67</v>
      </c>
      <c r="K1544">
        <v>5.79</v>
      </c>
      <c r="L1544">
        <v>4.99</v>
      </c>
      <c r="M1544">
        <v>4.99</v>
      </c>
      <c r="N1544">
        <v>5.01</v>
      </c>
      <c r="O1544" s="20">
        <v>5.04</v>
      </c>
      <c r="P1544">
        <v>5.07</v>
      </c>
      <c r="Q1544">
        <v>5.14</v>
      </c>
    </row>
    <row r="1545" spans="1:17">
      <c r="A1545">
        <v>20060512</v>
      </c>
      <c r="B1545" s="20">
        <v>5.17</v>
      </c>
      <c r="C1545" s="20">
        <v>4.92</v>
      </c>
      <c r="D1545">
        <v>5.4</v>
      </c>
      <c r="E1545">
        <v>5.43</v>
      </c>
      <c r="F1545">
        <v>5.45</v>
      </c>
      <c r="G1545">
        <v>5.48</v>
      </c>
      <c r="H1545" s="20">
        <v>5.53</v>
      </c>
      <c r="I1545">
        <v>5.6</v>
      </c>
      <c r="J1545">
        <v>5.69</v>
      </c>
      <c r="K1545">
        <v>5.83</v>
      </c>
      <c r="L1545">
        <v>5</v>
      </c>
      <c r="M1545">
        <v>5.01</v>
      </c>
      <c r="N1545">
        <v>5.03</v>
      </c>
      <c r="O1545" s="20">
        <v>5.08</v>
      </c>
      <c r="P1545">
        <v>5.12</v>
      </c>
      <c r="Q1545">
        <v>5.19</v>
      </c>
    </row>
    <row r="1546" spans="1:17">
      <c r="A1546">
        <v>20060515</v>
      </c>
      <c r="B1546" s="20">
        <v>5.1706000000000003</v>
      </c>
      <c r="C1546" s="20">
        <v>4.92</v>
      </c>
      <c r="D1546">
        <v>5.39</v>
      </c>
      <c r="E1546">
        <v>5.42</v>
      </c>
      <c r="F1546">
        <v>5.44</v>
      </c>
      <c r="G1546">
        <v>5.48</v>
      </c>
      <c r="H1546" s="20">
        <v>5.52</v>
      </c>
      <c r="I1546">
        <v>5.6</v>
      </c>
      <c r="J1546">
        <v>5.69</v>
      </c>
      <c r="K1546">
        <v>5.83</v>
      </c>
      <c r="L1546">
        <v>5.01</v>
      </c>
      <c r="M1546">
        <v>4.99</v>
      </c>
      <c r="N1546">
        <v>5.01</v>
      </c>
      <c r="O1546" s="20">
        <v>5.04</v>
      </c>
      <c r="P1546">
        <v>5.08</v>
      </c>
      <c r="Q1546">
        <v>5.15</v>
      </c>
    </row>
    <row r="1547" spans="1:17">
      <c r="A1547">
        <v>20060516</v>
      </c>
      <c r="B1547" s="20">
        <v>5.1725000000000003</v>
      </c>
      <c r="C1547" s="20">
        <v>4.92</v>
      </c>
      <c r="D1547">
        <v>5.37</v>
      </c>
      <c r="E1547">
        <v>5.39</v>
      </c>
      <c r="F1547">
        <v>5.4</v>
      </c>
      <c r="G1547">
        <v>5.43</v>
      </c>
      <c r="H1547" s="20">
        <v>5.47</v>
      </c>
      <c r="I1547">
        <v>5.55</v>
      </c>
      <c r="J1547">
        <v>5.63</v>
      </c>
      <c r="K1547">
        <v>5.78</v>
      </c>
      <c r="L1547">
        <v>4.9800000000000004</v>
      </c>
      <c r="M1547">
        <v>4.96</v>
      </c>
      <c r="N1547">
        <v>4.97</v>
      </c>
      <c r="O1547" s="20">
        <v>4.99</v>
      </c>
      <c r="P1547">
        <v>5.03</v>
      </c>
      <c r="Q1547">
        <v>5.0999999999999996</v>
      </c>
    </row>
    <row r="1548" spans="1:17">
      <c r="A1548">
        <v>20060517</v>
      </c>
      <c r="B1548" s="20">
        <v>5.1738</v>
      </c>
      <c r="C1548" s="20">
        <v>4.92</v>
      </c>
      <c r="D1548">
        <v>5.42</v>
      </c>
      <c r="E1548">
        <v>5.44</v>
      </c>
      <c r="F1548">
        <v>5.46</v>
      </c>
      <c r="G1548">
        <v>5.5</v>
      </c>
      <c r="H1548" s="20">
        <v>5.54</v>
      </c>
      <c r="I1548">
        <v>5.61</v>
      </c>
      <c r="J1548">
        <v>5.7</v>
      </c>
      <c r="K1548">
        <v>5.84</v>
      </c>
      <c r="L1548">
        <v>4.99</v>
      </c>
      <c r="M1548">
        <v>4.97</v>
      </c>
      <c r="N1548">
        <v>5</v>
      </c>
      <c r="O1548" s="20">
        <v>5.03</v>
      </c>
      <c r="P1548">
        <v>5.08</v>
      </c>
      <c r="Q1548">
        <v>5.16</v>
      </c>
    </row>
    <row r="1549" spans="1:17">
      <c r="A1549">
        <v>20060518</v>
      </c>
      <c r="B1549" s="20">
        <v>5.1894</v>
      </c>
      <c r="C1549" s="20">
        <v>4.92</v>
      </c>
      <c r="D1549">
        <v>5.39</v>
      </c>
      <c r="E1549">
        <v>5.38</v>
      </c>
      <c r="F1549">
        <v>5.39</v>
      </c>
      <c r="G1549">
        <v>5.42</v>
      </c>
      <c r="H1549" s="20">
        <v>5.46</v>
      </c>
      <c r="I1549">
        <v>5.53</v>
      </c>
      <c r="J1549">
        <v>5.62</v>
      </c>
      <c r="K1549">
        <v>5.76</v>
      </c>
      <c r="L1549">
        <v>4.96</v>
      </c>
      <c r="M1549">
        <v>4.9400000000000004</v>
      </c>
      <c r="N1549">
        <v>4.9400000000000004</v>
      </c>
      <c r="O1549" s="20">
        <v>4.96</v>
      </c>
      <c r="P1549">
        <v>5</v>
      </c>
      <c r="Q1549">
        <v>5.08</v>
      </c>
    </row>
    <row r="1550" spans="1:17">
      <c r="A1550">
        <v>20060519</v>
      </c>
      <c r="B1550" s="20">
        <v>5.1938000000000004</v>
      </c>
      <c r="C1550" s="20">
        <v>4.92</v>
      </c>
      <c r="D1550">
        <v>5.4</v>
      </c>
      <c r="E1550">
        <v>5.39</v>
      </c>
      <c r="F1550">
        <v>5.39</v>
      </c>
      <c r="G1550">
        <v>5.41</v>
      </c>
      <c r="H1550" s="20">
        <v>5.44</v>
      </c>
      <c r="I1550">
        <v>5.5</v>
      </c>
      <c r="J1550">
        <v>5.57</v>
      </c>
      <c r="K1550">
        <v>5.69</v>
      </c>
      <c r="L1550">
        <v>4.9800000000000004</v>
      </c>
      <c r="M1550">
        <v>4.96</v>
      </c>
      <c r="N1550">
        <v>4.95</v>
      </c>
      <c r="O1550" s="20">
        <v>4.96</v>
      </c>
      <c r="P1550">
        <v>4.9800000000000004</v>
      </c>
      <c r="Q1550">
        <v>5.05</v>
      </c>
    </row>
    <row r="1551" spans="1:17">
      <c r="A1551">
        <v>20060522</v>
      </c>
      <c r="B1551" s="20">
        <v>5.2074999999999996</v>
      </c>
      <c r="C1551" s="20">
        <v>4.92</v>
      </c>
      <c r="D1551">
        <v>5.4</v>
      </c>
      <c r="E1551">
        <v>5.37</v>
      </c>
      <c r="F1551">
        <v>5.37</v>
      </c>
      <c r="G1551">
        <v>5.39</v>
      </c>
      <c r="H1551" s="20">
        <v>5.42</v>
      </c>
      <c r="I1551">
        <v>5.48</v>
      </c>
      <c r="J1551">
        <v>5.55</v>
      </c>
      <c r="K1551">
        <v>5.67</v>
      </c>
      <c r="L1551">
        <v>4.99</v>
      </c>
      <c r="M1551">
        <v>4.9400000000000004</v>
      </c>
      <c r="N1551">
        <v>4.9400000000000004</v>
      </c>
      <c r="O1551" s="20">
        <v>4.9400000000000004</v>
      </c>
      <c r="P1551">
        <v>4.96</v>
      </c>
      <c r="Q1551">
        <v>5.04</v>
      </c>
    </row>
    <row r="1552" spans="1:17">
      <c r="A1552">
        <v>20060523</v>
      </c>
      <c r="B1552" s="20">
        <v>5.21</v>
      </c>
      <c r="C1552" s="20">
        <v>4.92</v>
      </c>
      <c r="D1552">
        <v>5.42</v>
      </c>
      <c r="E1552">
        <v>5.41</v>
      </c>
      <c r="F1552">
        <v>5.42</v>
      </c>
      <c r="G1552">
        <v>5.44</v>
      </c>
      <c r="H1552" s="20">
        <v>5.47</v>
      </c>
      <c r="I1552">
        <v>5.54</v>
      </c>
      <c r="J1552">
        <v>5.62</v>
      </c>
      <c r="K1552">
        <v>5.74</v>
      </c>
      <c r="L1552">
        <v>5</v>
      </c>
      <c r="M1552">
        <v>4.97</v>
      </c>
      <c r="N1552">
        <v>4.97</v>
      </c>
      <c r="O1552" s="20">
        <v>4.9800000000000004</v>
      </c>
      <c r="P1552">
        <v>5</v>
      </c>
      <c r="Q1552">
        <v>5.07</v>
      </c>
    </row>
    <row r="1553" spans="1:17">
      <c r="A1553">
        <v>20060524</v>
      </c>
      <c r="B1553" s="20">
        <v>5.2144000000000004</v>
      </c>
      <c r="C1553" s="20">
        <v>4.92</v>
      </c>
      <c r="D1553">
        <v>5.41</v>
      </c>
      <c r="E1553">
        <v>5.38</v>
      </c>
      <c r="F1553">
        <v>5.39</v>
      </c>
      <c r="G1553">
        <v>5.41</v>
      </c>
      <c r="H1553" s="20">
        <v>5.45</v>
      </c>
      <c r="I1553">
        <v>5.51</v>
      </c>
      <c r="J1553">
        <v>5.59</v>
      </c>
      <c r="K1553">
        <v>5.72</v>
      </c>
      <c r="L1553">
        <v>4.97</v>
      </c>
      <c r="M1553">
        <v>4.9400000000000004</v>
      </c>
      <c r="N1553">
        <v>4.92</v>
      </c>
      <c r="O1553" s="20">
        <v>4.93</v>
      </c>
      <c r="P1553">
        <v>4.96</v>
      </c>
      <c r="Q1553">
        <v>5.03</v>
      </c>
    </row>
    <row r="1554" spans="1:17">
      <c r="A1554">
        <v>20060525</v>
      </c>
      <c r="B1554" s="20">
        <v>5.22</v>
      </c>
      <c r="C1554" s="20">
        <v>4.92</v>
      </c>
      <c r="D1554">
        <v>5.4</v>
      </c>
      <c r="E1554">
        <v>5.37</v>
      </c>
      <c r="F1554">
        <v>5.38</v>
      </c>
      <c r="G1554">
        <v>5.4</v>
      </c>
      <c r="H1554" s="20">
        <v>5.44</v>
      </c>
      <c r="I1554">
        <v>5.5</v>
      </c>
      <c r="J1554">
        <v>5.58</v>
      </c>
      <c r="K1554">
        <v>5.71</v>
      </c>
      <c r="L1554">
        <v>5</v>
      </c>
      <c r="M1554">
        <v>4.9800000000000004</v>
      </c>
      <c r="N1554">
        <v>4.97</v>
      </c>
      <c r="O1554" s="20">
        <v>4.97</v>
      </c>
      <c r="P1554">
        <v>4.99</v>
      </c>
      <c r="Q1554">
        <v>5.07</v>
      </c>
    </row>
    <row r="1555" spans="1:17">
      <c r="A1555">
        <v>20060526</v>
      </c>
      <c r="B1555" s="20">
        <v>5.2268999999999997</v>
      </c>
      <c r="C1555" s="20">
        <v>4.92</v>
      </c>
      <c r="D1555">
        <v>5.41</v>
      </c>
      <c r="E1555">
        <v>5.38</v>
      </c>
      <c r="F1555">
        <v>5.39</v>
      </c>
      <c r="G1555">
        <v>5.42</v>
      </c>
      <c r="H1555" s="20">
        <v>5.45</v>
      </c>
      <c r="I1555">
        <v>5.52</v>
      </c>
      <c r="J1555">
        <v>5.59</v>
      </c>
      <c r="K1555">
        <v>5.73</v>
      </c>
      <c r="L1555">
        <v>5</v>
      </c>
      <c r="M1555">
        <v>4.96</v>
      </c>
      <c r="N1555">
        <v>4.9400000000000004</v>
      </c>
      <c r="O1555" s="20">
        <v>4.95</v>
      </c>
      <c r="P1555">
        <v>4.97</v>
      </c>
      <c r="Q1555">
        <v>5.0599999999999996</v>
      </c>
    </row>
    <row r="1556" spans="1:17">
      <c r="A1556">
        <v>20060529</v>
      </c>
      <c r="B1556" s="20">
        <v>5.2268999999999997</v>
      </c>
      <c r="C1556" s="20">
        <v>4.92</v>
      </c>
      <c r="D1556" t="s">
        <v>103</v>
      </c>
      <c r="E1556" t="s">
        <v>103</v>
      </c>
      <c r="F1556" t="s">
        <v>103</v>
      </c>
      <c r="G1556" t="s">
        <v>103</v>
      </c>
      <c r="H1556" s="20" t="s">
        <v>103</v>
      </c>
      <c r="I1556" t="s">
        <v>103</v>
      </c>
      <c r="J1556" t="s">
        <v>103</v>
      </c>
      <c r="K1556" t="s">
        <v>103</v>
      </c>
      <c r="L1556" t="s">
        <v>103</v>
      </c>
      <c r="M1556" t="s">
        <v>103</v>
      </c>
      <c r="N1556" t="s">
        <v>103</v>
      </c>
      <c r="O1556" s="20" t="s">
        <v>103</v>
      </c>
      <c r="P1556" t="s">
        <v>103</v>
      </c>
      <c r="Q1556" t="s">
        <v>103</v>
      </c>
    </row>
    <row r="1557" spans="1:17">
      <c r="A1557">
        <v>20060530</v>
      </c>
      <c r="B1557" s="20">
        <v>5.2305999999999999</v>
      </c>
      <c r="C1557" s="20">
        <v>4.92</v>
      </c>
      <c r="D1557">
        <v>5.42</v>
      </c>
      <c r="E1557">
        <v>5.41</v>
      </c>
      <c r="F1557">
        <v>5.42</v>
      </c>
      <c r="G1557">
        <v>5.45</v>
      </c>
      <c r="H1557" s="20">
        <v>5.48</v>
      </c>
      <c r="I1557">
        <v>5.55</v>
      </c>
      <c r="J1557">
        <v>5.63</v>
      </c>
      <c r="K1557">
        <v>5.77</v>
      </c>
      <c r="L1557">
        <v>5.0199999999999996</v>
      </c>
      <c r="M1557">
        <v>4.99</v>
      </c>
      <c r="N1557">
        <v>4.99</v>
      </c>
      <c r="O1557" s="20">
        <v>4.99</v>
      </c>
      <c r="P1557">
        <v>5.01</v>
      </c>
      <c r="Q1557">
        <v>5.09</v>
      </c>
    </row>
    <row r="1558" spans="1:17">
      <c r="A1558">
        <v>20060531</v>
      </c>
      <c r="B1558" s="20">
        <v>5.2381000000000002</v>
      </c>
      <c r="C1558" s="20">
        <v>4.92</v>
      </c>
      <c r="D1558">
        <v>5.44</v>
      </c>
      <c r="E1558">
        <v>5.44</v>
      </c>
      <c r="F1558">
        <v>5.44</v>
      </c>
      <c r="G1558">
        <v>5.46</v>
      </c>
      <c r="H1558" s="20">
        <v>5.5</v>
      </c>
      <c r="I1558">
        <v>5.56</v>
      </c>
      <c r="J1558">
        <v>5.63</v>
      </c>
      <c r="K1558">
        <v>5.76</v>
      </c>
      <c r="L1558">
        <v>5.07</v>
      </c>
      <c r="M1558">
        <v>5.04</v>
      </c>
      <c r="N1558">
        <v>5.03</v>
      </c>
      <c r="O1558" s="20">
        <v>5.04</v>
      </c>
      <c r="P1558">
        <v>5.0599999999999996</v>
      </c>
      <c r="Q1558">
        <v>5.12</v>
      </c>
    </row>
    <row r="1559" spans="1:17">
      <c r="A1559">
        <v>20060601</v>
      </c>
      <c r="B1559" s="20">
        <v>5.2706</v>
      </c>
      <c r="C1559" s="20">
        <v>4.92</v>
      </c>
      <c r="D1559">
        <v>5.48</v>
      </c>
      <c r="E1559">
        <v>5.47</v>
      </c>
      <c r="F1559">
        <v>5.48</v>
      </c>
      <c r="G1559">
        <v>5.5</v>
      </c>
      <c r="H1559" s="20">
        <v>5.53</v>
      </c>
      <c r="I1559">
        <v>5.59</v>
      </c>
      <c r="J1559">
        <v>5.65</v>
      </c>
      <c r="K1559">
        <v>5.77</v>
      </c>
      <c r="L1559">
        <v>5.05</v>
      </c>
      <c r="M1559">
        <v>5.04</v>
      </c>
      <c r="N1559">
        <v>5.0199999999999996</v>
      </c>
      <c r="O1559" s="20">
        <v>5.03</v>
      </c>
      <c r="P1559">
        <v>5.05</v>
      </c>
      <c r="Q1559">
        <v>5.1100000000000003</v>
      </c>
    </row>
    <row r="1560" spans="1:17">
      <c r="A1560">
        <v>20060602</v>
      </c>
      <c r="B1560" s="20">
        <v>5.27</v>
      </c>
      <c r="C1560" s="20">
        <v>4.92</v>
      </c>
      <c r="D1560">
        <v>5.4</v>
      </c>
      <c r="E1560">
        <v>5.37</v>
      </c>
      <c r="F1560">
        <v>5.38</v>
      </c>
      <c r="G1560">
        <v>5.4</v>
      </c>
      <c r="H1560" s="20">
        <v>5.43</v>
      </c>
      <c r="I1560">
        <v>5.49</v>
      </c>
      <c r="J1560">
        <v>5.57</v>
      </c>
      <c r="K1560">
        <v>5.7</v>
      </c>
      <c r="L1560">
        <v>4.9800000000000004</v>
      </c>
      <c r="M1560">
        <v>4.92</v>
      </c>
      <c r="N1560">
        <v>4.91</v>
      </c>
      <c r="O1560" s="20">
        <v>4.9000000000000004</v>
      </c>
      <c r="P1560">
        <v>4.92</v>
      </c>
      <c r="Q1560">
        <v>5</v>
      </c>
    </row>
    <row r="1561" spans="1:17">
      <c r="A1561">
        <v>20060605</v>
      </c>
      <c r="B1561" s="20">
        <v>5.2363</v>
      </c>
      <c r="C1561" s="20">
        <v>4.92</v>
      </c>
      <c r="D1561">
        <v>5.4</v>
      </c>
      <c r="E1561">
        <v>5.37</v>
      </c>
      <c r="F1561">
        <v>5.37</v>
      </c>
      <c r="G1561">
        <v>5.39</v>
      </c>
      <c r="H1561" s="20">
        <v>5.42</v>
      </c>
      <c r="I1561">
        <v>5.48</v>
      </c>
      <c r="J1561">
        <v>5.55</v>
      </c>
      <c r="K1561">
        <v>5.7</v>
      </c>
      <c r="L1561">
        <v>5.0199999999999996</v>
      </c>
      <c r="M1561">
        <v>4.99</v>
      </c>
      <c r="N1561">
        <v>4.95</v>
      </c>
      <c r="O1561" s="20">
        <v>4.95</v>
      </c>
      <c r="P1561">
        <v>4.97</v>
      </c>
      <c r="Q1561">
        <v>5.0199999999999996</v>
      </c>
    </row>
    <row r="1562" spans="1:17">
      <c r="A1562">
        <v>20060606</v>
      </c>
      <c r="B1562" s="20">
        <v>5.27</v>
      </c>
      <c r="C1562" s="20">
        <v>4.92</v>
      </c>
      <c r="D1562">
        <v>5.48</v>
      </c>
      <c r="E1562">
        <v>5.44</v>
      </c>
      <c r="F1562">
        <v>5.44</v>
      </c>
      <c r="G1562">
        <v>5.45</v>
      </c>
      <c r="H1562" s="20">
        <v>5.47</v>
      </c>
      <c r="I1562">
        <v>5.52</v>
      </c>
      <c r="J1562">
        <v>5.59</v>
      </c>
      <c r="K1562">
        <v>5.69</v>
      </c>
      <c r="L1562">
        <v>5.03</v>
      </c>
      <c r="M1562">
        <v>4.99</v>
      </c>
      <c r="N1562">
        <v>4.96</v>
      </c>
      <c r="O1562" s="20">
        <v>4.95</v>
      </c>
      <c r="P1562">
        <v>4.96</v>
      </c>
      <c r="Q1562">
        <v>5.01</v>
      </c>
    </row>
    <row r="1563" spans="1:17">
      <c r="A1563">
        <v>20060607</v>
      </c>
      <c r="B1563" s="20">
        <v>5.2824999999999998</v>
      </c>
      <c r="C1563" s="20">
        <v>4.92</v>
      </c>
      <c r="D1563">
        <v>5.49</v>
      </c>
      <c r="E1563">
        <v>5.45</v>
      </c>
      <c r="F1563">
        <v>5.45</v>
      </c>
      <c r="G1563">
        <v>5.46</v>
      </c>
      <c r="H1563" s="20">
        <v>5.49</v>
      </c>
      <c r="I1563">
        <v>5.53</v>
      </c>
      <c r="J1563">
        <v>5.58</v>
      </c>
      <c r="K1563">
        <v>5.7</v>
      </c>
      <c r="L1563">
        <v>5.05</v>
      </c>
      <c r="M1563">
        <v>5.0199999999999996</v>
      </c>
      <c r="N1563">
        <v>4.99</v>
      </c>
      <c r="O1563" s="20">
        <v>4.97</v>
      </c>
      <c r="P1563">
        <v>4.9800000000000004</v>
      </c>
      <c r="Q1563">
        <v>5.0199999999999996</v>
      </c>
    </row>
    <row r="1564" spans="1:17">
      <c r="A1564">
        <v>20060608</v>
      </c>
      <c r="B1564" s="20">
        <v>5.3</v>
      </c>
      <c r="C1564" s="20">
        <v>4.92</v>
      </c>
      <c r="D1564">
        <v>5.49</v>
      </c>
      <c r="E1564">
        <v>5.45</v>
      </c>
      <c r="F1564">
        <v>5.44</v>
      </c>
      <c r="G1564">
        <v>5.44</v>
      </c>
      <c r="H1564" s="20">
        <v>5.46</v>
      </c>
      <c r="I1564">
        <v>5.5</v>
      </c>
      <c r="J1564">
        <v>5.55</v>
      </c>
      <c r="K1564">
        <v>5.65</v>
      </c>
      <c r="L1564">
        <v>5.04</v>
      </c>
      <c r="M1564">
        <v>5.01</v>
      </c>
      <c r="N1564">
        <v>4.97</v>
      </c>
      <c r="O1564" s="20">
        <v>4.95</v>
      </c>
      <c r="P1564">
        <v>4.96</v>
      </c>
      <c r="Q1564">
        <v>5</v>
      </c>
    </row>
    <row r="1565" spans="1:17">
      <c r="A1565">
        <v>20060609</v>
      </c>
      <c r="B1565" s="20">
        <v>5.31</v>
      </c>
      <c r="C1565" s="20">
        <v>4.92</v>
      </c>
      <c r="D1565">
        <v>5.5</v>
      </c>
      <c r="E1565">
        <v>5.44</v>
      </c>
      <c r="F1565">
        <v>5.43</v>
      </c>
      <c r="G1565">
        <v>5.44</v>
      </c>
      <c r="H1565" s="20">
        <v>5.46</v>
      </c>
      <c r="I1565">
        <v>5.49</v>
      </c>
      <c r="J1565">
        <v>5.54</v>
      </c>
      <c r="K1565">
        <v>5.62</v>
      </c>
      <c r="L1565">
        <v>5.05</v>
      </c>
      <c r="M1565">
        <v>5.01</v>
      </c>
      <c r="N1565">
        <v>4.96</v>
      </c>
      <c r="O1565" s="20">
        <v>4.95</v>
      </c>
      <c r="P1565">
        <v>4.95</v>
      </c>
      <c r="Q1565">
        <v>4.9800000000000004</v>
      </c>
    </row>
    <row r="1566" spans="1:17">
      <c r="A1566">
        <v>20060612</v>
      </c>
      <c r="B1566" s="20">
        <v>5.3193999999999999</v>
      </c>
      <c r="C1566" s="20">
        <v>5.08</v>
      </c>
      <c r="D1566">
        <v>5.51</v>
      </c>
      <c r="E1566">
        <v>5.46</v>
      </c>
      <c r="F1566">
        <v>5.44</v>
      </c>
      <c r="G1566">
        <v>5.45</v>
      </c>
      <c r="H1566" s="20">
        <v>5.47</v>
      </c>
      <c r="I1566">
        <v>5.5</v>
      </c>
      <c r="J1566">
        <v>5.54</v>
      </c>
      <c r="K1566">
        <v>5.62</v>
      </c>
      <c r="L1566">
        <v>5.09</v>
      </c>
      <c r="M1566">
        <v>5.0199999999999996</v>
      </c>
      <c r="N1566">
        <v>4.97</v>
      </c>
      <c r="O1566" s="20">
        <v>4.95</v>
      </c>
      <c r="P1566">
        <v>4.96</v>
      </c>
      <c r="Q1566">
        <v>4.99</v>
      </c>
    </row>
    <row r="1567" spans="1:17">
      <c r="A1567">
        <v>20060613</v>
      </c>
      <c r="B1567" s="20">
        <v>5.3293999999999997</v>
      </c>
      <c r="C1567" s="20">
        <v>5.0999999999999996</v>
      </c>
      <c r="D1567">
        <v>5.5</v>
      </c>
      <c r="E1567">
        <v>5.44</v>
      </c>
      <c r="F1567">
        <v>5.42</v>
      </c>
      <c r="G1567">
        <v>5.43</v>
      </c>
      <c r="H1567" s="20">
        <v>5.45</v>
      </c>
      <c r="I1567">
        <v>5.48</v>
      </c>
      <c r="J1567">
        <v>5.52</v>
      </c>
      <c r="K1567">
        <v>5.61</v>
      </c>
      <c r="L1567">
        <v>5.09</v>
      </c>
      <c r="M1567">
        <v>5.0199999999999996</v>
      </c>
      <c r="N1567">
        <v>4.96</v>
      </c>
      <c r="O1567" s="20">
        <v>4.93</v>
      </c>
      <c r="P1567">
        <v>4.9400000000000004</v>
      </c>
      <c r="Q1567">
        <v>4.97</v>
      </c>
    </row>
    <row r="1568" spans="1:17">
      <c r="A1568">
        <v>20060614</v>
      </c>
      <c r="B1568" s="20">
        <v>5.3406000000000002</v>
      </c>
      <c r="C1568" s="20">
        <v>5.13</v>
      </c>
      <c r="D1568">
        <v>5.57</v>
      </c>
      <c r="E1568">
        <v>5.52</v>
      </c>
      <c r="F1568">
        <v>5.5</v>
      </c>
      <c r="G1568">
        <v>5.51</v>
      </c>
      <c r="H1568" s="20">
        <v>5.52</v>
      </c>
      <c r="I1568">
        <v>5.55</v>
      </c>
      <c r="J1568">
        <v>5.59</v>
      </c>
      <c r="K1568">
        <v>5.67</v>
      </c>
      <c r="L1568">
        <v>5.15</v>
      </c>
      <c r="M1568">
        <v>5.1100000000000003</v>
      </c>
      <c r="N1568">
        <v>5.0599999999999996</v>
      </c>
      <c r="O1568" s="20">
        <v>5.03</v>
      </c>
      <c r="P1568">
        <v>5.04</v>
      </c>
      <c r="Q1568">
        <v>5.05</v>
      </c>
    </row>
    <row r="1569" spans="1:17">
      <c r="A1569">
        <v>20060615</v>
      </c>
      <c r="B1569" s="20">
        <v>5.3956</v>
      </c>
      <c r="C1569" s="20">
        <v>5.15</v>
      </c>
      <c r="D1569">
        <v>5.64</v>
      </c>
      <c r="E1569">
        <v>5.59</v>
      </c>
      <c r="F1569">
        <v>5.58</v>
      </c>
      <c r="G1569">
        <v>5.59</v>
      </c>
      <c r="H1569" s="20">
        <v>5.61</v>
      </c>
      <c r="I1569">
        <v>5.63</v>
      </c>
      <c r="J1569">
        <v>5.68</v>
      </c>
      <c r="K1569">
        <v>5.74</v>
      </c>
      <c r="L1569">
        <v>5.15</v>
      </c>
      <c r="M1569">
        <v>5.14</v>
      </c>
      <c r="N1569">
        <v>5.0999999999999996</v>
      </c>
      <c r="O1569" s="20">
        <v>5.08</v>
      </c>
      <c r="P1569">
        <v>5.08</v>
      </c>
      <c r="Q1569">
        <v>5.0999999999999996</v>
      </c>
    </row>
    <row r="1570" spans="1:17">
      <c r="A1570">
        <v>20060616</v>
      </c>
      <c r="B1570" s="20">
        <v>5.4138000000000002</v>
      </c>
      <c r="C1570" s="20">
        <v>5.15</v>
      </c>
      <c r="D1570">
        <v>5.63</v>
      </c>
      <c r="E1570">
        <v>5.58</v>
      </c>
      <c r="F1570">
        <v>5.57</v>
      </c>
      <c r="G1570">
        <v>5.58</v>
      </c>
      <c r="H1570" s="20">
        <v>5.59</v>
      </c>
      <c r="I1570">
        <v>5.62</v>
      </c>
      <c r="J1570">
        <v>5.67</v>
      </c>
      <c r="K1570">
        <v>5.73</v>
      </c>
      <c r="L1570">
        <v>5.18</v>
      </c>
      <c r="M1570">
        <v>5.16</v>
      </c>
      <c r="N1570">
        <v>5.13</v>
      </c>
      <c r="O1570" s="20">
        <v>5.0999999999999996</v>
      </c>
      <c r="P1570">
        <v>5.0999999999999996</v>
      </c>
      <c r="Q1570">
        <v>5.13</v>
      </c>
    </row>
    <row r="1571" spans="1:17">
      <c r="A1571">
        <v>20060619</v>
      </c>
      <c r="B1571" s="20">
        <v>5.4244000000000003</v>
      </c>
      <c r="C1571" s="20">
        <v>5.15</v>
      </c>
      <c r="D1571">
        <v>5.67</v>
      </c>
      <c r="E1571">
        <v>5.63</v>
      </c>
      <c r="F1571">
        <v>5.62</v>
      </c>
      <c r="G1571">
        <v>5.64</v>
      </c>
      <c r="H1571" s="20">
        <v>5.65</v>
      </c>
      <c r="I1571">
        <v>5.68</v>
      </c>
      <c r="J1571">
        <v>5.72</v>
      </c>
      <c r="K1571">
        <v>5.79</v>
      </c>
      <c r="L1571">
        <v>5.23</v>
      </c>
      <c r="M1571">
        <v>5.19</v>
      </c>
      <c r="N1571">
        <v>5.15</v>
      </c>
      <c r="O1571" s="20">
        <v>5.12</v>
      </c>
      <c r="P1571">
        <v>5.13</v>
      </c>
      <c r="Q1571">
        <v>5.14</v>
      </c>
    </row>
    <row r="1572" spans="1:17">
      <c r="A1572">
        <v>20060620</v>
      </c>
      <c r="B1572" s="20">
        <v>5.4368999999999996</v>
      </c>
      <c r="C1572" s="20">
        <v>5.18</v>
      </c>
      <c r="D1572">
        <v>5.68</v>
      </c>
      <c r="E1572">
        <v>5.65</v>
      </c>
      <c r="F1572">
        <v>5.64</v>
      </c>
      <c r="G1572">
        <v>5.65</v>
      </c>
      <c r="H1572" s="20">
        <v>5.67</v>
      </c>
      <c r="I1572">
        <v>5.69</v>
      </c>
      <c r="J1572">
        <v>5.73</v>
      </c>
      <c r="K1572">
        <v>5.8</v>
      </c>
      <c r="L1572">
        <v>5.23</v>
      </c>
      <c r="M1572">
        <v>5.19</v>
      </c>
      <c r="N1572">
        <v>5.16</v>
      </c>
      <c r="O1572" s="20">
        <v>5.13</v>
      </c>
      <c r="P1572">
        <v>5.14</v>
      </c>
      <c r="Q1572">
        <v>5.15</v>
      </c>
    </row>
    <row r="1573" spans="1:17">
      <c r="A1573">
        <v>20060621</v>
      </c>
      <c r="B1573" s="20">
        <v>5.4488000000000003</v>
      </c>
      <c r="C1573" s="20">
        <v>5.18</v>
      </c>
      <c r="D1573">
        <v>5.68</v>
      </c>
      <c r="E1573">
        <v>5.65</v>
      </c>
      <c r="F1573">
        <v>5.63</v>
      </c>
      <c r="G1573">
        <v>5.64</v>
      </c>
      <c r="H1573" s="20">
        <v>5.66</v>
      </c>
      <c r="I1573">
        <v>5.68</v>
      </c>
      <c r="J1573">
        <v>5.72</v>
      </c>
      <c r="K1573">
        <v>5.79</v>
      </c>
      <c r="L1573">
        <v>5.22</v>
      </c>
      <c r="M1573">
        <v>5.2</v>
      </c>
      <c r="N1573">
        <v>5.16</v>
      </c>
      <c r="O1573" s="20">
        <v>5.14</v>
      </c>
      <c r="P1573">
        <v>5.14</v>
      </c>
      <c r="Q1573">
        <v>5.16</v>
      </c>
    </row>
    <row r="1574" spans="1:17">
      <c r="A1574">
        <v>20060622</v>
      </c>
      <c r="B1574" s="20">
        <v>5.46</v>
      </c>
      <c r="C1574" s="20">
        <v>5.25</v>
      </c>
      <c r="D1574">
        <v>5.71</v>
      </c>
      <c r="E1574">
        <v>5.68</v>
      </c>
      <c r="F1574">
        <v>5.68</v>
      </c>
      <c r="G1574">
        <v>5.69</v>
      </c>
      <c r="H1574" s="20">
        <v>5.71</v>
      </c>
      <c r="I1574">
        <v>5.74</v>
      </c>
      <c r="J1574">
        <v>5.78</v>
      </c>
      <c r="K1574">
        <v>5.84</v>
      </c>
      <c r="L1574">
        <v>5.24</v>
      </c>
      <c r="M1574">
        <v>5.23</v>
      </c>
      <c r="N1574">
        <v>5.21</v>
      </c>
      <c r="O1574" s="20">
        <v>5.18</v>
      </c>
      <c r="P1574">
        <v>5.18</v>
      </c>
      <c r="Q1574">
        <v>5.2</v>
      </c>
    </row>
    <row r="1575" spans="1:17">
      <c r="A1575">
        <v>20060623</v>
      </c>
      <c r="B1575" s="20">
        <v>5.48</v>
      </c>
      <c r="C1575" s="20">
        <v>5.25</v>
      </c>
      <c r="D1575">
        <v>5.74</v>
      </c>
      <c r="E1575">
        <v>5.72</v>
      </c>
      <c r="F1575">
        <v>5.71</v>
      </c>
      <c r="G1575">
        <v>5.72</v>
      </c>
      <c r="H1575" s="20">
        <v>5.74</v>
      </c>
      <c r="I1575">
        <v>5.76</v>
      </c>
      <c r="J1575">
        <v>5.81</v>
      </c>
      <c r="K1575">
        <v>5.86</v>
      </c>
      <c r="L1575">
        <v>5.27</v>
      </c>
      <c r="M1575">
        <v>5.27</v>
      </c>
      <c r="N1575">
        <v>5.23</v>
      </c>
      <c r="O1575" s="20">
        <v>5.21</v>
      </c>
      <c r="P1575">
        <v>5.21</v>
      </c>
      <c r="Q1575">
        <v>5.23</v>
      </c>
    </row>
    <row r="1576" spans="1:17">
      <c r="A1576">
        <v>20060626</v>
      </c>
      <c r="B1576" s="20">
        <v>5.49</v>
      </c>
      <c r="C1576" s="20">
        <v>5.23</v>
      </c>
      <c r="D1576">
        <v>5.76</v>
      </c>
      <c r="E1576">
        <v>5.73</v>
      </c>
      <c r="F1576">
        <v>5.72</v>
      </c>
      <c r="G1576">
        <v>5.74</v>
      </c>
      <c r="H1576" s="20">
        <v>5.75</v>
      </c>
      <c r="I1576">
        <v>5.78</v>
      </c>
      <c r="J1576">
        <v>5.82</v>
      </c>
      <c r="K1576">
        <v>5.89</v>
      </c>
      <c r="L1576">
        <v>5.3</v>
      </c>
      <c r="M1576">
        <v>5.27</v>
      </c>
      <c r="N1576">
        <v>5.25</v>
      </c>
      <c r="O1576" s="20">
        <v>5.22</v>
      </c>
      <c r="P1576">
        <v>5.23</v>
      </c>
      <c r="Q1576">
        <v>5.25</v>
      </c>
    </row>
    <row r="1577" spans="1:17">
      <c r="A1577">
        <v>20060627</v>
      </c>
      <c r="B1577" s="20">
        <v>5.5</v>
      </c>
      <c r="C1577" s="20">
        <v>5.23</v>
      </c>
      <c r="D1577">
        <v>5.74</v>
      </c>
      <c r="E1577">
        <v>5.7</v>
      </c>
      <c r="F1577">
        <v>5.69</v>
      </c>
      <c r="G1577">
        <v>5.7</v>
      </c>
      <c r="H1577" s="20">
        <v>5.72</v>
      </c>
      <c r="I1577">
        <v>5.75</v>
      </c>
      <c r="J1577">
        <v>5.79</v>
      </c>
      <c r="K1577">
        <v>5.86</v>
      </c>
      <c r="L1577">
        <v>5.28</v>
      </c>
      <c r="M1577">
        <v>5.24</v>
      </c>
      <c r="N1577">
        <v>5.22</v>
      </c>
      <c r="O1577" s="20">
        <v>5.19</v>
      </c>
      <c r="P1577">
        <v>5.2</v>
      </c>
      <c r="Q1577">
        <v>5.21</v>
      </c>
    </row>
    <row r="1578" spans="1:17">
      <c r="A1578">
        <v>20060628</v>
      </c>
      <c r="B1578" s="20">
        <v>5.4988000000000001</v>
      </c>
      <c r="C1578" s="20">
        <v>5.27</v>
      </c>
      <c r="D1578">
        <v>5.74</v>
      </c>
      <c r="E1578">
        <v>5.71</v>
      </c>
      <c r="F1578">
        <v>5.71</v>
      </c>
      <c r="G1578">
        <v>5.72</v>
      </c>
      <c r="H1578" s="20">
        <v>5.74</v>
      </c>
      <c r="I1578">
        <v>5.76</v>
      </c>
      <c r="J1578">
        <v>5.8</v>
      </c>
      <c r="K1578">
        <v>5.87</v>
      </c>
      <c r="L1578">
        <v>5.3</v>
      </c>
      <c r="M1578">
        <v>5.29</v>
      </c>
      <c r="N1578">
        <v>5.26</v>
      </c>
      <c r="O1578" s="20">
        <v>5.23</v>
      </c>
      <c r="P1578">
        <v>5.23</v>
      </c>
      <c r="Q1578">
        <v>5.25</v>
      </c>
    </row>
    <row r="1579" spans="1:17">
      <c r="A1579">
        <v>20060629</v>
      </c>
      <c r="B1579" s="20">
        <v>5.5080999999999998</v>
      </c>
      <c r="C1579" s="20">
        <v>5.27</v>
      </c>
      <c r="D1579">
        <v>5.75</v>
      </c>
      <c r="E1579">
        <v>5.72</v>
      </c>
      <c r="F1579">
        <v>5.72</v>
      </c>
      <c r="G1579">
        <v>5.73</v>
      </c>
      <c r="H1579" s="20">
        <v>5.75</v>
      </c>
      <c r="I1579">
        <v>5.77</v>
      </c>
      <c r="J1579">
        <v>5.81</v>
      </c>
      <c r="K1579">
        <v>5.88</v>
      </c>
      <c r="L1579">
        <v>5.25</v>
      </c>
      <c r="M1579">
        <v>5.21</v>
      </c>
      <c r="N1579">
        <v>5.19</v>
      </c>
      <c r="O1579" s="20">
        <v>5.17</v>
      </c>
      <c r="P1579">
        <v>5.18</v>
      </c>
      <c r="Q1579">
        <v>5.22</v>
      </c>
    </row>
    <row r="1580" spans="1:17">
      <c r="A1580">
        <v>20060630</v>
      </c>
      <c r="B1580" s="20">
        <v>5.5080999999999998</v>
      </c>
      <c r="C1580" s="20">
        <v>5.27</v>
      </c>
      <c r="D1580">
        <v>5.68</v>
      </c>
      <c r="E1580">
        <v>5.65</v>
      </c>
      <c r="F1580">
        <v>5.65</v>
      </c>
      <c r="G1580">
        <v>5.67</v>
      </c>
      <c r="H1580" s="20">
        <v>5.69</v>
      </c>
      <c r="I1580">
        <v>5.73</v>
      </c>
      <c r="J1580">
        <v>5.79</v>
      </c>
      <c r="K1580">
        <v>5.86</v>
      </c>
      <c r="L1580">
        <v>5.21</v>
      </c>
      <c r="M1580">
        <v>5.16</v>
      </c>
      <c r="N1580">
        <v>5.13</v>
      </c>
      <c r="O1580" s="20">
        <v>5.0999999999999996</v>
      </c>
      <c r="P1580">
        <v>5.1100000000000003</v>
      </c>
      <c r="Q1580">
        <v>5.15</v>
      </c>
    </row>
    <row r="1581" spans="1:17">
      <c r="A1581">
        <v>20060703</v>
      </c>
      <c r="B1581" s="20">
        <v>5.48</v>
      </c>
      <c r="C1581" s="20">
        <v>5.22</v>
      </c>
      <c r="D1581">
        <v>5.68</v>
      </c>
      <c r="E1581">
        <v>5.64</v>
      </c>
      <c r="F1581">
        <v>5.63</v>
      </c>
      <c r="G1581">
        <v>5.65</v>
      </c>
      <c r="H1581" s="20">
        <v>5.66</v>
      </c>
      <c r="I1581">
        <v>5.7</v>
      </c>
      <c r="J1581">
        <v>5.76</v>
      </c>
      <c r="K1581">
        <v>5.84</v>
      </c>
      <c r="L1581">
        <v>5.26</v>
      </c>
      <c r="M1581">
        <v>5.17</v>
      </c>
      <c r="N1581">
        <v>5.14</v>
      </c>
      <c r="O1581" s="20">
        <v>5.1100000000000003</v>
      </c>
      <c r="P1581">
        <v>5.12</v>
      </c>
      <c r="Q1581">
        <v>5.15</v>
      </c>
    </row>
    <row r="1582" spans="1:17">
      <c r="A1582">
        <v>20060704</v>
      </c>
      <c r="B1582" s="20">
        <v>5.4855999999999998</v>
      </c>
      <c r="C1582" s="20">
        <v>5.22</v>
      </c>
      <c r="D1582" t="s">
        <v>103</v>
      </c>
      <c r="E1582" t="s">
        <v>103</v>
      </c>
      <c r="F1582" t="s">
        <v>103</v>
      </c>
      <c r="G1582" t="s">
        <v>103</v>
      </c>
      <c r="H1582" s="20" t="s">
        <v>103</v>
      </c>
      <c r="I1582" t="s">
        <v>103</v>
      </c>
      <c r="J1582" t="s">
        <v>103</v>
      </c>
      <c r="K1582" t="s">
        <v>103</v>
      </c>
      <c r="L1582" t="s">
        <v>103</v>
      </c>
      <c r="M1582" t="s">
        <v>103</v>
      </c>
      <c r="N1582" t="s">
        <v>103</v>
      </c>
      <c r="O1582" s="20" t="s">
        <v>103</v>
      </c>
      <c r="P1582" t="s">
        <v>103</v>
      </c>
      <c r="Q1582" t="s">
        <v>103</v>
      </c>
    </row>
    <row r="1583" spans="1:17">
      <c r="A1583">
        <v>20060705</v>
      </c>
      <c r="B1583" s="20">
        <v>5.4888000000000003</v>
      </c>
      <c r="C1583" s="20">
        <v>5.22</v>
      </c>
      <c r="D1583">
        <v>5.75</v>
      </c>
      <c r="E1583">
        <v>5.73</v>
      </c>
      <c r="F1583">
        <v>5.72</v>
      </c>
      <c r="G1583">
        <v>5.74</v>
      </c>
      <c r="H1583" s="20">
        <v>5.76</v>
      </c>
      <c r="I1583">
        <v>5.8</v>
      </c>
      <c r="J1583">
        <v>5.85</v>
      </c>
      <c r="K1583">
        <v>5.92</v>
      </c>
      <c r="L1583">
        <v>5.29</v>
      </c>
      <c r="M1583">
        <v>5.24</v>
      </c>
      <c r="N1583">
        <v>5.21</v>
      </c>
      <c r="O1583" s="20">
        <v>5.19</v>
      </c>
      <c r="P1583">
        <v>5.19</v>
      </c>
      <c r="Q1583">
        <v>5.23</v>
      </c>
    </row>
    <row r="1584" spans="1:17">
      <c r="A1584">
        <v>20060706</v>
      </c>
      <c r="B1584" s="20">
        <v>5.5072000000000001</v>
      </c>
      <c r="C1584" s="20">
        <v>5.27</v>
      </c>
      <c r="D1584">
        <v>5.74</v>
      </c>
      <c r="E1584">
        <v>5.7</v>
      </c>
      <c r="F1584">
        <v>5.69</v>
      </c>
      <c r="G1584">
        <v>5.71</v>
      </c>
      <c r="H1584" s="20">
        <v>5.72</v>
      </c>
      <c r="I1584">
        <v>5.75</v>
      </c>
      <c r="J1584">
        <v>5.8</v>
      </c>
      <c r="K1584">
        <v>5.87</v>
      </c>
      <c r="L1584">
        <v>5.28</v>
      </c>
      <c r="M1584">
        <v>5.22</v>
      </c>
      <c r="N1584">
        <v>5.17</v>
      </c>
      <c r="O1584" s="20">
        <v>5.15</v>
      </c>
      <c r="P1584">
        <v>5.16</v>
      </c>
      <c r="Q1584">
        <v>5.19</v>
      </c>
    </row>
    <row r="1585" spans="1:17">
      <c r="A1585">
        <v>20060707</v>
      </c>
      <c r="B1585" s="20">
        <v>5.51</v>
      </c>
      <c r="C1585" s="20">
        <v>5.27</v>
      </c>
      <c r="D1585">
        <v>5.72</v>
      </c>
      <c r="E1585">
        <v>5.67</v>
      </c>
      <c r="F1585">
        <v>5.65</v>
      </c>
      <c r="G1585">
        <v>5.66</v>
      </c>
      <c r="H1585" s="20">
        <v>5.67</v>
      </c>
      <c r="I1585">
        <v>5.7</v>
      </c>
      <c r="J1585">
        <v>5.75</v>
      </c>
      <c r="K1585">
        <v>5.8</v>
      </c>
      <c r="L1585">
        <v>5.25</v>
      </c>
      <c r="M1585">
        <v>5.17</v>
      </c>
      <c r="N1585">
        <v>5.13</v>
      </c>
      <c r="O1585" s="20">
        <v>5.0999999999999996</v>
      </c>
      <c r="P1585">
        <v>5.0999999999999996</v>
      </c>
      <c r="Q1585">
        <v>5.14</v>
      </c>
    </row>
    <row r="1586" spans="1:17">
      <c r="A1586">
        <v>20060710</v>
      </c>
      <c r="B1586" s="20">
        <v>5.5</v>
      </c>
      <c r="C1586" s="20">
        <v>5.27</v>
      </c>
      <c r="D1586">
        <v>5.71</v>
      </c>
      <c r="E1586">
        <v>5.66</v>
      </c>
      <c r="F1586">
        <v>5.64</v>
      </c>
      <c r="G1586">
        <v>5.66</v>
      </c>
      <c r="H1586" s="20">
        <v>5.68</v>
      </c>
      <c r="I1586">
        <v>5.71</v>
      </c>
      <c r="J1586">
        <v>5.76</v>
      </c>
      <c r="K1586">
        <v>5.83</v>
      </c>
      <c r="L1586">
        <v>5.27</v>
      </c>
      <c r="M1586">
        <v>5.17</v>
      </c>
      <c r="N1586">
        <v>5.13</v>
      </c>
      <c r="O1586" s="20">
        <v>5.0999999999999996</v>
      </c>
      <c r="P1586">
        <v>5.0999999999999996</v>
      </c>
      <c r="Q1586">
        <v>5.13</v>
      </c>
    </row>
    <row r="1587" spans="1:17">
      <c r="A1587">
        <v>20060711</v>
      </c>
      <c r="B1587" s="20">
        <v>5.5</v>
      </c>
      <c r="C1587" s="20">
        <v>5.27</v>
      </c>
      <c r="D1587">
        <v>5.69</v>
      </c>
      <c r="E1587">
        <v>5.63</v>
      </c>
      <c r="F1587">
        <v>5.6</v>
      </c>
      <c r="G1587">
        <v>5.61</v>
      </c>
      <c r="H1587" s="20">
        <v>5.62</v>
      </c>
      <c r="I1587">
        <v>5.65</v>
      </c>
      <c r="J1587">
        <v>5.69</v>
      </c>
      <c r="K1587">
        <v>5.76</v>
      </c>
      <c r="L1587">
        <v>5.26</v>
      </c>
      <c r="M1587">
        <v>5.17</v>
      </c>
      <c r="N1587">
        <v>5.1100000000000003</v>
      </c>
      <c r="O1587" s="20">
        <v>5.07</v>
      </c>
      <c r="P1587">
        <v>5.08</v>
      </c>
      <c r="Q1587">
        <v>5.0999999999999996</v>
      </c>
    </row>
    <row r="1588" spans="1:17">
      <c r="A1588">
        <v>20060712</v>
      </c>
      <c r="B1588" s="20">
        <v>5.5003000000000002</v>
      </c>
      <c r="C1588" s="20">
        <v>5.27</v>
      </c>
      <c r="D1588">
        <v>5.71</v>
      </c>
      <c r="E1588">
        <v>5.65</v>
      </c>
      <c r="F1588">
        <v>5.63</v>
      </c>
      <c r="G1588">
        <v>5.64</v>
      </c>
      <c r="H1588" s="20">
        <v>5.66</v>
      </c>
      <c r="I1588">
        <v>5.69</v>
      </c>
      <c r="J1588">
        <v>5.73</v>
      </c>
      <c r="K1588">
        <v>5.79</v>
      </c>
      <c r="L1588">
        <v>5.26</v>
      </c>
      <c r="M1588">
        <v>5.17</v>
      </c>
      <c r="N1588">
        <v>5.12</v>
      </c>
      <c r="O1588" s="20">
        <v>5.08</v>
      </c>
      <c r="P1588">
        <v>5.09</v>
      </c>
      <c r="Q1588">
        <v>5.0999999999999996</v>
      </c>
    </row>
    <row r="1589" spans="1:17">
      <c r="A1589">
        <v>20060713</v>
      </c>
      <c r="B1589" s="20">
        <v>5.5068999999999999</v>
      </c>
      <c r="C1589" s="20">
        <v>5.27</v>
      </c>
      <c r="D1589">
        <v>5.68</v>
      </c>
      <c r="E1589">
        <v>5.62</v>
      </c>
      <c r="F1589">
        <v>5.59</v>
      </c>
      <c r="G1589">
        <v>5.6</v>
      </c>
      <c r="H1589" s="20">
        <v>5.62</v>
      </c>
      <c r="I1589">
        <v>5.65</v>
      </c>
      <c r="J1589">
        <v>5.7</v>
      </c>
      <c r="K1589">
        <v>5.76</v>
      </c>
      <c r="L1589">
        <v>5.22</v>
      </c>
      <c r="M1589">
        <v>5.12</v>
      </c>
      <c r="N1589">
        <v>5.07</v>
      </c>
      <c r="O1589" s="20">
        <v>5.04</v>
      </c>
      <c r="P1589">
        <v>5.05</v>
      </c>
      <c r="Q1589">
        <v>5.08</v>
      </c>
    </row>
    <row r="1590" spans="1:17">
      <c r="A1590">
        <v>20060714</v>
      </c>
      <c r="B1590" s="20">
        <v>5.4981</v>
      </c>
      <c r="C1590" s="20">
        <v>5.27</v>
      </c>
      <c r="D1590">
        <v>5.64</v>
      </c>
      <c r="E1590">
        <v>5.57</v>
      </c>
      <c r="F1590">
        <v>5.56</v>
      </c>
      <c r="G1590">
        <v>5.57</v>
      </c>
      <c r="H1590" s="20">
        <v>5.59</v>
      </c>
      <c r="I1590">
        <v>5.63</v>
      </c>
      <c r="J1590">
        <v>5.68</v>
      </c>
      <c r="K1590">
        <v>5.75</v>
      </c>
      <c r="L1590">
        <v>5.2</v>
      </c>
      <c r="M1590">
        <v>5.08</v>
      </c>
      <c r="N1590">
        <v>5.05</v>
      </c>
      <c r="O1590" s="20">
        <v>5.0199999999999996</v>
      </c>
      <c r="P1590">
        <v>5.03</v>
      </c>
      <c r="Q1590">
        <v>5.07</v>
      </c>
    </row>
    <row r="1591" spans="1:17">
      <c r="A1591">
        <v>20060717</v>
      </c>
      <c r="B1591" s="20">
        <v>5.49</v>
      </c>
      <c r="C1591" s="20">
        <v>5.27</v>
      </c>
      <c r="D1591">
        <v>5.66</v>
      </c>
      <c r="E1591">
        <v>5.6</v>
      </c>
      <c r="F1591">
        <v>5.58</v>
      </c>
      <c r="G1591">
        <v>5.59</v>
      </c>
      <c r="H1591" s="20">
        <v>5.61</v>
      </c>
      <c r="I1591">
        <v>5.64</v>
      </c>
      <c r="J1591">
        <v>5.69</v>
      </c>
      <c r="K1591">
        <v>5.75</v>
      </c>
      <c r="L1591">
        <v>5.24</v>
      </c>
      <c r="M1591">
        <v>5.12</v>
      </c>
      <c r="N1591">
        <v>5.07</v>
      </c>
      <c r="O1591" s="20">
        <v>5.04</v>
      </c>
      <c r="P1591">
        <v>5.04</v>
      </c>
      <c r="Q1591">
        <v>5.07</v>
      </c>
    </row>
    <row r="1592" spans="1:17">
      <c r="A1592">
        <v>20060718</v>
      </c>
      <c r="B1592" s="20">
        <v>5.5</v>
      </c>
      <c r="C1592" s="20">
        <v>5.25</v>
      </c>
      <c r="D1592">
        <v>5.69</v>
      </c>
      <c r="E1592">
        <v>5.64</v>
      </c>
      <c r="F1592">
        <v>5.62</v>
      </c>
      <c r="G1592">
        <v>5.63</v>
      </c>
      <c r="H1592" s="20">
        <v>5.66</v>
      </c>
      <c r="I1592">
        <v>5.69</v>
      </c>
      <c r="J1592">
        <v>5.73</v>
      </c>
      <c r="K1592">
        <v>5.8</v>
      </c>
      <c r="L1592">
        <v>5.28</v>
      </c>
      <c r="M1592">
        <v>5.19</v>
      </c>
      <c r="N1592">
        <v>5.13</v>
      </c>
      <c r="O1592" s="20">
        <v>5.0999999999999996</v>
      </c>
      <c r="P1592">
        <v>5.0999999999999996</v>
      </c>
      <c r="Q1592">
        <v>5.13</v>
      </c>
    </row>
    <row r="1593" spans="1:17">
      <c r="A1593">
        <v>20060719</v>
      </c>
      <c r="B1593" s="20">
        <v>5.52</v>
      </c>
      <c r="C1593" s="20">
        <v>5.25</v>
      </c>
      <c r="D1593">
        <v>5.68</v>
      </c>
      <c r="E1593">
        <v>5.61</v>
      </c>
      <c r="F1593">
        <v>5.59</v>
      </c>
      <c r="G1593">
        <v>5.6</v>
      </c>
      <c r="H1593" s="20">
        <v>5.62</v>
      </c>
      <c r="I1593">
        <v>5.65</v>
      </c>
      <c r="J1593">
        <v>5.7</v>
      </c>
      <c r="K1593">
        <v>5.77</v>
      </c>
      <c r="L1593">
        <v>5.22</v>
      </c>
      <c r="M1593">
        <v>5.12</v>
      </c>
      <c r="N1593">
        <v>5.0599999999999996</v>
      </c>
      <c r="O1593" s="20">
        <v>5.0199999999999996</v>
      </c>
      <c r="P1593">
        <v>5.0199999999999996</v>
      </c>
      <c r="Q1593">
        <v>5.0599999999999996</v>
      </c>
    </row>
    <row r="1594" spans="1:17">
      <c r="A1594">
        <v>20060720</v>
      </c>
      <c r="B1594" s="20">
        <v>5.5106000000000002</v>
      </c>
      <c r="C1594" s="20">
        <v>5.25</v>
      </c>
      <c r="D1594">
        <v>5.64</v>
      </c>
      <c r="E1594">
        <v>5.55</v>
      </c>
      <c r="F1594">
        <v>5.53</v>
      </c>
      <c r="G1594">
        <v>5.54</v>
      </c>
      <c r="H1594" s="20">
        <v>5.55</v>
      </c>
      <c r="I1594">
        <v>5.59</v>
      </c>
      <c r="J1594">
        <v>5.63</v>
      </c>
      <c r="K1594">
        <v>5.71</v>
      </c>
      <c r="L1594">
        <v>5.18</v>
      </c>
      <c r="M1594">
        <v>5.0599999999999996</v>
      </c>
      <c r="N1594">
        <v>5.01</v>
      </c>
      <c r="O1594" s="20">
        <v>4.9800000000000004</v>
      </c>
      <c r="P1594">
        <v>4.99</v>
      </c>
      <c r="Q1594">
        <v>5.03</v>
      </c>
    </row>
    <row r="1595" spans="1:17">
      <c r="A1595">
        <v>20060721</v>
      </c>
      <c r="B1595" s="20">
        <v>5.4850000000000003</v>
      </c>
      <c r="C1595" s="20">
        <v>5.25</v>
      </c>
      <c r="D1595">
        <v>5.58</v>
      </c>
      <c r="E1595">
        <v>5.48</v>
      </c>
      <c r="F1595">
        <v>5.46</v>
      </c>
      <c r="G1595">
        <v>5.48</v>
      </c>
      <c r="H1595" s="20">
        <v>5.5</v>
      </c>
      <c r="I1595">
        <v>5.55</v>
      </c>
      <c r="J1595">
        <v>5.61</v>
      </c>
      <c r="K1595">
        <v>5.7</v>
      </c>
      <c r="L1595">
        <v>5.19</v>
      </c>
      <c r="M1595">
        <v>5.08</v>
      </c>
      <c r="N1595">
        <v>5.0199999999999996</v>
      </c>
      <c r="O1595" s="20">
        <v>4.99</v>
      </c>
      <c r="P1595">
        <v>5</v>
      </c>
      <c r="Q1595">
        <v>5.05</v>
      </c>
    </row>
    <row r="1596" spans="1:17">
      <c r="A1596">
        <v>20060724</v>
      </c>
      <c r="B1596" s="20">
        <v>5.49</v>
      </c>
      <c r="C1596" s="20">
        <v>5.27</v>
      </c>
      <c r="D1596">
        <v>5.61</v>
      </c>
      <c r="E1596">
        <v>5.52</v>
      </c>
      <c r="F1596">
        <v>5.49</v>
      </c>
      <c r="G1596">
        <v>5.5</v>
      </c>
      <c r="H1596" s="20">
        <v>5.52</v>
      </c>
      <c r="I1596">
        <v>5.56</v>
      </c>
      <c r="J1596">
        <v>5.61</v>
      </c>
      <c r="K1596">
        <v>5.69</v>
      </c>
      <c r="L1596">
        <v>5.21</v>
      </c>
      <c r="M1596">
        <v>5.0999999999999996</v>
      </c>
      <c r="N1596">
        <v>5.03</v>
      </c>
      <c r="O1596" s="20">
        <v>4.99</v>
      </c>
      <c r="P1596">
        <v>5</v>
      </c>
      <c r="Q1596">
        <v>5.05</v>
      </c>
    </row>
    <row r="1597" spans="1:17">
      <c r="A1597">
        <v>20060725</v>
      </c>
      <c r="B1597" s="20">
        <v>5.49</v>
      </c>
      <c r="C1597" s="20">
        <v>5.27</v>
      </c>
      <c r="D1597">
        <v>5.63</v>
      </c>
      <c r="E1597">
        <v>5.54</v>
      </c>
      <c r="F1597">
        <v>5.52</v>
      </c>
      <c r="G1597">
        <v>5.53</v>
      </c>
      <c r="H1597" s="20">
        <v>5.55</v>
      </c>
      <c r="I1597">
        <v>5.59</v>
      </c>
      <c r="J1597">
        <v>5.64</v>
      </c>
      <c r="K1597">
        <v>5.72</v>
      </c>
      <c r="L1597">
        <v>5.21</v>
      </c>
      <c r="M1597">
        <v>5.1100000000000003</v>
      </c>
      <c r="N1597">
        <v>5.05</v>
      </c>
      <c r="O1597" s="20">
        <v>5.0199999999999996</v>
      </c>
      <c r="P1597">
        <v>5.03</v>
      </c>
      <c r="Q1597">
        <v>5.07</v>
      </c>
    </row>
    <row r="1598" spans="1:17">
      <c r="A1598">
        <v>20060726</v>
      </c>
      <c r="B1598" s="20">
        <v>5.5</v>
      </c>
      <c r="C1598" s="20">
        <v>5.27</v>
      </c>
      <c r="D1598">
        <v>5.63</v>
      </c>
      <c r="E1598">
        <v>5.55</v>
      </c>
      <c r="F1598">
        <v>5.52</v>
      </c>
      <c r="G1598">
        <v>5.53</v>
      </c>
      <c r="H1598" s="20">
        <v>5.55</v>
      </c>
      <c r="I1598">
        <v>5.59</v>
      </c>
      <c r="J1598">
        <v>5.64</v>
      </c>
      <c r="K1598">
        <v>5.72</v>
      </c>
      <c r="L1598">
        <v>5.16</v>
      </c>
      <c r="M1598">
        <v>5.0599999999999996</v>
      </c>
      <c r="N1598">
        <v>5.0199999999999996</v>
      </c>
      <c r="O1598" s="20">
        <v>4.99</v>
      </c>
      <c r="P1598">
        <v>5</v>
      </c>
      <c r="Q1598">
        <v>5.04</v>
      </c>
    </row>
    <row r="1599" spans="1:17">
      <c r="A1599">
        <v>20060727</v>
      </c>
      <c r="B1599" s="20">
        <v>5.4850000000000003</v>
      </c>
      <c r="C1599" s="20">
        <v>5.27</v>
      </c>
      <c r="D1599">
        <v>5.59</v>
      </c>
      <c r="E1599">
        <v>5.49</v>
      </c>
      <c r="F1599">
        <v>5.47</v>
      </c>
      <c r="G1599">
        <v>5.47</v>
      </c>
      <c r="H1599" s="20">
        <v>5.5</v>
      </c>
      <c r="I1599">
        <v>5.54</v>
      </c>
      <c r="J1599">
        <v>5.6</v>
      </c>
      <c r="K1599">
        <v>5.69</v>
      </c>
      <c r="L1599">
        <v>5.16</v>
      </c>
      <c r="M1599">
        <v>5.07</v>
      </c>
      <c r="N1599">
        <v>5.01</v>
      </c>
      <c r="O1599" s="20">
        <v>4.9800000000000004</v>
      </c>
      <c r="P1599">
        <v>5</v>
      </c>
      <c r="Q1599">
        <v>5.07</v>
      </c>
    </row>
    <row r="1600" spans="1:17">
      <c r="A1600">
        <v>20060728</v>
      </c>
      <c r="B1600" s="20">
        <v>5.4888000000000003</v>
      </c>
      <c r="C1600" s="20">
        <v>5.27</v>
      </c>
      <c r="D1600">
        <v>5.55</v>
      </c>
      <c r="E1600">
        <v>5.44</v>
      </c>
      <c r="F1600">
        <v>5.41</v>
      </c>
      <c r="G1600">
        <v>5.42</v>
      </c>
      <c r="H1600" s="20">
        <v>5.45</v>
      </c>
      <c r="I1600">
        <v>5.5</v>
      </c>
      <c r="J1600">
        <v>5.56</v>
      </c>
      <c r="K1600">
        <v>5.65</v>
      </c>
      <c r="L1600">
        <v>5.0999999999999996</v>
      </c>
      <c r="M1600">
        <v>4.9800000000000004</v>
      </c>
      <c r="N1600">
        <v>4.9400000000000004</v>
      </c>
      <c r="O1600" s="20">
        <v>4.92</v>
      </c>
      <c r="P1600">
        <v>4.9400000000000004</v>
      </c>
      <c r="Q1600">
        <v>5</v>
      </c>
    </row>
    <row r="1601" spans="1:17">
      <c r="A1601">
        <v>20060731</v>
      </c>
      <c r="B1601" s="20">
        <v>5.4656000000000002</v>
      </c>
      <c r="C1601" s="20">
        <v>5.27</v>
      </c>
      <c r="D1601">
        <v>5.54</v>
      </c>
      <c r="E1601">
        <v>5.43</v>
      </c>
      <c r="F1601">
        <v>5.41</v>
      </c>
      <c r="G1601">
        <v>5.42</v>
      </c>
      <c r="H1601" s="20">
        <v>5.44</v>
      </c>
      <c r="I1601">
        <v>5.5</v>
      </c>
      <c r="J1601">
        <v>5.56</v>
      </c>
      <c r="K1601">
        <v>5.66</v>
      </c>
      <c r="L1601">
        <v>5.1100000000000003</v>
      </c>
      <c r="M1601">
        <v>4.97</v>
      </c>
      <c r="N1601">
        <v>4.93</v>
      </c>
      <c r="O1601" s="20">
        <v>4.91</v>
      </c>
      <c r="P1601">
        <v>4.93</v>
      </c>
      <c r="Q1601">
        <v>4.99</v>
      </c>
    </row>
    <row r="1602" spans="1:17">
      <c r="A1602">
        <v>20060801</v>
      </c>
      <c r="B1602" s="20">
        <v>5.4675000000000002</v>
      </c>
      <c r="C1602" s="20">
        <v>5.27</v>
      </c>
      <c r="D1602">
        <v>5.54</v>
      </c>
      <c r="E1602">
        <v>5.42</v>
      </c>
      <c r="F1602">
        <v>5.39</v>
      </c>
      <c r="G1602">
        <v>5.41</v>
      </c>
      <c r="H1602" s="20">
        <v>5.43</v>
      </c>
      <c r="I1602">
        <v>5.49</v>
      </c>
      <c r="J1602">
        <v>5.56</v>
      </c>
      <c r="K1602">
        <v>5.66</v>
      </c>
      <c r="L1602">
        <v>5.1100000000000003</v>
      </c>
      <c r="M1602">
        <v>4.97</v>
      </c>
      <c r="N1602">
        <v>4.91</v>
      </c>
      <c r="O1602" s="20">
        <v>4.9000000000000004</v>
      </c>
      <c r="P1602">
        <v>4.92</v>
      </c>
      <c r="Q1602">
        <v>4.99</v>
      </c>
    </row>
    <row r="1603" spans="1:17">
      <c r="A1603">
        <v>20060802</v>
      </c>
      <c r="B1603" s="20">
        <v>5.4718999999999998</v>
      </c>
      <c r="C1603" s="20">
        <v>5.27</v>
      </c>
      <c r="D1603">
        <v>5.54</v>
      </c>
      <c r="E1603">
        <v>5.42</v>
      </c>
      <c r="F1603">
        <v>5.38</v>
      </c>
      <c r="G1603">
        <v>5.4</v>
      </c>
      <c r="H1603" s="20">
        <v>5.43</v>
      </c>
      <c r="I1603">
        <v>5.48</v>
      </c>
      <c r="J1603">
        <v>5.55</v>
      </c>
      <c r="K1603">
        <v>5.66</v>
      </c>
      <c r="L1603">
        <v>5.1100000000000003</v>
      </c>
      <c r="M1603">
        <v>4.97</v>
      </c>
      <c r="N1603">
        <v>4.9000000000000004</v>
      </c>
      <c r="O1603" s="20">
        <v>4.88</v>
      </c>
      <c r="P1603">
        <v>4.9000000000000004</v>
      </c>
      <c r="Q1603">
        <v>4.96</v>
      </c>
    </row>
    <row r="1604" spans="1:17">
      <c r="A1604">
        <v>20060803</v>
      </c>
      <c r="B1604" s="20">
        <v>5.48</v>
      </c>
      <c r="C1604" s="20">
        <v>5.27</v>
      </c>
      <c r="D1604">
        <v>5.57</v>
      </c>
      <c r="E1604">
        <v>5.44</v>
      </c>
      <c r="F1604">
        <v>5.41</v>
      </c>
      <c r="G1604">
        <v>5.42</v>
      </c>
      <c r="H1604" s="20">
        <v>5.43</v>
      </c>
      <c r="I1604">
        <v>5.48</v>
      </c>
      <c r="J1604">
        <v>5.54</v>
      </c>
      <c r="K1604">
        <v>5.64</v>
      </c>
      <c r="L1604">
        <v>5.12</v>
      </c>
      <c r="M1604">
        <v>4.9800000000000004</v>
      </c>
      <c r="N1604">
        <v>4.92</v>
      </c>
      <c r="O1604" s="20">
        <v>4.9000000000000004</v>
      </c>
      <c r="P1604">
        <v>4.91</v>
      </c>
      <c r="Q1604">
        <v>4.96</v>
      </c>
    </row>
    <row r="1605" spans="1:17">
      <c r="A1605">
        <v>20060804</v>
      </c>
      <c r="B1605" s="20">
        <v>5.4993999999999996</v>
      </c>
      <c r="C1605" s="20">
        <v>5.23</v>
      </c>
      <c r="D1605">
        <v>5.51</v>
      </c>
      <c r="E1605">
        <v>5.36</v>
      </c>
      <c r="F1605">
        <v>5.32</v>
      </c>
      <c r="G1605">
        <v>5.33</v>
      </c>
      <c r="H1605" s="20">
        <v>5.35</v>
      </c>
      <c r="I1605">
        <v>5.4</v>
      </c>
      <c r="J1605">
        <v>5.46</v>
      </c>
      <c r="K1605">
        <v>5.58</v>
      </c>
      <c r="L1605">
        <v>5.07</v>
      </c>
      <c r="M1605">
        <v>4.91</v>
      </c>
      <c r="N1605">
        <v>4.8600000000000003</v>
      </c>
      <c r="O1605" s="20">
        <v>4.84</v>
      </c>
      <c r="P1605">
        <v>4.8499999999999996</v>
      </c>
      <c r="Q1605">
        <v>4.91</v>
      </c>
    </row>
    <row r="1606" spans="1:17">
      <c r="A1606">
        <v>20060807</v>
      </c>
      <c r="B1606" s="20">
        <v>5.44</v>
      </c>
      <c r="C1606" s="20">
        <v>5.23</v>
      </c>
      <c r="D1606">
        <v>5.51</v>
      </c>
      <c r="E1606">
        <v>5.38</v>
      </c>
      <c r="F1606">
        <v>5.34</v>
      </c>
      <c r="G1606">
        <v>5.35</v>
      </c>
      <c r="H1606" s="20">
        <v>5.37</v>
      </c>
      <c r="I1606">
        <v>5.41</v>
      </c>
      <c r="J1606">
        <v>5.47</v>
      </c>
      <c r="K1606">
        <v>5.57</v>
      </c>
      <c r="L1606">
        <v>5.12</v>
      </c>
      <c r="M1606">
        <v>4.96</v>
      </c>
      <c r="N1606">
        <v>4.8899999999999997</v>
      </c>
      <c r="O1606" s="20">
        <v>4.8600000000000003</v>
      </c>
      <c r="P1606">
        <v>4.87</v>
      </c>
      <c r="Q1606">
        <v>4.93</v>
      </c>
    </row>
    <row r="1607" spans="1:17">
      <c r="A1607">
        <v>20060808</v>
      </c>
      <c r="B1607" s="20">
        <v>5.4459</v>
      </c>
      <c r="C1607" s="20">
        <v>5.23</v>
      </c>
      <c r="D1607">
        <v>5.52</v>
      </c>
      <c r="E1607">
        <v>5.4</v>
      </c>
      <c r="F1607">
        <v>5.36</v>
      </c>
      <c r="G1607">
        <v>5.37</v>
      </c>
      <c r="H1607" s="20">
        <v>5.39</v>
      </c>
      <c r="I1607">
        <v>5.43</v>
      </c>
      <c r="J1607">
        <v>5.48</v>
      </c>
      <c r="K1607">
        <v>5.58</v>
      </c>
      <c r="L1607">
        <v>5.08</v>
      </c>
      <c r="M1607">
        <v>4.91</v>
      </c>
      <c r="N1607">
        <v>4.8600000000000003</v>
      </c>
      <c r="O1607" s="20">
        <v>4.8499999999999996</v>
      </c>
      <c r="P1607">
        <v>4.8600000000000003</v>
      </c>
      <c r="Q1607">
        <v>4.93</v>
      </c>
    </row>
    <row r="1608" spans="1:17">
      <c r="A1608">
        <v>20060809</v>
      </c>
      <c r="B1608" s="20">
        <v>5.4038000000000004</v>
      </c>
      <c r="C1608" s="20">
        <v>5.23</v>
      </c>
      <c r="D1608">
        <v>5.49</v>
      </c>
      <c r="E1608">
        <v>5.36</v>
      </c>
      <c r="F1608">
        <v>5.32</v>
      </c>
      <c r="G1608">
        <v>5.34</v>
      </c>
      <c r="H1608" s="20">
        <v>5.37</v>
      </c>
      <c r="I1608">
        <v>5.42</v>
      </c>
      <c r="J1608">
        <v>5.48</v>
      </c>
      <c r="K1608">
        <v>5.6</v>
      </c>
      <c r="L1608">
        <v>5.07</v>
      </c>
      <c r="M1608">
        <v>4.91</v>
      </c>
      <c r="N1608">
        <v>4.88</v>
      </c>
      <c r="O1608" s="20">
        <v>4.8600000000000003</v>
      </c>
      <c r="P1608">
        <v>4.87</v>
      </c>
      <c r="Q1608">
        <v>4.92</v>
      </c>
    </row>
    <row r="1609" spans="1:17">
      <c r="A1609">
        <v>20060810</v>
      </c>
      <c r="B1609" s="20">
        <v>5.4019000000000004</v>
      </c>
      <c r="C1609" s="20">
        <v>5.23</v>
      </c>
      <c r="D1609">
        <v>5.5</v>
      </c>
      <c r="E1609">
        <v>5.38</v>
      </c>
      <c r="F1609">
        <v>5.34</v>
      </c>
      <c r="G1609">
        <v>5.36</v>
      </c>
      <c r="H1609" s="20">
        <v>5.38</v>
      </c>
      <c r="I1609">
        <v>5.43</v>
      </c>
      <c r="J1609">
        <v>5.49</v>
      </c>
      <c r="K1609">
        <v>5.61</v>
      </c>
      <c r="L1609">
        <v>5.08</v>
      </c>
      <c r="M1609">
        <v>4.93</v>
      </c>
      <c r="N1609">
        <v>4.8899999999999997</v>
      </c>
      <c r="O1609" s="20">
        <v>4.8600000000000003</v>
      </c>
      <c r="P1609">
        <v>4.87</v>
      </c>
      <c r="Q1609">
        <v>4.93</v>
      </c>
    </row>
    <row r="1610" spans="1:17">
      <c r="A1610">
        <v>20060811</v>
      </c>
      <c r="B1610" s="20">
        <v>5.4050000000000002</v>
      </c>
      <c r="C1610" s="20">
        <v>5.23</v>
      </c>
      <c r="D1610">
        <v>5.53</v>
      </c>
      <c r="E1610">
        <v>5.41</v>
      </c>
      <c r="F1610">
        <v>5.38</v>
      </c>
      <c r="G1610">
        <v>5.39</v>
      </c>
      <c r="H1610" s="20">
        <v>5.41</v>
      </c>
      <c r="I1610">
        <v>5.45</v>
      </c>
      <c r="J1610">
        <v>5.51</v>
      </c>
      <c r="K1610">
        <v>5.63</v>
      </c>
      <c r="L1610">
        <v>5.12</v>
      </c>
      <c r="M1610">
        <v>4.96</v>
      </c>
      <c r="N1610">
        <v>4.93</v>
      </c>
      <c r="O1610" s="20">
        <v>4.91</v>
      </c>
      <c r="P1610">
        <v>4.92</v>
      </c>
      <c r="Q1610">
        <v>4.97</v>
      </c>
    </row>
    <row r="1611" spans="1:17">
      <c r="A1611">
        <v>20060814</v>
      </c>
      <c r="B1611" s="20">
        <v>5.4162999999999997</v>
      </c>
      <c r="C1611" s="20">
        <v>5.22</v>
      </c>
      <c r="D1611">
        <v>5.55</v>
      </c>
      <c r="E1611">
        <v>5.44</v>
      </c>
      <c r="F1611">
        <v>5.41</v>
      </c>
      <c r="G1611">
        <v>5.42</v>
      </c>
      <c r="H1611" s="20">
        <v>5.44</v>
      </c>
      <c r="I1611">
        <v>5.48</v>
      </c>
      <c r="J1611">
        <v>5.54</v>
      </c>
      <c r="K1611">
        <v>5.65</v>
      </c>
      <c r="L1611">
        <v>5.17</v>
      </c>
      <c r="M1611">
        <v>5.01</v>
      </c>
      <c r="N1611">
        <v>4.9800000000000004</v>
      </c>
      <c r="O1611" s="20">
        <v>4.95</v>
      </c>
      <c r="P1611">
        <v>4.96</v>
      </c>
      <c r="Q1611">
        <v>5</v>
      </c>
    </row>
    <row r="1612" spans="1:17">
      <c r="A1612">
        <v>20060815</v>
      </c>
      <c r="B1612" s="20">
        <v>5.4263000000000003</v>
      </c>
      <c r="C1612" s="20">
        <v>5.22</v>
      </c>
      <c r="D1612">
        <v>5.52</v>
      </c>
      <c r="E1612">
        <v>5.4</v>
      </c>
      <c r="F1612">
        <v>5.35</v>
      </c>
      <c r="G1612">
        <v>5.36</v>
      </c>
      <c r="H1612" s="20">
        <v>5.38</v>
      </c>
      <c r="I1612">
        <v>5.42</v>
      </c>
      <c r="J1612">
        <v>5.48</v>
      </c>
      <c r="K1612">
        <v>5.6</v>
      </c>
      <c r="L1612">
        <v>5.1100000000000003</v>
      </c>
      <c r="M1612">
        <v>4.9400000000000004</v>
      </c>
      <c r="N1612">
        <v>4.91</v>
      </c>
      <c r="O1612" s="20">
        <v>4.88</v>
      </c>
      <c r="P1612">
        <v>4.8899999999999997</v>
      </c>
      <c r="Q1612">
        <v>4.93</v>
      </c>
    </row>
    <row r="1613" spans="1:17">
      <c r="A1613">
        <v>20060816</v>
      </c>
      <c r="B1613" s="20">
        <v>5.41</v>
      </c>
      <c r="C1613" s="20">
        <v>5.22</v>
      </c>
      <c r="D1613">
        <v>5.48</v>
      </c>
      <c r="E1613">
        <v>5.33</v>
      </c>
      <c r="F1613">
        <v>5.28</v>
      </c>
      <c r="G1613">
        <v>5.29</v>
      </c>
      <c r="H1613" s="20">
        <v>5.31</v>
      </c>
      <c r="I1613">
        <v>5.35</v>
      </c>
      <c r="J1613">
        <v>5.41</v>
      </c>
      <c r="K1613">
        <v>5.54</v>
      </c>
      <c r="L1613">
        <v>5.0599999999999996</v>
      </c>
      <c r="M1613">
        <v>4.87</v>
      </c>
      <c r="N1613">
        <v>4.83</v>
      </c>
      <c r="O1613" s="20">
        <v>4.8099999999999996</v>
      </c>
      <c r="P1613">
        <v>4.82</v>
      </c>
      <c r="Q1613">
        <v>4.87</v>
      </c>
    </row>
    <row r="1614" spans="1:17">
      <c r="A1614">
        <v>20060817</v>
      </c>
      <c r="B1614" s="20">
        <v>5.3925000000000001</v>
      </c>
      <c r="C1614" s="20">
        <v>5.22</v>
      </c>
      <c r="D1614">
        <v>5.48</v>
      </c>
      <c r="E1614">
        <v>5.33</v>
      </c>
      <c r="F1614">
        <v>5.27</v>
      </c>
      <c r="G1614">
        <v>5.28</v>
      </c>
      <c r="H1614" s="20">
        <v>5.29</v>
      </c>
      <c r="I1614">
        <v>5.33</v>
      </c>
      <c r="J1614">
        <v>5.39</v>
      </c>
      <c r="K1614">
        <v>5.51</v>
      </c>
      <c r="L1614">
        <v>5.08</v>
      </c>
      <c r="M1614">
        <v>4.8899999999999997</v>
      </c>
      <c r="N1614">
        <v>4.84</v>
      </c>
      <c r="O1614" s="20">
        <v>4.82</v>
      </c>
      <c r="P1614">
        <v>4.82</v>
      </c>
      <c r="Q1614">
        <v>4.87</v>
      </c>
    </row>
    <row r="1615" spans="1:17">
      <c r="A1615">
        <v>20060818</v>
      </c>
      <c r="B1615" s="20">
        <v>5.3994</v>
      </c>
      <c r="C1615" s="20">
        <v>5.22</v>
      </c>
      <c r="D1615">
        <v>5.48</v>
      </c>
      <c r="E1615">
        <v>5.32</v>
      </c>
      <c r="F1615">
        <v>5.26</v>
      </c>
      <c r="G1615">
        <v>5.26</v>
      </c>
      <c r="H1615" s="20">
        <v>5.28</v>
      </c>
      <c r="I1615">
        <v>5.32</v>
      </c>
      <c r="J1615">
        <v>5.38</v>
      </c>
      <c r="K1615">
        <v>5.5</v>
      </c>
      <c r="L1615">
        <v>5.08</v>
      </c>
      <c r="M1615">
        <v>4.87</v>
      </c>
      <c r="N1615">
        <v>4.82</v>
      </c>
      <c r="O1615" s="20">
        <v>4.78</v>
      </c>
      <c r="P1615">
        <v>4.78</v>
      </c>
      <c r="Q1615">
        <v>4.84</v>
      </c>
    </row>
    <row r="1616" spans="1:17">
      <c r="A1616">
        <v>20060821</v>
      </c>
      <c r="B1616" s="20">
        <v>5.3981000000000003</v>
      </c>
      <c r="C1616" s="20">
        <v>5.2</v>
      </c>
      <c r="D1616">
        <v>5.48</v>
      </c>
      <c r="E1616">
        <v>5.3</v>
      </c>
      <c r="F1616">
        <v>5.24</v>
      </c>
      <c r="G1616">
        <v>5.25</v>
      </c>
      <c r="H1616" s="20">
        <v>5.27</v>
      </c>
      <c r="I1616">
        <v>5.31</v>
      </c>
      <c r="J1616">
        <v>5.36</v>
      </c>
      <c r="K1616">
        <v>5.49</v>
      </c>
      <c r="L1616">
        <v>5.07</v>
      </c>
      <c r="M1616">
        <v>4.8499999999999996</v>
      </c>
      <c r="N1616">
        <v>4.79</v>
      </c>
      <c r="O1616" s="20">
        <v>4.7699999999999996</v>
      </c>
      <c r="P1616">
        <v>4.7699999999999996</v>
      </c>
      <c r="Q1616">
        <v>4.82</v>
      </c>
    </row>
    <row r="1617" spans="1:17">
      <c r="A1617">
        <v>20060822</v>
      </c>
      <c r="B1617" s="20">
        <v>5.4</v>
      </c>
      <c r="C1617" s="20">
        <v>5.2</v>
      </c>
      <c r="D1617">
        <v>5.47</v>
      </c>
      <c r="E1617">
        <v>5.29</v>
      </c>
      <c r="F1617">
        <v>5.22</v>
      </c>
      <c r="G1617">
        <v>5.22</v>
      </c>
      <c r="H1617" s="20">
        <v>5.24</v>
      </c>
      <c r="I1617">
        <v>5.28</v>
      </c>
      <c r="J1617">
        <v>5.34</v>
      </c>
      <c r="K1617">
        <v>5.46</v>
      </c>
      <c r="L1617">
        <v>5.07</v>
      </c>
      <c r="M1617">
        <v>4.87</v>
      </c>
      <c r="N1617">
        <v>4.79</v>
      </c>
      <c r="O1617" s="20">
        <v>4.7699999999999996</v>
      </c>
      <c r="P1617">
        <v>4.7699999999999996</v>
      </c>
      <c r="Q1617">
        <v>4.82</v>
      </c>
    </row>
    <row r="1618" spans="1:17">
      <c r="A1618">
        <v>20060823</v>
      </c>
      <c r="B1618" s="20">
        <v>5.4</v>
      </c>
      <c r="C1618" s="20">
        <v>5.2</v>
      </c>
      <c r="D1618">
        <v>5.49</v>
      </c>
      <c r="E1618">
        <v>5.32</v>
      </c>
      <c r="F1618">
        <v>5.26</v>
      </c>
      <c r="G1618">
        <v>5.27</v>
      </c>
      <c r="H1618" s="20">
        <v>5.29</v>
      </c>
      <c r="I1618">
        <v>5.32</v>
      </c>
      <c r="J1618">
        <v>5.38</v>
      </c>
      <c r="K1618">
        <v>5.5</v>
      </c>
      <c r="L1618">
        <v>5.07</v>
      </c>
      <c r="M1618">
        <v>4.87</v>
      </c>
      <c r="N1618">
        <v>4.8099999999999996</v>
      </c>
      <c r="O1618" s="20">
        <v>4.7699999999999996</v>
      </c>
      <c r="P1618">
        <v>4.78</v>
      </c>
      <c r="Q1618">
        <v>4.82</v>
      </c>
    </row>
    <row r="1619" spans="1:17">
      <c r="A1619">
        <v>20060824</v>
      </c>
      <c r="B1619" s="20">
        <v>5.4</v>
      </c>
      <c r="C1619" s="20">
        <v>5.2</v>
      </c>
      <c r="D1619">
        <v>5.46</v>
      </c>
      <c r="E1619">
        <v>5.3</v>
      </c>
      <c r="F1619">
        <v>5.24</v>
      </c>
      <c r="G1619">
        <v>5.24</v>
      </c>
      <c r="H1619" s="20">
        <v>5.26</v>
      </c>
      <c r="I1619">
        <v>5.3</v>
      </c>
      <c r="J1619">
        <v>5.35</v>
      </c>
      <c r="K1619">
        <v>5.46</v>
      </c>
      <c r="L1619">
        <v>5.07</v>
      </c>
      <c r="M1619">
        <v>4.88</v>
      </c>
      <c r="N1619">
        <v>4.8</v>
      </c>
      <c r="O1619" s="20">
        <v>4.78</v>
      </c>
      <c r="P1619">
        <v>4.78</v>
      </c>
      <c r="Q1619">
        <v>4.8099999999999996</v>
      </c>
    </row>
    <row r="1620" spans="1:17">
      <c r="A1620">
        <v>20060825</v>
      </c>
      <c r="B1620" s="20">
        <v>5.4</v>
      </c>
      <c r="C1620" s="20">
        <v>5.2</v>
      </c>
      <c r="D1620">
        <v>5.45</v>
      </c>
      <c r="E1620">
        <v>5.29</v>
      </c>
      <c r="F1620">
        <v>5.23</v>
      </c>
      <c r="G1620">
        <v>5.23</v>
      </c>
      <c r="H1620" s="20">
        <v>5.24</v>
      </c>
      <c r="I1620">
        <v>5.29</v>
      </c>
      <c r="J1620">
        <v>5.33</v>
      </c>
      <c r="K1620">
        <v>5.46</v>
      </c>
      <c r="L1620">
        <v>5.0599999999999996</v>
      </c>
      <c r="M1620">
        <v>4.8600000000000003</v>
      </c>
      <c r="N1620">
        <v>4.79</v>
      </c>
      <c r="O1620" s="20">
        <v>4.76</v>
      </c>
      <c r="P1620">
        <v>4.76</v>
      </c>
      <c r="Q1620">
        <v>4.79</v>
      </c>
    </row>
    <row r="1621" spans="1:17">
      <c r="A1621">
        <v>20060828</v>
      </c>
      <c r="B1621" s="20">
        <v>5.4</v>
      </c>
      <c r="C1621" s="20">
        <v>5.2</v>
      </c>
      <c r="D1621">
        <v>5.46</v>
      </c>
      <c r="E1621">
        <v>5.3</v>
      </c>
      <c r="F1621">
        <v>5.25</v>
      </c>
      <c r="G1621">
        <v>5.25</v>
      </c>
      <c r="H1621" s="20">
        <v>5.27</v>
      </c>
      <c r="I1621">
        <v>5.31</v>
      </c>
      <c r="J1621">
        <v>5.36</v>
      </c>
      <c r="K1621">
        <v>5.47</v>
      </c>
      <c r="L1621">
        <v>5.08</v>
      </c>
      <c r="M1621">
        <v>4.88</v>
      </c>
      <c r="N1621">
        <v>4.8</v>
      </c>
      <c r="O1621" s="20">
        <v>4.7699999999999996</v>
      </c>
      <c r="P1621">
        <v>4.7699999999999996</v>
      </c>
      <c r="Q1621">
        <v>4.8</v>
      </c>
    </row>
    <row r="1622" spans="1:17">
      <c r="A1622">
        <v>20060829</v>
      </c>
      <c r="B1622" s="20">
        <v>5.4</v>
      </c>
      <c r="C1622" s="20">
        <v>5.2</v>
      </c>
      <c r="D1622">
        <v>5.46</v>
      </c>
      <c r="E1622">
        <v>5.31</v>
      </c>
      <c r="F1622">
        <v>5.27</v>
      </c>
      <c r="G1622">
        <v>5.27</v>
      </c>
      <c r="H1622" s="20">
        <v>5.29</v>
      </c>
      <c r="I1622">
        <v>5.32</v>
      </c>
      <c r="J1622">
        <v>5.37</v>
      </c>
      <c r="K1622">
        <v>5.48</v>
      </c>
      <c r="L1622">
        <v>5.0599999999999996</v>
      </c>
      <c r="M1622">
        <v>4.87</v>
      </c>
      <c r="N1622">
        <v>4.79</v>
      </c>
      <c r="O1622" s="20">
        <v>4.7699999999999996</v>
      </c>
      <c r="P1622">
        <v>4.7699999999999996</v>
      </c>
      <c r="Q1622">
        <v>4.79</v>
      </c>
    </row>
    <row r="1623" spans="1:17">
      <c r="A1623">
        <v>20060830</v>
      </c>
      <c r="B1623" s="20">
        <v>5.4</v>
      </c>
      <c r="C1623" s="20">
        <v>5.2</v>
      </c>
      <c r="D1623">
        <v>5.42</v>
      </c>
      <c r="E1623">
        <v>5.25</v>
      </c>
      <c r="F1623">
        <v>5.2</v>
      </c>
      <c r="G1623">
        <v>5.2</v>
      </c>
      <c r="H1623" s="20">
        <v>5.22</v>
      </c>
      <c r="I1623">
        <v>5.26</v>
      </c>
      <c r="J1623">
        <v>5.31</v>
      </c>
      <c r="K1623">
        <v>5.44</v>
      </c>
      <c r="L1623">
        <v>5.03</v>
      </c>
      <c r="M1623">
        <v>4.83</v>
      </c>
      <c r="N1623">
        <v>4.76</v>
      </c>
      <c r="O1623" s="20">
        <v>4.72</v>
      </c>
      <c r="P1623">
        <v>4.72</v>
      </c>
      <c r="Q1623">
        <v>4.76</v>
      </c>
    </row>
    <row r="1624" spans="1:17">
      <c r="A1624">
        <v>20060831</v>
      </c>
      <c r="B1624" s="20">
        <v>5.4</v>
      </c>
      <c r="C1624" s="20">
        <v>5.2</v>
      </c>
      <c r="D1624">
        <v>5.4</v>
      </c>
      <c r="E1624">
        <v>5.21</v>
      </c>
      <c r="F1624">
        <v>5.17</v>
      </c>
      <c r="G1624">
        <v>5.17</v>
      </c>
      <c r="H1624" s="20">
        <v>5.19</v>
      </c>
      <c r="I1624">
        <v>5.24</v>
      </c>
      <c r="J1624">
        <v>5.3</v>
      </c>
      <c r="K1624">
        <v>5.42</v>
      </c>
      <c r="L1624">
        <v>5.01</v>
      </c>
      <c r="M1624">
        <v>4.79</v>
      </c>
      <c r="N1624">
        <v>4.71</v>
      </c>
      <c r="O1624" s="20">
        <v>4.7</v>
      </c>
      <c r="P1624">
        <v>4.7</v>
      </c>
      <c r="Q1624">
        <v>4.74</v>
      </c>
    </row>
    <row r="1625" spans="1:17">
      <c r="A1625">
        <v>20060901</v>
      </c>
      <c r="B1625" s="20">
        <v>5.3906000000000001</v>
      </c>
      <c r="C1625" s="20">
        <v>5.2</v>
      </c>
      <c r="D1625">
        <v>5.38</v>
      </c>
      <c r="E1625">
        <v>5.19</v>
      </c>
      <c r="F1625">
        <v>5.14</v>
      </c>
      <c r="G1625">
        <v>5.15</v>
      </c>
      <c r="H1625" s="20">
        <v>5.17</v>
      </c>
      <c r="I1625">
        <v>5.22</v>
      </c>
      <c r="J1625">
        <v>5.28</v>
      </c>
      <c r="K1625">
        <v>5.41</v>
      </c>
      <c r="L1625">
        <v>4.99</v>
      </c>
      <c r="M1625">
        <v>4.7699999999999996</v>
      </c>
      <c r="N1625">
        <v>4.7</v>
      </c>
      <c r="O1625" s="20">
        <v>4.68</v>
      </c>
      <c r="P1625">
        <v>4.6900000000000004</v>
      </c>
      <c r="Q1625">
        <v>4.7300000000000004</v>
      </c>
    </row>
    <row r="1626" spans="1:17">
      <c r="A1626">
        <v>20060904</v>
      </c>
      <c r="B1626" s="20">
        <v>5.39</v>
      </c>
      <c r="C1626" s="20">
        <v>5.2</v>
      </c>
      <c r="D1626" t="s">
        <v>103</v>
      </c>
      <c r="E1626" t="s">
        <v>103</v>
      </c>
      <c r="F1626" t="s">
        <v>103</v>
      </c>
      <c r="G1626" t="s">
        <v>103</v>
      </c>
      <c r="H1626" s="20" t="s">
        <v>103</v>
      </c>
      <c r="I1626" t="s">
        <v>103</v>
      </c>
      <c r="J1626" t="s">
        <v>103</v>
      </c>
      <c r="K1626" t="s">
        <v>103</v>
      </c>
      <c r="L1626" t="s">
        <v>103</v>
      </c>
      <c r="M1626" t="s">
        <v>103</v>
      </c>
      <c r="N1626" t="s">
        <v>103</v>
      </c>
      <c r="O1626" s="20" t="s">
        <v>103</v>
      </c>
      <c r="P1626" t="s">
        <v>103</v>
      </c>
      <c r="Q1626" t="s">
        <v>103</v>
      </c>
    </row>
    <row r="1627" spans="1:17">
      <c r="A1627">
        <v>20060905</v>
      </c>
      <c r="B1627" s="20">
        <v>5.39</v>
      </c>
      <c r="C1627" s="20">
        <v>5.2</v>
      </c>
      <c r="D1627">
        <v>5.39</v>
      </c>
      <c r="E1627">
        <v>5.21</v>
      </c>
      <c r="F1627">
        <v>5.17</v>
      </c>
      <c r="G1627">
        <v>5.17</v>
      </c>
      <c r="H1627" s="20">
        <v>5.2</v>
      </c>
      <c r="I1627">
        <v>5.25</v>
      </c>
      <c r="J1627">
        <v>5.31</v>
      </c>
      <c r="K1627">
        <v>5.43</v>
      </c>
      <c r="L1627">
        <v>5.0199999999999996</v>
      </c>
      <c r="M1627">
        <v>4.8</v>
      </c>
      <c r="N1627">
        <v>4.7300000000000004</v>
      </c>
      <c r="O1627" s="20">
        <v>4.7300000000000004</v>
      </c>
      <c r="P1627">
        <v>4.74</v>
      </c>
      <c r="Q1627">
        <v>4.78</v>
      </c>
    </row>
    <row r="1628" spans="1:17">
      <c r="A1628">
        <v>20060906</v>
      </c>
      <c r="B1628" s="20">
        <v>5.39</v>
      </c>
      <c r="C1628" s="20">
        <v>5.19</v>
      </c>
      <c r="D1628">
        <v>5.41</v>
      </c>
      <c r="E1628">
        <v>5.25</v>
      </c>
      <c r="F1628">
        <v>5.2</v>
      </c>
      <c r="G1628">
        <v>5.21</v>
      </c>
      <c r="H1628" s="20">
        <v>5.24</v>
      </c>
      <c r="I1628">
        <v>5.29</v>
      </c>
      <c r="J1628">
        <v>5.35</v>
      </c>
      <c r="K1628">
        <v>5.47</v>
      </c>
      <c r="L1628">
        <v>5.0199999999999996</v>
      </c>
      <c r="M1628">
        <v>4.82</v>
      </c>
      <c r="N1628">
        <v>4.76</v>
      </c>
      <c r="O1628" s="20">
        <v>4.75</v>
      </c>
      <c r="P1628">
        <v>4.76</v>
      </c>
      <c r="Q1628">
        <v>4.8</v>
      </c>
    </row>
    <row r="1629" spans="1:17">
      <c r="A1629">
        <v>20060907</v>
      </c>
      <c r="B1629" s="20">
        <v>5.39</v>
      </c>
      <c r="C1629" s="20">
        <v>5.19</v>
      </c>
      <c r="D1629">
        <v>5.4</v>
      </c>
      <c r="E1629">
        <v>5.23</v>
      </c>
      <c r="F1629">
        <v>5.19</v>
      </c>
      <c r="G1629">
        <v>5.2</v>
      </c>
      <c r="H1629" s="20">
        <v>5.22</v>
      </c>
      <c r="I1629">
        <v>5.27</v>
      </c>
      <c r="J1629">
        <v>5.33</v>
      </c>
      <c r="K1629">
        <v>5.45</v>
      </c>
      <c r="L1629">
        <v>5.0199999999999996</v>
      </c>
      <c r="M1629">
        <v>4.82</v>
      </c>
      <c r="N1629">
        <v>4.76</v>
      </c>
      <c r="O1629" s="20">
        <v>4.74</v>
      </c>
      <c r="P1629">
        <v>4.75</v>
      </c>
      <c r="Q1629">
        <v>4.8</v>
      </c>
    </row>
    <row r="1630" spans="1:17">
      <c r="A1630">
        <v>20060908</v>
      </c>
      <c r="B1630" s="20">
        <v>5.39</v>
      </c>
      <c r="C1630" s="20">
        <v>5.19</v>
      </c>
      <c r="D1630">
        <v>5.39</v>
      </c>
      <c r="E1630">
        <v>5.21</v>
      </c>
      <c r="F1630">
        <v>5.16</v>
      </c>
      <c r="G1630">
        <v>5.16</v>
      </c>
      <c r="H1630" s="20">
        <v>5.18</v>
      </c>
      <c r="I1630">
        <v>5.23</v>
      </c>
      <c r="J1630">
        <v>5.29</v>
      </c>
      <c r="K1630">
        <v>5.41</v>
      </c>
      <c r="L1630">
        <v>5</v>
      </c>
      <c r="M1630">
        <v>4.8</v>
      </c>
      <c r="N1630">
        <v>4.7300000000000004</v>
      </c>
      <c r="O1630" s="20">
        <v>4.71</v>
      </c>
      <c r="P1630">
        <v>4.72</v>
      </c>
      <c r="Q1630">
        <v>4.78</v>
      </c>
    </row>
    <row r="1631" spans="1:17">
      <c r="A1631">
        <v>20060911</v>
      </c>
      <c r="B1631" s="20">
        <v>5.39</v>
      </c>
      <c r="C1631" s="20">
        <v>5.17</v>
      </c>
      <c r="D1631">
        <v>5.42</v>
      </c>
      <c r="E1631">
        <v>5.26</v>
      </c>
      <c r="F1631">
        <v>5.21</v>
      </c>
      <c r="G1631">
        <v>5.21</v>
      </c>
      <c r="H1631" s="20">
        <v>5.23</v>
      </c>
      <c r="I1631">
        <v>5.28</v>
      </c>
      <c r="J1631">
        <v>5.34</v>
      </c>
      <c r="K1631">
        <v>5.45</v>
      </c>
      <c r="L1631">
        <v>5.03</v>
      </c>
      <c r="M1631">
        <v>4.83</v>
      </c>
      <c r="N1631">
        <v>4.7699999999999996</v>
      </c>
      <c r="O1631" s="20">
        <v>4.74</v>
      </c>
      <c r="P1631">
        <v>4.75</v>
      </c>
      <c r="Q1631">
        <v>4.8</v>
      </c>
    </row>
    <row r="1632" spans="1:17">
      <c r="A1632">
        <v>20060912</v>
      </c>
      <c r="B1632" s="20">
        <v>5.39</v>
      </c>
      <c r="C1632" s="20">
        <v>5.17</v>
      </c>
      <c r="D1632">
        <v>5.43</v>
      </c>
      <c r="E1632">
        <v>5.27</v>
      </c>
      <c r="F1632">
        <v>5.22</v>
      </c>
      <c r="G1632">
        <v>5.22</v>
      </c>
      <c r="H1632" s="20">
        <v>5.24</v>
      </c>
      <c r="I1632">
        <v>5.29</v>
      </c>
      <c r="J1632">
        <v>5.34</v>
      </c>
      <c r="K1632">
        <v>5.46</v>
      </c>
      <c r="L1632">
        <v>5.0199999999999996</v>
      </c>
      <c r="M1632">
        <v>4.82</v>
      </c>
      <c r="N1632">
        <v>4.74</v>
      </c>
      <c r="O1632" s="20">
        <v>4.71</v>
      </c>
      <c r="P1632">
        <v>4.7300000000000004</v>
      </c>
      <c r="Q1632">
        <v>4.78</v>
      </c>
    </row>
    <row r="1633" spans="1:17">
      <c r="A1633">
        <v>20060913</v>
      </c>
      <c r="B1633" s="20">
        <v>5.39</v>
      </c>
      <c r="C1633" s="20">
        <v>5.17</v>
      </c>
      <c r="D1633">
        <v>5.41</v>
      </c>
      <c r="E1633">
        <v>5.23</v>
      </c>
      <c r="F1633">
        <v>5.17</v>
      </c>
      <c r="G1633">
        <v>5.17</v>
      </c>
      <c r="H1633" s="20">
        <v>5.19</v>
      </c>
      <c r="I1633">
        <v>5.23</v>
      </c>
      <c r="J1633">
        <v>5.29</v>
      </c>
      <c r="K1633">
        <v>5.4</v>
      </c>
      <c r="L1633">
        <v>4.99</v>
      </c>
      <c r="M1633">
        <v>4.8</v>
      </c>
      <c r="N1633">
        <v>4.72</v>
      </c>
      <c r="O1633" s="20">
        <v>4.7</v>
      </c>
      <c r="P1633">
        <v>4.72</v>
      </c>
      <c r="Q1633">
        <v>4.7699999999999996</v>
      </c>
    </row>
    <row r="1634" spans="1:17">
      <c r="A1634">
        <v>20060914</v>
      </c>
      <c r="B1634" s="20">
        <v>5.39</v>
      </c>
      <c r="C1634" s="20">
        <v>5.17</v>
      </c>
      <c r="D1634">
        <v>5.41</v>
      </c>
      <c r="E1634">
        <v>5.24</v>
      </c>
      <c r="F1634">
        <v>5.18</v>
      </c>
      <c r="G1634">
        <v>5.18</v>
      </c>
      <c r="H1634" s="20">
        <v>5.19</v>
      </c>
      <c r="I1634">
        <v>5.24</v>
      </c>
      <c r="J1634">
        <v>5.29</v>
      </c>
      <c r="K1634">
        <v>5.39</v>
      </c>
      <c r="L1634">
        <v>5.0199999999999996</v>
      </c>
      <c r="M1634">
        <v>4.83</v>
      </c>
      <c r="N1634">
        <v>4.7699999999999996</v>
      </c>
      <c r="O1634" s="20">
        <v>4.74</v>
      </c>
      <c r="P1634">
        <v>4.75</v>
      </c>
      <c r="Q1634">
        <v>4.79</v>
      </c>
    </row>
    <row r="1635" spans="1:17">
      <c r="A1635">
        <v>20060915</v>
      </c>
      <c r="B1635" s="20">
        <v>5.39</v>
      </c>
      <c r="C1635" s="20">
        <v>5.17</v>
      </c>
      <c r="D1635">
        <v>5.42</v>
      </c>
      <c r="E1635">
        <v>5.24</v>
      </c>
      <c r="F1635">
        <v>5.19</v>
      </c>
      <c r="G1635">
        <v>5.19</v>
      </c>
      <c r="H1635" s="20">
        <v>5.21</v>
      </c>
      <c r="I1635">
        <v>5.25</v>
      </c>
      <c r="J1635">
        <v>5.3</v>
      </c>
      <c r="K1635">
        <v>5.4</v>
      </c>
      <c r="L1635">
        <v>5.03</v>
      </c>
      <c r="M1635">
        <v>4.87</v>
      </c>
      <c r="N1635">
        <v>4.79</v>
      </c>
      <c r="O1635" s="20">
        <v>4.76</v>
      </c>
      <c r="P1635">
        <v>4.7699999999999996</v>
      </c>
      <c r="Q1635">
        <v>4.8</v>
      </c>
    </row>
    <row r="1636" spans="1:17">
      <c r="A1636">
        <v>20060918</v>
      </c>
      <c r="B1636" s="20">
        <v>5.39</v>
      </c>
      <c r="C1636" s="20">
        <v>5.18</v>
      </c>
      <c r="D1636">
        <v>5.47</v>
      </c>
      <c r="E1636">
        <v>5.32</v>
      </c>
      <c r="F1636">
        <v>5.27</v>
      </c>
      <c r="G1636">
        <v>5.28</v>
      </c>
      <c r="H1636" s="20">
        <v>5.29</v>
      </c>
      <c r="I1636">
        <v>5.33</v>
      </c>
      <c r="J1636">
        <v>5.38</v>
      </c>
      <c r="K1636">
        <v>5.48</v>
      </c>
      <c r="L1636">
        <v>5.04</v>
      </c>
      <c r="M1636">
        <v>4.88</v>
      </c>
      <c r="N1636">
        <v>4.8</v>
      </c>
      <c r="O1636" s="20">
        <v>4.7699999999999996</v>
      </c>
      <c r="P1636">
        <v>4.78</v>
      </c>
      <c r="Q1636">
        <v>4.8099999999999996</v>
      </c>
    </row>
    <row r="1637" spans="1:17">
      <c r="A1637">
        <v>20060919</v>
      </c>
      <c r="B1637" s="20">
        <v>5.39</v>
      </c>
      <c r="C1637" s="20">
        <v>5.18</v>
      </c>
      <c r="D1637">
        <v>5.42</v>
      </c>
      <c r="E1637">
        <v>5.25</v>
      </c>
      <c r="F1637">
        <v>5.19</v>
      </c>
      <c r="G1637">
        <v>5.19</v>
      </c>
      <c r="H1637" s="20">
        <v>5.2</v>
      </c>
      <c r="I1637">
        <v>5.24</v>
      </c>
      <c r="J1637">
        <v>5.3</v>
      </c>
      <c r="K1637">
        <v>5.4</v>
      </c>
      <c r="L1637">
        <v>4.99</v>
      </c>
      <c r="M1637">
        <v>4.79</v>
      </c>
      <c r="N1637">
        <v>4.72</v>
      </c>
      <c r="O1637" s="20">
        <v>4.6900000000000004</v>
      </c>
      <c r="P1637">
        <v>4.6900000000000004</v>
      </c>
      <c r="Q1637">
        <v>4.74</v>
      </c>
    </row>
    <row r="1638" spans="1:17">
      <c r="A1638">
        <v>20060920</v>
      </c>
      <c r="B1638" s="20">
        <v>5.3868999999999998</v>
      </c>
      <c r="C1638" s="20">
        <v>5.18</v>
      </c>
      <c r="D1638">
        <v>5.4</v>
      </c>
      <c r="E1638">
        <v>5.21</v>
      </c>
      <c r="F1638">
        <v>5.15</v>
      </c>
      <c r="G1638">
        <v>5.15</v>
      </c>
      <c r="H1638" s="20">
        <v>5.17</v>
      </c>
      <c r="I1638">
        <v>5.21</v>
      </c>
      <c r="J1638">
        <v>5.27</v>
      </c>
      <c r="K1638">
        <v>5.38</v>
      </c>
      <c r="L1638">
        <v>5</v>
      </c>
      <c r="M1638">
        <v>4.8099999999999996</v>
      </c>
      <c r="N1638">
        <v>4.7300000000000004</v>
      </c>
      <c r="O1638" s="20">
        <v>4.7</v>
      </c>
      <c r="P1638">
        <v>4.7</v>
      </c>
      <c r="Q1638">
        <v>4.7300000000000004</v>
      </c>
    </row>
    <row r="1639" spans="1:17">
      <c r="A1639">
        <v>20060921</v>
      </c>
      <c r="B1639" s="20">
        <v>5.3887999999999998</v>
      </c>
      <c r="C1639" s="20">
        <v>5.16</v>
      </c>
      <c r="D1639">
        <v>5.4</v>
      </c>
      <c r="E1639">
        <v>5.21</v>
      </c>
      <c r="F1639">
        <v>5.15</v>
      </c>
      <c r="G1639">
        <v>5.15</v>
      </c>
      <c r="H1639" s="20">
        <v>5.16</v>
      </c>
      <c r="I1639">
        <v>5.19</v>
      </c>
      <c r="J1639">
        <v>5.24</v>
      </c>
      <c r="K1639">
        <v>5.34</v>
      </c>
      <c r="L1639">
        <v>4.93</v>
      </c>
      <c r="M1639">
        <v>4.71</v>
      </c>
      <c r="N1639">
        <v>4.6100000000000003</v>
      </c>
      <c r="O1639" s="20">
        <v>4.5999999999999996</v>
      </c>
      <c r="P1639">
        <v>4.6100000000000003</v>
      </c>
      <c r="Q1639">
        <v>4.6500000000000004</v>
      </c>
    </row>
    <row r="1640" spans="1:17">
      <c r="A1640">
        <v>20060922</v>
      </c>
      <c r="B1640" s="20">
        <v>5.3705999999999996</v>
      </c>
      <c r="C1640" s="20">
        <v>5.16</v>
      </c>
      <c r="D1640">
        <v>5.3</v>
      </c>
      <c r="E1640">
        <v>5.08</v>
      </c>
      <c r="F1640">
        <v>5.0199999999999996</v>
      </c>
      <c r="G1640">
        <v>5.0199999999999996</v>
      </c>
      <c r="H1640" s="20">
        <v>5.04</v>
      </c>
      <c r="I1640">
        <v>5.08</v>
      </c>
      <c r="J1640">
        <v>5.14</v>
      </c>
      <c r="K1640">
        <v>5.27</v>
      </c>
      <c r="L1640">
        <v>4.9000000000000004</v>
      </c>
      <c r="M1640">
        <v>4.67</v>
      </c>
      <c r="N1640">
        <v>4.58</v>
      </c>
      <c r="O1640" s="20">
        <v>4.55</v>
      </c>
      <c r="P1640">
        <v>4.5599999999999996</v>
      </c>
      <c r="Q1640">
        <v>4.5999999999999996</v>
      </c>
    </row>
    <row r="1641" spans="1:17">
      <c r="A1641">
        <v>20060925</v>
      </c>
      <c r="B1641" s="20">
        <v>5.3677999999999999</v>
      </c>
      <c r="C1641" s="20">
        <v>5.15</v>
      </c>
      <c r="D1641">
        <v>5.29</v>
      </c>
      <c r="E1641">
        <v>5.0599999999999996</v>
      </c>
      <c r="F1641">
        <v>4.99</v>
      </c>
      <c r="G1641">
        <v>4.9800000000000004</v>
      </c>
      <c r="H1641" s="20">
        <v>5</v>
      </c>
      <c r="I1641">
        <v>5.04</v>
      </c>
      <c r="J1641">
        <v>5.08</v>
      </c>
      <c r="K1641">
        <v>5.21</v>
      </c>
      <c r="L1641">
        <v>4.88</v>
      </c>
      <c r="M1641">
        <v>4.63</v>
      </c>
      <c r="N1641">
        <v>4.54</v>
      </c>
      <c r="O1641" s="20">
        <v>4.51</v>
      </c>
      <c r="P1641">
        <v>4.51</v>
      </c>
      <c r="Q1641">
        <v>4.5599999999999996</v>
      </c>
    </row>
    <row r="1642" spans="1:17">
      <c r="A1642">
        <v>20060926</v>
      </c>
      <c r="B1642" s="20">
        <v>5.3638000000000003</v>
      </c>
      <c r="C1642" s="20">
        <v>5.15</v>
      </c>
      <c r="D1642">
        <v>5.3</v>
      </c>
      <c r="E1642">
        <v>5.07</v>
      </c>
      <c r="F1642">
        <v>5</v>
      </c>
      <c r="G1642">
        <v>4.99</v>
      </c>
      <c r="H1642" s="20">
        <v>5.01</v>
      </c>
      <c r="I1642">
        <v>5.05</v>
      </c>
      <c r="J1642">
        <v>5.0999999999999996</v>
      </c>
      <c r="K1642">
        <v>5.23</v>
      </c>
      <c r="L1642">
        <v>4.91</v>
      </c>
      <c r="M1642">
        <v>4.68</v>
      </c>
      <c r="N1642">
        <v>4.59</v>
      </c>
      <c r="O1642" s="20">
        <v>4.55</v>
      </c>
      <c r="P1642">
        <v>4.55</v>
      </c>
      <c r="Q1642">
        <v>4.59</v>
      </c>
    </row>
    <row r="1643" spans="1:17">
      <c r="A1643">
        <v>20060927</v>
      </c>
      <c r="B1643" s="20">
        <v>5.3669000000000002</v>
      </c>
      <c r="C1643" s="20">
        <v>5.14</v>
      </c>
      <c r="D1643">
        <v>5.3</v>
      </c>
      <c r="E1643">
        <v>5.07</v>
      </c>
      <c r="F1643">
        <v>5.01</v>
      </c>
      <c r="G1643">
        <v>5.01</v>
      </c>
      <c r="H1643" s="20">
        <v>5.03</v>
      </c>
      <c r="I1643">
        <v>5.07</v>
      </c>
      <c r="J1643">
        <v>5.12</v>
      </c>
      <c r="K1643">
        <v>5.24</v>
      </c>
      <c r="L1643">
        <v>4.8899999999999997</v>
      </c>
      <c r="M1643">
        <v>4.66</v>
      </c>
      <c r="N1643">
        <v>4.59</v>
      </c>
      <c r="O1643" s="20">
        <v>4.5599999999999996</v>
      </c>
      <c r="P1643">
        <v>4.5599999999999996</v>
      </c>
      <c r="Q1643">
        <v>4.5999999999999996</v>
      </c>
    </row>
    <row r="1644" spans="1:17">
      <c r="A1644">
        <v>20060928</v>
      </c>
      <c r="B1644" s="20">
        <v>5.3715999999999999</v>
      </c>
      <c r="C1644" s="20">
        <v>5.15</v>
      </c>
      <c r="D1644">
        <v>5.31</v>
      </c>
      <c r="E1644">
        <v>5.0999999999999996</v>
      </c>
      <c r="F1644">
        <v>5.04</v>
      </c>
      <c r="G1644">
        <v>5.04</v>
      </c>
      <c r="H1644" s="20">
        <v>5.0599999999999996</v>
      </c>
      <c r="I1644">
        <v>5.0999999999999996</v>
      </c>
      <c r="J1644">
        <v>5.15</v>
      </c>
      <c r="K1644">
        <v>5.28</v>
      </c>
      <c r="L1644">
        <v>4.9000000000000004</v>
      </c>
      <c r="M1644">
        <v>4.68</v>
      </c>
      <c r="N1644">
        <v>4.5999999999999996</v>
      </c>
      <c r="O1644" s="20">
        <v>4.57</v>
      </c>
      <c r="P1644">
        <v>4.58</v>
      </c>
      <c r="Q1644">
        <v>4.63</v>
      </c>
    </row>
    <row r="1645" spans="1:17">
      <c r="A1645">
        <v>20060929</v>
      </c>
      <c r="B1645" s="20">
        <v>5.37</v>
      </c>
      <c r="C1645" s="20">
        <v>5.15</v>
      </c>
      <c r="D1645">
        <v>5.32</v>
      </c>
      <c r="E1645">
        <v>5.1100000000000003</v>
      </c>
      <c r="F1645">
        <v>5.05</v>
      </c>
      <c r="G1645">
        <v>5.05</v>
      </c>
      <c r="H1645" s="20">
        <v>5.07</v>
      </c>
      <c r="I1645">
        <v>5.1100000000000003</v>
      </c>
      <c r="J1645">
        <v>5.16</v>
      </c>
      <c r="K1645">
        <v>5.3</v>
      </c>
      <c r="L1645">
        <v>4.91</v>
      </c>
      <c r="M1645">
        <v>4.71</v>
      </c>
      <c r="N1645">
        <v>4.62</v>
      </c>
      <c r="O1645" s="20">
        <v>4.59</v>
      </c>
      <c r="P1645">
        <v>4.5999999999999996</v>
      </c>
      <c r="Q1645">
        <v>4.6399999999999997</v>
      </c>
    </row>
    <row r="1646" spans="1:17">
      <c r="A1646">
        <v>20061002</v>
      </c>
      <c r="B1646" s="20">
        <v>5.37</v>
      </c>
      <c r="C1646" s="20">
        <v>5.16</v>
      </c>
      <c r="D1646">
        <v>5.29</v>
      </c>
      <c r="E1646">
        <v>5.07</v>
      </c>
      <c r="F1646">
        <v>5.01</v>
      </c>
      <c r="G1646">
        <v>5.01</v>
      </c>
      <c r="H1646" s="20">
        <v>5.04</v>
      </c>
      <c r="I1646">
        <v>5.08</v>
      </c>
      <c r="J1646">
        <v>5.14</v>
      </c>
      <c r="K1646">
        <v>5.28</v>
      </c>
      <c r="L1646">
        <v>4.9000000000000004</v>
      </c>
      <c r="M1646">
        <v>4.66</v>
      </c>
      <c r="N1646">
        <v>4.59</v>
      </c>
      <c r="O1646" s="20">
        <v>4.5599999999999996</v>
      </c>
      <c r="P1646">
        <v>4.57</v>
      </c>
      <c r="Q1646">
        <v>4.62</v>
      </c>
    </row>
    <row r="1647" spans="1:17">
      <c r="A1647">
        <v>20061003</v>
      </c>
      <c r="B1647" s="20">
        <v>5.37</v>
      </c>
      <c r="C1647" s="20">
        <v>5.16</v>
      </c>
      <c r="D1647">
        <v>5.29</v>
      </c>
      <c r="E1647">
        <v>5.08</v>
      </c>
      <c r="F1647">
        <v>5.0199999999999996</v>
      </c>
      <c r="G1647">
        <v>5.0199999999999996</v>
      </c>
      <c r="H1647" s="20">
        <v>5.04</v>
      </c>
      <c r="I1647">
        <v>5.08</v>
      </c>
      <c r="J1647">
        <v>5.14</v>
      </c>
      <c r="K1647">
        <v>5.28</v>
      </c>
      <c r="L1647">
        <v>4.9000000000000004</v>
      </c>
      <c r="M1647">
        <v>4.67</v>
      </c>
      <c r="N1647">
        <v>4.59</v>
      </c>
      <c r="O1647" s="20">
        <v>4.5599999999999996</v>
      </c>
      <c r="P1647">
        <v>4.57</v>
      </c>
      <c r="Q1647">
        <v>4.62</v>
      </c>
    </row>
    <row r="1648" spans="1:17">
      <c r="A1648">
        <v>20061004</v>
      </c>
      <c r="B1648" s="20">
        <v>5.37</v>
      </c>
      <c r="C1648" s="20">
        <v>5.16</v>
      </c>
      <c r="D1648">
        <v>5.27</v>
      </c>
      <c r="E1648">
        <v>5.04</v>
      </c>
      <c r="F1648">
        <v>4.99</v>
      </c>
      <c r="G1648">
        <v>4.99</v>
      </c>
      <c r="H1648" s="20">
        <v>5.01</v>
      </c>
      <c r="I1648">
        <v>5.05</v>
      </c>
      <c r="J1648">
        <v>5.1100000000000003</v>
      </c>
      <c r="K1648">
        <v>5.25</v>
      </c>
      <c r="L1648">
        <v>4.87</v>
      </c>
      <c r="M1648">
        <v>4.5999999999999996</v>
      </c>
      <c r="N1648">
        <v>4.53</v>
      </c>
      <c r="O1648" s="20">
        <v>4.5</v>
      </c>
      <c r="P1648">
        <v>4.5199999999999996</v>
      </c>
      <c r="Q1648">
        <v>4.57</v>
      </c>
    </row>
    <row r="1649" spans="1:17">
      <c r="A1649">
        <v>20061005</v>
      </c>
      <c r="B1649" s="20">
        <v>5.3681000000000001</v>
      </c>
      <c r="C1649" s="20">
        <v>5.16</v>
      </c>
      <c r="D1649">
        <v>5.27</v>
      </c>
      <c r="E1649">
        <v>5.04</v>
      </c>
      <c r="F1649">
        <v>4.99</v>
      </c>
      <c r="G1649">
        <v>5</v>
      </c>
      <c r="H1649" s="20">
        <v>5.0199999999999996</v>
      </c>
      <c r="I1649">
        <v>5.08</v>
      </c>
      <c r="J1649">
        <v>5.15</v>
      </c>
      <c r="K1649">
        <v>5.3</v>
      </c>
      <c r="L1649">
        <v>4.9000000000000004</v>
      </c>
      <c r="M1649">
        <v>4.6500000000000004</v>
      </c>
      <c r="N1649">
        <v>4.58</v>
      </c>
      <c r="O1649" s="20">
        <v>4.55</v>
      </c>
      <c r="P1649">
        <v>4.5599999999999996</v>
      </c>
      <c r="Q1649">
        <v>4.6100000000000003</v>
      </c>
    </row>
    <row r="1650" spans="1:17">
      <c r="A1650">
        <v>20061006</v>
      </c>
      <c r="B1650" s="20">
        <v>5.37</v>
      </c>
      <c r="C1650" s="20">
        <v>5.14</v>
      </c>
      <c r="D1650">
        <v>5.33</v>
      </c>
      <c r="E1650">
        <v>5.13</v>
      </c>
      <c r="F1650">
        <v>5.09</v>
      </c>
      <c r="G1650">
        <v>5.0999999999999996</v>
      </c>
      <c r="H1650" s="20">
        <v>5.12</v>
      </c>
      <c r="I1650">
        <v>5.16</v>
      </c>
      <c r="J1650">
        <v>5.22</v>
      </c>
      <c r="K1650">
        <v>5.36</v>
      </c>
      <c r="L1650">
        <v>4.9400000000000004</v>
      </c>
      <c r="M1650">
        <v>4.74</v>
      </c>
      <c r="N1650">
        <v>4.67</v>
      </c>
      <c r="O1650" s="20">
        <v>4.6399999999999997</v>
      </c>
      <c r="P1650">
        <v>4.6500000000000004</v>
      </c>
      <c r="Q1650">
        <v>4.7</v>
      </c>
    </row>
    <row r="1651" spans="1:17">
      <c r="A1651">
        <v>20061009</v>
      </c>
      <c r="B1651" s="20">
        <v>5.37</v>
      </c>
      <c r="C1651" s="20">
        <v>5.14</v>
      </c>
      <c r="D1651" t="s">
        <v>103</v>
      </c>
      <c r="E1651" t="s">
        <v>103</v>
      </c>
      <c r="F1651" t="s">
        <v>103</v>
      </c>
      <c r="G1651" t="s">
        <v>103</v>
      </c>
      <c r="H1651" s="20" t="s">
        <v>103</v>
      </c>
      <c r="I1651" t="s">
        <v>103</v>
      </c>
      <c r="J1651" t="s">
        <v>103</v>
      </c>
      <c r="K1651" t="s">
        <v>103</v>
      </c>
      <c r="L1651" t="s">
        <v>103</v>
      </c>
      <c r="M1651" t="s">
        <v>103</v>
      </c>
      <c r="N1651" t="s">
        <v>103</v>
      </c>
      <c r="O1651" s="20" t="s">
        <v>103</v>
      </c>
      <c r="P1651" t="s">
        <v>103</v>
      </c>
      <c r="Q1651" t="s">
        <v>103</v>
      </c>
    </row>
    <row r="1652" spans="1:17">
      <c r="A1652">
        <v>20061010</v>
      </c>
      <c r="B1652" s="20">
        <v>5.3719000000000001</v>
      </c>
      <c r="C1652" s="20">
        <v>5.15</v>
      </c>
      <c r="D1652">
        <v>5.37</v>
      </c>
      <c r="E1652">
        <v>5.2</v>
      </c>
      <c r="F1652">
        <v>5.17</v>
      </c>
      <c r="G1652">
        <v>5.17</v>
      </c>
      <c r="H1652" s="20">
        <v>5.19</v>
      </c>
      <c r="I1652">
        <v>5.24</v>
      </c>
      <c r="J1652">
        <v>5.29</v>
      </c>
      <c r="K1652">
        <v>5.42</v>
      </c>
      <c r="L1652">
        <v>5</v>
      </c>
      <c r="M1652">
        <v>4.82</v>
      </c>
      <c r="N1652">
        <v>4.75</v>
      </c>
      <c r="O1652" s="20">
        <v>4.71</v>
      </c>
      <c r="P1652">
        <v>4.71</v>
      </c>
      <c r="Q1652">
        <v>4.75</v>
      </c>
    </row>
    <row r="1653" spans="1:17">
      <c r="A1653">
        <v>20061011</v>
      </c>
      <c r="B1653" s="20">
        <v>5.3734000000000002</v>
      </c>
      <c r="C1653" s="20">
        <v>5.15</v>
      </c>
      <c r="D1653">
        <v>5.36</v>
      </c>
      <c r="E1653">
        <v>5.2</v>
      </c>
      <c r="F1653">
        <v>5.16</v>
      </c>
      <c r="G1653">
        <v>5.16</v>
      </c>
      <c r="H1653" s="20">
        <v>5.18</v>
      </c>
      <c r="I1653">
        <v>5.22</v>
      </c>
      <c r="J1653">
        <v>5.28</v>
      </c>
      <c r="K1653">
        <v>5.42</v>
      </c>
      <c r="L1653">
        <v>5.0199999999999996</v>
      </c>
      <c r="M1653">
        <v>4.8499999999999996</v>
      </c>
      <c r="N1653">
        <v>4.78</v>
      </c>
      <c r="O1653" s="20">
        <v>4.75</v>
      </c>
      <c r="P1653">
        <v>4.75</v>
      </c>
      <c r="Q1653">
        <v>4.78</v>
      </c>
    </row>
    <row r="1654" spans="1:17">
      <c r="A1654">
        <v>20061012</v>
      </c>
      <c r="B1654" s="20">
        <v>5.3738000000000001</v>
      </c>
      <c r="C1654" s="20">
        <v>5.15</v>
      </c>
      <c r="D1654">
        <v>5.39</v>
      </c>
      <c r="E1654">
        <v>5.23</v>
      </c>
      <c r="F1654">
        <v>5.2</v>
      </c>
      <c r="G1654">
        <v>5.2</v>
      </c>
      <c r="H1654" s="20">
        <v>5.22</v>
      </c>
      <c r="I1654">
        <v>5.26</v>
      </c>
      <c r="J1654">
        <v>5.31</v>
      </c>
      <c r="K1654">
        <v>5.45</v>
      </c>
      <c r="L1654">
        <v>5.03</v>
      </c>
      <c r="M1654">
        <v>4.8499999999999996</v>
      </c>
      <c r="N1654">
        <v>4.78</v>
      </c>
      <c r="O1654" s="20">
        <v>4.74</v>
      </c>
      <c r="P1654">
        <v>4.74</v>
      </c>
      <c r="Q1654">
        <v>4.79</v>
      </c>
    </row>
    <row r="1655" spans="1:17">
      <c r="A1655">
        <v>20061013</v>
      </c>
      <c r="B1655" s="20">
        <v>5.3738000000000001</v>
      </c>
      <c r="C1655" s="20">
        <v>5.15</v>
      </c>
      <c r="D1655">
        <v>5.41</v>
      </c>
      <c r="E1655">
        <v>5.27</v>
      </c>
      <c r="F1655">
        <v>5.24</v>
      </c>
      <c r="G1655">
        <v>5.24</v>
      </c>
      <c r="H1655" s="20">
        <v>5.26</v>
      </c>
      <c r="I1655">
        <v>5.3</v>
      </c>
      <c r="J1655">
        <v>5.36</v>
      </c>
      <c r="K1655">
        <v>5.5</v>
      </c>
      <c r="L1655">
        <v>5.05</v>
      </c>
      <c r="M1655">
        <v>4.87</v>
      </c>
      <c r="N1655">
        <v>4.79</v>
      </c>
      <c r="O1655" s="20">
        <v>4.7699999999999996</v>
      </c>
      <c r="P1655">
        <v>4.7699999999999996</v>
      </c>
      <c r="Q1655">
        <v>4.8099999999999996</v>
      </c>
    </row>
    <row r="1656" spans="1:17">
      <c r="A1656">
        <v>20061016</v>
      </c>
      <c r="B1656" s="20">
        <v>5.3743999999999996</v>
      </c>
      <c r="C1656" s="20">
        <v>5.15</v>
      </c>
      <c r="D1656">
        <v>5.41</v>
      </c>
      <c r="E1656">
        <v>5.26</v>
      </c>
      <c r="F1656">
        <v>5.22</v>
      </c>
      <c r="G1656">
        <v>5.22</v>
      </c>
      <c r="H1656" s="20">
        <v>5.24</v>
      </c>
      <c r="I1656">
        <v>5.28</v>
      </c>
      <c r="J1656">
        <v>5.33</v>
      </c>
      <c r="K1656">
        <v>5.47</v>
      </c>
      <c r="L1656">
        <v>5.05</v>
      </c>
      <c r="M1656">
        <v>4.8499999999999996</v>
      </c>
      <c r="N1656">
        <v>4.78</v>
      </c>
      <c r="O1656" s="20">
        <v>4.76</v>
      </c>
      <c r="P1656">
        <v>4.76</v>
      </c>
      <c r="Q1656">
        <v>4.79</v>
      </c>
    </row>
    <row r="1657" spans="1:17">
      <c r="A1657">
        <v>20061017</v>
      </c>
      <c r="B1657" s="20">
        <v>5.3743999999999996</v>
      </c>
      <c r="C1657" s="20">
        <v>5.15</v>
      </c>
      <c r="D1657">
        <v>5.37</v>
      </c>
      <c r="E1657">
        <v>5.2</v>
      </c>
      <c r="F1657">
        <v>5.16</v>
      </c>
      <c r="G1657">
        <v>5.16</v>
      </c>
      <c r="H1657" s="20">
        <v>5.17</v>
      </c>
      <c r="I1657">
        <v>5.22</v>
      </c>
      <c r="J1657">
        <v>5.27</v>
      </c>
      <c r="K1657">
        <v>5.41</v>
      </c>
      <c r="L1657">
        <v>5.04</v>
      </c>
      <c r="M1657">
        <v>4.83</v>
      </c>
      <c r="N1657">
        <v>4.7699999999999996</v>
      </c>
      <c r="O1657" s="20">
        <v>4.7300000000000004</v>
      </c>
      <c r="P1657">
        <v>4.74</v>
      </c>
      <c r="Q1657">
        <v>4.78</v>
      </c>
    </row>
    <row r="1658" spans="1:17">
      <c r="A1658">
        <v>20061018</v>
      </c>
      <c r="B1658" s="20">
        <v>5.3738000000000001</v>
      </c>
      <c r="C1658" s="20">
        <v>5.15</v>
      </c>
      <c r="D1658">
        <v>5.4</v>
      </c>
      <c r="E1658">
        <v>5.24</v>
      </c>
      <c r="F1658">
        <v>5.2</v>
      </c>
      <c r="G1658">
        <v>5.2</v>
      </c>
      <c r="H1658" s="20">
        <v>5.21</v>
      </c>
      <c r="I1658">
        <v>5.25</v>
      </c>
      <c r="J1658">
        <v>5.31</v>
      </c>
      <c r="K1658">
        <v>5.44</v>
      </c>
      <c r="L1658">
        <v>5.04</v>
      </c>
      <c r="M1658">
        <v>4.8499999999999996</v>
      </c>
      <c r="N1658">
        <v>4.7699999999999996</v>
      </c>
      <c r="O1658" s="20">
        <v>4.74</v>
      </c>
      <c r="P1658">
        <v>4.7300000000000004</v>
      </c>
      <c r="Q1658">
        <v>4.7699999999999996</v>
      </c>
    </row>
    <row r="1659" spans="1:17">
      <c r="A1659">
        <v>20061019</v>
      </c>
      <c r="B1659" s="20">
        <v>5.3738000000000001</v>
      </c>
      <c r="C1659" s="20">
        <v>5.15</v>
      </c>
      <c r="D1659">
        <v>5.41</v>
      </c>
      <c r="E1659">
        <v>5.26</v>
      </c>
      <c r="F1659">
        <v>5.22</v>
      </c>
      <c r="G1659">
        <v>5.22</v>
      </c>
      <c r="H1659" s="20">
        <v>5.23</v>
      </c>
      <c r="I1659">
        <v>5.27</v>
      </c>
      <c r="J1659">
        <v>5.32</v>
      </c>
      <c r="K1659">
        <v>5.46</v>
      </c>
      <c r="L1659">
        <v>5.05</v>
      </c>
      <c r="M1659">
        <v>4.8499999999999996</v>
      </c>
      <c r="N1659">
        <v>4.79</v>
      </c>
      <c r="O1659" s="20">
        <v>4.75</v>
      </c>
      <c r="P1659">
        <v>4.75</v>
      </c>
      <c r="Q1659">
        <v>4.79</v>
      </c>
    </row>
    <row r="1660" spans="1:17">
      <c r="A1660">
        <v>20061020</v>
      </c>
      <c r="B1660" s="20">
        <v>5.3756000000000004</v>
      </c>
      <c r="C1660" s="20">
        <v>5.15</v>
      </c>
      <c r="D1660">
        <v>5.41</v>
      </c>
      <c r="E1660">
        <v>5.26</v>
      </c>
      <c r="F1660">
        <v>5.22</v>
      </c>
      <c r="G1660">
        <v>5.22</v>
      </c>
      <c r="H1660" s="20">
        <v>5.24</v>
      </c>
      <c r="I1660">
        <v>5.27</v>
      </c>
      <c r="J1660">
        <v>5.33</v>
      </c>
      <c r="K1660">
        <v>5.46</v>
      </c>
      <c r="L1660">
        <v>5.05</v>
      </c>
      <c r="M1660">
        <v>4.87</v>
      </c>
      <c r="N1660">
        <v>4.8</v>
      </c>
      <c r="O1660" s="20">
        <v>4.76</v>
      </c>
      <c r="P1660">
        <v>4.76</v>
      </c>
      <c r="Q1660">
        <v>4.79</v>
      </c>
    </row>
    <row r="1661" spans="1:17">
      <c r="A1661">
        <v>20061023</v>
      </c>
      <c r="B1661" s="20">
        <v>5.3769</v>
      </c>
      <c r="C1661" s="20">
        <v>5.21</v>
      </c>
      <c r="D1661">
        <v>5.44</v>
      </c>
      <c r="E1661">
        <v>5.31</v>
      </c>
      <c r="F1661">
        <v>5.28</v>
      </c>
      <c r="G1661">
        <v>5.27</v>
      </c>
      <c r="H1661" s="20">
        <v>5.28</v>
      </c>
      <c r="I1661">
        <v>5.32</v>
      </c>
      <c r="J1661">
        <v>5.37</v>
      </c>
      <c r="K1661">
        <v>5.51</v>
      </c>
      <c r="L1661">
        <v>5.09</v>
      </c>
      <c r="M1661">
        <v>4.9000000000000004</v>
      </c>
      <c r="N1661">
        <v>4.84</v>
      </c>
      <c r="O1661" s="20">
        <v>4.8</v>
      </c>
      <c r="P1661">
        <v>4.8</v>
      </c>
      <c r="Q1661">
        <v>4.83</v>
      </c>
    </row>
    <row r="1662" spans="1:17">
      <c r="A1662">
        <v>20061024</v>
      </c>
      <c r="B1662" s="20">
        <v>5.38</v>
      </c>
      <c r="C1662" s="20">
        <v>5.21</v>
      </c>
      <c r="D1662">
        <v>5.44</v>
      </c>
      <c r="E1662">
        <v>5.3</v>
      </c>
      <c r="F1662">
        <v>5.26</v>
      </c>
      <c r="G1662">
        <v>5.26</v>
      </c>
      <c r="H1662" s="20">
        <v>5.27</v>
      </c>
      <c r="I1662">
        <v>5.31</v>
      </c>
      <c r="J1662">
        <v>5.36</v>
      </c>
      <c r="K1662">
        <v>5.5</v>
      </c>
      <c r="L1662">
        <v>5.0999999999999996</v>
      </c>
      <c r="M1662">
        <v>4.91</v>
      </c>
      <c r="N1662">
        <v>4.84</v>
      </c>
      <c r="O1662" s="20">
        <v>4.8099999999999996</v>
      </c>
      <c r="P1662">
        <v>4.8099999999999996</v>
      </c>
      <c r="Q1662">
        <v>4.83</v>
      </c>
    </row>
    <row r="1663" spans="1:17">
      <c r="A1663">
        <v>20061025</v>
      </c>
      <c r="B1663" s="20">
        <v>5.38</v>
      </c>
      <c r="C1663" s="20">
        <v>5.21</v>
      </c>
      <c r="D1663">
        <v>5.43</v>
      </c>
      <c r="E1663">
        <v>5.29</v>
      </c>
      <c r="F1663">
        <v>5.24</v>
      </c>
      <c r="G1663">
        <v>5.24</v>
      </c>
      <c r="H1663" s="20">
        <v>5.25</v>
      </c>
      <c r="I1663">
        <v>5.29</v>
      </c>
      <c r="J1663">
        <v>5.34</v>
      </c>
      <c r="K1663">
        <v>5.47</v>
      </c>
      <c r="L1663">
        <v>5.08</v>
      </c>
      <c r="M1663">
        <v>4.88</v>
      </c>
      <c r="N1663">
        <v>4.79</v>
      </c>
      <c r="O1663" s="20">
        <v>4.75</v>
      </c>
      <c r="P1663">
        <v>4.75</v>
      </c>
      <c r="Q1663">
        <v>4.78</v>
      </c>
    </row>
    <row r="1664" spans="1:17">
      <c r="A1664">
        <v>20061026</v>
      </c>
      <c r="B1664" s="20">
        <v>5.3762999999999996</v>
      </c>
      <c r="C1664" s="20">
        <v>5.21</v>
      </c>
      <c r="D1664">
        <v>5.38</v>
      </c>
      <c r="E1664">
        <v>5.21</v>
      </c>
      <c r="F1664">
        <v>5.15</v>
      </c>
      <c r="G1664">
        <v>5.15</v>
      </c>
      <c r="H1664" s="20">
        <v>5.17</v>
      </c>
      <c r="I1664">
        <v>5.21</v>
      </c>
      <c r="J1664">
        <v>5.26</v>
      </c>
      <c r="K1664">
        <v>5.39</v>
      </c>
      <c r="L1664">
        <v>5.0599999999999996</v>
      </c>
      <c r="M1664">
        <v>4.8099999999999996</v>
      </c>
      <c r="N1664">
        <v>4.74</v>
      </c>
      <c r="O1664" s="20">
        <v>4.6900000000000004</v>
      </c>
      <c r="P1664">
        <v>4.7</v>
      </c>
      <c r="Q1664">
        <v>4.7300000000000004</v>
      </c>
    </row>
    <row r="1665" spans="1:17">
      <c r="A1665">
        <v>20061027</v>
      </c>
      <c r="B1665" s="20">
        <v>5.3756000000000004</v>
      </c>
      <c r="C1665" s="20">
        <v>5.21</v>
      </c>
      <c r="D1665">
        <v>5.36</v>
      </c>
      <c r="E1665">
        <v>5.17</v>
      </c>
      <c r="F1665">
        <v>5.1100000000000003</v>
      </c>
      <c r="G1665">
        <v>5.1100000000000003</v>
      </c>
      <c r="H1665" s="20">
        <v>5.13</v>
      </c>
      <c r="I1665">
        <v>5.17</v>
      </c>
      <c r="J1665">
        <v>5.22</v>
      </c>
      <c r="K1665">
        <v>5.35</v>
      </c>
      <c r="L1665">
        <v>5.0199999999999996</v>
      </c>
      <c r="M1665">
        <v>4.76</v>
      </c>
      <c r="N1665">
        <v>4.68</v>
      </c>
      <c r="O1665" s="20">
        <v>4.6399999999999997</v>
      </c>
      <c r="P1665">
        <v>4.6399999999999997</v>
      </c>
      <c r="Q1665">
        <v>4.68</v>
      </c>
    </row>
    <row r="1666" spans="1:17">
      <c r="A1666">
        <v>20061030</v>
      </c>
      <c r="B1666" s="20">
        <v>5.3712999999999997</v>
      </c>
      <c r="C1666" s="20">
        <v>5.21</v>
      </c>
      <c r="D1666">
        <v>5.34</v>
      </c>
      <c r="E1666">
        <v>5.15</v>
      </c>
      <c r="F1666">
        <v>5.0999999999999996</v>
      </c>
      <c r="G1666">
        <v>5.0999999999999996</v>
      </c>
      <c r="H1666" s="20">
        <v>5.1100000000000003</v>
      </c>
      <c r="I1666">
        <v>5.15</v>
      </c>
      <c r="J1666">
        <v>5.21</v>
      </c>
      <c r="K1666">
        <v>5.34</v>
      </c>
      <c r="L1666">
        <v>5.03</v>
      </c>
      <c r="M1666">
        <v>4.78</v>
      </c>
      <c r="N1666">
        <v>4.68</v>
      </c>
      <c r="O1666" s="20">
        <v>4.6399999999999997</v>
      </c>
      <c r="P1666">
        <v>4.6399999999999997</v>
      </c>
      <c r="Q1666">
        <v>4.68</v>
      </c>
    </row>
    <row r="1667" spans="1:17">
      <c r="A1667">
        <v>20061031</v>
      </c>
      <c r="B1667" s="20">
        <v>5.3705999999999996</v>
      </c>
      <c r="C1667" s="20">
        <v>5.21</v>
      </c>
      <c r="D1667">
        <v>5.32</v>
      </c>
      <c r="E1667">
        <v>5.1100000000000003</v>
      </c>
      <c r="F1667">
        <v>5.05</v>
      </c>
      <c r="G1667">
        <v>5.05</v>
      </c>
      <c r="H1667" s="20">
        <v>5.0599999999999996</v>
      </c>
      <c r="I1667">
        <v>5.0999999999999996</v>
      </c>
      <c r="J1667">
        <v>5.16</v>
      </c>
      <c r="K1667">
        <v>5.29</v>
      </c>
      <c r="L1667">
        <v>4.99</v>
      </c>
      <c r="M1667">
        <v>4.71</v>
      </c>
      <c r="N1667">
        <v>4.62</v>
      </c>
      <c r="O1667" s="20">
        <v>4.57</v>
      </c>
      <c r="P1667">
        <v>4.57</v>
      </c>
      <c r="Q1667">
        <v>4.6100000000000003</v>
      </c>
    </row>
    <row r="1668" spans="1:17">
      <c r="A1668">
        <v>20061101</v>
      </c>
      <c r="B1668" s="20">
        <v>5.37</v>
      </c>
      <c r="C1668" s="20">
        <v>5.21</v>
      </c>
      <c r="D1668">
        <v>5.27</v>
      </c>
      <c r="E1668">
        <v>5.04</v>
      </c>
      <c r="F1668">
        <v>4.99</v>
      </c>
      <c r="G1668">
        <v>4.99</v>
      </c>
      <c r="H1668" s="20">
        <v>5</v>
      </c>
      <c r="I1668">
        <v>5.04</v>
      </c>
      <c r="J1668">
        <v>5.0999999999999996</v>
      </c>
      <c r="K1668">
        <v>5.23</v>
      </c>
      <c r="L1668">
        <v>4.95</v>
      </c>
      <c r="M1668">
        <v>4.66</v>
      </c>
      <c r="N1668">
        <v>4.5599999999999996</v>
      </c>
      <c r="O1668" s="20">
        <v>4.5199999999999996</v>
      </c>
      <c r="P1668">
        <v>4.5199999999999996</v>
      </c>
      <c r="Q1668">
        <v>4.57</v>
      </c>
    </row>
    <row r="1669" spans="1:17">
      <c r="A1669">
        <v>20061102</v>
      </c>
      <c r="B1669" s="20">
        <v>5.3681000000000001</v>
      </c>
      <c r="C1669" s="20">
        <v>5.21</v>
      </c>
      <c r="D1669">
        <v>5.28</v>
      </c>
      <c r="E1669">
        <v>5.0599999999999996</v>
      </c>
      <c r="F1669">
        <v>5.01</v>
      </c>
      <c r="G1669">
        <v>5.01</v>
      </c>
      <c r="H1669" s="20">
        <v>5.0199999999999996</v>
      </c>
      <c r="I1669">
        <v>5.0599999999999996</v>
      </c>
      <c r="J1669">
        <v>5.12</v>
      </c>
      <c r="K1669">
        <v>5.25</v>
      </c>
      <c r="L1669">
        <v>4.97</v>
      </c>
      <c r="M1669">
        <v>4.67</v>
      </c>
      <c r="N1669">
        <v>4.5999999999999996</v>
      </c>
      <c r="O1669" s="20">
        <v>4.55</v>
      </c>
      <c r="P1669">
        <v>4.5599999999999996</v>
      </c>
      <c r="Q1669">
        <v>4.5999999999999996</v>
      </c>
    </row>
    <row r="1670" spans="1:17">
      <c r="A1670">
        <v>20061103</v>
      </c>
      <c r="B1670" s="20">
        <v>5.37</v>
      </c>
      <c r="C1670" s="20">
        <v>5.22</v>
      </c>
      <c r="D1670">
        <v>5.36</v>
      </c>
      <c r="E1670">
        <v>5.18</v>
      </c>
      <c r="F1670">
        <v>5.14</v>
      </c>
      <c r="G1670">
        <v>5.13</v>
      </c>
      <c r="H1670" s="20">
        <v>5.15</v>
      </c>
      <c r="I1670">
        <v>5.18</v>
      </c>
      <c r="J1670">
        <v>5.23</v>
      </c>
      <c r="K1670">
        <v>5.35</v>
      </c>
      <c r="L1670">
        <v>5.0599999999999996</v>
      </c>
      <c r="M1670">
        <v>4.82</v>
      </c>
      <c r="N1670">
        <v>4.74</v>
      </c>
      <c r="O1670" s="20">
        <v>4.7</v>
      </c>
      <c r="P1670">
        <v>4.7</v>
      </c>
      <c r="Q1670">
        <v>4.72</v>
      </c>
    </row>
    <row r="1671" spans="1:17">
      <c r="A1671">
        <v>20061106</v>
      </c>
      <c r="B1671" s="20">
        <v>5.3753000000000002</v>
      </c>
      <c r="C1671" s="20">
        <v>5.22</v>
      </c>
      <c r="D1671">
        <v>5.39</v>
      </c>
      <c r="E1671">
        <v>5.22</v>
      </c>
      <c r="F1671">
        <v>5.18</v>
      </c>
      <c r="G1671">
        <v>5.17</v>
      </c>
      <c r="H1671" s="20">
        <v>5.19</v>
      </c>
      <c r="I1671">
        <v>5.22</v>
      </c>
      <c r="J1671">
        <v>5.27</v>
      </c>
      <c r="K1671">
        <v>5.38</v>
      </c>
      <c r="L1671">
        <v>5.0599999999999996</v>
      </c>
      <c r="M1671">
        <v>4.82</v>
      </c>
      <c r="N1671">
        <v>4.74</v>
      </c>
      <c r="O1671" s="20">
        <v>4.6900000000000004</v>
      </c>
      <c r="P1671">
        <v>4.6900000000000004</v>
      </c>
      <c r="Q1671">
        <v>4.71</v>
      </c>
    </row>
    <row r="1672" spans="1:17">
      <c r="A1672">
        <v>20061107</v>
      </c>
      <c r="B1672" s="20">
        <v>5.3754</v>
      </c>
      <c r="C1672" s="20">
        <v>5.22</v>
      </c>
      <c r="D1672">
        <v>5.35</v>
      </c>
      <c r="E1672">
        <v>5.14</v>
      </c>
      <c r="F1672">
        <v>5.09</v>
      </c>
      <c r="G1672">
        <v>5.08</v>
      </c>
      <c r="H1672" s="20">
        <v>5.09</v>
      </c>
      <c r="I1672">
        <v>5.12</v>
      </c>
      <c r="J1672">
        <v>5.17</v>
      </c>
      <c r="K1672">
        <v>5.29</v>
      </c>
      <c r="L1672">
        <v>5.03</v>
      </c>
      <c r="M1672">
        <v>4.7699999999999996</v>
      </c>
      <c r="N1672">
        <v>4.6900000000000004</v>
      </c>
      <c r="O1672" s="20">
        <v>4.63</v>
      </c>
      <c r="P1672">
        <v>4.63</v>
      </c>
      <c r="Q1672">
        <v>4.66</v>
      </c>
    </row>
    <row r="1673" spans="1:17">
      <c r="A1673">
        <v>20061108</v>
      </c>
      <c r="B1673" s="20">
        <v>5.3743999999999996</v>
      </c>
      <c r="C1673" s="20">
        <v>5.22</v>
      </c>
      <c r="D1673">
        <v>5.35</v>
      </c>
      <c r="E1673">
        <v>5.16</v>
      </c>
      <c r="F1673">
        <v>5.0999999999999996</v>
      </c>
      <c r="G1673">
        <v>5.09</v>
      </c>
      <c r="H1673" s="20">
        <v>5.0999999999999996</v>
      </c>
      <c r="I1673">
        <v>5.14</v>
      </c>
      <c r="J1673">
        <v>5.2</v>
      </c>
      <c r="K1673">
        <v>5.32</v>
      </c>
      <c r="L1673">
        <v>5.0199999999999996</v>
      </c>
      <c r="M1673">
        <v>4.75</v>
      </c>
      <c r="N1673">
        <v>4.6500000000000004</v>
      </c>
      <c r="O1673" s="20">
        <v>4.6100000000000003</v>
      </c>
      <c r="P1673">
        <v>4.6100000000000003</v>
      </c>
      <c r="Q1673">
        <v>4.6399999999999997</v>
      </c>
    </row>
    <row r="1674" spans="1:17">
      <c r="A1674">
        <v>20061109</v>
      </c>
      <c r="B1674" s="20">
        <v>5.3762999999999996</v>
      </c>
      <c r="C1674" s="20">
        <v>5.22</v>
      </c>
      <c r="D1674">
        <v>5.32</v>
      </c>
      <c r="E1674">
        <v>5.12</v>
      </c>
      <c r="F1674">
        <v>5.0599999999999996</v>
      </c>
      <c r="G1674">
        <v>5.05</v>
      </c>
      <c r="H1674" s="20">
        <v>5.0599999999999996</v>
      </c>
      <c r="I1674">
        <v>5.0999999999999996</v>
      </c>
      <c r="J1674">
        <v>5.16</v>
      </c>
      <c r="K1674">
        <v>5.28</v>
      </c>
      <c r="L1674">
        <v>5.0199999999999996</v>
      </c>
      <c r="M1674">
        <v>4.75</v>
      </c>
      <c r="N1674">
        <v>4.66</v>
      </c>
      <c r="O1674" s="20">
        <v>4.5999999999999996</v>
      </c>
      <c r="P1674">
        <v>4.5999999999999996</v>
      </c>
      <c r="Q1674">
        <v>4.62</v>
      </c>
    </row>
    <row r="1675" spans="1:17">
      <c r="A1675">
        <v>20061110</v>
      </c>
      <c r="B1675" s="20">
        <v>5.3743999999999996</v>
      </c>
      <c r="C1675" s="20">
        <v>5.22</v>
      </c>
      <c r="D1675">
        <v>5.3</v>
      </c>
      <c r="E1675">
        <v>5.09</v>
      </c>
      <c r="F1675">
        <v>5.0199999999999996</v>
      </c>
      <c r="G1675">
        <v>5.01</v>
      </c>
      <c r="H1675" s="20">
        <v>5.0199999999999996</v>
      </c>
      <c r="I1675">
        <v>5.0599999999999996</v>
      </c>
      <c r="J1675">
        <v>5.12</v>
      </c>
      <c r="K1675">
        <v>5.24</v>
      </c>
      <c r="L1675">
        <v>5.01</v>
      </c>
      <c r="M1675">
        <v>4.7300000000000004</v>
      </c>
      <c r="N1675">
        <v>4.63</v>
      </c>
      <c r="O1675" s="20">
        <v>4.57</v>
      </c>
      <c r="P1675">
        <v>4.57</v>
      </c>
      <c r="Q1675">
        <v>4.59</v>
      </c>
    </row>
    <row r="1676" spans="1:17">
      <c r="A1676">
        <v>20061113</v>
      </c>
      <c r="B1676" s="20">
        <v>5.3738000000000001</v>
      </c>
      <c r="C1676" s="20">
        <v>5.17</v>
      </c>
      <c r="D1676">
        <v>5.34</v>
      </c>
      <c r="E1676">
        <v>5.13</v>
      </c>
      <c r="F1676">
        <v>5.0599999999999996</v>
      </c>
      <c r="G1676">
        <v>5.05</v>
      </c>
      <c r="H1676" s="20">
        <v>5.0599999999999996</v>
      </c>
      <c r="I1676">
        <v>5.0999999999999996</v>
      </c>
      <c r="J1676">
        <v>5.15</v>
      </c>
      <c r="K1676">
        <v>5.27</v>
      </c>
      <c r="L1676">
        <v>5.03</v>
      </c>
      <c r="M1676">
        <v>4.76</v>
      </c>
      <c r="N1676">
        <v>4.66</v>
      </c>
      <c r="O1676" s="20">
        <v>4.5999999999999996</v>
      </c>
      <c r="P1676">
        <v>4.5999999999999996</v>
      </c>
      <c r="Q1676">
        <v>4.6100000000000003</v>
      </c>
    </row>
    <row r="1677" spans="1:17">
      <c r="A1677">
        <v>20061114</v>
      </c>
      <c r="B1677" s="20">
        <v>5.375</v>
      </c>
      <c r="C1677" s="20">
        <v>5.17</v>
      </c>
      <c r="D1677">
        <v>5.31</v>
      </c>
      <c r="E1677">
        <v>5.08</v>
      </c>
      <c r="F1677">
        <v>5.01</v>
      </c>
      <c r="G1677">
        <v>5</v>
      </c>
      <c r="H1677" s="20">
        <v>5.01</v>
      </c>
      <c r="I1677">
        <v>5.04</v>
      </c>
      <c r="J1677">
        <v>5.09</v>
      </c>
      <c r="K1677">
        <v>5.22</v>
      </c>
      <c r="L1677">
        <v>5.01</v>
      </c>
      <c r="M1677">
        <v>4.74</v>
      </c>
      <c r="N1677">
        <v>4.63</v>
      </c>
      <c r="O1677" s="20">
        <v>4.57</v>
      </c>
      <c r="P1677">
        <v>4.57</v>
      </c>
      <c r="Q1677">
        <v>4.57</v>
      </c>
    </row>
    <row r="1678" spans="1:17">
      <c r="A1678">
        <v>20061115</v>
      </c>
      <c r="B1678" s="20">
        <v>5.3731</v>
      </c>
      <c r="C1678" s="20">
        <v>5.17</v>
      </c>
      <c r="D1678">
        <v>5.32</v>
      </c>
      <c r="E1678">
        <v>5.1100000000000003</v>
      </c>
      <c r="F1678">
        <v>5.04</v>
      </c>
      <c r="G1678">
        <v>5.03</v>
      </c>
      <c r="H1678" s="20">
        <v>5.04</v>
      </c>
      <c r="I1678">
        <v>5.07</v>
      </c>
      <c r="J1678">
        <v>5.12</v>
      </c>
      <c r="K1678">
        <v>5.23</v>
      </c>
      <c r="L1678">
        <v>5.04</v>
      </c>
      <c r="M1678">
        <v>4.8</v>
      </c>
      <c r="N1678">
        <v>4.6900000000000004</v>
      </c>
      <c r="O1678" s="20">
        <v>4.62</v>
      </c>
      <c r="P1678">
        <v>4.62</v>
      </c>
      <c r="Q1678">
        <v>4.6100000000000003</v>
      </c>
    </row>
    <row r="1679" spans="1:17">
      <c r="A1679">
        <v>20061116</v>
      </c>
      <c r="B1679" s="20">
        <v>5.375</v>
      </c>
      <c r="C1679" s="20">
        <v>5.17</v>
      </c>
      <c r="D1679">
        <v>5.33</v>
      </c>
      <c r="E1679">
        <v>5.12</v>
      </c>
      <c r="F1679">
        <v>5.05</v>
      </c>
      <c r="G1679">
        <v>5.04</v>
      </c>
      <c r="H1679" s="20">
        <v>5.04</v>
      </c>
      <c r="I1679">
        <v>5.07</v>
      </c>
      <c r="J1679">
        <v>5.12</v>
      </c>
      <c r="K1679">
        <v>5.24</v>
      </c>
      <c r="L1679">
        <v>5.0599999999999996</v>
      </c>
      <c r="M1679">
        <v>4.8499999999999996</v>
      </c>
      <c r="N1679">
        <v>4.75</v>
      </c>
      <c r="O1679" s="20">
        <v>4.67</v>
      </c>
      <c r="P1679">
        <v>4.66</v>
      </c>
      <c r="Q1679">
        <v>4.66</v>
      </c>
    </row>
    <row r="1680" spans="1:17">
      <c r="A1680">
        <v>20061117</v>
      </c>
      <c r="B1680" s="20">
        <v>5.375</v>
      </c>
      <c r="C1680" s="20">
        <v>5.17</v>
      </c>
      <c r="D1680">
        <v>5.32</v>
      </c>
      <c r="E1680">
        <v>5.12</v>
      </c>
      <c r="F1680">
        <v>5.04</v>
      </c>
      <c r="G1680">
        <v>5.0199999999999996</v>
      </c>
      <c r="H1680" s="20">
        <v>5.03</v>
      </c>
      <c r="I1680">
        <v>5.0599999999999996</v>
      </c>
      <c r="J1680">
        <v>5.12</v>
      </c>
      <c r="K1680">
        <v>5.23</v>
      </c>
      <c r="L1680">
        <v>5.0199999999999996</v>
      </c>
      <c r="M1680">
        <v>4.76</v>
      </c>
      <c r="N1680">
        <v>4.67</v>
      </c>
      <c r="O1680" s="20">
        <v>4.5999999999999996</v>
      </c>
      <c r="P1680">
        <v>4.5999999999999996</v>
      </c>
      <c r="Q1680">
        <v>4.6100000000000003</v>
      </c>
    </row>
    <row r="1681" spans="1:17">
      <c r="A1681">
        <v>20061120</v>
      </c>
      <c r="B1681" s="20">
        <v>5.3705999999999996</v>
      </c>
      <c r="C1681" s="20">
        <v>5.17</v>
      </c>
      <c r="D1681">
        <v>5.31</v>
      </c>
      <c r="E1681">
        <v>5.0999999999999996</v>
      </c>
      <c r="F1681">
        <v>5.03</v>
      </c>
      <c r="G1681">
        <v>5.0199999999999996</v>
      </c>
      <c r="H1681" s="20">
        <v>5.0199999999999996</v>
      </c>
      <c r="I1681">
        <v>5.05</v>
      </c>
      <c r="J1681">
        <v>5.1100000000000003</v>
      </c>
      <c r="K1681">
        <v>5.22</v>
      </c>
      <c r="L1681">
        <v>5.0199999999999996</v>
      </c>
      <c r="M1681">
        <v>4.76</v>
      </c>
      <c r="N1681">
        <v>4.66</v>
      </c>
      <c r="O1681" s="20">
        <v>4.5999999999999996</v>
      </c>
      <c r="P1681">
        <v>4.59</v>
      </c>
      <c r="Q1681">
        <v>4.5999999999999996</v>
      </c>
    </row>
    <row r="1682" spans="1:17">
      <c r="A1682">
        <v>20061121</v>
      </c>
      <c r="B1682" s="20">
        <v>5.37</v>
      </c>
      <c r="C1682" s="20">
        <v>5.17</v>
      </c>
      <c r="D1682">
        <v>5.32</v>
      </c>
      <c r="E1682">
        <v>5.1100000000000003</v>
      </c>
      <c r="F1682">
        <v>5.04</v>
      </c>
      <c r="G1682">
        <v>5.0199999999999996</v>
      </c>
      <c r="H1682" s="20">
        <v>5.0199999999999996</v>
      </c>
      <c r="I1682">
        <v>5.05</v>
      </c>
      <c r="J1682">
        <v>5.09</v>
      </c>
      <c r="K1682">
        <v>5.21</v>
      </c>
      <c r="L1682">
        <v>5.0199999999999996</v>
      </c>
      <c r="M1682">
        <v>4.75</v>
      </c>
      <c r="N1682">
        <v>4.6500000000000004</v>
      </c>
      <c r="O1682" s="20">
        <v>4.58</v>
      </c>
      <c r="P1682">
        <v>4.58</v>
      </c>
      <c r="Q1682">
        <v>4.58</v>
      </c>
    </row>
    <row r="1683" spans="1:17">
      <c r="A1683">
        <v>20061122</v>
      </c>
      <c r="B1683" s="20">
        <v>5.37</v>
      </c>
      <c r="C1683" s="20">
        <v>5.17</v>
      </c>
      <c r="D1683">
        <v>5.29</v>
      </c>
      <c r="E1683">
        <v>5.07</v>
      </c>
      <c r="F1683">
        <v>4.99</v>
      </c>
      <c r="G1683">
        <v>4.9800000000000004</v>
      </c>
      <c r="H1683" s="20">
        <v>4.9800000000000004</v>
      </c>
      <c r="I1683">
        <v>5.01</v>
      </c>
      <c r="J1683">
        <v>5.0599999999999996</v>
      </c>
      <c r="K1683">
        <v>5.19</v>
      </c>
      <c r="L1683">
        <v>5.01</v>
      </c>
      <c r="M1683">
        <v>4.74</v>
      </c>
      <c r="N1683">
        <v>4.63</v>
      </c>
      <c r="O1683" s="20">
        <v>4.57</v>
      </c>
      <c r="P1683">
        <v>4.57</v>
      </c>
      <c r="Q1683">
        <v>4.57</v>
      </c>
    </row>
    <row r="1684" spans="1:17">
      <c r="A1684">
        <v>20061123</v>
      </c>
      <c r="B1684" s="20">
        <v>5.37</v>
      </c>
      <c r="C1684" s="20" t="s">
        <v>1</v>
      </c>
      <c r="D1684" t="s">
        <v>103</v>
      </c>
      <c r="E1684" t="s">
        <v>103</v>
      </c>
      <c r="F1684" t="s">
        <v>103</v>
      </c>
      <c r="G1684" t="s">
        <v>103</v>
      </c>
      <c r="H1684" s="20" t="s">
        <v>103</v>
      </c>
      <c r="I1684" t="s">
        <v>103</v>
      </c>
      <c r="J1684" t="s">
        <v>103</v>
      </c>
      <c r="K1684" t="s">
        <v>103</v>
      </c>
      <c r="L1684" t="s">
        <v>103</v>
      </c>
      <c r="M1684" t="s">
        <v>103</v>
      </c>
      <c r="N1684" t="s">
        <v>103</v>
      </c>
      <c r="O1684" s="20" t="s">
        <v>103</v>
      </c>
      <c r="P1684" t="s">
        <v>103</v>
      </c>
      <c r="Q1684" t="s">
        <v>103</v>
      </c>
    </row>
    <row r="1685" spans="1:17">
      <c r="A1685">
        <v>20061124</v>
      </c>
      <c r="B1685" s="20">
        <v>5.37</v>
      </c>
      <c r="C1685" s="20">
        <v>5.17</v>
      </c>
      <c r="D1685">
        <v>5.27</v>
      </c>
      <c r="E1685">
        <v>5.04</v>
      </c>
      <c r="F1685">
        <v>4.97</v>
      </c>
      <c r="G1685">
        <v>4.9400000000000004</v>
      </c>
      <c r="H1685" s="20">
        <v>4.9400000000000004</v>
      </c>
      <c r="I1685">
        <v>4.97</v>
      </c>
      <c r="J1685">
        <v>5.0199999999999996</v>
      </c>
      <c r="K1685">
        <v>5.14</v>
      </c>
      <c r="L1685">
        <v>5</v>
      </c>
      <c r="M1685">
        <v>4.7300000000000004</v>
      </c>
      <c r="N1685">
        <v>4.62</v>
      </c>
      <c r="O1685" s="20">
        <v>4.55</v>
      </c>
      <c r="P1685">
        <v>4.55</v>
      </c>
      <c r="Q1685">
        <v>4.55</v>
      </c>
    </row>
    <row r="1686" spans="1:17">
      <c r="A1686">
        <v>20061127</v>
      </c>
      <c r="B1686" s="20">
        <v>5.37</v>
      </c>
      <c r="C1686" s="20">
        <v>5.17</v>
      </c>
      <c r="D1686">
        <v>5.29</v>
      </c>
      <c r="E1686">
        <v>5.08</v>
      </c>
      <c r="F1686">
        <v>5</v>
      </c>
      <c r="G1686">
        <v>4.9800000000000004</v>
      </c>
      <c r="H1686" s="20">
        <v>4.9800000000000004</v>
      </c>
      <c r="I1686">
        <v>5.01</v>
      </c>
      <c r="J1686">
        <v>5.0599999999999996</v>
      </c>
      <c r="K1686">
        <v>5.18</v>
      </c>
      <c r="L1686">
        <v>5</v>
      </c>
      <c r="M1686">
        <v>4.71</v>
      </c>
      <c r="N1686">
        <v>4.5999999999999996</v>
      </c>
      <c r="O1686" s="20">
        <v>4.54</v>
      </c>
      <c r="P1686">
        <v>4.54</v>
      </c>
      <c r="Q1686">
        <v>4.54</v>
      </c>
    </row>
    <row r="1687" spans="1:17">
      <c r="A1687">
        <v>20061128</v>
      </c>
      <c r="B1687" s="20">
        <v>5.37</v>
      </c>
      <c r="C1687" s="20">
        <v>5.17</v>
      </c>
      <c r="D1687">
        <v>5.24</v>
      </c>
      <c r="E1687">
        <v>5.01</v>
      </c>
      <c r="F1687">
        <v>4.92</v>
      </c>
      <c r="G1687">
        <v>4.9000000000000004</v>
      </c>
      <c r="H1687" s="20">
        <v>4.91</v>
      </c>
      <c r="I1687">
        <v>4.9400000000000004</v>
      </c>
      <c r="J1687">
        <v>4.9800000000000004</v>
      </c>
      <c r="K1687">
        <v>5.1100000000000003</v>
      </c>
      <c r="L1687">
        <v>4.9800000000000004</v>
      </c>
      <c r="M1687">
        <v>4.67</v>
      </c>
      <c r="N1687">
        <v>4.57</v>
      </c>
      <c r="O1687" s="20">
        <v>4.5</v>
      </c>
      <c r="P1687">
        <v>4.5</v>
      </c>
      <c r="Q1687">
        <v>4.51</v>
      </c>
    </row>
    <row r="1688" spans="1:17">
      <c r="A1688">
        <v>20061129</v>
      </c>
      <c r="B1688" s="20">
        <v>5.3693999999999997</v>
      </c>
      <c r="C1688" s="20">
        <v>5.17</v>
      </c>
      <c r="D1688">
        <v>5.24</v>
      </c>
      <c r="E1688">
        <v>5</v>
      </c>
      <c r="F1688">
        <v>4.92</v>
      </c>
      <c r="G1688">
        <v>4.9000000000000004</v>
      </c>
      <c r="H1688" s="20">
        <v>4.91</v>
      </c>
      <c r="I1688">
        <v>4.93</v>
      </c>
      <c r="J1688">
        <v>4.99</v>
      </c>
      <c r="K1688">
        <v>5.1100000000000003</v>
      </c>
      <c r="L1688">
        <v>4.9800000000000004</v>
      </c>
      <c r="M1688">
        <v>4.6900000000000004</v>
      </c>
      <c r="N1688">
        <v>4.58</v>
      </c>
      <c r="O1688" s="20">
        <v>4.51</v>
      </c>
      <c r="P1688">
        <v>4.51</v>
      </c>
      <c r="Q1688">
        <v>4.5199999999999996</v>
      </c>
    </row>
    <row r="1689" spans="1:17">
      <c r="A1689">
        <v>20061130</v>
      </c>
      <c r="B1689" s="20">
        <v>5.37</v>
      </c>
      <c r="C1689" s="20">
        <v>5.17</v>
      </c>
      <c r="D1689">
        <v>5.22</v>
      </c>
      <c r="E1689">
        <v>4.96</v>
      </c>
      <c r="F1689">
        <v>4.8899999999999997</v>
      </c>
      <c r="G1689">
        <v>4.87</v>
      </c>
      <c r="H1689" s="20">
        <v>4.87</v>
      </c>
      <c r="I1689">
        <v>4.9000000000000004</v>
      </c>
      <c r="J1689">
        <v>4.96</v>
      </c>
      <c r="K1689">
        <v>5.09</v>
      </c>
      <c r="L1689">
        <v>4.9400000000000004</v>
      </c>
      <c r="M1689">
        <v>4.62</v>
      </c>
      <c r="N1689">
        <v>4.5199999999999996</v>
      </c>
      <c r="O1689" s="20">
        <v>4.45</v>
      </c>
      <c r="P1689">
        <v>4.45</v>
      </c>
      <c r="Q1689">
        <v>4.46</v>
      </c>
    </row>
    <row r="1690" spans="1:17">
      <c r="A1690">
        <v>20061201</v>
      </c>
      <c r="B1690" s="20">
        <v>5.3655999999999997</v>
      </c>
      <c r="C1690" s="20">
        <v>5.17</v>
      </c>
      <c r="D1690">
        <v>5.1100000000000003</v>
      </c>
      <c r="E1690">
        <v>4.8600000000000003</v>
      </c>
      <c r="F1690">
        <v>4.78</v>
      </c>
      <c r="G1690">
        <v>4.76</v>
      </c>
      <c r="H1690" s="20">
        <v>4.78</v>
      </c>
      <c r="I1690">
        <v>4.82</v>
      </c>
      <c r="J1690">
        <v>4.8899999999999997</v>
      </c>
      <c r="K1690">
        <v>5.04</v>
      </c>
      <c r="L1690">
        <v>4.87</v>
      </c>
      <c r="M1690">
        <v>4.5199999999999996</v>
      </c>
      <c r="N1690">
        <v>4.43</v>
      </c>
      <c r="O1690" s="20">
        <v>4.3899999999999997</v>
      </c>
      <c r="P1690">
        <v>4.3899999999999997</v>
      </c>
      <c r="Q1690">
        <v>4.43</v>
      </c>
    </row>
    <row r="1691" spans="1:17">
      <c r="A1691">
        <v>20061204</v>
      </c>
      <c r="B1691" s="20">
        <v>5.3525</v>
      </c>
      <c r="C1691" s="20">
        <v>5.17</v>
      </c>
      <c r="D1691">
        <v>5.12</v>
      </c>
      <c r="E1691">
        <v>4.8600000000000003</v>
      </c>
      <c r="F1691">
        <v>4.78</v>
      </c>
      <c r="G1691">
        <v>4.7699999999999996</v>
      </c>
      <c r="H1691" s="20">
        <v>4.79</v>
      </c>
      <c r="I1691">
        <v>4.83</v>
      </c>
      <c r="J1691">
        <v>4.9000000000000004</v>
      </c>
      <c r="K1691">
        <v>5.04</v>
      </c>
      <c r="L1691">
        <v>4.87</v>
      </c>
      <c r="M1691">
        <v>4.5199999999999996</v>
      </c>
      <c r="N1691">
        <v>4.43</v>
      </c>
      <c r="O1691" s="20">
        <v>4.3899999999999997</v>
      </c>
      <c r="P1691">
        <v>4.3899999999999997</v>
      </c>
      <c r="Q1691">
        <v>4.43</v>
      </c>
    </row>
    <row r="1692" spans="1:17">
      <c r="A1692">
        <v>20061205</v>
      </c>
      <c r="B1692" s="20">
        <v>5.35</v>
      </c>
      <c r="C1692" s="20">
        <v>5.16</v>
      </c>
      <c r="D1692">
        <v>5.14</v>
      </c>
      <c r="E1692">
        <v>4.87</v>
      </c>
      <c r="F1692">
        <v>4.79</v>
      </c>
      <c r="G1692">
        <v>4.79</v>
      </c>
      <c r="H1692" s="20">
        <v>4.8</v>
      </c>
      <c r="I1692">
        <v>4.84</v>
      </c>
      <c r="J1692">
        <v>4.91</v>
      </c>
      <c r="K1692">
        <v>5.0599999999999996</v>
      </c>
      <c r="L1692">
        <v>4.8600000000000003</v>
      </c>
      <c r="M1692">
        <v>4.5199999999999996</v>
      </c>
      <c r="N1692">
        <v>4.43</v>
      </c>
      <c r="O1692" s="20">
        <v>4.3899999999999997</v>
      </c>
      <c r="P1692">
        <v>4.4000000000000004</v>
      </c>
      <c r="Q1692">
        <v>4.45</v>
      </c>
    </row>
    <row r="1693" spans="1:17">
      <c r="A1693">
        <v>20061206</v>
      </c>
      <c r="B1693" s="20">
        <v>5.35</v>
      </c>
      <c r="C1693" s="20">
        <v>5.16</v>
      </c>
      <c r="D1693">
        <v>5.15</v>
      </c>
      <c r="E1693">
        <v>4.8899999999999997</v>
      </c>
      <c r="F1693">
        <v>4.8099999999999996</v>
      </c>
      <c r="G1693">
        <v>4.8</v>
      </c>
      <c r="H1693" s="20">
        <v>4.8099999999999996</v>
      </c>
      <c r="I1693">
        <v>4.8600000000000003</v>
      </c>
      <c r="J1693">
        <v>4.92</v>
      </c>
      <c r="K1693">
        <v>5.07</v>
      </c>
      <c r="L1693">
        <v>4.9000000000000004</v>
      </c>
      <c r="M1693">
        <v>4.59</v>
      </c>
      <c r="N1693">
        <v>4.4800000000000004</v>
      </c>
      <c r="O1693" s="20">
        <v>4.4400000000000004</v>
      </c>
      <c r="P1693">
        <v>4.4400000000000004</v>
      </c>
      <c r="Q1693">
        <v>4.4800000000000004</v>
      </c>
    </row>
    <row r="1694" spans="1:17">
      <c r="A1694">
        <v>20061207</v>
      </c>
      <c r="B1694" s="20">
        <v>5.3531000000000004</v>
      </c>
      <c r="C1694" s="20">
        <v>5.16</v>
      </c>
      <c r="D1694">
        <v>5.18</v>
      </c>
      <c r="E1694">
        <v>4.93</v>
      </c>
      <c r="F1694">
        <v>4.8600000000000003</v>
      </c>
      <c r="G1694">
        <v>4.8499999999999996</v>
      </c>
      <c r="H1694" s="20">
        <v>4.8600000000000003</v>
      </c>
      <c r="I1694">
        <v>4.8899999999999997</v>
      </c>
      <c r="J1694">
        <v>4.95</v>
      </c>
      <c r="K1694">
        <v>5.09</v>
      </c>
      <c r="L1694">
        <v>4.9000000000000004</v>
      </c>
      <c r="M1694">
        <v>4.58</v>
      </c>
      <c r="N1694">
        <v>4.4800000000000004</v>
      </c>
      <c r="O1694" s="20">
        <v>4.45</v>
      </c>
      <c r="P1694">
        <v>4.45</v>
      </c>
      <c r="Q1694">
        <v>4.49</v>
      </c>
    </row>
    <row r="1695" spans="1:17">
      <c r="A1695">
        <v>20061208</v>
      </c>
      <c r="B1695" s="20">
        <v>5.3555999999999999</v>
      </c>
      <c r="C1695" s="20">
        <v>5.16</v>
      </c>
      <c r="D1695">
        <v>5.23</v>
      </c>
      <c r="E1695">
        <v>4.9800000000000004</v>
      </c>
      <c r="F1695">
        <v>4.91</v>
      </c>
      <c r="G1695">
        <v>4.9000000000000004</v>
      </c>
      <c r="H1695" s="20">
        <v>4.91</v>
      </c>
      <c r="I1695">
        <v>4.9400000000000004</v>
      </c>
      <c r="J1695">
        <v>5</v>
      </c>
      <c r="K1695">
        <v>5.14</v>
      </c>
      <c r="L1695">
        <v>4.95</v>
      </c>
      <c r="M1695">
        <v>4.68</v>
      </c>
      <c r="N1695">
        <v>4.57</v>
      </c>
      <c r="O1695" s="20">
        <v>4.53</v>
      </c>
      <c r="P1695">
        <v>4.54</v>
      </c>
      <c r="Q1695">
        <v>4.5599999999999996</v>
      </c>
    </row>
    <row r="1696" spans="1:17">
      <c r="A1696">
        <v>20061211</v>
      </c>
      <c r="B1696" s="20">
        <v>5.36</v>
      </c>
      <c r="C1696" s="20">
        <v>5.17</v>
      </c>
      <c r="D1696">
        <v>5.26</v>
      </c>
      <c r="E1696">
        <v>5.01</v>
      </c>
      <c r="F1696">
        <v>4.93</v>
      </c>
      <c r="G1696">
        <v>4.91</v>
      </c>
      <c r="H1696" s="20">
        <v>4.92</v>
      </c>
      <c r="I1696">
        <v>4.95</v>
      </c>
      <c r="J1696">
        <v>5.01</v>
      </c>
      <c r="K1696">
        <v>5.15</v>
      </c>
      <c r="L1696">
        <v>4.9400000000000004</v>
      </c>
      <c r="M1696">
        <v>4.67</v>
      </c>
      <c r="N1696">
        <v>4.55</v>
      </c>
      <c r="O1696" s="20">
        <v>4.5</v>
      </c>
      <c r="P1696">
        <v>4.5</v>
      </c>
      <c r="Q1696">
        <v>4.5199999999999996</v>
      </c>
    </row>
    <row r="1697" spans="1:17">
      <c r="A1697">
        <v>20061212</v>
      </c>
      <c r="B1697" s="20">
        <v>5.36</v>
      </c>
      <c r="C1697" s="20">
        <v>5.17</v>
      </c>
      <c r="D1697">
        <v>5.25</v>
      </c>
      <c r="E1697">
        <v>5</v>
      </c>
      <c r="F1697">
        <v>4.91</v>
      </c>
      <c r="G1697">
        <v>4.8899999999999997</v>
      </c>
      <c r="H1697" s="20">
        <v>4.9000000000000004</v>
      </c>
      <c r="I1697">
        <v>4.93</v>
      </c>
      <c r="J1697">
        <v>4.99</v>
      </c>
      <c r="K1697">
        <v>5.14</v>
      </c>
      <c r="L1697">
        <v>4.91</v>
      </c>
      <c r="M1697">
        <v>4.6100000000000003</v>
      </c>
      <c r="N1697">
        <v>4.49</v>
      </c>
      <c r="O1697" s="20">
        <v>4.45</v>
      </c>
      <c r="P1697">
        <v>4.45</v>
      </c>
      <c r="Q1697">
        <v>4.49</v>
      </c>
    </row>
    <row r="1698" spans="1:17">
      <c r="A1698">
        <v>20061213</v>
      </c>
      <c r="B1698" s="20">
        <v>5.36</v>
      </c>
      <c r="C1698" s="20">
        <v>5.17</v>
      </c>
      <c r="D1698">
        <v>5.28</v>
      </c>
      <c r="E1698">
        <v>5.0199999999999996</v>
      </c>
      <c r="F1698">
        <v>4.9400000000000004</v>
      </c>
      <c r="G1698">
        <v>4.92</v>
      </c>
      <c r="H1698" s="20">
        <v>4.93</v>
      </c>
      <c r="I1698">
        <v>4.96</v>
      </c>
      <c r="J1698">
        <v>5.0199999999999996</v>
      </c>
      <c r="K1698">
        <v>5.17</v>
      </c>
      <c r="L1698">
        <v>4.95</v>
      </c>
      <c r="M1698">
        <v>4.7</v>
      </c>
      <c r="N1698">
        <v>4.5999999999999996</v>
      </c>
      <c r="O1698" s="20">
        <v>4.54</v>
      </c>
      <c r="P1698">
        <v>4.55</v>
      </c>
      <c r="Q1698">
        <v>4.58</v>
      </c>
    </row>
    <row r="1699" spans="1:17">
      <c r="A1699">
        <v>20061214</v>
      </c>
      <c r="B1699" s="20">
        <v>5.3605999999999998</v>
      </c>
      <c r="C1699" s="20">
        <v>5.17</v>
      </c>
      <c r="D1699">
        <v>5.3</v>
      </c>
      <c r="E1699">
        <v>5.0599999999999996</v>
      </c>
      <c r="F1699">
        <v>4.97</v>
      </c>
      <c r="G1699">
        <v>4.96</v>
      </c>
      <c r="H1699" s="20">
        <v>4.96</v>
      </c>
      <c r="I1699">
        <v>4.99</v>
      </c>
      <c r="J1699">
        <v>5.05</v>
      </c>
      <c r="K1699">
        <v>5.19</v>
      </c>
      <c r="L1699">
        <v>4.97</v>
      </c>
      <c r="M1699">
        <v>4.7300000000000004</v>
      </c>
      <c r="N1699">
        <v>4.63</v>
      </c>
      <c r="O1699" s="20">
        <v>4.58</v>
      </c>
      <c r="P1699">
        <v>4.58</v>
      </c>
      <c r="Q1699">
        <v>4.5999999999999996</v>
      </c>
    </row>
    <row r="1700" spans="1:17">
      <c r="A1700">
        <v>20061215</v>
      </c>
      <c r="B1700" s="20">
        <v>5.3650000000000002</v>
      </c>
      <c r="C1700" s="20">
        <v>5.17</v>
      </c>
      <c r="D1700">
        <v>5.26</v>
      </c>
      <c r="E1700">
        <v>5</v>
      </c>
      <c r="F1700">
        <v>4.91</v>
      </c>
      <c r="G1700">
        <v>4.8899999999999997</v>
      </c>
      <c r="H1700" s="20">
        <v>4.8899999999999997</v>
      </c>
      <c r="I1700">
        <v>4.93</v>
      </c>
      <c r="J1700">
        <v>5</v>
      </c>
      <c r="K1700">
        <v>5.15</v>
      </c>
      <c r="L1700">
        <v>4.96</v>
      </c>
      <c r="M1700">
        <v>4.7300000000000004</v>
      </c>
      <c r="N1700">
        <v>4.62</v>
      </c>
      <c r="O1700" s="20">
        <v>4.57</v>
      </c>
      <c r="P1700">
        <v>4.57</v>
      </c>
      <c r="Q1700">
        <v>4.5999999999999996</v>
      </c>
    </row>
    <row r="1701" spans="1:17">
      <c r="A1701">
        <v>20061218</v>
      </c>
      <c r="B1701" s="20">
        <v>5.3650000000000002</v>
      </c>
      <c r="C1701" s="20">
        <v>5.17</v>
      </c>
      <c r="D1701">
        <v>5.3</v>
      </c>
      <c r="E1701">
        <v>5.08</v>
      </c>
      <c r="F1701">
        <v>4.99</v>
      </c>
      <c r="G1701">
        <v>4.9800000000000004</v>
      </c>
      <c r="H1701" s="20">
        <v>4.99</v>
      </c>
      <c r="I1701">
        <v>5.0199999999999996</v>
      </c>
      <c r="J1701">
        <v>5.08</v>
      </c>
      <c r="K1701">
        <v>5.22</v>
      </c>
      <c r="L1701">
        <v>4.97</v>
      </c>
      <c r="M1701">
        <v>4.71</v>
      </c>
      <c r="N1701">
        <v>4.62</v>
      </c>
      <c r="O1701" s="20">
        <v>4.57</v>
      </c>
      <c r="P1701">
        <v>4.57</v>
      </c>
      <c r="Q1701">
        <v>4.5999999999999996</v>
      </c>
    </row>
    <row r="1702" spans="1:17">
      <c r="A1702">
        <v>20061219</v>
      </c>
      <c r="B1702" s="20">
        <v>5.3650000000000002</v>
      </c>
      <c r="C1702" s="20">
        <v>5.17</v>
      </c>
      <c r="D1702">
        <v>5.29</v>
      </c>
      <c r="E1702">
        <v>5.0599999999999996</v>
      </c>
      <c r="F1702">
        <v>4.9800000000000004</v>
      </c>
      <c r="G1702">
        <v>4.96</v>
      </c>
      <c r="H1702" s="20">
        <v>4.97</v>
      </c>
      <c r="I1702">
        <v>5.01</v>
      </c>
      <c r="J1702">
        <v>5.07</v>
      </c>
      <c r="K1702">
        <v>5.22</v>
      </c>
      <c r="L1702">
        <v>4.96</v>
      </c>
      <c r="M1702">
        <v>4.71</v>
      </c>
      <c r="N1702">
        <v>4.62</v>
      </c>
      <c r="O1702" s="20">
        <v>4.57</v>
      </c>
      <c r="P1702">
        <v>4.57</v>
      </c>
      <c r="Q1702">
        <v>4.5999999999999996</v>
      </c>
    </row>
    <row r="1703" spans="1:17">
      <c r="A1703">
        <v>20061220</v>
      </c>
      <c r="B1703" s="20">
        <v>5.3650000000000002</v>
      </c>
      <c r="C1703" s="20">
        <v>5.17</v>
      </c>
      <c r="D1703">
        <v>5.3</v>
      </c>
      <c r="E1703">
        <v>5.08</v>
      </c>
      <c r="F1703">
        <v>5</v>
      </c>
      <c r="G1703">
        <v>4.99</v>
      </c>
      <c r="H1703" s="20">
        <v>5</v>
      </c>
      <c r="I1703">
        <v>5.03</v>
      </c>
      <c r="J1703">
        <v>5.09</v>
      </c>
      <c r="K1703">
        <v>5.24</v>
      </c>
      <c r="L1703">
        <v>4.96</v>
      </c>
      <c r="M1703">
        <v>4.71</v>
      </c>
      <c r="N1703">
        <v>4.62</v>
      </c>
      <c r="O1703" s="20">
        <v>4.57</v>
      </c>
      <c r="P1703">
        <v>4.57</v>
      </c>
      <c r="Q1703">
        <v>4.5999999999999996</v>
      </c>
    </row>
    <row r="1704" spans="1:17">
      <c r="A1704">
        <v>20061221</v>
      </c>
      <c r="B1704" s="20">
        <v>5.3655999999999997</v>
      </c>
      <c r="C1704" s="20">
        <v>5.17</v>
      </c>
      <c r="D1704">
        <v>5.3</v>
      </c>
      <c r="E1704">
        <v>5.09</v>
      </c>
      <c r="F1704">
        <v>5.01</v>
      </c>
      <c r="G1704">
        <v>4.99</v>
      </c>
      <c r="H1704" s="20">
        <v>5</v>
      </c>
      <c r="I1704">
        <v>5.03</v>
      </c>
      <c r="J1704">
        <v>5.09</v>
      </c>
      <c r="K1704">
        <v>5.24</v>
      </c>
      <c r="L1704">
        <v>4.93</v>
      </c>
      <c r="M1704">
        <v>4.66</v>
      </c>
      <c r="N1704">
        <v>4.57</v>
      </c>
      <c r="O1704" s="20">
        <v>4.5199999999999996</v>
      </c>
      <c r="P1704">
        <v>4.5199999999999996</v>
      </c>
      <c r="Q1704">
        <v>4.55</v>
      </c>
    </row>
    <row r="1705" spans="1:17">
      <c r="A1705">
        <v>20061222</v>
      </c>
      <c r="B1705" s="20">
        <v>5.3624999999999998</v>
      </c>
      <c r="C1705" s="20">
        <v>5.17</v>
      </c>
      <c r="D1705">
        <v>5.3</v>
      </c>
      <c r="E1705">
        <v>5.08</v>
      </c>
      <c r="F1705">
        <v>5.01</v>
      </c>
      <c r="G1705">
        <v>4.99</v>
      </c>
      <c r="H1705" s="20">
        <v>5.01</v>
      </c>
      <c r="I1705">
        <v>5.04</v>
      </c>
      <c r="J1705">
        <v>5.1100000000000003</v>
      </c>
      <c r="K1705">
        <v>5.25</v>
      </c>
      <c r="L1705">
        <v>4.96</v>
      </c>
      <c r="M1705">
        <v>4.71</v>
      </c>
      <c r="N1705">
        <v>4.6399999999999997</v>
      </c>
      <c r="O1705" s="20">
        <v>4.59</v>
      </c>
      <c r="P1705">
        <v>4.5999999999999996</v>
      </c>
      <c r="Q1705">
        <v>4.63</v>
      </c>
    </row>
    <row r="1706" spans="1:17">
      <c r="A1706">
        <v>20061225</v>
      </c>
      <c r="B1706" s="20">
        <v>5.3624999999999998</v>
      </c>
      <c r="C1706" s="20" t="s">
        <v>1</v>
      </c>
      <c r="D1706" t="s">
        <v>103</v>
      </c>
      <c r="E1706" t="s">
        <v>103</v>
      </c>
      <c r="F1706" t="s">
        <v>103</v>
      </c>
      <c r="G1706" t="s">
        <v>103</v>
      </c>
      <c r="H1706" s="20" t="s">
        <v>103</v>
      </c>
      <c r="I1706" t="s">
        <v>103</v>
      </c>
      <c r="J1706" t="s">
        <v>103</v>
      </c>
      <c r="K1706" t="s">
        <v>103</v>
      </c>
      <c r="L1706" t="s">
        <v>103</v>
      </c>
      <c r="M1706" t="s">
        <v>103</v>
      </c>
      <c r="N1706" t="s">
        <v>103</v>
      </c>
      <c r="O1706" s="20" t="s">
        <v>103</v>
      </c>
      <c r="P1706" t="s">
        <v>103</v>
      </c>
      <c r="Q1706" t="s">
        <v>103</v>
      </c>
    </row>
    <row r="1707" spans="1:17">
      <c r="A1707">
        <v>20061226</v>
      </c>
      <c r="B1707" s="20">
        <v>5.3624999999999998</v>
      </c>
      <c r="C1707" s="20">
        <v>5.17</v>
      </c>
      <c r="D1707">
        <v>5.29</v>
      </c>
      <c r="E1707">
        <v>5.0599999999999996</v>
      </c>
      <c r="F1707">
        <v>4.99</v>
      </c>
      <c r="G1707">
        <v>4.9800000000000004</v>
      </c>
      <c r="H1707" s="20">
        <v>4.99</v>
      </c>
      <c r="I1707">
        <v>5.03</v>
      </c>
      <c r="J1707">
        <v>5.09</v>
      </c>
      <c r="K1707">
        <v>5.23</v>
      </c>
      <c r="L1707">
        <v>4.97</v>
      </c>
      <c r="M1707">
        <v>4.71</v>
      </c>
      <c r="N1707">
        <v>4.63</v>
      </c>
      <c r="O1707" s="20">
        <v>4.58</v>
      </c>
      <c r="P1707">
        <v>4.59</v>
      </c>
      <c r="Q1707">
        <v>4.6100000000000003</v>
      </c>
    </row>
    <row r="1708" spans="1:17">
      <c r="A1708">
        <v>20061227</v>
      </c>
      <c r="B1708" s="20">
        <v>5.3638000000000003</v>
      </c>
      <c r="C1708" s="20">
        <v>5.17</v>
      </c>
      <c r="D1708">
        <v>5.31</v>
      </c>
      <c r="E1708">
        <v>5.0999999999999996</v>
      </c>
      <c r="F1708">
        <v>5.03</v>
      </c>
      <c r="G1708">
        <v>5.0199999999999996</v>
      </c>
      <c r="H1708" s="20">
        <v>5.03</v>
      </c>
      <c r="I1708">
        <v>5.0599999999999996</v>
      </c>
      <c r="J1708">
        <v>5.12</v>
      </c>
      <c r="K1708">
        <v>5.26</v>
      </c>
      <c r="L1708">
        <v>4.99</v>
      </c>
      <c r="M1708">
        <v>4.7699999999999996</v>
      </c>
      <c r="N1708">
        <v>4.6900000000000004</v>
      </c>
      <c r="O1708" s="20">
        <v>4.6399999999999997</v>
      </c>
      <c r="P1708">
        <v>4.6399999999999997</v>
      </c>
      <c r="Q1708">
        <v>4.66</v>
      </c>
    </row>
    <row r="1709" spans="1:17">
      <c r="A1709">
        <v>20061228</v>
      </c>
      <c r="B1709" s="20">
        <v>5.36</v>
      </c>
      <c r="C1709" s="20">
        <v>5.17</v>
      </c>
      <c r="D1709">
        <v>5.34</v>
      </c>
      <c r="E1709">
        <v>5.17</v>
      </c>
      <c r="F1709">
        <v>5.1100000000000003</v>
      </c>
      <c r="G1709">
        <v>5.0999999999999996</v>
      </c>
      <c r="H1709" s="20">
        <v>5.1100000000000003</v>
      </c>
      <c r="I1709">
        <v>5.14</v>
      </c>
      <c r="J1709">
        <v>5.19</v>
      </c>
      <c r="K1709">
        <v>5.33</v>
      </c>
      <c r="L1709">
        <v>5.01</v>
      </c>
      <c r="M1709">
        <v>4.82</v>
      </c>
      <c r="N1709">
        <v>4.72</v>
      </c>
      <c r="O1709" s="20">
        <v>4.6900000000000004</v>
      </c>
      <c r="P1709">
        <v>4.6900000000000004</v>
      </c>
      <c r="Q1709">
        <v>4.7</v>
      </c>
    </row>
    <row r="1710" spans="1:17">
      <c r="A1710">
        <v>20061229</v>
      </c>
      <c r="B1710" s="20">
        <v>5.36</v>
      </c>
      <c r="C1710" s="20">
        <v>5.17</v>
      </c>
      <c r="D1710">
        <v>5.34</v>
      </c>
      <c r="E1710">
        <v>5.17</v>
      </c>
      <c r="F1710">
        <v>5.1100000000000003</v>
      </c>
      <c r="G1710">
        <v>5.09</v>
      </c>
      <c r="H1710" s="20">
        <v>5.0999999999999996</v>
      </c>
      <c r="I1710">
        <v>5.13</v>
      </c>
      <c r="J1710">
        <v>5.19</v>
      </c>
      <c r="K1710">
        <v>5.32</v>
      </c>
      <c r="L1710">
        <v>5</v>
      </c>
      <c r="M1710">
        <v>4.82</v>
      </c>
      <c r="N1710">
        <v>4.74</v>
      </c>
      <c r="O1710" s="20">
        <v>4.7</v>
      </c>
      <c r="P1710">
        <v>4.7</v>
      </c>
      <c r="Q1710">
        <v>4.71</v>
      </c>
    </row>
    <row r="1711" spans="1:17">
      <c r="A1711">
        <v>20070101</v>
      </c>
      <c r="B1711" s="20">
        <v>5.36</v>
      </c>
      <c r="C1711" s="20" t="s">
        <v>1</v>
      </c>
      <c r="D1711" t="s">
        <v>103</v>
      </c>
      <c r="E1711" t="s">
        <v>103</v>
      </c>
      <c r="F1711" t="s">
        <v>103</v>
      </c>
      <c r="G1711" t="s">
        <v>103</v>
      </c>
      <c r="H1711" s="20" t="s">
        <v>103</v>
      </c>
      <c r="I1711" t="s">
        <v>103</v>
      </c>
      <c r="J1711" t="s">
        <v>103</v>
      </c>
      <c r="K1711" t="s">
        <v>103</v>
      </c>
      <c r="L1711" t="s">
        <v>103</v>
      </c>
      <c r="M1711" t="s">
        <v>103</v>
      </c>
      <c r="N1711" t="s">
        <v>103</v>
      </c>
      <c r="O1711" s="20" t="s">
        <v>103</v>
      </c>
      <c r="P1711" t="s">
        <v>103</v>
      </c>
      <c r="Q1711" t="s">
        <v>103</v>
      </c>
    </row>
    <row r="1712" spans="1:17">
      <c r="A1712">
        <v>20070102</v>
      </c>
      <c r="B1712" s="20">
        <v>5.36</v>
      </c>
      <c r="C1712" s="20">
        <v>5.16</v>
      </c>
      <c r="D1712">
        <v>5.33</v>
      </c>
      <c r="E1712">
        <v>5.15</v>
      </c>
      <c r="F1712">
        <v>5.09</v>
      </c>
      <c r="G1712">
        <v>5.08</v>
      </c>
      <c r="H1712" s="20">
        <v>5.09</v>
      </c>
      <c r="I1712">
        <v>5.12</v>
      </c>
      <c r="J1712">
        <v>5.17</v>
      </c>
      <c r="K1712">
        <v>5.3</v>
      </c>
      <c r="L1712">
        <v>5</v>
      </c>
      <c r="M1712">
        <v>4.8</v>
      </c>
      <c r="N1712">
        <v>4.71</v>
      </c>
      <c r="O1712" s="20">
        <v>4.68</v>
      </c>
      <c r="P1712">
        <v>4.68</v>
      </c>
      <c r="Q1712">
        <v>4.68</v>
      </c>
    </row>
    <row r="1713" spans="1:17">
      <c r="A1713">
        <v>20070103</v>
      </c>
      <c r="B1713" s="20">
        <v>5.36</v>
      </c>
      <c r="C1713" s="20">
        <v>5.16</v>
      </c>
      <c r="D1713">
        <v>5.31</v>
      </c>
      <c r="E1713">
        <v>5.13</v>
      </c>
      <c r="F1713">
        <v>5.0599999999999996</v>
      </c>
      <c r="G1713">
        <v>5.05</v>
      </c>
      <c r="H1713" s="20">
        <v>5.0599999999999996</v>
      </c>
      <c r="I1713">
        <v>5.09</v>
      </c>
      <c r="J1713">
        <v>5.14</v>
      </c>
      <c r="K1713">
        <v>5.28</v>
      </c>
      <c r="L1713">
        <v>4.9800000000000004</v>
      </c>
      <c r="M1713">
        <v>4.76</v>
      </c>
      <c r="N1713">
        <v>4.6900000000000004</v>
      </c>
      <c r="O1713" s="20">
        <v>4.66</v>
      </c>
      <c r="P1713">
        <v>4.66</v>
      </c>
      <c r="Q1713">
        <v>4.67</v>
      </c>
    </row>
    <row r="1714" spans="1:17">
      <c r="A1714">
        <v>20070104</v>
      </c>
      <c r="B1714" s="20">
        <v>5.36</v>
      </c>
      <c r="C1714" s="20">
        <v>5.16</v>
      </c>
      <c r="D1714">
        <v>5.27</v>
      </c>
      <c r="E1714">
        <v>5.07</v>
      </c>
      <c r="F1714">
        <v>5</v>
      </c>
      <c r="G1714">
        <v>4.99</v>
      </c>
      <c r="H1714" s="20">
        <v>5</v>
      </c>
      <c r="I1714">
        <v>5.03</v>
      </c>
      <c r="J1714">
        <v>5.09</v>
      </c>
      <c r="K1714">
        <v>5.22</v>
      </c>
      <c r="L1714">
        <v>4.95</v>
      </c>
      <c r="M1714">
        <v>4.71</v>
      </c>
      <c r="N1714">
        <v>4.63</v>
      </c>
      <c r="O1714" s="20">
        <v>4.6100000000000003</v>
      </c>
      <c r="P1714">
        <v>4.6100000000000003</v>
      </c>
      <c r="Q1714">
        <v>4.62</v>
      </c>
    </row>
    <row r="1715" spans="1:17">
      <c r="A1715">
        <v>20070105</v>
      </c>
      <c r="B1715" s="20">
        <v>5.36</v>
      </c>
      <c r="C1715" s="20">
        <v>5.16</v>
      </c>
      <c r="D1715">
        <v>5.32</v>
      </c>
      <c r="E1715">
        <v>5.14</v>
      </c>
      <c r="F1715">
        <v>5.07</v>
      </c>
      <c r="G1715">
        <v>5.0599999999999996</v>
      </c>
      <c r="H1715" s="20">
        <v>5.0599999999999996</v>
      </c>
      <c r="I1715">
        <v>5.09</v>
      </c>
      <c r="J1715">
        <v>5.14</v>
      </c>
      <c r="K1715">
        <v>5.27</v>
      </c>
      <c r="L1715">
        <v>4.9800000000000004</v>
      </c>
      <c r="M1715">
        <v>4.76</v>
      </c>
      <c r="N1715">
        <v>4.68</v>
      </c>
      <c r="O1715" s="20">
        <v>4.6500000000000004</v>
      </c>
      <c r="P1715">
        <v>4.6500000000000004</v>
      </c>
      <c r="Q1715">
        <v>4.6500000000000004</v>
      </c>
    </row>
    <row r="1716" spans="1:17">
      <c r="A1716">
        <v>20070108</v>
      </c>
      <c r="B1716" s="20">
        <v>5.36</v>
      </c>
      <c r="C1716" s="20">
        <v>5.16</v>
      </c>
      <c r="D1716">
        <v>5.32</v>
      </c>
      <c r="E1716">
        <v>5.13</v>
      </c>
      <c r="F1716">
        <v>5.05</v>
      </c>
      <c r="G1716">
        <v>5.04</v>
      </c>
      <c r="H1716" s="20">
        <v>5.05</v>
      </c>
      <c r="I1716">
        <v>5.07</v>
      </c>
      <c r="J1716">
        <v>5.12</v>
      </c>
      <c r="K1716">
        <v>5.25</v>
      </c>
      <c r="L1716">
        <v>5.01</v>
      </c>
      <c r="M1716">
        <v>4.78</v>
      </c>
      <c r="N1716">
        <v>4.7</v>
      </c>
      <c r="O1716" s="20">
        <v>4.66</v>
      </c>
      <c r="P1716">
        <v>4.66</v>
      </c>
      <c r="Q1716">
        <v>4.66</v>
      </c>
    </row>
    <row r="1717" spans="1:17">
      <c r="A1717">
        <v>20070109</v>
      </c>
      <c r="B1717" s="20">
        <v>5.36</v>
      </c>
      <c r="C1717" s="20">
        <v>5.16</v>
      </c>
      <c r="D1717">
        <v>5.33</v>
      </c>
      <c r="E1717">
        <v>5.14</v>
      </c>
      <c r="F1717">
        <v>5.0599999999999996</v>
      </c>
      <c r="G1717">
        <v>5.05</v>
      </c>
      <c r="H1717" s="20">
        <v>5.0599999999999996</v>
      </c>
      <c r="I1717">
        <v>5.08</v>
      </c>
      <c r="J1717">
        <v>5.14</v>
      </c>
      <c r="K1717">
        <v>5.25</v>
      </c>
      <c r="L1717">
        <v>5.0199999999999996</v>
      </c>
      <c r="M1717">
        <v>4.79</v>
      </c>
      <c r="N1717">
        <v>4.7</v>
      </c>
      <c r="O1717" s="20">
        <v>4.6500000000000004</v>
      </c>
      <c r="P1717">
        <v>4.6500000000000004</v>
      </c>
      <c r="Q1717">
        <v>4.66</v>
      </c>
    </row>
    <row r="1718" spans="1:17">
      <c r="A1718">
        <v>20070110</v>
      </c>
      <c r="B1718" s="20">
        <v>5.36</v>
      </c>
      <c r="C1718" s="20">
        <v>5.16</v>
      </c>
      <c r="D1718">
        <v>5.34</v>
      </c>
      <c r="E1718">
        <v>5.18</v>
      </c>
      <c r="F1718">
        <v>5.0999999999999996</v>
      </c>
      <c r="G1718">
        <v>5.08</v>
      </c>
      <c r="H1718" s="20">
        <v>5.09</v>
      </c>
      <c r="I1718">
        <v>5.12</v>
      </c>
      <c r="J1718">
        <v>5.17</v>
      </c>
      <c r="K1718">
        <v>5.3</v>
      </c>
      <c r="L1718">
        <v>5.0199999999999996</v>
      </c>
      <c r="M1718">
        <v>4.8099999999999996</v>
      </c>
      <c r="N1718">
        <v>4.72</v>
      </c>
      <c r="O1718" s="20">
        <v>4.68</v>
      </c>
      <c r="P1718">
        <v>4.68</v>
      </c>
      <c r="Q1718">
        <v>4.6900000000000004</v>
      </c>
    </row>
    <row r="1719" spans="1:17">
      <c r="A1719">
        <v>20070111</v>
      </c>
      <c r="B1719" s="20">
        <v>5.36</v>
      </c>
      <c r="C1719" s="20">
        <v>5.16</v>
      </c>
      <c r="D1719">
        <v>5.36</v>
      </c>
      <c r="E1719">
        <v>5.2</v>
      </c>
      <c r="F1719">
        <v>5.13</v>
      </c>
      <c r="G1719">
        <v>5.1100000000000003</v>
      </c>
      <c r="H1719" s="20">
        <v>5.12</v>
      </c>
      <c r="I1719">
        <v>5.16</v>
      </c>
      <c r="J1719">
        <v>5.21</v>
      </c>
      <c r="K1719">
        <v>5.33</v>
      </c>
      <c r="L1719">
        <v>5.05</v>
      </c>
      <c r="M1719">
        <v>4.8600000000000003</v>
      </c>
      <c r="N1719">
        <v>4.78</v>
      </c>
      <c r="O1719" s="20">
        <v>4.7300000000000004</v>
      </c>
      <c r="P1719">
        <v>4.7300000000000004</v>
      </c>
      <c r="Q1719">
        <v>4.74</v>
      </c>
    </row>
    <row r="1720" spans="1:17">
      <c r="A1720">
        <v>20070112</v>
      </c>
      <c r="B1720" s="20">
        <v>5.36</v>
      </c>
      <c r="C1720" s="20">
        <v>5.16</v>
      </c>
      <c r="D1720">
        <v>5.39</v>
      </c>
      <c r="E1720">
        <v>5.23</v>
      </c>
      <c r="F1720">
        <v>5.17</v>
      </c>
      <c r="G1720">
        <v>5.16</v>
      </c>
      <c r="H1720" s="20">
        <v>5.17</v>
      </c>
      <c r="I1720">
        <v>5.2</v>
      </c>
      <c r="J1720">
        <v>5.26</v>
      </c>
      <c r="K1720">
        <v>5.38</v>
      </c>
      <c r="L1720">
        <v>5.0599999999999996</v>
      </c>
      <c r="M1720">
        <v>4.88</v>
      </c>
      <c r="N1720">
        <v>4.8099999999999996</v>
      </c>
      <c r="O1720" s="20">
        <v>4.76</v>
      </c>
      <c r="P1720">
        <v>4.76</v>
      </c>
      <c r="Q1720">
        <v>4.7699999999999996</v>
      </c>
    </row>
    <row r="1721" spans="1:17">
      <c r="A1721">
        <v>20070115</v>
      </c>
      <c r="B1721" s="20">
        <v>5.3602999999999996</v>
      </c>
      <c r="C1721" s="20" t="s">
        <v>1</v>
      </c>
      <c r="D1721" t="s">
        <v>103</v>
      </c>
      <c r="E1721" t="s">
        <v>103</v>
      </c>
      <c r="F1721" t="s">
        <v>103</v>
      </c>
      <c r="G1721" t="s">
        <v>103</v>
      </c>
      <c r="H1721" s="20" t="s">
        <v>103</v>
      </c>
      <c r="I1721" t="s">
        <v>103</v>
      </c>
      <c r="J1721" t="s">
        <v>103</v>
      </c>
      <c r="K1721" t="s">
        <v>103</v>
      </c>
      <c r="L1721" t="s">
        <v>103</v>
      </c>
      <c r="M1721" t="s">
        <v>103</v>
      </c>
      <c r="N1721" t="s">
        <v>103</v>
      </c>
      <c r="O1721" s="20" t="s">
        <v>103</v>
      </c>
      <c r="P1721" t="s">
        <v>103</v>
      </c>
      <c r="Q1721" t="s">
        <v>103</v>
      </c>
    </row>
    <row r="1722" spans="1:17">
      <c r="A1722">
        <v>20070116</v>
      </c>
      <c r="B1722" s="20">
        <v>5.36</v>
      </c>
      <c r="C1722" s="20">
        <v>5.18</v>
      </c>
      <c r="D1722">
        <v>5.38</v>
      </c>
      <c r="E1722">
        <v>5.22</v>
      </c>
      <c r="F1722">
        <v>5.16</v>
      </c>
      <c r="G1722">
        <v>5.15</v>
      </c>
      <c r="H1722" s="20">
        <v>5.16</v>
      </c>
      <c r="I1722">
        <v>5.19</v>
      </c>
      <c r="J1722">
        <v>5.24</v>
      </c>
      <c r="K1722">
        <v>5.38</v>
      </c>
      <c r="L1722">
        <v>5.0599999999999996</v>
      </c>
      <c r="M1722">
        <v>4.8600000000000003</v>
      </c>
      <c r="N1722">
        <v>4.79</v>
      </c>
      <c r="O1722" s="20">
        <v>4.74</v>
      </c>
      <c r="P1722">
        <v>4.74</v>
      </c>
      <c r="Q1722">
        <v>4.75</v>
      </c>
    </row>
    <row r="1723" spans="1:17">
      <c r="A1723">
        <v>20070117</v>
      </c>
      <c r="B1723" s="20">
        <v>5.36</v>
      </c>
      <c r="C1723" s="20">
        <v>5.18</v>
      </c>
      <c r="D1723">
        <v>5.39</v>
      </c>
      <c r="E1723">
        <v>5.24</v>
      </c>
      <c r="F1723">
        <v>5.17</v>
      </c>
      <c r="G1723">
        <v>5.16</v>
      </c>
      <c r="H1723" s="20">
        <v>5.17</v>
      </c>
      <c r="I1723">
        <v>5.2</v>
      </c>
      <c r="J1723">
        <v>5.25</v>
      </c>
      <c r="K1723">
        <v>5.38</v>
      </c>
      <c r="L1723">
        <v>5.08</v>
      </c>
      <c r="M1723">
        <v>4.91</v>
      </c>
      <c r="N1723">
        <v>4.83</v>
      </c>
      <c r="O1723" s="20">
        <v>4.78</v>
      </c>
      <c r="P1723">
        <v>4.78</v>
      </c>
      <c r="Q1723">
        <v>4.79</v>
      </c>
    </row>
    <row r="1724" spans="1:17">
      <c r="A1724">
        <v>20070118</v>
      </c>
      <c r="B1724" s="20">
        <v>5.36</v>
      </c>
      <c r="C1724" s="20">
        <v>5.18</v>
      </c>
      <c r="D1724">
        <v>5.4</v>
      </c>
      <c r="E1724">
        <v>5.28</v>
      </c>
      <c r="F1724">
        <v>5.21</v>
      </c>
      <c r="G1724">
        <v>5.2</v>
      </c>
      <c r="H1724" s="20">
        <v>5.2</v>
      </c>
      <c r="I1724">
        <v>5.23</v>
      </c>
      <c r="J1724">
        <v>5.28</v>
      </c>
      <c r="K1724">
        <v>5.41</v>
      </c>
      <c r="L1724">
        <v>5.07</v>
      </c>
      <c r="M1724">
        <v>4.8899999999999997</v>
      </c>
      <c r="N1724">
        <v>4.8</v>
      </c>
      <c r="O1724" s="20">
        <v>4.75</v>
      </c>
      <c r="P1724">
        <v>4.75</v>
      </c>
      <c r="Q1724">
        <v>4.75</v>
      </c>
    </row>
    <row r="1725" spans="1:17">
      <c r="A1725">
        <v>20070119</v>
      </c>
      <c r="B1725" s="20">
        <v>5.36</v>
      </c>
      <c r="C1725" s="20">
        <v>5.18</v>
      </c>
      <c r="D1725">
        <v>5.4</v>
      </c>
      <c r="E1725">
        <v>5.27</v>
      </c>
      <c r="F1725">
        <v>5.2</v>
      </c>
      <c r="G1725">
        <v>5.18</v>
      </c>
      <c r="H1725" s="20">
        <v>5.19</v>
      </c>
      <c r="I1725">
        <v>5.22</v>
      </c>
      <c r="J1725">
        <v>5.27</v>
      </c>
      <c r="K1725">
        <v>5.4</v>
      </c>
      <c r="L1725">
        <v>5.09</v>
      </c>
      <c r="M1725">
        <v>4.93</v>
      </c>
      <c r="N1725">
        <v>4.83</v>
      </c>
      <c r="O1725" s="20">
        <v>4.78</v>
      </c>
      <c r="P1725">
        <v>4.78</v>
      </c>
      <c r="Q1725">
        <v>4.78</v>
      </c>
    </row>
    <row r="1726" spans="1:17">
      <c r="A1726">
        <v>20070122</v>
      </c>
      <c r="B1726" s="20">
        <v>5.36</v>
      </c>
      <c r="C1726" s="20">
        <v>5.18</v>
      </c>
      <c r="D1726">
        <v>5.4</v>
      </c>
      <c r="E1726">
        <v>5.25</v>
      </c>
      <c r="F1726">
        <v>5.18</v>
      </c>
      <c r="G1726">
        <v>5.16</v>
      </c>
      <c r="H1726" s="20">
        <v>5.16</v>
      </c>
      <c r="I1726">
        <v>5.19</v>
      </c>
      <c r="J1726">
        <v>5.24</v>
      </c>
      <c r="K1726">
        <v>5.37</v>
      </c>
      <c r="L1726">
        <v>5.09</v>
      </c>
      <c r="M1726">
        <v>4.91</v>
      </c>
      <c r="N1726">
        <v>4.82</v>
      </c>
      <c r="O1726" s="20">
        <v>4.7699999999999996</v>
      </c>
      <c r="P1726">
        <v>4.76</v>
      </c>
      <c r="Q1726">
        <v>4.76</v>
      </c>
    </row>
    <row r="1727" spans="1:17">
      <c r="A1727">
        <v>20070123</v>
      </c>
      <c r="B1727" s="20">
        <v>5.36</v>
      </c>
      <c r="C1727" s="20">
        <v>5.18</v>
      </c>
      <c r="D1727">
        <v>5.41</v>
      </c>
      <c r="E1727">
        <v>5.27</v>
      </c>
      <c r="F1727">
        <v>5.2</v>
      </c>
      <c r="G1727">
        <v>5.18</v>
      </c>
      <c r="H1727" s="20">
        <v>5.19</v>
      </c>
      <c r="I1727">
        <v>5.21</v>
      </c>
      <c r="J1727">
        <v>5.26</v>
      </c>
      <c r="K1727">
        <v>5.39</v>
      </c>
      <c r="L1727">
        <v>5.0999999999999996</v>
      </c>
      <c r="M1727">
        <v>4.9400000000000004</v>
      </c>
      <c r="N1727">
        <v>4.8499999999999996</v>
      </c>
      <c r="O1727" s="20">
        <v>4.8099999999999996</v>
      </c>
      <c r="P1727">
        <v>4.8099999999999996</v>
      </c>
      <c r="Q1727">
        <v>4.8099999999999996</v>
      </c>
    </row>
    <row r="1728" spans="1:17">
      <c r="A1728">
        <v>20070124</v>
      </c>
      <c r="B1728" s="20">
        <v>5.36</v>
      </c>
      <c r="C1728" s="20">
        <v>5.16</v>
      </c>
      <c r="D1728">
        <v>5.42</v>
      </c>
      <c r="E1728">
        <v>5.29</v>
      </c>
      <c r="F1728">
        <v>5.22</v>
      </c>
      <c r="G1728">
        <v>5.21</v>
      </c>
      <c r="H1728" s="20">
        <v>5.22</v>
      </c>
      <c r="I1728">
        <v>5.25</v>
      </c>
      <c r="J1728">
        <v>5.3</v>
      </c>
      <c r="K1728">
        <v>5.43</v>
      </c>
      <c r="L1728">
        <v>5.09</v>
      </c>
      <c r="M1728">
        <v>4.93</v>
      </c>
      <c r="N1728">
        <v>4.8499999999999996</v>
      </c>
      <c r="O1728" s="20">
        <v>4.8099999999999996</v>
      </c>
      <c r="P1728">
        <v>4.8099999999999996</v>
      </c>
      <c r="Q1728">
        <v>4.8099999999999996</v>
      </c>
    </row>
    <row r="1729" spans="1:17">
      <c r="A1729">
        <v>20070125</v>
      </c>
      <c r="B1729" s="20">
        <v>5.36</v>
      </c>
      <c r="C1729" s="20">
        <v>5.16</v>
      </c>
      <c r="D1729">
        <v>5.43</v>
      </c>
      <c r="E1729">
        <v>5.31</v>
      </c>
      <c r="F1729">
        <v>5.25</v>
      </c>
      <c r="G1729">
        <v>5.24</v>
      </c>
      <c r="H1729" s="20">
        <v>5.25</v>
      </c>
      <c r="I1729">
        <v>5.28</v>
      </c>
      <c r="J1729">
        <v>5.33</v>
      </c>
      <c r="K1729">
        <v>5.46</v>
      </c>
      <c r="L1729">
        <v>5.1100000000000003</v>
      </c>
      <c r="M1729">
        <v>4.9800000000000004</v>
      </c>
      <c r="N1729">
        <v>4.9000000000000004</v>
      </c>
      <c r="O1729" s="20">
        <v>4.8499999999999996</v>
      </c>
      <c r="P1729">
        <v>4.8499999999999996</v>
      </c>
      <c r="Q1729">
        <v>4.87</v>
      </c>
    </row>
    <row r="1730" spans="1:17">
      <c r="A1730">
        <v>20070126</v>
      </c>
      <c r="B1730" s="20">
        <v>5.36</v>
      </c>
      <c r="C1730" s="20">
        <v>5.16</v>
      </c>
      <c r="D1730">
        <v>5.42</v>
      </c>
      <c r="E1730">
        <v>5.33</v>
      </c>
      <c r="F1730">
        <v>5.27</v>
      </c>
      <c r="G1730">
        <v>5.27</v>
      </c>
      <c r="H1730" s="20">
        <v>5.28</v>
      </c>
      <c r="I1730">
        <v>5.32</v>
      </c>
      <c r="J1730">
        <v>5.38</v>
      </c>
      <c r="K1730">
        <v>5.5</v>
      </c>
      <c r="L1730">
        <v>5.12</v>
      </c>
      <c r="M1730">
        <v>4.99</v>
      </c>
      <c r="N1730">
        <v>4.91</v>
      </c>
      <c r="O1730" s="20">
        <v>4.87</v>
      </c>
      <c r="P1730">
        <v>4.87</v>
      </c>
      <c r="Q1730">
        <v>4.88</v>
      </c>
    </row>
    <row r="1731" spans="1:17">
      <c r="A1731">
        <v>20070129</v>
      </c>
      <c r="B1731" s="20">
        <v>5.36</v>
      </c>
      <c r="C1731" s="20">
        <v>5.16</v>
      </c>
      <c r="D1731">
        <v>5.44</v>
      </c>
      <c r="E1731">
        <v>5.34</v>
      </c>
      <c r="F1731">
        <v>5.3</v>
      </c>
      <c r="G1731">
        <v>5.29</v>
      </c>
      <c r="H1731" s="20">
        <v>5.3</v>
      </c>
      <c r="I1731">
        <v>5.34</v>
      </c>
      <c r="J1731">
        <v>5.39</v>
      </c>
      <c r="K1731">
        <v>5.52</v>
      </c>
      <c r="L1731">
        <v>5.12</v>
      </c>
      <c r="M1731">
        <v>4.99</v>
      </c>
      <c r="N1731">
        <v>4.93</v>
      </c>
      <c r="O1731" s="20">
        <v>4.8899999999999997</v>
      </c>
      <c r="P1731">
        <v>4.8899999999999997</v>
      </c>
      <c r="Q1731">
        <v>4.9000000000000004</v>
      </c>
    </row>
    <row r="1732" spans="1:17">
      <c r="A1732">
        <v>20070130</v>
      </c>
      <c r="B1732" s="20">
        <v>5.36</v>
      </c>
      <c r="C1732" s="20">
        <v>5.16</v>
      </c>
      <c r="D1732">
        <v>5.44</v>
      </c>
      <c r="E1732">
        <v>5.34</v>
      </c>
      <c r="F1732">
        <v>5.3</v>
      </c>
      <c r="G1732">
        <v>5.3</v>
      </c>
      <c r="H1732" s="20">
        <v>5.31</v>
      </c>
      <c r="I1732">
        <v>5.35</v>
      </c>
      <c r="J1732">
        <v>5.4</v>
      </c>
      <c r="K1732">
        <v>5.53</v>
      </c>
      <c r="L1732">
        <v>5.1100000000000003</v>
      </c>
      <c r="M1732">
        <v>4.9800000000000004</v>
      </c>
      <c r="N1732">
        <v>4.9000000000000004</v>
      </c>
      <c r="O1732" s="20">
        <v>4.8600000000000003</v>
      </c>
      <c r="P1732">
        <v>4.8600000000000003</v>
      </c>
      <c r="Q1732">
        <v>4.88</v>
      </c>
    </row>
    <row r="1733" spans="1:17">
      <c r="A1733">
        <v>20070131</v>
      </c>
      <c r="B1733" s="20">
        <v>5.36</v>
      </c>
      <c r="C1733" s="20">
        <v>5.16</v>
      </c>
      <c r="D1733">
        <v>5.43</v>
      </c>
      <c r="E1733">
        <v>5.33</v>
      </c>
      <c r="F1733">
        <v>5.28</v>
      </c>
      <c r="G1733">
        <v>5.28</v>
      </c>
      <c r="H1733" s="20">
        <v>5.29</v>
      </c>
      <c r="I1733">
        <v>5.32</v>
      </c>
      <c r="J1733">
        <v>5.38</v>
      </c>
      <c r="K1733">
        <v>5.51</v>
      </c>
      <c r="L1733">
        <v>5.09</v>
      </c>
      <c r="M1733">
        <v>4.9400000000000004</v>
      </c>
      <c r="N1733">
        <v>4.8499999999999996</v>
      </c>
      <c r="O1733" s="20">
        <v>4.82</v>
      </c>
      <c r="P1733">
        <v>4.82</v>
      </c>
      <c r="Q1733">
        <v>4.83</v>
      </c>
    </row>
    <row r="1734" spans="1:17">
      <c r="A1734">
        <v>20070201</v>
      </c>
      <c r="B1734" s="20">
        <v>5.36</v>
      </c>
      <c r="C1734" s="20">
        <v>5.16</v>
      </c>
      <c r="D1734">
        <v>5.42</v>
      </c>
      <c r="E1734">
        <v>5.31</v>
      </c>
      <c r="F1734">
        <v>5.26</v>
      </c>
      <c r="G1734">
        <v>5.25</v>
      </c>
      <c r="H1734" s="20">
        <v>5.26</v>
      </c>
      <c r="I1734">
        <v>5.29</v>
      </c>
      <c r="J1734">
        <v>5.34</v>
      </c>
      <c r="K1734">
        <v>5.46</v>
      </c>
      <c r="L1734">
        <v>5.09</v>
      </c>
      <c r="M1734">
        <v>4.96</v>
      </c>
      <c r="N1734">
        <v>4.88</v>
      </c>
      <c r="O1734" s="20">
        <v>4.84</v>
      </c>
      <c r="P1734">
        <v>4.84</v>
      </c>
      <c r="Q1734">
        <v>4.84</v>
      </c>
    </row>
    <row r="1735" spans="1:17">
      <c r="A1735">
        <v>20070202</v>
      </c>
      <c r="B1735" s="20">
        <v>5.36</v>
      </c>
      <c r="C1735" s="20">
        <v>5.16</v>
      </c>
      <c r="D1735">
        <v>5.41</v>
      </c>
      <c r="E1735">
        <v>5.28</v>
      </c>
      <c r="F1735">
        <v>5.23</v>
      </c>
      <c r="G1735">
        <v>5.22</v>
      </c>
      <c r="H1735" s="20">
        <v>5.22</v>
      </c>
      <c r="I1735">
        <v>5.26</v>
      </c>
      <c r="J1735">
        <v>5.31</v>
      </c>
      <c r="K1735">
        <v>5.44</v>
      </c>
      <c r="L1735">
        <v>5.08</v>
      </c>
      <c r="M1735">
        <v>4.9400000000000004</v>
      </c>
      <c r="N1735">
        <v>4.87</v>
      </c>
      <c r="O1735" s="20">
        <v>4.82</v>
      </c>
      <c r="P1735">
        <v>4.82</v>
      </c>
      <c r="Q1735">
        <v>4.83</v>
      </c>
    </row>
    <row r="1736" spans="1:17">
      <c r="A1736">
        <v>20070205</v>
      </c>
      <c r="B1736" s="20">
        <v>5.36</v>
      </c>
      <c r="C1736" s="20">
        <v>5.16</v>
      </c>
      <c r="D1736">
        <v>5.41</v>
      </c>
      <c r="E1736">
        <v>5.27</v>
      </c>
      <c r="F1736">
        <v>5.21</v>
      </c>
      <c r="G1736">
        <v>5.2</v>
      </c>
      <c r="H1736" s="20">
        <v>5.2</v>
      </c>
      <c r="I1736">
        <v>5.24</v>
      </c>
      <c r="J1736">
        <v>5.29</v>
      </c>
      <c r="K1736">
        <v>5.42</v>
      </c>
      <c r="L1736">
        <v>5.08</v>
      </c>
      <c r="M1736">
        <v>4.92</v>
      </c>
      <c r="N1736">
        <v>4.84</v>
      </c>
      <c r="O1736" s="20">
        <v>4.8</v>
      </c>
      <c r="P1736">
        <v>4.8</v>
      </c>
      <c r="Q1736">
        <v>4.8099999999999996</v>
      </c>
    </row>
    <row r="1737" spans="1:17">
      <c r="A1737">
        <v>20070206</v>
      </c>
      <c r="B1737" s="20">
        <v>5.36</v>
      </c>
      <c r="C1737" s="20">
        <v>5.16</v>
      </c>
      <c r="D1737">
        <v>5.41</v>
      </c>
      <c r="E1737">
        <v>5.27</v>
      </c>
      <c r="F1737">
        <v>5.21</v>
      </c>
      <c r="G1737">
        <v>5.2</v>
      </c>
      <c r="H1737" s="20">
        <v>5.21</v>
      </c>
      <c r="I1737">
        <v>5.24</v>
      </c>
      <c r="J1737">
        <v>5.29</v>
      </c>
      <c r="K1737">
        <v>5.42</v>
      </c>
      <c r="L1737">
        <v>5.07</v>
      </c>
      <c r="M1737">
        <v>4.9000000000000004</v>
      </c>
      <c r="N1737">
        <v>4.8</v>
      </c>
      <c r="O1737" s="20">
        <v>4.76</v>
      </c>
      <c r="P1737">
        <v>4.76</v>
      </c>
      <c r="Q1737">
        <v>4.7699999999999996</v>
      </c>
    </row>
    <row r="1738" spans="1:17">
      <c r="A1738">
        <v>20070207</v>
      </c>
      <c r="B1738" s="20">
        <v>5.36</v>
      </c>
      <c r="C1738" s="20">
        <v>5.18</v>
      </c>
      <c r="D1738">
        <v>5.4</v>
      </c>
      <c r="E1738">
        <v>5.24</v>
      </c>
      <c r="F1738">
        <v>5.16</v>
      </c>
      <c r="G1738">
        <v>5.15</v>
      </c>
      <c r="H1738" s="20">
        <v>5.15</v>
      </c>
      <c r="I1738">
        <v>5.18</v>
      </c>
      <c r="J1738">
        <v>5.24</v>
      </c>
      <c r="K1738">
        <v>5.37</v>
      </c>
      <c r="L1738">
        <v>5.0599999999999996</v>
      </c>
      <c r="M1738">
        <v>4.87</v>
      </c>
      <c r="N1738">
        <v>4.7699999999999996</v>
      </c>
      <c r="O1738" s="20">
        <v>4.74</v>
      </c>
      <c r="P1738">
        <v>4.7300000000000004</v>
      </c>
      <c r="Q1738">
        <v>4.74</v>
      </c>
    </row>
    <row r="1739" spans="1:17">
      <c r="A1739">
        <v>20070208</v>
      </c>
      <c r="B1739" s="20">
        <v>5.36</v>
      </c>
      <c r="C1739" s="20">
        <v>5.18</v>
      </c>
      <c r="D1739">
        <v>5.4</v>
      </c>
      <c r="E1739">
        <v>5.24</v>
      </c>
      <c r="F1739">
        <v>5.17</v>
      </c>
      <c r="G1739">
        <v>5.15</v>
      </c>
      <c r="H1739" s="20">
        <v>5.16</v>
      </c>
      <c r="I1739">
        <v>5.19</v>
      </c>
      <c r="J1739">
        <v>5.25</v>
      </c>
      <c r="K1739">
        <v>5.37</v>
      </c>
      <c r="L1739">
        <v>5.0599999999999996</v>
      </c>
      <c r="M1739">
        <v>4.87</v>
      </c>
      <c r="N1739">
        <v>4.7699999999999996</v>
      </c>
      <c r="O1739" s="20">
        <v>4.7300000000000004</v>
      </c>
      <c r="P1739">
        <v>4.7300000000000004</v>
      </c>
      <c r="Q1739">
        <v>4.7300000000000004</v>
      </c>
    </row>
    <row r="1740" spans="1:17">
      <c r="A1740">
        <v>20070209</v>
      </c>
      <c r="B1740" s="20">
        <v>5.36</v>
      </c>
      <c r="C1740" s="20">
        <v>5.18</v>
      </c>
      <c r="D1740">
        <v>5.41</v>
      </c>
      <c r="E1740">
        <v>5.27</v>
      </c>
      <c r="F1740">
        <v>5.2</v>
      </c>
      <c r="G1740">
        <v>5.19</v>
      </c>
      <c r="H1740" s="20">
        <v>5.2</v>
      </c>
      <c r="I1740">
        <v>5.24</v>
      </c>
      <c r="J1740">
        <v>5.29</v>
      </c>
      <c r="K1740">
        <v>5.43</v>
      </c>
      <c r="L1740">
        <v>5.08</v>
      </c>
      <c r="M1740">
        <v>4.92</v>
      </c>
      <c r="N1740">
        <v>4.82</v>
      </c>
      <c r="O1740" s="20">
        <v>4.78</v>
      </c>
      <c r="P1740">
        <v>4.78</v>
      </c>
      <c r="Q1740">
        <v>4.79</v>
      </c>
    </row>
    <row r="1741" spans="1:17">
      <c r="A1741">
        <v>20070212</v>
      </c>
      <c r="B1741" s="20">
        <v>5.36</v>
      </c>
      <c r="C1741" s="20">
        <v>5.18</v>
      </c>
      <c r="D1741">
        <v>5.42</v>
      </c>
      <c r="E1741">
        <v>5.29</v>
      </c>
      <c r="F1741">
        <v>5.23</v>
      </c>
      <c r="G1741">
        <v>5.21</v>
      </c>
      <c r="H1741" s="20">
        <v>5.22</v>
      </c>
      <c r="I1741">
        <v>5.26</v>
      </c>
      <c r="J1741">
        <v>5.31</v>
      </c>
      <c r="K1741">
        <v>5.44</v>
      </c>
      <c r="L1741">
        <v>5.0999999999999996</v>
      </c>
      <c r="M1741">
        <v>4.9400000000000004</v>
      </c>
      <c r="N1741">
        <v>4.84</v>
      </c>
      <c r="O1741" s="20">
        <v>4.8</v>
      </c>
      <c r="P1741">
        <v>4.8</v>
      </c>
      <c r="Q1741">
        <v>4.8</v>
      </c>
    </row>
    <row r="1742" spans="1:17">
      <c r="A1742">
        <v>20070213</v>
      </c>
      <c r="B1742" s="20">
        <v>5.36</v>
      </c>
      <c r="C1742" s="20">
        <v>5.18</v>
      </c>
      <c r="D1742">
        <v>5.43</v>
      </c>
      <c r="E1742">
        <v>5.3</v>
      </c>
      <c r="F1742">
        <v>5.24</v>
      </c>
      <c r="G1742">
        <v>5.23</v>
      </c>
      <c r="H1742" s="20">
        <v>5.24</v>
      </c>
      <c r="I1742">
        <v>5.27</v>
      </c>
      <c r="J1742">
        <v>5.33</v>
      </c>
      <c r="K1742">
        <v>5.46</v>
      </c>
      <c r="L1742">
        <v>5.0999999999999996</v>
      </c>
      <c r="M1742">
        <v>4.95</v>
      </c>
      <c r="N1742">
        <v>4.8499999999999996</v>
      </c>
      <c r="O1742" s="20">
        <v>4.8099999999999996</v>
      </c>
      <c r="P1742">
        <v>4.8099999999999996</v>
      </c>
      <c r="Q1742">
        <v>4.82</v>
      </c>
    </row>
    <row r="1743" spans="1:17">
      <c r="A1743">
        <v>20070214</v>
      </c>
      <c r="B1743" s="20">
        <v>5.36</v>
      </c>
      <c r="C1743" s="20">
        <v>5.18</v>
      </c>
      <c r="D1743">
        <v>5.4</v>
      </c>
      <c r="E1743">
        <v>5.24</v>
      </c>
      <c r="F1743">
        <v>5.18</v>
      </c>
      <c r="G1743">
        <v>5.16</v>
      </c>
      <c r="H1743" s="20">
        <v>5.17</v>
      </c>
      <c r="I1743">
        <v>5.2</v>
      </c>
      <c r="J1743">
        <v>5.26</v>
      </c>
      <c r="K1743">
        <v>5.4</v>
      </c>
      <c r="L1743">
        <v>5.0599999999999996</v>
      </c>
      <c r="M1743">
        <v>4.87</v>
      </c>
      <c r="N1743">
        <v>4.7699999999999996</v>
      </c>
      <c r="O1743" s="20">
        <v>4.72</v>
      </c>
      <c r="P1743">
        <v>4.72</v>
      </c>
      <c r="Q1743">
        <v>4.74</v>
      </c>
    </row>
    <row r="1744" spans="1:17">
      <c r="A1744">
        <v>20070215</v>
      </c>
      <c r="B1744" s="20">
        <v>5.36</v>
      </c>
      <c r="C1744" s="20">
        <v>5.18</v>
      </c>
      <c r="D1744">
        <v>5.37</v>
      </c>
      <c r="E1744">
        <v>5.18</v>
      </c>
      <c r="F1744">
        <v>5.1100000000000003</v>
      </c>
      <c r="G1744">
        <v>5.09</v>
      </c>
      <c r="H1744" s="20">
        <v>5.1100000000000003</v>
      </c>
      <c r="I1744">
        <v>5.14</v>
      </c>
      <c r="J1744">
        <v>5.2</v>
      </c>
      <c r="K1744">
        <v>5.34</v>
      </c>
      <c r="L1744">
        <v>5.04</v>
      </c>
      <c r="M1744">
        <v>4.83</v>
      </c>
      <c r="N1744">
        <v>4.7300000000000004</v>
      </c>
      <c r="O1744" s="20">
        <v>4.68</v>
      </c>
      <c r="P1744">
        <v>4.6900000000000004</v>
      </c>
      <c r="Q1744">
        <v>4.7</v>
      </c>
    </row>
    <row r="1745" spans="1:17">
      <c r="A1745">
        <v>20070216</v>
      </c>
      <c r="B1745" s="20">
        <v>5.36</v>
      </c>
      <c r="C1745" s="20">
        <v>5.18</v>
      </c>
      <c r="D1745">
        <v>5.36</v>
      </c>
      <c r="E1745">
        <v>5.19</v>
      </c>
      <c r="F1745">
        <v>5.1100000000000003</v>
      </c>
      <c r="G1745">
        <v>5.0999999999999996</v>
      </c>
      <c r="H1745" s="20">
        <v>5.0999999999999996</v>
      </c>
      <c r="I1745">
        <v>5.14</v>
      </c>
      <c r="J1745">
        <v>5.2</v>
      </c>
      <c r="K1745">
        <v>5.33</v>
      </c>
      <c r="L1745">
        <v>5.05</v>
      </c>
      <c r="M1745">
        <v>4.83</v>
      </c>
      <c r="N1745">
        <v>4.7300000000000004</v>
      </c>
      <c r="O1745" s="20">
        <v>4.68</v>
      </c>
      <c r="P1745">
        <v>4.68</v>
      </c>
      <c r="Q1745">
        <v>4.6900000000000004</v>
      </c>
    </row>
    <row r="1746" spans="1:17">
      <c r="A1746">
        <v>20070219</v>
      </c>
      <c r="B1746" s="20">
        <v>5.36</v>
      </c>
      <c r="C1746" s="20" t="s">
        <v>1</v>
      </c>
      <c r="D1746" t="s">
        <v>103</v>
      </c>
      <c r="E1746" t="s">
        <v>103</v>
      </c>
      <c r="F1746" t="s">
        <v>103</v>
      </c>
      <c r="G1746" t="s">
        <v>103</v>
      </c>
      <c r="H1746" s="20" t="s">
        <v>103</v>
      </c>
      <c r="I1746" t="s">
        <v>103</v>
      </c>
      <c r="J1746" t="s">
        <v>103</v>
      </c>
      <c r="K1746" t="s">
        <v>103</v>
      </c>
      <c r="L1746" t="s">
        <v>103</v>
      </c>
      <c r="M1746" t="s">
        <v>103</v>
      </c>
      <c r="N1746" t="s">
        <v>103</v>
      </c>
      <c r="O1746" s="20" t="s">
        <v>103</v>
      </c>
      <c r="P1746" t="s">
        <v>103</v>
      </c>
      <c r="Q1746" t="s">
        <v>103</v>
      </c>
    </row>
    <row r="1747" spans="1:17">
      <c r="A1747">
        <v>20070220</v>
      </c>
      <c r="B1747" s="20">
        <v>5.36</v>
      </c>
      <c r="C1747" s="20">
        <v>5.18</v>
      </c>
      <c r="D1747">
        <v>5.36</v>
      </c>
      <c r="E1747">
        <v>5.18</v>
      </c>
      <c r="F1747">
        <v>5.1100000000000003</v>
      </c>
      <c r="G1747">
        <v>5.09</v>
      </c>
      <c r="H1747" s="20">
        <v>5.0999999999999996</v>
      </c>
      <c r="I1747">
        <v>5.14</v>
      </c>
      <c r="J1747">
        <v>5.2</v>
      </c>
      <c r="K1747">
        <v>5.33</v>
      </c>
      <c r="L1747">
        <v>5.04</v>
      </c>
      <c r="M1747">
        <v>4.8099999999999996</v>
      </c>
      <c r="N1747">
        <v>4.71</v>
      </c>
      <c r="O1747" s="20">
        <v>4.67</v>
      </c>
      <c r="P1747">
        <v>4.67</v>
      </c>
      <c r="Q1747">
        <v>4.68</v>
      </c>
    </row>
    <row r="1748" spans="1:17">
      <c r="A1748">
        <v>20070221</v>
      </c>
      <c r="B1748" s="20">
        <v>5.36</v>
      </c>
      <c r="C1748" s="20">
        <v>5.18</v>
      </c>
      <c r="D1748">
        <v>5.38</v>
      </c>
      <c r="E1748">
        <v>5.2</v>
      </c>
      <c r="F1748">
        <v>5.12</v>
      </c>
      <c r="G1748">
        <v>5.1100000000000003</v>
      </c>
      <c r="H1748" s="20">
        <v>5.12</v>
      </c>
      <c r="I1748">
        <v>5.15</v>
      </c>
      <c r="J1748">
        <v>5.21</v>
      </c>
      <c r="K1748">
        <v>5.34</v>
      </c>
      <c r="L1748">
        <v>5.05</v>
      </c>
      <c r="M1748">
        <v>4.82</v>
      </c>
      <c r="N1748">
        <v>4.74</v>
      </c>
      <c r="O1748" s="20">
        <v>4.68</v>
      </c>
      <c r="P1748">
        <v>4.68</v>
      </c>
      <c r="Q1748">
        <v>4.6900000000000004</v>
      </c>
    </row>
    <row r="1749" spans="1:17">
      <c r="A1749">
        <v>20070222</v>
      </c>
      <c r="B1749" s="20">
        <v>5.36</v>
      </c>
      <c r="C1749" s="20">
        <v>5.18</v>
      </c>
      <c r="D1749">
        <v>5.39</v>
      </c>
      <c r="E1749">
        <v>5.22</v>
      </c>
      <c r="F1749">
        <v>5.15</v>
      </c>
      <c r="G1749">
        <v>5.14</v>
      </c>
      <c r="H1749" s="20">
        <v>5.15</v>
      </c>
      <c r="I1749">
        <v>5.18</v>
      </c>
      <c r="J1749">
        <v>5.24</v>
      </c>
      <c r="K1749">
        <v>5.37</v>
      </c>
      <c r="L1749">
        <v>5.07</v>
      </c>
      <c r="M1749">
        <v>4.87</v>
      </c>
      <c r="N1749">
        <v>4.7699999999999996</v>
      </c>
      <c r="O1749" s="20">
        <v>4.72</v>
      </c>
      <c r="P1749">
        <v>4.72</v>
      </c>
      <c r="Q1749">
        <v>4.7300000000000004</v>
      </c>
    </row>
    <row r="1750" spans="1:17">
      <c r="A1750">
        <v>20070223</v>
      </c>
      <c r="B1750" s="20">
        <v>5.36</v>
      </c>
      <c r="C1750" s="20">
        <v>5.18</v>
      </c>
      <c r="D1750">
        <v>5.37</v>
      </c>
      <c r="E1750">
        <v>5.19</v>
      </c>
      <c r="F1750">
        <v>5.1100000000000003</v>
      </c>
      <c r="G1750">
        <v>5.0999999999999996</v>
      </c>
      <c r="H1750" s="20">
        <v>5.1100000000000003</v>
      </c>
      <c r="I1750">
        <v>5.14</v>
      </c>
      <c r="J1750">
        <v>5.2</v>
      </c>
      <c r="K1750">
        <v>5.34</v>
      </c>
      <c r="L1750">
        <v>5.05</v>
      </c>
      <c r="M1750">
        <v>4.82</v>
      </c>
      <c r="N1750">
        <v>4.71</v>
      </c>
      <c r="O1750" s="20">
        <v>4.67</v>
      </c>
      <c r="P1750">
        <v>4.67</v>
      </c>
      <c r="Q1750">
        <v>4.68</v>
      </c>
    </row>
    <row r="1751" spans="1:17">
      <c r="A1751">
        <v>20070226</v>
      </c>
      <c r="B1751" s="20">
        <v>5.36</v>
      </c>
      <c r="C1751" s="20">
        <v>5.18</v>
      </c>
      <c r="D1751">
        <v>5.35</v>
      </c>
      <c r="E1751">
        <v>5.15</v>
      </c>
      <c r="F1751">
        <v>5.08</v>
      </c>
      <c r="G1751">
        <v>5.0599999999999996</v>
      </c>
      <c r="H1751" s="20">
        <v>5.07</v>
      </c>
      <c r="I1751">
        <v>5.1100000000000003</v>
      </c>
      <c r="J1751">
        <v>5.17</v>
      </c>
      <c r="K1751">
        <v>5.31</v>
      </c>
      <c r="L1751">
        <v>5.05</v>
      </c>
      <c r="M1751">
        <v>4.7699999999999996</v>
      </c>
      <c r="N1751">
        <v>4.67</v>
      </c>
      <c r="O1751" s="20">
        <v>4.62</v>
      </c>
      <c r="P1751">
        <v>4.62</v>
      </c>
      <c r="Q1751">
        <v>4.63</v>
      </c>
    </row>
    <row r="1752" spans="1:17">
      <c r="A1752">
        <v>20070227</v>
      </c>
      <c r="B1752" s="20">
        <v>5.36</v>
      </c>
      <c r="C1752" s="20">
        <v>5.18</v>
      </c>
      <c r="D1752">
        <v>5.31</v>
      </c>
      <c r="E1752">
        <v>5.09</v>
      </c>
      <c r="F1752">
        <v>5.01</v>
      </c>
      <c r="G1752">
        <v>5</v>
      </c>
      <c r="H1752" s="20">
        <v>5.01</v>
      </c>
      <c r="I1752">
        <v>5.05</v>
      </c>
      <c r="J1752">
        <v>5.1100000000000003</v>
      </c>
      <c r="K1752">
        <v>5.25</v>
      </c>
      <c r="L1752">
        <v>4.93</v>
      </c>
      <c r="M1752">
        <v>4.59</v>
      </c>
      <c r="N1752">
        <v>4.5</v>
      </c>
      <c r="O1752" s="20">
        <v>4.46</v>
      </c>
      <c r="P1752">
        <v>4.46</v>
      </c>
      <c r="Q1752">
        <v>4.5</v>
      </c>
    </row>
    <row r="1753" spans="1:17">
      <c r="A1753">
        <v>20070228</v>
      </c>
      <c r="B1753" s="20">
        <v>5.3480999999999996</v>
      </c>
      <c r="C1753" s="20">
        <v>5.18</v>
      </c>
      <c r="D1753">
        <v>5.27</v>
      </c>
      <c r="E1753">
        <v>5.05</v>
      </c>
      <c r="F1753">
        <v>4.99</v>
      </c>
      <c r="G1753">
        <v>4.9800000000000004</v>
      </c>
      <c r="H1753" s="20">
        <v>5</v>
      </c>
      <c r="I1753">
        <v>5.04</v>
      </c>
      <c r="J1753">
        <v>5.1100000000000003</v>
      </c>
      <c r="K1753">
        <v>5.25</v>
      </c>
      <c r="L1753">
        <v>4.96</v>
      </c>
      <c r="M1753">
        <v>4.6500000000000004</v>
      </c>
      <c r="N1753">
        <v>4.55</v>
      </c>
      <c r="O1753" s="20">
        <v>4.5199999999999996</v>
      </c>
      <c r="P1753">
        <v>4.53</v>
      </c>
      <c r="Q1753">
        <v>4.5599999999999996</v>
      </c>
    </row>
    <row r="1754" spans="1:17">
      <c r="A1754">
        <v>20070301</v>
      </c>
      <c r="B1754" s="20">
        <v>5.3475000000000001</v>
      </c>
      <c r="C1754" s="20">
        <v>5.18</v>
      </c>
      <c r="D1754">
        <v>5.25</v>
      </c>
      <c r="E1754">
        <v>5.04</v>
      </c>
      <c r="F1754">
        <v>4.97</v>
      </c>
      <c r="G1754">
        <v>4.96</v>
      </c>
      <c r="H1754" s="20">
        <v>4.9800000000000004</v>
      </c>
      <c r="I1754">
        <v>5.03</v>
      </c>
      <c r="J1754">
        <v>5.0999999999999996</v>
      </c>
      <c r="K1754">
        <v>5.25</v>
      </c>
      <c r="L1754">
        <v>4.95</v>
      </c>
      <c r="M1754">
        <v>4.63</v>
      </c>
      <c r="N1754">
        <v>4.54</v>
      </c>
      <c r="O1754" s="20">
        <v>4.5</v>
      </c>
      <c r="P1754">
        <v>4.51</v>
      </c>
      <c r="Q1754">
        <v>4.5599999999999996</v>
      </c>
    </row>
    <row r="1755" spans="1:17">
      <c r="A1755">
        <v>20070302</v>
      </c>
      <c r="B1755" s="20">
        <v>5.3463000000000003</v>
      </c>
      <c r="C1755" s="20">
        <v>5.18</v>
      </c>
      <c r="D1755">
        <v>5.22</v>
      </c>
      <c r="E1755">
        <v>5.01</v>
      </c>
      <c r="F1755">
        <v>4.95</v>
      </c>
      <c r="G1755">
        <v>4.95</v>
      </c>
      <c r="H1755" s="20">
        <v>4.97</v>
      </c>
      <c r="I1755">
        <v>5.0199999999999996</v>
      </c>
      <c r="J1755">
        <v>5.0999999999999996</v>
      </c>
      <c r="K1755">
        <v>5.25</v>
      </c>
      <c r="L1755">
        <v>4.9000000000000004</v>
      </c>
      <c r="M1755">
        <v>4.5599999999999996</v>
      </c>
      <c r="N1755">
        <v>4.4800000000000004</v>
      </c>
      <c r="O1755" s="20">
        <v>4.46</v>
      </c>
      <c r="P1755">
        <v>4.47</v>
      </c>
      <c r="Q1755">
        <v>4.5199999999999996</v>
      </c>
    </row>
    <row r="1756" spans="1:17">
      <c r="A1756">
        <v>20070305</v>
      </c>
      <c r="B1756" s="20">
        <v>5.33</v>
      </c>
      <c r="C1756" s="20">
        <v>5.18</v>
      </c>
      <c r="D1756">
        <v>5.18</v>
      </c>
      <c r="E1756">
        <v>4.97</v>
      </c>
      <c r="F1756">
        <v>4.91</v>
      </c>
      <c r="G1756">
        <v>4.92</v>
      </c>
      <c r="H1756" s="20">
        <v>4.9400000000000004</v>
      </c>
      <c r="I1756">
        <v>4.99</v>
      </c>
      <c r="J1756">
        <v>5.08</v>
      </c>
      <c r="K1756">
        <v>5.23</v>
      </c>
      <c r="L1756">
        <v>4.8899999999999997</v>
      </c>
      <c r="M1756">
        <v>4.53</v>
      </c>
      <c r="N1756">
        <v>4.47</v>
      </c>
      <c r="O1756" s="20">
        <v>4.45</v>
      </c>
      <c r="P1756">
        <v>4.46</v>
      </c>
      <c r="Q1756">
        <v>4.51</v>
      </c>
    </row>
    <row r="1757" spans="1:17">
      <c r="A1757">
        <v>20070306</v>
      </c>
      <c r="B1757" s="20">
        <v>5.34</v>
      </c>
      <c r="C1757" s="20">
        <v>5.18</v>
      </c>
      <c r="D1757">
        <v>5.17</v>
      </c>
      <c r="E1757">
        <v>4.96</v>
      </c>
      <c r="F1757">
        <v>4.9000000000000004</v>
      </c>
      <c r="G1757">
        <v>4.9000000000000004</v>
      </c>
      <c r="H1757" s="20">
        <v>4.93</v>
      </c>
      <c r="I1757">
        <v>4.9800000000000004</v>
      </c>
      <c r="J1757">
        <v>5.0599999999999996</v>
      </c>
      <c r="K1757">
        <v>5.21</v>
      </c>
      <c r="L1757">
        <v>4.92</v>
      </c>
      <c r="M1757">
        <v>4.58</v>
      </c>
      <c r="N1757">
        <v>4.5199999999999996</v>
      </c>
      <c r="O1757" s="20">
        <v>4.4800000000000004</v>
      </c>
      <c r="P1757">
        <v>4.49</v>
      </c>
      <c r="Q1757">
        <v>4.53</v>
      </c>
    </row>
    <row r="1758" spans="1:17">
      <c r="A1758">
        <v>20070307</v>
      </c>
      <c r="B1758" s="20">
        <v>5.34</v>
      </c>
      <c r="C1758" s="20">
        <v>5.18</v>
      </c>
      <c r="D1758">
        <v>5.18</v>
      </c>
      <c r="E1758">
        <v>4.97</v>
      </c>
      <c r="F1758">
        <v>4.91</v>
      </c>
      <c r="G1758">
        <v>4.91</v>
      </c>
      <c r="H1758" s="20">
        <v>4.93</v>
      </c>
      <c r="I1758">
        <v>4.9800000000000004</v>
      </c>
      <c r="J1758">
        <v>5.05</v>
      </c>
      <c r="K1758">
        <v>5.21</v>
      </c>
      <c r="L1758">
        <v>4.9000000000000004</v>
      </c>
      <c r="M1758">
        <v>4.54</v>
      </c>
      <c r="N1758">
        <v>4.4800000000000004</v>
      </c>
      <c r="O1758" s="20">
        <v>4.45</v>
      </c>
      <c r="P1758">
        <v>4.46</v>
      </c>
      <c r="Q1758">
        <v>4.5</v>
      </c>
    </row>
    <row r="1759" spans="1:17">
      <c r="A1759">
        <v>20070308</v>
      </c>
      <c r="B1759" s="20">
        <v>5.34</v>
      </c>
      <c r="C1759" s="20">
        <v>5.18</v>
      </c>
      <c r="D1759">
        <v>5.19</v>
      </c>
      <c r="E1759">
        <v>4.9800000000000004</v>
      </c>
      <c r="F1759">
        <v>4.91</v>
      </c>
      <c r="G1759">
        <v>4.91</v>
      </c>
      <c r="H1759" s="20">
        <v>4.93</v>
      </c>
      <c r="I1759">
        <v>4.9800000000000004</v>
      </c>
      <c r="J1759">
        <v>5.05</v>
      </c>
      <c r="K1759">
        <v>5.21</v>
      </c>
      <c r="L1759">
        <v>4.91</v>
      </c>
      <c r="M1759">
        <v>4.5599999999999996</v>
      </c>
      <c r="N1759">
        <v>4.49</v>
      </c>
      <c r="O1759" s="20">
        <v>4.45</v>
      </c>
      <c r="P1759">
        <v>4.46</v>
      </c>
      <c r="Q1759">
        <v>4.51</v>
      </c>
    </row>
    <row r="1760" spans="1:17">
      <c r="A1760">
        <v>20070309</v>
      </c>
      <c r="B1760" s="20">
        <v>5.34</v>
      </c>
      <c r="C1760" s="20">
        <v>5.18</v>
      </c>
      <c r="D1760">
        <v>5.27</v>
      </c>
      <c r="E1760">
        <v>5.05</v>
      </c>
      <c r="F1760">
        <v>4.99</v>
      </c>
      <c r="G1760">
        <v>4.9800000000000004</v>
      </c>
      <c r="H1760" s="20">
        <v>5</v>
      </c>
      <c r="I1760">
        <v>5.05</v>
      </c>
      <c r="J1760">
        <v>5.12</v>
      </c>
      <c r="K1760">
        <v>5.27</v>
      </c>
      <c r="L1760">
        <v>4.9800000000000004</v>
      </c>
      <c r="M1760">
        <v>4.66</v>
      </c>
      <c r="N1760">
        <v>4.58</v>
      </c>
      <c r="O1760" s="20">
        <v>4.55</v>
      </c>
      <c r="P1760">
        <v>4.55</v>
      </c>
      <c r="Q1760">
        <v>4.59</v>
      </c>
    </row>
    <row r="1761" spans="1:17">
      <c r="A1761">
        <v>20070312</v>
      </c>
      <c r="B1761" s="20">
        <v>5.3550000000000004</v>
      </c>
      <c r="C1761" s="20">
        <v>5.18</v>
      </c>
      <c r="D1761">
        <v>5.25</v>
      </c>
      <c r="E1761">
        <v>5.03</v>
      </c>
      <c r="F1761">
        <v>4.96</v>
      </c>
      <c r="G1761">
        <v>4.95</v>
      </c>
      <c r="H1761" s="20">
        <v>4.97</v>
      </c>
      <c r="I1761">
        <v>5.0199999999999996</v>
      </c>
      <c r="J1761">
        <v>5.09</v>
      </c>
      <c r="K1761">
        <v>5.26</v>
      </c>
      <c r="L1761">
        <v>4.96</v>
      </c>
      <c r="M1761">
        <v>4.62</v>
      </c>
      <c r="N1761">
        <v>4.55</v>
      </c>
      <c r="O1761" s="20">
        <v>4.5</v>
      </c>
      <c r="P1761">
        <v>4.51</v>
      </c>
      <c r="Q1761">
        <v>4.5599999999999996</v>
      </c>
    </row>
    <row r="1762" spans="1:17">
      <c r="A1762">
        <v>20070313</v>
      </c>
      <c r="B1762" s="20">
        <v>5.3548999999999998</v>
      </c>
      <c r="C1762" s="20">
        <v>5.18</v>
      </c>
      <c r="D1762">
        <v>5.23</v>
      </c>
      <c r="E1762">
        <v>4.99</v>
      </c>
      <c r="F1762">
        <v>4.92</v>
      </c>
      <c r="G1762">
        <v>4.92</v>
      </c>
      <c r="H1762" s="20">
        <v>4.9400000000000004</v>
      </c>
      <c r="I1762">
        <v>5</v>
      </c>
      <c r="J1762">
        <v>5.08</v>
      </c>
      <c r="K1762">
        <v>5.24</v>
      </c>
      <c r="L1762">
        <v>4.9000000000000004</v>
      </c>
      <c r="M1762">
        <v>4.5199999999999996</v>
      </c>
      <c r="N1762">
        <v>4.45</v>
      </c>
      <c r="O1762" s="20">
        <v>4.41</v>
      </c>
      <c r="P1762">
        <v>4.43</v>
      </c>
      <c r="Q1762">
        <v>4.5</v>
      </c>
    </row>
    <row r="1763" spans="1:17">
      <c r="A1763">
        <v>20070314</v>
      </c>
      <c r="B1763" s="20">
        <v>5.35</v>
      </c>
      <c r="C1763" s="20">
        <v>5.18</v>
      </c>
      <c r="D1763">
        <v>5.19</v>
      </c>
      <c r="E1763">
        <v>4.95</v>
      </c>
      <c r="F1763">
        <v>4.88</v>
      </c>
      <c r="G1763">
        <v>4.87</v>
      </c>
      <c r="H1763" s="20">
        <v>4.9000000000000004</v>
      </c>
      <c r="I1763">
        <v>4.95</v>
      </c>
      <c r="J1763">
        <v>5.04</v>
      </c>
      <c r="K1763">
        <v>5.22</v>
      </c>
      <c r="L1763">
        <v>4.91</v>
      </c>
      <c r="M1763">
        <v>4.54</v>
      </c>
      <c r="N1763">
        <v>4.47</v>
      </c>
      <c r="O1763" s="20">
        <v>4.4400000000000004</v>
      </c>
      <c r="P1763">
        <v>4.46</v>
      </c>
      <c r="Q1763">
        <v>4.53</v>
      </c>
    </row>
    <row r="1764" spans="1:17">
      <c r="A1764">
        <v>20070315</v>
      </c>
      <c r="B1764" s="20">
        <v>5.35</v>
      </c>
      <c r="C1764" s="20">
        <v>5.18</v>
      </c>
      <c r="D1764">
        <v>5.22</v>
      </c>
      <c r="E1764">
        <v>4.97</v>
      </c>
      <c r="F1764">
        <v>4.91</v>
      </c>
      <c r="G1764">
        <v>4.91</v>
      </c>
      <c r="H1764" s="20">
        <v>4.93</v>
      </c>
      <c r="I1764">
        <v>4.9800000000000004</v>
      </c>
      <c r="J1764">
        <v>5.08</v>
      </c>
      <c r="K1764">
        <v>5.25</v>
      </c>
      <c r="L1764">
        <v>4.93</v>
      </c>
      <c r="M1764">
        <v>4.57</v>
      </c>
      <c r="N1764">
        <v>4.5</v>
      </c>
      <c r="O1764" s="20">
        <v>4.46</v>
      </c>
      <c r="P1764">
        <v>4.47</v>
      </c>
      <c r="Q1764">
        <v>4.54</v>
      </c>
    </row>
    <row r="1765" spans="1:17">
      <c r="A1765">
        <v>20070316</v>
      </c>
      <c r="B1765" s="20">
        <v>5.35</v>
      </c>
      <c r="C1765" s="20">
        <v>5.18</v>
      </c>
      <c r="D1765">
        <v>5.25</v>
      </c>
      <c r="E1765">
        <v>5</v>
      </c>
      <c r="F1765">
        <v>4.9400000000000004</v>
      </c>
      <c r="G1765">
        <v>4.93</v>
      </c>
      <c r="H1765" s="20">
        <v>4.95</v>
      </c>
      <c r="I1765">
        <v>5</v>
      </c>
      <c r="J1765">
        <v>5.09</v>
      </c>
      <c r="K1765">
        <v>5.26</v>
      </c>
      <c r="L1765">
        <v>4.95</v>
      </c>
      <c r="M1765">
        <v>4.58</v>
      </c>
      <c r="N1765">
        <v>4.51</v>
      </c>
      <c r="O1765" s="20">
        <v>4.47</v>
      </c>
      <c r="P1765">
        <v>4.49</v>
      </c>
      <c r="Q1765">
        <v>4.55</v>
      </c>
    </row>
    <row r="1766" spans="1:17">
      <c r="A1766">
        <v>20070319</v>
      </c>
      <c r="B1766" s="20">
        <v>5.35</v>
      </c>
      <c r="C1766" s="20">
        <v>5.18</v>
      </c>
      <c r="D1766">
        <v>5.27</v>
      </c>
      <c r="E1766">
        <v>5.03</v>
      </c>
      <c r="F1766">
        <v>4.96</v>
      </c>
      <c r="G1766">
        <v>4.96</v>
      </c>
      <c r="H1766" s="20">
        <v>4.9800000000000004</v>
      </c>
      <c r="I1766">
        <v>5.03</v>
      </c>
      <c r="J1766">
        <v>5.0999999999999996</v>
      </c>
      <c r="K1766">
        <v>5.27</v>
      </c>
      <c r="L1766">
        <v>4.96</v>
      </c>
      <c r="M1766">
        <v>4.6100000000000003</v>
      </c>
      <c r="N1766">
        <v>4.54</v>
      </c>
      <c r="O1766" s="20">
        <v>4.5</v>
      </c>
      <c r="P1766">
        <v>4.51</v>
      </c>
      <c r="Q1766">
        <v>4.58</v>
      </c>
    </row>
    <row r="1767" spans="1:17">
      <c r="A1767">
        <v>20070320</v>
      </c>
      <c r="B1767" s="20">
        <v>5.35</v>
      </c>
      <c r="C1767" s="20">
        <v>5.18</v>
      </c>
      <c r="D1767">
        <v>5.25</v>
      </c>
      <c r="E1767">
        <v>5</v>
      </c>
      <c r="F1767">
        <v>4.92</v>
      </c>
      <c r="G1767">
        <v>4.92</v>
      </c>
      <c r="H1767" s="20">
        <v>4.9400000000000004</v>
      </c>
      <c r="I1767">
        <v>4.99</v>
      </c>
      <c r="J1767">
        <v>5.08</v>
      </c>
      <c r="K1767">
        <v>5.25</v>
      </c>
      <c r="L1767">
        <v>4.9400000000000004</v>
      </c>
      <c r="M1767">
        <v>4.5999999999999996</v>
      </c>
      <c r="N1767">
        <v>4.51</v>
      </c>
      <c r="O1767" s="20">
        <v>4.47</v>
      </c>
      <c r="P1767">
        <v>4.49</v>
      </c>
      <c r="Q1767">
        <v>4.5599999999999996</v>
      </c>
    </row>
    <row r="1768" spans="1:17">
      <c r="A1768">
        <v>20070321</v>
      </c>
      <c r="B1768" s="20">
        <v>5.35</v>
      </c>
      <c r="C1768" s="20">
        <v>5.18</v>
      </c>
      <c r="D1768">
        <v>5.26</v>
      </c>
      <c r="E1768">
        <v>5.0199999999999996</v>
      </c>
      <c r="F1768">
        <v>4.95</v>
      </c>
      <c r="G1768">
        <v>4.95</v>
      </c>
      <c r="H1768" s="20">
        <v>4.97</v>
      </c>
      <c r="I1768">
        <v>5.0199999999999996</v>
      </c>
      <c r="J1768">
        <v>5.1100000000000003</v>
      </c>
      <c r="K1768">
        <v>5.29</v>
      </c>
      <c r="L1768">
        <v>4.8899999999999997</v>
      </c>
      <c r="M1768">
        <v>4.51</v>
      </c>
      <c r="N1768">
        <v>4.4400000000000004</v>
      </c>
      <c r="O1768" s="20">
        <v>4.43</v>
      </c>
      <c r="P1768">
        <v>4.45</v>
      </c>
      <c r="Q1768">
        <v>4.53</v>
      </c>
    </row>
    <row r="1769" spans="1:17">
      <c r="A1769">
        <v>20070322</v>
      </c>
      <c r="B1769" s="20">
        <v>5.3463000000000003</v>
      </c>
      <c r="C1769" s="20">
        <v>5.18</v>
      </c>
      <c r="D1769">
        <v>5.21</v>
      </c>
      <c r="E1769">
        <v>4.9400000000000004</v>
      </c>
      <c r="F1769">
        <v>4.87</v>
      </c>
      <c r="G1769">
        <v>4.87</v>
      </c>
      <c r="H1769" s="20">
        <v>4.9000000000000004</v>
      </c>
      <c r="I1769">
        <v>4.97</v>
      </c>
      <c r="J1769">
        <v>5.08</v>
      </c>
      <c r="K1769">
        <v>5.29</v>
      </c>
      <c r="L1769">
        <v>4.91</v>
      </c>
      <c r="M1769">
        <v>4.58</v>
      </c>
      <c r="N1769">
        <v>4.51</v>
      </c>
      <c r="O1769" s="20">
        <v>4.49</v>
      </c>
      <c r="P1769">
        <v>4.5199999999999996</v>
      </c>
      <c r="Q1769">
        <v>4.5999999999999996</v>
      </c>
    </row>
    <row r="1770" spans="1:17">
      <c r="A1770">
        <v>20070323</v>
      </c>
      <c r="B1770" s="20">
        <v>5.3479000000000001</v>
      </c>
      <c r="C1770" s="20">
        <v>5.18</v>
      </c>
      <c r="D1770">
        <v>5.24</v>
      </c>
      <c r="E1770">
        <v>4.99</v>
      </c>
      <c r="F1770">
        <v>4.92</v>
      </c>
      <c r="G1770">
        <v>4.93</v>
      </c>
      <c r="H1770" s="20">
        <v>4.95</v>
      </c>
      <c r="I1770">
        <v>5.0199999999999996</v>
      </c>
      <c r="J1770">
        <v>5.12</v>
      </c>
      <c r="K1770">
        <v>5.33</v>
      </c>
      <c r="L1770">
        <v>4.93</v>
      </c>
      <c r="M1770">
        <v>4.5999999999999996</v>
      </c>
      <c r="N1770">
        <v>4.54</v>
      </c>
      <c r="O1770" s="20">
        <v>4.5199999999999996</v>
      </c>
      <c r="P1770">
        <v>4.54</v>
      </c>
      <c r="Q1770">
        <v>4.62</v>
      </c>
    </row>
    <row r="1771" spans="1:17">
      <c r="A1771">
        <v>20070326</v>
      </c>
      <c r="B1771" s="20">
        <v>5.35</v>
      </c>
      <c r="C1771" s="20">
        <v>5.18</v>
      </c>
      <c r="D1771">
        <v>5.22</v>
      </c>
      <c r="E1771">
        <v>4.96</v>
      </c>
      <c r="F1771">
        <v>4.8899999999999997</v>
      </c>
      <c r="G1771">
        <v>4.9000000000000004</v>
      </c>
      <c r="H1771" s="20">
        <v>4.92</v>
      </c>
      <c r="I1771">
        <v>5</v>
      </c>
      <c r="J1771">
        <v>5.0999999999999996</v>
      </c>
      <c r="K1771">
        <v>5.31</v>
      </c>
      <c r="L1771">
        <v>4.91</v>
      </c>
      <c r="M1771">
        <v>4.5599999999999996</v>
      </c>
      <c r="N1771">
        <v>4.5</v>
      </c>
      <c r="O1771" s="20">
        <v>4.4800000000000004</v>
      </c>
      <c r="P1771">
        <v>4.51</v>
      </c>
      <c r="Q1771">
        <v>4.5999999999999996</v>
      </c>
    </row>
    <row r="1772" spans="1:17">
      <c r="A1772">
        <v>20070327</v>
      </c>
      <c r="B1772" s="20">
        <v>5.35</v>
      </c>
      <c r="C1772" s="20">
        <v>5.18</v>
      </c>
      <c r="D1772">
        <v>5.23</v>
      </c>
      <c r="E1772">
        <v>4.97</v>
      </c>
      <c r="F1772">
        <v>4.91</v>
      </c>
      <c r="G1772">
        <v>4.92</v>
      </c>
      <c r="H1772" s="20">
        <v>4.95</v>
      </c>
      <c r="I1772">
        <v>5.03</v>
      </c>
      <c r="J1772">
        <v>5.14</v>
      </c>
      <c r="K1772">
        <v>5.36</v>
      </c>
      <c r="L1772">
        <v>4.91</v>
      </c>
      <c r="M1772">
        <v>4.58</v>
      </c>
      <c r="N1772">
        <v>4.51</v>
      </c>
      <c r="O1772" s="20">
        <v>4.5</v>
      </c>
      <c r="P1772">
        <v>4.53</v>
      </c>
      <c r="Q1772">
        <v>4.62</v>
      </c>
    </row>
    <row r="1773" spans="1:17">
      <c r="A1773">
        <v>20070328</v>
      </c>
      <c r="B1773" s="20">
        <v>5.35</v>
      </c>
      <c r="C1773" s="20">
        <v>5.18</v>
      </c>
      <c r="D1773">
        <v>5.2</v>
      </c>
      <c r="E1773">
        <v>4.92</v>
      </c>
      <c r="F1773">
        <v>4.8499999999999996</v>
      </c>
      <c r="G1773">
        <v>4.87</v>
      </c>
      <c r="H1773" s="20">
        <v>4.9000000000000004</v>
      </c>
      <c r="I1773">
        <v>4.99</v>
      </c>
      <c r="J1773">
        <v>5.0999999999999996</v>
      </c>
      <c r="K1773">
        <v>5.34</v>
      </c>
      <c r="L1773">
        <v>4.9000000000000004</v>
      </c>
      <c r="M1773">
        <v>4.53</v>
      </c>
      <c r="N1773">
        <v>4.49</v>
      </c>
      <c r="O1773" s="20">
        <v>4.5</v>
      </c>
      <c r="P1773">
        <v>4.53</v>
      </c>
      <c r="Q1773">
        <v>4.62</v>
      </c>
    </row>
    <row r="1774" spans="1:17">
      <c r="A1774">
        <v>20070329</v>
      </c>
      <c r="B1774" s="20">
        <v>5.3494000000000002</v>
      </c>
      <c r="C1774" s="20">
        <v>5.18</v>
      </c>
      <c r="D1774">
        <v>5.23</v>
      </c>
      <c r="E1774">
        <v>4.99</v>
      </c>
      <c r="F1774">
        <v>4.93</v>
      </c>
      <c r="G1774">
        <v>4.9400000000000004</v>
      </c>
      <c r="H1774" s="20">
        <v>4.97</v>
      </c>
      <c r="I1774">
        <v>5.05</v>
      </c>
      <c r="J1774">
        <v>5.16</v>
      </c>
      <c r="K1774">
        <v>5.38</v>
      </c>
      <c r="L1774">
        <v>4.9000000000000004</v>
      </c>
      <c r="M1774">
        <v>4.58</v>
      </c>
      <c r="N1774">
        <v>4.5199999999999996</v>
      </c>
      <c r="O1774" s="20">
        <v>4.53</v>
      </c>
      <c r="P1774">
        <v>4.55</v>
      </c>
      <c r="Q1774">
        <v>4.6399999999999997</v>
      </c>
    </row>
    <row r="1775" spans="1:17">
      <c r="A1775">
        <v>20070330</v>
      </c>
      <c r="B1775" s="20">
        <v>5.3494000000000002</v>
      </c>
      <c r="C1775" s="20">
        <v>5.18</v>
      </c>
      <c r="D1775">
        <v>5.25</v>
      </c>
      <c r="E1775">
        <v>5.03</v>
      </c>
      <c r="F1775">
        <v>4.9800000000000004</v>
      </c>
      <c r="G1775">
        <v>4.99</v>
      </c>
      <c r="H1775" s="20">
        <v>5.0199999999999996</v>
      </c>
      <c r="I1775">
        <v>5.08</v>
      </c>
      <c r="J1775">
        <v>5.19</v>
      </c>
      <c r="K1775">
        <v>5.4</v>
      </c>
      <c r="L1775">
        <v>4.9000000000000004</v>
      </c>
      <c r="M1775">
        <v>4.58</v>
      </c>
      <c r="N1775">
        <v>4.54</v>
      </c>
      <c r="O1775" s="20">
        <v>4.54</v>
      </c>
      <c r="P1775">
        <v>4.58</v>
      </c>
      <c r="Q1775">
        <v>4.6500000000000004</v>
      </c>
    </row>
    <row r="1776" spans="1:17">
      <c r="A1776">
        <v>20070402</v>
      </c>
      <c r="B1776" s="20">
        <v>5.35</v>
      </c>
      <c r="C1776" s="20">
        <v>5.18</v>
      </c>
      <c r="D1776">
        <v>5.24</v>
      </c>
      <c r="E1776">
        <v>5</v>
      </c>
      <c r="F1776">
        <v>4.96</v>
      </c>
      <c r="G1776">
        <v>4.97</v>
      </c>
      <c r="H1776" s="20">
        <v>5</v>
      </c>
      <c r="I1776">
        <v>5.07</v>
      </c>
      <c r="J1776">
        <v>5.18</v>
      </c>
      <c r="K1776">
        <v>5.39</v>
      </c>
      <c r="L1776">
        <v>4.92</v>
      </c>
      <c r="M1776">
        <v>4.5999999999999996</v>
      </c>
      <c r="N1776">
        <v>4.53</v>
      </c>
      <c r="O1776" s="20">
        <v>4.54</v>
      </c>
      <c r="P1776">
        <v>4.57</v>
      </c>
      <c r="Q1776">
        <v>4.6500000000000004</v>
      </c>
    </row>
    <row r="1777" spans="1:17">
      <c r="A1777">
        <v>20070403</v>
      </c>
      <c r="B1777" s="20">
        <v>5.35</v>
      </c>
      <c r="C1777" s="20">
        <v>5.18</v>
      </c>
      <c r="D1777">
        <v>5.26</v>
      </c>
      <c r="E1777">
        <v>5.03</v>
      </c>
      <c r="F1777">
        <v>4.9800000000000004</v>
      </c>
      <c r="G1777">
        <v>4.99</v>
      </c>
      <c r="H1777" s="20">
        <v>5.0199999999999996</v>
      </c>
      <c r="I1777">
        <v>5.09</v>
      </c>
      <c r="J1777">
        <v>5.19</v>
      </c>
      <c r="K1777">
        <v>5.39</v>
      </c>
      <c r="L1777">
        <v>4.93</v>
      </c>
      <c r="M1777">
        <v>4.63</v>
      </c>
      <c r="N1777">
        <v>4.57</v>
      </c>
      <c r="O1777" s="20">
        <v>4.5599999999999996</v>
      </c>
      <c r="P1777">
        <v>4.59</v>
      </c>
      <c r="Q1777">
        <v>4.67</v>
      </c>
    </row>
    <row r="1778" spans="1:17">
      <c r="A1778">
        <v>20070404</v>
      </c>
      <c r="B1778" s="20">
        <v>5.35</v>
      </c>
      <c r="C1778" s="20">
        <v>5.18</v>
      </c>
      <c r="D1778">
        <v>5.24</v>
      </c>
      <c r="E1778">
        <v>5</v>
      </c>
      <c r="F1778">
        <v>4.9400000000000004</v>
      </c>
      <c r="G1778">
        <v>4.96</v>
      </c>
      <c r="H1778" s="20">
        <v>4.99</v>
      </c>
      <c r="I1778">
        <v>5.0599999999999996</v>
      </c>
      <c r="J1778">
        <v>5.17</v>
      </c>
      <c r="K1778">
        <v>5.38</v>
      </c>
      <c r="L1778">
        <v>4.92</v>
      </c>
      <c r="M1778">
        <v>4.6100000000000003</v>
      </c>
      <c r="N1778">
        <v>4.55</v>
      </c>
      <c r="O1778" s="20">
        <v>4.55</v>
      </c>
      <c r="P1778">
        <v>4.58</v>
      </c>
      <c r="Q1778">
        <v>4.66</v>
      </c>
    </row>
    <row r="1779" spans="1:17">
      <c r="A1779">
        <v>20070405</v>
      </c>
      <c r="B1779" s="20">
        <v>5.35</v>
      </c>
      <c r="C1779" s="20">
        <v>5.18</v>
      </c>
      <c r="D1779">
        <v>5.25</v>
      </c>
      <c r="E1779">
        <v>5.0199999999999996</v>
      </c>
      <c r="F1779">
        <v>4.97</v>
      </c>
      <c r="G1779">
        <v>4.99</v>
      </c>
      <c r="H1779" s="20">
        <v>5.0199999999999996</v>
      </c>
      <c r="I1779">
        <v>5.09</v>
      </c>
      <c r="J1779">
        <v>5.19</v>
      </c>
      <c r="K1779">
        <v>5.4</v>
      </c>
      <c r="L1779">
        <v>4.93</v>
      </c>
      <c r="M1779">
        <v>4.63</v>
      </c>
      <c r="N1779">
        <v>4.57</v>
      </c>
      <c r="O1779" s="20">
        <v>4.57</v>
      </c>
      <c r="P1779">
        <v>4.5999999999999996</v>
      </c>
      <c r="Q1779">
        <v>4.68</v>
      </c>
    </row>
    <row r="1780" spans="1:17">
      <c r="A1780">
        <v>20070406</v>
      </c>
      <c r="B1780" s="20">
        <v>5.35</v>
      </c>
      <c r="C1780" s="20">
        <v>5.18</v>
      </c>
      <c r="D1780">
        <v>5.34</v>
      </c>
      <c r="E1780">
        <v>5.14</v>
      </c>
      <c r="F1780">
        <v>5.09</v>
      </c>
      <c r="G1780">
        <v>5.1100000000000003</v>
      </c>
      <c r="H1780" s="20">
        <v>5.13</v>
      </c>
      <c r="I1780">
        <v>5.2</v>
      </c>
      <c r="J1780">
        <v>5.29</v>
      </c>
      <c r="K1780">
        <v>5.49</v>
      </c>
      <c r="L1780">
        <v>4.9800000000000004</v>
      </c>
      <c r="M1780">
        <v>4.75</v>
      </c>
      <c r="N1780">
        <v>4.68</v>
      </c>
      <c r="O1780" s="20">
        <v>4.67</v>
      </c>
      <c r="P1780">
        <v>4.6900000000000004</v>
      </c>
      <c r="Q1780">
        <v>4.76</v>
      </c>
    </row>
    <row r="1781" spans="1:17">
      <c r="A1781">
        <v>20070409</v>
      </c>
      <c r="B1781" s="20">
        <v>5.35</v>
      </c>
      <c r="C1781" s="20">
        <v>5.18</v>
      </c>
      <c r="D1781">
        <v>5.35</v>
      </c>
      <c r="E1781">
        <v>5.14</v>
      </c>
      <c r="F1781">
        <v>5.09</v>
      </c>
      <c r="G1781">
        <v>5.0999999999999996</v>
      </c>
      <c r="H1781" s="20">
        <v>5.12</v>
      </c>
      <c r="I1781">
        <v>5.19</v>
      </c>
      <c r="J1781">
        <v>5.28</v>
      </c>
      <c r="K1781">
        <v>5.48</v>
      </c>
      <c r="L1781">
        <v>4.9800000000000004</v>
      </c>
      <c r="M1781">
        <v>4.7300000000000004</v>
      </c>
      <c r="N1781">
        <v>4.67</v>
      </c>
      <c r="O1781" s="20">
        <v>4.66</v>
      </c>
      <c r="P1781">
        <v>4.68</v>
      </c>
      <c r="Q1781">
        <v>4.75</v>
      </c>
    </row>
    <row r="1782" spans="1:17">
      <c r="A1782">
        <v>20070410</v>
      </c>
      <c r="B1782" s="20">
        <v>5.3550000000000004</v>
      </c>
      <c r="C1782" s="20">
        <v>5.18</v>
      </c>
      <c r="D1782">
        <v>5.32</v>
      </c>
      <c r="E1782">
        <v>5.0999999999999996</v>
      </c>
      <c r="F1782">
        <v>5.05</v>
      </c>
      <c r="G1782">
        <v>5.0599999999999996</v>
      </c>
      <c r="H1782" s="20">
        <v>5.09</v>
      </c>
      <c r="I1782">
        <v>5.15</v>
      </c>
      <c r="J1782">
        <v>5.25</v>
      </c>
      <c r="K1782">
        <v>5.45</v>
      </c>
      <c r="L1782">
        <v>4.97</v>
      </c>
      <c r="M1782">
        <v>4.71</v>
      </c>
      <c r="N1782">
        <v>4.6399999999999997</v>
      </c>
      <c r="O1782" s="20">
        <v>4.63</v>
      </c>
      <c r="P1782">
        <v>4.6500000000000004</v>
      </c>
      <c r="Q1782">
        <v>4.7300000000000004</v>
      </c>
    </row>
    <row r="1783" spans="1:17">
      <c r="A1783">
        <v>20070411</v>
      </c>
      <c r="B1783" s="20">
        <v>5.3550000000000004</v>
      </c>
      <c r="C1783" s="20">
        <v>5.18</v>
      </c>
      <c r="D1783">
        <v>5.31</v>
      </c>
      <c r="E1783">
        <v>5.08</v>
      </c>
      <c r="F1783">
        <v>5.03</v>
      </c>
      <c r="G1783">
        <v>5.04</v>
      </c>
      <c r="H1783" s="20">
        <v>5.07</v>
      </c>
      <c r="I1783">
        <v>5.14</v>
      </c>
      <c r="J1783">
        <v>5.25</v>
      </c>
      <c r="K1783">
        <v>5.45</v>
      </c>
      <c r="L1783">
        <v>4.97</v>
      </c>
      <c r="M1783">
        <v>4.7300000000000004</v>
      </c>
      <c r="N1783">
        <v>4.66</v>
      </c>
      <c r="O1783" s="20">
        <v>4.66</v>
      </c>
      <c r="P1783">
        <v>4.67</v>
      </c>
      <c r="Q1783">
        <v>4.74</v>
      </c>
    </row>
    <row r="1784" spans="1:17">
      <c r="A1784">
        <v>20070412</v>
      </c>
      <c r="B1784" s="20">
        <v>5.3555999999999999</v>
      </c>
      <c r="C1784" s="20">
        <v>5.18</v>
      </c>
      <c r="D1784">
        <v>5.34</v>
      </c>
      <c r="E1784">
        <v>5.12</v>
      </c>
      <c r="F1784">
        <v>5.07</v>
      </c>
      <c r="G1784">
        <v>5.08</v>
      </c>
      <c r="H1784" s="20">
        <v>5.1100000000000003</v>
      </c>
      <c r="I1784">
        <v>5.17</v>
      </c>
      <c r="J1784">
        <v>5.26</v>
      </c>
      <c r="K1784">
        <v>5.46</v>
      </c>
      <c r="L1784">
        <v>4.97</v>
      </c>
      <c r="M1784">
        <v>4.7300000000000004</v>
      </c>
      <c r="N1784">
        <v>4.66</v>
      </c>
      <c r="O1784" s="20">
        <v>4.66</v>
      </c>
      <c r="P1784">
        <v>4.67</v>
      </c>
      <c r="Q1784">
        <v>4.74</v>
      </c>
    </row>
    <row r="1785" spans="1:17">
      <c r="A1785">
        <v>20070413</v>
      </c>
      <c r="B1785" s="20">
        <v>5.3569000000000004</v>
      </c>
      <c r="C1785" s="20">
        <v>5.18</v>
      </c>
      <c r="D1785">
        <v>5.36</v>
      </c>
      <c r="E1785">
        <v>5.15</v>
      </c>
      <c r="F1785">
        <v>5.0999999999999996</v>
      </c>
      <c r="G1785">
        <v>5.1100000000000003</v>
      </c>
      <c r="H1785" s="20">
        <v>5.14</v>
      </c>
      <c r="I1785">
        <v>5.21</v>
      </c>
      <c r="J1785">
        <v>5.3</v>
      </c>
      <c r="K1785">
        <v>5.5</v>
      </c>
      <c r="L1785">
        <v>4.9800000000000004</v>
      </c>
      <c r="M1785">
        <v>4.76</v>
      </c>
      <c r="N1785">
        <v>4.71</v>
      </c>
      <c r="O1785" s="20">
        <v>4.68</v>
      </c>
      <c r="P1785">
        <v>4.7</v>
      </c>
      <c r="Q1785">
        <v>4.76</v>
      </c>
    </row>
    <row r="1786" spans="1:17">
      <c r="A1786">
        <v>20070416</v>
      </c>
      <c r="B1786" s="20">
        <v>5.3587999999999996</v>
      </c>
      <c r="C1786" s="20">
        <v>5.16</v>
      </c>
      <c r="D1786">
        <v>5.36</v>
      </c>
      <c r="E1786">
        <v>5.16</v>
      </c>
      <c r="F1786">
        <v>5.1100000000000003</v>
      </c>
      <c r="G1786">
        <v>5.12</v>
      </c>
      <c r="H1786" s="20">
        <v>5.14</v>
      </c>
      <c r="I1786">
        <v>5.2</v>
      </c>
      <c r="J1786">
        <v>5.28</v>
      </c>
      <c r="K1786">
        <v>5.46</v>
      </c>
      <c r="L1786">
        <v>4.97</v>
      </c>
      <c r="M1786">
        <v>4.74</v>
      </c>
      <c r="N1786">
        <v>4.68</v>
      </c>
      <c r="O1786" s="20">
        <v>4.67</v>
      </c>
      <c r="P1786">
        <v>4.6900000000000004</v>
      </c>
      <c r="Q1786">
        <v>4.74</v>
      </c>
    </row>
    <row r="1787" spans="1:17">
      <c r="A1787">
        <v>20070417</v>
      </c>
      <c r="B1787" s="20">
        <v>5.3598999999999997</v>
      </c>
      <c r="C1787" s="20">
        <v>5.16</v>
      </c>
      <c r="D1787">
        <v>5.31</v>
      </c>
      <c r="E1787">
        <v>5.08</v>
      </c>
      <c r="F1787">
        <v>5.0199999999999996</v>
      </c>
      <c r="G1787">
        <v>5.04</v>
      </c>
      <c r="H1787" s="20">
        <v>5.0599999999999996</v>
      </c>
      <c r="I1787">
        <v>5.13</v>
      </c>
      <c r="J1787">
        <v>5.22</v>
      </c>
      <c r="K1787">
        <v>5.4</v>
      </c>
      <c r="L1787">
        <v>4.93</v>
      </c>
      <c r="M1787">
        <v>4.68</v>
      </c>
      <c r="N1787">
        <v>4.6100000000000003</v>
      </c>
      <c r="O1787" s="20">
        <v>4.6100000000000003</v>
      </c>
      <c r="P1787">
        <v>4.62</v>
      </c>
      <c r="Q1787">
        <v>4.6900000000000004</v>
      </c>
    </row>
    <row r="1788" spans="1:17">
      <c r="A1788">
        <v>20070418</v>
      </c>
      <c r="B1788" s="20">
        <v>5.3581000000000003</v>
      </c>
      <c r="C1788" s="20">
        <v>5.16</v>
      </c>
      <c r="D1788">
        <v>5.29</v>
      </c>
      <c r="E1788">
        <v>5.03</v>
      </c>
      <c r="F1788">
        <v>4.97</v>
      </c>
      <c r="G1788">
        <v>4.9800000000000004</v>
      </c>
      <c r="H1788" s="20">
        <v>5.01</v>
      </c>
      <c r="I1788">
        <v>5.08</v>
      </c>
      <c r="J1788">
        <v>5.18</v>
      </c>
      <c r="K1788">
        <v>5.37</v>
      </c>
      <c r="L1788">
        <v>4.91</v>
      </c>
      <c r="M1788">
        <v>4.6399999999999997</v>
      </c>
      <c r="N1788">
        <v>4.57</v>
      </c>
      <c r="O1788" s="20">
        <v>4.5599999999999996</v>
      </c>
      <c r="P1788">
        <v>4.58</v>
      </c>
      <c r="Q1788">
        <v>4.66</v>
      </c>
    </row>
    <row r="1789" spans="1:17">
      <c r="A1789">
        <v>20070419</v>
      </c>
      <c r="B1789" s="20">
        <v>5.3550000000000004</v>
      </c>
      <c r="C1789" s="20">
        <v>5.16</v>
      </c>
      <c r="D1789">
        <v>5.28</v>
      </c>
      <c r="E1789">
        <v>5.03</v>
      </c>
      <c r="F1789">
        <v>4.97</v>
      </c>
      <c r="G1789">
        <v>4.9800000000000004</v>
      </c>
      <c r="H1789" s="20">
        <v>5.01</v>
      </c>
      <c r="I1789">
        <v>5.08</v>
      </c>
      <c r="J1789">
        <v>5.18</v>
      </c>
      <c r="K1789">
        <v>5.38</v>
      </c>
      <c r="L1789">
        <v>4.91</v>
      </c>
      <c r="M1789">
        <v>4.6399999999999997</v>
      </c>
      <c r="N1789">
        <v>4.58</v>
      </c>
      <c r="O1789" s="20">
        <v>4.57</v>
      </c>
      <c r="P1789">
        <v>4.5999999999999996</v>
      </c>
      <c r="Q1789">
        <v>4.68</v>
      </c>
    </row>
    <row r="1790" spans="1:17">
      <c r="A1790">
        <v>20070420</v>
      </c>
      <c r="B1790" s="20">
        <v>5.3550000000000004</v>
      </c>
      <c r="C1790" s="20">
        <v>5.16</v>
      </c>
      <c r="D1790">
        <v>5.31</v>
      </c>
      <c r="E1790">
        <v>5.0599999999999996</v>
      </c>
      <c r="F1790">
        <v>5</v>
      </c>
      <c r="G1790">
        <v>5.01</v>
      </c>
      <c r="H1790" s="20">
        <v>5.04</v>
      </c>
      <c r="I1790">
        <v>5.1100000000000003</v>
      </c>
      <c r="J1790">
        <v>5.21</v>
      </c>
      <c r="K1790">
        <v>5.41</v>
      </c>
      <c r="L1790">
        <v>4.91</v>
      </c>
      <c r="M1790">
        <v>4.6399999999999997</v>
      </c>
      <c r="N1790">
        <v>4.58</v>
      </c>
      <c r="O1790" s="20">
        <v>4.57</v>
      </c>
      <c r="P1790">
        <v>4.5999999999999996</v>
      </c>
      <c r="Q1790">
        <v>4.68</v>
      </c>
    </row>
    <row r="1791" spans="1:17">
      <c r="A1791">
        <v>20070423</v>
      </c>
      <c r="B1791" s="20">
        <v>5.3550000000000004</v>
      </c>
      <c r="C1791" s="20">
        <v>5.16</v>
      </c>
      <c r="D1791">
        <v>5.29</v>
      </c>
      <c r="E1791">
        <v>5.04</v>
      </c>
      <c r="F1791">
        <v>4.97</v>
      </c>
      <c r="G1791">
        <v>4.9800000000000004</v>
      </c>
      <c r="H1791" s="20">
        <v>5.0199999999999996</v>
      </c>
      <c r="I1791">
        <v>5.09</v>
      </c>
      <c r="J1791">
        <v>5.19</v>
      </c>
      <c r="K1791">
        <v>5.39</v>
      </c>
      <c r="L1791">
        <v>4.9000000000000004</v>
      </c>
      <c r="M1791">
        <v>4.62</v>
      </c>
      <c r="N1791">
        <v>4.55</v>
      </c>
      <c r="O1791" s="20">
        <v>4.55</v>
      </c>
      <c r="P1791">
        <v>4.57</v>
      </c>
      <c r="Q1791">
        <v>4.66</v>
      </c>
    </row>
    <row r="1792" spans="1:17">
      <c r="A1792">
        <v>20070424</v>
      </c>
      <c r="B1792" s="20">
        <v>5.3550000000000004</v>
      </c>
      <c r="C1792" s="20">
        <v>5.16</v>
      </c>
      <c r="D1792">
        <v>5.25</v>
      </c>
      <c r="E1792">
        <v>4.9800000000000004</v>
      </c>
      <c r="F1792">
        <v>4.92</v>
      </c>
      <c r="G1792">
        <v>4.93</v>
      </c>
      <c r="H1792" s="20">
        <v>4.96</v>
      </c>
      <c r="I1792">
        <v>5.03</v>
      </c>
      <c r="J1792">
        <v>5.14</v>
      </c>
      <c r="K1792">
        <v>5.35</v>
      </c>
      <c r="L1792">
        <v>4.88</v>
      </c>
      <c r="M1792">
        <v>4.58</v>
      </c>
      <c r="N1792">
        <v>4.5199999999999996</v>
      </c>
      <c r="O1792" s="20">
        <v>4.51</v>
      </c>
      <c r="P1792">
        <v>4.54</v>
      </c>
      <c r="Q1792">
        <v>4.63</v>
      </c>
    </row>
    <row r="1793" spans="1:17">
      <c r="A1793">
        <v>20070425</v>
      </c>
      <c r="B1793" s="20">
        <v>5.3550000000000004</v>
      </c>
      <c r="C1793" s="20">
        <v>5.16</v>
      </c>
      <c r="D1793">
        <v>5.27</v>
      </c>
      <c r="E1793">
        <v>5</v>
      </c>
      <c r="F1793">
        <v>4.9400000000000004</v>
      </c>
      <c r="G1793">
        <v>4.9400000000000004</v>
      </c>
      <c r="H1793" s="20">
        <v>4.9800000000000004</v>
      </c>
      <c r="I1793">
        <v>5.05</v>
      </c>
      <c r="J1793">
        <v>5.15</v>
      </c>
      <c r="K1793">
        <v>5.37</v>
      </c>
      <c r="L1793">
        <v>4.9000000000000004</v>
      </c>
      <c r="M1793">
        <v>4.63</v>
      </c>
      <c r="N1793">
        <v>4.55</v>
      </c>
      <c r="O1793" s="20">
        <v>4.55</v>
      </c>
      <c r="P1793">
        <v>4.57</v>
      </c>
      <c r="Q1793">
        <v>4.66</v>
      </c>
    </row>
    <row r="1794" spans="1:17">
      <c r="A1794">
        <v>20070426</v>
      </c>
      <c r="B1794" s="20">
        <v>5.3550000000000004</v>
      </c>
      <c r="C1794" s="20">
        <v>5.17</v>
      </c>
      <c r="D1794">
        <v>5.31</v>
      </c>
      <c r="E1794">
        <v>5.0599999999999996</v>
      </c>
      <c r="F1794">
        <v>5</v>
      </c>
      <c r="G1794">
        <v>5.01</v>
      </c>
      <c r="H1794" s="20">
        <v>5.04</v>
      </c>
      <c r="I1794">
        <v>5.1100000000000003</v>
      </c>
      <c r="J1794">
        <v>5.21</v>
      </c>
      <c r="K1794">
        <v>5.42</v>
      </c>
      <c r="L1794">
        <v>4.92</v>
      </c>
      <c r="M1794">
        <v>4.67</v>
      </c>
      <c r="N1794">
        <v>4.5999999999999996</v>
      </c>
      <c r="O1794" s="20">
        <v>4.59</v>
      </c>
      <c r="P1794">
        <v>4.6100000000000003</v>
      </c>
      <c r="Q1794">
        <v>4.6900000000000004</v>
      </c>
    </row>
    <row r="1795" spans="1:17">
      <c r="A1795">
        <v>20070427</v>
      </c>
      <c r="B1795" s="20">
        <v>5.3563000000000001</v>
      </c>
      <c r="C1795" s="20">
        <v>5.17</v>
      </c>
      <c r="D1795">
        <v>5.31</v>
      </c>
      <c r="E1795">
        <v>5.0599999999999996</v>
      </c>
      <c r="F1795">
        <v>5</v>
      </c>
      <c r="G1795">
        <v>5.01</v>
      </c>
      <c r="H1795" s="20">
        <v>5.04</v>
      </c>
      <c r="I1795">
        <v>5.12</v>
      </c>
      <c r="J1795">
        <v>5.22</v>
      </c>
      <c r="K1795">
        <v>5.44</v>
      </c>
      <c r="L1795">
        <v>4.91</v>
      </c>
      <c r="M1795">
        <v>4.67</v>
      </c>
      <c r="N1795">
        <v>4.6100000000000003</v>
      </c>
      <c r="O1795" s="20">
        <v>4.59</v>
      </c>
      <c r="P1795">
        <v>4.62</v>
      </c>
      <c r="Q1795">
        <v>4.71</v>
      </c>
    </row>
    <row r="1796" spans="1:17">
      <c r="A1796">
        <v>20070430</v>
      </c>
      <c r="B1796" s="20">
        <v>5.3563000000000001</v>
      </c>
      <c r="C1796" s="20">
        <v>5.17</v>
      </c>
      <c r="D1796">
        <v>5.29</v>
      </c>
      <c r="E1796">
        <v>5.04</v>
      </c>
      <c r="F1796">
        <v>4.97</v>
      </c>
      <c r="G1796">
        <v>4.9800000000000004</v>
      </c>
      <c r="H1796" s="20">
        <v>5.01</v>
      </c>
      <c r="I1796">
        <v>5.08</v>
      </c>
      <c r="J1796">
        <v>5.19</v>
      </c>
      <c r="K1796">
        <v>5.4</v>
      </c>
      <c r="L1796">
        <v>4.8899999999999997</v>
      </c>
      <c r="M1796">
        <v>4.5999999999999996</v>
      </c>
      <c r="N1796">
        <v>4.54</v>
      </c>
      <c r="O1796" s="20">
        <v>4.51</v>
      </c>
      <c r="P1796">
        <v>4.55</v>
      </c>
      <c r="Q1796">
        <v>4.63</v>
      </c>
    </row>
    <row r="1797" spans="1:17">
      <c r="A1797">
        <v>20070501</v>
      </c>
      <c r="B1797" s="20">
        <v>5.3550000000000004</v>
      </c>
      <c r="C1797" s="20">
        <v>5.17</v>
      </c>
      <c r="D1797">
        <v>5.32</v>
      </c>
      <c r="E1797">
        <v>5.08</v>
      </c>
      <c r="F1797">
        <v>5.01</v>
      </c>
      <c r="G1797">
        <v>5.0199999999999996</v>
      </c>
      <c r="H1797" s="20">
        <v>5.04</v>
      </c>
      <c r="I1797">
        <v>5.1100000000000003</v>
      </c>
      <c r="J1797">
        <v>5.21</v>
      </c>
      <c r="K1797">
        <v>5.41</v>
      </c>
      <c r="L1797">
        <v>4.8899999999999997</v>
      </c>
      <c r="M1797">
        <v>4.63</v>
      </c>
      <c r="N1797">
        <v>4.5599999999999996</v>
      </c>
      <c r="O1797" s="20">
        <v>4.54</v>
      </c>
      <c r="P1797">
        <v>4.57</v>
      </c>
      <c r="Q1797">
        <v>4.6399999999999997</v>
      </c>
    </row>
    <row r="1798" spans="1:17">
      <c r="A1798">
        <v>20070502</v>
      </c>
      <c r="B1798" s="20">
        <v>5.3550000000000004</v>
      </c>
      <c r="C1798" s="20">
        <v>5.17</v>
      </c>
      <c r="D1798">
        <v>5.32</v>
      </c>
      <c r="E1798">
        <v>5.07</v>
      </c>
      <c r="F1798">
        <v>5</v>
      </c>
      <c r="G1798">
        <v>5.01</v>
      </c>
      <c r="H1798" s="20">
        <v>5.03</v>
      </c>
      <c r="I1798">
        <v>5.09</v>
      </c>
      <c r="J1798">
        <v>5.19</v>
      </c>
      <c r="K1798">
        <v>5.4</v>
      </c>
      <c r="L1798">
        <v>4.9000000000000004</v>
      </c>
      <c r="M1798">
        <v>4.6500000000000004</v>
      </c>
      <c r="N1798">
        <v>4.57</v>
      </c>
      <c r="O1798" s="20">
        <v>4.55</v>
      </c>
      <c r="P1798">
        <v>4.58</v>
      </c>
      <c r="Q1798">
        <v>4.6500000000000004</v>
      </c>
    </row>
    <row r="1799" spans="1:17">
      <c r="A1799">
        <v>20070503</v>
      </c>
      <c r="B1799" s="20">
        <v>5.3555999999999999</v>
      </c>
      <c r="C1799" s="20">
        <v>5.17</v>
      </c>
      <c r="D1799">
        <v>5.33</v>
      </c>
      <c r="E1799">
        <v>5.1100000000000003</v>
      </c>
      <c r="F1799">
        <v>5.05</v>
      </c>
      <c r="G1799">
        <v>5.05</v>
      </c>
      <c r="H1799" s="20">
        <v>5.07</v>
      </c>
      <c r="I1799">
        <v>5.13</v>
      </c>
      <c r="J1799">
        <v>5.22</v>
      </c>
      <c r="K1799">
        <v>5.42</v>
      </c>
      <c r="L1799">
        <v>4.93</v>
      </c>
      <c r="M1799">
        <v>4.71</v>
      </c>
      <c r="N1799">
        <v>4.62</v>
      </c>
      <c r="O1799" s="20">
        <v>4.59</v>
      </c>
      <c r="P1799">
        <v>4.6100000000000003</v>
      </c>
      <c r="Q1799">
        <v>4.68</v>
      </c>
    </row>
    <row r="1800" spans="1:17">
      <c r="A1800">
        <v>20070504</v>
      </c>
      <c r="B1800" s="20">
        <v>5.3566000000000003</v>
      </c>
      <c r="C1800" s="20">
        <v>5.17</v>
      </c>
      <c r="D1800">
        <v>5.32</v>
      </c>
      <c r="E1800">
        <v>5.08</v>
      </c>
      <c r="F1800">
        <v>5.01</v>
      </c>
      <c r="G1800">
        <v>5.01</v>
      </c>
      <c r="H1800" s="20">
        <v>5.03</v>
      </c>
      <c r="I1800">
        <v>5.09</v>
      </c>
      <c r="J1800">
        <v>5.18</v>
      </c>
      <c r="K1800">
        <v>5.38</v>
      </c>
      <c r="L1800">
        <v>4.91</v>
      </c>
      <c r="M1800">
        <v>4.68</v>
      </c>
      <c r="N1800">
        <v>4.59</v>
      </c>
      <c r="O1800" s="20">
        <v>4.55</v>
      </c>
      <c r="P1800">
        <v>4.58</v>
      </c>
      <c r="Q1800">
        <v>4.6500000000000004</v>
      </c>
    </row>
    <row r="1801" spans="1:17">
      <c r="A1801">
        <v>20070507</v>
      </c>
      <c r="B1801" s="20">
        <v>5.3566000000000003</v>
      </c>
      <c r="C1801" s="20">
        <v>5.17</v>
      </c>
      <c r="D1801">
        <v>5.32</v>
      </c>
      <c r="E1801">
        <v>5.08</v>
      </c>
      <c r="F1801">
        <v>5.01</v>
      </c>
      <c r="G1801">
        <v>5.01</v>
      </c>
      <c r="H1801" s="20">
        <v>5.0199999999999996</v>
      </c>
      <c r="I1801">
        <v>5.08</v>
      </c>
      <c r="J1801">
        <v>5.17</v>
      </c>
      <c r="K1801">
        <v>5.37</v>
      </c>
      <c r="L1801">
        <v>4.92</v>
      </c>
      <c r="M1801">
        <v>4.68</v>
      </c>
      <c r="N1801">
        <v>4.58</v>
      </c>
      <c r="O1801" s="20">
        <v>4.55</v>
      </c>
      <c r="P1801">
        <v>4.57</v>
      </c>
      <c r="Q1801">
        <v>4.6399999999999997</v>
      </c>
    </row>
    <row r="1802" spans="1:17">
      <c r="A1802">
        <v>20070508</v>
      </c>
      <c r="B1802" s="20">
        <v>5.3569000000000004</v>
      </c>
      <c r="C1802" s="20">
        <v>5.17</v>
      </c>
      <c r="D1802">
        <v>5.32</v>
      </c>
      <c r="E1802">
        <v>5.08</v>
      </c>
      <c r="F1802">
        <v>5.01</v>
      </c>
      <c r="G1802">
        <v>5</v>
      </c>
      <c r="H1802" s="20">
        <v>5.0199999999999996</v>
      </c>
      <c r="I1802">
        <v>5.07</v>
      </c>
      <c r="J1802">
        <v>5.17</v>
      </c>
      <c r="K1802">
        <v>5.36</v>
      </c>
      <c r="L1802">
        <v>4.91</v>
      </c>
      <c r="M1802">
        <v>4.68</v>
      </c>
      <c r="N1802">
        <v>4.58</v>
      </c>
      <c r="O1802" s="20">
        <v>4.54</v>
      </c>
      <c r="P1802">
        <v>4.5599999999999996</v>
      </c>
      <c r="Q1802">
        <v>4.63</v>
      </c>
    </row>
    <row r="1803" spans="1:17">
      <c r="A1803">
        <v>20070509</v>
      </c>
      <c r="B1803" s="20">
        <v>5.3581000000000003</v>
      </c>
      <c r="C1803" s="20">
        <v>5.17</v>
      </c>
      <c r="D1803">
        <v>5.32</v>
      </c>
      <c r="E1803">
        <v>5.08</v>
      </c>
      <c r="F1803">
        <v>5.0199999999999996</v>
      </c>
      <c r="G1803">
        <v>5.01</v>
      </c>
      <c r="H1803" s="20">
        <v>5.03</v>
      </c>
      <c r="I1803">
        <v>5.08</v>
      </c>
      <c r="J1803">
        <v>5.18</v>
      </c>
      <c r="K1803">
        <v>5.38</v>
      </c>
      <c r="L1803">
        <v>4.9000000000000004</v>
      </c>
      <c r="M1803">
        <v>4.7300000000000004</v>
      </c>
      <c r="N1803">
        <v>4.6399999999999997</v>
      </c>
      <c r="O1803" s="20">
        <v>4.58</v>
      </c>
      <c r="P1803">
        <v>4.5999999999999996</v>
      </c>
      <c r="Q1803">
        <v>4.67</v>
      </c>
    </row>
    <row r="1804" spans="1:17">
      <c r="A1804">
        <v>20070510</v>
      </c>
      <c r="B1804" s="20">
        <v>5.36</v>
      </c>
      <c r="C1804" s="20">
        <v>5.17</v>
      </c>
      <c r="D1804">
        <v>5.34</v>
      </c>
      <c r="E1804">
        <v>5.12</v>
      </c>
      <c r="F1804">
        <v>5.05</v>
      </c>
      <c r="G1804">
        <v>5.04</v>
      </c>
      <c r="H1804" s="20">
        <v>5.0599999999999996</v>
      </c>
      <c r="I1804">
        <v>5.1100000000000003</v>
      </c>
      <c r="J1804">
        <v>5.2</v>
      </c>
      <c r="K1804">
        <v>5.4</v>
      </c>
      <c r="L1804">
        <v>4.8600000000000003</v>
      </c>
      <c r="M1804">
        <v>4.7</v>
      </c>
      <c r="N1804">
        <v>4.5999999999999996</v>
      </c>
      <c r="O1804" s="20">
        <v>4.5599999999999996</v>
      </c>
      <c r="P1804">
        <v>4.58</v>
      </c>
      <c r="Q1804">
        <v>4.6500000000000004</v>
      </c>
    </row>
    <row r="1805" spans="1:17">
      <c r="A1805">
        <v>20070511</v>
      </c>
      <c r="B1805" s="20">
        <v>5.36</v>
      </c>
      <c r="C1805" s="20">
        <v>5.17</v>
      </c>
      <c r="D1805">
        <v>5.32</v>
      </c>
      <c r="E1805">
        <v>5.08</v>
      </c>
      <c r="F1805">
        <v>5</v>
      </c>
      <c r="G1805">
        <v>5</v>
      </c>
      <c r="H1805" s="20">
        <v>5.0199999999999996</v>
      </c>
      <c r="I1805">
        <v>5.07</v>
      </c>
      <c r="J1805">
        <v>5.17</v>
      </c>
      <c r="K1805">
        <v>5.38</v>
      </c>
      <c r="L1805">
        <v>4.8499999999999996</v>
      </c>
      <c r="M1805">
        <v>4.71</v>
      </c>
      <c r="N1805">
        <v>4.62</v>
      </c>
      <c r="O1805" s="20">
        <v>4.58</v>
      </c>
      <c r="P1805">
        <v>4.5999999999999996</v>
      </c>
      <c r="Q1805">
        <v>4.67</v>
      </c>
    </row>
    <row r="1806" spans="1:17">
      <c r="A1806">
        <v>20070514</v>
      </c>
      <c r="B1806" s="20">
        <v>5.36</v>
      </c>
      <c r="C1806" s="20">
        <v>5.17</v>
      </c>
      <c r="D1806">
        <v>5.34</v>
      </c>
      <c r="E1806">
        <v>5.13</v>
      </c>
      <c r="F1806">
        <v>5.0599999999999996</v>
      </c>
      <c r="G1806">
        <v>5.05</v>
      </c>
      <c r="H1806" s="20">
        <v>5.07</v>
      </c>
      <c r="I1806">
        <v>5.12</v>
      </c>
      <c r="J1806">
        <v>5.21</v>
      </c>
      <c r="K1806">
        <v>5.41</v>
      </c>
      <c r="L1806">
        <v>4.87</v>
      </c>
      <c r="M1806">
        <v>4.7300000000000004</v>
      </c>
      <c r="N1806">
        <v>4.6500000000000004</v>
      </c>
      <c r="O1806" s="20">
        <v>4.6100000000000003</v>
      </c>
      <c r="P1806">
        <v>4.63</v>
      </c>
      <c r="Q1806">
        <v>4.6900000000000004</v>
      </c>
    </row>
    <row r="1807" spans="1:17">
      <c r="A1807">
        <v>20070515</v>
      </c>
      <c r="B1807" s="20">
        <v>5.36</v>
      </c>
      <c r="C1807" s="20">
        <v>5.17</v>
      </c>
      <c r="D1807">
        <v>5.34</v>
      </c>
      <c r="E1807">
        <v>5.14</v>
      </c>
      <c r="F1807">
        <v>5.07</v>
      </c>
      <c r="G1807">
        <v>5.07</v>
      </c>
      <c r="H1807" s="20">
        <v>5.09</v>
      </c>
      <c r="I1807">
        <v>5.15</v>
      </c>
      <c r="J1807">
        <v>5.24</v>
      </c>
      <c r="K1807">
        <v>5.44</v>
      </c>
      <c r="L1807">
        <v>4.8499999999999996</v>
      </c>
      <c r="M1807">
        <v>4.75</v>
      </c>
      <c r="N1807">
        <v>4.66</v>
      </c>
      <c r="O1807" s="20">
        <v>4.63</v>
      </c>
      <c r="P1807">
        <v>4.6500000000000004</v>
      </c>
      <c r="Q1807">
        <v>4.71</v>
      </c>
    </row>
    <row r="1808" spans="1:17">
      <c r="A1808">
        <v>20070516</v>
      </c>
      <c r="B1808" s="20">
        <v>5.36</v>
      </c>
      <c r="C1808" s="20">
        <v>5.17</v>
      </c>
      <c r="D1808">
        <v>5.33</v>
      </c>
      <c r="E1808">
        <v>5.14</v>
      </c>
      <c r="F1808">
        <v>5.08</v>
      </c>
      <c r="G1808">
        <v>5.08</v>
      </c>
      <c r="H1808" s="20">
        <v>5.0999999999999996</v>
      </c>
      <c r="I1808">
        <v>5.16</v>
      </c>
      <c r="J1808">
        <v>5.25</v>
      </c>
      <c r="K1808">
        <v>5.44</v>
      </c>
      <c r="L1808">
        <v>4.82</v>
      </c>
      <c r="M1808">
        <v>4.7300000000000004</v>
      </c>
      <c r="N1808">
        <v>4.66</v>
      </c>
      <c r="O1808" s="20">
        <v>4.62</v>
      </c>
      <c r="P1808">
        <v>4.6399999999999997</v>
      </c>
      <c r="Q1808">
        <v>4.71</v>
      </c>
    </row>
    <row r="1809" spans="1:17">
      <c r="A1809">
        <v>20070517</v>
      </c>
      <c r="B1809" s="20">
        <v>5.36</v>
      </c>
      <c r="C1809" s="20">
        <v>5.17</v>
      </c>
      <c r="D1809">
        <v>5.36</v>
      </c>
      <c r="E1809">
        <v>5.18</v>
      </c>
      <c r="F1809">
        <v>5.12</v>
      </c>
      <c r="G1809">
        <v>5.13</v>
      </c>
      <c r="H1809" s="20">
        <v>5.15</v>
      </c>
      <c r="I1809">
        <v>5.2</v>
      </c>
      <c r="J1809">
        <v>5.29</v>
      </c>
      <c r="K1809">
        <v>5.48</v>
      </c>
      <c r="L1809">
        <v>4.8600000000000003</v>
      </c>
      <c r="M1809">
        <v>4.78</v>
      </c>
      <c r="N1809">
        <v>4.71</v>
      </c>
      <c r="O1809" s="20">
        <v>4.68</v>
      </c>
      <c r="P1809">
        <v>4.6900000000000004</v>
      </c>
      <c r="Q1809">
        <v>4.76</v>
      </c>
    </row>
    <row r="1810" spans="1:17">
      <c r="A1810">
        <v>20070518</v>
      </c>
      <c r="B1810" s="20">
        <v>5.36</v>
      </c>
      <c r="C1810" s="20">
        <v>5.17</v>
      </c>
      <c r="D1810">
        <v>5.37</v>
      </c>
      <c r="E1810">
        <v>5.21</v>
      </c>
      <c r="F1810">
        <v>5.16</v>
      </c>
      <c r="G1810">
        <v>5.16</v>
      </c>
      <c r="H1810" s="20">
        <v>5.18</v>
      </c>
      <c r="I1810">
        <v>5.24</v>
      </c>
      <c r="J1810">
        <v>5.32</v>
      </c>
      <c r="K1810">
        <v>5.51</v>
      </c>
      <c r="L1810">
        <v>4.92</v>
      </c>
      <c r="M1810">
        <v>4.82</v>
      </c>
      <c r="N1810">
        <v>4.75</v>
      </c>
      <c r="O1810" s="20">
        <v>4.74</v>
      </c>
      <c r="P1810">
        <v>4.75</v>
      </c>
      <c r="Q1810">
        <v>4.8099999999999996</v>
      </c>
    </row>
    <row r="1811" spans="1:17">
      <c r="A1811">
        <v>20070521</v>
      </c>
      <c r="B1811" s="20">
        <v>5.36</v>
      </c>
      <c r="C1811" s="20">
        <v>5.17</v>
      </c>
      <c r="D1811">
        <v>5.39</v>
      </c>
      <c r="E1811">
        <v>5.25</v>
      </c>
      <c r="F1811">
        <v>5.21</v>
      </c>
      <c r="G1811">
        <v>5.21</v>
      </c>
      <c r="H1811" s="20">
        <v>5.24</v>
      </c>
      <c r="I1811">
        <v>5.29</v>
      </c>
      <c r="J1811">
        <v>5.37</v>
      </c>
      <c r="K1811">
        <v>5.56</v>
      </c>
      <c r="L1811">
        <v>4.95</v>
      </c>
      <c r="M1811">
        <v>4.8099999999999996</v>
      </c>
      <c r="N1811">
        <v>4.74</v>
      </c>
      <c r="O1811" s="20">
        <v>4.71</v>
      </c>
      <c r="P1811">
        <v>4.7300000000000004</v>
      </c>
      <c r="Q1811">
        <v>4.79</v>
      </c>
    </row>
    <row r="1812" spans="1:17">
      <c r="A1812">
        <v>20070522</v>
      </c>
      <c r="B1812" s="20">
        <v>5.36</v>
      </c>
      <c r="C1812" s="20">
        <v>5.17</v>
      </c>
      <c r="D1812">
        <v>5.38</v>
      </c>
      <c r="E1812">
        <v>5.22</v>
      </c>
      <c r="F1812">
        <v>5.18</v>
      </c>
      <c r="G1812">
        <v>5.18</v>
      </c>
      <c r="H1812" s="20">
        <v>5.21</v>
      </c>
      <c r="I1812">
        <v>5.26</v>
      </c>
      <c r="J1812">
        <v>5.34</v>
      </c>
      <c r="K1812">
        <v>5.52</v>
      </c>
      <c r="L1812">
        <v>4.96</v>
      </c>
      <c r="M1812">
        <v>4.83</v>
      </c>
      <c r="N1812">
        <v>4.7699999999999996</v>
      </c>
      <c r="O1812" s="20">
        <v>4.76</v>
      </c>
      <c r="P1812">
        <v>4.78</v>
      </c>
      <c r="Q1812">
        <v>4.83</v>
      </c>
    </row>
    <row r="1813" spans="1:17">
      <c r="A1813">
        <v>20070523</v>
      </c>
      <c r="B1813" s="20">
        <v>5.36</v>
      </c>
      <c r="C1813" s="20">
        <v>5.17</v>
      </c>
      <c r="D1813">
        <v>5.4</v>
      </c>
      <c r="E1813">
        <v>5.25</v>
      </c>
      <c r="F1813">
        <v>5.21</v>
      </c>
      <c r="G1813">
        <v>5.22</v>
      </c>
      <c r="H1813" s="20">
        <v>5.25</v>
      </c>
      <c r="I1813">
        <v>5.31</v>
      </c>
      <c r="J1813">
        <v>5.39</v>
      </c>
      <c r="K1813">
        <v>5.58</v>
      </c>
      <c r="L1813">
        <v>4.96</v>
      </c>
      <c r="M1813">
        <v>4.8499999999999996</v>
      </c>
      <c r="N1813">
        <v>4.79</v>
      </c>
      <c r="O1813" s="20">
        <v>4.79</v>
      </c>
      <c r="P1813">
        <v>4.8</v>
      </c>
      <c r="Q1813">
        <v>4.8600000000000003</v>
      </c>
    </row>
    <row r="1814" spans="1:17">
      <c r="A1814">
        <v>20070524</v>
      </c>
      <c r="B1814" s="20">
        <v>5.36</v>
      </c>
      <c r="C1814" s="20">
        <v>5.14</v>
      </c>
      <c r="D1814">
        <v>5.4</v>
      </c>
      <c r="E1814">
        <v>5.28</v>
      </c>
      <c r="F1814">
        <v>5.25</v>
      </c>
      <c r="G1814">
        <v>5.27</v>
      </c>
      <c r="H1814" s="20">
        <v>5.3</v>
      </c>
      <c r="I1814">
        <v>5.36</v>
      </c>
      <c r="J1814">
        <v>5.44</v>
      </c>
      <c r="K1814">
        <v>5.62</v>
      </c>
      <c r="L1814">
        <v>4.9400000000000004</v>
      </c>
      <c r="M1814">
        <v>4.8499999999999996</v>
      </c>
      <c r="N1814">
        <v>4.8</v>
      </c>
      <c r="O1814" s="20">
        <v>4.79</v>
      </c>
      <c r="P1814">
        <v>4.8</v>
      </c>
      <c r="Q1814">
        <v>4.8600000000000003</v>
      </c>
    </row>
    <row r="1815" spans="1:17">
      <c r="A1815">
        <v>20070525</v>
      </c>
      <c r="B1815" s="20">
        <v>5.36</v>
      </c>
      <c r="C1815" s="20">
        <v>5.14</v>
      </c>
      <c r="D1815">
        <v>5.39</v>
      </c>
      <c r="E1815">
        <v>5.27</v>
      </c>
      <c r="F1815">
        <v>5.24</v>
      </c>
      <c r="G1815">
        <v>5.26</v>
      </c>
      <c r="H1815" s="20">
        <v>5.28</v>
      </c>
      <c r="I1815">
        <v>5.34</v>
      </c>
      <c r="J1815">
        <v>5.41</v>
      </c>
      <c r="K1815">
        <v>5.59</v>
      </c>
      <c r="L1815">
        <v>4.93</v>
      </c>
      <c r="M1815">
        <v>4.8499999999999996</v>
      </c>
      <c r="N1815">
        <v>4.8099999999999996</v>
      </c>
      <c r="O1815" s="20">
        <v>4.8</v>
      </c>
      <c r="P1815">
        <v>4.82</v>
      </c>
      <c r="Q1815">
        <v>4.8600000000000003</v>
      </c>
    </row>
    <row r="1816" spans="1:17">
      <c r="A1816">
        <v>20070528</v>
      </c>
      <c r="B1816" s="20">
        <v>5.36</v>
      </c>
      <c r="C1816" s="20" t="s">
        <v>1</v>
      </c>
      <c r="D1816" t="s">
        <v>103</v>
      </c>
      <c r="E1816" t="s">
        <v>103</v>
      </c>
      <c r="F1816" t="s">
        <v>103</v>
      </c>
      <c r="G1816" t="s">
        <v>103</v>
      </c>
      <c r="H1816" s="20" t="s">
        <v>103</v>
      </c>
      <c r="I1816" t="s">
        <v>103</v>
      </c>
      <c r="J1816" t="s">
        <v>103</v>
      </c>
      <c r="K1816" t="s">
        <v>103</v>
      </c>
      <c r="L1816" t="s">
        <v>103</v>
      </c>
      <c r="M1816" t="s">
        <v>103</v>
      </c>
      <c r="N1816" t="s">
        <v>103</v>
      </c>
      <c r="O1816" s="20" t="s">
        <v>103</v>
      </c>
      <c r="P1816" t="s">
        <v>103</v>
      </c>
      <c r="Q1816" t="s">
        <v>103</v>
      </c>
    </row>
    <row r="1817" spans="1:17">
      <c r="A1817">
        <v>20070529</v>
      </c>
      <c r="B1817" s="20">
        <v>5.36</v>
      </c>
      <c r="C1817" s="20">
        <v>5.14</v>
      </c>
      <c r="D1817">
        <v>5.4</v>
      </c>
      <c r="E1817">
        <v>5.3</v>
      </c>
      <c r="F1817">
        <v>5.27</v>
      </c>
      <c r="G1817">
        <v>5.29</v>
      </c>
      <c r="H1817" s="20">
        <v>5.31</v>
      </c>
      <c r="I1817">
        <v>5.36</v>
      </c>
      <c r="J1817">
        <v>5.43</v>
      </c>
      <c r="K1817">
        <v>5.59</v>
      </c>
      <c r="L1817">
        <v>4.96</v>
      </c>
      <c r="M1817">
        <v>4.88</v>
      </c>
      <c r="N1817">
        <v>4.83</v>
      </c>
      <c r="O1817" s="20">
        <v>4.82</v>
      </c>
      <c r="P1817">
        <v>4.83</v>
      </c>
      <c r="Q1817">
        <v>4.88</v>
      </c>
    </row>
    <row r="1818" spans="1:17">
      <c r="A1818">
        <v>20070530</v>
      </c>
      <c r="B1818" s="20">
        <v>5.36</v>
      </c>
      <c r="C1818" s="20">
        <v>5.14</v>
      </c>
      <c r="D1818">
        <v>5.4</v>
      </c>
      <c r="E1818">
        <v>5.29</v>
      </c>
      <c r="F1818">
        <v>5.26</v>
      </c>
      <c r="G1818">
        <v>5.27</v>
      </c>
      <c r="H1818" s="20">
        <v>5.3</v>
      </c>
      <c r="I1818">
        <v>5.35</v>
      </c>
      <c r="J1818">
        <v>5.42</v>
      </c>
      <c r="K1818">
        <v>5.59</v>
      </c>
      <c r="L1818">
        <v>4.96</v>
      </c>
      <c r="M1818">
        <v>4.8899999999999997</v>
      </c>
      <c r="N1818">
        <v>4.8499999999999996</v>
      </c>
      <c r="O1818" s="20">
        <v>4.83</v>
      </c>
      <c r="P1818">
        <v>4.84</v>
      </c>
      <c r="Q1818">
        <v>4.88</v>
      </c>
    </row>
    <row r="1819" spans="1:17">
      <c r="A1819">
        <v>20070531</v>
      </c>
      <c r="B1819" s="20">
        <v>5.36</v>
      </c>
      <c r="C1819" s="20">
        <v>5.14</v>
      </c>
      <c r="D1819">
        <v>5.44</v>
      </c>
      <c r="E1819">
        <v>5.34</v>
      </c>
      <c r="F1819">
        <v>5.33</v>
      </c>
      <c r="G1819">
        <v>5.34</v>
      </c>
      <c r="H1819" s="20">
        <v>5.36</v>
      </c>
      <c r="I1819">
        <v>5.4</v>
      </c>
      <c r="J1819">
        <v>5.47</v>
      </c>
      <c r="K1819">
        <v>5.64</v>
      </c>
      <c r="L1819">
        <v>4.95</v>
      </c>
      <c r="M1819">
        <v>4.92</v>
      </c>
      <c r="N1819">
        <v>4.88</v>
      </c>
      <c r="O1819" s="20">
        <v>4.8600000000000003</v>
      </c>
      <c r="P1819">
        <v>4.87</v>
      </c>
      <c r="Q1819">
        <v>4.9000000000000004</v>
      </c>
    </row>
    <row r="1820" spans="1:17">
      <c r="A1820">
        <v>20070601</v>
      </c>
      <c r="B1820" s="20">
        <v>5.36</v>
      </c>
      <c r="C1820" s="20" t="s">
        <v>1</v>
      </c>
      <c r="D1820">
        <v>5.46</v>
      </c>
      <c r="E1820">
        <v>5.39</v>
      </c>
      <c r="F1820">
        <v>5.37</v>
      </c>
      <c r="G1820">
        <v>5.38</v>
      </c>
      <c r="H1820" s="20">
        <v>5.41</v>
      </c>
      <c r="I1820">
        <v>5.45</v>
      </c>
      <c r="J1820">
        <v>5.51</v>
      </c>
      <c r="K1820">
        <v>5.65</v>
      </c>
      <c r="L1820">
        <v>4.9800000000000004</v>
      </c>
      <c r="M1820">
        <v>4.97</v>
      </c>
      <c r="N1820">
        <v>4.9400000000000004</v>
      </c>
      <c r="O1820" s="20">
        <v>4.92</v>
      </c>
      <c r="P1820">
        <v>4.92</v>
      </c>
      <c r="Q1820">
        <v>4.95</v>
      </c>
    </row>
    <row r="1821" spans="1:17">
      <c r="A1821">
        <v>20070604</v>
      </c>
      <c r="B1821" s="20">
        <v>5.36</v>
      </c>
      <c r="C1821" s="20" t="s">
        <v>1</v>
      </c>
      <c r="D1821">
        <v>5.46</v>
      </c>
      <c r="E1821">
        <v>5.4</v>
      </c>
      <c r="F1821">
        <v>5.38</v>
      </c>
      <c r="G1821">
        <v>5.39</v>
      </c>
      <c r="H1821" s="20">
        <v>5.41</v>
      </c>
      <c r="I1821">
        <v>5.45</v>
      </c>
      <c r="J1821">
        <v>5.51</v>
      </c>
      <c r="K1821">
        <v>5.65</v>
      </c>
      <c r="L1821">
        <v>4.99</v>
      </c>
      <c r="M1821">
        <v>4.97</v>
      </c>
      <c r="N1821">
        <v>4.92</v>
      </c>
      <c r="O1821" s="20">
        <v>4.91</v>
      </c>
      <c r="P1821">
        <v>4.91</v>
      </c>
      <c r="Q1821">
        <v>4.93</v>
      </c>
    </row>
    <row r="1822" spans="1:17">
      <c r="A1822">
        <v>20070605</v>
      </c>
      <c r="B1822" s="20">
        <v>5.36</v>
      </c>
      <c r="C1822" s="20" t="s">
        <v>1</v>
      </c>
      <c r="D1822">
        <v>5.47</v>
      </c>
      <c r="E1822">
        <v>5.43</v>
      </c>
      <c r="F1822">
        <v>5.42</v>
      </c>
      <c r="G1822">
        <v>5.43</v>
      </c>
      <c r="H1822" s="20">
        <v>5.45</v>
      </c>
      <c r="I1822">
        <v>5.49</v>
      </c>
      <c r="J1822">
        <v>5.55</v>
      </c>
      <c r="K1822">
        <v>5.68</v>
      </c>
      <c r="L1822">
        <v>4.99</v>
      </c>
      <c r="M1822">
        <v>4.99</v>
      </c>
      <c r="N1822">
        <v>4.97</v>
      </c>
      <c r="O1822" s="20">
        <v>4.96</v>
      </c>
      <c r="P1822">
        <v>4.96</v>
      </c>
      <c r="Q1822">
        <v>4.9800000000000004</v>
      </c>
    </row>
    <row r="1823" spans="1:17">
      <c r="A1823">
        <v>20070606</v>
      </c>
      <c r="B1823" s="20">
        <v>5.36</v>
      </c>
      <c r="C1823" s="20" t="s">
        <v>1</v>
      </c>
      <c r="D1823">
        <v>5.45</v>
      </c>
      <c r="E1823">
        <v>5.39</v>
      </c>
      <c r="F1823">
        <v>5.38</v>
      </c>
      <c r="G1823">
        <v>5.4</v>
      </c>
      <c r="H1823" s="20">
        <v>5.43</v>
      </c>
      <c r="I1823">
        <v>5.48</v>
      </c>
      <c r="J1823">
        <v>5.54</v>
      </c>
      <c r="K1823">
        <v>5.7</v>
      </c>
      <c r="L1823">
        <v>4.96</v>
      </c>
      <c r="M1823">
        <v>4.97</v>
      </c>
      <c r="N1823">
        <v>4.9400000000000004</v>
      </c>
      <c r="O1823" s="20">
        <v>4.9400000000000004</v>
      </c>
      <c r="P1823">
        <v>4.9400000000000004</v>
      </c>
      <c r="Q1823">
        <v>4.97</v>
      </c>
    </row>
    <row r="1824" spans="1:17">
      <c r="A1824">
        <v>20070607</v>
      </c>
      <c r="B1824" s="20">
        <v>5.36</v>
      </c>
      <c r="C1824" s="20">
        <v>5.14</v>
      </c>
      <c r="D1824">
        <v>5.47</v>
      </c>
      <c r="E1824">
        <v>5.46</v>
      </c>
      <c r="F1824">
        <v>5.48</v>
      </c>
      <c r="G1824">
        <v>5.52</v>
      </c>
      <c r="H1824" s="20">
        <v>5.56</v>
      </c>
      <c r="I1824">
        <v>5.62</v>
      </c>
      <c r="J1824">
        <v>5.69</v>
      </c>
      <c r="K1824">
        <v>5.84</v>
      </c>
      <c r="L1824">
        <v>4.99</v>
      </c>
      <c r="M1824">
        <v>5.03</v>
      </c>
      <c r="N1824">
        <v>5.03</v>
      </c>
      <c r="O1824" s="20">
        <v>5.05</v>
      </c>
      <c r="P1824">
        <v>5.07</v>
      </c>
      <c r="Q1824">
        <v>5.1100000000000003</v>
      </c>
    </row>
    <row r="1825" spans="1:17">
      <c r="A1825">
        <v>20070608</v>
      </c>
      <c r="B1825" s="20">
        <v>5.36</v>
      </c>
      <c r="C1825" s="20">
        <v>5.14</v>
      </c>
      <c r="D1825">
        <v>5.48</v>
      </c>
      <c r="E1825">
        <v>5.47</v>
      </c>
      <c r="F1825">
        <v>5.51</v>
      </c>
      <c r="G1825">
        <v>5.56</v>
      </c>
      <c r="H1825" s="20">
        <v>5.61</v>
      </c>
      <c r="I1825">
        <v>5.68</v>
      </c>
      <c r="J1825">
        <v>5.76</v>
      </c>
      <c r="K1825">
        <v>5.93</v>
      </c>
      <c r="L1825">
        <v>4.96</v>
      </c>
      <c r="M1825">
        <v>5.01</v>
      </c>
      <c r="N1825">
        <v>5.03</v>
      </c>
      <c r="O1825" s="20">
        <v>5.0599999999999996</v>
      </c>
      <c r="P1825">
        <v>5.08</v>
      </c>
      <c r="Q1825">
        <v>5.12</v>
      </c>
    </row>
    <row r="1826" spans="1:17">
      <c r="A1826">
        <v>20070611</v>
      </c>
      <c r="B1826" s="20">
        <v>5.36</v>
      </c>
      <c r="C1826" s="20">
        <v>5.14</v>
      </c>
      <c r="D1826">
        <v>5.48</v>
      </c>
      <c r="E1826">
        <v>5.45</v>
      </c>
      <c r="F1826">
        <v>5.49</v>
      </c>
      <c r="G1826">
        <v>5.54</v>
      </c>
      <c r="H1826" s="20">
        <v>5.58</v>
      </c>
      <c r="I1826">
        <v>5.66</v>
      </c>
      <c r="J1826">
        <v>5.74</v>
      </c>
      <c r="K1826">
        <v>5.92</v>
      </c>
      <c r="L1826">
        <v>4.9800000000000004</v>
      </c>
      <c r="M1826">
        <v>5.01</v>
      </c>
      <c r="N1826">
        <v>5.03</v>
      </c>
      <c r="O1826" s="20">
        <v>5.07</v>
      </c>
      <c r="P1826">
        <v>5.0999999999999996</v>
      </c>
      <c r="Q1826">
        <v>5.14</v>
      </c>
    </row>
    <row r="1827" spans="1:17">
      <c r="A1827">
        <v>20070612</v>
      </c>
      <c r="B1827" s="20">
        <v>5.36</v>
      </c>
      <c r="C1827" s="20">
        <v>5.14</v>
      </c>
      <c r="D1827">
        <v>5.49</v>
      </c>
      <c r="E1827">
        <v>5.49</v>
      </c>
      <c r="F1827">
        <v>5.54</v>
      </c>
      <c r="G1827">
        <v>5.6</v>
      </c>
      <c r="H1827" s="20">
        <v>5.65</v>
      </c>
      <c r="I1827">
        <v>5.74</v>
      </c>
      <c r="J1827">
        <v>5.84</v>
      </c>
      <c r="K1827">
        <v>6.02</v>
      </c>
      <c r="L1827">
        <v>5.01</v>
      </c>
      <c r="M1827">
        <v>5.08</v>
      </c>
      <c r="N1827">
        <v>5.13</v>
      </c>
      <c r="O1827" s="20">
        <v>5.18</v>
      </c>
      <c r="P1827">
        <v>5.21</v>
      </c>
      <c r="Q1827">
        <v>5.26</v>
      </c>
    </row>
    <row r="1828" spans="1:17">
      <c r="A1828">
        <v>20070613</v>
      </c>
      <c r="B1828" s="20">
        <v>5.36</v>
      </c>
      <c r="C1828" s="20">
        <v>5.14</v>
      </c>
      <c r="D1828">
        <v>5.51</v>
      </c>
      <c r="E1828">
        <v>5.52</v>
      </c>
      <c r="F1828">
        <v>5.57</v>
      </c>
      <c r="G1828">
        <v>5.62</v>
      </c>
      <c r="H1828" s="20">
        <v>5.67</v>
      </c>
      <c r="I1828">
        <v>5.75</v>
      </c>
      <c r="J1828">
        <v>5.84</v>
      </c>
      <c r="K1828">
        <v>6.01</v>
      </c>
      <c r="L1828">
        <v>4.9800000000000004</v>
      </c>
      <c r="M1828">
        <v>5.08</v>
      </c>
      <c r="N1828">
        <v>5.0999999999999996</v>
      </c>
      <c r="O1828" s="20">
        <v>5.13</v>
      </c>
      <c r="P1828">
        <v>5.16</v>
      </c>
      <c r="Q1828">
        <v>5.2</v>
      </c>
    </row>
    <row r="1829" spans="1:17">
      <c r="A1829">
        <v>20070614</v>
      </c>
      <c r="B1829" s="20">
        <v>5.36</v>
      </c>
      <c r="C1829" s="20">
        <v>5.14</v>
      </c>
      <c r="D1829">
        <v>5.5</v>
      </c>
      <c r="E1829">
        <v>5.51</v>
      </c>
      <c r="F1829">
        <v>5.55</v>
      </c>
      <c r="G1829">
        <v>5.59</v>
      </c>
      <c r="H1829" s="20">
        <v>5.63</v>
      </c>
      <c r="I1829">
        <v>5.7</v>
      </c>
      <c r="J1829">
        <v>5.77</v>
      </c>
      <c r="K1829">
        <v>5.91</v>
      </c>
      <c r="L1829">
        <v>4.9800000000000004</v>
      </c>
      <c r="M1829">
        <v>5.0999999999999996</v>
      </c>
      <c r="N1829">
        <v>5.13</v>
      </c>
      <c r="O1829" s="20">
        <v>5.16</v>
      </c>
      <c r="P1829">
        <v>5.19</v>
      </c>
      <c r="Q1829">
        <v>5.23</v>
      </c>
    </row>
    <row r="1830" spans="1:17">
      <c r="A1830">
        <v>20070615</v>
      </c>
      <c r="B1830" s="20">
        <v>5.36</v>
      </c>
      <c r="C1830" s="20">
        <v>5.14</v>
      </c>
      <c r="D1830">
        <v>5.5</v>
      </c>
      <c r="E1830">
        <v>5.5</v>
      </c>
      <c r="F1830">
        <v>5.54</v>
      </c>
      <c r="G1830">
        <v>5.58</v>
      </c>
      <c r="H1830" s="20">
        <v>5.62</v>
      </c>
      <c r="I1830">
        <v>5.69</v>
      </c>
      <c r="J1830">
        <v>5.78</v>
      </c>
      <c r="K1830">
        <v>5.92</v>
      </c>
      <c r="L1830">
        <v>4.93</v>
      </c>
      <c r="M1830">
        <v>5.05</v>
      </c>
      <c r="N1830">
        <v>5.07</v>
      </c>
      <c r="O1830" s="20">
        <v>5.0999999999999996</v>
      </c>
      <c r="P1830">
        <v>5.12</v>
      </c>
      <c r="Q1830">
        <v>5.16</v>
      </c>
    </row>
    <row r="1831" spans="1:17">
      <c r="A1831">
        <v>20070618</v>
      </c>
      <c r="B1831" s="20">
        <v>5.36</v>
      </c>
      <c r="C1831" s="20">
        <v>5.14</v>
      </c>
      <c r="D1831">
        <v>5.49</v>
      </c>
      <c r="E1831">
        <v>5.49</v>
      </c>
      <c r="F1831">
        <v>5.53</v>
      </c>
      <c r="G1831">
        <v>5.57</v>
      </c>
      <c r="H1831" s="20">
        <v>5.61</v>
      </c>
      <c r="I1831">
        <v>5.68</v>
      </c>
      <c r="J1831">
        <v>5.76</v>
      </c>
      <c r="K1831">
        <v>5.93</v>
      </c>
      <c r="L1831">
        <v>4.95</v>
      </c>
      <c r="M1831">
        <v>5.01</v>
      </c>
      <c r="N1831">
        <v>5.05</v>
      </c>
      <c r="O1831" s="20">
        <v>5.07</v>
      </c>
      <c r="P1831">
        <v>5.0999999999999996</v>
      </c>
      <c r="Q1831">
        <v>5.15</v>
      </c>
    </row>
    <row r="1832" spans="1:17">
      <c r="A1832">
        <v>20070619</v>
      </c>
      <c r="B1832" s="20">
        <v>5.36</v>
      </c>
      <c r="C1832" s="20">
        <v>5.14</v>
      </c>
      <c r="D1832">
        <v>5.46</v>
      </c>
      <c r="E1832">
        <v>5.43</v>
      </c>
      <c r="F1832">
        <v>5.45</v>
      </c>
      <c r="G1832">
        <v>5.49</v>
      </c>
      <c r="H1832" s="20">
        <v>5.53</v>
      </c>
      <c r="I1832">
        <v>5.61</v>
      </c>
      <c r="J1832">
        <v>5.7</v>
      </c>
      <c r="K1832">
        <v>5.87</v>
      </c>
      <c r="L1832">
        <v>4.92</v>
      </c>
      <c r="M1832">
        <v>4.9400000000000004</v>
      </c>
      <c r="N1832">
        <v>4.9800000000000004</v>
      </c>
      <c r="O1832" s="20">
        <v>5</v>
      </c>
      <c r="P1832">
        <v>5.03</v>
      </c>
      <c r="Q1832">
        <v>5.09</v>
      </c>
    </row>
    <row r="1833" spans="1:17">
      <c r="A1833">
        <v>20070620</v>
      </c>
      <c r="B1833" s="20">
        <v>5.36</v>
      </c>
      <c r="C1833" s="20">
        <v>5.14</v>
      </c>
      <c r="D1833">
        <v>5.47</v>
      </c>
      <c r="E1833">
        <v>5.44</v>
      </c>
      <c r="F1833">
        <v>5.47</v>
      </c>
      <c r="G1833">
        <v>5.5</v>
      </c>
      <c r="H1833" s="20">
        <v>5.55</v>
      </c>
      <c r="I1833">
        <v>5.62</v>
      </c>
      <c r="J1833">
        <v>5.71</v>
      </c>
      <c r="K1833">
        <v>5.88</v>
      </c>
      <c r="L1833">
        <v>4.97</v>
      </c>
      <c r="M1833">
        <v>4.97</v>
      </c>
      <c r="N1833">
        <v>5.01</v>
      </c>
      <c r="O1833" s="20">
        <v>5.05</v>
      </c>
      <c r="P1833">
        <v>5.09</v>
      </c>
      <c r="Q1833">
        <v>5.14</v>
      </c>
    </row>
    <row r="1834" spans="1:17">
      <c r="A1834">
        <v>20070621</v>
      </c>
      <c r="B1834" s="20">
        <v>5.36</v>
      </c>
      <c r="C1834" s="20">
        <v>5.14</v>
      </c>
      <c r="D1834">
        <v>5.45</v>
      </c>
      <c r="E1834">
        <v>5.43</v>
      </c>
      <c r="F1834">
        <v>5.47</v>
      </c>
      <c r="G1834">
        <v>5.52</v>
      </c>
      <c r="H1834" s="20">
        <v>5.57</v>
      </c>
      <c r="I1834">
        <v>5.65</v>
      </c>
      <c r="J1834">
        <v>5.75</v>
      </c>
      <c r="K1834">
        <v>5.92</v>
      </c>
      <c r="L1834">
        <v>4.96</v>
      </c>
      <c r="M1834">
        <v>4.9800000000000004</v>
      </c>
      <c r="N1834">
        <v>5.01</v>
      </c>
      <c r="O1834" s="20">
        <v>5.0599999999999996</v>
      </c>
      <c r="P1834">
        <v>5.0999999999999996</v>
      </c>
      <c r="Q1834">
        <v>5.16</v>
      </c>
    </row>
    <row r="1835" spans="1:17">
      <c r="A1835">
        <v>20070622</v>
      </c>
      <c r="B1835" s="20">
        <v>5.36</v>
      </c>
      <c r="C1835" s="20">
        <v>5.14</v>
      </c>
      <c r="D1835">
        <v>5.45</v>
      </c>
      <c r="E1835">
        <v>5.45</v>
      </c>
      <c r="F1835">
        <v>5.5</v>
      </c>
      <c r="G1835">
        <v>5.55</v>
      </c>
      <c r="H1835" s="20">
        <v>5.61</v>
      </c>
      <c r="I1835">
        <v>5.7</v>
      </c>
      <c r="J1835">
        <v>5.8</v>
      </c>
      <c r="K1835">
        <v>5.97</v>
      </c>
      <c r="L1835">
        <v>4.9400000000000004</v>
      </c>
      <c r="M1835">
        <v>4.92</v>
      </c>
      <c r="N1835">
        <v>4.97</v>
      </c>
      <c r="O1835" s="20">
        <v>5.0199999999999996</v>
      </c>
      <c r="P1835">
        <v>5.07</v>
      </c>
      <c r="Q1835">
        <v>5.14</v>
      </c>
    </row>
    <row r="1836" spans="1:17">
      <c r="A1836">
        <v>20070625</v>
      </c>
      <c r="B1836" s="20">
        <v>5.36</v>
      </c>
      <c r="C1836" s="20">
        <v>5.14</v>
      </c>
      <c r="D1836">
        <v>5.42</v>
      </c>
      <c r="E1836">
        <v>5.4</v>
      </c>
      <c r="F1836">
        <v>5.44</v>
      </c>
      <c r="G1836">
        <v>5.49</v>
      </c>
      <c r="H1836" s="20">
        <v>5.54</v>
      </c>
      <c r="I1836">
        <v>5.63</v>
      </c>
      <c r="J1836">
        <v>5.73</v>
      </c>
      <c r="K1836">
        <v>5.9</v>
      </c>
      <c r="L1836">
        <v>4.96</v>
      </c>
      <c r="M1836">
        <v>4.87</v>
      </c>
      <c r="N1836">
        <v>4.92</v>
      </c>
      <c r="O1836" s="20">
        <v>4.97</v>
      </c>
      <c r="P1836">
        <v>5.01</v>
      </c>
      <c r="Q1836">
        <v>5.09</v>
      </c>
    </row>
    <row r="1837" spans="1:17">
      <c r="A1837">
        <v>20070626</v>
      </c>
      <c r="B1837" s="20">
        <v>5.36</v>
      </c>
      <c r="C1837" s="20">
        <v>5.14</v>
      </c>
      <c r="D1837">
        <v>5.41</v>
      </c>
      <c r="E1837">
        <v>5.37</v>
      </c>
      <c r="F1837">
        <v>5.41</v>
      </c>
      <c r="G1837">
        <v>5.46</v>
      </c>
      <c r="H1837" s="20">
        <v>5.52</v>
      </c>
      <c r="I1837">
        <v>5.61</v>
      </c>
      <c r="J1837">
        <v>5.7</v>
      </c>
      <c r="K1837">
        <v>5.87</v>
      </c>
      <c r="L1837">
        <v>4.97</v>
      </c>
      <c r="M1837">
        <v>4.9000000000000004</v>
      </c>
      <c r="N1837">
        <v>4.95</v>
      </c>
      <c r="O1837" s="20">
        <v>4.99</v>
      </c>
      <c r="P1837">
        <v>5.03</v>
      </c>
      <c r="Q1837">
        <v>5.0999999999999996</v>
      </c>
    </row>
    <row r="1838" spans="1:17">
      <c r="A1838">
        <v>20070627</v>
      </c>
      <c r="B1838" s="20">
        <v>5.36</v>
      </c>
      <c r="C1838" s="20">
        <v>5.14</v>
      </c>
      <c r="D1838">
        <v>5.38</v>
      </c>
      <c r="E1838">
        <v>5.33</v>
      </c>
      <c r="F1838">
        <v>5.37</v>
      </c>
      <c r="G1838">
        <v>5.42</v>
      </c>
      <c r="H1838" s="20">
        <v>5.47</v>
      </c>
      <c r="I1838">
        <v>5.57</v>
      </c>
      <c r="J1838">
        <v>5.67</v>
      </c>
      <c r="K1838">
        <v>5.85</v>
      </c>
      <c r="L1838">
        <v>4.93</v>
      </c>
      <c r="M1838">
        <v>4.91</v>
      </c>
      <c r="N1838">
        <v>4.93</v>
      </c>
      <c r="O1838" s="20">
        <v>4.97</v>
      </c>
      <c r="P1838">
        <v>5.0199999999999996</v>
      </c>
      <c r="Q1838">
        <v>5.09</v>
      </c>
    </row>
    <row r="1839" spans="1:17">
      <c r="A1839">
        <v>20070628</v>
      </c>
      <c r="B1839" s="20">
        <v>5.36</v>
      </c>
      <c r="C1839" s="20">
        <v>5.14</v>
      </c>
      <c r="D1839">
        <v>5.43</v>
      </c>
      <c r="E1839">
        <v>5.38</v>
      </c>
      <c r="F1839">
        <v>5.43</v>
      </c>
      <c r="G1839">
        <v>5.47</v>
      </c>
      <c r="H1839" s="20">
        <v>5.52</v>
      </c>
      <c r="I1839">
        <v>5.6</v>
      </c>
      <c r="J1839">
        <v>5.7</v>
      </c>
      <c r="K1839">
        <v>5.85</v>
      </c>
      <c r="L1839">
        <v>4.95</v>
      </c>
      <c r="M1839">
        <v>4.96</v>
      </c>
      <c r="N1839">
        <v>4.9800000000000004</v>
      </c>
      <c r="O1839" s="20">
        <v>5.0199999999999996</v>
      </c>
      <c r="P1839">
        <v>5.0599999999999996</v>
      </c>
      <c r="Q1839">
        <v>5.12</v>
      </c>
    </row>
    <row r="1840" spans="1:17">
      <c r="A1840">
        <v>20070629</v>
      </c>
      <c r="B1840" s="20">
        <v>5.36</v>
      </c>
      <c r="C1840" s="20">
        <v>5.14</v>
      </c>
      <c r="D1840">
        <v>5.44</v>
      </c>
      <c r="E1840">
        <v>5.4</v>
      </c>
      <c r="F1840">
        <v>5.44</v>
      </c>
      <c r="G1840">
        <v>5.49</v>
      </c>
      <c r="H1840" s="20">
        <v>5.53</v>
      </c>
      <c r="I1840">
        <v>5.61</v>
      </c>
      <c r="J1840">
        <v>5.7</v>
      </c>
      <c r="K1840">
        <v>5.85</v>
      </c>
      <c r="L1840">
        <v>4.91</v>
      </c>
      <c r="M1840">
        <v>4.87</v>
      </c>
      <c r="N1840">
        <v>4.8899999999999997</v>
      </c>
      <c r="O1840" s="20">
        <v>4.92</v>
      </c>
      <c r="P1840">
        <v>4.96</v>
      </c>
      <c r="Q1840">
        <v>5.03</v>
      </c>
    </row>
    <row r="1841" spans="1:17">
      <c r="A1841">
        <v>20070702</v>
      </c>
      <c r="B1841" s="20">
        <v>5.36</v>
      </c>
      <c r="C1841" s="20">
        <v>5.14</v>
      </c>
      <c r="D1841">
        <v>5.41</v>
      </c>
      <c r="E1841">
        <v>5.34</v>
      </c>
      <c r="F1841">
        <v>5.37</v>
      </c>
      <c r="G1841">
        <v>5.42</v>
      </c>
      <c r="H1841" s="20">
        <v>5.47</v>
      </c>
      <c r="I1841">
        <v>5.54</v>
      </c>
      <c r="J1841">
        <v>5.64</v>
      </c>
      <c r="K1841">
        <v>5.79</v>
      </c>
      <c r="L1841">
        <v>4.97</v>
      </c>
      <c r="M1841">
        <v>4.8600000000000003</v>
      </c>
      <c r="N1841">
        <v>4.8600000000000003</v>
      </c>
      <c r="O1841" s="20">
        <v>4.9000000000000004</v>
      </c>
      <c r="P1841">
        <v>4.93</v>
      </c>
      <c r="Q1841">
        <v>5</v>
      </c>
    </row>
    <row r="1842" spans="1:17">
      <c r="A1842">
        <v>20070703</v>
      </c>
      <c r="B1842" s="20">
        <v>5.36</v>
      </c>
      <c r="C1842" s="20">
        <v>5.13</v>
      </c>
      <c r="D1842">
        <v>5.42</v>
      </c>
      <c r="E1842">
        <v>5.36</v>
      </c>
      <c r="F1842">
        <v>5.39</v>
      </c>
      <c r="G1842">
        <v>5.43</v>
      </c>
      <c r="H1842" s="20">
        <v>5.48</v>
      </c>
      <c r="I1842">
        <v>5.56</v>
      </c>
      <c r="J1842">
        <v>5.66</v>
      </c>
      <c r="K1842">
        <v>5.82</v>
      </c>
      <c r="L1842">
        <v>4.9800000000000004</v>
      </c>
      <c r="M1842">
        <v>4.8899999999999997</v>
      </c>
      <c r="N1842">
        <v>4.9000000000000004</v>
      </c>
      <c r="O1842" s="20">
        <v>4.95</v>
      </c>
      <c r="P1842">
        <v>4.99</v>
      </c>
      <c r="Q1842">
        <v>5.05</v>
      </c>
    </row>
    <row r="1843" spans="1:17">
      <c r="A1843">
        <v>20070704</v>
      </c>
      <c r="B1843" s="20">
        <v>5.36</v>
      </c>
      <c r="C1843" s="20" t="s">
        <v>1</v>
      </c>
      <c r="D1843" t="s">
        <v>103</v>
      </c>
      <c r="E1843" t="s">
        <v>103</v>
      </c>
      <c r="F1843" t="s">
        <v>103</v>
      </c>
      <c r="G1843" t="s">
        <v>103</v>
      </c>
      <c r="H1843" s="20" t="s">
        <v>103</v>
      </c>
      <c r="I1843" t="s">
        <v>103</v>
      </c>
      <c r="J1843" t="s">
        <v>103</v>
      </c>
      <c r="K1843" t="s">
        <v>103</v>
      </c>
      <c r="L1843" t="s">
        <v>103</v>
      </c>
      <c r="M1843" t="s">
        <v>103</v>
      </c>
      <c r="N1843" t="s">
        <v>103</v>
      </c>
      <c r="O1843" s="20" t="s">
        <v>103</v>
      </c>
      <c r="P1843" t="s">
        <v>103</v>
      </c>
      <c r="Q1843" t="s">
        <v>103</v>
      </c>
    </row>
    <row r="1844" spans="1:17">
      <c r="A1844">
        <v>20070705</v>
      </c>
      <c r="B1844" s="20">
        <v>5.36</v>
      </c>
      <c r="C1844" s="20">
        <v>5.13</v>
      </c>
      <c r="D1844">
        <v>5.46</v>
      </c>
      <c r="E1844">
        <v>5.43</v>
      </c>
      <c r="F1844">
        <v>5.46</v>
      </c>
      <c r="G1844">
        <v>5.51</v>
      </c>
      <c r="H1844" s="20">
        <v>5.56</v>
      </c>
      <c r="I1844">
        <v>5.64</v>
      </c>
      <c r="J1844">
        <v>5.74</v>
      </c>
      <c r="K1844">
        <v>5.89</v>
      </c>
      <c r="L1844">
        <v>5.0199999999999996</v>
      </c>
      <c r="M1844">
        <v>4.99</v>
      </c>
      <c r="N1844">
        <v>5</v>
      </c>
      <c r="O1844" s="20">
        <v>5.05</v>
      </c>
      <c r="P1844">
        <v>5.0999999999999996</v>
      </c>
      <c r="Q1844">
        <v>5.16</v>
      </c>
    </row>
    <row r="1845" spans="1:17">
      <c r="A1845">
        <v>20070706</v>
      </c>
      <c r="B1845" s="20">
        <v>5.36</v>
      </c>
      <c r="C1845" s="20">
        <v>5.13</v>
      </c>
      <c r="D1845">
        <v>5.47</v>
      </c>
      <c r="E1845">
        <v>5.47</v>
      </c>
      <c r="F1845">
        <v>5.52</v>
      </c>
      <c r="G1845">
        <v>5.58</v>
      </c>
      <c r="H1845" s="20">
        <v>5.63</v>
      </c>
      <c r="I1845">
        <v>5.72</v>
      </c>
      <c r="J1845">
        <v>5.81</v>
      </c>
      <c r="K1845">
        <v>5.97</v>
      </c>
      <c r="L1845">
        <v>5</v>
      </c>
      <c r="M1845">
        <v>4.99</v>
      </c>
      <c r="N1845">
        <v>5.0199999999999996</v>
      </c>
      <c r="O1845" s="20">
        <v>5.0999999999999996</v>
      </c>
      <c r="P1845">
        <v>5.14</v>
      </c>
      <c r="Q1845">
        <v>5.19</v>
      </c>
    </row>
    <row r="1846" spans="1:17">
      <c r="A1846">
        <v>20070709</v>
      </c>
      <c r="B1846" s="20">
        <v>5.36</v>
      </c>
      <c r="C1846" s="20">
        <v>5.13</v>
      </c>
      <c r="D1846">
        <v>5.47</v>
      </c>
      <c r="E1846">
        <v>5.46</v>
      </c>
      <c r="F1846">
        <v>5.5</v>
      </c>
      <c r="G1846">
        <v>5.56</v>
      </c>
      <c r="H1846" s="20">
        <v>5.61</v>
      </c>
      <c r="I1846">
        <v>5.69</v>
      </c>
      <c r="J1846">
        <v>5.78</v>
      </c>
      <c r="K1846">
        <v>5.93</v>
      </c>
      <c r="L1846">
        <v>5.03</v>
      </c>
      <c r="M1846">
        <v>4.97</v>
      </c>
      <c r="N1846">
        <v>5</v>
      </c>
      <c r="O1846" s="20">
        <v>5.07</v>
      </c>
      <c r="P1846">
        <v>5.1100000000000003</v>
      </c>
      <c r="Q1846">
        <v>5.16</v>
      </c>
    </row>
    <row r="1847" spans="1:17">
      <c r="A1847">
        <v>20070710</v>
      </c>
      <c r="B1847" s="20">
        <v>5.36</v>
      </c>
      <c r="C1847" s="20">
        <v>5.13</v>
      </c>
      <c r="D1847">
        <v>5.44</v>
      </c>
      <c r="E1847">
        <v>5.39</v>
      </c>
      <c r="F1847">
        <v>5.43</v>
      </c>
      <c r="G1847">
        <v>5.49</v>
      </c>
      <c r="H1847" s="20">
        <v>5.54</v>
      </c>
      <c r="I1847">
        <v>5.62</v>
      </c>
      <c r="J1847">
        <v>5.72</v>
      </c>
      <c r="K1847">
        <v>5.88</v>
      </c>
      <c r="L1847">
        <v>4.97</v>
      </c>
      <c r="M1847">
        <v>4.8499999999999996</v>
      </c>
      <c r="N1847">
        <v>4.87</v>
      </c>
      <c r="O1847" s="20">
        <v>4.93</v>
      </c>
      <c r="P1847">
        <v>4.97</v>
      </c>
      <c r="Q1847">
        <v>5.03</v>
      </c>
    </row>
    <row r="1848" spans="1:17">
      <c r="A1848">
        <v>20070711</v>
      </c>
      <c r="B1848" s="20">
        <v>5.36</v>
      </c>
      <c r="C1848" s="20">
        <v>5.13</v>
      </c>
      <c r="D1848">
        <v>5.42</v>
      </c>
      <c r="E1848">
        <v>5.37</v>
      </c>
      <c r="F1848">
        <v>5.41</v>
      </c>
      <c r="G1848">
        <v>5.46</v>
      </c>
      <c r="H1848" s="20">
        <v>5.52</v>
      </c>
      <c r="I1848">
        <v>5.61</v>
      </c>
      <c r="J1848">
        <v>5.71</v>
      </c>
      <c r="K1848">
        <v>5.87</v>
      </c>
      <c r="L1848">
        <v>4.99</v>
      </c>
      <c r="M1848">
        <v>4.8899999999999997</v>
      </c>
      <c r="N1848">
        <v>4.9000000000000004</v>
      </c>
      <c r="O1848" s="20">
        <v>4.9800000000000004</v>
      </c>
      <c r="P1848">
        <v>5.0199999999999996</v>
      </c>
      <c r="Q1848">
        <v>5.09</v>
      </c>
    </row>
    <row r="1849" spans="1:17">
      <c r="A1849">
        <v>20070712</v>
      </c>
      <c r="B1849" s="20">
        <v>5.36</v>
      </c>
      <c r="C1849" s="20">
        <v>5.14</v>
      </c>
      <c r="D1849">
        <v>5.45</v>
      </c>
      <c r="E1849">
        <v>5.41</v>
      </c>
      <c r="F1849">
        <v>5.45</v>
      </c>
      <c r="G1849">
        <v>5.51</v>
      </c>
      <c r="H1849" s="20">
        <v>5.57</v>
      </c>
      <c r="I1849">
        <v>5.66</v>
      </c>
      <c r="J1849">
        <v>5.76</v>
      </c>
      <c r="K1849">
        <v>5.92</v>
      </c>
      <c r="L1849">
        <v>5.0199999999999996</v>
      </c>
      <c r="M1849">
        <v>4.9400000000000004</v>
      </c>
      <c r="N1849">
        <v>4.97</v>
      </c>
      <c r="O1849" s="20">
        <v>5.03</v>
      </c>
      <c r="P1849">
        <v>5.08</v>
      </c>
      <c r="Q1849">
        <v>5.13</v>
      </c>
    </row>
    <row r="1850" spans="1:17">
      <c r="A1850">
        <v>20070713</v>
      </c>
      <c r="B1850" s="20">
        <v>5.36</v>
      </c>
      <c r="C1850" s="20">
        <v>5.0999999999999996</v>
      </c>
      <c r="D1850">
        <v>5.45</v>
      </c>
      <c r="E1850">
        <v>5.42</v>
      </c>
      <c r="F1850">
        <v>5.48</v>
      </c>
      <c r="G1850">
        <v>5.54</v>
      </c>
      <c r="H1850" s="20">
        <v>5.59</v>
      </c>
      <c r="I1850">
        <v>5.68</v>
      </c>
      <c r="J1850">
        <v>5.77</v>
      </c>
      <c r="K1850">
        <v>5.93</v>
      </c>
      <c r="L1850">
        <v>5.01</v>
      </c>
      <c r="M1850">
        <v>4.9400000000000004</v>
      </c>
      <c r="N1850">
        <v>4.95</v>
      </c>
      <c r="O1850" s="20">
        <v>5.01</v>
      </c>
      <c r="P1850">
        <v>5.05</v>
      </c>
      <c r="Q1850">
        <v>5.1100000000000003</v>
      </c>
    </row>
    <row r="1851" spans="1:17">
      <c r="A1851">
        <v>20070716</v>
      </c>
      <c r="B1851" s="20">
        <v>5.36</v>
      </c>
      <c r="C1851" s="20">
        <v>5.14</v>
      </c>
      <c r="D1851">
        <v>5.45</v>
      </c>
      <c r="E1851">
        <v>5.41</v>
      </c>
      <c r="F1851">
        <v>5.46</v>
      </c>
      <c r="G1851">
        <v>5.51</v>
      </c>
      <c r="H1851" s="20">
        <v>5.56</v>
      </c>
      <c r="I1851">
        <v>5.64</v>
      </c>
      <c r="J1851">
        <v>5.73</v>
      </c>
      <c r="K1851">
        <v>5.89</v>
      </c>
      <c r="L1851">
        <v>5.01</v>
      </c>
      <c r="M1851">
        <v>4.8899999999999997</v>
      </c>
      <c r="N1851">
        <v>4.8899999999999997</v>
      </c>
      <c r="O1851" s="20">
        <v>4.95</v>
      </c>
      <c r="P1851">
        <v>4.99</v>
      </c>
      <c r="Q1851">
        <v>5.05</v>
      </c>
    </row>
    <row r="1852" spans="1:17">
      <c r="A1852">
        <v>20070717</v>
      </c>
      <c r="B1852" s="20">
        <v>5.36</v>
      </c>
      <c r="C1852" s="20">
        <v>5.0999999999999996</v>
      </c>
      <c r="D1852">
        <v>5.45</v>
      </c>
      <c r="E1852">
        <v>5.41</v>
      </c>
      <c r="F1852">
        <v>5.46</v>
      </c>
      <c r="G1852">
        <v>5.52</v>
      </c>
      <c r="H1852" s="20">
        <v>5.58</v>
      </c>
      <c r="I1852">
        <v>5.66</v>
      </c>
      <c r="J1852">
        <v>5.76</v>
      </c>
      <c r="K1852">
        <v>5.91</v>
      </c>
      <c r="L1852">
        <v>5.0199999999999996</v>
      </c>
      <c r="M1852">
        <v>4.91</v>
      </c>
      <c r="N1852">
        <v>4.92</v>
      </c>
      <c r="O1852" s="20">
        <v>4.9800000000000004</v>
      </c>
      <c r="P1852">
        <v>5.0199999999999996</v>
      </c>
      <c r="Q1852">
        <v>5.08</v>
      </c>
    </row>
    <row r="1853" spans="1:17">
      <c r="A1853">
        <v>20070718</v>
      </c>
      <c r="B1853" s="20">
        <v>5.36</v>
      </c>
      <c r="C1853" s="20">
        <v>5.0999999999999996</v>
      </c>
      <c r="D1853">
        <v>5.41</v>
      </c>
      <c r="E1853">
        <v>5.34</v>
      </c>
      <c r="F1853">
        <v>5.38</v>
      </c>
      <c r="G1853">
        <v>5.43</v>
      </c>
      <c r="H1853" s="20">
        <v>5.49</v>
      </c>
      <c r="I1853">
        <v>5.58</v>
      </c>
      <c r="J1853">
        <v>5.68</v>
      </c>
      <c r="K1853">
        <v>5.84</v>
      </c>
      <c r="L1853">
        <v>4.9800000000000004</v>
      </c>
      <c r="M1853">
        <v>4.84</v>
      </c>
      <c r="N1853">
        <v>4.8600000000000003</v>
      </c>
      <c r="O1853" s="20">
        <v>4.91</v>
      </c>
      <c r="P1853">
        <v>4.95</v>
      </c>
      <c r="Q1853">
        <v>5.0199999999999996</v>
      </c>
    </row>
    <row r="1854" spans="1:17">
      <c r="A1854">
        <v>20070719</v>
      </c>
      <c r="B1854" s="20">
        <v>5.36</v>
      </c>
      <c r="C1854" s="20">
        <v>5.0999999999999996</v>
      </c>
      <c r="D1854">
        <v>5.42</v>
      </c>
      <c r="E1854">
        <v>5.36</v>
      </c>
      <c r="F1854">
        <v>5.4</v>
      </c>
      <c r="G1854">
        <v>5.46</v>
      </c>
      <c r="H1854" s="20">
        <v>5.51</v>
      </c>
      <c r="I1854">
        <v>5.6</v>
      </c>
      <c r="J1854">
        <v>5.7</v>
      </c>
      <c r="K1854">
        <v>5.85</v>
      </c>
      <c r="L1854">
        <v>5</v>
      </c>
      <c r="M1854">
        <v>4.87</v>
      </c>
      <c r="N1854">
        <v>4.88</v>
      </c>
      <c r="O1854" s="20">
        <v>4.9400000000000004</v>
      </c>
      <c r="P1854">
        <v>4.9800000000000004</v>
      </c>
      <c r="Q1854">
        <v>5.04</v>
      </c>
    </row>
    <row r="1855" spans="1:17">
      <c r="A1855">
        <v>20070720</v>
      </c>
      <c r="B1855" s="20">
        <v>5.36</v>
      </c>
      <c r="C1855" s="20">
        <v>5.0999999999999996</v>
      </c>
      <c r="D1855">
        <v>5.39</v>
      </c>
      <c r="E1855">
        <v>5.3</v>
      </c>
      <c r="F1855">
        <v>5.34</v>
      </c>
      <c r="G1855">
        <v>5.39</v>
      </c>
      <c r="H1855" s="20">
        <v>5.44</v>
      </c>
      <c r="I1855">
        <v>5.53</v>
      </c>
      <c r="J1855">
        <v>5.63</v>
      </c>
      <c r="K1855">
        <v>5.79</v>
      </c>
      <c r="L1855">
        <v>4.96</v>
      </c>
      <c r="M1855">
        <v>4.79</v>
      </c>
      <c r="N1855">
        <v>4.78</v>
      </c>
      <c r="O1855" s="20">
        <v>4.8499999999999996</v>
      </c>
      <c r="P1855">
        <v>4.9000000000000004</v>
      </c>
      <c r="Q1855">
        <v>4.96</v>
      </c>
    </row>
    <row r="1856" spans="1:17">
      <c r="A1856">
        <v>20070723</v>
      </c>
      <c r="B1856" s="20">
        <v>5.36</v>
      </c>
      <c r="C1856" s="20">
        <v>5.0999999999999996</v>
      </c>
      <c r="D1856">
        <v>5.4</v>
      </c>
      <c r="E1856">
        <v>5.33</v>
      </c>
      <c r="F1856">
        <v>5.36</v>
      </c>
      <c r="G1856">
        <v>5.42</v>
      </c>
      <c r="H1856" s="20">
        <v>5.47</v>
      </c>
      <c r="I1856">
        <v>5.55</v>
      </c>
      <c r="J1856">
        <v>5.65</v>
      </c>
      <c r="K1856">
        <v>5.81</v>
      </c>
      <c r="L1856">
        <v>5</v>
      </c>
      <c r="M1856">
        <v>4.8</v>
      </c>
      <c r="N1856">
        <v>4.8099999999999996</v>
      </c>
      <c r="O1856" s="20">
        <v>4.8600000000000003</v>
      </c>
      <c r="P1856">
        <v>4.9000000000000004</v>
      </c>
      <c r="Q1856">
        <v>4.97</v>
      </c>
    </row>
    <row r="1857" spans="1:17">
      <c r="A1857">
        <v>20070724</v>
      </c>
      <c r="B1857" s="20">
        <v>5.36</v>
      </c>
      <c r="C1857" s="20">
        <v>5.0999999999999996</v>
      </c>
      <c r="D1857">
        <v>5.39</v>
      </c>
      <c r="E1857">
        <v>5.31</v>
      </c>
      <c r="F1857">
        <v>5.34</v>
      </c>
      <c r="G1857">
        <v>5.39</v>
      </c>
      <c r="H1857" s="20">
        <v>5.45</v>
      </c>
      <c r="I1857">
        <v>5.54</v>
      </c>
      <c r="J1857">
        <v>5.64</v>
      </c>
      <c r="K1857">
        <v>5.8</v>
      </c>
      <c r="L1857">
        <v>4.97</v>
      </c>
      <c r="M1857">
        <v>4.7699999999999996</v>
      </c>
      <c r="N1857">
        <v>4.76</v>
      </c>
      <c r="O1857" s="20">
        <v>4.82</v>
      </c>
      <c r="P1857">
        <v>4.87</v>
      </c>
      <c r="Q1857">
        <v>4.9400000000000004</v>
      </c>
    </row>
    <row r="1858" spans="1:17">
      <c r="A1858">
        <v>20070725</v>
      </c>
      <c r="B1858" s="20">
        <v>5.36</v>
      </c>
      <c r="C1858" s="20">
        <v>5.0999999999999996</v>
      </c>
      <c r="D1858">
        <v>5.37</v>
      </c>
      <c r="E1858">
        <v>5.28</v>
      </c>
      <c r="F1858">
        <v>5.3</v>
      </c>
      <c r="G1858">
        <v>5.36</v>
      </c>
      <c r="H1858" s="20">
        <v>5.41</v>
      </c>
      <c r="I1858">
        <v>5.5</v>
      </c>
      <c r="J1858">
        <v>5.62</v>
      </c>
      <c r="K1858">
        <v>5.78</v>
      </c>
      <c r="L1858">
        <v>4.95</v>
      </c>
      <c r="M1858">
        <v>4.74</v>
      </c>
      <c r="N1858">
        <v>4.74</v>
      </c>
      <c r="O1858" s="20">
        <v>4.8</v>
      </c>
      <c r="P1858">
        <v>4.8499999999999996</v>
      </c>
      <c r="Q1858">
        <v>4.92</v>
      </c>
    </row>
    <row r="1859" spans="1:17">
      <c r="A1859">
        <v>20070726</v>
      </c>
      <c r="B1859" s="20">
        <v>5.36</v>
      </c>
      <c r="C1859" s="20">
        <v>5.0999999999999996</v>
      </c>
      <c r="D1859">
        <v>5.32</v>
      </c>
      <c r="E1859">
        <v>5.21</v>
      </c>
      <c r="F1859">
        <v>5.23</v>
      </c>
      <c r="G1859">
        <v>5.29</v>
      </c>
      <c r="H1859" s="20">
        <v>5.35</v>
      </c>
      <c r="I1859">
        <v>5.45</v>
      </c>
      <c r="J1859">
        <v>5.58</v>
      </c>
      <c r="K1859">
        <v>5.77</v>
      </c>
      <c r="L1859">
        <v>4.83</v>
      </c>
      <c r="M1859">
        <v>4.5599999999999996</v>
      </c>
      <c r="N1859">
        <v>4.54</v>
      </c>
      <c r="O1859" s="20">
        <v>4.6100000000000003</v>
      </c>
      <c r="P1859">
        <v>4.68</v>
      </c>
      <c r="Q1859">
        <v>4.79</v>
      </c>
    </row>
    <row r="1860" spans="1:17">
      <c r="A1860">
        <v>20070727</v>
      </c>
      <c r="B1860" s="20">
        <v>5.3574999999999999</v>
      </c>
      <c r="C1860" s="20">
        <v>5.0999999999999996</v>
      </c>
      <c r="D1860">
        <v>5.25</v>
      </c>
      <c r="E1860">
        <v>5.1100000000000003</v>
      </c>
      <c r="F1860">
        <v>5.13</v>
      </c>
      <c r="G1860">
        <v>5.21</v>
      </c>
      <c r="H1860" s="20">
        <v>5.28</v>
      </c>
      <c r="I1860">
        <v>5.39</v>
      </c>
      <c r="J1860">
        <v>5.53</v>
      </c>
      <c r="K1860">
        <v>5.72</v>
      </c>
      <c r="L1860">
        <v>4.82</v>
      </c>
      <c r="M1860">
        <v>4.5599999999999996</v>
      </c>
      <c r="N1860">
        <v>4.53</v>
      </c>
      <c r="O1860" s="20">
        <v>4.5999999999999996</v>
      </c>
      <c r="P1860">
        <v>4.68</v>
      </c>
      <c r="Q1860">
        <v>4.8</v>
      </c>
    </row>
    <row r="1861" spans="1:17">
      <c r="A1861">
        <v>20070730</v>
      </c>
      <c r="B1861" s="20">
        <v>5.3563000000000001</v>
      </c>
      <c r="C1861" s="20">
        <v>5.0999999999999996</v>
      </c>
      <c r="D1861">
        <v>5.22</v>
      </c>
      <c r="E1861">
        <v>5.07</v>
      </c>
      <c r="F1861">
        <v>5.12</v>
      </c>
      <c r="G1861">
        <v>5.2</v>
      </c>
      <c r="H1861" s="20">
        <v>5.27</v>
      </c>
      <c r="I1861">
        <v>5.4</v>
      </c>
      <c r="J1861">
        <v>5.54</v>
      </c>
      <c r="K1861">
        <v>5.74</v>
      </c>
      <c r="L1861">
        <v>4.87</v>
      </c>
      <c r="M1861">
        <v>4.59</v>
      </c>
      <c r="N1861">
        <v>4.57</v>
      </c>
      <c r="O1861" s="20">
        <v>4.6399999999999997</v>
      </c>
      <c r="P1861">
        <v>4.71</v>
      </c>
      <c r="Q1861">
        <v>4.82</v>
      </c>
    </row>
    <row r="1862" spans="1:17">
      <c r="A1862">
        <v>20070731</v>
      </c>
      <c r="B1862" s="20">
        <v>5.3586999999999998</v>
      </c>
      <c r="C1862" s="20">
        <v>5.0999999999999996</v>
      </c>
      <c r="D1862">
        <v>5.26</v>
      </c>
      <c r="E1862">
        <v>5.13</v>
      </c>
      <c r="F1862">
        <v>5.16</v>
      </c>
      <c r="G1862">
        <v>5.23</v>
      </c>
      <c r="H1862" s="20">
        <v>5.3</v>
      </c>
      <c r="I1862">
        <v>5.41</v>
      </c>
      <c r="J1862">
        <v>5.53</v>
      </c>
      <c r="K1862">
        <v>5.72</v>
      </c>
      <c r="L1862">
        <v>4.8499999999999996</v>
      </c>
      <c r="M1862">
        <v>4.5599999999999996</v>
      </c>
      <c r="N1862">
        <v>4.55</v>
      </c>
      <c r="O1862" s="20">
        <v>4.5999999999999996</v>
      </c>
      <c r="P1862">
        <v>4.67</v>
      </c>
      <c r="Q1862">
        <v>4.78</v>
      </c>
    </row>
    <row r="1863" spans="1:17">
      <c r="A1863">
        <v>20070801</v>
      </c>
      <c r="B1863" s="20">
        <v>5.3594999999999997</v>
      </c>
      <c r="C1863" s="20">
        <v>5.0999999999999996</v>
      </c>
      <c r="D1863">
        <v>5.21</v>
      </c>
      <c r="E1863">
        <v>5.07</v>
      </c>
      <c r="F1863">
        <v>5.0999999999999996</v>
      </c>
      <c r="G1863">
        <v>5.17</v>
      </c>
      <c r="H1863" s="20">
        <v>5.24</v>
      </c>
      <c r="I1863">
        <v>5.35</v>
      </c>
      <c r="J1863">
        <v>5.48</v>
      </c>
      <c r="K1863">
        <v>5.67</v>
      </c>
      <c r="L1863">
        <v>4.82</v>
      </c>
      <c r="M1863">
        <v>4.5599999999999996</v>
      </c>
      <c r="N1863">
        <v>4.53</v>
      </c>
      <c r="O1863" s="20">
        <v>4.5999999999999996</v>
      </c>
      <c r="P1863">
        <v>4.66</v>
      </c>
      <c r="Q1863">
        <v>4.76</v>
      </c>
    </row>
    <row r="1864" spans="1:17">
      <c r="A1864">
        <v>20070802</v>
      </c>
      <c r="B1864" s="20">
        <v>5.36</v>
      </c>
      <c r="C1864" s="20">
        <v>5.04</v>
      </c>
      <c r="D1864">
        <v>5.24</v>
      </c>
      <c r="E1864">
        <v>5.13</v>
      </c>
      <c r="F1864">
        <v>5.16</v>
      </c>
      <c r="G1864">
        <v>5.22</v>
      </c>
      <c r="H1864" s="20">
        <v>5.29</v>
      </c>
      <c r="I1864">
        <v>5.39</v>
      </c>
      <c r="J1864">
        <v>5.51</v>
      </c>
      <c r="K1864">
        <v>5.67</v>
      </c>
      <c r="L1864">
        <v>4.83</v>
      </c>
      <c r="M1864">
        <v>4.59</v>
      </c>
      <c r="N1864">
        <v>4.57</v>
      </c>
      <c r="O1864" s="20">
        <v>4.62</v>
      </c>
      <c r="P1864">
        <v>4.68</v>
      </c>
      <c r="Q1864">
        <v>4.7699999999999996</v>
      </c>
    </row>
    <row r="1865" spans="1:17">
      <c r="A1865">
        <v>20070803</v>
      </c>
      <c r="B1865" s="20">
        <v>5.36</v>
      </c>
      <c r="C1865" s="20">
        <v>5.04</v>
      </c>
      <c r="D1865">
        <v>5.17</v>
      </c>
      <c r="E1865">
        <v>5.04</v>
      </c>
      <c r="F1865">
        <v>5.07</v>
      </c>
      <c r="G1865">
        <v>5.14</v>
      </c>
      <c r="H1865" s="20">
        <v>5.2</v>
      </c>
      <c r="I1865">
        <v>5.32</v>
      </c>
      <c r="J1865">
        <v>5.45</v>
      </c>
      <c r="K1865">
        <v>5.64</v>
      </c>
      <c r="L1865">
        <v>4.76</v>
      </c>
      <c r="M1865">
        <v>4.46</v>
      </c>
      <c r="N1865">
        <v>4.45</v>
      </c>
      <c r="O1865" s="20">
        <v>4.5199999999999996</v>
      </c>
      <c r="P1865">
        <v>4.59</v>
      </c>
      <c r="Q1865">
        <v>4.71</v>
      </c>
    </row>
    <row r="1866" spans="1:17">
      <c r="A1866">
        <v>20070806</v>
      </c>
      <c r="B1866" s="20">
        <v>5.3563000000000001</v>
      </c>
      <c r="C1866" s="20">
        <v>5.04</v>
      </c>
      <c r="D1866">
        <v>5.1100000000000003</v>
      </c>
      <c r="E1866">
        <v>4.99</v>
      </c>
      <c r="F1866">
        <v>5.0199999999999996</v>
      </c>
      <c r="G1866">
        <v>5.09</v>
      </c>
      <c r="H1866" s="20">
        <v>5.15</v>
      </c>
      <c r="I1866">
        <v>5.29</v>
      </c>
      <c r="J1866">
        <v>5.44</v>
      </c>
      <c r="K1866">
        <v>5.65</v>
      </c>
      <c r="L1866">
        <v>4.76</v>
      </c>
      <c r="M1866">
        <v>4.46</v>
      </c>
      <c r="N1866">
        <v>4.45</v>
      </c>
      <c r="O1866" s="20">
        <v>4.5199999999999996</v>
      </c>
      <c r="P1866">
        <v>4.5999999999999996</v>
      </c>
      <c r="Q1866">
        <v>4.72</v>
      </c>
    </row>
    <row r="1867" spans="1:17">
      <c r="A1867">
        <v>20070807</v>
      </c>
      <c r="B1867" s="20">
        <v>5.36</v>
      </c>
      <c r="C1867" s="20">
        <v>5.04</v>
      </c>
      <c r="D1867">
        <v>5.19</v>
      </c>
      <c r="E1867">
        <v>5.0599999999999996</v>
      </c>
      <c r="F1867">
        <v>5.09</v>
      </c>
      <c r="G1867">
        <v>5.15</v>
      </c>
      <c r="H1867" s="20">
        <v>5.21</v>
      </c>
      <c r="I1867">
        <v>5.33</v>
      </c>
      <c r="J1867">
        <v>5.46</v>
      </c>
      <c r="K1867">
        <v>5.64</v>
      </c>
      <c r="L1867">
        <v>4.84</v>
      </c>
      <c r="M1867">
        <v>4.5599999999999996</v>
      </c>
      <c r="N1867">
        <v>4.55</v>
      </c>
      <c r="O1867" s="20">
        <v>4.5999999999999996</v>
      </c>
      <c r="P1867">
        <v>4.66</v>
      </c>
      <c r="Q1867">
        <v>4.7699999999999996</v>
      </c>
    </row>
    <row r="1868" spans="1:17">
      <c r="A1868">
        <v>20070808</v>
      </c>
      <c r="B1868" s="20">
        <v>5.38</v>
      </c>
      <c r="C1868" s="20">
        <v>5.05</v>
      </c>
      <c r="D1868">
        <v>5.27</v>
      </c>
      <c r="E1868">
        <v>5.16</v>
      </c>
      <c r="F1868">
        <v>5.19</v>
      </c>
      <c r="G1868">
        <v>5.24</v>
      </c>
      <c r="H1868" s="20">
        <v>5.3</v>
      </c>
      <c r="I1868">
        <v>5.4</v>
      </c>
      <c r="J1868">
        <v>5.53</v>
      </c>
      <c r="K1868">
        <v>5.7</v>
      </c>
      <c r="L1868">
        <v>4.8899999999999997</v>
      </c>
      <c r="M1868">
        <v>4.6399999999999997</v>
      </c>
      <c r="N1868">
        <v>4.6399999999999997</v>
      </c>
      <c r="O1868" s="20">
        <v>4.6900000000000004</v>
      </c>
      <c r="P1868">
        <v>4.75</v>
      </c>
      <c r="Q1868">
        <v>4.84</v>
      </c>
    </row>
    <row r="1869" spans="1:17">
      <c r="A1869">
        <v>20070809</v>
      </c>
      <c r="B1869" s="20">
        <v>5.5</v>
      </c>
      <c r="C1869" s="20">
        <v>5.05</v>
      </c>
      <c r="D1869">
        <v>5.2</v>
      </c>
      <c r="E1869">
        <v>5.08</v>
      </c>
      <c r="F1869">
        <v>5.0999999999999996</v>
      </c>
      <c r="G1869">
        <v>5.15</v>
      </c>
      <c r="H1869" s="20">
        <v>5.21</v>
      </c>
      <c r="I1869">
        <v>5.34</v>
      </c>
      <c r="J1869">
        <v>5.46</v>
      </c>
      <c r="K1869">
        <v>5.68</v>
      </c>
      <c r="L1869">
        <v>4.74</v>
      </c>
      <c r="M1869">
        <v>4.49</v>
      </c>
      <c r="N1869">
        <v>4.51</v>
      </c>
      <c r="O1869" s="20">
        <v>4.58</v>
      </c>
      <c r="P1869">
        <v>4.66</v>
      </c>
      <c r="Q1869">
        <v>4.79</v>
      </c>
    </row>
    <row r="1870" spans="1:17">
      <c r="A1870">
        <v>20070810</v>
      </c>
      <c r="B1870" s="20">
        <v>5.5750000000000002</v>
      </c>
      <c r="C1870" s="20">
        <v>5.0999999999999996</v>
      </c>
      <c r="D1870">
        <v>5.12</v>
      </c>
      <c r="E1870">
        <v>5.01</v>
      </c>
      <c r="F1870">
        <v>5.05</v>
      </c>
      <c r="G1870">
        <v>5.12</v>
      </c>
      <c r="H1870" s="20">
        <v>5.18</v>
      </c>
      <c r="I1870">
        <v>5.3</v>
      </c>
      <c r="J1870">
        <v>5.44</v>
      </c>
      <c r="K1870">
        <v>5.66</v>
      </c>
      <c r="L1870">
        <v>4.6900000000000004</v>
      </c>
      <c r="M1870">
        <v>4.47</v>
      </c>
      <c r="N1870">
        <v>4.51</v>
      </c>
      <c r="O1870" s="20">
        <v>4.59</v>
      </c>
      <c r="P1870">
        <v>4.68</v>
      </c>
      <c r="Q1870">
        <v>4.8099999999999996</v>
      </c>
    </row>
    <row r="1871" spans="1:17">
      <c r="A1871">
        <v>20070813</v>
      </c>
      <c r="B1871" s="20">
        <v>5.5575000000000001</v>
      </c>
      <c r="C1871" s="20">
        <v>5.0999999999999996</v>
      </c>
      <c r="D1871">
        <v>5.19</v>
      </c>
      <c r="E1871">
        <v>5.07</v>
      </c>
      <c r="F1871">
        <v>5.12</v>
      </c>
      <c r="G1871">
        <v>5.19</v>
      </c>
      <c r="H1871" s="20">
        <v>5.27</v>
      </c>
      <c r="I1871">
        <v>5.38</v>
      </c>
      <c r="J1871">
        <v>5.51</v>
      </c>
      <c r="K1871">
        <v>5.73</v>
      </c>
      <c r="L1871">
        <v>4.75</v>
      </c>
      <c r="M1871">
        <v>4.46</v>
      </c>
      <c r="N1871">
        <v>4.49</v>
      </c>
      <c r="O1871" s="20">
        <v>4.57</v>
      </c>
      <c r="P1871">
        <v>4.6500000000000004</v>
      </c>
      <c r="Q1871">
        <v>4.78</v>
      </c>
    </row>
    <row r="1872" spans="1:17">
      <c r="A1872">
        <v>20070814</v>
      </c>
      <c r="B1872" s="20">
        <v>5.53</v>
      </c>
      <c r="C1872" s="20">
        <v>4.93</v>
      </c>
      <c r="D1872">
        <v>5.14</v>
      </c>
      <c r="E1872">
        <v>5.0199999999999996</v>
      </c>
      <c r="F1872">
        <v>5.0599999999999996</v>
      </c>
      <c r="G1872">
        <v>5.14</v>
      </c>
      <c r="H1872" s="20">
        <v>5.2</v>
      </c>
      <c r="I1872">
        <v>5.33</v>
      </c>
      <c r="J1872">
        <v>5.46</v>
      </c>
      <c r="K1872">
        <v>5.69</v>
      </c>
      <c r="L1872">
        <v>4.67</v>
      </c>
      <c r="M1872">
        <v>4.3899999999999997</v>
      </c>
      <c r="N1872">
        <v>4.42</v>
      </c>
      <c r="O1872" s="20">
        <v>4.51</v>
      </c>
      <c r="P1872">
        <v>4.5999999999999996</v>
      </c>
      <c r="Q1872">
        <v>4.7300000000000004</v>
      </c>
    </row>
    <row r="1873" spans="1:17">
      <c r="A1873">
        <v>20070815</v>
      </c>
      <c r="B1873" s="20">
        <v>5.52</v>
      </c>
      <c r="C1873" s="20">
        <v>4.93</v>
      </c>
      <c r="D1873">
        <v>5.1100000000000003</v>
      </c>
      <c r="E1873">
        <v>4.99</v>
      </c>
      <c r="F1873">
        <v>5.04</v>
      </c>
      <c r="G1873">
        <v>5.12</v>
      </c>
      <c r="H1873" s="20">
        <v>5.19</v>
      </c>
      <c r="I1873">
        <v>5.32</v>
      </c>
      <c r="J1873">
        <v>5.47</v>
      </c>
      <c r="K1873">
        <v>5.72</v>
      </c>
      <c r="L1873">
        <v>4.41</v>
      </c>
      <c r="M1873">
        <v>4.2699999999999996</v>
      </c>
      <c r="N1873">
        <v>4.3099999999999996</v>
      </c>
      <c r="O1873" s="20">
        <v>4.41</v>
      </c>
      <c r="P1873">
        <v>4.5199999999999996</v>
      </c>
      <c r="Q1873">
        <v>4.6900000000000004</v>
      </c>
    </row>
    <row r="1874" spans="1:17">
      <c r="A1874">
        <v>20070816</v>
      </c>
      <c r="B1874" s="20">
        <v>5.51</v>
      </c>
      <c r="C1874" s="20">
        <v>4.93</v>
      </c>
      <c r="D1874">
        <v>5.01</v>
      </c>
      <c r="E1874">
        <v>4.91</v>
      </c>
      <c r="F1874">
        <v>4.97</v>
      </c>
      <c r="G1874">
        <v>5.0599999999999996</v>
      </c>
      <c r="H1874" s="20">
        <v>5.13</v>
      </c>
      <c r="I1874">
        <v>5.29</v>
      </c>
      <c r="J1874">
        <v>5.44</v>
      </c>
      <c r="K1874">
        <v>5.68</v>
      </c>
      <c r="L1874">
        <v>4.18</v>
      </c>
      <c r="M1874">
        <v>4.08</v>
      </c>
      <c r="N1874">
        <v>4.1500000000000004</v>
      </c>
      <c r="O1874" s="20">
        <v>4.26</v>
      </c>
      <c r="P1874">
        <v>4.3899999999999997</v>
      </c>
      <c r="Q1874">
        <v>4.5999999999999996</v>
      </c>
    </row>
    <row r="1875" spans="1:17">
      <c r="A1875">
        <v>20070817</v>
      </c>
      <c r="B1875" s="20">
        <v>5.5</v>
      </c>
      <c r="C1875" s="20">
        <v>4.93</v>
      </c>
      <c r="D1875">
        <v>4.93</v>
      </c>
      <c r="E1875">
        <v>4.8499999999999996</v>
      </c>
      <c r="F1875">
        <v>4.91</v>
      </c>
      <c r="G1875">
        <v>5</v>
      </c>
      <c r="H1875" s="20">
        <v>5.09</v>
      </c>
      <c r="I1875">
        <v>5.26</v>
      </c>
      <c r="J1875">
        <v>5.43</v>
      </c>
      <c r="K1875">
        <v>5.68</v>
      </c>
      <c r="L1875">
        <v>4.1900000000000004</v>
      </c>
      <c r="M1875">
        <v>4.18</v>
      </c>
      <c r="N1875">
        <v>4.25</v>
      </c>
      <c r="O1875" s="20">
        <v>4.3499999999999996</v>
      </c>
      <c r="P1875">
        <v>4.47</v>
      </c>
      <c r="Q1875">
        <v>4.68</v>
      </c>
    </row>
    <row r="1876" spans="1:17">
      <c r="A1876">
        <v>20070820</v>
      </c>
      <c r="B1876" s="20">
        <v>5.4950000000000001</v>
      </c>
      <c r="C1876" s="20">
        <v>4.93</v>
      </c>
      <c r="D1876">
        <v>4.9400000000000004</v>
      </c>
      <c r="E1876">
        <v>4.84</v>
      </c>
      <c r="F1876">
        <v>4.9000000000000004</v>
      </c>
      <c r="G1876">
        <v>4.9800000000000004</v>
      </c>
      <c r="H1876" s="20">
        <v>5.0599999999999996</v>
      </c>
      <c r="I1876">
        <v>5.23</v>
      </c>
      <c r="J1876">
        <v>5.4</v>
      </c>
      <c r="K1876">
        <v>5.67</v>
      </c>
      <c r="L1876">
        <v>4.1500000000000004</v>
      </c>
      <c r="M1876">
        <v>4.1100000000000003</v>
      </c>
      <c r="N1876">
        <v>4.1900000000000004</v>
      </c>
      <c r="O1876" s="20">
        <v>4.32</v>
      </c>
      <c r="P1876">
        <v>4.4400000000000004</v>
      </c>
      <c r="Q1876">
        <v>4.6399999999999997</v>
      </c>
    </row>
    <row r="1877" spans="1:17">
      <c r="A1877">
        <v>20070821</v>
      </c>
      <c r="B1877" s="20">
        <v>5.4943999999999997</v>
      </c>
      <c r="C1877" s="20">
        <v>3.8</v>
      </c>
      <c r="D1877">
        <v>4.9000000000000004</v>
      </c>
      <c r="E1877">
        <v>4.79</v>
      </c>
      <c r="F1877">
        <v>4.87</v>
      </c>
      <c r="G1877">
        <v>4.9400000000000004</v>
      </c>
      <c r="H1877" s="20">
        <v>5.0199999999999996</v>
      </c>
      <c r="I1877">
        <v>5.18</v>
      </c>
      <c r="J1877">
        <v>5.35</v>
      </c>
      <c r="K1877">
        <v>5.63</v>
      </c>
      <c r="L1877">
        <v>4.07</v>
      </c>
      <c r="M1877">
        <v>4.05</v>
      </c>
      <c r="N1877">
        <v>4.12</v>
      </c>
      <c r="O1877" s="20">
        <v>4.2699999999999996</v>
      </c>
      <c r="P1877">
        <v>4.41</v>
      </c>
      <c r="Q1877">
        <v>4.5999999999999996</v>
      </c>
    </row>
    <row r="1878" spans="1:17">
      <c r="A1878">
        <v>20070822</v>
      </c>
      <c r="B1878" s="20">
        <v>5.4988000000000001</v>
      </c>
      <c r="C1878" s="20">
        <v>3.8</v>
      </c>
      <c r="D1878">
        <v>5</v>
      </c>
      <c r="E1878">
        <v>4.88</v>
      </c>
      <c r="F1878">
        <v>4.93</v>
      </c>
      <c r="G1878">
        <v>5</v>
      </c>
      <c r="H1878" s="20">
        <v>5.07</v>
      </c>
      <c r="I1878">
        <v>5.21</v>
      </c>
      <c r="J1878">
        <v>5.37</v>
      </c>
      <c r="K1878">
        <v>5.63</v>
      </c>
      <c r="L1878">
        <v>4.0999999999999996</v>
      </c>
      <c r="M1878">
        <v>4.1500000000000004</v>
      </c>
      <c r="N1878">
        <v>4.1900000000000004</v>
      </c>
      <c r="O1878" s="20">
        <v>4.34</v>
      </c>
      <c r="P1878">
        <v>4.46</v>
      </c>
      <c r="Q1878">
        <v>4.63</v>
      </c>
    </row>
    <row r="1879" spans="1:17">
      <c r="A1879">
        <v>20070823</v>
      </c>
      <c r="B1879" s="20">
        <v>5.5049999999999999</v>
      </c>
      <c r="C1879" s="20">
        <v>3.8</v>
      </c>
      <c r="D1879">
        <v>5.0599999999999996</v>
      </c>
      <c r="E1879">
        <v>4.96</v>
      </c>
      <c r="F1879">
        <v>4.99</v>
      </c>
      <c r="G1879">
        <v>5.04</v>
      </c>
      <c r="H1879" s="20">
        <v>5.0999999999999996</v>
      </c>
      <c r="I1879">
        <v>5.22</v>
      </c>
      <c r="J1879">
        <v>5.36</v>
      </c>
      <c r="K1879">
        <v>5.6</v>
      </c>
      <c r="L1879">
        <v>4.1900000000000004</v>
      </c>
      <c r="M1879">
        <v>4.2</v>
      </c>
      <c r="N1879">
        <v>4.24</v>
      </c>
      <c r="O1879" s="20">
        <v>4.3600000000000003</v>
      </c>
      <c r="P1879">
        <v>4.47</v>
      </c>
      <c r="Q1879">
        <v>4.62</v>
      </c>
    </row>
    <row r="1880" spans="1:17">
      <c r="A1880">
        <v>20070824</v>
      </c>
      <c r="B1880" s="20">
        <v>5.5056000000000003</v>
      </c>
      <c r="C1880" s="20">
        <v>3.8</v>
      </c>
      <c r="D1880">
        <v>5.09</v>
      </c>
      <c r="E1880">
        <v>4.97</v>
      </c>
      <c r="F1880">
        <v>4.99</v>
      </c>
      <c r="G1880">
        <v>5.04</v>
      </c>
      <c r="H1880" s="20">
        <v>5.0999999999999996</v>
      </c>
      <c r="I1880">
        <v>5.2</v>
      </c>
      <c r="J1880">
        <v>5.32</v>
      </c>
      <c r="K1880">
        <v>5.54</v>
      </c>
      <c r="L1880">
        <v>4.3099999999999996</v>
      </c>
      <c r="M1880">
        <v>4.3</v>
      </c>
      <c r="N1880">
        <v>4.3099999999999996</v>
      </c>
      <c r="O1880" s="20">
        <v>4.42</v>
      </c>
      <c r="P1880">
        <v>4.5</v>
      </c>
      <c r="Q1880">
        <v>4.63</v>
      </c>
    </row>
    <row r="1881" spans="1:17">
      <c r="A1881">
        <v>20070827</v>
      </c>
      <c r="B1881" s="20">
        <v>5.5056000000000003</v>
      </c>
      <c r="C1881" s="20">
        <v>4.9000000000000004</v>
      </c>
      <c r="D1881">
        <v>5.07</v>
      </c>
      <c r="E1881">
        <v>4.93</v>
      </c>
      <c r="F1881">
        <v>4.95</v>
      </c>
      <c r="G1881">
        <v>4.9800000000000004</v>
      </c>
      <c r="H1881" s="20">
        <v>5.04</v>
      </c>
      <c r="I1881">
        <v>5.14</v>
      </c>
      <c r="J1881">
        <v>5.25</v>
      </c>
      <c r="K1881">
        <v>5.47</v>
      </c>
      <c r="L1881">
        <v>4.55</v>
      </c>
      <c r="M1881">
        <v>4.28</v>
      </c>
      <c r="N1881">
        <v>4.28</v>
      </c>
      <c r="O1881" s="20">
        <v>4.3899999999999997</v>
      </c>
      <c r="P1881">
        <v>4.47</v>
      </c>
      <c r="Q1881">
        <v>4.5999999999999996</v>
      </c>
    </row>
    <row r="1882" spans="1:17">
      <c r="A1882">
        <v>20070828</v>
      </c>
      <c r="B1882" s="20">
        <v>5.51</v>
      </c>
      <c r="C1882" s="20">
        <v>4.9000000000000004</v>
      </c>
      <c r="D1882">
        <v>5.0199999999999996</v>
      </c>
      <c r="E1882">
        <v>4.88</v>
      </c>
      <c r="F1882">
        <v>4.8899999999999997</v>
      </c>
      <c r="G1882">
        <v>4.93</v>
      </c>
      <c r="H1882" s="20">
        <v>4.99</v>
      </c>
      <c r="I1882">
        <v>5.0999999999999996</v>
      </c>
      <c r="J1882">
        <v>5.23</v>
      </c>
      <c r="K1882">
        <v>5.47</v>
      </c>
      <c r="L1882">
        <v>4.3600000000000003</v>
      </c>
      <c r="M1882">
        <v>4.13</v>
      </c>
      <c r="N1882">
        <v>4.1399999999999997</v>
      </c>
      <c r="O1882" s="20">
        <v>4.25</v>
      </c>
      <c r="P1882">
        <v>4.3600000000000003</v>
      </c>
      <c r="Q1882">
        <v>4.53</v>
      </c>
    </row>
    <row r="1883" spans="1:17">
      <c r="A1883">
        <v>20070829</v>
      </c>
      <c r="B1883" s="20">
        <v>5.5412999999999997</v>
      </c>
      <c r="C1883" s="20">
        <v>4.9000000000000004</v>
      </c>
      <c r="D1883">
        <v>5.01</v>
      </c>
      <c r="E1883">
        <v>4.8499999999999996</v>
      </c>
      <c r="F1883">
        <v>4.8499999999999996</v>
      </c>
      <c r="G1883">
        <v>4.9000000000000004</v>
      </c>
      <c r="H1883" s="20">
        <v>4.96</v>
      </c>
      <c r="I1883">
        <v>5.09</v>
      </c>
      <c r="J1883">
        <v>5.23</v>
      </c>
      <c r="K1883">
        <v>5.48</v>
      </c>
      <c r="L1883">
        <v>4.24</v>
      </c>
      <c r="M1883">
        <v>4.1399999999999997</v>
      </c>
      <c r="N1883">
        <v>4.1900000000000004</v>
      </c>
      <c r="O1883" s="20">
        <v>4.3099999999999996</v>
      </c>
      <c r="P1883">
        <v>4.41</v>
      </c>
      <c r="Q1883">
        <v>4.57</v>
      </c>
    </row>
    <row r="1884" spans="1:17">
      <c r="A1884">
        <v>20070830</v>
      </c>
      <c r="B1884" s="20">
        <v>5.58</v>
      </c>
      <c r="C1884" s="20">
        <v>4.9000000000000004</v>
      </c>
      <c r="D1884">
        <v>5.05</v>
      </c>
      <c r="E1884">
        <v>4.8600000000000003</v>
      </c>
      <c r="F1884">
        <v>4.8600000000000003</v>
      </c>
      <c r="G1884">
        <v>4.9000000000000004</v>
      </c>
      <c r="H1884" s="20">
        <v>4.96</v>
      </c>
      <c r="I1884">
        <v>5.08</v>
      </c>
      <c r="J1884">
        <v>5.22</v>
      </c>
      <c r="K1884">
        <v>5.46</v>
      </c>
      <c r="L1884">
        <v>4.17</v>
      </c>
      <c r="M1884">
        <v>4.08</v>
      </c>
      <c r="N1884">
        <v>4.1399999999999997</v>
      </c>
      <c r="O1884" s="20">
        <v>4.21</v>
      </c>
      <c r="P1884">
        <v>4.33</v>
      </c>
      <c r="Q1884">
        <v>4.51</v>
      </c>
    </row>
    <row r="1885" spans="1:17">
      <c r="A1885">
        <v>20070831</v>
      </c>
      <c r="B1885" s="20">
        <v>5.6212999999999997</v>
      </c>
      <c r="C1885" s="20">
        <v>4.9000000000000004</v>
      </c>
      <c r="D1885">
        <v>5.0599999999999996</v>
      </c>
      <c r="E1885">
        <v>4.8600000000000003</v>
      </c>
      <c r="F1885">
        <v>4.8600000000000003</v>
      </c>
      <c r="G1885">
        <v>4.91</v>
      </c>
      <c r="H1885" s="20">
        <v>4.97</v>
      </c>
      <c r="I1885">
        <v>5.09</v>
      </c>
      <c r="J1885">
        <v>5.24</v>
      </c>
      <c r="K1885">
        <v>5.48</v>
      </c>
      <c r="L1885">
        <v>4.1900000000000004</v>
      </c>
      <c r="M1885">
        <v>4.1500000000000004</v>
      </c>
      <c r="N1885">
        <v>4.16</v>
      </c>
      <c r="O1885" s="20">
        <v>4.25</v>
      </c>
      <c r="P1885">
        <v>4.3600000000000003</v>
      </c>
      <c r="Q1885">
        <v>4.54</v>
      </c>
    </row>
    <row r="1886" spans="1:17">
      <c r="A1886">
        <v>20070903</v>
      </c>
      <c r="B1886" s="20">
        <v>5.6688000000000001</v>
      </c>
      <c r="C1886" s="20" t="s">
        <v>1</v>
      </c>
      <c r="D1886" t="s">
        <v>103</v>
      </c>
      <c r="E1886" t="s">
        <v>103</v>
      </c>
      <c r="F1886" t="s">
        <v>103</v>
      </c>
      <c r="G1886" t="s">
        <v>103</v>
      </c>
      <c r="H1886" s="20" t="s">
        <v>103</v>
      </c>
      <c r="I1886" t="s">
        <v>103</v>
      </c>
      <c r="J1886" t="s">
        <v>103</v>
      </c>
      <c r="K1886" t="s">
        <v>103</v>
      </c>
      <c r="L1886" t="s">
        <v>103</v>
      </c>
      <c r="M1886" t="s">
        <v>103</v>
      </c>
      <c r="N1886" t="s">
        <v>103</v>
      </c>
      <c r="O1886" s="20" t="s">
        <v>103</v>
      </c>
      <c r="P1886" t="s">
        <v>103</v>
      </c>
      <c r="Q1886" t="s">
        <v>103</v>
      </c>
    </row>
    <row r="1887" spans="1:17">
      <c r="A1887">
        <v>20070904</v>
      </c>
      <c r="B1887" s="20">
        <v>5.6981000000000002</v>
      </c>
      <c r="C1887" s="20">
        <v>4.9000000000000004</v>
      </c>
      <c r="D1887">
        <v>5.1100000000000003</v>
      </c>
      <c r="E1887">
        <v>4.9000000000000004</v>
      </c>
      <c r="F1887">
        <v>4.9000000000000004</v>
      </c>
      <c r="G1887">
        <v>4.93</v>
      </c>
      <c r="H1887" s="20">
        <v>4.99</v>
      </c>
      <c r="I1887">
        <v>5.1100000000000003</v>
      </c>
      <c r="J1887">
        <v>5.26</v>
      </c>
      <c r="K1887">
        <v>5.49</v>
      </c>
      <c r="L1887">
        <v>4.3899999999999997</v>
      </c>
      <c r="M1887">
        <v>4.13</v>
      </c>
      <c r="N1887">
        <v>4.16</v>
      </c>
      <c r="O1887" s="20">
        <v>4.26</v>
      </c>
      <c r="P1887">
        <v>4.38</v>
      </c>
      <c r="Q1887">
        <v>4.5599999999999996</v>
      </c>
    </row>
    <row r="1888" spans="1:17">
      <c r="A1888">
        <v>20070905</v>
      </c>
      <c r="B1888" s="20">
        <v>5.72</v>
      </c>
      <c r="C1888" s="20">
        <v>4.9000000000000004</v>
      </c>
      <c r="D1888">
        <v>5.04</v>
      </c>
      <c r="E1888">
        <v>4.8</v>
      </c>
      <c r="F1888">
        <v>4.8</v>
      </c>
      <c r="G1888">
        <v>4.8499999999999996</v>
      </c>
      <c r="H1888" s="20">
        <v>4.9000000000000004</v>
      </c>
      <c r="I1888">
        <v>5.03</v>
      </c>
      <c r="J1888">
        <v>5.19</v>
      </c>
      <c r="K1888">
        <v>5.43</v>
      </c>
      <c r="L1888">
        <v>4.28</v>
      </c>
      <c r="M1888">
        <v>4.03</v>
      </c>
      <c r="N1888">
        <v>4.05</v>
      </c>
      <c r="O1888" s="20">
        <v>4.16</v>
      </c>
      <c r="P1888">
        <v>4.29</v>
      </c>
      <c r="Q1888">
        <v>4.4800000000000004</v>
      </c>
    </row>
    <row r="1889" spans="1:17">
      <c r="A1889">
        <v>20070906</v>
      </c>
      <c r="B1889" s="20">
        <v>5.7237999999999998</v>
      </c>
      <c r="C1889" s="20">
        <v>4.9000000000000004</v>
      </c>
      <c r="D1889">
        <v>5.05</v>
      </c>
      <c r="E1889">
        <v>4.8099999999999996</v>
      </c>
      <c r="F1889">
        <v>4.8</v>
      </c>
      <c r="G1889">
        <v>4.84</v>
      </c>
      <c r="H1889" s="20">
        <v>4.8899999999999997</v>
      </c>
      <c r="I1889">
        <v>5.01</v>
      </c>
      <c r="J1889">
        <v>5.16</v>
      </c>
      <c r="K1889">
        <v>5.4</v>
      </c>
      <c r="L1889">
        <v>4.3</v>
      </c>
      <c r="M1889">
        <v>4.08</v>
      </c>
      <c r="N1889">
        <v>4.09</v>
      </c>
      <c r="O1889" s="20">
        <v>4.2</v>
      </c>
      <c r="P1889">
        <v>4.32</v>
      </c>
      <c r="Q1889">
        <v>4.51</v>
      </c>
    </row>
    <row r="1890" spans="1:17">
      <c r="A1890">
        <v>20070907</v>
      </c>
      <c r="B1890" s="20">
        <v>5.7249999999999996</v>
      </c>
      <c r="C1890" s="20">
        <v>4.45</v>
      </c>
      <c r="D1890">
        <v>4.9000000000000004</v>
      </c>
      <c r="E1890">
        <v>4.6500000000000004</v>
      </c>
      <c r="F1890">
        <v>4.63</v>
      </c>
      <c r="G1890">
        <v>4.67</v>
      </c>
      <c r="H1890" s="20">
        <v>4.7300000000000004</v>
      </c>
      <c r="I1890">
        <v>4.8600000000000003</v>
      </c>
      <c r="J1890">
        <v>5.03</v>
      </c>
      <c r="K1890">
        <v>5.29</v>
      </c>
      <c r="L1890">
        <v>4.0999999999999996</v>
      </c>
      <c r="M1890">
        <v>3.9</v>
      </c>
      <c r="N1890">
        <v>3.92</v>
      </c>
      <c r="O1890" s="20">
        <v>4.03</v>
      </c>
      <c r="P1890">
        <v>4.17</v>
      </c>
      <c r="Q1890">
        <v>4.38</v>
      </c>
    </row>
    <row r="1891" spans="1:17">
      <c r="A1891">
        <v>20070910</v>
      </c>
      <c r="B1891" s="20">
        <v>5.7038000000000002</v>
      </c>
      <c r="C1891" s="20">
        <v>4.3499999999999996</v>
      </c>
      <c r="D1891">
        <v>4.87</v>
      </c>
      <c r="E1891">
        <v>4.59</v>
      </c>
      <c r="F1891">
        <v>4.58</v>
      </c>
      <c r="G1891">
        <v>4.6100000000000003</v>
      </c>
      <c r="H1891" s="20">
        <v>4.67</v>
      </c>
      <c r="I1891">
        <v>4.8</v>
      </c>
      <c r="J1891">
        <v>4.97</v>
      </c>
      <c r="K1891">
        <v>5.23</v>
      </c>
      <c r="L1891">
        <v>4.09</v>
      </c>
      <c r="M1891">
        <v>3.87</v>
      </c>
      <c r="N1891">
        <v>3.89</v>
      </c>
      <c r="O1891" s="20">
        <v>4</v>
      </c>
      <c r="P1891">
        <v>4.13</v>
      </c>
      <c r="Q1891">
        <v>4.34</v>
      </c>
    </row>
    <row r="1892" spans="1:17">
      <c r="A1892">
        <v>20070911</v>
      </c>
      <c r="B1892" s="20">
        <v>5.7031000000000001</v>
      </c>
      <c r="C1892" s="20">
        <v>4.5</v>
      </c>
      <c r="D1892">
        <v>4.93</v>
      </c>
      <c r="E1892">
        <v>4.67</v>
      </c>
      <c r="F1892">
        <v>4.63</v>
      </c>
      <c r="G1892">
        <v>4.66</v>
      </c>
      <c r="H1892" s="20">
        <v>4.71</v>
      </c>
      <c r="I1892">
        <v>4.83</v>
      </c>
      <c r="J1892">
        <v>5</v>
      </c>
      <c r="K1892">
        <v>5.25</v>
      </c>
      <c r="L1892">
        <v>4.16</v>
      </c>
      <c r="M1892">
        <v>3.95</v>
      </c>
      <c r="N1892">
        <v>3.97</v>
      </c>
      <c r="O1892" s="20">
        <v>4.07</v>
      </c>
      <c r="P1892">
        <v>4.1900000000000004</v>
      </c>
      <c r="Q1892">
        <v>4.37</v>
      </c>
    </row>
    <row r="1893" spans="1:17">
      <c r="A1893">
        <v>20070912</v>
      </c>
      <c r="B1893" s="20">
        <v>5.7031000000000001</v>
      </c>
      <c r="C1893" s="20">
        <v>4.45</v>
      </c>
      <c r="D1893">
        <v>5</v>
      </c>
      <c r="E1893">
        <v>4.72</v>
      </c>
      <c r="F1893">
        <v>4.7</v>
      </c>
      <c r="G1893">
        <v>4.72</v>
      </c>
      <c r="H1893" s="20">
        <v>4.78</v>
      </c>
      <c r="I1893">
        <v>4.8899999999999997</v>
      </c>
      <c r="J1893">
        <v>5.05</v>
      </c>
      <c r="K1893">
        <v>5.28</v>
      </c>
      <c r="L1893">
        <v>4.12</v>
      </c>
      <c r="M1893">
        <v>3.95</v>
      </c>
      <c r="N1893">
        <v>3.99</v>
      </c>
      <c r="O1893" s="20">
        <v>4.1100000000000003</v>
      </c>
      <c r="P1893">
        <v>4.2300000000000004</v>
      </c>
      <c r="Q1893">
        <v>4.41</v>
      </c>
    </row>
    <row r="1894" spans="1:17">
      <c r="A1894">
        <v>20070913</v>
      </c>
      <c r="B1894" s="20">
        <v>5.6943999999999999</v>
      </c>
      <c r="C1894" s="20">
        <v>4.45</v>
      </c>
      <c r="D1894">
        <v>5.01</v>
      </c>
      <c r="E1894">
        <v>4.76</v>
      </c>
      <c r="F1894">
        <v>4.76</v>
      </c>
      <c r="G1894">
        <v>4.8</v>
      </c>
      <c r="H1894" s="20">
        <v>4.8600000000000003</v>
      </c>
      <c r="I1894">
        <v>4.9800000000000004</v>
      </c>
      <c r="J1894">
        <v>5.13</v>
      </c>
      <c r="K1894">
        <v>5.35</v>
      </c>
      <c r="L1894">
        <v>4.2</v>
      </c>
      <c r="M1894">
        <v>4.08</v>
      </c>
      <c r="N1894">
        <v>4.1100000000000003</v>
      </c>
      <c r="O1894" s="20">
        <v>4.22</v>
      </c>
      <c r="P1894">
        <v>4.33</v>
      </c>
      <c r="Q1894">
        <v>4.49</v>
      </c>
    </row>
    <row r="1895" spans="1:17">
      <c r="A1895">
        <v>20070914</v>
      </c>
      <c r="B1895" s="20">
        <v>5.6463000000000001</v>
      </c>
      <c r="C1895" s="20">
        <v>4.45</v>
      </c>
      <c r="D1895">
        <v>4.99</v>
      </c>
      <c r="E1895">
        <v>4.75</v>
      </c>
      <c r="F1895">
        <v>4.76</v>
      </c>
      <c r="G1895">
        <v>4.8</v>
      </c>
      <c r="H1895" s="20">
        <v>4.8600000000000003</v>
      </c>
      <c r="I1895">
        <v>4.9800000000000004</v>
      </c>
      <c r="J1895">
        <v>5.13</v>
      </c>
      <c r="K1895">
        <v>5.37</v>
      </c>
      <c r="L1895">
        <v>4.16</v>
      </c>
      <c r="M1895">
        <v>4.05</v>
      </c>
      <c r="N1895">
        <v>4.07</v>
      </c>
      <c r="O1895" s="20">
        <v>4.18</v>
      </c>
      <c r="P1895">
        <v>4.3</v>
      </c>
      <c r="Q1895">
        <v>4.47</v>
      </c>
    </row>
    <row r="1896" spans="1:17">
      <c r="A1896">
        <v>20070917</v>
      </c>
      <c r="B1896" s="20">
        <v>5.5975000000000001</v>
      </c>
      <c r="C1896" s="20">
        <v>4.55</v>
      </c>
      <c r="D1896">
        <v>5</v>
      </c>
      <c r="E1896">
        <v>4.78</v>
      </c>
      <c r="F1896">
        <v>4.78</v>
      </c>
      <c r="G1896">
        <v>4.84</v>
      </c>
      <c r="H1896" s="20">
        <v>4.9000000000000004</v>
      </c>
      <c r="I1896">
        <v>5.0199999999999996</v>
      </c>
      <c r="J1896">
        <v>5.17</v>
      </c>
      <c r="K1896">
        <v>5.39</v>
      </c>
      <c r="L1896">
        <v>4.2300000000000004</v>
      </c>
      <c r="M1896">
        <v>4.08</v>
      </c>
      <c r="N1896">
        <v>4.1100000000000003</v>
      </c>
      <c r="O1896" s="20">
        <v>4.21</v>
      </c>
      <c r="P1896">
        <v>4.32</v>
      </c>
      <c r="Q1896">
        <v>4.4800000000000004</v>
      </c>
    </row>
    <row r="1897" spans="1:17">
      <c r="A1897">
        <v>20070918</v>
      </c>
      <c r="B1897" s="20">
        <v>5.5875000000000004</v>
      </c>
      <c r="C1897" s="20">
        <v>4.55</v>
      </c>
      <c r="D1897">
        <v>5.0199999999999996</v>
      </c>
      <c r="E1897">
        <v>4.8</v>
      </c>
      <c r="F1897">
        <v>4.8099999999999996</v>
      </c>
      <c r="G1897">
        <v>4.8600000000000003</v>
      </c>
      <c r="H1897" s="20">
        <v>4.92</v>
      </c>
      <c r="I1897">
        <v>5.03</v>
      </c>
      <c r="J1897">
        <v>5.17</v>
      </c>
      <c r="K1897">
        <v>5.39</v>
      </c>
      <c r="L1897">
        <v>4.08</v>
      </c>
      <c r="M1897">
        <v>4</v>
      </c>
      <c r="N1897">
        <v>4.04</v>
      </c>
      <c r="O1897" s="20">
        <v>4.1900000000000004</v>
      </c>
      <c r="P1897">
        <v>4.32</v>
      </c>
      <c r="Q1897">
        <v>4.5</v>
      </c>
    </row>
    <row r="1898" spans="1:17">
      <c r="A1898">
        <v>20070919</v>
      </c>
      <c r="B1898" s="20">
        <v>5.2374999999999998</v>
      </c>
      <c r="C1898" s="20">
        <v>4.4000000000000004</v>
      </c>
      <c r="D1898">
        <v>4.75</v>
      </c>
      <c r="E1898">
        <v>4.6100000000000003</v>
      </c>
      <c r="F1898">
        <v>4.6500000000000004</v>
      </c>
      <c r="G1898">
        <v>4.7300000000000004</v>
      </c>
      <c r="H1898" s="20">
        <v>4.82</v>
      </c>
      <c r="I1898">
        <v>4.96</v>
      </c>
      <c r="J1898">
        <v>5.14</v>
      </c>
      <c r="K1898">
        <v>5.41</v>
      </c>
      <c r="L1898">
        <v>4.0599999999999996</v>
      </c>
      <c r="M1898">
        <v>4</v>
      </c>
      <c r="N1898">
        <v>4.0599999999999996</v>
      </c>
      <c r="O1898" s="20">
        <v>4.2</v>
      </c>
      <c r="P1898">
        <v>4.33</v>
      </c>
      <c r="Q1898">
        <v>4.53</v>
      </c>
    </row>
    <row r="1899" spans="1:17">
      <c r="A1899">
        <v>20070920</v>
      </c>
      <c r="B1899" s="20">
        <v>5.21</v>
      </c>
      <c r="C1899" s="20">
        <v>4.4000000000000004</v>
      </c>
      <c r="D1899">
        <v>4.7699999999999996</v>
      </c>
      <c r="E1899">
        <v>4.6500000000000004</v>
      </c>
      <c r="F1899">
        <v>4.6900000000000004</v>
      </c>
      <c r="G1899">
        <v>4.78</v>
      </c>
      <c r="H1899" s="20">
        <v>4.87</v>
      </c>
      <c r="I1899">
        <v>5.0199999999999996</v>
      </c>
      <c r="J1899">
        <v>5.21</v>
      </c>
      <c r="K1899">
        <v>5.48</v>
      </c>
      <c r="L1899">
        <v>4.0999999999999996</v>
      </c>
      <c r="M1899">
        <v>4.0999999999999996</v>
      </c>
      <c r="N1899">
        <v>4.1900000000000004</v>
      </c>
      <c r="O1899" s="20">
        <v>4.3499999999999996</v>
      </c>
      <c r="P1899">
        <v>4.49</v>
      </c>
      <c r="Q1899">
        <v>4.6900000000000004</v>
      </c>
    </row>
    <row r="1900" spans="1:17">
      <c r="A1900">
        <v>20070921</v>
      </c>
      <c r="B1900" s="20">
        <v>5.2024999999999997</v>
      </c>
      <c r="C1900" s="20">
        <v>4.45</v>
      </c>
      <c r="D1900">
        <v>4.82</v>
      </c>
      <c r="E1900">
        <v>4.71</v>
      </c>
      <c r="F1900">
        <v>4.78</v>
      </c>
      <c r="G1900">
        <v>4.88</v>
      </c>
      <c r="H1900" s="20">
        <v>4.97</v>
      </c>
      <c r="I1900">
        <v>5.12</v>
      </c>
      <c r="J1900">
        <v>5.3</v>
      </c>
      <c r="K1900">
        <v>5.55</v>
      </c>
      <c r="L1900">
        <v>4.09</v>
      </c>
      <c r="M1900">
        <v>4.0599999999999996</v>
      </c>
      <c r="N1900">
        <v>4.1500000000000004</v>
      </c>
      <c r="O1900" s="20">
        <v>4.3099999999999996</v>
      </c>
      <c r="P1900">
        <v>4.4400000000000004</v>
      </c>
      <c r="Q1900">
        <v>4.6399999999999997</v>
      </c>
    </row>
    <row r="1901" spans="1:17">
      <c r="A1901">
        <v>20070924</v>
      </c>
      <c r="B1901" s="20">
        <v>5.2</v>
      </c>
      <c r="C1901" s="20">
        <v>4.4000000000000004</v>
      </c>
      <c r="D1901">
        <v>4.8600000000000003</v>
      </c>
      <c r="E1901">
        <v>4.74</v>
      </c>
      <c r="F1901">
        <v>4.8</v>
      </c>
      <c r="G1901">
        <v>4.8899999999999997</v>
      </c>
      <c r="H1901" s="20">
        <v>4.9800000000000004</v>
      </c>
      <c r="I1901">
        <v>5.12</v>
      </c>
      <c r="J1901">
        <v>5.29</v>
      </c>
      <c r="K1901">
        <v>5.52</v>
      </c>
      <c r="L1901">
        <v>4.09</v>
      </c>
      <c r="M1901">
        <v>4.05</v>
      </c>
      <c r="N1901">
        <v>4.1399999999999997</v>
      </c>
      <c r="O1901" s="20">
        <v>4.3099999999999996</v>
      </c>
      <c r="P1901">
        <v>4.4400000000000004</v>
      </c>
      <c r="Q1901">
        <v>4.63</v>
      </c>
    </row>
    <row r="1902" spans="1:17">
      <c r="A1902">
        <v>20070925</v>
      </c>
      <c r="B1902" s="20">
        <v>5.2</v>
      </c>
      <c r="C1902" s="20">
        <v>4.3499999999999996</v>
      </c>
      <c r="D1902">
        <v>4.8</v>
      </c>
      <c r="E1902">
        <v>4.6399999999999997</v>
      </c>
      <c r="F1902">
        <v>4.7</v>
      </c>
      <c r="G1902">
        <v>4.79</v>
      </c>
      <c r="H1902" s="20">
        <v>4.8899999999999997</v>
      </c>
      <c r="I1902">
        <v>5.05</v>
      </c>
      <c r="J1902">
        <v>5.23</v>
      </c>
      <c r="K1902">
        <v>5.47</v>
      </c>
      <c r="L1902">
        <v>4.04</v>
      </c>
      <c r="M1902">
        <v>4</v>
      </c>
      <c r="N1902">
        <v>4.09</v>
      </c>
      <c r="O1902" s="20">
        <v>4.26</v>
      </c>
      <c r="P1902">
        <v>4.41</v>
      </c>
      <c r="Q1902">
        <v>4.63</v>
      </c>
    </row>
    <row r="1903" spans="1:17">
      <c r="A1903">
        <v>20070926</v>
      </c>
      <c r="B1903" s="20">
        <v>5.1981000000000002</v>
      </c>
      <c r="C1903" s="20">
        <v>4.45</v>
      </c>
      <c r="D1903">
        <v>4.83</v>
      </c>
      <c r="E1903">
        <v>4.6900000000000004</v>
      </c>
      <c r="F1903">
        <v>4.75</v>
      </c>
      <c r="G1903">
        <v>4.8499999999999996</v>
      </c>
      <c r="H1903" s="20">
        <v>4.95</v>
      </c>
      <c r="I1903">
        <v>5.1100000000000003</v>
      </c>
      <c r="J1903">
        <v>5.29</v>
      </c>
      <c r="K1903">
        <v>5.53</v>
      </c>
      <c r="L1903">
        <v>4.03</v>
      </c>
      <c r="M1903">
        <v>3.97</v>
      </c>
      <c r="N1903">
        <v>4.07</v>
      </c>
      <c r="O1903" s="20">
        <v>4.2699999999999996</v>
      </c>
      <c r="P1903">
        <v>4.43</v>
      </c>
      <c r="Q1903">
        <v>4.63</v>
      </c>
    </row>
    <row r="1904" spans="1:17">
      <c r="A1904">
        <v>20070927</v>
      </c>
      <c r="B1904" s="20">
        <v>5.2305999999999999</v>
      </c>
      <c r="C1904" s="20">
        <v>4.45</v>
      </c>
      <c r="D1904">
        <v>4.79</v>
      </c>
      <c r="E1904">
        <v>4.62</v>
      </c>
      <c r="F1904">
        <v>4.6900000000000004</v>
      </c>
      <c r="G1904">
        <v>4.8</v>
      </c>
      <c r="H1904" s="20">
        <v>4.9000000000000004</v>
      </c>
      <c r="I1904">
        <v>5.0599999999999996</v>
      </c>
      <c r="J1904">
        <v>5.24</v>
      </c>
      <c r="K1904">
        <v>5.49</v>
      </c>
      <c r="L1904">
        <v>4.03</v>
      </c>
      <c r="M1904">
        <v>3.95</v>
      </c>
      <c r="N1904">
        <v>4.0199999999999996</v>
      </c>
      <c r="O1904" s="20">
        <v>4.22</v>
      </c>
      <c r="P1904">
        <v>4.37</v>
      </c>
      <c r="Q1904">
        <v>4.58</v>
      </c>
    </row>
    <row r="1905" spans="1:17">
      <c r="A1905">
        <v>20070928</v>
      </c>
      <c r="B1905" s="20">
        <v>5.2305999999999999</v>
      </c>
      <c r="C1905" s="20">
        <v>4.45</v>
      </c>
      <c r="D1905">
        <v>4.7699999999999996</v>
      </c>
      <c r="E1905">
        <v>4.58</v>
      </c>
      <c r="F1905">
        <v>4.63</v>
      </c>
      <c r="G1905">
        <v>4.7300000000000004</v>
      </c>
      <c r="H1905" s="20">
        <v>4.82</v>
      </c>
      <c r="I1905">
        <v>4.9800000000000004</v>
      </c>
      <c r="J1905">
        <v>5.15</v>
      </c>
      <c r="K1905">
        <v>5.4</v>
      </c>
      <c r="L1905">
        <v>4.05</v>
      </c>
      <c r="M1905">
        <v>3.97</v>
      </c>
      <c r="N1905">
        <v>4.03</v>
      </c>
      <c r="O1905" s="20">
        <v>4.2300000000000004</v>
      </c>
      <c r="P1905">
        <v>4.38</v>
      </c>
      <c r="Q1905">
        <v>4.59</v>
      </c>
    </row>
    <row r="1906" spans="1:17">
      <c r="A1906">
        <v>20071001</v>
      </c>
      <c r="B1906" s="20">
        <v>5.23</v>
      </c>
      <c r="C1906" s="20">
        <v>4.45</v>
      </c>
      <c r="D1906">
        <v>4.83</v>
      </c>
      <c r="E1906">
        <v>4.6399999999999997</v>
      </c>
      <c r="F1906">
        <v>4.6900000000000004</v>
      </c>
      <c r="G1906">
        <v>4.7699999999999996</v>
      </c>
      <c r="H1906" s="20">
        <v>4.8600000000000003</v>
      </c>
      <c r="I1906">
        <v>5.01</v>
      </c>
      <c r="J1906">
        <v>5.17</v>
      </c>
      <c r="K1906">
        <v>5.42</v>
      </c>
      <c r="L1906">
        <v>4.1100000000000003</v>
      </c>
      <c r="M1906">
        <v>4.0199999999999996</v>
      </c>
      <c r="N1906">
        <v>4.05</v>
      </c>
      <c r="O1906" s="20">
        <v>4.24</v>
      </c>
      <c r="P1906">
        <v>4.37</v>
      </c>
      <c r="Q1906">
        <v>4.5599999999999996</v>
      </c>
    </row>
    <row r="1907" spans="1:17">
      <c r="A1907">
        <v>20071002</v>
      </c>
      <c r="B1907" s="20">
        <v>5.24</v>
      </c>
      <c r="C1907" s="20">
        <v>4.45</v>
      </c>
      <c r="D1907">
        <v>4.8600000000000003</v>
      </c>
      <c r="E1907">
        <v>4.67</v>
      </c>
      <c r="F1907">
        <v>4.71</v>
      </c>
      <c r="G1907">
        <v>4.79</v>
      </c>
      <c r="H1907" s="20">
        <v>4.8600000000000003</v>
      </c>
      <c r="I1907">
        <v>5</v>
      </c>
      <c r="J1907">
        <v>5.15</v>
      </c>
      <c r="K1907">
        <v>5.39</v>
      </c>
      <c r="L1907">
        <v>4.0999999999999996</v>
      </c>
      <c r="M1907">
        <v>3.98</v>
      </c>
      <c r="N1907">
        <v>4.01</v>
      </c>
      <c r="O1907" s="20">
        <v>4.2</v>
      </c>
      <c r="P1907">
        <v>4.34</v>
      </c>
      <c r="Q1907">
        <v>4.54</v>
      </c>
    </row>
    <row r="1908" spans="1:17">
      <c r="A1908">
        <v>20071003</v>
      </c>
      <c r="B1908" s="20">
        <v>5.2438000000000002</v>
      </c>
      <c r="C1908" s="20">
        <v>4.45</v>
      </c>
      <c r="D1908">
        <v>4.8899999999999997</v>
      </c>
      <c r="E1908">
        <v>4.7</v>
      </c>
      <c r="F1908">
        <v>4.74</v>
      </c>
      <c r="G1908">
        <v>4.8099999999999996</v>
      </c>
      <c r="H1908" s="20">
        <v>4.9000000000000004</v>
      </c>
      <c r="I1908">
        <v>5.03</v>
      </c>
      <c r="J1908">
        <v>5.18</v>
      </c>
      <c r="K1908">
        <v>5.41</v>
      </c>
      <c r="L1908">
        <v>4.1100000000000003</v>
      </c>
      <c r="M1908">
        <v>4.0199999999999996</v>
      </c>
      <c r="N1908">
        <v>4.07</v>
      </c>
      <c r="O1908" s="20">
        <v>4.24</v>
      </c>
      <c r="P1908">
        <v>4.37</v>
      </c>
      <c r="Q1908">
        <v>4.55</v>
      </c>
    </row>
    <row r="1909" spans="1:17">
      <c r="A1909">
        <v>20071004</v>
      </c>
      <c r="B1909" s="20">
        <v>5.2438000000000002</v>
      </c>
      <c r="C1909" s="20">
        <v>4.4000000000000004</v>
      </c>
      <c r="D1909">
        <v>4.9000000000000004</v>
      </c>
      <c r="E1909">
        <v>4.72</v>
      </c>
      <c r="F1909">
        <v>4.76</v>
      </c>
      <c r="G1909">
        <v>4.83</v>
      </c>
      <c r="H1909" s="20">
        <v>4.91</v>
      </c>
      <c r="I1909">
        <v>5.04</v>
      </c>
      <c r="J1909">
        <v>5.18</v>
      </c>
      <c r="K1909">
        <v>5.41</v>
      </c>
      <c r="L1909">
        <v>4.0999999999999996</v>
      </c>
      <c r="M1909">
        <v>4</v>
      </c>
      <c r="N1909">
        <v>4.0599999999999996</v>
      </c>
      <c r="O1909" s="20">
        <v>4.22</v>
      </c>
      <c r="P1909">
        <v>4.3499999999999996</v>
      </c>
      <c r="Q1909">
        <v>4.54</v>
      </c>
    </row>
    <row r="1910" spans="1:17">
      <c r="A1910">
        <v>20071005</v>
      </c>
      <c r="B1910" s="20">
        <v>5.2431000000000001</v>
      </c>
      <c r="C1910" s="20">
        <v>4.5</v>
      </c>
      <c r="D1910">
        <v>4.97</v>
      </c>
      <c r="E1910">
        <v>4.78</v>
      </c>
      <c r="F1910">
        <v>4.82</v>
      </c>
      <c r="G1910">
        <v>4.9000000000000004</v>
      </c>
      <c r="H1910" s="20">
        <v>4.9800000000000004</v>
      </c>
      <c r="I1910">
        <v>5.0999999999999996</v>
      </c>
      <c r="J1910">
        <v>5.25</v>
      </c>
      <c r="K1910">
        <v>5.47</v>
      </c>
      <c r="L1910">
        <v>4.16</v>
      </c>
      <c r="M1910">
        <v>4.08</v>
      </c>
      <c r="N1910">
        <v>4.16</v>
      </c>
      <c r="O1910" s="20">
        <v>4.33</v>
      </c>
      <c r="P1910">
        <v>4.46</v>
      </c>
      <c r="Q1910">
        <v>4.6500000000000004</v>
      </c>
    </row>
    <row r="1911" spans="1:17">
      <c r="A1911">
        <v>20071008</v>
      </c>
      <c r="B1911" s="20">
        <v>5.2530999999999999</v>
      </c>
      <c r="C1911" s="20" t="s">
        <v>1</v>
      </c>
      <c r="D1911" t="s">
        <v>103</v>
      </c>
      <c r="E1911" t="s">
        <v>103</v>
      </c>
      <c r="F1911" t="s">
        <v>103</v>
      </c>
      <c r="G1911" t="s">
        <v>103</v>
      </c>
      <c r="H1911" s="20" t="s">
        <v>103</v>
      </c>
      <c r="I1911" t="s">
        <v>103</v>
      </c>
      <c r="J1911" t="s">
        <v>103</v>
      </c>
      <c r="K1911" t="s">
        <v>103</v>
      </c>
      <c r="L1911" t="s">
        <v>103</v>
      </c>
      <c r="M1911" t="s">
        <v>103</v>
      </c>
      <c r="N1911" t="s">
        <v>103</v>
      </c>
      <c r="O1911" s="20" t="s">
        <v>103</v>
      </c>
      <c r="P1911" t="s">
        <v>103</v>
      </c>
      <c r="Q1911" t="s">
        <v>103</v>
      </c>
    </row>
    <row r="1912" spans="1:17">
      <c r="A1912">
        <v>20071009</v>
      </c>
      <c r="B1912" s="20">
        <v>5.2488000000000001</v>
      </c>
      <c r="C1912" s="20">
        <v>4.5</v>
      </c>
      <c r="D1912">
        <v>4.97</v>
      </c>
      <c r="E1912">
        <v>4.79</v>
      </c>
      <c r="F1912">
        <v>4.83</v>
      </c>
      <c r="G1912">
        <v>4.9000000000000004</v>
      </c>
      <c r="H1912" s="20">
        <v>4.9800000000000004</v>
      </c>
      <c r="I1912">
        <v>5.0999999999999996</v>
      </c>
      <c r="J1912">
        <v>5.24</v>
      </c>
      <c r="K1912">
        <v>5.46</v>
      </c>
      <c r="L1912">
        <v>4.2300000000000004</v>
      </c>
      <c r="M1912">
        <v>4.1500000000000004</v>
      </c>
      <c r="N1912">
        <v>4.21</v>
      </c>
      <c r="O1912" s="20">
        <v>4.38</v>
      </c>
      <c r="P1912">
        <v>4.49</v>
      </c>
      <c r="Q1912">
        <v>4.67</v>
      </c>
    </row>
    <row r="1913" spans="1:17">
      <c r="A1913">
        <v>20071010</v>
      </c>
      <c r="B1913" s="20">
        <v>5.2474999999999996</v>
      </c>
      <c r="C1913" s="20">
        <v>4.5</v>
      </c>
      <c r="D1913">
        <v>4.99</v>
      </c>
      <c r="E1913">
        <v>4.83</v>
      </c>
      <c r="F1913">
        <v>4.87</v>
      </c>
      <c r="G1913">
        <v>4.9400000000000004</v>
      </c>
      <c r="H1913" s="20">
        <v>5.01</v>
      </c>
      <c r="I1913">
        <v>5.13</v>
      </c>
      <c r="J1913">
        <v>5.27</v>
      </c>
      <c r="K1913">
        <v>5.47</v>
      </c>
      <c r="L1913">
        <v>4.2300000000000004</v>
      </c>
      <c r="M1913">
        <v>4.1500000000000004</v>
      </c>
      <c r="N1913">
        <v>4.21</v>
      </c>
      <c r="O1913" s="20">
        <v>4.37</v>
      </c>
      <c r="P1913">
        <v>4.49</v>
      </c>
      <c r="Q1913">
        <v>4.6500000000000004</v>
      </c>
    </row>
    <row r="1914" spans="1:17">
      <c r="A1914">
        <v>20071011</v>
      </c>
      <c r="B1914" s="20">
        <v>5.2424999999999997</v>
      </c>
      <c r="C1914" s="20">
        <v>4.5</v>
      </c>
      <c r="D1914">
        <v>4.97</v>
      </c>
      <c r="E1914">
        <v>4.84</v>
      </c>
      <c r="F1914">
        <v>4.8899999999999997</v>
      </c>
      <c r="G1914">
        <v>4.96</v>
      </c>
      <c r="H1914" s="20">
        <v>5.04</v>
      </c>
      <c r="I1914">
        <v>5.17</v>
      </c>
      <c r="J1914">
        <v>5.3</v>
      </c>
      <c r="K1914">
        <v>5.51</v>
      </c>
      <c r="L1914">
        <v>4.22</v>
      </c>
      <c r="M1914">
        <v>4.13</v>
      </c>
      <c r="N1914">
        <v>4.18</v>
      </c>
      <c r="O1914" s="20">
        <v>4.3600000000000003</v>
      </c>
      <c r="P1914">
        <v>4.4800000000000004</v>
      </c>
      <c r="Q1914">
        <v>4.66</v>
      </c>
    </row>
    <row r="1915" spans="1:17">
      <c r="A1915">
        <v>20071012</v>
      </c>
      <c r="B1915" s="20">
        <v>5.2237999999999998</v>
      </c>
      <c r="C1915" s="20">
        <v>4.5</v>
      </c>
      <c r="D1915">
        <v>4.9400000000000004</v>
      </c>
      <c r="E1915">
        <v>4.8</v>
      </c>
      <c r="F1915">
        <v>4.8499999999999996</v>
      </c>
      <c r="G1915">
        <v>4.92</v>
      </c>
      <c r="H1915" s="20">
        <v>5</v>
      </c>
      <c r="I1915">
        <v>5.12</v>
      </c>
      <c r="J1915">
        <v>5.26</v>
      </c>
      <c r="K1915">
        <v>5.47</v>
      </c>
      <c r="L1915">
        <v>4.28</v>
      </c>
      <c r="M1915">
        <v>4.2300000000000004</v>
      </c>
      <c r="N1915">
        <v>4.2699999999999996</v>
      </c>
      <c r="O1915" s="20">
        <v>4.42</v>
      </c>
      <c r="P1915">
        <v>4.53</v>
      </c>
      <c r="Q1915">
        <v>4.7</v>
      </c>
    </row>
    <row r="1916" spans="1:17">
      <c r="A1916">
        <v>20071015</v>
      </c>
      <c r="B1916" s="20">
        <v>5.2144000000000004</v>
      </c>
      <c r="C1916" s="20">
        <v>4.5</v>
      </c>
      <c r="D1916">
        <v>4.97</v>
      </c>
      <c r="E1916">
        <v>4.8600000000000003</v>
      </c>
      <c r="F1916">
        <v>4.9000000000000004</v>
      </c>
      <c r="G1916">
        <v>4.9800000000000004</v>
      </c>
      <c r="H1916" s="20">
        <v>5.0599999999999996</v>
      </c>
      <c r="I1916">
        <v>5.18</v>
      </c>
      <c r="J1916">
        <v>5.32</v>
      </c>
      <c r="K1916">
        <v>5.53</v>
      </c>
      <c r="L1916">
        <v>4.33</v>
      </c>
      <c r="M1916">
        <v>4.22</v>
      </c>
      <c r="N1916">
        <v>4.25</v>
      </c>
      <c r="O1916" s="20">
        <v>4.4000000000000004</v>
      </c>
      <c r="P1916">
        <v>4.5199999999999996</v>
      </c>
      <c r="Q1916">
        <v>4.6900000000000004</v>
      </c>
    </row>
    <row r="1917" spans="1:17">
      <c r="A1917">
        <v>20071016</v>
      </c>
      <c r="B1917" s="20">
        <v>5.2088000000000001</v>
      </c>
      <c r="C1917" s="20">
        <v>4.5</v>
      </c>
      <c r="D1917">
        <v>4.9000000000000004</v>
      </c>
      <c r="E1917">
        <v>4.78</v>
      </c>
      <c r="F1917">
        <v>4.83</v>
      </c>
      <c r="G1917">
        <v>4.91</v>
      </c>
      <c r="H1917" s="20">
        <v>4.99</v>
      </c>
      <c r="I1917">
        <v>5.13</v>
      </c>
      <c r="J1917">
        <v>5.28</v>
      </c>
      <c r="K1917">
        <v>5.5</v>
      </c>
      <c r="L1917">
        <v>4.26</v>
      </c>
      <c r="M1917">
        <v>4.12</v>
      </c>
      <c r="N1917">
        <v>4.17</v>
      </c>
      <c r="O1917" s="20">
        <v>4.34</v>
      </c>
      <c r="P1917">
        <v>4.47</v>
      </c>
      <c r="Q1917">
        <v>4.66</v>
      </c>
    </row>
    <row r="1918" spans="1:17">
      <c r="A1918">
        <v>20071017</v>
      </c>
      <c r="B1918" s="20">
        <v>5.1988000000000003</v>
      </c>
      <c r="C1918" s="20">
        <v>4.5</v>
      </c>
      <c r="D1918">
        <v>4.8600000000000003</v>
      </c>
      <c r="E1918">
        <v>4.71</v>
      </c>
      <c r="F1918">
        <v>4.76</v>
      </c>
      <c r="G1918">
        <v>4.8499999999999996</v>
      </c>
      <c r="H1918" s="20">
        <v>4.93</v>
      </c>
      <c r="I1918">
        <v>5.07</v>
      </c>
      <c r="J1918">
        <v>5.22</v>
      </c>
      <c r="K1918">
        <v>5.45</v>
      </c>
      <c r="L1918">
        <v>4.1100000000000003</v>
      </c>
      <c r="M1918">
        <v>4</v>
      </c>
      <c r="N1918">
        <v>4.04</v>
      </c>
      <c r="O1918" s="20">
        <v>4.22</v>
      </c>
      <c r="P1918">
        <v>4.3600000000000003</v>
      </c>
      <c r="Q1918">
        <v>4.57</v>
      </c>
    </row>
    <row r="1919" spans="1:17">
      <c r="A1919">
        <v>20071018</v>
      </c>
      <c r="B1919" s="20">
        <v>5.18</v>
      </c>
      <c r="C1919" s="20">
        <v>4.3499999999999996</v>
      </c>
      <c r="D1919">
        <v>4.78</v>
      </c>
      <c r="E1919">
        <v>4.62</v>
      </c>
      <c r="F1919">
        <v>4.67</v>
      </c>
      <c r="G1919">
        <v>4.76</v>
      </c>
      <c r="H1919" s="20">
        <v>4.84</v>
      </c>
      <c r="I1919">
        <v>4.99</v>
      </c>
      <c r="J1919">
        <v>5.16</v>
      </c>
      <c r="K1919">
        <v>5.4</v>
      </c>
      <c r="L1919">
        <v>4.03</v>
      </c>
      <c r="M1919">
        <v>3.93</v>
      </c>
      <c r="N1919">
        <v>3.98</v>
      </c>
      <c r="O1919" s="20">
        <v>4.17</v>
      </c>
      <c r="P1919">
        <v>4.3099999999999996</v>
      </c>
      <c r="Q1919">
        <v>4.5199999999999996</v>
      </c>
    </row>
    <row r="1920" spans="1:17">
      <c r="A1920">
        <v>20071019</v>
      </c>
      <c r="B1920" s="20">
        <v>5.1513</v>
      </c>
      <c r="C1920" s="20">
        <v>4.4000000000000004</v>
      </c>
      <c r="D1920">
        <v>4.67</v>
      </c>
      <c r="E1920">
        <v>4.49</v>
      </c>
      <c r="F1920">
        <v>4.54</v>
      </c>
      <c r="G1920">
        <v>4.62</v>
      </c>
      <c r="H1920" s="20">
        <v>4.7</v>
      </c>
      <c r="I1920">
        <v>4.8499999999999996</v>
      </c>
      <c r="J1920">
        <v>5.0199999999999996</v>
      </c>
      <c r="K1920">
        <v>5.28</v>
      </c>
      <c r="L1920">
        <v>3.98</v>
      </c>
      <c r="M1920">
        <v>3.8</v>
      </c>
      <c r="N1920">
        <v>3.85</v>
      </c>
      <c r="O1920" s="20">
        <v>4.03</v>
      </c>
      <c r="P1920">
        <v>4.1900000000000004</v>
      </c>
      <c r="Q1920">
        <v>4.41</v>
      </c>
    </row>
    <row r="1921" spans="1:17">
      <c r="A1921">
        <v>20071022</v>
      </c>
      <c r="B1921" s="20">
        <v>5.0925000000000002</v>
      </c>
      <c r="C1921" s="20">
        <v>4.3</v>
      </c>
      <c r="D1921">
        <v>4.66</v>
      </c>
      <c r="E1921">
        <v>4.49</v>
      </c>
      <c r="F1921">
        <v>4.54</v>
      </c>
      <c r="G1921">
        <v>4.62</v>
      </c>
      <c r="H1921" s="20">
        <v>4.71</v>
      </c>
      <c r="I1921">
        <v>4.8600000000000003</v>
      </c>
      <c r="J1921">
        <v>5.03</v>
      </c>
      <c r="K1921">
        <v>5.28</v>
      </c>
      <c r="L1921">
        <v>4.05</v>
      </c>
      <c r="M1921">
        <v>3.85</v>
      </c>
      <c r="N1921">
        <v>3.88</v>
      </c>
      <c r="O1921" s="20">
        <v>4.08</v>
      </c>
      <c r="P1921">
        <v>4.21</v>
      </c>
      <c r="Q1921">
        <v>4.42</v>
      </c>
    </row>
    <row r="1922" spans="1:17">
      <c r="A1922">
        <v>20071023</v>
      </c>
      <c r="B1922" s="20">
        <v>5.0838000000000001</v>
      </c>
      <c r="C1922" s="20">
        <v>4.3499999999999996</v>
      </c>
      <c r="D1922">
        <v>4.67</v>
      </c>
      <c r="E1922">
        <v>4.51</v>
      </c>
      <c r="F1922">
        <v>4.5599999999999996</v>
      </c>
      <c r="G1922">
        <v>4.6399999999999997</v>
      </c>
      <c r="H1922" s="20">
        <v>4.7300000000000004</v>
      </c>
      <c r="I1922">
        <v>4.88</v>
      </c>
      <c r="J1922">
        <v>5.05</v>
      </c>
      <c r="K1922">
        <v>5.3</v>
      </c>
      <c r="L1922">
        <v>4.01</v>
      </c>
      <c r="M1922">
        <v>3.81</v>
      </c>
      <c r="N1922">
        <v>3.86</v>
      </c>
      <c r="O1922" s="20">
        <v>4.0599999999999996</v>
      </c>
      <c r="P1922">
        <v>4.2</v>
      </c>
      <c r="Q1922">
        <v>4.41</v>
      </c>
    </row>
    <row r="1923" spans="1:17">
      <c r="A1923">
        <v>20071024</v>
      </c>
      <c r="B1923" s="20">
        <v>5.0650000000000004</v>
      </c>
      <c r="C1923" s="20">
        <v>4.3</v>
      </c>
      <c r="D1923">
        <v>4.59</v>
      </c>
      <c r="E1923">
        <v>4.41</v>
      </c>
      <c r="F1923">
        <v>4.46</v>
      </c>
      <c r="G1923">
        <v>4.55</v>
      </c>
      <c r="H1923" s="20">
        <v>4.6399999999999997</v>
      </c>
      <c r="I1923">
        <v>4.8</v>
      </c>
      <c r="J1923">
        <v>4.9800000000000004</v>
      </c>
      <c r="K1923">
        <v>5.24</v>
      </c>
      <c r="L1923">
        <v>3.91</v>
      </c>
      <c r="M1923">
        <v>3.74</v>
      </c>
      <c r="N1923">
        <v>3.79</v>
      </c>
      <c r="O1923" s="20">
        <v>3.99</v>
      </c>
      <c r="P1923">
        <v>4.1399999999999997</v>
      </c>
      <c r="Q1923">
        <v>4.3600000000000003</v>
      </c>
    </row>
    <row r="1924" spans="1:17">
      <c r="A1924">
        <v>20071025</v>
      </c>
      <c r="B1924" s="20">
        <v>5.0106000000000002</v>
      </c>
      <c r="C1924" s="20">
        <v>4.3</v>
      </c>
      <c r="D1924">
        <v>4.57</v>
      </c>
      <c r="E1924">
        <v>4.4000000000000004</v>
      </c>
      <c r="F1924">
        <v>4.46</v>
      </c>
      <c r="G1924">
        <v>4.5599999999999996</v>
      </c>
      <c r="H1924" s="20">
        <v>4.6500000000000004</v>
      </c>
      <c r="I1924">
        <v>4.8099999999999996</v>
      </c>
      <c r="J1924">
        <v>4.9800000000000004</v>
      </c>
      <c r="K1924">
        <v>5.24</v>
      </c>
      <c r="L1924">
        <v>3.93</v>
      </c>
      <c r="M1924">
        <v>3.74</v>
      </c>
      <c r="N1924">
        <v>3.78</v>
      </c>
      <c r="O1924" s="20">
        <v>4.01</v>
      </c>
      <c r="P1924">
        <v>4.1500000000000004</v>
      </c>
      <c r="Q1924">
        <v>4.37</v>
      </c>
    </row>
    <row r="1925" spans="1:17">
      <c r="A1925">
        <v>20071026</v>
      </c>
      <c r="B1925" s="20">
        <v>4.9837999999999996</v>
      </c>
      <c r="C1925" s="20">
        <v>4.3</v>
      </c>
      <c r="D1925">
        <v>4.57</v>
      </c>
      <c r="E1925">
        <v>4.42</v>
      </c>
      <c r="F1925">
        <v>4.49</v>
      </c>
      <c r="G1925">
        <v>4.59</v>
      </c>
      <c r="H1925" s="20">
        <v>4.6900000000000004</v>
      </c>
      <c r="I1925">
        <v>4.8499999999999996</v>
      </c>
      <c r="J1925">
        <v>5.0199999999999996</v>
      </c>
      <c r="K1925">
        <v>5.28</v>
      </c>
      <c r="L1925">
        <v>3.96</v>
      </c>
      <c r="M1925">
        <v>3.77</v>
      </c>
      <c r="N1925">
        <v>3.79</v>
      </c>
      <c r="O1925" s="20">
        <v>4.04</v>
      </c>
      <c r="P1925">
        <v>4.1900000000000004</v>
      </c>
      <c r="Q1925">
        <v>4.41</v>
      </c>
    </row>
    <row r="1926" spans="1:17">
      <c r="A1926">
        <v>20071029</v>
      </c>
      <c r="B1926" s="20">
        <v>4.96</v>
      </c>
      <c r="C1926" s="20">
        <v>4.3</v>
      </c>
      <c r="D1926">
        <v>4.59</v>
      </c>
      <c r="E1926">
        <v>4.4400000000000004</v>
      </c>
      <c r="F1926">
        <v>4.51</v>
      </c>
      <c r="G1926">
        <v>4.6100000000000003</v>
      </c>
      <c r="H1926" s="20">
        <v>4.71</v>
      </c>
      <c r="I1926">
        <v>4.87</v>
      </c>
      <c r="J1926">
        <v>5.03</v>
      </c>
      <c r="K1926">
        <v>5.28</v>
      </c>
      <c r="L1926">
        <v>4</v>
      </c>
      <c r="M1926">
        <v>3.79</v>
      </c>
      <c r="N1926">
        <v>3.84</v>
      </c>
      <c r="O1926" s="20">
        <v>4.04</v>
      </c>
      <c r="P1926">
        <v>4.1900000000000004</v>
      </c>
      <c r="Q1926">
        <v>4.3899999999999997</v>
      </c>
    </row>
    <row r="1927" spans="1:17">
      <c r="A1927">
        <v>20071030</v>
      </c>
      <c r="B1927" s="20">
        <v>4.9112999999999998</v>
      </c>
      <c r="C1927" s="20">
        <v>4.3</v>
      </c>
      <c r="D1927">
        <v>4.59</v>
      </c>
      <c r="E1927">
        <v>4.46</v>
      </c>
      <c r="F1927">
        <v>4.53</v>
      </c>
      <c r="G1927">
        <v>4.62</v>
      </c>
      <c r="H1927" s="20">
        <v>4.72</v>
      </c>
      <c r="I1927">
        <v>4.87</v>
      </c>
      <c r="J1927">
        <v>5.03</v>
      </c>
      <c r="K1927">
        <v>5.28</v>
      </c>
      <c r="L1927">
        <v>3.98</v>
      </c>
      <c r="M1927">
        <v>3.82</v>
      </c>
      <c r="N1927">
        <v>3.85</v>
      </c>
      <c r="O1927" s="20">
        <v>4.0599999999999996</v>
      </c>
      <c r="P1927">
        <v>4.2</v>
      </c>
      <c r="Q1927">
        <v>4.4000000000000004</v>
      </c>
    </row>
    <row r="1928" spans="1:17">
      <c r="A1928">
        <v>20071031</v>
      </c>
      <c r="B1928" s="20">
        <v>4.8937999999999997</v>
      </c>
      <c r="C1928" s="20">
        <v>4.25</v>
      </c>
      <c r="D1928">
        <v>4.62</v>
      </c>
      <c r="E1928">
        <v>4.49</v>
      </c>
      <c r="F1928">
        <v>4.5599999999999996</v>
      </c>
      <c r="G1928">
        <v>4.6500000000000004</v>
      </c>
      <c r="H1928" s="20">
        <v>4.74</v>
      </c>
      <c r="I1928">
        <v>4.8899999999999997</v>
      </c>
      <c r="J1928">
        <v>5.05</v>
      </c>
      <c r="K1928">
        <v>5.29</v>
      </c>
      <c r="L1928">
        <v>4.04</v>
      </c>
      <c r="M1928">
        <v>3.94</v>
      </c>
      <c r="N1928">
        <v>3.94</v>
      </c>
      <c r="O1928" s="20">
        <v>4.16</v>
      </c>
      <c r="P1928">
        <v>4.29</v>
      </c>
      <c r="Q1928">
        <v>4.4800000000000004</v>
      </c>
    </row>
    <row r="1929" spans="1:17">
      <c r="A1929">
        <v>20071101</v>
      </c>
      <c r="B1929" s="20">
        <v>4.8775000000000004</v>
      </c>
      <c r="C1929" s="20">
        <v>4.25</v>
      </c>
      <c r="D1929">
        <v>4.59</v>
      </c>
      <c r="E1929">
        <v>4.47</v>
      </c>
      <c r="F1929">
        <v>4.53</v>
      </c>
      <c r="G1929">
        <v>4.63</v>
      </c>
      <c r="H1929" s="20">
        <v>4.72</v>
      </c>
      <c r="I1929">
        <v>4.8600000000000003</v>
      </c>
      <c r="J1929">
        <v>5.0199999999999996</v>
      </c>
      <c r="K1929">
        <v>5.27</v>
      </c>
      <c r="L1929">
        <v>3.89</v>
      </c>
      <c r="M1929">
        <v>3.77</v>
      </c>
      <c r="N1929">
        <v>3.8</v>
      </c>
      <c r="O1929" s="20">
        <v>4.0199999999999996</v>
      </c>
      <c r="P1929">
        <v>4.16</v>
      </c>
      <c r="Q1929">
        <v>4.3600000000000003</v>
      </c>
    </row>
    <row r="1930" spans="1:17">
      <c r="A1930">
        <v>20071102</v>
      </c>
      <c r="B1930" s="20">
        <v>4.8650000000000002</v>
      </c>
      <c r="C1930" s="20">
        <v>4.25</v>
      </c>
      <c r="D1930">
        <v>4.53</v>
      </c>
      <c r="E1930">
        <v>4.38</v>
      </c>
      <c r="F1930">
        <v>4.4400000000000004</v>
      </c>
      <c r="G1930">
        <v>4.54</v>
      </c>
      <c r="H1930" s="20">
        <v>4.6399999999999997</v>
      </c>
      <c r="I1930">
        <v>4.8</v>
      </c>
      <c r="J1930">
        <v>4.97</v>
      </c>
      <c r="K1930">
        <v>5.24</v>
      </c>
      <c r="L1930">
        <v>3.74</v>
      </c>
      <c r="M1930">
        <v>3.66</v>
      </c>
      <c r="N1930">
        <v>3.68</v>
      </c>
      <c r="O1930" s="20">
        <v>3.93</v>
      </c>
      <c r="P1930">
        <v>4.09</v>
      </c>
      <c r="Q1930">
        <v>4.3099999999999996</v>
      </c>
    </row>
    <row r="1931" spans="1:17">
      <c r="A1931">
        <v>20071105</v>
      </c>
      <c r="B1931" s="20">
        <v>4.875</v>
      </c>
      <c r="C1931" s="20">
        <v>4.2</v>
      </c>
      <c r="D1931">
        <v>4.57</v>
      </c>
      <c r="E1931">
        <v>4.41</v>
      </c>
      <c r="F1931">
        <v>4.47</v>
      </c>
      <c r="G1931">
        <v>4.57</v>
      </c>
      <c r="H1931" s="20">
        <v>4.68</v>
      </c>
      <c r="I1931">
        <v>4.8499999999999996</v>
      </c>
      <c r="J1931">
        <v>5.0199999999999996</v>
      </c>
      <c r="K1931">
        <v>5.29</v>
      </c>
      <c r="L1931">
        <v>3.86</v>
      </c>
      <c r="M1931">
        <v>3.69</v>
      </c>
      <c r="N1931">
        <v>3.71</v>
      </c>
      <c r="O1931" s="20">
        <v>3.96</v>
      </c>
      <c r="P1931">
        <v>4.12</v>
      </c>
      <c r="Q1931">
        <v>4.3499999999999996</v>
      </c>
    </row>
    <row r="1932" spans="1:17">
      <c r="A1932">
        <v>20071106</v>
      </c>
      <c r="B1932" s="20">
        <v>4.8975</v>
      </c>
      <c r="C1932" s="20">
        <v>4.2</v>
      </c>
      <c r="D1932">
        <v>4.58</v>
      </c>
      <c r="E1932">
        <v>4.43</v>
      </c>
      <c r="F1932">
        <v>4.49</v>
      </c>
      <c r="G1932">
        <v>4.5999999999999996</v>
      </c>
      <c r="H1932" s="20">
        <v>4.7</v>
      </c>
      <c r="I1932">
        <v>4.88</v>
      </c>
      <c r="J1932">
        <v>5.0599999999999996</v>
      </c>
      <c r="K1932">
        <v>5.32</v>
      </c>
      <c r="L1932">
        <v>3.83</v>
      </c>
      <c r="M1932">
        <v>3.7</v>
      </c>
      <c r="N1932">
        <v>3.73</v>
      </c>
      <c r="O1932" s="20">
        <v>3.99</v>
      </c>
      <c r="P1932">
        <v>4.1500000000000004</v>
      </c>
      <c r="Q1932">
        <v>4.38</v>
      </c>
    </row>
    <row r="1933" spans="1:17">
      <c r="A1933">
        <v>20071107</v>
      </c>
      <c r="B1933" s="20">
        <v>4.8963000000000001</v>
      </c>
      <c r="C1933" s="20">
        <v>4.2</v>
      </c>
      <c r="D1933">
        <v>4.57</v>
      </c>
      <c r="E1933">
        <v>4.42</v>
      </c>
      <c r="F1933">
        <v>4.49</v>
      </c>
      <c r="G1933">
        <v>4.5999999999999996</v>
      </c>
      <c r="H1933" s="20">
        <v>4.7</v>
      </c>
      <c r="I1933">
        <v>4.88</v>
      </c>
      <c r="J1933">
        <v>5.07</v>
      </c>
      <c r="K1933">
        <v>5.35</v>
      </c>
      <c r="L1933">
        <v>3.71</v>
      </c>
      <c r="M1933">
        <v>3.61</v>
      </c>
      <c r="N1933">
        <v>3.6</v>
      </c>
      <c r="O1933" s="20">
        <v>3.92</v>
      </c>
      <c r="P1933">
        <v>4.09</v>
      </c>
      <c r="Q1933">
        <v>4.34</v>
      </c>
    </row>
    <row r="1934" spans="1:17">
      <c r="A1934">
        <v>20071108</v>
      </c>
      <c r="B1934" s="20">
        <v>4.8868999999999998</v>
      </c>
      <c r="C1934" s="20">
        <v>4.2</v>
      </c>
      <c r="D1934">
        <v>4.4800000000000004</v>
      </c>
      <c r="E1934">
        <v>4.33</v>
      </c>
      <c r="F1934">
        <v>4.3899999999999997</v>
      </c>
      <c r="G1934">
        <v>4.5199999999999996</v>
      </c>
      <c r="H1934" s="20">
        <v>4.6399999999999997</v>
      </c>
      <c r="I1934">
        <v>4.83</v>
      </c>
      <c r="J1934">
        <v>5.03</v>
      </c>
      <c r="K1934">
        <v>5.34</v>
      </c>
      <c r="L1934">
        <v>3.61</v>
      </c>
      <c r="M1934">
        <v>3.47</v>
      </c>
      <c r="N1934">
        <v>3.46</v>
      </c>
      <c r="O1934" s="20">
        <v>3.81</v>
      </c>
      <c r="P1934">
        <v>4</v>
      </c>
      <c r="Q1934">
        <v>4.28</v>
      </c>
    </row>
    <row r="1935" spans="1:17">
      <c r="A1935">
        <v>20071109</v>
      </c>
      <c r="B1935" s="20">
        <v>4.8794000000000004</v>
      </c>
      <c r="C1935" s="20">
        <v>4.0999999999999996</v>
      </c>
      <c r="D1935">
        <v>4.42</v>
      </c>
      <c r="E1935">
        <v>4.26</v>
      </c>
      <c r="F1935">
        <v>4.34</v>
      </c>
      <c r="G1935">
        <v>4.46</v>
      </c>
      <c r="H1935" s="20">
        <v>4.58</v>
      </c>
      <c r="I1935">
        <v>4.7699999999999996</v>
      </c>
      <c r="J1935">
        <v>4.9800000000000004</v>
      </c>
      <c r="K1935">
        <v>5.28</v>
      </c>
      <c r="L1935">
        <v>3.57</v>
      </c>
      <c r="M1935">
        <v>3.42</v>
      </c>
      <c r="N1935">
        <v>3.44</v>
      </c>
      <c r="O1935" s="20">
        <v>3.77</v>
      </c>
      <c r="P1935">
        <v>3.96</v>
      </c>
      <c r="Q1935">
        <v>4.2300000000000004</v>
      </c>
    </row>
    <row r="1936" spans="1:17">
      <c r="A1936">
        <v>20071112</v>
      </c>
      <c r="B1936" s="20">
        <v>4.87</v>
      </c>
      <c r="C1936" s="20" t="s">
        <v>1</v>
      </c>
      <c r="D1936" t="s">
        <v>103</v>
      </c>
      <c r="E1936" t="s">
        <v>103</v>
      </c>
      <c r="F1936" t="s">
        <v>103</v>
      </c>
      <c r="G1936" t="s">
        <v>103</v>
      </c>
      <c r="H1936" s="20" t="s">
        <v>103</v>
      </c>
      <c r="I1936" t="s">
        <v>103</v>
      </c>
      <c r="J1936" t="s">
        <v>103</v>
      </c>
      <c r="K1936" t="s">
        <v>103</v>
      </c>
      <c r="L1936" t="s">
        <v>103</v>
      </c>
      <c r="M1936" t="s">
        <v>103</v>
      </c>
      <c r="N1936" t="s">
        <v>103</v>
      </c>
      <c r="O1936" s="20" t="s">
        <v>103</v>
      </c>
      <c r="P1936" t="s">
        <v>103</v>
      </c>
      <c r="Q1936" t="s">
        <v>103</v>
      </c>
    </row>
    <row r="1937" spans="1:17">
      <c r="A1937">
        <v>20071113</v>
      </c>
      <c r="B1937" s="20">
        <v>4.8688000000000002</v>
      </c>
      <c r="C1937" s="20">
        <v>4.05</v>
      </c>
      <c r="D1937">
        <v>4.43</v>
      </c>
      <c r="E1937">
        <v>4.2699999999999996</v>
      </c>
      <c r="F1937">
        <v>4.3600000000000003</v>
      </c>
      <c r="G1937">
        <v>4.47</v>
      </c>
      <c r="H1937" s="20">
        <v>4.59</v>
      </c>
      <c r="I1937">
        <v>4.78</v>
      </c>
      <c r="J1937">
        <v>4.9800000000000004</v>
      </c>
      <c r="K1937">
        <v>5.27</v>
      </c>
      <c r="L1937">
        <v>3.68</v>
      </c>
      <c r="M1937">
        <v>3.54</v>
      </c>
      <c r="N1937">
        <v>3.52</v>
      </c>
      <c r="O1937" s="20">
        <v>3.84</v>
      </c>
      <c r="P1937">
        <v>4.01</v>
      </c>
      <c r="Q1937">
        <v>4.26</v>
      </c>
    </row>
    <row r="1938" spans="1:17">
      <c r="A1938">
        <v>20071114</v>
      </c>
      <c r="B1938" s="20">
        <v>4.8775000000000004</v>
      </c>
      <c r="C1938" s="20">
        <v>4.0999999999999996</v>
      </c>
      <c r="D1938">
        <v>4.47</v>
      </c>
      <c r="E1938">
        <v>4.3099999999999996</v>
      </c>
      <c r="F1938">
        <v>4.4000000000000004</v>
      </c>
      <c r="G1938">
        <v>4.51</v>
      </c>
      <c r="H1938" s="20">
        <v>4.63</v>
      </c>
      <c r="I1938">
        <v>4.8099999999999996</v>
      </c>
      <c r="J1938">
        <v>4.99</v>
      </c>
      <c r="K1938">
        <v>5.27</v>
      </c>
      <c r="L1938">
        <v>3.65</v>
      </c>
      <c r="M1938">
        <v>3.57</v>
      </c>
      <c r="N1938">
        <v>3.53</v>
      </c>
      <c r="O1938" s="20">
        <v>3.86</v>
      </c>
      <c r="P1938">
        <v>4.03</v>
      </c>
      <c r="Q1938">
        <v>4.28</v>
      </c>
    </row>
    <row r="1939" spans="1:17">
      <c r="A1939">
        <v>20071115</v>
      </c>
      <c r="B1939" s="20">
        <v>4.9050000000000002</v>
      </c>
      <c r="C1939" s="20">
        <v>4.05</v>
      </c>
      <c r="D1939">
        <v>4.42</v>
      </c>
      <c r="E1939">
        <v>4.25</v>
      </c>
      <c r="F1939">
        <v>4.33</v>
      </c>
      <c r="G1939">
        <v>4.45</v>
      </c>
      <c r="H1939" s="20">
        <v>4.57</v>
      </c>
      <c r="I1939">
        <v>4.76</v>
      </c>
      <c r="J1939">
        <v>4.96</v>
      </c>
      <c r="K1939">
        <v>5.26</v>
      </c>
      <c r="L1939">
        <v>3.49</v>
      </c>
      <c r="M1939">
        <v>3.35</v>
      </c>
      <c r="N1939">
        <v>3.35</v>
      </c>
      <c r="O1939" s="20">
        <v>3.71</v>
      </c>
      <c r="P1939">
        <v>3.9</v>
      </c>
      <c r="Q1939">
        <v>4.17</v>
      </c>
    </row>
    <row r="1940" spans="1:17">
      <c r="A1940">
        <v>20071116</v>
      </c>
      <c r="B1940" s="20">
        <v>4.9488000000000003</v>
      </c>
      <c r="C1940" s="20">
        <v>4</v>
      </c>
      <c r="D1940">
        <v>4.41</v>
      </c>
      <c r="E1940">
        <v>4.16</v>
      </c>
      <c r="F1940">
        <v>4.24</v>
      </c>
      <c r="G1940">
        <v>4.3600000000000003</v>
      </c>
      <c r="H1940" s="20">
        <v>4.49</v>
      </c>
      <c r="I1940">
        <v>4.68</v>
      </c>
      <c r="J1940">
        <v>4.88</v>
      </c>
      <c r="K1940">
        <v>5.19</v>
      </c>
      <c r="L1940">
        <v>3.49</v>
      </c>
      <c r="M1940">
        <v>3.33</v>
      </c>
      <c r="N1940">
        <v>3.3</v>
      </c>
      <c r="O1940" s="20">
        <v>3.68</v>
      </c>
      <c r="P1940">
        <v>3.88</v>
      </c>
      <c r="Q1940">
        <v>4.1500000000000004</v>
      </c>
    </row>
    <row r="1941" spans="1:17">
      <c r="A1941">
        <v>20071119</v>
      </c>
      <c r="B1941" s="20">
        <v>4.9819000000000004</v>
      </c>
      <c r="C1941" s="20">
        <v>3.9</v>
      </c>
      <c r="D1941">
        <v>4.42</v>
      </c>
      <c r="E1941">
        <v>4.17</v>
      </c>
      <c r="F1941">
        <v>4.2300000000000004</v>
      </c>
      <c r="G1941">
        <v>4.3499999999999996</v>
      </c>
      <c r="H1941" s="20">
        <v>4.47</v>
      </c>
      <c r="I1941">
        <v>4.67</v>
      </c>
      <c r="J1941">
        <v>4.88</v>
      </c>
      <c r="K1941">
        <v>5.19</v>
      </c>
      <c r="L1941">
        <v>3.43</v>
      </c>
      <c r="M1941">
        <v>3.18</v>
      </c>
      <c r="N1941">
        <v>3.16</v>
      </c>
      <c r="O1941" s="20">
        <v>3.57</v>
      </c>
      <c r="P1941">
        <v>3.78</v>
      </c>
      <c r="Q1941">
        <v>4.07</v>
      </c>
    </row>
    <row r="1942" spans="1:17">
      <c r="A1942">
        <v>20071120</v>
      </c>
      <c r="B1942" s="20">
        <v>5</v>
      </c>
      <c r="C1942" s="20">
        <v>3.85</v>
      </c>
      <c r="D1942">
        <v>4.45</v>
      </c>
      <c r="E1942">
        <v>4.2</v>
      </c>
      <c r="F1942">
        <v>4.26</v>
      </c>
      <c r="G1942">
        <v>4.37</v>
      </c>
      <c r="H1942" s="20">
        <v>4.49</v>
      </c>
      <c r="I1942">
        <v>4.6900000000000004</v>
      </c>
      <c r="J1942">
        <v>4.9000000000000004</v>
      </c>
      <c r="K1942">
        <v>5.2</v>
      </c>
      <c r="L1942">
        <v>3.32</v>
      </c>
      <c r="M1942">
        <v>3.14</v>
      </c>
      <c r="N1942">
        <v>3.15</v>
      </c>
      <c r="O1942" s="20">
        <v>3.52</v>
      </c>
      <c r="P1942">
        <v>3.74</v>
      </c>
      <c r="Q1942">
        <v>4.0599999999999996</v>
      </c>
    </row>
    <row r="1943" spans="1:17">
      <c r="A1943">
        <v>20071121</v>
      </c>
      <c r="B1943" s="20">
        <v>5.0149999999999997</v>
      </c>
      <c r="C1943" s="20">
        <v>3.85</v>
      </c>
      <c r="D1943">
        <v>4.3099999999999996</v>
      </c>
      <c r="E1943">
        <v>4.05</v>
      </c>
      <c r="F1943">
        <v>4.0999999999999996</v>
      </c>
      <c r="G1943">
        <v>4.24</v>
      </c>
      <c r="H1943" s="20">
        <v>4.3899999999999997</v>
      </c>
      <c r="I1943">
        <v>4.5999999999999996</v>
      </c>
      <c r="J1943">
        <v>4.8499999999999996</v>
      </c>
      <c r="K1943">
        <v>5.19</v>
      </c>
      <c r="L1943">
        <v>3.18</v>
      </c>
      <c r="M1943">
        <v>2.99</v>
      </c>
      <c r="N1943">
        <v>3.03</v>
      </c>
      <c r="O1943" s="20">
        <v>3.4</v>
      </c>
      <c r="P1943">
        <v>3.65</v>
      </c>
      <c r="Q1943">
        <v>4</v>
      </c>
    </row>
    <row r="1944" spans="1:17">
      <c r="A1944">
        <v>20071122</v>
      </c>
      <c r="B1944" s="20">
        <v>5.03</v>
      </c>
      <c r="C1944" s="20" t="s">
        <v>1</v>
      </c>
      <c r="D1944" t="s">
        <v>103</v>
      </c>
      <c r="E1944" t="s">
        <v>103</v>
      </c>
      <c r="F1944" t="s">
        <v>103</v>
      </c>
      <c r="G1944" t="s">
        <v>103</v>
      </c>
      <c r="H1944" s="20" t="s">
        <v>103</v>
      </c>
      <c r="I1944" t="s">
        <v>103</v>
      </c>
      <c r="J1944" t="s">
        <v>103</v>
      </c>
      <c r="K1944" t="s">
        <v>103</v>
      </c>
      <c r="L1944" t="s">
        <v>103</v>
      </c>
      <c r="M1944" t="s">
        <v>103</v>
      </c>
      <c r="N1944" t="s">
        <v>103</v>
      </c>
      <c r="O1944" s="20" t="s">
        <v>103</v>
      </c>
      <c r="P1944" t="s">
        <v>103</v>
      </c>
      <c r="Q1944" t="s">
        <v>103</v>
      </c>
    </row>
    <row r="1945" spans="1:17">
      <c r="A1945">
        <v>20071123</v>
      </c>
      <c r="B1945" s="20">
        <v>5.04</v>
      </c>
      <c r="C1945" s="20">
        <v>3.85</v>
      </c>
      <c r="D1945">
        <v>4.3099999999999996</v>
      </c>
      <c r="E1945">
        <v>4.0199999999999996</v>
      </c>
      <c r="F1945">
        <v>4.0999999999999996</v>
      </c>
      <c r="G1945">
        <v>4.2300000000000004</v>
      </c>
      <c r="H1945" s="20">
        <v>4.34</v>
      </c>
      <c r="I1945">
        <v>4.57</v>
      </c>
      <c r="J1945">
        <v>4.79</v>
      </c>
      <c r="K1945">
        <v>5.12</v>
      </c>
      <c r="L1945">
        <v>3.28</v>
      </c>
      <c r="M1945">
        <v>3.07</v>
      </c>
      <c r="N1945">
        <v>3.1</v>
      </c>
      <c r="O1945" s="20">
        <v>3.42</v>
      </c>
      <c r="P1945">
        <v>3.67</v>
      </c>
      <c r="Q1945">
        <v>4.01</v>
      </c>
    </row>
    <row r="1946" spans="1:17">
      <c r="A1946">
        <v>20071126</v>
      </c>
      <c r="B1946" s="20">
        <v>5.0530999999999997</v>
      </c>
      <c r="C1946" s="20">
        <v>3.9</v>
      </c>
      <c r="D1946">
        <v>4.34</v>
      </c>
      <c r="E1946">
        <v>4.03</v>
      </c>
      <c r="F1946">
        <v>4.08</v>
      </c>
      <c r="G1946">
        <v>4.1900000000000004</v>
      </c>
      <c r="H1946" s="20">
        <v>4.32</v>
      </c>
      <c r="I1946">
        <v>4.5199999999999996</v>
      </c>
      <c r="J1946">
        <v>4.7300000000000004</v>
      </c>
      <c r="K1946">
        <v>5.04</v>
      </c>
      <c r="L1946">
        <v>3.2</v>
      </c>
      <c r="M1946">
        <v>2.92</v>
      </c>
      <c r="N1946">
        <v>2.93</v>
      </c>
      <c r="O1946" s="20">
        <v>3.23</v>
      </c>
      <c r="P1946">
        <v>3.48</v>
      </c>
      <c r="Q1946">
        <v>3.83</v>
      </c>
    </row>
    <row r="1947" spans="1:17">
      <c r="A1947">
        <v>20071127</v>
      </c>
      <c r="B1947" s="20">
        <v>5.0618999999999996</v>
      </c>
      <c r="C1947" s="20">
        <v>3.8</v>
      </c>
      <c r="D1947">
        <v>4.3099999999999996</v>
      </c>
      <c r="E1947">
        <v>3.99</v>
      </c>
      <c r="F1947">
        <v>4.04</v>
      </c>
      <c r="G1947">
        <v>4.16</v>
      </c>
      <c r="H1947" s="20">
        <v>4.29</v>
      </c>
      <c r="I1947">
        <v>4.4800000000000004</v>
      </c>
      <c r="J1947">
        <v>4.6900000000000004</v>
      </c>
      <c r="K1947">
        <v>4.99</v>
      </c>
      <c r="L1947">
        <v>3.26</v>
      </c>
      <c r="M1947">
        <v>3.05</v>
      </c>
      <c r="N1947">
        <v>3.04</v>
      </c>
      <c r="O1947" s="20">
        <v>3.38</v>
      </c>
      <c r="P1947">
        <v>3.61</v>
      </c>
      <c r="Q1947">
        <v>3.95</v>
      </c>
    </row>
    <row r="1948" spans="1:17">
      <c r="A1948">
        <v>20071128</v>
      </c>
      <c r="B1948" s="20">
        <v>5.0812999999999997</v>
      </c>
      <c r="C1948" s="20">
        <v>3.8</v>
      </c>
      <c r="D1948">
        <v>4.33</v>
      </c>
      <c r="E1948">
        <v>3.99</v>
      </c>
      <c r="F1948">
        <v>4.04</v>
      </c>
      <c r="G1948">
        <v>4.1399999999999997</v>
      </c>
      <c r="H1948" s="20">
        <v>4.26</v>
      </c>
      <c r="I1948">
        <v>4.46</v>
      </c>
      <c r="J1948">
        <v>4.66</v>
      </c>
      <c r="K1948">
        <v>4.95</v>
      </c>
      <c r="L1948">
        <v>3.31</v>
      </c>
      <c r="M1948">
        <v>3.17</v>
      </c>
      <c r="N1948">
        <v>3.21</v>
      </c>
      <c r="O1948" s="20">
        <v>3.5</v>
      </c>
      <c r="P1948">
        <v>3.72</v>
      </c>
      <c r="Q1948">
        <v>4.03</v>
      </c>
    </row>
    <row r="1949" spans="1:17">
      <c r="A1949">
        <v>20071129</v>
      </c>
      <c r="B1949" s="20">
        <v>5.1238000000000001</v>
      </c>
      <c r="C1949" s="20">
        <v>3.65</v>
      </c>
      <c r="D1949">
        <v>4.2699999999999996</v>
      </c>
      <c r="E1949">
        <v>3.94</v>
      </c>
      <c r="F1949">
        <v>3.98</v>
      </c>
      <c r="G1949">
        <v>4.09</v>
      </c>
      <c r="H1949" s="20">
        <v>4.21</v>
      </c>
      <c r="I1949">
        <v>4.41</v>
      </c>
      <c r="J1949">
        <v>4.6100000000000003</v>
      </c>
      <c r="K1949">
        <v>4.91</v>
      </c>
      <c r="L1949">
        <v>3.22</v>
      </c>
      <c r="M1949">
        <v>3.06</v>
      </c>
      <c r="N1949">
        <v>3.11</v>
      </c>
      <c r="O1949" s="20">
        <v>3.42</v>
      </c>
      <c r="P1949">
        <v>3.64</v>
      </c>
      <c r="Q1949">
        <v>3.94</v>
      </c>
    </row>
    <row r="1950" spans="1:17">
      <c r="A1950">
        <v>20071130</v>
      </c>
      <c r="B1950" s="20">
        <v>5.1313000000000004</v>
      </c>
      <c r="C1950" s="20">
        <v>3.55</v>
      </c>
      <c r="D1950">
        <v>4.28</v>
      </c>
      <c r="E1950">
        <v>3.96</v>
      </c>
      <c r="F1950">
        <v>3.99</v>
      </c>
      <c r="G1950">
        <v>4.1100000000000003</v>
      </c>
      <c r="H1950" s="20">
        <v>4.22</v>
      </c>
      <c r="I1950">
        <v>4.43</v>
      </c>
      <c r="J1950">
        <v>4.6399999999999997</v>
      </c>
      <c r="K1950">
        <v>4.96</v>
      </c>
      <c r="L1950">
        <v>3.26</v>
      </c>
      <c r="M1950">
        <v>3.04</v>
      </c>
      <c r="N1950">
        <v>3.09</v>
      </c>
      <c r="O1950" s="20">
        <v>3.41</v>
      </c>
      <c r="P1950">
        <v>3.64</v>
      </c>
      <c r="Q1950">
        <v>3.97</v>
      </c>
    </row>
    <row r="1951" spans="1:17">
      <c r="A1951">
        <v>20071203</v>
      </c>
      <c r="B1951" s="20">
        <v>5.1406000000000001</v>
      </c>
      <c r="C1951" s="20">
        <v>3.6</v>
      </c>
      <c r="D1951">
        <v>4.28</v>
      </c>
      <c r="E1951">
        <v>3.85</v>
      </c>
      <c r="F1951">
        <v>3.88</v>
      </c>
      <c r="G1951">
        <v>3.98</v>
      </c>
      <c r="H1951" s="20">
        <v>4.0999999999999996</v>
      </c>
      <c r="I1951">
        <v>4.32</v>
      </c>
      <c r="J1951">
        <v>4.55</v>
      </c>
      <c r="K1951">
        <v>4.88</v>
      </c>
      <c r="L1951">
        <v>3.15</v>
      </c>
      <c r="M1951">
        <v>2.9</v>
      </c>
      <c r="N1951">
        <v>2.93</v>
      </c>
      <c r="O1951" s="20">
        <v>3.28</v>
      </c>
      <c r="P1951">
        <v>3.53</v>
      </c>
      <c r="Q1951">
        <v>3.89</v>
      </c>
    </row>
    <row r="1952" spans="1:17">
      <c r="A1952">
        <v>20071204</v>
      </c>
      <c r="B1952" s="20">
        <v>5.15</v>
      </c>
      <c r="C1952" s="20">
        <v>3.7</v>
      </c>
      <c r="D1952">
        <v>4.2699999999999996</v>
      </c>
      <c r="E1952">
        <v>3.85</v>
      </c>
      <c r="F1952">
        <v>3.87</v>
      </c>
      <c r="G1952">
        <v>3.97</v>
      </c>
      <c r="H1952" s="20">
        <v>4.09</v>
      </c>
      <c r="I1952">
        <v>4.3099999999999996</v>
      </c>
      <c r="J1952">
        <v>4.54</v>
      </c>
      <c r="K1952">
        <v>4.8899999999999997</v>
      </c>
      <c r="L1952">
        <v>3.11</v>
      </c>
      <c r="M1952">
        <v>2.9</v>
      </c>
      <c r="N1952">
        <v>2.92</v>
      </c>
      <c r="O1952" s="20">
        <v>3.28</v>
      </c>
      <c r="P1952">
        <v>3.54</v>
      </c>
      <c r="Q1952">
        <v>3.89</v>
      </c>
    </row>
    <row r="1953" spans="1:17">
      <c r="A1953">
        <v>20071205</v>
      </c>
      <c r="B1953" s="20">
        <v>5.1505999999999998</v>
      </c>
      <c r="C1953" s="20">
        <v>3.65</v>
      </c>
      <c r="D1953">
        <v>4.2699999999999996</v>
      </c>
      <c r="E1953">
        <v>3.9</v>
      </c>
      <c r="F1953">
        <v>3.92</v>
      </c>
      <c r="G1953">
        <v>4.03</v>
      </c>
      <c r="H1953" s="20">
        <v>4.1500000000000004</v>
      </c>
      <c r="I1953">
        <v>4.37</v>
      </c>
      <c r="J1953">
        <v>4.5999999999999996</v>
      </c>
      <c r="K1953">
        <v>4.9400000000000004</v>
      </c>
      <c r="L1953">
        <v>3.13</v>
      </c>
      <c r="M1953">
        <v>2.9</v>
      </c>
      <c r="N1953">
        <v>2.91</v>
      </c>
      <c r="O1953" s="20">
        <v>3.28</v>
      </c>
      <c r="P1953">
        <v>3.55</v>
      </c>
      <c r="Q1953">
        <v>3.92</v>
      </c>
    </row>
    <row r="1954" spans="1:17">
      <c r="A1954">
        <v>20071206</v>
      </c>
      <c r="B1954" s="20">
        <v>5.1463000000000001</v>
      </c>
      <c r="C1954" s="20">
        <v>3.6</v>
      </c>
      <c r="D1954">
        <v>4.25</v>
      </c>
      <c r="E1954">
        <v>3.93</v>
      </c>
      <c r="F1954">
        <v>3.95</v>
      </c>
      <c r="G1954">
        <v>4.0599999999999996</v>
      </c>
      <c r="H1954" s="20">
        <v>4.18</v>
      </c>
      <c r="I1954">
        <v>4.41</v>
      </c>
      <c r="J1954">
        <v>4.6500000000000004</v>
      </c>
      <c r="K1954">
        <v>5</v>
      </c>
      <c r="L1954">
        <v>3.2</v>
      </c>
      <c r="M1954">
        <v>3.03</v>
      </c>
      <c r="N1954">
        <v>3.03</v>
      </c>
      <c r="O1954" s="20">
        <v>3.39</v>
      </c>
      <c r="P1954">
        <v>3.66</v>
      </c>
      <c r="Q1954">
        <v>4.0199999999999996</v>
      </c>
    </row>
    <row r="1955" spans="1:17">
      <c r="A1955">
        <v>20071207</v>
      </c>
      <c r="B1955" s="20">
        <v>5.1406000000000001</v>
      </c>
      <c r="C1955" s="20">
        <v>3.6</v>
      </c>
      <c r="D1955">
        <v>4.37</v>
      </c>
      <c r="E1955">
        <v>4.1100000000000003</v>
      </c>
      <c r="F1955">
        <v>4.1399999999999997</v>
      </c>
      <c r="G1955">
        <v>4.24</v>
      </c>
      <c r="H1955" s="20">
        <v>4.38</v>
      </c>
      <c r="I1955">
        <v>4.59</v>
      </c>
      <c r="J1955">
        <v>4.83</v>
      </c>
      <c r="K1955">
        <v>5.18</v>
      </c>
      <c r="L1955">
        <v>3.24</v>
      </c>
      <c r="M1955">
        <v>3.12</v>
      </c>
      <c r="N1955">
        <v>3.15</v>
      </c>
      <c r="O1955" s="20">
        <v>3.51</v>
      </c>
      <c r="P1955">
        <v>3.77</v>
      </c>
      <c r="Q1955">
        <v>4.12</v>
      </c>
    </row>
    <row r="1956" spans="1:17">
      <c r="A1956">
        <v>20071210</v>
      </c>
      <c r="B1956" s="20">
        <v>5.1325000000000003</v>
      </c>
      <c r="C1956" s="20">
        <v>3.6</v>
      </c>
      <c r="D1956">
        <v>4.43</v>
      </c>
      <c r="E1956">
        <v>4.13</v>
      </c>
      <c r="F1956">
        <v>4.18</v>
      </c>
      <c r="G1956">
        <v>4.3</v>
      </c>
      <c r="H1956" s="20">
        <v>4.43</v>
      </c>
      <c r="I1956">
        <v>4.6500000000000004</v>
      </c>
      <c r="J1956">
        <v>4.8899999999999997</v>
      </c>
      <c r="K1956">
        <v>5.24</v>
      </c>
      <c r="L1956">
        <v>3.26</v>
      </c>
      <c r="M1956">
        <v>3.17</v>
      </c>
      <c r="N1956">
        <v>3.19</v>
      </c>
      <c r="O1956" s="20">
        <v>3.54</v>
      </c>
      <c r="P1956">
        <v>3.8</v>
      </c>
      <c r="Q1956">
        <v>4.1500000000000004</v>
      </c>
    </row>
    <row r="1957" spans="1:17">
      <c r="A1957">
        <v>20071211</v>
      </c>
      <c r="B1957" s="20">
        <v>5.1113</v>
      </c>
      <c r="C1957" s="20">
        <v>3.5</v>
      </c>
      <c r="D1957">
        <v>4.3499999999999996</v>
      </c>
      <c r="E1957">
        <v>4.04</v>
      </c>
      <c r="F1957">
        <v>4.09</v>
      </c>
      <c r="G1957">
        <v>4.21</v>
      </c>
      <c r="H1957" s="20">
        <v>4.34</v>
      </c>
      <c r="I1957">
        <v>4.5599999999999996</v>
      </c>
      <c r="J1957">
        <v>4.79</v>
      </c>
      <c r="K1957">
        <v>5.15</v>
      </c>
      <c r="L1957">
        <v>3.09</v>
      </c>
      <c r="M1957">
        <v>2.94</v>
      </c>
      <c r="N1957">
        <v>2.99</v>
      </c>
      <c r="O1957" s="20">
        <v>3.32</v>
      </c>
      <c r="P1957">
        <v>3.59</v>
      </c>
      <c r="Q1957">
        <v>3.98</v>
      </c>
    </row>
    <row r="1958" spans="1:17">
      <c r="A1958">
        <v>20071212</v>
      </c>
      <c r="B1958" s="20">
        <v>5.0575000000000001</v>
      </c>
      <c r="C1958" s="20">
        <v>3.8</v>
      </c>
      <c r="D1958">
        <v>4.38</v>
      </c>
      <c r="E1958">
        <v>4.08</v>
      </c>
      <c r="F1958">
        <v>4.1399999999999997</v>
      </c>
      <c r="G1958">
        <v>4.26</v>
      </c>
      <c r="H1958" s="20">
        <v>4.37</v>
      </c>
      <c r="I1958">
        <v>4.59</v>
      </c>
      <c r="J1958">
        <v>4.82</v>
      </c>
      <c r="K1958">
        <v>5.16</v>
      </c>
      <c r="L1958">
        <v>3.16</v>
      </c>
      <c r="M1958">
        <v>3.07</v>
      </c>
      <c r="N1958">
        <v>3.12</v>
      </c>
      <c r="O1958" s="20">
        <v>3.41</v>
      </c>
      <c r="P1958">
        <v>3.68</v>
      </c>
      <c r="Q1958">
        <v>4.05</v>
      </c>
    </row>
    <row r="1959" spans="1:17">
      <c r="A1959">
        <v>20071213</v>
      </c>
      <c r="B1959" s="20">
        <v>4.9905999999999997</v>
      </c>
      <c r="C1959" s="20">
        <v>3.75</v>
      </c>
      <c r="D1959">
        <v>4.3499999999999996</v>
      </c>
      <c r="E1959">
        <v>4.05</v>
      </c>
      <c r="F1959">
        <v>4.0999999999999996</v>
      </c>
      <c r="G1959">
        <v>4.22</v>
      </c>
      <c r="H1959" s="20">
        <v>4.34</v>
      </c>
      <c r="I1959">
        <v>4.5599999999999996</v>
      </c>
      <c r="J1959">
        <v>4.8</v>
      </c>
      <c r="K1959">
        <v>5.14</v>
      </c>
      <c r="L1959">
        <v>3.22</v>
      </c>
      <c r="M1959">
        <v>3.21</v>
      </c>
      <c r="N1959">
        <v>3.22</v>
      </c>
      <c r="O1959" s="20">
        <v>3.54</v>
      </c>
      <c r="P1959">
        <v>3.8</v>
      </c>
      <c r="Q1959">
        <v>4.18</v>
      </c>
    </row>
    <row r="1960" spans="1:17">
      <c r="A1960">
        <v>20071214</v>
      </c>
      <c r="B1960" s="20">
        <v>4.9663000000000004</v>
      </c>
      <c r="C1960" s="20">
        <v>3.7</v>
      </c>
      <c r="D1960">
        <v>4.43</v>
      </c>
      <c r="E1960">
        <v>4.17</v>
      </c>
      <c r="F1960">
        <v>4.22</v>
      </c>
      <c r="G1960">
        <v>4.34</v>
      </c>
      <c r="H1960" s="20">
        <v>4.47</v>
      </c>
      <c r="I1960">
        <v>4.68</v>
      </c>
      <c r="J1960">
        <v>4.91</v>
      </c>
      <c r="K1960">
        <v>5.22</v>
      </c>
      <c r="L1960">
        <v>3.28</v>
      </c>
      <c r="M1960">
        <v>3.31</v>
      </c>
      <c r="N1960">
        <v>3.32</v>
      </c>
      <c r="O1960" s="20">
        <v>3.63</v>
      </c>
      <c r="P1960">
        <v>3.88</v>
      </c>
      <c r="Q1960">
        <v>4.24</v>
      </c>
    </row>
    <row r="1961" spans="1:17">
      <c r="A1961">
        <v>20071217</v>
      </c>
      <c r="B1961" s="20">
        <v>4.9413</v>
      </c>
      <c r="C1961" s="20">
        <v>3.6</v>
      </c>
      <c r="D1961">
        <v>4.42</v>
      </c>
      <c r="E1961">
        <v>4.1399999999999997</v>
      </c>
      <c r="F1961">
        <v>4.21</v>
      </c>
      <c r="G1961">
        <v>4.32</v>
      </c>
      <c r="H1961" s="20">
        <v>4.4400000000000004</v>
      </c>
      <c r="I1961">
        <v>4.66</v>
      </c>
      <c r="J1961">
        <v>4.88</v>
      </c>
      <c r="K1961">
        <v>5.22</v>
      </c>
      <c r="L1961">
        <v>3.34</v>
      </c>
      <c r="M1961">
        <v>3.24</v>
      </c>
      <c r="N1961">
        <v>3.25</v>
      </c>
      <c r="O1961" s="20">
        <v>3.57</v>
      </c>
      <c r="P1961">
        <v>3.83</v>
      </c>
      <c r="Q1961">
        <v>4.2</v>
      </c>
    </row>
    <row r="1962" spans="1:17">
      <c r="A1962">
        <v>20071218</v>
      </c>
      <c r="B1962" s="20">
        <v>4.9263000000000003</v>
      </c>
      <c r="C1962" s="20">
        <v>3.7</v>
      </c>
      <c r="D1962">
        <v>4.32</v>
      </c>
      <c r="E1962">
        <v>4.04</v>
      </c>
      <c r="F1962">
        <v>4.0999999999999996</v>
      </c>
      <c r="G1962">
        <v>4.21</v>
      </c>
      <c r="H1962" s="20">
        <v>4.34</v>
      </c>
      <c r="I1962">
        <v>4.55</v>
      </c>
      <c r="J1962">
        <v>4.7699999999999996</v>
      </c>
      <c r="K1962">
        <v>5.1100000000000003</v>
      </c>
      <c r="L1962">
        <v>3.31</v>
      </c>
      <c r="M1962">
        <v>3.19</v>
      </c>
      <c r="N1962">
        <v>3.2</v>
      </c>
      <c r="O1962" s="20">
        <v>3.53</v>
      </c>
      <c r="P1962">
        <v>3.78</v>
      </c>
      <c r="Q1962">
        <v>4.1399999999999997</v>
      </c>
    </row>
    <row r="1963" spans="1:17">
      <c r="A1963">
        <v>20071219</v>
      </c>
      <c r="B1963" s="20">
        <v>4.91</v>
      </c>
      <c r="C1963" s="20">
        <v>3.65</v>
      </c>
      <c r="D1963">
        <v>4.33</v>
      </c>
      <c r="E1963">
        <v>4.05</v>
      </c>
      <c r="F1963">
        <v>4.1100000000000003</v>
      </c>
      <c r="G1963">
        <v>4.2300000000000004</v>
      </c>
      <c r="H1963" s="20">
        <v>4.3499999999999996</v>
      </c>
      <c r="I1963">
        <v>4.5599999999999996</v>
      </c>
      <c r="J1963">
        <v>4.7699999999999996</v>
      </c>
      <c r="K1963">
        <v>5.09</v>
      </c>
      <c r="L1963">
        <v>3.26</v>
      </c>
      <c r="M1963">
        <v>3.12</v>
      </c>
      <c r="N1963">
        <v>3.13</v>
      </c>
      <c r="O1963" s="20">
        <v>3.46</v>
      </c>
      <c r="P1963">
        <v>3.71</v>
      </c>
      <c r="Q1963">
        <v>4.0599999999999996</v>
      </c>
    </row>
    <row r="1964" spans="1:17">
      <c r="A1964">
        <v>20071220</v>
      </c>
      <c r="B1964" s="20">
        <v>4.8837999999999999</v>
      </c>
      <c r="C1964" s="20">
        <v>3.65</v>
      </c>
      <c r="D1964">
        <v>4.21</v>
      </c>
      <c r="E1964">
        <v>3.89</v>
      </c>
      <c r="F1964">
        <v>3.94</v>
      </c>
      <c r="G1964">
        <v>4.0599999999999996</v>
      </c>
      <c r="H1964" s="20">
        <v>4.17</v>
      </c>
      <c r="I1964">
        <v>4.4000000000000004</v>
      </c>
      <c r="J1964">
        <v>4.62</v>
      </c>
      <c r="K1964">
        <v>4.96</v>
      </c>
      <c r="L1964">
        <v>3.2</v>
      </c>
      <c r="M1964">
        <v>3.09</v>
      </c>
      <c r="N1964">
        <v>3.09</v>
      </c>
      <c r="O1964" s="20">
        <v>3.45</v>
      </c>
      <c r="P1964">
        <v>3.7</v>
      </c>
      <c r="Q1964">
        <v>4.04</v>
      </c>
    </row>
    <row r="1965" spans="1:17">
      <c r="A1965">
        <v>20071221</v>
      </c>
      <c r="B1965" s="20">
        <v>4.8574999999999999</v>
      </c>
      <c r="C1965" s="20">
        <v>3.55</v>
      </c>
      <c r="D1965">
        <v>4.22</v>
      </c>
      <c r="E1965">
        <v>3.96</v>
      </c>
      <c r="F1965">
        <v>4.01</v>
      </c>
      <c r="G1965">
        <v>4.1399999999999997</v>
      </c>
      <c r="H1965" s="20">
        <v>4.28</v>
      </c>
      <c r="I1965">
        <v>4.5</v>
      </c>
      <c r="J1965">
        <v>4.74</v>
      </c>
      <c r="K1965">
        <v>5.07</v>
      </c>
      <c r="L1965">
        <v>3.31</v>
      </c>
      <c r="M1965">
        <v>3.19</v>
      </c>
      <c r="N1965">
        <v>3.2</v>
      </c>
      <c r="O1965" s="20">
        <v>3.58</v>
      </c>
      <c r="P1965">
        <v>3.84</v>
      </c>
      <c r="Q1965">
        <v>4.18</v>
      </c>
    </row>
    <row r="1966" spans="1:17">
      <c r="A1966">
        <v>20071224</v>
      </c>
      <c r="B1966" s="20">
        <v>4.8425000000000002</v>
      </c>
      <c r="C1966" s="20">
        <v>3.6</v>
      </c>
      <c r="D1966">
        <v>4.2699999999999996</v>
      </c>
      <c r="E1966">
        <v>4.05</v>
      </c>
      <c r="F1966">
        <v>4.1399999999999997</v>
      </c>
      <c r="G1966">
        <v>4.28</v>
      </c>
      <c r="H1966" s="20">
        <v>4.42</v>
      </c>
      <c r="I1966">
        <v>4.6399999999999997</v>
      </c>
      <c r="J1966">
        <v>4.8600000000000003</v>
      </c>
      <c r="K1966">
        <v>5.2</v>
      </c>
      <c r="L1966">
        <v>3.46</v>
      </c>
      <c r="M1966">
        <v>3.24</v>
      </c>
      <c r="N1966">
        <v>3.25</v>
      </c>
      <c r="O1966" s="20">
        <v>3.65</v>
      </c>
      <c r="P1966">
        <v>3.89</v>
      </c>
      <c r="Q1966">
        <v>4.2300000000000004</v>
      </c>
    </row>
    <row r="1967" spans="1:17">
      <c r="A1967">
        <v>20071225</v>
      </c>
      <c r="B1967" s="20">
        <v>4.8425000000000002</v>
      </c>
      <c r="C1967" s="20" t="s">
        <v>1</v>
      </c>
      <c r="D1967" t="s">
        <v>103</v>
      </c>
      <c r="E1967" t="s">
        <v>103</v>
      </c>
      <c r="F1967" t="s">
        <v>103</v>
      </c>
      <c r="G1967" t="s">
        <v>103</v>
      </c>
      <c r="H1967" s="20" t="s">
        <v>103</v>
      </c>
      <c r="I1967" t="s">
        <v>103</v>
      </c>
      <c r="J1967" t="s">
        <v>103</v>
      </c>
      <c r="K1967" t="s">
        <v>103</v>
      </c>
      <c r="L1967" t="s">
        <v>103</v>
      </c>
      <c r="M1967" t="s">
        <v>103</v>
      </c>
      <c r="N1967" t="s">
        <v>103</v>
      </c>
      <c r="O1967" s="20" t="s">
        <v>103</v>
      </c>
      <c r="P1967" t="s">
        <v>103</v>
      </c>
      <c r="Q1967" t="s">
        <v>103</v>
      </c>
    </row>
    <row r="1968" spans="1:17">
      <c r="A1968">
        <v>20071226</v>
      </c>
      <c r="B1968" s="20">
        <v>4.8425000000000002</v>
      </c>
      <c r="C1968" s="20">
        <v>3.6</v>
      </c>
      <c r="D1968">
        <v>4.24</v>
      </c>
      <c r="E1968">
        <v>4.01</v>
      </c>
      <c r="F1968">
        <v>4.1100000000000003</v>
      </c>
      <c r="G1968">
        <v>4.26</v>
      </c>
      <c r="H1968" s="20">
        <v>4.3899999999999997</v>
      </c>
      <c r="I1968">
        <v>4.62</v>
      </c>
      <c r="J1968">
        <v>4.84</v>
      </c>
      <c r="K1968">
        <v>5.17</v>
      </c>
      <c r="L1968">
        <v>3.49</v>
      </c>
      <c r="M1968">
        <v>3.31</v>
      </c>
      <c r="N1968">
        <v>3.32</v>
      </c>
      <c r="O1968" s="20">
        <v>3.72</v>
      </c>
      <c r="P1968">
        <v>3.96</v>
      </c>
      <c r="Q1968">
        <v>4.3</v>
      </c>
    </row>
    <row r="1969" spans="1:17">
      <c r="A1969">
        <v>20071227</v>
      </c>
      <c r="B1969" s="20">
        <v>4.83</v>
      </c>
      <c r="C1969" s="20">
        <v>3.6</v>
      </c>
      <c r="D1969">
        <v>4.24</v>
      </c>
      <c r="E1969">
        <v>4.0199999999999996</v>
      </c>
      <c r="F1969">
        <v>4.13</v>
      </c>
      <c r="G1969">
        <v>4.2699999999999996</v>
      </c>
      <c r="H1969" s="20">
        <v>4.42</v>
      </c>
      <c r="I1969">
        <v>4.6399999999999997</v>
      </c>
      <c r="J1969">
        <v>4.8899999999999997</v>
      </c>
      <c r="K1969">
        <v>5.24</v>
      </c>
      <c r="L1969">
        <v>3.37</v>
      </c>
      <c r="M1969">
        <v>3.24</v>
      </c>
      <c r="N1969">
        <v>3.23</v>
      </c>
      <c r="O1969" s="20">
        <v>3.64</v>
      </c>
      <c r="P1969">
        <v>3.88</v>
      </c>
      <c r="Q1969">
        <v>4.21</v>
      </c>
    </row>
    <row r="1970" spans="1:17">
      <c r="A1970">
        <v>20071228</v>
      </c>
      <c r="B1970" s="20">
        <v>4.7287999999999997</v>
      </c>
      <c r="C1970" s="20">
        <v>3.6</v>
      </c>
      <c r="D1970">
        <v>4.13</v>
      </c>
      <c r="E1970">
        <v>3.86</v>
      </c>
      <c r="F1970">
        <v>3.98</v>
      </c>
      <c r="G1970">
        <v>4.1100000000000003</v>
      </c>
      <c r="H1970" s="20">
        <v>4.25</v>
      </c>
      <c r="I1970">
        <v>4.4800000000000004</v>
      </c>
      <c r="J1970">
        <v>4.7300000000000004</v>
      </c>
      <c r="K1970">
        <v>5.09</v>
      </c>
      <c r="L1970">
        <v>3.34</v>
      </c>
      <c r="M1970">
        <v>3.12</v>
      </c>
      <c r="N1970">
        <v>3.13</v>
      </c>
      <c r="O1970" s="20">
        <v>3.52</v>
      </c>
      <c r="P1970">
        <v>3.77</v>
      </c>
      <c r="Q1970">
        <v>4.1100000000000003</v>
      </c>
    </row>
    <row r="1971" spans="1:17">
      <c r="A1971">
        <v>20071231</v>
      </c>
      <c r="B1971" s="20">
        <v>4.7024999999999997</v>
      </c>
      <c r="C1971" s="20">
        <v>3.6</v>
      </c>
      <c r="D1971">
        <v>4.08</v>
      </c>
      <c r="E1971">
        <v>3.82</v>
      </c>
      <c r="F1971">
        <v>3.93</v>
      </c>
      <c r="G1971">
        <v>4.0599999999999996</v>
      </c>
      <c r="H1971" s="20">
        <v>4.2</v>
      </c>
      <c r="I1971">
        <v>4.43</v>
      </c>
      <c r="J1971">
        <v>4.68</v>
      </c>
      <c r="K1971">
        <v>5.03</v>
      </c>
      <c r="L1971">
        <v>3.34</v>
      </c>
      <c r="M1971">
        <v>3.05</v>
      </c>
      <c r="N1971">
        <v>3.07</v>
      </c>
      <c r="O1971" s="20">
        <v>3.45</v>
      </c>
      <c r="P1971">
        <v>3.7</v>
      </c>
      <c r="Q1971">
        <v>4.04</v>
      </c>
    </row>
    <row r="1972" spans="1:17">
      <c r="A1972">
        <v>20080101</v>
      </c>
      <c r="B1972" s="20">
        <v>4.7024999999999997</v>
      </c>
      <c r="C1972" s="20" t="s">
        <v>1</v>
      </c>
      <c r="D1972" t="s">
        <v>103</v>
      </c>
      <c r="E1972" t="s">
        <v>103</v>
      </c>
      <c r="F1972" t="s">
        <v>103</v>
      </c>
      <c r="G1972" t="s">
        <v>103</v>
      </c>
      <c r="H1972" s="20" t="s">
        <v>103</v>
      </c>
      <c r="I1972" t="s">
        <v>103</v>
      </c>
      <c r="J1972" t="s">
        <v>103</v>
      </c>
      <c r="K1972" t="s">
        <v>103</v>
      </c>
      <c r="L1972" t="s">
        <v>103</v>
      </c>
      <c r="M1972" t="s">
        <v>103</v>
      </c>
      <c r="N1972" t="s">
        <v>103</v>
      </c>
      <c r="O1972" s="20" t="s">
        <v>103</v>
      </c>
      <c r="P1972" t="s">
        <v>103</v>
      </c>
      <c r="Q1972" t="s">
        <v>103</v>
      </c>
    </row>
    <row r="1973" spans="1:17">
      <c r="A1973">
        <v>20080102</v>
      </c>
      <c r="B1973" s="20">
        <v>4.6806000000000001</v>
      </c>
      <c r="C1973" s="20">
        <v>3.8</v>
      </c>
      <c r="D1973">
        <v>4</v>
      </c>
      <c r="E1973">
        <v>3.7</v>
      </c>
      <c r="F1973">
        <v>3.79</v>
      </c>
      <c r="G1973">
        <v>3.93</v>
      </c>
      <c r="H1973" s="20">
        <v>4.07</v>
      </c>
      <c r="I1973">
        <v>4.3099999999999996</v>
      </c>
      <c r="J1973">
        <v>4.5599999999999996</v>
      </c>
      <c r="K1973">
        <v>4.93</v>
      </c>
      <c r="L1973">
        <v>3.17</v>
      </c>
      <c r="M1973">
        <v>2.88</v>
      </c>
      <c r="N1973">
        <v>2.89</v>
      </c>
      <c r="O1973" s="20">
        <v>3.28</v>
      </c>
      <c r="P1973">
        <v>3.54</v>
      </c>
      <c r="Q1973">
        <v>3.91</v>
      </c>
    </row>
    <row r="1974" spans="1:17">
      <c r="A1974">
        <v>20080103</v>
      </c>
      <c r="B1974" s="20">
        <v>4.6463000000000001</v>
      </c>
      <c r="C1974" s="20">
        <v>3.75</v>
      </c>
      <c r="D1974">
        <v>3.96</v>
      </c>
      <c r="E1974">
        <v>3.68</v>
      </c>
      <c r="F1974">
        <v>3.77</v>
      </c>
      <c r="G1974">
        <v>3.92</v>
      </c>
      <c r="H1974" s="20">
        <v>4.0599999999999996</v>
      </c>
      <c r="I1974">
        <v>4.32</v>
      </c>
      <c r="J1974">
        <v>4.59</v>
      </c>
      <c r="K1974">
        <v>4.97</v>
      </c>
      <c r="L1974">
        <v>3.13</v>
      </c>
      <c r="M1974">
        <v>2.83</v>
      </c>
      <c r="N1974">
        <v>2.85</v>
      </c>
      <c r="O1974" s="20">
        <v>3.26</v>
      </c>
      <c r="P1974">
        <v>3.54</v>
      </c>
      <c r="Q1974">
        <v>3.91</v>
      </c>
    </row>
    <row r="1975" spans="1:17">
      <c r="A1975">
        <v>20080104</v>
      </c>
      <c r="B1975" s="20">
        <v>4.62</v>
      </c>
      <c r="C1975" s="20">
        <v>3.7</v>
      </c>
      <c r="D1975">
        <v>3.86</v>
      </c>
      <c r="E1975">
        <v>3.52</v>
      </c>
      <c r="F1975">
        <v>3.58</v>
      </c>
      <c r="G1975">
        <v>3.73</v>
      </c>
      <c r="H1975" s="20">
        <v>3.88</v>
      </c>
      <c r="I1975">
        <v>4.16</v>
      </c>
      <c r="J1975">
        <v>4.4400000000000004</v>
      </c>
      <c r="K1975">
        <v>4.8600000000000003</v>
      </c>
      <c r="L1975">
        <v>3.06</v>
      </c>
      <c r="M1975">
        <v>2.74</v>
      </c>
      <c r="N1975">
        <v>2.75</v>
      </c>
      <c r="O1975" s="20">
        <v>3.18</v>
      </c>
      <c r="P1975">
        <v>3.47</v>
      </c>
      <c r="Q1975">
        <v>3.88</v>
      </c>
    </row>
    <row r="1976" spans="1:17">
      <c r="A1976">
        <v>20080107</v>
      </c>
      <c r="B1976" s="20">
        <v>4.5430999999999999</v>
      </c>
      <c r="C1976" s="20">
        <v>3.6</v>
      </c>
      <c r="D1976">
        <v>3.83</v>
      </c>
      <c r="E1976">
        <v>3.52</v>
      </c>
      <c r="F1976">
        <v>3.58</v>
      </c>
      <c r="G1976">
        <v>3.74</v>
      </c>
      <c r="H1976" s="20">
        <v>3.89</v>
      </c>
      <c r="I1976">
        <v>4.17</v>
      </c>
      <c r="J1976">
        <v>4.46</v>
      </c>
      <c r="K1976">
        <v>4.8899999999999997</v>
      </c>
      <c r="L1976">
        <v>3.11</v>
      </c>
      <c r="M1976">
        <v>2.76</v>
      </c>
      <c r="N1976">
        <v>2.76</v>
      </c>
      <c r="O1976" s="20">
        <v>3.16</v>
      </c>
      <c r="P1976">
        <v>3.46</v>
      </c>
      <c r="Q1976">
        <v>3.86</v>
      </c>
    </row>
    <row r="1977" spans="1:17">
      <c r="A1977">
        <v>20080108</v>
      </c>
      <c r="B1977" s="20">
        <v>4.5049999999999999</v>
      </c>
      <c r="C1977" s="20">
        <v>3.65</v>
      </c>
      <c r="D1977">
        <v>3.84</v>
      </c>
      <c r="E1977">
        <v>3.56</v>
      </c>
      <c r="F1977">
        <v>3.62</v>
      </c>
      <c r="G1977">
        <v>3.77</v>
      </c>
      <c r="H1977" s="20">
        <v>3.92</v>
      </c>
      <c r="I1977">
        <v>4.1900000000000004</v>
      </c>
      <c r="J1977">
        <v>4.49</v>
      </c>
      <c r="K1977">
        <v>4.8899999999999997</v>
      </c>
      <c r="L1977">
        <v>3.09</v>
      </c>
      <c r="M1977">
        <v>2.76</v>
      </c>
      <c r="N1977">
        <v>2.76</v>
      </c>
      <c r="O1977" s="20">
        <v>3.16</v>
      </c>
      <c r="P1977">
        <v>3.47</v>
      </c>
      <c r="Q1977">
        <v>3.86</v>
      </c>
    </row>
    <row r="1978" spans="1:17">
      <c r="A1978">
        <v>20080109</v>
      </c>
      <c r="B1978" s="20">
        <v>4.4424999999999999</v>
      </c>
      <c r="C1978" s="20">
        <v>3.65</v>
      </c>
      <c r="D1978">
        <v>3.74</v>
      </c>
      <c r="E1978">
        <v>3.48</v>
      </c>
      <c r="F1978">
        <v>3.54</v>
      </c>
      <c r="G1978">
        <v>3.68</v>
      </c>
      <c r="H1978" s="20">
        <v>3.84</v>
      </c>
      <c r="I1978">
        <v>4.12</v>
      </c>
      <c r="J1978">
        <v>4.42</v>
      </c>
      <c r="K1978">
        <v>4.84</v>
      </c>
      <c r="L1978">
        <v>3.04</v>
      </c>
      <c r="M1978">
        <v>2.69</v>
      </c>
      <c r="N1978">
        <v>2.69</v>
      </c>
      <c r="O1978" s="20">
        <v>3.1</v>
      </c>
      <c r="P1978">
        <v>3.4</v>
      </c>
      <c r="Q1978">
        <v>3.82</v>
      </c>
    </row>
    <row r="1979" spans="1:17">
      <c r="A1979">
        <v>20080110</v>
      </c>
      <c r="B1979" s="20">
        <v>4.3769</v>
      </c>
      <c r="C1979" s="20">
        <v>3.65</v>
      </c>
      <c r="D1979">
        <v>3.74</v>
      </c>
      <c r="E1979">
        <v>3.51</v>
      </c>
      <c r="F1979">
        <v>3.57</v>
      </c>
      <c r="G1979">
        <v>3.73</v>
      </c>
      <c r="H1979" s="20">
        <v>3.88</v>
      </c>
      <c r="I1979">
        <v>4.17</v>
      </c>
      <c r="J1979">
        <v>4.46</v>
      </c>
      <c r="K1979">
        <v>4.88</v>
      </c>
      <c r="L1979">
        <v>3.04</v>
      </c>
      <c r="M1979">
        <v>2.71</v>
      </c>
      <c r="N1979">
        <v>2.74</v>
      </c>
      <c r="O1979" s="20">
        <v>3.16</v>
      </c>
      <c r="P1979">
        <v>3.49</v>
      </c>
      <c r="Q1979">
        <v>3.91</v>
      </c>
    </row>
    <row r="1980" spans="1:17">
      <c r="A1980">
        <v>20080111</v>
      </c>
      <c r="B1980" s="20">
        <v>4.2575000000000003</v>
      </c>
      <c r="C1980" s="20">
        <v>3.55</v>
      </c>
      <c r="D1980">
        <v>3.55</v>
      </c>
      <c r="E1980">
        <v>3.35</v>
      </c>
      <c r="F1980">
        <v>3.46</v>
      </c>
      <c r="G1980">
        <v>3.63</v>
      </c>
      <c r="H1980" s="20">
        <v>3.8</v>
      </c>
      <c r="I1980">
        <v>4.12</v>
      </c>
      <c r="J1980">
        <v>4.4400000000000004</v>
      </c>
      <c r="K1980">
        <v>4.93</v>
      </c>
      <c r="L1980">
        <v>2.91</v>
      </c>
      <c r="M1980">
        <v>2.59</v>
      </c>
      <c r="N1980">
        <v>2.61</v>
      </c>
      <c r="O1980" s="20">
        <v>3.06</v>
      </c>
      <c r="P1980">
        <v>3.38</v>
      </c>
      <c r="Q1980">
        <v>3.82</v>
      </c>
    </row>
    <row r="1981" spans="1:17">
      <c r="A1981">
        <v>20080114</v>
      </c>
      <c r="B1981" s="20">
        <v>4.0549999999999997</v>
      </c>
      <c r="C1981" s="20">
        <v>3.45</v>
      </c>
      <c r="D1981">
        <v>3.41</v>
      </c>
      <c r="E1981">
        <v>3.23</v>
      </c>
      <c r="F1981">
        <v>3.35</v>
      </c>
      <c r="G1981">
        <v>3.53</v>
      </c>
      <c r="H1981" s="20">
        <v>3.71</v>
      </c>
      <c r="I1981">
        <v>4.04</v>
      </c>
      <c r="J1981">
        <v>4.38</v>
      </c>
      <c r="K1981">
        <v>4.88</v>
      </c>
      <c r="L1981">
        <v>2.9</v>
      </c>
      <c r="M1981">
        <v>2.58</v>
      </c>
      <c r="N1981">
        <v>2.61</v>
      </c>
      <c r="O1981" s="20">
        <v>3.08</v>
      </c>
      <c r="P1981">
        <v>3.39</v>
      </c>
      <c r="Q1981">
        <v>3.81</v>
      </c>
    </row>
    <row r="1982" spans="1:17">
      <c r="A1982">
        <v>20080115</v>
      </c>
      <c r="B1982" s="20">
        <v>3.9975000000000001</v>
      </c>
      <c r="C1982" s="20">
        <v>3.35</v>
      </c>
      <c r="D1982">
        <v>3.38</v>
      </c>
      <c r="E1982">
        <v>3.18</v>
      </c>
      <c r="F1982">
        <v>3.29</v>
      </c>
      <c r="G1982">
        <v>3.46</v>
      </c>
      <c r="H1982" s="20">
        <v>3.64</v>
      </c>
      <c r="I1982">
        <v>3.96</v>
      </c>
      <c r="J1982">
        <v>4.29</v>
      </c>
      <c r="K1982">
        <v>4.8</v>
      </c>
      <c r="L1982">
        <v>2.87</v>
      </c>
      <c r="M1982">
        <v>2.5299999999999998</v>
      </c>
      <c r="N1982">
        <v>2.5499999999999998</v>
      </c>
      <c r="O1982" s="20">
        <v>3</v>
      </c>
      <c r="P1982">
        <v>3.3</v>
      </c>
      <c r="Q1982">
        <v>3.72</v>
      </c>
    </row>
    <row r="1983" spans="1:17">
      <c r="A1983">
        <v>20080116</v>
      </c>
      <c r="B1983" s="20">
        <v>3.9512999999999998</v>
      </c>
      <c r="C1983" s="20">
        <v>3.3</v>
      </c>
      <c r="D1983">
        <v>3.35</v>
      </c>
      <c r="E1983">
        <v>3.13</v>
      </c>
      <c r="F1983">
        <v>3.23</v>
      </c>
      <c r="G1983">
        <v>3.42</v>
      </c>
      <c r="H1983" s="20">
        <v>3.59</v>
      </c>
      <c r="I1983">
        <v>3.92</v>
      </c>
      <c r="J1983">
        <v>4.26</v>
      </c>
      <c r="K1983">
        <v>4.76</v>
      </c>
      <c r="L1983">
        <v>2.86</v>
      </c>
      <c r="M1983">
        <v>2.5099999999999998</v>
      </c>
      <c r="N1983">
        <v>2.5499999999999998</v>
      </c>
      <c r="O1983" s="20">
        <v>3</v>
      </c>
      <c r="P1983">
        <v>3.32</v>
      </c>
      <c r="Q1983">
        <v>3.74</v>
      </c>
    </row>
    <row r="1984" spans="1:17">
      <c r="A1984">
        <v>20080117</v>
      </c>
      <c r="B1984" s="20">
        <v>3.9262999999999999</v>
      </c>
      <c r="C1984" s="20">
        <v>3.4</v>
      </c>
      <c r="D1984">
        <v>3.33</v>
      </c>
      <c r="E1984">
        <v>3.12</v>
      </c>
      <c r="F1984">
        <v>3.23</v>
      </c>
      <c r="G1984">
        <v>3.42</v>
      </c>
      <c r="H1984" s="20">
        <v>3.6</v>
      </c>
      <c r="I1984">
        <v>3.94</v>
      </c>
      <c r="J1984">
        <v>4.28</v>
      </c>
      <c r="K1984">
        <v>4.79</v>
      </c>
      <c r="L1984">
        <v>2.81</v>
      </c>
      <c r="M1984">
        <v>2.44</v>
      </c>
      <c r="N1984">
        <v>2.46</v>
      </c>
      <c r="O1984" s="20">
        <v>2.9</v>
      </c>
      <c r="P1984">
        <v>3.22</v>
      </c>
      <c r="Q1984">
        <v>3.66</v>
      </c>
    </row>
    <row r="1985" spans="1:17">
      <c r="A1985">
        <v>20080118</v>
      </c>
      <c r="B1985" s="20">
        <v>3.8938000000000001</v>
      </c>
      <c r="C1985" s="20">
        <v>3.3</v>
      </c>
      <c r="D1985">
        <v>3.25</v>
      </c>
      <c r="E1985">
        <v>3.05</v>
      </c>
      <c r="F1985">
        <v>3.17</v>
      </c>
      <c r="G1985">
        <v>3.36</v>
      </c>
      <c r="H1985" s="20">
        <v>3.55</v>
      </c>
      <c r="I1985">
        <v>3.9</v>
      </c>
      <c r="J1985">
        <v>4.26</v>
      </c>
      <c r="K1985">
        <v>4.79</v>
      </c>
      <c r="L1985">
        <v>2.69</v>
      </c>
      <c r="M1985">
        <v>2.36</v>
      </c>
      <c r="N1985">
        <v>2.39</v>
      </c>
      <c r="O1985" s="20">
        <v>2.86</v>
      </c>
      <c r="P1985">
        <v>3.2</v>
      </c>
      <c r="Q1985">
        <v>3.66</v>
      </c>
    </row>
    <row r="1986" spans="1:17">
      <c r="A1986">
        <v>20080121</v>
      </c>
      <c r="B1986" s="20">
        <v>3.8475000000000001</v>
      </c>
      <c r="C1986" s="20" t="s">
        <v>1</v>
      </c>
      <c r="D1986" t="s">
        <v>103</v>
      </c>
      <c r="E1986" t="s">
        <v>103</v>
      </c>
      <c r="F1986" t="s">
        <v>103</v>
      </c>
      <c r="G1986" t="s">
        <v>103</v>
      </c>
      <c r="H1986" s="20" t="s">
        <v>103</v>
      </c>
      <c r="I1986" t="s">
        <v>103</v>
      </c>
      <c r="J1986" t="s">
        <v>103</v>
      </c>
      <c r="K1986" t="s">
        <v>103</v>
      </c>
      <c r="L1986" t="s">
        <v>103</v>
      </c>
      <c r="M1986" t="s">
        <v>103</v>
      </c>
      <c r="N1986" t="s">
        <v>103</v>
      </c>
      <c r="O1986" s="20" t="s">
        <v>103</v>
      </c>
      <c r="P1986" t="s">
        <v>103</v>
      </c>
      <c r="Q1986" t="s">
        <v>103</v>
      </c>
    </row>
    <row r="1987" spans="1:17">
      <c r="A1987">
        <v>20080122</v>
      </c>
      <c r="B1987" s="20">
        <v>3.7174999999999998</v>
      </c>
      <c r="C1987" s="20">
        <v>2.4500000000000002</v>
      </c>
      <c r="D1987">
        <v>2.92</v>
      </c>
      <c r="E1987">
        <v>2.81</v>
      </c>
      <c r="F1987">
        <v>2.96</v>
      </c>
      <c r="G1987">
        <v>3.18</v>
      </c>
      <c r="H1987" s="20">
        <v>3.4</v>
      </c>
      <c r="I1987">
        <v>3.79</v>
      </c>
      <c r="J1987">
        <v>4.17</v>
      </c>
      <c r="K1987">
        <v>4.76</v>
      </c>
      <c r="L1987">
        <v>2.29</v>
      </c>
      <c r="M1987">
        <v>2.08</v>
      </c>
      <c r="N1987">
        <v>2.12</v>
      </c>
      <c r="O1987" s="20">
        <v>2.64</v>
      </c>
      <c r="P1987">
        <v>3.01</v>
      </c>
      <c r="Q1987">
        <v>3.52</v>
      </c>
    </row>
    <row r="1988" spans="1:17">
      <c r="A1988">
        <v>20080123</v>
      </c>
      <c r="B1988" s="20">
        <v>3.3313000000000001</v>
      </c>
      <c r="C1988" s="20">
        <v>2.2999999999999998</v>
      </c>
      <c r="D1988">
        <v>2.64</v>
      </c>
      <c r="E1988">
        <v>2.5099999999999998</v>
      </c>
      <c r="F1988">
        <v>2.67</v>
      </c>
      <c r="G1988">
        <v>2.89</v>
      </c>
      <c r="H1988" s="20">
        <v>3.11</v>
      </c>
      <c r="I1988">
        <v>3.51</v>
      </c>
      <c r="J1988">
        <v>3.93</v>
      </c>
      <c r="K1988">
        <v>4.5599999999999996</v>
      </c>
      <c r="L1988">
        <v>2.19</v>
      </c>
      <c r="M1988">
        <v>2.09</v>
      </c>
      <c r="N1988">
        <v>2.12</v>
      </c>
      <c r="O1988" s="20">
        <v>2.64</v>
      </c>
      <c r="P1988">
        <v>3.01</v>
      </c>
      <c r="Q1988">
        <v>3.51</v>
      </c>
    </row>
    <row r="1989" spans="1:17">
      <c r="A1989">
        <v>20080124</v>
      </c>
      <c r="B1989" s="20">
        <v>3.2437999999999998</v>
      </c>
      <c r="C1989" s="20">
        <v>2.4</v>
      </c>
      <c r="D1989">
        <v>2.84</v>
      </c>
      <c r="E1989">
        <v>2.82</v>
      </c>
      <c r="F1989">
        <v>3.01</v>
      </c>
      <c r="G1989">
        <v>3.25</v>
      </c>
      <c r="H1989" s="20">
        <v>3.48</v>
      </c>
      <c r="I1989">
        <v>3.86</v>
      </c>
      <c r="J1989">
        <v>4.25</v>
      </c>
      <c r="K1989">
        <v>4.8</v>
      </c>
      <c r="L1989">
        <v>2.4</v>
      </c>
      <c r="M1989">
        <v>2.25</v>
      </c>
      <c r="N1989">
        <v>2.2999999999999998</v>
      </c>
      <c r="O1989" s="20">
        <v>2.85</v>
      </c>
      <c r="P1989">
        <v>3.21</v>
      </c>
      <c r="Q1989">
        <v>3.68</v>
      </c>
    </row>
    <row r="1990" spans="1:17">
      <c r="A1990">
        <v>20080125</v>
      </c>
      <c r="B1990" s="20">
        <v>3.3062999999999998</v>
      </c>
      <c r="C1990" s="20">
        <v>2.6</v>
      </c>
      <c r="D1990">
        <v>2.92</v>
      </c>
      <c r="E1990">
        <v>2.91</v>
      </c>
      <c r="F1990">
        <v>3.11</v>
      </c>
      <c r="G1990">
        <v>3.33</v>
      </c>
      <c r="H1990" s="20">
        <v>3.55</v>
      </c>
      <c r="I1990">
        <v>3.9</v>
      </c>
      <c r="J1990">
        <v>4.2699999999999996</v>
      </c>
      <c r="K1990">
        <v>4.8</v>
      </c>
      <c r="L1990">
        <v>2.34</v>
      </c>
      <c r="M1990">
        <v>2.23</v>
      </c>
      <c r="N1990">
        <v>2.2799999999999998</v>
      </c>
      <c r="O1990" s="20">
        <v>2.81</v>
      </c>
      <c r="P1990">
        <v>3.15</v>
      </c>
      <c r="Q1990">
        <v>3.61</v>
      </c>
    </row>
    <row r="1991" spans="1:17">
      <c r="A1991">
        <v>20080128</v>
      </c>
      <c r="B1991" s="20">
        <v>3.2513000000000001</v>
      </c>
      <c r="C1991" s="20">
        <v>2.6</v>
      </c>
      <c r="D1991">
        <v>2.86</v>
      </c>
      <c r="E1991">
        <v>2.89</v>
      </c>
      <c r="F1991">
        <v>3.09</v>
      </c>
      <c r="G1991">
        <v>3.3</v>
      </c>
      <c r="H1991" s="20">
        <v>3.51</v>
      </c>
      <c r="I1991">
        <v>3.85</v>
      </c>
      <c r="J1991">
        <v>4.1900000000000004</v>
      </c>
      <c r="K1991">
        <v>4.71</v>
      </c>
      <c r="L1991">
        <v>2.2999999999999998</v>
      </c>
      <c r="M1991">
        <v>2.2000000000000002</v>
      </c>
      <c r="N1991">
        <v>2.27</v>
      </c>
      <c r="O1991" s="20">
        <v>2.8</v>
      </c>
      <c r="P1991">
        <v>3.15</v>
      </c>
      <c r="Q1991">
        <v>3.61</v>
      </c>
    </row>
    <row r="1992" spans="1:17">
      <c r="A1992">
        <v>20080129</v>
      </c>
      <c r="B1992" s="20">
        <v>3.2437999999999998</v>
      </c>
      <c r="C1992" s="20">
        <v>2.4</v>
      </c>
      <c r="D1992">
        <v>2.89</v>
      </c>
      <c r="E1992">
        <v>2.95</v>
      </c>
      <c r="F1992">
        <v>3.16</v>
      </c>
      <c r="G1992">
        <v>3.37</v>
      </c>
      <c r="H1992" s="20">
        <v>3.58</v>
      </c>
      <c r="I1992">
        <v>3.92</v>
      </c>
      <c r="J1992">
        <v>4.26</v>
      </c>
      <c r="K1992">
        <v>4.7699999999999996</v>
      </c>
      <c r="L1992">
        <v>2.33</v>
      </c>
      <c r="M1992">
        <v>2.29</v>
      </c>
      <c r="N1992">
        <v>2.33</v>
      </c>
      <c r="O1992" s="20">
        <v>2.87</v>
      </c>
      <c r="P1992">
        <v>3.23</v>
      </c>
      <c r="Q1992">
        <v>3.69</v>
      </c>
    </row>
    <row r="1993" spans="1:17">
      <c r="A1993">
        <v>20080130</v>
      </c>
      <c r="B1993" s="20">
        <v>3.2393999999999998</v>
      </c>
      <c r="C1993" s="20">
        <v>2.4500000000000002</v>
      </c>
      <c r="D1993">
        <v>2.92</v>
      </c>
      <c r="E1993">
        <v>2.99</v>
      </c>
      <c r="F1993">
        <v>3.19</v>
      </c>
      <c r="G1993">
        <v>3.41</v>
      </c>
      <c r="H1993" s="20">
        <v>3.62</v>
      </c>
      <c r="I1993">
        <v>3.97</v>
      </c>
      <c r="J1993">
        <v>4.3099999999999996</v>
      </c>
      <c r="K1993">
        <v>4.82</v>
      </c>
      <c r="L1993">
        <v>2.2999999999999998</v>
      </c>
      <c r="M1993">
        <v>2.2999999999999998</v>
      </c>
      <c r="N1993">
        <v>2.44</v>
      </c>
      <c r="O1993" s="20">
        <v>2.96</v>
      </c>
      <c r="P1993">
        <v>3.32</v>
      </c>
      <c r="Q1993">
        <v>3.78</v>
      </c>
    </row>
    <row r="1994" spans="1:17">
      <c r="A1994">
        <v>20080131</v>
      </c>
      <c r="B1994" s="20">
        <v>3.1118999999999999</v>
      </c>
      <c r="C1994" s="20">
        <v>2.25</v>
      </c>
      <c r="D1994">
        <v>2.72</v>
      </c>
      <c r="E1994">
        <v>2.82</v>
      </c>
      <c r="F1994">
        <v>3.06</v>
      </c>
      <c r="G1994">
        <v>3.3</v>
      </c>
      <c r="H1994" s="20">
        <v>3.51</v>
      </c>
      <c r="I1994">
        <v>3.87</v>
      </c>
      <c r="J1994">
        <v>4.2300000000000004</v>
      </c>
      <c r="K1994">
        <v>4.79</v>
      </c>
      <c r="L1994">
        <v>2.11</v>
      </c>
      <c r="M1994">
        <v>2.17</v>
      </c>
      <c r="N1994">
        <v>2.27</v>
      </c>
      <c r="O1994" s="20">
        <v>2.82</v>
      </c>
      <c r="P1994">
        <v>3.19</v>
      </c>
      <c r="Q1994">
        <v>3.67</v>
      </c>
    </row>
    <row r="1995" spans="1:17">
      <c r="A1995">
        <v>20080201</v>
      </c>
      <c r="B1995" s="20">
        <v>3.0950000000000002</v>
      </c>
      <c r="C1995" s="20">
        <v>2.2999999999999998</v>
      </c>
      <c r="D1995">
        <v>2.69</v>
      </c>
      <c r="E1995">
        <v>2.74</v>
      </c>
      <c r="F1995">
        <v>2.98</v>
      </c>
      <c r="G1995">
        <v>3.21</v>
      </c>
      <c r="H1995" s="20">
        <v>3.43</v>
      </c>
      <c r="I1995">
        <v>3.8</v>
      </c>
      <c r="J1995">
        <v>4.18</v>
      </c>
      <c r="K1995">
        <v>4.75</v>
      </c>
      <c r="L1995">
        <v>2.13</v>
      </c>
      <c r="M1995">
        <v>2.09</v>
      </c>
      <c r="N1995">
        <v>2.2200000000000002</v>
      </c>
      <c r="O1995" s="20">
        <v>2.75</v>
      </c>
      <c r="P1995">
        <v>3.13</v>
      </c>
      <c r="Q1995">
        <v>3.62</v>
      </c>
    </row>
    <row r="1996" spans="1:17">
      <c r="A1996">
        <v>20080204</v>
      </c>
      <c r="B1996" s="20">
        <v>3.145</v>
      </c>
      <c r="C1996" s="20">
        <v>2.35</v>
      </c>
      <c r="D1996">
        <v>2.77</v>
      </c>
      <c r="E1996">
        <v>2.82</v>
      </c>
      <c r="F1996">
        <v>3.05</v>
      </c>
      <c r="G1996">
        <v>3.29</v>
      </c>
      <c r="H1996" s="20">
        <v>3.52</v>
      </c>
      <c r="I1996">
        <v>3.9</v>
      </c>
      <c r="J1996">
        <v>4.2699999999999996</v>
      </c>
      <c r="K1996">
        <v>4.83</v>
      </c>
      <c r="L1996">
        <v>2.17</v>
      </c>
      <c r="M1996">
        <v>2.08</v>
      </c>
      <c r="N1996">
        <v>2.23</v>
      </c>
      <c r="O1996" s="20">
        <v>2.78</v>
      </c>
      <c r="P1996">
        <v>3.18</v>
      </c>
      <c r="Q1996">
        <v>3.68</v>
      </c>
    </row>
    <row r="1997" spans="1:17">
      <c r="A1997">
        <v>20080205</v>
      </c>
      <c r="B1997" s="20">
        <v>3.1619000000000002</v>
      </c>
      <c r="C1997" s="20">
        <v>2.2999999999999998</v>
      </c>
      <c r="D1997">
        <v>2.69</v>
      </c>
      <c r="E1997">
        <v>2.7</v>
      </c>
      <c r="F1997">
        <v>2.92</v>
      </c>
      <c r="G1997">
        <v>3.17</v>
      </c>
      <c r="H1997" s="20">
        <v>3.41</v>
      </c>
      <c r="I1997">
        <v>3.79</v>
      </c>
      <c r="J1997">
        <v>4.17</v>
      </c>
      <c r="K1997">
        <v>4.7300000000000004</v>
      </c>
      <c r="L1997">
        <v>2.06</v>
      </c>
      <c r="M1997">
        <v>1.93</v>
      </c>
      <c r="N1997">
        <v>2.08</v>
      </c>
      <c r="O1997" s="20">
        <v>2.66</v>
      </c>
      <c r="P1997">
        <v>3.08</v>
      </c>
      <c r="Q1997">
        <v>3.61</v>
      </c>
    </row>
    <row r="1998" spans="1:17">
      <c r="A1998">
        <v>20080206</v>
      </c>
      <c r="B1998" s="20">
        <v>3.1274999999999999</v>
      </c>
      <c r="C1998" s="20">
        <v>2.2000000000000002</v>
      </c>
      <c r="D1998">
        <v>2.66</v>
      </c>
      <c r="E1998">
        <v>2.71</v>
      </c>
      <c r="F1998">
        <v>2.96</v>
      </c>
      <c r="G1998">
        <v>3.22</v>
      </c>
      <c r="H1998" s="20">
        <v>3.45</v>
      </c>
      <c r="I1998">
        <v>3.85</v>
      </c>
      <c r="J1998">
        <v>4.25</v>
      </c>
      <c r="K1998">
        <v>4.82</v>
      </c>
      <c r="L1998">
        <v>2.0499999999999998</v>
      </c>
      <c r="M1998">
        <v>1.96</v>
      </c>
      <c r="N1998">
        <v>2.11</v>
      </c>
      <c r="O1998" s="20">
        <v>2.67</v>
      </c>
      <c r="P1998">
        <v>3.08</v>
      </c>
      <c r="Q1998">
        <v>3.61</v>
      </c>
    </row>
    <row r="1999" spans="1:17">
      <c r="A1999">
        <v>20080207</v>
      </c>
      <c r="B1999" s="20">
        <v>3.0962999999999998</v>
      </c>
      <c r="C1999" s="20">
        <v>2.15</v>
      </c>
      <c r="D1999">
        <v>2.63</v>
      </c>
      <c r="E1999">
        <v>2.69</v>
      </c>
      <c r="F1999">
        <v>2.94</v>
      </c>
      <c r="G1999">
        <v>3.21</v>
      </c>
      <c r="H1999" s="20">
        <v>3.45</v>
      </c>
      <c r="I1999">
        <v>3.86</v>
      </c>
      <c r="J1999">
        <v>4.2699999999999996</v>
      </c>
      <c r="K1999">
        <v>4.8600000000000003</v>
      </c>
      <c r="L1999">
        <v>2.08</v>
      </c>
      <c r="M1999">
        <v>1.99</v>
      </c>
      <c r="N1999">
        <v>2.21</v>
      </c>
      <c r="O1999" s="20">
        <v>2.79</v>
      </c>
      <c r="P1999">
        <v>3.21</v>
      </c>
      <c r="Q1999">
        <v>3.74</v>
      </c>
    </row>
    <row r="2000" spans="1:17">
      <c r="A2000">
        <v>20080208</v>
      </c>
      <c r="B2000" s="20">
        <v>3.0880999999999998</v>
      </c>
      <c r="C2000" s="20">
        <v>2.2000000000000002</v>
      </c>
      <c r="D2000">
        <v>2.66</v>
      </c>
      <c r="E2000">
        <v>2.74</v>
      </c>
      <c r="F2000">
        <v>3.02</v>
      </c>
      <c r="G2000">
        <v>3.29</v>
      </c>
      <c r="H2000" s="20">
        <v>3.55</v>
      </c>
      <c r="I2000">
        <v>3.95</v>
      </c>
      <c r="J2000">
        <v>4.3499999999999996</v>
      </c>
      <c r="K2000">
        <v>4.9400000000000004</v>
      </c>
      <c r="L2000">
        <v>2.0499999999999998</v>
      </c>
      <c r="M2000">
        <v>1.93</v>
      </c>
      <c r="N2000">
        <v>2.1</v>
      </c>
      <c r="O2000" s="20">
        <v>2.69</v>
      </c>
      <c r="P2000">
        <v>3.11</v>
      </c>
      <c r="Q2000">
        <v>3.64</v>
      </c>
    </row>
    <row r="2001" spans="1:17">
      <c r="A2001">
        <v>20080211</v>
      </c>
      <c r="B2001" s="20">
        <v>3.07</v>
      </c>
      <c r="C2001" s="20">
        <v>2.2999999999999998</v>
      </c>
      <c r="D2001">
        <v>2.61</v>
      </c>
      <c r="E2001">
        <v>2.67</v>
      </c>
      <c r="F2001">
        <v>2.94</v>
      </c>
      <c r="G2001">
        <v>3.21</v>
      </c>
      <c r="H2001" s="20">
        <v>3.47</v>
      </c>
      <c r="I2001">
        <v>3.87</v>
      </c>
      <c r="J2001">
        <v>4.2699999999999996</v>
      </c>
      <c r="K2001">
        <v>4.8499999999999996</v>
      </c>
      <c r="L2001">
        <v>2.06</v>
      </c>
      <c r="M2001">
        <v>1.93</v>
      </c>
      <c r="N2001">
        <v>2.1</v>
      </c>
      <c r="O2001" s="20">
        <v>2.67</v>
      </c>
      <c r="P2001">
        <v>3.09</v>
      </c>
      <c r="Q2001">
        <v>3.62</v>
      </c>
    </row>
    <row r="2002" spans="1:17">
      <c r="A2002">
        <v>20080212</v>
      </c>
      <c r="B2002" s="20">
        <v>3.0674999999999999</v>
      </c>
      <c r="C2002" s="20">
        <v>2.25</v>
      </c>
      <c r="D2002">
        <v>2.67</v>
      </c>
      <c r="E2002">
        <v>2.77</v>
      </c>
      <c r="F2002">
        <v>3.05</v>
      </c>
      <c r="G2002">
        <v>3.34</v>
      </c>
      <c r="H2002" s="20">
        <v>3.59</v>
      </c>
      <c r="I2002">
        <v>4</v>
      </c>
      <c r="J2002">
        <v>4.4000000000000004</v>
      </c>
      <c r="K2002">
        <v>4.97</v>
      </c>
      <c r="L2002">
        <v>2.06</v>
      </c>
      <c r="M2002">
        <v>1.94</v>
      </c>
      <c r="N2002">
        <v>2.13</v>
      </c>
      <c r="O2002" s="20">
        <v>2.71</v>
      </c>
      <c r="P2002">
        <v>3.13</v>
      </c>
      <c r="Q2002">
        <v>3.66</v>
      </c>
    </row>
    <row r="2003" spans="1:17">
      <c r="A2003">
        <v>20080213</v>
      </c>
      <c r="B2003" s="20">
        <v>3.0649999999999999</v>
      </c>
      <c r="C2003" s="20">
        <v>2.2999999999999998</v>
      </c>
      <c r="D2003">
        <v>2.6</v>
      </c>
      <c r="E2003">
        <v>2.68</v>
      </c>
      <c r="F2003">
        <v>2.96</v>
      </c>
      <c r="G2003">
        <v>3.25</v>
      </c>
      <c r="H2003" s="20">
        <v>3.52</v>
      </c>
      <c r="I2003">
        <v>3.94</v>
      </c>
      <c r="J2003">
        <v>4.3600000000000003</v>
      </c>
      <c r="K2003">
        <v>4.9800000000000004</v>
      </c>
      <c r="L2003">
        <v>2.0299999999999998</v>
      </c>
      <c r="M2003">
        <v>1.91</v>
      </c>
      <c r="N2003">
        <v>2.11</v>
      </c>
      <c r="O2003" s="20">
        <v>2.71</v>
      </c>
      <c r="P2003">
        <v>3.14</v>
      </c>
      <c r="Q2003">
        <v>3.7</v>
      </c>
    </row>
    <row r="2004" spans="1:17">
      <c r="A2004">
        <v>20080214</v>
      </c>
      <c r="B2004" s="20">
        <v>3.0649999999999999</v>
      </c>
      <c r="C2004" s="20">
        <v>2.2999999999999998</v>
      </c>
      <c r="D2004">
        <v>2.65</v>
      </c>
      <c r="E2004">
        <v>2.73</v>
      </c>
      <c r="F2004">
        <v>3.04</v>
      </c>
      <c r="G2004">
        <v>3.35</v>
      </c>
      <c r="H2004" s="20">
        <v>3.63</v>
      </c>
      <c r="I2004">
        <v>4.07</v>
      </c>
      <c r="J2004">
        <v>4.49</v>
      </c>
      <c r="K2004">
        <v>5.09</v>
      </c>
      <c r="L2004">
        <v>2.0499999999999998</v>
      </c>
      <c r="M2004">
        <v>1.93</v>
      </c>
      <c r="N2004">
        <v>2.1800000000000002</v>
      </c>
      <c r="O2004" s="20">
        <v>2.81</v>
      </c>
      <c r="P2004">
        <v>3.28</v>
      </c>
      <c r="Q2004">
        <v>3.85</v>
      </c>
    </row>
    <row r="2005" spans="1:17">
      <c r="A2005">
        <v>20080215</v>
      </c>
      <c r="B2005" s="20">
        <v>3.07</v>
      </c>
      <c r="C2005" s="20">
        <v>2.2999999999999998</v>
      </c>
      <c r="D2005">
        <v>2.63</v>
      </c>
      <c r="E2005">
        <v>2.74</v>
      </c>
      <c r="F2005">
        <v>3.06</v>
      </c>
      <c r="G2005">
        <v>3.37</v>
      </c>
      <c r="H2005" s="20">
        <v>3.66</v>
      </c>
      <c r="I2005">
        <v>4.0999999999999996</v>
      </c>
      <c r="J2005">
        <v>4.5199999999999996</v>
      </c>
      <c r="K2005">
        <v>5.1100000000000003</v>
      </c>
      <c r="L2005">
        <v>2.02</v>
      </c>
      <c r="M2005">
        <v>1.91</v>
      </c>
      <c r="N2005">
        <v>2.15</v>
      </c>
      <c r="O2005" s="20">
        <v>2.76</v>
      </c>
      <c r="P2005">
        <v>3.21</v>
      </c>
      <c r="Q2005">
        <v>3.76</v>
      </c>
    </row>
    <row r="2006" spans="1:17">
      <c r="A2006">
        <v>20080218</v>
      </c>
      <c r="B2006" s="20">
        <v>3.07</v>
      </c>
      <c r="C2006" s="20" t="s">
        <v>1</v>
      </c>
      <c r="D2006" t="s">
        <v>103</v>
      </c>
      <c r="E2006" t="s">
        <v>103</v>
      </c>
      <c r="F2006" t="s">
        <v>103</v>
      </c>
      <c r="G2006" t="s">
        <v>103</v>
      </c>
      <c r="H2006" s="20" t="s">
        <v>103</v>
      </c>
      <c r="I2006" t="s">
        <v>103</v>
      </c>
      <c r="J2006" t="s">
        <v>103</v>
      </c>
      <c r="K2006" t="s">
        <v>103</v>
      </c>
      <c r="L2006" t="s">
        <v>103</v>
      </c>
      <c r="M2006" t="s">
        <v>103</v>
      </c>
      <c r="N2006" t="s">
        <v>103</v>
      </c>
      <c r="O2006" s="20" t="s">
        <v>103</v>
      </c>
      <c r="P2006" t="s">
        <v>103</v>
      </c>
      <c r="Q2006" t="s">
        <v>103</v>
      </c>
    </row>
    <row r="2007" spans="1:17">
      <c r="A2007">
        <v>20080219</v>
      </c>
      <c r="B2007" s="20">
        <v>3.07</v>
      </c>
      <c r="C2007" s="20">
        <v>2.2999999999999998</v>
      </c>
      <c r="D2007">
        <v>2.69</v>
      </c>
      <c r="E2007">
        <v>2.82</v>
      </c>
      <c r="F2007">
        <v>3.14</v>
      </c>
      <c r="G2007">
        <v>3.46</v>
      </c>
      <c r="H2007" s="20">
        <v>3.74</v>
      </c>
      <c r="I2007">
        <v>4.16</v>
      </c>
      <c r="J2007">
        <v>4.5599999999999996</v>
      </c>
      <c r="K2007">
        <v>5.14</v>
      </c>
      <c r="L2007">
        <v>2.11</v>
      </c>
      <c r="M2007">
        <v>2.06</v>
      </c>
      <c r="N2007">
        <v>2.31</v>
      </c>
      <c r="O2007" s="20">
        <v>2.93</v>
      </c>
      <c r="P2007">
        <v>3.37</v>
      </c>
      <c r="Q2007">
        <v>3.89</v>
      </c>
    </row>
    <row r="2008" spans="1:17">
      <c r="A2008">
        <v>20080220</v>
      </c>
      <c r="B2008" s="20">
        <v>3.0781000000000001</v>
      </c>
      <c r="C2008" s="20">
        <v>2.25</v>
      </c>
      <c r="D2008">
        <v>2.76</v>
      </c>
      <c r="E2008">
        <v>2.93</v>
      </c>
      <c r="F2008">
        <v>3.27</v>
      </c>
      <c r="G2008">
        <v>3.58</v>
      </c>
      <c r="H2008" s="20">
        <v>3.86</v>
      </c>
      <c r="I2008">
        <v>4.2699999999999996</v>
      </c>
      <c r="J2008">
        <v>4.6500000000000004</v>
      </c>
      <c r="K2008">
        <v>5.21</v>
      </c>
      <c r="L2008">
        <v>2.16</v>
      </c>
      <c r="M2008">
        <v>2.14</v>
      </c>
      <c r="N2008">
        <v>2.4300000000000002</v>
      </c>
      <c r="O2008" s="20">
        <v>3.02</v>
      </c>
      <c r="P2008">
        <v>3.45</v>
      </c>
      <c r="Q2008">
        <v>3.93</v>
      </c>
    </row>
    <row r="2009" spans="1:17">
      <c r="A2009">
        <v>20080221</v>
      </c>
      <c r="B2009" s="20">
        <v>3.0924999999999998</v>
      </c>
      <c r="C2009" s="20">
        <v>2.25</v>
      </c>
      <c r="D2009">
        <v>2.75</v>
      </c>
      <c r="E2009">
        <v>2.88</v>
      </c>
      <c r="F2009">
        <v>3.17</v>
      </c>
      <c r="G2009">
        <v>3.46</v>
      </c>
      <c r="H2009" s="20">
        <v>3.71</v>
      </c>
      <c r="I2009">
        <v>4.09</v>
      </c>
      <c r="J2009">
        <v>4.45</v>
      </c>
      <c r="K2009">
        <v>5.01</v>
      </c>
      <c r="L2009">
        <v>2.0499999999999998</v>
      </c>
      <c r="M2009">
        <v>1.98</v>
      </c>
      <c r="N2009">
        <v>2.23</v>
      </c>
      <c r="O2009" s="20">
        <v>2.8</v>
      </c>
      <c r="P2009">
        <v>3.24</v>
      </c>
      <c r="Q2009">
        <v>3.77</v>
      </c>
    </row>
    <row r="2010" spans="1:17">
      <c r="A2010">
        <v>20080222</v>
      </c>
      <c r="B2010" s="20">
        <v>3.08</v>
      </c>
      <c r="C2010" s="20">
        <v>2.25</v>
      </c>
      <c r="D2010">
        <v>2.72</v>
      </c>
      <c r="E2010">
        <v>2.82</v>
      </c>
      <c r="F2010">
        <v>3.12</v>
      </c>
      <c r="G2010">
        <v>3.41</v>
      </c>
      <c r="H2010" s="20">
        <v>3.67</v>
      </c>
      <c r="I2010">
        <v>4.08</v>
      </c>
      <c r="J2010">
        <v>4.47</v>
      </c>
      <c r="K2010">
        <v>5.05</v>
      </c>
      <c r="L2010">
        <v>2.08</v>
      </c>
      <c r="M2010">
        <v>1.98</v>
      </c>
      <c r="N2010">
        <v>2.2400000000000002</v>
      </c>
      <c r="O2010" s="20">
        <v>2.81</v>
      </c>
      <c r="P2010">
        <v>3.26</v>
      </c>
      <c r="Q2010">
        <v>3.79</v>
      </c>
    </row>
    <row r="2011" spans="1:17">
      <c r="A2011">
        <v>20080225</v>
      </c>
      <c r="B2011" s="20">
        <v>3.0893999999999999</v>
      </c>
      <c r="C2011" s="20">
        <v>2.2000000000000002</v>
      </c>
      <c r="D2011">
        <v>2.83</v>
      </c>
      <c r="E2011">
        <v>3</v>
      </c>
      <c r="F2011">
        <v>3.31</v>
      </c>
      <c r="G2011">
        <v>3.62</v>
      </c>
      <c r="H2011" s="20">
        <v>3.89</v>
      </c>
      <c r="I2011">
        <v>4.28</v>
      </c>
      <c r="J2011">
        <v>4.67</v>
      </c>
      <c r="K2011">
        <v>5.21</v>
      </c>
      <c r="L2011">
        <v>2.13</v>
      </c>
      <c r="M2011">
        <v>2.13</v>
      </c>
      <c r="N2011">
        <v>2.39</v>
      </c>
      <c r="O2011" s="20">
        <v>2.98</v>
      </c>
      <c r="P2011">
        <v>3.41</v>
      </c>
      <c r="Q2011">
        <v>3.91</v>
      </c>
    </row>
    <row r="2012" spans="1:17">
      <c r="A2012">
        <v>20080226</v>
      </c>
      <c r="B2012" s="20">
        <v>3.09</v>
      </c>
      <c r="C2012" s="20">
        <v>2.25</v>
      </c>
      <c r="D2012">
        <v>2.82</v>
      </c>
      <c r="E2012">
        <v>2.95</v>
      </c>
      <c r="F2012">
        <v>3.25</v>
      </c>
      <c r="G2012">
        <v>3.55</v>
      </c>
      <c r="H2012" s="20">
        <v>3.82</v>
      </c>
      <c r="I2012">
        <v>4.22</v>
      </c>
      <c r="J2012">
        <v>4.5999999999999996</v>
      </c>
      <c r="K2012">
        <v>5.17</v>
      </c>
      <c r="L2012">
        <v>2.0699999999999998</v>
      </c>
      <c r="M2012">
        <v>2.04</v>
      </c>
      <c r="N2012">
        <v>2.3199999999999998</v>
      </c>
      <c r="O2012" s="20">
        <v>2.92</v>
      </c>
      <c r="P2012">
        <v>3.36</v>
      </c>
      <c r="Q2012">
        <v>3.88</v>
      </c>
    </row>
    <row r="2013" spans="1:17">
      <c r="A2013">
        <v>20080227</v>
      </c>
      <c r="B2013" s="20">
        <v>3.085</v>
      </c>
      <c r="C2013" s="20">
        <v>2.1</v>
      </c>
      <c r="D2013">
        <v>2.72</v>
      </c>
      <c r="E2013">
        <v>2.83</v>
      </c>
      <c r="F2013">
        <v>3.14</v>
      </c>
      <c r="G2013">
        <v>3.45</v>
      </c>
      <c r="H2013" s="20">
        <v>3.72</v>
      </c>
      <c r="I2013">
        <v>4.1500000000000004</v>
      </c>
      <c r="J2013">
        <v>4.54</v>
      </c>
      <c r="K2013">
        <v>5.13</v>
      </c>
      <c r="L2013">
        <v>2.02</v>
      </c>
      <c r="M2013">
        <v>2.0099999999999998</v>
      </c>
      <c r="N2013">
        <v>2.25</v>
      </c>
      <c r="O2013" s="20">
        <v>2.89</v>
      </c>
      <c r="P2013">
        <v>3.33</v>
      </c>
      <c r="Q2013">
        <v>3.85</v>
      </c>
    </row>
    <row r="2014" spans="1:17">
      <c r="A2014">
        <v>20080228</v>
      </c>
      <c r="B2014" s="20">
        <v>3.0756000000000001</v>
      </c>
      <c r="C2014" s="20">
        <v>2.0499999999999998</v>
      </c>
      <c r="D2014">
        <v>2.63</v>
      </c>
      <c r="E2014">
        <v>2.73</v>
      </c>
      <c r="F2014">
        <v>3.03</v>
      </c>
      <c r="G2014">
        <v>3.34</v>
      </c>
      <c r="H2014" s="20">
        <v>3.6</v>
      </c>
      <c r="I2014">
        <v>4.01</v>
      </c>
      <c r="J2014">
        <v>4.4000000000000004</v>
      </c>
      <c r="K2014">
        <v>5</v>
      </c>
      <c r="L2014">
        <v>1.92</v>
      </c>
      <c r="M2014">
        <v>1.87</v>
      </c>
      <c r="N2014">
        <v>2.1</v>
      </c>
      <c r="O2014" s="20">
        <v>2.73</v>
      </c>
      <c r="P2014">
        <v>3.17</v>
      </c>
      <c r="Q2014">
        <v>3.71</v>
      </c>
    </row>
    <row r="2015" spans="1:17">
      <c r="A2015">
        <v>20080229</v>
      </c>
      <c r="B2015" s="20">
        <v>3.0575000000000001</v>
      </c>
      <c r="C2015" s="20">
        <v>2</v>
      </c>
      <c r="D2015">
        <v>2.56</v>
      </c>
      <c r="E2015">
        <v>2.58</v>
      </c>
      <c r="F2015">
        <v>2.87</v>
      </c>
      <c r="G2015">
        <v>3.17</v>
      </c>
      <c r="H2015" s="20">
        <v>3.42</v>
      </c>
      <c r="I2015">
        <v>3.86</v>
      </c>
      <c r="J2015">
        <v>4.2699999999999996</v>
      </c>
      <c r="K2015">
        <v>4.8899999999999997</v>
      </c>
      <c r="L2015">
        <v>1.77</v>
      </c>
      <c r="M2015">
        <v>1.65</v>
      </c>
      <c r="N2015">
        <v>1.87</v>
      </c>
      <c r="O2015" s="20">
        <v>2.5</v>
      </c>
      <c r="P2015">
        <v>2.96</v>
      </c>
      <c r="Q2015">
        <v>3.53</v>
      </c>
    </row>
    <row r="2016" spans="1:17">
      <c r="A2016">
        <v>20080303</v>
      </c>
      <c r="B2016" s="20">
        <v>3.0144000000000002</v>
      </c>
      <c r="C2016" s="20">
        <v>1.95</v>
      </c>
      <c r="D2016">
        <v>2.5499999999999998</v>
      </c>
      <c r="E2016">
        <v>2.56</v>
      </c>
      <c r="F2016">
        <v>2.84</v>
      </c>
      <c r="G2016">
        <v>3.15</v>
      </c>
      <c r="H2016" s="20">
        <v>3.41</v>
      </c>
      <c r="I2016">
        <v>3.84</v>
      </c>
      <c r="J2016">
        <v>4.2699999999999996</v>
      </c>
      <c r="K2016">
        <v>4.88</v>
      </c>
      <c r="L2016">
        <v>1.74</v>
      </c>
      <c r="M2016">
        <v>1.61</v>
      </c>
      <c r="N2016">
        <v>1.84</v>
      </c>
      <c r="O2016" s="20">
        <v>2.48</v>
      </c>
      <c r="P2016">
        <v>2.96</v>
      </c>
      <c r="Q2016">
        <v>3.54</v>
      </c>
    </row>
    <row r="2017" spans="1:17">
      <c r="A2017">
        <v>20080304</v>
      </c>
      <c r="B2017" s="20">
        <v>3.0081000000000002</v>
      </c>
      <c r="C2017" s="20">
        <v>1.95</v>
      </c>
      <c r="D2017">
        <v>2.52</v>
      </c>
      <c r="E2017">
        <v>2.5299999999999998</v>
      </c>
      <c r="F2017">
        <v>2.81</v>
      </c>
      <c r="G2017">
        <v>3.12</v>
      </c>
      <c r="H2017" s="20">
        <v>3.4</v>
      </c>
      <c r="I2017">
        <v>3.83</v>
      </c>
      <c r="J2017">
        <v>4.26</v>
      </c>
      <c r="K2017">
        <v>4.88</v>
      </c>
      <c r="L2017">
        <v>1.72</v>
      </c>
      <c r="M2017">
        <v>1.65</v>
      </c>
      <c r="N2017">
        <v>1.86</v>
      </c>
      <c r="O2017" s="20">
        <v>2.5299999999999998</v>
      </c>
      <c r="P2017">
        <v>3.02</v>
      </c>
      <c r="Q2017">
        <v>3.63</v>
      </c>
    </row>
    <row r="2018" spans="1:17">
      <c r="A2018">
        <v>20080305</v>
      </c>
      <c r="B2018" s="20">
        <v>3</v>
      </c>
      <c r="C2018" s="20">
        <v>1.9</v>
      </c>
      <c r="D2018">
        <v>2.6</v>
      </c>
      <c r="E2018">
        <v>2.66</v>
      </c>
      <c r="F2018">
        <v>2.95</v>
      </c>
      <c r="G2018">
        <v>3.26</v>
      </c>
      <c r="H2018" s="20">
        <v>3.55</v>
      </c>
      <c r="I2018">
        <v>4</v>
      </c>
      <c r="J2018">
        <v>4.43</v>
      </c>
      <c r="K2018">
        <v>5.04</v>
      </c>
      <c r="L2018">
        <v>1.72</v>
      </c>
      <c r="M2018">
        <v>1.66</v>
      </c>
      <c r="N2018">
        <v>1.91</v>
      </c>
      <c r="O2018" s="20">
        <v>2.59</v>
      </c>
      <c r="P2018">
        <v>3.1</v>
      </c>
      <c r="Q2018">
        <v>3.7</v>
      </c>
    </row>
    <row r="2019" spans="1:17">
      <c r="A2019">
        <v>20080306</v>
      </c>
      <c r="B2019" s="20">
        <v>2.99</v>
      </c>
      <c r="C2019" s="20">
        <v>1.8</v>
      </c>
      <c r="D2019">
        <v>2.56</v>
      </c>
      <c r="E2019">
        <v>2.64</v>
      </c>
      <c r="F2019">
        <v>2.97</v>
      </c>
      <c r="G2019">
        <v>3.3</v>
      </c>
      <c r="H2019" s="20">
        <v>3.59</v>
      </c>
      <c r="I2019">
        <v>4.04</v>
      </c>
      <c r="J2019">
        <v>4.47</v>
      </c>
      <c r="K2019">
        <v>5.08</v>
      </c>
      <c r="L2019">
        <v>1.59</v>
      </c>
      <c r="M2019">
        <v>1.53</v>
      </c>
      <c r="N2019">
        <v>1.77</v>
      </c>
      <c r="O2019" s="20">
        <v>2.5</v>
      </c>
      <c r="P2019">
        <v>3</v>
      </c>
      <c r="Q2019">
        <v>3.62</v>
      </c>
    </row>
    <row r="2020" spans="1:17">
      <c r="A2020">
        <v>20080307</v>
      </c>
      <c r="B2020" s="20">
        <v>2.9388000000000001</v>
      </c>
      <c r="C2020" s="20">
        <v>1.7</v>
      </c>
      <c r="D2020">
        <v>2.5</v>
      </c>
      <c r="E2020">
        <v>2.6</v>
      </c>
      <c r="F2020">
        <v>2.92</v>
      </c>
      <c r="G2020">
        <v>3.27</v>
      </c>
      <c r="H2020" s="20">
        <v>3.56</v>
      </c>
      <c r="I2020">
        <v>4</v>
      </c>
      <c r="J2020">
        <v>4.45</v>
      </c>
      <c r="K2020">
        <v>5.05</v>
      </c>
      <c r="L2020">
        <v>1.55</v>
      </c>
      <c r="M2020">
        <v>1.53</v>
      </c>
      <c r="N2020">
        <v>1.75</v>
      </c>
      <c r="O2020" s="20">
        <v>2.4500000000000002</v>
      </c>
      <c r="P2020">
        <v>2.94</v>
      </c>
      <c r="Q2020">
        <v>3.56</v>
      </c>
    </row>
    <row r="2021" spans="1:17">
      <c r="A2021">
        <v>20080310</v>
      </c>
      <c r="B2021" s="20">
        <v>2.9013</v>
      </c>
      <c r="C2021" s="20">
        <v>1.65</v>
      </c>
      <c r="D2021">
        <v>2.4700000000000002</v>
      </c>
      <c r="E2021">
        <v>2.5499999999999998</v>
      </c>
      <c r="F2021">
        <v>2.86</v>
      </c>
      <c r="G2021">
        <v>3.2</v>
      </c>
      <c r="H2021" s="20">
        <v>3.48</v>
      </c>
      <c r="I2021">
        <v>3.93</v>
      </c>
      <c r="J2021">
        <v>4.34</v>
      </c>
      <c r="K2021">
        <v>4.96</v>
      </c>
      <c r="L2021">
        <v>1.46</v>
      </c>
      <c r="M2021">
        <v>1.47</v>
      </c>
      <c r="N2021">
        <v>1.67</v>
      </c>
      <c r="O2021" s="20">
        <v>2.37</v>
      </c>
      <c r="P2021">
        <v>2.84</v>
      </c>
      <c r="Q2021">
        <v>3.46</v>
      </c>
    </row>
    <row r="2022" spans="1:17">
      <c r="A2022">
        <v>20080311</v>
      </c>
      <c r="B2022" s="20">
        <v>2.8675000000000002</v>
      </c>
      <c r="C2022" s="20">
        <v>1.8</v>
      </c>
      <c r="D2022">
        <v>2.54</v>
      </c>
      <c r="E2022">
        <v>2.67</v>
      </c>
      <c r="F2022">
        <v>2.99</v>
      </c>
      <c r="G2022">
        <v>3.32</v>
      </c>
      <c r="H2022" s="20">
        <v>3.6</v>
      </c>
      <c r="I2022">
        <v>4.0199999999999996</v>
      </c>
      <c r="J2022">
        <v>4.42</v>
      </c>
      <c r="K2022">
        <v>5</v>
      </c>
      <c r="L2022">
        <v>1.67</v>
      </c>
      <c r="M2022">
        <v>1.74</v>
      </c>
      <c r="N2022">
        <v>1.93</v>
      </c>
      <c r="O2022" s="20">
        <v>2.61</v>
      </c>
      <c r="P2022">
        <v>3.04</v>
      </c>
      <c r="Q2022">
        <v>3.6</v>
      </c>
    </row>
    <row r="2023" spans="1:17">
      <c r="A2023">
        <v>20080312</v>
      </c>
      <c r="B2023" s="20">
        <v>2.85</v>
      </c>
      <c r="C2023" s="20">
        <v>1.7</v>
      </c>
      <c r="D2023">
        <v>2.5099999999999998</v>
      </c>
      <c r="E2023">
        <v>2.62</v>
      </c>
      <c r="F2023">
        <v>2.93</v>
      </c>
      <c r="G2023">
        <v>3.24</v>
      </c>
      <c r="H2023" s="20">
        <v>3.5</v>
      </c>
      <c r="I2023">
        <v>3.91</v>
      </c>
      <c r="J2023">
        <v>4.29</v>
      </c>
      <c r="K2023">
        <v>4.9000000000000004</v>
      </c>
      <c r="L2023">
        <v>1.58</v>
      </c>
      <c r="M2023">
        <v>1.63</v>
      </c>
      <c r="N2023">
        <v>1.81</v>
      </c>
      <c r="O2023" s="20">
        <v>2.4900000000000002</v>
      </c>
      <c r="P2023">
        <v>2.93</v>
      </c>
      <c r="Q2023">
        <v>3.49</v>
      </c>
    </row>
    <row r="2024" spans="1:17">
      <c r="A2024">
        <v>20080313</v>
      </c>
      <c r="B2024" s="20">
        <v>2.8</v>
      </c>
      <c r="C2024" s="20">
        <v>1.55</v>
      </c>
      <c r="D2024">
        <v>2.39</v>
      </c>
      <c r="E2024">
        <v>2.44</v>
      </c>
      <c r="F2024">
        <v>2.75</v>
      </c>
      <c r="G2024">
        <v>3.08</v>
      </c>
      <c r="H2024" s="20">
        <v>3.35</v>
      </c>
      <c r="I2024">
        <v>3.78</v>
      </c>
      <c r="J2024">
        <v>4.1900000000000004</v>
      </c>
      <c r="K2024">
        <v>4.78</v>
      </c>
      <c r="L2024">
        <v>1.54</v>
      </c>
      <c r="M2024">
        <v>1.63</v>
      </c>
      <c r="N2024">
        <v>1.84</v>
      </c>
      <c r="O2024" s="20">
        <v>2.5299999999999998</v>
      </c>
      <c r="P2024">
        <v>2.99</v>
      </c>
      <c r="Q2024">
        <v>3.56</v>
      </c>
    </row>
    <row r="2025" spans="1:17">
      <c r="A2025">
        <v>20080314</v>
      </c>
      <c r="B2025" s="20">
        <v>2.7637999999999998</v>
      </c>
      <c r="C2025" s="20">
        <v>1.8</v>
      </c>
      <c r="D2025">
        <v>2.31</v>
      </c>
      <c r="E2025">
        <v>2.39</v>
      </c>
      <c r="F2025">
        <v>2.71</v>
      </c>
      <c r="G2025">
        <v>3.04</v>
      </c>
      <c r="H2025" s="20">
        <v>3.3</v>
      </c>
      <c r="I2025">
        <v>3.71</v>
      </c>
      <c r="J2025">
        <v>4.12</v>
      </c>
      <c r="K2025">
        <v>4.74</v>
      </c>
      <c r="L2025">
        <v>1.37</v>
      </c>
      <c r="M2025">
        <v>1.47</v>
      </c>
      <c r="N2025">
        <v>1.65</v>
      </c>
      <c r="O2025" s="20">
        <v>2.37</v>
      </c>
      <c r="P2025">
        <v>2.84</v>
      </c>
      <c r="Q2025">
        <v>3.44</v>
      </c>
    </row>
    <row r="2026" spans="1:17">
      <c r="A2026">
        <v>20080317</v>
      </c>
      <c r="B2026" s="20">
        <v>2.5788000000000002</v>
      </c>
      <c r="C2026" s="20">
        <v>1.3</v>
      </c>
      <c r="D2026">
        <v>2.11</v>
      </c>
      <c r="E2026">
        <v>2.21</v>
      </c>
      <c r="F2026">
        <v>2.56</v>
      </c>
      <c r="G2026">
        <v>2.89</v>
      </c>
      <c r="H2026" s="20">
        <v>3.17</v>
      </c>
      <c r="I2026">
        <v>3.61</v>
      </c>
      <c r="J2026">
        <v>4.0199999999999996</v>
      </c>
      <c r="K2026">
        <v>4.63</v>
      </c>
      <c r="L2026">
        <v>1.32</v>
      </c>
      <c r="M2026">
        <v>1.35</v>
      </c>
      <c r="N2026">
        <v>1.52</v>
      </c>
      <c r="O2026" s="20">
        <v>2.23</v>
      </c>
      <c r="P2026">
        <v>2.71</v>
      </c>
      <c r="Q2026">
        <v>3.34</v>
      </c>
    </row>
    <row r="2027" spans="1:17">
      <c r="A2027">
        <v>20080318</v>
      </c>
      <c r="B2027" s="20">
        <v>2.5419</v>
      </c>
      <c r="C2027" s="20">
        <v>1.35</v>
      </c>
      <c r="D2027">
        <v>2.16</v>
      </c>
      <c r="E2027">
        <v>2.25</v>
      </c>
      <c r="F2027">
        <v>2.5499999999999998</v>
      </c>
      <c r="G2027">
        <v>2.87</v>
      </c>
      <c r="H2027" s="20">
        <v>3.15</v>
      </c>
      <c r="I2027">
        <v>3.59</v>
      </c>
      <c r="J2027">
        <v>4.03</v>
      </c>
      <c r="K2027">
        <v>4.6500000000000004</v>
      </c>
      <c r="L2027">
        <v>1.4</v>
      </c>
      <c r="M2027">
        <v>1.58</v>
      </c>
      <c r="N2027">
        <v>1.74</v>
      </c>
      <c r="O2027" s="20">
        <v>2.42</v>
      </c>
      <c r="P2027">
        <v>2.88</v>
      </c>
      <c r="Q2027">
        <v>3.48</v>
      </c>
    </row>
    <row r="2028" spans="1:17">
      <c r="A2028">
        <v>20080319</v>
      </c>
      <c r="B2028" s="20">
        <v>2.5988000000000002</v>
      </c>
      <c r="C2028" s="20">
        <v>1.25</v>
      </c>
      <c r="D2028">
        <v>2.27</v>
      </c>
      <c r="E2028">
        <v>2.33</v>
      </c>
      <c r="F2028">
        <v>2.63</v>
      </c>
      <c r="G2028">
        <v>2.95</v>
      </c>
      <c r="H2028" s="20">
        <v>3.22</v>
      </c>
      <c r="I2028">
        <v>3.61</v>
      </c>
      <c r="J2028">
        <v>3.99</v>
      </c>
      <c r="K2028">
        <v>4.5599999999999996</v>
      </c>
      <c r="L2028">
        <v>1.33</v>
      </c>
      <c r="M2028">
        <v>1.54</v>
      </c>
      <c r="N2028">
        <v>1.68</v>
      </c>
      <c r="O2028" s="20">
        <v>2.36</v>
      </c>
      <c r="P2028">
        <v>2.8</v>
      </c>
      <c r="Q2028">
        <v>3.38</v>
      </c>
    </row>
    <row r="2029" spans="1:17">
      <c r="A2029">
        <v>20080320</v>
      </c>
      <c r="B2029" s="20">
        <v>2.6063000000000001</v>
      </c>
      <c r="C2029" s="20">
        <v>1.1499999999999999</v>
      </c>
      <c r="D2029">
        <v>2.33</v>
      </c>
      <c r="E2029">
        <v>2.4300000000000002</v>
      </c>
      <c r="F2029">
        <v>2.72</v>
      </c>
      <c r="G2029">
        <v>3.01</v>
      </c>
      <c r="H2029" s="20">
        <v>3.26</v>
      </c>
      <c r="I2029">
        <v>3.63</v>
      </c>
      <c r="J2029">
        <v>3.98</v>
      </c>
      <c r="K2029">
        <v>4.49</v>
      </c>
      <c r="L2029">
        <v>1.33</v>
      </c>
      <c r="M2029">
        <v>1.59</v>
      </c>
      <c r="N2029">
        <v>1.71</v>
      </c>
      <c r="O2029" s="20">
        <v>2.36</v>
      </c>
      <c r="P2029">
        <v>2.78</v>
      </c>
      <c r="Q2029">
        <v>3.34</v>
      </c>
    </row>
    <row r="2030" spans="1:17">
      <c r="A2030">
        <v>20080321</v>
      </c>
      <c r="B2030" s="20">
        <v>2.6063000000000001</v>
      </c>
      <c r="C2030" s="20">
        <v>1.1499999999999999</v>
      </c>
      <c r="D2030" t="s">
        <v>103</v>
      </c>
      <c r="E2030" t="s">
        <v>103</v>
      </c>
      <c r="F2030" t="s">
        <v>103</v>
      </c>
      <c r="G2030" t="s">
        <v>103</v>
      </c>
      <c r="H2030" s="20" t="s">
        <v>103</v>
      </c>
      <c r="I2030" t="s">
        <v>103</v>
      </c>
      <c r="J2030" t="s">
        <v>103</v>
      </c>
      <c r="K2030" t="s">
        <v>103</v>
      </c>
      <c r="L2030" t="s">
        <v>103</v>
      </c>
      <c r="M2030" t="s">
        <v>103</v>
      </c>
      <c r="N2030" t="s">
        <v>103</v>
      </c>
      <c r="O2030" s="20" t="s">
        <v>103</v>
      </c>
      <c r="P2030" t="s">
        <v>103</v>
      </c>
      <c r="Q2030" t="s">
        <v>103</v>
      </c>
    </row>
    <row r="2031" spans="1:17">
      <c r="A2031">
        <v>20080324</v>
      </c>
      <c r="B2031" s="20">
        <v>2.6063000000000001</v>
      </c>
      <c r="C2031" s="20">
        <v>1.1499999999999999</v>
      </c>
      <c r="D2031">
        <v>2.46</v>
      </c>
      <c r="E2031">
        <v>2.62</v>
      </c>
      <c r="F2031">
        <v>2.9</v>
      </c>
      <c r="G2031">
        <v>3.18</v>
      </c>
      <c r="H2031" s="20">
        <v>3.42</v>
      </c>
      <c r="I2031">
        <v>3.76</v>
      </c>
      <c r="J2031">
        <v>4.0999999999999996</v>
      </c>
      <c r="K2031">
        <v>4.5999999999999996</v>
      </c>
      <c r="L2031">
        <v>1.68</v>
      </c>
      <c r="M2031">
        <v>1.84</v>
      </c>
      <c r="N2031">
        <v>1.99</v>
      </c>
      <c r="O2031" s="20">
        <v>2.64</v>
      </c>
      <c r="P2031">
        <v>3.04</v>
      </c>
      <c r="Q2031">
        <v>3.56</v>
      </c>
    </row>
    <row r="2032" spans="1:17">
      <c r="A2032">
        <v>20080325</v>
      </c>
      <c r="B2032" s="20">
        <v>2.6549999999999998</v>
      </c>
      <c r="C2032" s="20">
        <v>1.45</v>
      </c>
      <c r="D2032">
        <v>2.39</v>
      </c>
      <c r="E2032">
        <v>2.5499999999999998</v>
      </c>
      <c r="F2032">
        <v>2.87</v>
      </c>
      <c r="G2032">
        <v>3.17</v>
      </c>
      <c r="H2032" s="20">
        <v>3.41</v>
      </c>
      <c r="I2032">
        <v>3.76</v>
      </c>
      <c r="J2032">
        <v>4.0999999999999996</v>
      </c>
      <c r="K2032">
        <v>4.62</v>
      </c>
      <c r="L2032">
        <v>1.64</v>
      </c>
      <c r="M2032">
        <v>1.79</v>
      </c>
      <c r="N2032">
        <v>1.93</v>
      </c>
      <c r="O2032" s="20">
        <v>2.61</v>
      </c>
      <c r="P2032">
        <v>3</v>
      </c>
      <c r="Q2032">
        <v>3.51</v>
      </c>
    </row>
    <row r="2033" spans="1:17">
      <c r="A2033">
        <v>20080326</v>
      </c>
      <c r="B2033" s="20">
        <v>2.6713</v>
      </c>
      <c r="C2033" s="20">
        <v>1.45</v>
      </c>
      <c r="D2033">
        <v>2.38</v>
      </c>
      <c r="E2033">
        <v>2.5299999999999998</v>
      </c>
      <c r="F2033">
        <v>2.85</v>
      </c>
      <c r="G2033">
        <v>3.15</v>
      </c>
      <c r="H2033" s="20">
        <v>3.38</v>
      </c>
      <c r="I2033">
        <v>3.74</v>
      </c>
      <c r="J2033">
        <v>4.09</v>
      </c>
      <c r="K2033">
        <v>4.62</v>
      </c>
      <c r="L2033">
        <v>1.56</v>
      </c>
      <c r="M2033">
        <v>1.71</v>
      </c>
      <c r="N2033">
        <v>1.86</v>
      </c>
      <c r="O2033" s="20">
        <v>2.5499999999999998</v>
      </c>
      <c r="P2033">
        <v>2.96</v>
      </c>
      <c r="Q2033">
        <v>3.51</v>
      </c>
    </row>
    <row r="2034" spans="1:17">
      <c r="A2034">
        <v>20080327</v>
      </c>
      <c r="B2034" s="20">
        <v>2.6962999999999999</v>
      </c>
      <c r="C2034" s="20">
        <v>1.45</v>
      </c>
      <c r="D2034">
        <v>2.37</v>
      </c>
      <c r="E2034">
        <v>2.52</v>
      </c>
      <c r="F2034">
        <v>2.85</v>
      </c>
      <c r="G2034">
        <v>3.16</v>
      </c>
      <c r="H2034" s="20">
        <v>3.4</v>
      </c>
      <c r="I2034">
        <v>3.79</v>
      </c>
      <c r="J2034">
        <v>4.1500000000000004</v>
      </c>
      <c r="K2034">
        <v>4.72</v>
      </c>
      <c r="L2034">
        <v>1.57</v>
      </c>
      <c r="M2034">
        <v>1.73</v>
      </c>
      <c r="N2034">
        <v>1.88</v>
      </c>
      <c r="O2034" s="20">
        <v>2.61</v>
      </c>
      <c r="P2034">
        <v>3.02</v>
      </c>
      <c r="Q2034">
        <v>3.56</v>
      </c>
    </row>
    <row r="2035" spans="1:17">
      <c r="A2035">
        <v>20080328</v>
      </c>
      <c r="B2035" s="20">
        <v>2.6974999999999998</v>
      </c>
      <c r="C2035" s="20">
        <v>1.6</v>
      </c>
      <c r="D2035">
        <v>2.39</v>
      </c>
      <c r="E2035">
        <v>2.56</v>
      </c>
      <c r="F2035">
        <v>2.88</v>
      </c>
      <c r="G2035">
        <v>3.19</v>
      </c>
      <c r="H2035" s="20">
        <v>3.44</v>
      </c>
      <c r="I2035">
        <v>3.82</v>
      </c>
      <c r="J2035">
        <v>4.18</v>
      </c>
      <c r="K2035">
        <v>4.74</v>
      </c>
      <c r="L2035">
        <v>1.56</v>
      </c>
      <c r="M2035">
        <v>1.67</v>
      </c>
      <c r="N2035">
        <v>1.8</v>
      </c>
      <c r="O2035" s="20">
        <v>2.5099999999999998</v>
      </c>
      <c r="P2035">
        <v>2.91</v>
      </c>
      <c r="Q2035">
        <v>3.47</v>
      </c>
    </row>
    <row r="2036" spans="1:17">
      <c r="A2036">
        <v>20080331</v>
      </c>
      <c r="B2036" s="20">
        <v>2.6880999999999999</v>
      </c>
      <c r="C2036" s="20">
        <v>1.6</v>
      </c>
      <c r="D2036">
        <v>2.34</v>
      </c>
      <c r="E2036">
        <v>2.46</v>
      </c>
      <c r="F2036">
        <v>2.77</v>
      </c>
      <c r="G2036">
        <v>3.06</v>
      </c>
      <c r="H2036" s="20">
        <v>3.3</v>
      </c>
      <c r="I2036">
        <v>3.69</v>
      </c>
      <c r="J2036">
        <v>4.07</v>
      </c>
      <c r="K2036">
        <v>4.63</v>
      </c>
      <c r="L2036">
        <v>1.55</v>
      </c>
      <c r="M2036">
        <v>1.62</v>
      </c>
      <c r="N2036">
        <v>1.79</v>
      </c>
      <c r="O2036" s="20">
        <v>2.46</v>
      </c>
      <c r="P2036">
        <v>2.88</v>
      </c>
      <c r="Q2036">
        <v>3.45</v>
      </c>
    </row>
    <row r="2037" spans="1:17">
      <c r="A2037">
        <v>20080401</v>
      </c>
      <c r="B2037" s="20">
        <v>2.6838000000000002</v>
      </c>
      <c r="C2037" s="20">
        <v>1.6</v>
      </c>
      <c r="D2037">
        <v>2.42</v>
      </c>
      <c r="E2037">
        <v>2.59</v>
      </c>
      <c r="F2037">
        <v>2.91</v>
      </c>
      <c r="G2037">
        <v>3.23</v>
      </c>
      <c r="H2037" s="20">
        <v>3.49</v>
      </c>
      <c r="I2037">
        <v>3.86</v>
      </c>
      <c r="J2037">
        <v>4.21</v>
      </c>
      <c r="K2037">
        <v>4.75</v>
      </c>
      <c r="L2037">
        <v>1.62</v>
      </c>
      <c r="M2037">
        <v>1.8</v>
      </c>
      <c r="N2037">
        <v>1.94</v>
      </c>
      <c r="O2037" s="20">
        <v>2.65</v>
      </c>
      <c r="P2037">
        <v>3.04</v>
      </c>
      <c r="Q2037">
        <v>3.57</v>
      </c>
    </row>
    <row r="2038" spans="1:17">
      <c r="A2038">
        <v>20080402</v>
      </c>
      <c r="B2038" s="20">
        <v>2.7</v>
      </c>
      <c r="C2038" s="20">
        <v>1.6</v>
      </c>
      <c r="D2038">
        <v>2.5499999999999998</v>
      </c>
      <c r="E2038">
        <v>2.75</v>
      </c>
      <c r="F2038">
        <v>3.08</v>
      </c>
      <c r="G2038">
        <v>3.37</v>
      </c>
      <c r="H2038" s="20">
        <v>3.6</v>
      </c>
      <c r="I2038">
        <v>3.95</v>
      </c>
      <c r="J2038">
        <v>4.2699999999999996</v>
      </c>
      <c r="K2038">
        <v>4.7699999999999996</v>
      </c>
      <c r="L2038">
        <v>1.67</v>
      </c>
      <c r="M2038">
        <v>1.88</v>
      </c>
      <c r="N2038">
        <v>2.0499999999999998</v>
      </c>
      <c r="O2038" s="20">
        <v>2.72</v>
      </c>
      <c r="P2038">
        <v>3.09</v>
      </c>
      <c r="Q2038">
        <v>3.6</v>
      </c>
    </row>
    <row r="2039" spans="1:17">
      <c r="A2039">
        <v>20080403</v>
      </c>
      <c r="B2039" s="20">
        <v>2.7275</v>
      </c>
      <c r="C2039" s="20">
        <v>1.7</v>
      </c>
      <c r="D2039">
        <v>2.52</v>
      </c>
      <c r="E2039">
        <v>2.71</v>
      </c>
      <c r="F2039">
        <v>3.04</v>
      </c>
      <c r="G2039">
        <v>3.34</v>
      </c>
      <c r="H2039" s="20">
        <v>3.56</v>
      </c>
      <c r="I2039">
        <v>3.9</v>
      </c>
      <c r="J2039">
        <v>4.22</v>
      </c>
      <c r="K2039">
        <v>4.74</v>
      </c>
      <c r="L2039">
        <v>1.68</v>
      </c>
      <c r="M2039">
        <v>1.91</v>
      </c>
      <c r="N2039">
        <v>2.08</v>
      </c>
      <c r="O2039" s="20">
        <v>2.75</v>
      </c>
      <c r="P2039">
        <v>3.11</v>
      </c>
      <c r="Q2039">
        <v>3.61</v>
      </c>
    </row>
    <row r="2040" spans="1:17">
      <c r="A2040">
        <v>20080404</v>
      </c>
      <c r="B2040" s="20">
        <v>2.7275</v>
      </c>
      <c r="C2040" s="20">
        <v>1.7</v>
      </c>
      <c r="D2040">
        <v>2.48</v>
      </c>
      <c r="E2040">
        <v>2.65</v>
      </c>
      <c r="F2040">
        <v>2.96</v>
      </c>
      <c r="G2040">
        <v>3.25</v>
      </c>
      <c r="H2040" s="20">
        <v>3.47</v>
      </c>
      <c r="I2040">
        <v>3.81</v>
      </c>
      <c r="J2040">
        <v>4.1399999999999997</v>
      </c>
      <c r="K2040">
        <v>4.67</v>
      </c>
      <c r="L2040">
        <v>1.63</v>
      </c>
      <c r="M2040">
        <v>1.83</v>
      </c>
      <c r="N2040">
        <v>1.98</v>
      </c>
      <c r="O2040" s="20">
        <v>2.63</v>
      </c>
      <c r="P2040">
        <v>2.99</v>
      </c>
      <c r="Q2040">
        <v>3.5</v>
      </c>
    </row>
    <row r="2041" spans="1:17">
      <c r="A2041">
        <v>20080407</v>
      </c>
      <c r="B2041" s="20">
        <v>2.71</v>
      </c>
      <c r="C2041" s="20">
        <v>1.7</v>
      </c>
      <c r="D2041">
        <v>2.5</v>
      </c>
      <c r="E2041">
        <v>2.69</v>
      </c>
      <c r="F2041">
        <v>3.02</v>
      </c>
      <c r="G2041">
        <v>3.29</v>
      </c>
      <c r="H2041" s="20">
        <v>3.5</v>
      </c>
      <c r="I2041">
        <v>3.83</v>
      </c>
      <c r="J2041">
        <v>4.16</v>
      </c>
      <c r="K2041">
        <v>4.6900000000000004</v>
      </c>
      <c r="L2041">
        <v>1.72</v>
      </c>
      <c r="M2041">
        <v>1.95</v>
      </c>
      <c r="N2041">
        <v>2.1</v>
      </c>
      <c r="O2041" s="20">
        <v>2.75</v>
      </c>
      <c r="P2041">
        <v>3.09</v>
      </c>
      <c r="Q2041">
        <v>3.57</v>
      </c>
    </row>
    <row r="2042" spans="1:17">
      <c r="A2042">
        <v>20080408</v>
      </c>
      <c r="B2042" s="20">
        <v>2.71</v>
      </c>
      <c r="C2042" s="20">
        <v>1.7</v>
      </c>
      <c r="D2042">
        <v>2.5</v>
      </c>
      <c r="E2042">
        <v>2.68</v>
      </c>
      <c r="F2042">
        <v>2.98</v>
      </c>
      <c r="G2042">
        <v>3.27</v>
      </c>
      <c r="H2042" s="20">
        <v>3.5</v>
      </c>
      <c r="I2042">
        <v>3.84</v>
      </c>
      <c r="J2042">
        <v>4.18</v>
      </c>
      <c r="K2042">
        <v>4.7</v>
      </c>
      <c r="L2042">
        <v>1.68</v>
      </c>
      <c r="M2042">
        <v>1.87</v>
      </c>
      <c r="N2042">
        <v>2.06</v>
      </c>
      <c r="O2042" s="20">
        <v>2.72</v>
      </c>
      <c r="P2042">
        <v>3.08</v>
      </c>
      <c r="Q2042">
        <v>3.58</v>
      </c>
    </row>
    <row r="2043" spans="1:17">
      <c r="A2043">
        <v>20080409</v>
      </c>
      <c r="B2043" s="20">
        <v>2.7155999999999998</v>
      </c>
      <c r="C2043" s="20">
        <v>1.7</v>
      </c>
      <c r="D2043">
        <v>2.4900000000000002</v>
      </c>
      <c r="E2043">
        <v>2.59</v>
      </c>
      <c r="F2043">
        <v>2.9</v>
      </c>
      <c r="G2043">
        <v>3.2</v>
      </c>
      <c r="H2043" s="20">
        <v>3.44</v>
      </c>
      <c r="I2043">
        <v>3.81</v>
      </c>
      <c r="J2043">
        <v>4.16</v>
      </c>
      <c r="K2043">
        <v>4.71</v>
      </c>
      <c r="L2043">
        <v>1.6</v>
      </c>
      <c r="M2043">
        <v>1.77</v>
      </c>
      <c r="N2043">
        <v>1.95</v>
      </c>
      <c r="O2043" s="20">
        <v>2.59</v>
      </c>
      <c r="P2043">
        <v>2.97</v>
      </c>
      <c r="Q2043">
        <v>3.49</v>
      </c>
    </row>
    <row r="2044" spans="1:17">
      <c r="A2044">
        <v>20080410</v>
      </c>
      <c r="B2044" s="20">
        <v>2.71</v>
      </c>
      <c r="C2044" s="20">
        <v>1.7</v>
      </c>
      <c r="D2044">
        <v>2.48</v>
      </c>
      <c r="E2044">
        <v>2.58</v>
      </c>
      <c r="F2044">
        <v>2.88</v>
      </c>
      <c r="G2044">
        <v>3.18</v>
      </c>
      <c r="H2044" s="20">
        <v>3.42</v>
      </c>
      <c r="I2044">
        <v>3.79</v>
      </c>
      <c r="J2044">
        <v>4.1399999999999997</v>
      </c>
      <c r="K2044">
        <v>4.7</v>
      </c>
      <c r="L2044">
        <v>1.61</v>
      </c>
      <c r="M2044">
        <v>1.84</v>
      </c>
      <c r="N2044">
        <v>2.02</v>
      </c>
      <c r="O2044" s="20">
        <v>2.66</v>
      </c>
      <c r="P2044">
        <v>3.05</v>
      </c>
      <c r="Q2044">
        <v>3.55</v>
      </c>
    </row>
    <row r="2045" spans="1:17">
      <c r="A2045">
        <v>20080411</v>
      </c>
      <c r="B2045" s="20">
        <v>2.7130999999999998</v>
      </c>
      <c r="C2045" s="20">
        <v>1.75</v>
      </c>
      <c r="D2045">
        <v>2.48</v>
      </c>
      <c r="E2045">
        <v>2.58</v>
      </c>
      <c r="F2045">
        <v>2.88</v>
      </c>
      <c r="G2045">
        <v>3.16</v>
      </c>
      <c r="H2045" s="20">
        <v>3.39</v>
      </c>
      <c r="I2045">
        <v>3.76</v>
      </c>
      <c r="J2045">
        <v>4.1100000000000003</v>
      </c>
      <c r="K2045">
        <v>4.6500000000000004</v>
      </c>
      <c r="L2045">
        <v>1.52</v>
      </c>
      <c r="M2045">
        <v>1.76</v>
      </c>
      <c r="N2045">
        <v>1.94</v>
      </c>
      <c r="O2045" s="20">
        <v>2.57</v>
      </c>
      <c r="P2045">
        <v>2.97</v>
      </c>
      <c r="Q2045">
        <v>3.49</v>
      </c>
    </row>
    <row r="2046" spans="1:17">
      <c r="A2046">
        <v>20080414</v>
      </c>
      <c r="B2046" s="20">
        <v>2.7088000000000001</v>
      </c>
      <c r="C2046" s="20">
        <v>1.7</v>
      </c>
      <c r="D2046">
        <v>2.48</v>
      </c>
      <c r="E2046">
        <v>2.59</v>
      </c>
      <c r="F2046">
        <v>2.88</v>
      </c>
      <c r="G2046">
        <v>3.17</v>
      </c>
      <c r="H2046" s="20">
        <v>3.41</v>
      </c>
      <c r="I2046">
        <v>3.77</v>
      </c>
      <c r="J2046">
        <v>4.13</v>
      </c>
      <c r="K2046">
        <v>4.67</v>
      </c>
      <c r="L2046">
        <v>1.53</v>
      </c>
      <c r="M2046">
        <v>1.78</v>
      </c>
      <c r="N2046">
        <v>1.97</v>
      </c>
      <c r="O2046" s="20">
        <v>2.6</v>
      </c>
      <c r="P2046">
        <v>3</v>
      </c>
      <c r="Q2046">
        <v>3.53</v>
      </c>
    </row>
    <row r="2047" spans="1:17">
      <c r="A2047">
        <v>20080415</v>
      </c>
      <c r="B2047" s="20">
        <v>2.7159</v>
      </c>
      <c r="C2047" s="20">
        <v>1.65</v>
      </c>
      <c r="D2047">
        <v>2.56</v>
      </c>
      <c r="E2047">
        <v>2.68</v>
      </c>
      <c r="F2047">
        <v>2.98</v>
      </c>
      <c r="G2047">
        <v>3.28</v>
      </c>
      <c r="H2047" s="20">
        <v>3.52</v>
      </c>
      <c r="I2047">
        <v>3.88</v>
      </c>
      <c r="J2047">
        <v>4.24</v>
      </c>
      <c r="K2047">
        <v>4.78</v>
      </c>
      <c r="L2047">
        <v>1.56</v>
      </c>
      <c r="M2047">
        <v>1.84</v>
      </c>
      <c r="N2047">
        <v>2.0499999999999998</v>
      </c>
      <c r="O2047" s="20">
        <v>2.68</v>
      </c>
      <c r="P2047">
        <v>3.08</v>
      </c>
      <c r="Q2047">
        <v>3.6</v>
      </c>
    </row>
    <row r="2048" spans="1:17">
      <c r="A2048">
        <v>20080416</v>
      </c>
      <c r="B2048" s="20">
        <v>2.7338</v>
      </c>
      <c r="C2048" s="20">
        <v>1.7</v>
      </c>
      <c r="D2048">
        <v>2.69</v>
      </c>
      <c r="E2048">
        <v>2.84</v>
      </c>
      <c r="F2048">
        <v>3.12</v>
      </c>
      <c r="G2048">
        <v>3.41</v>
      </c>
      <c r="H2048" s="20">
        <v>3.64</v>
      </c>
      <c r="I2048">
        <v>3.98</v>
      </c>
      <c r="J2048">
        <v>4.33</v>
      </c>
      <c r="K2048">
        <v>4.8600000000000003</v>
      </c>
      <c r="L2048">
        <v>1.65</v>
      </c>
      <c r="M2048">
        <v>1.98</v>
      </c>
      <c r="N2048">
        <v>2.2000000000000002</v>
      </c>
      <c r="O2048" s="20">
        <v>2.82</v>
      </c>
      <c r="P2048">
        <v>3.21</v>
      </c>
      <c r="Q2048">
        <v>3.72</v>
      </c>
    </row>
    <row r="2049" spans="1:17">
      <c r="A2049">
        <v>20080417</v>
      </c>
      <c r="B2049" s="20">
        <v>2.8174999999999999</v>
      </c>
      <c r="C2049" s="20">
        <v>1.7</v>
      </c>
      <c r="D2049">
        <v>2.84</v>
      </c>
      <c r="E2049">
        <v>3.02</v>
      </c>
      <c r="F2049">
        <v>3.31</v>
      </c>
      <c r="G2049">
        <v>3.59</v>
      </c>
      <c r="H2049" s="20">
        <v>3.82</v>
      </c>
      <c r="I2049">
        <v>4.1399999999999997</v>
      </c>
      <c r="J2049">
        <v>4.45</v>
      </c>
      <c r="K2049">
        <v>4.9400000000000004</v>
      </c>
      <c r="L2049">
        <v>1.77</v>
      </c>
      <c r="M2049">
        <v>2.13</v>
      </c>
      <c r="N2049">
        <v>2.31</v>
      </c>
      <c r="O2049" s="20">
        <v>2.9</v>
      </c>
      <c r="P2049">
        <v>3.27</v>
      </c>
      <c r="Q2049">
        <v>3.75</v>
      </c>
    </row>
    <row r="2050" spans="1:17">
      <c r="A2050">
        <v>20080418</v>
      </c>
      <c r="B2050" s="20">
        <v>2.9075000000000002</v>
      </c>
      <c r="C2050" s="20">
        <v>1.7</v>
      </c>
      <c r="D2050">
        <v>3.02</v>
      </c>
      <c r="E2050">
        <v>3.22</v>
      </c>
      <c r="F2050">
        <v>3.5</v>
      </c>
      <c r="G2050">
        <v>3.76</v>
      </c>
      <c r="H2050" s="20">
        <v>3.97</v>
      </c>
      <c r="I2050">
        <v>4.2699999999999996</v>
      </c>
      <c r="J2050">
        <v>4.5599999999999996</v>
      </c>
      <c r="K2050">
        <v>4.9800000000000004</v>
      </c>
      <c r="L2050">
        <v>1.85</v>
      </c>
      <c r="M2050">
        <v>2.19</v>
      </c>
      <c r="N2050">
        <v>2.35</v>
      </c>
      <c r="O2050" s="20">
        <v>2.95</v>
      </c>
      <c r="P2050">
        <v>3.29</v>
      </c>
      <c r="Q2050">
        <v>3.77</v>
      </c>
    </row>
    <row r="2051" spans="1:17">
      <c r="A2051">
        <v>20080421</v>
      </c>
      <c r="B2051" s="20">
        <v>2.92</v>
      </c>
      <c r="C2051" s="20">
        <v>1.7</v>
      </c>
      <c r="D2051">
        <v>2.91</v>
      </c>
      <c r="E2051">
        <v>3.06</v>
      </c>
      <c r="F2051">
        <v>3.33</v>
      </c>
      <c r="G2051">
        <v>3.57</v>
      </c>
      <c r="H2051" s="20">
        <v>3.76</v>
      </c>
      <c r="I2051">
        <v>4.07</v>
      </c>
      <c r="J2051">
        <v>4.3600000000000003</v>
      </c>
      <c r="K2051">
        <v>4.8600000000000003</v>
      </c>
      <c r="L2051">
        <v>1.86</v>
      </c>
      <c r="M2051">
        <v>2.2000000000000002</v>
      </c>
      <c r="N2051">
        <v>2.37</v>
      </c>
      <c r="O2051" s="20">
        <v>2.95</v>
      </c>
      <c r="P2051">
        <v>3.28</v>
      </c>
      <c r="Q2051">
        <v>3.75</v>
      </c>
    </row>
    <row r="2052" spans="1:17">
      <c r="A2052">
        <v>20080422</v>
      </c>
      <c r="B2052" s="20">
        <v>2.92</v>
      </c>
      <c r="C2052" s="20">
        <v>1.7</v>
      </c>
      <c r="D2052">
        <v>2.93</v>
      </c>
      <c r="E2052">
        <v>3.09</v>
      </c>
      <c r="F2052">
        <v>3.34</v>
      </c>
      <c r="G2052">
        <v>3.58</v>
      </c>
      <c r="H2052" s="20">
        <v>3.78</v>
      </c>
      <c r="I2052">
        <v>4.07</v>
      </c>
      <c r="J2052">
        <v>4.34</v>
      </c>
      <c r="K2052">
        <v>4.8099999999999996</v>
      </c>
      <c r="L2052">
        <v>1.84</v>
      </c>
      <c r="M2052">
        <v>2.2400000000000002</v>
      </c>
      <c r="N2052">
        <v>2.4300000000000002</v>
      </c>
      <c r="O2052" s="20">
        <v>2.96</v>
      </c>
      <c r="P2052">
        <v>3.29</v>
      </c>
      <c r="Q2052">
        <v>3.74</v>
      </c>
    </row>
    <row r="2053" spans="1:17">
      <c r="A2053">
        <v>20080423</v>
      </c>
      <c r="B2053" s="20">
        <v>2.92</v>
      </c>
      <c r="C2053" s="20">
        <v>1.6</v>
      </c>
      <c r="D2053">
        <v>2.93</v>
      </c>
      <c r="E2053">
        <v>3.11</v>
      </c>
      <c r="F2053">
        <v>3.36</v>
      </c>
      <c r="G2053">
        <v>3.6</v>
      </c>
      <c r="H2053" s="20">
        <v>3.79</v>
      </c>
      <c r="I2053">
        <v>4.08</v>
      </c>
      <c r="J2053">
        <v>4.38</v>
      </c>
      <c r="K2053">
        <v>4.8600000000000003</v>
      </c>
      <c r="L2053">
        <v>1.83</v>
      </c>
      <c r="M2053">
        <v>2.2200000000000002</v>
      </c>
      <c r="N2053">
        <v>2.4500000000000002</v>
      </c>
      <c r="O2053" s="20">
        <v>2.98</v>
      </c>
      <c r="P2053">
        <v>3.32</v>
      </c>
      <c r="Q2053">
        <v>3.77</v>
      </c>
    </row>
    <row r="2054" spans="1:17">
      <c r="A2054">
        <v>20080424</v>
      </c>
      <c r="B2054" s="20">
        <v>2.9068999999999998</v>
      </c>
      <c r="C2054" s="20">
        <v>1.6</v>
      </c>
      <c r="D2054">
        <v>2.99</v>
      </c>
      <c r="E2054">
        <v>3.21</v>
      </c>
      <c r="F2054">
        <v>3.47</v>
      </c>
      <c r="G2054">
        <v>3.71</v>
      </c>
      <c r="H2054" s="20">
        <v>3.89</v>
      </c>
      <c r="I2054">
        <v>4.18</v>
      </c>
      <c r="J2054">
        <v>4.46</v>
      </c>
      <c r="K2054">
        <v>4.93</v>
      </c>
      <c r="L2054">
        <v>1.91</v>
      </c>
      <c r="M2054">
        <v>2.41</v>
      </c>
      <c r="N2054">
        <v>2.61</v>
      </c>
      <c r="O2054" s="20">
        <v>3.15</v>
      </c>
      <c r="P2054">
        <v>3.44</v>
      </c>
      <c r="Q2054">
        <v>3.87</v>
      </c>
    </row>
    <row r="2055" spans="1:17">
      <c r="A2055">
        <v>20080425</v>
      </c>
      <c r="B2055" s="20">
        <v>2.9125000000000001</v>
      </c>
      <c r="C2055" s="20">
        <v>1.6</v>
      </c>
      <c r="D2055">
        <v>3.06</v>
      </c>
      <c r="E2055">
        <v>3.31</v>
      </c>
      <c r="F2055">
        <v>3.56</v>
      </c>
      <c r="G2055">
        <v>3.79</v>
      </c>
      <c r="H2055" s="20">
        <v>3.97</v>
      </c>
      <c r="I2055">
        <v>4.25</v>
      </c>
      <c r="J2055">
        <v>4.5199999999999996</v>
      </c>
      <c r="K2055">
        <v>4.96</v>
      </c>
      <c r="L2055">
        <v>1.97</v>
      </c>
      <c r="M2055">
        <v>2.44</v>
      </c>
      <c r="N2055">
        <v>2.64</v>
      </c>
      <c r="O2055" s="20">
        <v>3.2</v>
      </c>
      <c r="P2055">
        <v>3.49</v>
      </c>
      <c r="Q2055">
        <v>3.91</v>
      </c>
    </row>
    <row r="2056" spans="1:17">
      <c r="A2056">
        <v>20080428</v>
      </c>
      <c r="B2056" s="20">
        <v>2.8994</v>
      </c>
      <c r="C2056" s="20">
        <v>1.75</v>
      </c>
      <c r="D2056">
        <v>2.99</v>
      </c>
      <c r="E2056">
        <v>3.24</v>
      </c>
      <c r="F2056">
        <v>3.51</v>
      </c>
      <c r="G2056">
        <v>3.74</v>
      </c>
      <c r="H2056" s="20">
        <v>3.92</v>
      </c>
      <c r="I2056">
        <v>4.21</v>
      </c>
      <c r="J2056">
        <v>4.49</v>
      </c>
      <c r="K2056">
        <v>4.95</v>
      </c>
      <c r="L2056">
        <v>1.95</v>
      </c>
      <c r="M2056">
        <v>2.36</v>
      </c>
      <c r="N2056">
        <v>2.58</v>
      </c>
      <c r="O2056" s="20">
        <v>3.14</v>
      </c>
      <c r="P2056">
        <v>3.44</v>
      </c>
      <c r="Q2056">
        <v>3.86</v>
      </c>
    </row>
    <row r="2057" spans="1:17">
      <c r="A2057">
        <v>20080429</v>
      </c>
      <c r="B2057" s="20">
        <v>2.8727999999999998</v>
      </c>
      <c r="C2057" s="20">
        <v>1.75</v>
      </c>
      <c r="D2057">
        <v>2.93</v>
      </c>
      <c r="E2057">
        <v>3.16</v>
      </c>
      <c r="F2057">
        <v>3.43</v>
      </c>
      <c r="G2057">
        <v>3.65</v>
      </c>
      <c r="H2057" s="20">
        <v>3.83</v>
      </c>
      <c r="I2057">
        <v>4.12</v>
      </c>
      <c r="J2057">
        <v>4.3899999999999997</v>
      </c>
      <c r="K2057">
        <v>4.84</v>
      </c>
      <c r="L2057">
        <v>1.94</v>
      </c>
      <c r="M2057">
        <v>2.35</v>
      </c>
      <c r="N2057">
        <v>2.5499999999999998</v>
      </c>
      <c r="O2057" s="20">
        <v>3.11</v>
      </c>
      <c r="P2057">
        <v>3.42</v>
      </c>
      <c r="Q2057">
        <v>3.85</v>
      </c>
    </row>
    <row r="2058" spans="1:17">
      <c r="A2058">
        <v>20080430</v>
      </c>
      <c r="B2058" s="20">
        <v>2.85</v>
      </c>
      <c r="C2058" s="20">
        <v>1.8</v>
      </c>
      <c r="D2058">
        <v>2.94</v>
      </c>
      <c r="E2058">
        <v>3.2</v>
      </c>
      <c r="F2058">
        <v>3.47</v>
      </c>
      <c r="G2058">
        <v>3.69</v>
      </c>
      <c r="H2058" s="20">
        <v>3.87</v>
      </c>
      <c r="I2058">
        <v>4.16</v>
      </c>
      <c r="J2058">
        <v>4.43</v>
      </c>
      <c r="K2058">
        <v>4.87</v>
      </c>
      <c r="L2058">
        <v>1.85</v>
      </c>
      <c r="M2058">
        <v>2.29</v>
      </c>
      <c r="N2058">
        <v>2.4900000000000002</v>
      </c>
      <c r="O2058" s="20">
        <v>3.03</v>
      </c>
      <c r="P2058">
        <v>3.34</v>
      </c>
      <c r="Q2058">
        <v>3.77</v>
      </c>
    </row>
    <row r="2059" spans="1:17">
      <c r="A2059">
        <v>20080501</v>
      </c>
      <c r="B2059" s="20">
        <v>2.7844000000000002</v>
      </c>
      <c r="C2059" s="20">
        <v>1.8</v>
      </c>
      <c r="D2059">
        <v>2.82</v>
      </c>
      <c r="E2059">
        <v>3.08</v>
      </c>
      <c r="F2059">
        <v>3.35</v>
      </c>
      <c r="G2059">
        <v>3.58</v>
      </c>
      <c r="H2059" s="20">
        <v>3.75</v>
      </c>
      <c r="I2059">
        <v>4.03</v>
      </c>
      <c r="J2059">
        <v>4.32</v>
      </c>
      <c r="K2059">
        <v>4.78</v>
      </c>
      <c r="L2059">
        <v>1.94</v>
      </c>
      <c r="M2059">
        <v>2.37</v>
      </c>
      <c r="N2059">
        <v>2.5299999999999998</v>
      </c>
      <c r="O2059" s="20">
        <v>3.06</v>
      </c>
      <c r="P2059">
        <v>3.36</v>
      </c>
      <c r="Q2059">
        <v>3.78</v>
      </c>
    </row>
    <row r="2060" spans="1:17">
      <c r="A2060">
        <v>20080502</v>
      </c>
      <c r="B2060" s="20">
        <v>2.77</v>
      </c>
      <c r="C2060" s="20">
        <v>1.8</v>
      </c>
      <c r="D2060">
        <v>2.87</v>
      </c>
      <c r="E2060">
        <v>3.23</v>
      </c>
      <c r="F2060">
        <v>3.53</v>
      </c>
      <c r="G2060">
        <v>3.75</v>
      </c>
      <c r="H2060" s="20">
        <v>3.93</v>
      </c>
      <c r="I2060">
        <v>4.2</v>
      </c>
      <c r="J2060">
        <v>4.47</v>
      </c>
      <c r="K2060">
        <v>4.8899999999999997</v>
      </c>
      <c r="L2060">
        <v>1.97</v>
      </c>
      <c r="M2060">
        <v>2.4700000000000002</v>
      </c>
      <c r="N2060">
        <v>2.64</v>
      </c>
      <c r="O2060" s="20">
        <v>3.18</v>
      </c>
      <c r="P2060">
        <v>3.48</v>
      </c>
      <c r="Q2060">
        <v>3.89</v>
      </c>
    </row>
    <row r="2061" spans="1:17">
      <c r="A2061">
        <v>20080505</v>
      </c>
      <c r="B2061" s="20">
        <v>2.77</v>
      </c>
      <c r="C2061" s="20">
        <v>1.8</v>
      </c>
      <c r="D2061">
        <v>2.87</v>
      </c>
      <c r="E2061">
        <v>3.21</v>
      </c>
      <c r="F2061">
        <v>3.51</v>
      </c>
      <c r="G2061">
        <v>3.73</v>
      </c>
      <c r="H2061" s="20">
        <v>3.91</v>
      </c>
      <c r="I2061">
        <v>4.1900000000000004</v>
      </c>
      <c r="J2061">
        <v>4.47</v>
      </c>
      <c r="K2061">
        <v>4.92</v>
      </c>
      <c r="L2061">
        <v>1.98</v>
      </c>
      <c r="M2061">
        <v>2.42</v>
      </c>
      <c r="N2061">
        <v>2.62</v>
      </c>
      <c r="O2061" s="20">
        <v>3.14</v>
      </c>
      <c r="P2061">
        <v>3.45</v>
      </c>
      <c r="Q2061">
        <v>3.88</v>
      </c>
    </row>
    <row r="2062" spans="1:17">
      <c r="A2062">
        <v>20080506</v>
      </c>
      <c r="B2062" s="20">
        <v>2.7574999999999998</v>
      </c>
      <c r="C2062" s="20">
        <v>1.8</v>
      </c>
      <c r="D2062">
        <v>2.84</v>
      </c>
      <c r="E2062">
        <v>3.16</v>
      </c>
      <c r="F2062">
        <v>3.46</v>
      </c>
      <c r="G2062">
        <v>3.7</v>
      </c>
      <c r="H2062" s="20">
        <v>3.88</v>
      </c>
      <c r="I2062">
        <v>4.17</v>
      </c>
      <c r="J2062">
        <v>4.45</v>
      </c>
      <c r="K2062">
        <v>4.91</v>
      </c>
      <c r="L2062">
        <v>1.96</v>
      </c>
      <c r="M2062">
        <v>2.38</v>
      </c>
      <c r="N2062">
        <v>2.62</v>
      </c>
      <c r="O2062" s="20">
        <v>3.15</v>
      </c>
      <c r="P2062">
        <v>3.51</v>
      </c>
      <c r="Q2062">
        <v>3.93</v>
      </c>
    </row>
    <row r="2063" spans="1:17">
      <c r="A2063">
        <v>20080507</v>
      </c>
      <c r="B2063" s="20">
        <v>2.7343999999999999</v>
      </c>
      <c r="C2063" s="20">
        <v>1.8</v>
      </c>
      <c r="D2063">
        <v>2.86</v>
      </c>
      <c r="E2063">
        <v>3.19</v>
      </c>
      <c r="F2063">
        <v>3.51</v>
      </c>
      <c r="G2063">
        <v>3.76</v>
      </c>
      <c r="H2063" s="20">
        <v>3.95</v>
      </c>
      <c r="I2063">
        <v>4.25</v>
      </c>
      <c r="J2063">
        <v>4.54</v>
      </c>
      <c r="K2063">
        <v>4.99</v>
      </c>
      <c r="L2063">
        <v>1.94</v>
      </c>
      <c r="M2063">
        <v>2.31</v>
      </c>
      <c r="N2063">
        <v>2.56</v>
      </c>
      <c r="O2063" s="20">
        <v>3.09</v>
      </c>
      <c r="P2063">
        <v>3.45</v>
      </c>
      <c r="Q2063">
        <v>3.87</v>
      </c>
    </row>
    <row r="2064" spans="1:17">
      <c r="A2064">
        <v>20080508</v>
      </c>
      <c r="B2064" s="20">
        <v>2.7155999999999998</v>
      </c>
      <c r="C2064" s="20">
        <v>1.8</v>
      </c>
      <c r="D2064">
        <v>2.75</v>
      </c>
      <c r="E2064">
        <v>3.02</v>
      </c>
      <c r="F2064">
        <v>3.32</v>
      </c>
      <c r="G2064">
        <v>3.59</v>
      </c>
      <c r="H2064" s="20">
        <v>3.78</v>
      </c>
      <c r="I2064">
        <v>4.0999999999999996</v>
      </c>
      <c r="J2064">
        <v>4.4000000000000004</v>
      </c>
      <c r="K2064">
        <v>4.87</v>
      </c>
      <c r="L2064">
        <v>1.91</v>
      </c>
      <c r="M2064">
        <v>2.25</v>
      </c>
      <c r="N2064">
        <v>2.4700000000000002</v>
      </c>
      <c r="O2064" s="20">
        <v>2.99</v>
      </c>
      <c r="P2064">
        <v>3.34</v>
      </c>
      <c r="Q2064">
        <v>3.79</v>
      </c>
    </row>
    <row r="2065" spans="1:17">
      <c r="A2065">
        <v>20080509</v>
      </c>
      <c r="B2065" s="20">
        <v>2.6850000000000001</v>
      </c>
      <c r="C2065" s="20">
        <v>1.8</v>
      </c>
      <c r="D2065">
        <v>2.75</v>
      </c>
      <c r="E2065">
        <v>3.01</v>
      </c>
      <c r="F2065">
        <v>3.31</v>
      </c>
      <c r="G2065">
        <v>3.56</v>
      </c>
      <c r="H2065" s="20">
        <v>3.76</v>
      </c>
      <c r="I2065">
        <v>4.07</v>
      </c>
      <c r="J2065">
        <v>4.37</v>
      </c>
      <c r="K2065">
        <v>4.84</v>
      </c>
      <c r="L2065">
        <v>1.91</v>
      </c>
      <c r="M2065">
        <v>2.25</v>
      </c>
      <c r="N2065">
        <v>2.5</v>
      </c>
      <c r="O2065" s="20">
        <v>2.98</v>
      </c>
      <c r="P2065">
        <v>3.33</v>
      </c>
      <c r="Q2065">
        <v>3.77</v>
      </c>
    </row>
    <row r="2066" spans="1:17">
      <c r="A2066">
        <v>20080512</v>
      </c>
      <c r="B2066" s="20">
        <v>2.6781000000000001</v>
      </c>
      <c r="C2066" s="20">
        <v>1.8</v>
      </c>
      <c r="D2066">
        <v>2.78</v>
      </c>
      <c r="E2066">
        <v>3.06</v>
      </c>
      <c r="F2066">
        <v>3.34</v>
      </c>
      <c r="G2066">
        <v>3.57</v>
      </c>
      <c r="H2066" s="20">
        <v>3.76</v>
      </c>
      <c r="I2066">
        <v>4.0599999999999996</v>
      </c>
      <c r="J2066">
        <v>4.3499999999999996</v>
      </c>
      <c r="K2066">
        <v>4.8099999999999996</v>
      </c>
      <c r="L2066">
        <v>2.0099999999999998</v>
      </c>
      <c r="M2066">
        <v>2.2999999999999998</v>
      </c>
      <c r="N2066">
        <v>2.54</v>
      </c>
      <c r="O2066" s="20">
        <v>3</v>
      </c>
      <c r="P2066">
        <v>3.34</v>
      </c>
      <c r="Q2066">
        <v>3.78</v>
      </c>
    </row>
    <row r="2067" spans="1:17">
      <c r="A2067">
        <v>20080513</v>
      </c>
      <c r="B2067" s="20">
        <v>2.6756000000000002</v>
      </c>
      <c r="C2067" s="20">
        <v>1.7</v>
      </c>
      <c r="D2067">
        <v>2.89</v>
      </c>
      <c r="E2067">
        <v>3.21</v>
      </c>
      <c r="F2067">
        <v>3.5</v>
      </c>
      <c r="G2067">
        <v>3.73</v>
      </c>
      <c r="H2067" s="20">
        <v>3.9</v>
      </c>
      <c r="I2067">
        <v>4.1900000000000004</v>
      </c>
      <c r="J2067">
        <v>4.47</v>
      </c>
      <c r="K2067">
        <v>4.9000000000000004</v>
      </c>
      <c r="L2067">
        <v>2.08</v>
      </c>
      <c r="M2067">
        <v>2.4700000000000002</v>
      </c>
      <c r="N2067">
        <v>2.7</v>
      </c>
      <c r="O2067" s="20">
        <v>3.17</v>
      </c>
      <c r="P2067">
        <v>3.49</v>
      </c>
      <c r="Q2067">
        <v>3.9</v>
      </c>
    </row>
    <row r="2068" spans="1:17">
      <c r="A2068">
        <v>20080514</v>
      </c>
      <c r="B2068" s="20">
        <v>2.72</v>
      </c>
      <c r="C2068" s="20">
        <v>1.75</v>
      </c>
      <c r="D2068">
        <v>2.98</v>
      </c>
      <c r="E2068">
        <v>3.33</v>
      </c>
      <c r="F2068">
        <v>3.62</v>
      </c>
      <c r="G2068">
        <v>3.84</v>
      </c>
      <c r="H2068" s="20">
        <v>4.0199999999999996</v>
      </c>
      <c r="I2068">
        <v>4.28</v>
      </c>
      <c r="J2068">
        <v>4.53</v>
      </c>
      <c r="K2068">
        <v>4.93</v>
      </c>
      <c r="L2068">
        <v>2.11</v>
      </c>
      <c r="M2068">
        <v>2.5299999999999998</v>
      </c>
      <c r="N2068">
        <v>2.78</v>
      </c>
      <c r="O2068" s="20">
        <v>3.22</v>
      </c>
      <c r="P2068">
        <v>3.5</v>
      </c>
      <c r="Q2068">
        <v>3.92</v>
      </c>
    </row>
    <row r="2069" spans="1:17">
      <c r="A2069">
        <v>20080515</v>
      </c>
      <c r="B2069" s="20">
        <v>2.7187999999999999</v>
      </c>
      <c r="C2069" s="20">
        <v>1.75</v>
      </c>
      <c r="D2069">
        <v>2.95</v>
      </c>
      <c r="E2069">
        <v>3.3</v>
      </c>
      <c r="F2069">
        <v>3.6</v>
      </c>
      <c r="G2069">
        <v>3.82</v>
      </c>
      <c r="H2069" s="20">
        <v>3.98</v>
      </c>
      <c r="I2069">
        <v>4.24</v>
      </c>
      <c r="J2069">
        <v>4.5</v>
      </c>
      <c r="K2069">
        <v>4.91</v>
      </c>
      <c r="L2069">
        <v>2.08</v>
      </c>
      <c r="M2069">
        <v>2.4500000000000002</v>
      </c>
      <c r="N2069">
        <v>2.7</v>
      </c>
      <c r="O2069" s="20">
        <v>3.1</v>
      </c>
      <c r="P2069">
        <v>3.39</v>
      </c>
      <c r="Q2069">
        <v>3.83</v>
      </c>
    </row>
    <row r="2070" spans="1:17">
      <c r="A2070">
        <v>20080516</v>
      </c>
      <c r="B2070" s="20">
        <v>2.6949999999999998</v>
      </c>
      <c r="C2070" s="20">
        <v>1.75</v>
      </c>
      <c r="D2070">
        <v>2.84</v>
      </c>
      <c r="E2070">
        <v>3.16</v>
      </c>
      <c r="F2070">
        <v>3.44</v>
      </c>
      <c r="G2070">
        <v>3.65</v>
      </c>
      <c r="H2070" s="20">
        <v>3.8</v>
      </c>
      <c r="I2070">
        <v>4.08</v>
      </c>
      <c r="J2070">
        <v>4.3499999999999996</v>
      </c>
      <c r="K2070">
        <v>4.79</v>
      </c>
      <c r="L2070">
        <v>2.09</v>
      </c>
      <c r="M2070">
        <v>2.4700000000000002</v>
      </c>
      <c r="N2070">
        <v>2.71</v>
      </c>
      <c r="O2070" s="20">
        <v>3.12</v>
      </c>
      <c r="P2070">
        <v>3.43</v>
      </c>
      <c r="Q2070">
        <v>3.85</v>
      </c>
    </row>
    <row r="2071" spans="1:17">
      <c r="A2071">
        <v>20080519</v>
      </c>
      <c r="B2071" s="20">
        <v>2.6775000000000002</v>
      </c>
      <c r="C2071" s="20">
        <v>1.75</v>
      </c>
      <c r="D2071">
        <v>2.87</v>
      </c>
      <c r="E2071">
        <v>3.2</v>
      </c>
      <c r="F2071">
        <v>3.49</v>
      </c>
      <c r="G2071">
        <v>3.7</v>
      </c>
      <c r="H2071" s="20">
        <v>3.87</v>
      </c>
      <c r="I2071">
        <v>4.1500000000000004</v>
      </c>
      <c r="J2071">
        <v>4.42</v>
      </c>
      <c r="K2071">
        <v>4.87</v>
      </c>
      <c r="L2071">
        <v>2.0699999999999998</v>
      </c>
      <c r="M2071">
        <v>2.42</v>
      </c>
      <c r="N2071">
        <v>2.67</v>
      </c>
      <c r="O2071" s="20">
        <v>3.09</v>
      </c>
      <c r="P2071">
        <v>3.4</v>
      </c>
      <c r="Q2071">
        <v>3.83</v>
      </c>
    </row>
    <row r="2072" spans="1:17">
      <c r="A2072">
        <v>20080520</v>
      </c>
      <c r="B2072" s="20">
        <v>2.6575000000000002</v>
      </c>
      <c r="C2072" s="20">
        <v>1.85</v>
      </c>
      <c r="D2072">
        <v>2.8</v>
      </c>
      <c r="E2072">
        <v>3.13</v>
      </c>
      <c r="F2072">
        <v>3.43</v>
      </c>
      <c r="G2072">
        <v>3.65</v>
      </c>
      <c r="H2072" s="20">
        <v>3.82</v>
      </c>
      <c r="I2072">
        <v>4.1100000000000003</v>
      </c>
      <c r="J2072">
        <v>4.3899999999999997</v>
      </c>
      <c r="K2072">
        <v>4.87</v>
      </c>
      <c r="L2072">
        <v>2.0499999999999998</v>
      </c>
      <c r="M2072">
        <v>2.34</v>
      </c>
      <c r="N2072">
        <v>2.58</v>
      </c>
      <c r="O2072" s="20">
        <v>3.02</v>
      </c>
      <c r="P2072">
        <v>3.35</v>
      </c>
      <c r="Q2072">
        <v>3.78</v>
      </c>
    </row>
    <row r="2073" spans="1:17">
      <c r="A2073">
        <v>20080521</v>
      </c>
      <c r="B2073" s="20">
        <v>2.6381000000000001</v>
      </c>
      <c r="C2073" s="20">
        <v>1.8</v>
      </c>
      <c r="D2073">
        <v>2.79</v>
      </c>
      <c r="E2073">
        <v>3.13</v>
      </c>
      <c r="F2073">
        <v>3.44</v>
      </c>
      <c r="G2073">
        <v>3.66</v>
      </c>
      <c r="H2073" s="20">
        <v>3.83</v>
      </c>
      <c r="I2073">
        <v>4.1100000000000003</v>
      </c>
      <c r="J2073">
        <v>4.3899999999999997</v>
      </c>
      <c r="K2073">
        <v>4.87</v>
      </c>
      <c r="L2073">
        <v>2.0699999999999998</v>
      </c>
      <c r="M2073">
        <v>2.41</v>
      </c>
      <c r="N2073">
        <v>2.68</v>
      </c>
      <c r="O2073" s="20">
        <v>3.09</v>
      </c>
      <c r="P2073">
        <v>3.38</v>
      </c>
      <c r="Q2073">
        <v>3.81</v>
      </c>
    </row>
    <row r="2074" spans="1:17">
      <c r="A2074">
        <v>20080522</v>
      </c>
      <c r="B2074" s="20">
        <v>2.6381000000000001</v>
      </c>
      <c r="C2074" s="20">
        <v>1.85</v>
      </c>
      <c r="D2074">
        <v>2.9</v>
      </c>
      <c r="E2074">
        <v>3.3</v>
      </c>
      <c r="F2074">
        <v>3.61</v>
      </c>
      <c r="G2074">
        <v>3.85</v>
      </c>
      <c r="H2074" s="20">
        <v>4.0199999999999996</v>
      </c>
      <c r="I2074">
        <v>4.2699999999999996</v>
      </c>
      <c r="J2074">
        <v>4.53</v>
      </c>
      <c r="K2074">
        <v>4.9800000000000004</v>
      </c>
      <c r="L2074">
        <v>2.15</v>
      </c>
      <c r="M2074">
        <v>2.56</v>
      </c>
      <c r="N2074">
        <v>2.83</v>
      </c>
      <c r="O2074" s="20">
        <v>3.24</v>
      </c>
      <c r="P2074">
        <v>3.52</v>
      </c>
      <c r="Q2074">
        <v>3.92</v>
      </c>
    </row>
    <row r="2075" spans="1:17">
      <c r="A2075">
        <v>20080523</v>
      </c>
      <c r="B2075" s="20">
        <v>2.6456</v>
      </c>
      <c r="C2075" s="20">
        <v>1.8</v>
      </c>
      <c r="D2075">
        <v>2.88</v>
      </c>
      <c r="E2075">
        <v>3.26</v>
      </c>
      <c r="F2075">
        <v>3.57</v>
      </c>
      <c r="G2075">
        <v>3.79</v>
      </c>
      <c r="H2075" s="20">
        <v>3.95</v>
      </c>
      <c r="I2075">
        <v>4.21</v>
      </c>
      <c r="J2075">
        <v>4.46</v>
      </c>
      <c r="K2075">
        <v>4.91</v>
      </c>
      <c r="L2075">
        <v>2.11</v>
      </c>
      <c r="M2075">
        <v>2.46</v>
      </c>
      <c r="N2075">
        <v>2.73</v>
      </c>
      <c r="O2075" s="20">
        <v>3.15</v>
      </c>
      <c r="P2075">
        <v>3.43</v>
      </c>
      <c r="Q2075">
        <v>3.85</v>
      </c>
    </row>
    <row r="2076" spans="1:17">
      <c r="A2076">
        <v>20080526</v>
      </c>
      <c r="B2076" s="20">
        <v>2.6456</v>
      </c>
      <c r="C2076" s="20" t="s">
        <v>1</v>
      </c>
      <c r="D2076" t="s">
        <v>103</v>
      </c>
      <c r="E2076" t="s">
        <v>103</v>
      </c>
      <c r="F2076" t="s">
        <v>103</v>
      </c>
      <c r="G2076" t="s">
        <v>103</v>
      </c>
      <c r="H2076" s="20" t="s">
        <v>103</v>
      </c>
      <c r="I2076" t="s">
        <v>103</v>
      </c>
      <c r="J2076" t="s">
        <v>103</v>
      </c>
      <c r="K2076" t="s">
        <v>103</v>
      </c>
      <c r="L2076" t="s">
        <v>103</v>
      </c>
      <c r="M2076" t="s">
        <v>103</v>
      </c>
      <c r="N2076" t="s">
        <v>103</v>
      </c>
      <c r="O2076" s="20" t="s">
        <v>103</v>
      </c>
      <c r="P2076" t="s">
        <v>103</v>
      </c>
      <c r="Q2076" t="s">
        <v>103</v>
      </c>
    </row>
    <row r="2077" spans="1:17">
      <c r="A2077">
        <v>20080527</v>
      </c>
      <c r="B2077" s="20">
        <v>2.6444000000000001</v>
      </c>
      <c r="C2077" s="20">
        <v>1.9</v>
      </c>
      <c r="D2077">
        <v>2.92</v>
      </c>
      <c r="E2077">
        <v>3.32</v>
      </c>
      <c r="F2077">
        <v>3.64</v>
      </c>
      <c r="G2077">
        <v>3.86</v>
      </c>
      <c r="H2077" s="20">
        <v>4.03</v>
      </c>
      <c r="I2077">
        <v>4.28</v>
      </c>
      <c r="J2077">
        <v>4.54</v>
      </c>
      <c r="K2077">
        <v>5</v>
      </c>
      <c r="L2077">
        <v>2.15</v>
      </c>
      <c r="M2077">
        <v>2.5499999999999998</v>
      </c>
      <c r="N2077">
        <v>2.82</v>
      </c>
      <c r="O2077" s="20">
        <v>3.25</v>
      </c>
      <c r="P2077">
        <v>3.52</v>
      </c>
      <c r="Q2077">
        <v>3.93</v>
      </c>
    </row>
    <row r="2078" spans="1:17">
      <c r="A2078">
        <v>20080528</v>
      </c>
      <c r="B2078" s="20">
        <v>2.6494</v>
      </c>
      <c r="C2078" s="20">
        <v>1.9</v>
      </c>
      <c r="D2078">
        <v>2.98</v>
      </c>
      <c r="E2078">
        <v>3.42</v>
      </c>
      <c r="F2078">
        <v>3.76</v>
      </c>
      <c r="G2078">
        <v>3.98</v>
      </c>
      <c r="H2078" s="20">
        <v>4.1399999999999997</v>
      </c>
      <c r="I2078">
        <v>4.38</v>
      </c>
      <c r="J2078">
        <v>4.63</v>
      </c>
      <c r="K2078">
        <v>5.0599999999999996</v>
      </c>
      <c r="L2078">
        <v>2.21</v>
      </c>
      <c r="M2078">
        <v>2.62</v>
      </c>
      <c r="N2078">
        <v>2.93</v>
      </c>
      <c r="O2078" s="20">
        <v>3.36</v>
      </c>
      <c r="P2078">
        <v>3.63</v>
      </c>
      <c r="Q2078">
        <v>4.03</v>
      </c>
    </row>
    <row r="2079" spans="1:17">
      <c r="A2079">
        <v>20080529</v>
      </c>
      <c r="B2079" s="20">
        <v>2.6819000000000002</v>
      </c>
      <c r="C2079" s="20">
        <v>1.9</v>
      </c>
      <c r="D2079">
        <v>3.09</v>
      </c>
      <c r="E2079">
        <v>3.59</v>
      </c>
      <c r="F2079">
        <v>3.93</v>
      </c>
      <c r="G2079">
        <v>4.17</v>
      </c>
      <c r="H2079" s="20">
        <v>4.34</v>
      </c>
      <c r="I2079">
        <v>4.55</v>
      </c>
      <c r="J2079">
        <v>4.7699999999999996</v>
      </c>
      <c r="K2079">
        <v>5.17</v>
      </c>
      <c r="L2079">
        <v>2.16</v>
      </c>
      <c r="M2079">
        <v>2.67</v>
      </c>
      <c r="N2079">
        <v>2.94</v>
      </c>
      <c r="O2079" s="20">
        <v>3.41</v>
      </c>
      <c r="P2079">
        <v>3.68</v>
      </c>
      <c r="Q2079">
        <v>4.08</v>
      </c>
    </row>
    <row r="2080" spans="1:17">
      <c r="A2080">
        <v>20080530</v>
      </c>
      <c r="B2080" s="20">
        <v>2.6806000000000001</v>
      </c>
      <c r="C2080" s="20">
        <v>1.85</v>
      </c>
      <c r="D2080">
        <v>2.99</v>
      </c>
      <c r="E2080">
        <v>3.44</v>
      </c>
      <c r="F2080">
        <v>3.78</v>
      </c>
      <c r="G2080">
        <v>4.03</v>
      </c>
      <c r="H2080" s="20">
        <v>4.2</v>
      </c>
      <c r="I2080">
        <v>4.4400000000000004</v>
      </c>
      <c r="J2080">
        <v>4.68</v>
      </c>
      <c r="K2080">
        <v>5.09</v>
      </c>
      <c r="L2080">
        <v>2.2200000000000002</v>
      </c>
      <c r="M2080">
        <v>2.66</v>
      </c>
      <c r="N2080">
        <v>2.93</v>
      </c>
      <c r="O2080" s="20">
        <v>3.41</v>
      </c>
      <c r="P2080">
        <v>3.68</v>
      </c>
      <c r="Q2080">
        <v>4.0599999999999996</v>
      </c>
    </row>
    <row r="2081" spans="1:17">
      <c r="A2081">
        <v>20080602</v>
      </c>
      <c r="B2081" s="20">
        <v>2.6762999999999999</v>
      </c>
      <c r="C2081" s="20">
        <v>1.85</v>
      </c>
      <c r="D2081">
        <v>2.95</v>
      </c>
      <c r="E2081">
        <v>3.37</v>
      </c>
      <c r="F2081">
        <v>3.72</v>
      </c>
      <c r="G2081">
        <v>3.97</v>
      </c>
      <c r="H2081" s="20">
        <v>4.1399999999999997</v>
      </c>
      <c r="I2081">
        <v>4.41</v>
      </c>
      <c r="J2081">
        <v>4.66</v>
      </c>
      <c r="K2081">
        <v>5.0999999999999996</v>
      </c>
      <c r="L2081">
        <v>2.17</v>
      </c>
      <c r="M2081">
        <v>2.5099999999999998</v>
      </c>
      <c r="N2081">
        <v>2.82</v>
      </c>
      <c r="O2081" s="20">
        <v>3.28</v>
      </c>
      <c r="P2081">
        <v>3.56</v>
      </c>
      <c r="Q2081">
        <v>3.98</v>
      </c>
    </row>
    <row r="2082" spans="1:17">
      <c r="A2082">
        <v>20080603</v>
      </c>
      <c r="B2082" s="20">
        <v>2.6730999999999998</v>
      </c>
      <c r="C2082" s="20">
        <v>1.85</v>
      </c>
      <c r="D2082">
        <v>2.97</v>
      </c>
      <c r="E2082">
        <v>3.39</v>
      </c>
      <c r="F2082">
        <v>3.73</v>
      </c>
      <c r="G2082">
        <v>3.97</v>
      </c>
      <c r="H2082" s="20">
        <v>4.1399999999999997</v>
      </c>
      <c r="I2082">
        <v>4.41</v>
      </c>
      <c r="J2082">
        <v>4.66</v>
      </c>
      <c r="K2082">
        <v>5.0999999999999996</v>
      </c>
      <c r="L2082">
        <v>2.14</v>
      </c>
      <c r="M2082">
        <v>2.4500000000000002</v>
      </c>
      <c r="N2082">
        <v>2.75</v>
      </c>
      <c r="O2082" s="20">
        <v>3.21</v>
      </c>
      <c r="P2082">
        <v>3.5</v>
      </c>
      <c r="Q2082">
        <v>3.92</v>
      </c>
    </row>
    <row r="2083" spans="1:17">
      <c r="A2083">
        <v>20080604</v>
      </c>
      <c r="B2083" s="20">
        <v>2.6718999999999999</v>
      </c>
      <c r="C2083" s="20">
        <v>1.85</v>
      </c>
      <c r="D2083">
        <v>2.92</v>
      </c>
      <c r="E2083">
        <v>3.27</v>
      </c>
      <c r="F2083">
        <v>3.61</v>
      </c>
      <c r="G2083">
        <v>3.86</v>
      </c>
      <c r="H2083" s="20">
        <v>4.03</v>
      </c>
      <c r="I2083">
        <v>4.3099999999999996</v>
      </c>
      <c r="J2083">
        <v>4.57</v>
      </c>
      <c r="K2083">
        <v>5.03</v>
      </c>
      <c r="L2083">
        <v>2.14</v>
      </c>
      <c r="M2083">
        <v>2.4700000000000002</v>
      </c>
      <c r="N2083">
        <v>2.78</v>
      </c>
      <c r="O2083" s="20">
        <v>3.26</v>
      </c>
      <c r="P2083">
        <v>3.55</v>
      </c>
      <c r="Q2083">
        <v>3.98</v>
      </c>
    </row>
    <row r="2084" spans="1:17">
      <c r="A2084">
        <v>20080605</v>
      </c>
      <c r="B2084" s="20">
        <v>2.6768999999999998</v>
      </c>
      <c r="C2084" s="20">
        <v>1.9</v>
      </c>
      <c r="D2084">
        <v>2.97</v>
      </c>
      <c r="E2084">
        <v>3.37</v>
      </c>
      <c r="F2084">
        <v>3.73</v>
      </c>
      <c r="G2084">
        <v>4.01</v>
      </c>
      <c r="H2084" s="20">
        <v>4.2</v>
      </c>
      <c r="I2084">
        <v>4.47</v>
      </c>
      <c r="J2084">
        <v>4.7300000000000004</v>
      </c>
      <c r="K2084">
        <v>5.16</v>
      </c>
      <c r="L2084">
        <v>2.15</v>
      </c>
      <c r="M2084">
        <v>2.52</v>
      </c>
      <c r="N2084">
        <v>2.84</v>
      </c>
      <c r="O2084" s="20">
        <v>3.34</v>
      </c>
      <c r="P2084">
        <v>3.63</v>
      </c>
      <c r="Q2084">
        <v>4.0599999999999996</v>
      </c>
    </row>
    <row r="2085" spans="1:17">
      <c r="A2085">
        <v>20080606</v>
      </c>
      <c r="B2085" s="20">
        <v>2.6956000000000002</v>
      </c>
      <c r="C2085" s="20">
        <v>1.9</v>
      </c>
      <c r="D2085">
        <v>2.96</v>
      </c>
      <c r="E2085">
        <v>3.36</v>
      </c>
      <c r="F2085">
        <v>3.72</v>
      </c>
      <c r="G2085">
        <v>3.98</v>
      </c>
      <c r="H2085" s="20">
        <v>4.16</v>
      </c>
      <c r="I2085">
        <v>4.4400000000000004</v>
      </c>
      <c r="J2085">
        <v>4.7</v>
      </c>
      <c r="K2085">
        <v>5.12</v>
      </c>
      <c r="L2085">
        <v>2.12</v>
      </c>
      <c r="M2085">
        <v>2.4</v>
      </c>
      <c r="N2085">
        <v>2.73</v>
      </c>
      <c r="O2085" s="20">
        <v>3.2</v>
      </c>
      <c r="P2085">
        <v>3.5</v>
      </c>
      <c r="Q2085">
        <v>3.94</v>
      </c>
    </row>
    <row r="2086" spans="1:17">
      <c r="A2086">
        <v>20080609</v>
      </c>
      <c r="B2086" s="20">
        <v>2.6913</v>
      </c>
      <c r="C2086" s="20">
        <v>1.9</v>
      </c>
      <c r="D2086">
        <v>3.11</v>
      </c>
      <c r="E2086">
        <v>3.54</v>
      </c>
      <c r="F2086">
        <v>3.91</v>
      </c>
      <c r="G2086">
        <v>4.1399999999999997</v>
      </c>
      <c r="H2086" s="20">
        <v>4.3</v>
      </c>
      <c r="I2086">
        <v>4.53</v>
      </c>
      <c r="J2086">
        <v>4.75</v>
      </c>
      <c r="K2086">
        <v>5.13</v>
      </c>
      <c r="L2086">
        <v>2.29</v>
      </c>
      <c r="M2086">
        <v>2.73</v>
      </c>
      <c r="N2086">
        <v>3.03</v>
      </c>
      <c r="O2086" s="20">
        <v>3.41</v>
      </c>
      <c r="P2086">
        <v>3.65</v>
      </c>
      <c r="Q2086">
        <v>4.0199999999999996</v>
      </c>
    </row>
    <row r="2087" spans="1:17">
      <c r="A2087">
        <v>20080610</v>
      </c>
      <c r="B2087" s="20">
        <v>2.7863000000000002</v>
      </c>
      <c r="C2087" s="20">
        <v>2</v>
      </c>
      <c r="D2087">
        <v>3.32</v>
      </c>
      <c r="E2087">
        <v>3.77</v>
      </c>
      <c r="F2087">
        <v>4.09</v>
      </c>
      <c r="G2087">
        <v>4.29</v>
      </c>
      <c r="H2087" s="20">
        <v>4.42</v>
      </c>
      <c r="I2087">
        <v>4.6100000000000003</v>
      </c>
      <c r="J2087">
        <v>4.78</v>
      </c>
      <c r="K2087">
        <v>5.0999999999999996</v>
      </c>
      <c r="L2087">
        <v>2.5299999999999998</v>
      </c>
      <c r="M2087">
        <v>2.91</v>
      </c>
      <c r="N2087">
        <v>3.2</v>
      </c>
      <c r="O2087" s="20">
        <v>3.54</v>
      </c>
      <c r="P2087">
        <v>3.77</v>
      </c>
      <c r="Q2087">
        <v>4.1100000000000003</v>
      </c>
    </row>
    <row r="2088" spans="1:17">
      <c r="A2088">
        <v>20080611</v>
      </c>
      <c r="B2088" s="20">
        <v>2.7881</v>
      </c>
      <c r="C2088" s="20">
        <v>2</v>
      </c>
      <c r="D2088">
        <v>3.28</v>
      </c>
      <c r="E2088">
        <v>3.73</v>
      </c>
      <c r="F2088">
        <v>4.04</v>
      </c>
      <c r="G2088">
        <v>4.24</v>
      </c>
      <c r="H2088" s="20">
        <v>4.37</v>
      </c>
      <c r="I2088">
        <v>4.57</v>
      </c>
      <c r="J2088">
        <v>4.76</v>
      </c>
      <c r="K2088">
        <v>5.1100000000000003</v>
      </c>
      <c r="L2088">
        <v>2.4700000000000002</v>
      </c>
      <c r="M2088">
        <v>2.83</v>
      </c>
      <c r="N2088">
        <v>3.16</v>
      </c>
      <c r="O2088" s="20">
        <v>3.49</v>
      </c>
      <c r="P2088">
        <v>3.73</v>
      </c>
      <c r="Q2088">
        <v>4.0999999999999996</v>
      </c>
    </row>
    <row r="2089" spans="1:17">
      <c r="A2089">
        <v>20080612</v>
      </c>
      <c r="B2089" s="20">
        <v>2.7763</v>
      </c>
      <c r="C2089" s="20">
        <v>2</v>
      </c>
      <c r="D2089">
        <v>3.38</v>
      </c>
      <c r="E2089">
        <v>3.86</v>
      </c>
      <c r="F2089">
        <v>4.1900000000000004</v>
      </c>
      <c r="G2089">
        <v>4.3899999999999997</v>
      </c>
      <c r="H2089" s="20">
        <v>4.51</v>
      </c>
      <c r="I2089">
        <v>4.6900000000000004</v>
      </c>
      <c r="J2089">
        <v>4.8600000000000003</v>
      </c>
      <c r="K2089">
        <v>5.18</v>
      </c>
      <c r="L2089">
        <v>2.62</v>
      </c>
      <c r="M2089">
        <v>3.03</v>
      </c>
      <c r="N2089">
        <v>3.35</v>
      </c>
      <c r="O2089" s="20">
        <v>3.68</v>
      </c>
      <c r="P2089">
        <v>3.9</v>
      </c>
      <c r="Q2089">
        <v>4.2300000000000004</v>
      </c>
    </row>
    <row r="2090" spans="1:17">
      <c r="A2090">
        <v>20080613</v>
      </c>
      <c r="B2090" s="20">
        <v>2.8138000000000001</v>
      </c>
      <c r="C2090" s="20">
        <v>2</v>
      </c>
      <c r="D2090">
        <v>3.39</v>
      </c>
      <c r="E2090">
        <v>3.85</v>
      </c>
      <c r="F2090">
        <v>4.1900000000000004</v>
      </c>
      <c r="G2090">
        <v>4.4000000000000004</v>
      </c>
      <c r="H2090" s="20">
        <v>4.5199999999999996</v>
      </c>
      <c r="I2090">
        <v>4.7</v>
      </c>
      <c r="J2090">
        <v>4.87</v>
      </c>
      <c r="K2090">
        <v>5.19</v>
      </c>
      <c r="L2090">
        <v>2.64</v>
      </c>
      <c r="M2090">
        <v>3.05</v>
      </c>
      <c r="N2090">
        <v>3.38</v>
      </c>
      <c r="O2090" s="20">
        <v>3.73</v>
      </c>
      <c r="P2090">
        <v>3.95</v>
      </c>
      <c r="Q2090">
        <v>4.2699999999999996</v>
      </c>
    </row>
    <row r="2091" spans="1:17">
      <c r="A2091">
        <v>20080616</v>
      </c>
      <c r="B2091" s="20">
        <v>2.8125</v>
      </c>
      <c r="C2091" s="20">
        <v>2</v>
      </c>
      <c r="D2091">
        <v>3.47</v>
      </c>
      <c r="E2091">
        <v>3.96</v>
      </c>
      <c r="F2091">
        <v>4.32</v>
      </c>
      <c r="G2091">
        <v>4.53</v>
      </c>
      <c r="H2091" s="20">
        <v>4.66</v>
      </c>
      <c r="I2091">
        <v>4.83</v>
      </c>
      <c r="J2091">
        <v>4.97</v>
      </c>
      <c r="K2091">
        <v>5.25</v>
      </c>
      <c r="L2091">
        <v>2.68</v>
      </c>
      <c r="M2091">
        <v>3.02</v>
      </c>
      <c r="N2091">
        <v>3.33</v>
      </c>
      <c r="O2091" s="20">
        <v>3.73</v>
      </c>
      <c r="P2091">
        <v>3.94</v>
      </c>
      <c r="Q2091">
        <v>4.25</v>
      </c>
    </row>
    <row r="2092" spans="1:17">
      <c r="A2092">
        <v>20080617</v>
      </c>
      <c r="B2092" s="20">
        <v>2.8088000000000002</v>
      </c>
      <c r="C2092" s="20">
        <v>2</v>
      </c>
      <c r="D2092">
        <v>3.42</v>
      </c>
      <c r="E2092">
        <v>3.9</v>
      </c>
      <c r="F2092">
        <v>4.25</v>
      </c>
      <c r="G2092">
        <v>4.46</v>
      </c>
      <c r="H2092" s="20">
        <v>4.58</v>
      </c>
      <c r="I2092">
        <v>4.76</v>
      </c>
      <c r="J2092">
        <v>4.92</v>
      </c>
      <c r="K2092">
        <v>5.21</v>
      </c>
      <c r="L2092">
        <v>2.58</v>
      </c>
      <c r="M2092">
        <v>2.94</v>
      </c>
      <c r="N2092">
        <v>3.25</v>
      </c>
      <c r="O2092" s="20">
        <v>3.66</v>
      </c>
      <c r="P2092">
        <v>3.89</v>
      </c>
      <c r="Q2092">
        <v>4.2300000000000004</v>
      </c>
    </row>
    <row r="2093" spans="1:17">
      <c r="A2093">
        <v>20080618</v>
      </c>
      <c r="B2093" s="20">
        <v>2.8025000000000002</v>
      </c>
      <c r="C2093" s="20">
        <v>2.1</v>
      </c>
      <c r="D2093">
        <v>3.33</v>
      </c>
      <c r="E2093">
        <v>3.79</v>
      </c>
      <c r="F2093">
        <v>4.13</v>
      </c>
      <c r="G2093">
        <v>4.34</v>
      </c>
      <c r="H2093" s="20">
        <v>4.47</v>
      </c>
      <c r="I2093">
        <v>4.66</v>
      </c>
      <c r="J2093">
        <v>4.83</v>
      </c>
      <c r="K2093">
        <v>5.14</v>
      </c>
      <c r="L2093">
        <v>2.5299999999999998</v>
      </c>
      <c r="M2093">
        <v>2.89</v>
      </c>
      <c r="N2093">
        <v>3.19</v>
      </c>
      <c r="O2093" s="20">
        <v>3.57</v>
      </c>
      <c r="P2093">
        <v>3.81</v>
      </c>
      <c r="Q2093">
        <v>4.16</v>
      </c>
    </row>
    <row r="2094" spans="1:17">
      <c r="A2094">
        <v>20080619</v>
      </c>
      <c r="B2094" s="20">
        <v>2.8012999999999999</v>
      </c>
      <c r="C2094" s="20">
        <v>2.0499999999999998</v>
      </c>
      <c r="D2094">
        <v>3.38</v>
      </c>
      <c r="E2094">
        <v>3.84</v>
      </c>
      <c r="F2094">
        <v>4.16</v>
      </c>
      <c r="G2094">
        <v>4.37</v>
      </c>
      <c r="H2094" s="20">
        <v>4.5</v>
      </c>
      <c r="I2094">
        <v>4.6900000000000004</v>
      </c>
      <c r="J2094">
        <v>4.8600000000000003</v>
      </c>
      <c r="K2094">
        <v>5.17</v>
      </c>
      <c r="L2094">
        <v>2.58</v>
      </c>
      <c r="M2094">
        <v>2.99</v>
      </c>
      <c r="N2094">
        <v>3.28</v>
      </c>
      <c r="O2094" s="20">
        <v>3.67</v>
      </c>
      <c r="P2094">
        <v>3.89</v>
      </c>
      <c r="Q2094">
        <v>4.22</v>
      </c>
    </row>
    <row r="2095" spans="1:17">
      <c r="A2095">
        <v>20080620</v>
      </c>
      <c r="B2095" s="20">
        <v>2.8018999999999998</v>
      </c>
      <c r="C2095" s="20">
        <v>2</v>
      </c>
      <c r="D2095">
        <v>3.3</v>
      </c>
      <c r="E2095">
        <v>3.74</v>
      </c>
      <c r="F2095">
        <v>4.07</v>
      </c>
      <c r="G2095">
        <v>4.29</v>
      </c>
      <c r="H2095" s="20">
        <v>4.43</v>
      </c>
      <c r="I2095">
        <v>4.63</v>
      </c>
      <c r="J2095">
        <v>4.82</v>
      </c>
      <c r="K2095">
        <v>5.13</v>
      </c>
      <c r="L2095">
        <v>2.4900000000000002</v>
      </c>
      <c r="M2095">
        <v>2.88</v>
      </c>
      <c r="N2095">
        <v>3.17</v>
      </c>
      <c r="O2095" s="20">
        <v>3.57</v>
      </c>
      <c r="P2095">
        <v>3.81</v>
      </c>
      <c r="Q2095">
        <v>4.16</v>
      </c>
    </row>
    <row r="2096" spans="1:17">
      <c r="A2096">
        <v>20080623</v>
      </c>
      <c r="B2096" s="20">
        <v>2.8043999999999998</v>
      </c>
      <c r="C2096" s="20">
        <v>2.1</v>
      </c>
      <c r="D2096">
        <v>3.33</v>
      </c>
      <c r="E2096">
        <v>3.8</v>
      </c>
      <c r="F2096">
        <v>4.13</v>
      </c>
      <c r="G2096">
        <v>4.3499999999999996</v>
      </c>
      <c r="H2096" s="20">
        <v>4.4800000000000004</v>
      </c>
      <c r="I2096">
        <v>4.66</v>
      </c>
      <c r="J2096">
        <v>4.84</v>
      </c>
      <c r="K2096">
        <v>5.14</v>
      </c>
      <c r="L2096">
        <v>2.57</v>
      </c>
      <c r="M2096">
        <v>2.98</v>
      </c>
      <c r="N2096">
        <v>3.27</v>
      </c>
      <c r="O2096" s="20">
        <v>3.65</v>
      </c>
      <c r="P2096">
        <v>3.87</v>
      </c>
      <c r="Q2096">
        <v>4.1900000000000004</v>
      </c>
    </row>
    <row r="2097" spans="1:17">
      <c r="A2097">
        <v>20080624</v>
      </c>
      <c r="B2097" s="20">
        <v>2.8094000000000001</v>
      </c>
      <c r="C2097" s="20">
        <v>2</v>
      </c>
      <c r="D2097">
        <v>3.33</v>
      </c>
      <c r="E2097">
        <v>3.81</v>
      </c>
      <c r="F2097">
        <v>4.1500000000000004</v>
      </c>
      <c r="G2097">
        <v>4.3499999999999996</v>
      </c>
      <c r="H2097" s="20">
        <v>4.4800000000000004</v>
      </c>
      <c r="I2097">
        <v>4.66</v>
      </c>
      <c r="J2097">
        <v>4.84</v>
      </c>
      <c r="K2097">
        <v>5.14</v>
      </c>
      <c r="L2097">
        <v>2.5299999999999998</v>
      </c>
      <c r="M2097">
        <v>2.87</v>
      </c>
      <c r="N2097">
        <v>3.14</v>
      </c>
      <c r="O2097" s="20">
        <v>3.52</v>
      </c>
      <c r="P2097">
        <v>3.76</v>
      </c>
      <c r="Q2097">
        <v>4.0999999999999996</v>
      </c>
    </row>
    <row r="2098" spans="1:17">
      <c r="A2098">
        <v>20080625</v>
      </c>
      <c r="B2098" s="20">
        <v>2.8081</v>
      </c>
      <c r="C2098" s="20">
        <v>2.0499999999999998</v>
      </c>
      <c r="D2098">
        <v>3.34</v>
      </c>
      <c r="E2098">
        <v>3.83</v>
      </c>
      <c r="F2098">
        <v>4.17</v>
      </c>
      <c r="G2098">
        <v>4.38</v>
      </c>
      <c r="H2098" s="20">
        <v>4.5199999999999996</v>
      </c>
      <c r="I2098">
        <v>4.7</v>
      </c>
      <c r="J2098">
        <v>4.87</v>
      </c>
      <c r="K2098">
        <v>5.17</v>
      </c>
      <c r="L2098">
        <v>2.48</v>
      </c>
      <c r="M2098">
        <v>2.82</v>
      </c>
      <c r="N2098">
        <v>3.11</v>
      </c>
      <c r="O2098" s="20">
        <v>3.54</v>
      </c>
      <c r="P2098">
        <v>3.78</v>
      </c>
      <c r="Q2098">
        <v>4.12</v>
      </c>
    </row>
    <row r="2099" spans="1:17">
      <c r="A2099">
        <v>20080626</v>
      </c>
      <c r="B2099" s="20">
        <v>2.8006000000000002</v>
      </c>
      <c r="C2099" s="20">
        <v>2.1</v>
      </c>
      <c r="D2099">
        <v>3.19</v>
      </c>
      <c r="E2099">
        <v>3.62</v>
      </c>
      <c r="F2099">
        <v>3.97</v>
      </c>
      <c r="G2099">
        <v>4.2</v>
      </c>
      <c r="H2099" s="20">
        <v>4.34</v>
      </c>
      <c r="I2099">
        <v>4.55</v>
      </c>
      <c r="J2099">
        <v>4.75</v>
      </c>
      <c r="K2099">
        <v>5.07</v>
      </c>
      <c r="L2099">
        <v>2.39</v>
      </c>
      <c r="M2099">
        <v>2.68</v>
      </c>
      <c r="N2099">
        <v>2.97</v>
      </c>
      <c r="O2099" s="20">
        <v>3.44</v>
      </c>
      <c r="P2099">
        <v>3.69</v>
      </c>
      <c r="Q2099">
        <v>4.07</v>
      </c>
    </row>
    <row r="2100" spans="1:17">
      <c r="A2100">
        <v>20080627</v>
      </c>
      <c r="B2100" s="20">
        <v>2.7913000000000001</v>
      </c>
      <c r="C2100" s="20">
        <v>2.0499999999999998</v>
      </c>
      <c r="D2100">
        <v>3.14</v>
      </c>
      <c r="E2100">
        <v>3.56</v>
      </c>
      <c r="F2100">
        <v>3.92</v>
      </c>
      <c r="G2100">
        <v>4.1500000000000004</v>
      </c>
      <c r="H2100" s="20">
        <v>4.29</v>
      </c>
      <c r="I2100">
        <v>4.51</v>
      </c>
      <c r="J2100">
        <v>4.7</v>
      </c>
      <c r="K2100">
        <v>5.0199999999999996</v>
      </c>
      <c r="L2100">
        <v>2.35</v>
      </c>
      <c r="M2100">
        <v>2.65</v>
      </c>
      <c r="N2100">
        <v>2.92</v>
      </c>
      <c r="O2100" s="20">
        <v>3.36</v>
      </c>
      <c r="P2100">
        <v>3.62</v>
      </c>
      <c r="Q2100">
        <v>3.99</v>
      </c>
    </row>
    <row r="2101" spans="1:17">
      <c r="A2101">
        <v>20080630</v>
      </c>
      <c r="B2101" s="20">
        <v>2.7831000000000001</v>
      </c>
      <c r="C2101" s="20">
        <v>2.0499999999999998</v>
      </c>
      <c r="D2101">
        <v>3.13</v>
      </c>
      <c r="E2101">
        <v>3.55</v>
      </c>
      <c r="F2101">
        <v>3.89</v>
      </c>
      <c r="G2101">
        <v>4.1100000000000003</v>
      </c>
      <c r="H2101" s="20">
        <v>4.25</v>
      </c>
      <c r="I2101">
        <v>4.46</v>
      </c>
      <c r="J2101">
        <v>4.6500000000000004</v>
      </c>
      <c r="K2101">
        <v>4.95</v>
      </c>
      <c r="L2101">
        <v>2.36</v>
      </c>
      <c r="M2101">
        <v>2.63</v>
      </c>
      <c r="N2101">
        <v>2.91</v>
      </c>
      <c r="O2101" s="20">
        <v>3.34</v>
      </c>
      <c r="P2101">
        <v>3.61</v>
      </c>
      <c r="Q2101">
        <v>3.99</v>
      </c>
    </row>
    <row r="2102" spans="1:17">
      <c r="A2102">
        <v>20080701</v>
      </c>
      <c r="B2102" s="20">
        <v>2.7875000000000001</v>
      </c>
      <c r="C2102" s="20">
        <v>2.0499999999999998</v>
      </c>
      <c r="D2102">
        <v>3.13</v>
      </c>
      <c r="E2102">
        <v>3.55</v>
      </c>
      <c r="F2102">
        <v>3.89</v>
      </c>
      <c r="G2102">
        <v>4.1100000000000003</v>
      </c>
      <c r="H2102" s="20">
        <v>4.25</v>
      </c>
      <c r="I2102">
        <v>4.47</v>
      </c>
      <c r="J2102">
        <v>4.68</v>
      </c>
      <c r="K2102">
        <v>4.9800000000000004</v>
      </c>
      <c r="L2102">
        <v>2.38</v>
      </c>
      <c r="M2102">
        <v>2.63</v>
      </c>
      <c r="N2102">
        <v>2.9</v>
      </c>
      <c r="O2102" s="20">
        <v>3.33</v>
      </c>
      <c r="P2102">
        <v>3.62</v>
      </c>
      <c r="Q2102">
        <v>4.01</v>
      </c>
    </row>
    <row r="2103" spans="1:17">
      <c r="A2103">
        <v>20080702</v>
      </c>
      <c r="B2103" s="20">
        <v>2.7913000000000001</v>
      </c>
      <c r="C2103" s="20">
        <v>2.0499999999999998</v>
      </c>
      <c r="D2103">
        <v>3.15</v>
      </c>
      <c r="E2103">
        <v>3.56</v>
      </c>
      <c r="F2103">
        <v>3.9</v>
      </c>
      <c r="G2103">
        <v>4.12</v>
      </c>
      <c r="H2103" s="20">
        <v>4.26</v>
      </c>
      <c r="I2103">
        <v>4.4800000000000004</v>
      </c>
      <c r="J2103">
        <v>4.6900000000000004</v>
      </c>
      <c r="K2103">
        <v>4.99</v>
      </c>
      <c r="L2103">
        <v>2.35</v>
      </c>
      <c r="M2103">
        <v>2.6</v>
      </c>
      <c r="N2103">
        <v>2.87</v>
      </c>
      <c r="O2103" s="20">
        <v>3.31</v>
      </c>
      <c r="P2103">
        <v>3.6</v>
      </c>
      <c r="Q2103">
        <v>3.99</v>
      </c>
    </row>
    <row r="2104" spans="1:17">
      <c r="A2104">
        <v>20080703</v>
      </c>
      <c r="B2104" s="20">
        <v>2.7913000000000001</v>
      </c>
      <c r="C2104" s="20" t="s">
        <v>1</v>
      </c>
      <c r="D2104">
        <v>3.09</v>
      </c>
      <c r="E2104">
        <v>3.51</v>
      </c>
      <c r="F2104">
        <v>3.86</v>
      </c>
      <c r="G2104">
        <v>4.0999999999999996</v>
      </c>
      <c r="H2104" s="20">
        <v>4.26</v>
      </c>
      <c r="I2104">
        <v>4.49</v>
      </c>
      <c r="J2104">
        <v>4.72</v>
      </c>
      <c r="K2104">
        <v>5.03</v>
      </c>
      <c r="L2104">
        <v>2.2999999999999998</v>
      </c>
      <c r="M2104">
        <v>2.54</v>
      </c>
      <c r="N2104">
        <v>2.82</v>
      </c>
      <c r="O2104" s="20">
        <v>3.28</v>
      </c>
      <c r="P2104">
        <v>3.59</v>
      </c>
      <c r="Q2104">
        <v>3.99</v>
      </c>
    </row>
    <row r="2105" spans="1:17">
      <c r="A2105">
        <v>20080704</v>
      </c>
      <c r="B2105" s="20">
        <v>2.7894000000000001</v>
      </c>
      <c r="C2105" s="20" t="s">
        <v>1</v>
      </c>
      <c r="D2105" t="s">
        <v>103</v>
      </c>
      <c r="E2105" t="s">
        <v>103</v>
      </c>
      <c r="F2105" t="s">
        <v>103</v>
      </c>
      <c r="G2105" t="s">
        <v>103</v>
      </c>
      <c r="H2105" s="20" t="s">
        <v>103</v>
      </c>
      <c r="I2105" t="s">
        <v>103</v>
      </c>
      <c r="J2105" t="s">
        <v>103</v>
      </c>
      <c r="K2105" t="s">
        <v>103</v>
      </c>
      <c r="L2105" t="s">
        <v>103</v>
      </c>
      <c r="M2105" t="s">
        <v>103</v>
      </c>
      <c r="N2105" t="s">
        <v>103</v>
      </c>
      <c r="O2105" s="20" t="s">
        <v>103</v>
      </c>
      <c r="P2105" t="s">
        <v>103</v>
      </c>
      <c r="Q2105" t="s">
        <v>103</v>
      </c>
    </row>
    <row r="2106" spans="1:17">
      <c r="A2106">
        <v>20080707</v>
      </c>
      <c r="B2106" s="20">
        <v>2.7913000000000001</v>
      </c>
      <c r="C2106" s="20" t="s">
        <v>1</v>
      </c>
      <c r="D2106">
        <v>3.11</v>
      </c>
      <c r="E2106">
        <v>3.53</v>
      </c>
      <c r="F2106">
        <v>3.89</v>
      </c>
      <c r="G2106">
        <v>4.13</v>
      </c>
      <c r="H2106" s="20">
        <v>4.29</v>
      </c>
      <c r="I2106">
        <v>4.53</v>
      </c>
      <c r="J2106">
        <v>4.76</v>
      </c>
      <c r="K2106">
        <v>5.07</v>
      </c>
      <c r="L2106">
        <v>2.2599999999999998</v>
      </c>
      <c r="M2106">
        <v>2.4700000000000002</v>
      </c>
      <c r="N2106">
        <v>2.78</v>
      </c>
      <c r="O2106" s="20">
        <v>3.23</v>
      </c>
      <c r="P2106">
        <v>3.53</v>
      </c>
      <c r="Q2106">
        <v>3.95</v>
      </c>
    </row>
    <row r="2107" spans="1:17">
      <c r="A2107">
        <v>20080708</v>
      </c>
      <c r="B2107" s="20">
        <v>2.79</v>
      </c>
      <c r="C2107" s="20" t="s">
        <v>1</v>
      </c>
      <c r="D2107">
        <v>3.04</v>
      </c>
      <c r="E2107">
        <v>3.43</v>
      </c>
      <c r="F2107">
        <v>3.79</v>
      </c>
      <c r="G2107">
        <v>4.0199999999999996</v>
      </c>
      <c r="H2107" s="20">
        <v>4.18</v>
      </c>
      <c r="I2107">
        <v>4.43</v>
      </c>
      <c r="J2107">
        <v>4.66</v>
      </c>
      <c r="K2107">
        <v>5</v>
      </c>
      <c r="L2107">
        <v>2.2599999999999998</v>
      </c>
      <c r="M2107">
        <v>2.4700000000000002</v>
      </c>
      <c r="N2107">
        <v>2.78</v>
      </c>
      <c r="O2107" s="20">
        <v>3.19</v>
      </c>
      <c r="P2107">
        <v>3.49</v>
      </c>
      <c r="Q2107">
        <v>3.91</v>
      </c>
    </row>
    <row r="2108" spans="1:17">
      <c r="A2108">
        <v>20080709</v>
      </c>
      <c r="B2108" s="20">
        <v>2.7919</v>
      </c>
      <c r="C2108" s="20" t="s">
        <v>1</v>
      </c>
      <c r="D2108">
        <v>3.04</v>
      </c>
      <c r="E2108">
        <v>3.43</v>
      </c>
      <c r="F2108">
        <v>3.76</v>
      </c>
      <c r="G2108">
        <v>3.98</v>
      </c>
      <c r="H2108" s="20">
        <v>4.1399999999999997</v>
      </c>
      <c r="I2108">
        <v>4.38</v>
      </c>
      <c r="J2108">
        <v>4.5999999999999996</v>
      </c>
      <c r="K2108">
        <v>4.93</v>
      </c>
      <c r="L2108">
        <v>2.21</v>
      </c>
      <c r="M2108">
        <v>2.41</v>
      </c>
      <c r="N2108">
        <v>2.71</v>
      </c>
      <c r="O2108" s="20">
        <v>3.11</v>
      </c>
      <c r="P2108">
        <v>3.42</v>
      </c>
      <c r="Q2108">
        <v>3.85</v>
      </c>
    </row>
    <row r="2109" spans="1:17">
      <c r="A2109">
        <v>20080710</v>
      </c>
      <c r="B2109" s="20">
        <v>2.7881</v>
      </c>
      <c r="C2109" s="20" t="s">
        <v>1</v>
      </c>
      <c r="D2109">
        <v>3.03</v>
      </c>
      <c r="E2109">
        <v>3.36</v>
      </c>
      <c r="F2109">
        <v>3.67</v>
      </c>
      <c r="G2109">
        <v>3.89</v>
      </c>
      <c r="H2109" s="20">
        <v>4.04</v>
      </c>
      <c r="I2109">
        <v>4.29</v>
      </c>
      <c r="J2109">
        <v>4.53</v>
      </c>
      <c r="K2109">
        <v>4.8899999999999997</v>
      </c>
      <c r="L2109">
        <v>2.2000000000000002</v>
      </c>
      <c r="M2109">
        <v>2.44</v>
      </c>
      <c r="N2109">
        <v>2.72</v>
      </c>
      <c r="O2109" s="20">
        <v>3.1</v>
      </c>
      <c r="P2109">
        <v>3.4</v>
      </c>
      <c r="Q2109">
        <v>3.83</v>
      </c>
    </row>
    <row r="2110" spans="1:17">
      <c r="A2110">
        <v>20080711</v>
      </c>
      <c r="B2110" s="20">
        <v>2.7906</v>
      </c>
      <c r="C2110" s="20" t="s">
        <v>1</v>
      </c>
      <c r="D2110">
        <v>3.04</v>
      </c>
      <c r="E2110">
        <v>3.37</v>
      </c>
      <c r="F2110">
        <v>3.68</v>
      </c>
      <c r="G2110">
        <v>3.89</v>
      </c>
      <c r="H2110" s="20">
        <v>4.04</v>
      </c>
      <c r="I2110">
        <v>4.3</v>
      </c>
      <c r="J2110">
        <v>4.53</v>
      </c>
      <c r="K2110">
        <v>4.88</v>
      </c>
      <c r="L2110">
        <v>2.2999999999999998</v>
      </c>
      <c r="M2110">
        <v>2.59</v>
      </c>
      <c r="N2110">
        <v>2.88</v>
      </c>
      <c r="O2110" s="20">
        <v>3.27</v>
      </c>
      <c r="P2110">
        <v>3.55</v>
      </c>
      <c r="Q2110">
        <v>3.96</v>
      </c>
    </row>
    <row r="2111" spans="1:17">
      <c r="A2111">
        <v>20080714</v>
      </c>
      <c r="B2111" s="20">
        <v>2.7906</v>
      </c>
      <c r="C2111" s="20" t="s">
        <v>1</v>
      </c>
      <c r="D2111">
        <v>3.04</v>
      </c>
      <c r="E2111">
        <v>3.41</v>
      </c>
      <c r="F2111">
        <v>3.75</v>
      </c>
      <c r="G2111">
        <v>3.96</v>
      </c>
      <c r="H2111" s="20">
        <v>4.1100000000000003</v>
      </c>
      <c r="I2111">
        <v>4.3600000000000003</v>
      </c>
      <c r="J2111">
        <v>4.58</v>
      </c>
      <c r="K2111">
        <v>4.92</v>
      </c>
      <c r="L2111">
        <v>2.23</v>
      </c>
      <c r="M2111">
        <v>2.4700000000000002</v>
      </c>
      <c r="N2111">
        <v>2.79</v>
      </c>
      <c r="O2111" s="20">
        <v>3.2</v>
      </c>
      <c r="P2111">
        <v>3.49</v>
      </c>
      <c r="Q2111">
        <v>3.9</v>
      </c>
    </row>
    <row r="2112" spans="1:17">
      <c r="A2112">
        <v>20080715</v>
      </c>
      <c r="B2112" s="20">
        <v>2.7894000000000001</v>
      </c>
      <c r="C2112" s="20" t="s">
        <v>1</v>
      </c>
      <c r="D2112">
        <v>2.95</v>
      </c>
      <c r="E2112">
        <v>3.28</v>
      </c>
      <c r="F2112">
        <v>3.61</v>
      </c>
      <c r="G2112">
        <v>3.83</v>
      </c>
      <c r="H2112" s="20">
        <v>3.99</v>
      </c>
      <c r="I2112">
        <v>4.25</v>
      </c>
      <c r="J2112">
        <v>4.51</v>
      </c>
      <c r="K2112">
        <v>4.88</v>
      </c>
      <c r="L2112">
        <v>2.15</v>
      </c>
      <c r="M2112">
        <v>2.39</v>
      </c>
      <c r="N2112">
        <v>2.7</v>
      </c>
      <c r="O2112" s="20">
        <v>3.12</v>
      </c>
      <c r="P2112">
        <v>3.43</v>
      </c>
      <c r="Q2112">
        <v>3.87</v>
      </c>
    </row>
    <row r="2113" spans="1:17">
      <c r="A2113">
        <v>20080716</v>
      </c>
      <c r="B2113" s="20">
        <v>2.7850000000000001</v>
      </c>
      <c r="C2113" s="20" t="s">
        <v>1</v>
      </c>
      <c r="D2113">
        <v>2.99</v>
      </c>
      <c r="E2113">
        <v>3.35</v>
      </c>
      <c r="F2113">
        <v>3.7</v>
      </c>
      <c r="G2113">
        <v>3.93</v>
      </c>
      <c r="H2113" s="20">
        <v>4.0999999999999996</v>
      </c>
      <c r="I2113">
        <v>4.37</v>
      </c>
      <c r="J2113">
        <v>4.62</v>
      </c>
      <c r="K2113">
        <v>4.99</v>
      </c>
      <c r="L2113">
        <v>2.16</v>
      </c>
      <c r="M2113">
        <v>2.44</v>
      </c>
      <c r="N2113">
        <v>2.75</v>
      </c>
      <c r="O2113" s="20">
        <v>3.2</v>
      </c>
      <c r="P2113">
        <v>3.52</v>
      </c>
      <c r="Q2113">
        <v>3.97</v>
      </c>
    </row>
    <row r="2114" spans="1:17">
      <c r="A2114">
        <v>20080717</v>
      </c>
      <c r="B2114" s="20">
        <v>2.7863000000000002</v>
      </c>
      <c r="C2114" s="20" t="s">
        <v>1</v>
      </c>
      <c r="D2114">
        <v>3.06</v>
      </c>
      <c r="E2114">
        <v>3.46</v>
      </c>
      <c r="F2114">
        <v>3.81</v>
      </c>
      <c r="G2114">
        <v>4.03</v>
      </c>
      <c r="H2114" s="20">
        <v>4.1900000000000004</v>
      </c>
      <c r="I2114">
        <v>4.45</v>
      </c>
      <c r="J2114">
        <v>4.7</v>
      </c>
      <c r="K2114">
        <v>5.03</v>
      </c>
      <c r="L2114">
        <v>2.2599999999999998</v>
      </c>
      <c r="M2114">
        <v>2.58</v>
      </c>
      <c r="N2114">
        <v>2.89</v>
      </c>
      <c r="O2114" s="20">
        <v>3.35</v>
      </c>
      <c r="P2114">
        <v>3.65</v>
      </c>
      <c r="Q2114">
        <v>4.07</v>
      </c>
    </row>
    <row r="2115" spans="1:17">
      <c r="A2115">
        <v>20080718</v>
      </c>
      <c r="B2115" s="20">
        <v>2.7906</v>
      </c>
      <c r="C2115" s="20" t="s">
        <v>1</v>
      </c>
      <c r="D2115">
        <v>3.11</v>
      </c>
      <c r="E2115">
        <v>3.56</v>
      </c>
      <c r="F2115">
        <v>3.93</v>
      </c>
      <c r="G2115">
        <v>4.16</v>
      </c>
      <c r="H2115" s="20">
        <v>4.34</v>
      </c>
      <c r="I2115">
        <v>4.58</v>
      </c>
      <c r="J2115">
        <v>4.82</v>
      </c>
      <c r="K2115">
        <v>5.13</v>
      </c>
      <c r="L2115">
        <v>2.2599999999999998</v>
      </c>
      <c r="M2115">
        <v>2.66</v>
      </c>
      <c r="N2115">
        <v>2.97</v>
      </c>
      <c r="O2115" s="20">
        <v>3.42</v>
      </c>
      <c r="P2115">
        <v>3.71</v>
      </c>
      <c r="Q2115">
        <v>4.1100000000000003</v>
      </c>
    </row>
    <row r="2116" spans="1:17">
      <c r="A2116">
        <v>20080721</v>
      </c>
      <c r="B2116" s="20">
        <v>2.7993999999999999</v>
      </c>
      <c r="C2116" s="20" t="s">
        <v>1</v>
      </c>
      <c r="D2116">
        <v>3.21</v>
      </c>
      <c r="E2116">
        <v>3.71</v>
      </c>
      <c r="F2116">
        <v>4.08</v>
      </c>
      <c r="G2116">
        <v>4.3</v>
      </c>
      <c r="H2116" s="20">
        <v>4.45</v>
      </c>
      <c r="I2116">
        <v>4.67</v>
      </c>
      <c r="J2116">
        <v>4.87</v>
      </c>
      <c r="K2116">
        <v>5.16</v>
      </c>
      <c r="L2116">
        <v>2.2999999999999998</v>
      </c>
      <c r="M2116">
        <v>2.66</v>
      </c>
      <c r="N2116">
        <v>2.97</v>
      </c>
      <c r="O2116" s="20">
        <v>3.41</v>
      </c>
      <c r="P2116">
        <v>3.69</v>
      </c>
      <c r="Q2116">
        <v>4.09</v>
      </c>
    </row>
    <row r="2117" spans="1:17">
      <c r="A2117">
        <v>20080722</v>
      </c>
      <c r="B2117" s="20">
        <v>2.7963</v>
      </c>
      <c r="C2117" s="20" t="s">
        <v>1</v>
      </c>
      <c r="D2117">
        <v>3.18</v>
      </c>
      <c r="E2117">
        <v>3.66</v>
      </c>
      <c r="F2117">
        <v>4.03</v>
      </c>
      <c r="G2117">
        <v>4.25</v>
      </c>
      <c r="H2117" s="20">
        <v>4.4000000000000004</v>
      </c>
      <c r="I2117">
        <v>4.62</v>
      </c>
      <c r="J2117">
        <v>4.83</v>
      </c>
      <c r="K2117">
        <v>5.12</v>
      </c>
      <c r="L2117">
        <v>2.33</v>
      </c>
      <c r="M2117">
        <v>2.74</v>
      </c>
      <c r="N2117">
        <v>3.05</v>
      </c>
      <c r="O2117" s="20">
        <v>3.48</v>
      </c>
      <c r="P2117">
        <v>3.75</v>
      </c>
      <c r="Q2117">
        <v>4.1399999999999997</v>
      </c>
    </row>
    <row r="2118" spans="1:17">
      <c r="A2118">
        <v>20080723</v>
      </c>
      <c r="B2118" s="20">
        <v>2.8</v>
      </c>
      <c r="C2118" s="20" t="s">
        <v>1</v>
      </c>
      <c r="D2118">
        <v>3.26</v>
      </c>
      <c r="E2118">
        <v>3.76</v>
      </c>
      <c r="F2118">
        <v>4.13</v>
      </c>
      <c r="G2118">
        <v>4.3499999999999996</v>
      </c>
      <c r="H2118" s="20">
        <v>4.49</v>
      </c>
      <c r="I2118">
        <v>4.6900000000000004</v>
      </c>
      <c r="J2118">
        <v>4.87</v>
      </c>
      <c r="K2118">
        <v>5.14</v>
      </c>
      <c r="L2118">
        <v>2.4</v>
      </c>
      <c r="M2118">
        <v>2.81</v>
      </c>
      <c r="N2118">
        <v>3.1</v>
      </c>
      <c r="O2118" s="20">
        <v>3.51</v>
      </c>
      <c r="P2118">
        <v>3.77</v>
      </c>
      <c r="Q2118">
        <v>4.16</v>
      </c>
    </row>
    <row r="2119" spans="1:17">
      <c r="A2119">
        <v>20080724</v>
      </c>
      <c r="B2119" s="20">
        <v>2.7949999999999999</v>
      </c>
      <c r="C2119" s="20" t="s">
        <v>1</v>
      </c>
      <c r="D2119">
        <v>3.14</v>
      </c>
      <c r="E2119">
        <v>3.61</v>
      </c>
      <c r="F2119">
        <v>3.96</v>
      </c>
      <c r="G2119">
        <v>4.18</v>
      </c>
      <c r="H2119" s="20">
        <v>4.32</v>
      </c>
      <c r="I2119">
        <v>4.54</v>
      </c>
      <c r="J2119">
        <v>4.74</v>
      </c>
      <c r="K2119">
        <v>5.03</v>
      </c>
      <c r="L2119">
        <v>2.2599999999999998</v>
      </c>
      <c r="M2119">
        <v>2.61</v>
      </c>
      <c r="N2119">
        <v>2.92</v>
      </c>
      <c r="O2119" s="20">
        <v>3.37</v>
      </c>
      <c r="P2119">
        <v>3.64</v>
      </c>
      <c r="Q2119">
        <v>4.03</v>
      </c>
    </row>
    <row r="2120" spans="1:17">
      <c r="A2120">
        <v>20080725</v>
      </c>
      <c r="B2120" s="20">
        <v>2.7930999999999999</v>
      </c>
      <c r="C2120" s="20" t="s">
        <v>1</v>
      </c>
      <c r="D2120">
        <v>3.13</v>
      </c>
      <c r="E2120">
        <v>3.58</v>
      </c>
      <c r="F2120">
        <v>3.92</v>
      </c>
      <c r="G2120">
        <v>4.1500000000000004</v>
      </c>
      <c r="H2120" s="20">
        <v>4.3</v>
      </c>
      <c r="I2120">
        <v>4.54</v>
      </c>
      <c r="J2120">
        <v>4.76</v>
      </c>
      <c r="K2120">
        <v>5.07</v>
      </c>
      <c r="L2120">
        <v>2.35</v>
      </c>
      <c r="M2120">
        <v>2.7</v>
      </c>
      <c r="N2120">
        <v>3.01</v>
      </c>
      <c r="O2120" s="20">
        <v>3.45</v>
      </c>
      <c r="P2120">
        <v>3.73</v>
      </c>
      <c r="Q2120">
        <v>4.13</v>
      </c>
    </row>
    <row r="2121" spans="1:17">
      <c r="A2121">
        <v>20080728</v>
      </c>
      <c r="B2121" s="20">
        <v>2.7963</v>
      </c>
      <c r="C2121" s="20" t="s">
        <v>1</v>
      </c>
      <c r="D2121">
        <v>3.08</v>
      </c>
      <c r="E2121">
        <v>3.51</v>
      </c>
      <c r="F2121">
        <v>3.86</v>
      </c>
      <c r="G2121">
        <v>4.08</v>
      </c>
      <c r="H2121" s="20">
        <v>4.24</v>
      </c>
      <c r="I2121">
        <v>4.4800000000000004</v>
      </c>
      <c r="J2121">
        <v>4.71</v>
      </c>
      <c r="K2121">
        <v>5.0199999999999996</v>
      </c>
      <c r="L2121">
        <v>2.2799999999999998</v>
      </c>
      <c r="M2121">
        <v>2.59</v>
      </c>
      <c r="N2121">
        <v>2.9</v>
      </c>
      <c r="O2121" s="20">
        <v>3.34</v>
      </c>
      <c r="P2121">
        <v>3.64</v>
      </c>
      <c r="Q2121">
        <v>4.0599999999999996</v>
      </c>
    </row>
    <row r="2122" spans="1:17">
      <c r="A2122">
        <v>20080729</v>
      </c>
      <c r="B2122" s="20">
        <v>2.7988</v>
      </c>
      <c r="C2122" s="20" t="s">
        <v>1</v>
      </c>
      <c r="D2122">
        <v>3.11</v>
      </c>
      <c r="E2122">
        <v>3.55</v>
      </c>
      <c r="F2122">
        <v>3.92</v>
      </c>
      <c r="G2122">
        <v>4.1500000000000004</v>
      </c>
      <c r="H2122" s="20">
        <v>4.3099999999999996</v>
      </c>
      <c r="I2122">
        <v>4.55</v>
      </c>
      <c r="J2122">
        <v>4.78</v>
      </c>
      <c r="K2122">
        <v>5.0999999999999996</v>
      </c>
      <c r="L2122">
        <v>2.36</v>
      </c>
      <c r="M2122">
        <v>2.65</v>
      </c>
      <c r="N2122">
        <v>2.95</v>
      </c>
      <c r="O2122" s="20">
        <v>3.39</v>
      </c>
      <c r="P2122">
        <v>3.68</v>
      </c>
      <c r="Q2122">
        <v>4.09</v>
      </c>
    </row>
    <row r="2123" spans="1:17">
      <c r="A2123">
        <v>20080730</v>
      </c>
      <c r="B2123" s="20">
        <v>2.7988</v>
      </c>
      <c r="C2123" s="20" t="s">
        <v>1</v>
      </c>
      <c r="D2123">
        <v>3.07</v>
      </c>
      <c r="E2123">
        <v>3.53</v>
      </c>
      <c r="F2123">
        <v>3.91</v>
      </c>
      <c r="G2123">
        <v>4.1399999999999997</v>
      </c>
      <c r="H2123" s="20">
        <v>4.3</v>
      </c>
      <c r="I2123">
        <v>4.54</v>
      </c>
      <c r="J2123">
        <v>4.76</v>
      </c>
      <c r="K2123">
        <v>5.08</v>
      </c>
      <c r="L2123">
        <v>2.33</v>
      </c>
      <c r="M2123">
        <v>2.64</v>
      </c>
      <c r="N2123">
        <v>2.93</v>
      </c>
      <c r="O2123" s="20">
        <v>3.36</v>
      </c>
      <c r="P2123">
        <v>3.65</v>
      </c>
      <c r="Q2123">
        <v>4.07</v>
      </c>
    </row>
    <row r="2124" spans="1:17">
      <c r="A2124">
        <v>20080731</v>
      </c>
      <c r="B2124" s="20">
        <v>2.7988</v>
      </c>
      <c r="C2124" s="20" t="s">
        <v>1</v>
      </c>
      <c r="D2124">
        <v>3.02</v>
      </c>
      <c r="E2124">
        <v>3.44</v>
      </c>
      <c r="F2124">
        <v>3.8</v>
      </c>
      <c r="G2124">
        <v>4.0199999999999996</v>
      </c>
      <c r="H2124" s="20">
        <v>4.17</v>
      </c>
      <c r="I2124">
        <v>4.43</v>
      </c>
      <c r="J2124">
        <v>4.67</v>
      </c>
      <c r="K2124">
        <v>5</v>
      </c>
      <c r="L2124">
        <v>2.27</v>
      </c>
      <c r="M2124">
        <v>2.52</v>
      </c>
      <c r="N2124">
        <v>2.81</v>
      </c>
      <c r="O2124" s="20">
        <v>3.25</v>
      </c>
      <c r="P2124">
        <v>3.56</v>
      </c>
      <c r="Q2124">
        <v>3.99</v>
      </c>
    </row>
    <row r="2125" spans="1:17">
      <c r="A2125">
        <v>20080801</v>
      </c>
      <c r="B2125" s="20">
        <v>2.7944</v>
      </c>
      <c r="C2125" s="20" t="s">
        <v>1</v>
      </c>
      <c r="D2125">
        <v>3.05</v>
      </c>
      <c r="E2125">
        <v>3.43</v>
      </c>
      <c r="F2125">
        <v>3.78</v>
      </c>
      <c r="G2125">
        <v>4.01</v>
      </c>
      <c r="H2125" s="20">
        <v>4.18</v>
      </c>
      <c r="I2125">
        <v>4.4400000000000004</v>
      </c>
      <c r="J2125">
        <v>4.6900000000000004</v>
      </c>
      <c r="K2125">
        <v>5.03</v>
      </c>
      <c r="L2125">
        <v>2.25</v>
      </c>
      <c r="M2125">
        <v>2.5099999999999998</v>
      </c>
      <c r="N2125">
        <v>2.79</v>
      </c>
      <c r="O2125" s="20">
        <v>3.23</v>
      </c>
      <c r="P2125">
        <v>3.54</v>
      </c>
      <c r="Q2125">
        <v>3.97</v>
      </c>
    </row>
    <row r="2126" spans="1:17">
      <c r="A2126">
        <v>20080804</v>
      </c>
      <c r="B2126" s="20">
        <v>2.7980999999999998</v>
      </c>
      <c r="C2126" s="20" t="s">
        <v>1</v>
      </c>
      <c r="D2126">
        <v>3.05</v>
      </c>
      <c r="E2126">
        <v>3.42</v>
      </c>
      <c r="F2126">
        <v>3.76</v>
      </c>
      <c r="G2126">
        <v>3.98</v>
      </c>
      <c r="H2126" s="20">
        <v>4.1500000000000004</v>
      </c>
      <c r="I2126">
        <v>4.41</v>
      </c>
      <c r="J2126">
        <v>4.66</v>
      </c>
      <c r="K2126">
        <v>5</v>
      </c>
      <c r="L2126">
        <v>2.27</v>
      </c>
      <c r="M2126">
        <v>2.5299999999999998</v>
      </c>
      <c r="N2126">
        <v>2.81</v>
      </c>
      <c r="O2126" s="20">
        <v>3.23</v>
      </c>
      <c r="P2126">
        <v>3.55</v>
      </c>
      <c r="Q2126">
        <v>3.98</v>
      </c>
    </row>
    <row r="2127" spans="1:17">
      <c r="A2127">
        <v>20080805</v>
      </c>
      <c r="B2127" s="20">
        <v>2.8018999999999998</v>
      </c>
      <c r="C2127" s="20" t="s">
        <v>1</v>
      </c>
      <c r="D2127">
        <v>3.11</v>
      </c>
      <c r="E2127">
        <v>3.51</v>
      </c>
      <c r="F2127">
        <v>3.85</v>
      </c>
      <c r="G2127">
        <v>4.08</v>
      </c>
      <c r="H2127" s="20">
        <v>4.24</v>
      </c>
      <c r="I2127">
        <v>4.49</v>
      </c>
      <c r="J2127">
        <v>4.7300000000000004</v>
      </c>
      <c r="K2127">
        <v>5.0599999999999996</v>
      </c>
      <c r="L2127">
        <v>2.2599999999999998</v>
      </c>
      <c r="M2127">
        <v>2.54</v>
      </c>
      <c r="N2127">
        <v>2.83</v>
      </c>
      <c r="O2127" s="20">
        <v>3.28</v>
      </c>
      <c r="P2127">
        <v>3.6</v>
      </c>
      <c r="Q2127">
        <v>4.04</v>
      </c>
    </row>
    <row r="2128" spans="1:17">
      <c r="A2128">
        <v>20080806</v>
      </c>
      <c r="B2128" s="20">
        <v>2.8025000000000002</v>
      </c>
      <c r="C2128" s="20" t="s">
        <v>1</v>
      </c>
      <c r="D2128">
        <v>3.09</v>
      </c>
      <c r="E2128">
        <v>3.52</v>
      </c>
      <c r="F2128">
        <v>3.9</v>
      </c>
      <c r="G2128">
        <v>4.13</v>
      </c>
      <c r="H2128" s="20">
        <v>4.3</v>
      </c>
      <c r="I2128">
        <v>4.5599999999999996</v>
      </c>
      <c r="J2128">
        <v>4.8099999999999996</v>
      </c>
      <c r="K2128">
        <v>5.14</v>
      </c>
      <c r="L2128">
        <v>2.2599999999999998</v>
      </c>
      <c r="M2128">
        <v>2.56</v>
      </c>
      <c r="N2128">
        <v>2.85</v>
      </c>
      <c r="O2128" s="20">
        <v>3.3</v>
      </c>
      <c r="P2128">
        <v>3.62</v>
      </c>
      <c r="Q2128">
        <v>4.0599999999999996</v>
      </c>
    </row>
    <row r="2129" spans="1:17">
      <c r="A2129">
        <v>20080807</v>
      </c>
      <c r="B2129" s="20">
        <v>2.8025000000000002</v>
      </c>
      <c r="C2129" s="20" t="s">
        <v>1</v>
      </c>
      <c r="D2129">
        <v>3.05</v>
      </c>
      <c r="E2129">
        <v>3.44</v>
      </c>
      <c r="F2129">
        <v>3.81</v>
      </c>
      <c r="G2129">
        <v>4.0599999999999996</v>
      </c>
      <c r="H2129" s="20">
        <v>4.22</v>
      </c>
      <c r="I2129">
        <v>4.5</v>
      </c>
      <c r="J2129">
        <v>4.76</v>
      </c>
      <c r="K2129">
        <v>5.13</v>
      </c>
      <c r="L2129">
        <v>2.17</v>
      </c>
      <c r="M2129">
        <v>2.4300000000000002</v>
      </c>
      <c r="N2129">
        <v>2.72</v>
      </c>
      <c r="O2129" s="20">
        <v>3.16</v>
      </c>
      <c r="P2129">
        <v>3.48</v>
      </c>
      <c r="Q2129">
        <v>3.92</v>
      </c>
    </row>
    <row r="2130" spans="1:17">
      <c r="A2130">
        <v>20080808</v>
      </c>
      <c r="B2130" s="20">
        <v>2.8037999999999998</v>
      </c>
      <c r="C2130" s="20" t="s">
        <v>1</v>
      </c>
      <c r="D2130">
        <v>3.04</v>
      </c>
      <c r="E2130">
        <v>3.43</v>
      </c>
      <c r="F2130">
        <v>3.79</v>
      </c>
      <c r="G2130">
        <v>4.0199999999999996</v>
      </c>
      <c r="H2130" s="20">
        <v>4.18</v>
      </c>
      <c r="I2130">
        <v>4.45</v>
      </c>
      <c r="J2130">
        <v>4.68</v>
      </c>
      <c r="K2130">
        <v>5.04</v>
      </c>
      <c r="L2130">
        <v>2.19</v>
      </c>
      <c r="M2130">
        <v>2.5099999999999998</v>
      </c>
      <c r="N2130">
        <v>2.8</v>
      </c>
      <c r="O2130" s="20">
        <v>3.21</v>
      </c>
      <c r="P2130">
        <v>3.51</v>
      </c>
      <c r="Q2130">
        <v>3.94</v>
      </c>
    </row>
    <row r="2131" spans="1:17">
      <c r="A2131">
        <v>20080811</v>
      </c>
      <c r="B2131" s="20">
        <v>2.8037999999999998</v>
      </c>
      <c r="C2131" s="20" t="s">
        <v>1</v>
      </c>
      <c r="D2131">
        <v>3.06</v>
      </c>
      <c r="E2131">
        <v>3.46</v>
      </c>
      <c r="F2131">
        <v>3.83</v>
      </c>
      <c r="G2131">
        <v>4.0599999999999996</v>
      </c>
      <c r="H2131" s="20">
        <v>4.22</v>
      </c>
      <c r="I2131">
        <v>4.47</v>
      </c>
      <c r="J2131">
        <v>4.71</v>
      </c>
      <c r="K2131">
        <v>5.04</v>
      </c>
      <c r="L2131">
        <v>2.27</v>
      </c>
      <c r="M2131">
        <v>2.56</v>
      </c>
      <c r="N2131">
        <v>2.84</v>
      </c>
      <c r="O2131" s="20">
        <v>3.27</v>
      </c>
      <c r="P2131">
        <v>3.57</v>
      </c>
      <c r="Q2131">
        <v>3.99</v>
      </c>
    </row>
    <row r="2132" spans="1:17">
      <c r="A2132">
        <v>20080812</v>
      </c>
      <c r="B2132" s="20">
        <v>2.8043999999999998</v>
      </c>
      <c r="C2132" s="20" t="s">
        <v>1</v>
      </c>
      <c r="D2132">
        <v>3.07</v>
      </c>
      <c r="E2132">
        <v>3.4</v>
      </c>
      <c r="F2132">
        <v>3.76</v>
      </c>
      <c r="G2132">
        <v>3.99</v>
      </c>
      <c r="H2132" s="20">
        <v>4.16</v>
      </c>
      <c r="I2132">
        <v>4.42</v>
      </c>
      <c r="J2132">
        <v>4.66</v>
      </c>
      <c r="K2132">
        <v>5.01</v>
      </c>
      <c r="L2132">
        <v>2.1800000000000002</v>
      </c>
      <c r="M2132">
        <v>2.4500000000000002</v>
      </c>
      <c r="N2132">
        <v>2.73</v>
      </c>
      <c r="O2132" s="20">
        <v>3.16</v>
      </c>
      <c r="P2132">
        <v>3.47</v>
      </c>
      <c r="Q2132">
        <v>3.91</v>
      </c>
    </row>
    <row r="2133" spans="1:17">
      <c r="A2133">
        <v>20080813</v>
      </c>
      <c r="B2133" s="20">
        <v>2.8043999999999998</v>
      </c>
      <c r="C2133" s="20" t="s">
        <v>1</v>
      </c>
      <c r="D2133">
        <v>3</v>
      </c>
      <c r="E2133">
        <v>3.35</v>
      </c>
      <c r="F2133">
        <v>3.71</v>
      </c>
      <c r="G2133">
        <v>3.95</v>
      </c>
      <c r="H2133" s="20">
        <v>4.12</v>
      </c>
      <c r="I2133">
        <v>4.37</v>
      </c>
      <c r="J2133">
        <v>4.62</v>
      </c>
      <c r="K2133">
        <v>4.97</v>
      </c>
      <c r="L2133">
        <v>2.19</v>
      </c>
      <c r="M2133">
        <v>2.5</v>
      </c>
      <c r="N2133">
        <v>2.77</v>
      </c>
      <c r="O2133" s="20">
        <v>3.21</v>
      </c>
      <c r="P2133">
        <v>3.51</v>
      </c>
      <c r="Q2133">
        <v>3.94</v>
      </c>
    </row>
    <row r="2134" spans="1:17">
      <c r="A2134">
        <v>20080814</v>
      </c>
      <c r="B2134" s="20">
        <v>2.8069000000000002</v>
      </c>
      <c r="C2134" s="20" t="s">
        <v>1</v>
      </c>
      <c r="D2134">
        <v>3.05</v>
      </c>
      <c r="E2134">
        <v>3.42</v>
      </c>
      <c r="F2134">
        <v>3.78</v>
      </c>
      <c r="G2134">
        <v>4.01</v>
      </c>
      <c r="H2134" s="20">
        <v>4.17</v>
      </c>
      <c r="I2134">
        <v>4.41</v>
      </c>
      <c r="J2134">
        <v>4.6399999999999997</v>
      </c>
      <c r="K2134">
        <v>4.9800000000000004</v>
      </c>
      <c r="L2134">
        <v>2.14</v>
      </c>
      <c r="M2134">
        <v>2.4500000000000002</v>
      </c>
      <c r="N2134">
        <v>2.72</v>
      </c>
      <c r="O2134" s="20">
        <v>3.15</v>
      </c>
      <c r="P2134">
        <v>3.46</v>
      </c>
      <c r="Q2134">
        <v>3.89</v>
      </c>
    </row>
    <row r="2135" spans="1:17">
      <c r="A2135">
        <v>20080815</v>
      </c>
      <c r="B2135" s="20">
        <v>2.8088000000000002</v>
      </c>
      <c r="C2135" s="20" t="s">
        <v>1</v>
      </c>
      <c r="D2135">
        <v>3.05</v>
      </c>
      <c r="E2135">
        <v>3.38</v>
      </c>
      <c r="F2135">
        <v>3.73</v>
      </c>
      <c r="G2135">
        <v>3.95</v>
      </c>
      <c r="H2135" s="20">
        <v>4.1100000000000003</v>
      </c>
      <c r="I2135">
        <v>4.3600000000000003</v>
      </c>
      <c r="J2135">
        <v>4.5999999999999996</v>
      </c>
      <c r="K2135">
        <v>4.96</v>
      </c>
      <c r="L2135">
        <v>2.12</v>
      </c>
      <c r="M2135">
        <v>2.4</v>
      </c>
      <c r="N2135">
        <v>2.67</v>
      </c>
      <c r="O2135" s="20">
        <v>3.11</v>
      </c>
      <c r="P2135">
        <v>3.42</v>
      </c>
      <c r="Q2135">
        <v>3.84</v>
      </c>
    </row>
    <row r="2136" spans="1:17">
      <c r="A2136">
        <v>20080818</v>
      </c>
      <c r="B2136" s="20">
        <v>2.81</v>
      </c>
      <c r="C2136" s="20" t="s">
        <v>1</v>
      </c>
      <c r="D2136">
        <v>3.05</v>
      </c>
      <c r="E2136">
        <v>3.38</v>
      </c>
      <c r="F2136">
        <v>3.73</v>
      </c>
      <c r="G2136">
        <v>3.95</v>
      </c>
      <c r="H2136" s="20">
        <v>4.0999999999999996</v>
      </c>
      <c r="I2136">
        <v>4.3600000000000003</v>
      </c>
      <c r="J2136">
        <v>4.58</v>
      </c>
      <c r="K2136">
        <v>4.92</v>
      </c>
      <c r="L2136">
        <v>2.15</v>
      </c>
      <c r="M2136">
        <v>2.35</v>
      </c>
      <c r="N2136">
        <v>2.62</v>
      </c>
      <c r="O2136" s="20">
        <v>3.07</v>
      </c>
      <c r="P2136">
        <v>3.39</v>
      </c>
      <c r="Q2136">
        <v>3.82</v>
      </c>
    </row>
    <row r="2137" spans="1:17">
      <c r="A2137">
        <v>20080819</v>
      </c>
      <c r="B2137" s="20">
        <v>2.8113000000000001</v>
      </c>
      <c r="C2137" s="20" t="s">
        <v>1</v>
      </c>
      <c r="D2137">
        <v>3.02</v>
      </c>
      <c r="E2137">
        <v>3.36</v>
      </c>
      <c r="F2137">
        <v>3.71</v>
      </c>
      <c r="G2137">
        <v>3.94</v>
      </c>
      <c r="H2137" s="20">
        <v>4.1100000000000003</v>
      </c>
      <c r="I2137">
        <v>4.3600000000000003</v>
      </c>
      <c r="J2137">
        <v>4.59</v>
      </c>
      <c r="K2137">
        <v>4.93</v>
      </c>
      <c r="L2137">
        <v>2.11</v>
      </c>
      <c r="M2137">
        <v>2.3199999999999998</v>
      </c>
      <c r="N2137">
        <v>2.61</v>
      </c>
      <c r="O2137" s="20">
        <v>3.07</v>
      </c>
      <c r="P2137">
        <v>3.39</v>
      </c>
      <c r="Q2137">
        <v>3.83</v>
      </c>
    </row>
    <row r="2138" spans="1:17">
      <c r="A2138">
        <v>20080820</v>
      </c>
      <c r="B2138" s="20">
        <v>2.8119000000000001</v>
      </c>
      <c r="C2138" s="20" t="s">
        <v>1</v>
      </c>
      <c r="D2138">
        <v>3</v>
      </c>
      <c r="E2138">
        <v>3.34</v>
      </c>
      <c r="F2138">
        <v>3.68</v>
      </c>
      <c r="G2138">
        <v>3.91</v>
      </c>
      <c r="H2138" s="20">
        <v>4.08</v>
      </c>
      <c r="I2138">
        <v>4.34</v>
      </c>
      <c r="J2138">
        <v>4.57</v>
      </c>
      <c r="K2138">
        <v>4.91</v>
      </c>
      <c r="L2138">
        <v>2.06</v>
      </c>
      <c r="M2138">
        <v>2.25</v>
      </c>
      <c r="N2138">
        <v>2.54</v>
      </c>
      <c r="O2138" s="20">
        <v>3</v>
      </c>
      <c r="P2138">
        <v>3.34</v>
      </c>
      <c r="Q2138">
        <v>3.79</v>
      </c>
    </row>
    <row r="2139" spans="1:17">
      <c r="A2139">
        <v>20080821</v>
      </c>
      <c r="B2139" s="20">
        <v>2.8106</v>
      </c>
      <c r="C2139" s="20" t="s">
        <v>1</v>
      </c>
      <c r="D2139">
        <v>2.98</v>
      </c>
      <c r="E2139">
        <v>3.3</v>
      </c>
      <c r="F2139">
        <v>3.64</v>
      </c>
      <c r="G2139">
        <v>3.87</v>
      </c>
      <c r="H2139" s="20">
        <v>4.04</v>
      </c>
      <c r="I2139">
        <v>4.28</v>
      </c>
      <c r="J2139">
        <v>4.51</v>
      </c>
      <c r="K2139">
        <v>4.8600000000000003</v>
      </c>
      <c r="L2139">
        <v>2.1</v>
      </c>
      <c r="M2139">
        <v>2.33</v>
      </c>
      <c r="N2139">
        <v>2.62</v>
      </c>
      <c r="O2139" s="20">
        <v>3.08</v>
      </c>
      <c r="P2139">
        <v>3.4</v>
      </c>
      <c r="Q2139">
        <v>3.84</v>
      </c>
    </row>
    <row r="2140" spans="1:17">
      <c r="A2140">
        <v>20080822</v>
      </c>
      <c r="B2140" s="20">
        <v>2.81</v>
      </c>
      <c r="C2140" s="20" t="s">
        <v>1</v>
      </c>
      <c r="D2140">
        <v>3.03</v>
      </c>
      <c r="E2140">
        <v>3.39</v>
      </c>
      <c r="F2140">
        <v>3.74</v>
      </c>
      <c r="G2140">
        <v>3.96</v>
      </c>
      <c r="H2140" s="20">
        <v>4.12</v>
      </c>
      <c r="I2140">
        <v>4.3600000000000003</v>
      </c>
      <c r="J2140">
        <v>4.58</v>
      </c>
      <c r="K2140">
        <v>4.91</v>
      </c>
      <c r="L2140">
        <v>2.17</v>
      </c>
      <c r="M2140">
        <v>2.42</v>
      </c>
      <c r="N2140">
        <v>2.7</v>
      </c>
      <c r="O2140" s="20">
        <v>3.14</v>
      </c>
      <c r="P2140">
        <v>3.45</v>
      </c>
      <c r="Q2140">
        <v>3.87</v>
      </c>
    </row>
    <row r="2141" spans="1:17">
      <c r="A2141">
        <v>20080825</v>
      </c>
      <c r="B2141" s="20">
        <v>2.81</v>
      </c>
      <c r="C2141" s="20" t="s">
        <v>1</v>
      </c>
      <c r="D2141">
        <v>3.01</v>
      </c>
      <c r="E2141">
        <v>3.35</v>
      </c>
      <c r="F2141">
        <v>3.69</v>
      </c>
      <c r="G2141">
        <v>3.91</v>
      </c>
      <c r="H2141" s="20">
        <v>4.0599999999999996</v>
      </c>
      <c r="I2141">
        <v>4.29</v>
      </c>
      <c r="J2141">
        <v>4.51</v>
      </c>
      <c r="K2141">
        <v>4.84</v>
      </c>
      <c r="L2141">
        <v>2.12</v>
      </c>
      <c r="M2141">
        <v>2.33</v>
      </c>
      <c r="N2141">
        <v>2.62</v>
      </c>
      <c r="O2141" s="20">
        <v>3.04</v>
      </c>
      <c r="P2141">
        <v>3.36</v>
      </c>
      <c r="Q2141">
        <v>3.79</v>
      </c>
    </row>
    <row r="2142" spans="1:17">
      <c r="A2142">
        <v>20080826</v>
      </c>
      <c r="B2142" s="20">
        <v>2.8094000000000001</v>
      </c>
      <c r="C2142" s="20" t="s">
        <v>1</v>
      </c>
      <c r="D2142">
        <v>3</v>
      </c>
      <c r="E2142">
        <v>3.35</v>
      </c>
      <c r="F2142">
        <v>3.69</v>
      </c>
      <c r="G2142">
        <v>3.92</v>
      </c>
      <c r="H2142" s="20">
        <v>4.07</v>
      </c>
      <c r="I2142">
        <v>4.3099999999999996</v>
      </c>
      <c r="J2142">
        <v>4.53</v>
      </c>
      <c r="K2142">
        <v>4.8499999999999996</v>
      </c>
      <c r="L2142">
        <v>2.19</v>
      </c>
      <c r="M2142">
        <v>2.35</v>
      </c>
      <c r="N2142">
        <v>2.64</v>
      </c>
      <c r="O2142" s="20">
        <v>3.06</v>
      </c>
      <c r="P2142">
        <v>3.37</v>
      </c>
      <c r="Q2142">
        <v>3.79</v>
      </c>
    </row>
    <row r="2143" spans="1:17">
      <c r="A2143">
        <v>20080827</v>
      </c>
      <c r="B2143" s="20">
        <v>2.81</v>
      </c>
      <c r="C2143" s="20" t="s">
        <v>1</v>
      </c>
      <c r="D2143">
        <v>3.03</v>
      </c>
      <c r="E2143">
        <v>3.36</v>
      </c>
      <c r="F2143">
        <v>3.69</v>
      </c>
      <c r="G2143">
        <v>3.91</v>
      </c>
      <c r="H2143" s="20">
        <v>4.0599999999999996</v>
      </c>
      <c r="I2143">
        <v>4.3</v>
      </c>
      <c r="J2143">
        <v>4.5199999999999996</v>
      </c>
      <c r="K2143">
        <v>4.8499999999999996</v>
      </c>
      <c r="L2143">
        <v>2.16</v>
      </c>
      <c r="M2143">
        <v>2.31</v>
      </c>
      <c r="N2143">
        <v>2.58</v>
      </c>
      <c r="O2143" s="20">
        <v>3.02</v>
      </c>
      <c r="P2143">
        <v>3.34</v>
      </c>
      <c r="Q2143">
        <v>3.77</v>
      </c>
    </row>
    <row r="2144" spans="1:17">
      <c r="A2144">
        <v>20080828</v>
      </c>
      <c r="B2144" s="20">
        <v>2.81</v>
      </c>
      <c r="C2144" s="20" t="s">
        <v>1</v>
      </c>
      <c r="D2144">
        <v>3</v>
      </c>
      <c r="E2144">
        <v>3.34</v>
      </c>
      <c r="F2144">
        <v>3.68</v>
      </c>
      <c r="G2144">
        <v>3.9</v>
      </c>
      <c r="H2144" s="20">
        <v>4.0599999999999996</v>
      </c>
      <c r="I2144">
        <v>4.3</v>
      </c>
      <c r="J2144">
        <v>4.5199999999999996</v>
      </c>
      <c r="K2144">
        <v>4.84</v>
      </c>
      <c r="L2144">
        <v>2.19</v>
      </c>
      <c r="M2144">
        <v>2.37</v>
      </c>
      <c r="N2144">
        <v>2.62</v>
      </c>
      <c r="O2144" s="20">
        <v>3.09</v>
      </c>
      <c r="P2144">
        <v>3.42</v>
      </c>
      <c r="Q2144">
        <v>3.79</v>
      </c>
    </row>
    <row r="2145" spans="1:17">
      <c r="A2145">
        <v>20080829</v>
      </c>
      <c r="B2145" s="20">
        <v>2.8106</v>
      </c>
      <c r="C2145" s="20" t="s">
        <v>1</v>
      </c>
      <c r="D2145">
        <v>3.01</v>
      </c>
      <c r="E2145">
        <v>3.34</v>
      </c>
      <c r="F2145">
        <v>3.66</v>
      </c>
      <c r="G2145">
        <v>3.88</v>
      </c>
      <c r="H2145" s="20">
        <v>4.03</v>
      </c>
      <c r="I2145">
        <v>4.26</v>
      </c>
      <c r="J2145">
        <v>4.47</v>
      </c>
      <c r="K2145">
        <v>4.8</v>
      </c>
      <c r="L2145">
        <v>2.17</v>
      </c>
      <c r="M2145">
        <v>2.36</v>
      </c>
      <c r="N2145">
        <v>2.6</v>
      </c>
      <c r="O2145" s="20">
        <v>3.1</v>
      </c>
      <c r="P2145">
        <v>3.45</v>
      </c>
      <c r="Q2145">
        <v>3.83</v>
      </c>
    </row>
    <row r="2146" spans="1:17">
      <c r="A2146">
        <v>20080901</v>
      </c>
      <c r="B2146" s="20">
        <v>2.81</v>
      </c>
      <c r="C2146" s="20" t="s">
        <v>1</v>
      </c>
      <c r="D2146" t="s">
        <v>103</v>
      </c>
      <c r="E2146" t="s">
        <v>103</v>
      </c>
      <c r="F2146" t="s">
        <v>103</v>
      </c>
      <c r="G2146" t="s">
        <v>103</v>
      </c>
      <c r="H2146" s="20" t="s">
        <v>103</v>
      </c>
      <c r="I2146" t="s">
        <v>103</v>
      </c>
      <c r="J2146" t="s">
        <v>103</v>
      </c>
      <c r="K2146" t="s">
        <v>103</v>
      </c>
      <c r="L2146" t="s">
        <v>103</v>
      </c>
      <c r="M2146" t="s">
        <v>103</v>
      </c>
      <c r="N2146" t="s">
        <v>103</v>
      </c>
      <c r="O2146" s="20" t="s">
        <v>103</v>
      </c>
      <c r="P2146" t="s">
        <v>103</v>
      </c>
      <c r="Q2146" t="s">
        <v>103</v>
      </c>
    </row>
    <row r="2147" spans="1:17">
      <c r="A2147">
        <v>20080902</v>
      </c>
      <c r="B2147" s="20">
        <v>2.8130999999999999</v>
      </c>
      <c r="C2147" s="20" t="s">
        <v>1</v>
      </c>
      <c r="D2147">
        <v>2.99</v>
      </c>
      <c r="E2147">
        <v>3.31</v>
      </c>
      <c r="F2147">
        <v>3.63</v>
      </c>
      <c r="G2147">
        <v>3.85</v>
      </c>
      <c r="H2147" s="20">
        <v>4</v>
      </c>
      <c r="I2147">
        <v>4.25</v>
      </c>
      <c r="J2147">
        <v>4.4800000000000004</v>
      </c>
      <c r="K2147">
        <v>4.82</v>
      </c>
      <c r="L2147">
        <v>2.12</v>
      </c>
      <c r="M2147">
        <v>2.2599999999999998</v>
      </c>
      <c r="N2147">
        <v>2.5099999999999998</v>
      </c>
      <c r="O2147" s="20">
        <v>3</v>
      </c>
      <c r="P2147">
        <v>3.37</v>
      </c>
      <c r="Q2147">
        <v>3.74</v>
      </c>
    </row>
    <row r="2148" spans="1:17">
      <c r="A2148">
        <v>20080903</v>
      </c>
      <c r="B2148" s="20">
        <v>2.8138000000000001</v>
      </c>
      <c r="C2148" s="20" t="s">
        <v>1</v>
      </c>
      <c r="D2148">
        <v>2.96</v>
      </c>
      <c r="E2148">
        <v>3.26</v>
      </c>
      <c r="F2148">
        <v>3.57</v>
      </c>
      <c r="G2148">
        <v>3.79</v>
      </c>
      <c r="H2148" s="20">
        <v>3.94</v>
      </c>
      <c r="I2148">
        <v>4.1900000000000004</v>
      </c>
      <c r="J2148">
        <v>4.42</v>
      </c>
      <c r="K2148">
        <v>4.76</v>
      </c>
      <c r="L2148">
        <v>2.08</v>
      </c>
      <c r="M2148">
        <v>2.2599999999999998</v>
      </c>
      <c r="N2148">
        <v>2.48</v>
      </c>
      <c r="O2148" s="20">
        <v>2.95</v>
      </c>
      <c r="P2148">
        <v>3.29</v>
      </c>
      <c r="Q2148">
        <v>3.71</v>
      </c>
    </row>
    <row r="2149" spans="1:17">
      <c r="A2149">
        <v>20080904</v>
      </c>
      <c r="B2149" s="20">
        <v>2.8149999999999999</v>
      </c>
      <c r="C2149" s="20" t="s">
        <v>1</v>
      </c>
      <c r="D2149">
        <v>2.94</v>
      </c>
      <c r="E2149">
        <v>3.2</v>
      </c>
      <c r="F2149">
        <v>3.5</v>
      </c>
      <c r="G2149">
        <v>3.72</v>
      </c>
      <c r="H2149" s="20">
        <v>3.87</v>
      </c>
      <c r="I2149">
        <v>4.1100000000000003</v>
      </c>
      <c r="J2149">
        <v>4.3499999999999996</v>
      </c>
      <c r="K2149">
        <v>4.6900000000000004</v>
      </c>
      <c r="L2149">
        <v>2.04</v>
      </c>
      <c r="M2149">
        <v>2.2000000000000002</v>
      </c>
      <c r="N2149">
        <v>2.41</v>
      </c>
      <c r="O2149" s="20">
        <v>2.87</v>
      </c>
      <c r="P2149">
        <v>3.21</v>
      </c>
      <c r="Q2149">
        <v>3.64</v>
      </c>
    </row>
    <row r="2150" spans="1:17">
      <c r="A2150">
        <v>20080905</v>
      </c>
      <c r="B2150" s="20">
        <v>2.8144</v>
      </c>
      <c r="C2150" s="20" t="s">
        <v>1</v>
      </c>
      <c r="D2150">
        <v>2.9</v>
      </c>
      <c r="E2150">
        <v>3.12</v>
      </c>
      <c r="F2150">
        <v>3.4</v>
      </c>
      <c r="G2150">
        <v>3.61</v>
      </c>
      <c r="H2150" s="20">
        <v>3.77</v>
      </c>
      <c r="I2150">
        <v>4.0199999999999996</v>
      </c>
      <c r="J2150">
        <v>4.26</v>
      </c>
      <c r="K2150">
        <v>4.63</v>
      </c>
      <c r="L2150">
        <v>2.0699999999999998</v>
      </c>
      <c r="M2150">
        <v>2.23</v>
      </c>
      <c r="N2150">
        <v>2.44</v>
      </c>
      <c r="O2150" s="20">
        <v>2.91</v>
      </c>
      <c r="P2150">
        <v>3.24</v>
      </c>
      <c r="Q2150">
        <v>3.66</v>
      </c>
    </row>
    <row r="2151" spans="1:17">
      <c r="A2151">
        <v>20080908</v>
      </c>
      <c r="B2151" s="20">
        <v>2.8169</v>
      </c>
      <c r="C2151" s="20" t="s">
        <v>1</v>
      </c>
      <c r="D2151">
        <v>2.96</v>
      </c>
      <c r="E2151">
        <v>3.26</v>
      </c>
      <c r="F2151">
        <v>3.57</v>
      </c>
      <c r="G2151">
        <v>3.77</v>
      </c>
      <c r="H2151" s="20">
        <v>3.91</v>
      </c>
      <c r="I2151">
        <v>4.1399999999999997</v>
      </c>
      <c r="J2151">
        <v>4.3499999999999996</v>
      </c>
      <c r="K2151">
        <v>4.6900000000000004</v>
      </c>
      <c r="L2151">
        <v>2.12</v>
      </c>
      <c r="M2151">
        <v>2.2999999999999998</v>
      </c>
      <c r="N2151">
        <v>2.4900000000000002</v>
      </c>
      <c r="O2151" s="20">
        <v>2.96</v>
      </c>
      <c r="P2151">
        <v>3.26</v>
      </c>
      <c r="Q2151">
        <v>3.66</v>
      </c>
    </row>
    <row r="2152" spans="1:17">
      <c r="A2152">
        <v>20080909</v>
      </c>
      <c r="B2152" s="20">
        <v>2.8180999999999998</v>
      </c>
      <c r="C2152" s="20" t="s">
        <v>1</v>
      </c>
      <c r="D2152">
        <v>2.89</v>
      </c>
      <c r="E2152">
        <v>3.15</v>
      </c>
      <c r="F2152">
        <v>3.43</v>
      </c>
      <c r="G2152">
        <v>3.62</v>
      </c>
      <c r="H2152" s="20">
        <v>3.77</v>
      </c>
      <c r="I2152">
        <v>4</v>
      </c>
      <c r="J2152">
        <v>4.22</v>
      </c>
      <c r="K2152">
        <v>4.57</v>
      </c>
      <c r="L2152">
        <v>2.06</v>
      </c>
      <c r="M2152">
        <v>2.23</v>
      </c>
      <c r="N2152">
        <v>2.4300000000000002</v>
      </c>
      <c r="O2152" s="20">
        <v>2.9</v>
      </c>
      <c r="P2152">
        <v>3.21</v>
      </c>
      <c r="Q2152">
        <v>3.62</v>
      </c>
    </row>
    <row r="2153" spans="1:17">
      <c r="A2153">
        <v>20080910</v>
      </c>
      <c r="B2153" s="20">
        <v>2.8188</v>
      </c>
      <c r="C2153" s="20" t="s">
        <v>1</v>
      </c>
      <c r="D2153">
        <v>2.89</v>
      </c>
      <c r="E2153">
        <v>3.16</v>
      </c>
      <c r="F2153">
        <v>3.43</v>
      </c>
      <c r="G2153">
        <v>3.64</v>
      </c>
      <c r="H2153" s="20">
        <v>3.78</v>
      </c>
      <c r="I2153">
        <v>4</v>
      </c>
      <c r="J2153">
        <v>4.22</v>
      </c>
      <c r="K2153">
        <v>4.5599999999999996</v>
      </c>
      <c r="L2153">
        <v>2.06</v>
      </c>
      <c r="M2153">
        <v>2.2200000000000002</v>
      </c>
      <c r="N2153">
        <v>2.42</v>
      </c>
      <c r="O2153" s="20">
        <v>2.91</v>
      </c>
      <c r="P2153">
        <v>3.23</v>
      </c>
      <c r="Q2153">
        <v>3.65</v>
      </c>
    </row>
    <row r="2154" spans="1:17">
      <c r="A2154">
        <v>20080911</v>
      </c>
      <c r="B2154" s="20">
        <v>2.8188</v>
      </c>
      <c r="C2154" s="20" t="s">
        <v>1</v>
      </c>
      <c r="D2154">
        <v>2.87</v>
      </c>
      <c r="E2154">
        <v>3.11</v>
      </c>
      <c r="F2154">
        <v>3.41</v>
      </c>
      <c r="G2154">
        <v>3.62</v>
      </c>
      <c r="H2154" s="20">
        <v>3.76</v>
      </c>
      <c r="I2154">
        <v>4</v>
      </c>
      <c r="J2154">
        <v>4.22</v>
      </c>
      <c r="K2154">
        <v>4.5599999999999996</v>
      </c>
      <c r="L2154">
        <v>2.0099999999999998</v>
      </c>
      <c r="M2154">
        <v>2.1800000000000002</v>
      </c>
      <c r="N2154">
        <v>2.38</v>
      </c>
      <c r="O2154" s="20">
        <v>2.87</v>
      </c>
      <c r="P2154">
        <v>3.21</v>
      </c>
      <c r="Q2154">
        <v>3.64</v>
      </c>
    </row>
    <row r="2155" spans="1:17">
      <c r="A2155">
        <v>20080912</v>
      </c>
      <c r="B2155" s="20">
        <v>2.8188</v>
      </c>
      <c r="C2155" s="20" t="s">
        <v>1</v>
      </c>
      <c r="D2155">
        <v>2.88</v>
      </c>
      <c r="E2155">
        <v>3.12</v>
      </c>
      <c r="F2155">
        <v>3.43</v>
      </c>
      <c r="G2155">
        <v>3.65</v>
      </c>
      <c r="H2155" s="20">
        <v>3.8</v>
      </c>
      <c r="I2155">
        <v>4.03</v>
      </c>
      <c r="J2155">
        <v>4.26</v>
      </c>
      <c r="K2155">
        <v>4.59</v>
      </c>
      <c r="L2155">
        <v>2.02</v>
      </c>
      <c r="M2155">
        <v>2.23</v>
      </c>
      <c r="N2155">
        <v>2.4500000000000002</v>
      </c>
      <c r="O2155" s="20">
        <v>2.97</v>
      </c>
      <c r="P2155">
        <v>3.32</v>
      </c>
      <c r="Q2155">
        <v>3.74</v>
      </c>
    </row>
    <row r="2156" spans="1:17">
      <c r="A2156">
        <v>20080915</v>
      </c>
      <c r="B2156" s="20">
        <v>2.8163</v>
      </c>
      <c r="C2156" s="20" t="s">
        <v>1</v>
      </c>
      <c r="D2156">
        <v>2.62</v>
      </c>
      <c r="E2156">
        <v>2.93</v>
      </c>
      <c r="F2156">
        <v>3.29</v>
      </c>
      <c r="G2156">
        <v>3.54</v>
      </c>
      <c r="H2156" s="20">
        <v>3.69</v>
      </c>
      <c r="I2156">
        <v>3.98</v>
      </c>
      <c r="J2156">
        <v>4.24</v>
      </c>
      <c r="K2156">
        <v>4.6100000000000003</v>
      </c>
      <c r="L2156">
        <v>1.66</v>
      </c>
      <c r="M2156">
        <v>1.78</v>
      </c>
      <c r="N2156">
        <v>2.0099999999999998</v>
      </c>
      <c r="O2156" s="20">
        <v>2.59</v>
      </c>
      <c r="P2156">
        <v>2.99</v>
      </c>
      <c r="Q2156">
        <v>3.47</v>
      </c>
    </row>
    <row r="2157" spans="1:17">
      <c r="A2157">
        <v>20080916</v>
      </c>
      <c r="B2157" s="20">
        <v>2.8763000000000001</v>
      </c>
      <c r="C2157" s="20" t="s">
        <v>1</v>
      </c>
      <c r="D2157">
        <v>2.62</v>
      </c>
      <c r="E2157">
        <v>2.77</v>
      </c>
      <c r="F2157">
        <v>3.09</v>
      </c>
      <c r="G2157">
        <v>3.31</v>
      </c>
      <c r="H2157" s="20">
        <v>3.45</v>
      </c>
      <c r="I2157">
        <v>3.73</v>
      </c>
      <c r="J2157">
        <v>3.99</v>
      </c>
      <c r="K2157">
        <v>4.3499999999999996</v>
      </c>
      <c r="L2157">
        <v>1.72</v>
      </c>
      <c r="M2157">
        <v>1.89</v>
      </c>
      <c r="N2157">
        <v>2.12</v>
      </c>
      <c r="O2157" s="20">
        <v>2.64</v>
      </c>
      <c r="P2157">
        <v>3.02</v>
      </c>
      <c r="Q2157">
        <v>3.48</v>
      </c>
    </row>
    <row r="2158" spans="1:17">
      <c r="A2158">
        <v>20080917</v>
      </c>
      <c r="B2158" s="20">
        <v>3.0625</v>
      </c>
      <c r="C2158" s="20" t="s">
        <v>1</v>
      </c>
      <c r="D2158">
        <v>2.94</v>
      </c>
      <c r="E2158">
        <v>2.97</v>
      </c>
      <c r="F2158">
        <v>3.28</v>
      </c>
      <c r="G2158">
        <v>3.5</v>
      </c>
      <c r="H2158" s="20">
        <v>3.63</v>
      </c>
      <c r="I2158">
        <v>3.88</v>
      </c>
      <c r="J2158">
        <v>4.1100000000000003</v>
      </c>
      <c r="K2158">
        <v>4.4400000000000004</v>
      </c>
      <c r="L2158">
        <v>1.5</v>
      </c>
      <c r="M2158">
        <v>1.64</v>
      </c>
      <c r="N2158">
        <v>1.91</v>
      </c>
      <c r="O2158" s="20">
        <v>2.52</v>
      </c>
      <c r="P2158">
        <v>2.93</v>
      </c>
      <c r="Q2158">
        <v>3.41</v>
      </c>
    </row>
    <row r="2159" spans="1:17">
      <c r="A2159">
        <v>20080918</v>
      </c>
      <c r="B2159" s="20">
        <v>3.2038000000000002</v>
      </c>
      <c r="C2159" s="20" t="s">
        <v>1</v>
      </c>
      <c r="D2159">
        <v>2.99</v>
      </c>
      <c r="E2159">
        <v>2.95</v>
      </c>
      <c r="F2159">
        <v>3.25</v>
      </c>
      <c r="G2159">
        <v>3.46</v>
      </c>
      <c r="H2159" s="20">
        <v>3.61</v>
      </c>
      <c r="I2159">
        <v>3.88</v>
      </c>
      <c r="J2159">
        <v>4.13</v>
      </c>
      <c r="K2159">
        <v>4.47</v>
      </c>
      <c r="L2159">
        <v>1.53</v>
      </c>
      <c r="M2159">
        <v>1.78</v>
      </c>
      <c r="N2159">
        <v>2.0499999999999998</v>
      </c>
      <c r="O2159" s="20">
        <v>2.67</v>
      </c>
      <c r="P2159">
        <v>3.08</v>
      </c>
      <c r="Q2159">
        <v>3.54</v>
      </c>
    </row>
    <row r="2160" spans="1:17">
      <c r="A2160">
        <v>20080919</v>
      </c>
      <c r="B2160" s="20">
        <v>3.21</v>
      </c>
      <c r="C2160" s="20" t="s">
        <v>1</v>
      </c>
      <c r="D2160">
        <v>3.12</v>
      </c>
      <c r="E2160">
        <v>3.22</v>
      </c>
      <c r="F2160">
        <v>3.54</v>
      </c>
      <c r="G2160">
        <v>3.77</v>
      </c>
      <c r="H2160" s="20">
        <v>3.9</v>
      </c>
      <c r="I2160">
        <v>4.1399999999999997</v>
      </c>
      <c r="J2160">
        <v>4.3600000000000003</v>
      </c>
      <c r="K2160">
        <v>4.6900000000000004</v>
      </c>
      <c r="L2160">
        <v>2.0499999999999998</v>
      </c>
      <c r="M2160">
        <v>2.16</v>
      </c>
      <c r="N2160">
        <v>2.42</v>
      </c>
      <c r="O2160" s="20">
        <v>3.01</v>
      </c>
      <c r="P2160">
        <v>3.37</v>
      </c>
      <c r="Q2160">
        <v>3.78</v>
      </c>
    </row>
    <row r="2161" spans="1:17">
      <c r="A2161">
        <v>20080922</v>
      </c>
      <c r="B2161" s="20">
        <v>3.1974999999999998</v>
      </c>
      <c r="C2161" s="20" t="s">
        <v>1</v>
      </c>
      <c r="D2161">
        <v>3.18</v>
      </c>
      <c r="E2161">
        <v>3.43</v>
      </c>
      <c r="F2161">
        <v>3.78</v>
      </c>
      <c r="G2161">
        <v>4</v>
      </c>
      <c r="H2161" s="20">
        <v>4.1500000000000004</v>
      </c>
      <c r="I2161">
        <v>4.37</v>
      </c>
      <c r="J2161">
        <v>4.5599999999999996</v>
      </c>
      <c r="K2161">
        <v>4.8499999999999996</v>
      </c>
      <c r="L2161">
        <v>2.06</v>
      </c>
      <c r="M2161">
        <v>2.13</v>
      </c>
      <c r="N2161">
        <v>2.41</v>
      </c>
      <c r="O2161" s="20">
        <v>3.04</v>
      </c>
      <c r="P2161">
        <v>3.42</v>
      </c>
      <c r="Q2161">
        <v>3.83</v>
      </c>
    </row>
    <row r="2162" spans="1:17">
      <c r="A2162">
        <v>20080923</v>
      </c>
      <c r="B2162" s="20" t="s">
        <v>1</v>
      </c>
      <c r="C2162" s="20" t="s">
        <v>1</v>
      </c>
      <c r="D2162">
        <v>3.21</v>
      </c>
      <c r="E2162">
        <v>3.37</v>
      </c>
      <c r="F2162">
        <v>3.7</v>
      </c>
      <c r="G2162">
        <v>3.94</v>
      </c>
      <c r="H2162" s="20">
        <v>4.09</v>
      </c>
      <c r="I2162">
        <v>4.3</v>
      </c>
      <c r="J2162">
        <v>4.51</v>
      </c>
      <c r="K2162">
        <v>4.82</v>
      </c>
      <c r="L2162">
        <v>2.0099999999999998</v>
      </c>
      <c r="M2162">
        <v>2.11</v>
      </c>
      <c r="N2162">
        <v>2.4</v>
      </c>
      <c r="O2162" s="20">
        <v>3.03</v>
      </c>
      <c r="P2162">
        <v>3.41</v>
      </c>
      <c r="Q2162">
        <v>3.85</v>
      </c>
    </row>
    <row r="2163" spans="1:17">
      <c r="A2163">
        <v>20080924</v>
      </c>
      <c r="B2163" s="20" t="s">
        <v>1</v>
      </c>
      <c r="C2163" s="20" t="s">
        <v>1</v>
      </c>
      <c r="D2163">
        <v>3.38</v>
      </c>
      <c r="E2163">
        <v>3.5</v>
      </c>
      <c r="F2163">
        <v>3.77</v>
      </c>
      <c r="G2163">
        <v>3.98</v>
      </c>
      <c r="H2163" s="20">
        <v>4.1100000000000003</v>
      </c>
      <c r="I2163">
        <v>4.3</v>
      </c>
      <c r="J2163">
        <v>4.4800000000000004</v>
      </c>
      <c r="K2163">
        <v>4.7699999999999996</v>
      </c>
      <c r="L2163">
        <v>1.9</v>
      </c>
      <c r="M2163">
        <v>2.0299999999999998</v>
      </c>
      <c r="N2163">
        <v>2.2599999999999998</v>
      </c>
      <c r="O2163" s="20">
        <v>2.91</v>
      </c>
      <c r="P2163">
        <v>3.31</v>
      </c>
      <c r="Q2163">
        <v>3.8</v>
      </c>
    </row>
    <row r="2164" spans="1:17">
      <c r="A2164">
        <v>20080925</v>
      </c>
      <c r="B2164" s="20" t="s">
        <v>1</v>
      </c>
      <c r="C2164" s="20" t="s">
        <v>1</v>
      </c>
      <c r="D2164">
        <v>3.47</v>
      </c>
      <c r="E2164">
        <v>3.59</v>
      </c>
      <c r="F2164">
        <v>3.85</v>
      </c>
      <c r="G2164">
        <v>4.05</v>
      </c>
      <c r="H2164" s="20">
        <v>4.17</v>
      </c>
      <c r="I2164">
        <v>4.3600000000000003</v>
      </c>
      <c r="J2164">
        <v>4.55</v>
      </c>
      <c r="K2164">
        <v>4.82</v>
      </c>
      <c r="L2164">
        <v>1.97</v>
      </c>
      <c r="M2164">
        <v>2.16</v>
      </c>
      <c r="N2164">
        <v>2.42</v>
      </c>
      <c r="O2164" s="20">
        <v>3.09</v>
      </c>
      <c r="P2164">
        <v>3.44</v>
      </c>
      <c r="Q2164">
        <v>3.88</v>
      </c>
    </row>
    <row r="2165" spans="1:17">
      <c r="A2165">
        <v>20080926</v>
      </c>
      <c r="B2165" s="20" t="s">
        <v>1</v>
      </c>
      <c r="C2165" s="20" t="s">
        <v>1</v>
      </c>
      <c r="D2165">
        <v>3.35</v>
      </c>
      <c r="E2165">
        <v>3.48</v>
      </c>
      <c r="F2165">
        <v>3.79</v>
      </c>
      <c r="G2165">
        <v>3.99</v>
      </c>
      <c r="H2165" s="20">
        <v>4.1100000000000003</v>
      </c>
      <c r="I2165">
        <v>4.32</v>
      </c>
      <c r="J2165">
        <v>4.5</v>
      </c>
      <c r="K2165">
        <v>4.76</v>
      </c>
      <c r="L2165">
        <v>1.81</v>
      </c>
      <c r="M2165">
        <v>2.11</v>
      </c>
      <c r="N2165">
        <v>2.38</v>
      </c>
      <c r="O2165" s="20">
        <v>3.05</v>
      </c>
      <c r="P2165">
        <v>3.41</v>
      </c>
      <c r="Q2165">
        <v>3.85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B050"/>
    <outlinePr summaryBelow="0" summaryRight="0"/>
  </sheetPr>
  <dimension ref="B1:AR2159"/>
  <sheetViews>
    <sheetView workbookViewId="0"/>
  </sheetViews>
  <sheetFormatPr baseColWidth="10" defaultColWidth="8.83203125" defaultRowHeight="14" outlineLevelRow="1" x14ac:dyDescent="0"/>
  <cols>
    <col min="3" max="3" width="10.6640625" bestFit="1" customWidth="1"/>
    <col min="4" max="4" width="9.5" bestFit="1" customWidth="1"/>
    <col min="5" max="5" width="3.83203125" customWidth="1"/>
    <col min="6" max="6" width="8.5" style="50" bestFit="1" customWidth="1"/>
    <col min="7" max="7" width="10" bestFit="1" customWidth="1"/>
    <col min="9" max="9" width="3.83203125" customWidth="1"/>
  </cols>
  <sheetData>
    <row r="1" spans="2:44" s="55" customFormat="1">
      <c r="B1" s="56" t="s">
        <v>350</v>
      </c>
      <c r="O1" s="57"/>
      <c r="P1" s="58"/>
      <c r="Q1" s="59"/>
      <c r="R1" s="60"/>
      <c r="S1" s="58"/>
      <c r="T1" s="58"/>
      <c r="U1" s="58"/>
      <c r="V1" s="58"/>
      <c r="W1" s="58"/>
      <c r="X1" s="58"/>
      <c r="Y1" s="58"/>
      <c r="Z1" s="58"/>
      <c r="AA1" s="58"/>
      <c r="AB1" s="58"/>
      <c r="AD1" s="61"/>
    </row>
    <row r="2" spans="2:44" s="55" customFormat="1">
      <c r="B2" s="62" t="s">
        <v>351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44">
      <c r="D3" s="11"/>
      <c r="E3" s="11"/>
      <c r="F3" s="11"/>
      <c r="G3" s="11"/>
      <c r="I3" s="11"/>
      <c r="J3" s="11"/>
      <c r="K3" s="71"/>
      <c r="L3" s="74"/>
      <c r="M3" s="74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1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</row>
    <row r="4" spans="2:44">
      <c r="D4" s="11"/>
      <c r="E4" s="11"/>
      <c r="F4" s="11"/>
      <c r="G4" s="11"/>
      <c r="I4" s="11"/>
      <c r="J4" s="11"/>
      <c r="K4" s="71"/>
      <c r="L4" s="74"/>
      <c r="M4" s="74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1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</row>
    <row r="5" spans="2:44" s="20" customFormat="1">
      <c r="D5" s="18"/>
      <c r="E5" s="18"/>
      <c r="F5" s="18"/>
      <c r="G5" s="18"/>
      <c r="I5" s="18"/>
      <c r="J5" s="18"/>
      <c r="K5" s="77"/>
      <c r="L5" s="78"/>
      <c r="M5" s="78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7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</row>
    <row r="8" spans="2:44">
      <c r="F8" s="30" t="s">
        <v>319</v>
      </c>
      <c r="G8" s="30" t="s">
        <v>319</v>
      </c>
      <c r="H8" s="30" t="s">
        <v>318</v>
      </c>
      <c r="J8" s="30" t="s">
        <v>322</v>
      </c>
      <c r="K8" s="30" t="s">
        <v>322</v>
      </c>
      <c r="L8" t="s">
        <v>323</v>
      </c>
    </row>
    <row r="9" spans="2:44" s="9" customFormat="1" ht="17">
      <c r="B9" s="13" t="s">
        <v>0</v>
      </c>
      <c r="C9" s="13" t="s">
        <v>324</v>
      </c>
      <c r="D9" s="13" t="s">
        <v>324</v>
      </c>
      <c r="E9" s="13"/>
      <c r="F9" s="13" t="s">
        <v>318</v>
      </c>
      <c r="G9" s="13" t="s">
        <v>320</v>
      </c>
      <c r="H9" s="13" t="s">
        <v>321</v>
      </c>
      <c r="I9" s="13"/>
      <c r="J9" s="9" t="s">
        <v>104</v>
      </c>
      <c r="K9" s="9" t="s">
        <v>105</v>
      </c>
      <c r="L9" s="9" t="s">
        <v>321</v>
      </c>
    </row>
    <row r="10" spans="2:44">
      <c r="B10">
        <f>'H15 Swap'!A16</f>
        <v>20000703</v>
      </c>
      <c r="C10" s="1">
        <f>DATE(LEFT(B10,4),MID(B10,5,2),RIGHT(B10,2))</f>
        <v>36710</v>
      </c>
      <c r="D10" s="8">
        <f>(YEAR(C10)*365.25+MONTH(C10)*30+DAY(C10))/365.25</f>
        <v>2000.583162217659</v>
      </c>
      <c r="F10" s="50">
        <f>'H15 Swap'!H16</f>
        <v>7.17</v>
      </c>
      <c r="G10" s="50">
        <f>'H15 Swap'!O16</f>
        <v>6.12</v>
      </c>
      <c r="H10" s="14">
        <f>IF(ISERROR(F10-G10),#N/A,F10-G10)</f>
        <v>1.0499999999999998</v>
      </c>
      <c r="J10" s="51">
        <f>'H15 Swap'!B16</f>
        <v>6.77</v>
      </c>
      <c r="K10" s="52">
        <f>'H15 Swap'!C16</f>
        <v>6.46</v>
      </c>
      <c r="L10" s="14">
        <f>IF(ISERROR(J10-K10),#N/A,J10-K10)</f>
        <v>0.30999999999999961</v>
      </c>
    </row>
    <row r="11" spans="2:44">
      <c r="B11">
        <f>'H15 Swap'!A17</f>
        <v>20000704</v>
      </c>
      <c r="C11" s="1">
        <f t="shared" ref="C11:C74" si="0">DATE(LEFT(B11,4),MID(B11,5,2),RIGHT(B11,2))</f>
        <v>36711</v>
      </c>
      <c r="D11" s="8">
        <f t="shared" ref="D11:D74" si="1">(YEAR(C11)*365.25+MONTH(C11)*30+DAY(C11))/365.25</f>
        <v>2000.5859000684463</v>
      </c>
      <c r="F11" s="50" t="str">
        <f>'H15 Swap'!H17</f>
        <v xml:space="preserve"> NaN</v>
      </c>
      <c r="G11" s="50" t="str">
        <f>'H15 Swap'!O17</f>
        <v xml:space="preserve"> NaN</v>
      </c>
      <c r="H11" s="14" t="e">
        <f>IF(ISERROR(F11-G11),#N/A,F11-G11)</f>
        <v>#N/A</v>
      </c>
      <c r="J11" s="51">
        <f>'H15 Swap'!B17</f>
        <v>6.75</v>
      </c>
      <c r="K11" s="52" t="str">
        <f>'H15 Swap'!C17</f>
        <v>NaN</v>
      </c>
      <c r="L11" s="14" t="e">
        <f t="shared" ref="L11:L74" si="2">IF(ISERROR(J11-K11),#N/A,J11-K11)</f>
        <v>#N/A</v>
      </c>
    </row>
    <row r="12" spans="2:44">
      <c r="B12">
        <f>'H15 Swap'!A18</f>
        <v>20000705</v>
      </c>
      <c r="C12" s="1">
        <f t="shared" si="0"/>
        <v>36712</v>
      </c>
      <c r="D12" s="8">
        <f t="shared" si="1"/>
        <v>2000.5886379192334</v>
      </c>
      <c r="F12" s="50">
        <f>'H15 Swap'!H18</f>
        <v>7.08</v>
      </c>
      <c r="G12" s="50">
        <f>'H15 Swap'!O18</f>
        <v>6.12</v>
      </c>
      <c r="H12" s="14">
        <f t="shared" ref="H12:H75" si="3">IF(ISERROR(F12-G12),#N/A,F12-G12)</f>
        <v>0.96</v>
      </c>
      <c r="J12" s="51">
        <f>'H15 Swap'!B18</f>
        <v>6.7450000000000001</v>
      </c>
      <c r="K12" s="52">
        <f>'H15 Swap'!C18</f>
        <v>6.4</v>
      </c>
      <c r="L12" s="14">
        <f t="shared" si="2"/>
        <v>0.34499999999999975</v>
      </c>
    </row>
    <row r="13" spans="2:44">
      <c r="B13">
        <f>'H15 Swap'!A19</f>
        <v>20000706</v>
      </c>
      <c r="C13" s="1">
        <f t="shared" si="0"/>
        <v>36713</v>
      </c>
      <c r="D13" s="8">
        <f t="shared" si="1"/>
        <v>2000.5913757700205</v>
      </c>
      <c r="F13" s="50">
        <f>'H15 Swap'!H19</f>
        <v>7.16</v>
      </c>
      <c r="G13" s="50">
        <f>'H15 Swap'!O19</f>
        <v>6.16</v>
      </c>
      <c r="H13" s="14">
        <f t="shared" si="3"/>
        <v>1</v>
      </c>
      <c r="J13" s="51">
        <f>'H15 Swap'!B19</f>
        <v>6.74</v>
      </c>
      <c r="K13" s="52">
        <f>'H15 Swap'!C19</f>
        <v>6.43</v>
      </c>
      <c r="L13" s="14">
        <f t="shared" si="2"/>
        <v>0.3100000000000005</v>
      </c>
    </row>
    <row r="14" spans="2:44">
      <c r="B14">
        <f>'H15 Swap'!A20</f>
        <v>20000707</v>
      </c>
      <c r="C14" s="1">
        <f t="shared" si="0"/>
        <v>36714</v>
      </c>
      <c r="D14" s="8">
        <f t="shared" si="1"/>
        <v>2000.5941136208078</v>
      </c>
      <c r="F14" s="50">
        <f>'H15 Swap'!H20</f>
        <v>7.07</v>
      </c>
      <c r="G14" s="50">
        <f>'H15 Swap'!O20</f>
        <v>6.11</v>
      </c>
      <c r="H14" s="14">
        <f t="shared" si="3"/>
        <v>0.96</v>
      </c>
      <c r="J14" s="51">
        <f>'H15 Swap'!B20</f>
        <v>6.7438000000000002</v>
      </c>
      <c r="K14" s="52">
        <f>'H15 Swap'!C20</f>
        <v>6.45</v>
      </c>
      <c r="L14" s="14">
        <f t="shared" si="2"/>
        <v>0.29380000000000006</v>
      </c>
    </row>
    <row r="15" spans="2:44">
      <c r="B15">
        <f>'H15 Swap'!A21</f>
        <v>20000710</v>
      </c>
      <c r="C15" s="1">
        <f t="shared" si="0"/>
        <v>36717</v>
      </c>
      <c r="D15" s="8">
        <f t="shared" si="1"/>
        <v>2000.602327173169</v>
      </c>
      <c r="F15" s="50">
        <f>'H15 Swap'!H21</f>
        <v>7.14</v>
      </c>
      <c r="G15" s="50">
        <f>'H15 Swap'!O21</f>
        <v>6.13</v>
      </c>
      <c r="H15" s="14">
        <f t="shared" si="3"/>
        <v>1.0099999999999998</v>
      </c>
      <c r="J15" s="51">
        <f>'H15 Swap'!B21</f>
        <v>6.73</v>
      </c>
      <c r="K15" s="52">
        <f>'H15 Swap'!C21</f>
        <v>6.4</v>
      </c>
      <c r="L15" s="14">
        <f t="shared" si="2"/>
        <v>0.33000000000000007</v>
      </c>
    </row>
    <row r="16" spans="2:44">
      <c r="B16">
        <f>'H15 Swap'!A22</f>
        <v>20000711</v>
      </c>
      <c r="C16" s="1">
        <f t="shared" si="0"/>
        <v>36718</v>
      </c>
      <c r="D16" s="8">
        <f t="shared" si="1"/>
        <v>2000.6050650239563</v>
      </c>
      <c r="F16" s="50">
        <f>'H15 Swap'!H22</f>
        <v>7.14</v>
      </c>
      <c r="G16" s="50">
        <f>'H15 Swap'!O22</f>
        <v>6.16</v>
      </c>
      <c r="H16" s="14">
        <f t="shared" si="3"/>
        <v>0.97999999999999954</v>
      </c>
      <c r="J16" s="51">
        <f>'H15 Swap'!B22</f>
        <v>6.7313000000000001</v>
      </c>
      <c r="K16" s="52">
        <f>'H15 Swap'!C22</f>
        <v>6.42</v>
      </c>
      <c r="L16" s="14">
        <f t="shared" si="2"/>
        <v>0.31130000000000013</v>
      </c>
    </row>
    <row r="17" spans="2:12">
      <c r="B17">
        <f>'H15 Swap'!A23</f>
        <v>20000712</v>
      </c>
      <c r="C17" s="1">
        <f t="shared" si="0"/>
        <v>36719</v>
      </c>
      <c r="D17" s="8">
        <f t="shared" si="1"/>
        <v>2000.6078028747434</v>
      </c>
      <c r="F17" s="50">
        <f>'H15 Swap'!H23</f>
        <v>7.17</v>
      </c>
      <c r="G17" s="50">
        <f>'H15 Swap'!O23</f>
        <v>6.2</v>
      </c>
      <c r="H17" s="14">
        <f t="shared" si="3"/>
        <v>0.96999999999999975</v>
      </c>
      <c r="J17" s="51">
        <f>'H15 Swap'!B23</f>
        <v>6.7313000000000001</v>
      </c>
      <c r="K17" s="52">
        <f>'H15 Swap'!C23</f>
        <v>6.43</v>
      </c>
      <c r="L17" s="14">
        <f t="shared" si="2"/>
        <v>0.30130000000000035</v>
      </c>
    </row>
    <row r="18" spans="2:12">
      <c r="B18">
        <f>'H15 Swap'!A24</f>
        <v>20000713</v>
      </c>
      <c r="C18" s="1">
        <f t="shared" si="0"/>
        <v>36720</v>
      </c>
      <c r="D18" s="8">
        <f t="shared" si="1"/>
        <v>2000.6105407255304</v>
      </c>
      <c r="F18" s="50">
        <f>'H15 Swap'!H24</f>
        <v>7.13</v>
      </c>
      <c r="G18" s="50">
        <f>'H15 Swap'!O24</f>
        <v>6.15</v>
      </c>
      <c r="H18" s="14">
        <f t="shared" si="3"/>
        <v>0.97999999999999954</v>
      </c>
      <c r="J18" s="51">
        <f>'H15 Swap'!B24</f>
        <v>6.7337999999999996</v>
      </c>
      <c r="K18" s="52">
        <f>'H15 Swap'!C24</f>
        <v>6.4</v>
      </c>
      <c r="L18" s="14">
        <f t="shared" si="2"/>
        <v>0.33379999999999921</v>
      </c>
    </row>
    <row r="19" spans="2:12">
      <c r="B19">
        <f>'H15 Swap'!A25</f>
        <v>20000714</v>
      </c>
      <c r="C19" s="1">
        <f t="shared" si="0"/>
        <v>36721</v>
      </c>
      <c r="D19" s="8">
        <f t="shared" si="1"/>
        <v>2000.6132785763175</v>
      </c>
      <c r="F19" s="50">
        <f>'H15 Swap'!H25</f>
        <v>7.19</v>
      </c>
      <c r="G19" s="50">
        <f>'H15 Swap'!O25</f>
        <v>6.25</v>
      </c>
      <c r="H19" s="14">
        <f t="shared" si="3"/>
        <v>0.94000000000000039</v>
      </c>
      <c r="J19" s="51">
        <f>'H15 Swap'!B25</f>
        <v>6.73</v>
      </c>
      <c r="K19" s="52">
        <f>'H15 Swap'!C25</f>
        <v>6.43</v>
      </c>
      <c r="L19" s="14">
        <f t="shared" si="2"/>
        <v>0.30000000000000071</v>
      </c>
    </row>
    <row r="20" spans="2:12">
      <c r="B20">
        <f>'H15 Swap'!A26</f>
        <v>20000717</v>
      </c>
      <c r="C20" s="1">
        <f t="shared" si="0"/>
        <v>36724</v>
      </c>
      <c r="D20" s="8">
        <f t="shared" si="1"/>
        <v>2000.6214921286789</v>
      </c>
      <c r="F20" s="50">
        <f>'H15 Swap'!H26</f>
        <v>7.28</v>
      </c>
      <c r="G20" s="50">
        <f>'H15 Swap'!O26</f>
        <v>6.31</v>
      </c>
      <c r="H20" s="14">
        <f t="shared" si="3"/>
        <v>0.97000000000000064</v>
      </c>
      <c r="J20" s="51">
        <f>'H15 Swap'!B26</f>
        <v>6.74</v>
      </c>
      <c r="K20" s="52">
        <f>'H15 Swap'!C26</f>
        <v>6.4</v>
      </c>
      <c r="L20" s="14">
        <f t="shared" si="2"/>
        <v>0.33999999999999986</v>
      </c>
    </row>
    <row r="21" spans="2:12">
      <c r="B21">
        <f>'H15 Swap'!A27</f>
        <v>20000718</v>
      </c>
      <c r="C21" s="1">
        <f t="shared" si="0"/>
        <v>36725</v>
      </c>
      <c r="D21" s="8">
        <f t="shared" si="1"/>
        <v>2000.624229979466</v>
      </c>
      <c r="F21" s="50">
        <f>'H15 Swap'!H27</f>
        <v>7.28</v>
      </c>
      <c r="G21" s="50">
        <f>'H15 Swap'!O27</f>
        <v>6.3</v>
      </c>
      <c r="H21" s="14">
        <f t="shared" si="3"/>
        <v>0.98000000000000043</v>
      </c>
      <c r="J21" s="51">
        <f>'H15 Swap'!B27</f>
        <v>6.74</v>
      </c>
      <c r="K21" s="52">
        <f>'H15 Swap'!C27</f>
        <v>6.43</v>
      </c>
      <c r="L21" s="14">
        <f t="shared" si="2"/>
        <v>0.3100000000000005</v>
      </c>
    </row>
    <row r="22" spans="2:12">
      <c r="B22">
        <f>'H15 Swap'!A28</f>
        <v>20000719</v>
      </c>
      <c r="C22" s="1">
        <f t="shared" si="0"/>
        <v>36726</v>
      </c>
      <c r="D22" s="8">
        <f t="shared" si="1"/>
        <v>2000.6269678302533</v>
      </c>
      <c r="F22" s="50">
        <f>'H15 Swap'!H28</f>
        <v>7.29</v>
      </c>
      <c r="G22" s="50">
        <f>'H15 Swap'!O28</f>
        <v>6.31</v>
      </c>
      <c r="H22" s="14">
        <f t="shared" si="3"/>
        <v>0.98000000000000043</v>
      </c>
      <c r="J22" s="51">
        <f>'H15 Swap'!B28</f>
        <v>6.74</v>
      </c>
      <c r="K22" s="52">
        <f>'H15 Swap'!C28</f>
        <v>6.45</v>
      </c>
      <c r="L22" s="14">
        <f t="shared" si="2"/>
        <v>0.29000000000000004</v>
      </c>
    </row>
    <row r="23" spans="2:12">
      <c r="B23">
        <f>'H15 Swap'!A29</f>
        <v>20000720</v>
      </c>
      <c r="C23" s="1">
        <f t="shared" si="0"/>
        <v>36727</v>
      </c>
      <c r="D23" s="8">
        <f t="shared" si="1"/>
        <v>2000.6297056810404</v>
      </c>
      <c r="F23" s="50">
        <f>'H15 Swap'!H29</f>
        <v>7.21</v>
      </c>
      <c r="G23" s="50">
        <f>'H15 Swap'!O29</f>
        <v>6.15</v>
      </c>
      <c r="H23" s="14">
        <f t="shared" si="3"/>
        <v>1.0599999999999996</v>
      </c>
      <c r="J23" s="51">
        <f>'H15 Swap'!B29</f>
        <v>6.74</v>
      </c>
      <c r="K23" s="52">
        <f>'H15 Swap'!C29</f>
        <v>6.45</v>
      </c>
      <c r="L23" s="14">
        <f t="shared" si="2"/>
        <v>0.29000000000000004</v>
      </c>
    </row>
    <row r="24" spans="2:12">
      <c r="B24">
        <f>'H15 Swap'!A30</f>
        <v>20000721</v>
      </c>
      <c r="C24" s="1">
        <f t="shared" si="0"/>
        <v>36728</v>
      </c>
      <c r="D24" s="8">
        <f t="shared" si="1"/>
        <v>2000.6324435318274</v>
      </c>
      <c r="F24" s="50">
        <f>'H15 Swap'!H30</f>
        <v>7.14</v>
      </c>
      <c r="G24" s="50">
        <f>'H15 Swap'!O30</f>
        <v>6.14</v>
      </c>
      <c r="H24" s="14">
        <f t="shared" si="3"/>
        <v>1</v>
      </c>
      <c r="J24" s="51">
        <f>'H15 Swap'!B30</f>
        <v>6.7175000000000002</v>
      </c>
      <c r="K24" s="52">
        <f>'H15 Swap'!C30</f>
        <v>6.47</v>
      </c>
      <c r="L24" s="14">
        <f t="shared" si="2"/>
        <v>0.2475000000000005</v>
      </c>
    </row>
    <row r="25" spans="2:12">
      <c r="B25">
        <f>'H15 Swap'!A31</f>
        <v>20000724</v>
      </c>
      <c r="C25" s="1">
        <f t="shared" si="0"/>
        <v>36731</v>
      </c>
      <c r="D25" s="8">
        <f t="shared" si="1"/>
        <v>2000.6406570841889</v>
      </c>
      <c r="F25" s="50">
        <f>'H15 Swap'!H31</f>
        <v>7.17</v>
      </c>
      <c r="G25" s="50">
        <f>'H15 Swap'!O31</f>
        <v>6.18</v>
      </c>
      <c r="H25" s="14">
        <f t="shared" si="3"/>
        <v>0.99000000000000021</v>
      </c>
      <c r="J25" s="51">
        <f>'H15 Swap'!B31</f>
        <v>6.7138</v>
      </c>
      <c r="K25" s="52">
        <f>'H15 Swap'!C31</f>
        <v>6.46</v>
      </c>
      <c r="L25" s="14">
        <f t="shared" si="2"/>
        <v>0.25380000000000003</v>
      </c>
    </row>
    <row r="26" spans="2:12">
      <c r="B26">
        <f>'H15 Swap'!A32</f>
        <v>20000725</v>
      </c>
      <c r="C26" s="1">
        <f t="shared" si="0"/>
        <v>36732</v>
      </c>
      <c r="D26" s="8">
        <f t="shared" si="1"/>
        <v>2000.643394934976</v>
      </c>
      <c r="F26" s="50">
        <f>'H15 Swap'!H32</f>
        <v>7.15</v>
      </c>
      <c r="G26" s="50">
        <f>'H15 Swap'!O32</f>
        <v>6.17</v>
      </c>
      <c r="H26" s="14">
        <f t="shared" si="3"/>
        <v>0.98000000000000043</v>
      </c>
      <c r="J26" s="51">
        <f>'H15 Swap'!B32</f>
        <v>6.7149999999999999</v>
      </c>
      <c r="K26" s="52">
        <f>'H15 Swap'!C32</f>
        <v>6.43</v>
      </c>
      <c r="L26" s="14">
        <f t="shared" si="2"/>
        <v>0.28500000000000014</v>
      </c>
    </row>
    <row r="27" spans="2:12">
      <c r="B27">
        <f>'H15 Swap'!A33</f>
        <v>20000726</v>
      </c>
      <c r="C27" s="1">
        <f t="shared" si="0"/>
        <v>36733</v>
      </c>
      <c r="D27" s="8">
        <f t="shared" si="1"/>
        <v>2000.6461327857633</v>
      </c>
      <c r="F27" s="50">
        <f>'H15 Swap'!H33</f>
        <v>7.13</v>
      </c>
      <c r="G27" s="50">
        <f>'H15 Swap'!O33</f>
        <v>6.16</v>
      </c>
      <c r="H27" s="14">
        <f t="shared" si="3"/>
        <v>0.96999999999999975</v>
      </c>
      <c r="J27" s="51">
        <f>'H15 Swap'!B33</f>
        <v>6.7125000000000004</v>
      </c>
      <c r="K27" s="52">
        <f>'H15 Swap'!C33</f>
        <v>6.42</v>
      </c>
      <c r="L27" s="14">
        <f t="shared" si="2"/>
        <v>0.29250000000000043</v>
      </c>
    </row>
    <row r="28" spans="2:12">
      <c r="B28">
        <f>'H15 Swap'!A34</f>
        <v>20000727</v>
      </c>
      <c r="C28" s="1">
        <f t="shared" si="0"/>
        <v>36734</v>
      </c>
      <c r="D28" s="8">
        <f t="shared" si="1"/>
        <v>2000.6488706365503</v>
      </c>
      <c r="F28" s="50">
        <f>'H15 Swap'!H34</f>
        <v>7.11</v>
      </c>
      <c r="G28" s="50">
        <f>'H15 Swap'!O34</f>
        <v>6.14</v>
      </c>
      <c r="H28" s="14">
        <f t="shared" si="3"/>
        <v>0.97000000000000064</v>
      </c>
      <c r="J28" s="51">
        <f>'H15 Swap'!B34</f>
        <v>6.7125000000000004</v>
      </c>
      <c r="K28" s="52">
        <f>'H15 Swap'!C34</f>
        <v>6.44</v>
      </c>
      <c r="L28" s="14">
        <f t="shared" si="2"/>
        <v>0.27249999999999996</v>
      </c>
    </row>
    <row r="29" spans="2:12">
      <c r="B29">
        <f>'H15 Swap'!A35</f>
        <v>20000728</v>
      </c>
      <c r="C29" s="1">
        <f t="shared" si="0"/>
        <v>36735</v>
      </c>
      <c r="D29" s="8">
        <f t="shared" si="1"/>
        <v>2000.6516084873374</v>
      </c>
      <c r="F29" s="50">
        <f>'H15 Swap'!H35</f>
        <v>7.15</v>
      </c>
      <c r="G29" s="50">
        <f>'H15 Swap'!O35</f>
        <v>6.16</v>
      </c>
      <c r="H29" s="14">
        <f t="shared" si="3"/>
        <v>0.99000000000000021</v>
      </c>
      <c r="J29" s="51">
        <f>'H15 Swap'!B35</f>
        <v>6.7112999999999996</v>
      </c>
      <c r="K29" s="52">
        <f>'H15 Swap'!C35</f>
        <v>6.45</v>
      </c>
      <c r="L29" s="14">
        <f t="shared" si="2"/>
        <v>0.26129999999999942</v>
      </c>
    </row>
    <row r="30" spans="2:12">
      <c r="B30">
        <f>'H15 Swap'!A36</f>
        <v>20000731</v>
      </c>
      <c r="C30" s="1">
        <f t="shared" si="0"/>
        <v>36738</v>
      </c>
      <c r="D30" s="8">
        <f t="shared" si="1"/>
        <v>2000.6598220396988</v>
      </c>
      <c r="F30" s="50">
        <f>'H15 Swap'!H36</f>
        <v>7.18</v>
      </c>
      <c r="G30" s="50">
        <f>'H15 Swap'!O36</f>
        <v>6.16</v>
      </c>
      <c r="H30" s="14">
        <f t="shared" si="3"/>
        <v>1.0199999999999996</v>
      </c>
      <c r="J30" s="51">
        <f>'H15 Swap'!B36</f>
        <v>6.7218999999999998</v>
      </c>
      <c r="K30" s="52">
        <f>'H15 Swap'!C36</f>
        <v>6.5</v>
      </c>
      <c r="L30" s="14">
        <f t="shared" si="2"/>
        <v>0.22189999999999976</v>
      </c>
    </row>
    <row r="31" spans="2:12">
      <c r="B31">
        <f>'H15 Swap'!A37</f>
        <v>20000801</v>
      </c>
      <c r="C31" s="1">
        <f t="shared" si="0"/>
        <v>36739</v>
      </c>
      <c r="D31" s="8">
        <f t="shared" si="1"/>
        <v>2000.6598220396988</v>
      </c>
      <c r="F31" s="50">
        <f>'H15 Swap'!H37</f>
        <v>7.14</v>
      </c>
      <c r="G31" s="50">
        <f>'H15 Swap'!O37</f>
        <v>6.12</v>
      </c>
      <c r="H31" s="14">
        <f t="shared" si="3"/>
        <v>1.0199999999999996</v>
      </c>
      <c r="J31" s="51">
        <f>'H15 Swap'!B37</f>
        <v>6.72</v>
      </c>
      <c r="K31" s="52">
        <f>'H15 Swap'!C37</f>
        <v>6.48</v>
      </c>
      <c r="L31" s="14">
        <f t="shared" si="2"/>
        <v>0.23999999999999932</v>
      </c>
    </row>
    <row r="32" spans="2:12">
      <c r="B32">
        <f>'H15 Swap'!A38</f>
        <v>20000802</v>
      </c>
      <c r="C32" s="1">
        <f t="shared" si="0"/>
        <v>36740</v>
      </c>
      <c r="D32" s="8">
        <f t="shared" si="1"/>
        <v>2000.6625598904859</v>
      </c>
      <c r="F32" s="50">
        <f>'H15 Swap'!H38</f>
        <v>7.12</v>
      </c>
      <c r="G32" s="50">
        <f>'H15 Swap'!O38</f>
        <v>6.09</v>
      </c>
      <c r="H32" s="14">
        <f t="shared" si="3"/>
        <v>1.0300000000000002</v>
      </c>
      <c r="J32" s="51">
        <f>'H15 Swap'!B38</f>
        <v>6.72</v>
      </c>
      <c r="K32" s="52">
        <f>'H15 Swap'!C38</f>
        <v>6.45</v>
      </c>
      <c r="L32" s="14">
        <f t="shared" si="2"/>
        <v>0.26999999999999957</v>
      </c>
    </row>
    <row r="33" spans="2:12">
      <c r="B33">
        <f>'H15 Swap'!A39</f>
        <v>20000803</v>
      </c>
      <c r="C33" s="1">
        <f t="shared" si="0"/>
        <v>36741</v>
      </c>
      <c r="D33" s="8">
        <f t="shared" si="1"/>
        <v>2000.6652977412732</v>
      </c>
      <c r="F33" s="50">
        <f>'H15 Swap'!H39</f>
        <v>7.07</v>
      </c>
      <c r="G33" s="50">
        <f>'H15 Swap'!O39</f>
        <v>6.07</v>
      </c>
      <c r="H33" s="14">
        <f t="shared" si="3"/>
        <v>1</v>
      </c>
      <c r="J33" s="51">
        <f>'H15 Swap'!B39</f>
        <v>6.7138</v>
      </c>
      <c r="K33" s="52">
        <f>'H15 Swap'!C39</f>
        <v>6.47</v>
      </c>
      <c r="L33" s="14">
        <f t="shared" si="2"/>
        <v>0.24380000000000024</v>
      </c>
    </row>
    <row r="34" spans="2:12">
      <c r="B34">
        <f>'H15 Swap'!A40</f>
        <v>20000804</v>
      </c>
      <c r="C34" s="1">
        <f t="shared" si="0"/>
        <v>36742</v>
      </c>
      <c r="D34" s="8">
        <f t="shared" si="1"/>
        <v>2000.6680355920603</v>
      </c>
      <c r="F34" s="50">
        <f>'H15 Swap'!H40</f>
        <v>7.02</v>
      </c>
      <c r="G34" s="50">
        <f>'H15 Swap'!O40</f>
        <v>6.02</v>
      </c>
      <c r="H34" s="14">
        <f t="shared" si="3"/>
        <v>1</v>
      </c>
      <c r="J34" s="51">
        <f>'H15 Swap'!B40</f>
        <v>6.71</v>
      </c>
      <c r="K34" s="52">
        <f>'H15 Swap'!C40</f>
        <v>6.45</v>
      </c>
      <c r="L34" s="14">
        <f t="shared" si="2"/>
        <v>0.25999999999999979</v>
      </c>
    </row>
    <row r="35" spans="2:12">
      <c r="B35">
        <f>'H15 Swap'!A41</f>
        <v>20000807</v>
      </c>
      <c r="C35" s="1">
        <f t="shared" si="0"/>
        <v>36745</v>
      </c>
      <c r="D35" s="8">
        <f t="shared" si="1"/>
        <v>2000.6762491444217</v>
      </c>
      <c r="F35" s="50">
        <f>'H15 Swap'!H41</f>
        <v>7.03</v>
      </c>
      <c r="G35" s="50">
        <f>'H15 Swap'!O41</f>
        <v>6.07</v>
      </c>
      <c r="H35" s="14">
        <f t="shared" si="3"/>
        <v>0.96</v>
      </c>
      <c r="J35" s="51">
        <f>'H15 Swap'!B41</f>
        <v>6.6913</v>
      </c>
      <c r="K35" s="52">
        <f>'H15 Swap'!C41</f>
        <v>6.45</v>
      </c>
      <c r="L35" s="14">
        <f t="shared" si="2"/>
        <v>0.24129999999999985</v>
      </c>
    </row>
    <row r="36" spans="2:12">
      <c r="B36">
        <f>'H15 Swap'!A42</f>
        <v>20000808</v>
      </c>
      <c r="C36" s="1">
        <f t="shared" si="0"/>
        <v>36746</v>
      </c>
      <c r="D36" s="8">
        <f t="shared" si="1"/>
        <v>2000.6789869952088</v>
      </c>
      <c r="F36" s="50">
        <f>'H15 Swap'!H42</f>
        <v>7.03</v>
      </c>
      <c r="G36" s="50">
        <f>'H15 Swap'!O42</f>
        <v>6.03</v>
      </c>
      <c r="H36" s="14">
        <f t="shared" si="3"/>
        <v>1</v>
      </c>
      <c r="J36" s="51">
        <f>'H15 Swap'!B42</f>
        <v>6.69</v>
      </c>
      <c r="K36" s="52">
        <f>'H15 Swap'!C42</f>
        <v>6.45</v>
      </c>
      <c r="L36" s="14">
        <f t="shared" si="2"/>
        <v>0.24000000000000021</v>
      </c>
    </row>
    <row r="37" spans="2:12" outlineLevel="1">
      <c r="B37">
        <f>'H15 Swap'!A43</f>
        <v>20000809</v>
      </c>
      <c r="C37" s="1">
        <f t="shared" si="0"/>
        <v>36747</v>
      </c>
      <c r="D37" s="8">
        <f t="shared" si="1"/>
        <v>2000.6817248459959</v>
      </c>
      <c r="F37" s="50">
        <f>'H15 Swap'!H43</f>
        <v>7.02</v>
      </c>
      <c r="G37" s="50">
        <f>'H15 Swap'!O43</f>
        <v>6.03</v>
      </c>
      <c r="H37" s="14">
        <f t="shared" si="3"/>
        <v>0.98999999999999932</v>
      </c>
      <c r="J37" s="51">
        <f>'H15 Swap'!B43</f>
        <v>6.6881000000000004</v>
      </c>
      <c r="K37" s="52">
        <f>'H15 Swap'!C43</f>
        <v>6.45</v>
      </c>
      <c r="L37" s="14">
        <f t="shared" si="2"/>
        <v>0.2381000000000002</v>
      </c>
    </row>
    <row r="38" spans="2:12" outlineLevel="1">
      <c r="B38">
        <f>'H15 Swap'!A44</f>
        <v>20000810</v>
      </c>
      <c r="C38" s="1">
        <f t="shared" si="0"/>
        <v>36748</v>
      </c>
      <c r="D38" s="8">
        <f t="shared" si="1"/>
        <v>2000.6844626967829</v>
      </c>
      <c r="F38" s="50">
        <f>'H15 Swap'!H44</f>
        <v>6.98</v>
      </c>
      <c r="G38" s="50">
        <f>'H15 Swap'!O44</f>
        <v>6</v>
      </c>
      <c r="H38" s="14">
        <f t="shared" si="3"/>
        <v>0.98000000000000043</v>
      </c>
      <c r="J38" s="51">
        <f>'H15 Swap'!B44</f>
        <v>6.6813000000000002</v>
      </c>
      <c r="K38" s="52">
        <f>'H15 Swap'!C44</f>
        <v>6.44</v>
      </c>
      <c r="L38" s="14">
        <f t="shared" si="2"/>
        <v>0.24129999999999985</v>
      </c>
    </row>
    <row r="39" spans="2:12" outlineLevel="1">
      <c r="B39">
        <f>'H15 Swap'!A45</f>
        <v>20000811</v>
      </c>
      <c r="C39" s="1">
        <f t="shared" si="0"/>
        <v>36749</v>
      </c>
      <c r="D39" s="8">
        <f t="shared" si="1"/>
        <v>2000.6872005475702</v>
      </c>
      <c r="F39" s="50">
        <f>'H15 Swap'!H45</f>
        <v>6.97</v>
      </c>
      <c r="G39" s="50">
        <f>'H15 Swap'!O45</f>
        <v>6.07</v>
      </c>
      <c r="H39" s="14">
        <f t="shared" si="3"/>
        <v>0.89999999999999947</v>
      </c>
      <c r="J39" s="51">
        <f>'H15 Swap'!B45</f>
        <v>6.68</v>
      </c>
      <c r="K39" s="52">
        <f>'H15 Swap'!C45</f>
        <v>6.43</v>
      </c>
      <c r="L39" s="14">
        <f t="shared" si="2"/>
        <v>0.25</v>
      </c>
    </row>
    <row r="40" spans="2:12" outlineLevel="1">
      <c r="B40">
        <f>'H15 Swap'!A46</f>
        <v>20000814</v>
      </c>
      <c r="C40" s="1">
        <f t="shared" si="0"/>
        <v>36752</v>
      </c>
      <c r="D40" s="8">
        <f t="shared" si="1"/>
        <v>2000.6954140999314</v>
      </c>
      <c r="F40" s="50">
        <f>'H15 Swap'!H46</f>
        <v>7.05</v>
      </c>
      <c r="G40" s="50">
        <f>'H15 Swap'!O46</f>
        <v>6.07</v>
      </c>
      <c r="H40" s="14">
        <f t="shared" si="3"/>
        <v>0.97999999999999954</v>
      </c>
      <c r="J40" s="51">
        <f>'H15 Swap'!B46</f>
        <v>6.6875</v>
      </c>
      <c r="K40" s="52">
        <f>'H15 Swap'!C46</f>
        <v>6.43</v>
      </c>
      <c r="L40" s="14">
        <f t="shared" si="2"/>
        <v>0.25750000000000028</v>
      </c>
    </row>
    <row r="41" spans="2:12" outlineLevel="1">
      <c r="B41">
        <f>'H15 Swap'!A47</f>
        <v>20000815</v>
      </c>
      <c r="C41" s="1">
        <f t="shared" si="0"/>
        <v>36753</v>
      </c>
      <c r="D41" s="8">
        <f t="shared" si="1"/>
        <v>2000.6981519507187</v>
      </c>
      <c r="F41" s="50">
        <f>'H15 Swap'!H47</f>
        <v>7.03</v>
      </c>
      <c r="G41" s="50">
        <f>'H15 Swap'!O47</f>
        <v>6.11</v>
      </c>
      <c r="H41" s="14">
        <f t="shared" si="3"/>
        <v>0.91999999999999993</v>
      </c>
      <c r="J41" s="51">
        <f>'H15 Swap'!B47</f>
        <v>6.69</v>
      </c>
      <c r="K41" s="52">
        <f>'H15 Swap'!C47</f>
        <v>6.43</v>
      </c>
      <c r="L41" s="14">
        <f t="shared" si="2"/>
        <v>0.26000000000000068</v>
      </c>
    </row>
    <row r="42" spans="2:12" outlineLevel="1">
      <c r="B42">
        <f>'H15 Swap'!A48</f>
        <v>20000816</v>
      </c>
      <c r="C42" s="1">
        <f t="shared" si="0"/>
        <v>36754</v>
      </c>
      <c r="D42" s="8">
        <f t="shared" si="1"/>
        <v>2000.7008898015058</v>
      </c>
      <c r="F42" s="50">
        <f>'H15 Swap'!H48</f>
        <v>7.04</v>
      </c>
      <c r="G42" s="50">
        <f>'H15 Swap'!O48</f>
        <v>6.13</v>
      </c>
      <c r="H42" s="14">
        <f t="shared" si="3"/>
        <v>0.91000000000000014</v>
      </c>
      <c r="J42" s="51">
        <f>'H15 Swap'!B48</f>
        <v>6.69</v>
      </c>
      <c r="K42" s="52">
        <f>'H15 Swap'!C48</f>
        <v>6.43</v>
      </c>
      <c r="L42" s="14">
        <f t="shared" si="2"/>
        <v>0.26000000000000068</v>
      </c>
    </row>
    <row r="43" spans="2:12" outlineLevel="1">
      <c r="B43">
        <f>'H15 Swap'!A49</f>
        <v>20000817</v>
      </c>
      <c r="C43" s="1">
        <f t="shared" si="0"/>
        <v>36755</v>
      </c>
      <c r="D43" s="8">
        <f t="shared" si="1"/>
        <v>2000.7036276522929</v>
      </c>
      <c r="F43" s="50">
        <f>'H15 Swap'!H49</f>
        <v>7.04</v>
      </c>
      <c r="G43" s="50">
        <f>'H15 Swap'!O49</f>
        <v>6.13</v>
      </c>
      <c r="H43" s="14">
        <f t="shared" si="3"/>
        <v>0.91000000000000014</v>
      </c>
      <c r="J43" s="51">
        <f>'H15 Swap'!B49</f>
        <v>6.69</v>
      </c>
      <c r="K43" s="52">
        <f>'H15 Swap'!C49</f>
        <v>6.45</v>
      </c>
      <c r="L43" s="14">
        <f t="shared" si="2"/>
        <v>0.24000000000000021</v>
      </c>
    </row>
    <row r="44" spans="2:12" outlineLevel="1">
      <c r="B44">
        <f>'H15 Swap'!A50</f>
        <v>20000818</v>
      </c>
      <c r="C44" s="1">
        <f t="shared" si="0"/>
        <v>36756</v>
      </c>
      <c r="D44" s="8">
        <f t="shared" si="1"/>
        <v>2000.7063655030802</v>
      </c>
      <c r="F44" s="50">
        <f>'H15 Swap'!H50</f>
        <v>7.04</v>
      </c>
      <c r="G44" s="50">
        <f>'H15 Swap'!O50</f>
        <v>6.09</v>
      </c>
      <c r="H44" s="14">
        <f t="shared" si="3"/>
        <v>0.95000000000000018</v>
      </c>
      <c r="J44" s="51">
        <f>'H15 Swap'!B50</f>
        <v>6.69</v>
      </c>
      <c r="K44" s="52">
        <f>'H15 Swap'!C50</f>
        <v>6.44</v>
      </c>
      <c r="L44" s="14">
        <f t="shared" si="2"/>
        <v>0.25</v>
      </c>
    </row>
    <row r="45" spans="2:12" outlineLevel="1">
      <c r="B45">
        <f>'H15 Swap'!A51</f>
        <v>20000821</v>
      </c>
      <c r="C45" s="1">
        <f t="shared" si="0"/>
        <v>36759</v>
      </c>
      <c r="D45" s="8">
        <f t="shared" si="1"/>
        <v>2000.7145790554414</v>
      </c>
      <c r="F45" s="50">
        <f>'H15 Swap'!H51</f>
        <v>7.02</v>
      </c>
      <c r="G45" s="50">
        <f>'H15 Swap'!O51</f>
        <v>6.1</v>
      </c>
      <c r="H45" s="14">
        <f t="shared" si="3"/>
        <v>0.91999999999999993</v>
      </c>
      <c r="J45" s="51">
        <f>'H15 Swap'!B51</f>
        <v>6.69</v>
      </c>
      <c r="K45" s="52">
        <f>'H15 Swap'!C51</f>
        <v>6.45</v>
      </c>
      <c r="L45" s="14">
        <f t="shared" si="2"/>
        <v>0.24000000000000021</v>
      </c>
    </row>
    <row r="46" spans="2:12" outlineLevel="1">
      <c r="B46">
        <f>'H15 Swap'!A52</f>
        <v>20000822</v>
      </c>
      <c r="C46" s="1">
        <f t="shared" si="0"/>
        <v>36760</v>
      </c>
      <c r="D46" s="8">
        <f t="shared" si="1"/>
        <v>2000.7173169062287</v>
      </c>
      <c r="F46" s="50">
        <f>'H15 Swap'!H52</f>
        <v>7.03</v>
      </c>
      <c r="G46" s="50">
        <f>'H15 Swap'!O52</f>
        <v>6.07</v>
      </c>
      <c r="H46" s="14">
        <f t="shared" si="3"/>
        <v>0.96</v>
      </c>
      <c r="J46" s="51">
        <f>'H15 Swap'!B52</f>
        <v>6.69</v>
      </c>
      <c r="K46" s="52">
        <f>'H15 Swap'!C52</f>
        <v>6.49</v>
      </c>
      <c r="L46" s="14">
        <f t="shared" si="2"/>
        <v>0.20000000000000018</v>
      </c>
    </row>
    <row r="47" spans="2:12" outlineLevel="1">
      <c r="B47">
        <f>'H15 Swap'!A53</f>
        <v>20000823</v>
      </c>
      <c r="C47" s="1">
        <f t="shared" si="0"/>
        <v>36761</v>
      </c>
      <c r="D47" s="8">
        <f t="shared" si="1"/>
        <v>2000.7200547570158</v>
      </c>
      <c r="F47" s="50">
        <f>'H15 Swap'!H53</f>
        <v>6.96</v>
      </c>
      <c r="G47" s="50">
        <f>'H15 Swap'!O53</f>
        <v>6.02</v>
      </c>
      <c r="H47" s="14">
        <f t="shared" si="3"/>
        <v>0.94000000000000039</v>
      </c>
      <c r="J47" s="51">
        <f>'H15 Swap'!B53</f>
        <v>6.69</v>
      </c>
      <c r="K47" s="52">
        <f>'H15 Swap'!C53</f>
        <v>6.53</v>
      </c>
      <c r="L47" s="14">
        <f t="shared" si="2"/>
        <v>0.16000000000000014</v>
      </c>
    </row>
    <row r="48" spans="2:12" outlineLevel="1">
      <c r="B48">
        <f>'H15 Swap'!A54</f>
        <v>20000824</v>
      </c>
      <c r="C48" s="1">
        <f t="shared" si="0"/>
        <v>36762</v>
      </c>
      <c r="D48" s="8">
        <f t="shared" si="1"/>
        <v>2000.7227926078028</v>
      </c>
      <c r="F48" s="50">
        <f>'H15 Swap'!H54</f>
        <v>6.94</v>
      </c>
      <c r="G48" s="50">
        <f>'H15 Swap'!O54</f>
        <v>6</v>
      </c>
      <c r="H48" s="14">
        <f t="shared" si="3"/>
        <v>0.94000000000000039</v>
      </c>
      <c r="J48" s="51">
        <f>'H15 Swap'!B54</f>
        <v>6.68</v>
      </c>
      <c r="K48" s="52">
        <f>'H15 Swap'!C54</f>
        <v>6.42</v>
      </c>
      <c r="L48" s="14">
        <f t="shared" si="2"/>
        <v>0.25999999999999979</v>
      </c>
    </row>
    <row r="49" spans="2:12" outlineLevel="1">
      <c r="B49">
        <f>'H15 Swap'!A55</f>
        <v>20000825</v>
      </c>
      <c r="C49" s="1">
        <f t="shared" si="0"/>
        <v>36763</v>
      </c>
      <c r="D49" s="8">
        <f t="shared" si="1"/>
        <v>2000.7255304585899</v>
      </c>
      <c r="F49" s="50">
        <f>'H15 Swap'!H55</f>
        <v>6.92</v>
      </c>
      <c r="G49" s="50">
        <f>'H15 Swap'!O55</f>
        <v>6</v>
      </c>
      <c r="H49" s="14">
        <f t="shared" si="3"/>
        <v>0.91999999999999993</v>
      </c>
      <c r="J49" s="51">
        <f>'H15 Swap'!B55</f>
        <v>6.68</v>
      </c>
      <c r="K49" s="52">
        <f>'H15 Swap'!C55</f>
        <v>6.45</v>
      </c>
      <c r="L49" s="14">
        <f t="shared" si="2"/>
        <v>0.22999999999999954</v>
      </c>
    </row>
    <row r="50" spans="2:12" outlineLevel="1">
      <c r="B50">
        <f>'H15 Swap'!A56</f>
        <v>20000828</v>
      </c>
      <c r="C50" s="1">
        <f t="shared" si="0"/>
        <v>36766</v>
      </c>
      <c r="D50" s="8">
        <f t="shared" si="1"/>
        <v>2000.7337440109513</v>
      </c>
      <c r="F50" s="50">
        <f>'H15 Swap'!H56</f>
        <v>6.94</v>
      </c>
      <c r="G50" s="50">
        <f>'H15 Swap'!O56</f>
        <v>6.05</v>
      </c>
      <c r="H50" s="14">
        <f t="shared" si="3"/>
        <v>0.89000000000000057</v>
      </c>
      <c r="J50" s="51">
        <f>'H15 Swap'!B56</f>
        <v>6.68</v>
      </c>
      <c r="K50" s="52">
        <f>'H15 Swap'!C56</f>
        <v>6.5</v>
      </c>
      <c r="L50" s="14">
        <f t="shared" si="2"/>
        <v>0.17999999999999972</v>
      </c>
    </row>
    <row r="51" spans="2:12" outlineLevel="1">
      <c r="B51">
        <f>'H15 Swap'!A57</f>
        <v>20000829</v>
      </c>
      <c r="C51" s="1">
        <f t="shared" si="0"/>
        <v>36767</v>
      </c>
      <c r="D51" s="8">
        <f t="shared" si="1"/>
        <v>2000.7364818617386</v>
      </c>
      <c r="F51" s="50">
        <f>'H15 Swap'!H57</f>
        <v>6.99</v>
      </c>
      <c r="G51" s="50">
        <f>'H15 Swap'!O57</f>
        <v>6.08</v>
      </c>
      <c r="H51" s="14">
        <f t="shared" si="3"/>
        <v>0.91000000000000014</v>
      </c>
      <c r="J51" s="51">
        <f>'H15 Swap'!B57</f>
        <v>6.68</v>
      </c>
      <c r="K51" s="52">
        <f>'H15 Swap'!C57</f>
        <v>6.45</v>
      </c>
      <c r="L51" s="14">
        <f t="shared" si="2"/>
        <v>0.22999999999999954</v>
      </c>
    </row>
    <row r="52" spans="2:12" outlineLevel="1">
      <c r="B52">
        <f>'H15 Swap'!A58</f>
        <v>20000830</v>
      </c>
      <c r="C52" s="1">
        <f t="shared" si="0"/>
        <v>36768</v>
      </c>
      <c r="D52" s="8">
        <f t="shared" si="1"/>
        <v>2000.7392197125257</v>
      </c>
      <c r="F52" s="50">
        <f>'H15 Swap'!H58</f>
        <v>7.03</v>
      </c>
      <c r="G52" s="50">
        <f>'H15 Swap'!O58</f>
        <v>6.07</v>
      </c>
      <c r="H52" s="14">
        <f t="shared" si="3"/>
        <v>0.96</v>
      </c>
      <c r="J52" s="51">
        <f>'H15 Swap'!B58</f>
        <v>6.68</v>
      </c>
      <c r="K52" s="52">
        <f>'H15 Swap'!C58</f>
        <v>6.49</v>
      </c>
      <c r="L52" s="14">
        <f t="shared" si="2"/>
        <v>0.1899999999999995</v>
      </c>
    </row>
    <row r="53" spans="2:12" outlineLevel="1">
      <c r="B53">
        <f>'H15 Swap'!A59</f>
        <v>20000831</v>
      </c>
      <c r="C53" s="1">
        <f t="shared" si="0"/>
        <v>36769</v>
      </c>
      <c r="D53" s="8">
        <f t="shared" si="1"/>
        <v>2000.7419575633128</v>
      </c>
      <c r="F53" s="50">
        <f>'H15 Swap'!H59</f>
        <v>6.96</v>
      </c>
      <c r="G53" s="50">
        <f>'H15 Swap'!O59</f>
        <v>5.98</v>
      </c>
      <c r="H53" s="14">
        <f t="shared" si="3"/>
        <v>0.97999999999999954</v>
      </c>
      <c r="J53" s="51">
        <f>'H15 Swap'!B59</f>
        <v>6.68</v>
      </c>
      <c r="K53" s="52">
        <f>'H15 Swap'!C59</f>
        <v>6.49</v>
      </c>
      <c r="L53" s="14">
        <f t="shared" si="2"/>
        <v>0.1899999999999995</v>
      </c>
    </row>
    <row r="54" spans="2:12" outlineLevel="1">
      <c r="B54">
        <f>'H15 Swap'!A60</f>
        <v>20000901</v>
      </c>
      <c r="C54" s="1">
        <f t="shared" si="0"/>
        <v>36770</v>
      </c>
      <c r="D54" s="8">
        <f t="shared" si="1"/>
        <v>2000.7419575633128</v>
      </c>
      <c r="F54" s="50">
        <f>'H15 Swap'!H60</f>
        <v>6.87</v>
      </c>
      <c r="G54" s="50">
        <f>'H15 Swap'!O60</f>
        <v>5.92</v>
      </c>
      <c r="H54" s="14">
        <f t="shared" si="3"/>
        <v>0.95000000000000018</v>
      </c>
      <c r="J54" s="51">
        <f>'H15 Swap'!B60</f>
        <v>6.6725000000000003</v>
      </c>
      <c r="K54" s="52">
        <f>'H15 Swap'!C60</f>
        <v>6.47</v>
      </c>
      <c r="L54" s="14">
        <f t="shared" si="2"/>
        <v>0.20250000000000057</v>
      </c>
    </row>
    <row r="55" spans="2:12" outlineLevel="1">
      <c r="B55">
        <f>'H15 Swap'!A61</f>
        <v>20000904</v>
      </c>
      <c r="C55" s="1">
        <f t="shared" si="0"/>
        <v>36773</v>
      </c>
      <c r="D55" s="8">
        <f t="shared" si="1"/>
        <v>2000.7501711156742</v>
      </c>
      <c r="F55" s="50" t="str">
        <f>'H15 Swap'!H61</f>
        <v xml:space="preserve"> NaN</v>
      </c>
      <c r="G55" s="50" t="str">
        <f>'H15 Swap'!O61</f>
        <v xml:space="preserve"> NaN</v>
      </c>
      <c r="H55" s="14" t="e">
        <f t="shared" si="3"/>
        <v>#N/A</v>
      </c>
      <c r="J55" s="51">
        <f>'H15 Swap'!B61</f>
        <v>6.6538000000000004</v>
      </c>
      <c r="K55" s="52" t="str">
        <f>'H15 Swap'!C61</f>
        <v>NaN</v>
      </c>
      <c r="L55" s="14" t="e">
        <f t="shared" si="2"/>
        <v>#N/A</v>
      </c>
    </row>
    <row r="56" spans="2:12" outlineLevel="1">
      <c r="B56">
        <f>'H15 Swap'!A62</f>
        <v>20000905</v>
      </c>
      <c r="C56" s="1">
        <f t="shared" si="0"/>
        <v>36774</v>
      </c>
      <c r="D56" s="8">
        <f t="shared" si="1"/>
        <v>2000.7529089664613</v>
      </c>
      <c r="F56" s="50">
        <f>'H15 Swap'!H62</f>
        <v>6.85</v>
      </c>
      <c r="G56" s="50">
        <f>'H15 Swap'!O62</f>
        <v>5.92</v>
      </c>
      <c r="H56" s="14">
        <f t="shared" si="3"/>
        <v>0.92999999999999972</v>
      </c>
      <c r="J56" s="51">
        <f>'H15 Swap'!B62</f>
        <v>6.6531000000000002</v>
      </c>
      <c r="K56" s="52">
        <f>'H15 Swap'!C62</f>
        <v>6.45</v>
      </c>
      <c r="L56" s="14">
        <f t="shared" si="2"/>
        <v>0.20310000000000006</v>
      </c>
    </row>
    <row r="57" spans="2:12" outlineLevel="1">
      <c r="B57">
        <f>'H15 Swap'!A63</f>
        <v>20000906</v>
      </c>
      <c r="C57" s="1">
        <f t="shared" si="0"/>
        <v>36775</v>
      </c>
      <c r="D57" s="8">
        <f t="shared" si="1"/>
        <v>2000.7556468172484</v>
      </c>
      <c r="F57" s="50">
        <f>'H15 Swap'!H63</f>
        <v>6.88</v>
      </c>
      <c r="G57" s="50">
        <f>'H15 Swap'!O63</f>
        <v>5.95</v>
      </c>
      <c r="H57" s="14">
        <f t="shared" si="3"/>
        <v>0.92999999999999972</v>
      </c>
      <c r="J57" s="51">
        <f>'H15 Swap'!B63</f>
        <v>6.6543999999999999</v>
      </c>
      <c r="K57" s="52">
        <f>'H15 Swap'!C63</f>
        <v>6.45</v>
      </c>
      <c r="L57" s="14">
        <f t="shared" si="2"/>
        <v>0.20439999999999969</v>
      </c>
    </row>
    <row r="58" spans="2:12" outlineLevel="1">
      <c r="B58">
        <f>'H15 Swap'!A64</f>
        <v>20000907</v>
      </c>
      <c r="C58" s="1">
        <f t="shared" si="0"/>
        <v>36776</v>
      </c>
      <c r="D58" s="8">
        <f t="shared" si="1"/>
        <v>2000.7583846680357</v>
      </c>
      <c r="F58" s="50">
        <f>'H15 Swap'!H64</f>
        <v>6.89</v>
      </c>
      <c r="G58" s="50">
        <f>'H15 Swap'!O64</f>
        <v>5.97</v>
      </c>
      <c r="H58" s="14">
        <f t="shared" si="3"/>
        <v>0.91999999999999993</v>
      </c>
      <c r="J58" s="51">
        <f>'H15 Swap'!B64</f>
        <v>6.66</v>
      </c>
      <c r="K58" s="52">
        <f>'H15 Swap'!C64</f>
        <v>6.49</v>
      </c>
      <c r="L58" s="14">
        <f t="shared" si="2"/>
        <v>0.16999999999999993</v>
      </c>
    </row>
    <row r="59" spans="2:12" outlineLevel="1">
      <c r="B59">
        <f>'H15 Swap'!A65</f>
        <v>20000908</v>
      </c>
      <c r="C59" s="1">
        <f t="shared" si="0"/>
        <v>36777</v>
      </c>
      <c r="D59" s="8">
        <f t="shared" si="1"/>
        <v>2000.7611225188227</v>
      </c>
      <c r="F59" s="50">
        <f>'H15 Swap'!H65</f>
        <v>6.91</v>
      </c>
      <c r="G59" s="50">
        <f>'H15 Swap'!O65</f>
        <v>5.95</v>
      </c>
      <c r="H59" s="14">
        <f t="shared" si="3"/>
        <v>0.96</v>
      </c>
      <c r="J59" s="51">
        <f>'H15 Swap'!B65</f>
        <v>6.66</v>
      </c>
      <c r="K59" s="52">
        <f>'H15 Swap'!C65</f>
        <v>6.45</v>
      </c>
      <c r="L59" s="14">
        <f t="shared" si="2"/>
        <v>0.20999999999999996</v>
      </c>
    </row>
    <row r="60" spans="2:12" outlineLevel="1">
      <c r="B60">
        <f>'H15 Swap'!A66</f>
        <v>20000911</v>
      </c>
      <c r="C60" s="1">
        <f t="shared" si="0"/>
        <v>36780</v>
      </c>
      <c r="D60" s="8">
        <f t="shared" si="1"/>
        <v>2000.7693360711842</v>
      </c>
      <c r="F60" s="50">
        <f>'H15 Swap'!H66</f>
        <v>6.93</v>
      </c>
      <c r="G60" s="50">
        <f>'H15 Swap'!O66</f>
        <v>5.97</v>
      </c>
      <c r="H60" s="14">
        <f t="shared" si="3"/>
        <v>0.96</v>
      </c>
      <c r="J60" s="51">
        <f>'H15 Swap'!B66</f>
        <v>6.66</v>
      </c>
      <c r="K60" s="52">
        <f>'H15 Swap'!C66</f>
        <v>6.43</v>
      </c>
      <c r="L60" s="14">
        <f t="shared" si="2"/>
        <v>0.23000000000000043</v>
      </c>
    </row>
    <row r="61" spans="2:12" outlineLevel="1">
      <c r="B61">
        <f>'H15 Swap'!A67</f>
        <v>20000912</v>
      </c>
      <c r="C61" s="1">
        <f t="shared" si="0"/>
        <v>36781</v>
      </c>
      <c r="D61" s="8">
        <f t="shared" si="1"/>
        <v>2000.7720739219712</v>
      </c>
      <c r="F61" s="50">
        <f>'H15 Swap'!H67</f>
        <v>6.93</v>
      </c>
      <c r="G61" s="50">
        <f>'H15 Swap'!O67</f>
        <v>5.97</v>
      </c>
      <c r="H61" s="14">
        <f t="shared" si="3"/>
        <v>0.96</v>
      </c>
      <c r="J61" s="51">
        <f>'H15 Swap'!B67</f>
        <v>6.66</v>
      </c>
      <c r="K61" s="52">
        <f>'H15 Swap'!C67</f>
        <v>6.42</v>
      </c>
      <c r="L61" s="14">
        <f t="shared" si="2"/>
        <v>0.24000000000000021</v>
      </c>
    </row>
    <row r="62" spans="2:12" outlineLevel="1">
      <c r="B62">
        <f>'H15 Swap'!A68</f>
        <v>20000913</v>
      </c>
      <c r="C62" s="1">
        <f t="shared" si="0"/>
        <v>36782</v>
      </c>
      <c r="D62" s="8">
        <f t="shared" si="1"/>
        <v>2000.7748117727583</v>
      </c>
      <c r="F62" s="50">
        <f>'H15 Swap'!H68</f>
        <v>6.87</v>
      </c>
      <c r="G62" s="50">
        <f>'H15 Swap'!O68</f>
        <v>5.94</v>
      </c>
      <c r="H62" s="14">
        <f t="shared" si="3"/>
        <v>0.92999999999999972</v>
      </c>
      <c r="J62" s="51">
        <f>'H15 Swap'!B68</f>
        <v>6.66</v>
      </c>
      <c r="K62" s="52">
        <f>'H15 Swap'!C68</f>
        <v>6.43</v>
      </c>
      <c r="L62" s="14">
        <f t="shared" si="2"/>
        <v>0.23000000000000043</v>
      </c>
    </row>
    <row r="63" spans="2:12" outlineLevel="1">
      <c r="B63">
        <f>'H15 Swap'!A69</f>
        <v>20000914</v>
      </c>
      <c r="C63" s="1">
        <f t="shared" si="0"/>
        <v>36783</v>
      </c>
      <c r="D63" s="8">
        <f t="shared" si="1"/>
        <v>2000.7775496235456</v>
      </c>
      <c r="F63" s="50">
        <f>'H15 Swap'!H69</f>
        <v>6.84</v>
      </c>
      <c r="G63" s="50">
        <f>'H15 Swap'!O69</f>
        <v>5.96</v>
      </c>
      <c r="H63" s="14">
        <f t="shared" si="3"/>
        <v>0.87999999999999989</v>
      </c>
      <c r="J63" s="51">
        <f>'H15 Swap'!B69</f>
        <v>6.66</v>
      </c>
      <c r="K63" s="52">
        <f>'H15 Swap'!C69</f>
        <v>6.43</v>
      </c>
      <c r="L63" s="14">
        <f t="shared" si="2"/>
        <v>0.23000000000000043</v>
      </c>
    </row>
    <row r="64" spans="2:12" outlineLevel="1">
      <c r="B64">
        <f>'H15 Swap'!A70</f>
        <v>20000915</v>
      </c>
      <c r="C64" s="1">
        <f t="shared" si="0"/>
        <v>36784</v>
      </c>
      <c r="D64" s="8">
        <f t="shared" si="1"/>
        <v>2000.7802874743327</v>
      </c>
      <c r="F64" s="50">
        <f>'H15 Swap'!H70</f>
        <v>6.86</v>
      </c>
      <c r="G64" s="50">
        <f>'H15 Swap'!O70</f>
        <v>5.93</v>
      </c>
      <c r="H64" s="14">
        <f t="shared" si="3"/>
        <v>0.9300000000000006</v>
      </c>
      <c r="J64" s="51">
        <f>'H15 Swap'!B70</f>
        <v>6.66</v>
      </c>
      <c r="K64" s="52">
        <f>'H15 Swap'!C70</f>
        <v>6.41</v>
      </c>
      <c r="L64" s="14">
        <f t="shared" si="2"/>
        <v>0.25</v>
      </c>
    </row>
    <row r="65" spans="2:12" outlineLevel="1">
      <c r="B65">
        <f>'H15 Swap'!A71</f>
        <v>20000918</v>
      </c>
      <c r="C65" s="1">
        <f t="shared" si="0"/>
        <v>36787</v>
      </c>
      <c r="D65" s="8">
        <f t="shared" si="1"/>
        <v>2000.7885010266941</v>
      </c>
      <c r="F65" s="50">
        <f>'H15 Swap'!H71</f>
        <v>6.86</v>
      </c>
      <c r="G65" s="50">
        <f>'H15 Swap'!O71</f>
        <v>5.93</v>
      </c>
      <c r="H65" s="14">
        <f t="shared" si="3"/>
        <v>0.9300000000000006</v>
      </c>
      <c r="J65" s="51">
        <f>'H15 Swap'!B71</f>
        <v>6.66</v>
      </c>
      <c r="K65" s="52">
        <f>'H15 Swap'!C71</f>
        <v>6.41</v>
      </c>
      <c r="L65" s="14">
        <f t="shared" si="2"/>
        <v>0.25</v>
      </c>
    </row>
    <row r="66" spans="2:12" outlineLevel="1">
      <c r="B66">
        <f>'H15 Swap'!A72</f>
        <v>20000919</v>
      </c>
      <c r="C66" s="1">
        <f t="shared" si="0"/>
        <v>36788</v>
      </c>
      <c r="D66" s="8">
        <f t="shared" si="1"/>
        <v>2000.7912388774812</v>
      </c>
      <c r="F66" s="50">
        <f>'H15 Swap'!H72</f>
        <v>6.85</v>
      </c>
      <c r="G66" s="50">
        <f>'H15 Swap'!O72</f>
        <v>5.93</v>
      </c>
      <c r="H66" s="14">
        <f t="shared" si="3"/>
        <v>0.91999999999999993</v>
      </c>
      <c r="J66" s="51">
        <f>'H15 Swap'!B72</f>
        <v>6.6588000000000003</v>
      </c>
      <c r="K66" s="52">
        <f>'H15 Swap'!C72</f>
        <v>6.4</v>
      </c>
      <c r="L66" s="14">
        <f t="shared" si="2"/>
        <v>0.25879999999999992</v>
      </c>
    </row>
    <row r="67" spans="2:12" outlineLevel="1">
      <c r="B67">
        <f>'H15 Swap'!A73</f>
        <v>20000920</v>
      </c>
      <c r="C67" s="1">
        <f t="shared" si="0"/>
        <v>36789</v>
      </c>
      <c r="D67" s="8">
        <f t="shared" si="1"/>
        <v>2000.7939767282683</v>
      </c>
      <c r="F67" s="50">
        <f>'H15 Swap'!H73</f>
        <v>6.85</v>
      </c>
      <c r="G67" s="50">
        <f>'H15 Swap'!O73</f>
        <v>5.98</v>
      </c>
      <c r="H67" s="14">
        <f t="shared" si="3"/>
        <v>0.86999999999999922</v>
      </c>
      <c r="J67" s="51">
        <f>'H15 Swap'!B73</f>
        <v>6.66</v>
      </c>
      <c r="K67" s="52">
        <f>'H15 Swap'!C73</f>
        <v>6.39</v>
      </c>
      <c r="L67" s="14">
        <f t="shared" si="2"/>
        <v>0.27000000000000046</v>
      </c>
    </row>
    <row r="68" spans="2:12" outlineLevel="1">
      <c r="B68">
        <f>'H15 Swap'!A74</f>
        <v>20000921</v>
      </c>
      <c r="C68" s="1">
        <f t="shared" si="0"/>
        <v>36790</v>
      </c>
      <c r="D68" s="8">
        <f t="shared" si="1"/>
        <v>2000.7967145790553</v>
      </c>
      <c r="F68" s="50">
        <f>'H15 Swap'!H74</f>
        <v>6.91</v>
      </c>
      <c r="G68" s="50">
        <f>'H15 Swap'!O74</f>
        <v>5.96</v>
      </c>
      <c r="H68" s="14">
        <f t="shared" si="3"/>
        <v>0.95000000000000018</v>
      </c>
      <c r="J68" s="51">
        <f>'H15 Swap'!B74</f>
        <v>6.66</v>
      </c>
      <c r="K68" s="52">
        <f>'H15 Swap'!C74</f>
        <v>6.4</v>
      </c>
      <c r="L68" s="14">
        <f t="shared" si="2"/>
        <v>0.25999999999999979</v>
      </c>
    </row>
    <row r="69" spans="2:12" outlineLevel="1">
      <c r="B69">
        <f>'H15 Swap'!A75</f>
        <v>20000922</v>
      </c>
      <c r="C69" s="1">
        <f t="shared" si="0"/>
        <v>36791</v>
      </c>
      <c r="D69" s="8">
        <f t="shared" si="1"/>
        <v>2000.7994524298426</v>
      </c>
      <c r="F69" s="50">
        <f>'H15 Swap'!H75</f>
        <v>6.84</v>
      </c>
      <c r="G69" s="50">
        <f>'H15 Swap'!O75</f>
        <v>5.93</v>
      </c>
      <c r="H69" s="14">
        <f t="shared" si="3"/>
        <v>0.91000000000000014</v>
      </c>
      <c r="J69" s="51">
        <f>'H15 Swap'!B75</f>
        <v>6.66</v>
      </c>
      <c r="K69" s="52">
        <f>'H15 Swap'!C75</f>
        <v>6.38</v>
      </c>
      <c r="L69" s="14">
        <f t="shared" si="2"/>
        <v>0.28000000000000025</v>
      </c>
    </row>
    <row r="70" spans="2:12" outlineLevel="1">
      <c r="B70">
        <f>'H15 Swap'!A76</f>
        <v>20000925</v>
      </c>
      <c r="C70" s="1">
        <f t="shared" si="0"/>
        <v>36794</v>
      </c>
      <c r="D70" s="8">
        <f t="shared" si="1"/>
        <v>2000.8076659822041</v>
      </c>
      <c r="F70" s="50">
        <f>'H15 Swap'!H76</f>
        <v>6.86</v>
      </c>
      <c r="G70" s="50">
        <f>'H15 Swap'!O76</f>
        <v>5.94</v>
      </c>
      <c r="H70" s="14">
        <f t="shared" si="3"/>
        <v>0.91999999999999993</v>
      </c>
      <c r="J70" s="51">
        <f>'H15 Swap'!B76</f>
        <v>6.66</v>
      </c>
      <c r="K70" s="52">
        <f>'H15 Swap'!C76</f>
        <v>6.4</v>
      </c>
      <c r="L70" s="14">
        <f t="shared" si="2"/>
        <v>0.25999999999999979</v>
      </c>
    </row>
    <row r="71" spans="2:12" outlineLevel="1">
      <c r="B71">
        <f>'H15 Swap'!A77</f>
        <v>20000926</v>
      </c>
      <c r="C71" s="1">
        <f t="shared" si="0"/>
        <v>36795</v>
      </c>
      <c r="D71" s="8">
        <f t="shared" si="1"/>
        <v>2000.8104038329911</v>
      </c>
      <c r="F71" s="50">
        <f>'H15 Swap'!H77</f>
        <v>6.84</v>
      </c>
      <c r="G71" s="50">
        <f>'H15 Swap'!O77</f>
        <v>5.9</v>
      </c>
      <c r="H71" s="14">
        <f t="shared" si="3"/>
        <v>0.9399999999999995</v>
      </c>
      <c r="J71" s="51">
        <f>'H15 Swap'!B77</f>
        <v>6.66</v>
      </c>
      <c r="K71" s="52">
        <f>'H15 Swap'!C77</f>
        <v>6.39</v>
      </c>
      <c r="L71" s="14">
        <f t="shared" si="2"/>
        <v>0.27000000000000046</v>
      </c>
    </row>
    <row r="72" spans="2:12" outlineLevel="1">
      <c r="B72">
        <f>'H15 Swap'!A78</f>
        <v>20000927</v>
      </c>
      <c r="C72" s="1">
        <f t="shared" si="0"/>
        <v>36796</v>
      </c>
      <c r="D72" s="8">
        <f t="shared" si="1"/>
        <v>2000.8131416837782</v>
      </c>
      <c r="F72" s="50">
        <f>'H15 Swap'!H78</f>
        <v>6.83</v>
      </c>
      <c r="G72" s="50">
        <f>'H15 Swap'!O78</f>
        <v>5.89</v>
      </c>
      <c r="H72" s="14">
        <f t="shared" si="3"/>
        <v>0.94000000000000039</v>
      </c>
      <c r="J72" s="51">
        <f>'H15 Swap'!B78</f>
        <v>6.66</v>
      </c>
      <c r="K72" s="52">
        <f>'H15 Swap'!C78</f>
        <v>6.4</v>
      </c>
      <c r="L72" s="14">
        <f t="shared" si="2"/>
        <v>0.25999999999999979</v>
      </c>
    </row>
    <row r="73" spans="2:12" outlineLevel="1">
      <c r="B73">
        <f>'H15 Swap'!A79</f>
        <v>20000928</v>
      </c>
      <c r="C73" s="1">
        <f t="shared" si="0"/>
        <v>36797</v>
      </c>
      <c r="D73" s="8">
        <f t="shared" si="1"/>
        <v>2000.8158795345653</v>
      </c>
      <c r="F73" s="50">
        <f>'H15 Swap'!H79</f>
        <v>6.81</v>
      </c>
      <c r="G73" s="50">
        <f>'H15 Swap'!O79</f>
        <v>5.9</v>
      </c>
      <c r="H73" s="14">
        <f t="shared" si="3"/>
        <v>0.90999999999999925</v>
      </c>
      <c r="J73" s="51">
        <f>'H15 Swap'!B79</f>
        <v>6.8150000000000004</v>
      </c>
      <c r="K73" s="52">
        <f>'H15 Swap'!C79</f>
        <v>6.35</v>
      </c>
      <c r="L73" s="14">
        <f t="shared" si="2"/>
        <v>0.46500000000000075</v>
      </c>
    </row>
    <row r="74" spans="2:12" outlineLevel="1">
      <c r="B74">
        <f>'H15 Swap'!A80</f>
        <v>20000929</v>
      </c>
      <c r="C74" s="1">
        <f t="shared" si="0"/>
        <v>36798</v>
      </c>
      <c r="D74" s="8">
        <f t="shared" si="1"/>
        <v>2000.8186173853526</v>
      </c>
      <c r="F74" s="50">
        <f>'H15 Swap'!H80</f>
        <v>6.75</v>
      </c>
      <c r="G74" s="50">
        <f>'H15 Swap'!O80</f>
        <v>5.85</v>
      </c>
      <c r="H74" s="14">
        <f t="shared" si="3"/>
        <v>0.90000000000000036</v>
      </c>
      <c r="J74" s="51">
        <f>'H15 Swap'!B80</f>
        <v>6.8113000000000001</v>
      </c>
      <c r="K74" s="52">
        <f>'H15 Swap'!C80</f>
        <v>6.4</v>
      </c>
      <c r="L74" s="14">
        <f t="shared" si="2"/>
        <v>0.41129999999999978</v>
      </c>
    </row>
    <row r="75" spans="2:12" outlineLevel="1">
      <c r="B75">
        <f>'H15 Swap'!A81</f>
        <v>20001002</v>
      </c>
      <c r="C75" s="1">
        <f t="shared" ref="C75:C138" si="4">DATE(LEFT(B75,4),MID(B75,5,2),RIGHT(B75,2))</f>
        <v>36801</v>
      </c>
      <c r="D75" s="8">
        <f t="shared" ref="D75:D138" si="5">(YEAR(C75)*365.25+MONTH(C75)*30+DAY(C75))/365.25</f>
        <v>2000.8268309377138</v>
      </c>
      <c r="F75" s="50">
        <f>'H15 Swap'!H81</f>
        <v>6.77</v>
      </c>
      <c r="G75" s="50">
        <f>'H15 Swap'!O81</f>
        <v>5.86</v>
      </c>
      <c r="H75" s="14">
        <f t="shared" si="3"/>
        <v>0.90999999999999925</v>
      </c>
      <c r="J75" s="51">
        <f>'H15 Swap'!B81</f>
        <v>6.8044000000000002</v>
      </c>
      <c r="K75" s="52">
        <f>'H15 Swap'!C81</f>
        <v>6.38</v>
      </c>
      <c r="L75" s="14">
        <f t="shared" ref="L75:L138" si="6">IF(ISERROR(J75-K75),#N/A,J75-K75)</f>
        <v>0.42440000000000033</v>
      </c>
    </row>
    <row r="76" spans="2:12" outlineLevel="1">
      <c r="B76">
        <f>'H15 Swap'!A82</f>
        <v>20001003</v>
      </c>
      <c r="C76" s="1">
        <f t="shared" si="4"/>
        <v>36802</v>
      </c>
      <c r="D76" s="8">
        <f t="shared" si="5"/>
        <v>2000.8295687885011</v>
      </c>
      <c r="F76" s="50">
        <f>'H15 Swap'!H82</f>
        <v>6.75</v>
      </c>
      <c r="G76" s="50">
        <f>'H15 Swap'!O82</f>
        <v>5.88</v>
      </c>
      <c r="H76" s="14">
        <f t="shared" ref="H76:H139" si="7">IF(ISERROR(F76-G76),#N/A,F76-G76)</f>
        <v>0.87000000000000011</v>
      </c>
      <c r="J76" s="51">
        <f>'H15 Swap'!B82</f>
        <v>6.8025000000000002</v>
      </c>
      <c r="K76" s="52">
        <f>'H15 Swap'!C82</f>
        <v>6.38</v>
      </c>
      <c r="L76" s="14">
        <f t="shared" si="6"/>
        <v>0.42250000000000032</v>
      </c>
    </row>
    <row r="77" spans="2:12" outlineLevel="1">
      <c r="B77">
        <f>'H15 Swap'!A83</f>
        <v>20001004</v>
      </c>
      <c r="C77" s="1">
        <f t="shared" si="4"/>
        <v>36803</v>
      </c>
      <c r="D77" s="8">
        <f t="shared" si="5"/>
        <v>2000.8323066392882</v>
      </c>
      <c r="F77" s="50">
        <f>'H15 Swap'!H83</f>
        <v>6.81</v>
      </c>
      <c r="G77" s="50">
        <f>'H15 Swap'!O83</f>
        <v>5.94</v>
      </c>
      <c r="H77" s="14">
        <f t="shared" si="7"/>
        <v>0.86999999999999922</v>
      </c>
      <c r="J77" s="51">
        <f>'H15 Swap'!B83</f>
        <v>6.8025000000000002</v>
      </c>
      <c r="K77" s="52">
        <f>'H15 Swap'!C83</f>
        <v>6.36</v>
      </c>
      <c r="L77" s="14">
        <f t="shared" si="6"/>
        <v>0.44249999999999989</v>
      </c>
    </row>
    <row r="78" spans="2:12" outlineLevel="1">
      <c r="B78">
        <f>'H15 Swap'!A84</f>
        <v>20001005</v>
      </c>
      <c r="C78" s="1">
        <f t="shared" si="4"/>
        <v>36804</v>
      </c>
      <c r="D78" s="8">
        <f t="shared" si="5"/>
        <v>2000.8350444900752</v>
      </c>
      <c r="F78" s="50">
        <f>'H15 Swap'!H84</f>
        <v>6.85</v>
      </c>
      <c r="G78" s="50">
        <f>'H15 Swap'!O84</f>
        <v>5.92</v>
      </c>
      <c r="H78" s="14">
        <f t="shared" si="7"/>
        <v>0.92999999999999972</v>
      </c>
      <c r="J78" s="51">
        <f>'H15 Swap'!B84</f>
        <v>6.8025000000000002</v>
      </c>
      <c r="K78" s="52">
        <f>'H15 Swap'!C84</f>
        <v>6.35</v>
      </c>
      <c r="L78" s="14">
        <f t="shared" si="6"/>
        <v>0.45250000000000057</v>
      </c>
    </row>
    <row r="79" spans="2:12" outlineLevel="1">
      <c r="B79">
        <f>'H15 Swap'!A85</f>
        <v>20001006</v>
      </c>
      <c r="C79" s="1">
        <f t="shared" si="4"/>
        <v>36805</v>
      </c>
      <c r="D79" s="8">
        <f t="shared" si="5"/>
        <v>2000.8377823408625</v>
      </c>
      <c r="F79" s="50">
        <f>'H15 Swap'!H85</f>
        <v>6.85</v>
      </c>
      <c r="G79" s="50">
        <f>'H15 Swap'!O85</f>
        <v>5.88</v>
      </c>
      <c r="H79" s="14">
        <f t="shared" si="7"/>
        <v>0.96999999999999975</v>
      </c>
      <c r="J79" s="51">
        <f>'H15 Swap'!B85</f>
        <v>6.8025000000000002</v>
      </c>
      <c r="K79" s="52">
        <f>'H15 Swap'!C85</f>
        <v>6.37</v>
      </c>
      <c r="L79" s="14">
        <f t="shared" si="6"/>
        <v>0.43250000000000011</v>
      </c>
    </row>
    <row r="80" spans="2:12" outlineLevel="1">
      <c r="B80">
        <f>'H15 Swap'!A86</f>
        <v>20001009</v>
      </c>
      <c r="C80" s="1">
        <f t="shared" si="4"/>
        <v>36808</v>
      </c>
      <c r="D80" s="8">
        <f t="shared" si="5"/>
        <v>2000.8459958932237</v>
      </c>
      <c r="F80" s="50" t="str">
        <f>'H15 Swap'!H86</f>
        <v xml:space="preserve"> NaN</v>
      </c>
      <c r="G80" s="50" t="str">
        <f>'H15 Swap'!O86</f>
        <v xml:space="preserve"> NaN</v>
      </c>
      <c r="H80" s="14" t="e">
        <f t="shared" si="7"/>
        <v>#N/A</v>
      </c>
      <c r="J80" s="51">
        <f>'H15 Swap'!B86</f>
        <v>6.8</v>
      </c>
      <c r="K80" s="52" t="str">
        <f>'H15 Swap'!C86</f>
        <v>NaN</v>
      </c>
      <c r="L80" s="14" t="e">
        <f t="shared" si="6"/>
        <v>#N/A</v>
      </c>
    </row>
    <row r="81" spans="2:12" outlineLevel="1">
      <c r="B81">
        <f>'H15 Swap'!A87</f>
        <v>20001010</v>
      </c>
      <c r="C81" s="1">
        <f t="shared" si="4"/>
        <v>36809</v>
      </c>
      <c r="D81" s="8">
        <f t="shared" si="5"/>
        <v>2000.848733744011</v>
      </c>
      <c r="F81" s="50">
        <f>'H15 Swap'!H87</f>
        <v>6.85</v>
      </c>
      <c r="G81" s="50">
        <f>'H15 Swap'!O87</f>
        <v>5.86</v>
      </c>
      <c r="H81" s="14">
        <f t="shared" si="7"/>
        <v>0.98999999999999932</v>
      </c>
      <c r="J81" s="51">
        <f>'H15 Swap'!B87</f>
        <v>6.8018999999999998</v>
      </c>
      <c r="K81" s="52">
        <f>'H15 Swap'!C87</f>
        <v>6.4</v>
      </c>
      <c r="L81" s="14">
        <f t="shared" si="6"/>
        <v>0.40189999999999948</v>
      </c>
    </row>
    <row r="82" spans="2:12" outlineLevel="1">
      <c r="B82">
        <f>'H15 Swap'!A88</f>
        <v>20001011</v>
      </c>
      <c r="C82" s="1">
        <f t="shared" si="4"/>
        <v>36810</v>
      </c>
      <c r="D82" s="8">
        <f t="shared" si="5"/>
        <v>2000.8514715947981</v>
      </c>
      <c r="F82" s="50">
        <f>'H15 Swap'!H88</f>
        <v>6.79</v>
      </c>
      <c r="G82" s="50">
        <f>'H15 Swap'!O88</f>
        <v>5.82</v>
      </c>
      <c r="H82" s="14">
        <f t="shared" si="7"/>
        <v>0.96999999999999975</v>
      </c>
      <c r="J82" s="51">
        <f>'H15 Swap'!B88</f>
        <v>6.7988</v>
      </c>
      <c r="K82" s="52">
        <f>'H15 Swap'!C88</f>
        <v>6.4</v>
      </c>
      <c r="L82" s="14">
        <f t="shared" si="6"/>
        <v>0.3987999999999996</v>
      </c>
    </row>
    <row r="83" spans="2:12" outlineLevel="1">
      <c r="B83">
        <f>'H15 Swap'!A89</f>
        <v>20001012</v>
      </c>
      <c r="C83" s="1">
        <f t="shared" si="4"/>
        <v>36811</v>
      </c>
      <c r="D83" s="8">
        <f t="shared" si="5"/>
        <v>2000.8542094455852</v>
      </c>
      <c r="F83" s="50">
        <f>'H15 Swap'!H89</f>
        <v>6.76</v>
      </c>
      <c r="G83" s="50">
        <f>'H15 Swap'!O89</f>
        <v>5.74</v>
      </c>
      <c r="H83" s="14">
        <f t="shared" si="7"/>
        <v>1.0199999999999996</v>
      </c>
      <c r="J83" s="51">
        <f>'H15 Swap'!B89</f>
        <v>6.7980999999999998</v>
      </c>
      <c r="K83" s="52">
        <f>'H15 Swap'!C89</f>
        <v>6.4</v>
      </c>
      <c r="L83" s="14">
        <f t="shared" si="6"/>
        <v>0.39809999999999945</v>
      </c>
    </row>
    <row r="84" spans="2:12" outlineLevel="1">
      <c r="B84">
        <f>'H15 Swap'!A90</f>
        <v>20001013</v>
      </c>
      <c r="C84" s="1">
        <f t="shared" si="4"/>
        <v>36812</v>
      </c>
      <c r="D84" s="8">
        <f t="shared" si="5"/>
        <v>2000.8569472963723</v>
      </c>
      <c r="F84" s="50">
        <f>'H15 Swap'!H90</f>
        <v>6.74</v>
      </c>
      <c r="G84" s="50">
        <f>'H15 Swap'!O90</f>
        <v>5.73</v>
      </c>
      <c r="H84" s="14">
        <f t="shared" si="7"/>
        <v>1.0099999999999998</v>
      </c>
      <c r="J84" s="51">
        <f>'H15 Swap'!B90</f>
        <v>6.7706</v>
      </c>
      <c r="K84" s="52">
        <f>'H15 Swap'!C90</f>
        <v>6.41</v>
      </c>
      <c r="L84" s="14">
        <f t="shared" si="6"/>
        <v>0.36059999999999981</v>
      </c>
    </row>
    <row r="85" spans="2:12" outlineLevel="1">
      <c r="B85">
        <f>'H15 Swap'!A91</f>
        <v>20001016</v>
      </c>
      <c r="C85" s="1">
        <f t="shared" si="4"/>
        <v>36815</v>
      </c>
      <c r="D85" s="8">
        <f t="shared" si="5"/>
        <v>2000.8651608487337</v>
      </c>
      <c r="F85" s="50">
        <f>'H15 Swap'!H91</f>
        <v>6.74</v>
      </c>
      <c r="G85" s="50">
        <f>'H15 Swap'!O91</f>
        <v>5.77</v>
      </c>
      <c r="H85" s="14">
        <f t="shared" si="7"/>
        <v>0.97000000000000064</v>
      </c>
      <c r="J85" s="51">
        <f>'H15 Swap'!B91</f>
        <v>6.7737999999999996</v>
      </c>
      <c r="K85" s="52">
        <f>'H15 Swap'!C91</f>
        <v>6.4</v>
      </c>
      <c r="L85" s="14">
        <f t="shared" si="6"/>
        <v>0.37379999999999924</v>
      </c>
    </row>
    <row r="86" spans="2:12" outlineLevel="1">
      <c r="B86">
        <f>'H15 Swap'!A92</f>
        <v>20001017</v>
      </c>
      <c r="C86" s="1">
        <f t="shared" si="4"/>
        <v>36816</v>
      </c>
      <c r="D86" s="8">
        <f t="shared" si="5"/>
        <v>2000.8678986995208</v>
      </c>
      <c r="F86" s="50">
        <f>'H15 Swap'!H92</f>
        <v>6.72</v>
      </c>
      <c r="G86" s="50">
        <f>'H15 Swap'!O92</f>
        <v>5.68</v>
      </c>
      <c r="H86" s="14">
        <f t="shared" si="7"/>
        <v>1.04</v>
      </c>
      <c r="J86" s="51">
        <f>'H15 Swap'!B92</f>
        <v>6.77</v>
      </c>
      <c r="K86" s="52">
        <f>'H15 Swap'!C92</f>
        <v>6.4</v>
      </c>
      <c r="L86" s="14">
        <f t="shared" si="6"/>
        <v>0.36999999999999922</v>
      </c>
    </row>
    <row r="87" spans="2:12" outlineLevel="1">
      <c r="B87">
        <f>'H15 Swap'!A93</f>
        <v>20001018</v>
      </c>
      <c r="C87" s="1">
        <f t="shared" si="4"/>
        <v>36817</v>
      </c>
      <c r="D87" s="8">
        <f t="shared" si="5"/>
        <v>2000.8706365503081</v>
      </c>
      <c r="F87" s="50">
        <f>'H15 Swap'!H93</f>
        <v>6.66</v>
      </c>
      <c r="G87" s="50">
        <f>'H15 Swap'!O93</f>
        <v>5.68</v>
      </c>
      <c r="H87" s="14">
        <f t="shared" si="7"/>
        <v>0.98000000000000043</v>
      </c>
      <c r="J87" s="51">
        <f>'H15 Swap'!B93</f>
        <v>6.76</v>
      </c>
      <c r="K87" s="52">
        <f>'H15 Swap'!C93</f>
        <v>6.45</v>
      </c>
      <c r="L87" s="14">
        <f t="shared" si="6"/>
        <v>0.30999999999999961</v>
      </c>
    </row>
    <row r="88" spans="2:12" outlineLevel="1">
      <c r="B88">
        <f>'H15 Swap'!A94</f>
        <v>20001019</v>
      </c>
      <c r="C88" s="1">
        <f t="shared" si="4"/>
        <v>36818</v>
      </c>
      <c r="D88" s="8">
        <f t="shared" si="5"/>
        <v>2000.8733744010951</v>
      </c>
      <c r="F88" s="50">
        <f>'H15 Swap'!H94</f>
        <v>6.65</v>
      </c>
      <c r="G88" s="50">
        <f>'H15 Swap'!O94</f>
        <v>5.69</v>
      </c>
      <c r="H88" s="14">
        <f t="shared" si="7"/>
        <v>0.96</v>
      </c>
      <c r="J88" s="51">
        <f>'H15 Swap'!B94</f>
        <v>6.76</v>
      </c>
      <c r="K88" s="52">
        <f>'H15 Swap'!C94</f>
        <v>6.43</v>
      </c>
      <c r="L88" s="14">
        <f t="shared" si="6"/>
        <v>0.33000000000000007</v>
      </c>
    </row>
    <row r="89" spans="2:12" outlineLevel="1">
      <c r="B89">
        <f>'H15 Swap'!A95</f>
        <v>20001020</v>
      </c>
      <c r="C89" s="1">
        <f t="shared" si="4"/>
        <v>36819</v>
      </c>
      <c r="D89" s="8">
        <f t="shared" si="5"/>
        <v>2000.8761122518822</v>
      </c>
      <c r="F89" s="50">
        <f>'H15 Swap'!H95</f>
        <v>6.65</v>
      </c>
      <c r="G89" s="50">
        <f>'H15 Swap'!O95</f>
        <v>5.69</v>
      </c>
      <c r="H89" s="14">
        <f t="shared" si="7"/>
        <v>0.96</v>
      </c>
      <c r="J89" s="51">
        <f>'H15 Swap'!B95</f>
        <v>6.7613000000000003</v>
      </c>
      <c r="K89" s="52">
        <f>'H15 Swap'!C95</f>
        <v>6.42</v>
      </c>
      <c r="L89" s="14">
        <f t="shared" si="6"/>
        <v>0.34130000000000038</v>
      </c>
    </row>
    <row r="90" spans="2:12" outlineLevel="1">
      <c r="B90">
        <f>'H15 Swap'!A96</f>
        <v>20001023</v>
      </c>
      <c r="C90" s="1">
        <f t="shared" si="4"/>
        <v>36822</v>
      </c>
      <c r="D90" s="8">
        <f t="shared" si="5"/>
        <v>2000.8843258042436</v>
      </c>
      <c r="F90" s="50">
        <f>'H15 Swap'!H96</f>
        <v>6.61</v>
      </c>
      <c r="G90" s="50">
        <f>'H15 Swap'!O96</f>
        <v>5.66</v>
      </c>
      <c r="H90" s="14">
        <f t="shared" si="7"/>
        <v>0.95000000000000018</v>
      </c>
      <c r="J90" s="51">
        <f>'H15 Swap'!B96</f>
        <v>6.76</v>
      </c>
      <c r="K90" s="52">
        <f>'H15 Swap'!C96</f>
        <v>6.4</v>
      </c>
      <c r="L90" s="14">
        <f t="shared" si="6"/>
        <v>0.35999999999999943</v>
      </c>
    </row>
    <row r="91" spans="2:12" outlineLevel="1">
      <c r="B91">
        <f>'H15 Swap'!A97</f>
        <v>20001024</v>
      </c>
      <c r="C91" s="1">
        <f t="shared" si="4"/>
        <v>36823</v>
      </c>
      <c r="D91" s="8">
        <f t="shared" si="5"/>
        <v>2000.8870636550307</v>
      </c>
      <c r="F91" s="50">
        <f>'H15 Swap'!H97</f>
        <v>6.63</v>
      </c>
      <c r="G91" s="50">
        <f>'H15 Swap'!O97</f>
        <v>5.7</v>
      </c>
      <c r="H91" s="14">
        <f t="shared" si="7"/>
        <v>0.92999999999999972</v>
      </c>
      <c r="J91" s="51">
        <f>'H15 Swap'!B97</f>
        <v>6.76</v>
      </c>
      <c r="K91" s="52">
        <f>'H15 Swap'!C97</f>
        <v>6.4</v>
      </c>
      <c r="L91" s="14">
        <f t="shared" si="6"/>
        <v>0.35999999999999943</v>
      </c>
    </row>
    <row r="92" spans="2:12" outlineLevel="1">
      <c r="B92">
        <f>'H15 Swap'!A98</f>
        <v>20001025</v>
      </c>
      <c r="C92" s="1">
        <f t="shared" si="4"/>
        <v>36824</v>
      </c>
      <c r="D92" s="8">
        <f t="shared" si="5"/>
        <v>2000.889801505818</v>
      </c>
      <c r="F92" s="50">
        <f>'H15 Swap'!H98</f>
        <v>6.64</v>
      </c>
      <c r="G92" s="50">
        <f>'H15 Swap'!O98</f>
        <v>5.74</v>
      </c>
      <c r="H92" s="14">
        <f t="shared" si="7"/>
        <v>0.89999999999999947</v>
      </c>
      <c r="J92" s="51">
        <f>'H15 Swap'!B98</f>
        <v>6.76</v>
      </c>
      <c r="K92" s="52">
        <f>'H15 Swap'!C98</f>
        <v>6.41</v>
      </c>
      <c r="L92" s="14">
        <f t="shared" si="6"/>
        <v>0.34999999999999964</v>
      </c>
    </row>
    <row r="93" spans="2:12" outlineLevel="1">
      <c r="B93">
        <f>'H15 Swap'!A99</f>
        <v>20001026</v>
      </c>
      <c r="C93" s="1">
        <f t="shared" si="4"/>
        <v>36825</v>
      </c>
      <c r="D93" s="8">
        <f t="shared" si="5"/>
        <v>2000.8925393566051</v>
      </c>
      <c r="F93" s="50">
        <f>'H15 Swap'!H99</f>
        <v>6.67</v>
      </c>
      <c r="G93" s="50">
        <f>'H15 Swap'!O99</f>
        <v>5.75</v>
      </c>
      <c r="H93" s="14">
        <f t="shared" si="7"/>
        <v>0.91999999999999993</v>
      </c>
      <c r="J93" s="51">
        <f>'H15 Swap'!B99</f>
        <v>6.7587999999999999</v>
      </c>
      <c r="K93" s="52">
        <f>'H15 Swap'!C99</f>
        <v>6.42</v>
      </c>
      <c r="L93" s="14">
        <f t="shared" si="6"/>
        <v>0.33879999999999999</v>
      </c>
    </row>
    <row r="94" spans="2:12" outlineLevel="1">
      <c r="B94">
        <f>'H15 Swap'!A100</f>
        <v>20001027</v>
      </c>
      <c r="C94" s="1">
        <f t="shared" si="4"/>
        <v>36826</v>
      </c>
      <c r="D94" s="8">
        <f t="shared" si="5"/>
        <v>2000.8952772073922</v>
      </c>
      <c r="F94" s="50">
        <f>'H15 Swap'!H100</f>
        <v>6.7</v>
      </c>
      <c r="G94" s="50">
        <f>'H15 Swap'!O100</f>
        <v>5.79</v>
      </c>
      <c r="H94" s="14">
        <f t="shared" si="7"/>
        <v>0.91000000000000014</v>
      </c>
      <c r="J94" s="51">
        <f>'H15 Swap'!B100</f>
        <v>6.7575000000000003</v>
      </c>
      <c r="K94" s="52">
        <f>'H15 Swap'!C100</f>
        <v>6.45</v>
      </c>
      <c r="L94" s="14">
        <f t="shared" si="6"/>
        <v>0.30750000000000011</v>
      </c>
    </row>
    <row r="95" spans="2:12" outlineLevel="1">
      <c r="B95">
        <f>'H15 Swap'!A101</f>
        <v>20001030</v>
      </c>
      <c r="C95" s="1">
        <f t="shared" si="4"/>
        <v>36829</v>
      </c>
      <c r="D95" s="8">
        <f t="shared" si="5"/>
        <v>2000.9034907597536</v>
      </c>
      <c r="F95" s="50">
        <f>'H15 Swap'!H101</f>
        <v>6.76</v>
      </c>
      <c r="G95" s="50">
        <f>'H15 Swap'!O101</f>
        <v>5.83</v>
      </c>
      <c r="H95" s="14">
        <f t="shared" si="7"/>
        <v>0.92999999999999972</v>
      </c>
      <c r="J95" s="51">
        <f>'H15 Swap'!B101</f>
        <v>6.7587999999999999</v>
      </c>
      <c r="K95" s="52">
        <f>'H15 Swap'!C101</f>
        <v>6.45</v>
      </c>
      <c r="L95" s="14">
        <f t="shared" si="6"/>
        <v>0.30879999999999974</v>
      </c>
    </row>
    <row r="96" spans="2:12" outlineLevel="1">
      <c r="B96">
        <f>'H15 Swap'!A102</f>
        <v>20001031</v>
      </c>
      <c r="C96" s="1">
        <f t="shared" si="4"/>
        <v>36830</v>
      </c>
      <c r="D96" s="8">
        <f t="shared" si="5"/>
        <v>2000.9062286105407</v>
      </c>
      <c r="F96" s="50">
        <f>'H15 Swap'!H102</f>
        <v>6.73</v>
      </c>
      <c r="G96" s="50">
        <f>'H15 Swap'!O102</f>
        <v>5.83</v>
      </c>
      <c r="H96" s="14">
        <f t="shared" si="7"/>
        <v>0.90000000000000036</v>
      </c>
      <c r="J96" s="51">
        <f>'H15 Swap'!B102</f>
        <v>6.76</v>
      </c>
      <c r="K96" s="52">
        <f>'H15 Swap'!C102</f>
        <v>6.44</v>
      </c>
      <c r="L96" s="14">
        <f t="shared" si="6"/>
        <v>0.3199999999999994</v>
      </c>
    </row>
    <row r="97" spans="2:12" outlineLevel="1">
      <c r="B97">
        <f>'H15 Swap'!A103</f>
        <v>20001101</v>
      </c>
      <c r="C97" s="1">
        <f t="shared" si="4"/>
        <v>36831</v>
      </c>
      <c r="D97" s="8">
        <f t="shared" si="5"/>
        <v>2000.9062286105407</v>
      </c>
      <c r="F97" s="50">
        <f>'H15 Swap'!H103</f>
        <v>6.72</v>
      </c>
      <c r="G97" s="50">
        <f>'H15 Swap'!O103</f>
        <v>5.79</v>
      </c>
      <c r="H97" s="14">
        <f t="shared" si="7"/>
        <v>0.92999999999999972</v>
      </c>
      <c r="J97" s="51">
        <f>'H15 Swap'!B103</f>
        <v>6.7587999999999999</v>
      </c>
      <c r="K97" s="52">
        <f>'H15 Swap'!C103</f>
        <v>6.45</v>
      </c>
      <c r="L97" s="14">
        <f t="shared" si="6"/>
        <v>0.30879999999999974</v>
      </c>
    </row>
    <row r="98" spans="2:12" outlineLevel="1">
      <c r="B98">
        <f>'H15 Swap'!A104</f>
        <v>20001102</v>
      </c>
      <c r="C98" s="1">
        <f t="shared" si="4"/>
        <v>36832</v>
      </c>
      <c r="D98" s="8">
        <f t="shared" si="5"/>
        <v>2000.908966461328</v>
      </c>
      <c r="F98" s="50">
        <f>'H15 Swap'!H104</f>
        <v>6.7</v>
      </c>
      <c r="G98" s="50">
        <f>'H15 Swap'!O104</f>
        <v>5.78</v>
      </c>
      <c r="H98" s="14">
        <f t="shared" si="7"/>
        <v>0.91999999999999993</v>
      </c>
      <c r="J98" s="51">
        <f>'H15 Swap'!B104</f>
        <v>6.7512999999999996</v>
      </c>
      <c r="K98" s="52">
        <f>'H15 Swap'!C104</f>
        <v>6.48</v>
      </c>
      <c r="L98" s="14">
        <f t="shared" si="6"/>
        <v>0.27129999999999921</v>
      </c>
    </row>
    <row r="99" spans="2:12" outlineLevel="1">
      <c r="B99">
        <f>'H15 Swap'!A105</f>
        <v>20001103</v>
      </c>
      <c r="C99" s="1">
        <f t="shared" si="4"/>
        <v>36833</v>
      </c>
      <c r="D99" s="8">
        <f t="shared" si="5"/>
        <v>2000.911704312115</v>
      </c>
      <c r="F99" s="50">
        <f>'H15 Swap'!H105</f>
        <v>6.75</v>
      </c>
      <c r="G99" s="50">
        <f>'H15 Swap'!O105</f>
        <v>5.86</v>
      </c>
      <c r="H99" s="14">
        <f t="shared" si="7"/>
        <v>0.88999999999999968</v>
      </c>
      <c r="J99" s="51">
        <f>'H15 Swap'!B105</f>
        <v>6.7506000000000004</v>
      </c>
      <c r="K99" s="52">
        <f>'H15 Swap'!C105</f>
        <v>6.48</v>
      </c>
      <c r="L99" s="14">
        <f t="shared" si="6"/>
        <v>0.27059999999999995</v>
      </c>
    </row>
    <row r="100" spans="2:12" outlineLevel="1">
      <c r="B100">
        <f>'H15 Swap'!A106</f>
        <v>20001106</v>
      </c>
      <c r="C100" s="1">
        <f t="shared" si="4"/>
        <v>36836</v>
      </c>
      <c r="D100" s="8">
        <f t="shared" si="5"/>
        <v>2000.9199178644765</v>
      </c>
      <c r="F100" s="50">
        <f>'H15 Swap'!H106</f>
        <v>6.8</v>
      </c>
      <c r="G100" s="50">
        <f>'H15 Swap'!O106</f>
        <v>5.91</v>
      </c>
      <c r="H100" s="14">
        <f t="shared" si="7"/>
        <v>0.88999999999999968</v>
      </c>
      <c r="J100" s="51">
        <f>'H15 Swap'!B106</f>
        <v>6.7538</v>
      </c>
      <c r="K100" s="52">
        <f>'H15 Swap'!C106</f>
        <v>6.48</v>
      </c>
      <c r="L100" s="14">
        <f t="shared" si="6"/>
        <v>0.2737999999999996</v>
      </c>
    </row>
    <row r="101" spans="2:12" outlineLevel="1">
      <c r="B101">
        <f>'H15 Swap'!A107</f>
        <v>20001107</v>
      </c>
      <c r="C101" s="1">
        <f t="shared" si="4"/>
        <v>36837</v>
      </c>
      <c r="D101" s="8">
        <f t="shared" si="5"/>
        <v>2000.9226557152635</v>
      </c>
      <c r="F101" s="50">
        <f>'H15 Swap'!H107</f>
        <v>6.8</v>
      </c>
      <c r="G101" s="50">
        <f>'H15 Swap'!O107</f>
        <v>5.84</v>
      </c>
      <c r="H101" s="14">
        <f t="shared" si="7"/>
        <v>0.96</v>
      </c>
      <c r="J101" s="51">
        <f>'H15 Swap'!B107</f>
        <v>6.7580999999999998</v>
      </c>
      <c r="K101" s="52">
        <f>'H15 Swap'!C107</f>
        <v>6.48</v>
      </c>
      <c r="L101" s="14">
        <f t="shared" si="6"/>
        <v>0.27809999999999935</v>
      </c>
    </row>
    <row r="102" spans="2:12" outlineLevel="1">
      <c r="B102">
        <f>'H15 Swap'!A108</f>
        <v>20001108</v>
      </c>
      <c r="C102" s="1">
        <f t="shared" si="4"/>
        <v>36838</v>
      </c>
      <c r="D102" s="8">
        <f t="shared" si="5"/>
        <v>2000.9253935660506</v>
      </c>
      <c r="F102" s="50">
        <f>'H15 Swap'!H108</f>
        <v>6.82</v>
      </c>
      <c r="G102" s="50">
        <f>'H15 Swap'!O108</f>
        <v>5.83</v>
      </c>
      <c r="H102" s="14">
        <f t="shared" si="7"/>
        <v>0.99000000000000021</v>
      </c>
      <c r="J102" s="51">
        <f>'H15 Swap'!B108</f>
        <v>6.7594000000000003</v>
      </c>
      <c r="K102" s="52">
        <f>'H15 Swap'!C108</f>
        <v>6.45</v>
      </c>
      <c r="L102" s="14">
        <f t="shared" si="6"/>
        <v>0.30940000000000012</v>
      </c>
    </row>
    <row r="103" spans="2:12" outlineLevel="1">
      <c r="B103">
        <f>'H15 Swap'!A109</f>
        <v>20001109</v>
      </c>
      <c r="C103" s="1">
        <f t="shared" si="4"/>
        <v>36839</v>
      </c>
      <c r="D103" s="8">
        <f t="shared" si="5"/>
        <v>2000.9281314168377</v>
      </c>
      <c r="F103" s="50">
        <f>'H15 Swap'!H109</f>
        <v>6.77</v>
      </c>
      <c r="G103" s="50">
        <f>'H15 Swap'!O109</f>
        <v>5.76</v>
      </c>
      <c r="H103" s="14">
        <f t="shared" si="7"/>
        <v>1.0099999999999998</v>
      </c>
      <c r="J103" s="51">
        <f>'H15 Swap'!B109</f>
        <v>6.76</v>
      </c>
      <c r="K103" s="52">
        <f>'H15 Swap'!C109</f>
        <v>6.48</v>
      </c>
      <c r="L103" s="14">
        <f t="shared" si="6"/>
        <v>0.27999999999999936</v>
      </c>
    </row>
    <row r="104" spans="2:12" outlineLevel="1">
      <c r="B104">
        <f>'H15 Swap'!A110</f>
        <v>20001110</v>
      </c>
      <c r="C104" s="1">
        <f t="shared" si="4"/>
        <v>36840</v>
      </c>
      <c r="D104" s="8">
        <f t="shared" si="5"/>
        <v>2000.930869267625</v>
      </c>
      <c r="F104" s="50">
        <f>'H15 Swap'!H110</f>
        <v>6.77</v>
      </c>
      <c r="G104" s="50">
        <f>'H15 Swap'!O110</f>
        <v>5.76</v>
      </c>
      <c r="H104" s="14">
        <f t="shared" si="7"/>
        <v>1.0099999999999998</v>
      </c>
      <c r="J104" s="51">
        <f>'H15 Swap'!B110</f>
        <v>6.76</v>
      </c>
      <c r="K104" s="52">
        <f>'H15 Swap'!C110</f>
        <v>6.48</v>
      </c>
      <c r="L104" s="14">
        <f t="shared" si="6"/>
        <v>0.27999999999999936</v>
      </c>
    </row>
    <row r="105" spans="2:12" outlineLevel="1">
      <c r="B105">
        <f>'H15 Swap'!A111</f>
        <v>20001113</v>
      </c>
      <c r="C105" s="1">
        <f t="shared" si="4"/>
        <v>36843</v>
      </c>
      <c r="D105" s="8">
        <f t="shared" si="5"/>
        <v>2000.9390828199862</v>
      </c>
      <c r="F105" s="50">
        <f>'H15 Swap'!H111</f>
        <v>6.72</v>
      </c>
      <c r="G105" s="50">
        <f>'H15 Swap'!O111</f>
        <v>5.72</v>
      </c>
      <c r="H105" s="14">
        <f t="shared" si="7"/>
        <v>1</v>
      </c>
      <c r="J105" s="51">
        <f>'H15 Swap'!B111</f>
        <v>6.7594000000000003</v>
      </c>
      <c r="K105" s="52">
        <f>'H15 Swap'!C111</f>
        <v>6.43</v>
      </c>
      <c r="L105" s="14">
        <f t="shared" si="6"/>
        <v>0.32940000000000058</v>
      </c>
    </row>
    <row r="106" spans="2:12" outlineLevel="1">
      <c r="B106">
        <f>'H15 Swap'!A112</f>
        <v>20001114</v>
      </c>
      <c r="C106" s="1">
        <f t="shared" si="4"/>
        <v>36844</v>
      </c>
      <c r="D106" s="8">
        <f t="shared" si="5"/>
        <v>2000.9418206707735</v>
      </c>
      <c r="F106" s="50">
        <f>'H15 Swap'!H112</f>
        <v>6.73</v>
      </c>
      <c r="G106" s="50">
        <f>'H15 Swap'!O112</f>
        <v>5.72</v>
      </c>
      <c r="H106" s="14">
        <f t="shared" si="7"/>
        <v>1.0100000000000007</v>
      </c>
      <c r="J106" s="51">
        <f>'H15 Swap'!B112</f>
        <v>6.7580999999999998</v>
      </c>
      <c r="K106" s="52">
        <f>'H15 Swap'!C112</f>
        <v>6.48</v>
      </c>
      <c r="L106" s="14">
        <f t="shared" si="6"/>
        <v>0.27809999999999935</v>
      </c>
    </row>
    <row r="107" spans="2:12" outlineLevel="1">
      <c r="B107">
        <f>'H15 Swap'!A113</f>
        <v>20001115</v>
      </c>
      <c r="C107" s="1">
        <f t="shared" si="4"/>
        <v>36845</v>
      </c>
      <c r="D107" s="8">
        <f t="shared" si="5"/>
        <v>2000.9445585215606</v>
      </c>
      <c r="F107" s="50">
        <f>'H15 Swap'!H113</f>
        <v>6.71</v>
      </c>
      <c r="G107" s="50">
        <f>'H15 Swap'!O113</f>
        <v>5.69</v>
      </c>
      <c r="H107" s="14">
        <f t="shared" si="7"/>
        <v>1.0199999999999996</v>
      </c>
      <c r="J107" s="51">
        <f>'H15 Swap'!B113</f>
        <v>6.7575000000000003</v>
      </c>
      <c r="K107" s="52">
        <f>'H15 Swap'!C113</f>
        <v>6.45</v>
      </c>
      <c r="L107" s="14">
        <f t="shared" si="6"/>
        <v>0.30750000000000011</v>
      </c>
    </row>
    <row r="108" spans="2:12" outlineLevel="1">
      <c r="B108">
        <f>'H15 Swap'!A114</f>
        <v>20001116</v>
      </c>
      <c r="C108" s="1">
        <f t="shared" si="4"/>
        <v>36846</v>
      </c>
      <c r="D108" s="8">
        <f t="shared" si="5"/>
        <v>2000.9472963723476</v>
      </c>
      <c r="F108" s="50">
        <f>'H15 Swap'!H114</f>
        <v>6.68</v>
      </c>
      <c r="G108" s="50">
        <f>'H15 Swap'!O114</f>
        <v>5.66</v>
      </c>
      <c r="H108" s="14">
        <f t="shared" si="7"/>
        <v>1.0199999999999996</v>
      </c>
      <c r="J108" s="51">
        <f>'H15 Swap'!B114</f>
        <v>6.7587999999999999</v>
      </c>
      <c r="K108" s="52">
        <f>'H15 Swap'!C114</f>
        <v>6.51</v>
      </c>
      <c r="L108" s="14">
        <f t="shared" si="6"/>
        <v>0.24880000000000013</v>
      </c>
    </row>
    <row r="109" spans="2:12" outlineLevel="1">
      <c r="B109">
        <f>'H15 Swap'!A115</f>
        <v>20001117</v>
      </c>
      <c r="C109" s="1">
        <f t="shared" si="4"/>
        <v>36847</v>
      </c>
      <c r="D109" s="8">
        <f t="shared" si="5"/>
        <v>2000.9500342231349</v>
      </c>
      <c r="F109" s="50">
        <f>'H15 Swap'!H115</f>
        <v>6.68</v>
      </c>
      <c r="G109" s="50">
        <f>'H15 Swap'!O115</f>
        <v>5.67</v>
      </c>
      <c r="H109" s="14">
        <f t="shared" si="7"/>
        <v>1.0099999999999998</v>
      </c>
      <c r="J109" s="51">
        <f>'H15 Swap'!B115</f>
        <v>6.7506000000000004</v>
      </c>
      <c r="K109" s="52">
        <f>'H15 Swap'!C115</f>
        <v>6.42</v>
      </c>
      <c r="L109" s="14">
        <f t="shared" si="6"/>
        <v>0.33060000000000045</v>
      </c>
    </row>
    <row r="110" spans="2:12" outlineLevel="1">
      <c r="B110">
        <f>'H15 Swap'!A116</f>
        <v>20001120</v>
      </c>
      <c r="C110" s="1">
        <f t="shared" si="4"/>
        <v>36850</v>
      </c>
      <c r="D110" s="8">
        <f t="shared" si="5"/>
        <v>2000.9582477754961</v>
      </c>
      <c r="F110" s="50">
        <f>'H15 Swap'!H116</f>
        <v>6.68</v>
      </c>
      <c r="G110" s="50">
        <f>'H15 Swap'!O116</f>
        <v>5.65</v>
      </c>
      <c r="H110" s="14">
        <f t="shared" si="7"/>
        <v>1.0299999999999994</v>
      </c>
      <c r="J110" s="51">
        <f>'H15 Swap'!B116</f>
        <v>6.7530999999999999</v>
      </c>
      <c r="K110" s="52">
        <f>'H15 Swap'!C116</f>
        <v>6.48</v>
      </c>
      <c r="L110" s="14">
        <f t="shared" si="6"/>
        <v>0.27309999999999945</v>
      </c>
    </row>
    <row r="111" spans="2:12" outlineLevel="1">
      <c r="B111">
        <f>'H15 Swap'!A117</f>
        <v>20001121</v>
      </c>
      <c r="C111" s="1">
        <f t="shared" si="4"/>
        <v>36851</v>
      </c>
      <c r="D111" s="8">
        <f t="shared" si="5"/>
        <v>2000.9609856262834</v>
      </c>
      <c r="F111" s="50">
        <f>'H15 Swap'!H117</f>
        <v>6.7</v>
      </c>
      <c r="G111" s="50">
        <f>'H15 Swap'!O117</f>
        <v>5.65</v>
      </c>
      <c r="H111" s="14">
        <f t="shared" si="7"/>
        <v>1.0499999999999998</v>
      </c>
      <c r="J111" s="51">
        <f>'H15 Swap'!B117</f>
        <v>6.7506000000000004</v>
      </c>
      <c r="K111" s="52">
        <f>'H15 Swap'!C117</f>
        <v>6.45</v>
      </c>
      <c r="L111" s="14">
        <f t="shared" si="6"/>
        <v>0.3006000000000002</v>
      </c>
    </row>
    <row r="112" spans="2:12" outlineLevel="1">
      <c r="B112">
        <f>'H15 Swap'!A118</f>
        <v>20001122</v>
      </c>
      <c r="C112" s="1">
        <f t="shared" si="4"/>
        <v>36852</v>
      </c>
      <c r="D112" s="8">
        <f t="shared" si="5"/>
        <v>2000.9637234770705</v>
      </c>
      <c r="F112" s="50">
        <f>'H15 Swap'!H118</f>
        <v>6.66</v>
      </c>
      <c r="G112" s="50">
        <f>'H15 Swap'!O118</f>
        <v>5.6</v>
      </c>
      <c r="H112" s="14">
        <f t="shared" si="7"/>
        <v>1.0600000000000005</v>
      </c>
      <c r="J112" s="51">
        <f>'H15 Swap'!B118</f>
        <v>6.7506000000000004</v>
      </c>
      <c r="K112" s="52">
        <f>'H15 Swap'!C118</f>
        <v>6.5</v>
      </c>
      <c r="L112" s="14">
        <f t="shared" si="6"/>
        <v>0.25060000000000038</v>
      </c>
    </row>
    <row r="113" spans="2:12" outlineLevel="1">
      <c r="B113">
        <f>'H15 Swap'!A119</f>
        <v>20001123</v>
      </c>
      <c r="C113" s="1">
        <f t="shared" si="4"/>
        <v>36853</v>
      </c>
      <c r="D113" s="8">
        <f t="shared" si="5"/>
        <v>2000.9664613278576</v>
      </c>
      <c r="F113" s="50" t="str">
        <f>'H15 Swap'!H119</f>
        <v xml:space="preserve"> NaN</v>
      </c>
      <c r="G113" s="50" t="str">
        <f>'H15 Swap'!O119</f>
        <v xml:space="preserve"> NaN</v>
      </c>
      <c r="H113" s="14" t="e">
        <f t="shared" si="7"/>
        <v>#N/A</v>
      </c>
      <c r="J113" s="51">
        <f>'H15 Swap'!B119</f>
        <v>6.75</v>
      </c>
      <c r="K113" s="52" t="str">
        <f>'H15 Swap'!C119</f>
        <v>NaN</v>
      </c>
      <c r="L113" s="14" t="e">
        <f t="shared" si="6"/>
        <v>#N/A</v>
      </c>
    </row>
    <row r="114" spans="2:12" outlineLevel="1">
      <c r="B114">
        <f>'H15 Swap'!A120</f>
        <v>20001124</v>
      </c>
      <c r="C114" s="1">
        <f t="shared" si="4"/>
        <v>36854</v>
      </c>
      <c r="D114" s="8">
        <f t="shared" si="5"/>
        <v>2000.9691991786447</v>
      </c>
      <c r="F114" s="50">
        <f>'H15 Swap'!H120</f>
        <v>6.68</v>
      </c>
      <c r="G114" s="50">
        <f>'H15 Swap'!O120</f>
        <v>5.63</v>
      </c>
      <c r="H114" s="14">
        <f t="shared" si="7"/>
        <v>1.0499999999999998</v>
      </c>
      <c r="J114" s="51">
        <f>'H15 Swap'!B120</f>
        <v>6.7488000000000001</v>
      </c>
      <c r="K114" s="52">
        <f>'H15 Swap'!C120</f>
        <v>6.48</v>
      </c>
      <c r="L114" s="14">
        <f t="shared" si="6"/>
        <v>0.26879999999999971</v>
      </c>
    </row>
    <row r="115" spans="2:12" outlineLevel="1">
      <c r="B115">
        <f>'H15 Swap'!A121</f>
        <v>20001127</v>
      </c>
      <c r="C115" s="1">
        <f t="shared" si="4"/>
        <v>36857</v>
      </c>
      <c r="D115" s="8">
        <f t="shared" si="5"/>
        <v>2000.9774127310061</v>
      </c>
      <c r="F115" s="50">
        <f>'H15 Swap'!H121</f>
        <v>6.67</v>
      </c>
      <c r="G115" s="50">
        <f>'H15 Swap'!O121</f>
        <v>5.63</v>
      </c>
      <c r="H115" s="14">
        <f t="shared" si="7"/>
        <v>1.04</v>
      </c>
      <c r="J115" s="51">
        <f>'H15 Swap'!B121</f>
        <v>6.7488000000000001</v>
      </c>
      <c r="K115" s="52">
        <f>'H15 Swap'!C121</f>
        <v>6.47</v>
      </c>
      <c r="L115" s="14">
        <f t="shared" si="6"/>
        <v>0.27880000000000038</v>
      </c>
    </row>
    <row r="116" spans="2:12" outlineLevel="1">
      <c r="B116">
        <f>'H15 Swap'!A122</f>
        <v>20001128</v>
      </c>
      <c r="C116" s="1">
        <f t="shared" si="4"/>
        <v>36858</v>
      </c>
      <c r="D116" s="8">
        <f t="shared" si="5"/>
        <v>2000.9801505817934</v>
      </c>
      <c r="F116" s="50">
        <f>'H15 Swap'!H122</f>
        <v>6.63</v>
      </c>
      <c r="G116" s="50">
        <f>'H15 Swap'!O122</f>
        <v>5.57</v>
      </c>
      <c r="H116" s="14">
        <f t="shared" si="7"/>
        <v>1.0599999999999996</v>
      </c>
      <c r="J116" s="51">
        <f>'H15 Swap'!B122</f>
        <v>6.7488000000000001</v>
      </c>
      <c r="K116" s="52">
        <f>'H15 Swap'!C122</f>
        <v>6.4</v>
      </c>
      <c r="L116" s="14">
        <f t="shared" si="6"/>
        <v>0.34879999999999978</v>
      </c>
    </row>
    <row r="117" spans="2:12" outlineLevel="1">
      <c r="B117">
        <f>'H15 Swap'!A123</f>
        <v>20001129</v>
      </c>
      <c r="C117" s="1">
        <f t="shared" si="4"/>
        <v>36859</v>
      </c>
      <c r="D117" s="8">
        <f t="shared" si="5"/>
        <v>2000.9828884325805</v>
      </c>
      <c r="F117" s="50">
        <f>'H15 Swap'!H123</f>
        <v>6.58</v>
      </c>
      <c r="G117" s="50">
        <f>'H15 Swap'!O123</f>
        <v>5.51</v>
      </c>
      <c r="H117" s="14">
        <f t="shared" si="7"/>
        <v>1.0700000000000003</v>
      </c>
      <c r="J117" s="51">
        <f>'H15 Swap'!B123</f>
        <v>6.7363</v>
      </c>
      <c r="K117" s="52">
        <f>'H15 Swap'!C123</f>
        <v>6.43</v>
      </c>
      <c r="L117" s="14">
        <f t="shared" si="6"/>
        <v>0.30630000000000024</v>
      </c>
    </row>
    <row r="118" spans="2:12" outlineLevel="1">
      <c r="B118">
        <f>'H15 Swap'!A124</f>
        <v>20001130</v>
      </c>
      <c r="C118" s="1">
        <f t="shared" si="4"/>
        <v>36860</v>
      </c>
      <c r="D118" s="8">
        <f t="shared" si="5"/>
        <v>2000.9856262833675</v>
      </c>
      <c r="F118" s="50">
        <f>'H15 Swap'!H124</f>
        <v>6.51</v>
      </c>
      <c r="G118" s="50">
        <f>'H15 Swap'!O124</f>
        <v>5.42</v>
      </c>
      <c r="H118" s="14">
        <f t="shared" si="7"/>
        <v>1.0899999999999999</v>
      </c>
      <c r="J118" s="51">
        <f>'H15 Swap'!B124</f>
        <v>6.7149999999999999</v>
      </c>
      <c r="K118" s="52">
        <f>'H15 Swap'!C124</f>
        <v>6.47</v>
      </c>
      <c r="L118" s="14">
        <f t="shared" si="6"/>
        <v>0.24500000000000011</v>
      </c>
    </row>
    <row r="119" spans="2:12" outlineLevel="1">
      <c r="B119">
        <f>'H15 Swap'!A125</f>
        <v>20001201</v>
      </c>
      <c r="C119" s="1">
        <f t="shared" si="4"/>
        <v>36861</v>
      </c>
      <c r="D119" s="8">
        <f t="shared" si="5"/>
        <v>2000.9883641341546</v>
      </c>
      <c r="F119" s="50">
        <f>'H15 Swap'!H125</f>
        <v>6.48</v>
      </c>
      <c r="G119" s="50">
        <f>'H15 Swap'!O125</f>
        <v>5.46</v>
      </c>
      <c r="H119" s="14">
        <f t="shared" si="7"/>
        <v>1.0200000000000005</v>
      </c>
      <c r="J119" s="51">
        <f>'H15 Swap'!B125</f>
        <v>6.6863000000000001</v>
      </c>
      <c r="K119" s="52">
        <f>'H15 Swap'!C125</f>
        <v>6.48</v>
      </c>
      <c r="L119" s="14">
        <f t="shared" si="6"/>
        <v>0.20629999999999971</v>
      </c>
    </row>
    <row r="120" spans="2:12" outlineLevel="1">
      <c r="B120">
        <f>'H15 Swap'!A126</f>
        <v>20001204</v>
      </c>
      <c r="C120" s="1">
        <f t="shared" si="4"/>
        <v>36864</v>
      </c>
      <c r="D120" s="8">
        <f t="shared" si="5"/>
        <v>2000.996577686516</v>
      </c>
      <c r="F120" s="50">
        <f>'H15 Swap'!H126</f>
        <v>6.46</v>
      </c>
      <c r="G120" s="50">
        <f>'H15 Swap'!O126</f>
        <v>5.45</v>
      </c>
      <c r="H120" s="14">
        <f t="shared" si="7"/>
        <v>1.0099999999999998</v>
      </c>
      <c r="J120" s="51">
        <f>'H15 Swap'!B126</f>
        <v>6.6837999999999997</v>
      </c>
      <c r="K120" s="52">
        <f>'H15 Swap'!C126</f>
        <v>6.45</v>
      </c>
      <c r="L120" s="14">
        <f t="shared" si="6"/>
        <v>0.23379999999999956</v>
      </c>
    </row>
    <row r="121" spans="2:12" outlineLevel="1">
      <c r="B121">
        <f>'H15 Swap'!A127</f>
        <v>20001205</v>
      </c>
      <c r="C121" s="1">
        <f t="shared" si="4"/>
        <v>36865</v>
      </c>
      <c r="D121" s="8">
        <f t="shared" si="5"/>
        <v>2000.9993155373031</v>
      </c>
      <c r="F121" s="50">
        <f>'H15 Swap'!H127</f>
        <v>6.41</v>
      </c>
      <c r="G121" s="50">
        <f>'H15 Swap'!O127</f>
        <v>5.36</v>
      </c>
      <c r="H121" s="14">
        <f t="shared" si="7"/>
        <v>1.0499999999999998</v>
      </c>
      <c r="J121" s="51">
        <f>'H15 Swap'!B127</f>
        <v>6.6775000000000002</v>
      </c>
      <c r="K121" s="52">
        <f>'H15 Swap'!C127</f>
        <v>6.44</v>
      </c>
      <c r="L121" s="14">
        <f t="shared" si="6"/>
        <v>0.23749999999999982</v>
      </c>
    </row>
    <row r="122" spans="2:12" outlineLevel="1">
      <c r="B122">
        <f>'H15 Swap'!A128</f>
        <v>20001206</v>
      </c>
      <c r="C122" s="1">
        <f t="shared" si="4"/>
        <v>36866</v>
      </c>
      <c r="D122" s="8">
        <f t="shared" si="5"/>
        <v>2001.0020533880904</v>
      </c>
      <c r="F122" s="50">
        <f>'H15 Swap'!H128</f>
        <v>6.29</v>
      </c>
      <c r="G122" s="50">
        <f>'H15 Swap'!O128</f>
        <v>5.26</v>
      </c>
      <c r="H122" s="14">
        <f t="shared" si="7"/>
        <v>1.0300000000000002</v>
      </c>
      <c r="J122" s="51">
        <f>'H15 Swap'!B128</f>
        <v>6.6174999999999997</v>
      </c>
      <c r="K122" s="52">
        <f>'H15 Swap'!C128</f>
        <v>6.35</v>
      </c>
      <c r="L122" s="14">
        <f t="shared" si="6"/>
        <v>0.26750000000000007</v>
      </c>
    </row>
    <row r="123" spans="2:12" outlineLevel="1">
      <c r="B123">
        <f>'H15 Swap'!A129</f>
        <v>20001207</v>
      </c>
      <c r="C123" s="1">
        <f t="shared" si="4"/>
        <v>36867</v>
      </c>
      <c r="D123" s="8">
        <f t="shared" si="5"/>
        <v>2001.0047912388775</v>
      </c>
      <c r="F123" s="50">
        <f>'H15 Swap'!H129</f>
        <v>6.26</v>
      </c>
      <c r="G123" s="50">
        <f>'H15 Swap'!O129</f>
        <v>5.26</v>
      </c>
      <c r="H123" s="14">
        <f t="shared" si="7"/>
        <v>1</v>
      </c>
      <c r="J123" s="51">
        <f>'H15 Swap'!B129</f>
        <v>6.5774999999999997</v>
      </c>
      <c r="K123" s="52">
        <f>'H15 Swap'!C129</f>
        <v>6.44</v>
      </c>
      <c r="L123" s="14">
        <f t="shared" si="6"/>
        <v>0.13749999999999929</v>
      </c>
    </row>
    <row r="124" spans="2:12" outlineLevel="1">
      <c r="B124">
        <f>'H15 Swap'!A130</f>
        <v>20001208</v>
      </c>
      <c r="C124" s="1">
        <f t="shared" si="4"/>
        <v>36868</v>
      </c>
      <c r="D124" s="8">
        <f t="shared" si="5"/>
        <v>2001.0075290896646</v>
      </c>
      <c r="F124" s="50">
        <f>'H15 Swap'!H130</f>
        <v>6.22</v>
      </c>
      <c r="G124" s="50">
        <f>'H15 Swap'!O130</f>
        <v>5.32</v>
      </c>
      <c r="H124" s="14">
        <f t="shared" si="7"/>
        <v>0.89999999999999947</v>
      </c>
      <c r="J124" s="51">
        <f>'H15 Swap'!B130</f>
        <v>6.57</v>
      </c>
      <c r="K124" s="52">
        <f>'H15 Swap'!C130</f>
        <v>6.46</v>
      </c>
      <c r="L124" s="14">
        <f t="shared" si="6"/>
        <v>0.11000000000000032</v>
      </c>
    </row>
    <row r="125" spans="2:12" outlineLevel="1">
      <c r="B125">
        <f>'H15 Swap'!A131</f>
        <v>20001211</v>
      </c>
      <c r="C125" s="1">
        <f t="shared" si="4"/>
        <v>36871</v>
      </c>
      <c r="D125" s="8">
        <f t="shared" si="5"/>
        <v>2001.015742642026</v>
      </c>
      <c r="F125" s="50">
        <f>'H15 Swap'!H131</f>
        <v>6.26</v>
      </c>
      <c r="G125" s="50">
        <f>'H15 Swap'!O131</f>
        <v>5.33</v>
      </c>
      <c r="H125" s="14">
        <f t="shared" si="7"/>
        <v>0.92999999999999972</v>
      </c>
      <c r="J125" s="51">
        <f>'H15 Swap'!B131</f>
        <v>6.58</v>
      </c>
      <c r="K125" s="52">
        <f>'H15 Swap'!C131</f>
        <v>6.27</v>
      </c>
      <c r="L125" s="14">
        <f t="shared" si="6"/>
        <v>0.3100000000000005</v>
      </c>
    </row>
    <row r="126" spans="2:12" outlineLevel="1">
      <c r="B126">
        <f>'H15 Swap'!A132</f>
        <v>20001212</v>
      </c>
      <c r="C126" s="1">
        <f t="shared" si="4"/>
        <v>36872</v>
      </c>
      <c r="D126" s="8">
        <f t="shared" si="5"/>
        <v>2001.0184804928131</v>
      </c>
      <c r="F126" s="50">
        <f>'H15 Swap'!H132</f>
        <v>6.28</v>
      </c>
      <c r="G126" s="50">
        <f>'H15 Swap'!O132</f>
        <v>5.33</v>
      </c>
      <c r="H126" s="14">
        <f t="shared" si="7"/>
        <v>0.95000000000000018</v>
      </c>
      <c r="J126" s="51">
        <f>'H15 Swap'!B132</f>
        <v>6.58</v>
      </c>
      <c r="K126" s="52">
        <f>'H15 Swap'!C132</f>
        <v>6.27</v>
      </c>
      <c r="L126" s="14">
        <f t="shared" si="6"/>
        <v>0.3100000000000005</v>
      </c>
    </row>
    <row r="127" spans="2:12" outlineLevel="1">
      <c r="B127">
        <f>'H15 Swap'!A133</f>
        <v>20001213</v>
      </c>
      <c r="C127" s="1">
        <f t="shared" si="4"/>
        <v>36873</v>
      </c>
      <c r="D127" s="8">
        <f t="shared" si="5"/>
        <v>2001.0212183436004</v>
      </c>
      <c r="F127" s="50">
        <f>'H15 Swap'!H133</f>
        <v>6.19</v>
      </c>
      <c r="G127" s="50">
        <f>'H15 Swap'!O133</f>
        <v>5.24</v>
      </c>
      <c r="H127" s="14">
        <f t="shared" si="7"/>
        <v>0.95000000000000018</v>
      </c>
      <c r="J127" s="51">
        <f>'H15 Swap'!B133</f>
        <v>6.58</v>
      </c>
      <c r="K127" s="52">
        <f>'H15 Swap'!C133</f>
        <v>6.25</v>
      </c>
      <c r="L127" s="14">
        <f t="shared" si="6"/>
        <v>0.33000000000000007</v>
      </c>
    </row>
    <row r="128" spans="2:12" outlineLevel="1">
      <c r="B128">
        <f>'H15 Swap'!A134</f>
        <v>20001214</v>
      </c>
      <c r="C128" s="1">
        <f t="shared" si="4"/>
        <v>36874</v>
      </c>
      <c r="D128" s="8">
        <f t="shared" si="5"/>
        <v>2001.0239561943874</v>
      </c>
      <c r="F128" s="50">
        <f>'H15 Swap'!H134</f>
        <v>6.06</v>
      </c>
      <c r="G128" s="50">
        <f>'H15 Swap'!O134</f>
        <v>5.19</v>
      </c>
      <c r="H128" s="14">
        <f t="shared" si="7"/>
        <v>0.86999999999999922</v>
      </c>
      <c r="J128" s="51">
        <f>'H15 Swap'!B134</f>
        <v>6.5475000000000003</v>
      </c>
      <c r="K128" s="52">
        <f>'H15 Swap'!C134</f>
        <v>6.39</v>
      </c>
      <c r="L128" s="14">
        <f t="shared" si="6"/>
        <v>0.15750000000000064</v>
      </c>
    </row>
    <row r="129" spans="2:12" outlineLevel="1">
      <c r="B129">
        <f>'H15 Swap'!A135</f>
        <v>20001215</v>
      </c>
      <c r="C129" s="1">
        <f t="shared" si="4"/>
        <v>36875</v>
      </c>
      <c r="D129" s="8">
        <f t="shared" si="5"/>
        <v>2001.0266940451745</v>
      </c>
      <c r="F129" s="50">
        <f>'H15 Swap'!H135</f>
        <v>6.08</v>
      </c>
      <c r="G129" s="50">
        <f>'H15 Swap'!O135</f>
        <v>5.15</v>
      </c>
      <c r="H129" s="14">
        <f t="shared" si="7"/>
        <v>0.92999999999999972</v>
      </c>
      <c r="J129" s="51">
        <f>'H15 Swap'!B135</f>
        <v>6.5494000000000003</v>
      </c>
      <c r="K129" s="52">
        <f>'H15 Swap'!C135</f>
        <v>6.37</v>
      </c>
      <c r="L129" s="14">
        <f t="shared" si="6"/>
        <v>0.17940000000000023</v>
      </c>
    </row>
    <row r="130" spans="2:12" outlineLevel="1">
      <c r="B130">
        <f>'H15 Swap'!A136</f>
        <v>20001218</v>
      </c>
      <c r="C130" s="1">
        <f t="shared" si="4"/>
        <v>36878</v>
      </c>
      <c r="D130" s="8">
        <f t="shared" si="5"/>
        <v>2001.0349075975359</v>
      </c>
      <c r="F130" s="50">
        <f>'H15 Swap'!H136</f>
        <v>5.98</v>
      </c>
      <c r="G130" s="50">
        <f>'H15 Swap'!O136</f>
        <v>5.0999999999999996</v>
      </c>
      <c r="H130" s="14">
        <f t="shared" si="7"/>
        <v>0.88000000000000078</v>
      </c>
      <c r="J130" s="51">
        <f>'H15 Swap'!B136</f>
        <v>6.5362999999999998</v>
      </c>
      <c r="K130" s="52">
        <f>'H15 Swap'!C136</f>
        <v>6.3</v>
      </c>
      <c r="L130" s="14">
        <f t="shared" si="6"/>
        <v>0.23629999999999995</v>
      </c>
    </row>
    <row r="131" spans="2:12" outlineLevel="1">
      <c r="B131">
        <f>'H15 Swap'!A137</f>
        <v>20001219</v>
      </c>
      <c r="C131" s="1">
        <f t="shared" si="4"/>
        <v>36879</v>
      </c>
      <c r="D131" s="8">
        <f t="shared" si="5"/>
        <v>2001.037645448323</v>
      </c>
      <c r="F131" s="50">
        <f>'H15 Swap'!H137</f>
        <v>6.09</v>
      </c>
      <c r="G131" s="50">
        <f>'H15 Swap'!O137</f>
        <v>5.12</v>
      </c>
      <c r="H131" s="14">
        <f t="shared" si="7"/>
        <v>0.96999999999999975</v>
      </c>
      <c r="J131" s="51">
        <f>'H15 Swap'!B137</f>
        <v>6.52</v>
      </c>
      <c r="K131" s="52">
        <f>'H15 Swap'!C137</f>
        <v>6.29</v>
      </c>
      <c r="L131" s="14">
        <f t="shared" si="6"/>
        <v>0.22999999999999954</v>
      </c>
    </row>
    <row r="132" spans="2:12" outlineLevel="1">
      <c r="B132">
        <f>'H15 Swap'!A138</f>
        <v>20001220</v>
      </c>
      <c r="C132" s="1">
        <f t="shared" si="4"/>
        <v>36880</v>
      </c>
      <c r="D132" s="8">
        <f t="shared" si="5"/>
        <v>2001.0403832991101</v>
      </c>
      <c r="F132" s="50">
        <f>'H15 Swap'!H138</f>
        <v>5.99</v>
      </c>
      <c r="G132" s="50">
        <f>'H15 Swap'!O138</f>
        <v>5</v>
      </c>
      <c r="H132" s="14">
        <f t="shared" si="7"/>
        <v>0.99000000000000021</v>
      </c>
      <c r="J132" s="51">
        <f>'H15 Swap'!B138</f>
        <v>6.5</v>
      </c>
      <c r="K132" s="52">
        <f>'H15 Swap'!C138</f>
        <v>6.35</v>
      </c>
      <c r="L132" s="14">
        <f t="shared" si="6"/>
        <v>0.15000000000000036</v>
      </c>
    </row>
    <row r="133" spans="2:12" outlineLevel="1">
      <c r="B133">
        <f>'H15 Swap'!A139</f>
        <v>20001221</v>
      </c>
      <c r="C133" s="1">
        <f t="shared" si="4"/>
        <v>36881</v>
      </c>
      <c r="D133" s="8">
        <f t="shared" si="5"/>
        <v>2001.0431211498974</v>
      </c>
      <c r="F133" s="50">
        <f>'H15 Swap'!H139</f>
        <v>5.93</v>
      </c>
      <c r="G133" s="50">
        <f>'H15 Swap'!O139</f>
        <v>4.9400000000000004</v>
      </c>
      <c r="H133" s="14">
        <f t="shared" si="7"/>
        <v>0.98999999999999932</v>
      </c>
      <c r="J133" s="51">
        <f>'H15 Swap'!B139</f>
        <v>6.4638</v>
      </c>
      <c r="K133" s="52">
        <f>'H15 Swap'!C139</f>
        <v>6.36</v>
      </c>
      <c r="L133" s="14">
        <f t="shared" si="6"/>
        <v>0.10379999999999967</v>
      </c>
    </row>
    <row r="134" spans="2:12" outlineLevel="1">
      <c r="B134">
        <f>'H15 Swap'!A140</f>
        <v>20001222</v>
      </c>
      <c r="C134" s="1">
        <f t="shared" si="4"/>
        <v>36882</v>
      </c>
      <c r="D134" s="8">
        <f t="shared" si="5"/>
        <v>2001.0458590006845</v>
      </c>
      <c r="F134" s="50">
        <f>'H15 Swap'!H140</f>
        <v>5.91</v>
      </c>
      <c r="G134" s="50">
        <f>'H15 Swap'!O140</f>
        <v>4.93</v>
      </c>
      <c r="H134" s="14">
        <f t="shared" si="7"/>
        <v>0.98000000000000043</v>
      </c>
      <c r="J134" s="51">
        <f>'H15 Swap'!B140</f>
        <v>6.45</v>
      </c>
      <c r="K134" s="52">
        <f>'H15 Swap'!C140</f>
        <v>6.33</v>
      </c>
      <c r="L134" s="14">
        <f t="shared" si="6"/>
        <v>0.12000000000000011</v>
      </c>
    </row>
    <row r="135" spans="2:12" outlineLevel="1">
      <c r="B135">
        <f>'H15 Swap'!A141</f>
        <v>20001225</v>
      </c>
      <c r="C135" s="1">
        <f t="shared" si="4"/>
        <v>36885</v>
      </c>
      <c r="D135" s="8">
        <f t="shared" si="5"/>
        <v>2001.0540725530459</v>
      </c>
      <c r="F135" s="50" t="str">
        <f>'H15 Swap'!H141</f>
        <v xml:space="preserve"> NaN</v>
      </c>
      <c r="G135" s="50" t="str">
        <f>'H15 Swap'!O141</f>
        <v xml:space="preserve"> NaN</v>
      </c>
      <c r="H135" s="14" t="e">
        <f t="shared" si="7"/>
        <v>#N/A</v>
      </c>
      <c r="J135" s="51">
        <f>'H15 Swap'!B141</f>
        <v>6.45</v>
      </c>
      <c r="K135" s="52" t="str">
        <f>'H15 Swap'!C141</f>
        <v>NaN</v>
      </c>
      <c r="L135" s="14" t="e">
        <f t="shared" si="6"/>
        <v>#N/A</v>
      </c>
    </row>
    <row r="136" spans="2:12" outlineLevel="1">
      <c r="B136">
        <f>'H15 Swap'!A142</f>
        <v>20001226</v>
      </c>
      <c r="C136" s="1">
        <f t="shared" si="4"/>
        <v>36886</v>
      </c>
      <c r="D136" s="8">
        <f t="shared" si="5"/>
        <v>2001.056810403833</v>
      </c>
      <c r="F136" s="50">
        <f>'H15 Swap'!H142</f>
        <v>5.9</v>
      </c>
      <c r="G136" s="50">
        <f>'H15 Swap'!O142</f>
        <v>4.92</v>
      </c>
      <c r="H136" s="14">
        <f t="shared" si="7"/>
        <v>0.98000000000000043</v>
      </c>
      <c r="J136" s="51">
        <f>'H15 Swap'!B142</f>
        <v>6.45</v>
      </c>
      <c r="K136" s="52">
        <f>'H15 Swap'!C142</f>
        <v>6.36</v>
      </c>
      <c r="L136" s="14">
        <f t="shared" si="6"/>
        <v>8.9999999999999858E-2</v>
      </c>
    </row>
    <row r="137" spans="2:12" outlineLevel="1">
      <c r="B137">
        <f>'H15 Swap'!A143</f>
        <v>20001227</v>
      </c>
      <c r="C137" s="1">
        <f t="shared" si="4"/>
        <v>36887</v>
      </c>
      <c r="D137" s="8">
        <f t="shared" si="5"/>
        <v>2001.05954825462</v>
      </c>
      <c r="F137" s="50">
        <f>'H15 Swap'!H143</f>
        <v>5.97</v>
      </c>
      <c r="G137" s="50">
        <f>'H15 Swap'!O143</f>
        <v>4.99</v>
      </c>
      <c r="H137" s="14">
        <f t="shared" si="7"/>
        <v>0.97999999999999954</v>
      </c>
      <c r="J137" s="51">
        <f>'H15 Swap'!B143</f>
        <v>6.4381000000000004</v>
      </c>
      <c r="K137" s="52">
        <f>'H15 Swap'!C143</f>
        <v>6.35</v>
      </c>
      <c r="L137" s="14">
        <f t="shared" si="6"/>
        <v>8.8100000000000733E-2</v>
      </c>
    </row>
    <row r="138" spans="2:12" outlineLevel="1">
      <c r="B138">
        <f>'H15 Swap'!A144</f>
        <v>20001228</v>
      </c>
      <c r="C138" s="1">
        <f t="shared" si="4"/>
        <v>36888</v>
      </c>
      <c r="D138" s="8">
        <f t="shared" si="5"/>
        <v>2001.0622861054073</v>
      </c>
      <c r="F138" s="50">
        <f>'H15 Swap'!H144</f>
        <v>6.05</v>
      </c>
      <c r="G138" s="50">
        <f>'H15 Swap'!O144</f>
        <v>5.0199999999999996</v>
      </c>
      <c r="H138" s="14">
        <f t="shared" si="7"/>
        <v>1.0300000000000002</v>
      </c>
      <c r="J138" s="51">
        <f>'H15 Swap'!B144</f>
        <v>6.4013</v>
      </c>
      <c r="K138" s="52">
        <f>'H15 Swap'!C144</f>
        <v>6.36</v>
      </c>
      <c r="L138" s="14">
        <f t="shared" si="6"/>
        <v>4.129999999999967E-2</v>
      </c>
    </row>
    <row r="139" spans="2:12" outlineLevel="1">
      <c r="B139">
        <f>'H15 Swap'!A145</f>
        <v>20001229</v>
      </c>
      <c r="C139" s="1">
        <f t="shared" ref="C139:C202" si="8">DATE(LEFT(B139,4),MID(B139,5,2),RIGHT(B139,2))</f>
        <v>36889</v>
      </c>
      <c r="D139" s="8">
        <f t="shared" ref="D139:D202" si="9">(YEAR(C139)*365.25+MONTH(C139)*30+DAY(C139))/365.25</f>
        <v>2001.0650239561944</v>
      </c>
      <c r="F139" s="50">
        <f>'H15 Swap'!H145</f>
        <v>5.98</v>
      </c>
      <c r="G139" s="50">
        <f>'H15 Swap'!O145</f>
        <v>4.99</v>
      </c>
      <c r="H139" s="14">
        <f t="shared" si="7"/>
        <v>0.99000000000000021</v>
      </c>
      <c r="J139" s="51">
        <f>'H15 Swap'!B145</f>
        <v>6.3987999999999996</v>
      </c>
      <c r="K139" s="52">
        <f>'H15 Swap'!C145</f>
        <v>6.35</v>
      </c>
      <c r="L139" s="14">
        <f t="shared" ref="L139:L202" si="10">IF(ISERROR(J139-K139),#N/A,J139-K139)</f>
        <v>4.8799999999999955E-2</v>
      </c>
    </row>
    <row r="140" spans="2:12" outlineLevel="1">
      <c r="B140">
        <f>'H15 Swap'!A146</f>
        <v>20010101</v>
      </c>
      <c r="C140" s="1">
        <f t="shared" si="8"/>
        <v>36892</v>
      </c>
      <c r="D140" s="8">
        <f t="shared" si="9"/>
        <v>2001.084873374401</v>
      </c>
      <c r="F140" s="50" t="str">
        <f>'H15 Swap'!H146</f>
        <v xml:space="preserve"> NaN</v>
      </c>
      <c r="G140" s="50" t="str">
        <f>'H15 Swap'!O146</f>
        <v xml:space="preserve"> NaN</v>
      </c>
      <c r="H140" s="14" t="e">
        <f t="shared" ref="H140:H203" si="11">IF(ISERROR(F140-G140),#N/A,F140-G140)</f>
        <v>#N/A</v>
      </c>
      <c r="J140" s="51">
        <f>'H15 Swap'!B146</f>
        <v>6.3987999999999996</v>
      </c>
      <c r="K140" s="52" t="str">
        <f>'H15 Swap'!C146</f>
        <v>NaN</v>
      </c>
      <c r="L140" s="14" t="e">
        <f t="shared" si="10"/>
        <v>#N/A</v>
      </c>
    </row>
    <row r="141" spans="2:12" outlineLevel="1">
      <c r="B141">
        <f>'H15 Swap'!A147</f>
        <v>20010102</v>
      </c>
      <c r="C141" s="1">
        <f t="shared" si="8"/>
        <v>36893</v>
      </c>
      <c r="D141" s="8">
        <f t="shared" si="9"/>
        <v>2001.0876112251883</v>
      </c>
      <c r="F141" s="50">
        <f>'H15 Swap'!H147</f>
        <v>5.79</v>
      </c>
      <c r="G141" s="50">
        <f>'H15 Swap'!O147</f>
        <v>4.76</v>
      </c>
      <c r="H141" s="14">
        <f t="shared" si="11"/>
        <v>1.0300000000000002</v>
      </c>
      <c r="J141" s="51">
        <f>'H15 Swap'!B147</f>
        <v>6.2988</v>
      </c>
      <c r="K141" s="52">
        <f>'H15 Swap'!C147</f>
        <v>6.4</v>
      </c>
      <c r="L141" s="14">
        <f t="shared" si="10"/>
        <v>-0.1012000000000004</v>
      </c>
    </row>
    <row r="142" spans="2:12" outlineLevel="1">
      <c r="B142">
        <f>'H15 Swap'!A148</f>
        <v>20010103</v>
      </c>
      <c r="C142" s="1">
        <f t="shared" si="8"/>
        <v>36894</v>
      </c>
      <c r="D142" s="8">
        <f t="shared" si="9"/>
        <v>2001.0903490759754</v>
      </c>
      <c r="F142" s="50">
        <f>'H15 Swap'!H148</f>
        <v>5.78</v>
      </c>
      <c r="G142" s="50">
        <f>'H15 Swap'!O148</f>
        <v>4.9400000000000004</v>
      </c>
      <c r="H142" s="14">
        <f t="shared" si="11"/>
        <v>0.83999999999999986</v>
      </c>
      <c r="J142" s="51">
        <f>'H15 Swap'!B148</f>
        <v>6.2088000000000001</v>
      </c>
      <c r="K142" s="52">
        <f>'H15 Swap'!C148</f>
        <v>5.85</v>
      </c>
      <c r="L142" s="14">
        <f t="shared" si="10"/>
        <v>0.35880000000000045</v>
      </c>
    </row>
    <row r="143" spans="2:12" outlineLevel="1">
      <c r="B143">
        <f>'H15 Swap'!A149</f>
        <v>20010104</v>
      </c>
      <c r="C143" s="1">
        <f t="shared" si="8"/>
        <v>36895</v>
      </c>
      <c r="D143" s="8">
        <f t="shared" si="9"/>
        <v>2001.0930869267625</v>
      </c>
      <c r="F143" s="50">
        <f>'H15 Swap'!H149</f>
        <v>5.78</v>
      </c>
      <c r="G143" s="50">
        <f>'H15 Swap'!O149</f>
        <v>4.82</v>
      </c>
      <c r="H143" s="14">
        <f t="shared" si="11"/>
        <v>0.96</v>
      </c>
      <c r="J143" s="51">
        <f>'H15 Swap'!B149</f>
        <v>5.8137999999999996</v>
      </c>
      <c r="K143" s="52">
        <f>'H15 Swap'!C149</f>
        <v>5.79</v>
      </c>
      <c r="L143" s="14">
        <f t="shared" si="10"/>
        <v>2.3799999999999599E-2</v>
      </c>
    </row>
    <row r="144" spans="2:12" outlineLevel="1">
      <c r="B144">
        <f>'H15 Swap'!A150</f>
        <v>20010105</v>
      </c>
      <c r="C144" s="1">
        <f t="shared" si="8"/>
        <v>36896</v>
      </c>
      <c r="D144" s="8">
        <f t="shared" si="9"/>
        <v>2001.0958247775495</v>
      </c>
      <c r="F144" s="50">
        <f>'H15 Swap'!H150</f>
        <v>5.64</v>
      </c>
      <c r="G144" s="50">
        <f>'H15 Swap'!O150</f>
        <v>4.66</v>
      </c>
      <c r="H144" s="14">
        <f t="shared" si="11"/>
        <v>0.97999999999999954</v>
      </c>
      <c r="J144" s="51">
        <f>'H15 Swap'!B150</f>
        <v>5.6262999999999996</v>
      </c>
      <c r="K144" s="52">
        <f>'H15 Swap'!C150</f>
        <v>5.73</v>
      </c>
      <c r="L144" s="14">
        <f t="shared" si="10"/>
        <v>-0.10370000000000079</v>
      </c>
    </row>
    <row r="145" spans="2:12" outlineLevel="1">
      <c r="B145">
        <f>'H15 Swap'!A151</f>
        <v>20010108</v>
      </c>
      <c r="C145" s="1">
        <f t="shared" si="8"/>
        <v>36899</v>
      </c>
      <c r="D145" s="8">
        <f t="shared" si="9"/>
        <v>2001.104038329911</v>
      </c>
      <c r="F145" s="50">
        <f>'H15 Swap'!H151</f>
        <v>5.5</v>
      </c>
      <c r="G145" s="50">
        <f>'H15 Swap'!O151</f>
        <v>4.6500000000000004</v>
      </c>
      <c r="H145" s="14">
        <f t="shared" si="11"/>
        <v>0.84999999999999964</v>
      </c>
      <c r="J145" s="51">
        <f>'H15 Swap'!B151</f>
        <v>5.5438000000000001</v>
      </c>
      <c r="K145" s="52">
        <f>'H15 Swap'!C151</f>
        <v>5.84</v>
      </c>
      <c r="L145" s="14">
        <f t="shared" si="10"/>
        <v>-0.2961999999999998</v>
      </c>
    </row>
    <row r="146" spans="2:12" outlineLevel="1">
      <c r="B146">
        <f>'H15 Swap'!A152</f>
        <v>20010109</v>
      </c>
      <c r="C146" s="1">
        <f t="shared" si="8"/>
        <v>36900</v>
      </c>
      <c r="D146" s="8">
        <f t="shared" si="9"/>
        <v>2001.1067761806983</v>
      </c>
      <c r="F146" s="50">
        <f>'H15 Swap'!H152</f>
        <v>5.57</v>
      </c>
      <c r="G146" s="50">
        <f>'H15 Swap'!O152</f>
        <v>4.7300000000000004</v>
      </c>
      <c r="H146" s="14">
        <f t="shared" si="11"/>
        <v>0.83999999999999986</v>
      </c>
      <c r="J146" s="51">
        <f>'H15 Swap'!B152</f>
        <v>5.5525000000000002</v>
      </c>
      <c r="K146" s="52">
        <f>'H15 Swap'!C152</f>
        <v>5.84</v>
      </c>
      <c r="L146" s="14">
        <f t="shared" si="10"/>
        <v>-0.28749999999999964</v>
      </c>
    </row>
    <row r="147" spans="2:12" outlineLevel="1">
      <c r="B147">
        <f>'H15 Swap'!A153</f>
        <v>20010110</v>
      </c>
      <c r="C147" s="1">
        <f t="shared" si="8"/>
        <v>36901</v>
      </c>
      <c r="D147" s="8">
        <f t="shared" si="9"/>
        <v>2001.1095140314853</v>
      </c>
      <c r="F147" s="50">
        <f>'H15 Swap'!H153</f>
        <v>5.62</v>
      </c>
      <c r="G147" s="50">
        <f>'H15 Swap'!O153</f>
        <v>4.83</v>
      </c>
      <c r="H147" s="14">
        <f t="shared" si="11"/>
        <v>0.79</v>
      </c>
      <c r="J147" s="51">
        <f>'H15 Swap'!B153</f>
        <v>5.5875000000000004</v>
      </c>
      <c r="K147" s="52">
        <f>'H15 Swap'!C153</f>
        <v>5.5</v>
      </c>
      <c r="L147" s="14">
        <f t="shared" si="10"/>
        <v>8.7500000000000355E-2</v>
      </c>
    </row>
    <row r="148" spans="2:12" outlineLevel="1">
      <c r="B148">
        <f>'H15 Swap'!A154</f>
        <v>20010111</v>
      </c>
      <c r="C148" s="1">
        <f t="shared" si="8"/>
        <v>36902</v>
      </c>
      <c r="D148" s="8">
        <f t="shared" si="9"/>
        <v>2001.1122518822724</v>
      </c>
      <c r="F148" s="50">
        <f>'H15 Swap'!H154</f>
        <v>5.7</v>
      </c>
      <c r="G148" s="50">
        <f>'H15 Swap'!O154</f>
        <v>4.8499999999999996</v>
      </c>
      <c r="H148" s="14">
        <f t="shared" si="11"/>
        <v>0.85000000000000053</v>
      </c>
      <c r="J148" s="51">
        <f>'H15 Swap'!B154</f>
        <v>5.61</v>
      </c>
      <c r="K148" s="52">
        <f>'H15 Swap'!C154</f>
        <v>5.48</v>
      </c>
      <c r="L148" s="14">
        <f t="shared" si="10"/>
        <v>0.12999999999999989</v>
      </c>
    </row>
    <row r="149" spans="2:12" outlineLevel="1">
      <c r="B149">
        <f>'H15 Swap'!A155</f>
        <v>20010112</v>
      </c>
      <c r="C149" s="1">
        <f t="shared" si="8"/>
        <v>36903</v>
      </c>
      <c r="D149" s="8">
        <f t="shared" si="9"/>
        <v>2001.1149897330595</v>
      </c>
      <c r="F149" s="50">
        <f>'H15 Swap'!H155</f>
        <v>5.85</v>
      </c>
      <c r="G149" s="50">
        <f>'H15 Swap'!O155</f>
        <v>4.97</v>
      </c>
      <c r="H149" s="14">
        <f t="shared" si="11"/>
        <v>0.87999999999999989</v>
      </c>
      <c r="J149" s="51">
        <f>'H15 Swap'!B155</f>
        <v>5.6087999999999996</v>
      </c>
      <c r="K149" s="52">
        <f>'H15 Swap'!C155</f>
        <v>5.54</v>
      </c>
      <c r="L149" s="14">
        <f t="shared" si="10"/>
        <v>6.8799999999999528E-2</v>
      </c>
    </row>
    <row r="150" spans="2:12" outlineLevel="1">
      <c r="B150">
        <f>'H15 Swap'!A156</f>
        <v>20010115</v>
      </c>
      <c r="C150" s="1">
        <f t="shared" si="8"/>
        <v>36906</v>
      </c>
      <c r="D150" s="8">
        <f t="shared" si="9"/>
        <v>2001.1232032854209</v>
      </c>
      <c r="F150" s="50" t="str">
        <f>'H15 Swap'!H156</f>
        <v xml:space="preserve"> NaN</v>
      </c>
      <c r="G150" s="50" t="str">
        <f>'H15 Swap'!O156</f>
        <v xml:space="preserve"> NaN</v>
      </c>
      <c r="H150" s="14" t="e">
        <f t="shared" si="11"/>
        <v>#N/A</v>
      </c>
      <c r="J150" s="51">
        <f>'H15 Swap'!B156</f>
        <v>5.6837999999999997</v>
      </c>
      <c r="K150" s="52" t="str">
        <f>'H15 Swap'!C156</f>
        <v>NaN</v>
      </c>
      <c r="L150" s="14" t="e">
        <f t="shared" si="10"/>
        <v>#N/A</v>
      </c>
    </row>
    <row r="151" spans="2:12" outlineLevel="1">
      <c r="B151">
        <f>'H15 Swap'!A157</f>
        <v>20010116</v>
      </c>
      <c r="C151" s="1">
        <f t="shared" si="8"/>
        <v>36907</v>
      </c>
      <c r="D151" s="8">
        <f t="shared" si="9"/>
        <v>2001.125941136208</v>
      </c>
      <c r="F151" s="50">
        <f>'H15 Swap'!H157</f>
        <v>5.84</v>
      </c>
      <c r="G151" s="50">
        <f>'H15 Swap'!O157</f>
        <v>4.96</v>
      </c>
      <c r="H151" s="14">
        <f t="shared" si="11"/>
        <v>0.87999999999999989</v>
      </c>
      <c r="J151" s="51">
        <f>'H15 Swap'!B157</f>
        <v>5.6787999999999998</v>
      </c>
      <c r="K151" s="52">
        <f>'H15 Swap'!C157</f>
        <v>5.54</v>
      </c>
      <c r="L151" s="14">
        <f t="shared" si="10"/>
        <v>0.13879999999999981</v>
      </c>
    </row>
    <row r="152" spans="2:12" outlineLevel="1">
      <c r="B152">
        <f>'H15 Swap'!A158</f>
        <v>20010117</v>
      </c>
      <c r="C152" s="1">
        <f t="shared" si="8"/>
        <v>36908</v>
      </c>
      <c r="D152" s="8">
        <f t="shared" si="9"/>
        <v>2001.1286789869953</v>
      </c>
      <c r="F152" s="50">
        <f>'H15 Swap'!H158</f>
        <v>5.82</v>
      </c>
      <c r="G152" s="50">
        <f>'H15 Swap'!O158</f>
        <v>4.87</v>
      </c>
      <c r="H152" s="14">
        <f t="shared" si="11"/>
        <v>0.95000000000000018</v>
      </c>
      <c r="J152" s="51">
        <f>'H15 Swap'!B158</f>
        <v>5.6775000000000002</v>
      </c>
      <c r="K152" s="52">
        <f>'H15 Swap'!C158</f>
        <v>5.55</v>
      </c>
      <c r="L152" s="14">
        <f t="shared" si="10"/>
        <v>0.12750000000000039</v>
      </c>
    </row>
    <row r="153" spans="2:12" outlineLevel="1">
      <c r="B153">
        <f>'H15 Swap'!A159</f>
        <v>20010118</v>
      </c>
      <c r="C153" s="1">
        <f t="shared" si="8"/>
        <v>36909</v>
      </c>
      <c r="D153" s="8">
        <f t="shared" si="9"/>
        <v>2001.1314168377824</v>
      </c>
      <c r="F153" s="50">
        <f>'H15 Swap'!H159</f>
        <v>5.66</v>
      </c>
      <c r="G153" s="50">
        <f>'H15 Swap'!O159</f>
        <v>4.74</v>
      </c>
      <c r="H153" s="14">
        <f t="shared" si="11"/>
        <v>0.91999999999999993</v>
      </c>
      <c r="J153" s="51">
        <f>'H15 Swap'!B159</f>
        <v>5.5824999999999996</v>
      </c>
      <c r="K153" s="52">
        <f>'H15 Swap'!C159</f>
        <v>5.45</v>
      </c>
      <c r="L153" s="14">
        <f t="shared" si="10"/>
        <v>0.1324999999999994</v>
      </c>
    </row>
    <row r="154" spans="2:12" outlineLevel="1">
      <c r="B154">
        <f>'H15 Swap'!A160</f>
        <v>20010119</v>
      </c>
      <c r="C154" s="1">
        <f t="shared" si="8"/>
        <v>36910</v>
      </c>
      <c r="D154" s="8">
        <f t="shared" si="9"/>
        <v>2001.1341546885694</v>
      </c>
      <c r="F154" s="50">
        <f>'H15 Swap'!H160</f>
        <v>5.7</v>
      </c>
      <c r="G154" s="50">
        <f>'H15 Swap'!O160</f>
        <v>4.84</v>
      </c>
      <c r="H154" s="14">
        <f t="shared" si="11"/>
        <v>0.86000000000000032</v>
      </c>
      <c r="J154" s="51">
        <f>'H15 Swap'!B160</f>
        <v>5.5587999999999997</v>
      </c>
      <c r="K154" s="52">
        <f>'H15 Swap'!C160</f>
        <v>5.4</v>
      </c>
      <c r="L154" s="14">
        <f t="shared" si="10"/>
        <v>0.15879999999999939</v>
      </c>
    </row>
    <row r="155" spans="2:12" outlineLevel="1">
      <c r="B155">
        <f>'H15 Swap'!A161</f>
        <v>20010122</v>
      </c>
      <c r="C155" s="1">
        <f t="shared" si="8"/>
        <v>36913</v>
      </c>
      <c r="D155" s="8">
        <f t="shared" si="9"/>
        <v>2001.1423682409309</v>
      </c>
      <c r="F155" s="50">
        <f>'H15 Swap'!H161</f>
        <v>5.81</v>
      </c>
      <c r="G155" s="50">
        <f>'H15 Swap'!O161</f>
        <v>4.87</v>
      </c>
      <c r="H155" s="14">
        <f t="shared" si="11"/>
        <v>0.9399999999999995</v>
      </c>
      <c r="J155" s="51">
        <f>'H15 Swap'!B161</f>
        <v>5.5312999999999999</v>
      </c>
      <c r="K155" s="52">
        <f>'H15 Swap'!C161</f>
        <v>5.32</v>
      </c>
      <c r="L155" s="14">
        <f t="shared" si="10"/>
        <v>0.2112999999999996</v>
      </c>
    </row>
    <row r="156" spans="2:12" outlineLevel="1">
      <c r="B156">
        <f>'H15 Swap'!A162</f>
        <v>20010123</v>
      </c>
      <c r="C156" s="1">
        <f t="shared" si="8"/>
        <v>36914</v>
      </c>
      <c r="D156" s="8">
        <f t="shared" si="9"/>
        <v>2001.1451060917179</v>
      </c>
      <c r="F156" s="50">
        <f>'H15 Swap'!H162</f>
        <v>5.75</v>
      </c>
      <c r="G156" s="50">
        <f>'H15 Swap'!O162</f>
        <v>4.96</v>
      </c>
      <c r="H156" s="14">
        <f t="shared" si="11"/>
        <v>0.79</v>
      </c>
      <c r="J156" s="51">
        <f>'H15 Swap'!B162</f>
        <v>5.5274999999999999</v>
      </c>
      <c r="K156" s="52">
        <f>'H15 Swap'!C162</f>
        <v>5.45</v>
      </c>
      <c r="L156" s="14">
        <f t="shared" si="10"/>
        <v>7.749999999999968E-2</v>
      </c>
    </row>
    <row r="157" spans="2:12" outlineLevel="1">
      <c r="B157">
        <f>'H15 Swap'!A163</f>
        <v>20010124</v>
      </c>
      <c r="C157" s="1">
        <f t="shared" si="8"/>
        <v>36915</v>
      </c>
      <c r="D157" s="8">
        <f t="shared" si="9"/>
        <v>2001.1478439425052</v>
      </c>
      <c r="F157" s="50">
        <f>'H15 Swap'!H163</f>
        <v>5.85</v>
      </c>
      <c r="G157" s="50">
        <f>'H15 Swap'!O163</f>
        <v>4.9800000000000004</v>
      </c>
      <c r="H157" s="14">
        <f t="shared" si="11"/>
        <v>0.86999999999999922</v>
      </c>
      <c r="J157" s="51">
        <f>'H15 Swap'!B163</f>
        <v>5.56</v>
      </c>
      <c r="K157" s="52">
        <f>'H15 Swap'!C163</f>
        <v>5.54</v>
      </c>
      <c r="L157" s="14">
        <f t="shared" si="10"/>
        <v>1.9999999999999574E-2</v>
      </c>
    </row>
    <row r="158" spans="2:12" outlineLevel="1">
      <c r="B158">
        <f>'H15 Swap'!A164</f>
        <v>20010125</v>
      </c>
      <c r="C158" s="1">
        <f t="shared" si="8"/>
        <v>36916</v>
      </c>
      <c r="D158" s="8">
        <f t="shared" si="9"/>
        <v>2001.1505817932923</v>
      </c>
      <c r="F158" s="50">
        <f>'H15 Swap'!H164</f>
        <v>5.91</v>
      </c>
      <c r="G158" s="50">
        <f>'H15 Swap'!O164</f>
        <v>4.9400000000000004</v>
      </c>
      <c r="H158" s="14">
        <f t="shared" si="11"/>
        <v>0.96999999999999975</v>
      </c>
      <c r="J158" s="51">
        <f>'H15 Swap'!B164</f>
        <v>5.55</v>
      </c>
      <c r="K158" s="52">
        <f>'H15 Swap'!C164</f>
        <v>5.5</v>
      </c>
      <c r="L158" s="14">
        <f t="shared" si="10"/>
        <v>4.9999999999999822E-2</v>
      </c>
    </row>
    <row r="159" spans="2:12" outlineLevel="1">
      <c r="B159">
        <f>'H15 Swap'!A165</f>
        <v>20010126</v>
      </c>
      <c r="C159" s="1">
        <f t="shared" si="8"/>
        <v>36917</v>
      </c>
      <c r="D159" s="8">
        <f t="shared" si="9"/>
        <v>2001.1533196440794</v>
      </c>
      <c r="F159" s="50">
        <f>'H15 Swap'!H165</f>
        <v>5.81</v>
      </c>
      <c r="G159" s="50">
        <f>'H15 Swap'!O165</f>
        <v>4.93</v>
      </c>
      <c r="H159" s="14">
        <f t="shared" si="11"/>
        <v>0.87999999999999989</v>
      </c>
      <c r="J159" s="51">
        <f>'H15 Swap'!B165</f>
        <v>5.5125000000000002</v>
      </c>
      <c r="K159" s="52">
        <f>'H15 Swap'!C165</f>
        <v>5.43</v>
      </c>
      <c r="L159" s="14">
        <f t="shared" si="10"/>
        <v>8.2500000000000462E-2</v>
      </c>
    </row>
    <row r="160" spans="2:12" outlineLevel="1">
      <c r="B160">
        <f>'H15 Swap'!A166</f>
        <v>20010129</v>
      </c>
      <c r="C160" s="1">
        <f t="shared" si="8"/>
        <v>36920</v>
      </c>
      <c r="D160" s="8">
        <f t="shared" si="9"/>
        <v>2001.1615331964408</v>
      </c>
      <c r="F160" s="50">
        <f>'H15 Swap'!H166</f>
        <v>5.78</v>
      </c>
      <c r="G160" s="50">
        <f>'H15 Swap'!O166</f>
        <v>4.97</v>
      </c>
      <c r="H160" s="14">
        <f t="shared" si="11"/>
        <v>0.8100000000000005</v>
      </c>
      <c r="J160" s="51">
        <f>'H15 Swap'!B166</f>
        <v>5.4837999999999996</v>
      </c>
      <c r="K160" s="52">
        <f>'H15 Swap'!C166</f>
        <v>5.4</v>
      </c>
      <c r="L160" s="14">
        <f t="shared" si="10"/>
        <v>8.3799999999999208E-2</v>
      </c>
    </row>
    <row r="161" spans="2:12" outlineLevel="1">
      <c r="B161">
        <f>'H15 Swap'!A167</f>
        <v>20010130</v>
      </c>
      <c r="C161" s="1">
        <f t="shared" si="8"/>
        <v>36921</v>
      </c>
      <c r="D161" s="8">
        <f t="shared" si="9"/>
        <v>2001.1642710472279</v>
      </c>
      <c r="F161" s="50">
        <f>'H15 Swap'!H167</f>
        <v>5.72</v>
      </c>
      <c r="G161" s="50">
        <f>'H15 Swap'!O167</f>
        <v>4.91</v>
      </c>
      <c r="H161" s="14">
        <f t="shared" si="11"/>
        <v>0.80999999999999961</v>
      </c>
      <c r="J161" s="51">
        <f>'H15 Swap'!B167</f>
        <v>5.47</v>
      </c>
      <c r="K161" s="52">
        <f>'H15 Swap'!C167</f>
        <v>5.34</v>
      </c>
      <c r="L161" s="14">
        <f t="shared" si="10"/>
        <v>0.12999999999999989</v>
      </c>
    </row>
    <row r="162" spans="2:12" outlineLevel="1">
      <c r="B162">
        <f>'H15 Swap'!A168</f>
        <v>20010131</v>
      </c>
      <c r="C162" s="1">
        <f t="shared" si="8"/>
        <v>36922</v>
      </c>
      <c r="D162" s="8">
        <f t="shared" si="9"/>
        <v>2001.167008898015</v>
      </c>
      <c r="F162" s="50">
        <f>'H15 Swap'!H168</f>
        <v>5.7</v>
      </c>
      <c r="G162" s="50">
        <f>'H15 Swap'!O168</f>
        <v>4.8499999999999996</v>
      </c>
      <c r="H162" s="14">
        <f t="shared" si="11"/>
        <v>0.85000000000000053</v>
      </c>
      <c r="J162" s="51">
        <f>'H15 Swap'!B168</f>
        <v>5.3688000000000002</v>
      </c>
      <c r="K162" s="52">
        <f>'H15 Swap'!C168</f>
        <v>5.23</v>
      </c>
      <c r="L162" s="14">
        <f t="shared" si="10"/>
        <v>0.13879999999999981</v>
      </c>
    </row>
    <row r="163" spans="2:12" outlineLevel="1">
      <c r="B163">
        <f>'H15 Swap'!A169</f>
        <v>20010201</v>
      </c>
      <c r="C163" s="1">
        <f t="shared" si="8"/>
        <v>36923</v>
      </c>
      <c r="D163" s="8">
        <f t="shared" si="9"/>
        <v>2001.167008898015</v>
      </c>
      <c r="F163" s="50">
        <f>'H15 Swap'!H169</f>
        <v>5.52</v>
      </c>
      <c r="G163" s="50">
        <f>'H15 Swap'!O169</f>
        <v>4.78</v>
      </c>
      <c r="H163" s="14">
        <f t="shared" si="11"/>
        <v>0.73999999999999932</v>
      </c>
      <c r="J163" s="51">
        <f>'H15 Swap'!B169</f>
        <v>5.39</v>
      </c>
      <c r="K163" s="52">
        <f>'H15 Swap'!C169</f>
        <v>5.2</v>
      </c>
      <c r="L163" s="14">
        <f t="shared" si="10"/>
        <v>0.1899999999999995</v>
      </c>
    </row>
    <row r="164" spans="2:12" outlineLevel="1">
      <c r="B164">
        <f>'H15 Swap'!A170</f>
        <v>20010202</v>
      </c>
      <c r="C164" s="1">
        <f t="shared" si="8"/>
        <v>36924</v>
      </c>
      <c r="D164" s="8">
        <f t="shared" si="9"/>
        <v>2001.1697467488023</v>
      </c>
      <c r="F164" s="50">
        <f>'H15 Swap'!H170</f>
        <v>5.63</v>
      </c>
      <c r="G164" s="50">
        <f>'H15 Swap'!O170</f>
        <v>4.8600000000000003</v>
      </c>
      <c r="H164" s="14">
        <f t="shared" si="11"/>
        <v>0.76999999999999957</v>
      </c>
      <c r="J164" s="51">
        <f>'H15 Swap'!B170</f>
        <v>5.3975</v>
      </c>
      <c r="K164" s="52">
        <f>'H15 Swap'!C170</f>
        <v>5.2</v>
      </c>
      <c r="L164" s="14">
        <f t="shared" si="10"/>
        <v>0.19749999999999979</v>
      </c>
    </row>
    <row r="165" spans="2:12" outlineLevel="1">
      <c r="B165">
        <f>'H15 Swap'!A171</f>
        <v>20010205</v>
      </c>
      <c r="C165" s="1">
        <f t="shared" si="8"/>
        <v>36927</v>
      </c>
      <c r="D165" s="8">
        <f t="shared" si="9"/>
        <v>2001.1779603011637</v>
      </c>
      <c r="F165" s="50">
        <f>'H15 Swap'!H171</f>
        <v>5.65</v>
      </c>
      <c r="G165" s="50">
        <f>'H15 Swap'!O171</f>
        <v>4.88</v>
      </c>
      <c r="H165" s="14">
        <f t="shared" si="11"/>
        <v>0.77000000000000046</v>
      </c>
      <c r="J165" s="51">
        <f>'H15 Swap'!B171</f>
        <v>5.41</v>
      </c>
      <c r="K165" s="52">
        <f>'H15 Swap'!C171</f>
        <v>5.24</v>
      </c>
      <c r="L165" s="14">
        <f t="shared" si="10"/>
        <v>0.16999999999999993</v>
      </c>
    </row>
    <row r="166" spans="2:12" outlineLevel="1">
      <c r="B166">
        <f>'H15 Swap'!A172</f>
        <v>20010206</v>
      </c>
      <c r="C166" s="1">
        <f t="shared" si="8"/>
        <v>36928</v>
      </c>
      <c r="D166" s="8">
        <f t="shared" si="9"/>
        <v>2001.1806981519508</v>
      </c>
      <c r="F166" s="50">
        <f>'H15 Swap'!H172</f>
        <v>5.74</v>
      </c>
      <c r="G166" s="50">
        <f>'H15 Swap'!O172</f>
        <v>4.92</v>
      </c>
      <c r="H166" s="14">
        <f t="shared" si="11"/>
        <v>0.82000000000000028</v>
      </c>
      <c r="J166" s="51">
        <f>'H15 Swap'!B172</f>
        <v>5.41</v>
      </c>
      <c r="K166" s="52">
        <f>'H15 Swap'!C172</f>
        <v>5.25</v>
      </c>
      <c r="L166" s="14">
        <f t="shared" si="10"/>
        <v>0.16000000000000014</v>
      </c>
    </row>
    <row r="167" spans="2:12" outlineLevel="1">
      <c r="B167">
        <f>'H15 Swap'!A173</f>
        <v>20010207</v>
      </c>
      <c r="C167" s="1">
        <f t="shared" si="8"/>
        <v>36929</v>
      </c>
      <c r="D167" s="8">
        <f t="shared" si="9"/>
        <v>2001.1834360027378</v>
      </c>
      <c r="F167" s="50">
        <f>'H15 Swap'!H173</f>
        <v>5.69</v>
      </c>
      <c r="G167" s="50">
        <f>'H15 Swap'!O173</f>
        <v>4.91</v>
      </c>
      <c r="H167" s="14">
        <f t="shared" si="11"/>
        <v>0.78000000000000025</v>
      </c>
      <c r="J167" s="51">
        <f>'H15 Swap'!B173</f>
        <v>5.41</v>
      </c>
      <c r="K167" s="52">
        <f>'H15 Swap'!C173</f>
        <v>5.25</v>
      </c>
      <c r="L167" s="14">
        <f t="shared" si="10"/>
        <v>0.16000000000000014</v>
      </c>
    </row>
    <row r="168" spans="2:12" outlineLevel="1">
      <c r="B168">
        <f>'H15 Swap'!A174</f>
        <v>20010208</v>
      </c>
      <c r="C168" s="1">
        <f t="shared" si="8"/>
        <v>36930</v>
      </c>
      <c r="D168" s="8">
        <f t="shared" si="9"/>
        <v>2001.1861738535249</v>
      </c>
      <c r="F168" s="50">
        <f>'H15 Swap'!H174</f>
        <v>5.77</v>
      </c>
      <c r="G168" s="50">
        <f>'H15 Swap'!O174</f>
        <v>4.93</v>
      </c>
      <c r="H168" s="14">
        <f t="shared" si="11"/>
        <v>0.83999999999999986</v>
      </c>
      <c r="J168" s="51">
        <f>'H15 Swap'!B174</f>
        <v>5.4088000000000003</v>
      </c>
      <c r="K168" s="52">
        <f>'H15 Swap'!C174</f>
        <v>5.24</v>
      </c>
      <c r="L168" s="14">
        <f t="shared" si="10"/>
        <v>0.16880000000000006</v>
      </c>
    </row>
    <row r="169" spans="2:12" outlineLevel="1">
      <c r="B169">
        <f>'H15 Swap'!A175</f>
        <v>20010209</v>
      </c>
      <c r="C169" s="1">
        <f t="shared" si="8"/>
        <v>36931</v>
      </c>
      <c r="D169" s="8">
        <f t="shared" si="9"/>
        <v>2001.1889117043122</v>
      </c>
      <c r="F169" s="50">
        <f>'H15 Swap'!H175</f>
        <v>5.68</v>
      </c>
      <c r="G169" s="50">
        <f>'H15 Swap'!O175</f>
        <v>4.8499999999999996</v>
      </c>
      <c r="H169" s="14">
        <f t="shared" si="11"/>
        <v>0.83000000000000007</v>
      </c>
      <c r="J169" s="51">
        <f>'H15 Swap'!B175</f>
        <v>5.41</v>
      </c>
      <c r="K169" s="52">
        <f>'H15 Swap'!C175</f>
        <v>5.13</v>
      </c>
      <c r="L169" s="14">
        <f t="shared" si="10"/>
        <v>0.28000000000000025</v>
      </c>
    </row>
    <row r="170" spans="2:12" outlineLevel="1">
      <c r="B170">
        <f>'H15 Swap'!A176</f>
        <v>20010212</v>
      </c>
      <c r="C170" s="1">
        <f t="shared" si="8"/>
        <v>36934</v>
      </c>
      <c r="D170" s="8">
        <f t="shared" si="9"/>
        <v>2001.1971252566734</v>
      </c>
      <c r="F170" s="50">
        <f>'H15 Swap'!H176</f>
        <v>5.64</v>
      </c>
      <c r="G170" s="50">
        <f>'H15 Swap'!O176</f>
        <v>4.8600000000000003</v>
      </c>
      <c r="H170" s="14">
        <f t="shared" si="11"/>
        <v>0.77999999999999936</v>
      </c>
      <c r="J170" s="51">
        <f>'H15 Swap'!B176</f>
        <v>5.3875000000000002</v>
      </c>
      <c r="K170" s="52">
        <f>'H15 Swap'!C176</f>
        <v>5.21</v>
      </c>
      <c r="L170" s="14">
        <f t="shared" si="10"/>
        <v>0.17750000000000021</v>
      </c>
    </row>
    <row r="171" spans="2:12" outlineLevel="1">
      <c r="B171">
        <f>'H15 Swap'!A177</f>
        <v>20010213</v>
      </c>
      <c r="C171" s="1">
        <f t="shared" si="8"/>
        <v>36935</v>
      </c>
      <c r="D171" s="8">
        <f t="shared" si="9"/>
        <v>2001.1998631074607</v>
      </c>
      <c r="F171" s="50">
        <f>'H15 Swap'!H177</f>
        <v>5.65</v>
      </c>
      <c r="G171" s="50">
        <f>'H15 Swap'!O177</f>
        <v>4.9000000000000004</v>
      </c>
      <c r="H171" s="14">
        <f t="shared" si="11"/>
        <v>0.75</v>
      </c>
      <c r="J171" s="51">
        <f>'H15 Swap'!B177</f>
        <v>5.3887999999999998</v>
      </c>
      <c r="K171" s="52">
        <f>'H15 Swap'!C177</f>
        <v>5.17</v>
      </c>
      <c r="L171" s="14">
        <f t="shared" si="10"/>
        <v>0.21879999999999988</v>
      </c>
    </row>
    <row r="172" spans="2:12" outlineLevel="1">
      <c r="B172">
        <f>'H15 Swap'!A178</f>
        <v>20010214</v>
      </c>
      <c r="C172" s="1">
        <f t="shared" si="8"/>
        <v>36936</v>
      </c>
      <c r="D172" s="8">
        <f t="shared" si="9"/>
        <v>2001.2026009582478</v>
      </c>
      <c r="F172" s="50">
        <f>'H15 Swap'!H178</f>
        <v>5.72</v>
      </c>
      <c r="G172" s="50">
        <f>'H15 Swap'!O178</f>
        <v>4.99</v>
      </c>
      <c r="H172" s="14">
        <f t="shared" si="11"/>
        <v>0.72999999999999954</v>
      </c>
      <c r="J172" s="51">
        <f>'H15 Swap'!B178</f>
        <v>5.4</v>
      </c>
      <c r="K172" s="52">
        <f>'H15 Swap'!C178</f>
        <v>5.17</v>
      </c>
      <c r="L172" s="14">
        <f t="shared" si="10"/>
        <v>0.23000000000000043</v>
      </c>
    </row>
    <row r="173" spans="2:12" outlineLevel="1">
      <c r="B173">
        <f>'H15 Swap'!A179</f>
        <v>20010215</v>
      </c>
      <c r="C173" s="1">
        <f t="shared" si="8"/>
        <v>36937</v>
      </c>
      <c r="D173" s="8">
        <f t="shared" si="9"/>
        <v>2001.2053388090349</v>
      </c>
      <c r="F173" s="50">
        <f>'H15 Swap'!H179</f>
        <v>5.88</v>
      </c>
      <c r="G173" s="50">
        <f>'H15 Swap'!O179</f>
        <v>5.0599999999999996</v>
      </c>
      <c r="H173" s="14">
        <f t="shared" si="11"/>
        <v>0.82000000000000028</v>
      </c>
      <c r="J173" s="51">
        <f>'H15 Swap'!B179</f>
        <v>5.4124999999999996</v>
      </c>
      <c r="K173" s="52">
        <f>'H15 Swap'!C179</f>
        <v>5.23</v>
      </c>
      <c r="L173" s="14">
        <f t="shared" si="10"/>
        <v>0.18249999999999922</v>
      </c>
    </row>
    <row r="174" spans="2:12" outlineLevel="1">
      <c r="B174">
        <f>'H15 Swap'!A180</f>
        <v>20010216</v>
      </c>
      <c r="C174" s="1">
        <f t="shared" si="8"/>
        <v>36938</v>
      </c>
      <c r="D174" s="8">
        <f t="shared" si="9"/>
        <v>2001.2080766598219</v>
      </c>
      <c r="F174" s="50">
        <f>'H15 Swap'!H180</f>
        <v>5.76</v>
      </c>
      <c r="G174" s="50">
        <f>'H15 Swap'!O180</f>
        <v>4.9400000000000004</v>
      </c>
      <c r="H174" s="14">
        <f t="shared" si="11"/>
        <v>0.8199999999999994</v>
      </c>
      <c r="J174" s="51">
        <f>'H15 Swap'!B180</f>
        <v>5.41</v>
      </c>
      <c r="K174" s="52">
        <f>'H15 Swap'!C180</f>
        <v>5.2</v>
      </c>
      <c r="L174" s="14">
        <f t="shared" si="10"/>
        <v>0.20999999999999996</v>
      </c>
    </row>
    <row r="175" spans="2:12" outlineLevel="1">
      <c r="B175">
        <f>'H15 Swap'!A181</f>
        <v>20010219</v>
      </c>
      <c r="C175" s="1">
        <f t="shared" si="8"/>
        <v>36941</v>
      </c>
      <c r="D175" s="8">
        <f t="shared" si="9"/>
        <v>2001.2162902121834</v>
      </c>
      <c r="F175" s="50" t="str">
        <f>'H15 Swap'!H181</f>
        <v xml:space="preserve"> NaN</v>
      </c>
      <c r="G175" s="50" t="str">
        <f>'H15 Swap'!O181</f>
        <v xml:space="preserve"> NaN</v>
      </c>
      <c r="H175" s="14" t="e">
        <f t="shared" si="11"/>
        <v>#N/A</v>
      </c>
      <c r="J175" s="51">
        <f>'H15 Swap'!B181</f>
        <v>5.3830999999999998</v>
      </c>
      <c r="K175" s="52" t="str">
        <f>'H15 Swap'!C181</f>
        <v>NaN</v>
      </c>
      <c r="L175" s="14" t="e">
        <f t="shared" si="10"/>
        <v>#N/A</v>
      </c>
    </row>
    <row r="176" spans="2:12" outlineLevel="1">
      <c r="B176">
        <f>'H15 Swap'!A182</f>
        <v>20010220</v>
      </c>
      <c r="C176" s="1">
        <f t="shared" si="8"/>
        <v>36942</v>
      </c>
      <c r="D176" s="8">
        <f t="shared" si="9"/>
        <v>2001.2190280629707</v>
      </c>
      <c r="F176" s="50">
        <f>'H15 Swap'!H182</f>
        <v>5.74</v>
      </c>
      <c r="G176" s="50">
        <f>'H15 Swap'!O182</f>
        <v>4.9400000000000004</v>
      </c>
      <c r="H176" s="14">
        <f t="shared" si="11"/>
        <v>0.79999999999999982</v>
      </c>
      <c r="J176" s="51">
        <f>'H15 Swap'!B182</f>
        <v>5.38</v>
      </c>
      <c r="K176" s="52">
        <f>'H15 Swap'!C182</f>
        <v>5.2</v>
      </c>
      <c r="L176" s="14">
        <f t="shared" si="10"/>
        <v>0.17999999999999972</v>
      </c>
    </row>
    <row r="177" spans="2:12" outlineLevel="1">
      <c r="B177">
        <f>'H15 Swap'!A183</f>
        <v>20010221</v>
      </c>
      <c r="C177" s="1">
        <f t="shared" si="8"/>
        <v>36943</v>
      </c>
      <c r="D177" s="8">
        <f t="shared" si="9"/>
        <v>2001.2217659137577</v>
      </c>
      <c r="F177" s="50">
        <f>'H15 Swap'!H183</f>
        <v>5.71</v>
      </c>
      <c r="G177" s="50">
        <f>'H15 Swap'!O183</f>
        <v>4.96</v>
      </c>
      <c r="H177" s="14">
        <f t="shared" si="11"/>
        <v>0.75</v>
      </c>
      <c r="J177" s="51">
        <f>'H15 Swap'!B183</f>
        <v>5.37</v>
      </c>
      <c r="K177" s="52">
        <f>'H15 Swap'!C183</f>
        <v>5.21</v>
      </c>
      <c r="L177" s="14">
        <f t="shared" si="10"/>
        <v>0.16000000000000014</v>
      </c>
    </row>
    <row r="178" spans="2:12" outlineLevel="1">
      <c r="B178">
        <f>'H15 Swap'!A184</f>
        <v>20010222</v>
      </c>
      <c r="C178" s="1">
        <f t="shared" si="8"/>
        <v>36944</v>
      </c>
      <c r="D178" s="8">
        <f t="shared" si="9"/>
        <v>2001.2245037645448</v>
      </c>
      <c r="F178" s="50">
        <f>'H15 Swap'!H184</f>
        <v>5.71</v>
      </c>
      <c r="G178" s="50">
        <f>'H15 Swap'!O184</f>
        <v>4.9400000000000004</v>
      </c>
      <c r="H178" s="14">
        <f t="shared" si="11"/>
        <v>0.76999999999999957</v>
      </c>
      <c r="J178" s="51">
        <f>'H15 Swap'!B184</f>
        <v>5.3449999999999998</v>
      </c>
      <c r="K178" s="52">
        <f>'H15 Swap'!C184</f>
        <v>5.04</v>
      </c>
      <c r="L178" s="14">
        <f t="shared" si="10"/>
        <v>0.30499999999999972</v>
      </c>
    </row>
    <row r="179" spans="2:12" outlineLevel="1">
      <c r="B179">
        <f>'H15 Swap'!A185</f>
        <v>20010223</v>
      </c>
      <c r="C179" s="1">
        <f t="shared" si="8"/>
        <v>36945</v>
      </c>
      <c r="D179" s="8">
        <f t="shared" si="9"/>
        <v>2001.2272416153319</v>
      </c>
      <c r="F179" s="50">
        <f>'H15 Swap'!H185</f>
        <v>5.69</v>
      </c>
      <c r="G179" s="50">
        <f>'H15 Swap'!O185</f>
        <v>4.8600000000000003</v>
      </c>
      <c r="H179" s="14">
        <f t="shared" si="11"/>
        <v>0.83000000000000007</v>
      </c>
      <c r="J179" s="51">
        <f>'H15 Swap'!B185</f>
        <v>5.3</v>
      </c>
      <c r="K179" s="52">
        <f>'H15 Swap'!C185</f>
        <v>5.07</v>
      </c>
      <c r="L179" s="14">
        <f t="shared" si="10"/>
        <v>0.22999999999999954</v>
      </c>
    </row>
    <row r="180" spans="2:12" outlineLevel="1">
      <c r="B180">
        <f>'H15 Swap'!A186</f>
        <v>20010226</v>
      </c>
      <c r="C180" s="1">
        <f t="shared" si="8"/>
        <v>36948</v>
      </c>
      <c r="D180" s="8">
        <f t="shared" si="9"/>
        <v>2001.2354551676933</v>
      </c>
      <c r="F180" s="50">
        <f>'H15 Swap'!H186</f>
        <v>5.66</v>
      </c>
      <c r="G180" s="50">
        <f>'H15 Swap'!O186</f>
        <v>4.8099999999999996</v>
      </c>
      <c r="H180" s="14">
        <f t="shared" si="11"/>
        <v>0.85000000000000053</v>
      </c>
      <c r="J180" s="51">
        <f>'H15 Swap'!B186</f>
        <v>5.1938000000000004</v>
      </c>
      <c r="K180" s="52">
        <f>'H15 Swap'!C186</f>
        <v>5.04</v>
      </c>
      <c r="L180" s="14">
        <f t="shared" si="10"/>
        <v>0.15380000000000038</v>
      </c>
    </row>
    <row r="181" spans="2:12" outlineLevel="1">
      <c r="B181">
        <f>'H15 Swap'!A187</f>
        <v>20010227</v>
      </c>
      <c r="C181" s="1">
        <f t="shared" si="8"/>
        <v>36949</v>
      </c>
      <c r="D181" s="8">
        <f t="shared" si="9"/>
        <v>2001.2381930184804</v>
      </c>
      <c r="F181" s="50">
        <f>'H15 Swap'!H187</f>
        <v>5.52</v>
      </c>
      <c r="G181" s="50">
        <f>'H15 Swap'!O187</f>
        <v>4.75</v>
      </c>
      <c r="H181" s="14">
        <f t="shared" si="11"/>
        <v>0.76999999999999957</v>
      </c>
      <c r="J181" s="51">
        <f>'H15 Swap'!B187</f>
        <v>5.1037999999999997</v>
      </c>
      <c r="K181" s="52">
        <f>'H15 Swap'!C187</f>
        <v>4.97</v>
      </c>
      <c r="L181" s="14">
        <f t="shared" si="10"/>
        <v>0.13379999999999992</v>
      </c>
    </row>
    <row r="182" spans="2:12" outlineLevel="1">
      <c r="B182">
        <f>'H15 Swap'!A188</f>
        <v>20010228</v>
      </c>
      <c r="C182" s="1">
        <f t="shared" si="8"/>
        <v>36950</v>
      </c>
      <c r="D182" s="8">
        <f t="shared" si="9"/>
        <v>2001.2409308692677</v>
      </c>
      <c r="F182" s="50">
        <f>'H15 Swap'!H188</f>
        <v>5.51</v>
      </c>
      <c r="G182" s="50">
        <f>'H15 Swap'!O188</f>
        <v>4.7</v>
      </c>
      <c r="H182" s="14">
        <f t="shared" si="11"/>
        <v>0.80999999999999961</v>
      </c>
      <c r="J182" s="51">
        <f>'H15 Swap'!B188</f>
        <v>5.0525000000000002</v>
      </c>
      <c r="K182" s="52">
        <f>'H15 Swap'!C188</f>
        <v>4.93</v>
      </c>
      <c r="L182" s="14">
        <f t="shared" si="10"/>
        <v>0.1225000000000005</v>
      </c>
    </row>
    <row r="183" spans="2:12" outlineLevel="1">
      <c r="B183">
        <f>'H15 Swap'!A189</f>
        <v>20010301</v>
      </c>
      <c r="C183" s="1">
        <f t="shared" si="8"/>
        <v>36951</v>
      </c>
      <c r="D183" s="8">
        <f t="shared" si="9"/>
        <v>2001.2491444216291</v>
      </c>
      <c r="F183" s="50">
        <f>'H15 Swap'!H189</f>
        <v>5.46</v>
      </c>
      <c r="G183" s="50">
        <f>'H15 Swap'!O189</f>
        <v>4.67</v>
      </c>
      <c r="H183" s="14">
        <f t="shared" si="11"/>
        <v>0.79</v>
      </c>
      <c r="J183" s="51">
        <f>'H15 Swap'!B189</f>
        <v>5.0888</v>
      </c>
      <c r="K183" s="52">
        <f>'H15 Swap'!C189</f>
        <v>4.9400000000000004</v>
      </c>
      <c r="L183" s="14">
        <f t="shared" si="10"/>
        <v>0.1487999999999996</v>
      </c>
    </row>
    <row r="184" spans="2:12" outlineLevel="1">
      <c r="B184">
        <f>'H15 Swap'!A190</f>
        <v>20010302</v>
      </c>
      <c r="C184" s="1">
        <f t="shared" si="8"/>
        <v>36952</v>
      </c>
      <c r="D184" s="8">
        <f t="shared" si="9"/>
        <v>2001.2518822724162</v>
      </c>
      <c r="F184" s="50">
        <f>'H15 Swap'!H190</f>
        <v>5.5</v>
      </c>
      <c r="G184" s="50">
        <f>'H15 Swap'!O190</f>
        <v>4.75</v>
      </c>
      <c r="H184" s="14">
        <f t="shared" si="11"/>
        <v>0.75</v>
      </c>
      <c r="J184" s="51">
        <f>'H15 Swap'!B190</f>
        <v>5.0824999999999996</v>
      </c>
      <c r="K184" s="52">
        <f>'H15 Swap'!C190</f>
        <v>4.9800000000000004</v>
      </c>
      <c r="L184" s="14">
        <f t="shared" si="10"/>
        <v>0.10249999999999915</v>
      </c>
    </row>
    <row r="185" spans="2:12" outlineLevel="1">
      <c r="B185">
        <f>'H15 Swap'!A191</f>
        <v>20010305</v>
      </c>
      <c r="C185" s="1">
        <f t="shared" si="8"/>
        <v>36955</v>
      </c>
      <c r="D185" s="8">
        <f t="shared" si="9"/>
        <v>2001.2600958247776</v>
      </c>
      <c r="F185" s="50">
        <f>'H15 Swap'!H191</f>
        <v>5.58</v>
      </c>
      <c r="G185" s="50">
        <f>'H15 Swap'!O191</f>
        <v>4.78</v>
      </c>
      <c r="H185" s="14">
        <f t="shared" si="11"/>
        <v>0.79999999999999982</v>
      </c>
      <c r="J185" s="51">
        <f>'H15 Swap'!B191</f>
        <v>5.08</v>
      </c>
      <c r="K185" s="52">
        <f>'H15 Swap'!C191</f>
        <v>5.03</v>
      </c>
      <c r="L185" s="14">
        <f t="shared" si="10"/>
        <v>4.9999999999999822E-2</v>
      </c>
    </row>
    <row r="186" spans="2:12" outlineLevel="1">
      <c r="B186">
        <f>'H15 Swap'!A192</f>
        <v>20010306</v>
      </c>
      <c r="C186" s="1">
        <f t="shared" si="8"/>
        <v>36956</v>
      </c>
      <c r="D186" s="8">
        <f t="shared" si="9"/>
        <v>2001.2628336755647</v>
      </c>
      <c r="F186" s="50">
        <f>'H15 Swap'!H192</f>
        <v>5.59</v>
      </c>
      <c r="G186" s="50">
        <f>'H15 Swap'!O192</f>
        <v>4.78</v>
      </c>
      <c r="H186" s="14">
        <f t="shared" si="11"/>
        <v>0.80999999999999961</v>
      </c>
      <c r="J186" s="51">
        <f>'H15 Swap'!B192</f>
        <v>5.09</v>
      </c>
      <c r="K186" s="52">
        <f>'H15 Swap'!C192</f>
        <v>4.8499999999999996</v>
      </c>
      <c r="L186" s="14">
        <f t="shared" si="10"/>
        <v>0.24000000000000021</v>
      </c>
    </row>
    <row r="187" spans="2:12" outlineLevel="1">
      <c r="B187">
        <f>'H15 Swap'!A193</f>
        <v>20010307</v>
      </c>
      <c r="C187" s="1">
        <f t="shared" si="8"/>
        <v>36957</v>
      </c>
      <c r="D187" s="8">
        <f t="shared" si="9"/>
        <v>2001.2655715263518</v>
      </c>
      <c r="F187" s="50">
        <f>'H15 Swap'!H193</f>
        <v>5.54</v>
      </c>
      <c r="G187" s="50">
        <f>'H15 Swap'!O193</f>
        <v>4.72</v>
      </c>
      <c r="H187" s="14">
        <f t="shared" si="11"/>
        <v>0.82000000000000028</v>
      </c>
      <c r="J187" s="51">
        <f>'H15 Swap'!B193</f>
        <v>5.0738000000000003</v>
      </c>
      <c r="K187" s="52">
        <f>'H15 Swap'!C193</f>
        <v>4.99</v>
      </c>
      <c r="L187" s="14">
        <f t="shared" si="10"/>
        <v>8.3800000000000097E-2</v>
      </c>
    </row>
    <row r="188" spans="2:12" outlineLevel="1">
      <c r="B188">
        <f>'H15 Swap'!A194</f>
        <v>20010308</v>
      </c>
      <c r="C188" s="1">
        <f t="shared" si="8"/>
        <v>36958</v>
      </c>
      <c r="D188" s="8">
        <f t="shared" si="9"/>
        <v>2001.2683093771388</v>
      </c>
      <c r="F188" s="50">
        <f>'H15 Swap'!H194</f>
        <v>5.47</v>
      </c>
      <c r="G188" s="50">
        <f>'H15 Swap'!O194</f>
        <v>4.7</v>
      </c>
      <c r="H188" s="14">
        <f t="shared" si="11"/>
        <v>0.76999999999999957</v>
      </c>
      <c r="J188" s="51">
        <f>'H15 Swap'!B194</f>
        <v>5.0599999999999996</v>
      </c>
      <c r="K188" s="52">
        <f>'H15 Swap'!C194</f>
        <v>4.9000000000000004</v>
      </c>
      <c r="L188" s="14">
        <f t="shared" si="10"/>
        <v>0.15999999999999925</v>
      </c>
    </row>
    <row r="189" spans="2:12" outlineLevel="1">
      <c r="B189">
        <f>'H15 Swap'!A195</f>
        <v>20010309</v>
      </c>
      <c r="C189" s="1">
        <f t="shared" si="8"/>
        <v>36959</v>
      </c>
      <c r="D189" s="8">
        <f t="shared" si="9"/>
        <v>2001.2710472279261</v>
      </c>
      <c r="F189" s="50">
        <f>'H15 Swap'!H195</f>
        <v>5.54</v>
      </c>
      <c r="G189" s="50">
        <f>'H15 Swap'!O195</f>
        <v>4.75</v>
      </c>
      <c r="H189" s="14">
        <f t="shared" si="11"/>
        <v>0.79</v>
      </c>
      <c r="J189" s="51">
        <f>'H15 Swap'!B195</f>
        <v>5.04</v>
      </c>
      <c r="K189" s="52">
        <f>'H15 Swap'!C195</f>
        <v>4.93</v>
      </c>
      <c r="L189" s="14">
        <f t="shared" si="10"/>
        <v>0.11000000000000032</v>
      </c>
    </row>
    <row r="190" spans="2:12" outlineLevel="1">
      <c r="B190">
        <f>'H15 Swap'!A196</f>
        <v>20010312</v>
      </c>
      <c r="C190" s="1">
        <f t="shared" si="8"/>
        <v>36962</v>
      </c>
      <c r="D190" s="8">
        <f t="shared" si="9"/>
        <v>2001.2792607802876</v>
      </c>
      <c r="F190" s="50">
        <f>'H15 Swap'!H196</f>
        <v>5.53</v>
      </c>
      <c r="G190" s="50">
        <f>'H15 Swap'!O196</f>
        <v>4.72</v>
      </c>
      <c r="H190" s="14">
        <f t="shared" si="11"/>
        <v>0.8100000000000005</v>
      </c>
      <c r="J190" s="51">
        <f>'H15 Swap'!B196</f>
        <v>5.0575000000000001</v>
      </c>
      <c r="K190" s="52">
        <f>'H15 Swap'!C196</f>
        <v>4.8899999999999997</v>
      </c>
      <c r="L190" s="14">
        <f t="shared" si="10"/>
        <v>0.16750000000000043</v>
      </c>
    </row>
    <row r="191" spans="2:12" outlineLevel="1">
      <c r="B191">
        <f>'H15 Swap'!A197</f>
        <v>20010313</v>
      </c>
      <c r="C191" s="1">
        <f t="shared" si="8"/>
        <v>36963</v>
      </c>
      <c r="D191" s="8">
        <f t="shared" si="9"/>
        <v>2001.2819986310747</v>
      </c>
      <c r="F191" s="50">
        <f>'H15 Swap'!H197</f>
        <v>5.56</v>
      </c>
      <c r="G191" s="50">
        <f>'H15 Swap'!O197</f>
        <v>4.75</v>
      </c>
      <c r="H191" s="14">
        <f t="shared" si="11"/>
        <v>0.80999999999999961</v>
      </c>
      <c r="J191" s="51">
        <f>'H15 Swap'!B197</f>
        <v>5.0338000000000003</v>
      </c>
      <c r="K191" s="52">
        <f>'H15 Swap'!C197</f>
        <v>4.88</v>
      </c>
      <c r="L191" s="14">
        <f t="shared" si="10"/>
        <v>0.15380000000000038</v>
      </c>
    </row>
    <row r="192" spans="2:12" outlineLevel="1">
      <c r="B192">
        <f>'H15 Swap'!A198</f>
        <v>20010314</v>
      </c>
      <c r="C192" s="1">
        <f t="shared" si="8"/>
        <v>36964</v>
      </c>
      <c r="D192" s="8">
        <f t="shared" si="9"/>
        <v>2001.2847364818617</v>
      </c>
      <c r="F192" s="50">
        <f>'H15 Swap'!H198</f>
        <v>5.5</v>
      </c>
      <c r="G192" s="50">
        <f>'H15 Swap'!O198</f>
        <v>4.62</v>
      </c>
      <c r="H192" s="14">
        <f t="shared" si="11"/>
        <v>0.87999999999999989</v>
      </c>
      <c r="J192" s="51">
        <f>'H15 Swap'!B198</f>
        <v>5.0199999999999996</v>
      </c>
      <c r="K192" s="52">
        <f>'H15 Swap'!C198</f>
        <v>4.83</v>
      </c>
      <c r="L192" s="14">
        <f t="shared" si="10"/>
        <v>0.1899999999999995</v>
      </c>
    </row>
    <row r="193" spans="2:12" outlineLevel="1">
      <c r="B193">
        <f>'H15 Swap'!A199</f>
        <v>20010315</v>
      </c>
      <c r="C193" s="1">
        <f t="shared" si="8"/>
        <v>36965</v>
      </c>
      <c r="D193" s="8">
        <f t="shared" si="9"/>
        <v>2001.2874743326488</v>
      </c>
      <c r="F193" s="50">
        <f>'H15 Swap'!H199</f>
        <v>5.42</v>
      </c>
      <c r="G193" s="50">
        <f>'H15 Swap'!O199</f>
        <v>4.55</v>
      </c>
      <c r="H193" s="14">
        <f t="shared" si="11"/>
        <v>0.87000000000000011</v>
      </c>
      <c r="J193" s="51">
        <f>'H15 Swap'!B199</f>
        <v>4.9424999999999999</v>
      </c>
      <c r="K193" s="52">
        <f>'H15 Swap'!C199</f>
        <v>4.82</v>
      </c>
      <c r="L193" s="14">
        <f t="shared" si="10"/>
        <v>0.12249999999999961</v>
      </c>
    </row>
    <row r="194" spans="2:12" outlineLevel="1">
      <c r="B194">
        <f>'H15 Swap'!A200</f>
        <v>20010316</v>
      </c>
      <c r="C194" s="1">
        <f t="shared" si="8"/>
        <v>36966</v>
      </c>
      <c r="D194" s="8">
        <f t="shared" si="9"/>
        <v>2001.2902121834361</v>
      </c>
      <c r="F194" s="50">
        <f>'H15 Swap'!H200</f>
        <v>5.34</v>
      </c>
      <c r="G194" s="50">
        <f>'H15 Swap'!O200</f>
        <v>4.54</v>
      </c>
      <c r="H194" s="14">
        <f t="shared" si="11"/>
        <v>0.79999999999999982</v>
      </c>
      <c r="J194" s="51">
        <f>'H15 Swap'!B200</f>
        <v>4.9000000000000004</v>
      </c>
      <c r="K194" s="52">
        <f>'H15 Swap'!C200</f>
        <v>4.7699999999999996</v>
      </c>
      <c r="L194" s="14">
        <f t="shared" si="10"/>
        <v>0.13000000000000078</v>
      </c>
    </row>
    <row r="195" spans="2:12" outlineLevel="1">
      <c r="B195">
        <f>'H15 Swap'!A201</f>
        <v>20010319</v>
      </c>
      <c r="C195" s="1">
        <f t="shared" si="8"/>
        <v>36969</v>
      </c>
      <c r="D195" s="8">
        <f t="shared" si="9"/>
        <v>2001.2984257357973</v>
      </c>
      <c r="F195" s="50">
        <f>'H15 Swap'!H201</f>
        <v>5.4</v>
      </c>
      <c r="G195" s="50">
        <f>'H15 Swap'!O201</f>
        <v>4.58</v>
      </c>
      <c r="H195" s="14">
        <f t="shared" si="11"/>
        <v>0.82000000000000028</v>
      </c>
      <c r="J195" s="51">
        <f>'H15 Swap'!B201</f>
        <v>4.88</v>
      </c>
      <c r="K195" s="52">
        <f>'H15 Swap'!C201</f>
        <v>4.75</v>
      </c>
      <c r="L195" s="14">
        <f t="shared" si="10"/>
        <v>0.12999999999999989</v>
      </c>
    </row>
    <row r="196" spans="2:12" outlineLevel="1">
      <c r="B196">
        <f>'H15 Swap'!A202</f>
        <v>20010320</v>
      </c>
      <c r="C196" s="1">
        <f t="shared" si="8"/>
        <v>36970</v>
      </c>
      <c r="D196" s="8">
        <f t="shared" si="9"/>
        <v>2001.3011635865846</v>
      </c>
      <c r="F196" s="50">
        <f>'H15 Swap'!H202</f>
        <v>5.43</v>
      </c>
      <c r="G196" s="50">
        <f>'H15 Swap'!O202</f>
        <v>4.5199999999999996</v>
      </c>
      <c r="H196" s="14">
        <f t="shared" si="11"/>
        <v>0.91000000000000014</v>
      </c>
      <c r="J196" s="51">
        <f>'H15 Swap'!B202</f>
        <v>4.8863000000000003</v>
      </c>
      <c r="K196" s="52">
        <f>'H15 Swap'!C202</f>
        <v>4.83</v>
      </c>
      <c r="L196" s="14">
        <f t="shared" si="10"/>
        <v>5.6300000000000239E-2</v>
      </c>
    </row>
    <row r="197" spans="2:12" outlineLevel="1">
      <c r="B197">
        <f>'H15 Swap'!A203</f>
        <v>20010321</v>
      </c>
      <c r="C197" s="1">
        <f t="shared" si="8"/>
        <v>36971</v>
      </c>
      <c r="D197" s="8">
        <f t="shared" si="9"/>
        <v>2001.3039014373717</v>
      </c>
      <c r="F197" s="50">
        <f>'H15 Swap'!H203</f>
        <v>5.31</v>
      </c>
      <c r="G197" s="50">
        <f>'H15 Swap'!O203</f>
        <v>4.49</v>
      </c>
      <c r="H197" s="14">
        <f t="shared" si="11"/>
        <v>0.8199999999999994</v>
      </c>
      <c r="J197" s="51">
        <f>'H15 Swap'!B203</f>
        <v>4.87</v>
      </c>
      <c r="K197" s="52">
        <f>'H15 Swap'!C203</f>
        <v>4.68</v>
      </c>
      <c r="L197" s="14">
        <f t="shared" si="10"/>
        <v>0.19000000000000039</v>
      </c>
    </row>
    <row r="198" spans="2:12" outlineLevel="1">
      <c r="B198">
        <f>'H15 Swap'!A204</f>
        <v>20010322</v>
      </c>
      <c r="C198" s="1">
        <f t="shared" si="8"/>
        <v>36972</v>
      </c>
      <c r="D198" s="8">
        <f t="shared" si="9"/>
        <v>2001.3066392881587</v>
      </c>
      <c r="F198" s="50">
        <f>'H15 Swap'!H204</f>
        <v>5.25</v>
      </c>
      <c r="G198" s="50">
        <f>'H15 Swap'!O204</f>
        <v>4.4400000000000004</v>
      </c>
      <c r="H198" s="14">
        <f t="shared" si="11"/>
        <v>0.80999999999999961</v>
      </c>
      <c r="J198" s="51">
        <f>'H15 Swap'!B204</f>
        <v>4.8563000000000001</v>
      </c>
      <c r="K198" s="52">
        <f>'H15 Swap'!C204</f>
        <v>4.58</v>
      </c>
      <c r="L198" s="14">
        <f t="shared" si="10"/>
        <v>0.27629999999999999</v>
      </c>
    </row>
    <row r="199" spans="2:12" outlineLevel="1">
      <c r="B199">
        <f>'H15 Swap'!A205</f>
        <v>20010323</v>
      </c>
      <c r="C199" s="1">
        <f t="shared" si="8"/>
        <v>36973</v>
      </c>
      <c r="D199" s="8">
        <f t="shared" si="9"/>
        <v>2001.3093771389458</v>
      </c>
      <c r="F199" s="50">
        <f>'H15 Swap'!H205</f>
        <v>5.32</v>
      </c>
      <c r="G199" s="50">
        <f>'H15 Swap'!O205</f>
        <v>4.5199999999999996</v>
      </c>
      <c r="H199" s="14">
        <f t="shared" si="11"/>
        <v>0.80000000000000071</v>
      </c>
      <c r="J199" s="51">
        <f>'H15 Swap'!B205</f>
        <v>4.8600000000000003</v>
      </c>
      <c r="K199" s="52">
        <f>'H15 Swap'!C205</f>
        <v>4.59</v>
      </c>
      <c r="L199" s="14">
        <f t="shared" si="10"/>
        <v>0.27000000000000046</v>
      </c>
    </row>
    <row r="200" spans="2:12" outlineLevel="1">
      <c r="B200">
        <f>'H15 Swap'!A206</f>
        <v>20010326</v>
      </c>
      <c r="C200" s="1">
        <f t="shared" si="8"/>
        <v>36976</v>
      </c>
      <c r="D200" s="8">
        <f t="shared" si="9"/>
        <v>2001.3175906913073</v>
      </c>
      <c r="F200" s="50">
        <f>'H15 Swap'!H206</f>
        <v>5.4</v>
      </c>
      <c r="G200" s="50">
        <f>'H15 Swap'!O206</f>
        <v>4.5599999999999996</v>
      </c>
      <c r="H200" s="14">
        <f t="shared" si="11"/>
        <v>0.84000000000000075</v>
      </c>
      <c r="J200" s="51">
        <f>'H15 Swap'!B206</f>
        <v>4.8688000000000002</v>
      </c>
      <c r="K200" s="52">
        <f>'H15 Swap'!C206</f>
        <v>4.63</v>
      </c>
      <c r="L200" s="14">
        <f t="shared" si="10"/>
        <v>0.23880000000000035</v>
      </c>
    </row>
    <row r="201" spans="2:12" outlineLevel="1">
      <c r="B201">
        <f>'H15 Swap'!A207</f>
        <v>20010327</v>
      </c>
      <c r="C201" s="1">
        <f t="shared" si="8"/>
        <v>36977</v>
      </c>
      <c r="D201" s="8">
        <f t="shared" si="9"/>
        <v>2001.3203285420946</v>
      </c>
      <c r="F201" s="50">
        <f>'H15 Swap'!H207</f>
        <v>5.5</v>
      </c>
      <c r="G201" s="50">
        <f>'H15 Swap'!O207</f>
        <v>4.7300000000000004</v>
      </c>
      <c r="H201" s="14">
        <f t="shared" si="11"/>
        <v>0.76999999999999957</v>
      </c>
      <c r="J201" s="51">
        <f>'H15 Swap'!B207</f>
        <v>4.8600000000000003</v>
      </c>
      <c r="K201" s="52">
        <f>'H15 Swap'!C207</f>
        <v>4.53</v>
      </c>
      <c r="L201" s="14">
        <f t="shared" si="10"/>
        <v>0.33000000000000007</v>
      </c>
    </row>
    <row r="202" spans="2:12" outlineLevel="1">
      <c r="B202">
        <f>'H15 Swap'!A208</f>
        <v>20010328</v>
      </c>
      <c r="C202" s="1">
        <f t="shared" si="8"/>
        <v>36978</v>
      </c>
      <c r="D202" s="8">
        <f t="shared" si="9"/>
        <v>2001.3230663928816</v>
      </c>
      <c r="F202" s="50">
        <f>'H15 Swap'!H208</f>
        <v>5.5</v>
      </c>
      <c r="G202" s="50">
        <f>'H15 Swap'!O208</f>
        <v>4.68</v>
      </c>
      <c r="H202" s="14">
        <f t="shared" si="11"/>
        <v>0.82000000000000028</v>
      </c>
      <c r="J202" s="51">
        <f>'H15 Swap'!B208</f>
        <v>4.9024999999999999</v>
      </c>
      <c r="K202" s="52">
        <f>'H15 Swap'!C208</f>
        <v>4.5999999999999996</v>
      </c>
      <c r="L202" s="14">
        <f t="shared" si="10"/>
        <v>0.30250000000000021</v>
      </c>
    </row>
    <row r="203" spans="2:12" outlineLevel="1">
      <c r="B203">
        <f>'H15 Swap'!A209</f>
        <v>20010329</v>
      </c>
      <c r="C203" s="1">
        <f t="shared" ref="C203:C266" si="12">DATE(LEFT(B203,4),MID(B203,5,2),RIGHT(B203,2))</f>
        <v>36979</v>
      </c>
      <c r="D203" s="8">
        <f t="shared" ref="D203:D266" si="13">(YEAR(C203)*365.25+MONTH(C203)*30+DAY(C203))/365.25</f>
        <v>2001.3258042436687</v>
      </c>
      <c r="F203" s="50">
        <f>'H15 Swap'!H209</f>
        <v>5.51</v>
      </c>
      <c r="G203" s="50">
        <f>'H15 Swap'!O209</f>
        <v>4.67</v>
      </c>
      <c r="H203" s="14">
        <f t="shared" si="11"/>
        <v>0.83999999999999986</v>
      </c>
      <c r="J203" s="51">
        <f>'H15 Swap'!B209</f>
        <v>4.8762999999999996</v>
      </c>
      <c r="K203" s="52">
        <f>'H15 Swap'!C209</f>
        <v>4.5999999999999996</v>
      </c>
      <c r="L203" s="14">
        <f t="shared" ref="L203:L266" si="14">IF(ISERROR(J203-K203),#N/A,J203-K203)</f>
        <v>0.27629999999999999</v>
      </c>
    </row>
    <row r="204" spans="2:12" outlineLevel="1">
      <c r="B204">
        <f>'H15 Swap'!A210</f>
        <v>20010330</v>
      </c>
      <c r="C204" s="1">
        <f t="shared" si="12"/>
        <v>36980</v>
      </c>
      <c r="D204" s="8">
        <f t="shared" si="13"/>
        <v>2001.3285420944558</v>
      </c>
      <c r="F204" s="50">
        <f>'H15 Swap'!H210</f>
        <v>5.42</v>
      </c>
      <c r="G204" s="50">
        <f>'H15 Swap'!O210</f>
        <v>4.62</v>
      </c>
      <c r="H204" s="14">
        <f t="shared" ref="H204:H267" si="15">IF(ISERROR(F204-G204),#N/A,F204-G204)</f>
        <v>0.79999999999999982</v>
      </c>
      <c r="J204" s="51">
        <f>'H15 Swap'!B210</f>
        <v>4.8788</v>
      </c>
      <c r="K204" s="52">
        <f>'H15 Swap'!C210</f>
        <v>4.62</v>
      </c>
      <c r="L204" s="14">
        <f t="shared" si="14"/>
        <v>0.25879999999999992</v>
      </c>
    </row>
    <row r="205" spans="2:12" outlineLevel="1">
      <c r="B205">
        <f>'H15 Swap'!A211</f>
        <v>20010402</v>
      </c>
      <c r="C205" s="1">
        <f t="shared" si="12"/>
        <v>36983</v>
      </c>
      <c r="D205" s="8">
        <f t="shared" si="13"/>
        <v>2001.3340177960301</v>
      </c>
      <c r="F205" s="50">
        <f>'H15 Swap'!H211</f>
        <v>5.47</v>
      </c>
      <c r="G205" s="50">
        <f>'H15 Swap'!O211</f>
        <v>4.66</v>
      </c>
      <c r="H205" s="14">
        <f t="shared" si="15"/>
        <v>0.80999999999999961</v>
      </c>
      <c r="J205" s="51">
        <f>'H15 Swap'!B211</f>
        <v>4.84</v>
      </c>
      <c r="K205" s="52">
        <f>'H15 Swap'!C211</f>
        <v>4.58</v>
      </c>
      <c r="L205" s="14">
        <f t="shared" si="14"/>
        <v>0.25999999999999979</v>
      </c>
    </row>
    <row r="206" spans="2:12" outlineLevel="1">
      <c r="B206">
        <f>'H15 Swap'!A212</f>
        <v>20010403</v>
      </c>
      <c r="C206" s="1">
        <f t="shared" si="12"/>
        <v>36984</v>
      </c>
      <c r="D206" s="8">
        <f t="shared" si="13"/>
        <v>2001.3367556468172</v>
      </c>
      <c r="F206" s="50">
        <f>'H15 Swap'!H212</f>
        <v>5.43</v>
      </c>
      <c r="G206" s="50">
        <f>'H15 Swap'!O212</f>
        <v>4.5999999999999996</v>
      </c>
      <c r="H206" s="14">
        <f t="shared" si="15"/>
        <v>0.83000000000000007</v>
      </c>
      <c r="J206" s="51">
        <f>'H15 Swap'!B212</f>
        <v>4.8463000000000003</v>
      </c>
      <c r="K206" s="52">
        <f>'H15 Swap'!C212</f>
        <v>4.58</v>
      </c>
      <c r="L206" s="14">
        <f t="shared" si="14"/>
        <v>0.2663000000000002</v>
      </c>
    </row>
    <row r="207" spans="2:12" outlineLevel="1">
      <c r="B207">
        <f>'H15 Swap'!A213</f>
        <v>20010404</v>
      </c>
      <c r="C207" s="1">
        <f t="shared" si="12"/>
        <v>36985</v>
      </c>
      <c r="D207" s="8">
        <f t="shared" si="13"/>
        <v>2001.3394934976043</v>
      </c>
      <c r="F207" s="50">
        <f>'H15 Swap'!H213</f>
        <v>5.4</v>
      </c>
      <c r="G207" s="50">
        <f>'H15 Swap'!O213</f>
        <v>4.58</v>
      </c>
      <c r="H207" s="14">
        <f t="shared" si="15"/>
        <v>0.82000000000000028</v>
      </c>
      <c r="J207" s="51">
        <f>'H15 Swap'!B213</f>
        <v>4.8099999999999996</v>
      </c>
      <c r="K207" s="52">
        <f>'H15 Swap'!C213</f>
        <v>4.62</v>
      </c>
      <c r="L207" s="14">
        <f t="shared" si="14"/>
        <v>0.1899999999999995</v>
      </c>
    </row>
    <row r="208" spans="2:12" outlineLevel="1">
      <c r="B208">
        <f>'H15 Swap'!A214</f>
        <v>20010405</v>
      </c>
      <c r="C208" s="1">
        <f t="shared" si="12"/>
        <v>36986</v>
      </c>
      <c r="D208" s="8">
        <f t="shared" si="13"/>
        <v>2001.3422313483916</v>
      </c>
      <c r="F208" s="50">
        <f>'H15 Swap'!H214</f>
        <v>5.41</v>
      </c>
      <c r="G208" s="50">
        <f>'H15 Swap'!O214</f>
        <v>4.63</v>
      </c>
      <c r="H208" s="14">
        <f t="shared" si="15"/>
        <v>0.78000000000000025</v>
      </c>
      <c r="J208" s="51">
        <f>'H15 Swap'!B214</f>
        <v>4.8037999999999998</v>
      </c>
      <c r="K208" s="52">
        <f>'H15 Swap'!C214</f>
        <v>4.6500000000000004</v>
      </c>
      <c r="L208" s="14">
        <f t="shared" si="14"/>
        <v>0.15379999999999949</v>
      </c>
    </row>
    <row r="209" spans="2:12" outlineLevel="1">
      <c r="B209">
        <f>'H15 Swap'!A215</f>
        <v>20010406</v>
      </c>
      <c r="C209" s="1">
        <f t="shared" si="12"/>
        <v>36987</v>
      </c>
      <c r="D209" s="8">
        <f t="shared" si="13"/>
        <v>2001.3449691991786</v>
      </c>
      <c r="F209" s="50">
        <f>'H15 Swap'!H215</f>
        <v>5.33</v>
      </c>
      <c r="G209" s="50">
        <f>'H15 Swap'!O215</f>
        <v>4.5199999999999996</v>
      </c>
      <c r="H209" s="14">
        <f t="shared" si="15"/>
        <v>0.8100000000000005</v>
      </c>
      <c r="J209" s="51">
        <f>'H15 Swap'!B215</f>
        <v>4.8063000000000002</v>
      </c>
      <c r="K209" s="52">
        <f>'H15 Swap'!C215</f>
        <v>4.63</v>
      </c>
      <c r="L209" s="14">
        <f t="shared" si="14"/>
        <v>0.17630000000000035</v>
      </c>
    </row>
    <row r="210" spans="2:12" outlineLevel="1">
      <c r="B210">
        <f>'H15 Swap'!A216</f>
        <v>20010409</v>
      </c>
      <c r="C210" s="1">
        <f t="shared" si="12"/>
        <v>36990</v>
      </c>
      <c r="D210" s="8">
        <f t="shared" si="13"/>
        <v>2001.3531827515401</v>
      </c>
      <c r="F210" s="50">
        <f>'H15 Swap'!H216</f>
        <v>5.34</v>
      </c>
      <c r="G210" s="50">
        <f>'H15 Swap'!O216</f>
        <v>4.5599999999999996</v>
      </c>
      <c r="H210" s="14">
        <f t="shared" si="15"/>
        <v>0.78000000000000025</v>
      </c>
      <c r="J210" s="51">
        <f>'H15 Swap'!B216</f>
        <v>4.7412999999999998</v>
      </c>
      <c r="K210" s="52">
        <f>'H15 Swap'!C216</f>
        <v>4.58</v>
      </c>
      <c r="L210" s="14">
        <f t="shared" si="14"/>
        <v>0.16129999999999978</v>
      </c>
    </row>
    <row r="211" spans="2:12" outlineLevel="1">
      <c r="B211">
        <f>'H15 Swap'!A217</f>
        <v>20010410</v>
      </c>
      <c r="C211" s="1">
        <f t="shared" si="12"/>
        <v>36991</v>
      </c>
      <c r="D211" s="8">
        <f t="shared" si="13"/>
        <v>2001.3559206023272</v>
      </c>
      <c r="F211" s="50">
        <f>'H15 Swap'!H217</f>
        <v>5.4</v>
      </c>
      <c r="G211" s="50">
        <f>'H15 Swap'!O217</f>
        <v>4.7</v>
      </c>
      <c r="H211" s="14">
        <f t="shared" si="15"/>
        <v>0.70000000000000018</v>
      </c>
      <c r="J211" s="51">
        <f>'H15 Swap'!B217</f>
        <v>4.74</v>
      </c>
      <c r="K211" s="52">
        <f>'H15 Swap'!C217</f>
        <v>4.54</v>
      </c>
      <c r="L211" s="14">
        <f t="shared" si="14"/>
        <v>0.20000000000000018</v>
      </c>
    </row>
    <row r="212" spans="2:12" outlineLevel="1">
      <c r="B212">
        <f>'H15 Swap'!A218</f>
        <v>20010411</v>
      </c>
      <c r="C212" s="1">
        <f t="shared" si="12"/>
        <v>36992</v>
      </c>
      <c r="D212" s="8">
        <f t="shared" si="13"/>
        <v>2001.3586584531142</v>
      </c>
      <c r="F212" s="50">
        <f>'H15 Swap'!H218</f>
        <v>5.55</v>
      </c>
      <c r="G212" s="50">
        <f>'H15 Swap'!O218</f>
        <v>4.75</v>
      </c>
      <c r="H212" s="14">
        <f t="shared" si="15"/>
        <v>0.79999999999999982</v>
      </c>
      <c r="J212" s="51">
        <f>'H15 Swap'!B218</f>
        <v>4.76</v>
      </c>
      <c r="K212" s="52">
        <f>'H15 Swap'!C218</f>
        <v>4.59</v>
      </c>
      <c r="L212" s="14">
        <f t="shared" si="14"/>
        <v>0.16999999999999993</v>
      </c>
    </row>
    <row r="213" spans="2:12" outlineLevel="1">
      <c r="B213">
        <f>'H15 Swap'!A219</f>
        <v>20010412</v>
      </c>
      <c r="C213" s="1">
        <f t="shared" si="12"/>
        <v>36993</v>
      </c>
      <c r="D213" s="8">
        <f t="shared" si="13"/>
        <v>2001.3613963039015</v>
      </c>
      <c r="F213" s="50">
        <f>'H15 Swap'!H219</f>
        <v>5.52</v>
      </c>
      <c r="G213" s="50">
        <f>'H15 Swap'!O219</f>
        <v>4.83</v>
      </c>
      <c r="H213" s="14">
        <f t="shared" si="15"/>
        <v>0.6899999999999995</v>
      </c>
      <c r="J213" s="51">
        <f>'H15 Swap'!B219</f>
        <v>4.7788000000000004</v>
      </c>
      <c r="K213" s="52">
        <f>'H15 Swap'!C219</f>
        <v>4.57</v>
      </c>
      <c r="L213" s="14">
        <f t="shared" si="14"/>
        <v>0.2088000000000001</v>
      </c>
    </row>
    <row r="214" spans="2:12" outlineLevel="1">
      <c r="B214">
        <f>'H15 Swap'!A220</f>
        <v>20010413</v>
      </c>
      <c r="C214" s="1">
        <f t="shared" si="12"/>
        <v>36994</v>
      </c>
      <c r="D214" s="8">
        <f t="shared" si="13"/>
        <v>2001.3641341546886</v>
      </c>
      <c r="F214" s="50" t="str">
        <f>'H15 Swap'!H220</f>
        <v xml:space="preserve"> NaN</v>
      </c>
      <c r="G214" s="50" t="str">
        <f>'H15 Swap'!O220</f>
        <v xml:space="preserve"> NaN</v>
      </c>
      <c r="H214" s="14" t="e">
        <f t="shared" si="15"/>
        <v>#N/A</v>
      </c>
      <c r="J214" s="51">
        <f>'H15 Swap'!B220</f>
        <v>4.7788000000000004</v>
      </c>
      <c r="K214" s="52" t="str">
        <f>'H15 Swap'!C220</f>
        <v>NaN</v>
      </c>
      <c r="L214" s="14" t="e">
        <f t="shared" si="14"/>
        <v>#N/A</v>
      </c>
    </row>
    <row r="215" spans="2:12" outlineLevel="1">
      <c r="B215">
        <f>'H15 Swap'!A221</f>
        <v>20010416</v>
      </c>
      <c r="C215" s="1">
        <f t="shared" si="12"/>
        <v>36997</v>
      </c>
      <c r="D215" s="8">
        <f t="shared" si="13"/>
        <v>2001.37234770705</v>
      </c>
      <c r="F215" s="50">
        <f>'H15 Swap'!H221</f>
        <v>5.64</v>
      </c>
      <c r="G215" s="50">
        <f>'H15 Swap'!O221</f>
        <v>4.9400000000000004</v>
      </c>
      <c r="H215" s="14">
        <f t="shared" si="15"/>
        <v>0.69999999999999929</v>
      </c>
      <c r="J215" s="51">
        <f>'H15 Swap'!B221</f>
        <v>4.7788000000000004</v>
      </c>
      <c r="K215" s="52">
        <f>'H15 Swap'!C221</f>
        <v>4.68</v>
      </c>
      <c r="L215" s="14">
        <f t="shared" si="14"/>
        <v>9.8800000000000665E-2</v>
      </c>
    </row>
    <row r="216" spans="2:12" outlineLevel="1">
      <c r="B216">
        <f>'H15 Swap'!A222</f>
        <v>20010417</v>
      </c>
      <c r="C216" s="1">
        <f t="shared" si="12"/>
        <v>36998</v>
      </c>
      <c r="D216" s="8">
        <f t="shared" si="13"/>
        <v>2001.3750855578371</v>
      </c>
      <c r="F216" s="50">
        <f>'H15 Swap'!H222</f>
        <v>5.67</v>
      </c>
      <c r="G216" s="50">
        <f>'H15 Swap'!O222</f>
        <v>4.87</v>
      </c>
      <c r="H216" s="14">
        <f t="shared" si="15"/>
        <v>0.79999999999999982</v>
      </c>
      <c r="J216" s="51">
        <f>'H15 Swap'!B222</f>
        <v>4.8087999999999997</v>
      </c>
      <c r="K216" s="52">
        <f>'H15 Swap'!C222</f>
        <v>4.55</v>
      </c>
      <c r="L216" s="14">
        <f t="shared" si="14"/>
        <v>0.25879999999999992</v>
      </c>
    </row>
    <row r="217" spans="2:12" outlineLevel="1">
      <c r="B217">
        <f>'H15 Swap'!A223</f>
        <v>20010418</v>
      </c>
      <c r="C217" s="1">
        <f t="shared" si="12"/>
        <v>36999</v>
      </c>
      <c r="D217" s="8">
        <f t="shared" si="13"/>
        <v>2001.3778234086242</v>
      </c>
      <c r="F217" s="50">
        <f>'H15 Swap'!H223</f>
        <v>5.64</v>
      </c>
      <c r="G217" s="50">
        <f>'H15 Swap'!O223</f>
        <v>4.75</v>
      </c>
      <c r="H217" s="14">
        <f t="shared" si="15"/>
        <v>0.88999999999999968</v>
      </c>
      <c r="J217" s="51">
        <f>'H15 Swap'!B223</f>
        <v>4.8274999999999997</v>
      </c>
      <c r="K217" s="52">
        <f>'H15 Swap'!C223</f>
        <v>4.25</v>
      </c>
      <c r="L217" s="14">
        <f t="shared" si="14"/>
        <v>0.57749999999999968</v>
      </c>
    </row>
    <row r="218" spans="2:12" outlineLevel="1">
      <c r="B218">
        <f>'H15 Swap'!A224</f>
        <v>20010419</v>
      </c>
      <c r="C218" s="1">
        <f t="shared" si="12"/>
        <v>37000</v>
      </c>
      <c r="D218" s="8">
        <f t="shared" si="13"/>
        <v>2001.3805612594113</v>
      </c>
      <c r="F218" s="50">
        <f>'H15 Swap'!H224</f>
        <v>5.5</v>
      </c>
      <c r="G218" s="50">
        <f>'H15 Swap'!O224</f>
        <v>4.8600000000000003</v>
      </c>
      <c r="H218" s="14">
        <f t="shared" si="15"/>
        <v>0.63999999999999968</v>
      </c>
      <c r="J218" s="51">
        <f>'H15 Swap'!B224</f>
        <v>4.41</v>
      </c>
      <c r="K218" s="52">
        <f>'H15 Swap'!C224</f>
        <v>4.18</v>
      </c>
      <c r="L218" s="14">
        <f t="shared" si="14"/>
        <v>0.23000000000000043</v>
      </c>
    </row>
    <row r="219" spans="2:12" outlineLevel="1">
      <c r="B219">
        <f>'H15 Swap'!A225</f>
        <v>20010420</v>
      </c>
      <c r="C219" s="1">
        <f t="shared" si="12"/>
        <v>37001</v>
      </c>
      <c r="D219" s="8">
        <f t="shared" si="13"/>
        <v>2001.3832991101985</v>
      </c>
      <c r="F219" s="50">
        <f>'H15 Swap'!H225</f>
        <v>5.53</v>
      </c>
      <c r="G219" s="50">
        <f>'H15 Swap'!O225</f>
        <v>4.88</v>
      </c>
      <c r="H219" s="14">
        <f t="shared" si="15"/>
        <v>0.65000000000000036</v>
      </c>
      <c r="J219" s="51">
        <f>'H15 Swap'!B225</f>
        <v>4.4175000000000004</v>
      </c>
      <c r="K219" s="52">
        <f>'H15 Swap'!C225</f>
        <v>4.22</v>
      </c>
      <c r="L219" s="14">
        <f t="shared" si="14"/>
        <v>0.19750000000000068</v>
      </c>
    </row>
    <row r="220" spans="2:12" outlineLevel="1">
      <c r="B220">
        <f>'H15 Swap'!A226</f>
        <v>20010423</v>
      </c>
      <c r="C220" s="1">
        <f t="shared" si="12"/>
        <v>37004</v>
      </c>
      <c r="D220" s="8">
        <f t="shared" si="13"/>
        <v>2001.39151266256</v>
      </c>
      <c r="F220" s="50">
        <f>'H15 Swap'!H226</f>
        <v>5.48</v>
      </c>
      <c r="G220" s="50">
        <f>'H15 Swap'!O226</f>
        <v>4.78</v>
      </c>
      <c r="H220" s="14">
        <f t="shared" si="15"/>
        <v>0.70000000000000018</v>
      </c>
      <c r="J220" s="51">
        <f>'H15 Swap'!B226</f>
        <v>4.3837999999999999</v>
      </c>
      <c r="K220" s="52">
        <f>'H15 Swap'!C226</f>
        <v>4.2</v>
      </c>
      <c r="L220" s="14">
        <f t="shared" si="14"/>
        <v>0.18379999999999974</v>
      </c>
    </row>
    <row r="221" spans="2:12" outlineLevel="1">
      <c r="B221">
        <f>'H15 Swap'!A227</f>
        <v>20010424</v>
      </c>
      <c r="C221" s="1">
        <f t="shared" si="12"/>
        <v>37005</v>
      </c>
      <c r="D221" s="8">
        <f t="shared" si="13"/>
        <v>2001.3942505133471</v>
      </c>
      <c r="F221" s="50">
        <f>'H15 Swap'!H227</f>
        <v>5.51</v>
      </c>
      <c r="G221" s="50">
        <f>'H15 Swap'!O227</f>
        <v>4.78</v>
      </c>
      <c r="H221" s="14">
        <f t="shared" si="15"/>
        <v>0.72999999999999954</v>
      </c>
      <c r="J221" s="51">
        <f>'H15 Swap'!B227</f>
        <v>4.3600000000000003</v>
      </c>
      <c r="K221" s="52">
        <f>'H15 Swap'!C227</f>
        <v>4.03</v>
      </c>
      <c r="L221" s="14">
        <f t="shared" si="14"/>
        <v>0.33000000000000007</v>
      </c>
    </row>
    <row r="222" spans="2:12" outlineLevel="1">
      <c r="B222">
        <f>'H15 Swap'!A228</f>
        <v>20010425</v>
      </c>
      <c r="C222" s="1">
        <f t="shared" si="12"/>
        <v>37006</v>
      </c>
      <c r="D222" s="8">
        <f t="shared" si="13"/>
        <v>2001.3969883641341</v>
      </c>
      <c r="F222" s="50">
        <f>'H15 Swap'!H228</f>
        <v>5.49</v>
      </c>
      <c r="G222" s="50">
        <f>'H15 Swap'!O228</f>
        <v>4.88</v>
      </c>
      <c r="H222" s="14">
        <f t="shared" si="15"/>
        <v>0.61000000000000032</v>
      </c>
      <c r="J222" s="51">
        <f>'H15 Swap'!B228</f>
        <v>4.34</v>
      </c>
      <c r="K222" s="52">
        <f>'H15 Swap'!C228</f>
        <v>4</v>
      </c>
      <c r="L222" s="14">
        <f t="shared" si="14"/>
        <v>0.33999999999999986</v>
      </c>
    </row>
    <row r="223" spans="2:12" outlineLevel="1">
      <c r="B223">
        <f>'H15 Swap'!A229</f>
        <v>20010426</v>
      </c>
      <c r="C223" s="1">
        <f t="shared" si="12"/>
        <v>37007</v>
      </c>
      <c r="D223" s="8">
        <f t="shared" si="13"/>
        <v>2001.3997262149212</v>
      </c>
      <c r="F223" s="50">
        <f>'H15 Swap'!H229</f>
        <v>5.52</v>
      </c>
      <c r="G223" s="50">
        <f>'H15 Swap'!O229</f>
        <v>4.79</v>
      </c>
      <c r="H223" s="14">
        <f t="shared" si="15"/>
        <v>0.72999999999999954</v>
      </c>
      <c r="J223" s="51">
        <f>'H15 Swap'!B229</f>
        <v>4.34</v>
      </c>
      <c r="K223" s="52">
        <f>'H15 Swap'!C229</f>
        <v>4.03</v>
      </c>
      <c r="L223" s="14">
        <f t="shared" si="14"/>
        <v>0.30999999999999961</v>
      </c>
    </row>
    <row r="224" spans="2:12" outlineLevel="1">
      <c r="B224">
        <f>'H15 Swap'!A230</f>
        <v>20010427</v>
      </c>
      <c r="C224" s="1">
        <f t="shared" si="12"/>
        <v>37008</v>
      </c>
      <c r="D224" s="8">
        <f t="shared" si="13"/>
        <v>2001.4024640657085</v>
      </c>
      <c r="F224" s="50">
        <f>'H15 Swap'!H230</f>
        <v>5.56</v>
      </c>
      <c r="G224" s="50">
        <f>'H15 Swap'!O230</f>
        <v>4.9400000000000004</v>
      </c>
      <c r="H224" s="14">
        <f t="shared" si="15"/>
        <v>0.61999999999999922</v>
      </c>
      <c r="J224" s="51">
        <f>'H15 Swap'!B230</f>
        <v>4.3137999999999996</v>
      </c>
      <c r="K224" s="52">
        <f>'H15 Swap'!C230</f>
        <v>4.04</v>
      </c>
      <c r="L224" s="14">
        <f t="shared" si="14"/>
        <v>0.2737999999999996</v>
      </c>
    </row>
    <row r="225" spans="2:12" outlineLevel="1">
      <c r="B225">
        <f>'H15 Swap'!A231</f>
        <v>20010430</v>
      </c>
      <c r="C225" s="1">
        <f t="shared" si="12"/>
        <v>37011</v>
      </c>
      <c r="D225" s="8">
        <f t="shared" si="13"/>
        <v>2001.4106776180697</v>
      </c>
      <c r="F225" s="50">
        <f>'H15 Swap'!H231</f>
        <v>5.64</v>
      </c>
      <c r="G225" s="50">
        <f>'H15 Swap'!O231</f>
        <v>4.97</v>
      </c>
      <c r="H225" s="14">
        <f t="shared" si="15"/>
        <v>0.66999999999999993</v>
      </c>
      <c r="J225" s="51">
        <f>'H15 Swap'!B231</f>
        <v>4.3362999999999996</v>
      </c>
      <c r="K225" s="52">
        <f>'H15 Swap'!C231</f>
        <v>4.03</v>
      </c>
      <c r="L225" s="14">
        <f t="shared" si="14"/>
        <v>0.30629999999999935</v>
      </c>
    </row>
    <row r="226" spans="2:12" outlineLevel="1">
      <c r="B226">
        <f>'H15 Swap'!A232</f>
        <v>20010501</v>
      </c>
      <c r="C226" s="1">
        <f t="shared" si="12"/>
        <v>37012</v>
      </c>
      <c r="D226" s="8">
        <f t="shared" si="13"/>
        <v>2001.413415468857</v>
      </c>
      <c r="F226" s="50">
        <f>'H15 Swap'!H232</f>
        <v>5.6</v>
      </c>
      <c r="G226" s="50">
        <f>'H15 Swap'!O232</f>
        <v>4.9400000000000004</v>
      </c>
      <c r="H226" s="14">
        <f t="shared" si="15"/>
        <v>0.65999999999999925</v>
      </c>
      <c r="J226" s="51">
        <f>'H15 Swap'!B232</f>
        <v>4.34</v>
      </c>
      <c r="K226" s="52">
        <f>'H15 Swap'!C232</f>
        <v>4.12</v>
      </c>
      <c r="L226" s="14">
        <f t="shared" si="14"/>
        <v>0.21999999999999975</v>
      </c>
    </row>
    <row r="227" spans="2:12" outlineLevel="1">
      <c r="B227">
        <f>'H15 Swap'!A233</f>
        <v>20010502</v>
      </c>
      <c r="C227" s="1">
        <f t="shared" si="12"/>
        <v>37013</v>
      </c>
      <c r="D227" s="8">
        <f t="shared" si="13"/>
        <v>2001.4161533196441</v>
      </c>
      <c r="F227" s="50">
        <f>'H15 Swap'!H233</f>
        <v>5.58</v>
      </c>
      <c r="G227" s="50">
        <f>'H15 Swap'!O233</f>
        <v>4.95</v>
      </c>
      <c r="H227" s="14">
        <f t="shared" si="15"/>
        <v>0.62999999999999989</v>
      </c>
      <c r="J227" s="51">
        <f>'H15 Swap'!B233</f>
        <v>4.3075000000000001</v>
      </c>
      <c r="K227" s="52">
        <f>'H15 Swap'!C233</f>
        <v>4</v>
      </c>
      <c r="L227" s="14">
        <f t="shared" si="14"/>
        <v>0.30750000000000011</v>
      </c>
    </row>
    <row r="228" spans="2:12" outlineLevel="1">
      <c r="B228">
        <f>'H15 Swap'!A234</f>
        <v>20010503</v>
      </c>
      <c r="C228" s="1">
        <f t="shared" si="12"/>
        <v>37014</v>
      </c>
      <c r="D228" s="8">
        <f t="shared" si="13"/>
        <v>2001.4188911704312</v>
      </c>
      <c r="F228" s="50">
        <f>'H15 Swap'!H234</f>
        <v>5.51</v>
      </c>
      <c r="G228" s="50">
        <f>'H15 Swap'!O234</f>
        <v>4.87</v>
      </c>
      <c r="H228" s="14">
        <f t="shared" si="15"/>
        <v>0.63999999999999968</v>
      </c>
      <c r="J228" s="51">
        <f>'H15 Swap'!B234</f>
        <v>4.2988</v>
      </c>
      <c r="K228" s="52">
        <f>'H15 Swap'!C234</f>
        <v>3.98</v>
      </c>
      <c r="L228" s="14">
        <f t="shared" si="14"/>
        <v>0.31879999999999997</v>
      </c>
    </row>
    <row r="229" spans="2:12" outlineLevel="1">
      <c r="B229">
        <f>'H15 Swap'!A235</f>
        <v>20010504</v>
      </c>
      <c r="C229" s="1">
        <f t="shared" si="12"/>
        <v>37015</v>
      </c>
      <c r="D229" s="8">
        <f t="shared" si="13"/>
        <v>2001.4216290212185</v>
      </c>
      <c r="F229" s="50">
        <f>'H15 Swap'!H235</f>
        <v>5.42</v>
      </c>
      <c r="G229" s="50">
        <f>'H15 Swap'!O235</f>
        <v>4.83</v>
      </c>
      <c r="H229" s="14">
        <f t="shared" si="15"/>
        <v>0.58999999999999986</v>
      </c>
      <c r="J229" s="51">
        <f>'H15 Swap'!B235</f>
        <v>4.2699999999999996</v>
      </c>
      <c r="K229" s="52">
        <f>'H15 Swap'!C235</f>
        <v>3.97</v>
      </c>
      <c r="L229" s="14">
        <f t="shared" si="14"/>
        <v>0.29999999999999938</v>
      </c>
    </row>
    <row r="230" spans="2:12" outlineLevel="1">
      <c r="B230">
        <f>'H15 Swap'!A236</f>
        <v>20010507</v>
      </c>
      <c r="C230" s="1">
        <f t="shared" si="12"/>
        <v>37018</v>
      </c>
      <c r="D230" s="8">
        <f t="shared" si="13"/>
        <v>2001.4298425735797</v>
      </c>
      <c r="F230" s="50">
        <f>'H15 Swap'!H236</f>
        <v>5.48</v>
      </c>
      <c r="G230" s="50">
        <f>'H15 Swap'!O236</f>
        <v>4.82</v>
      </c>
      <c r="H230" s="14">
        <f t="shared" si="15"/>
        <v>0.66000000000000014</v>
      </c>
      <c r="J230" s="51">
        <f>'H15 Swap'!B236</f>
        <v>4.2699999999999996</v>
      </c>
      <c r="K230" s="52">
        <f>'H15 Swap'!C236</f>
        <v>3.93</v>
      </c>
      <c r="L230" s="14">
        <f t="shared" si="14"/>
        <v>0.33999999999999941</v>
      </c>
    </row>
    <row r="231" spans="2:12" outlineLevel="1">
      <c r="B231">
        <f>'H15 Swap'!A237</f>
        <v>20010508</v>
      </c>
      <c r="C231" s="1">
        <f t="shared" si="12"/>
        <v>37019</v>
      </c>
      <c r="D231" s="8">
        <f t="shared" si="13"/>
        <v>2001.432580424367</v>
      </c>
      <c r="F231" s="50">
        <f>'H15 Swap'!H237</f>
        <v>5.42</v>
      </c>
      <c r="G231" s="50">
        <f>'H15 Swap'!O237</f>
        <v>4.68</v>
      </c>
      <c r="H231" s="14">
        <f t="shared" si="15"/>
        <v>0.74000000000000021</v>
      </c>
      <c r="J231" s="51">
        <f>'H15 Swap'!B237</f>
        <v>4.0987999999999998</v>
      </c>
      <c r="K231" s="52">
        <f>'H15 Swap'!C237</f>
        <v>3.86</v>
      </c>
      <c r="L231" s="14">
        <f t="shared" si="14"/>
        <v>0.2387999999999999</v>
      </c>
    </row>
    <row r="232" spans="2:12" outlineLevel="1">
      <c r="B232">
        <f>'H15 Swap'!A238</f>
        <v>20010509</v>
      </c>
      <c r="C232" s="1">
        <f t="shared" si="12"/>
        <v>37020</v>
      </c>
      <c r="D232" s="8">
        <f t="shared" si="13"/>
        <v>2001.435318275154</v>
      </c>
      <c r="F232" s="50">
        <f>'H15 Swap'!H238</f>
        <v>5.44</v>
      </c>
      <c r="G232" s="50">
        <f>'H15 Swap'!O238</f>
        <v>4.6500000000000004</v>
      </c>
      <c r="H232" s="14">
        <f t="shared" si="15"/>
        <v>0.79</v>
      </c>
      <c r="J232" s="51">
        <f>'H15 Swap'!B238</f>
        <v>4.085</v>
      </c>
      <c r="K232" s="52">
        <f>'H15 Swap'!C238</f>
        <v>3.79</v>
      </c>
      <c r="L232" s="14">
        <f t="shared" si="14"/>
        <v>0.29499999999999993</v>
      </c>
    </row>
    <row r="233" spans="2:12" outlineLevel="1">
      <c r="B233">
        <f>'H15 Swap'!A239</f>
        <v>20010510</v>
      </c>
      <c r="C233" s="1">
        <f t="shared" si="12"/>
        <v>37021</v>
      </c>
      <c r="D233" s="8">
        <f t="shared" si="13"/>
        <v>2001.4380561259411</v>
      </c>
      <c r="F233" s="50">
        <f>'H15 Swap'!H239</f>
        <v>5.47</v>
      </c>
      <c r="G233" s="50">
        <f>'H15 Swap'!O239</f>
        <v>4.76</v>
      </c>
      <c r="H233" s="14">
        <f t="shared" si="15"/>
        <v>0.71</v>
      </c>
      <c r="J233" s="51">
        <f>'H15 Swap'!B239</f>
        <v>4.0599999999999996</v>
      </c>
      <c r="K233" s="52">
        <f>'H15 Swap'!C239</f>
        <v>3.81</v>
      </c>
      <c r="L233" s="14">
        <f t="shared" si="14"/>
        <v>0.24999999999999956</v>
      </c>
    </row>
    <row r="234" spans="2:12" outlineLevel="1">
      <c r="B234">
        <f>'H15 Swap'!A240</f>
        <v>20010511</v>
      </c>
      <c r="C234" s="1">
        <f t="shared" si="12"/>
        <v>37022</v>
      </c>
      <c r="D234" s="8">
        <f t="shared" si="13"/>
        <v>2001.4407939767282</v>
      </c>
      <c r="F234" s="50">
        <f>'H15 Swap'!H240</f>
        <v>5.67</v>
      </c>
      <c r="G234" s="50">
        <f>'H15 Swap'!O240</f>
        <v>4.99</v>
      </c>
      <c r="H234" s="14">
        <f t="shared" si="15"/>
        <v>0.67999999999999972</v>
      </c>
      <c r="J234" s="51">
        <f>'H15 Swap'!B240</f>
        <v>4.07</v>
      </c>
      <c r="K234" s="52">
        <f>'H15 Swap'!C240</f>
        <v>3.78</v>
      </c>
      <c r="L234" s="14">
        <f t="shared" si="14"/>
        <v>0.29000000000000048</v>
      </c>
    </row>
    <row r="235" spans="2:12" outlineLevel="1">
      <c r="B235">
        <f>'H15 Swap'!A241</f>
        <v>20010514</v>
      </c>
      <c r="C235" s="1">
        <f t="shared" si="12"/>
        <v>37025</v>
      </c>
      <c r="D235" s="8">
        <f t="shared" si="13"/>
        <v>2001.4490075290896</v>
      </c>
      <c r="F235" s="50">
        <f>'H15 Swap'!H241</f>
        <v>5.7</v>
      </c>
      <c r="G235" s="50">
        <f>'H15 Swap'!O241</f>
        <v>4.9400000000000004</v>
      </c>
      <c r="H235" s="14">
        <f t="shared" si="15"/>
        <v>0.75999999999999979</v>
      </c>
      <c r="J235" s="51">
        <f>'H15 Swap'!B241</f>
        <v>4.1212999999999997</v>
      </c>
      <c r="K235" s="52">
        <f>'H15 Swap'!C241</f>
        <v>3.88</v>
      </c>
      <c r="L235" s="14">
        <f t="shared" si="14"/>
        <v>0.24129999999999985</v>
      </c>
    </row>
    <row r="236" spans="2:12" outlineLevel="1">
      <c r="B236">
        <f>'H15 Swap'!A242</f>
        <v>20010515</v>
      </c>
      <c r="C236" s="1">
        <f t="shared" si="12"/>
        <v>37026</v>
      </c>
      <c r="D236" s="8">
        <f t="shared" si="13"/>
        <v>2001.4517453798767</v>
      </c>
      <c r="F236" s="50">
        <f>'H15 Swap'!H242</f>
        <v>5.75</v>
      </c>
      <c r="G236" s="50">
        <f>'H15 Swap'!O242</f>
        <v>4.95</v>
      </c>
      <c r="H236" s="14">
        <f t="shared" si="15"/>
        <v>0.79999999999999982</v>
      </c>
      <c r="J236" s="51">
        <f>'H15 Swap'!B242</f>
        <v>4.1031000000000004</v>
      </c>
      <c r="K236" s="52">
        <f>'H15 Swap'!C242</f>
        <v>3.75</v>
      </c>
      <c r="L236" s="14">
        <f t="shared" si="14"/>
        <v>0.35310000000000041</v>
      </c>
    </row>
    <row r="237" spans="2:12" outlineLevel="1">
      <c r="B237">
        <f>'H15 Swap'!A243</f>
        <v>20010516</v>
      </c>
      <c r="C237" s="1">
        <f t="shared" si="12"/>
        <v>37027</v>
      </c>
      <c r="D237" s="8">
        <f t="shared" si="13"/>
        <v>2001.454483230664</v>
      </c>
      <c r="F237" s="50">
        <f>'H15 Swap'!H243</f>
        <v>5.73</v>
      </c>
      <c r="G237" s="50">
        <f>'H15 Swap'!O243</f>
        <v>4.95</v>
      </c>
      <c r="H237" s="14">
        <f t="shared" si="15"/>
        <v>0.78000000000000025</v>
      </c>
      <c r="J237" s="51">
        <f>'H15 Swap'!B243</f>
        <v>4.03</v>
      </c>
      <c r="K237" s="52">
        <f>'H15 Swap'!C243</f>
        <v>3.73</v>
      </c>
      <c r="L237" s="14">
        <f t="shared" si="14"/>
        <v>0.30000000000000027</v>
      </c>
    </row>
    <row r="238" spans="2:12" outlineLevel="1">
      <c r="B238">
        <f>'H15 Swap'!A244</f>
        <v>20010517</v>
      </c>
      <c r="C238" s="1">
        <f t="shared" si="12"/>
        <v>37028</v>
      </c>
      <c r="D238" s="8">
        <f t="shared" si="13"/>
        <v>2001.4572210814511</v>
      </c>
      <c r="F238" s="50">
        <f>'H15 Swap'!H244</f>
        <v>5.74</v>
      </c>
      <c r="G238" s="50">
        <f>'H15 Swap'!O244</f>
        <v>4.99</v>
      </c>
      <c r="H238" s="14">
        <f t="shared" si="15"/>
        <v>0.75</v>
      </c>
      <c r="J238" s="51">
        <f>'H15 Swap'!B244</f>
        <v>4.04</v>
      </c>
      <c r="K238" s="52">
        <f>'H15 Swap'!C244</f>
        <v>3.83</v>
      </c>
      <c r="L238" s="14">
        <f t="shared" si="14"/>
        <v>0.20999999999999996</v>
      </c>
    </row>
    <row r="239" spans="2:12" outlineLevel="1">
      <c r="B239">
        <f>'H15 Swap'!A245</f>
        <v>20010518</v>
      </c>
      <c r="C239" s="1">
        <f t="shared" si="12"/>
        <v>37029</v>
      </c>
      <c r="D239" s="8">
        <f t="shared" si="13"/>
        <v>2001.4599589322381</v>
      </c>
      <c r="F239" s="50">
        <f>'H15 Swap'!H245</f>
        <v>5.71</v>
      </c>
      <c r="G239" s="50">
        <f>'H15 Swap'!O245</f>
        <v>4.99</v>
      </c>
      <c r="H239" s="14">
        <f t="shared" si="15"/>
        <v>0.71999999999999975</v>
      </c>
      <c r="J239" s="51">
        <f>'H15 Swap'!B245</f>
        <v>4.0549999999999997</v>
      </c>
      <c r="K239" s="52">
        <f>'H15 Swap'!C245</f>
        <v>3.83</v>
      </c>
      <c r="L239" s="14">
        <f t="shared" si="14"/>
        <v>0.22499999999999964</v>
      </c>
    </row>
    <row r="240" spans="2:12" outlineLevel="1">
      <c r="B240">
        <f>'H15 Swap'!A246</f>
        <v>20010521</v>
      </c>
      <c r="C240" s="1">
        <f t="shared" si="12"/>
        <v>37032</v>
      </c>
      <c r="D240" s="8">
        <f t="shared" si="13"/>
        <v>2001.4681724845996</v>
      </c>
      <c r="F240" s="50">
        <f>'H15 Swap'!H246</f>
        <v>5.74</v>
      </c>
      <c r="G240" s="50">
        <f>'H15 Swap'!O246</f>
        <v>4.99</v>
      </c>
      <c r="H240" s="14">
        <f t="shared" si="15"/>
        <v>0.75</v>
      </c>
      <c r="J240" s="51">
        <f>'H15 Swap'!B246</f>
        <v>4.0762999999999998</v>
      </c>
      <c r="K240" s="52">
        <f>'H15 Swap'!C246</f>
        <v>3.8</v>
      </c>
      <c r="L240" s="14">
        <f t="shared" si="14"/>
        <v>0.27629999999999999</v>
      </c>
    </row>
    <row r="241" spans="2:12" outlineLevel="1">
      <c r="B241">
        <f>'H15 Swap'!A247</f>
        <v>20010522</v>
      </c>
      <c r="C241" s="1">
        <f t="shared" si="12"/>
        <v>37033</v>
      </c>
      <c r="D241" s="8">
        <f t="shared" si="13"/>
        <v>2001.4709103353866</v>
      </c>
      <c r="F241" s="50">
        <f>'H15 Swap'!H247</f>
        <v>5.69</v>
      </c>
      <c r="G241" s="50">
        <f>'H15 Swap'!O247</f>
        <v>4.99</v>
      </c>
      <c r="H241" s="14">
        <f t="shared" si="15"/>
        <v>0.70000000000000018</v>
      </c>
      <c r="J241" s="51">
        <f>'H15 Swap'!B247</f>
        <v>4.0750000000000002</v>
      </c>
      <c r="K241" s="52">
        <f>'H15 Swap'!C247</f>
        <v>3.77</v>
      </c>
      <c r="L241" s="14">
        <f t="shared" si="14"/>
        <v>0.30500000000000016</v>
      </c>
    </row>
    <row r="242" spans="2:12" outlineLevel="1">
      <c r="B242">
        <f>'H15 Swap'!A248</f>
        <v>20010523</v>
      </c>
      <c r="C242" s="1">
        <f t="shared" si="12"/>
        <v>37034</v>
      </c>
      <c r="D242" s="8">
        <f t="shared" si="13"/>
        <v>2001.4736481861739</v>
      </c>
      <c r="F242" s="50">
        <f>'H15 Swap'!H248</f>
        <v>5.68</v>
      </c>
      <c r="G242" s="50">
        <f>'H15 Swap'!O248</f>
        <v>4.96</v>
      </c>
      <c r="H242" s="14">
        <f t="shared" si="15"/>
        <v>0.71999999999999975</v>
      </c>
      <c r="J242" s="51">
        <f>'H15 Swap'!B248</f>
        <v>4.07</v>
      </c>
      <c r="K242" s="52">
        <f>'H15 Swap'!C248</f>
        <v>3.75</v>
      </c>
      <c r="L242" s="14">
        <f t="shared" si="14"/>
        <v>0.32000000000000028</v>
      </c>
    </row>
    <row r="243" spans="2:12" outlineLevel="1">
      <c r="B243">
        <f>'H15 Swap'!A249</f>
        <v>20010524</v>
      </c>
      <c r="C243" s="1">
        <f t="shared" si="12"/>
        <v>37035</v>
      </c>
      <c r="D243" s="8">
        <f t="shared" si="13"/>
        <v>2001.476386036961</v>
      </c>
      <c r="F243" s="50">
        <f>'H15 Swap'!H249</f>
        <v>5.67</v>
      </c>
      <c r="G243" s="50">
        <f>'H15 Swap'!O249</f>
        <v>5.05</v>
      </c>
      <c r="H243" s="14">
        <f t="shared" si="15"/>
        <v>0.62000000000000011</v>
      </c>
      <c r="J243" s="51">
        <f>'H15 Swap'!B249</f>
        <v>4.0563000000000002</v>
      </c>
      <c r="K243" s="52">
        <f>'H15 Swap'!C249</f>
        <v>3.79</v>
      </c>
      <c r="L243" s="14">
        <f t="shared" si="14"/>
        <v>0.2663000000000002</v>
      </c>
    </row>
    <row r="244" spans="2:12" outlineLevel="1">
      <c r="B244">
        <f>'H15 Swap'!A250</f>
        <v>20010525</v>
      </c>
      <c r="C244" s="1">
        <f t="shared" si="12"/>
        <v>37036</v>
      </c>
      <c r="D244" s="8">
        <f t="shared" si="13"/>
        <v>2001.4791238877481</v>
      </c>
      <c r="F244" s="50">
        <f>'H15 Swap'!H250</f>
        <v>5.77</v>
      </c>
      <c r="G244" s="50">
        <f>'H15 Swap'!O250</f>
        <v>5.04</v>
      </c>
      <c r="H244" s="14">
        <f t="shared" si="15"/>
        <v>0.72999999999999954</v>
      </c>
      <c r="J244" s="51">
        <f>'H15 Swap'!B250</f>
        <v>4.03</v>
      </c>
      <c r="K244" s="52">
        <f>'H15 Swap'!C250</f>
        <v>3.7</v>
      </c>
      <c r="L244" s="14">
        <f t="shared" si="14"/>
        <v>0.33000000000000007</v>
      </c>
    </row>
    <row r="245" spans="2:12" outlineLevel="1">
      <c r="B245">
        <f>'H15 Swap'!A251</f>
        <v>20010528</v>
      </c>
      <c r="C245" s="1">
        <f t="shared" si="12"/>
        <v>37039</v>
      </c>
      <c r="D245" s="8">
        <f t="shared" si="13"/>
        <v>2001.4873374401095</v>
      </c>
      <c r="F245" s="50" t="str">
        <f>'H15 Swap'!H251</f>
        <v xml:space="preserve"> NaN</v>
      </c>
      <c r="G245" s="50" t="str">
        <f>'H15 Swap'!O251</f>
        <v xml:space="preserve"> NaN</v>
      </c>
      <c r="H245" s="14" t="e">
        <f t="shared" si="15"/>
        <v>#N/A</v>
      </c>
      <c r="J245" s="51">
        <f>'H15 Swap'!B251</f>
        <v>4.03</v>
      </c>
      <c r="K245" s="52" t="str">
        <f>'H15 Swap'!C251</f>
        <v>NaN</v>
      </c>
      <c r="L245" s="14" t="e">
        <f t="shared" si="14"/>
        <v>#N/A</v>
      </c>
    </row>
    <row r="246" spans="2:12" outlineLevel="1">
      <c r="B246">
        <f>'H15 Swap'!A252</f>
        <v>20010529</v>
      </c>
      <c r="C246" s="1">
        <f t="shared" si="12"/>
        <v>37040</v>
      </c>
      <c r="D246" s="8">
        <f t="shared" si="13"/>
        <v>2001.4900752908966</v>
      </c>
      <c r="F246" s="50">
        <f>'H15 Swap'!H252</f>
        <v>5.75</v>
      </c>
      <c r="G246" s="50">
        <f>'H15 Swap'!O252</f>
        <v>5.0599999999999996</v>
      </c>
      <c r="H246" s="14">
        <f t="shared" si="15"/>
        <v>0.69000000000000039</v>
      </c>
      <c r="J246" s="51">
        <f>'H15 Swap'!B252</f>
        <v>4</v>
      </c>
      <c r="K246" s="52">
        <f>'H15 Swap'!C252</f>
        <v>3.8</v>
      </c>
      <c r="L246" s="14">
        <f t="shared" si="14"/>
        <v>0.20000000000000018</v>
      </c>
    </row>
    <row r="247" spans="2:12" outlineLevel="1">
      <c r="B247">
        <f>'H15 Swap'!A253</f>
        <v>20010530</v>
      </c>
      <c r="C247" s="1">
        <f t="shared" si="12"/>
        <v>37041</v>
      </c>
      <c r="D247" s="8">
        <f t="shared" si="13"/>
        <v>2001.4928131416839</v>
      </c>
      <c r="F247" s="50">
        <f>'H15 Swap'!H253</f>
        <v>5.8</v>
      </c>
      <c r="G247" s="50">
        <f>'H15 Swap'!O253</f>
        <v>5.07</v>
      </c>
      <c r="H247" s="14">
        <f t="shared" si="15"/>
        <v>0.72999999999999954</v>
      </c>
      <c r="J247" s="51">
        <f>'H15 Swap'!B253</f>
        <v>4</v>
      </c>
      <c r="K247" s="52">
        <f>'H15 Swap'!C253</f>
        <v>3.75</v>
      </c>
      <c r="L247" s="14">
        <f t="shared" si="14"/>
        <v>0.25</v>
      </c>
    </row>
    <row r="248" spans="2:12" outlineLevel="1">
      <c r="B248">
        <f>'H15 Swap'!A254</f>
        <v>20010531</v>
      </c>
      <c r="C248" s="1">
        <f t="shared" si="12"/>
        <v>37042</v>
      </c>
      <c r="D248" s="8">
        <f t="shared" si="13"/>
        <v>2001.495550992471</v>
      </c>
      <c r="F248" s="50">
        <f>'H15 Swap'!H254</f>
        <v>5.7</v>
      </c>
      <c r="G248" s="50">
        <f>'H15 Swap'!O254</f>
        <v>4.9400000000000004</v>
      </c>
      <c r="H248" s="14">
        <f t="shared" si="15"/>
        <v>0.75999999999999979</v>
      </c>
      <c r="J248" s="51">
        <f>'H15 Swap'!B254</f>
        <v>3.99</v>
      </c>
      <c r="K248" s="52">
        <f>'H15 Swap'!C254</f>
        <v>3.7</v>
      </c>
      <c r="L248" s="14">
        <f t="shared" si="14"/>
        <v>0.29000000000000004</v>
      </c>
    </row>
    <row r="249" spans="2:12" outlineLevel="1">
      <c r="B249">
        <f>'H15 Swap'!A255</f>
        <v>20010601</v>
      </c>
      <c r="C249" s="1">
        <f t="shared" si="12"/>
        <v>37043</v>
      </c>
      <c r="D249" s="8">
        <f t="shared" si="13"/>
        <v>2001.495550992471</v>
      </c>
      <c r="F249" s="50">
        <f>'H15 Swap'!H255</f>
        <v>5.63</v>
      </c>
      <c r="G249" s="50">
        <f>'H15 Swap'!O255</f>
        <v>4.9400000000000004</v>
      </c>
      <c r="H249" s="14">
        <f t="shared" si="15"/>
        <v>0.6899999999999995</v>
      </c>
      <c r="J249" s="51">
        <f>'H15 Swap'!B255</f>
        <v>3.9424999999999999</v>
      </c>
      <c r="K249" s="52">
        <f>'H15 Swap'!C255</f>
        <v>3.75</v>
      </c>
      <c r="L249" s="14">
        <f t="shared" si="14"/>
        <v>0.19249999999999989</v>
      </c>
    </row>
    <row r="250" spans="2:12" outlineLevel="1">
      <c r="B250">
        <f>'H15 Swap'!A256</f>
        <v>20010604</v>
      </c>
      <c r="C250" s="1">
        <f t="shared" si="12"/>
        <v>37046</v>
      </c>
      <c r="D250" s="8">
        <f t="shared" si="13"/>
        <v>2001.5037645448324</v>
      </c>
      <c r="F250" s="50">
        <f>'H15 Swap'!H256</f>
        <v>5.65</v>
      </c>
      <c r="G250" s="50">
        <f>'H15 Swap'!O256</f>
        <v>4.93</v>
      </c>
      <c r="H250" s="14">
        <f t="shared" si="15"/>
        <v>0.72000000000000064</v>
      </c>
      <c r="J250" s="51">
        <f>'H15 Swap'!B256</f>
        <v>3.94</v>
      </c>
      <c r="K250" s="52">
        <f>'H15 Swap'!C256</f>
        <v>3.7</v>
      </c>
      <c r="L250" s="14">
        <f t="shared" si="14"/>
        <v>0.23999999999999977</v>
      </c>
    </row>
    <row r="251" spans="2:12" outlineLevel="1">
      <c r="B251">
        <f>'H15 Swap'!A257</f>
        <v>20010605</v>
      </c>
      <c r="C251" s="1">
        <f t="shared" si="12"/>
        <v>37047</v>
      </c>
      <c r="D251" s="8">
        <f t="shared" si="13"/>
        <v>2001.5065023956195</v>
      </c>
      <c r="F251" s="50">
        <f>'H15 Swap'!H257</f>
        <v>5.6</v>
      </c>
      <c r="G251" s="50">
        <f>'H15 Swap'!O257</f>
        <v>4.84</v>
      </c>
      <c r="H251" s="14">
        <f t="shared" si="15"/>
        <v>0.75999999999999979</v>
      </c>
      <c r="J251" s="51">
        <f>'H15 Swap'!B257</f>
        <v>3.94</v>
      </c>
      <c r="K251" s="52">
        <f>'H15 Swap'!C257</f>
        <v>3.66</v>
      </c>
      <c r="L251" s="14">
        <f t="shared" si="14"/>
        <v>0.2799999999999998</v>
      </c>
    </row>
    <row r="252" spans="2:12" outlineLevel="1">
      <c r="B252">
        <f>'H15 Swap'!A258</f>
        <v>20010606</v>
      </c>
      <c r="C252" s="1">
        <f t="shared" si="12"/>
        <v>37048</v>
      </c>
      <c r="D252" s="8">
        <f t="shared" si="13"/>
        <v>2001.5092402464065</v>
      </c>
      <c r="F252" s="50">
        <f>'H15 Swap'!H258</f>
        <v>5.61</v>
      </c>
      <c r="G252" s="50">
        <f>'H15 Swap'!O258</f>
        <v>4.83</v>
      </c>
      <c r="H252" s="14">
        <f t="shared" si="15"/>
        <v>0.78000000000000025</v>
      </c>
      <c r="J252" s="51">
        <f>'H15 Swap'!B258</f>
        <v>3.9275000000000002</v>
      </c>
      <c r="K252" s="52">
        <f>'H15 Swap'!C258</f>
        <v>3.66</v>
      </c>
      <c r="L252" s="14">
        <f t="shared" si="14"/>
        <v>0.26750000000000007</v>
      </c>
    </row>
    <row r="253" spans="2:12" outlineLevel="1">
      <c r="B253">
        <f>'H15 Swap'!A259</f>
        <v>20010607</v>
      </c>
      <c r="C253" s="1">
        <f t="shared" si="12"/>
        <v>37049</v>
      </c>
      <c r="D253" s="8">
        <f t="shared" si="13"/>
        <v>2001.5119780971936</v>
      </c>
      <c r="F253" s="50">
        <f>'H15 Swap'!H259</f>
        <v>5.59</v>
      </c>
      <c r="G253" s="50">
        <f>'H15 Swap'!O259</f>
        <v>4.88</v>
      </c>
      <c r="H253" s="14">
        <f t="shared" si="15"/>
        <v>0.71</v>
      </c>
      <c r="J253" s="51">
        <f>'H15 Swap'!B259</f>
        <v>3.9180999999999999</v>
      </c>
      <c r="K253" s="52">
        <f>'H15 Swap'!C259</f>
        <v>3.64</v>
      </c>
      <c r="L253" s="14">
        <f t="shared" si="14"/>
        <v>0.27809999999999979</v>
      </c>
    </row>
    <row r="254" spans="2:12" outlineLevel="1">
      <c r="B254">
        <f>'H15 Swap'!A260</f>
        <v>20010608</v>
      </c>
      <c r="C254" s="1">
        <f t="shared" si="12"/>
        <v>37050</v>
      </c>
      <c r="D254" s="8">
        <f t="shared" si="13"/>
        <v>2001.5147159479809</v>
      </c>
      <c r="F254" s="50">
        <f>'H15 Swap'!H260</f>
        <v>5.64</v>
      </c>
      <c r="G254" s="50">
        <f>'H15 Swap'!O260</f>
        <v>4.93</v>
      </c>
      <c r="H254" s="14">
        <f t="shared" si="15"/>
        <v>0.71</v>
      </c>
      <c r="J254" s="51">
        <f>'H15 Swap'!B260</f>
        <v>3.9156</v>
      </c>
      <c r="K254" s="52">
        <f>'H15 Swap'!C260</f>
        <v>3.63</v>
      </c>
      <c r="L254" s="14">
        <f t="shared" si="14"/>
        <v>0.28560000000000008</v>
      </c>
    </row>
    <row r="255" spans="2:12" outlineLevel="1">
      <c r="B255">
        <f>'H15 Swap'!A261</f>
        <v>20010611</v>
      </c>
      <c r="C255" s="1">
        <f t="shared" si="12"/>
        <v>37053</v>
      </c>
      <c r="D255" s="8">
        <f t="shared" si="13"/>
        <v>2001.5229295003423</v>
      </c>
      <c r="F255" s="50">
        <f>'H15 Swap'!H261</f>
        <v>5.62</v>
      </c>
      <c r="G255" s="50">
        <f>'H15 Swap'!O261</f>
        <v>4.87</v>
      </c>
      <c r="H255" s="14">
        <f t="shared" si="15"/>
        <v>0.75</v>
      </c>
      <c r="J255" s="51">
        <f>'H15 Swap'!B261</f>
        <v>3.91</v>
      </c>
      <c r="K255" s="52">
        <f>'H15 Swap'!C261</f>
        <v>3.6</v>
      </c>
      <c r="L255" s="14">
        <f t="shared" si="14"/>
        <v>0.31000000000000005</v>
      </c>
    </row>
    <row r="256" spans="2:12" outlineLevel="1">
      <c r="B256">
        <f>'H15 Swap'!A262</f>
        <v>20010612</v>
      </c>
      <c r="C256" s="1">
        <f t="shared" si="12"/>
        <v>37054</v>
      </c>
      <c r="D256" s="8">
        <f t="shared" si="13"/>
        <v>2001.5256673511294</v>
      </c>
      <c r="F256" s="50">
        <f>'H15 Swap'!H262</f>
        <v>5.57</v>
      </c>
      <c r="G256" s="50">
        <f>'H15 Swap'!O262</f>
        <v>4.82</v>
      </c>
      <c r="H256" s="14">
        <f t="shared" si="15"/>
        <v>0.75</v>
      </c>
      <c r="J256" s="51">
        <f>'H15 Swap'!B262</f>
        <v>3.8988</v>
      </c>
      <c r="K256" s="52">
        <f>'H15 Swap'!C262</f>
        <v>3.59</v>
      </c>
      <c r="L256" s="14">
        <f t="shared" si="14"/>
        <v>0.30880000000000019</v>
      </c>
    </row>
    <row r="257" spans="2:12" outlineLevel="1">
      <c r="B257">
        <f>'H15 Swap'!A263</f>
        <v>20010613</v>
      </c>
      <c r="C257" s="1">
        <f t="shared" si="12"/>
        <v>37055</v>
      </c>
      <c r="D257" s="8">
        <f t="shared" si="13"/>
        <v>2001.5284052019165</v>
      </c>
      <c r="F257" s="50">
        <f>'H15 Swap'!H263</f>
        <v>5.59</v>
      </c>
      <c r="G257" s="50">
        <f>'H15 Swap'!O263</f>
        <v>4.8099999999999996</v>
      </c>
      <c r="H257" s="14">
        <f t="shared" si="15"/>
        <v>0.78000000000000025</v>
      </c>
      <c r="J257" s="51">
        <f>'H15 Swap'!B263</f>
        <v>3.89</v>
      </c>
      <c r="K257" s="52">
        <f>'H15 Swap'!C263</f>
        <v>3.62</v>
      </c>
      <c r="L257" s="14">
        <f t="shared" si="14"/>
        <v>0.27</v>
      </c>
    </row>
    <row r="258" spans="2:12" outlineLevel="1">
      <c r="B258">
        <f>'H15 Swap'!A264</f>
        <v>20010614</v>
      </c>
      <c r="C258" s="1">
        <f t="shared" si="12"/>
        <v>37056</v>
      </c>
      <c r="D258" s="8">
        <f t="shared" si="13"/>
        <v>2001.5311430527036</v>
      </c>
      <c r="F258" s="50">
        <f>'H15 Swap'!H264</f>
        <v>5.5</v>
      </c>
      <c r="G258" s="50">
        <f>'H15 Swap'!O264</f>
        <v>4.76</v>
      </c>
      <c r="H258" s="14">
        <f t="shared" si="15"/>
        <v>0.74000000000000021</v>
      </c>
      <c r="J258" s="51">
        <f>'H15 Swap'!B264</f>
        <v>3.8774999999999999</v>
      </c>
      <c r="K258" s="52">
        <f>'H15 Swap'!C264</f>
        <v>3.63</v>
      </c>
      <c r="L258" s="14">
        <f t="shared" si="14"/>
        <v>0.24750000000000005</v>
      </c>
    </row>
    <row r="259" spans="2:12" outlineLevel="1">
      <c r="B259">
        <f>'H15 Swap'!A265</f>
        <v>20010615</v>
      </c>
      <c r="C259" s="1">
        <f t="shared" si="12"/>
        <v>37057</v>
      </c>
      <c r="D259" s="8">
        <f t="shared" si="13"/>
        <v>2001.5338809034909</v>
      </c>
      <c r="F259" s="50">
        <f>'H15 Swap'!H265</f>
        <v>5.52</v>
      </c>
      <c r="G259" s="50">
        <f>'H15 Swap'!O265</f>
        <v>4.74</v>
      </c>
      <c r="H259" s="14">
        <f t="shared" si="15"/>
        <v>0.77999999999999936</v>
      </c>
      <c r="J259" s="51">
        <f>'H15 Swap'!B265</f>
        <v>3.8513000000000002</v>
      </c>
      <c r="K259" s="52">
        <f>'H15 Swap'!C265</f>
        <v>3.6</v>
      </c>
      <c r="L259" s="14">
        <f t="shared" si="14"/>
        <v>0.25130000000000008</v>
      </c>
    </row>
    <row r="260" spans="2:12" outlineLevel="1">
      <c r="B260">
        <f>'H15 Swap'!A266</f>
        <v>20010618</v>
      </c>
      <c r="C260" s="1">
        <f t="shared" si="12"/>
        <v>37060</v>
      </c>
      <c r="D260" s="8">
        <f t="shared" si="13"/>
        <v>2001.5420944558521</v>
      </c>
      <c r="F260" s="50">
        <f>'H15 Swap'!H266</f>
        <v>5.54</v>
      </c>
      <c r="G260" s="50">
        <f>'H15 Swap'!O266</f>
        <v>4.7300000000000004</v>
      </c>
      <c r="H260" s="14">
        <f t="shared" si="15"/>
        <v>0.80999999999999961</v>
      </c>
      <c r="J260" s="51">
        <f>'H15 Swap'!B266</f>
        <v>3.7869000000000002</v>
      </c>
      <c r="K260" s="52">
        <f>'H15 Swap'!C266</f>
        <v>3.56</v>
      </c>
      <c r="L260" s="14">
        <f t="shared" si="14"/>
        <v>0.2269000000000001</v>
      </c>
    </row>
    <row r="261" spans="2:12" outlineLevel="1">
      <c r="B261">
        <f>'H15 Swap'!A267</f>
        <v>20010619</v>
      </c>
      <c r="C261" s="1">
        <f t="shared" si="12"/>
        <v>37061</v>
      </c>
      <c r="D261" s="8">
        <f t="shared" si="13"/>
        <v>2001.5448323066394</v>
      </c>
      <c r="F261" s="50">
        <f>'H15 Swap'!H267</f>
        <v>5.59</v>
      </c>
      <c r="G261" s="50">
        <f>'H15 Swap'!O267</f>
        <v>4.72</v>
      </c>
      <c r="H261" s="14">
        <f t="shared" si="15"/>
        <v>0.87000000000000011</v>
      </c>
      <c r="J261" s="51">
        <f>'H15 Swap'!B267</f>
        <v>3.7574999999999998</v>
      </c>
      <c r="K261" s="52">
        <f>'H15 Swap'!C267</f>
        <v>3.5</v>
      </c>
      <c r="L261" s="14">
        <f t="shared" si="14"/>
        <v>0.25749999999999984</v>
      </c>
    </row>
    <row r="262" spans="2:12" outlineLevel="1">
      <c r="B262">
        <f>'H15 Swap'!A268</f>
        <v>20010620</v>
      </c>
      <c r="C262" s="1">
        <f t="shared" si="12"/>
        <v>37062</v>
      </c>
      <c r="D262" s="8">
        <f t="shared" si="13"/>
        <v>2001.5475701574264</v>
      </c>
      <c r="F262" s="50">
        <f>'H15 Swap'!H268</f>
        <v>5.54</v>
      </c>
      <c r="G262" s="50">
        <f>'H15 Swap'!O268</f>
        <v>4.72</v>
      </c>
      <c r="H262" s="14">
        <f t="shared" si="15"/>
        <v>0.82000000000000028</v>
      </c>
      <c r="J262" s="51">
        <f>'H15 Swap'!B268</f>
        <v>3.75</v>
      </c>
      <c r="K262" s="52">
        <f>'H15 Swap'!C268</f>
        <v>3.48</v>
      </c>
      <c r="L262" s="14">
        <f t="shared" si="14"/>
        <v>0.27</v>
      </c>
    </row>
    <row r="263" spans="2:12" outlineLevel="1">
      <c r="B263">
        <f>'H15 Swap'!A269</f>
        <v>20010621</v>
      </c>
      <c r="C263" s="1">
        <f t="shared" si="12"/>
        <v>37063</v>
      </c>
      <c r="D263" s="8">
        <f t="shared" si="13"/>
        <v>2001.5503080082135</v>
      </c>
      <c r="F263" s="50">
        <f>'H15 Swap'!H269</f>
        <v>5.49</v>
      </c>
      <c r="G263" s="50">
        <f>'H15 Swap'!O269</f>
        <v>4.7</v>
      </c>
      <c r="H263" s="14">
        <f t="shared" si="15"/>
        <v>0.79</v>
      </c>
      <c r="J263" s="51">
        <f>'H15 Swap'!B269</f>
        <v>3.7387999999999999</v>
      </c>
      <c r="K263" s="52">
        <f>'H15 Swap'!C269</f>
        <v>3.4</v>
      </c>
      <c r="L263" s="14">
        <f t="shared" si="14"/>
        <v>0.33879999999999999</v>
      </c>
    </row>
    <row r="264" spans="2:12" outlineLevel="1">
      <c r="B264">
        <f>'H15 Swap'!A270</f>
        <v>20010622</v>
      </c>
      <c r="C264" s="1">
        <f t="shared" si="12"/>
        <v>37064</v>
      </c>
      <c r="D264" s="8">
        <f t="shared" si="13"/>
        <v>2001.5530458590006</v>
      </c>
      <c r="F264" s="50">
        <f>'H15 Swap'!H270</f>
        <v>5.48</v>
      </c>
      <c r="G264" s="50">
        <f>'H15 Swap'!O270</f>
        <v>4.63</v>
      </c>
      <c r="H264" s="14">
        <f t="shared" si="15"/>
        <v>0.85000000000000053</v>
      </c>
      <c r="J264" s="51">
        <f>'H15 Swap'!B270</f>
        <v>3.73</v>
      </c>
      <c r="K264" s="52">
        <f>'H15 Swap'!C270</f>
        <v>3.51</v>
      </c>
      <c r="L264" s="14">
        <f t="shared" si="14"/>
        <v>0.2200000000000002</v>
      </c>
    </row>
    <row r="265" spans="2:12" outlineLevel="1">
      <c r="B265">
        <f>'H15 Swap'!A271</f>
        <v>20010625</v>
      </c>
      <c r="C265" s="1">
        <f t="shared" si="12"/>
        <v>37067</v>
      </c>
      <c r="D265" s="8">
        <f t="shared" si="13"/>
        <v>2001.561259411362</v>
      </c>
      <c r="F265" s="50">
        <f>'H15 Swap'!H271</f>
        <v>5.46</v>
      </c>
      <c r="G265" s="50">
        <f>'H15 Swap'!O271</f>
        <v>4.6500000000000004</v>
      </c>
      <c r="H265" s="14">
        <f t="shared" si="15"/>
        <v>0.80999999999999961</v>
      </c>
      <c r="J265" s="51">
        <f>'H15 Swap'!B271</f>
        <v>3.7050000000000001</v>
      </c>
      <c r="K265" s="52">
        <f>'H15 Swap'!C271</f>
        <v>3.5</v>
      </c>
      <c r="L265" s="14">
        <f t="shared" si="14"/>
        <v>0.20500000000000007</v>
      </c>
    </row>
    <row r="266" spans="2:12" outlineLevel="1">
      <c r="B266">
        <f>'H15 Swap'!A272</f>
        <v>20010626</v>
      </c>
      <c r="C266" s="1">
        <f t="shared" si="12"/>
        <v>37068</v>
      </c>
      <c r="D266" s="8">
        <f t="shared" si="13"/>
        <v>2001.5639972621493</v>
      </c>
      <c r="F266" s="50">
        <f>'H15 Swap'!H272</f>
        <v>5.51</v>
      </c>
      <c r="G266" s="50">
        <f>'H15 Swap'!O272</f>
        <v>4.74</v>
      </c>
      <c r="H266" s="14">
        <f t="shared" si="15"/>
        <v>0.76999999999999957</v>
      </c>
      <c r="J266" s="51">
        <f>'H15 Swap'!B272</f>
        <v>3.7</v>
      </c>
      <c r="K266" s="52">
        <f>'H15 Swap'!C272</f>
        <v>3.45</v>
      </c>
      <c r="L266" s="14">
        <f t="shared" si="14"/>
        <v>0.25</v>
      </c>
    </row>
    <row r="267" spans="2:12" outlineLevel="1">
      <c r="B267">
        <f>'H15 Swap'!A273</f>
        <v>20010627</v>
      </c>
      <c r="C267" s="1">
        <f t="shared" ref="C267:C330" si="16">DATE(LEFT(B267,4),MID(B267,5,2),RIGHT(B267,2))</f>
        <v>37069</v>
      </c>
      <c r="D267" s="8">
        <f t="shared" ref="D267:D330" si="17">(YEAR(C267)*365.25+MONTH(C267)*30+DAY(C267))/365.25</f>
        <v>2001.5667351129364</v>
      </c>
      <c r="F267" s="50">
        <f>'H15 Swap'!H273</f>
        <v>5.54</v>
      </c>
      <c r="G267" s="50">
        <f>'H15 Swap'!O273</f>
        <v>4.82</v>
      </c>
      <c r="H267" s="14">
        <f t="shared" si="15"/>
        <v>0.71999999999999975</v>
      </c>
      <c r="J267" s="51">
        <f>'H15 Swap'!B273</f>
        <v>3.71</v>
      </c>
      <c r="K267" s="52">
        <f>'H15 Swap'!C273</f>
        <v>3.55</v>
      </c>
      <c r="L267" s="14">
        <f t="shared" ref="L267:L330" si="18">IF(ISERROR(J267-K267),#N/A,J267-K267)</f>
        <v>0.16000000000000014</v>
      </c>
    </row>
    <row r="268" spans="2:12" outlineLevel="1">
      <c r="B268">
        <f>'H15 Swap'!A274</f>
        <v>20010628</v>
      </c>
      <c r="C268" s="1">
        <f t="shared" si="16"/>
        <v>37070</v>
      </c>
      <c r="D268" s="8">
        <f t="shared" si="17"/>
        <v>2001.5694729637235</v>
      </c>
      <c r="F268" s="50">
        <f>'H15 Swap'!H274</f>
        <v>5.65</v>
      </c>
      <c r="G268" s="50">
        <f>'H15 Swap'!O274</f>
        <v>4.92</v>
      </c>
      <c r="H268" s="14">
        <f t="shared" ref="H268:H331" si="19">IF(ISERROR(F268-G268),#N/A,F268-G268)</f>
        <v>0.73000000000000043</v>
      </c>
      <c r="J268" s="51">
        <f>'H15 Swap'!B274</f>
        <v>3.79</v>
      </c>
      <c r="K268" s="52">
        <f>'H15 Swap'!C274</f>
        <v>3.5</v>
      </c>
      <c r="L268" s="14">
        <f t="shared" si="18"/>
        <v>0.29000000000000004</v>
      </c>
    </row>
    <row r="269" spans="2:12" outlineLevel="1">
      <c r="B269">
        <f>'H15 Swap'!A275</f>
        <v>20010629</v>
      </c>
      <c r="C269" s="1">
        <f t="shared" si="16"/>
        <v>37071</v>
      </c>
      <c r="D269" s="8">
        <f t="shared" si="17"/>
        <v>2001.5722108145105</v>
      </c>
      <c r="F269" s="50">
        <f>'H15 Swap'!H275</f>
        <v>5.85</v>
      </c>
      <c r="G269" s="50">
        <f>'H15 Swap'!O275</f>
        <v>4.97</v>
      </c>
      <c r="H269" s="14">
        <f t="shared" si="19"/>
        <v>0.87999999999999989</v>
      </c>
      <c r="J269" s="51">
        <f>'H15 Swap'!B275</f>
        <v>3.8363</v>
      </c>
      <c r="K269" s="52">
        <f>'H15 Swap'!C275</f>
        <v>3.59</v>
      </c>
      <c r="L269" s="14">
        <f t="shared" si="18"/>
        <v>0.24630000000000019</v>
      </c>
    </row>
    <row r="270" spans="2:12" outlineLevel="1">
      <c r="B270">
        <f>'H15 Swap'!A276</f>
        <v>20010702</v>
      </c>
      <c r="C270" s="1">
        <f t="shared" si="16"/>
        <v>37074</v>
      </c>
      <c r="D270" s="8">
        <f t="shared" si="17"/>
        <v>2001.580424366872</v>
      </c>
      <c r="F270" s="50">
        <f>'H15 Swap'!H276</f>
        <v>5.79</v>
      </c>
      <c r="G270" s="50">
        <f>'H15 Swap'!O276</f>
        <v>4.88</v>
      </c>
      <c r="H270" s="14">
        <f t="shared" si="19"/>
        <v>0.91000000000000014</v>
      </c>
      <c r="J270" s="51">
        <f>'H15 Swap'!B276</f>
        <v>3.83</v>
      </c>
      <c r="K270" s="52">
        <f>'H15 Swap'!C276</f>
        <v>3.58</v>
      </c>
      <c r="L270" s="14">
        <f t="shared" si="18"/>
        <v>0.25</v>
      </c>
    </row>
    <row r="271" spans="2:12" outlineLevel="1">
      <c r="B271">
        <f>'H15 Swap'!A277</f>
        <v>20010703</v>
      </c>
      <c r="C271" s="1">
        <f t="shared" si="16"/>
        <v>37075</v>
      </c>
      <c r="D271" s="8">
        <f t="shared" si="17"/>
        <v>2001.583162217659</v>
      </c>
      <c r="F271" s="50">
        <f>'H15 Swap'!H277</f>
        <v>5.77</v>
      </c>
      <c r="G271" s="50">
        <f>'H15 Swap'!O277</f>
        <v>4.91</v>
      </c>
      <c r="H271" s="14">
        <f t="shared" si="19"/>
        <v>0.85999999999999943</v>
      </c>
      <c r="J271" s="51">
        <f>'H15 Swap'!B277</f>
        <v>3.82</v>
      </c>
      <c r="K271" s="52">
        <f>'H15 Swap'!C277</f>
        <v>3.59</v>
      </c>
      <c r="L271" s="14">
        <f t="shared" si="18"/>
        <v>0.22999999999999998</v>
      </c>
    </row>
    <row r="272" spans="2:12" outlineLevel="1">
      <c r="B272">
        <f>'H15 Swap'!A278</f>
        <v>20010704</v>
      </c>
      <c r="C272" s="1">
        <f t="shared" si="16"/>
        <v>37076</v>
      </c>
      <c r="D272" s="8">
        <f t="shared" si="17"/>
        <v>2001.5859000684463</v>
      </c>
      <c r="F272" s="50" t="str">
        <f>'H15 Swap'!H278</f>
        <v xml:space="preserve"> NaN</v>
      </c>
      <c r="G272" s="50" t="str">
        <f>'H15 Swap'!O278</f>
        <v xml:space="preserve"> NaN</v>
      </c>
      <c r="H272" s="14" t="e">
        <f t="shared" si="19"/>
        <v>#N/A</v>
      </c>
      <c r="J272" s="51">
        <f>'H15 Swap'!B278</f>
        <v>3.8275000000000001</v>
      </c>
      <c r="K272" s="52" t="str">
        <f>'H15 Swap'!C278</f>
        <v>NaN</v>
      </c>
      <c r="L272" s="14" t="e">
        <f t="shared" si="18"/>
        <v>#N/A</v>
      </c>
    </row>
    <row r="273" spans="2:12" outlineLevel="1">
      <c r="B273">
        <f>'H15 Swap'!A279</f>
        <v>20010705</v>
      </c>
      <c r="C273" s="1">
        <f t="shared" si="16"/>
        <v>37077</v>
      </c>
      <c r="D273" s="8">
        <f t="shared" si="17"/>
        <v>2001.5886379192334</v>
      </c>
      <c r="F273" s="50">
        <f>'H15 Swap'!H279</f>
        <v>5.79</v>
      </c>
      <c r="G273" s="50">
        <f>'H15 Swap'!O279</f>
        <v>4.95</v>
      </c>
      <c r="H273" s="14">
        <f t="shared" si="19"/>
        <v>0.83999999999999986</v>
      </c>
      <c r="J273" s="51">
        <f>'H15 Swap'!B279</f>
        <v>3.82</v>
      </c>
      <c r="K273" s="52">
        <f>'H15 Swap'!C279</f>
        <v>3.54</v>
      </c>
      <c r="L273" s="14">
        <f t="shared" si="18"/>
        <v>0.2799999999999998</v>
      </c>
    </row>
    <row r="274" spans="2:12" outlineLevel="1">
      <c r="B274">
        <f>'H15 Swap'!A280</f>
        <v>20010706</v>
      </c>
      <c r="C274" s="1">
        <f t="shared" si="16"/>
        <v>37078</v>
      </c>
      <c r="D274" s="8">
        <f t="shared" si="17"/>
        <v>2001.5913757700205</v>
      </c>
      <c r="F274" s="50">
        <f>'H15 Swap'!H280</f>
        <v>5.74</v>
      </c>
      <c r="G274" s="50">
        <f>'H15 Swap'!O280</f>
        <v>4.9000000000000004</v>
      </c>
      <c r="H274" s="14">
        <f t="shared" si="19"/>
        <v>0.83999999999999986</v>
      </c>
      <c r="J274" s="51">
        <f>'H15 Swap'!B280</f>
        <v>3.81</v>
      </c>
      <c r="K274" s="52">
        <f>'H15 Swap'!C280</f>
        <v>3.6</v>
      </c>
      <c r="L274" s="14">
        <f t="shared" si="18"/>
        <v>0.20999999999999996</v>
      </c>
    </row>
    <row r="275" spans="2:12" outlineLevel="1">
      <c r="B275">
        <f>'H15 Swap'!A281</f>
        <v>20010709</v>
      </c>
      <c r="C275" s="1">
        <f t="shared" si="16"/>
        <v>37081</v>
      </c>
      <c r="D275" s="8">
        <f t="shared" si="17"/>
        <v>2001.5995893223819</v>
      </c>
      <c r="F275" s="50">
        <f>'H15 Swap'!H281</f>
        <v>5.73</v>
      </c>
      <c r="G275" s="50">
        <f>'H15 Swap'!O281</f>
        <v>4.88</v>
      </c>
      <c r="H275" s="14">
        <f t="shared" si="19"/>
        <v>0.85000000000000053</v>
      </c>
      <c r="J275" s="51">
        <f>'H15 Swap'!B281</f>
        <v>3.79</v>
      </c>
      <c r="K275" s="52">
        <f>'H15 Swap'!C281</f>
        <v>3.54</v>
      </c>
      <c r="L275" s="14">
        <f t="shared" si="18"/>
        <v>0.25</v>
      </c>
    </row>
    <row r="276" spans="2:12" outlineLevel="1">
      <c r="B276">
        <f>'H15 Swap'!A282</f>
        <v>20010710</v>
      </c>
      <c r="C276" s="1">
        <f t="shared" si="16"/>
        <v>37082</v>
      </c>
      <c r="D276" s="8">
        <f t="shared" si="17"/>
        <v>2001.602327173169</v>
      </c>
      <c r="F276" s="50">
        <f>'H15 Swap'!H282</f>
        <v>5.67</v>
      </c>
      <c r="G276" s="50">
        <f>'H15 Swap'!O282</f>
        <v>4.82</v>
      </c>
      <c r="H276" s="14">
        <f t="shared" si="19"/>
        <v>0.84999999999999964</v>
      </c>
      <c r="J276" s="51">
        <f>'H15 Swap'!B282</f>
        <v>3.79</v>
      </c>
      <c r="K276" s="52">
        <f>'H15 Swap'!C282</f>
        <v>3.54</v>
      </c>
      <c r="L276" s="14">
        <f t="shared" si="18"/>
        <v>0.25</v>
      </c>
    </row>
    <row r="277" spans="2:12" outlineLevel="1">
      <c r="B277">
        <f>'H15 Swap'!A283</f>
        <v>20010711</v>
      </c>
      <c r="C277" s="1">
        <f t="shared" si="16"/>
        <v>37083</v>
      </c>
      <c r="D277" s="8">
        <f t="shared" si="17"/>
        <v>2001.6050650239563</v>
      </c>
      <c r="F277" s="50">
        <f>'H15 Swap'!H283</f>
        <v>5.62</v>
      </c>
      <c r="G277" s="50">
        <f>'H15 Swap'!O283</f>
        <v>4.8099999999999996</v>
      </c>
      <c r="H277" s="14">
        <f t="shared" si="19"/>
        <v>0.8100000000000005</v>
      </c>
      <c r="J277" s="51">
        <f>'H15 Swap'!B283</f>
        <v>3.76</v>
      </c>
      <c r="K277" s="52">
        <f>'H15 Swap'!C283</f>
        <v>3.54</v>
      </c>
      <c r="L277" s="14">
        <f t="shared" si="18"/>
        <v>0.21999999999999975</v>
      </c>
    </row>
    <row r="278" spans="2:12" outlineLevel="1">
      <c r="B278">
        <f>'H15 Swap'!A284</f>
        <v>20010712</v>
      </c>
      <c r="C278" s="1">
        <f t="shared" si="16"/>
        <v>37084</v>
      </c>
      <c r="D278" s="8">
        <f t="shared" si="17"/>
        <v>2001.6078028747434</v>
      </c>
      <c r="F278" s="50">
        <f>'H15 Swap'!H284</f>
        <v>5.65</v>
      </c>
      <c r="G278" s="50">
        <f>'H15 Swap'!O284</f>
        <v>4.8</v>
      </c>
      <c r="H278" s="14">
        <f t="shared" si="19"/>
        <v>0.85000000000000053</v>
      </c>
      <c r="J278" s="51">
        <f>'H15 Swap'!B284</f>
        <v>3.77</v>
      </c>
      <c r="K278" s="52">
        <f>'H15 Swap'!C284</f>
        <v>3.57</v>
      </c>
      <c r="L278" s="14">
        <f t="shared" si="18"/>
        <v>0.20000000000000018</v>
      </c>
    </row>
    <row r="279" spans="2:12" outlineLevel="1">
      <c r="B279">
        <f>'H15 Swap'!A285</f>
        <v>20010713</v>
      </c>
      <c r="C279" s="1">
        <f t="shared" si="16"/>
        <v>37085</v>
      </c>
      <c r="D279" s="8">
        <f t="shared" si="17"/>
        <v>2001.6105407255304</v>
      </c>
      <c r="F279" s="50">
        <f>'H15 Swap'!H285</f>
        <v>5.65</v>
      </c>
      <c r="G279" s="50">
        <f>'H15 Swap'!O285</f>
        <v>4.82</v>
      </c>
      <c r="H279" s="14">
        <f t="shared" si="19"/>
        <v>0.83000000000000007</v>
      </c>
      <c r="J279" s="51">
        <f>'H15 Swap'!B285</f>
        <v>3.7587999999999999</v>
      </c>
      <c r="K279" s="52">
        <f>'H15 Swap'!C285</f>
        <v>3.53</v>
      </c>
      <c r="L279" s="14">
        <f t="shared" si="18"/>
        <v>0.22880000000000011</v>
      </c>
    </row>
    <row r="280" spans="2:12" outlineLevel="1">
      <c r="B280">
        <f>'H15 Swap'!A286</f>
        <v>20010716</v>
      </c>
      <c r="C280" s="1">
        <f t="shared" si="16"/>
        <v>37088</v>
      </c>
      <c r="D280" s="8">
        <f t="shared" si="17"/>
        <v>2001.6187542778919</v>
      </c>
      <c r="F280" s="50">
        <f>'H15 Swap'!H286</f>
        <v>5.61</v>
      </c>
      <c r="G280" s="50">
        <f>'H15 Swap'!O286</f>
        <v>4.76</v>
      </c>
      <c r="H280" s="14">
        <f t="shared" si="19"/>
        <v>0.85000000000000053</v>
      </c>
      <c r="J280" s="51">
        <f>'H15 Swap'!B286</f>
        <v>3.76</v>
      </c>
      <c r="K280" s="52">
        <f>'H15 Swap'!C286</f>
        <v>3.55</v>
      </c>
      <c r="L280" s="14">
        <f t="shared" si="18"/>
        <v>0.20999999999999996</v>
      </c>
    </row>
    <row r="281" spans="2:12" outlineLevel="1">
      <c r="B281">
        <f>'H15 Swap'!A287</f>
        <v>20010717</v>
      </c>
      <c r="C281" s="1">
        <f t="shared" si="16"/>
        <v>37089</v>
      </c>
      <c r="D281" s="8">
        <f t="shared" si="17"/>
        <v>2001.6214921286789</v>
      </c>
      <c r="F281" s="50">
        <f>'H15 Swap'!H287</f>
        <v>5.58</v>
      </c>
      <c r="G281" s="50">
        <f>'H15 Swap'!O287</f>
        <v>4.78</v>
      </c>
      <c r="H281" s="14">
        <f t="shared" si="19"/>
        <v>0.79999999999999982</v>
      </c>
      <c r="J281" s="51">
        <f>'H15 Swap'!B287</f>
        <v>3.76</v>
      </c>
      <c r="K281" s="52">
        <f>'H15 Swap'!C287</f>
        <v>3.53</v>
      </c>
      <c r="L281" s="14">
        <f t="shared" si="18"/>
        <v>0.22999999999999998</v>
      </c>
    </row>
    <row r="282" spans="2:12" outlineLevel="1">
      <c r="B282">
        <f>'H15 Swap'!A288</f>
        <v>20010718</v>
      </c>
      <c r="C282" s="1">
        <f t="shared" si="16"/>
        <v>37090</v>
      </c>
      <c r="D282" s="8">
        <f t="shared" si="17"/>
        <v>2001.624229979466</v>
      </c>
      <c r="F282" s="50">
        <f>'H15 Swap'!H288</f>
        <v>5.51</v>
      </c>
      <c r="G282" s="50">
        <f>'H15 Swap'!O288</f>
        <v>4.66</v>
      </c>
      <c r="H282" s="14">
        <f t="shared" si="19"/>
        <v>0.84999999999999964</v>
      </c>
      <c r="J282" s="51">
        <f>'H15 Swap'!B288</f>
        <v>3.76</v>
      </c>
      <c r="K282" s="52">
        <f>'H15 Swap'!C288</f>
        <v>3.48</v>
      </c>
      <c r="L282" s="14">
        <f t="shared" si="18"/>
        <v>0.2799999999999998</v>
      </c>
    </row>
    <row r="283" spans="2:12" outlineLevel="1">
      <c r="B283">
        <f>'H15 Swap'!A289</f>
        <v>20010719</v>
      </c>
      <c r="C283" s="1">
        <f t="shared" si="16"/>
        <v>37091</v>
      </c>
      <c r="D283" s="8">
        <f t="shared" si="17"/>
        <v>2001.6269678302533</v>
      </c>
      <c r="F283" s="50">
        <f>'H15 Swap'!H289</f>
        <v>5.48</v>
      </c>
      <c r="G283" s="50">
        <f>'H15 Swap'!O289</f>
        <v>4.6900000000000004</v>
      </c>
      <c r="H283" s="14">
        <f t="shared" si="19"/>
        <v>0.79</v>
      </c>
      <c r="J283" s="51">
        <f>'H15 Swap'!B289</f>
        <v>3.71</v>
      </c>
      <c r="K283" s="52">
        <f>'H15 Swap'!C289</f>
        <v>3.5</v>
      </c>
      <c r="L283" s="14">
        <f t="shared" si="18"/>
        <v>0.20999999999999996</v>
      </c>
    </row>
    <row r="284" spans="2:12" outlineLevel="1">
      <c r="B284">
        <f>'H15 Swap'!A290</f>
        <v>20010720</v>
      </c>
      <c r="C284" s="1">
        <f t="shared" si="16"/>
        <v>37092</v>
      </c>
      <c r="D284" s="8">
        <f t="shared" si="17"/>
        <v>2001.6297056810404</v>
      </c>
      <c r="F284" s="50">
        <f>'H15 Swap'!H290</f>
        <v>5.48</v>
      </c>
      <c r="G284" s="50">
        <f>'H15 Swap'!O290</f>
        <v>4.7</v>
      </c>
      <c r="H284" s="14">
        <f t="shared" si="19"/>
        <v>0.78000000000000025</v>
      </c>
      <c r="J284" s="51">
        <f>'H15 Swap'!B290</f>
        <v>3.7088000000000001</v>
      </c>
      <c r="K284" s="52">
        <f>'H15 Swap'!C290</f>
        <v>3.47</v>
      </c>
      <c r="L284" s="14">
        <f t="shared" si="18"/>
        <v>0.2387999999999999</v>
      </c>
    </row>
    <row r="285" spans="2:12" outlineLevel="1">
      <c r="B285">
        <f>'H15 Swap'!A291</f>
        <v>20010723</v>
      </c>
      <c r="C285" s="1">
        <f t="shared" si="16"/>
        <v>37095</v>
      </c>
      <c r="D285" s="8">
        <f t="shared" si="17"/>
        <v>2001.6379192334018</v>
      </c>
      <c r="F285" s="50">
        <f>'H15 Swap'!H291</f>
        <v>5.46</v>
      </c>
      <c r="G285" s="50">
        <f>'H15 Swap'!O291</f>
        <v>4.68</v>
      </c>
      <c r="H285" s="14">
        <f t="shared" si="19"/>
        <v>0.78000000000000025</v>
      </c>
      <c r="J285" s="51">
        <f>'H15 Swap'!B291</f>
        <v>3.7</v>
      </c>
      <c r="K285" s="52">
        <f>'H15 Swap'!C291</f>
        <v>3.49</v>
      </c>
      <c r="L285" s="14">
        <f t="shared" si="18"/>
        <v>0.20999999999999996</v>
      </c>
    </row>
    <row r="286" spans="2:12" outlineLevel="1">
      <c r="B286">
        <f>'H15 Swap'!A292</f>
        <v>20010724</v>
      </c>
      <c r="C286" s="1">
        <f t="shared" si="16"/>
        <v>37096</v>
      </c>
      <c r="D286" s="8">
        <f t="shared" si="17"/>
        <v>2001.6406570841889</v>
      </c>
      <c r="F286" s="50">
        <f>'H15 Swap'!H292</f>
        <v>5.46</v>
      </c>
      <c r="G286" s="50">
        <f>'H15 Swap'!O292</f>
        <v>4.67</v>
      </c>
      <c r="H286" s="14">
        <f t="shared" si="19"/>
        <v>0.79</v>
      </c>
      <c r="J286" s="51">
        <f>'H15 Swap'!B292</f>
        <v>3.7</v>
      </c>
      <c r="K286" s="52">
        <f>'H15 Swap'!C292</f>
        <v>3.45</v>
      </c>
      <c r="L286" s="14">
        <f t="shared" si="18"/>
        <v>0.25</v>
      </c>
    </row>
    <row r="287" spans="2:12" outlineLevel="1">
      <c r="B287">
        <f>'H15 Swap'!A293</f>
        <v>20010725</v>
      </c>
      <c r="C287" s="1">
        <f t="shared" si="16"/>
        <v>37097</v>
      </c>
      <c r="D287" s="8">
        <f t="shared" si="17"/>
        <v>2001.643394934976</v>
      </c>
      <c r="F287" s="50">
        <f>'H15 Swap'!H293</f>
        <v>5.47</v>
      </c>
      <c r="G287" s="50">
        <f>'H15 Swap'!O293</f>
        <v>4.74</v>
      </c>
      <c r="H287" s="14">
        <f t="shared" si="19"/>
        <v>0.72999999999999954</v>
      </c>
      <c r="J287" s="51">
        <f>'H15 Swap'!B293</f>
        <v>3.7</v>
      </c>
      <c r="K287" s="52">
        <f>'H15 Swap'!C293</f>
        <v>3.48</v>
      </c>
      <c r="L287" s="14">
        <f t="shared" si="18"/>
        <v>0.2200000000000002</v>
      </c>
    </row>
    <row r="288" spans="2:12" outlineLevel="1">
      <c r="B288">
        <f>'H15 Swap'!A294</f>
        <v>20010726</v>
      </c>
      <c r="C288" s="1">
        <f t="shared" si="16"/>
        <v>37098</v>
      </c>
      <c r="D288" s="8">
        <f t="shared" si="17"/>
        <v>2001.6461327857633</v>
      </c>
      <c r="F288" s="50">
        <f>'H15 Swap'!H294</f>
        <v>5.47</v>
      </c>
      <c r="G288" s="50">
        <f>'H15 Swap'!O294</f>
        <v>4.71</v>
      </c>
      <c r="H288" s="14">
        <f t="shared" si="19"/>
        <v>0.75999999999999979</v>
      </c>
      <c r="J288" s="51">
        <f>'H15 Swap'!B294</f>
        <v>3.7050000000000001</v>
      </c>
      <c r="K288" s="52">
        <f>'H15 Swap'!C294</f>
        <v>3.47</v>
      </c>
      <c r="L288" s="14">
        <f t="shared" si="18"/>
        <v>0.23499999999999988</v>
      </c>
    </row>
    <row r="289" spans="2:12" outlineLevel="1">
      <c r="B289">
        <f>'H15 Swap'!A295</f>
        <v>20010727</v>
      </c>
      <c r="C289" s="1">
        <f t="shared" si="16"/>
        <v>37099</v>
      </c>
      <c r="D289" s="8">
        <f t="shared" si="17"/>
        <v>2001.6488706365503</v>
      </c>
      <c r="F289" s="50">
        <f>'H15 Swap'!H295</f>
        <v>5.41</v>
      </c>
      <c r="G289" s="50">
        <f>'H15 Swap'!O295</f>
        <v>4.6399999999999997</v>
      </c>
      <c r="H289" s="14">
        <f t="shared" si="19"/>
        <v>0.77000000000000046</v>
      </c>
      <c r="J289" s="51">
        <f>'H15 Swap'!B295</f>
        <v>3.6962999999999999</v>
      </c>
      <c r="K289" s="52">
        <f>'H15 Swap'!C295</f>
        <v>3.5</v>
      </c>
      <c r="L289" s="14">
        <f t="shared" si="18"/>
        <v>0.19629999999999992</v>
      </c>
    </row>
    <row r="290" spans="2:12" outlineLevel="1">
      <c r="B290">
        <f>'H15 Swap'!A296</f>
        <v>20010730</v>
      </c>
      <c r="C290" s="1">
        <f t="shared" si="16"/>
        <v>37102</v>
      </c>
      <c r="D290" s="8">
        <f t="shared" si="17"/>
        <v>2001.6570841889118</v>
      </c>
      <c r="F290" s="50">
        <f>'H15 Swap'!H296</f>
        <v>5.39</v>
      </c>
      <c r="G290" s="50">
        <f>'H15 Swap'!O296</f>
        <v>4.63</v>
      </c>
      <c r="H290" s="14">
        <f t="shared" si="19"/>
        <v>0.75999999999999979</v>
      </c>
      <c r="J290" s="51">
        <f>'H15 Swap'!B296</f>
        <v>3.6787999999999998</v>
      </c>
      <c r="K290" s="52">
        <f>'H15 Swap'!C296</f>
        <v>3.48</v>
      </c>
      <c r="L290" s="14">
        <f t="shared" si="18"/>
        <v>0.19879999999999987</v>
      </c>
    </row>
    <row r="291" spans="2:12" outlineLevel="1">
      <c r="B291">
        <f>'H15 Swap'!A297</f>
        <v>20010731</v>
      </c>
      <c r="C291" s="1">
        <f t="shared" si="16"/>
        <v>37103</v>
      </c>
      <c r="D291" s="8">
        <f t="shared" si="17"/>
        <v>2001.6598220396988</v>
      </c>
      <c r="F291" s="50">
        <f>'H15 Swap'!H297</f>
        <v>5.32</v>
      </c>
      <c r="G291" s="50">
        <f>'H15 Swap'!O297</f>
        <v>4.57</v>
      </c>
      <c r="H291" s="14">
        <f t="shared" si="19"/>
        <v>0.75</v>
      </c>
      <c r="J291" s="51">
        <f>'H15 Swap'!B297</f>
        <v>3.67</v>
      </c>
      <c r="K291" s="52">
        <f>'H15 Swap'!C297</f>
        <v>3.49</v>
      </c>
      <c r="L291" s="14">
        <f t="shared" si="18"/>
        <v>0.17999999999999972</v>
      </c>
    </row>
    <row r="292" spans="2:12" outlineLevel="1">
      <c r="B292">
        <f>'H15 Swap'!A298</f>
        <v>20010801</v>
      </c>
      <c r="C292" s="1">
        <f t="shared" si="16"/>
        <v>37104</v>
      </c>
      <c r="D292" s="8">
        <f t="shared" si="17"/>
        <v>2001.6598220396988</v>
      </c>
      <c r="F292" s="50">
        <f>'H15 Swap'!H298</f>
        <v>5.36</v>
      </c>
      <c r="G292" s="50">
        <f>'H15 Swap'!O298</f>
        <v>4.62</v>
      </c>
      <c r="H292" s="14">
        <f t="shared" si="19"/>
        <v>0.74000000000000021</v>
      </c>
      <c r="J292" s="51">
        <f>'H15 Swap'!B298</f>
        <v>3.6562999999999999</v>
      </c>
      <c r="K292" s="52">
        <f>'H15 Swap'!C298</f>
        <v>3.48</v>
      </c>
      <c r="L292" s="14">
        <f t="shared" si="18"/>
        <v>0.1762999999999999</v>
      </c>
    </row>
    <row r="293" spans="2:12" outlineLevel="1">
      <c r="B293">
        <f>'H15 Swap'!A299</f>
        <v>20010802</v>
      </c>
      <c r="C293" s="1">
        <f t="shared" si="16"/>
        <v>37105</v>
      </c>
      <c r="D293" s="8">
        <f t="shared" si="17"/>
        <v>2001.6625598904859</v>
      </c>
      <c r="F293" s="50">
        <f>'H15 Swap'!H299</f>
        <v>5.4</v>
      </c>
      <c r="G293" s="50">
        <f>'H15 Swap'!O299</f>
        <v>4.6900000000000004</v>
      </c>
      <c r="H293" s="14">
        <f t="shared" si="19"/>
        <v>0.71</v>
      </c>
      <c r="J293" s="51">
        <f>'H15 Swap'!B299</f>
        <v>3.65</v>
      </c>
      <c r="K293" s="52">
        <f>'H15 Swap'!C299</f>
        <v>3.43</v>
      </c>
      <c r="L293" s="14">
        <f t="shared" si="18"/>
        <v>0.21999999999999975</v>
      </c>
    </row>
    <row r="294" spans="2:12" outlineLevel="1">
      <c r="B294">
        <f>'H15 Swap'!A300</f>
        <v>20010803</v>
      </c>
      <c r="C294" s="1">
        <f t="shared" si="16"/>
        <v>37106</v>
      </c>
      <c r="D294" s="8">
        <f t="shared" si="17"/>
        <v>2001.6652977412732</v>
      </c>
      <c r="F294" s="50">
        <f>'H15 Swap'!H300</f>
        <v>5.47</v>
      </c>
      <c r="G294" s="50">
        <f>'H15 Swap'!O300</f>
        <v>4.72</v>
      </c>
      <c r="H294" s="14">
        <f t="shared" si="19"/>
        <v>0.75</v>
      </c>
      <c r="J294" s="51">
        <f>'H15 Swap'!B300</f>
        <v>3.6562999999999999</v>
      </c>
      <c r="K294" s="52">
        <f>'H15 Swap'!C300</f>
        <v>3.44</v>
      </c>
      <c r="L294" s="14">
        <f t="shared" si="18"/>
        <v>0.21629999999999994</v>
      </c>
    </row>
    <row r="295" spans="2:12" outlineLevel="1">
      <c r="B295">
        <f>'H15 Swap'!A301</f>
        <v>20010806</v>
      </c>
      <c r="C295" s="1">
        <f t="shared" si="16"/>
        <v>37109</v>
      </c>
      <c r="D295" s="8">
        <f t="shared" si="17"/>
        <v>2001.6735112936344</v>
      </c>
      <c r="F295" s="50">
        <f>'H15 Swap'!H301</f>
        <v>5.46</v>
      </c>
      <c r="G295" s="50">
        <f>'H15 Swap'!O301</f>
        <v>4.71</v>
      </c>
      <c r="H295" s="14">
        <f t="shared" si="19"/>
        <v>0.75</v>
      </c>
      <c r="J295" s="51">
        <f>'H15 Swap'!B301</f>
        <v>3.65</v>
      </c>
      <c r="K295" s="52">
        <f>'H15 Swap'!C301</f>
        <v>3.43</v>
      </c>
      <c r="L295" s="14">
        <f t="shared" si="18"/>
        <v>0.21999999999999975</v>
      </c>
    </row>
    <row r="296" spans="2:12" outlineLevel="1">
      <c r="B296">
        <f>'H15 Swap'!A302</f>
        <v>20010807</v>
      </c>
      <c r="C296" s="1">
        <f t="shared" si="16"/>
        <v>37110</v>
      </c>
      <c r="D296" s="8">
        <f t="shared" si="17"/>
        <v>2001.6762491444217</v>
      </c>
      <c r="F296" s="50">
        <f>'H15 Swap'!H302</f>
        <v>5.45</v>
      </c>
      <c r="G296" s="50">
        <f>'H15 Swap'!O302</f>
        <v>4.72</v>
      </c>
      <c r="H296" s="14">
        <f t="shared" si="19"/>
        <v>0.73000000000000043</v>
      </c>
      <c r="J296" s="51">
        <f>'H15 Swap'!B302</f>
        <v>3.6438000000000001</v>
      </c>
      <c r="K296" s="52">
        <f>'H15 Swap'!C302</f>
        <v>3.4</v>
      </c>
      <c r="L296" s="14">
        <f t="shared" si="18"/>
        <v>0.24380000000000024</v>
      </c>
    </row>
    <row r="297" spans="2:12" outlineLevel="1">
      <c r="B297">
        <f>'H15 Swap'!A303</f>
        <v>20010808</v>
      </c>
      <c r="C297" s="1">
        <f t="shared" si="16"/>
        <v>37111</v>
      </c>
      <c r="D297" s="8">
        <f t="shared" si="17"/>
        <v>2001.6789869952088</v>
      </c>
      <c r="F297" s="50">
        <f>'H15 Swap'!H303</f>
        <v>5.43</v>
      </c>
      <c r="G297" s="50">
        <f>'H15 Swap'!O303</f>
        <v>4.6100000000000003</v>
      </c>
      <c r="H297" s="14">
        <f t="shared" si="19"/>
        <v>0.8199999999999994</v>
      </c>
      <c r="J297" s="51">
        <f>'H15 Swap'!B303</f>
        <v>3.6375000000000002</v>
      </c>
      <c r="K297" s="52">
        <f>'H15 Swap'!C303</f>
        <v>3.43</v>
      </c>
      <c r="L297" s="14">
        <f t="shared" si="18"/>
        <v>0.20750000000000002</v>
      </c>
    </row>
    <row r="298" spans="2:12" outlineLevel="1">
      <c r="B298">
        <f>'H15 Swap'!A304</f>
        <v>20010809</v>
      </c>
      <c r="C298" s="1">
        <f t="shared" si="16"/>
        <v>37112</v>
      </c>
      <c r="D298" s="8">
        <f t="shared" si="17"/>
        <v>2001.6817248459959</v>
      </c>
      <c r="F298" s="50">
        <f>'H15 Swap'!H304</f>
        <v>5.3</v>
      </c>
      <c r="G298" s="50">
        <f>'H15 Swap'!O304</f>
        <v>4.66</v>
      </c>
      <c r="H298" s="14">
        <f t="shared" si="19"/>
        <v>0.63999999999999968</v>
      </c>
      <c r="J298" s="51">
        <f>'H15 Swap'!B304</f>
        <v>3.5950000000000002</v>
      </c>
      <c r="K298" s="52">
        <f>'H15 Swap'!C304</f>
        <v>3.4</v>
      </c>
      <c r="L298" s="14">
        <f t="shared" si="18"/>
        <v>0.19500000000000028</v>
      </c>
    </row>
    <row r="299" spans="2:12" outlineLevel="1">
      <c r="B299">
        <f>'H15 Swap'!A305</f>
        <v>20010810</v>
      </c>
      <c r="C299" s="1">
        <f t="shared" si="16"/>
        <v>37113</v>
      </c>
      <c r="D299" s="8">
        <f t="shared" si="17"/>
        <v>2001.6844626967829</v>
      </c>
      <c r="F299" s="50">
        <f>'H15 Swap'!H305</f>
        <v>5.31</v>
      </c>
      <c r="G299" s="50">
        <f>'H15 Swap'!O305</f>
        <v>4.6100000000000003</v>
      </c>
      <c r="H299" s="14">
        <f t="shared" si="19"/>
        <v>0.69999999999999929</v>
      </c>
      <c r="J299" s="51">
        <f>'H15 Swap'!B305</f>
        <v>3.5888</v>
      </c>
      <c r="K299" s="52">
        <f>'H15 Swap'!C305</f>
        <v>3.43</v>
      </c>
      <c r="L299" s="14">
        <f t="shared" si="18"/>
        <v>0.15879999999999983</v>
      </c>
    </row>
    <row r="300" spans="2:12" outlineLevel="1">
      <c r="B300">
        <f>'H15 Swap'!A306</f>
        <v>20010813</v>
      </c>
      <c r="C300" s="1">
        <f t="shared" si="16"/>
        <v>37116</v>
      </c>
      <c r="D300" s="8">
        <f t="shared" si="17"/>
        <v>2001.6926762491444</v>
      </c>
      <c r="F300" s="50">
        <f>'H15 Swap'!H306</f>
        <v>5.24</v>
      </c>
      <c r="G300" s="50">
        <f>'H15 Swap'!O306</f>
        <v>4.57</v>
      </c>
      <c r="H300" s="14">
        <f t="shared" si="19"/>
        <v>0.66999999999999993</v>
      </c>
      <c r="J300" s="51">
        <f>'H15 Swap'!B306</f>
        <v>3.57</v>
      </c>
      <c r="K300" s="52">
        <f>'H15 Swap'!C306</f>
        <v>3.54</v>
      </c>
      <c r="L300" s="14">
        <f t="shared" si="18"/>
        <v>2.9999999999999805E-2</v>
      </c>
    </row>
    <row r="301" spans="2:12" outlineLevel="1">
      <c r="B301">
        <f>'H15 Swap'!A307</f>
        <v>20010814</v>
      </c>
      <c r="C301" s="1">
        <f t="shared" si="16"/>
        <v>37117</v>
      </c>
      <c r="D301" s="8">
        <f t="shared" si="17"/>
        <v>2001.6954140999314</v>
      </c>
      <c r="F301" s="50">
        <f>'H15 Swap'!H307</f>
        <v>5.28</v>
      </c>
      <c r="G301" s="50">
        <f>'H15 Swap'!O307</f>
        <v>4.59</v>
      </c>
      <c r="H301" s="14">
        <f t="shared" si="19"/>
        <v>0.69000000000000039</v>
      </c>
      <c r="J301" s="51">
        <f>'H15 Swap'!B307</f>
        <v>3.56</v>
      </c>
      <c r="K301" s="52">
        <f>'H15 Swap'!C307</f>
        <v>3.37</v>
      </c>
      <c r="L301" s="14">
        <f t="shared" si="18"/>
        <v>0.18999999999999995</v>
      </c>
    </row>
    <row r="302" spans="2:12" outlineLevel="1">
      <c r="B302">
        <f>'H15 Swap'!A308</f>
        <v>20010815</v>
      </c>
      <c r="C302" s="1">
        <f t="shared" si="16"/>
        <v>37118</v>
      </c>
      <c r="D302" s="8">
        <f t="shared" si="17"/>
        <v>2001.6981519507187</v>
      </c>
      <c r="F302" s="50">
        <f>'H15 Swap'!H308</f>
        <v>5.32</v>
      </c>
      <c r="G302" s="50">
        <f>'H15 Swap'!O308</f>
        <v>4.62</v>
      </c>
      <c r="H302" s="14">
        <f t="shared" si="19"/>
        <v>0.70000000000000018</v>
      </c>
      <c r="J302" s="51">
        <f>'H15 Swap'!B308</f>
        <v>3.56</v>
      </c>
      <c r="K302" s="52">
        <f>'H15 Swap'!C308</f>
        <v>3.35</v>
      </c>
      <c r="L302" s="14">
        <f t="shared" si="18"/>
        <v>0.20999999999999996</v>
      </c>
    </row>
    <row r="303" spans="2:12" outlineLevel="1">
      <c r="B303">
        <f>'H15 Swap'!A309</f>
        <v>20010816</v>
      </c>
      <c r="C303" s="1">
        <f t="shared" si="16"/>
        <v>37119</v>
      </c>
      <c r="D303" s="8">
        <f t="shared" si="17"/>
        <v>2001.7008898015058</v>
      </c>
      <c r="F303" s="50">
        <f>'H15 Swap'!H309</f>
        <v>5.32</v>
      </c>
      <c r="G303" s="50">
        <f>'H15 Swap'!O309</f>
        <v>4.58</v>
      </c>
      <c r="H303" s="14">
        <f t="shared" si="19"/>
        <v>0.74000000000000021</v>
      </c>
      <c r="J303" s="51">
        <f>'H15 Swap'!B309</f>
        <v>3.5613000000000001</v>
      </c>
      <c r="K303" s="52">
        <f>'H15 Swap'!C309</f>
        <v>3.38</v>
      </c>
      <c r="L303" s="14">
        <f t="shared" si="18"/>
        <v>0.18130000000000024</v>
      </c>
    </row>
    <row r="304" spans="2:12" outlineLevel="1">
      <c r="B304">
        <f>'H15 Swap'!A310</f>
        <v>20010817</v>
      </c>
      <c r="C304" s="1">
        <f t="shared" si="16"/>
        <v>37120</v>
      </c>
      <c r="D304" s="8">
        <f t="shared" si="17"/>
        <v>2001.7036276522929</v>
      </c>
      <c r="F304" s="50">
        <f>'H15 Swap'!H310</f>
        <v>5.22</v>
      </c>
      <c r="G304" s="50">
        <f>'H15 Swap'!O310</f>
        <v>4.49</v>
      </c>
      <c r="H304" s="14">
        <f t="shared" si="19"/>
        <v>0.72999999999999954</v>
      </c>
      <c r="J304" s="51">
        <f>'H15 Swap'!B310</f>
        <v>3.5474999999999999</v>
      </c>
      <c r="K304" s="52">
        <f>'H15 Swap'!C310</f>
        <v>3.37</v>
      </c>
      <c r="L304" s="14">
        <f t="shared" si="18"/>
        <v>0.17749999999999977</v>
      </c>
    </row>
    <row r="305" spans="2:12" outlineLevel="1">
      <c r="B305">
        <f>'H15 Swap'!A311</f>
        <v>20010820</v>
      </c>
      <c r="C305" s="1">
        <f t="shared" si="16"/>
        <v>37123</v>
      </c>
      <c r="D305" s="8">
        <f t="shared" si="17"/>
        <v>2001.7118412046543</v>
      </c>
      <c r="F305" s="50">
        <f>'H15 Swap'!H311</f>
        <v>5.27</v>
      </c>
      <c r="G305" s="50">
        <f>'H15 Swap'!O311</f>
        <v>4.55</v>
      </c>
      <c r="H305" s="14">
        <f t="shared" si="19"/>
        <v>0.71999999999999975</v>
      </c>
      <c r="J305" s="51">
        <f>'H15 Swap'!B311</f>
        <v>3.5287999999999999</v>
      </c>
      <c r="K305" s="52">
        <f>'H15 Swap'!C311</f>
        <v>3.34</v>
      </c>
      <c r="L305" s="14">
        <f t="shared" si="18"/>
        <v>0.18880000000000008</v>
      </c>
    </row>
    <row r="306" spans="2:12" outlineLevel="1">
      <c r="B306">
        <f>'H15 Swap'!A312</f>
        <v>20010821</v>
      </c>
      <c r="C306" s="1">
        <f t="shared" si="16"/>
        <v>37124</v>
      </c>
      <c r="D306" s="8">
        <f t="shared" si="17"/>
        <v>2001.7145790554414</v>
      </c>
      <c r="F306" s="50">
        <f>'H15 Swap'!H312</f>
        <v>5.28</v>
      </c>
      <c r="G306" s="50">
        <f>'H15 Swap'!O312</f>
        <v>4.5</v>
      </c>
      <c r="H306" s="14">
        <f t="shared" si="19"/>
        <v>0.78000000000000025</v>
      </c>
      <c r="J306" s="51">
        <f>'H15 Swap'!B312</f>
        <v>3.5274999999999999</v>
      </c>
      <c r="K306" s="52">
        <f>'H15 Swap'!C312</f>
        <v>3.33</v>
      </c>
      <c r="L306" s="14">
        <f t="shared" si="18"/>
        <v>0.19749999999999979</v>
      </c>
    </row>
    <row r="307" spans="2:12" outlineLevel="1">
      <c r="B307">
        <f>'H15 Swap'!A313</f>
        <v>20010822</v>
      </c>
      <c r="C307" s="1">
        <f t="shared" si="16"/>
        <v>37125</v>
      </c>
      <c r="D307" s="8">
        <f t="shared" si="17"/>
        <v>2001.7173169062287</v>
      </c>
      <c r="F307" s="50">
        <f>'H15 Swap'!H313</f>
        <v>5.25</v>
      </c>
      <c r="G307" s="50">
        <f>'H15 Swap'!O313</f>
        <v>4.53</v>
      </c>
      <c r="H307" s="14">
        <f t="shared" si="19"/>
        <v>0.71999999999999975</v>
      </c>
      <c r="J307" s="51">
        <f>'H15 Swap'!B313</f>
        <v>3.5125000000000002</v>
      </c>
      <c r="K307" s="52">
        <f>'H15 Swap'!C313</f>
        <v>3.3</v>
      </c>
      <c r="L307" s="14">
        <f t="shared" si="18"/>
        <v>0.21250000000000036</v>
      </c>
    </row>
    <row r="308" spans="2:12" outlineLevel="1">
      <c r="B308">
        <f>'H15 Swap'!A314</f>
        <v>20010823</v>
      </c>
      <c r="C308" s="1">
        <f t="shared" si="16"/>
        <v>37126</v>
      </c>
      <c r="D308" s="8">
        <f t="shared" si="17"/>
        <v>2001.7200547570158</v>
      </c>
      <c r="F308" s="50">
        <f>'H15 Swap'!H314</f>
        <v>5.22</v>
      </c>
      <c r="G308" s="50">
        <f>'H15 Swap'!O314</f>
        <v>4.5199999999999996</v>
      </c>
      <c r="H308" s="14">
        <f t="shared" si="19"/>
        <v>0.70000000000000018</v>
      </c>
      <c r="J308" s="51">
        <f>'H15 Swap'!B314</f>
        <v>3.5125000000000002</v>
      </c>
      <c r="K308" s="52">
        <f>'H15 Swap'!C314</f>
        <v>3.34</v>
      </c>
      <c r="L308" s="14">
        <f t="shared" si="18"/>
        <v>0.17250000000000032</v>
      </c>
    </row>
    <row r="309" spans="2:12" outlineLevel="1">
      <c r="B309">
        <f>'H15 Swap'!A315</f>
        <v>20010824</v>
      </c>
      <c r="C309" s="1">
        <f t="shared" si="16"/>
        <v>37127</v>
      </c>
      <c r="D309" s="8">
        <f t="shared" si="17"/>
        <v>2001.7227926078028</v>
      </c>
      <c r="F309" s="50">
        <f>'H15 Swap'!H315</f>
        <v>5.26</v>
      </c>
      <c r="G309" s="50">
        <f>'H15 Swap'!O315</f>
        <v>4.55</v>
      </c>
      <c r="H309" s="14">
        <f t="shared" si="19"/>
        <v>0.71</v>
      </c>
      <c r="J309" s="51">
        <f>'H15 Swap'!B315</f>
        <v>3.5175000000000001</v>
      </c>
      <c r="K309" s="52">
        <f>'H15 Swap'!C315</f>
        <v>3.33</v>
      </c>
      <c r="L309" s="14">
        <f t="shared" si="18"/>
        <v>0.1875</v>
      </c>
    </row>
    <row r="310" spans="2:12" outlineLevel="1">
      <c r="B310">
        <f>'H15 Swap'!A316</f>
        <v>20010827</v>
      </c>
      <c r="C310" s="1">
        <f t="shared" si="16"/>
        <v>37130</v>
      </c>
      <c r="D310" s="8">
        <f t="shared" si="17"/>
        <v>2001.7310061601643</v>
      </c>
      <c r="F310" s="50">
        <f>'H15 Swap'!H316</f>
        <v>5.25</v>
      </c>
      <c r="G310" s="50">
        <f>'H15 Swap'!O316</f>
        <v>4.57</v>
      </c>
      <c r="H310" s="14">
        <f t="shared" si="19"/>
        <v>0.67999999999999972</v>
      </c>
      <c r="J310" s="51">
        <f>'H15 Swap'!B316</f>
        <v>3.5175000000000001</v>
      </c>
      <c r="K310" s="52">
        <f>'H15 Swap'!C316</f>
        <v>3.33</v>
      </c>
      <c r="L310" s="14">
        <f t="shared" si="18"/>
        <v>0.1875</v>
      </c>
    </row>
    <row r="311" spans="2:12" outlineLevel="1">
      <c r="B311">
        <f>'H15 Swap'!A317</f>
        <v>20010828</v>
      </c>
      <c r="C311" s="1">
        <f t="shared" si="16"/>
        <v>37131</v>
      </c>
      <c r="D311" s="8">
        <f t="shared" si="17"/>
        <v>2001.7337440109513</v>
      </c>
      <c r="F311" s="50">
        <f>'H15 Swap'!H317</f>
        <v>5.16</v>
      </c>
      <c r="G311" s="50">
        <f>'H15 Swap'!O317</f>
        <v>4.4800000000000004</v>
      </c>
      <c r="H311" s="14">
        <f t="shared" si="19"/>
        <v>0.67999999999999972</v>
      </c>
      <c r="J311" s="51">
        <f>'H15 Swap'!B317</f>
        <v>3.5249999999999999</v>
      </c>
      <c r="K311" s="52">
        <f>'H15 Swap'!C317</f>
        <v>3.36</v>
      </c>
      <c r="L311" s="14">
        <f t="shared" si="18"/>
        <v>0.16500000000000004</v>
      </c>
    </row>
    <row r="312" spans="2:12" outlineLevel="1">
      <c r="B312">
        <f>'H15 Swap'!A318</f>
        <v>20010829</v>
      </c>
      <c r="C312" s="1">
        <f t="shared" si="16"/>
        <v>37132</v>
      </c>
      <c r="D312" s="8">
        <f t="shared" si="17"/>
        <v>2001.7364818617386</v>
      </c>
      <c r="F312" s="50">
        <f>'H15 Swap'!H318</f>
        <v>5.1100000000000003</v>
      </c>
      <c r="G312" s="50">
        <f>'H15 Swap'!O318</f>
        <v>4.43</v>
      </c>
      <c r="H312" s="14">
        <f t="shared" si="19"/>
        <v>0.6800000000000006</v>
      </c>
      <c r="J312" s="51">
        <f>'H15 Swap'!B318</f>
        <v>3.5</v>
      </c>
      <c r="K312" s="52">
        <f>'H15 Swap'!C318</f>
        <v>3.33</v>
      </c>
      <c r="L312" s="14">
        <f t="shared" si="18"/>
        <v>0.16999999999999993</v>
      </c>
    </row>
    <row r="313" spans="2:12" outlineLevel="1">
      <c r="B313">
        <f>'H15 Swap'!A319</f>
        <v>20010830</v>
      </c>
      <c r="C313" s="1">
        <f t="shared" si="16"/>
        <v>37133</v>
      </c>
      <c r="D313" s="8">
        <f t="shared" si="17"/>
        <v>2001.7392197125257</v>
      </c>
      <c r="F313" s="50">
        <f>'H15 Swap'!H319</f>
        <v>5.08</v>
      </c>
      <c r="G313" s="50">
        <f>'H15 Swap'!O319</f>
        <v>4.42</v>
      </c>
      <c r="H313" s="14">
        <f t="shared" si="19"/>
        <v>0.66000000000000014</v>
      </c>
      <c r="J313" s="51">
        <f>'H15 Swap'!B319</f>
        <v>3.49</v>
      </c>
      <c r="K313" s="52">
        <f>'H15 Swap'!C319</f>
        <v>3.34</v>
      </c>
      <c r="L313" s="14">
        <f t="shared" si="18"/>
        <v>0.15000000000000036</v>
      </c>
    </row>
    <row r="314" spans="2:12" outlineLevel="1">
      <c r="B314">
        <f>'H15 Swap'!A320</f>
        <v>20010831</v>
      </c>
      <c r="C314" s="1">
        <f t="shared" si="16"/>
        <v>37134</v>
      </c>
      <c r="D314" s="8">
        <f t="shared" si="17"/>
        <v>2001.7419575633128</v>
      </c>
      <c r="F314" s="50">
        <f>'H15 Swap'!H320</f>
        <v>5.14</v>
      </c>
      <c r="G314" s="50">
        <f>'H15 Swap'!O320</f>
        <v>4.46</v>
      </c>
      <c r="H314" s="14">
        <f t="shared" si="19"/>
        <v>0.67999999999999972</v>
      </c>
      <c r="J314" s="51">
        <f>'H15 Swap'!B320</f>
        <v>3.4624999999999999</v>
      </c>
      <c r="K314" s="52">
        <f>'H15 Swap'!C320</f>
        <v>3.33</v>
      </c>
      <c r="L314" s="14">
        <f t="shared" si="18"/>
        <v>0.13249999999999984</v>
      </c>
    </row>
    <row r="315" spans="2:12" outlineLevel="1">
      <c r="B315">
        <f>'H15 Swap'!A321</f>
        <v>20010903</v>
      </c>
      <c r="C315" s="1">
        <f t="shared" si="16"/>
        <v>37137</v>
      </c>
      <c r="D315" s="8">
        <f t="shared" si="17"/>
        <v>2001.7474332648871</v>
      </c>
      <c r="F315" s="50" t="str">
        <f>'H15 Swap'!H321</f>
        <v xml:space="preserve"> NaN</v>
      </c>
      <c r="G315" s="50" t="str">
        <f>'H15 Swap'!O321</f>
        <v xml:space="preserve"> NaN</v>
      </c>
      <c r="H315" s="14" t="e">
        <f t="shared" si="19"/>
        <v>#N/A</v>
      </c>
      <c r="J315" s="51">
        <f>'H15 Swap'!B321</f>
        <v>3.4655999999999998</v>
      </c>
      <c r="K315" s="52" t="str">
        <f>'H15 Swap'!C321</f>
        <v>NaN</v>
      </c>
      <c r="L315" s="14" t="e">
        <f t="shared" si="18"/>
        <v>#N/A</v>
      </c>
    </row>
    <row r="316" spans="2:12" outlineLevel="1">
      <c r="B316">
        <f>'H15 Swap'!A322</f>
        <v>20010904</v>
      </c>
      <c r="C316" s="1">
        <f t="shared" si="16"/>
        <v>37138</v>
      </c>
      <c r="D316" s="8">
        <f t="shared" si="17"/>
        <v>2001.7501711156742</v>
      </c>
      <c r="F316" s="50">
        <f>'H15 Swap'!H322</f>
        <v>5.28</v>
      </c>
      <c r="G316" s="50">
        <f>'H15 Swap'!O322</f>
        <v>4.63</v>
      </c>
      <c r="H316" s="14">
        <f t="shared" si="19"/>
        <v>0.65000000000000036</v>
      </c>
      <c r="J316" s="51">
        <f>'H15 Swap'!B322</f>
        <v>3.4662999999999999</v>
      </c>
      <c r="K316" s="52">
        <f>'H15 Swap'!C322</f>
        <v>3.27</v>
      </c>
      <c r="L316" s="14">
        <f t="shared" si="18"/>
        <v>0.19629999999999992</v>
      </c>
    </row>
    <row r="317" spans="2:12" outlineLevel="1">
      <c r="B317">
        <f>'H15 Swap'!A323</f>
        <v>20010905</v>
      </c>
      <c r="C317" s="1">
        <f t="shared" si="16"/>
        <v>37139</v>
      </c>
      <c r="D317" s="8">
        <f t="shared" si="17"/>
        <v>2001.7529089664613</v>
      </c>
      <c r="F317" s="50">
        <f>'H15 Swap'!H323</f>
        <v>5.27</v>
      </c>
      <c r="G317" s="50">
        <f>'H15 Swap'!O323</f>
        <v>4.6100000000000003</v>
      </c>
      <c r="H317" s="14">
        <f t="shared" si="19"/>
        <v>0.65999999999999925</v>
      </c>
      <c r="J317" s="51">
        <f>'H15 Swap'!B323</f>
        <v>3.52</v>
      </c>
      <c r="K317" s="52">
        <f>'H15 Swap'!C323</f>
        <v>3.34</v>
      </c>
      <c r="L317" s="14">
        <f t="shared" si="18"/>
        <v>0.18000000000000016</v>
      </c>
    </row>
    <row r="318" spans="2:12" outlineLevel="1">
      <c r="B318">
        <f>'H15 Swap'!A324</f>
        <v>20010906</v>
      </c>
      <c r="C318" s="1">
        <f t="shared" si="16"/>
        <v>37140</v>
      </c>
      <c r="D318" s="8">
        <f t="shared" si="17"/>
        <v>2001.7556468172484</v>
      </c>
      <c r="F318" s="50">
        <f>'H15 Swap'!H324</f>
        <v>5.19</v>
      </c>
      <c r="G318" s="50">
        <f>'H15 Swap'!O324</f>
        <v>4.4800000000000004</v>
      </c>
      <c r="H318" s="14">
        <f t="shared" si="19"/>
        <v>0.71</v>
      </c>
      <c r="J318" s="51">
        <f>'H15 Swap'!B324</f>
        <v>3.52</v>
      </c>
      <c r="K318" s="52">
        <f>'H15 Swap'!C324</f>
        <v>3.34</v>
      </c>
      <c r="L318" s="14">
        <f t="shared" si="18"/>
        <v>0.18000000000000016</v>
      </c>
    </row>
    <row r="319" spans="2:12" outlineLevel="1">
      <c r="B319">
        <f>'H15 Swap'!A325</f>
        <v>20010907</v>
      </c>
      <c r="C319" s="1">
        <f t="shared" si="16"/>
        <v>37141</v>
      </c>
      <c r="D319" s="8">
        <f t="shared" si="17"/>
        <v>2001.7583846680357</v>
      </c>
      <c r="F319" s="50">
        <f>'H15 Swap'!H325</f>
        <v>5.0199999999999996</v>
      </c>
      <c r="G319" s="50">
        <f>'H15 Swap'!O325</f>
        <v>4.3899999999999997</v>
      </c>
      <c r="H319" s="14">
        <f t="shared" si="19"/>
        <v>0.62999999999999989</v>
      </c>
      <c r="J319" s="51">
        <f>'H15 Swap'!B325</f>
        <v>3.4863</v>
      </c>
      <c r="K319" s="52">
        <f>'H15 Swap'!C325</f>
        <v>3.31</v>
      </c>
      <c r="L319" s="14">
        <f t="shared" si="18"/>
        <v>0.1762999999999999</v>
      </c>
    </row>
    <row r="320" spans="2:12" outlineLevel="1">
      <c r="B320">
        <f>'H15 Swap'!A326</f>
        <v>20010910</v>
      </c>
      <c r="C320" s="1">
        <f t="shared" si="16"/>
        <v>37144</v>
      </c>
      <c r="D320" s="8">
        <f t="shared" si="17"/>
        <v>2001.7665982203971</v>
      </c>
      <c r="F320" s="50">
        <f>'H15 Swap'!H326</f>
        <v>5.0599999999999996</v>
      </c>
      <c r="G320" s="50">
        <f>'H15 Swap'!O326</f>
        <v>4.41</v>
      </c>
      <c r="H320" s="14">
        <f t="shared" si="19"/>
        <v>0.64999999999999947</v>
      </c>
      <c r="J320" s="51">
        <f>'H15 Swap'!B326</f>
        <v>3.36</v>
      </c>
      <c r="K320" s="52">
        <f>'H15 Swap'!C326</f>
        <v>3.24</v>
      </c>
      <c r="L320" s="14">
        <f t="shared" si="18"/>
        <v>0.11999999999999966</v>
      </c>
    </row>
    <row r="321" spans="2:12" outlineLevel="1">
      <c r="B321">
        <f>'H15 Swap'!A327</f>
        <v>20010911</v>
      </c>
      <c r="C321" s="1">
        <f t="shared" si="16"/>
        <v>37145</v>
      </c>
      <c r="D321" s="8">
        <f t="shared" si="17"/>
        <v>2001.7693360711842</v>
      </c>
      <c r="F321" s="50" t="str">
        <f>'H15 Swap'!H327</f>
        <v xml:space="preserve"> NaN</v>
      </c>
      <c r="G321" s="50" t="str">
        <f>'H15 Swap'!O327</f>
        <v xml:space="preserve"> NaN</v>
      </c>
      <c r="H321" s="14" t="e">
        <f t="shared" si="19"/>
        <v>#N/A</v>
      </c>
      <c r="J321" s="51">
        <f>'H15 Swap'!B327</f>
        <v>3.36</v>
      </c>
      <c r="K321" s="52" t="str">
        <f>'H15 Swap'!C327</f>
        <v>NaN</v>
      </c>
      <c r="L321" s="14" t="e">
        <f t="shared" si="18"/>
        <v>#N/A</v>
      </c>
    </row>
    <row r="322" spans="2:12" outlineLevel="1">
      <c r="B322">
        <f>'H15 Swap'!A328</f>
        <v>20010912</v>
      </c>
      <c r="C322" s="1">
        <f t="shared" si="16"/>
        <v>37146</v>
      </c>
      <c r="D322" s="8">
        <f t="shared" si="17"/>
        <v>2001.7720739219712</v>
      </c>
      <c r="F322" s="50" t="str">
        <f>'H15 Swap'!H328</f>
        <v xml:space="preserve"> NaN</v>
      </c>
      <c r="G322" s="50" t="str">
        <f>'H15 Swap'!O328</f>
        <v xml:space="preserve"> NaN</v>
      </c>
      <c r="H322" s="14" t="e">
        <f t="shared" si="19"/>
        <v>#N/A</v>
      </c>
      <c r="J322" s="51">
        <f>'H15 Swap'!B328</f>
        <v>3.1562999999999999</v>
      </c>
      <c r="K322" s="52" t="str">
        <f>'H15 Swap'!C328</f>
        <v>NaN</v>
      </c>
      <c r="L322" s="14" t="e">
        <f t="shared" si="18"/>
        <v>#N/A</v>
      </c>
    </row>
    <row r="323" spans="2:12" outlineLevel="1">
      <c r="B323">
        <f>'H15 Swap'!A329</f>
        <v>20010913</v>
      </c>
      <c r="C323" s="1">
        <f t="shared" si="16"/>
        <v>37147</v>
      </c>
      <c r="D323" s="8">
        <f t="shared" si="17"/>
        <v>2001.7748117727583</v>
      </c>
      <c r="F323" s="50" t="str">
        <f>'H15 Swap'!H329</f>
        <v xml:space="preserve"> NaN</v>
      </c>
      <c r="G323" s="50">
        <f>'H15 Swap'!O329</f>
        <v>4.03</v>
      </c>
      <c r="H323" s="14" t="e">
        <f t="shared" si="19"/>
        <v>#N/A</v>
      </c>
      <c r="J323" s="51">
        <f>'H15 Swap'!B329</f>
        <v>3.15</v>
      </c>
      <c r="K323" s="52" t="str">
        <f>'H15 Swap'!C329</f>
        <v>NaN</v>
      </c>
      <c r="L323" s="14" t="e">
        <f t="shared" si="18"/>
        <v>#N/A</v>
      </c>
    </row>
    <row r="324" spans="2:12" outlineLevel="1">
      <c r="B324">
        <f>'H15 Swap'!A330</f>
        <v>20010914</v>
      </c>
      <c r="C324" s="1">
        <f t="shared" si="16"/>
        <v>37148</v>
      </c>
      <c r="D324" s="8">
        <f t="shared" si="17"/>
        <v>2001.7775496235456</v>
      </c>
      <c r="F324" s="50">
        <f>'H15 Swap'!H330</f>
        <v>4.75</v>
      </c>
      <c r="G324" s="50">
        <f>'H15 Swap'!O330</f>
        <v>3.92</v>
      </c>
      <c r="H324" s="14">
        <f t="shared" si="19"/>
        <v>0.83000000000000007</v>
      </c>
      <c r="J324" s="51">
        <f>'H15 Swap'!B330</f>
        <v>3.15</v>
      </c>
      <c r="K324" s="52" t="str">
        <f>'H15 Swap'!C330</f>
        <v>NaN</v>
      </c>
      <c r="L324" s="14" t="e">
        <f t="shared" si="18"/>
        <v>#N/A</v>
      </c>
    </row>
    <row r="325" spans="2:12" outlineLevel="1">
      <c r="B325">
        <f>'H15 Swap'!A331</f>
        <v>20010917</v>
      </c>
      <c r="C325" s="1">
        <f t="shared" si="16"/>
        <v>37151</v>
      </c>
      <c r="D325" s="8">
        <f t="shared" si="17"/>
        <v>2001.7857631759068</v>
      </c>
      <c r="F325" s="50">
        <f>'H15 Swap'!H331</f>
        <v>4.76</v>
      </c>
      <c r="G325" s="50">
        <f>'H15 Swap'!O331</f>
        <v>3.99</v>
      </c>
      <c r="H325" s="14">
        <f t="shared" si="19"/>
        <v>0.76999999999999957</v>
      </c>
      <c r="J325" s="51">
        <f>'H15 Swap'!B331</f>
        <v>3.11</v>
      </c>
      <c r="K325" s="52" t="str">
        <f>'H15 Swap'!C331</f>
        <v>NaN</v>
      </c>
      <c r="L325" s="14" t="e">
        <f t="shared" si="18"/>
        <v>#N/A</v>
      </c>
    </row>
    <row r="326" spans="2:12" outlineLevel="1">
      <c r="B326">
        <f>'H15 Swap'!A332</f>
        <v>20010918</v>
      </c>
      <c r="C326" s="1">
        <f t="shared" si="16"/>
        <v>37152</v>
      </c>
      <c r="D326" s="8">
        <f t="shared" si="17"/>
        <v>2001.7885010266941</v>
      </c>
      <c r="F326" s="50">
        <f>'H15 Swap'!H332</f>
        <v>4.82</v>
      </c>
      <c r="G326" s="50">
        <f>'H15 Swap'!O332</f>
        <v>4.01</v>
      </c>
      <c r="H326" s="14">
        <f t="shared" si="19"/>
        <v>0.8100000000000005</v>
      </c>
      <c r="J326" s="51">
        <f>'H15 Swap'!B332</f>
        <v>2.9649999999999999</v>
      </c>
      <c r="K326" s="52" t="str">
        <f>'H15 Swap'!C332</f>
        <v>NaN</v>
      </c>
      <c r="L326" s="14" t="e">
        <f t="shared" si="18"/>
        <v>#N/A</v>
      </c>
    </row>
    <row r="327" spans="2:12" outlineLevel="1">
      <c r="B327">
        <f>'H15 Swap'!A333</f>
        <v>20010919</v>
      </c>
      <c r="C327" s="1">
        <f t="shared" si="16"/>
        <v>37153</v>
      </c>
      <c r="D327" s="8">
        <f t="shared" si="17"/>
        <v>2001.7912388774812</v>
      </c>
      <c r="F327" s="50">
        <f>'H15 Swap'!H333</f>
        <v>4.6900000000000004</v>
      </c>
      <c r="G327" s="50">
        <f>'H15 Swap'!O333</f>
        <v>3.9</v>
      </c>
      <c r="H327" s="14">
        <f t="shared" si="19"/>
        <v>0.79000000000000048</v>
      </c>
      <c r="J327" s="51">
        <f>'H15 Swap'!B333</f>
        <v>2.7831000000000001</v>
      </c>
      <c r="K327" s="52" t="str">
        <f>'H15 Swap'!C333</f>
        <v>NaN</v>
      </c>
      <c r="L327" s="14" t="e">
        <f t="shared" si="18"/>
        <v>#N/A</v>
      </c>
    </row>
    <row r="328" spans="2:12" outlineLevel="1">
      <c r="B328">
        <f>'H15 Swap'!A334</f>
        <v>20010920</v>
      </c>
      <c r="C328" s="1">
        <f t="shared" si="16"/>
        <v>37154</v>
      </c>
      <c r="D328" s="8">
        <f t="shared" si="17"/>
        <v>2001.7939767282683</v>
      </c>
      <c r="F328" s="50">
        <f>'H15 Swap'!H334</f>
        <v>4.68</v>
      </c>
      <c r="G328" s="50">
        <f>'H15 Swap'!O334</f>
        <v>3.97</v>
      </c>
      <c r="H328" s="14">
        <f t="shared" si="19"/>
        <v>0.70999999999999952</v>
      </c>
      <c r="J328" s="51">
        <f>'H15 Swap'!B334</f>
        <v>2.6025</v>
      </c>
      <c r="K328" s="52" t="str">
        <f>'H15 Swap'!C334</f>
        <v>NaN</v>
      </c>
      <c r="L328" s="14" t="e">
        <f t="shared" si="18"/>
        <v>#N/A</v>
      </c>
    </row>
    <row r="329" spans="2:12" outlineLevel="1">
      <c r="B329">
        <f>'H15 Swap'!A335</f>
        <v>20010921</v>
      </c>
      <c r="C329" s="1">
        <f t="shared" si="16"/>
        <v>37155</v>
      </c>
      <c r="D329" s="8">
        <f t="shared" si="17"/>
        <v>2001.7967145790553</v>
      </c>
      <c r="F329" s="50">
        <f>'H15 Swap'!H335</f>
        <v>4.6399999999999997</v>
      </c>
      <c r="G329" s="50">
        <f>'H15 Swap'!O335</f>
        <v>3.94</v>
      </c>
      <c r="H329" s="14">
        <f t="shared" si="19"/>
        <v>0.69999999999999973</v>
      </c>
      <c r="J329" s="51">
        <f>'H15 Swap'!B335</f>
        <v>2.6150000000000002</v>
      </c>
      <c r="K329" s="52">
        <f>'H15 Swap'!C335</f>
        <v>2.25</v>
      </c>
      <c r="L329" s="14">
        <f t="shared" si="18"/>
        <v>0.36500000000000021</v>
      </c>
    </row>
    <row r="330" spans="2:12" outlineLevel="1">
      <c r="B330">
        <f>'H15 Swap'!A336</f>
        <v>20010924</v>
      </c>
      <c r="C330" s="1">
        <f t="shared" si="16"/>
        <v>37158</v>
      </c>
      <c r="D330" s="8">
        <f t="shared" si="17"/>
        <v>2001.8049281314168</v>
      </c>
      <c r="F330" s="50">
        <f>'H15 Swap'!H336</f>
        <v>4.67</v>
      </c>
      <c r="G330" s="50">
        <f>'H15 Swap'!O336</f>
        <v>4</v>
      </c>
      <c r="H330" s="14">
        <f t="shared" si="19"/>
        <v>0.66999999999999993</v>
      </c>
      <c r="J330" s="51">
        <f>'H15 Swap'!B336</f>
        <v>2.6</v>
      </c>
      <c r="K330" s="52">
        <f>'H15 Swap'!C336</f>
        <v>2.44</v>
      </c>
      <c r="L330" s="14">
        <f t="shared" si="18"/>
        <v>0.16000000000000014</v>
      </c>
    </row>
    <row r="331" spans="2:12" outlineLevel="1">
      <c r="B331">
        <f>'H15 Swap'!A337</f>
        <v>20010925</v>
      </c>
      <c r="C331" s="1">
        <f t="shared" ref="C331:C394" si="20">DATE(LEFT(B331,4),MID(B331,5,2),RIGHT(B331,2))</f>
        <v>37159</v>
      </c>
      <c r="D331" s="8">
        <f t="shared" ref="D331:D394" si="21">(YEAR(C331)*365.25+MONTH(C331)*30+DAY(C331))/365.25</f>
        <v>2001.8076659822041</v>
      </c>
      <c r="F331" s="50">
        <f>'H15 Swap'!H337</f>
        <v>4.58</v>
      </c>
      <c r="G331" s="50">
        <f>'H15 Swap'!O337</f>
        <v>3.97</v>
      </c>
      <c r="H331" s="14">
        <f t="shared" si="19"/>
        <v>0.60999999999999988</v>
      </c>
      <c r="J331" s="51">
        <f>'H15 Swap'!B337</f>
        <v>2.6</v>
      </c>
      <c r="K331" s="52">
        <f>'H15 Swap'!C337</f>
        <v>2.5</v>
      </c>
      <c r="L331" s="14">
        <f t="shared" ref="L331:L394" si="22">IF(ISERROR(J331-K331),#N/A,J331-K331)</f>
        <v>0.10000000000000009</v>
      </c>
    </row>
    <row r="332" spans="2:12" outlineLevel="1">
      <c r="B332">
        <f>'H15 Swap'!A338</f>
        <v>20010926</v>
      </c>
      <c r="C332" s="1">
        <f t="shared" si="20"/>
        <v>37160</v>
      </c>
      <c r="D332" s="8">
        <f t="shared" si="21"/>
        <v>2001.8104038329911</v>
      </c>
      <c r="F332" s="50">
        <f>'H15 Swap'!H338</f>
        <v>4.6100000000000003</v>
      </c>
      <c r="G332" s="50">
        <f>'H15 Swap'!O338</f>
        <v>3.91</v>
      </c>
      <c r="H332" s="14">
        <f t="shared" ref="H332:H395" si="23">IF(ISERROR(F332-G332),#N/A,F332-G332)</f>
        <v>0.70000000000000018</v>
      </c>
      <c r="J332" s="51">
        <f>'H15 Swap'!B338</f>
        <v>2.5912999999999999</v>
      </c>
      <c r="K332" s="52">
        <f>'H15 Swap'!C338</f>
        <v>2.44</v>
      </c>
      <c r="L332" s="14">
        <f t="shared" si="22"/>
        <v>0.15129999999999999</v>
      </c>
    </row>
    <row r="333" spans="2:12" outlineLevel="1">
      <c r="B333">
        <f>'H15 Swap'!A339</f>
        <v>20010927</v>
      </c>
      <c r="C333" s="1">
        <f t="shared" si="20"/>
        <v>37161</v>
      </c>
      <c r="D333" s="8">
        <f t="shared" si="21"/>
        <v>2001.8131416837782</v>
      </c>
      <c r="F333" s="50">
        <f>'H15 Swap'!H339</f>
        <v>4.5</v>
      </c>
      <c r="G333" s="50">
        <f>'H15 Swap'!O339</f>
        <v>3.87</v>
      </c>
      <c r="H333" s="14">
        <f t="shared" si="23"/>
        <v>0.62999999999999989</v>
      </c>
      <c r="J333" s="51">
        <f>'H15 Swap'!B339</f>
        <v>2.6</v>
      </c>
      <c r="K333" s="52">
        <f>'H15 Swap'!C339</f>
        <v>2.35</v>
      </c>
      <c r="L333" s="14">
        <f t="shared" si="22"/>
        <v>0.25</v>
      </c>
    </row>
    <row r="334" spans="2:12" outlineLevel="1">
      <c r="B334">
        <f>'H15 Swap'!A340</f>
        <v>20010928</v>
      </c>
      <c r="C334" s="1">
        <f t="shared" si="20"/>
        <v>37162</v>
      </c>
      <c r="D334" s="8">
        <f t="shared" si="21"/>
        <v>2001.8158795345653</v>
      </c>
      <c r="F334" s="50">
        <f>'H15 Swap'!H340</f>
        <v>4.62</v>
      </c>
      <c r="G334" s="50">
        <f>'H15 Swap'!O340</f>
        <v>3.93</v>
      </c>
      <c r="H334" s="14">
        <f t="shared" si="23"/>
        <v>0.69</v>
      </c>
      <c r="J334" s="51">
        <f>'H15 Swap'!B340</f>
        <v>2.59</v>
      </c>
      <c r="K334" s="52">
        <f>'H15 Swap'!C340</f>
        <v>2.35</v>
      </c>
      <c r="L334" s="14">
        <f t="shared" si="22"/>
        <v>0.23999999999999977</v>
      </c>
    </row>
    <row r="335" spans="2:12" outlineLevel="1">
      <c r="B335">
        <f>'H15 Swap'!A341</f>
        <v>20011001</v>
      </c>
      <c r="C335" s="1">
        <f t="shared" si="20"/>
        <v>37165</v>
      </c>
      <c r="D335" s="8">
        <f t="shared" si="21"/>
        <v>2001.8240930869267</v>
      </c>
      <c r="F335" s="50">
        <f>'H15 Swap'!H341</f>
        <v>4.54</v>
      </c>
      <c r="G335" s="50">
        <f>'H15 Swap'!O341</f>
        <v>3.9</v>
      </c>
      <c r="H335" s="14">
        <f t="shared" si="23"/>
        <v>0.64000000000000012</v>
      </c>
      <c r="J335" s="51">
        <f>'H15 Swap'!B341</f>
        <v>2.6</v>
      </c>
      <c r="K335" s="52">
        <f>'H15 Swap'!C341</f>
        <v>2.38</v>
      </c>
      <c r="L335" s="14">
        <f t="shared" si="22"/>
        <v>0.2200000000000002</v>
      </c>
    </row>
    <row r="336" spans="2:12" outlineLevel="1">
      <c r="B336">
        <f>'H15 Swap'!A342</f>
        <v>20011002</v>
      </c>
      <c r="C336" s="1">
        <f t="shared" si="20"/>
        <v>37166</v>
      </c>
      <c r="D336" s="8">
        <f t="shared" si="21"/>
        <v>2001.8268309377138</v>
      </c>
      <c r="F336" s="50">
        <f>'H15 Swap'!H342</f>
        <v>4.53</v>
      </c>
      <c r="G336" s="50">
        <f>'H15 Swap'!O342</f>
        <v>3.87</v>
      </c>
      <c r="H336" s="14">
        <f t="shared" si="23"/>
        <v>0.66000000000000014</v>
      </c>
      <c r="J336" s="51">
        <f>'H15 Swap'!B342</f>
        <v>2.5924999999999998</v>
      </c>
      <c r="K336" s="52">
        <f>'H15 Swap'!C342</f>
        <v>2.4</v>
      </c>
      <c r="L336" s="14">
        <f t="shared" si="22"/>
        <v>0.19249999999999989</v>
      </c>
    </row>
    <row r="337" spans="2:12" outlineLevel="1">
      <c r="B337">
        <f>'H15 Swap'!A343</f>
        <v>20011003</v>
      </c>
      <c r="C337" s="1">
        <f t="shared" si="20"/>
        <v>37167</v>
      </c>
      <c r="D337" s="8">
        <f t="shared" si="21"/>
        <v>2001.8295687885011</v>
      </c>
      <c r="F337" s="50">
        <f>'H15 Swap'!H343</f>
        <v>4.4400000000000004</v>
      </c>
      <c r="G337" s="50">
        <f>'H15 Swap'!O343</f>
        <v>3.86</v>
      </c>
      <c r="H337" s="14">
        <f t="shared" si="23"/>
        <v>0.58000000000000052</v>
      </c>
      <c r="J337" s="51">
        <f>'H15 Swap'!B343</f>
        <v>2.5</v>
      </c>
      <c r="K337" s="52">
        <f>'H15 Swap'!C343</f>
        <v>2.25</v>
      </c>
      <c r="L337" s="14">
        <f t="shared" si="22"/>
        <v>0.25</v>
      </c>
    </row>
    <row r="338" spans="2:12" outlineLevel="1">
      <c r="B338">
        <f>'H15 Swap'!A344</f>
        <v>20011004</v>
      </c>
      <c r="C338" s="1">
        <f t="shared" si="20"/>
        <v>37168</v>
      </c>
      <c r="D338" s="8">
        <f t="shared" si="21"/>
        <v>2001.8323066392882</v>
      </c>
      <c r="F338" s="50">
        <f>'H15 Swap'!H344</f>
        <v>4.47</v>
      </c>
      <c r="G338" s="50">
        <f>'H15 Swap'!O344</f>
        <v>3.88</v>
      </c>
      <c r="H338" s="14">
        <f t="shared" si="23"/>
        <v>0.58999999999999986</v>
      </c>
      <c r="J338" s="51">
        <f>'H15 Swap'!B344</f>
        <v>2.5</v>
      </c>
      <c r="K338" s="52">
        <f>'H15 Swap'!C344</f>
        <v>2.25</v>
      </c>
      <c r="L338" s="14">
        <f t="shared" si="22"/>
        <v>0.25</v>
      </c>
    </row>
    <row r="339" spans="2:12" outlineLevel="1">
      <c r="B339">
        <f>'H15 Swap'!A345</f>
        <v>20011005</v>
      </c>
      <c r="C339" s="1">
        <f t="shared" si="20"/>
        <v>37169</v>
      </c>
      <c r="D339" s="8">
        <f t="shared" si="21"/>
        <v>2001.8350444900752</v>
      </c>
      <c r="F339" s="50">
        <f>'H15 Swap'!H345</f>
        <v>4.46</v>
      </c>
      <c r="G339" s="50">
        <f>'H15 Swap'!O345</f>
        <v>3.87</v>
      </c>
      <c r="H339" s="14">
        <f t="shared" si="23"/>
        <v>0.58999999999999986</v>
      </c>
      <c r="J339" s="51">
        <f>'H15 Swap'!B345</f>
        <v>2.4813000000000001</v>
      </c>
      <c r="K339" s="52">
        <f>'H15 Swap'!C345</f>
        <v>2.2200000000000002</v>
      </c>
      <c r="L339" s="14">
        <f t="shared" si="22"/>
        <v>0.26129999999999987</v>
      </c>
    </row>
    <row r="340" spans="2:12" outlineLevel="1">
      <c r="B340">
        <f>'H15 Swap'!A346</f>
        <v>20011008</v>
      </c>
      <c r="C340" s="1">
        <f t="shared" si="20"/>
        <v>37172</v>
      </c>
      <c r="D340" s="8">
        <f t="shared" si="21"/>
        <v>2001.8432580424367</v>
      </c>
      <c r="F340" s="50" t="str">
        <f>'H15 Swap'!H346</f>
        <v xml:space="preserve"> NaN</v>
      </c>
      <c r="G340" s="50" t="str">
        <f>'H15 Swap'!O346</f>
        <v xml:space="preserve"> NaN</v>
      </c>
      <c r="H340" s="14" t="e">
        <f t="shared" si="23"/>
        <v>#N/A</v>
      </c>
      <c r="J340" s="51">
        <f>'H15 Swap'!B346</f>
        <v>2.44</v>
      </c>
      <c r="K340" s="52" t="str">
        <f>'H15 Swap'!C346</f>
        <v>NaN</v>
      </c>
      <c r="L340" s="14" t="e">
        <f t="shared" si="22"/>
        <v>#N/A</v>
      </c>
    </row>
    <row r="341" spans="2:12" outlineLevel="1">
      <c r="B341">
        <f>'H15 Swap'!A347</f>
        <v>20011009</v>
      </c>
      <c r="C341" s="1">
        <f t="shared" si="20"/>
        <v>37173</v>
      </c>
      <c r="D341" s="8">
        <f t="shared" si="21"/>
        <v>2001.8459958932237</v>
      </c>
      <c r="F341" s="50">
        <f>'H15 Swap'!H347</f>
        <v>4.51</v>
      </c>
      <c r="G341" s="50">
        <f>'H15 Swap'!O347</f>
        <v>3.96</v>
      </c>
      <c r="H341" s="14">
        <f t="shared" si="23"/>
        <v>0.54999999999999982</v>
      </c>
      <c r="J341" s="51">
        <f>'H15 Swap'!B347</f>
        <v>2.4312999999999998</v>
      </c>
      <c r="K341" s="52">
        <f>'H15 Swap'!C347</f>
        <v>2.2000000000000002</v>
      </c>
      <c r="L341" s="14">
        <f t="shared" si="22"/>
        <v>0.23129999999999962</v>
      </c>
    </row>
    <row r="342" spans="2:12" outlineLevel="1">
      <c r="B342">
        <f>'H15 Swap'!A348</f>
        <v>20011010</v>
      </c>
      <c r="C342" s="1">
        <f t="shared" si="20"/>
        <v>37174</v>
      </c>
      <c r="D342" s="8">
        <f t="shared" si="21"/>
        <v>2001.848733744011</v>
      </c>
      <c r="F342" s="50">
        <f>'H15 Swap'!H348</f>
        <v>4.5599999999999996</v>
      </c>
      <c r="G342" s="50">
        <f>'H15 Swap'!O348</f>
        <v>3.96</v>
      </c>
      <c r="H342" s="14">
        <f t="shared" si="23"/>
        <v>0.59999999999999964</v>
      </c>
      <c r="J342" s="51">
        <f>'H15 Swap'!B348</f>
        <v>2.4300000000000002</v>
      </c>
      <c r="K342" s="52">
        <f>'H15 Swap'!C348</f>
        <v>2.2400000000000002</v>
      </c>
      <c r="L342" s="14">
        <f t="shared" si="22"/>
        <v>0.18999999999999995</v>
      </c>
    </row>
    <row r="343" spans="2:12" outlineLevel="1">
      <c r="B343">
        <f>'H15 Swap'!A349</f>
        <v>20011011</v>
      </c>
      <c r="C343" s="1">
        <f t="shared" si="20"/>
        <v>37175</v>
      </c>
      <c r="D343" s="8">
        <f t="shared" si="21"/>
        <v>2001.8514715947981</v>
      </c>
      <c r="F343" s="50">
        <f>'H15 Swap'!H349</f>
        <v>4.62</v>
      </c>
      <c r="G343" s="50">
        <f>'H15 Swap'!O349</f>
        <v>4.03</v>
      </c>
      <c r="H343" s="14">
        <f t="shared" si="23"/>
        <v>0.58999999999999986</v>
      </c>
      <c r="J343" s="51">
        <f>'H15 Swap'!B349</f>
        <v>2.4300000000000002</v>
      </c>
      <c r="K343" s="52">
        <f>'H15 Swap'!C349</f>
        <v>2.23</v>
      </c>
      <c r="L343" s="14">
        <f t="shared" si="22"/>
        <v>0.20000000000000018</v>
      </c>
    </row>
    <row r="344" spans="2:12" outlineLevel="1">
      <c r="B344">
        <f>'H15 Swap'!A350</f>
        <v>20011012</v>
      </c>
      <c r="C344" s="1">
        <f t="shared" si="20"/>
        <v>37176</v>
      </c>
      <c r="D344" s="8">
        <f t="shared" si="21"/>
        <v>2001.8542094455852</v>
      </c>
      <c r="F344" s="50">
        <f>'H15 Swap'!H350</f>
        <v>4.6500000000000004</v>
      </c>
      <c r="G344" s="50">
        <f>'H15 Swap'!O350</f>
        <v>4.01</v>
      </c>
      <c r="H344" s="14">
        <f t="shared" si="23"/>
        <v>0.64000000000000057</v>
      </c>
      <c r="J344" s="51">
        <f>'H15 Swap'!B350</f>
        <v>2.4563000000000001</v>
      </c>
      <c r="K344" s="52">
        <f>'H15 Swap'!C350</f>
        <v>2.23</v>
      </c>
      <c r="L344" s="14">
        <f t="shared" si="22"/>
        <v>0.22630000000000017</v>
      </c>
    </row>
    <row r="345" spans="2:12" outlineLevel="1">
      <c r="B345">
        <f>'H15 Swap'!A351</f>
        <v>20011015</v>
      </c>
      <c r="C345" s="1">
        <f t="shared" si="20"/>
        <v>37179</v>
      </c>
      <c r="D345" s="8">
        <f t="shared" si="21"/>
        <v>2001.8624229979466</v>
      </c>
      <c r="F345" s="50">
        <f>'H15 Swap'!H351</f>
        <v>4.5999999999999996</v>
      </c>
      <c r="G345" s="50">
        <f>'H15 Swap'!O351</f>
        <v>3.97</v>
      </c>
      <c r="H345" s="14">
        <f t="shared" si="23"/>
        <v>0.62999999999999945</v>
      </c>
      <c r="J345" s="51">
        <f>'H15 Swap'!B351</f>
        <v>2.4312999999999998</v>
      </c>
      <c r="K345" s="52">
        <f>'H15 Swap'!C351</f>
        <v>2.23</v>
      </c>
      <c r="L345" s="14">
        <f t="shared" si="22"/>
        <v>0.20129999999999981</v>
      </c>
    </row>
    <row r="346" spans="2:12" outlineLevel="1">
      <c r="B346">
        <f>'H15 Swap'!A352</f>
        <v>20011016</v>
      </c>
      <c r="C346" s="1">
        <f t="shared" si="20"/>
        <v>37180</v>
      </c>
      <c r="D346" s="8">
        <f t="shared" si="21"/>
        <v>2001.8651608487337</v>
      </c>
      <c r="F346" s="50">
        <f>'H15 Swap'!H352</f>
        <v>4.53</v>
      </c>
      <c r="G346" s="50">
        <f>'H15 Swap'!O352</f>
        <v>3.93</v>
      </c>
      <c r="H346" s="14">
        <f t="shared" si="23"/>
        <v>0.60000000000000009</v>
      </c>
      <c r="J346" s="51">
        <f>'H15 Swap'!B352</f>
        <v>2.42</v>
      </c>
      <c r="K346" s="52">
        <f>'H15 Swap'!C352</f>
        <v>2.2000000000000002</v>
      </c>
      <c r="L346" s="14">
        <f t="shared" si="22"/>
        <v>0.21999999999999975</v>
      </c>
    </row>
    <row r="347" spans="2:12" outlineLevel="1">
      <c r="B347">
        <f>'H15 Swap'!A353</f>
        <v>20011017</v>
      </c>
      <c r="C347" s="1">
        <f t="shared" si="20"/>
        <v>37181</v>
      </c>
      <c r="D347" s="8">
        <f t="shared" si="21"/>
        <v>2001.8678986995208</v>
      </c>
      <c r="F347" s="50">
        <f>'H15 Swap'!H353</f>
        <v>4.53</v>
      </c>
      <c r="G347" s="50">
        <f>'H15 Swap'!O353</f>
        <v>3.93</v>
      </c>
      <c r="H347" s="14">
        <f t="shared" si="23"/>
        <v>0.60000000000000009</v>
      </c>
      <c r="J347" s="51">
        <f>'H15 Swap'!B353</f>
        <v>2.41</v>
      </c>
      <c r="K347" s="52">
        <f>'H15 Swap'!C353</f>
        <v>2.2000000000000002</v>
      </c>
      <c r="L347" s="14">
        <f t="shared" si="22"/>
        <v>0.20999999999999996</v>
      </c>
    </row>
    <row r="348" spans="2:12" outlineLevel="1">
      <c r="B348">
        <f>'H15 Swap'!A354</f>
        <v>20011018</v>
      </c>
      <c r="C348" s="1">
        <f t="shared" si="20"/>
        <v>37182</v>
      </c>
      <c r="D348" s="8">
        <f t="shared" si="21"/>
        <v>2001.8706365503081</v>
      </c>
      <c r="F348" s="50">
        <f>'H15 Swap'!H354</f>
        <v>4.53</v>
      </c>
      <c r="G348" s="50">
        <f>'H15 Swap'!O354</f>
        <v>3.93</v>
      </c>
      <c r="H348" s="14">
        <f t="shared" si="23"/>
        <v>0.60000000000000009</v>
      </c>
      <c r="J348" s="51">
        <f>'H15 Swap'!B354</f>
        <v>2.39</v>
      </c>
      <c r="K348" s="52">
        <f>'H15 Swap'!C354</f>
        <v>2.2000000000000002</v>
      </c>
      <c r="L348" s="14">
        <f t="shared" si="22"/>
        <v>0.18999999999999995</v>
      </c>
    </row>
    <row r="349" spans="2:12" outlineLevel="1">
      <c r="B349">
        <f>'H15 Swap'!A355</f>
        <v>20011019</v>
      </c>
      <c r="C349" s="1">
        <f t="shared" si="20"/>
        <v>37183</v>
      </c>
      <c r="D349" s="8">
        <f t="shared" si="21"/>
        <v>2001.8733744010951</v>
      </c>
      <c r="F349" s="50">
        <f>'H15 Swap'!H355</f>
        <v>4.49</v>
      </c>
      <c r="G349" s="50">
        <f>'H15 Swap'!O355</f>
        <v>3.96</v>
      </c>
      <c r="H349" s="14">
        <f t="shared" si="23"/>
        <v>0.53000000000000025</v>
      </c>
      <c r="J349" s="51">
        <f>'H15 Swap'!B355</f>
        <v>2.3662999999999998</v>
      </c>
      <c r="K349" s="52">
        <f>'H15 Swap'!C355</f>
        <v>2.19</v>
      </c>
      <c r="L349" s="14">
        <f t="shared" si="22"/>
        <v>0.1762999999999999</v>
      </c>
    </row>
    <row r="350" spans="2:12" outlineLevel="1">
      <c r="B350">
        <f>'H15 Swap'!A356</f>
        <v>20011022</v>
      </c>
      <c r="C350" s="1">
        <f t="shared" si="20"/>
        <v>37186</v>
      </c>
      <c r="D350" s="8">
        <f t="shared" si="21"/>
        <v>2001.8815879534566</v>
      </c>
      <c r="F350" s="50">
        <f>'H15 Swap'!H356</f>
        <v>4.53</v>
      </c>
      <c r="G350" s="50">
        <f>'H15 Swap'!O356</f>
        <v>3.98</v>
      </c>
      <c r="H350" s="14">
        <f t="shared" si="23"/>
        <v>0.55000000000000027</v>
      </c>
      <c r="J350" s="51">
        <f>'H15 Swap'!B356</f>
        <v>2.3525</v>
      </c>
      <c r="K350" s="52">
        <f>'H15 Swap'!C356</f>
        <v>2.1800000000000002</v>
      </c>
      <c r="L350" s="14">
        <f t="shared" si="22"/>
        <v>0.17249999999999988</v>
      </c>
    </row>
    <row r="351" spans="2:12" outlineLevel="1">
      <c r="B351">
        <f>'H15 Swap'!A357</f>
        <v>20011023</v>
      </c>
      <c r="C351" s="1">
        <f t="shared" si="20"/>
        <v>37187</v>
      </c>
      <c r="D351" s="8">
        <f t="shared" si="21"/>
        <v>2001.8843258042436</v>
      </c>
      <c r="F351" s="50">
        <f>'H15 Swap'!H357</f>
        <v>4.58</v>
      </c>
      <c r="G351" s="50">
        <f>'H15 Swap'!O357</f>
        <v>4.01</v>
      </c>
      <c r="H351" s="14">
        <f t="shared" si="23"/>
        <v>0.57000000000000028</v>
      </c>
      <c r="J351" s="51">
        <f>'H15 Swap'!B357</f>
        <v>2.35</v>
      </c>
      <c r="K351" s="52">
        <f>'H15 Swap'!C357</f>
        <v>2.16</v>
      </c>
      <c r="L351" s="14">
        <f t="shared" si="22"/>
        <v>0.18999999999999995</v>
      </c>
    </row>
    <row r="352" spans="2:12" outlineLevel="1">
      <c r="B352">
        <f>'H15 Swap'!A358</f>
        <v>20011024</v>
      </c>
      <c r="C352" s="1">
        <f t="shared" si="20"/>
        <v>37188</v>
      </c>
      <c r="D352" s="8">
        <f t="shared" si="21"/>
        <v>2001.8870636550307</v>
      </c>
      <c r="F352" s="50">
        <f>'H15 Swap'!H358</f>
        <v>4.55</v>
      </c>
      <c r="G352" s="50">
        <f>'H15 Swap'!O358</f>
        <v>3.96</v>
      </c>
      <c r="H352" s="14">
        <f t="shared" si="23"/>
        <v>0.58999999999999986</v>
      </c>
      <c r="J352" s="51">
        <f>'H15 Swap'!B358</f>
        <v>2.33</v>
      </c>
      <c r="K352" s="52">
        <f>'H15 Swap'!C358</f>
        <v>2.14</v>
      </c>
      <c r="L352" s="14">
        <f t="shared" si="22"/>
        <v>0.18999999999999995</v>
      </c>
    </row>
    <row r="353" spans="2:12" outlineLevel="1">
      <c r="B353">
        <f>'H15 Swap'!A359</f>
        <v>20011025</v>
      </c>
      <c r="C353" s="1">
        <f t="shared" si="20"/>
        <v>37189</v>
      </c>
      <c r="D353" s="8">
        <f t="shared" si="21"/>
        <v>2001.889801505818</v>
      </c>
      <c r="F353" s="50">
        <f>'H15 Swap'!H359</f>
        <v>4.45</v>
      </c>
      <c r="G353" s="50">
        <f>'H15 Swap'!O359</f>
        <v>3.89</v>
      </c>
      <c r="H353" s="14">
        <f t="shared" si="23"/>
        <v>0.56000000000000005</v>
      </c>
      <c r="J353" s="51">
        <f>'H15 Swap'!B359</f>
        <v>2.31</v>
      </c>
      <c r="K353" s="52">
        <f>'H15 Swap'!C359</f>
        <v>2.14</v>
      </c>
      <c r="L353" s="14">
        <f t="shared" si="22"/>
        <v>0.16999999999999993</v>
      </c>
    </row>
    <row r="354" spans="2:12" outlineLevel="1">
      <c r="B354">
        <f>'H15 Swap'!A360</f>
        <v>20011026</v>
      </c>
      <c r="C354" s="1">
        <f t="shared" si="20"/>
        <v>37190</v>
      </c>
      <c r="D354" s="8">
        <f t="shared" si="21"/>
        <v>2001.8925393566051</v>
      </c>
      <c r="F354" s="50">
        <f>'H15 Swap'!H360</f>
        <v>4.4800000000000004</v>
      </c>
      <c r="G354" s="50">
        <f>'H15 Swap'!O360</f>
        <v>3.88</v>
      </c>
      <c r="H354" s="14">
        <f t="shared" si="23"/>
        <v>0.60000000000000053</v>
      </c>
      <c r="J354" s="51">
        <f>'H15 Swap'!B360</f>
        <v>2.2799999999999998</v>
      </c>
      <c r="K354" s="52">
        <f>'H15 Swap'!C360</f>
        <v>2.11</v>
      </c>
      <c r="L354" s="14">
        <f t="shared" si="22"/>
        <v>0.16999999999999993</v>
      </c>
    </row>
    <row r="355" spans="2:12" outlineLevel="1">
      <c r="B355">
        <f>'H15 Swap'!A361</f>
        <v>20011029</v>
      </c>
      <c r="C355" s="1">
        <f t="shared" si="20"/>
        <v>37193</v>
      </c>
      <c r="D355" s="8">
        <f t="shared" si="21"/>
        <v>2001.9007529089665</v>
      </c>
      <c r="F355" s="50">
        <f>'H15 Swap'!H361</f>
        <v>4.3899999999999997</v>
      </c>
      <c r="G355" s="50">
        <f>'H15 Swap'!O361</f>
        <v>3.82</v>
      </c>
      <c r="H355" s="14">
        <f t="shared" si="23"/>
        <v>0.56999999999999984</v>
      </c>
      <c r="J355" s="51">
        <f>'H15 Swap'!B361</f>
        <v>2.27</v>
      </c>
      <c r="K355" s="52" t="str">
        <f>'H15 Swap'!C361</f>
        <v>NaN</v>
      </c>
      <c r="L355" s="14" t="e">
        <f t="shared" si="22"/>
        <v>#N/A</v>
      </c>
    </row>
    <row r="356" spans="2:12" outlineLevel="1">
      <c r="B356">
        <f>'H15 Swap'!A362</f>
        <v>20011030</v>
      </c>
      <c r="C356" s="1">
        <f t="shared" si="20"/>
        <v>37194</v>
      </c>
      <c r="D356" s="8">
        <f t="shared" si="21"/>
        <v>2001.9034907597536</v>
      </c>
      <c r="F356" s="50">
        <f>'H15 Swap'!H362</f>
        <v>4.3099999999999996</v>
      </c>
      <c r="G356" s="50">
        <f>'H15 Swap'!O362</f>
        <v>3.76</v>
      </c>
      <c r="H356" s="14">
        <f t="shared" si="23"/>
        <v>0.54999999999999982</v>
      </c>
      <c r="J356" s="51">
        <f>'H15 Swap'!B362</f>
        <v>2.23</v>
      </c>
      <c r="K356" s="52">
        <f>'H15 Swap'!C362</f>
        <v>2.08</v>
      </c>
      <c r="L356" s="14">
        <f t="shared" si="22"/>
        <v>0.14999999999999991</v>
      </c>
    </row>
    <row r="357" spans="2:12" outlineLevel="1">
      <c r="B357">
        <f>'H15 Swap'!A363</f>
        <v>20011031</v>
      </c>
      <c r="C357" s="1">
        <f t="shared" si="20"/>
        <v>37195</v>
      </c>
      <c r="D357" s="8">
        <f t="shared" si="21"/>
        <v>2001.9062286105407</v>
      </c>
      <c r="F357" s="50">
        <f>'H15 Swap'!H363</f>
        <v>4.3499999999999996</v>
      </c>
      <c r="G357" s="50">
        <f>'H15 Swap'!O363</f>
        <v>3.66</v>
      </c>
      <c r="H357" s="14">
        <f t="shared" si="23"/>
        <v>0.6899999999999995</v>
      </c>
      <c r="J357" s="51">
        <f>'H15 Swap'!B363</f>
        <v>2.2000000000000002</v>
      </c>
      <c r="K357" s="52">
        <f>'H15 Swap'!C363</f>
        <v>2.0299999999999998</v>
      </c>
      <c r="L357" s="14">
        <f t="shared" si="22"/>
        <v>0.17000000000000037</v>
      </c>
    </row>
    <row r="358" spans="2:12" outlineLevel="1">
      <c r="B358">
        <f>'H15 Swap'!A364</f>
        <v>20011101</v>
      </c>
      <c r="C358" s="1">
        <f t="shared" si="20"/>
        <v>37196</v>
      </c>
      <c r="D358" s="8">
        <f t="shared" si="21"/>
        <v>2001.9062286105407</v>
      </c>
      <c r="F358" s="50">
        <f>'H15 Swap'!H364</f>
        <v>4.17</v>
      </c>
      <c r="G358" s="50">
        <f>'H15 Swap'!O364</f>
        <v>3.66</v>
      </c>
      <c r="H358" s="14">
        <f t="shared" si="23"/>
        <v>0.50999999999999979</v>
      </c>
      <c r="J358" s="51">
        <f>'H15 Swap'!B364</f>
        <v>2.21</v>
      </c>
      <c r="K358" s="52">
        <f>'H15 Swap'!C364</f>
        <v>2.0499999999999998</v>
      </c>
      <c r="L358" s="14">
        <f t="shared" si="22"/>
        <v>0.16000000000000014</v>
      </c>
    </row>
    <row r="359" spans="2:12" outlineLevel="1">
      <c r="B359">
        <f>'H15 Swap'!A365</f>
        <v>20011102</v>
      </c>
      <c r="C359" s="1">
        <f t="shared" si="20"/>
        <v>37197</v>
      </c>
      <c r="D359" s="8">
        <f t="shared" si="21"/>
        <v>2001.908966461328</v>
      </c>
      <c r="F359" s="50">
        <f>'H15 Swap'!H365</f>
        <v>4.2699999999999996</v>
      </c>
      <c r="G359" s="50">
        <f>'H15 Swap'!O365</f>
        <v>3.77</v>
      </c>
      <c r="H359" s="14">
        <f t="shared" si="23"/>
        <v>0.49999999999999956</v>
      </c>
      <c r="J359" s="51">
        <f>'H15 Swap'!B365</f>
        <v>2.2000000000000002</v>
      </c>
      <c r="K359" s="52">
        <f>'H15 Swap'!C365</f>
        <v>2.0299999999999998</v>
      </c>
      <c r="L359" s="14">
        <f t="shared" si="22"/>
        <v>0.17000000000000037</v>
      </c>
    </row>
    <row r="360" spans="2:12" outlineLevel="1">
      <c r="B360">
        <f>'H15 Swap'!A366</f>
        <v>20011105</v>
      </c>
      <c r="C360" s="1">
        <f t="shared" si="20"/>
        <v>37200</v>
      </c>
      <c r="D360" s="8">
        <f t="shared" si="21"/>
        <v>2001.9171800136892</v>
      </c>
      <c r="F360" s="50">
        <f>'H15 Swap'!H366</f>
        <v>4.28</v>
      </c>
      <c r="G360" s="50">
        <f>'H15 Swap'!O366</f>
        <v>3.71</v>
      </c>
      <c r="H360" s="14">
        <f t="shared" si="23"/>
        <v>0.57000000000000028</v>
      </c>
      <c r="J360" s="51">
        <f>'H15 Swap'!B366</f>
        <v>2.165</v>
      </c>
      <c r="K360" s="52">
        <f>'H15 Swap'!C366</f>
        <v>2</v>
      </c>
      <c r="L360" s="14">
        <f t="shared" si="22"/>
        <v>0.16500000000000004</v>
      </c>
    </row>
    <row r="361" spans="2:12" outlineLevel="1">
      <c r="B361">
        <f>'H15 Swap'!A367</f>
        <v>20011106</v>
      </c>
      <c r="C361" s="1">
        <f t="shared" si="20"/>
        <v>37201</v>
      </c>
      <c r="D361" s="8">
        <f t="shared" si="21"/>
        <v>2001.9199178644765</v>
      </c>
      <c r="F361" s="50">
        <f>'H15 Swap'!H367</f>
        <v>4.25</v>
      </c>
      <c r="G361" s="50">
        <f>'H15 Swap'!O367</f>
        <v>3.54</v>
      </c>
      <c r="H361" s="14">
        <f t="shared" si="23"/>
        <v>0.71</v>
      </c>
      <c r="J361" s="51">
        <f>'H15 Swap'!B367</f>
        <v>2.1349999999999998</v>
      </c>
      <c r="K361" s="52" t="str">
        <f>'H15 Swap'!C367</f>
        <v>NaN</v>
      </c>
      <c r="L361" s="14" t="e">
        <f t="shared" si="22"/>
        <v>#N/A</v>
      </c>
    </row>
    <row r="362" spans="2:12" outlineLevel="1">
      <c r="B362">
        <f>'H15 Swap'!A368</f>
        <v>20011107</v>
      </c>
      <c r="C362" s="1">
        <f t="shared" si="20"/>
        <v>37202</v>
      </c>
      <c r="D362" s="8">
        <f t="shared" si="21"/>
        <v>2001.9226557152635</v>
      </c>
      <c r="F362" s="50">
        <f>'H15 Swap'!H368</f>
        <v>4.07</v>
      </c>
      <c r="G362" s="50">
        <f>'H15 Swap'!O368</f>
        <v>3.47</v>
      </c>
      <c r="H362" s="14">
        <f t="shared" si="23"/>
        <v>0.60000000000000009</v>
      </c>
      <c r="J362" s="51">
        <f>'H15 Swap'!B368</f>
        <v>2</v>
      </c>
      <c r="K362" s="52">
        <f>'H15 Swap'!C368</f>
        <v>1.8</v>
      </c>
      <c r="L362" s="14">
        <f t="shared" si="22"/>
        <v>0.19999999999999996</v>
      </c>
    </row>
    <row r="363" spans="2:12" outlineLevel="1">
      <c r="B363">
        <f>'H15 Swap'!A369</f>
        <v>20011108</v>
      </c>
      <c r="C363" s="1">
        <f t="shared" si="20"/>
        <v>37203</v>
      </c>
      <c r="D363" s="8">
        <f t="shared" si="21"/>
        <v>2001.9253935660506</v>
      </c>
      <c r="F363" s="50">
        <f>'H15 Swap'!H369</f>
        <v>4.13</v>
      </c>
      <c r="G363" s="50">
        <f>'H15 Swap'!O369</f>
        <v>3.58</v>
      </c>
      <c r="H363" s="14">
        <f t="shared" si="23"/>
        <v>0.54999999999999982</v>
      </c>
      <c r="J363" s="51">
        <f>'H15 Swap'!B369</f>
        <v>1.9987999999999999</v>
      </c>
      <c r="K363" s="52">
        <f>'H15 Swap'!C369</f>
        <v>1.78</v>
      </c>
      <c r="L363" s="14">
        <f t="shared" si="22"/>
        <v>0.21879999999999988</v>
      </c>
    </row>
    <row r="364" spans="2:12" outlineLevel="1">
      <c r="B364">
        <f>'H15 Swap'!A370</f>
        <v>20011109</v>
      </c>
      <c r="C364" s="1">
        <f t="shared" si="20"/>
        <v>37204</v>
      </c>
      <c r="D364" s="8">
        <f t="shared" si="21"/>
        <v>2001.9281314168377</v>
      </c>
      <c r="F364" s="50">
        <f>'H15 Swap'!H370</f>
        <v>4.17</v>
      </c>
      <c r="G364" s="50">
        <f>'H15 Swap'!O370</f>
        <v>3.62</v>
      </c>
      <c r="H364" s="14">
        <f t="shared" si="23"/>
        <v>0.54999999999999982</v>
      </c>
      <c r="J364" s="51">
        <f>'H15 Swap'!B370</f>
        <v>2.0163000000000002</v>
      </c>
      <c r="K364" s="52">
        <f>'H15 Swap'!C370</f>
        <v>1.83</v>
      </c>
      <c r="L364" s="14">
        <f t="shared" si="22"/>
        <v>0.18630000000000013</v>
      </c>
    </row>
    <row r="365" spans="2:12" outlineLevel="1">
      <c r="B365">
        <f>'H15 Swap'!A371</f>
        <v>20011112</v>
      </c>
      <c r="C365" s="1">
        <f t="shared" si="20"/>
        <v>37207</v>
      </c>
      <c r="D365" s="8">
        <f t="shared" si="21"/>
        <v>2001.9363449691991</v>
      </c>
      <c r="F365" s="50" t="str">
        <f>'H15 Swap'!H371</f>
        <v xml:space="preserve"> NaN</v>
      </c>
      <c r="G365" s="50" t="str">
        <f>'H15 Swap'!O371</f>
        <v xml:space="preserve"> NaN</v>
      </c>
      <c r="H365" s="14" t="e">
        <f t="shared" si="23"/>
        <v>#N/A</v>
      </c>
      <c r="J365" s="51">
        <f>'H15 Swap'!B371</f>
        <v>2.0249999999999999</v>
      </c>
      <c r="K365" s="52" t="str">
        <f>'H15 Swap'!C371</f>
        <v>NaN</v>
      </c>
      <c r="L365" s="14" t="e">
        <f t="shared" si="22"/>
        <v>#N/A</v>
      </c>
    </row>
    <row r="366" spans="2:12" outlineLevel="1">
      <c r="B366">
        <f>'H15 Swap'!A372</f>
        <v>20011113</v>
      </c>
      <c r="C366" s="1">
        <f t="shared" si="20"/>
        <v>37208</v>
      </c>
      <c r="D366" s="8">
        <f t="shared" si="21"/>
        <v>2001.9390828199862</v>
      </c>
      <c r="F366" s="50">
        <f>'H15 Swap'!H372</f>
        <v>4.2699999999999996</v>
      </c>
      <c r="G366" s="50">
        <f>'H15 Swap'!O372</f>
        <v>3.69</v>
      </c>
      <c r="H366" s="14">
        <f t="shared" si="23"/>
        <v>0.57999999999999963</v>
      </c>
      <c r="J366" s="51">
        <f>'H15 Swap'!B372</f>
        <v>2.0112999999999999</v>
      </c>
      <c r="K366" s="52">
        <f>'H15 Swap'!C372</f>
        <v>1.79</v>
      </c>
      <c r="L366" s="14">
        <f t="shared" si="22"/>
        <v>0.22129999999999983</v>
      </c>
    </row>
    <row r="367" spans="2:12" outlineLevel="1">
      <c r="B367">
        <f>'H15 Swap'!A373</f>
        <v>20011114</v>
      </c>
      <c r="C367" s="1">
        <f t="shared" si="20"/>
        <v>37209</v>
      </c>
      <c r="D367" s="8">
        <f t="shared" si="21"/>
        <v>2001.9418206707735</v>
      </c>
      <c r="F367" s="50">
        <f>'H15 Swap'!H373</f>
        <v>4.34</v>
      </c>
      <c r="G367" s="50">
        <f>'H15 Swap'!O373</f>
        <v>3.83</v>
      </c>
      <c r="H367" s="14">
        <f t="shared" si="23"/>
        <v>0.50999999999999979</v>
      </c>
      <c r="J367" s="51">
        <f>'H15 Swap'!B373</f>
        <v>2.0213000000000001</v>
      </c>
      <c r="K367" s="52">
        <f>'H15 Swap'!C373</f>
        <v>1.88</v>
      </c>
      <c r="L367" s="14">
        <f t="shared" si="22"/>
        <v>0.1413000000000002</v>
      </c>
    </row>
    <row r="368" spans="2:12" outlineLevel="1">
      <c r="B368">
        <f>'H15 Swap'!A374</f>
        <v>20011115</v>
      </c>
      <c r="C368" s="1">
        <f t="shared" si="20"/>
        <v>37210</v>
      </c>
      <c r="D368" s="8">
        <f t="shared" si="21"/>
        <v>2001.9445585215606</v>
      </c>
      <c r="F368" s="50">
        <f>'H15 Swap'!H374</f>
        <v>4.57</v>
      </c>
      <c r="G368" s="50">
        <f>'H15 Swap'!O374</f>
        <v>4.0999999999999996</v>
      </c>
      <c r="H368" s="14">
        <f t="shared" si="23"/>
        <v>0.47000000000000064</v>
      </c>
      <c r="J368" s="51">
        <f>'H15 Swap'!B374</f>
        <v>2.1</v>
      </c>
      <c r="K368" s="52">
        <f>'H15 Swap'!C374</f>
        <v>1.83</v>
      </c>
      <c r="L368" s="14">
        <f t="shared" si="22"/>
        <v>0.27</v>
      </c>
    </row>
    <row r="369" spans="2:12" outlineLevel="1">
      <c r="B369">
        <f>'H15 Swap'!A375</f>
        <v>20011116</v>
      </c>
      <c r="C369" s="1">
        <f t="shared" si="20"/>
        <v>37211</v>
      </c>
      <c r="D369" s="8">
        <f t="shared" si="21"/>
        <v>2001.9472963723476</v>
      </c>
      <c r="F369" s="50">
        <f>'H15 Swap'!H375</f>
        <v>4.78</v>
      </c>
      <c r="G369" s="50">
        <f>'H15 Swap'!O375</f>
        <v>4.24</v>
      </c>
      <c r="H369" s="14">
        <f t="shared" si="23"/>
        <v>0.54</v>
      </c>
      <c r="J369" s="51">
        <f>'H15 Swap'!B375</f>
        <v>2.1387999999999998</v>
      </c>
      <c r="K369" s="52">
        <f>'H15 Swap'!C375</f>
        <v>1.9</v>
      </c>
      <c r="L369" s="14">
        <f t="shared" si="22"/>
        <v>0.2387999999999999</v>
      </c>
    </row>
    <row r="370" spans="2:12" outlineLevel="1">
      <c r="B370">
        <f>'H15 Swap'!A376</f>
        <v>20011119</v>
      </c>
      <c r="C370" s="1">
        <f t="shared" si="20"/>
        <v>37214</v>
      </c>
      <c r="D370" s="8">
        <f t="shared" si="21"/>
        <v>2001.9555099247091</v>
      </c>
      <c r="F370" s="50">
        <f>'H15 Swap'!H376</f>
        <v>4.79</v>
      </c>
      <c r="G370" s="50">
        <f>'H15 Swap'!O376</f>
        <v>4.12</v>
      </c>
      <c r="H370" s="14">
        <f t="shared" si="23"/>
        <v>0.66999999999999993</v>
      </c>
      <c r="J370" s="51">
        <f>'H15 Swap'!B376</f>
        <v>2.15</v>
      </c>
      <c r="K370" s="52">
        <f>'H15 Swap'!C376</f>
        <v>1.92</v>
      </c>
      <c r="L370" s="14">
        <f t="shared" si="22"/>
        <v>0.22999999999999998</v>
      </c>
    </row>
    <row r="371" spans="2:12" outlineLevel="1">
      <c r="B371">
        <f>'H15 Swap'!A377</f>
        <v>20011120</v>
      </c>
      <c r="C371" s="1">
        <f t="shared" si="20"/>
        <v>37215</v>
      </c>
      <c r="D371" s="8">
        <f t="shared" si="21"/>
        <v>2001.9582477754961</v>
      </c>
      <c r="F371" s="50">
        <f>'H15 Swap'!H377</f>
        <v>4.7300000000000004</v>
      </c>
      <c r="G371" s="50">
        <f>'H15 Swap'!O377</f>
        <v>4.17</v>
      </c>
      <c r="H371" s="14">
        <f t="shared" si="23"/>
        <v>0.5600000000000005</v>
      </c>
      <c r="J371" s="51">
        <f>'H15 Swap'!B377</f>
        <v>2.1131000000000002</v>
      </c>
      <c r="K371" s="52">
        <f>'H15 Swap'!C377</f>
        <v>1.91</v>
      </c>
      <c r="L371" s="14">
        <f t="shared" si="22"/>
        <v>0.20310000000000028</v>
      </c>
    </row>
    <row r="372" spans="2:12" outlineLevel="1">
      <c r="B372">
        <f>'H15 Swap'!A378</f>
        <v>20011121</v>
      </c>
      <c r="C372" s="1">
        <f t="shared" si="20"/>
        <v>37216</v>
      </c>
      <c r="D372" s="8">
        <f t="shared" si="21"/>
        <v>2001.9609856262834</v>
      </c>
      <c r="F372" s="50">
        <f>'H15 Swap'!H378</f>
        <v>4.9800000000000004</v>
      </c>
      <c r="G372" s="50">
        <f>'H15 Swap'!O378</f>
        <v>4.3099999999999996</v>
      </c>
      <c r="H372" s="14">
        <f t="shared" si="23"/>
        <v>0.67000000000000082</v>
      </c>
      <c r="J372" s="51">
        <f>'H15 Swap'!B378</f>
        <v>2.13</v>
      </c>
      <c r="K372" s="52">
        <f>'H15 Swap'!C378</f>
        <v>1.93</v>
      </c>
      <c r="L372" s="14">
        <f t="shared" si="22"/>
        <v>0.19999999999999996</v>
      </c>
    </row>
    <row r="373" spans="2:12" outlineLevel="1">
      <c r="B373">
        <f>'H15 Swap'!A379</f>
        <v>20011122</v>
      </c>
      <c r="C373" s="1">
        <f t="shared" si="20"/>
        <v>37217</v>
      </c>
      <c r="D373" s="8">
        <f t="shared" si="21"/>
        <v>2001.9637234770705</v>
      </c>
      <c r="F373" s="50" t="str">
        <f>'H15 Swap'!H379</f>
        <v xml:space="preserve"> NaN</v>
      </c>
      <c r="G373" s="50" t="str">
        <f>'H15 Swap'!O379</f>
        <v xml:space="preserve"> NaN</v>
      </c>
      <c r="H373" s="14" t="e">
        <f t="shared" si="23"/>
        <v>#N/A</v>
      </c>
      <c r="J373" s="51">
        <f>'H15 Swap'!B379</f>
        <v>2.1625000000000001</v>
      </c>
      <c r="K373" s="52" t="str">
        <f>'H15 Swap'!C379</f>
        <v>NaN</v>
      </c>
      <c r="L373" s="14" t="e">
        <f t="shared" si="22"/>
        <v>#N/A</v>
      </c>
    </row>
    <row r="374" spans="2:12" outlineLevel="1">
      <c r="B374">
        <f>'H15 Swap'!A380</f>
        <v>20011123</v>
      </c>
      <c r="C374" s="1">
        <f t="shared" si="20"/>
        <v>37218</v>
      </c>
      <c r="D374" s="8">
        <f t="shared" si="21"/>
        <v>2001.9664613278576</v>
      </c>
      <c r="F374" s="50">
        <f>'H15 Swap'!H380</f>
        <v>4.9800000000000004</v>
      </c>
      <c r="G374" s="50">
        <f>'H15 Swap'!O380</f>
        <v>4.4000000000000004</v>
      </c>
      <c r="H374" s="14">
        <f t="shared" si="23"/>
        <v>0.58000000000000007</v>
      </c>
      <c r="J374" s="51">
        <f>'H15 Swap'!B380</f>
        <v>2.1562999999999999</v>
      </c>
      <c r="K374" s="52">
        <f>'H15 Swap'!C380</f>
        <v>1.9</v>
      </c>
      <c r="L374" s="14">
        <f t="shared" si="22"/>
        <v>0.25629999999999997</v>
      </c>
    </row>
    <row r="375" spans="2:12" outlineLevel="1">
      <c r="B375">
        <f>'H15 Swap'!A381</f>
        <v>20011126</v>
      </c>
      <c r="C375" s="1">
        <f t="shared" si="20"/>
        <v>37221</v>
      </c>
      <c r="D375" s="8">
        <f t="shared" si="21"/>
        <v>2001.974674880219</v>
      </c>
      <c r="F375" s="50">
        <f>'H15 Swap'!H381</f>
        <v>4.93</v>
      </c>
      <c r="G375" s="50">
        <f>'H15 Swap'!O381</f>
        <v>4.41</v>
      </c>
      <c r="H375" s="14">
        <f t="shared" si="23"/>
        <v>0.51999999999999957</v>
      </c>
      <c r="J375" s="51">
        <f>'H15 Swap'!B381</f>
        <v>2.1556000000000002</v>
      </c>
      <c r="K375" s="52">
        <f>'H15 Swap'!C381</f>
        <v>1.81</v>
      </c>
      <c r="L375" s="14">
        <f t="shared" si="22"/>
        <v>0.34560000000000013</v>
      </c>
    </row>
    <row r="376" spans="2:12" outlineLevel="1">
      <c r="B376">
        <f>'H15 Swap'!A382</f>
        <v>20011127</v>
      </c>
      <c r="C376" s="1">
        <f t="shared" si="20"/>
        <v>37222</v>
      </c>
      <c r="D376" s="8">
        <f t="shared" si="21"/>
        <v>2001.9774127310061</v>
      </c>
      <c r="F376" s="50">
        <f>'H15 Swap'!H382</f>
        <v>5.1100000000000003</v>
      </c>
      <c r="G376" s="50">
        <f>'H15 Swap'!O382</f>
        <v>4.32</v>
      </c>
      <c r="H376" s="14">
        <f t="shared" si="23"/>
        <v>0.79</v>
      </c>
      <c r="J376" s="51">
        <f>'H15 Swap'!B382</f>
        <v>2.1675</v>
      </c>
      <c r="K376" s="52">
        <f>'H15 Swap'!C382</f>
        <v>1.81</v>
      </c>
      <c r="L376" s="14">
        <f t="shared" si="22"/>
        <v>0.35749999999999993</v>
      </c>
    </row>
    <row r="377" spans="2:12" outlineLevel="1">
      <c r="B377">
        <f>'H15 Swap'!A383</f>
        <v>20011128</v>
      </c>
      <c r="C377" s="1">
        <f t="shared" si="20"/>
        <v>37223</v>
      </c>
      <c r="D377" s="8">
        <f t="shared" si="21"/>
        <v>2001.9801505817934</v>
      </c>
      <c r="F377" s="50">
        <f>'H15 Swap'!H383</f>
        <v>4.88</v>
      </c>
      <c r="G377" s="50">
        <f>'H15 Swap'!O383</f>
        <v>4.33</v>
      </c>
      <c r="H377" s="14">
        <f t="shared" si="23"/>
        <v>0.54999999999999982</v>
      </c>
      <c r="J377" s="51">
        <f>'H15 Swap'!B383</f>
        <v>2.0962999999999998</v>
      </c>
      <c r="K377" s="52">
        <f>'H15 Swap'!C383</f>
        <v>1.88</v>
      </c>
      <c r="L377" s="14">
        <f t="shared" si="22"/>
        <v>0.21629999999999994</v>
      </c>
    </row>
    <row r="378" spans="2:12" outlineLevel="1">
      <c r="B378">
        <f>'H15 Swap'!A384</f>
        <v>20011129</v>
      </c>
      <c r="C378" s="1">
        <f t="shared" si="20"/>
        <v>37224</v>
      </c>
      <c r="D378" s="8">
        <f t="shared" si="21"/>
        <v>2001.9828884325805</v>
      </c>
      <c r="F378" s="50">
        <f>'H15 Swap'!H384</f>
        <v>4.95</v>
      </c>
      <c r="G378" s="50">
        <f>'H15 Swap'!O384</f>
        <v>4.0999999999999996</v>
      </c>
      <c r="H378" s="14">
        <f t="shared" si="23"/>
        <v>0.85000000000000053</v>
      </c>
      <c r="J378" s="51">
        <f>'H15 Swap'!B384</f>
        <v>2.0813000000000001</v>
      </c>
      <c r="K378" s="52">
        <f>'H15 Swap'!C384</f>
        <v>1.83</v>
      </c>
      <c r="L378" s="14">
        <f t="shared" si="22"/>
        <v>0.25130000000000008</v>
      </c>
    </row>
    <row r="379" spans="2:12" outlineLevel="1">
      <c r="B379">
        <f>'H15 Swap'!A385</f>
        <v>20011130</v>
      </c>
      <c r="C379" s="1">
        <f t="shared" si="20"/>
        <v>37225</v>
      </c>
      <c r="D379" s="8">
        <f t="shared" si="21"/>
        <v>2001.9856262833675</v>
      </c>
      <c r="F379" s="50">
        <f>'H15 Swap'!H385</f>
        <v>4.7699999999999996</v>
      </c>
      <c r="G379" s="50">
        <f>'H15 Swap'!O385</f>
        <v>4.08</v>
      </c>
      <c r="H379" s="14">
        <f t="shared" si="23"/>
        <v>0.6899999999999995</v>
      </c>
      <c r="J379" s="51">
        <f>'H15 Swap'!B385</f>
        <v>2.0318999999999998</v>
      </c>
      <c r="K379" s="52">
        <f>'H15 Swap'!C385</f>
        <v>1.79</v>
      </c>
      <c r="L379" s="14">
        <f t="shared" si="22"/>
        <v>0.24189999999999978</v>
      </c>
    </row>
    <row r="380" spans="2:12" outlineLevel="1">
      <c r="B380">
        <f>'H15 Swap'!A386</f>
        <v>20011203</v>
      </c>
      <c r="C380" s="1">
        <f t="shared" si="20"/>
        <v>37228</v>
      </c>
      <c r="D380" s="8">
        <f t="shared" si="21"/>
        <v>2001.993839835729</v>
      </c>
      <c r="F380" s="50">
        <f>'H15 Swap'!H386</f>
        <v>4.7300000000000004</v>
      </c>
      <c r="G380" s="50">
        <f>'H15 Swap'!O386</f>
        <v>4.04</v>
      </c>
      <c r="H380" s="14">
        <f t="shared" si="23"/>
        <v>0.69000000000000039</v>
      </c>
      <c r="J380" s="51">
        <f>'H15 Swap'!B386</f>
        <v>2.0074999999999998</v>
      </c>
      <c r="K380" s="52">
        <f>'H15 Swap'!C386</f>
        <v>1.77</v>
      </c>
      <c r="L380" s="14">
        <f t="shared" si="22"/>
        <v>0.23749999999999982</v>
      </c>
    </row>
    <row r="381" spans="2:12" outlineLevel="1">
      <c r="B381">
        <f>'H15 Swap'!A387</f>
        <v>20011204</v>
      </c>
      <c r="C381" s="1">
        <f t="shared" si="20"/>
        <v>37229</v>
      </c>
      <c r="D381" s="8">
        <f t="shared" si="21"/>
        <v>2001.996577686516</v>
      </c>
      <c r="F381" s="50">
        <f>'H15 Swap'!H387</f>
        <v>4.66</v>
      </c>
      <c r="G381" s="50">
        <f>'H15 Swap'!O387</f>
        <v>3.99</v>
      </c>
      <c r="H381" s="14">
        <f t="shared" si="23"/>
        <v>0.66999999999999993</v>
      </c>
      <c r="J381" s="51">
        <f>'H15 Swap'!B387</f>
        <v>2</v>
      </c>
      <c r="K381" s="52">
        <f>'H15 Swap'!C387</f>
        <v>1.74</v>
      </c>
      <c r="L381" s="14">
        <f t="shared" si="22"/>
        <v>0.26</v>
      </c>
    </row>
    <row r="382" spans="2:12" outlineLevel="1">
      <c r="B382">
        <f>'H15 Swap'!A388</f>
        <v>20011205</v>
      </c>
      <c r="C382" s="1">
        <f t="shared" si="20"/>
        <v>37230</v>
      </c>
      <c r="D382" s="8">
        <f t="shared" si="21"/>
        <v>2001.9993155373031</v>
      </c>
      <c r="F382" s="50">
        <f>'H15 Swap'!H388</f>
        <v>4.91</v>
      </c>
      <c r="G382" s="50">
        <f>'H15 Swap'!O388</f>
        <v>4.24</v>
      </c>
      <c r="H382" s="14">
        <f t="shared" si="23"/>
        <v>0.66999999999999993</v>
      </c>
      <c r="J382" s="51">
        <f>'H15 Swap'!B388</f>
        <v>1.9813000000000001</v>
      </c>
      <c r="K382" s="52">
        <f>'H15 Swap'!C388</f>
        <v>1.74</v>
      </c>
      <c r="L382" s="14">
        <f t="shared" si="22"/>
        <v>0.24130000000000007</v>
      </c>
    </row>
    <row r="383" spans="2:12" outlineLevel="1">
      <c r="B383">
        <f>'H15 Swap'!A389</f>
        <v>20011206</v>
      </c>
      <c r="C383" s="1">
        <f t="shared" si="20"/>
        <v>37231</v>
      </c>
      <c r="D383" s="8">
        <f t="shared" si="21"/>
        <v>2002.0020533880904</v>
      </c>
      <c r="F383" s="50">
        <f>'H15 Swap'!H389</f>
        <v>5.01</v>
      </c>
      <c r="G383" s="50">
        <f>'H15 Swap'!O389</f>
        <v>4.38</v>
      </c>
      <c r="H383" s="14">
        <f t="shared" si="23"/>
        <v>0.62999999999999989</v>
      </c>
      <c r="J383" s="51">
        <f>'H15 Swap'!B389</f>
        <v>2.02</v>
      </c>
      <c r="K383" s="52">
        <f>'H15 Swap'!C389</f>
        <v>1.73</v>
      </c>
      <c r="L383" s="14">
        <f t="shared" si="22"/>
        <v>0.29000000000000004</v>
      </c>
    </row>
    <row r="384" spans="2:12" outlineLevel="1">
      <c r="B384">
        <f>'H15 Swap'!A390</f>
        <v>20011207</v>
      </c>
      <c r="C384" s="1">
        <f t="shared" si="20"/>
        <v>37232</v>
      </c>
      <c r="D384" s="8">
        <f t="shared" si="21"/>
        <v>2002.0047912388775</v>
      </c>
      <c r="F384" s="50">
        <f>'H15 Swap'!H390</f>
        <v>5.21</v>
      </c>
      <c r="G384" s="50">
        <f>'H15 Swap'!O390</f>
        <v>4.5</v>
      </c>
      <c r="H384" s="14">
        <f t="shared" si="23"/>
        <v>0.71</v>
      </c>
      <c r="J384" s="51">
        <f>'H15 Swap'!B390</f>
        <v>2.0038</v>
      </c>
      <c r="K384" s="52">
        <f>'H15 Swap'!C390</f>
        <v>1.73</v>
      </c>
      <c r="L384" s="14">
        <f t="shared" si="22"/>
        <v>0.27380000000000004</v>
      </c>
    </row>
    <row r="385" spans="2:12" outlineLevel="1">
      <c r="B385">
        <f>'H15 Swap'!A391</f>
        <v>20011210</v>
      </c>
      <c r="C385" s="1">
        <f t="shared" si="20"/>
        <v>37235</v>
      </c>
      <c r="D385" s="8">
        <f t="shared" si="21"/>
        <v>2002.0130047912389</v>
      </c>
      <c r="F385" s="50">
        <f>'H15 Swap'!H391</f>
        <v>5.16</v>
      </c>
      <c r="G385" s="50">
        <f>'H15 Swap'!O391</f>
        <v>4.46</v>
      </c>
      <c r="H385" s="14">
        <f t="shared" si="23"/>
        <v>0.70000000000000018</v>
      </c>
      <c r="J385" s="51">
        <f>'H15 Swap'!B391</f>
        <v>1.93</v>
      </c>
      <c r="K385" s="52">
        <f>'H15 Swap'!C391</f>
        <v>1.65</v>
      </c>
      <c r="L385" s="14">
        <f t="shared" si="22"/>
        <v>0.28000000000000003</v>
      </c>
    </row>
    <row r="386" spans="2:12" outlineLevel="1">
      <c r="B386">
        <f>'H15 Swap'!A392</f>
        <v>20011211</v>
      </c>
      <c r="C386" s="1">
        <f t="shared" si="20"/>
        <v>37236</v>
      </c>
      <c r="D386" s="8">
        <f t="shared" si="21"/>
        <v>2002.015742642026</v>
      </c>
      <c r="F386" s="50">
        <f>'H15 Swap'!H392</f>
        <v>5.09</v>
      </c>
      <c r="G386" s="50">
        <f>'H15 Swap'!O392</f>
        <v>4.38</v>
      </c>
      <c r="H386" s="14">
        <f t="shared" si="23"/>
        <v>0.71</v>
      </c>
      <c r="J386" s="51">
        <f>'H15 Swap'!B392</f>
        <v>1.9</v>
      </c>
      <c r="K386" s="52">
        <f>'H15 Swap'!C392</f>
        <v>1.63</v>
      </c>
      <c r="L386" s="14">
        <f t="shared" si="22"/>
        <v>0.27</v>
      </c>
    </row>
    <row r="387" spans="2:12" outlineLevel="1">
      <c r="B387">
        <f>'H15 Swap'!A393</f>
        <v>20011212</v>
      </c>
      <c r="C387" s="1">
        <f t="shared" si="20"/>
        <v>37237</v>
      </c>
      <c r="D387" s="8">
        <f t="shared" si="21"/>
        <v>2002.0184804928131</v>
      </c>
      <c r="F387" s="50">
        <f>'H15 Swap'!H393</f>
        <v>4.96</v>
      </c>
      <c r="G387" s="50">
        <f>'H15 Swap'!O393</f>
        <v>4.29</v>
      </c>
      <c r="H387" s="14">
        <f t="shared" si="23"/>
        <v>0.66999999999999993</v>
      </c>
      <c r="J387" s="51">
        <f>'H15 Swap'!B393</f>
        <v>1.8631</v>
      </c>
      <c r="K387" s="52">
        <f>'H15 Swap'!C393</f>
        <v>1.64</v>
      </c>
      <c r="L387" s="14">
        <f t="shared" si="22"/>
        <v>0.22310000000000008</v>
      </c>
    </row>
    <row r="388" spans="2:12" outlineLevel="1">
      <c r="B388">
        <f>'H15 Swap'!A394</f>
        <v>20011213</v>
      </c>
      <c r="C388" s="1">
        <f t="shared" si="20"/>
        <v>37238</v>
      </c>
      <c r="D388" s="8">
        <f t="shared" si="21"/>
        <v>2002.0212183436004</v>
      </c>
      <c r="F388" s="50">
        <f>'H15 Swap'!H394</f>
        <v>5.03</v>
      </c>
      <c r="G388" s="50">
        <f>'H15 Swap'!O394</f>
        <v>4.4000000000000004</v>
      </c>
      <c r="H388" s="14">
        <f t="shared" si="23"/>
        <v>0.62999999999999989</v>
      </c>
      <c r="J388" s="51">
        <f>'H15 Swap'!B394</f>
        <v>1.87</v>
      </c>
      <c r="K388" s="52">
        <f>'H15 Swap'!C394</f>
        <v>1.63</v>
      </c>
      <c r="L388" s="14">
        <f t="shared" si="22"/>
        <v>0.24000000000000021</v>
      </c>
    </row>
    <row r="389" spans="2:12" outlineLevel="1">
      <c r="B389">
        <f>'H15 Swap'!A395</f>
        <v>20011214</v>
      </c>
      <c r="C389" s="1">
        <f t="shared" si="20"/>
        <v>37239</v>
      </c>
      <c r="D389" s="8">
        <f t="shared" si="21"/>
        <v>2002.0239561943874</v>
      </c>
      <c r="F389" s="50">
        <f>'H15 Swap'!H395</f>
        <v>5.15</v>
      </c>
      <c r="G389" s="50">
        <f>'H15 Swap'!O395</f>
        <v>4.5199999999999996</v>
      </c>
      <c r="H389" s="14">
        <f t="shared" si="23"/>
        <v>0.63000000000000078</v>
      </c>
      <c r="J389" s="51">
        <f>'H15 Swap'!B395</f>
        <v>1.895</v>
      </c>
      <c r="K389" s="52">
        <f>'H15 Swap'!C395</f>
        <v>1.63</v>
      </c>
      <c r="L389" s="14">
        <f t="shared" si="22"/>
        <v>0.26500000000000012</v>
      </c>
    </row>
    <row r="390" spans="2:12" outlineLevel="1">
      <c r="B390">
        <f>'H15 Swap'!A396</f>
        <v>20011217</v>
      </c>
      <c r="C390" s="1">
        <f t="shared" si="20"/>
        <v>37242</v>
      </c>
      <c r="D390" s="8">
        <f t="shared" si="21"/>
        <v>2002.0321697467489</v>
      </c>
      <c r="F390" s="50">
        <f>'H15 Swap'!H396</f>
        <v>5.4</v>
      </c>
      <c r="G390" s="50">
        <f>'H15 Swap'!O396</f>
        <v>4.54</v>
      </c>
      <c r="H390" s="14">
        <f t="shared" si="23"/>
        <v>0.86000000000000032</v>
      </c>
      <c r="J390" s="51">
        <f>'H15 Swap'!B396</f>
        <v>1.9013</v>
      </c>
      <c r="K390" s="52">
        <f>'H15 Swap'!C396</f>
        <v>1.63</v>
      </c>
      <c r="L390" s="14">
        <f t="shared" si="22"/>
        <v>0.2713000000000001</v>
      </c>
    </row>
    <row r="391" spans="2:12" outlineLevel="1">
      <c r="B391">
        <f>'H15 Swap'!A397</f>
        <v>20011218</v>
      </c>
      <c r="C391" s="1">
        <f t="shared" si="20"/>
        <v>37243</v>
      </c>
      <c r="D391" s="8">
        <f t="shared" si="21"/>
        <v>2002.0349075975359</v>
      </c>
      <c r="F391" s="50">
        <f>'H15 Swap'!H397</f>
        <v>5.25</v>
      </c>
      <c r="G391" s="50">
        <f>'H15 Swap'!O397</f>
        <v>4.46</v>
      </c>
      <c r="H391" s="14">
        <f t="shared" si="23"/>
        <v>0.79</v>
      </c>
      <c r="J391" s="51">
        <f>'H15 Swap'!B397</f>
        <v>1.91</v>
      </c>
      <c r="K391" s="52">
        <f>'H15 Swap'!C397</f>
        <v>1.67</v>
      </c>
      <c r="L391" s="14">
        <f t="shared" si="22"/>
        <v>0.24</v>
      </c>
    </row>
    <row r="392" spans="2:12" outlineLevel="1">
      <c r="B392">
        <f>'H15 Swap'!A398</f>
        <v>20011219</v>
      </c>
      <c r="C392" s="1">
        <f t="shared" si="20"/>
        <v>37244</v>
      </c>
      <c r="D392" s="8">
        <f t="shared" si="21"/>
        <v>2002.037645448323</v>
      </c>
      <c r="F392" s="50">
        <f>'H15 Swap'!H398</f>
        <v>5.15</v>
      </c>
      <c r="G392" s="50">
        <f>'H15 Swap'!O398</f>
        <v>4.38</v>
      </c>
      <c r="H392" s="14">
        <f t="shared" si="23"/>
        <v>0.77000000000000046</v>
      </c>
      <c r="J392" s="51">
        <f>'H15 Swap'!B398</f>
        <v>1.9025000000000001</v>
      </c>
      <c r="K392" s="52">
        <f>'H15 Swap'!C398</f>
        <v>1.68</v>
      </c>
      <c r="L392" s="14">
        <f t="shared" si="22"/>
        <v>0.22250000000000014</v>
      </c>
    </row>
    <row r="393" spans="2:12" outlineLevel="1">
      <c r="B393">
        <f>'H15 Swap'!A399</f>
        <v>20011220</v>
      </c>
      <c r="C393" s="1">
        <f t="shared" si="20"/>
        <v>37245</v>
      </c>
      <c r="D393" s="8">
        <f t="shared" si="21"/>
        <v>2002.0403832991101</v>
      </c>
      <c r="F393" s="50">
        <f>'H15 Swap'!H399</f>
        <v>5.17</v>
      </c>
      <c r="G393" s="50">
        <f>'H15 Swap'!O399</f>
        <v>4.42</v>
      </c>
      <c r="H393" s="14">
        <f t="shared" si="23"/>
        <v>0.75</v>
      </c>
      <c r="J393" s="51">
        <f>'H15 Swap'!B399</f>
        <v>1.9025000000000001</v>
      </c>
      <c r="K393" s="52">
        <f>'H15 Swap'!C399</f>
        <v>1.63</v>
      </c>
      <c r="L393" s="14">
        <f t="shared" si="22"/>
        <v>0.27250000000000019</v>
      </c>
    </row>
    <row r="394" spans="2:12" outlineLevel="1">
      <c r="B394">
        <f>'H15 Swap'!A400</f>
        <v>20011221</v>
      </c>
      <c r="C394" s="1">
        <f t="shared" si="20"/>
        <v>37246</v>
      </c>
      <c r="D394" s="8">
        <f t="shared" si="21"/>
        <v>2002.0431211498974</v>
      </c>
      <c r="F394" s="50">
        <f>'H15 Swap'!H400</f>
        <v>5.19</v>
      </c>
      <c r="G394" s="50">
        <f>'H15 Swap'!O400</f>
        <v>4.45</v>
      </c>
      <c r="H394" s="14">
        <f t="shared" si="23"/>
        <v>0.74000000000000021</v>
      </c>
      <c r="J394" s="51">
        <f>'H15 Swap'!B400</f>
        <v>1.9</v>
      </c>
      <c r="K394" s="52">
        <f>'H15 Swap'!C400</f>
        <v>1.63</v>
      </c>
      <c r="L394" s="14">
        <f t="shared" si="22"/>
        <v>0.27</v>
      </c>
    </row>
    <row r="395" spans="2:12" outlineLevel="1">
      <c r="B395">
        <f>'H15 Swap'!A401</f>
        <v>20011224</v>
      </c>
      <c r="C395" s="1">
        <f t="shared" ref="C395:C458" si="24">DATE(LEFT(B395,4),MID(B395,5,2),RIGHT(B395,2))</f>
        <v>37249</v>
      </c>
      <c r="D395" s="8">
        <f t="shared" ref="D395:D458" si="25">(YEAR(C395)*365.25+MONTH(C395)*30+DAY(C395))/365.25</f>
        <v>2002.0513347022588</v>
      </c>
      <c r="F395" s="50">
        <f>'H15 Swap'!H401</f>
        <v>5.24</v>
      </c>
      <c r="G395" s="50">
        <f>'H15 Swap'!O401</f>
        <v>4.49</v>
      </c>
      <c r="H395" s="14">
        <f t="shared" si="23"/>
        <v>0.75</v>
      </c>
      <c r="J395" s="51">
        <f>'H15 Swap'!B401</f>
        <v>1.9037999999999999</v>
      </c>
      <c r="K395" s="52">
        <f>'H15 Swap'!C401</f>
        <v>1.63</v>
      </c>
      <c r="L395" s="14">
        <f t="shared" ref="L395:L458" si="26">IF(ISERROR(J395-K395),#N/A,J395-K395)</f>
        <v>0.27380000000000004</v>
      </c>
    </row>
    <row r="396" spans="2:12" outlineLevel="1">
      <c r="B396">
        <f>'H15 Swap'!A402</f>
        <v>20011225</v>
      </c>
      <c r="C396" s="1">
        <f t="shared" si="24"/>
        <v>37250</v>
      </c>
      <c r="D396" s="8">
        <f t="shared" si="25"/>
        <v>2002.0540725530459</v>
      </c>
      <c r="F396" s="50" t="str">
        <f>'H15 Swap'!H402</f>
        <v xml:space="preserve"> NaN</v>
      </c>
      <c r="G396" s="50" t="str">
        <f>'H15 Swap'!O402</f>
        <v xml:space="preserve"> NaN</v>
      </c>
      <c r="H396" s="14" t="e">
        <f t="shared" ref="H396:H459" si="27">IF(ISERROR(F396-G396),#N/A,F396-G396)</f>
        <v>#N/A</v>
      </c>
      <c r="J396" s="51">
        <f>'H15 Swap'!B402</f>
        <v>1.9037999999999999</v>
      </c>
      <c r="K396" s="52" t="str">
        <f>'H15 Swap'!C402</f>
        <v>NaN</v>
      </c>
      <c r="L396" s="14" t="e">
        <f t="shared" si="26"/>
        <v>#N/A</v>
      </c>
    </row>
    <row r="397" spans="2:12" outlineLevel="1">
      <c r="B397">
        <f>'H15 Swap'!A403</f>
        <v>20011226</v>
      </c>
      <c r="C397" s="1">
        <f t="shared" si="24"/>
        <v>37251</v>
      </c>
      <c r="D397" s="8">
        <f t="shared" si="25"/>
        <v>2002.056810403833</v>
      </c>
      <c r="F397" s="50">
        <f>'H15 Swap'!H403</f>
        <v>5.3</v>
      </c>
      <c r="G397" s="50">
        <f>'H15 Swap'!O403</f>
        <v>4.55</v>
      </c>
      <c r="H397" s="14">
        <f t="shared" si="27"/>
        <v>0.75</v>
      </c>
      <c r="J397" s="51">
        <f>'H15 Swap'!B403</f>
        <v>1.9037999999999999</v>
      </c>
      <c r="K397" s="52">
        <f>'H15 Swap'!C403</f>
        <v>1.69</v>
      </c>
      <c r="L397" s="14">
        <f t="shared" si="26"/>
        <v>0.21379999999999999</v>
      </c>
    </row>
    <row r="398" spans="2:12" outlineLevel="1">
      <c r="B398">
        <f>'H15 Swap'!A404</f>
        <v>20011227</v>
      </c>
      <c r="C398" s="1">
        <f t="shared" si="24"/>
        <v>37252</v>
      </c>
      <c r="D398" s="8">
        <f t="shared" si="25"/>
        <v>2002.05954825462</v>
      </c>
      <c r="F398" s="50">
        <f>'H15 Swap'!H404</f>
        <v>5.29</v>
      </c>
      <c r="G398" s="50">
        <f>'H15 Swap'!O404</f>
        <v>4.46</v>
      </c>
      <c r="H398" s="14">
        <f t="shared" si="27"/>
        <v>0.83000000000000007</v>
      </c>
      <c r="J398" s="51">
        <f>'H15 Swap'!B404</f>
        <v>1.9088000000000001</v>
      </c>
      <c r="K398" s="52">
        <f>'H15 Swap'!C404</f>
        <v>1.7</v>
      </c>
      <c r="L398" s="14">
        <f t="shared" si="26"/>
        <v>0.2088000000000001</v>
      </c>
    </row>
    <row r="399" spans="2:12" outlineLevel="1">
      <c r="B399">
        <f>'H15 Swap'!A405</f>
        <v>20011228</v>
      </c>
      <c r="C399" s="1">
        <f t="shared" si="24"/>
        <v>37253</v>
      </c>
      <c r="D399" s="8">
        <f t="shared" si="25"/>
        <v>2002.0622861054073</v>
      </c>
      <c r="F399" s="50">
        <f>'H15 Swap'!H405</f>
        <v>5.23</v>
      </c>
      <c r="G399" s="50">
        <f>'H15 Swap'!O405</f>
        <v>4.46</v>
      </c>
      <c r="H399" s="14">
        <f t="shared" si="27"/>
        <v>0.77000000000000046</v>
      </c>
      <c r="J399" s="51">
        <f>'H15 Swap'!B405</f>
        <v>1.8813</v>
      </c>
      <c r="K399" s="52">
        <f>'H15 Swap'!C405</f>
        <v>1.71</v>
      </c>
      <c r="L399" s="14">
        <f t="shared" si="26"/>
        <v>0.17130000000000001</v>
      </c>
    </row>
    <row r="400" spans="2:12" outlineLevel="1">
      <c r="B400">
        <f>'H15 Swap'!A406</f>
        <v>20011231</v>
      </c>
      <c r="C400" s="1">
        <f t="shared" si="24"/>
        <v>37256</v>
      </c>
      <c r="D400" s="8">
        <f t="shared" si="25"/>
        <v>2002.0704996577686</v>
      </c>
      <c r="F400" s="50">
        <f>'H15 Swap'!H406</f>
        <v>5.14</v>
      </c>
      <c r="G400" s="50">
        <f>'H15 Swap'!O406</f>
        <v>4.38</v>
      </c>
      <c r="H400" s="14">
        <f t="shared" si="27"/>
        <v>0.75999999999999979</v>
      </c>
      <c r="J400" s="51">
        <f>'H15 Swap'!B406</f>
        <v>1.8813</v>
      </c>
      <c r="K400" s="52">
        <f>'H15 Swap'!C406</f>
        <v>1.71</v>
      </c>
      <c r="L400" s="14">
        <f t="shared" si="26"/>
        <v>0.17130000000000001</v>
      </c>
    </row>
    <row r="401" spans="2:12" outlineLevel="1">
      <c r="B401">
        <f>'H15 Swap'!A407</f>
        <v>20020101</v>
      </c>
      <c r="C401" s="1">
        <f t="shared" si="24"/>
        <v>37257</v>
      </c>
      <c r="D401" s="8">
        <f t="shared" si="25"/>
        <v>2002.084873374401</v>
      </c>
      <c r="F401" s="50" t="str">
        <f>'H15 Swap'!H407</f>
        <v xml:space="preserve"> NaN</v>
      </c>
      <c r="G401" s="50" t="str">
        <f>'H15 Swap'!O407</f>
        <v xml:space="preserve"> NaN</v>
      </c>
      <c r="H401" s="14" t="e">
        <f t="shared" si="27"/>
        <v>#N/A</v>
      </c>
      <c r="J401" s="51">
        <f>'H15 Swap'!B407</f>
        <v>1.8813</v>
      </c>
      <c r="K401" s="52" t="str">
        <f>'H15 Swap'!C407</f>
        <v>NaN</v>
      </c>
      <c r="L401" s="14" t="e">
        <f t="shared" si="26"/>
        <v>#N/A</v>
      </c>
    </row>
    <row r="402" spans="2:12" outlineLevel="1">
      <c r="B402">
        <f>'H15 Swap'!A408</f>
        <v>20020102</v>
      </c>
      <c r="C402" s="1">
        <f t="shared" si="24"/>
        <v>37258</v>
      </c>
      <c r="D402" s="8">
        <f t="shared" si="25"/>
        <v>2002.0876112251883</v>
      </c>
      <c r="F402" s="50">
        <f>'H15 Swap'!H408</f>
        <v>5.17</v>
      </c>
      <c r="G402" s="50">
        <f>'H15 Swap'!O408</f>
        <v>4.5199999999999996</v>
      </c>
      <c r="H402" s="14">
        <f t="shared" si="27"/>
        <v>0.65000000000000036</v>
      </c>
      <c r="J402" s="51">
        <f>'H15 Swap'!B408</f>
        <v>1.8637999999999999</v>
      </c>
      <c r="K402" s="52">
        <f>'H15 Swap'!C408</f>
        <v>1.67</v>
      </c>
      <c r="L402" s="14">
        <f t="shared" si="26"/>
        <v>0.19379999999999997</v>
      </c>
    </row>
    <row r="403" spans="2:12" outlineLevel="1">
      <c r="B403">
        <f>'H15 Swap'!A409</f>
        <v>20020103</v>
      </c>
      <c r="C403" s="1">
        <f t="shared" si="24"/>
        <v>37259</v>
      </c>
      <c r="D403" s="8">
        <f t="shared" si="25"/>
        <v>2002.0903490759754</v>
      </c>
      <c r="F403" s="50">
        <f>'H15 Swap'!H409</f>
        <v>5.19</v>
      </c>
      <c r="G403" s="50">
        <f>'H15 Swap'!O409</f>
        <v>4.4800000000000004</v>
      </c>
      <c r="H403" s="14">
        <f t="shared" si="27"/>
        <v>0.71</v>
      </c>
      <c r="J403" s="51">
        <f>'H15 Swap'!B409</f>
        <v>1.8755999999999999</v>
      </c>
      <c r="K403" s="52">
        <f>'H15 Swap'!C409</f>
        <v>1.7</v>
      </c>
      <c r="L403" s="14">
        <f t="shared" si="26"/>
        <v>0.17559999999999998</v>
      </c>
    </row>
    <row r="404" spans="2:12" outlineLevel="1">
      <c r="B404">
        <f>'H15 Swap'!A410</f>
        <v>20020104</v>
      </c>
      <c r="C404" s="1">
        <f t="shared" si="24"/>
        <v>37260</v>
      </c>
      <c r="D404" s="8">
        <f t="shared" si="25"/>
        <v>2002.0930869267625</v>
      </c>
      <c r="F404" s="50">
        <f>'H15 Swap'!H410</f>
        <v>5.23</v>
      </c>
      <c r="G404" s="50">
        <f>'H15 Swap'!O410</f>
        <v>4.5</v>
      </c>
      <c r="H404" s="14">
        <f t="shared" si="27"/>
        <v>0.73000000000000043</v>
      </c>
      <c r="J404" s="51">
        <f>'H15 Swap'!B410</f>
        <v>1.87</v>
      </c>
      <c r="K404" s="52">
        <f>'H15 Swap'!C410</f>
        <v>1.67</v>
      </c>
      <c r="L404" s="14">
        <f t="shared" si="26"/>
        <v>0.20000000000000018</v>
      </c>
    </row>
    <row r="405" spans="2:12" outlineLevel="1">
      <c r="B405">
        <f>'H15 Swap'!A411</f>
        <v>20020107</v>
      </c>
      <c r="C405" s="1">
        <f t="shared" si="24"/>
        <v>37263</v>
      </c>
      <c r="D405" s="8">
        <f t="shared" si="25"/>
        <v>2002.1013004791239</v>
      </c>
      <c r="F405" s="50">
        <f>'H15 Swap'!H411</f>
        <v>5.08</v>
      </c>
      <c r="G405" s="50">
        <f>'H15 Swap'!O411</f>
        <v>4.3899999999999997</v>
      </c>
      <c r="H405" s="14">
        <f t="shared" si="27"/>
        <v>0.69000000000000039</v>
      </c>
      <c r="J405" s="51">
        <f>'H15 Swap'!B411</f>
        <v>1.87</v>
      </c>
      <c r="K405" s="52">
        <f>'H15 Swap'!C411</f>
        <v>1.67</v>
      </c>
      <c r="L405" s="14">
        <f t="shared" si="26"/>
        <v>0.20000000000000018</v>
      </c>
    </row>
    <row r="406" spans="2:12" outlineLevel="1">
      <c r="B406">
        <f>'H15 Swap'!A412</f>
        <v>20020108</v>
      </c>
      <c r="C406" s="1">
        <f t="shared" si="24"/>
        <v>37264</v>
      </c>
      <c r="D406" s="8">
        <f t="shared" si="25"/>
        <v>2002.104038329911</v>
      </c>
      <c r="F406" s="50">
        <f>'H15 Swap'!H412</f>
        <v>5.01</v>
      </c>
      <c r="G406" s="50">
        <f>'H15 Swap'!O412</f>
        <v>4.3899999999999997</v>
      </c>
      <c r="H406" s="14">
        <f t="shared" si="27"/>
        <v>0.62000000000000011</v>
      </c>
      <c r="J406" s="51">
        <f>'H15 Swap'!B412</f>
        <v>1.8425</v>
      </c>
      <c r="K406" s="52">
        <f>'H15 Swap'!C412</f>
        <v>1.63</v>
      </c>
      <c r="L406" s="14">
        <f t="shared" si="26"/>
        <v>0.21250000000000013</v>
      </c>
    </row>
    <row r="407" spans="2:12" outlineLevel="1">
      <c r="B407">
        <f>'H15 Swap'!A413</f>
        <v>20020109</v>
      </c>
      <c r="C407" s="1">
        <f t="shared" si="24"/>
        <v>37265</v>
      </c>
      <c r="D407" s="8">
        <f t="shared" si="25"/>
        <v>2002.1067761806983</v>
      </c>
      <c r="F407" s="50">
        <f>'H15 Swap'!H413</f>
        <v>5.08</v>
      </c>
      <c r="G407" s="50">
        <f>'H15 Swap'!O413</f>
        <v>4.38</v>
      </c>
      <c r="H407" s="14">
        <f t="shared" si="27"/>
        <v>0.70000000000000018</v>
      </c>
      <c r="J407" s="51">
        <f>'H15 Swap'!B413</f>
        <v>1.8438000000000001</v>
      </c>
      <c r="K407" s="52">
        <f>'H15 Swap'!C413</f>
        <v>1.62</v>
      </c>
      <c r="L407" s="14">
        <f t="shared" si="26"/>
        <v>0.2238</v>
      </c>
    </row>
    <row r="408" spans="2:12" outlineLevel="1">
      <c r="B408">
        <f>'H15 Swap'!A414</f>
        <v>20020110</v>
      </c>
      <c r="C408" s="1">
        <f t="shared" si="24"/>
        <v>37266</v>
      </c>
      <c r="D408" s="8">
        <f t="shared" si="25"/>
        <v>2002.1095140314853</v>
      </c>
      <c r="F408" s="50">
        <f>'H15 Swap'!H414</f>
        <v>4.96</v>
      </c>
      <c r="G408" s="50">
        <f>'H15 Swap'!O414</f>
        <v>4.2699999999999996</v>
      </c>
      <c r="H408" s="14">
        <f t="shared" si="27"/>
        <v>0.69000000000000039</v>
      </c>
      <c r="J408" s="51">
        <f>'H15 Swap'!B414</f>
        <v>1.8312999999999999</v>
      </c>
      <c r="K408" s="52">
        <f>'H15 Swap'!C414</f>
        <v>1.63</v>
      </c>
      <c r="L408" s="14">
        <f t="shared" si="26"/>
        <v>0.20130000000000003</v>
      </c>
    </row>
    <row r="409" spans="2:12" outlineLevel="1">
      <c r="B409">
        <f>'H15 Swap'!A415</f>
        <v>20020111</v>
      </c>
      <c r="C409" s="1">
        <f t="shared" si="24"/>
        <v>37267</v>
      </c>
      <c r="D409" s="8">
        <f t="shared" si="25"/>
        <v>2002.1122518822724</v>
      </c>
      <c r="F409" s="50">
        <f>'H15 Swap'!H415</f>
        <v>4.88</v>
      </c>
      <c r="G409" s="50">
        <f>'H15 Swap'!O415</f>
        <v>4.1399999999999997</v>
      </c>
      <c r="H409" s="14">
        <f t="shared" si="27"/>
        <v>0.74000000000000021</v>
      </c>
      <c r="J409" s="51">
        <f>'H15 Swap'!B415</f>
        <v>1.8269</v>
      </c>
      <c r="K409" s="52">
        <f>'H15 Swap'!C415</f>
        <v>1.63</v>
      </c>
      <c r="L409" s="14">
        <f t="shared" si="26"/>
        <v>0.19690000000000007</v>
      </c>
    </row>
    <row r="410" spans="2:12" outlineLevel="1">
      <c r="B410">
        <f>'H15 Swap'!A416</f>
        <v>20020114</v>
      </c>
      <c r="C410" s="1">
        <f t="shared" si="24"/>
        <v>37270</v>
      </c>
      <c r="D410" s="8">
        <f t="shared" si="25"/>
        <v>2002.1204654346338</v>
      </c>
      <c r="F410" s="50">
        <f>'H15 Swap'!H416</f>
        <v>4.6900000000000004</v>
      </c>
      <c r="G410" s="50">
        <f>'H15 Swap'!O416</f>
        <v>4.1500000000000004</v>
      </c>
      <c r="H410" s="14">
        <f t="shared" si="27"/>
        <v>0.54</v>
      </c>
      <c r="J410" s="51">
        <f>'H15 Swap'!B416</f>
        <v>1.7238</v>
      </c>
      <c r="K410" s="52">
        <f>'H15 Swap'!C416</f>
        <v>1.59</v>
      </c>
      <c r="L410" s="14">
        <f t="shared" si="26"/>
        <v>0.13379999999999992</v>
      </c>
    </row>
    <row r="411" spans="2:12" outlineLevel="1">
      <c r="B411">
        <f>'H15 Swap'!A417</f>
        <v>20020115</v>
      </c>
      <c r="C411" s="1">
        <f t="shared" si="24"/>
        <v>37271</v>
      </c>
      <c r="D411" s="8">
        <f t="shared" si="25"/>
        <v>2002.1232032854209</v>
      </c>
      <c r="F411" s="50">
        <f>'H15 Swap'!H417</f>
        <v>4.78</v>
      </c>
      <c r="G411" s="50">
        <f>'H15 Swap'!O417</f>
        <v>4.1399999999999997</v>
      </c>
      <c r="H411" s="14">
        <f t="shared" si="27"/>
        <v>0.64000000000000057</v>
      </c>
      <c r="J411" s="51">
        <f>'H15 Swap'!B417</f>
        <v>1.7238</v>
      </c>
      <c r="K411" s="52">
        <f>'H15 Swap'!C417</f>
        <v>1.55</v>
      </c>
      <c r="L411" s="14">
        <f t="shared" si="26"/>
        <v>0.17379999999999995</v>
      </c>
    </row>
    <row r="412" spans="2:12" outlineLevel="1">
      <c r="B412">
        <f>'H15 Swap'!A418</f>
        <v>20020116</v>
      </c>
      <c r="C412" s="1">
        <f t="shared" si="24"/>
        <v>37272</v>
      </c>
      <c r="D412" s="8">
        <f t="shared" si="25"/>
        <v>2002.125941136208</v>
      </c>
      <c r="F412" s="50">
        <f>'H15 Swap'!H418</f>
        <v>4.72</v>
      </c>
      <c r="G412" s="50">
        <f>'H15 Swap'!O418</f>
        <v>4.16</v>
      </c>
      <c r="H412" s="14">
        <f t="shared" si="27"/>
        <v>0.55999999999999961</v>
      </c>
      <c r="J412" s="51">
        <f>'H15 Swap'!B418</f>
        <v>1.7156</v>
      </c>
      <c r="K412" s="52">
        <f>'H15 Swap'!C418</f>
        <v>1.59</v>
      </c>
      <c r="L412" s="14">
        <f t="shared" si="26"/>
        <v>0.12559999999999993</v>
      </c>
    </row>
    <row r="413" spans="2:12" outlineLevel="1">
      <c r="B413">
        <f>'H15 Swap'!A419</f>
        <v>20020117</v>
      </c>
      <c r="C413" s="1">
        <f t="shared" si="24"/>
        <v>37273</v>
      </c>
      <c r="D413" s="8">
        <f t="shared" si="25"/>
        <v>2002.1286789869953</v>
      </c>
      <c r="F413" s="50">
        <f>'H15 Swap'!H419</f>
        <v>4.8499999999999996</v>
      </c>
      <c r="G413" s="50">
        <f>'H15 Swap'!O419</f>
        <v>4.28</v>
      </c>
      <c r="H413" s="14">
        <f t="shared" si="27"/>
        <v>0.5699999999999994</v>
      </c>
      <c r="J413" s="51">
        <f>'H15 Swap'!B419</f>
        <v>1.74</v>
      </c>
      <c r="K413" s="52">
        <f>'H15 Swap'!C419</f>
        <v>1.58</v>
      </c>
      <c r="L413" s="14">
        <f t="shared" si="26"/>
        <v>0.15999999999999992</v>
      </c>
    </row>
    <row r="414" spans="2:12" outlineLevel="1">
      <c r="B414">
        <f>'H15 Swap'!A420</f>
        <v>20020118</v>
      </c>
      <c r="C414" s="1">
        <f t="shared" si="24"/>
        <v>37274</v>
      </c>
      <c r="D414" s="8">
        <f t="shared" si="25"/>
        <v>2002.1314168377824</v>
      </c>
      <c r="F414" s="50">
        <f>'H15 Swap'!H420</f>
        <v>4.93</v>
      </c>
      <c r="G414" s="50">
        <f>'H15 Swap'!O420</f>
        <v>4.2300000000000004</v>
      </c>
      <c r="H414" s="14">
        <f t="shared" si="27"/>
        <v>0.69999999999999929</v>
      </c>
      <c r="J414" s="51">
        <f>'H15 Swap'!B420</f>
        <v>1.77</v>
      </c>
      <c r="K414" s="52">
        <f>'H15 Swap'!C420</f>
        <v>1.63</v>
      </c>
      <c r="L414" s="14">
        <f t="shared" si="26"/>
        <v>0.14000000000000012</v>
      </c>
    </row>
    <row r="415" spans="2:12" outlineLevel="1">
      <c r="B415">
        <f>'H15 Swap'!A421</f>
        <v>20020121</v>
      </c>
      <c r="C415" s="1">
        <f t="shared" si="24"/>
        <v>37277</v>
      </c>
      <c r="D415" s="8">
        <f t="shared" si="25"/>
        <v>2002.1396303901438</v>
      </c>
      <c r="F415" s="50" t="str">
        <f>'H15 Swap'!H421</f>
        <v xml:space="preserve"> NaN</v>
      </c>
      <c r="G415" s="50" t="str">
        <f>'H15 Swap'!O421</f>
        <v xml:space="preserve"> NaN</v>
      </c>
      <c r="H415" s="14" t="e">
        <f t="shared" si="27"/>
        <v>#N/A</v>
      </c>
      <c r="J415" s="51">
        <f>'H15 Swap'!B421</f>
        <v>1.7963</v>
      </c>
      <c r="K415" s="52" t="str">
        <f>'H15 Swap'!C421</f>
        <v>NaN</v>
      </c>
      <c r="L415" s="14" t="e">
        <f t="shared" si="26"/>
        <v>#N/A</v>
      </c>
    </row>
    <row r="416" spans="2:12" outlineLevel="1">
      <c r="B416">
        <f>'H15 Swap'!A422</f>
        <v>20020122</v>
      </c>
      <c r="C416" s="1">
        <f t="shared" si="24"/>
        <v>37278</v>
      </c>
      <c r="D416" s="8">
        <f t="shared" si="25"/>
        <v>2002.1423682409309</v>
      </c>
      <c r="F416" s="50">
        <f>'H15 Swap'!H422</f>
        <v>4.92</v>
      </c>
      <c r="G416" s="50">
        <f>'H15 Swap'!O422</f>
        <v>4.2699999999999996</v>
      </c>
      <c r="H416" s="14">
        <f t="shared" si="27"/>
        <v>0.65000000000000036</v>
      </c>
      <c r="J416" s="51">
        <f>'H15 Swap'!B422</f>
        <v>1.8</v>
      </c>
      <c r="K416" s="52">
        <f>'H15 Swap'!C422</f>
        <v>1.65</v>
      </c>
      <c r="L416" s="14">
        <f t="shared" si="26"/>
        <v>0.15000000000000013</v>
      </c>
    </row>
    <row r="417" spans="2:12" outlineLevel="1">
      <c r="B417">
        <f>'H15 Swap'!A423</f>
        <v>20020123</v>
      </c>
      <c r="C417" s="1">
        <f t="shared" si="24"/>
        <v>37279</v>
      </c>
      <c r="D417" s="8">
        <f t="shared" si="25"/>
        <v>2002.1451060917179</v>
      </c>
      <c r="F417" s="50">
        <f>'H15 Swap'!H423</f>
        <v>4.91</v>
      </c>
      <c r="G417" s="50">
        <f>'H15 Swap'!O423</f>
        <v>4.3600000000000003</v>
      </c>
      <c r="H417" s="14">
        <f t="shared" si="27"/>
        <v>0.54999999999999982</v>
      </c>
      <c r="J417" s="51">
        <f>'H15 Swap'!B423</f>
        <v>1.8</v>
      </c>
      <c r="K417" s="52">
        <f>'H15 Swap'!C423</f>
        <v>1.65</v>
      </c>
      <c r="L417" s="14">
        <f t="shared" si="26"/>
        <v>0.15000000000000013</v>
      </c>
    </row>
    <row r="418" spans="2:12" outlineLevel="1">
      <c r="B418">
        <f>'H15 Swap'!A424</f>
        <v>20020124</v>
      </c>
      <c r="C418" s="1">
        <f t="shared" si="24"/>
        <v>37280</v>
      </c>
      <c r="D418" s="8">
        <f t="shared" si="25"/>
        <v>2002.1478439425052</v>
      </c>
      <c r="F418" s="50">
        <f>'H15 Swap'!H424</f>
        <v>5.01</v>
      </c>
      <c r="G418" s="50">
        <f>'H15 Swap'!O424</f>
        <v>4.4000000000000004</v>
      </c>
      <c r="H418" s="14">
        <f t="shared" si="27"/>
        <v>0.60999999999999943</v>
      </c>
      <c r="J418" s="51">
        <f>'H15 Swap'!B424</f>
        <v>1.81</v>
      </c>
      <c r="K418" s="52">
        <f>'H15 Swap'!C424</f>
        <v>1.65</v>
      </c>
      <c r="L418" s="14">
        <f t="shared" si="26"/>
        <v>0.16000000000000014</v>
      </c>
    </row>
    <row r="419" spans="2:12" outlineLevel="1">
      <c r="B419">
        <f>'H15 Swap'!A425</f>
        <v>20020125</v>
      </c>
      <c r="C419" s="1">
        <f t="shared" si="24"/>
        <v>37281</v>
      </c>
      <c r="D419" s="8">
        <f t="shared" si="25"/>
        <v>2002.1505817932923</v>
      </c>
      <c r="F419" s="50">
        <f>'H15 Swap'!H425</f>
        <v>5.09</v>
      </c>
      <c r="G419" s="50">
        <f>'H15 Swap'!O425</f>
        <v>4.46</v>
      </c>
      <c r="H419" s="14">
        <f t="shared" si="27"/>
        <v>0.62999999999999989</v>
      </c>
      <c r="J419" s="51">
        <f>'H15 Swap'!B425</f>
        <v>1.87</v>
      </c>
      <c r="K419" s="52">
        <f>'H15 Swap'!C425</f>
        <v>1.67</v>
      </c>
      <c r="L419" s="14">
        <f t="shared" si="26"/>
        <v>0.20000000000000018</v>
      </c>
    </row>
    <row r="420" spans="2:12" outlineLevel="1">
      <c r="B420">
        <f>'H15 Swap'!A426</f>
        <v>20020128</v>
      </c>
      <c r="C420" s="1">
        <f t="shared" si="24"/>
        <v>37284</v>
      </c>
      <c r="D420" s="8">
        <f t="shared" si="25"/>
        <v>2002.1587953456537</v>
      </c>
      <c r="F420" s="50">
        <f>'H15 Swap'!H426</f>
        <v>5.0999999999999996</v>
      </c>
      <c r="G420" s="50">
        <f>'H15 Swap'!O426</f>
        <v>4.4800000000000004</v>
      </c>
      <c r="H420" s="14">
        <f t="shared" si="27"/>
        <v>0.61999999999999922</v>
      </c>
      <c r="J420" s="51">
        <f>'H15 Swap'!B426</f>
        <v>1.87</v>
      </c>
      <c r="K420" s="52">
        <f>'H15 Swap'!C426</f>
        <v>1.7</v>
      </c>
      <c r="L420" s="14">
        <f t="shared" si="26"/>
        <v>0.17000000000000015</v>
      </c>
    </row>
    <row r="421" spans="2:12" outlineLevel="1">
      <c r="B421">
        <f>'H15 Swap'!A427</f>
        <v>20020129</v>
      </c>
      <c r="C421" s="1">
        <f t="shared" si="24"/>
        <v>37285</v>
      </c>
      <c r="D421" s="8">
        <f t="shared" si="25"/>
        <v>2002.1615331964408</v>
      </c>
      <c r="F421" s="50">
        <f>'H15 Swap'!H427</f>
        <v>5.04</v>
      </c>
      <c r="G421" s="50">
        <f>'H15 Swap'!O427</f>
        <v>4.3499999999999996</v>
      </c>
      <c r="H421" s="14">
        <f t="shared" si="27"/>
        <v>0.69000000000000039</v>
      </c>
      <c r="J421" s="51">
        <f>'H15 Swap'!B427</f>
        <v>1.87</v>
      </c>
      <c r="K421" s="52">
        <f>'H15 Swap'!C427</f>
        <v>1.69</v>
      </c>
      <c r="L421" s="14">
        <f t="shared" si="26"/>
        <v>0.18000000000000016</v>
      </c>
    </row>
    <row r="422" spans="2:12" outlineLevel="1">
      <c r="B422">
        <f>'H15 Swap'!A428</f>
        <v>20020130</v>
      </c>
      <c r="C422" s="1">
        <f t="shared" si="24"/>
        <v>37286</v>
      </c>
      <c r="D422" s="8">
        <f t="shared" si="25"/>
        <v>2002.1642710472279</v>
      </c>
      <c r="F422" s="50">
        <f>'H15 Swap'!H428</f>
        <v>4.97</v>
      </c>
      <c r="G422" s="50">
        <f>'H15 Swap'!O428</f>
        <v>4.37</v>
      </c>
      <c r="H422" s="14">
        <f t="shared" si="27"/>
        <v>0.59999999999999964</v>
      </c>
      <c r="J422" s="51">
        <f>'H15 Swap'!B428</f>
        <v>1.86</v>
      </c>
      <c r="K422" s="52">
        <f>'H15 Swap'!C428</f>
        <v>1.7</v>
      </c>
      <c r="L422" s="14">
        <f t="shared" si="26"/>
        <v>0.16000000000000014</v>
      </c>
    </row>
    <row r="423" spans="2:12" outlineLevel="1">
      <c r="B423">
        <f>'H15 Swap'!A429</f>
        <v>20020131</v>
      </c>
      <c r="C423" s="1">
        <f t="shared" si="24"/>
        <v>37287</v>
      </c>
      <c r="D423" s="8">
        <f t="shared" si="25"/>
        <v>2002.167008898015</v>
      </c>
      <c r="F423" s="50">
        <f>'H15 Swap'!H429</f>
        <v>4.9800000000000004</v>
      </c>
      <c r="G423" s="50">
        <f>'H15 Swap'!O429</f>
        <v>4.42</v>
      </c>
      <c r="H423" s="14">
        <f t="shared" si="27"/>
        <v>0.5600000000000005</v>
      </c>
      <c r="J423" s="51">
        <f>'H15 Swap'!B429</f>
        <v>1.88</v>
      </c>
      <c r="K423" s="52">
        <f>'H15 Swap'!C429</f>
        <v>1.73</v>
      </c>
      <c r="L423" s="14">
        <f t="shared" si="26"/>
        <v>0.14999999999999991</v>
      </c>
    </row>
    <row r="424" spans="2:12" outlineLevel="1">
      <c r="B424">
        <f>'H15 Swap'!A430</f>
        <v>20020201</v>
      </c>
      <c r="C424" s="1">
        <f t="shared" si="24"/>
        <v>37288</v>
      </c>
      <c r="D424" s="8">
        <f t="shared" si="25"/>
        <v>2002.167008898015</v>
      </c>
      <c r="F424" s="50">
        <f>'H15 Swap'!H430</f>
        <v>4.99</v>
      </c>
      <c r="G424" s="50">
        <f>'H15 Swap'!O430</f>
        <v>4.37</v>
      </c>
      <c r="H424" s="14">
        <f t="shared" si="27"/>
        <v>0.62000000000000011</v>
      </c>
      <c r="J424" s="51">
        <f>'H15 Swap'!B430</f>
        <v>1.92</v>
      </c>
      <c r="K424" s="52">
        <f>'H15 Swap'!C430</f>
        <v>1.7</v>
      </c>
      <c r="L424" s="14">
        <f t="shared" si="26"/>
        <v>0.21999999999999997</v>
      </c>
    </row>
    <row r="425" spans="2:12" outlineLevel="1">
      <c r="B425">
        <f>'H15 Swap'!A431</f>
        <v>20020204</v>
      </c>
      <c r="C425" s="1">
        <f t="shared" si="24"/>
        <v>37291</v>
      </c>
      <c r="D425" s="8">
        <f t="shared" si="25"/>
        <v>2002.1752224503764</v>
      </c>
      <c r="F425" s="50">
        <f>'H15 Swap'!H431</f>
        <v>4.9000000000000004</v>
      </c>
      <c r="G425" s="50">
        <f>'H15 Swap'!O431</f>
        <v>4.29</v>
      </c>
      <c r="H425" s="14">
        <f t="shared" si="27"/>
        <v>0.61000000000000032</v>
      </c>
      <c r="J425" s="51">
        <f>'H15 Swap'!B431</f>
        <v>1.9088000000000001</v>
      </c>
      <c r="K425" s="52">
        <f>'H15 Swap'!C431</f>
        <v>1.7</v>
      </c>
      <c r="L425" s="14">
        <f t="shared" si="26"/>
        <v>0.2088000000000001</v>
      </c>
    </row>
    <row r="426" spans="2:12" outlineLevel="1">
      <c r="B426">
        <f>'H15 Swap'!A432</f>
        <v>20020205</v>
      </c>
      <c r="C426" s="1">
        <f t="shared" si="24"/>
        <v>37292</v>
      </c>
      <c r="D426" s="8">
        <f t="shared" si="25"/>
        <v>2002.1779603011637</v>
      </c>
      <c r="F426" s="50">
        <f>'H15 Swap'!H432</f>
        <v>4.88</v>
      </c>
      <c r="G426" s="50">
        <f>'H15 Swap'!O432</f>
        <v>4.29</v>
      </c>
      <c r="H426" s="14">
        <f t="shared" si="27"/>
        <v>0.58999999999999986</v>
      </c>
      <c r="J426" s="51">
        <f>'H15 Swap'!B432</f>
        <v>1.9</v>
      </c>
      <c r="K426" s="52">
        <f>'H15 Swap'!C432</f>
        <v>1.7</v>
      </c>
      <c r="L426" s="14">
        <f t="shared" si="26"/>
        <v>0.19999999999999996</v>
      </c>
    </row>
    <row r="427" spans="2:12" outlineLevel="1">
      <c r="B427">
        <f>'H15 Swap'!A433</f>
        <v>20020206</v>
      </c>
      <c r="C427" s="1">
        <f t="shared" si="24"/>
        <v>37293</v>
      </c>
      <c r="D427" s="8">
        <f t="shared" si="25"/>
        <v>2002.1806981519508</v>
      </c>
      <c r="F427" s="50">
        <f>'H15 Swap'!H433</f>
        <v>4.8600000000000003</v>
      </c>
      <c r="G427" s="50">
        <f>'H15 Swap'!O433</f>
        <v>4.3</v>
      </c>
      <c r="H427" s="14">
        <f t="shared" si="27"/>
        <v>0.5600000000000005</v>
      </c>
      <c r="J427" s="51">
        <f>'H15 Swap'!B433</f>
        <v>1.9</v>
      </c>
      <c r="K427" s="52">
        <f>'H15 Swap'!C433</f>
        <v>1.71</v>
      </c>
      <c r="L427" s="14">
        <f t="shared" si="26"/>
        <v>0.18999999999999995</v>
      </c>
    </row>
    <row r="428" spans="2:12" outlineLevel="1">
      <c r="B428">
        <f>'H15 Swap'!A434</f>
        <v>20020207</v>
      </c>
      <c r="C428" s="1">
        <f t="shared" si="24"/>
        <v>37294</v>
      </c>
      <c r="D428" s="8">
        <f t="shared" si="25"/>
        <v>2002.1834360027378</v>
      </c>
      <c r="F428" s="50">
        <f>'H15 Swap'!H434</f>
        <v>4.9400000000000004</v>
      </c>
      <c r="G428" s="50">
        <f>'H15 Swap'!O434</f>
        <v>4.33</v>
      </c>
      <c r="H428" s="14">
        <f t="shared" si="27"/>
        <v>0.61000000000000032</v>
      </c>
      <c r="J428" s="51">
        <f>'H15 Swap'!B434</f>
        <v>1.9</v>
      </c>
      <c r="K428" s="52">
        <f>'H15 Swap'!C434</f>
        <v>1.69</v>
      </c>
      <c r="L428" s="14">
        <f t="shared" si="26"/>
        <v>0.20999999999999996</v>
      </c>
    </row>
    <row r="429" spans="2:12" outlineLevel="1">
      <c r="B429">
        <f>'H15 Swap'!A435</f>
        <v>20020208</v>
      </c>
      <c r="C429" s="1">
        <f t="shared" si="24"/>
        <v>37295</v>
      </c>
      <c r="D429" s="8">
        <f t="shared" si="25"/>
        <v>2002.1861738535249</v>
      </c>
      <c r="F429" s="50">
        <f>'H15 Swap'!H435</f>
        <v>4.87</v>
      </c>
      <c r="G429" s="50">
        <f>'H15 Swap'!O435</f>
        <v>4.28</v>
      </c>
      <c r="H429" s="14">
        <f t="shared" si="27"/>
        <v>0.58999999999999986</v>
      </c>
      <c r="J429" s="51">
        <f>'H15 Swap'!B435</f>
        <v>1.9</v>
      </c>
      <c r="K429" s="52">
        <f>'H15 Swap'!C435</f>
        <v>1.7</v>
      </c>
      <c r="L429" s="14">
        <f t="shared" si="26"/>
        <v>0.19999999999999996</v>
      </c>
    </row>
    <row r="430" spans="2:12" outlineLevel="1">
      <c r="B430">
        <f>'H15 Swap'!A436</f>
        <v>20020211</v>
      </c>
      <c r="C430" s="1">
        <f t="shared" si="24"/>
        <v>37298</v>
      </c>
      <c r="D430" s="8">
        <f t="shared" si="25"/>
        <v>2002.1943874058863</v>
      </c>
      <c r="F430" s="50">
        <f>'H15 Swap'!H436</f>
        <v>4.88</v>
      </c>
      <c r="G430" s="50">
        <f>'H15 Swap'!O436</f>
        <v>4.29</v>
      </c>
      <c r="H430" s="14">
        <f t="shared" si="27"/>
        <v>0.58999999999999986</v>
      </c>
      <c r="J430" s="51">
        <f>'H15 Swap'!B436</f>
        <v>1.8925000000000001</v>
      </c>
      <c r="K430" s="52">
        <f>'H15 Swap'!C436</f>
        <v>1.7</v>
      </c>
      <c r="L430" s="14">
        <f t="shared" si="26"/>
        <v>0.19250000000000012</v>
      </c>
    </row>
    <row r="431" spans="2:12" outlineLevel="1">
      <c r="B431">
        <f>'H15 Swap'!A437</f>
        <v>20020212</v>
      </c>
      <c r="C431" s="1">
        <f t="shared" si="24"/>
        <v>37299</v>
      </c>
      <c r="D431" s="8">
        <f t="shared" si="25"/>
        <v>2002.1971252566734</v>
      </c>
      <c r="F431" s="50">
        <f>'H15 Swap'!H437</f>
        <v>4.8600000000000003</v>
      </c>
      <c r="G431" s="50">
        <f>'H15 Swap'!O437</f>
        <v>4.3600000000000003</v>
      </c>
      <c r="H431" s="14">
        <f t="shared" si="27"/>
        <v>0.5</v>
      </c>
      <c r="J431" s="51">
        <f>'H15 Swap'!B437</f>
        <v>1.89</v>
      </c>
      <c r="K431" s="52">
        <f>'H15 Swap'!C437</f>
        <v>1.7</v>
      </c>
      <c r="L431" s="14">
        <f t="shared" si="26"/>
        <v>0.18999999999999995</v>
      </c>
    </row>
    <row r="432" spans="2:12" outlineLevel="1">
      <c r="B432">
        <f>'H15 Swap'!A438</f>
        <v>20020213</v>
      </c>
      <c r="C432" s="1">
        <f t="shared" si="24"/>
        <v>37300</v>
      </c>
      <c r="D432" s="8">
        <f t="shared" si="25"/>
        <v>2002.1998631074607</v>
      </c>
      <c r="F432" s="50">
        <f>'H15 Swap'!H438</f>
        <v>4.97</v>
      </c>
      <c r="G432" s="50">
        <f>'H15 Swap'!O438</f>
        <v>4.4000000000000004</v>
      </c>
      <c r="H432" s="14">
        <f t="shared" si="27"/>
        <v>0.5699999999999994</v>
      </c>
      <c r="J432" s="51">
        <f>'H15 Swap'!B438</f>
        <v>1.9</v>
      </c>
      <c r="K432" s="52">
        <f>'H15 Swap'!C438</f>
        <v>1.71</v>
      </c>
      <c r="L432" s="14">
        <f t="shared" si="26"/>
        <v>0.18999999999999995</v>
      </c>
    </row>
    <row r="433" spans="2:12" outlineLevel="1">
      <c r="B433">
        <f>'H15 Swap'!A439</f>
        <v>20020214</v>
      </c>
      <c r="C433" s="1">
        <f t="shared" si="24"/>
        <v>37301</v>
      </c>
      <c r="D433" s="8">
        <f t="shared" si="25"/>
        <v>2002.2026009582478</v>
      </c>
      <c r="F433" s="50">
        <f>'H15 Swap'!H439</f>
        <v>4.96</v>
      </c>
      <c r="G433" s="50">
        <f>'H15 Swap'!O439</f>
        <v>4.3499999999999996</v>
      </c>
      <c r="H433" s="14">
        <f t="shared" si="27"/>
        <v>0.61000000000000032</v>
      </c>
      <c r="J433" s="51">
        <f>'H15 Swap'!B439</f>
        <v>1.91</v>
      </c>
      <c r="K433" s="52">
        <f>'H15 Swap'!C439</f>
        <v>1.73</v>
      </c>
      <c r="L433" s="14">
        <f t="shared" si="26"/>
        <v>0.17999999999999994</v>
      </c>
    </row>
    <row r="434" spans="2:12" outlineLevel="1">
      <c r="B434">
        <f>'H15 Swap'!A440</f>
        <v>20020215</v>
      </c>
      <c r="C434" s="1">
        <f t="shared" si="24"/>
        <v>37302</v>
      </c>
      <c r="D434" s="8">
        <f t="shared" si="25"/>
        <v>2002.2053388090349</v>
      </c>
      <c r="F434" s="50">
        <f>'H15 Swap'!H440</f>
        <v>4.8499999999999996</v>
      </c>
      <c r="G434" s="50">
        <f>'H15 Swap'!O440</f>
        <v>4.2699999999999996</v>
      </c>
      <c r="H434" s="14">
        <f t="shared" si="27"/>
        <v>0.58000000000000007</v>
      </c>
      <c r="J434" s="51">
        <f>'H15 Swap'!B440</f>
        <v>1.91</v>
      </c>
      <c r="K434" s="52">
        <f>'H15 Swap'!C440</f>
        <v>1.73</v>
      </c>
      <c r="L434" s="14">
        <f t="shared" si="26"/>
        <v>0.17999999999999994</v>
      </c>
    </row>
    <row r="435" spans="2:12" outlineLevel="1">
      <c r="B435">
        <f>'H15 Swap'!A441</f>
        <v>20020218</v>
      </c>
      <c r="C435" s="1">
        <f t="shared" si="24"/>
        <v>37305</v>
      </c>
      <c r="D435" s="8">
        <f t="shared" si="25"/>
        <v>2002.2135523613963</v>
      </c>
      <c r="F435" s="50" t="str">
        <f>'H15 Swap'!H441</f>
        <v xml:space="preserve"> NaN</v>
      </c>
      <c r="G435" s="50" t="str">
        <f>'H15 Swap'!O441</f>
        <v xml:space="preserve"> NaN</v>
      </c>
      <c r="H435" s="14" t="e">
        <f t="shared" si="27"/>
        <v>#N/A</v>
      </c>
      <c r="J435" s="51">
        <f>'H15 Swap'!B441</f>
        <v>1.9037999999999999</v>
      </c>
      <c r="K435" s="52" t="str">
        <f>'H15 Swap'!C441</f>
        <v>NaN</v>
      </c>
      <c r="L435" s="14" t="e">
        <f t="shared" si="26"/>
        <v>#N/A</v>
      </c>
    </row>
    <row r="436" spans="2:12" outlineLevel="1">
      <c r="B436">
        <f>'H15 Swap'!A442</f>
        <v>20020219</v>
      </c>
      <c r="C436" s="1">
        <f t="shared" si="24"/>
        <v>37306</v>
      </c>
      <c r="D436" s="8">
        <f t="shared" si="25"/>
        <v>2002.2162902121834</v>
      </c>
      <c r="F436" s="50">
        <f>'H15 Swap'!H442</f>
        <v>4.84</v>
      </c>
      <c r="G436" s="50">
        <f>'H15 Swap'!O442</f>
        <v>4.28</v>
      </c>
      <c r="H436" s="14">
        <f t="shared" si="27"/>
        <v>0.55999999999999961</v>
      </c>
      <c r="J436" s="51">
        <f>'H15 Swap'!B442</f>
        <v>1.9013</v>
      </c>
      <c r="K436" s="52">
        <f>'H15 Swap'!C442</f>
        <v>1.73</v>
      </c>
      <c r="L436" s="14">
        <f t="shared" si="26"/>
        <v>0.17130000000000001</v>
      </c>
    </row>
    <row r="437" spans="2:12" outlineLevel="1">
      <c r="B437">
        <f>'H15 Swap'!A443</f>
        <v>20020220</v>
      </c>
      <c r="C437" s="1">
        <f t="shared" si="24"/>
        <v>37307</v>
      </c>
      <c r="D437" s="8">
        <f t="shared" si="25"/>
        <v>2002.2190280629707</v>
      </c>
      <c r="F437" s="50">
        <f>'H15 Swap'!H443</f>
        <v>4.82</v>
      </c>
      <c r="G437" s="50">
        <f>'H15 Swap'!O443</f>
        <v>4.28</v>
      </c>
      <c r="H437" s="14">
        <f t="shared" si="27"/>
        <v>0.54</v>
      </c>
      <c r="J437" s="51">
        <f>'H15 Swap'!B443</f>
        <v>1.9025000000000001</v>
      </c>
      <c r="K437" s="52">
        <f>'H15 Swap'!C443</f>
        <v>1.71</v>
      </c>
      <c r="L437" s="14">
        <f t="shared" si="26"/>
        <v>0.19250000000000012</v>
      </c>
    </row>
    <row r="438" spans="2:12" outlineLevel="1">
      <c r="B438">
        <f>'H15 Swap'!A444</f>
        <v>20020221</v>
      </c>
      <c r="C438" s="1">
        <f t="shared" si="24"/>
        <v>37308</v>
      </c>
      <c r="D438" s="8">
        <f t="shared" si="25"/>
        <v>2002.2217659137577</v>
      </c>
      <c r="F438" s="50">
        <f>'H15 Swap'!H444</f>
        <v>4.83</v>
      </c>
      <c r="G438" s="50">
        <f>'H15 Swap'!O444</f>
        <v>4.2699999999999996</v>
      </c>
      <c r="H438" s="14">
        <f t="shared" si="27"/>
        <v>0.5600000000000005</v>
      </c>
      <c r="J438" s="51">
        <f>'H15 Swap'!B444</f>
        <v>1.91</v>
      </c>
      <c r="K438" s="52">
        <f>'H15 Swap'!C444</f>
        <v>1.71</v>
      </c>
      <c r="L438" s="14">
        <f t="shared" si="26"/>
        <v>0.19999999999999996</v>
      </c>
    </row>
    <row r="439" spans="2:12" outlineLevel="1">
      <c r="B439">
        <f>'H15 Swap'!A445</f>
        <v>20020222</v>
      </c>
      <c r="C439" s="1">
        <f t="shared" si="24"/>
        <v>37309</v>
      </c>
      <c r="D439" s="8">
        <f t="shared" si="25"/>
        <v>2002.2245037645448</v>
      </c>
      <c r="F439" s="50">
        <f>'H15 Swap'!H445</f>
        <v>4.78</v>
      </c>
      <c r="G439" s="50">
        <f>'H15 Swap'!O445</f>
        <v>4.2300000000000004</v>
      </c>
      <c r="H439" s="14">
        <f t="shared" si="27"/>
        <v>0.54999999999999982</v>
      </c>
      <c r="J439" s="51">
        <f>'H15 Swap'!B445</f>
        <v>1.9013</v>
      </c>
      <c r="K439" s="52">
        <f>'H15 Swap'!C445</f>
        <v>1.7</v>
      </c>
      <c r="L439" s="14">
        <f t="shared" si="26"/>
        <v>0.20130000000000003</v>
      </c>
    </row>
    <row r="440" spans="2:12" outlineLevel="1">
      <c r="B440">
        <f>'H15 Swap'!A446</f>
        <v>20020225</v>
      </c>
      <c r="C440" s="1">
        <f t="shared" si="24"/>
        <v>37312</v>
      </c>
      <c r="D440" s="8">
        <f t="shared" si="25"/>
        <v>2002.2327173169062</v>
      </c>
      <c r="F440" s="50">
        <f>'H15 Swap'!H446</f>
        <v>4.83</v>
      </c>
      <c r="G440" s="50">
        <f>'H15 Swap'!O446</f>
        <v>4.26</v>
      </c>
      <c r="H440" s="14">
        <f t="shared" si="27"/>
        <v>0.57000000000000028</v>
      </c>
      <c r="J440" s="51">
        <f>'H15 Swap'!B446</f>
        <v>1.9013</v>
      </c>
      <c r="K440" s="52">
        <f>'H15 Swap'!C446</f>
        <v>1.7</v>
      </c>
      <c r="L440" s="14">
        <f t="shared" si="26"/>
        <v>0.20130000000000003</v>
      </c>
    </row>
    <row r="441" spans="2:12" outlineLevel="1">
      <c r="B441">
        <f>'H15 Swap'!A447</f>
        <v>20020226</v>
      </c>
      <c r="C441" s="1">
        <f t="shared" si="24"/>
        <v>37313</v>
      </c>
      <c r="D441" s="8">
        <f t="shared" si="25"/>
        <v>2002.2354551676933</v>
      </c>
      <c r="F441" s="50">
        <f>'H15 Swap'!H447</f>
        <v>4.82</v>
      </c>
      <c r="G441" s="50">
        <f>'H15 Swap'!O447</f>
        <v>4.33</v>
      </c>
      <c r="H441" s="14">
        <f t="shared" si="27"/>
        <v>0.49000000000000021</v>
      </c>
      <c r="J441" s="51">
        <f>'H15 Swap'!B447</f>
        <v>1.9013</v>
      </c>
      <c r="K441" s="52">
        <f>'H15 Swap'!C447</f>
        <v>1.73</v>
      </c>
      <c r="L441" s="14">
        <f t="shared" si="26"/>
        <v>0.17130000000000001</v>
      </c>
    </row>
    <row r="442" spans="2:12" outlineLevel="1">
      <c r="B442">
        <f>'H15 Swap'!A448</f>
        <v>20020227</v>
      </c>
      <c r="C442" s="1">
        <f t="shared" si="24"/>
        <v>37314</v>
      </c>
      <c r="D442" s="8">
        <f t="shared" si="25"/>
        <v>2002.2381930184804</v>
      </c>
      <c r="F442" s="50">
        <f>'H15 Swap'!H448</f>
        <v>4.82</v>
      </c>
      <c r="G442" s="50">
        <f>'H15 Swap'!O448</f>
        <v>4.22</v>
      </c>
      <c r="H442" s="14">
        <f t="shared" si="27"/>
        <v>0.60000000000000053</v>
      </c>
      <c r="J442" s="51">
        <f>'H15 Swap'!B448</f>
        <v>1.9113</v>
      </c>
      <c r="K442" s="52">
        <f>'H15 Swap'!C448</f>
        <v>1.74</v>
      </c>
      <c r="L442" s="14">
        <f t="shared" si="26"/>
        <v>0.17130000000000001</v>
      </c>
    </row>
    <row r="443" spans="2:12" outlineLevel="1">
      <c r="B443">
        <f>'H15 Swap'!A449</f>
        <v>20020228</v>
      </c>
      <c r="C443" s="1">
        <f t="shared" si="24"/>
        <v>37315</v>
      </c>
      <c r="D443" s="8">
        <f t="shared" si="25"/>
        <v>2002.2409308692677</v>
      </c>
      <c r="F443" s="50">
        <f>'H15 Swap'!H449</f>
        <v>4.8</v>
      </c>
      <c r="G443" s="50">
        <f>'H15 Swap'!O449</f>
        <v>4.2699999999999996</v>
      </c>
      <c r="H443" s="14">
        <f t="shared" si="27"/>
        <v>0.53000000000000025</v>
      </c>
      <c r="J443" s="51">
        <f>'H15 Swap'!B449</f>
        <v>1.9</v>
      </c>
      <c r="K443" s="52">
        <f>'H15 Swap'!C449</f>
        <v>1.73</v>
      </c>
      <c r="L443" s="14">
        <f t="shared" si="26"/>
        <v>0.16999999999999993</v>
      </c>
    </row>
    <row r="444" spans="2:12" outlineLevel="1">
      <c r="B444">
        <f>'H15 Swap'!A450</f>
        <v>20020301</v>
      </c>
      <c r="C444" s="1">
        <f t="shared" si="24"/>
        <v>37316</v>
      </c>
      <c r="D444" s="8">
        <f t="shared" si="25"/>
        <v>2002.2491444216291</v>
      </c>
      <c r="F444" s="50">
        <f>'H15 Swap'!H450</f>
        <v>4.91</v>
      </c>
      <c r="G444" s="50">
        <f>'H15 Swap'!O450</f>
        <v>4.43</v>
      </c>
      <c r="H444" s="14">
        <f t="shared" si="27"/>
        <v>0.48000000000000043</v>
      </c>
      <c r="J444" s="51">
        <f>'H15 Swap'!B450</f>
        <v>1.9013</v>
      </c>
      <c r="K444" s="52">
        <f>'H15 Swap'!C450</f>
        <v>1.73</v>
      </c>
      <c r="L444" s="14">
        <f t="shared" si="26"/>
        <v>0.17130000000000001</v>
      </c>
    </row>
    <row r="445" spans="2:12" outlineLevel="1">
      <c r="B445">
        <f>'H15 Swap'!A451</f>
        <v>20020304</v>
      </c>
      <c r="C445" s="1">
        <f t="shared" si="24"/>
        <v>37319</v>
      </c>
      <c r="D445" s="8">
        <f t="shared" si="25"/>
        <v>2002.2573579739903</v>
      </c>
      <c r="F445" s="50">
        <f>'H15 Swap'!H451</f>
        <v>4.9800000000000004</v>
      </c>
      <c r="G445" s="50">
        <f>'H15 Swap'!O451</f>
        <v>4.43</v>
      </c>
      <c r="H445" s="14">
        <f t="shared" si="27"/>
        <v>0.55000000000000071</v>
      </c>
      <c r="J445" s="51">
        <f>'H15 Swap'!B451</f>
        <v>1.92</v>
      </c>
      <c r="K445" s="52">
        <f>'H15 Swap'!C451</f>
        <v>1.73</v>
      </c>
      <c r="L445" s="14">
        <f t="shared" si="26"/>
        <v>0.18999999999999995</v>
      </c>
    </row>
    <row r="446" spans="2:12" outlineLevel="1">
      <c r="B446">
        <f>'H15 Swap'!A452</f>
        <v>20020305</v>
      </c>
      <c r="C446" s="1">
        <f t="shared" si="24"/>
        <v>37320</v>
      </c>
      <c r="D446" s="8">
        <f t="shared" si="25"/>
        <v>2002.2600958247776</v>
      </c>
      <c r="F446" s="50">
        <f>'H15 Swap'!H452</f>
        <v>5</v>
      </c>
      <c r="G446" s="50">
        <f>'H15 Swap'!O452</f>
        <v>4.4400000000000004</v>
      </c>
      <c r="H446" s="14">
        <f t="shared" si="27"/>
        <v>0.55999999999999961</v>
      </c>
      <c r="J446" s="51">
        <f>'H15 Swap'!B452</f>
        <v>1.92</v>
      </c>
      <c r="K446" s="52">
        <f>'H15 Swap'!C452</f>
        <v>1.74</v>
      </c>
      <c r="L446" s="14">
        <f t="shared" si="26"/>
        <v>0.17999999999999994</v>
      </c>
    </row>
    <row r="447" spans="2:12" outlineLevel="1">
      <c r="B447">
        <f>'H15 Swap'!A453</f>
        <v>20020306</v>
      </c>
      <c r="C447" s="1">
        <f t="shared" si="24"/>
        <v>37321</v>
      </c>
      <c r="D447" s="8">
        <f t="shared" si="25"/>
        <v>2002.2628336755647</v>
      </c>
      <c r="F447" s="50">
        <f>'H15 Swap'!H453</f>
        <v>4.9800000000000004</v>
      </c>
      <c r="G447" s="50">
        <f>'H15 Swap'!O453</f>
        <v>4.45</v>
      </c>
      <c r="H447" s="14">
        <f t="shared" si="27"/>
        <v>0.53000000000000025</v>
      </c>
      <c r="J447" s="51">
        <f>'H15 Swap'!B453</f>
        <v>1.92</v>
      </c>
      <c r="K447" s="52">
        <f>'H15 Swap'!C453</f>
        <v>1.75</v>
      </c>
      <c r="L447" s="14">
        <f t="shared" si="26"/>
        <v>0.16999999999999993</v>
      </c>
    </row>
    <row r="448" spans="2:12" outlineLevel="1">
      <c r="B448">
        <f>'H15 Swap'!A454</f>
        <v>20020307</v>
      </c>
      <c r="C448" s="1">
        <f t="shared" si="24"/>
        <v>37322</v>
      </c>
      <c r="D448" s="8">
        <f t="shared" si="25"/>
        <v>2002.2655715263518</v>
      </c>
      <c r="F448" s="50">
        <f>'H15 Swap'!H454</f>
        <v>5.13</v>
      </c>
      <c r="G448" s="50">
        <f>'H15 Swap'!O454</f>
        <v>4.6500000000000004</v>
      </c>
      <c r="H448" s="14">
        <f t="shared" si="27"/>
        <v>0.47999999999999954</v>
      </c>
      <c r="J448" s="51">
        <f>'H15 Swap'!B454</f>
        <v>1.9213</v>
      </c>
      <c r="K448" s="52">
        <f>'H15 Swap'!C454</f>
        <v>1.75</v>
      </c>
      <c r="L448" s="14">
        <f t="shared" si="26"/>
        <v>0.17130000000000001</v>
      </c>
    </row>
    <row r="449" spans="2:12" outlineLevel="1">
      <c r="B449">
        <f>'H15 Swap'!A455</f>
        <v>20020308</v>
      </c>
      <c r="C449" s="1">
        <f t="shared" si="24"/>
        <v>37323</v>
      </c>
      <c r="D449" s="8">
        <f t="shared" si="25"/>
        <v>2002.2683093771388</v>
      </c>
      <c r="F449" s="50">
        <f>'H15 Swap'!H455</f>
        <v>5.26</v>
      </c>
      <c r="G449" s="50">
        <f>'H15 Swap'!O455</f>
        <v>4.7699999999999996</v>
      </c>
      <c r="H449" s="14">
        <f t="shared" si="27"/>
        <v>0.49000000000000021</v>
      </c>
      <c r="J449" s="51">
        <f>'H15 Swap'!B455</f>
        <v>1.96</v>
      </c>
      <c r="K449" s="52">
        <f>'H15 Swap'!C455</f>
        <v>1.79</v>
      </c>
      <c r="L449" s="14">
        <f t="shared" si="26"/>
        <v>0.16999999999999993</v>
      </c>
    </row>
    <row r="450" spans="2:12" outlineLevel="1">
      <c r="B450">
        <f>'H15 Swap'!A456</f>
        <v>20020311</v>
      </c>
      <c r="C450" s="1">
        <f t="shared" si="24"/>
        <v>37326</v>
      </c>
      <c r="D450" s="8">
        <f t="shared" si="25"/>
        <v>2002.2765229295003</v>
      </c>
      <c r="F450" s="50">
        <f>'H15 Swap'!H456</f>
        <v>5.3</v>
      </c>
      <c r="G450" s="50">
        <f>'H15 Swap'!O456</f>
        <v>4.7699999999999996</v>
      </c>
      <c r="H450" s="14">
        <f t="shared" si="27"/>
        <v>0.53000000000000025</v>
      </c>
      <c r="J450" s="51">
        <f>'H15 Swap'!B456</f>
        <v>2</v>
      </c>
      <c r="K450" s="52">
        <f>'H15 Swap'!C456</f>
        <v>1.78</v>
      </c>
      <c r="L450" s="14">
        <f t="shared" si="26"/>
        <v>0.21999999999999997</v>
      </c>
    </row>
    <row r="451" spans="2:12" outlineLevel="1">
      <c r="B451">
        <f>'H15 Swap'!A457</f>
        <v>20020312</v>
      </c>
      <c r="C451" s="1">
        <f t="shared" si="24"/>
        <v>37327</v>
      </c>
      <c r="D451" s="8">
        <f t="shared" si="25"/>
        <v>2002.2792607802876</v>
      </c>
      <c r="F451" s="50">
        <f>'H15 Swap'!H457</f>
        <v>5.26</v>
      </c>
      <c r="G451" s="50">
        <f>'H15 Swap'!O457</f>
        <v>4.75</v>
      </c>
      <c r="H451" s="14">
        <f t="shared" si="27"/>
        <v>0.50999999999999979</v>
      </c>
      <c r="J451" s="51">
        <f>'H15 Swap'!B457</f>
        <v>2</v>
      </c>
      <c r="K451" s="52">
        <f>'H15 Swap'!C457</f>
        <v>1.78</v>
      </c>
      <c r="L451" s="14">
        <f t="shared" si="26"/>
        <v>0.21999999999999997</v>
      </c>
    </row>
    <row r="452" spans="2:12" outlineLevel="1">
      <c r="B452">
        <f>'H15 Swap'!A458</f>
        <v>20020313</v>
      </c>
      <c r="C452" s="1">
        <f t="shared" si="24"/>
        <v>37328</v>
      </c>
      <c r="D452" s="8">
        <f t="shared" si="25"/>
        <v>2002.2819986310747</v>
      </c>
      <c r="F452" s="50">
        <f>'H15 Swap'!H458</f>
        <v>5.26</v>
      </c>
      <c r="G452" s="50">
        <f>'H15 Swap'!O458</f>
        <v>4.6900000000000004</v>
      </c>
      <c r="H452" s="14">
        <f t="shared" si="27"/>
        <v>0.5699999999999994</v>
      </c>
      <c r="J452" s="51">
        <f>'H15 Swap'!B458</f>
        <v>2</v>
      </c>
      <c r="K452" s="52">
        <f>'H15 Swap'!C458</f>
        <v>1.78</v>
      </c>
      <c r="L452" s="14">
        <f t="shared" si="26"/>
        <v>0.21999999999999997</v>
      </c>
    </row>
    <row r="453" spans="2:12" outlineLevel="1">
      <c r="B453">
        <f>'H15 Swap'!A459</f>
        <v>20020314</v>
      </c>
      <c r="C453" s="1">
        <f t="shared" si="24"/>
        <v>37329</v>
      </c>
      <c r="D453" s="8">
        <f t="shared" si="25"/>
        <v>2002.2847364818617</v>
      </c>
      <c r="F453" s="50">
        <f>'H15 Swap'!H459</f>
        <v>5.33</v>
      </c>
      <c r="G453" s="50">
        <f>'H15 Swap'!O459</f>
        <v>4.83</v>
      </c>
      <c r="H453" s="14">
        <f t="shared" si="27"/>
        <v>0.5</v>
      </c>
      <c r="J453" s="51">
        <f>'H15 Swap'!B459</f>
        <v>1.99</v>
      </c>
      <c r="K453" s="52">
        <f>'H15 Swap'!C459</f>
        <v>1.8</v>
      </c>
      <c r="L453" s="14">
        <f t="shared" si="26"/>
        <v>0.18999999999999995</v>
      </c>
    </row>
    <row r="454" spans="2:12" outlineLevel="1">
      <c r="B454">
        <f>'H15 Swap'!A460</f>
        <v>20020315</v>
      </c>
      <c r="C454" s="1">
        <f t="shared" si="24"/>
        <v>37330</v>
      </c>
      <c r="D454" s="8">
        <f t="shared" si="25"/>
        <v>2002.2874743326488</v>
      </c>
      <c r="F454" s="50">
        <f>'H15 Swap'!H460</f>
        <v>5.41</v>
      </c>
      <c r="G454" s="50">
        <f>'H15 Swap'!O460</f>
        <v>4.8</v>
      </c>
      <c r="H454" s="14">
        <f t="shared" si="27"/>
        <v>0.61000000000000032</v>
      </c>
      <c r="J454" s="51">
        <f>'H15 Swap'!B460</f>
        <v>2.0099999999999998</v>
      </c>
      <c r="K454" s="52">
        <f>'H15 Swap'!C460</f>
        <v>1.75</v>
      </c>
      <c r="L454" s="14">
        <f t="shared" si="26"/>
        <v>0.25999999999999979</v>
      </c>
    </row>
    <row r="455" spans="2:12" outlineLevel="1">
      <c r="B455">
        <f>'H15 Swap'!A461</f>
        <v>20020318</v>
      </c>
      <c r="C455" s="1">
        <f t="shared" si="24"/>
        <v>37333</v>
      </c>
      <c r="D455" s="8">
        <f t="shared" si="25"/>
        <v>2002.2956878850102</v>
      </c>
      <c r="F455" s="50">
        <f>'H15 Swap'!H461</f>
        <v>5.33</v>
      </c>
      <c r="G455" s="50">
        <f>'H15 Swap'!O461</f>
        <v>4.79</v>
      </c>
      <c r="H455" s="14">
        <f t="shared" si="27"/>
        <v>0.54</v>
      </c>
      <c r="J455" s="51">
        <f>'H15 Swap'!B461</f>
        <v>2.0099999999999998</v>
      </c>
      <c r="K455" s="52">
        <f>'H15 Swap'!C461</f>
        <v>1.8</v>
      </c>
      <c r="L455" s="14">
        <f t="shared" si="26"/>
        <v>0.20999999999999974</v>
      </c>
    </row>
    <row r="456" spans="2:12" outlineLevel="1">
      <c r="B456">
        <f>'H15 Swap'!A462</f>
        <v>20020319</v>
      </c>
      <c r="C456" s="1">
        <f t="shared" si="24"/>
        <v>37334</v>
      </c>
      <c r="D456" s="8">
        <f t="shared" si="25"/>
        <v>2002.2984257357973</v>
      </c>
      <c r="F456" s="50">
        <f>'H15 Swap'!H462</f>
        <v>5.33</v>
      </c>
      <c r="G456" s="50">
        <f>'H15 Swap'!O462</f>
        <v>4.78</v>
      </c>
      <c r="H456" s="14">
        <f t="shared" si="27"/>
        <v>0.54999999999999982</v>
      </c>
      <c r="J456" s="51">
        <f>'H15 Swap'!B462</f>
        <v>2.0099999999999998</v>
      </c>
      <c r="K456" s="52">
        <f>'H15 Swap'!C462</f>
        <v>1.81</v>
      </c>
      <c r="L456" s="14">
        <f t="shared" si="26"/>
        <v>0.19999999999999973</v>
      </c>
    </row>
    <row r="457" spans="2:12" outlineLevel="1">
      <c r="B457">
        <f>'H15 Swap'!A463</f>
        <v>20020320</v>
      </c>
      <c r="C457" s="1">
        <f t="shared" si="24"/>
        <v>37335</v>
      </c>
      <c r="D457" s="8">
        <f t="shared" si="25"/>
        <v>2002.3011635865846</v>
      </c>
      <c r="F457" s="50">
        <f>'H15 Swap'!H463</f>
        <v>5.38</v>
      </c>
      <c r="G457" s="50">
        <f>'H15 Swap'!O463</f>
        <v>4.87</v>
      </c>
      <c r="H457" s="14">
        <f t="shared" si="27"/>
        <v>0.50999999999999979</v>
      </c>
      <c r="J457" s="51">
        <f>'H15 Swap'!B463</f>
        <v>1.9938</v>
      </c>
      <c r="K457" s="52">
        <f>'H15 Swap'!C463</f>
        <v>1.83</v>
      </c>
      <c r="L457" s="14">
        <f t="shared" si="26"/>
        <v>0.16379999999999995</v>
      </c>
    </row>
    <row r="458" spans="2:12" outlineLevel="1">
      <c r="B458">
        <f>'H15 Swap'!A464</f>
        <v>20020321</v>
      </c>
      <c r="C458" s="1">
        <f t="shared" si="24"/>
        <v>37336</v>
      </c>
      <c r="D458" s="8">
        <f t="shared" si="25"/>
        <v>2002.3039014373717</v>
      </c>
      <c r="F458" s="50">
        <f>'H15 Swap'!H464</f>
        <v>5.48</v>
      </c>
      <c r="G458" s="50">
        <f>'H15 Swap'!O464</f>
        <v>4.88</v>
      </c>
      <c r="H458" s="14">
        <f t="shared" si="27"/>
        <v>0.60000000000000053</v>
      </c>
      <c r="J458" s="51">
        <f>'H15 Swap'!B464</f>
        <v>2.0188000000000001</v>
      </c>
      <c r="K458" s="52">
        <f>'H15 Swap'!C464</f>
        <v>1.81</v>
      </c>
      <c r="L458" s="14">
        <f t="shared" si="26"/>
        <v>0.2088000000000001</v>
      </c>
    </row>
    <row r="459" spans="2:12" outlineLevel="1">
      <c r="B459">
        <f>'H15 Swap'!A465</f>
        <v>20020322</v>
      </c>
      <c r="C459" s="1">
        <f t="shared" ref="C459:C522" si="28">DATE(LEFT(B459,4),MID(B459,5,2),RIGHT(B459,2))</f>
        <v>37337</v>
      </c>
      <c r="D459" s="8">
        <f t="shared" ref="D459:D522" si="29">(YEAR(C459)*365.25+MONTH(C459)*30+DAY(C459))/365.25</f>
        <v>2002.3066392881587</v>
      </c>
      <c r="F459" s="50">
        <f>'H15 Swap'!H465</f>
        <v>5.42</v>
      </c>
      <c r="G459" s="50">
        <f>'H15 Swap'!O465</f>
        <v>4.9000000000000004</v>
      </c>
      <c r="H459" s="14">
        <f t="shared" si="27"/>
        <v>0.51999999999999957</v>
      </c>
      <c r="J459" s="51">
        <f>'H15 Swap'!B465</f>
        <v>2.0299999999999998</v>
      </c>
      <c r="K459" s="52">
        <f>'H15 Swap'!C465</f>
        <v>1.8</v>
      </c>
      <c r="L459" s="14">
        <f t="shared" ref="L459:L522" si="30">IF(ISERROR(J459-K459),#N/A,J459-K459)</f>
        <v>0.22999999999999976</v>
      </c>
    </row>
    <row r="460" spans="2:12" outlineLevel="1">
      <c r="B460">
        <f>'H15 Swap'!A466</f>
        <v>20020325</v>
      </c>
      <c r="C460" s="1">
        <f t="shared" si="28"/>
        <v>37340</v>
      </c>
      <c r="D460" s="8">
        <f t="shared" si="29"/>
        <v>2002.3148528405202</v>
      </c>
      <c r="F460" s="50">
        <f>'H15 Swap'!H466</f>
        <v>5.45</v>
      </c>
      <c r="G460" s="50">
        <f>'H15 Swap'!O466</f>
        <v>4.92</v>
      </c>
      <c r="H460" s="14">
        <f t="shared" ref="H460:H523" si="31">IF(ISERROR(F460-G460),#N/A,F460-G460)</f>
        <v>0.53000000000000025</v>
      </c>
      <c r="J460" s="51">
        <f>'H15 Swap'!B466</f>
        <v>2.0375000000000001</v>
      </c>
      <c r="K460" s="52">
        <f>'H15 Swap'!C466</f>
        <v>1.84</v>
      </c>
      <c r="L460" s="14">
        <f t="shared" si="30"/>
        <v>0.19750000000000001</v>
      </c>
    </row>
    <row r="461" spans="2:12" outlineLevel="1">
      <c r="B461">
        <f>'H15 Swap'!A467</f>
        <v>20020326</v>
      </c>
      <c r="C461" s="1">
        <f t="shared" si="28"/>
        <v>37341</v>
      </c>
      <c r="D461" s="8">
        <f t="shared" si="29"/>
        <v>2002.3175906913073</v>
      </c>
      <c r="F461" s="50">
        <f>'H15 Swap'!H467</f>
        <v>5.36</v>
      </c>
      <c r="G461" s="50">
        <f>'H15 Swap'!O467</f>
        <v>4.8499999999999996</v>
      </c>
      <c r="H461" s="14">
        <f t="shared" si="31"/>
        <v>0.51000000000000068</v>
      </c>
      <c r="J461" s="51">
        <f>'H15 Swap'!B467</f>
        <v>2.0474999999999999</v>
      </c>
      <c r="K461" s="52">
        <f>'H15 Swap'!C467</f>
        <v>1.78</v>
      </c>
      <c r="L461" s="14">
        <f t="shared" si="30"/>
        <v>0.26749999999999985</v>
      </c>
    </row>
    <row r="462" spans="2:12" outlineLevel="1">
      <c r="B462">
        <f>'H15 Swap'!A468</f>
        <v>20020327</v>
      </c>
      <c r="C462" s="1">
        <f t="shared" si="28"/>
        <v>37342</v>
      </c>
      <c r="D462" s="8">
        <f t="shared" si="29"/>
        <v>2002.3203285420946</v>
      </c>
      <c r="F462" s="50">
        <f>'H15 Swap'!H468</f>
        <v>5.33</v>
      </c>
      <c r="G462" s="50">
        <f>'H15 Swap'!O468</f>
        <v>4.8499999999999996</v>
      </c>
      <c r="H462" s="14">
        <f t="shared" si="31"/>
        <v>0.48000000000000043</v>
      </c>
      <c r="J462" s="51">
        <f>'H15 Swap'!B468</f>
        <v>2.0375000000000001</v>
      </c>
      <c r="K462" s="52">
        <f>'H15 Swap'!C468</f>
        <v>1.83</v>
      </c>
      <c r="L462" s="14">
        <f t="shared" si="30"/>
        <v>0.20750000000000002</v>
      </c>
    </row>
    <row r="463" spans="2:12" outlineLevel="1">
      <c r="B463">
        <f>'H15 Swap'!A469</f>
        <v>20020328</v>
      </c>
      <c r="C463" s="1">
        <f t="shared" si="28"/>
        <v>37343</v>
      </c>
      <c r="D463" s="8">
        <f t="shared" si="29"/>
        <v>2002.3230663928816</v>
      </c>
      <c r="F463" s="50">
        <f>'H15 Swap'!H469</f>
        <v>5.4</v>
      </c>
      <c r="G463" s="50">
        <f>'H15 Swap'!O469</f>
        <v>4.91</v>
      </c>
      <c r="H463" s="14">
        <f t="shared" si="31"/>
        <v>0.49000000000000021</v>
      </c>
      <c r="J463" s="51">
        <f>'H15 Swap'!B469</f>
        <v>2.0299999999999998</v>
      </c>
      <c r="K463" s="52">
        <f>'H15 Swap'!C469</f>
        <v>1.85</v>
      </c>
      <c r="L463" s="14">
        <f t="shared" si="30"/>
        <v>0.17999999999999972</v>
      </c>
    </row>
    <row r="464" spans="2:12" outlineLevel="1">
      <c r="B464">
        <f>'H15 Swap'!A470</f>
        <v>20020329</v>
      </c>
      <c r="C464" s="1">
        <f t="shared" si="28"/>
        <v>37344</v>
      </c>
      <c r="D464" s="8">
        <f t="shared" si="29"/>
        <v>2002.3258042436687</v>
      </c>
      <c r="F464" s="50" t="str">
        <f>'H15 Swap'!H470</f>
        <v xml:space="preserve"> NaN</v>
      </c>
      <c r="G464" s="50" t="str">
        <f>'H15 Swap'!O470</f>
        <v xml:space="preserve"> NaN</v>
      </c>
      <c r="H464" s="14" t="e">
        <f t="shared" si="31"/>
        <v>#N/A</v>
      </c>
      <c r="J464" s="51">
        <f>'H15 Swap'!B470</f>
        <v>2.0299999999999998</v>
      </c>
      <c r="K464" s="52" t="str">
        <f>'H15 Swap'!C470</f>
        <v>NaN</v>
      </c>
      <c r="L464" s="14" t="e">
        <f t="shared" si="30"/>
        <v>#N/A</v>
      </c>
    </row>
    <row r="465" spans="2:12" outlineLevel="1">
      <c r="B465">
        <f>'H15 Swap'!A471</f>
        <v>20020401</v>
      </c>
      <c r="C465" s="1">
        <f t="shared" si="28"/>
        <v>37347</v>
      </c>
      <c r="D465" s="8">
        <f t="shared" si="29"/>
        <v>2002.3312799452431</v>
      </c>
      <c r="F465" s="50">
        <f>'H15 Swap'!H471</f>
        <v>5.43</v>
      </c>
      <c r="G465" s="50">
        <f>'H15 Swap'!O471</f>
        <v>4.93</v>
      </c>
      <c r="H465" s="14">
        <f t="shared" si="31"/>
        <v>0.5</v>
      </c>
      <c r="J465" s="51">
        <f>'H15 Swap'!B471</f>
        <v>2.0299999999999998</v>
      </c>
      <c r="K465" s="52">
        <f>'H15 Swap'!C471</f>
        <v>1.8</v>
      </c>
      <c r="L465" s="14">
        <f t="shared" si="30"/>
        <v>0.22999999999999976</v>
      </c>
    </row>
    <row r="466" spans="2:12" outlineLevel="1">
      <c r="B466">
        <f>'H15 Swap'!A472</f>
        <v>20020402</v>
      </c>
      <c r="C466" s="1">
        <f t="shared" si="28"/>
        <v>37348</v>
      </c>
      <c r="D466" s="8">
        <f t="shared" si="29"/>
        <v>2002.3340177960301</v>
      </c>
      <c r="F466" s="50">
        <f>'H15 Swap'!H472</f>
        <v>5.41</v>
      </c>
      <c r="G466" s="50">
        <f>'H15 Swap'!O472</f>
        <v>4.84</v>
      </c>
      <c r="H466" s="14">
        <f t="shared" si="31"/>
        <v>0.57000000000000028</v>
      </c>
      <c r="J466" s="51">
        <f>'H15 Swap'!B472</f>
        <v>2.04</v>
      </c>
      <c r="K466" s="52">
        <f>'H15 Swap'!C472</f>
        <v>1.8</v>
      </c>
      <c r="L466" s="14">
        <f t="shared" si="30"/>
        <v>0.24</v>
      </c>
    </row>
    <row r="467" spans="2:12" outlineLevel="1">
      <c r="B467">
        <f>'H15 Swap'!A473</f>
        <v>20020403</v>
      </c>
      <c r="C467" s="1">
        <f t="shared" si="28"/>
        <v>37349</v>
      </c>
      <c r="D467" s="8">
        <f t="shared" si="29"/>
        <v>2002.3367556468172</v>
      </c>
      <c r="F467" s="50">
        <f>'H15 Swap'!H473</f>
        <v>5.25</v>
      </c>
      <c r="G467" s="50">
        <f>'H15 Swap'!O473</f>
        <v>4.76</v>
      </c>
      <c r="H467" s="14">
        <f t="shared" si="31"/>
        <v>0.49000000000000021</v>
      </c>
      <c r="J467" s="51">
        <f>'H15 Swap'!B473</f>
        <v>2.0263</v>
      </c>
      <c r="K467" s="52">
        <f>'H15 Swap'!C473</f>
        <v>1.81</v>
      </c>
      <c r="L467" s="14">
        <f t="shared" si="30"/>
        <v>0.21629999999999994</v>
      </c>
    </row>
    <row r="468" spans="2:12" outlineLevel="1">
      <c r="B468">
        <f>'H15 Swap'!A474</f>
        <v>20020404</v>
      </c>
      <c r="C468" s="1">
        <f t="shared" si="28"/>
        <v>37350</v>
      </c>
      <c r="D468" s="8">
        <f t="shared" si="29"/>
        <v>2002.3394934976043</v>
      </c>
      <c r="F468" s="50">
        <f>'H15 Swap'!H474</f>
        <v>5.22</v>
      </c>
      <c r="G468" s="50">
        <f>'H15 Swap'!O474</f>
        <v>4.76</v>
      </c>
      <c r="H468" s="14">
        <f t="shared" si="31"/>
        <v>0.45999999999999996</v>
      </c>
      <c r="J468" s="51">
        <f>'H15 Swap'!B474</f>
        <v>2.0125000000000002</v>
      </c>
      <c r="K468" s="52">
        <f>'H15 Swap'!C474</f>
        <v>1.77</v>
      </c>
      <c r="L468" s="14">
        <f t="shared" si="30"/>
        <v>0.24250000000000016</v>
      </c>
    </row>
    <row r="469" spans="2:12" outlineLevel="1">
      <c r="B469">
        <f>'H15 Swap'!A475</f>
        <v>20020405</v>
      </c>
      <c r="C469" s="1">
        <f t="shared" si="28"/>
        <v>37351</v>
      </c>
      <c r="D469" s="8">
        <f t="shared" si="29"/>
        <v>2002.3422313483916</v>
      </c>
      <c r="F469" s="50">
        <f>'H15 Swap'!H475</f>
        <v>5.19</v>
      </c>
      <c r="G469" s="50">
        <f>'H15 Swap'!O475</f>
        <v>4.68</v>
      </c>
      <c r="H469" s="14">
        <f t="shared" si="31"/>
        <v>0.51000000000000068</v>
      </c>
      <c r="J469" s="51">
        <f>'H15 Swap'!B475</f>
        <v>2.0099999999999998</v>
      </c>
      <c r="K469" s="52">
        <f>'H15 Swap'!C475</f>
        <v>1.75</v>
      </c>
      <c r="L469" s="14">
        <f t="shared" si="30"/>
        <v>0.25999999999999979</v>
      </c>
    </row>
    <row r="470" spans="2:12" outlineLevel="1">
      <c r="B470">
        <f>'H15 Swap'!A476</f>
        <v>20020408</v>
      </c>
      <c r="C470" s="1">
        <f t="shared" si="28"/>
        <v>37354</v>
      </c>
      <c r="D470" s="8">
        <f t="shared" si="29"/>
        <v>2002.350444900753</v>
      </c>
      <c r="F470" s="50">
        <f>'H15 Swap'!H476</f>
        <v>5.16</v>
      </c>
      <c r="G470" s="50">
        <f>'H15 Swap'!O476</f>
        <v>4.7</v>
      </c>
      <c r="H470" s="14">
        <f t="shared" si="31"/>
        <v>0.45999999999999996</v>
      </c>
      <c r="J470" s="51">
        <f>'H15 Swap'!B476</f>
        <v>1.9863</v>
      </c>
      <c r="K470" s="52">
        <f>'H15 Swap'!C476</f>
        <v>1.78</v>
      </c>
      <c r="L470" s="14">
        <f t="shared" si="30"/>
        <v>0.20629999999999993</v>
      </c>
    </row>
    <row r="471" spans="2:12" outlineLevel="1">
      <c r="B471">
        <f>'H15 Swap'!A477</f>
        <v>20020409</v>
      </c>
      <c r="C471" s="1">
        <f t="shared" si="28"/>
        <v>37355</v>
      </c>
      <c r="D471" s="8">
        <f t="shared" si="29"/>
        <v>2002.3531827515401</v>
      </c>
      <c r="F471" s="50">
        <f>'H15 Swap'!H477</f>
        <v>5.21</v>
      </c>
      <c r="G471" s="50">
        <f>'H15 Swap'!O477</f>
        <v>4.67</v>
      </c>
      <c r="H471" s="14">
        <f t="shared" si="31"/>
        <v>0.54</v>
      </c>
      <c r="J471" s="51">
        <f>'H15 Swap'!B477</f>
        <v>1.99</v>
      </c>
      <c r="K471" s="52">
        <f>'H15 Swap'!C477</f>
        <v>1.76</v>
      </c>
      <c r="L471" s="14">
        <f t="shared" si="30"/>
        <v>0.22999999999999998</v>
      </c>
    </row>
    <row r="472" spans="2:12" outlineLevel="1">
      <c r="B472">
        <f>'H15 Swap'!A478</f>
        <v>20020410</v>
      </c>
      <c r="C472" s="1">
        <f t="shared" si="28"/>
        <v>37356</v>
      </c>
      <c r="D472" s="8">
        <f t="shared" si="29"/>
        <v>2002.3559206023272</v>
      </c>
      <c r="F472" s="50">
        <f>'H15 Swap'!H478</f>
        <v>5.17</v>
      </c>
      <c r="G472" s="50">
        <f>'H15 Swap'!O478</f>
        <v>4.68</v>
      </c>
      <c r="H472" s="14">
        <f t="shared" si="31"/>
        <v>0.49000000000000021</v>
      </c>
      <c r="J472" s="51">
        <f>'H15 Swap'!B478</f>
        <v>1.98</v>
      </c>
      <c r="K472" s="52">
        <f>'H15 Swap'!C478</f>
        <v>1.76</v>
      </c>
      <c r="L472" s="14">
        <f t="shared" si="30"/>
        <v>0.21999999999999997</v>
      </c>
    </row>
    <row r="473" spans="2:12" outlineLevel="1">
      <c r="B473">
        <f>'H15 Swap'!A479</f>
        <v>20020411</v>
      </c>
      <c r="C473" s="1">
        <f t="shared" si="28"/>
        <v>37357</v>
      </c>
      <c r="D473" s="8">
        <f t="shared" si="29"/>
        <v>2002.3586584531142</v>
      </c>
      <c r="F473" s="50">
        <f>'H15 Swap'!H479</f>
        <v>5.14</v>
      </c>
      <c r="G473" s="50">
        <f>'H15 Swap'!O479</f>
        <v>4.66</v>
      </c>
      <c r="H473" s="14">
        <f t="shared" si="31"/>
        <v>0.47999999999999954</v>
      </c>
      <c r="J473" s="51">
        <f>'H15 Swap'!B479</f>
        <v>1.98</v>
      </c>
      <c r="K473" s="52">
        <f>'H15 Swap'!C479</f>
        <v>1.79</v>
      </c>
      <c r="L473" s="14">
        <f t="shared" si="30"/>
        <v>0.18999999999999995</v>
      </c>
    </row>
    <row r="474" spans="2:12" outlineLevel="1">
      <c r="B474">
        <f>'H15 Swap'!A480</f>
        <v>20020412</v>
      </c>
      <c r="C474" s="1">
        <f t="shared" si="28"/>
        <v>37358</v>
      </c>
      <c r="D474" s="8">
        <f t="shared" si="29"/>
        <v>2002.3613963039015</v>
      </c>
      <c r="F474" s="50">
        <f>'H15 Swap'!H480</f>
        <v>5.13</v>
      </c>
      <c r="G474" s="50">
        <f>'H15 Swap'!O480</f>
        <v>4.5999999999999996</v>
      </c>
      <c r="H474" s="14">
        <f t="shared" si="31"/>
        <v>0.53000000000000025</v>
      </c>
      <c r="J474" s="51">
        <f>'H15 Swap'!B480</f>
        <v>1.98</v>
      </c>
      <c r="K474" s="52">
        <f>'H15 Swap'!C480</f>
        <v>1.79</v>
      </c>
      <c r="L474" s="14">
        <f t="shared" si="30"/>
        <v>0.18999999999999995</v>
      </c>
    </row>
    <row r="475" spans="2:12" outlineLevel="1">
      <c r="B475">
        <f>'H15 Swap'!A481</f>
        <v>20020415</v>
      </c>
      <c r="C475" s="1">
        <f t="shared" si="28"/>
        <v>37361</v>
      </c>
      <c r="D475" s="8">
        <f t="shared" si="29"/>
        <v>2002.3696098562627</v>
      </c>
      <c r="F475" s="50">
        <f>'H15 Swap'!H481</f>
        <v>5.1100000000000003</v>
      </c>
      <c r="G475" s="50">
        <f>'H15 Swap'!O481</f>
        <v>4.57</v>
      </c>
      <c r="H475" s="14">
        <f t="shared" si="31"/>
        <v>0.54</v>
      </c>
      <c r="J475" s="51">
        <f>'H15 Swap'!B481</f>
        <v>1.97</v>
      </c>
      <c r="K475" s="52">
        <f>'H15 Swap'!C481</f>
        <v>1.8</v>
      </c>
      <c r="L475" s="14">
        <f t="shared" si="30"/>
        <v>0.16999999999999993</v>
      </c>
    </row>
    <row r="476" spans="2:12" outlineLevel="1">
      <c r="B476">
        <f>'H15 Swap'!A482</f>
        <v>20020416</v>
      </c>
      <c r="C476" s="1">
        <f t="shared" si="28"/>
        <v>37362</v>
      </c>
      <c r="D476" s="8">
        <f t="shared" si="29"/>
        <v>2002.37234770705</v>
      </c>
      <c r="F476" s="50">
        <f>'H15 Swap'!H482</f>
        <v>5.17</v>
      </c>
      <c r="G476" s="50">
        <f>'H15 Swap'!O482</f>
        <v>4.62</v>
      </c>
      <c r="H476" s="14">
        <f t="shared" si="31"/>
        <v>0.54999999999999982</v>
      </c>
      <c r="J476" s="51">
        <f>'H15 Swap'!B482</f>
        <v>1.97</v>
      </c>
      <c r="K476" s="52">
        <f>'H15 Swap'!C482</f>
        <v>1.76</v>
      </c>
      <c r="L476" s="14">
        <f t="shared" si="30"/>
        <v>0.20999999999999996</v>
      </c>
    </row>
    <row r="477" spans="2:12" outlineLevel="1">
      <c r="B477">
        <f>'H15 Swap'!A483</f>
        <v>20020417</v>
      </c>
      <c r="C477" s="1">
        <f t="shared" si="28"/>
        <v>37363</v>
      </c>
      <c r="D477" s="8">
        <f t="shared" si="29"/>
        <v>2002.3750855578371</v>
      </c>
      <c r="F477" s="50">
        <f>'H15 Swap'!H483</f>
        <v>5.0999999999999996</v>
      </c>
      <c r="G477" s="50">
        <f>'H15 Swap'!O483</f>
        <v>4.6399999999999997</v>
      </c>
      <c r="H477" s="14">
        <f t="shared" si="31"/>
        <v>0.45999999999999996</v>
      </c>
      <c r="J477" s="51">
        <f>'H15 Swap'!B483</f>
        <v>1.97</v>
      </c>
      <c r="K477" s="52">
        <f>'H15 Swap'!C483</f>
        <v>1.75</v>
      </c>
      <c r="L477" s="14">
        <f t="shared" si="30"/>
        <v>0.21999999999999997</v>
      </c>
    </row>
    <row r="478" spans="2:12" outlineLevel="1">
      <c r="B478">
        <f>'H15 Swap'!A484</f>
        <v>20020418</v>
      </c>
      <c r="C478" s="1">
        <f t="shared" si="28"/>
        <v>37364</v>
      </c>
      <c r="D478" s="8">
        <f t="shared" si="29"/>
        <v>2002.3778234086242</v>
      </c>
      <c r="F478" s="50">
        <f>'H15 Swap'!H484</f>
        <v>5.12</v>
      </c>
      <c r="G478" s="50">
        <f>'H15 Swap'!O484</f>
        <v>4.6399999999999997</v>
      </c>
      <c r="H478" s="14">
        <f t="shared" si="31"/>
        <v>0.48000000000000043</v>
      </c>
      <c r="J478" s="51">
        <f>'H15 Swap'!B484</f>
        <v>1.9488000000000001</v>
      </c>
      <c r="K478" s="52">
        <f>'H15 Swap'!C484</f>
        <v>1.74</v>
      </c>
      <c r="L478" s="14">
        <f t="shared" si="30"/>
        <v>0.2088000000000001</v>
      </c>
    </row>
    <row r="479" spans="2:12" outlineLevel="1">
      <c r="B479">
        <f>'H15 Swap'!A485</f>
        <v>20020419</v>
      </c>
      <c r="C479" s="1">
        <f t="shared" si="28"/>
        <v>37365</v>
      </c>
      <c r="D479" s="8">
        <f t="shared" si="29"/>
        <v>2002.3805612594113</v>
      </c>
      <c r="F479" s="50">
        <f>'H15 Swap'!H485</f>
        <v>5.1100000000000003</v>
      </c>
      <c r="G479" s="50">
        <f>'H15 Swap'!O485</f>
        <v>4.62</v>
      </c>
      <c r="H479" s="14">
        <f t="shared" si="31"/>
        <v>0.49000000000000021</v>
      </c>
      <c r="J479" s="51">
        <f>'H15 Swap'!B485</f>
        <v>1.94</v>
      </c>
      <c r="K479" s="52">
        <f>'H15 Swap'!C485</f>
        <v>1.75</v>
      </c>
      <c r="L479" s="14">
        <f t="shared" si="30"/>
        <v>0.18999999999999995</v>
      </c>
    </row>
    <row r="480" spans="2:12" outlineLevel="1">
      <c r="B480">
        <f>'H15 Swap'!A486</f>
        <v>20020422</v>
      </c>
      <c r="C480" s="1">
        <f t="shared" si="28"/>
        <v>37368</v>
      </c>
      <c r="D480" s="8">
        <f t="shared" si="29"/>
        <v>2002.3887748117727</v>
      </c>
      <c r="F480" s="50">
        <f>'H15 Swap'!H486</f>
        <v>5.09</v>
      </c>
      <c r="G480" s="50">
        <f>'H15 Swap'!O486</f>
        <v>4.62</v>
      </c>
      <c r="H480" s="14">
        <f t="shared" si="31"/>
        <v>0.46999999999999975</v>
      </c>
      <c r="J480" s="51">
        <f>'H15 Swap'!B486</f>
        <v>1.94</v>
      </c>
      <c r="K480" s="52">
        <f>'H15 Swap'!C486</f>
        <v>1.77</v>
      </c>
      <c r="L480" s="14">
        <f t="shared" si="30"/>
        <v>0.16999999999999993</v>
      </c>
    </row>
    <row r="481" spans="2:12" outlineLevel="1">
      <c r="B481">
        <f>'H15 Swap'!A487</f>
        <v>20020423</v>
      </c>
      <c r="C481" s="1">
        <f t="shared" si="28"/>
        <v>37369</v>
      </c>
      <c r="D481" s="8">
        <f t="shared" si="29"/>
        <v>2002.39151266256</v>
      </c>
      <c r="F481" s="50">
        <f>'H15 Swap'!H487</f>
        <v>5.0599999999999996</v>
      </c>
      <c r="G481" s="50">
        <f>'H15 Swap'!O487</f>
        <v>4.62</v>
      </c>
      <c r="H481" s="14">
        <f t="shared" si="31"/>
        <v>0.4399999999999995</v>
      </c>
      <c r="J481" s="51">
        <f>'H15 Swap'!B487</f>
        <v>1.94</v>
      </c>
      <c r="K481" s="52">
        <f>'H15 Swap'!C487</f>
        <v>1.74</v>
      </c>
      <c r="L481" s="14">
        <f t="shared" si="30"/>
        <v>0.19999999999999996</v>
      </c>
    </row>
    <row r="482" spans="2:12" outlineLevel="1">
      <c r="B482">
        <f>'H15 Swap'!A488</f>
        <v>20020424</v>
      </c>
      <c r="C482" s="1">
        <f t="shared" si="28"/>
        <v>37370</v>
      </c>
      <c r="D482" s="8">
        <f t="shared" si="29"/>
        <v>2002.3942505133471</v>
      </c>
      <c r="F482" s="50">
        <f>'H15 Swap'!H488</f>
        <v>5.0199999999999996</v>
      </c>
      <c r="G482" s="50">
        <f>'H15 Swap'!O488</f>
        <v>4.53</v>
      </c>
      <c r="H482" s="14">
        <f t="shared" si="31"/>
        <v>0.48999999999999932</v>
      </c>
      <c r="J482" s="51">
        <f>'H15 Swap'!B488</f>
        <v>1.94</v>
      </c>
      <c r="K482" s="52">
        <f>'H15 Swap'!C488</f>
        <v>1.74</v>
      </c>
      <c r="L482" s="14">
        <f t="shared" si="30"/>
        <v>0.19999999999999996</v>
      </c>
    </row>
    <row r="483" spans="2:12" outlineLevel="1">
      <c r="B483">
        <f>'H15 Swap'!A489</f>
        <v>20020425</v>
      </c>
      <c r="C483" s="1">
        <f t="shared" si="28"/>
        <v>37371</v>
      </c>
      <c r="D483" s="8">
        <f t="shared" si="29"/>
        <v>2002.3969883641341</v>
      </c>
      <c r="F483" s="50">
        <f>'H15 Swap'!H489</f>
        <v>4.93</v>
      </c>
      <c r="G483" s="50">
        <f>'H15 Swap'!O489</f>
        <v>4.5199999999999996</v>
      </c>
      <c r="H483" s="14">
        <f t="shared" si="31"/>
        <v>0.41000000000000014</v>
      </c>
      <c r="J483" s="51">
        <f>'H15 Swap'!B489</f>
        <v>1.9288000000000001</v>
      </c>
      <c r="K483" s="52">
        <f>'H15 Swap'!C489</f>
        <v>1.75</v>
      </c>
      <c r="L483" s="14">
        <f t="shared" si="30"/>
        <v>0.17880000000000007</v>
      </c>
    </row>
    <row r="484" spans="2:12" outlineLevel="1">
      <c r="B484">
        <f>'H15 Swap'!A490</f>
        <v>20020426</v>
      </c>
      <c r="C484" s="1">
        <f t="shared" si="28"/>
        <v>37372</v>
      </c>
      <c r="D484" s="8">
        <f t="shared" si="29"/>
        <v>2002.3997262149212</v>
      </c>
      <c r="F484" s="50">
        <f>'H15 Swap'!H490</f>
        <v>4.93</v>
      </c>
      <c r="G484" s="50">
        <f>'H15 Swap'!O490</f>
        <v>4.49</v>
      </c>
      <c r="H484" s="14">
        <f t="shared" si="31"/>
        <v>0.4399999999999995</v>
      </c>
      <c r="J484" s="51">
        <f>'H15 Swap'!B490</f>
        <v>1.9213</v>
      </c>
      <c r="K484" s="52">
        <f>'H15 Swap'!C490</f>
        <v>1.74</v>
      </c>
      <c r="L484" s="14">
        <f t="shared" si="30"/>
        <v>0.18130000000000002</v>
      </c>
    </row>
    <row r="485" spans="2:12" outlineLevel="1">
      <c r="B485">
        <f>'H15 Swap'!A491</f>
        <v>20020429</v>
      </c>
      <c r="C485" s="1">
        <f t="shared" si="28"/>
        <v>37375</v>
      </c>
      <c r="D485" s="8">
        <f t="shared" si="29"/>
        <v>2002.4079397672826</v>
      </c>
      <c r="F485" s="50">
        <f>'H15 Swap'!H491</f>
        <v>4.9400000000000004</v>
      </c>
      <c r="G485" s="50">
        <f>'H15 Swap'!O491</f>
        <v>4.55</v>
      </c>
      <c r="H485" s="14">
        <f t="shared" si="31"/>
        <v>0.39000000000000057</v>
      </c>
      <c r="J485" s="51">
        <f>'H15 Swap'!B491</f>
        <v>1.9125000000000001</v>
      </c>
      <c r="K485" s="52">
        <f>'H15 Swap'!C491</f>
        <v>1.74</v>
      </c>
      <c r="L485" s="14">
        <f t="shared" si="30"/>
        <v>0.1725000000000001</v>
      </c>
    </row>
    <row r="486" spans="2:12" outlineLevel="1">
      <c r="B486">
        <f>'H15 Swap'!A492</f>
        <v>20020430</v>
      </c>
      <c r="C486" s="1">
        <f t="shared" si="28"/>
        <v>37376</v>
      </c>
      <c r="D486" s="8">
        <f t="shared" si="29"/>
        <v>2002.4106776180697</v>
      </c>
      <c r="F486" s="50">
        <f>'H15 Swap'!H492</f>
        <v>4.9400000000000004</v>
      </c>
      <c r="G486" s="50">
        <f>'H15 Swap'!O492</f>
        <v>4.53</v>
      </c>
      <c r="H486" s="14">
        <f t="shared" si="31"/>
        <v>0.41000000000000014</v>
      </c>
      <c r="J486" s="51">
        <f>'H15 Swap'!B492</f>
        <v>1.9125000000000001</v>
      </c>
      <c r="K486" s="52">
        <f>'H15 Swap'!C492</f>
        <v>1.75</v>
      </c>
      <c r="L486" s="14">
        <f t="shared" si="30"/>
        <v>0.16250000000000009</v>
      </c>
    </row>
    <row r="487" spans="2:12" outlineLevel="1">
      <c r="B487">
        <f>'H15 Swap'!A493</f>
        <v>20020501</v>
      </c>
      <c r="C487" s="1">
        <f t="shared" si="28"/>
        <v>37377</v>
      </c>
      <c r="D487" s="8">
        <f t="shared" si="29"/>
        <v>2002.413415468857</v>
      </c>
      <c r="F487" s="50">
        <f>'H15 Swap'!H493</f>
        <v>4.88</v>
      </c>
      <c r="G487" s="50">
        <f>'H15 Swap'!O493</f>
        <v>4.49</v>
      </c>
      <c r="H487" s="14">
        <f t="shared" si="31"/>
        <v>0.38999999999999968</v>
      </c>
      <c r="J487" s="51">
        <f>'H15 Swap'!B493</f>
        <v>1.92</v>
      </c>
      <c r="K487" s="52">
        <f>'H15 Swap'!C493</f>
        <v>1.76</v>
      </c>
      <c r="L487" s="14">
        <f t="shared" si="30"/>
        <v>0.15999999999999992</v>
      </c>
    </row>
    <row r="488" spans="2:12" outlineLevel="1">
      <c r="B488">
        <f>'H15 Swap'!A494</f>
        <v>20020502</v>
      </c>
      <c r="C488" s="1">
        <f t="shared" si="28"/>
        <v>37378</v>
      </c>
      <c r="D488" s="8">
        <f t="shared" si="29"/>
        <v>2002.4161533196441</v>
      </c>
      <c r="F488" s="50">
        <f>'H15 Swap'!H494</f>
        <v>4.96</v>
      </c>
      <c r="G488" s="50">
        <f>'H15 Swap'!O494</f>
        <v>4.54</v>
      </c>
      <c r="H488" s="14">
        <f t="shared" si="31"/>
        <v>0.41999999999999993</v>
      </c>
      <c r="J488" s="51">
        <f>'H15 Swap'!B494</f>
        <v>1.92</v>
      </c>
      <c r="K488" s="52">
        <f>'H15 Swap'!C494</f>
        <v>1.74</v>
      </c>
      <c r="L488" s="14">
        <f t="shared" si="30"/>
        <v>0.17999999999999994</v>
      </c>
    </row>
    <row r="489" spans="2:12" outlineLevel="1">
      <c r="B489">
        <f>'H15 Swap'!A495</f>
        <v>20020503</v>
      </c>
      <c r="C489" s="1">
        <f t="shared" si="28"/>
        <v>37379</v>
      </c>
      <c r="D489" s="8">
        <f t="shared" si="29"/>
        <v>2002.4188911704312</v>
      </c>
      <c r="F489" s="50">
        <f>'H15 Swap'!H495</f>
        <v>4.9000000000000004</v>
      </c>
      <c r="G489" s="50">
        <f>'H15 Swap'!O495</f>
        <v>4.4800000000000004</v>
      </c>
      <c r="H489" s="14">
        <f t="shared" si="31"/>
        <v>0.41999999999999993</v>
      </c>
      <c r="J489" s="51">
        <f>'H15 Swap'!B495</f>
        <v>1.92</v>
      </c>
      <c r="K489" s="52">
        <f>'H15 Swap'!C495</f>
        <v>1.72</v>
      </c>
      <c r="L489" s="14">
        <f t="shared" si="30"/>
        <v>0.19999999999999996</v>
      </c>
    </row>
    <row r="490" spans="2:12" outlineLevel="1">
      <c r="B490">
        <f>'H15 Swap'!A496</f>
        <v>20020506</v>
      </c>
      <c r="C490" s="1">
        <f t="shared" si="28"/>
        <v>37382</v>
      </c>
      <c r="D490" s="8">
        <f t="shared" si="29"/>
        <v>2002.4271047227926</v>
      </c>
      <c r="F490" s="50">
        <f>'H15 Swap'!H496</f>
        <v>4.93</v>
      </c>
      <c r="G490" s="50">
        <f>'H15 Swap'!O496</f>
        <v>4.5</v>
      </c>
      <c r="H490" s="14">
        <f t="shared" si="31"/>
        <v>0.42999999999999972</v>
      </c>
      <c r="J490" s="51">
        <f>'H15 Swap'!B496</f>
        <v>1.92</v>
      </c>
      <c r="K490" s="52">
        <f>'H15 Swap'!C496</f>
        <v>1.73</v>
      </c>
      <c r="L490" s="14">
        <f t="shared" si="30"/>
        <v>0.18999999999999995</v>
      </c>
    </row>
    <row r="491" spans="2:12" outlineLevel="1">
      <c r="B491">
        <f>'H15 Swap'!A497</f>
        <v>20020507</v>
      </c>
      <c r="C491" s="1">
        <f t="shared" si="28"/>
        <v>37383</v>
      </c>
      <c r="D491" s="8">
        <f t="shared" si="29"/>
        <v>2002.4298425735797</v>
      </c>
      <c r="F491" s="50">
        <f>'H15 Swap'!H497</f>
        <v>4.92</v>
      </c>
      <c r="G491" s="50">
        <f>'H15 Swap'!O497</f>
        <v>4.43</v>
      </c>
      <c r="H491" s="14">
        <f t="shared" si="31"/>
        <v>0.49000000000000021</v>
      </c>
      <c r="J491" s="51">
        <f>'H15 Swap'!B497</f>
        <v>1.9</v>
      </c>
      <c r="K491" s="52">
        <f>'H15 Swap'!C497</f>
        <v>1.74</v>
      </c>
      <c r="L491" s="14">
        <f t="shared" si="30"/>
        <v>0.15999999999999992</v>
      </c>
    </row>
    <row r="492" spans="2:12" outlineLevel="1">
      <c r="B492">
        <f>'H15 Swap'!A498</f>
        <v>20020508</v>
      </c>
      <c r="C492" s="1">
        <f t="shared" si="28"/>
        <v>37384</v>
      </c>
      <c r="D492" s="8">
        <f t="shared" si="29"/>
        <v>2002.432580424367</v>
      </c>
      <c r="F492" s="50">
        <f>'H15 Swap'!H498</f>
        <v>4.97</v>
      </c>
      <c r="G492" s="50">
        <f>'H15 Swap'!O498</f>
        <v>4.58</v>
      </c>
      <c r="H492" s="14">
        <f t="shared" si="31"/>
        <v>0.38999999999999968</v>
      </c>
      <c r="J492" s="51">
        <f>'H15 Swap'!B498</f>
        <v>1.8963000000000001</v>
      </c>
      <c r="K492" s="52">
        <f>'H15 Swap'!C498</f>
        <v>1.74</v>
      </c>
      <c r="L492" s="14">
        <f t="shared" si="30"/>
        <v>0.15630000000000011</v>
      </c>
    </row>
    <row r="493" spans="2:12" outlineLevel="1">
      <c r="B493">
        <f>'H15 Swap'!A499</f>
        <v>20020509</v>
      </c>
      <c r="C493" s="1">
        <f t="shared" si="28"/>
        <v>37385</v>
      </c>
      <c r="D493" s="8">
        <f t="shared" si="29"/>
        <v>2002.435318275154</v>
      </c>
      <c r="F493" s="50">
        <f>'H15 Swap'!H499</f>
        <v>5.05</v>
      </c>
      <c r="G493" s="50">
        <f>'H15 Swap'!O499</f>
        <v>4.53</v>
      </c>
      <c r="H493" s="14">
        <f t="shared" si="31"/>
        <v>0.51999999999999957</v>
      </c>
      <c r="J493" s="51">
        <f>'H15 Swap'!B499</f>
        <v>1.915</v>
      </c>
      <c r="K493" s="52">
        <f>'H15 Swap'!C499</f>
        <v>1.77</v>
      </c>
      <c r="L493" s="14">
        <f t="shared" si="30"/>
        <v>0.14500000000000002</v>
      </c>
    </row>
    <row r="494" spans="2:12" outlineLevel="1">
      <c r="B494">
        <f>'H15 Swap'!A500</f>
        <v>20020510</v>
      </c>
      <c r="C494" s="1">
        <f t="shared" si="28"/>
        <v>37386</v>
      </c>
      <c r="D494" s="8">
        <f t="shared" si="29"/>
        <v>2002.4380561259411</v>
      </c>
      <c r="F494" s="50">
        <f>'H15 Swap'!H500</f>
        <v>4.99</v>
      </c>
      <c r="G494" s="50">
        <f>'H15 Swap'!O500</f>
        <v>4.46</v>
      </c>
      <c r="H494" s="14">
        <f t="shared" si="31"/>
        <v>0.53000000000000025</v>
      </c>
      <c r="J494" s="51">
        <f>'H15 Swap'!B500</f>
        <v>1.9</v>
      </c>
      <c r="K494" s="52">
        <f>'H15 Swap'!C500</f>
        <v>1.74</v>
      </c>
      <c r="L494" s="14">
        <f t="shared" si="30"/>
        <v>0.15999999999999992</v>
      </c>
    </row>
    <row r="495" spans="2:12" outlineLevel="1">
      <c r="B495">
        <f>'H15 Swap'!A501</f>
        <v>20020513</v>
      </c>
      <c r="C495" s="1">
        <f t="shared" si="28"/>
        <v>37389</v>
      </c>
      <c r="D495" s="8">
        <f t="shared" si="29"/>
        <v>2002.4462696783025</v>
      </c>
      <c r="F495" s="50">
        <f>'H15 Swap'!H501</f>
        <v>4.96</v>
      </c>
      <c r="G495" s="50">
        <f>'H15 Swap'!O501</f>
        <v>4.54</v>
      </c>
      <c r="H495" s="14">
        <f t="shared" si="31"/>
        <v>0.41999999999999993</v>
      </c>
      <c r="J495" s="51">
        <f>'H15 Swap'!B501</f>
        <v>1.9</v>
      </c>
      <c r="K495" s="52">
        <f>'H15 Swap'!C501</f>
        <v>1.78</v>
      </c>
      <c r="L495" s="14">
        <f t="shared" si="30"/>
        <v>0.11999999999999988</v>
      </c>
    </row>
    <row r="496" spans="2:12" outlineLevel="1">
      <c r="B496">
        <f>'H15 Swap'!A502</f>
        <v>20020514</v>
      </c>
      <c r="C496" s="1">
        <f t="shared" si="28"/>
        <v>37390</v>
      </c>
      <c r="D496" s="8">
        <f t="shared" si="29"/>
        <v>2002.4490075290896</v>
      </c>
      <c r="F496" s="50">
        <f>'H15 Swap'!H502</f>
        <v>5.0999999999999996</v>
      </c>
      <c r="G496" s="50">
        <f>'H15 Swap'!O502</f>
        <v>4.6399999999999997</v>
      </c>
      <c r="H496" s="14">
        <f t="shared" si="31"/>
        <v>0.45999999999999996</v>
      </c>
      <c r="J496" s="51">
        <f>'H15 Swap'!B502</f>
        <v>1.9</v>
      </c>
      <c r="K496" s="52">
        <f>'H15 Swap'!C502</f>
        <v>1.77</v>
      </c>
      <c r="L496" s="14">
        <f t="shared" si="30"/>
        <v>0.12999999999999989</v>
      </c>
    </row>
    <row r="497" spans="2:12" outlineLevel="1">
      <c r="B497">
        <f>'H15 Swap'!A503</f>
        <v>20020515</v>
      </c>
      <c r="C497" s="1">
        <f t="shared" si="28"/>
        <v>37391</v>
      </c>
      <c r="D497" s="8">
        <f t="shared" si="29"/>
        <v>2002.4517453798767</v>
      </c>
      <c r="F497" s="50">
        <f>'H15 Swap'!H503</f>
        <v>5.07</v>
      </c>
      <c r="G497" s="50">
        <f>'H15 Swap'!O503</f>
        <v>4.59</v>
      </c>
      <c r="H497" s="14">
        <f t="shared" si="31"/>
        <v>0.48000000000000043</v>
      </c>
      <c r="J497" s="51">
        <f>'H15 Swap'!B503</f>
        <v>1.92</v>
      </c>
      <c r="K497" s="52">
        <f>'H15 Swap'!C503</f>
        <v>1.78</v>
      </c>
      <c r="L497" s="14">
        <f t="shared" si="30"/>
        <v>0.1399999999999999</v>
      </c>
    </row>
    <row r="498" spans="2:12" outlineLevel="1">
      <c r="B498">
        <f>'H15 Swap'!A504</f>
        <v>20020516</v>
      </c>
      <c r="C498" s="1">
        <f t="shared" si="28"/>
        <v>37392</v>
      </c>
      <c r="D498" s="8">
        <f t="shared" si="29"/>
        <v>2002.454483230664</v>
      </c>
      <c r="F498" s="50">
        <f>'H15 Swap'!H504</f>
        <v>5</v>
      </c>
      <c r="G498" s="50">
        <f>'H15 Swap'!O504</f>
        <v>4.5199999999999996</v>
      </c>
      <c r="H498" s="14">
        <f t="shared" si="31"/>
        <v>0.48000000000000043</v>
      </c>
      <c r="J498" s="51">
        <f>'H15 Swap'!B504</f>
        <v>1.91</v>
      </c>
      <c r="K498" s="52">
        <f>'H15 Swap'!C504</f>
        <v>1.75</v>
      </c>
      <c r="L498" s="14">
        <f t="shared" si="30"/>
        <v>0.15999999999999992</v>
      </c>
    </row>
    <row r="499" spans="2:12" outlineLevel="1">
      <c r="B499">
        <f>'H15 Swap'!A505</f>
        <v>20020517</v>
      </c>
      <c r="C499" s="1">
        <f t="shared" si="28"/>
        <v>37393</v>
      </c>
      <c r="D499" s="8">
        <f t="shared" si="29"/>
        <v>2002.4572210814511</v>
      </c>
      <c r="F499" s="50">
        <f>'H15 Swap'!H505</f>
        <v>5.0199999999999996</v>
      </c>
      <c r="G499" s="50">
        <f>'H15 Swap'!O505</f>
        <v>4.5999999999999996</v>
      </c>
      <c r="H499" s="14">
        <f t="shared" si="31"/>
        <v>0.41999999999999993</v>
      </c>
      <c r="J499" s="51">
        <f>'H15 Swap'!B505</f>
        <v>1.9025000000000001</v>
      </c>
      <c r="K499" s="52">
        <f>'H15 Swap'!C505</f>
        <v>1.74</v>
      </c>
      <c r="L499" s="14">
        <f t="shared" si="30"/>
        <v>0.16250000000000009</v>
      </c>
    </row>
    <row r="500" spans="2:12" outlineLevel="1">
      <c r="B500">
        <f>'H15 Swap'!A506</f>
        <v>20020520</v>
      </c>
      <c r="C500" s="1">
        <f t="shared" si="28"/>
        <v>37396</v>
      </c>
      <c r="D500" s="8">
        <f t="shared" si="29"/>
        <v>2002.4654346338125</v>
      </c>
      <c r="F500" s="50">
        <f>'H15 Swap'!H506</f>
        <v>4.96</v>
      </c>
      <c r="G500" s="50">
        <f>'H15 Swap'!O506</f>
        <v>4.53</v>
      </c>
      <c r="H500" s="14">
        <f t="shared" si="31"/>
        <v>0.42999999999999972</v>
      </c>
      <c r="J500" s="51">
        <f>'H15 Swap'!B506</f>
        <v>1.9075</v>
      </c>
      <c r="K500" s="52">
        <f>'H15 Swap'!C506</f>
        <v>1.77</v>
      </c>
      <c r="L500" s="14">
        <f t="shared" si="30"/>
        <v>0.13749999999999996</v>
      </c>
    </row>
    <row r="501" spans="2:12" outlineLevel="1">
      <c r="B501">
        <f>'H15 Swap'!A507</f>
        <v>20020521</v>
      </c>
      <c r="C501" s="1">
        <f t="shared" si="28"/>
        <v>37397</v>
      </c>
      <c r="D501" s="8">
        <f t="shared" si="29"/>
        <v>2002.4681724845996</v>
      </c>
      <c r="F501" s="50">
        <f>'H15 Swap'!H507</f>
        <v>4.9000000000000004</v>
      </c>
      <c r="G501" s="50">
        <f>'H15 Swap'!O507</f>
        <v>4.49</v>
      </c>
      <c r="H501" s="14">
        <f t="shared" si="31"/>
        <v>0.41000000000000014</v>
      </c>
      <c r="J501" s="51">
        <f>'H15 Swap'!B507</f>
        <v>1.9</v>
      </c>
      <c r="K501" s="52">
        <f>'H15 Swap'!C507</f>
        <v>1.75</v>
      </c>
      <c r="L501" s="14">
        <f t="shared" si="30"/>
        <v>0.14999999999999991</v>
      </c>
    </row>
    <row r="502" spans="2:12" outlineLevel="1">
      <c r="B502">
        <f>'H15 Swap'!A508</f>
        <v>20020522</v>
      </c>
      <c r="C502" s="1">
        <f t="shared" si="28"/>
        <v>37398</v>
      </c>
      <c r="D502" s="8">
        <f t="shared" si="29"/>
        <v>2002.4709103353866</v>
      </c>
      <c r="F502" s="50">
        <f>'H15 Swap'!H508</f>
        <v>4.84</v>
      </c>
      <c r="G502" s="50">
        <f>'H15 Swap'!O508</f>
        <v>4.43</v>
      </c>
      <c r="H502" s="14">
        <f t="shared" si="31"/>
        <v>0.41000000000000014</v>
      </c>
      <c r="J502" s="51">
        <f>'H15 Swap'!B508</f>
        <v>1.8963000000000001</v>
      </c>
      <c r="K502" s="52">
        <f>'H15 Swap'!C508</f>
        <v>1.75</v>
      </c>
      <c r="L502" s="14">
        <f t="shared" si="30"/>
        <v>0.1463000000000001</v>
      </c>
    </row>
    <row r="503" spans="2:12" outlineLevel="1">
      <c r="B503">
        <f>'H15 Swap'!A509</f>
        <v>20020523</v>
      </c>
      <c r="C503" s="1">
        <f t="shared" si="28"/>
        <v>37399</v>
      </c>
      <c r="D503" s="8">
        <f t="shared" si="29"/>
        <v>2002.4736481861739</v>
      </c>
      <c r="F503" s="50">
        <f>'H15 Swap'!H509</f>
        <v>4.8600000000000003</v>
      </c>
      <c r="G503" s="50">
        <f>'H15 Swap'!O509</f>
        <v>4.46</v>
      </c>
      <c r="H503" s="14">
        <f t="shared" si="31"/>
        <v>0.40000000000000036</v>
      </c>
      <c r="J503" s="51">
        <f>'H15 Swap'!B509</f>
        <v>1.9</v>
      </c>
      <c r="K503" s="52">
        <f>'H15 Swap'!C509</f>
        <v>1.76</v>
      </c>
      <c r="L503" s="14">
        <f t="shared" si="30"/>
        <v>0.1399999999999999</v>
      </c>
    </row>
    <row r="504" spans="2:12" outlineLevel="1">
      <c r="B504">
        <f>'H15 Swap'!A510</f>
        <v>20020524</v>
      </c>
      <c r="C504" s="1">
        <f t="shared" si="28"/>
        <v>37400</v>
      </c>
      <c r="D504" s="8">
        <f t="shared" si="29"/>
        <v>2002.476386036961</v>
      </c>
      <c r="F504" s="50">
        <f>'H15 Swap'!H510</f>
        <v>4.88</v>
      </c>
      <c r="G504" s="50">
        <f>'H15 Swap'!O510</f>
        <v>4.47</v>
      </c>
      <c r="H504" s="14">
        <f t="shared" si="31"/>
        <v>0.41000000000000014</v>
      </c>
      <c r="J504" s="51">
        <f>'H15 Swap'!B510</f>
        <v>1.9</v>
      </c>
      <c r="K504" s="52">
        <f>'H15 Swap'!C510</f>
        <v>1.77</v>
      </c>
      <c r="L504" s="14">
        <f t="shared" si="30"/>
        <v>0.12999999999999989</v>
      </c>
    </row>
    <row r="505" spans="2:12" outlineLevel="1">
      <c r="B505">
        <f>'H15 Swap'!A511</f>
        <v>20020527</v>
      </c>
      <c r="C505" s="1">
        <f t="shared" si="28"/>
        <v>37403</v>
      </c>
      <c r="D505" s="8">
        <f t="shared" si="29"/>
        <v>2002.4845995893224</v>
      </c>
      <c r="F505" s="50" t="str">
        <f>'H15 Swap'!H511</f>
        <v xml:space="preserve"> NaN</v>
      </c>
      <c r="G505" s="50" t="str">
        <f>'H15 Swap'!O511</f>
        <v xml:space="preserve"> NaN</v>
      </c>
      <c r="H505" s="14" t="e">
        <f t="shared" si="31"/>
        <v>#N/A</v>
      </c>
      <c r="J505" s="51">
        <f>'H15 Swap'!B511</f>
        <v>1.9</v>
      </c>
      <c r="K505" s="52" t="str">
        <f>'H15 Swap'!C511</f>
        <v>NaN</v>
      </c>
      <c r="L505" s="14" t="e">
        <f t="shared" si="30"/>
        <v>#N/A</v>
      </c>
    </row>
    <row r="506" spans="2:12" outlineLevel="1">
      <c r="B506">
        <f>'H15 Swap'!A512</f>
        <v>20020528</v>
      </c>
      <c r="C506" s="1">
        <f t="shared" si="28"/>
        <v>37404</v>
      </c>
      <c r="D506" s="8">
        <f t="shared" si="29"/>
        <v>2002.4873374401095</v>
      </c>
      <c r="F506" s="50">
        <f>'H15 Swap'!H512</f>
        <v>4.8899999999999997</v>
      </c>
      <c r="G506" s="50">
        <f>'H15 Swap'!O512</f>
        <v>4.46</v>
      </c>
      <c r="H506" s="14">
        <f t="shared" si="31"/>
        <v>0.42999999999999972</v>
      </c>
      <c r="J506" s="51">
        <f>'H15 Swap'!B512</f>
        <v>1.9</v>
      </c>
      <c r="K506" s="52">
        <f>'H15 Swap'!C512</f>
        <v>1.76</v>
      </c>
      <c r="L506" s="14">
        <f t="shared" si="30"/>
        <v>0.1399999999999999</v>
      </c>
    </row>
    <row r="507" spans="2:12" outlineLevel="1">
      <c r="B507">
        <f>'H15 Swap'!A513</f>
        <v>20020529</v>
      </c>
      <c r="C507" s="1">
        <f t="shared" si="28"/>
        <v>37405</v>
      </c>
      <c r="D507" s="8">
        <f t="shared" si="29"/>
        <v>2002.4900752908966</v>
      </c>
      <c r="F507" s="50">
        <f>'H15 Swap'!H513</f>
        <v>4.84</v>
      </c>
      <c r="G507" s="50">
        <f>'H15 Swap'!O513</f>
        <v>4.41</v>
      </c>
      <c r="H507" s="14">
        <f t="shared" si="31"/>
        <v>0.42999999999999972</v>
      </c>
      <c r="J507" s="51">
        <f>'H15 Swap'!B513</f>
        <v>1.8988</v>
      </c>
      <c r="K507" s="52">
        <f>'H15 Swap'!C513</f>
        <v>1.74</v>
      </c>
      <c r="L507" s="14">
        <f t="shared" si="30"/>
        <v>0.15880000000000005</v>
      </c>
    </row>
    <row r="508" spans="2:12" outlineLevel="1">
      <c r="B508">
        <f>'H15 Swap'!A514</f>
        <v>20020530</v>
      </c>
      <c r="C508" s="1">
        <f t="shared" si="28"/>
        <v>37406</v>
      </c>
      <c r="D508" s="8">
        <f t="shared" si="29"/>
        <v>2002.4928131416839</v>
      </c>
      <c r="F508" s="50">
        <f>'H15 Swap'!H514</f>
        <v>4.8</v>
      </c>
      <c r="G508" s="50">
        <f>'H15 Swap'!O514</f>
        <v>4.3600000000000003</v>
      </c>
      <c r="H508" s="14">
        <f t="shared" si="31"/>
        <v>0.4399999999999995</v>
      </c>
      <c r="J508" s="51">
        <f>'H15 Swap'!B514</f>
        <v>1.8975</v>
      </c>
      <c r="K508" s="52">
        <f>'H15 Swap'!C514</f>
        <v>1.73</v>
      </c>
      <c r="L508" s="14">
        <f t="shared" si="30"/>
        <v>0.16749999999999998</v>
      </c>
    </row>
    <row r="509" spans="2:12" outlineLevel="1">
      <c r="B509">
        <f>'H15 Swap'!A515</f>
        <v>20020531</v>
      </c>
      <c r="C509" s="1">
        <f t="shared" si="28"/>
        <v>37407</v>
      </c>
      <c r="D509" s="8">
        <f t="shared" si="29"/>
        <v>2002.495550992471</v>
      </c>
      <c r="F509" s="50">
        <f>'H15 Swap'!H515</f>
        <v>4.82</v>
      </c>
      <c r="G509" s="50">
        <f>'H15 Swap'!O515</f>
        <v>4.37</v>
      </c>
      <c r="H509" s="14">
        <f t="shared" si="31"/>
        <v>0.45000000000000018</v>
      </c>
      <c r="J509" s="51">
        <f>'H15 Swap'!B515</f>
        <v>1.8963000000000001</v>
      </c>
      <c r="K509" s="52">
        <f>'H15 Swap'!C515</f>
        <v>1.74</v>
      </c>
      <c r="L509" s="14">
        <f t="shared" si="30"/>
        <v>0.15630000000000011</v>
      </c>
    </row>
    <row r="510" spans="2:12" outlineLevel="1">
      <c r="B510">
        <f>'H15 Swap'!A516</f>
        <v>20020603</v>
      </c>
      <c r="C510" s="1">
        <f t="shared" si="28"/>
        <v>37410</v>
      </c>
      <c r="D510" s="8">
        <f t="shared" si="29"/>
        <v>2002.5010266940451</v>
      </c>
      <c r="F510" s="50">
        <f>'H15 Swap'!H516</f>
        <v>4.83</v>
      </c>
      <c r="G510" s="50">
        <f>'H15 Swap'!O516</f>
        <v>4.3600000000000003</v>
      </c>
      <c r="H510" s="14">
        <f t="shared" si="31"/>
        <v>0.46999999999999975</v>
      </c>
      <c r="J510" s="51">
        <f>'H15 Swap'!B516</f>
        <v>1.8963000000000001</v>
      </c>
      <c r="K510" s="52">
        <f>'H15 Swap'!C516</f>
        <v>1.73</v>
      </c>
      <c r="L510" s="14">
        <f t="shared" si="30"/>
        <v>0.16630000000000011</v>
      </c>
    </row>
    <row r="511" spans="2:12" outlineLevel="1">
      <c r="B511">
        <f>'H15 Swap'!A517</f>
        <v>20020604</v>
      </c>
      <c r="C511" s="1">
        <f t="shared" si="28"/>
        <v>37411</v>
      </c>
      <c r="D511" s="8">
        <f t="shared" si="29"/>
        <v>2002.5037645448324</v>
      </c>
      <c r="F511" s="50">
        <f>'H15 Swap'!H517</f>
        <v>4.7300000000000004</v>
      </c>
      <c r="G511" s="50">
        <f>'H15 Swap'!O517</f>
        <v>4.3099999999999996</v>
      </c>
      <c r="H511" s="14">
        <f t="shared" si="31"/>
        <v>0.42000000000000082</v>
      </c>
      <c r="J511" s="51">
        <f>'H15 Swap'!B517</f>
        <v>1.8963000000000001</v>
      </c>
      <c r="K511" s="52">
        <f>'H15 Swap'!C517</f>
        <v>1.74</v>
      </c>
      <c r="L511" s="14">
        <f t="shared" si="30"/>
        <v>0.15630000000000011</v>
      </c>
    </row>
    <row r="512" spans="2:12" outlineLevel="1">
      <c r="B512">
        <f>'H15 Swap'!A518</f>
        <v>20020605</v>
      </c>
      <c r="C512" s="1">
        <f t="shared" si="28"/>
        <v>37412</v>
      </c>
      <c r="D512" s="8">
        <f t="shared" si="29"/>
        <v>2002.5065023956195</v>
      </c>
      <c r="F512" s="50">
        <f>'H15 Swap'!H518</f>
        <v>4.78</v>
      </c>
      <c r="G512" s="50">
        <f>'H15 Swap'!O518</f>
        <v>4.3499999999999996</v>
      </c>
      <c r="H512" s="14">
        <f t="shared" si="31"/>
        <v>0.4300000000000006</v>
      </c>
      <c r="J512" s="51">
        <f>'H15 Swap'!B518</f>
        <v>1.8913</v>
      </c>
      <c r="K512" s="52">
        <f>'H15 Swap'!C518</f>
        <v>1.74</v>
      </c>
      <c r="L512" s="14">
        <f t="shared" si="30"/>
        <v>0.15129999999999999</v>
      </c>
    </row>
    <row r="513" spans="2:12" outlineLevel="1">
      <c r="B513">
        <f>'H15 Swap'!A519</f>
        <v>20020606</v>
      </c>
      <c r="C513" s="1">
        <f t="shared" si="28"/>
        <v>37413</v>
      </c>
      <c r="D513" s="8">
        <f t="shared" si="29"/>
        <v>2002.5092402464065</v>
      </c>
      <c r="F513" s="50">
        <f>'H15 Swap'!H519</f>
        <v>4.78</v>
      </c>
      <c r="G513" s="50">
        <f>'H15 Swap'!O519</f>
        <v>4.3</v>
      </c>
      <c r="H513" s="14">
        <f t="shared" si="31"/>
        <v>0.48000000000000043</v>
      </c>
      <c r="J513" s="51">
        <f>'H15 Swap'!B519</f>
        <v>1.89</v>
      </c>
      <c r="K513" s="52">
        <f>'H15 Swap'!C519</f>
        <v>1.73</v>
      </c>
      <c r="L513" s="14">
        <f t="shared" si="30"/>
        <v>0.15999999999999992</v>
      </c>
    </row>
    <row r="514" spans="2:12" outlineLevel="1">
      <c r="B514">
        <f>'H15 Swap'!A520</f>
        <v>20020607</v>
      </c>
      <c r="C514" s="1">
        <f t="shared" si="28"/>
        <v>37414</v>
      </c>
      <c r="D514" s="8">
        <f t="shared" si="29"/>
        <v>2002.5119780971936</v>
      </c>
      <c r="F514" s="50">
        <f>'H15 Swap'!H520</f>
        <v>4.7699999999999996</v>
      </c>
      <c r="G514" s="50">
        <f>'H15 Swap'!O520</f>
        <v>4.3600000000000003</v>
      </c>
      <c r="H514" s="14">
        <f t="shared" si="31"/>
        <v>0.40999999999999925</v>
      </c>
      <c r="J514" s="51">
        <f>'H15 Swap'!B520</f>
        <v>1.89</v>
      </c>
      <c r="K514" s="52">
        <f>'H15 Swap'!C520</f>
        <v>1.74</v>
      </c>
      <c r="L514" s="14">
        <f t="shared" si="30"/>
        <v>0.14999999999999991</v>
      </c>
    </row>
    <row r="515" spans="2:12" outlineLevel="1">
      <c r="B515">
        <f>'H15 Swap'!A521</f>
        <v>20020610</v>
      </c>
      <c r="C515" s="1">
        <f t="shared" si="28"/>
        <v>37417</v>
      </c>
      <c r="D515" s="8">
        <f t="shared" si="29"/>
        <v>2002.520191649555</v>
      </c>
      <c r="F515" s="50">
        <f>'H15 Swap'!H521</f>
        <v>4.82</v>
      </c>
      <c r="G515" s="50">
        <f>'H15 Swap'!O521</f>
        <v>4.34</v>
      </c>
      <c r="H515" s="14">
        <f t="shared" si="31"/>
        <v>0.48000000000000043</v>
      </c>
      <c r="J515" s="51">
        <f>'H15 Swap'!B521</f>
        <v>1.89</v>
      </c>
      <c r="K515" s="52">
        <f>'H15 Swap'!C521</f>
        <v>1.73</v>
      </c>
      <c r="L515" s="14">
        <f t="shared" si="30"/>
        <v>0.15999999999999992</v>
      </c>
    </row>
    <row r="516" spans="2:12" outlineLevel="1">
      <c r="B516">
        <f>'H15 Swap'!A522</f>
        <v>20020611</v>
      </c>
      <c r="C516" s="1">
        <f t="shared" si="28"/>
        <v>37418</v>
      </c>
      <c r="D516" s="8">
        <f t="shared" si="29"/>
        <v>2002.5229295003423</v>
      </c>
      <c r="F516" s="50">
        <f>'H15 Swap'!H522</f>
        <v>4.8099999999999996</v>
      </c>
      <c r="G516" s="50">
        <f>'H15 Swap'!O522</f>
        <v>4.29</v>
      </c>
      <c r="H516" s="14">
        <f t="shared" si="31"/>
        <v>0.51999999999999957</v>
      </c>
      <c r="J516" s="51">
        <f>'H15 Swap'!B522</f>
        <v>1.89</v>
      </c>
      <c r="K516" s="52">
        <f>'H15 Swap'!C522</f>
        <v>1.71</v>
      </c>
      <c r="L516" s="14">
        <f t="shared" si="30"/>
        <v>0.17999999999999994</v>
      </c>
    </row>
    <row r="517" spans="2:12" outlineLevel="1">
      <c r="B517">
        <f>'H15 Swap'!A523</f>
        <v>20020612</v>
      </c>
      <c r="C517" s="1">
        <f t="shared" si="28"/>
        <v>37419</v>
      </c>
      <c r="D517" s="8">
        <f t="shared" si="29"/>
        <v>2002.5256673511294</v>
      </c>
      <c r="F517" s="50">
        <f>'H15 Swap'!H523</f>
        <v>4.7300000000000004</v>
      </c>
      <c r="G517" s="50">
        <f>'H15 Swap'!O523</f>
        <v>4.24</v>
      </c>
      <c r="H517" s="14">
        <f t="shared" si="31"/>
        <v>0.49000000000000021</v>
      </c>
      <c r="J517" s="51">
        <f>'H15 Swap'!B523</f>
        <v>1.8869</v>
      </c>
      <c r="K517" s="52">
        <f>'H15 Swap'!C523</f>
        <v>1.76</v>
      </c>
      <c r="L517" s="14">
        <f t="shared" si="30"/>
        <v>0.12690000000000001</v>
      </c>
    </row>
    <row r="518" spans="2:12" outlineLevel="1">
      <c r="B518">
        <f>'H15 Swap'!A524</f>
        <v>20020613</v>
      </c>
      <c r="C518" s="1">
        <f t="shared" si="28"/>
        <v>37420</v>
      </c>
      <c r="D518" s="8">
        <f t="shared" si="29"/>
        <v>2002.5284052019165</v>
      </c>
      <c r="F518" s="50">
        <f>'H15 Swap'!H524</f>
        <v>4.6500000000000004</v>
      </c>
      <c r="G518" s="50">
        <f>'H15 Swap'!O524</f>
        <v>4.2</v>
      </c>
      <c r="H518" s="14">
        <f t="shared" si="31"/>
        <v>0.45000000000000018</v>
      </c>
      <c r="J518" s="51">
        <f>'H15 Swap'!B524</f>
        <v>1.8869</v>
      </c>
      <c r="K518" s="52">
        <f>'H15 Swap'!C524</f>
        <v>1.74</v>
      </c>
      <c r="L518" s="14">
        <f t="shared" si="30"/>
        <v>0.14690000000000003</v>
      </c>
    </row>
    <row r="519" spans="2:12" outlineLevel="1">
      <c r="B519">
        <f>'H15 Swap'!A525</f>
        <v>20020614</v>
      </c>
      <c r="C519" s="1">
        <f t="shared" si="28"/>
        <v>37421</v>
      </c>
      <c r="D519" s="8">
        <f t="shared" si="29"/>
        <v>2002.5311430527036</v>
      </c>
      <c r="F519" s="50">
        <f>'H15 Swap'!H525</f>
        <v>4.57</v>
      </c>
      <c r="G519" s="50">
        <f>'H15 Swap'!O525</f>
        <v>4.0999999999999996</v>
      </c>
      <c r="H519" s="14">
        <f t="shared" si="31"/>
        <v>0.47000000000000064</v>
      </c>
      <c r="J519" s="51">
        <f>'H15 Swap'!B525</f>
        <v>1.8794</v>
      </c>
      <c r="K519" s="52">
        <f>'H15 Swap'!C525</f>
        <v>1.73</v>
      </c>
      <c r="L519" s="14">
        <f t="shared" si="30"/>
        <v>0.14939999999999998</v>
      </c>
    </row>
    <row r="520" spans="2:12" outlineLevel="1">
      <c r="B520">
        <f>'H15 Swap'!A526</f>
        <v>20020617</v>
      </c>
      <c r="C520" s="1">
        <f t="shared" si="28"/>
        <v>37424</v>
      </c>
      <c r="D520" s="8">
        <f t="shared" si="29"/>
        <v>2002.539356605065</v>
      </c>
      <c r="F520" s="50">
        <f>'H15 Swap'!H526</f>
        <v>4.6399999999999997</v>
      </c>
      <c r="G520" s="50">
        <f>'H15 Swap'!O526</f>
        <v>4.1399999999999997</v>
      </c>
      <c r="H520" s="14">
        <f t="shared" si="31"/>
        <v>0.5</v>
      </c>
      <c r="J520" s="51">
        <f>'H15 Swap'!B526</f>
        <v>1.8788</v>
      </c>
      <c r="K520" s="52">
        <f>'H15 Swap'!C526</f>
        <v>1.74</v>
      </c>
      <c r="L520" s="14">
        <f t="shared" si="30"/>
        <v>0.13880000000000003</v>
      </c>
    </row>
    <row r="521" spans="2:12" outlineLevel="1">
      <c r="B521">
        <f>'H15 Swap'!A527</f>
        <v>20020618</v>
      </c>
      <c r="C521" s="1">
        <f t="shared" si="28"/>
        <v>37425</v>
      </c>
      <c r="D521" s="8">
        <f t="shared" si="29"/>
        <v>2002.5420944558521</v>
      </c>
      <c r="F521" s="50">
        <f>'H15 Swap'!H527</f>
        <v>4.62</v>
      </c>
      <c r="G521" s="50">
        <f>'H15 Swap'!O527</f>
        <v>4.13</v>
      </c>
      <c r="H521" s="14">
        <f t="shared" si="31"/>
        <v>0.49000000000000021</v>
      </c>
      <c r="J521" s="51">
        <f>'H15 Swap'!B527</f>
        <v>1.88</v>
      </c>
      <c r="K521" s="52">
        <f>'H15 Swap'!C527</f>
        <v>1.72</v>
      </c>
      <c r="L521" s="14">
        <f t="shared" si="30"/>
        <v>0.15999999999999992</v>
      </c>
    </row>
    <row r="522" spans="2:12" outlineLevel="1">
      <c r="B522">
        <f>'H15 Swap'!A528</f>
        <v>20020619</v>
      </c>
      <c r="C522" s="1">
        <f t="shared" si="28"/>
        <v>37426</v>
      </c>
      <c r="D522" s="8">
        <f t="shared" si="29"/>
        <v>2002.5448323066394</v>
      </c>
      <c r="F522" s="50">
        <f>'H15 Swap'!H528</f>
        <v>4.53</v>
      </c>
      <c r="G522" s="50">
        <f>'H15 Swap'!O528</f>
        <v>4.01</v>
      </c>
      <c r="H522" s="14">
        <f t="shared" si="31"/>
        <v>0.52000000000000046</v>
      </c>
      <c r="J522" s="51">
        <f>'H15 Swap'!B528</f>
        <v>1.8744000000000001</v>
      </c>
      <c r="K522" s="52">
        <f>'H15 Swap'!C528</f>
        <v>1.72</v>
      </c>
      <c r="L522" s="14">
        <f t="shared" si="30"/>
        <v>0.15440000000000009</v>
      </c>
    </row>
    <row r="523" spans="2:12" outlineLevel="1">
      <c r="B523">
        <f>'H15 Swap'!A529</f>
        <v>20020620</v>
      </c>
      <c r="C523" s="1">
        <f t="shared" ref="C523:C586" si="32">DATE(LEFT(B523,4),MID(B523,5,2),RIGHT(B523,2))</f>
        <v>37427</v>
      </c>
      <c r="D523" s="8">
        <f t="shared" ref="D523:D586" si="33">(YEAR(C523)*365.25+MONTH(C523)*30+DAY(C523))/365.25</f>
        <v>2002.5475701574264</v>
      </c>
      <c r="F523" s="50">
        <f>'H15 Swap'!H529</f>
        <v>4.4800000000000004</v>
      </c>
      <c r="G523" s="50">
        <f>'H15 Swap'!O529</f>
        <v>4.1100000000000003</v>
      </c>
      <c r="H523" s="14">
        <f t="shared" si="31"/>
        <v>0.37000000000000011</v>
      </c>
      <c r="J523" s="51">
        <f>'H15 Swap'!B529</f>
        <v>1.87</v>
      </c>
      <c r="K523" s="52">
        <f>'H15 Swap'!C529</f>
        <v>1.78</v>
      </c>
      <c r="L523" s="14">
        <f t="shared" ref="L523:L586" si="34">IF(ISERROR(J523-K523),#N/A,J523-K523)</f>
        <v>9.000000000000008E-2</v>
      </c>
    </row>
    <row r="524" spans="2:12" outlineLevel="1">
      <c r="B524">
        <f>'H15 Swap'!A530</f>
        <v>20020621</v>
      </c>
      <c r="C524" s="1">
        <f t="shared" si="32"/>
        <v>37428</v>
      </c>
      <c r="D524" s="8">
        <f t="shared" si="33"/>
        <v>2002.5503080082135</v>
      </c>
      <c r="F524" s="50">
        <f>'H15 Swap'!H530</f>
        <v>4.55</v>
      </c>
      <c r="G524" s="50">
        <f>'H15 Swap'!O530</f>
        <v>4.0599999999999996</v>
      </c>
      <c r="H524" s="14">
        <f t="shared" ref="H524:H587" si="35">IF(ISERROR(F524-G524),#N/A,F524-G524)</f>
        <v>0.49000000000000021</v>
      </c>
      <c r="J524" s="51">
        <f>'H15 Swap'!B530</f>
        <v>1.8744000000000001</v>
      </c>
      <c r="K524" s="52">
        <f>'H15 Swap'!C530</f>
        <v>1.73</v>
      </c>
      <c r="L524" s="14">
        <f t="shared" si="34"/>
        <v>0.14440000000000008</v>
      </c>
    </row>
    <row r="525" spans="2:12" outlineLevel="1">
      <c r="B525">
        <f>'H15 Swap'!A531</f>
        <v>20020624</v>
      </c>
      <c r="C525" s="1">
        <f t="shared" si="32"/>
        <v>37431</v>
      </c>
      <c r="D525" s="8">
        <f t="shared" si="33"/>
        <v>2002.5585215605749</v>
      </c>
      <c r="F525" s="50">
        <f>'H15 Swap'!H531</f>
        <v>4.5</v>
      </c>
      <c r="G525" s="50">
        <f>'H15 Swap'!O531</f>
        <v>4.13</v>
      </c>
      <c r="H525" s="14">
        <f t="shared" si="35"/>
        <v>0.37000000000000011</v>
      </c>
      <c r="J525" s="51">
        <f>'H15 Swap'!B531</f>
        <v>1.87</v>
      </c>
      <c r="K525" s="52">
        <f>'H15 Swap'!C531</f>
        <v>1.73</v>
      </c>
      <c r="L525" s="14">
        <f t="shared" si="34"/>
        <v>0.14000000000000012</v>
      </c>
    </row>
    <row r="526" spans="2:12" outlineLevel="1">
      <c r="B526">
        <f>'H15 Swap'!A532</f>
        <v>20020625</v>
      </c>
      <c r="C526" s="1">
        <f t="shared" si="32"/>
        <v>37432</v>
      </c>
      <c r="D526" s="8">
        <f t="shared" si="33"/>
        <v>2002.561259411362</v>
      </c>
      <c r="F526" s="50">
        <f>'H15 Swap'!H532</f>
        <v>4.63</v>
      </c>
      <c r="G526" s="50">
        <f>'H15 Swap'!O532</f>
        <v>4.13</v>
      </c>
      <c r="H526" s="14">
        <f t="shared" si="35"/>
        <v>0.5</v>
      </c>
      <c r="J526" s="51">
        <f>'H15 Swap'!B532</f>
        <v>1.87</v>
      </c>
      <c r="K526" s="52">
        <f>'H15 Swap'!C532</f>
        <v>1.72</v>
      </c>
      <c r="L526" s="14">
        <f t="shared" si="34"/>
        <v>0.15000000000000013</v>
      </c>
    </row>
    <row r="527" spans="2:12" outlineLevel="1">
      <c r="B527">
        <f>'H15 Swap'!A533</f>
        <v>20020626</v>
      </c>
      <c r="C527" s="1">
        <f t="shared" si="32"/>
        <v>37433</v>
      </c>
      <c r="D527" s="8">
        <f t="shared" si="33"/>
        <v>2002.5639972621493</v>
      </c>
      <c r="F527" s="50">
        <f>'H15 Swap'!H533</f>
        <v>4.45</v>
      </c>
      <c r="G527" s="50">
        <f>'H15 Swap'!O533</f>
        <v>3.99</v>
      </c>
      <c r="H527" s="14">
        <f t="shared" si="35"/>
        <v>0.45999999999999996</v>
      </c>
      <c r="J527" s="51">
        <f>'H15 Swap'!B533</f>
        <v>1.855</v>
      </c>
      <c r="K527" s="52">
        <f>'H15 Swap'!C533</f>
        <v>1.71</v>
      </c>
      <c r="L527" s="14">
        <f t="shared" si="34"/>
        <v>0.14500000000000002</v>
      </c>
    </row>
    <row r="528" spans="2:12" outlineLevel="1">
      <c r="B528">
        <f>'H15 Swap'!A534</f>
        <v>20020627</v>
      </c>
      <c r="C528" s="1">
        <f t="shared" si="32"/>
        <v>37434</v>
      </c>
      <c r="D528" s="8">
        <f t="shared" si="33"/>
        <v>2002.5667351129364</v>
      </c>
      <c r="F528" s="50">
        <f>'H15 Swap'!H534</f>
        <v>4.5199999999999996</v>
      </c>
      <c r="G528" s="50">
        <f>'H15 Swap'!O534</f>
        <v>4.08</v>
      </c>
      <c r="H528" s="14">
        <f t="shared" si="35"/>
        <v>0.4399999999999995</v>
      </c>
      <c r="J528" s="51">
        <f>'H15 Swap'!B534</f>
        <v>1.86</v>
      </c>
      <c r="K528" s="52">
        <f>'H15 Swap'!C534</f>
        <v>1.7</v>
      </c>
      <c r="L528" s="14">
        <f t="shared" si="34"/>
        <v>0.16000000000000014</v>
      </c>
    </row>
    <row r="529" spans="2:12" outlineLevel="1">
      <c r="B529">
        <f>'H15 Swap'!A535</f>
        <v>20020628</v>
      </c>
      <c r="C529" s="1">
        <f t="shared" si="32"/>
        <v>37435</v>
      </c>
      <c r="D529" s="8">
        <f t="shared" si="33"/>
        <v>2002.5694729637235</v>
      </c>
      <c r="F529" s="50">
        <f>'H15 Swap'!H535</f>
        <v>4.62</v>
      </c>
      <c r="G529" s="50">
        <f>'H15 Swap'!O535</f>
        <v>4.09</v>
      </c>
      <c r="H529" s="14">
        <f t="shared" si="35"/>
        <v>0.53000000000000025</v>
      </c>
      <c r="J529" s="51">
        <f>'H15 Swap'!B535</f>
        <v>1.86</v>
      </c>
      <c r="K529" s="52">
        <f>'H15 Swap'!C535</f>
        <v>1.75</v>
      </c>
      <c r="L529" s="14">
        <f t="shared" si="34"/>
        <v>0.1100000000000001</v>
      </c>
    </row>
    <row r="530" spans="2:12" outlineLevel="1">
      <c r="B530">
        <f>'H15 Swap'!A536</f>
        <v>20020701</v>
      </c>
      <c r="C530" s="1">
        <f t="shared" si="32"/>
        <v>37438</v>
      </c>
      <c r="D530" s="8">
        <f t="shared" si="33"/>
        <v>2002.5776865160849</v>
      </c>
      <c r="F530" s="50">
        <f>'H15 Swap'!H536</f>
        <v>4.59</v>
      </c>
      <c r="G530" s="50">
        <f>'H15 Swap'!O536</f>
        <v>4.08</v>
      </c>
      <c r="H530" s="14">
        <f t="shared" si="35"/>
        <v>0.50999999999999979</v>
      </c>
      <c r="J530" s="51">
        <f>'H15 Swap'!B536</f>
        <v>1.86</v>
      </c>
      <c r="K530" s="52">
        <f>'H15 Swap'!C536</f>
        <v>1.73</v>
      </c>
      <c r="L530" s="14">
        <f t="shared" si="34"/>
        <v>0.13000000000000012</v>
      </c>
    </row>
    <row r="531" spans="2:12" outlineLevel="1">
      <c r="B531">
        <f>'H15 Swap'!A537</f>
        <v>20020702</v>
      </c>
      <c r="C531" s="1">
        <f t="shared" si="32"/>
        <v>37439</v>
      </c>
      <c r="D531" s="8">
        <f t="shared" si="33"/>
        <v>2002.580424366872</v>
      </c>
      <c r="F531" s="50">
        <f>'H15 Swap'!H537</f>
        <v>4.49</v>
      </c>
      <c r="G531" s="50">
        <f>'H15 Swap'!O537</f>
        <v>3.99</v>
      </c>
      <c r="H531" s="14">
        <f t="shared" si="35"/>
        <v>0.5</v>
      </c>
      <c r="J531" s="51">
        <f>'H15 Swap'!B537</f>
        <v>1.86</v>
      </c>
      <c r="K531" s="52">
        <f>'H15 Swap'!C537</f>
        <v>1.72</v>
      </c>
      <c r="L531" s="14">
        <f t="shared" si="34"/>
        <v>0.14000000000000012</v>
      </c>
    </row>
    <row r="532" spans="2:12" outlineLevel="1">
      <c r="B532">
        <f>'H15 Swap'!A538</f>
        <v>20020703</v>
      </c>
      <c r="C532" s="1">
        <f t="shared" si="32"/>
        <v>37440</v>
      </c>
      <c r="D532" s="8">
        <f t="shared" si="33"/>
        <v>2002.583162217659</v>
      </c>
      <c r="F532" s="50">
        <f>'H15 Swap'!H538</f>
        <v>4.4400000000000004</v>
      </c>
      <c r="G532" s="50">
        <f>'H15 Swap'!O538</f>
        <v>4</v>
      </c>
      <c r="H532" s="14">
        <f t="shared" si="35"/>
        <v>0.44000000000000039</v>
      </c>
      <c r="J532" s="51">
        <f>'H15 Swap'!B538</f>
        <v>1.86</v>
      </c>
      <c r="K532" s="52">
        <f>'H15 Swap'!C538</f>
        <v>1.72</v>
      </c>
      <c r="L532" s="14">
        <f t="shared" si="34"/>
        <v>0.14000000000000012</v>
      </c>
    </row>
    <row r="533" spans="2:12" outlineLevel="1">
      <c r="B533">
        <f>'H15 Swap'!A539</f>
        <v>20020704</v>
      </c>
      <c r="C533" s="1">
        <f t="shared" si="32"/>
        <v>37441</v>
      </c>
      <c r="D533" s="8">
        <f t="shared" si="33"/>
        <v>2002.5859000684463</v>
      </c>
      <c r="F533" s="50" t="str">
        <f>'H15 Swap'!H539</f>
        <v xml:space="preserve"> NaN</v>
      </c>
      <c r="G533" s="50" t="str">
        <f>'H15 Swap'!O539</f>
        <v xml:space="preserve"> NaN</v>
      </c>
      <c r="H533" s="14" t="e">
        <f t="shared" si="35"/>
        <v>#N/A</v>
      </c>
      <c r="J533" s="51">
        <f>'H15 Swap'!B539</f>
        <v>1.86</v>
      </c>
      <c r="K533" s="52" t="str">
        <f>'H15 Swap'!C539</f>
        <v>NaN</v>
      </c>
      <c r="L533" s="14" t="e">
        <f t="shared" si="34"/>
        <v>#N/A</v>
      </c>
    </row>
    <row r="534" spans="2:12" outlineLevel="1">
      <c r="B534">
        <f>'H15 Swap'!A540</f>
        <v>20020705</v>
      </c>
      <c r="C534" s="1">
        <f t="shared" si="32"/>
        <v>37442</v>
      </c>
      <c r="D534" s="8">
        <f t="shared" si="33"/>
        <v>2002.5886379192334</v>
      </c>
      <c r="F534" s="50">
        <f>'H15 Swap'!H540</f>
        <v>4.57</v>
      </c>
      <c r="G534" s="50">
        <f>'H15 Swap'!O540</f>
        <v>4.13</v>
      </c>
      <c r="H534" s="14">
        <f t="shared" si="35"/>
        <v>0.44000000000000039</v>
      </c>
      <c r="J534" s="51">
        <f>'H15 Swap'!B540</f>
        <v>1.86</v>
      </c>
      <c r="K534" s="52">
        <f>'H15 Swap'!C540</f>
        <v>1.73</v>
      </c>
      <c r="L534" s="14">
        <f t="shared" si="34"/>
        <v>0.13000000000000012</v>
      </c>
    </row>
    <row r="535" spans="2:12" outlineLevel="1">
      <c r="B535">
        <f>'H15 Swap'!A541</f>
        <v>20020708</v>
      </c>
      <c r="C535" s="1">
        <f t="shared" si="32"/>
        <v>37445</v>
      </c>
      <c r="D535" s="8">
        <f t="shared" si="33"/>
        <v>2002.5968514715948</v>
      </c>
      <c r="F535" s="50">
        <f>'H15 Swap'!H541</f>
        <v>4.5599999999999996</v>
      </c>
      <c r="G535" s="50">
        <f>'H15 Swap'!O541</f>
        <v>4.07</v>
      </c>
      <c r="H535" s="14">
        <f t="shared" si="35"/>
        <v>0.48999999999999932</v>
      </c>
      <c r="J535" s="51">
        <f>'H15 Swap'!B541</f>
        <v>1.86</v>
      </c>
      <c r="K535" s="52">
        <f>'H15 Swap'!C541</f>
        <v>1.73</v>
      </c>
      <c r="L535" s="14">
        <f t="shared" si="34"/>
        <v>0.13000000000000012</v>
      </c>
    </row>
    <row r="536" spans="2:12" outlineLevel="1">
      <c r="B536">
        <f>'H15 Swap'!A542</f>
        <v>20020709</v>
      </c>
      <c r="C536" s="1">
        <f t="shared" si="32"/>
        <v>37446</v>
      </c>
      <c r="D536" s="8">
        <f t="shared" si="33"/>
        <v>2002.5995893223819</v>
      </c>
      <c r="F536" s="50">
        <f>'H15 Swap'!H542</f>
        <v>4.5199999999999996</v>
      </c>
      <c r="G536" s="50">
        <f>'H15 Swap'!O542</f>
        <v>3.98</v>
      </c>
      <c r="H536" s="14">
        <f t="shared" si="35"/>
        <v>0.53999999999999959</v>
      </c>
      <c r="J536" s="51">
        <f>'H15 Swap'!B542</f>
        <v>1.86</v>
      </c>
      <c r="K536" s="52">
        <f>'H15 Swap'!C542</f>
        <v>1.71</v>
      </c>
      <c r="L536" s="14">
        <f t="shared" si="34"/>
        <v>0.15000000000000013</v>
      </c>
    </row>
    <row r="537" spans="2:12" outlineLevel="1">
      <c r="B537">
        <f>'H15 Swap'!A543</f>
        <v>20020710</v>
      </c>
      <c r="C537" s="1">
        <f t="shared" si="32"/>
        <v>37447</v>
      </c>
      <c r="D537" s="8">
        <f t="shared" si="33"/>
        <v>2002.602327173169</v>
      </c>
      <c r="F537" s="50">
        <f>'H15 Swap'!H543</f>
        <v>4.41</v>
      </c>
      <c r="G537" s="50">
        <f>'H15 Swap'!O543</f>
        <v>3.85</v>
      </c>
      <c r="H537" s="14">
        <f t="shared" si="35"/>
        <v>0.56000000000000005</v>
      </c>
      <c r="J537" s="51">
        <f>'H15 Swap'!B543</f>
        <v>1.86</v>
      </c>
      <c r="K537" s="52">
        <f>'H15 Swap'!C543</f>
        <v>1.71</v>
      </c>
      <c r="L537" s="14">
        <f t="shared" si="34"/>
        <v>0.15000000000000013</v>
      </c>
    </row>
    <row r="538" spans="2:12" outlineLevel="1">
      <c r="B538">
        <f>'H15 Swap'!A544</f>
        <v>20020711</v>
      </c>
      <c r="C538" s="1">
        <f t="shared" si="32"/>
        <v>37448</v>
      </c>
      <c r="D538" s="8">
        <f t="shared" si="33"/>
        <v>2002.6050650239563</v>
      </c>
      <c r="F538" s="50">
        <f>'H15 Swap'!H544</f>
        <v>4.2699999999999996</v>
      </c>
      <c r="G538" s="50">
        <f>'H15 Swap'!O544</f>
        <v>3.86</v>
      </c>
      <c r="H538" s="14">
        <f t="shared" si="35"/>
        <v>0.4099999999999997</v>
      </c>
      <c r="J538" s="51">
        <f>'H15 Swap'!B544</f>
        <v>1.86</v>
      </c>
      <c r="K538" s="52">
        <f>'H15 Swap'!C544</f>
        <v>1.7</v>
      </c>
      <c r="L538" s="14">
        <f t="shared" si="34"/>
        <v>0.16000000000000014</v>
      </c>
    </row>
    <row r="539" spans="2:12" outlineLevel="1">
      <c r="B539">
        <f>'H15 Swap'!A545</f>
        <v>20020712</v>
      </c>
      <c r="C539" s="1">
        <f t="shared" si="32"/>
        <v>37449</v>
      </c>
      <c r="D539" s="8">
        <f t="shared" si="33"/>
        <v>2002.6078028747434</v>
      </c>
      <c r="F539" s="50">
        <f>'H15 Swap'!H545</f>
        <v>4.3099999999999996</v>
      </c>
      <c r="G539" s="50">
        <f>'H15 Swap'!O545</f>
        <v>3.82</v>
      </c>
      <c r="H539" s="14">
        <f t="shared" si="35"/>
        <v>0.48999999999999977</v>
      </c>
      <c r="J539" s="51">
        <f>'H15 Swap'!B545</f>
        <v>1.86</v>
      </c>
      <c r="K539" s="52">
        <f>'H15 Swap'!C545</f>
        <v>1.7</v>
      </c>
      <c r="L539" s="14">
        <f t="shared" si="34"/>
        <v>0.16000000000000014</v>
      </c>
    </row>
    <row r="540" spans="2:12" outlineLevel="1">
      <c r="B540">
        <f>'H15 Swap'!A546</f>
        <v>20020715</v>
      </c>
      <c r="C540" s="1">
        <f t="shared" si="32"/>
        <v>37452</v>
      </c>
      <c r="D540" s="8">
        <f t="shared" si="33"/>
        <v>2002.6160164271048</v>
      </c>
      <c r="F540" s="50">
        <f>'H15 Swap'!H546</f>
        <v>4.24</v>
      </c>
      <c r="G540" s="50">
        <f>'H15 Swap'!O546</f>
        <v>3.85</v>
      </c>
      <c r="H540" s="14">
        <f t="shared" si="35"/>
        <v>0.39000000000000012</v>
      </c>
      <c r="J540" s="51">
        <f>'H15 Swap'!B546</f>
        <v>1.86</v>
      </c>
      <c r="K540" s="52">
        <f>'H15 Swap'!C546</f>
        <v>1.71</v>
      </c>
      <c r="L540" s="14">
        <f t="shared" si="34"/>
        <v>0.15000000000000013</v>
      </c>
    </row>
    <row r="541" spans="2:12" outlineLevel="1">
      <c r="B541">
        <f>'H15 Swap'!A547</f>
        <v>20020716</v>
      </c>
      <c r="C541" s="1">
        <f t="shared" si="32"/>
        <v>37453</v>
      </c>
      <c r="D541" s="8">
        <f t="shared" si="33"/>
        <v>2002.6187542778919</v>
      </c>
      <c r="F541" s="50">
        <f>'H15 Swap'!H547</f>
        <v>4.3600000000000003</v>
      </c>
      <c r="G541" s="50">
        <f>'H15 Swap'!O547</f>
        <v>3.93</v>
      </c>
      <c r="H541" s="14">
        <f t="shared" si="35"/>
        <v>0.43000000000000016</v>
      </c>
      <c r="J541" s="51">
        <f>'H15 Swap'!B547</f>
        <v>1.855</v>
      </c>
      <c r="K541" s="52">
        <f>'H15 Swap'!C547</f>
        <v>1.71</v>
      </c>
      <c r="L541" s="14">
        <f t="shared" si="34"/>
        <v>0.14500000000000002</v>
      </c>
    </row>
    <row r="542" spans="2:12" outlineLevel="1">
      <c r="B542">
        <f>'H15 Swap'!A548</f>
        <v>20020717</v>
      </c>
      <c r="C542" s="1">
        <f t="shared" si="32"/>
        <v>37454</v>
      </c>
      <c r="D542" s="8">
        <f t="shared" si="33"/>
        <v>2002.6214921286789</v>
      </c>
      <c r="F542" s="50">
        <f>'H15 Swap'!H548</f>
        <v>4.41</v>
      </c>
      <c r="G542" s="50">
        <f>'H15 Swap'!O548</f>
        <v>3.89</v>
      </c>
      <c r="H542" s="14">
        <f t="shared" si="35"/>
        <v>0.52</v>
      </c>
      <c r="J542" s="51">
        <f>'H15 Swap'!B548</f>
        <v>1.86</v>
      </c>
      <c r="K542" s="52">
        <f>'H15 Swap'!C548</f>
        <v>1.7</v>
      </c>
      <c r="L542" s="14">
        <f t="shared" si="34"/>
        <v>0.16000000000000014</v>
      </c>
    </row>
    <row r="543" spans="2:12" outlineLevel="1">
      <c r="B543">
        <f>'H15 Swap'!A549</f>
        <v>20020718</v>
      </c>
      <c r="C543" s="1">
        <f t="shared" si="32"/>
        <v>37455</v>
      </c>
      <c r="D543" s="8">
        <f t="shared" si="33"/>
        <v>2002.624229979466</v>
      </c>
      <c r="F543" s="50">
        <f>'H15 Swap'!H549</f>
        <v>4.3499999999999996</v>
      </c>
      <c r="G543" s="50">
        <f>'H15 Swap'!O549</f>
        <v>3.82</v>
      </c>
      <c r="H543" s="14">
        <f t="shared" si="35"/>
        <v>0.5299999999999998</v>
      </c>
      <c r="J543" s="51">
        <f>'H15 Swap'!B549</f>
        <v>1.86</v>
      </c>
      <c r="K543" s="52">
        <f>'H15 Swap'!C549</f>
        <v>1.71</v>
      </c>
      <c r="L543" s="14">
        <f t="shared" si="34"/>
        <v>0.15000000000000013</v>
      </c>
    </row>
    <row r="544" spans="2:12" outlineLevel="1">
      <c r="B544">
        <f>'H15 Swap'!A550</f>
        <v>20020719</v>
      </c>
      <c r="C544" s="1">
        <f t="shared" si="32"/>
        <v>37456</v>
      </c>
      <c r="D544" s="8">
        <f t="shared" si="33"/>
        <v>2002.6269678302533</v>
      </c>
      <c r="F544" s="50">
        <f>'H15 Swap'!H550</f>
        <v>4.25</v>
      </c>
      <c r="G544" s="50">
        <f>'H15 Swap'!O550</f>
        <v>3.76</v>
      </c>
      <c r="H544" s="14">
        <f t="shared" si="35"/>
        <v>0.49000000000000021</v>
      </c>
      <c r="J544" s="51">
        <f>'H15 Swap'!B550</f>
        <v>1.86</v>
      </c>
      <c r="K544" s="52">
        <f>'H15 Swap'!C550</f>
        <v>1.71</v>
      </c>
      <c r="L544" s="14">
        <f t="shared" si="34"/>
        <v>0.15000000000000013</v>
      </c>
    </row>
    <row r="545" spans="2:12" outlineLevel="1">
      <c r="B545">
        <f>'H15 Swap'!A551</f>
        <v>20020722</v>
      </c>
      <c r="C545" s="1">
        <f t="shared" si="32"/>
        <v>37459</v>
      </c>
      <c r="D545" s="8">
        <f t="shared" si="33"/>
        <v>2002.6351813826147</v>
      </c>
      <c r="F545" s="50">
        <f>'H15 Swap'!H551</f>
        <v>4.18</v>
      </c>
      <c r="G545" s="50">
        <f>'H15 Swap'!O551</f>
        <v>3.65</v>
      </c>
      <c r="H545" s="14">
        <f t="shared" si="35"/>
        <v>0.5299999999999998</v>
      </c>
      <c r="J545" s="51">
        <f>'H15 Swap'!B551</f>
        <v>1.8544</v>
      </c>
      <c r="K545" s="52">
        <f>'H15 Swap'!C551</f>
        <v>1.67</v>
      </c>
      <c r="L545" s="14">
        <f t="shared" si="34"/>
        <v>0.18440000000000012</v>
      </c>
    </row>
    <row r="546" spans="2:12" outlineLevel="1">
      <c r="B546">
        <f>'H15 Swap'!A552</f>
        <v>20020723</v>
      </c>
      <c r="C546" s="1">
        <f t="shared" si="32"/>
        <v>37460</v>
      </c>
      <c r="D546" s="8">
        <f t="shared" si="33"/>
        <v>2002.6379192334018</v>
      </c>
      <c r="F546" s="50">
        <f>'H15 Swap'!H552</f>
        <v>4.1399999999999997</v>
      </c>
      <c r="G546" s="50">
        <f>'H15 Swap'!O552</f>
        <v>3.59</v>
      </c>
      <c r="H546" s="14">
        <f t="shared" si="35"/>
        <v>0.54999999999999982</v>
      </c>
      <c r="J546" s="51">
        <f>'H15 Swap'!B552</f>
        <v>1.8512999999999999</v>
      </c>
      <c r="K546" s="52">
        <f>'H15 Swap'!C552</f>
        <v>1.7</v>
      </c>
      <c r="L546" s="14">
        <f t="shared" si="34"/>
        <v>0.15129999999999999</v>
      </c>
    </row>
    <row r="547" spans="2:12" outlineLevel="1">
      <c r="B547">
        <f>'H15 Swap'!A553</f>
        <v>20020724</v>
      </c>
      <c r="C547" s="1">
        <f t="shared" si="32"/>
        <v>37461</v>
      </c>
      <c r="D547" s="8">
        <f t="shared" si="33"/>
        <v>2002.6406570841889</v>
      </c>
      <c r="F547" s="50">
        <f>'H15 Swap'!H553</f>
        <v>4</v>
      </c>
      <c r="G547" s="50">
        <f>'H15 Swap'!O553</f>
        <v>3.6</v>
      </c>
      <c r="H547" s="14">
        <f t="shared" si="35"/>
        <v>0.39999999999999991</v>
      </c>
      <c r="J547" s="51">
        <f>'H15 Swap'!B553</f>
        <v>1.82</v>
      </c>
      <c r="K547" s="52">
        <f>'H15 Swap'!C553</f>
        <v>1.7</v>
      </c>
      <c r="L547" s="14">
        <f t="shared" si="34"/>
        <v>0.12000000000000011</v>
      </c>
    </row>
    <row r="548" spans="2:12" outlineLevel="1">
      <c r="B548">
        <f>'H15 Swap'!A554</f>
        <v>20020725</v>
      </c>
      <c r="C548" s="1">
        <f t="shared" si="32"/>
        <v>37462</v>
      </c>
      <c r="D548" s="8">
        <f t="shared" si="33"/>
        <v>2002.643394934976</v>
      </c>
      <c r="F548" s="50">
        <f>'H15 Swap'!H554</f>
        <v>4.0999999999999996</v>
      </c>
      <c r="G548" s="50">
        <f>'H15 Swap'!O554</f>
        <v>3.51</v>
      </c>
      <c r="H548" s="14">
        <f t="shared" si="35"/>
        <v>0.58999999999999986</v>
      </c>
      <c r="J548" s="51">
        <f>'H15 Swap'!B554</f>
        <v>1.8274999999999999</v>
      </c>
      <c r="K548" s="52">
        <f>'H15 Swap'!C554</f>
        <v>1.7</v>
      </c>
      <c r="L548" s="14">
        <f t="shared" si="34"/>
        <v>0.12749999999999995</v>
      </c>
    </row>
    <row r="549" spans="2:12" outlineLevel="1">
      <c r="B549">
        <f>'H15 Swap'!A555</f>
        <v>20020726</v>
      </c>
      <c r="C549" s="1">
        <f t="shared" si="32"/>
        <v>37463</v>
      </c>
      <c r="D549" s="8">
        <f t="shared" si="33"/>
        <v>2002.6461327857633</v>
      </c>
      <c r="F549" s="50">
        <f>'H15 Swap'!H555</f>
        <v>4.07</v>
      </c>
      <c r="G549" s="50">
        <f>'H15 Swap'!O555</f>
        <v>3.46</v>
      </c>
      <c r="H549" s="14">
        <f t="shared" si="35"/>
        <v>0.61000000000000032</v>
      </c>
      <c r="J549" s="51">
        <f>'H15 Swap'!B555</f>
        <v>1.81</v>
      </c>
      <c r="K549" s="52">
        <f>'H15 Swap'!C555</f>
        <v>1.69</v>
      </c>
      <c r="L549" s="14">
        <f t="shared" si="34"/>
        <v>0.12000000000000011</v>
      </c>
    </row>
    <row r="550" spans="2:12" outlineLevel="1">
      <c r="B550">
        <f>'H15 Swap'!A556</f>
        <v>20020729</v>
      </c>
      <c r="C550" s="1">
        <f t="shared" si="32"/>
        <v>37466</v>
      </c>
      <c r="D550" s="8">
        <f t="shared" si="33"/>
        <v>2002.6543463381245</v>
      </c>
      <c r="F550" s="50">
        <f>'H15 Swap'!H556</f>
        <v>4.1500000000000004</v>
      </c>
      <c r="G550" s="50">
        <f>'H15 Swap'!O556</f>
        <v>3.68</v>
      </c>
      <c r="H550" s="14">
        <f t="shared" si="35"/>
        <v>0.4700000000000002</v>
      </c>
      <c r="J550" s="51">
        <f>'H15 Swap'!B556</f>
        <v>1.81</v>
      </c>
      <c r="K550" s="52">
        <f>'H15 Swap'!C556</f>
        <v>1.67</v>
      </c>
      <c r="L550" s="14">
        <f t="shared" si="34"/>
        <v>0.14000000000000012</v>
      </c>
    </row>
    <row r="551" spans="2:12" outlineLevel="1">
      <c r="B551">
        <f>'H15 Swap'!A557</f>
        <v>20020730</v>
      </c>
      <c r="C551" s="1">
        <f t="shared" si="32"/>
        <v>37467</v>
      </c>
      <c r="D551" s="8">
        <f t="shared" si="33"/>
        <v>2002.6570841889118</v>
      </c>
      <c r="F551" s="50">
        <f>'H15 Swap'!H557</f>
        <v>4.24</v>
      </c>
      <c r="G551" s="50">
        <f>'H15 Swap'!O557</f>
        <v>3.71</v>
      </c>
      <c r="H551" s="14">
        <f t="shared" si="35"/>
        <v>0.53000000000000025</v>
      </c>
      <c r="J551" s="51">
        <f>'H15 Swap'!B557</f>
        <v>1.8225</v>
      </c>
      <c r="K551" s="52">
        <f>'H15 Swap'!C557</f>
        <v>1.64</v>
      </c>
      <c r="L551" s="14">
        <f t="shared" si="34"/>
        <v>0.18250000000000011</v>
      </c>
    </row>
    <row r="552" spans="2:12" outlineLevel="1">
      <c r="B552">
        <f>'H15 Swap'!A558</f>
        <v>20020731</v>
      </c>
      <c r="C552" s="1">
        <f t="shared" si="32"/>
        <v>37468</v>
      </c>
      <c r="D552" s="8">
        <f t="shared" si="33"/>
        <v>2002.6598220396988</v>
      </c>
      <c r="F552" s="50">
        <f>'H15 Swap'!H558</f>
        <v>4.17</v>
      </c>
      <c r="G552" s="50">
        <f>'H15 Swap'!O558</f>
        <v>3.53</v>
      </c>
      <c r="H552" s="14">
        <f t="shared" si="35"/>
        <v>0.64000000000000012</v>
      </c>
      <c r="J552" s="51">
        <f>'H15 Swap'!B558</f>
        <v>1.8225</v>
      </c>
      <c r="K552" s="52">
        <f>'H15 Swap'!C558</f>
        <v>1.67</v>
      </c>
      <c r="L552" s="14">
        <f t="shared" si="34"/>
        <v>0.15250000000000008</v>
      </c>
    </row>
    <row r="553" spans="2:12" outlineLevel="1">
      <c r="B553">
        <f>'H15 Swap'!A559</f>
        <v>20020801</v>
      </c>
      <c r="C553" s="1">
        <f t="shared" si="32"/>
        <v>37469</v>
      </c>
      <c r="D553" s="8">
        <f t="shared" si="33"/>
        <v>2002.6598220396988</v>
      </c>
      <c r="F553" s="50">
        <f>'H15 Swap'!H559</f>
        <v>4.04</v>
      </c>
      <c r="G553" s="50">
        <f>'H15 Swap'!O559</f>
        <v>3.46</v>
      </c>
      <c r="H553" s="14">
        <f t="shared" si="35"/>
        <v>0.58000000000000007</v>
      </c>
      <c r="J553" s="51">
        <f>'H15 Swap'!B559</f>
        <v>1.8125</v>
      </c>
      <c r="K553" s="52">
        <f>'H15 Swap'!C559</f>
        <v>1.67</v>
      </c>
      <c r="L553" s="14">
        <f t="shared" si="34"/>
        <v>0.14250000000000007</v>
      </c>
    </row>
    <row r="554" spans="2:12" outlineLevel="1">
      <c r="B554">
        <f>'H15 Swap'!A560</f>
        <v>20020802</v>
      </c>
      <c r="C554" s="1">
        <f t="shared" si="32"/>
        <v>37470</v>
      </c>
      <c r="D554" s="8">
        <f t="shared" si="33"/>
        <v>2002.6625598904859</v>
      </c>
      <c r="F554" s="50">
        <f>'H15 Swap'!H560</f>
        <v>4</v>
      </c>
      <c r="G554" s="50">
        <f>'H15 Swap'!O560</f>
        <v>3.27</v>
      </c>
      <c r="H554" s="14">
        <f t="shared" si="35"/>
        <v>0.73</v>
      </c>
      <c r="J554" s="51">
        <f>'H15 Swap'!B560</f>
        <v>1.8</v>
      </c>
      <c r="K554" s="52">
        <f>'H15 Swap'!C560</f>
        <v>1.64</v>
      </c>
      <c r="L554" s="14">
        <f t="shared" si="34"/>
        <v>0.16000000000000014</v>
      </c>
    </row>
    <row r="555" spans="2:12" outlineLevel="1">
      <c r="B555">
        <f>'H15 Swap'!A561</f>
        <v>20020805</v>
      </c>
      <c r="C555" s="1">
        <f t="shared" si="32"/>
        <v>37473</v>
      </c>
      <c r="D555" s="8">
        <f t="shared" si="33"/>
        <v>2002.6707734428473</v>
      </c>
      <c r="F555" s="50">
        <f>'H15 Swap'!H561</f>
        <v>3.87</v>
      </c>
      <c r="G555" s="50">
        <f>'H15 Swap'!O561</f>
        <v>3.21</v>
      </c>
      <c r="H555" s="14">
        <f t="shared" si="35"/>
        <v>0.66000000000000014</v>
      </c>
      <c r="J555" s="51">
        <f>'H15 Swap'!B561</f>
        <v>1.77</v>
      </c>
      <c r="K555" s="52">
        <f>'H15 Swap'!C561</f>
        <v>1.68</v>
      </c>
      <c r="L555" s="14">
        <f t="shared" si="34"/>
        <v>9.000000000000008E-2</v>
      </c>
    </row>
    <row r="556" spans="2:12" outlineLevel="1">
      <c r="B556">
        <f>'H15 Swap'!A562</f>
        <v>20020806</v>
      </c>
      <c r="C556" s="1">
        <f t="shared" si="32"/>
        <v>37474</v>
      </c>
      <c r="D556" s="8">
        <f t="shared" si="33"/>
        <v>2002.6735112936344</v>
      </c>
      <c r="F556" s="50">
        <f>'H15 Swap'!H562</f>
        <v>3.95</v>
      </c>
      <c r="G556" s="50">
        <f>'H15 Swap'!O562</f>
        <v>3.36</v>
      </c>
      <c r="H556" s="14">
        <f t="shared" si="35"/>
        <v>0.5900000000000003</v>
      </c>
      <c r="J556" s="51">
        <f>'H15 Swap'!B562</f>
        <v>1.7575000000000001</v>
      </c>
      <c r="K556" s="52">
        <f>'H15 Swap'!C562</f>
        <v>1.64</v>
      </c>
      <c r="L556" s="14">
        <f t="shared" si="34"/>
        <v>0.11750000000000016</v>
      </c>
    </row>
    <row r="557" spans="2:12" outlineLevel="1">
      <c r="B557">
        <f>'H15 Swap'!A563</f>
        <v>20020807</v>
      </c>
      <c r="C557" s="1">
        <f t="shared" si="32"/>
        <v>37475</v>
      </c>
      <c r="D557" s="8">
        <f t="shared" si="33"/>
        <v>2002.6762491444217</v>
      </c>
      <c r="F557" s="50">
        <f>'H15 Swap'!H563</f>
        <v>3.88</v>
      </c>
      <c r="G557" s="50">
        <f>'H15 Swap'!O563</f>
        <v>3.24</v>
      </c>
      <c r="H557" s="14">
        <f t="shared" si="35"/>
        <v>0.63999999999999968</v>
      </c>
      <c r="J557" s="51">
        <f>'H15 Swap'!B563</f>
        <v>1.76</v>
      </c>
      <c r="K557" s="52">
        <f>'H15 Swap'!C563</f>
        <v>1.63</v>
      </c>
      <c r="L557" s="14">
        <f t="shared" si="34"/>
        <v>0.13000000000000012</v>
      </c>
    </row>
    <row r="558" spans="2:12" outlineLevel="1">
      <c r="B558">
        <f>'H15 Swap'!A564</f>
        <v>20020808</v>
      </c>
      <c r="C558" s="1">
        <f t="shared" si="32"/>
        <v>37476</v>
      </c>
      <c r="D558" s="8">
        <f t="shared" si="33"/>
        <v>2002.6789869952088</v>
      </c>
      <c r="F558" s="50">
        <f>'H15 Swap'!H564</f>
        <v>3.9</v>
      </c>
      <c r="G558" s="50">
        <f>'H15 Swap'!O564</f>
        <v>3.35</v>
      </c>
      <c r="H558" s="14">
        <f t="shared" si="35"/>
        <v>0.54999999999999982</v>
      </c>
      <c r="J558" s="51">
        <f>'H15 Swap'!B564</f>
        <v>1.7424999999999999</v>
      </c>
      <c r="K558" s="52">
        <f>'H15 Swap'!C564</f>
        <v>1.61</v>
      </c>
      <c r="L558" s="14">
        <f t="shared" si="34"/>
        <v>0.13249999999999984</v>
      </c>
    </row>
    <row r="559" spans="2:12" outlineLevel="1">
      <c r="B559">
        <f>'H15 Swap'!A565</f>
        <v>20020809</v>
      </c>
      <c r="C559" s="1">
        <f t="shared" si="32"/>
        <v>37477</v>
      </c>
      <c r="D559" s="8">
        <f t="shared" si="33"/>
        <v>2002.6817248459959</v>
      </c>
      <c r="F559" s="50">
        <f>'H15 Swap'!H565</f>
        <v>3.88</v>
      </c>
      <c r="G559" s="50">
        <f>'H15 Swap'!O565</f>
        <v>3.28</v>
      </c>
      <c r="H559" s="14">
        <f t="shared" si="35"/>
        <v>0.60000000000000009</v>
      </c>
      <c r="J559" s="51">
        <f>'H15 Swap'!B565</f>
        <v>1.7524999999999999</v>
      </c>
      <c r="K559" s="52">
        <f>'H15 Swap'!C565</f>
        <v>1.6</v>
      </c>
      <c r="L559" s="14">
        <f t="shared" si="34"/>
        <v>0.15249999999999986</v>
      </c>
    </row>
    <row r="560" spans="2:12" outlineLevel="1">
      <c r="B560">
        <f>'H15 Swap'!A566</f>
        <v>20020812</v>
      </c>
      <c r="C560" s="1">
        <f t="shared" si="32"/>
        <v>37480</v>
      </c>
      <c r="D560" s="8">
        <f t="shared" si="33"/>
        <v>2002.6899383983573</v>
      </c>
      <c r="F560" s="50">
        <f>'H15 Swap'!H566</f>
        <v>3.83</v>
      </c>
      <c r="G560" s="50">
        <f>'H15 Swap'!O566</f>
        <v>3.24</v>
      </c>
      <c r="H560" s="14">
        <f t="shared" si="35"/>
        <v>0.58999999999999986</v>
      </c>
      <c r="J560" s="51">
        <f>'H15 Swap'!B566</f>
        <v>1.75</v>
      </c>
      <c r="K560" s="52">
        <f>'H15 Swap'!C566</f>
        <v>1.6</v>
      </c>
      <c r="L560" s="14">
        <f t="shared" si="34"/>
        <v>0.14999999999999991</v>
      </c>
    </row>
    <row r="561" spans="2:12" outlineLevel="1">
      <c r="B561">
        <f>'H15 Swap'!A567</f>
        <v>20020813</v>
      </c>
      <c r="C561" s="1">
        <f t="shared" si="32"/>
        <v>37481</v>
      </c>
      <c r="D561" s="8">
        <f t="shared" si="33"/>
        <v>2002.6926762491444</v>
      </c>
      <c r="F561" s="50">
        <f>'H15 Swap'!H567</f>
        <v>3.79</v>
      </c>
      <c r="G561" s="50">
        <f>'H15 Swap'!O567</f>
        <v>3.15</v>
      </c>
      <c r="H561" s="14">
        <f t="shared" si="35"/>
        <v>0.64000000000000012</v>
      </c>
      <c r="J561" s="51">
        <f>'H15 Swap'!B567</f>
        <v>1.75</v>
      </c>
      <c r="K561" s="52">
        <f>'H15 Swap'!C567</f>
        <v>1.61</v>
      </c>
      <c r="L561" s="14">
        <f t="shared" si="34"/>
        <v>0.1399999999999999</v>
      </c>
    </row>
    <row r="562" spans="2:12" outlineLevel="1">
      <c r="B562">
        <f>'H15 Swap'!A568</f>
        <v>20020814</v>
      </c>
      <c r="C562" s="1">
        <f t="shared" si="32"/>
        <v>37482</v>
      </c>
      <c r="D562" s="8">
        <f t="shared" si="33"/>
        <v>2002.6954140999314</v>
      </c>
      <c r="F562" s="50">
        <f>'H15 Swap'!H568</f>
        <v>3.64</v>
      </c>
      <c r="G562" s="50">
        <f>'H15 Swap'!O568</f>
        <v>3.19</v>
      </c>
      <c r="H562" s="14">
        <f t="shared" si="35"/>
        <v>0.45000000000000018</v>
      </c>
      <c r="J562" s="51">
        <f>'H15 Swap'!B568</f>
        <v>1.7331000000000001</v>
      </c>
      <c r="K562" s="52">
        <f>'H15 Swap'!C568</f>
        <v>1.6</v>
      </c>
      <c r="L562" s="14">
        <f t="shared" si="34"/>
        <v>0.1331</v>
      </c>
    </row>
    <row r="563" spans="2:12" outlineLevel="1">
      <c r="B563">
        <f>'H15 Swap'!A569</f>
        <v>20020815</v>
      </c>
      <c r="C563" s="1">
        <f t="shared" si="32"/>
        <v>37483</v>
      </c>
      <c r="D563" s="8">
        <f t="shared" si="33"/>
        <v>2002.6981519507187</v>
      </c>
      <c r="F563" s="50">
        <f>'H15 Swap'!H569</f>
        <v>3.91</v>
      </c>
      <c r="G563" s="50">
        <f>'H15 Swap'!O569</f>
        <v>3.28</v>
      </c>
      <c r="H563" s="14">
        <f t="shared" si="35"/>
        <v>0.63000000000000034</v>
      </c>
      <c r="J563" s="51">
        <f>'H15 Swap'!B569</f>
        <v>1.7575000000000001</v>
      </c>
      <c r="K563" s="52">
        <f>'H15 Swap'!C569</f>
        <v>1.63</v>
      </c>
      <c r="L563" s="14">
        <f t="shared" si="34"/>
        <v>0.12750000000000017</v>
      </c>
    </row>
    <row r="564" spans="2:12" outlineLevel="1">
      <c r="B564">
        <f>'H15 Swap'!A570</f>
        <v>20020816</v>
      </c>
      <c r="C564" s="1">
        <f t="shared" si="32"/>
        <v>37484</v>
      </c>
      <c r="D564" s="8">
        <f t="shared" si="33"/>
        <v>2002.7008898015058</v>
      </c>
      <c r="F564" s="50">
        <f>'H15 Swap'!H570</f>
        <v>3.95</v>
      </c>
      <c r="G564" s="50">
        <f>'H15 Swap'!O570</f>
        <v>3.41</v>
      </c>
      <c r="H564" s="14">
        <f t="shared" si="35"/>
        <v>0.54</v>
      </c>
      <c r="J564" s="51">
        <f>'H15 Swap'!B570</f>
        <v>1.76</v>
      </c>
      <c r="K564" s="52">
        <f>'H15 Swap'!C570</f>
        <v>1.63</v>
      </c>
      <c r="L564" s="14">
        <f t="shared" si="34"/>
        <v>0.13000000000000012</v>
      </c>
    </row>
    <row r="565" spans="2:12" outlineLevel="1">
      <c r="B565">
        <f>'H15 Swap'!A571</f>
        <v>20020819</v>
      </c>
      <c r="C565" s="1">
        <f t="shared" si="32"/>
        <v>37487</v>
      </c>
      <c r="D565" s="8">
        <f t="shared" si="33"/>
        <v>2002.7091033538672</v>
      </c>
      <c r="F565" s="50">
        <f>'H15 Swap'!H571</f>
        <v>4</v>
      </c>
      <c r="G565" s="50">
        <f>'H15 Swap'!O571</f>
        <v>3.4</v>
      </c>
      <c r="H565" s="14">
        <f t="shared" si="35"/>
        <v>0.60000000000000009</v>
      </c>
      <c r="J565" s="51">
        <f>'H15 Swap'!B571</f>
        <v>1.77</v>
      </c>
      <c r="K565" s="52">
        <f>'H15 Swap'!C571</f>
        <v>1.63</v>
      </c>
      <c r="L565" s="14">
        <f t="shared" si="34"/>
        <v>0.14000000000000012</v>
      </c>
    </row>
    <row r="566" spans="2:12" outlineLevel="1">
      <c r="B566">
        <f>'H15 Swap'!A572</f>
        <v>20020820</v>
      </c>
      <c r="C566" s="1">
        <f t="shared" si="32"/>
        <v>37488</v>
      </c>
      <c r="D566" s="8">
        <f t="shared" si="33"/>
        <v>2002.7118412046543</v>
      </c>
      <c r="F566" s="50">
        <f>'H15 Swap'!H572</f>
        <v>3.89</v>
      </c>
      <c r="G566" s="50">
        <f>'H15 Swap'!O572</f>
        <v>3.25</v>
      </c>
      <c r="H566" s="14">
        <f t="shared" si="35"/>
        <v>0.64000000000000012</v>
      </c>
      <c r="J566" s="51">
        <f>'H15 Swap'!B572</f>
        <v>1.77</v>
      </c>
      <c r="K566" s="52">
        <f>'H15 Swap'!C572</f>
        <v>1.64</v>
      </c>
      <c r="L566" s="14">
        <f t="shared" si="34"/>
        <v>0.13000000000000012</v>
      </c>
    </row>
    <row r="567" spans="2:12" outlineLevel="1">
      <c r="B567">
        <f>'H15 Swap'!A573</f>
        <v>20020821</v>
      </c>
      <c r="C567" s="1">
        <f t="shared" si="32"/>
        <v>37489</v>
      </c>
      <c r="D567" s="8">
        <f t="shared" si="33"/>
        <v>2002.7145790554414</v>
      </c>
      <c r="F567" s="50">
        <f>'H15 Swap'!H573</f>
        <v>3.83</v>
      </c>
      <c r="G567" s="50">
        <f>'H15 Swap'!O573</f>
        <v>3.28</v>
      </c>
      <c r="H567" s="14">
        <f t="shared" si="35"/>
        <v>0.55000000000000027</v>
      </c>
      <c r="J567" s="51">
        <f>'H15 Swap'!B573</f>
        <v>1.77</v>
      </c>
      <c r="K567" s="52">
        <f>'H15 Swap'!C573</f>
        <v>1.64</v>
      </c>
      <c r="L567" s="14">
        <f t="shared" si="34"/>
        <v>0.13000000000000012</v>
      </c>
    </row>
    <row r="568" spans="2:12" outlineLevel="1">
      <c r="B568">
        <f>'H15 Swap'!A574</f>
        <v>20020822</v>
      </c>
      <c r="C568" s="1">
        <f t="shared" si="32"/>
        <v>37490</v>
      </c>
      <c r="D568" s="8">
        <f t="shared" si="33"/>
        <v>2002.7173169062287</v>
      </c>
      <c r="F568" s="50">
        <f>'H15 Swap'!H574</f>
        <v>3.88</v>
      </c>
      <c r="G568" s="50">
        <f>'H15 Swap'!O574</f>
        <v>3.37</v>
      </c>
      <c r="H568" s="14">
        <f t="shared" si="35"/>
        <v>0.50999999999999979</v>
      </c>
      <c r="J568" s="51">
        <f>'H15 Swap'!B574</f>
        <v>1.78</v>
      </c>
      <c r="K568" s="52">
        <f>'H15 Swap'!C574</f>
        <v>1.63</v>
      </c>
      <c r="L568" s="14">
        <f t="shared" si="34"/>
        <v>0.15000000000000013</v>
      </c>
    </row>
    <row r="569" spans="2:12" outlineLevel="1">
      <c r="B569">
        <f>'H15 Swap'!A575</f>
        <v>20020823</v>
      </c>
      <c r="C569" s="1">
        <f t="shared" si="32"/>
        <v>37491</v>
      </c>
      <c r="D569" s="8">
        <f t="shared" si="33"/>
        <v>2002.7200547570158</v>
      </c>
      <c r="F569" s="50">
        <f>'H15 Swap'!H575</f>
        <v>3.85</v>
      </c>
      <c r="G569" s="50">
        <f>'H15 Swap'!O575</f>
        <v>3.31</v>
      </c>
      <c r="H569" s="14">
        <f t="shared" si="35"/>
        <v>0.54</v>
      </c>
      <c r="J569" s="51">
        <f>'H15 Swap'!B575</f>
        <v>1.7963</v>
      </c>
      <c r="K569" s="52">
        <f>'H15 Swap'!C575</f>
        <v>1.63</v>
      </c>
      <c r="L569" s="14">
        <f t="shared" si="34"/>
        <v>0.16630000000000011</v>
      </c>
    </row>
    <row r="570" spans="2:12" outlineLevel="1">
      <c r="B570">
        <f>'H15 Swap'!A576</f>
        <v>20020826</v>
      </c>
      <c r="C570" s="1">
        <f t="shared" si="32"/>
        <v>37494</v>
      </c>
      <c r="D570" s="8">
        <f t="shared" si="33"/>
        <v>2002.7282683093772</v>
      </c>
      <c r="F570" s="50">
        <f>'H15 Swap'!H576</f>
        <v>4.07</v>
      </c>
      <c r="G570" s="50">
        <f>'H15 Swap'!O576</f>
        <v>3.29</v>
      </c>
      <c r="H570" s="14">
        <f t="shared" si="35"/>
        <v>0.78000000000000025</v>
      </c>
      <c r="J570" s="51">
        <f>'H15 Swap'!B576</f>
        <v>1.7963</v>
      </c>
      <c r="K570" s="52">
        <f>'H15 Swap'!C576</f>
        <v>1.63</v>
      </c>
      <c r="L570" s="14">
        <f t="shared" si="34"/>
        <v>0.16630000000000011</v>
      </c>
    </row>
    <row r="571" spans="2:12" outlineLevel="1">
      <c r="B571">
        <f>'H15 Swap'!A577</f>
        <v>20020827</v>
      </c>
      <c r="C571" s="1">
        <f t="shared" si="32"/>
        <v>37495</v>
      </c>
      <c r="D571" s="8">
        <f t="shared" si="33"/>
        <v>2002.7310061601643</v>
      </c>
      <c r="F571" s="50">
        <f>'H15 Swap'!H577</f>
        <v>3.85</v>
      </c>
      <c r="G571" s="50">
        <f>'H15 Swap'!O577</f>
        <v>3.37</v>
      </c>
      <c r="H571" s="14">
        <f t="shared" si="35"/>
        <v>0.48</v>
      </c>
      <c r="J571" s="51">
        <f>'H15 Swap'!B577</f>
        <v>1.8</v>
      </c>
      <c r="K571" s="52">
        <f>'H15 Swap'!C577</f>
        <v>1.64</v>
      </c>
      <c r="L571" s="14">
        <f t="shared" si="34"/>
        <v>0.16000000000000014</v>
      </c>
    </row>
    <row r="572" spans="2:12" outlineLevel="1">
      <c r="B572">
        <f>'H15 Swap'!A578</f>
        <v>20020828</v>
      </c>
      <c r="C572" s="1">
        <f t="shared" si="32"/>
        <v>37496</v>
      </c>
      <c r="D572" s="8">
        <f t="shared" si="33"/>
        <v>2002.7337440109513</v>
      </c>
      <c r="F572" s="50">
        <f>'H15 Swap'!H578</f>
        <v>3.83</v>
      </c>
      <c r="G572" s="50">
        <f>'H15 Swap'!O578</f>
        <v>3.31</v>
      </c>
      <c r="H572" s="14">
        <f t="shared" si="35"/>
        <v>0.52</v>
      </c>
      <c r="J572" s="51">
        <f>'H15 Swap'!B578</f>
        <v>1.82</v>
      </c>
      <c r="K572" s="52">
        <f>'H15 Swap'!C578</f>
        <v>1.65</v>
      </c>
      <c r="L572" s="14">
        <f t="shared" si="34"/>
        <v>0.17000000000000015</v>
      </c>
    </row>
    <row r="573" spans="2:12" outlineLevel="1">
      <c r="B573">
        <f>'H15 Swap'!A579</f>
        <v>20020829</v>
      </c>
      <c r="C573" s="1">
        <f t="shared" si="32"/>
        <v>37497</v>
      </c>
      <c r="D573" s="8">
        <f t="shared" si="33"/>
        <v>2002.7364818617386</v>
      </c>
      <c r="F573" s="50">
        <f>'H15 Swap'!H579</f>
        <v>3.74</v>
      </c>
      <c r="G573" s="50">
        <f>'H15 Swap'!O579</f>
        <v>3.24</v>
      </c>
      <c r="H573" s="14">
        <f t="shared" si="35"/>
        <v>0.5</v>
      </c>
      <c r="J573" s="51">
        <f>'H15 Swap'!B579</f>
        <v>1.8138000000000001</v>
      </c>
      <c r="K573" s="52">
        <f>'H15 Swap'!C579</f>
        <v>1.66</v>
      </c>
      <c r="L573" s="14">
        <f t="shared" si="34"/>
        <v>0.15380000000000016</v>
      </c>
    </row>
    <row r="574" spans="2:12" outlineLevel="1">
      <c r="B574">
        <f>'H15 Swap'!A580</f>
        <v>20020830</v>
      </c>
      <c r="C574" s="1">
        <f t="shared" si="32"/>
        <v>37498</v>
      </c>
      <c r="D574" s="8">
        <f t="shared" si="33"/>
        <v>2002.7392197125257</v>
      </c>
      <c r="F574" s="50">
        <f>'H15 Swap'!H580</f>
        <v>3.75</v>
      </c>
      <c r="G574" s="50">
        <f>'H15 Swap'!O580</f>
        <v>3.22</v>
      </c>
      <c r="H574" s="14">
        <f t="shared" si="35"/>
        <v>0.5299999999999998</v>
      </c>
      <c r="J574" s="51">
        <f>'H15 Swap'!B580</f>
        <v>1.8063</v>
      </c>
      <c r="K574" s="52">
        <f>'H15 Swap'!C580</f>
        <v>1.63</v>
      </c>
      <c r="L574" s="14">
        <f t="shared" si="34"/>
        <v>0.17630000000000012</v>
      </c>
    </row>
    <row r="575" spans="2:12" outlineLevel="1">
      <c r="B575">
        <f>'H15 Swap'!A581</f>
        <v>20020902</v>
      </c>
      <c r="C575" s="1">
        <f t="shared" si="32"/>
        <v>37501</v>
      </c>
      <c r="D575" s="8">
        <f t="shared" si="33"/>
        <v>2002.7446954140999</v>
      </c>
      <c r="F575" s="50" t="str">
        <f>'H15 Swap'!H581</f>
        <v xml:space="preserve"> NaN</v>
      </c>
      <c r="G575" s="50" t="str">
        <f>'H15 Swap'!O581</f>
        <v xml:space="preserve"> NaN</v>
      </c>
      <c r="H575" s="14" t="e">
        <f t="shared" si="35"/>
        <v>#N/A</v>
      </c>
      <c r="J575" s="51">
        <f>'H15 Swap'!B581</f>
        <v>1.8088</v>
      </c>
      <c r="K575" s="52" t="str">
        <f>'H15 Swap'!C581</f>
        <v>NaN</v>
      </c>
      <c r="L575" s="14" t="e">
        <f t="shared" si="34"/>
        <v>#N/A</v>
      </c>
    </row>
    <row r="576" spans="2:12" outlineLevel="1">
      <c r="B576">
        <f>'H15 Swap'!A582</f>
        <v>20020903</v>
      </c>
      <c r="C576" s="1">
        <f t="shared" si="32"/>
        <v>37502</v>
      </c>
      <c r="D576" s="8">
        <f t="shared" si="33"/>
        <v>2002.7474332648871</v>
      </c>
      <c r="F576" s="50">
        <f>'H15 Swap'!H582</f>
        <v>3.56</v>
      </c>
      <c r="G576" s="50">
        <f>'H15 Swap'!O582</f>
        <v>3.04</v>
      </c>
      <c r="H576" s="14">
        <f t="shared" si="35"/>
        <v>0.52</v>
      </c>
      <c r="J576" s="51">
        <f>'H15 Swap'!B582</f>
        <v>1.8019000000000001</v>
      </c>
      <c r="K576" s="52">
        <f>'H15 Swap'!C582</f>
        <v>1.63</v>
      </c>
      <c r="L576" s="14">
        <f t="shared" si="34"/>
        <v>0.17190000000000016</v>
      </c>
    </row>
    <row r="577" spans="2:12" outlineLevel="1">
      <c r="B577">
        <f>'H15 Swap'!A583</f>
        <v>20020904</v>
      </c>
      <c r="C577" s="1">
        <f t="shared" si="32"/>
        <v>37503</v>
      </c>
      <c r="D577" s="8">
        <f t="shared" si="33"/>
        <v>2002.7501711156742</v>
      </c>
      <c r="F577" s="50">
        <f>'H15 Swap'!H583</f>
        <v>3.53</v>
      </c>
      <c r="G577" s="50">
        <f>'H15 Swap'!O583</f>
        <v>3.02</v>
      </c>
      <c r="H577" s="14">
        <f t="shared" si="35"/>
        <v>0.50999999999999979</v>
      </c>
      <c r="J577" s="51">
        <f>'H15 Swap'!B583</f>
        <v>1.7825</v>
      </c>
      <c r="K577" s="52">
        <f>'H15 Swap'!C583</f>
        <v>1.62</v>
      </c>
      <c r="L577" s="14">
        <f t="shared" si="34"/>
        <v>0.16249999999999987</v>
      </c>
    </row>
    <row r="578" spans="2:12" outlineLevel="1">
      <c r="B578">
        <f>'H15 Swap'!A584</f>
        <v>20020905</v>
      </c>
      <c r="C578" s="1">
        <f t="shared" si="32"/>
        <v>37504</v>
      </c>
      <c r="D578" s="8">
        <f t="shared" si="33"/>
        <v>2002.7529089664613</v>
      </c>
      <c r="F578" s="50">
        <f>'H15 Swap'!H584</f>
        <v>3.55</v>
      </c>
      <c r="G578" s="50">
        <f>'H15 Swap'!O584</f>
        <v>2.95</v>
      </c>
      <c r="H578" s="14">
        <f t="shared" si="35"/>
        <v>0.59999999999999964</v>
      </c>
      <c r="J578" s="51">
        <f>'H15 Swap'!B584</f>
        <v>1.78</v>
      </c>
      <c r="K578" s="52">
        <f>'H15 Swap'!C584</f>
        <v>1.63</v>
      </c>
      <c r="L578" s="14">
        <f t="shared" si="34"/>
        <v>0.15000000000000013</v>
      </c>
    </row>
    <row r="579" spans="2:12" outlineLevel="1">
      <c r="B579">
        <f>'H15 Swap'!A585</f>
        <v>20020906</v>
      </c>
      <c r="C579" s="1">
        <f t="shared" si="32"/>
        <v>37505</v>
      </c>
      <c r="D579" s="8">
        <f t="shared" si="33"/>
        <v>2002.7556468172484</v>
      </c>
      <c r="F579" s="50">
        <f>'H15 Swap'!H585</f>
        <v>3.56</v>
      </c>
      <c r="G579" s="50">
        <f>'H15 Swap'!O585</f>
        <v>3.1</v>
      </c>
      <c r="H579" s="14">
        <f t="shared" si="35"/>
        <v>0.45999999999999996</v>
      </c>
      <c r="J579" s="51">
        <f>'H15 Swap'!B585</f>
        <v>1.7749999999999999</v>
      </c>
      <c r="K579" s="52">
        <f>'H15 Swap'!C585</f>
        <v>1.63</v>
      </c>
      <c r="L579" s="14">
        <f t="shared" si="34"/>
        <v>0.14500000000000002</v>
      </c>
    </row>
    <row r="580" spans="2:12" outlineLevel="1">
      <c r="B580">
        <f>'H15 Swap'!A586</f>
        <v>20020909</v>
      </c>
      <c r="C580" s="1">
        <f t="shared" si="32"/>
        <v>37508</v>
      </c>
      <c r="D580" s="8">
        <f t="shared" si="33"/>
        <v>2002.7638603696098</v>
      </c>
      <c r="F580" s="50">
        <f>'H15 Swap'!H586</f>
        <v>3.62</v>
      </c>
      <c r="G580" s="50">
        <f>'H15 Swap'!O586</f>
        <v>3.11</v>
      </c>
      <c r="H580" s="14">
        <f t="shared" si="35"/>
        <v>0.51000000000000023</v>
      </c>
      <c r="J580" s="51">
        <f>'H15 Swap'!B586</f>
        <v>1.8012999999999999</v>
      </c>
      <c r="K580" s="52">
        <f>'H15 Swap'!C586</f>
        <v>1.65</v>
      </c>
      <c r="L580" s="14">
        <f t="shared" si="34"/>
        <v>0.15129999999999999</v>
      </c>
    </row>
    <row r="581" spans="2:12" outlineLevel="1">
      <c r="B581">
        <f>'H15 Swap'!A587</f>
        <v>20020910</v>
      </c>
      <c r="C581" s="1">
        <f t="shared" si="32"/>
        <v>37509</v>
      </c>
      <c r="D581" s="8">
        <f t="shared" si="33"/>
        <v>2002.7665982203971</v>
      </c>
      <c r="F581" s="50">
        <f>'H15 Swap'!H587</f>
        <v>3.71</v>
      </c>
      <c r="G581" s="50">
        <f>'H15 Swap'!O587</f>
        <v>3.08</v>
      </c>
      <c r="H581" s="14">
        <f t="shared" si="35"/>
        <v>0.62999999999999989</v>
      </c>
      <c r="J581" s="51">
        <f>'H15 Swap'!B587</f>
        <v>1.8163</v>
      </c>
      <c r="K581" s="52">
        <f>'H15 Swap'!C587</f>
        <v>1.64</v>
      </c>
      <c r="L581" s="14">
        <f t="shared" si="34"/>
        <v>0.17630000000000012</v>
      </c>
    </row>
    <row r="582" spans="2:12" outlineLevel="1">
      <c r="B582">
        <f>'H15 Swap'!A588</f>
        <v>20020911</v>
      </c>
      <c r="C582" s="1">
        <f t="shared" si="32"/>
        <v>37510</v>
      </c>
      <c r="D582" s="8">
        <f t="shared" si="33"/>
        <v>2002.7693360711842</v>
      </c>
      <c r="F582" s="50">
        <f>'H15 Swap'!H588</f>
        <v>3.74</v>
      </c>
      <c r="G582" s="50">
        <f>'H15 Swap'!O588</f>
        <v>3.15</v>
      </c>
      <c r="H582" s="14">
        <f t="shared" si="35"/>
        <v>0.5900000000000003</v>
      </c>
      <c r="J582" s="51">
        <f>'H15 Swap'!B588</f>
        <v>1.8193999999999999</v>
      </c>
      <c r="K582" s="52">
        <f>'H15 Swap'!C588</f>
        <v>1.65</v>
      </c>
      <c r="L582" s="14">
        <f t="shared" si="34"/>
        <v>0.1694</v>
      </c>
    </row>
    <row r="583" spans="2:12" outlineLevel="1">
      <c r="B583">
        <f>'H15 Swap'!A589</f>
        <v>20020912</v>
      </c>
      <c r="C583" s="1">
        <f t="shared" si="32"/>
        <v>37511</v>
      </c>
      <c r="D583" s="8">
        <f t="shared" si="33"/>
        <v>2002.7720739219712</v>
      </c>
      <c r="F583" s="50">
        <f>'H15 Swap'!H589</f>
        <v>3.61</v>
      </c>
      <c r="G583" s="50">
        <f>'H15 Swap'!O589</f>
        <v>3.07</v>
      </c>
      <c r="H583" s="14">
        <f t="shared" si="35"/>
        <v>0.54</v>
      </c>
      <c r="J583" s="51">
        <f>'H15 Swap'!B589</f>
        <v>1.8263</v>
      </c>
      <c r="K583" s="52">
        <f>'H15 Swap'!C589</f>
        <v>1.67</v>
      </c>
      <c r="L583" s="14">
        <f t="shared" si="34"/>
        <v>0.15630000000000011</v>
      </c>
    </row>
    <row r="584" spans="2:12" outlineLevel="1">
      <c r="B584">
        <f>'H15 Swap'!A590</f>
        <v>20020913</v>
      </c>
      <c r="C584" s="1">
        <f t="shared" si="32"/>
        <v>37512</v>
      </c>
      <c r="D584" s="8">
        <f t="shared" si="33"/>
        <v>2002.7748117727583</v>
      </c>
      <c r="F584" s="50">
        <f>'H15 Swap'!H590</f>
        <v>3.55</v>
      </c>
      <c r="G584" s="50">
        <f>'H15 Swap'!O590</f>
        <v>3</v>
      </c>
      <c r="H584" s="14">
        <f t="shared" si="35"/>
        <v>0.54999999999999982</v>
      </c>
      <c r="J584" s="51">
        <f>'H15 Swap'!B590</f>
        <v>1.82</v>
      </c>
      <c r="K584" s="52">
        <f>'H15 Swap'!C590</f>
        <v>1.67</v>
      </c>
      <c r="L584" s="14">
        <f t="shared" si="34"/>
        <v>0.15000000000000013</v>
      </c>
    </row>
    <row r="585" spans="2:12" outlineLevel="1">
      <c r="B585">
        <f>'H15 Swap'!A591</f>
        <v>20020916</v>
      </c>
      <c r="C585" s="1">
        <f t="shared" si="32"/>
        <v>37515</v>
      </c>
      <c r="D585" s="8">
        <f t="shared" si="33"/>
        <v>2002.7830253251198</v>
      </c>
      <c r="F585" s="50">
        <f>'H15 Swap'!H591</f>
        <v>3.51</v>
      </c>
      <c r="G585" s="50">
        <f>'H15 Swap'!O591</f>
        <v>3</v>
      </c>
      <c r="H585" s="14">
        <f t="shared" si="35"/>
        <v>0.50999999999999979</v>
      </c>
      <c r="J585" s="51">
        <f>'H15 Swap'!B591</f>
        <v>1.82</v>
      </c>
      <c r="K585" s="52">
        <f>'H15 Swap'!C591</f>
        <v>1.66</v>
      </c>
      <c r="L585" s="14">
        <f t="shared" si="34"/>
        <v>0.16000000000000014</v>
      </c>
    </row>
    <row r="586" spans="2:12" outlineLevel="1">
      <c r="B586">
        <f>'H15 Swap'!A592</f>
        <v>20020917</v>
      </c>
      <c r="C586" s="1">
        <f t="shared" si="32"/>
        <v>37516</v>
      </c>
      <c r="D586" s="8">
        <f t="shared" si="33"/>
        <v>2002.7857631759068</v>
      </c>
      <c r="F586" s="50">
        <f>'H15 Swap'!H592</f>
        <v>3.54</v>
      </c>
      <c r="G586" s="50">
        <f>'H15 Swap'!O592</f>
        <v>2.97</v>
      </c>
      <c r="H586" s="14">
        <f t="shared" si="35"/>
        <v>0.56999999999999984</v>
      </c>
      <c r="J586" s="51">
        <f>'H15 Swap'!B592</f>
        <v>1.83</v>
      </c>
      <c r="K586" s="52">
        <f>'H15 Swap'!C592</f>
        <v>1.68</v>
      </c>
      <c r="L586" s="14">
        <f t="shared" si="34"/>
        <v>0.15000000000000013</v>
      </c>
    </row>
    <row r="587" spans="2:12" outlineLevel="1">
      <c r="B587">
        <f>'H15 Swap'!A593</f>
        <v>20020918</v>
      </c>
      <c r="C587" s="1">
        <f t="shared" ref="C587:C650" si="36">DATE(LEFT(B587,4),MID(B587,5,2),RIGHT(B587,2))</f>
        <v>37517</v>
      </c>
      <c r="D587" s="8">
        <f t="shared" ref="D587:D650" si="37">(YEAR(C587)*365.25+MONTH(C587)*30+DAY(C587))/365.25</f>
        <v>2002.7885010266941</v>
      </c>
      <c r="F587" s="50">
        <f>'H15 Swap'!H593</f>
        <v>3.47</v>
      </c>
      <c r="G587" s="50">
        <f>'H15 Swap'!O593</f>
        <v>2.96</v>
      </c>
      <c r="H587" s="14">
        <f t="shared" si="35"/>
        <v>0.51000000000000023</v>
      </c>
      <c r="J587" s="51">
        <f>'H15 Swap'!B593</f>
        <v>1.82</v>
      </c>
      <c r="K587" s="52">
        <f>'H15 Swap'!C593</f>
        <v>1.65</v>
      </c>
      <c r="L587" s="14">
        <f t="shared" ref="L587:L650" si="38">IF(ISERROR(J587-K587),#N/A,J587-K587)</f>
        <v>0.17000000000000015</v>
      </c>
    </row>
    <row r="588" spans="2:12" outlineLevel="1">
      <c r="B588">
        <f>'H15 Swap'!A594</f>
        <v>20020919</v>
      </c>
      <c r="C588" s="1">
        <f t="shared" si="36"/>
        <v>37518</v>
      </c>
      <c r="D588" s="8">
        <f t="shared" si="37"/>
        <v>2002.7912388774812</v>
      </c>
      <c r="F588" s="50">
        <f>'H15 Swap'!H594</f>
        <v>3.41</v>
      </c>
      <c r="G588" s="50">
        <f>'H15 Swap'!O594</f>
        <v>2.87</v>
      </c>
      <c r="H588" s="14">
        <f t="shared" ref="H588:H651" si="39">IF(ISERROR(F588-G588),#N/A,F588-G588)</f>
        <v>0.54</v>
      </c>
      <c r="J588" s="51">
        <f>'H15 Swap'!B594</f>
        <v>1.82</v>
      </c>
      <c r="K588" s="52">
        <f>'H15 Swap'!C594</f>
        <v>1.65</v>
      </c>
      <c r="L588" s="14">
        <f t="shared" si="38"/>
        <v>0.17000000000000015</v>
      </c>
    </row>
    <row r="589" spans="2:12" outlineLevel="1">
      <c r="B589">
        <f>'H15 Swap'!A595</f>
        <v>20020920</v>
      </c>
      <c r="C589" s="1">
        <f t="shared" si="36"/>
        <v>37519</v>
      </c>
      <c r="D589" s="8">
        <f t="shared" si="37"/>
        <v>2002.7939767282683</v>
      </c>
      <c r="F589" s="50">
        <f>'H15 Swap'!H595</f>
        <v>3.43</v>
      </c>
      <c r="G589" s="50">
        <f>'H15 Swap'!O595</f>
        <v>2.86</v>
      </c>
      <c r="H589" s="14">
        <f t="shared" si="39"/>
        <v>0.57000000000000028</v>
      </c>
      <c r="J589" s="51">
        <f>'H15 Swap'!B595</f>
        <v>1.8</v>
      </c>
      <c r="K589" s="52">
        <f>'H15 Swap'!C595</f>
        <v>1.63</v>
      </c>
      <c r="L589" s="14">
        <f t="shared" si="38"/>
        <v>0.17000000000000015</v>
      </c>
    </row>
    <row r="590" spans="2:12" outlineLevel="1">
      <c r="B590">
        <f>'H15 Swap'!A596</f>
        <v>20020923</v>
      </c>
      <c r="C590" s="1">
        <f t="shared" si="36"/>
        <v>37522</v>
      </c>
      <c r="D590" s="8">
        <f t="shared" si="37"/>
        <v>2002.8021902806297</v>
      </c>
      <c r="F590" s="50">
        <f>'H15 Swap'!H596</f>
        <v>3.38</v>
      </c>
      <c r="G590" s="50">
        <f>'H15 Swap'!O596</f>
        <v>2.76</v>
      </c>
      <c r="H590" s="14">
        <f t="shared" si="39"/>
        <v>0.62000000000000011</v>
      </c>
      <c r="J590" s="51">
        <f>'H15 Swap'!B596</f>
        <v>1.7963</v>
      </c>
      <c r="K590" s="52">
        <f>'H15 Swap'!C596</f>
        <v>1.63</v>
      </c>
      <c r="L590" s="14">
        <f t="shared" si="38"/>
        <v>0.16630000000000011</v>
      </c>
    </row>
    <row r="591" spans="2:12" outlineLevel="1">
      <c r="B591">
        <f>'H15 Swap'!A597</f>
        <v>20020924</v>
      </c>
      <c r="C591" s="1">
        <f t="shared" si="36"/>
        <v>37523</v>
      </c>
      <c r="D591" s="8">
        <f t="shared" si="37"/>
        <v>2002.8049281314168</v>
      </c>
      <c r="F591" s="50">
        <f>'H15 Swap'!H597</f>
        <v>3.36</v>
      </c>
      <c r="G591" s="50">
        <f>'H15 Swap'!O597</f>
        <v>2.76</v>
      </c>
      <c r="H591" s="14">
        <f t="shared" si="39"/>
        <v>0.60000000000000009</v>
      </c>
      <c r="J591" s="51">
        <f>'H15 Swap'!B597</f>
        <v>1.7944</v>
      </c>
      <c r="K591" s="52">
        <f>'H15 Swap'!C597</f>
        <v>1.61</v>
      </c>
      <c r="L591" s="14">
        <f t="shared" si="38"/>
        <v>0.1843999999999999</v>
      </c>
    </row>
    <row r="592" spans="2:12" outlineLevel="1">
      <c r="B592">
        <f>'H15 Swap'!A598</f>
        <v>20020925</v>
      </c>
      <c r="C592" s="1">
        <f t="shared" si="36"/>
        <v>37524</v>
      </c>
      <c r="D592" s="8">
        <f t="shared" si="37"/>
        <v>2002.8076659822041</v>
      </c>
      <c r="F592" s="50">
        <f>'H15 Swap'!H598</f>
        <v>3.38</v>
      </c>
      <c r="G592" s="50">
        <f>'H15 Swap'!O598</f>
        <v>2.83</v>
      </c>
      <c r="H592" s="14">
        <f t="shared" si="39"/>
        <v>0.54999999999999982</v>
      </c>
      <c r="J592" s="51">
        <f>'H15 Swap'!B598</f>
        <v>1.7906</v>
      </c>
      <c r="K592" s="52">
        <f>'H15 Swap'!C598</f>
        <v>1.63</v>
      </c>
      <c r="L592" s="14">
        <f t="shared" si="38"/>
        <v>0.16060000000000008</v>
      </c>
    </row>
    <row r="593" spans="2:12" outlineLevel="1">
      <c r="B593">
        <f>'H15 Swap'!A599</f>
        <v>20020926</v>
      </c>
      <c r="C593" s="1">
        <f t="shared" si="36"/>
        <v>37525</v>
      </c>
      <c r="D593" s="8">
        <f t="shared" si="37"/>
        <v>2002.8104038329911</v>
      </c>
      <c r="F593" s="50">
        <f>'H15 Swap'!H599</f>
        <v>3.51</v>
      </c>
      <c r="G593" s="50">
        <f>'H15 Swap'!O599</f>
        <v>2.86</v>
      </c>
      <c r="H593" s="14">
        <f t="shared" si="39"/>
        <v>0.64999999999999991</v>
      </c>
      <c r="J593" s="51">
        <f>'H15 Swap'!B599</f>
        <v>1.7981</v>
      </c>
      <c r="K593" s="52">
        <f>'H15 Swap'!C599</f>
        <v>1.62</v>
      </c>
      <c r="L593" s="14">
        <f t="shared" si="38"/>
        <v>0.17809999999999993</v>
      </c>
    </row>
    <row r="594" spans="2:12" outlineLevel="1">
      <c r="B594">
        <f>'H15 Swap'!A600</f>
        <v>20020927</v>
      </c>
      <c r="C594" s="1">
        <f t="shared" si="36"/>
        <v>37526</v>
      </c>
      <c r="D594" s="8">
        <f t="shared" si="37"/>
        <v>2002.8131416837782</v>
      </c>
      <c r="F594" s="50">
        <f>'H15 Swap'!H600</f>
        <v>3.43</v>
      </c>
      <c r="G594" s="50">
        <f>'H15 Swap'!O600</f>
        <v>2.74</v>
      </c>
      <c r="H594" s="14">
        <f t="shared" si="39"/>
        <v>0.69</v>
      </c>
      <c r="J594" s="51">
        <f>'H15 Swap'!B600</f>
        <v>1.8063</v>
      </c>
      <c r="K594" s="52">
        <f>'H15 Swap'!C600</f>
        <v>1.63</v>
      </c>
      <c r="L594" s="14">
        <f t="shared" si="38"/>
        <v>0.17630000000000012</v>
      </c>
    </row>
    <row r="595" spans="2:12" outlineLevel="1">
      <c r="B595">
        <f>'H15 Swap'!A601</f>
        <v>20020930</v>
      </c>
      <c r="C595" s="1">
        <f t="shared" si="36"/>
        <v>37529</v>
      </c>
      <c r="D595" s="8">
        <f t="shared" si="37"/>
        <v>2002.8213552361397</v>
      </c>
      <c r="F595" s="50">
        <f>'H15 Swap'!H601</f>
        <v>3.26</v>
      </c>
      <c r="G595" s="50">
        <f>'H15 Swap'!O601</f>
        <v>2.63</v>
      </c>
      <c r="H595" s="14">
        <f t="shared" si="39"/>
        <v>0.62999999999999989</v>
      </c>
      <c r="J595" s="51">
        <f>'H15 Swap'!B601</f>
        <v>1.79</v>
      </c>
      <c r="K595" s="52">
        <f>'H15 Swap'!C601</f>
        <v>1.64</v>
      </c>
      <c r="L595" s="14">
        <f t="shared" si="38"/>
        <v>0.15000000000000013</v>
      </c>
    </row>
    <row r="596" spans="2:12" outlineLevel="1">
      <c r="B596">
        <f>'H15 Swap'!A602</f>
        <v>20021001</v>
      </c>
      <c r="C596" s="1">
        <f t="shared" si="36"/>
        <v>37530</v>
      </c>
      <c r="D596" s="8">
        <f t="shared" si="37"/>
        <v>2002.8240930869267</v>
      </c>
      <c r="F596" s="50">
        <f>'H15 Swap'!H602</f>
        <v>3.31</v>
      </c>
      <c r="G596" s="50">
        <f>'H15 Swap'!O602</f>
        <v>2.75</v>
      </c>
      <c r="H596" s="14">
        <f t="shared" si="39"/>
        <v>0.56000000000000005</v>
      </c>
      <c r="J596" s="51">
        <f>'H15 Swap'!B602</f>
        <v>1.7619</v>
      </c>
      <c r="K596" s="52">
        <f>'H15 Swap'!C602</f>
        <v>1.64</v>
      </c>
      <c r="L596" s="14">
        <f t="shared" si="38"/>
        <v>0.12190000000000012</v>
      </c>
    </row>
    <row r="597" spans="2:12" outlineLevel="1">
      <c r="B597">
        <f>'H15 Swap'!A603</f>
        <v>20021002</v>
      </c>
      <c r="C597" s="1">
        <f t="shared" si="36"/>
        <v>37531</v>
      </c>
      <c r="D597" s="8">
        <f t="shared" si="37"/>
        <v>2002.8268309377138</v>
      </c>
      <c r="F597" s="50">
        <f>'H15 Swap'!H603</f>
        <v>3.35</v>
      </c>
      <c r="G597" s="50">
        <f>'H15 Swap'!O603</f>
        <v>2.74</v>
      </c>
      <c r="H597" s="14">
        <f t="shared" si="39"/>
        <v>0.60999999999999988</v>
      </c>
      <c r="J597" s="51">
        <f>'H15 Swap'!B603</f>
        <v>1.77</v>
      </c>
      <c r="K597" s="52">
        <f>'H15 Swap'!C603</f>
        <v>1.63</v>
      </c>
      <c r="L597" s="14">
        <f t="shared" si="38"/>
        <v>0.14000000000000012</v>
      </c>
    </row>
    <row r="598" spans="2:12" outlineLevel="1">
      <c r="B598">
        <f>'H15 Swap'!A604</f>
        <v>20021003</v>
      </c>
      <c r="C598" s="1">
        <f t="shared" si="36"/>
        <v>37532</v>
      </c>
      <c r="D598" s="8">
        <f t="shared" si="37"/>
        <v>2002.8295687885011</v>
      </c>
      <c r="F598" s="50">
        <f>'H15 Swap'!H604</f>
        <v>3.34</v>
      </c>
      <c r="G598" s="50">
        <f>'H15 Swap'!O604</f>
        <v>2.74</v>
      </c>
      <c r="H598" s="14">
        <f t="shared" si="39"/>
        <v>0.59999999999999964</v>
      </c>
      <c r="J598" s="51">
        <f>'H15 Swap'!B604</f>
        <v>1.76</v>
      </c>
      <c r="K598" s="52">
        <f>'H15 Swap'!C604</f>
        <v>1.63</v>
      </c>
      <c r="L598" s="14">
        <f t="shared" si="38"/>
        <v>0.13000000000000012</v>
      </c>
    </row>
    <row r="599" spans="2:12" outlineLevel="1">
      <c r="B599">
        <f>'H15 Swap'!A605</f>
        <v>20021004</v>
      </c>
      <c r="C599" s="1">
        <f t="shared" si="36"/>
        <v>37533</v>
      </c>
      <c r="D599" s="8">
        <f t="shared" si="37"/>
        <v>2002.8323066392882</v>
      </c>
      <c r="F599" s="50">
        <f>'H15 Swap'!H605</f>
        <v>3.4</v>
      </c>
      <c r="G599" s="50">
        <f>'H15 Swap'!O605</f>
        <v>2.73</v>
      </c>
      <c r="H599" s="14">
        <f t="shared" si="39"/>
        <v>0.66999999999999993</v>
      </c>
      <c r="J599" s="51">
        <f>'H15 Swap'!B605</f>
        <v>1.76</v>
      </c>
      <c r="K599" s="52">
        <f>'H15 Swap'!C605</f>
        <v>1.59</v>
      </c>
      <c r="L599" s="14">
        <f t="shared" si="38"/>
        <v>0.16999999999999993</v>
      </c>
    </row>
    <row r="600" spans="2:12" outlineLevel="1">
      <c r="B600">
        <f>'H15 Swap'!A606</f>
        <v>20021007</v>
      </c>
      <c r="C600" s="1">
        <f t="shared" si="36"/>
        <v>37536</v>
      </c>
      <c r="D600" s="8">
        <f t="shared" si="37"/>
        <v>2002.8405201916496</v>
      </c>
      <c r="F600" s="50">
        <f>'H15 Swap'!H606</f>
        <v>3.32</v>
      </c>
      <c r="G600" s="50">
        <f>'H15 Swap'!O606</f>
        <v>2.67</v>
      </c>
      <c r="H600" s="14">
        <f t="shared" si="39"/>
        <v>0.64999999999999991</v>
      </c>
      <c r="J600" s="51">
        <f>'H15 Swap'!B606</f>
        <v>1.76</v>
      </c>
      <c r="K600" s="52">
        <f>'H15 Swap'!C606</f>
        <v>1.58</v>
      </c>
      <c r="L600" s="14">
        <f t="shared" si="38"/>
        <v>0.17999999999999994</v>
      </c>
    </row>
    <row r="601" spans="2:12" outlineLevel="1">
      <c r="B601">
        <f>'H15 Swap'!A607</f>
        <v>20021008</v>
      </c>
      <c r="C601" s="1">
        <f t="shared" si="36"/>
        <v>37537</v>
      </c>
      <c r="D601" s="8">
        <f t="shared" si="37"/>
        <v>2002.8432580424367</v>
      </c>
      <c r="F601" s="50">
        <f>'H15 Swap'!H607</f>
        <v>3.29</v>
      </c>
      <c r="G601" s="50">
        <f>'H15 Swap'!O607</f>
        <v>2.7</v>
      </c>
      <c r="H601" s="14">
        <f t="shared" si="39"/>
        <v>0.58999999999999986</v>
      </c>
      <c r="J601" s="51">
        <f>'H15 Swap'!B607</f>
        <v>1.7656000000000001</v>
      </c>
      <c r="K601" s="52">
        <f>'H15 Swap'!C607</f>
        <v>1.57</v>
      </c>
      <c r="L601" s="14">
        <f t="shared" si="38"/>
        <v>0.1956</v>
      </c>
    </row>
    <row r="602" spans="2:12" outlineLevel="1">
      <c r="B602">
        <f>'H15 Swap'!A608</f>
        <v>20021009</v>
      </c>
      <c r="C602" s="1">
        <f t="shared" si="36"/>
        <v>37538</v>
      </c>
      <c r="D602" s="8">
        <f t="shared" si="37"/>
        <v>2002.8459958932237</v>
      </c>
      <c r="F602" s="50">
        <f>'H15 Swap'!H608</f>
        <v>3.31</v>
      </c>
      <c r="G602" s="50">
        <f>'H15 Swap'!O608</f>
        <v>2.65</v>
      </c>
      <c r="H602" s="14">
        <f t="shared" si="39"/>
        <v>0.66000000000000014</v>
      </c>
      <c r="J602" s="51">
        <f>'H15 Swap'!B608</f>
        <v>1.77</v>
      </c>
      <c r="K602" s="52">
        <f>'H15 Swap'!C608</f>
        <v>1.59</v>
      </c>
      <c r="L602" s="14">
        <f t="shared" si="38"/>
        <v>0.17999999999999994</v>
      </c>
    </row>
    <row r="603" spans="2:12" outlineLevel="1">
      <c r="B603">
        <f>'H15 Swap'!A609</f>
        <v>20021010</v>
      </c>
      <c r="C603" s="1">
        <f t="shared" si="36"/>
        <v>37539</v>
      </c>
      <c r="D603" s="8">
        <f t="shared" si="37"/>
        <v>2002.848733744011</v>
      </c>
      <c r="F603" s="50">
        <f>'H15 Swap'!H609</f>
        <v>3.32</v>
      </c>
      <c r="G603" s="50">
        <f>'H15 Swap'!O609</f>
        <v>2.68</v>
      </c>
      <c r="H603" s="14">
        <f t="shared" si="39"/>
        <v>0.63999999999999968</v>
      </c>
      <c r="J603" s="51">
        <f>'H15 Swap'!B609</f>
        <v>1.7638</v>
      </c>
      <c r="K603" s="52">
        <f>'H15 Swap'!C609</f>
        <v>1.59</v>
      </c>
      <c r="L603" s="14">
        <f t="shared" si="38"/>
        <v>0.17379999999999995</v>
      </c>
    </row>
    <row r="604" spans="2:12" outlineLevel="1">
      <c r="B604">
        <f>'H15 Swap'!A610</f>
        <v>20021011</v>
      </c>
      <c r="C604" s="1">
        <f t="shared" si="36"/>
        <v>37540</v>
      </c>
      <c r="D604" s="8">
        <f t="shared" si="37"/>
        <v>2002.8514715947981</v>
      </c>
      <c r="F604" s="50">
        <f>'H15 Swap'!H610</f>
        <v>3.36</v>
      </c>
      <c r="G604" s="50">
        <f>'H15 Swap'!O610</f>
        <v>2.83</v>
      </c>
      <c r="H604" s="14">
        <f t="shared" si="39"/>
        <v>0.5299999999999998</v>
      </c>
      <c r="J604" s="51">
        <f>'H15 Swap'!B610</f>
        <v>1.7749999999999999</v>
      </c>
      <c r="K604" s="52">
        <f>'H15 Swap'!C610</f>
        <v>1.63</v>
      </c>
      <c r="L604" s="14">
        <f t="shared" si="38"/>
        <v>0.14500000000000002</v>
      </c>
    </row>
    <row r="605" spans="2:12" outlineLevel="1">
      <c r="B605">
        <f>'H15 Swap'!A611</f>
        <v>20021014</v>
      </c>
      <c r="C605" s="1">
        <f t="shared" si="36"/>
        <v>37543</v>
      </c>
      <c r="D605" s="8">
        <f t="shared" si="37"/>
        <v>2002.8596851471596</v>
      </c>
      <c r="F605" s="50" t="str">
        <f>'H15 Swap'!H611</f>
        <v xml:space="preserve"> NaN</v>
      </c>
      <c r="G605" s="50" t="str">
        <f>'H15 Swap'!O611</f>
        <v xml:space="preserve"> NaN</v>
      </c>
      <c r="H605" s="14" t="e">
        <f t="shared" si="39"/>
        <v>#N/A</v>
      </c>
      <c r="J605" s="51">
        <f>'H15 Swap'!B611</f>
        <v>1.78</v>
      </c>
      <c r="K605" s="52" t="str">
        <f>'H15 Swap'!C611</f>
        <v>NaN</v>
      </c>
      <c r="L605" s="14" t="e">
        <f t="shared" si="38"/>
        <v>#N/A</v>
      </c>
    </row>
    <row r="606" spans="2:12" outlineLevel="1">
      <c r="B606">
        <f>'H15 Swap'!A612</f>
        <v>20021015</v>
      </c>
      <c r="C606" s="1">
        <f t="shared" si="36"/>
        <v>37544</v>
      </c>
      <c r="D606" s="8">
        <f t="shared" si="37"/>
        <v>2002.8624229979466</v>
      </c>
      <c r="F606" s="50">
        <f>'H15 Swap'!H612</f>
        <v>3.55</v>
      </c>
      <c r="G606" s="50">
        <f>'H15 Swap'!O612</f>
        <v>3.11</v>
      </c>
      <c r="H606" s="14">
        <f t="shared" si="39"/>
        <v>0.43999999999999995</v>
      </c>
      <c r="J606" s="51">
        <f>'H15 Swap'!B612</f>
        <v>1.8025</v>
      </c>
      <c r="K606" s="52">
        <f>'H15 Swap'!C612</f>
        <v>1.63</v>
      </c>
      <c r="L606" s="14">
        <f t="shared" si="38"/>
        <v>0.1725000000000001</v>
      </c>
    </row>
    <row r="607" spans="2:12" outlineLevel="1">
      <c r="B607">
        <f>'H15 Swap'!A613</f>
        <v>20021016</v>
      </c>
      <c r="C607" s="1">
        <f t="shared" si="36"/>
        <v>37545</v>
      </c>
      <c r="D607" s="8">
        <f t="shared" si="37"/>
        <v>2002.8651608487337</v>
      </c>
      <c r="F607" s="50">
        <f>'H15 Swap'!H613</f>
        <v>3.67</v>
      </c>
      <c r="G607" s="50">
        <f>'H15 Swap'!O613</f>
        <v>3.11</v>
      </c>
      <c r="H607" s="14">
        <f t="shared" si="39"/>
        <v>0.56000000000000005</v>
      </c>
      <c r="J607" s="51">
        <f>'H15 Swap'!B613</f>
        <v>1.8225</v>
      </c>
      <c r="K607" s="52">
        <f>'H15 Swap'!C613</f>
        <v>1.65</v>
      </c>
      <c r="L607" s="14">
        <f t="shared" si="38"/>
        <v>0.1725000000000001</v>
      </c>
    </row>
    <row r="608" spans="2:12" outlineLevel="1">
      <c r="B608">
        <f>'H15 Swap'!A614</f>
        <v>20021017</v>
      </c>
      <c r="C608" s="1">
        <f t="shared" si="36"/>
        <v>37546</v>
      </c>
      <c r="D608" s="8">
        <f t="shared" si="37"/>
        <v>2002.8678986995208</v>
      </c>
      <c r="F608" s="50">
        <f>'H15 Swap'!H614</f>
        <v>3.77</v>
      </c>
      <c r="G608" s="50">
        <f>'H15 Swap'!O614</f>
        <v>3.2</v>
      </c>
      <c r="H608" s="14">
        <f t="shared" si="39"/>
        <v>0.56999999999999984</v>
      </c>
      <c r="J608" s="51">
        <f>'H15 Swap'!B614</f>
        <v>1.84</v>
      </c>
      <c r="K608" s="52">
        <f>'H15 Swap'!C614</f>
        <v>1.68</v>
      </c>
      <c r="L608" s="14">
        <f t="shared" si="38"/>
        <v>0.16000000000000014</v>
      </c>
    </row>
    <row r="609" spans="2:12" outlineLevel="1">
      <c r="B609">
        <f>'H15 Swap'!A615</f>
        <v>20021018</v>
      </c>
      <c r="C609" s="1">
        <f t="shared" si="36"/>
        <v>37547</v>
      </c>
      <c r="D609" s="8">
        <f t="shared" si="37"/>
        <v>2002.8706365503081</v>
      </c>
      <c r="F609" s="50">
        <f>'H15 Swap'!H615</f>
        <v>3.87</v>
      </c>
      <c r="G609" s="50">
        <f>'H15 Swap'!O615</f>
        <v>3.17</v>
      </c>
      <c r="H609" s="14">
        <f t="shared" si="39"/>
        <v>0.70000000000000018</v>
      </c>
      <c r="J609" s="51">
        <f>'H15 Swap'!B615</f>
        <v>1.8274999999999999</v>
      </c>
      <c r="K609" s="52">
        <f>'H15 Swap'!C615</f>
        <v>1.69</v>
      </c>
      <c r="L609" s="14">
        <f t="shared" si="38"/>
        <v>0.13749999999999996</v>
      </c>
    </row>
    <row r="610" spans="2:12" outlineLevel="1">
      <c r="B610">
        <f>'H15 Swap'!A616</f>
        <v>20021021</v>
      </c>
      <c r="C610" s="1">
        <f t="shared" si="36"/>
        <v>37550</v>
      </c>
      <c r="D610" s="8">
        <f t="shared" si="37"/>
        <v>2002.8788501026695</v>
      </c>
      <c r="F610" s="50">
        <f>'H15 Swap'!H616</f>
        <v>3.8</v>
      </c>
      <c r="G610" s="50">
        <f>'H15 Swap'!O616</f>
        <v>3.28</v>
      </c>
      <c r="H610" s="14">
        <f t="shared" si="39"/>
        <v>0.52</v>
      </c>
      <c r="J610" s="51">
        <f>'H15 Swap'!B616</f>
        <v>1.8263</v>
      </c>
      <c r="K610" s="52">
        <f>'H15 Swap'!C616</f>
        <v>1.69</v>
      </c>
      <c r="L610" s="14">
        <f t="shared" si="38"/>
        <v>0.13630000000000009</v>
      </c>
    </row>
    <row r="611" spans="2:12" outlineLevel="1">
      <c r="B611">
        <f>'H15 Swap'!A617</f>
        <v>20021022</v>
      </c>
      <c r="C611" s="1">
        <f t="shared" si="36"/>
        <v>37551</v>
      </c>
      <c r="D611" s="8">
        <f t="shared" si="37"/>
        <v>2002.8815879534566</v>
      </c>
      <c r="F611" s="50">
        <f>'H15 Swap'!H617</f>
        <v>3.88</v>
      </c>
      <c r="G611" s="50">
        <f>'H15 Swap'!O617</f>
        <v>3.29</v>
      </c>
      <c r="H611" s="14">
        <f t="shared" si="39"/>
        <v>0.58999999999999986</v>
      </c>
      <c r="J611" s="51">
        <f>'H15 Swap'!B617</f>
        <v>1.84</v>
      </c>
      <c r="K611" s="52">
        <f>'H15 Swap'!C617</f>
        <v>1.69</v>
      </c>
      <c r="L611" s="14">
        <f t="shared" si="38"/>
        <v>0.15000000000000013</v>
      </c>
    </row>
    <row r="612" spans="2:12" outlineLevel="1">
      <c r="B612">
        <f>'H15 Swap'!A618</f>
        <v>20021023</v>
      </c>
      <c r="C612" s="1">
        <f t="shared" si="36"/>
        <v>37552</v>
      </c>
      <c r="D612" s="8">
        <f t="shared" si="37"/>
        <v>2002.8843258042436</v>
      </c>
      <c r="F612" s="50">
        <f>'H15 Swap'!H618</f>
        <v>3.82</v>
      </c>
      <c r="G612" s="50">
        <f>'H15 Swap'!O618</f>
        <v>3.26</v>
      </c>
      <c r="H612" s="14">
        <f t="shared" si="39"/>
        <v>0.56000000000000005</v>
      </c>
      <c r="J612" s="51">
        <f>'H15 Swap'!B618</f>
        <v>1.8388</v>
      </c>
      <c r="K612" s="52">
        <f>'H15 Swap'!C618</f>
        <v>1.65</v>
      </c>
      <c r="L612" s="14">
        <f t="shared" si="38"/>
        <v>0.18880000000000008</v>
      </c>
    </row>
    <row r="613" spans="2:12" outlineLevel="1">
      <c r="B613">
        <f>'H15 Swap'!A619</f>
        <v>20021024</v>
      </c>
      <c r="C613" s="1">
        <f t="shared" si="36"/>
        <v>37553</v>
      </c>
      <c r="D613" s="8">
        <f t="shared" si="37"/>
        <v>2002.8870636550307</v>
      </c>
      <c r="F613" s="50">
        <f>'H15 Swap'!H619</f>
        <v>3.84</v>
      </c>
      <c r="G613" s="50">
        <f>'H15 Swap'!O619</f>
        <v>3.18</v>
      </c>
      <c r="H613" s="14">
        <f t="shared" si="39"/>
        <v>0.6599999999999997</v>
      </c>
      <c r="J613" s="51">
        <f>'H15 Swap'!B619</f>
        <v>1.83</v>
      </c>
      <c r="K613" s="52">
        <f>'H15 Swap'!C619</f>
        <v>1.65</v>
      </c>
      <c r="L613" s="14">
        <f t="shared" si="38"/>
        <v>0.18000000000000016</v>
      </c>
    </row>
    <row r="614" spans="2:12" outlineLevel="1">
      <c r="B614">
        <f>'H15 Swap'!A620</f>
        <v>20021025</v>
      </c>
      <c r="C614" s="1">
        <f t="shared" si="36"/>
        <v>37554</v>
      </c>
      <c r="D614" s="8">
        <f t="shared" si="37"/>
        <v>2002.889801505818</v>
      </c>
      <c r="F614" s="50">
        <f>'H15 Swap'!H620</f>
        <v>3.68</v>
      </c>
      <c r="G614" s="50">
        <f>'H15 Swap'!O620</f>
        <v>3.1</v>
      </c>
      <c r="H614" s="14">
        <f t="shared" si="39"/>
        <v>0.58000000000000007</v>
      </c>
      <c r="J614" s="51">
        <f>'H15 Swap'!B620</f>
        <v>1.82</v>
      </c>
      <c r="K614" s="52">
        <f>'H15 Swap'!C620</f>
        <v>1.64</v>
      </c>
      <c r="L614" s="14">
        <f t="shared" si="38"/>
        <v>0.18000000000000016</v>
      </c>
    </row>
    <row r="615" spans="2:12" outlineLevel="1">
      <c r="B615">
        <f>'H15 Swap'!A621</f>
        <v>20021028</v>
      </c>
      <c r="C615" s="1">
        <f t="shared" si="36"/>
        <v>37557</v>
      </c>
      <c r="D615" s="8">
        <f t="shared" si="37"/>
        <v>2002.8980150581792</v>
      </c>
      <c r="F615" s="50">
        <f>'H15 Swap'!H621</f>
        <v>3.57</v>
      </c>
      <c r="G615" s="50">
        <f>'H15 Swap'!O621</f>
        <v>3.03</v>
      </c>
      <c r="H615" s="14">
        <f t="shared" si="39"/>
        <v>0.54</v>
      </c>
      <c r="J615" s="51">
        <f>'H15 Swap'!B621</f>
        <v>1.7775000000000001</v>
      </c>
      <c r="K615" s="52">
        <f>'H15 Swap'!C621</f>
        <v>1.64</v>
      </c>
      <c r="L615" s="14">
        <f t="shared" si="38"/>
        <v>0.13750000000000018</v>
      </c>
    </row>
    <row r="616" spans="2:12" outlineLevel="1">
      <c r="B616">
        <f>'H15 Swap'!A622</f>
        <v>20021029</v>
      </c>
      <c r="C616" s="1">
        <f t="shared" si="36"/>
        <v>37558</v>
      </c>
      <c r="D616" s="8">
        <f t="shared" si="37"/>
        <v>2002.9007529089665</v>
      </c>
      <c r="F616" s="50">
        <f>'H15 Swap'!H622</f>
        <v>3.38</v>
      </c>
      <c r="G616" s="50">
        <f>'H15 Swap'!O622</f>
        <v>2.89</v>
      </c>
      <c r="H616" s="14">
        <f t="shared" si="39"/>
        <v>0.48999999999999977</v>
      </c>
      <c r="J616" s="51">
        <f>'H15 Swap'!B622</f>
        <v>1.76</v>
      </c>
      <c r="K616" s="52">
        <f>'H15 Swap'!C622</f>
        <v>1.57</v>
      </c>
      <c r="L616" s="14">
        <f t="shared" si="38"/>
        <v>0.18999999999999995</v>
      </c>
    </row>
    <row r="617" spans="2:12" outlineLevel="1">
      <c r="B617">
        <f>'H15 Swap'!A623</f>
        <v>20021030</v>
      </c>
      <c r="C617" s="1">
        <f t="shared" si="36"/>
        <v>37559</v>
      </c>
      <c r="D617" s="8">
        <f t="shared" si="37"/>
        <v>2002.9034907597536</v>
      </c>
      <c r="F617" s="50">
        <f>'H15 Swap'!H623</f>
        <v>3.46</v>
      </c>
      <c r="G617" s="50">
        <f>'H15 Swap'!O623</f>
        <v>2.87</v>
      </c>
      <c r="H617" s="14">
        <f t="shared" si="39"/>
        <v>0.58999999999999986</v>
      </c>
      <c r="J617" s="51">
        <f>'H15 Swap'!B623</f>
        <v>1.7069000000000001</v>
      </c>
      <c r="K617" s="52">
        <f>'H15 Swap'!C623</f>
        <v>1.54</v>
      </c>
      <c r="L617" s="14">
        <f t="shared" si="38"/>
        <v>0.16690000000000005</v>
      </c>
    </row>
    <row r="618" spans="2:12" outlineLevel="1">
      <c r="B618">
        <f>'H15 Swap'!A624</f>
        <v>20021031</v>
      </c>
      <c r="C618" s="1">
        <f t="shared" si="36"/>
        <v>37560</v>
      </c>
      <c r="D618" s="8">
        <f t="shared" si="37"/>
        <v>2002.9062286105407</v>
      </c>
      <c r="F618" s="50">
        <f>'H15 Swap'!H624</f>
        <v>3.38</v>
      </c>
      <c r="G618" s="50">
        <f>'H15 Swap'!O624</f>
        <v>2.81</v>
      </c>
      <c r="H618" s="14">
        <f t="shared" si="39"/>
        <v>0.56999999999999984</v>
      </c>
      <c r="J618" s="51">
        <f>'H15 Swap'!B624</f>
        <v>1.6862999999999999</v>
      </c>
      <c r="K618" s="52">
        <f>'H15 Swap'!C624</f>
        <v>1.5</v>
      </c>
      <c r="L618" s="14">
        <f t="shared" si="38"/>
        <v>0.18629999999999991</v>
      </c>
    </row>
    <row r="619" spans="2:12" outlineLevel="1">
      <c r="B619">
        <f>'H15 Swap'!A625</f>
        <v>20021101</v>
      </c>
      <c r="C619" s="1">
        <f t="shared" si="36"/>
        <v>37561</v>
      </c>
      <c r="D619" s="8">
        <f t="shared" si="37"/>
        <v>2002.9062286105407</v>
      </c>
      <c r="F619" s="50">
        <f>'H15 Swap'!H625</f>
        <v>3.46</v>
      </c>
      <c r="G619" s="50">
        <f>'H15 Swap'!O625</f>
        <v>2.92</v>
      </c>
      <c r="H619" s="14">
        <f t="shared" si="39"/>
        <v>0.54</v>
      </c>
      <c r="J619" s="51">
        <f>'H15 Swap'!B625</f>
        <v>1.6588000000000001</v>
      </c>
      <c r="K619" s="52">
        <f>'H15 Swap'!C625</f>
        <v>1.51</v>
      </c>
      <c r="L619" s="14">
        <f t="shared" si="38"/>
        <v>0.14880000000000004</v>
      </c>
    </row>
    <row r="620" spans="2:12" outlineLevel="1">
      <c r="B620">
        <f>'H15 Swap'!A626</f>
        <v>20021104</v>
      </c>
      <c r="C620" s="1">
        <f t="shared" si="36"/>
        <v>37564</v>
      </c>
      <c r="D620" s="8">
        <f t="shared" si="37"/>
        <v>2002.9144421629021</v>
      </c>
      <c r="F620" s="50">
        <f>'H15 Swap'!H626</f>
        <v>3.51</v>
      </c>
      <c r="G620" s="50">
        <f>'H15 Swap'!O626</f>
        <v>3</v>
      </c>
      <c r="H620" s="14">
        <f t="shared" si="39"/>
        <v>0.50999999999999979</v>
      </c>
      <c r="J620" s="51">
        <f>'H15 Swap'!B626</f>
        <v>1.6337999999999999</v>
      </c>
      <c r="K620" s="52">
        <f>'H15 Swap'!C626</f>
        <v>1.45</v>
      </c>
      <c r="L620" s="14">
        <f t="shared" si="38"/>
        <v>0.18379999999999996</v>
      </c>
    </row>
    <row r="621" spans="2:12" outlineLevel="1">
      <c r="B621">
        <f>'H15 Swap'!A627</f>
        <v>20021105</v>
      </c>
      <c r="C621" s="1">
        <f t="shared" si="36"/>
        <v>37565</v>
      </c>
      <c r="D621" s="8">
        <f t="shared" si="37"/>
        <v>2002.9171800136892</v>
      </c>
      <c r="F621" s="50">
        <f>'H15 Swap'!H627</f>
        <v>3.53</v>
      </c>
      <c r="G621" s="50">
        <f>'H15 Swap'!O627</f>
        <v>3</v>
      </c>
      <c r="H621" s="14">
        <f t="shared" si="39"/>
        <v>0.5299999999999998</v>
      </c>
      <c r="J621" s="51">
        <f>'H15 Swap'!B627</f>
        <v>1.62</v>
      </c>
      <c r="K621" s="52">
        <f>'H15 Swap'!C627</f>
        <v>1.42</v>
      </c>
      <c r="L621" s="14">
        <f t="shared" si="38"/>
        <v>0.20000000000000018</v>
      </c>
    </row>
    <row r="622" spans="2:12" outlineLevel="1">
      <c r="B622">
        <f>'H15 Swap'!A628</f>
        <v>20021106</v>
      </c>
      <c r="C622" s="1">
        <f t="shared" si="36"/>
        <v>37566</v>
      </c>
      <c r="D622" s="8">
        <f t="shared" si="37"/>
        <v>2002.9199178644765</v>
      </c>
      <c r="F622" s="50">
        <f>'H15 Swap'!H628</f>
        <v>3.54</v>
      </c>
      <c r="G622" s="50">
        <f>'H15 Swap'!O628</f>
        <v>3.01</v>
      </c>
      <c r="H622" s="14">
        <f t="shared" si="39"/>
        <v>0.53000000000000025</v>
      </c>
      <c r="J622" s="51">
        <f>'H15 Swap'!B628</f>
        <v>1.61</v>
      </c>
      <c r="K622" s="52">
        <f>'H15 Swap'!C628</f>
        <v>1.21</v>
      </c>
      <c r="L622" s="14">
        <f t="shared" si="38"/>
        <v>0.40000000000000013</v>
      </c>
    </row>
    <row r="623" spans="2:12" outlineLevel="1">
      <c r="B623">
        <f>'H15 Swap'!A629</f>
        <v>20021107</v>
      </c>
      <c r="C623" s="1">
        <f t="shared" si="36"/>
        <v>37567</v>
      </c>
      <c r="D623" s="8">
        <f t="shared" si="37"/>
        <v>2002.9226557152635</v>
      </c>
      <c r="F623" s="50">
        <f>'H15 Swap'!H629</f>
        <v>3.38</v>
      </c>
      <c r="G623" s="50">
        <f>'H15 Swap'!O629</f>
        <v>2.86</v>
      </c>
      <c r="H623" s="14">
        <f t="shared" si="39"/>
        <v>0.52</v>
      </c>
      <c r="J623" s="51">
        <f>'H15 Swap'!B629</f>
        <v>1.395</v>
      </c>
      <c r="K623" s="52">
        <f>'H15 Swap'!C629</f>
        <v>1.26</v>
      </c>
      <c r="L623" s="14">
        <f t="shared" si="38"/>
        <v>0.13500000000000001</v>
      </c>
    </row>
    <row r="624" spans="2:12" outlineLevel="1">
      <c r="B624">
        <f>'H15 Swap'!A630</f>
        <v>20021108</v>
      </c>
      <c r="C624" s="1">
        <f t="shared" si="36"/>
        <v>37568</v>
      </c>
      <c r="D624" s="8">
        <f t="shared" si="37"/>
        <v>2002.9253935660506</v>
      </c>
      <c r="F624" s="50">
        <f>'H15 Swap'!H630</f>
        <v>3.33</v>
      </c>
      <c r="G624" s="50">
        <f>'H15 Swap'!O630</f>
        <v>2.87</v>
      </c>
      <c r="H624" s="14">
        <f t="shared" si="39"/>
        <v>0.45999999999999996</v>
      </c>
      <c r="J624" s="51">
        <f>'H15 Swap'!B630</f>
        <v>1.395</v>
      </c>
      <c r="K624" s="52">
        <f>'H15 Swap'!C630</f>
        <v>1.23</v>
      </c>
      <c r="L624" s="14">
        <f t="shared" si="38"/>
        <v>0.16500000000000004</v>
      </c>
    </row>
    <row r="625" spans="2:12" outlineLevel="1">
      <c r="B625">
        <f>'H15 Swap'!A631</f>
        <v>20021111</v>
      </c>
      <c r="C625" s="1">
        <f t="shared" si="36"/>
        <v>37571</v>
      </c>
      <c r="D625" s="8">
        <f t="shared" si="37"/>
        <v>2002.9336071184121</v>
      </c>
      <c r="F625" s="50" t="str">
        <f>'H15 Swap'!H631</f>
        <v xml:space="preserve"> NaN</v>
      </c>
      <c r="G625" s="50" t="str">
        <f>'H15 Swap'!O631</f>
        <v xml:space="preserve"> NaN</v>
      </c>
      <c r="H625" s="14" t="e">
        <f t="shared" si="39"/>
        <v>#N/A</v>
      </c>
      <c r="J625" s="51">
        <f>'H15 Swap'!B631</f>
        <v>1.3975</v>
      </c>
      <c r="K625" s="52" t="str">
        <f>'H15 Swap'!C631</f>
        <v>NaN</v>
      </c>
      <c r="L625" s="14" t="e">
        <f t="shared" si="38"/>
        <v>#N/A</v>
      </c>
    </row>
    <row r="626" spans="2:12" outlineLevel="1">
      <c r="B626">
        <f>'H15 Swap'!A632</f>
        <v>20021112</v>
      </c>
      <c r="C626" s="1">
        <f t="shared" si="36"/>
        <v>37572</v>
      </c>
      <c r="D626" s="8">
        <f t="shared" si="37"/>
        <v>2002.9363449691991</v>
      </c>
      <c r="F626" s="50">
        <f>'H15 Swap'!H632</f>
        <v>3.3</v>
      </c>
      <c r="G626" s="50">
        <f>'H15 Swap'!O632</f>
        <v>2.83</v>
      </c>
      <c r="H626" s="14">
        <f t="shared" si="39"/>
        <v>0.46999999999999975</v>
      </c>
      <c r="J626" s="51">
        <f>'H15 Swap'!B632</f>
        <v>1.4</v>
      </c>
      <c r="K626" s="52">
        <f>'H15 Swap'!C632</f>
        <v>1.22</v>
      </c>
      <c r="L626" s="14">
        <f t="shared" si="38"/>
        <v>0.17999999999999994</v>
      </c>
    </row>
    <row r="627" spans="2:12" outlineLevel="1">
      <c r="B627">
        <f>'H15 Swap'!A633</f>
        <v>20021113</v>
      </c>
      <c r="C627" s="1">
        <f t="shared" si="36"/>
        <v>37573</v>
      </c>
      <c r="D627" s="8">
        <f t="shared" si="37"/>
        <v>2002.9390828199862</v>
      </c>
      <c r="F627" s="50">
        <f>'H15 Swap'!H633</f>
        <v>3.32</v>
      </c>
      <c r="G627" s="50">
        <f>'H15 Swap'!O633</f>
        <v>2.82</v>
      </c>
      <c r="H627" s="14">
        <f t="shared" si="39"/>
        <v>0.5</v>
      </c>
      <c r="J627" s="51">
        <f>'H15 Swap'!B633</f>
        <v>1.4</v>
      </c>
      <c r="K627" s="52">
        <f>'H15 Swap'!C633</f>
        <v>1.2</v>
      </c>
      <c r="L627" s="14">
        <f t="shared" si="38"/>
        <v>0.19999999999999996</v>
      </c>
    </row>
    <row r="628" spans="2:12" outlineLevel="1">
      <c r="B628">
        <f>'H15 Swap'!A634</f>
        <v>20021114</v>
      </c>
      <c r="C628" s="1">
        <f t="shared" si="36"/>
        <v>37574</v>
      </c>
      <c r="D628" s="8">
        <f t="shared" si="37"/>
        <v>2002.9418206707735</v>
      </c>
      <c r="F628" s="50">
        <f>'H15 Swap'!H634</f>
        <v>3.42</v>
      </c>
      <c r="G628" s="50">
        <f>'H15 Swap'!O634</f>
        <v>3.01</v>
      </c>
      <c r="H628" s="14">
        <f t="shared" si="39"/>
        <v>0.41000000000000014</v>
      </c>
      <c r="J628" s="51">
        <f>'H15 Swap'!B634</f>
        <v>1.405</v>
      </c>
      <c r="K628" s="52">
        <f>'H15 Swap'!C634</f>
        <v>1.2</v>
      </c>
      <c r="L628" s="14">
        <f t="shared" si="38"/>
        <v>0.20500000000000007</v>
      </c>
    </row>
    <row r="629" spans="2:12" outlineLevel="1">
      <c r="B629">
        <f>'H15 Swap'!A635</f>
        <v>20021115</v>
      </c>
      <c r="C629" s="1">
        <f t="shared" si="36"/>
        <v>37575</v>
      </c>
      <c r="D629" s="8">
        <f t="shared" si="37"/>
        <v>2002.9445585215606</v>
      </c>
      <c r="F629" s="50">
        <f>'H15 Swap'!H635</f>
        <v>3.55</v>
      </c>
      <c r="G629" s="50">
        <f>'H15 Swap'!O635</f>
        <v>3.05</v>
      </c>
      <c r="H629" s="14">
        <f t="shared" si="39"/>
        <v>0.5</v>
      </c>
      <c r="J629" s="51">
        <f>'H15 Swap'!B635</f>
        <v>1.4202999999999999</v>
      </c>
      <c r="K629" s="52">
        <f>'H15 Swap'!C635</f>
        <v>1.24</v>
      </c>
      <c r="L629" s="14">
        <f t="shared" si="38"/>
        <v>0.1802999999999999</v>
      </c>
    </row>
    <row r="630" spans="2:12" outlineLevel="1">
      <c r="B630">
        <f>'H15 Swap'!A636</f>
        <v>20021118</v>
      </c>
      <c r="C630" s="1">
        <f t="shared" si="36"/>
        <v>37578</v>
      </c>
      <c r="D630" s="8">
        <f t="shared" si="37"/>
        <v>2002.952772073922</v>
      </c>
      <c r="F630" s="50">
        <f>'H15 Swap'!H636</f>
        <v>3.53</v>
      </c>
      <c r="G630" s="50">
        <f>'H15 Swap'!O636</f>
        <v>3.04</v>
      </c>
      <c r="H630" s="14">
        <f t="shared" si="39"/>
        <v>0.48999999999999977</v>
      </c>
      <c r="J630" s="51">
        <f>'H15 Swap'!B636</f>
        <v>1.42</v>
      </c>
      <c r="K630" s="52">
        <f>'H15 Swap'!C636</f>
        <v>1.24</v>
      </c>
      <c r="L630" s="14">
        <f t="shared" si="38"/>
        <v>0.17999999999999994</v>
      </c>
    </row>
    <row r="631" spans="2:12" outlineLevel="1">
      <c r="B631">
        <f>'H15 Swap'!A637</f>
        <v>20021119</v>
      </c>
      <c r="C631" s="1">
        <f t="shared" si="36"/>
        <v>37579</v>
      </c>
      <c r="D631" s="8">
        <f t="shared" si="37"/>
        <v>2002.9555099247091</v>
      </c>
      <c r="F631" s="50">
        <f>'H15 Swap'!H637</f>
        <v>3.43</v>
      </c>
      <c r="G631" s="50">
        <f>'H15 Swap'!O637</f>
        <v>3.02</v>
      </c>
      <c r="H631" s="14">
        <f t="shared" si="39"/>
        <v>0.41000000000000014</v>
      </c>
      <c r="J631" s="51">
        <f>'H15 Swap'!B637</f>
        <v>1.42</v>
      </c>
      <c r="K631" s="52">
        <f>'H15 Swap'!C637</f>
        <v>1.24</v>
      </c>
      <c r="L631" s="14">
        <f t="shared" si="38"/>
        <v>0.17999999999999994</v>
      </c>
    </row>
    <row r="632" spans="2:12" outlineLevel="1">
      <c r="B632">
        <f>'H15 Swap'!A638</f>
        <v>20021120</v>
      </c>
      <c r="C632" s="1">
        <f t="shared" si="36"/>
        <v>37580</v>
      </c>
      <c r="D632" s="8">
        <f t="shared" si="37"/>
        <v>2002.9582477754961</v>
      </c>
      <c r="F632" s="50">
        <f>'H15 Swap'!H638</f>
        <v>3.45</v>
      </c>
      <c r="G632" s="50">
        <f>'H15 Swap'!O638</f>
        <v>3.13</v>
      </c>
      <c r="H632" s="14">
        <f t="shared" si="39"/>
        <v>0.32000000000000028</v>
      </c>
      <c r="J632" s="51">
        <f>'H15 Swap'!B638</f>
        <v>1.42</v>
      </c>
      <c r="K632" s="52">
        <f>'H15 Swap'!C638</f>
        <v>1.25</v>
      </c>
      <c r="L632" s="14">
        <f t="shared" si="38"/>
        <v>0.16999999999999993</v>
      </c>
    </row>
    <row r="633" spans="2:12" outlineLevel="1">
      <c r="B633">
        <f>'H15 Swap'!A639</f>
        <v>20021121</v>
      </c>
      <c r="C633" s="1">
        <f t="shared" si="36"/>
        <v>37581</v>
      </c>
      <c r="D633" s="8">
        <f t="shared" si="37"/>
        <v>2002.9609856262834</v>
      </c>
      <c r="F633" s="50">
        <f>'H15 Swap'!H639</f>
        <v>3.7</v>
      </c>
      <c r="G633" s="50">
        <f>'H15 Swap'!O639</f>
        <v>3.2</v>
      </c>
      <c r="H633" s="14">
        <f t="shared" si="39"/>
        <v>0.5</v>
      </c>
      <c r="J633" s="51">
        <f>'H15 Swap'!B639</f>
        <v>1.4238</v>
      </c>
      <c r="K633" s="52">
        <f>'H15 Swap'!C639</f>
        <v>1.2</v>
      </c>
      <c r="L633" s="14">
        <f t="shared" si="38"/>
        <v>0.2238</v>
      </c>
    </row>
    <row r="634" spans="2:12" outlineLevel="1">
      <c r="B634">
        <f>'H15 Swap'!A640</f>
        <v>20021122</v>
      </c>
      <c r="C634" s="1">
        <f t="shared" si="36"/>
        <v>37582</v>
      </c>
      <c r="D634" s="8">
        <f t="shared" si="37"/>
        <v>2002.9637234770705</v>
      </c>
      <c r="F634" s="50">
        <f>'H15 Swap'!H640</f>
        <v>3.69</v>
      </c>
      <c r="G634" s="50">
        <f>'H15 Swap'!O640</f>
        <v>3.26</v>
      </c>
      <c r="H634" s="14">
        <f t="shared" si="39"/>
        <v>0.43000000000000016</v>
      </c>
      <c r="J634" s="51">
        <f>'H15 Swap'!B640</f>
        <v>1.4262999999999999</v>
      </c>
      <c r="K634" s="52">
        <f>'H15 Swap'!C640</f>
        <v>1.24</v>
      </c>
      <c r="L634" s="14">
        <f t="shared" si="38"/>
        <v>0.18629999999999991</v>
      </c>
    </row>
    <row r="635" spans="2:12" outlineLevel="1">
      <c r="B635">
        <f>'H15 Swap'!A641</f>
        <v>20021125</v>
      </c>
      <c r="C635" s="1">
        <f t="shared" si="36"/>
        <v>37585</v>
      </c>
      <c r="D635" s="8">
        <f t="shared" si="37"/>
        <v>2002.971937029432</v>
      </c>
      <c r="F635" s="50">
        <f>'H15 Swap'!H641</f>
        <v>3.69</v>
      </c>
      <c r="G635" s="50">
        <f>'H15 Swap'!O641</f>
        <v>3.26</v>
      </c>
      <c r="H635" s="14">
        <f t="shared" si="39"/>
        <v>0.43000000000000016</v>
      </c>
      <c r="J635" s="51">
        <f>'H15 Swap'!B641</f>
        <v>1.43</v>
      </c>
      <c r="K635" s="52">
        <f>'H15 Swap'!C641</f>
        <v>1.25</v>
      </c>
      <c r="L635" s="14">
        <f t="shared" si="38"/>
        <v>0.17999999999999994</v>
      </c>
    </row>
    <row r="636" spans="2:12" outlineLevel="1">
      <c r="B636">
        <f>'H15 Swap'!A642</f>
        <v>20021126</v>
      </c>
      <c r="C636" s="1">
        <f t="shared" si="36"/>
        <v>37586</v>
      </c>
      <c r="D636" s="8">
        <f t="shared" si="37"/>
        <v>2002.974674880219</v>
      </c>
      <c r="F636" s="50">
        <f>'H15 Swap'!H642</f>
        <v>3.61</v>
      </c>
      <c r="G636" s="50">
        <f>'H15 Swap'!O642</f>
        <v>3.14</v>
      </c>
      <c r="H636" s="14">
        <f t="shared" si="39"/>
        <v>0.46999999999999975</v>
      </c>
      <c r="J636" s="51">
        <f>'H15 Swap'!B642</f>
        <v>1.4275</v>
      </c>
      <c r="K636" s="52">
        <f>'H15 Swap'!C642</f>
        <v>1.21</v>
      </c>
      <c r="L636" s="14">
        <f t="shared" si="38"/>
        <v>0.21750000000000003</v>
      </c>
    </row>
    <row r="637" spans="2:12" outlineLevel="1">
      <c r="B637">
        <f>'H15 Swap'!A643</f>
        <v>20021127</v>
      </c>
      <c r="C637" s="1">
        <f t="shared" si="36"/>
        <v>37587</v>
      </c>
      <c r="D637" s="8">
        <f t="shared" si="37"/>
        <v>2002.9774127310061</v>
      </c>
      <c r="F637" s="50">
        <f>'H15 Swap'!H643</f>
        <v>3.75</v>
      </c>
      <c r="G637" s="50">
        <f>'H15 Swap'!O643</f>
        <v>3.34</v>
      </c>
      <c r="H637" s="14">
        <f t="shared" si="39"/>
        <v>0.41000000000000014</v>
      </c>
      <c r="J637" s="51">
        <f>'H15 Swap'!B643</f>
        <v>1.42</v>
      </c>
      <c r="K637" s="52">
        <f>'H15 Swap'!C643</f>
        <v>1.21</v>
      </c>
      <c r="L637" s="14">
        <f t="shared" si="38"/>
        <v>0.20999999999999996</v>
      </c>
    </row>
    <row r="638" spans="2:12" outlineLevel="1">
      <c r="B638">
        <f>'H15 Swap'!A644</f>
        <v>20021128</v>
      </c>
      <c r="C638" s="1">
        <f t="shared" si="36"/>
        <v>37588</v>
      </c>
      <c r="D638" s="8">
        <f t="shared" si="37"/>
        <v>2002.9801505817934</v>
      </c>
      <c r="F638" s="50" t="str">
        <f>'H15 Swap'!H644</f>
        <v xml:space="preserve"> NaN</v>
      </c>
      <c r="G638" s="50" t="str">
        <f>'H15 Swap'!O644</f>
        <v xml:space="preserve"> NaN</v>
      </c>
      <c r="H638" s="14" t="e">
        <f t="shared" si="39"/>
        <v>#N/A</v>
      </c>
      <c r="J638" s="51">
        <f>'H15 Swap'!B644</f>
        <v>1.42</v>
      </c>
      <c r="K638" s="52" t="str">
        <f>'H15 Swap'!C644</f>
        <v>NaN</v>
      </c>
      <c r="L638" s="14" t="e">
        <f t="shared" si="38"/>
        <v>#N/A</v>
      </c>
    </row>
    <row r="639" spans="2:12" outlineLevel="1">
      <c r="B639">
        <f>'H15 Swap'!A645</f>
        <v>20021129</v>
      </c>
      <c r="C639" s="1">
        <f t="shared" si="36"/>
        <v>37589</v>
      </c>
      <c r="D639" s="8">
        <f t="shared" si="37"/>
        <v>2002.9828884325805</v>
      </c>
      <c r="F639" s="50">
        <f>'H15 Swap'!H645</f>
        <v>3.75</v>
      </c>
      <c r="G639" s="50">
        <f>'H15 Swap'!O645</f>
        <v>3.28</v>
      </c>
      <c r="H639" s="14">
        <f t="shared" si="39"/>
        <v>0.4700000000000002</v>
      </c>
      <c r="J639" s="51">
        <f>'H15 Swap'!B645</f>
        <v>1.42</v>
      </c>
      <c r="K639" s="52">
        <f>'H15 Swap'!C645</f>
        <v>1.24</v>
      </c>
      <c r="L639" s="14">
        <f t="shared" si="38"/>
        <v>0.17999999999999994</v>
      </c>
    </row>
    <row r="640" spans="2:12" outlineLevel="1">
      <c r="B640">
        <f>'H15 Swap'!A646</f>
        <v>20021202</v>
      </c>
      <c r="C640" s="1">
        <f t="shared" si="36"/>
        <v>37592</v>
      </c>
      <c r="D640" s="8">
        <f t="shared" si="37"/>
        <v>2002.9911019849419</v>
      </c>
      <c r="F640" s="50">
        <f>'H15 Swap'!H646</f>
        <v>3.75</v>
      </c>
      <c r="G640" s="50">
        <f>'H15 Swap'!O646</f>
        <v>3.31</v>
      </c>
      <c r="H640" s="14">
        <f t="shared" si="39"/>
        <v>0.43999999999999995</v>
      </c>
      <c r="J640" s="51">
        <f>'H15 Swap'!B646</f>
        <v>1.4225000000000001</v>
      </c>
      <c r="K640" s="52">
        <f>'H15 Swap'!C646</f>
        <v>1.24</v>
      </c>
      <c r="L640" s="14">
        <f t="shared" si="38"/>
        <v>0.18250000000000011</v>
      </c>
    </row>
    <row r="641" spans="2:12" outlineLevel="1">
      <c r="B641">
        <f>'H15 Swap'!A647</f>
        <v>20021203</v>
      </c>
      <c r="C641" s="1">
        <f t="shared" si="36"/>
        <v>37593</v>
      </c>
      <c r="D641" s="8">
        <f t="shared" si="37"/>
        <v>2002.993839835729</v>
      </c>
      <c r="F641" s="50">
        <f>'H15 Swap'!H647</f>
        <v>3.74</v>
      </c>
      <c r="G641" s="50">
        <f>'H15 Swap'!O647</f>
        <v>3.33</v>
      </c>
      <c r="H641" s="14">
        <f t="shared" si="39"/>
        <v>0.41000000000000014</v>
      </c>
      <c r="J641" s="51">
        <f>'H15 Swap'!B647</f>
        <v>1.4213</v>
      </c>
      <c r="K641" s="52">
        <f>'H15 Swap'!C647</f>
        <v>1.23</v>
      </c>
      <c r="L641" s="14">
        <f t="shared" si="38"/>
        <v>0.19130000000000003</v>
      </c>
    </row>
    <row r="642" spans="2:12" outlineLevel="1">
      <c r="B642">
        <f>'H15 Swap'!A648</f>
        <v>20021204</v>
      </c>
      <c r="C642" s="1">
        <f t="shared" si="36"/>
        <v>37594</v>
      </c>
      <c r="D642" s="8">
        <f t="shared" si="37"/>
        <v>2002.996577686516</v>
      </c>
      <c r="F642" s="50">
        <f>'H15 Swap'!H648</f>
        <v>3.69</v>
      </c>
      <c r="G642" s="50">
        <f>'H15 Swap'!O648</f>
        <v>3.25</v>
      </c>
      <c r="H642" s="14">
        <f t="shared" si="39"/>
        <v>0.43999999999999995</v>
      </c>
      <c r="J642" s="51">
        <f>'H15 Swap'!B648</f>
        <v>1.42</v>
      </c>
      <c r="K642" s="52">
        <f>'H15 Swap'!C648</f>
        <v>1.21</v>
      </c>
      <c r="L642" s="14">
        <f t="shared" si="38"/>
        <v>0.20999999999999996</v>
      </c>
    </row>
    <row r="643" spans="2:12" outlineLevel="1">
      <c r="B643">
        <f>'H15 Swap'!A649</f>
        <v>20021205</v>
      </c>
      <c r="C643" s="1">
        <f t="shared" si="36"/>
        <v>37595</v>
      </c>
      <c r="D643" s="8">
        <f t="shared" si="37"/>
        <v>2002.9993155373031</v>
      </c>
      <c r="F643" s="50">
        <f>'H15 Swap'!H649</f>
        <v>3.64</v>
      </c>
      <c r="G643" s="50">
        <f>'H15 Swap'!O649</f>
        <v>3.19</v>
      </c>
      <c r="H643" s="14">
        <f t="shared" si="39"/>
        <v>0.45000000000000018</v>
      </c>
      <c r="J643" s="51">
        <f>'H15 Swap'!B649</f>
        <v>1.42</v>
      </c>
      <c r="K643" s="52">
        <f>'H15 Swap'!C649</f>
        <v>1.23</v>
      </c>
      <c r="L643" s="14">
        <f t="shared" si="38"/>
        <v>0.18999999999999995</v>
      </c>
    </row>
    <row r="644" spans="2:12" outlineLevel="1">
      <c r="B644">
        <f>'H15 Swap'!A650</f>
        <v>20021206</v>
      </c>
      <c r="C644" s="1">
        <f t="shared" si="36"/>
        <v>37596</v>
      </c>
      <c r="D644" s="8">
        <f t="shared" si="37"/>
        <v>2003.0020533880904</v>
      </c>
      <c r="F644" s="50">
        <f>'H15 Swap'!H650</f>
        <v>3.58</v>
      </c>
      <c r="G644" s="50">
        <f>'H15 Swap'!O650</f>
        <v>3.13</v>
      </c>
      <c r="H644" s="14">
        <f t="shared" si="39"/>
        <v>0.45000000000000018</v>
      </c>
      <c r="J644" s="51">
        <f>'H15 Swap'!B650</f>
        <v>1.42</v>
      </c>
      <c r="K644" s="52">
        <f>'H15 Swap'!C650</f>
        <v>1.21</v>
      </c>
      <c r="L644" s="14">
        <f t="shared" si="38"/>
        <v>0.20999999999999996</v>
      </c>
    </row>
    <row r="645" spans="2:12" outlineLevel="1">
      <c r="B645">
        <f>'H15 Swap'!A651</f>
        <v>20021209</v>
      </c>
      <c r="C645" s="1">
        <f t="shared" si="36"/>
        <v>37599</v>
      </c>
      <c r="D645" s="8">
        <f t="shared" si="37"/>
        <v>2003.0102669404519</v>
      </c>
      <c r="F645" s="50">
        <f>'H15 Swap'!H651</f>
        <v>3.52</v>
      </c>
      <c r="G645" s="50">
        <f>'H15 Swap'!O651</f>
        <v>3.08</v>
      </c>
      <c r="H645" s="14">
        <f t="shared" si="39"/>
        <v>0.43999999999999995</v>
      </c>
      <c r="J645" s="51">
        <f>'H15 Swap'!B651</f>
        <v>1.4113</v>
      </c>
      <c r="K645" s="52">
        <f>'H15 Swap'!C651</f>
        <v>1.21</v>
      </c>
      <c r="L645" s="14">
        <f t="shared" si="38"/>
        <v>0.20130000000000003</v>
      </c>
    </row>
    <row r="646" spans="2:12" outlineLevel="1">
      <c r="B646">
        <f>'H15 Swap'!A652</f>
        <v>20021210</v>
      </c>
      <c r="C646" s="1">
        <f t="shared" si="36"/>
        <v>37600</v>
      </c>
      <c r="D646" s="8">
        <f t="shared" si="37"/>
        <v>2003.0130047912389</v>
      </c>
      <c r="F646" s="50">
        <f>'H15 Swap'!H652</f>
        <v>3.49</v>
      </c>
      <c r="G646" s="50">
        <f>'H15 Swap'!O652</f>
        <v>3.07</v>
      </c>
      <c r="H646" s="14">
        <f t="shared" si="39"/>
        <v>0.42000000000000037</v>
      </c>
      <c r="J646" s="51">
        <f>'H15 Swap'!B652</f>
        <v>1.41</v>
      </c>
      <c r="K646" s="52">
        <f>'H15 Swap'!C652</f>
        <v>1.21</v>
      </c>
      <c r="L646" s="14">
        <f t="shared" si="38"/>
        <v>0.19999999999999996</v>
      </c>
    </row>
    <row r="647" spans="2:12" outlineLevel="1">
      <c r="B647">
        <f>'H15 Swap'!A653</f>
        <v>20021211</v>
      </c>
      <c r="C647" s="1">
        <f t="shared" si="36"/>
        <v>37601</v>
      </c>
      <c r="D647" s="8">
        <f t="shared" si="37"/>
        <v>2003.015742642026</v>
      </c>
      <c r="F647" s="50">
        <f>'H15 Swap'!H653</f>
        <v>3.46</v>
      </c>
      <c r="G647" s="50">
        <f>'H15 Swap'!O653</f>
        <v>3.02</v>
      </c>
      <c r="H647" s="14">
        <f t="shared" si="39"/>
        <v>0.43999999999999995</v>
      </c>
      <c r="J647" s="51">
        <f>'H15 Swap'!B653</f>
        <v>1.41</v>
      </c>
      <c r="K647" s="52">
        <f>'H15 Swap'!C653</f>
        <v>1.21</v>
      </c>
      <c r="L647" s="14">
        <f t="shared" si="38"/>
        <v>0.19999999999999996</v>
      </c>
    </row>
    <row r="648" spans="2:12" outlineLevel="1">
      <c r="B648">
        <f>'H15 Swap'!A654</f>
        <v>20021212</v>
      </c>
      <c r="C648" s="1">
        <f t="shared" si="36"/>
        <v>37602</v>
      </c>
      <c r="D648" s="8">
        <f t="shared" si="37"/>
        <v>2003.0184804928131</v>
      </c>
      <c r="F648" s="50">
        <f>'H15 Swap'!H654</f>
        <v>3.48</v>
      </c>
      <c r="G648" s="50">
        <f>'H15 Swap'!O654</f>
        <v>3.03</v>
      </c>
      <c r="H648" s="14">
        <f t="shared" si="39"/>
        <v>0.45000000000000018</v>
      </c>
      <c r="J648" s="51">
        <f>'H15 Swap'!B654</f>
        <v>1.41</v>
      </c>
      <c r="K648" s="52">
        <f>'H15 Swap'!C654</f>
        <v>1.21</v>
      </c>
      <c r="L648" s="14">
        <f t="shared" si="38"/>
        <v>0.19999999999999996</v>
      </c>
    </row>
    <row r="649" spans="2:12" outlineLevel="1">
      <c r="B649">
        <f>'H15 Swap'!A655</f>
        <v>20021213</v>
      </c>
      <c r="C649" s="1">
        <f t="shared" si="36"/>
        <v>37603</v>
      </c>
      <c r="D649" s="8">
        <f t="shared" si="37"/>
        <v>2003.0212183436004</v>
      </c>
      <c r="F649" s="50">
        <f>'H15 Swap'!H655</f>
        <v>3.48</v>
      </c>
      <c r="G649" s="50">
        <f>'H15 Swap'!O655</f>
        <v>3.08</v>
      </c>
      <c r="H649" s="14">
        <f t="shared" si="39"/>
        <v>0.39999999999999991</v>
      </c>
      <c r="J649" s="51">
        <f>'H15 Swap'!B655</f>
        <v>1.41</v>
      </c>
      <c r="K649" s="52">
        <f>'H15 Swap'!C655</f>
        <v>1.2</v>
      </c>
      <c r="L649" s="14">
        <f t="shared" si="38"/>
        <v>0.20999999999999996</v>
      </c>
    </row>
    <row r="650" spans="2:12" outlineLevel="1">
      <c r="B650">
        <f>'H15 Swap'!A656</f>
        <v>20021216</v>
      </c>
      <c r="C650" s="1">
        <f t="shared" si="36"/>
        <v>37606</v>
      </c>
      <c r="D650" s="8">
        <f t="shared" si="37"/>
        <v>2003.0294318959616</v>
      </c>
      <c r="F650" s="50">
        <f>'H15 Swap'!H656</f>
        <v>3.52</v>
      </c>
      <c r="G650" s="50">
        <f>'H15 Swap'!O656</f>
        <v>3.14</v>
      </c>
      <c r="H650" s="14">
        <f t="shared" si="39"/>
        <v>0.37999999999999989</v>
      </c>
      <c r="J650" s="51">
        <f>'H15 Swap'!B656</f>
        <v>1.41</v>
      </c>
      <c r="K650" s="52">
        <f>'H15 Swap'!C656</f>
        <v>1.22</v>
      </c>
      <c r="L650" s="14">
        <f t="shared" si="38"/>
        <v>0.18999999999999995</v>
      </c>
    </row>
    <row r="651" spans="2:12" outlineLevel="1">
      <c r="B651">
        <f>'H15 Swap'!A657</f>
        <v>20021217</v>
      </c>
      <c r="C651" s="1">
        <f t="shared" ref="C651:C714" si="40">DATE(LEFT(B651,4),MID(B651,5,2),RIGHT(B651,2))</f>
        <v>37607</v>
      </c>
      <c r="D651" s="8">
        <f t="shared" ref="D651:D714" si="41">(YEAR(C651)*365.25+MONTH(C651)*30+DAY(C651))/365.25</f>
        <v>2003.0321697467489</v>
      </c>
      <c r="F651" s="50">
        <f>'H15 Swap'!H657</f>
        <v>3.54</v>
      </c>
      <c r="G651" s="50">
        <f>'H15 Swap'!O657</f>
        <v>3.11</v>
      </c>
      <c r="H651" s="14">
        <f t="shared" si="39"/>
        <v>0.43000000000000016</v>
      </c>
      <c r="J651" s="51">
        <f>'H15 Swap'!B657</f>
        <v>1.41</v>
      </c>
      <c r="K651" s="52">
        <f>'H15 Swap'!C657</f>
        <v>1.2</v>
      </c>
      <c r="L651" s="14">
        <f t="shared" ref="L651:L714" si="42">IF(ISERROR(J651-K651),#N/A,J651-K651)</f>
        <v>0.20999999999999996</v>
      </c>
    </row>
    <row r="652" spans="2:12" outlineLevel="1">
      <c r="B652">
        <f>'H15 Swap'!A658</f>
        <v>20021218</v>
      </c>
      <c r="C652" s="1">
        <f t="shared" si="40"/>
        <v>37608</v>
      </c>
      <c r="D652" s="8">
        <f t="shared" si="41"/>
        <v>2003.0349075975359</v>
      </c>
      <c r="F652" s="50">
        <f>'H15 Swap'!H658</f>
        <v>3.45</v>
      </c>
      <c r="G652" s="50">
        <f>'H15 Swap'!O658</f>
        <v>3.03</v>
      </c>
      <c r="H652" s="14">
        <f t="shared" ref="H652:H715" si="43">IF(ISERROR(F652-G652),#N/A,F652-G652)</f>
        <v>0.42000000000000037</v>
      </c>
      <c r="J652" s="51">
        <f>'H15 Swap'!B658</f>
        <v>1.41</v>
      </c>
      <c r="K652" s="52">
        <f>'H15 Swap'!C658</f>
        <v>1.28</v>
      </c>
      <c r="L652" s="14">
        <f t="shared" si="42"/>
        <v>0.12999999999999989</v>
      </c>
    </row>
    <row r="653" spans="2:12" outlineLevel="1">
      <c r="B653">
        <f>'H15 Swap'!A659</f>
        <v>20021219</v>
      </c>
      <c r="C653" s="1">
        <f t="shared" si="40"/>
        <v>37609</v>
      </c>
      <c r="D653" s="8">
        <f t="shared" si="41"/>
        <v>2003.037645448323</v>
      </c>
      <c r="F653" s="50">
        <f>'H15 Swap'!H659</f>
        <v>3.4</v>
      </c>
      <c r="G653" s="50">
        <f>'H15 Swap'!O659</f>
        <v>2.91</v>
      </c>
      <c r="H653" s="14">
        <f t="shared" si="43"/>
        <v>0.48999999999999977</v>
      </c>
      <c r="J653" s="51">
        <f>'H15 Swap'!B659</f>
        <v>1.4</v>
      </c>
      <c r="K653" s="52">
        <f>'H15 Swap'!C659</f>
        <v>1.21</v>
      </c>
      <c r="L653" s="14">
        <f t="shared" si="42"/>
        <v>0.18999999999999995</v>
      </c>
    </row>
    <row r="654" spans="2:12" outlineLevel="1">
      <c r="B654">
        <f>'H15 Swap'!A660</f>
        <v>20021220</v>
      </c>
      <c r="C654" s="1">
        <f t="shared" si="40"/>
        <v>37610</v>
      </c>
      <c r="D654" s="8">
        <f t="shared" si="41"/>
        <v>2003.0403832991101</v>
      </c>
      <c r="F654" s="50">
        <f>'H15 Swap'!H660</f>
        <v>3.4</v>
      </c>
      <c r="G654" s="50">
        <f>'H15 Swap'!O660</f>
        <v>2.93</v>
      </c>
      <c r="H654" s="14">
        <f t="shared" si="43"/>
        <v>0.46999999999999975</v>
      </c>
      <c r="J654" s="51">
        <f>'H15 Swap'!B660</f>
        <v>1.4</v>
      </c>
      <c r="K654" s="52">
        <f>'H15 Swap'!C660</f>
        <v>1.21</v>
      </c>
      <c r="L654" s="14">
        <f t="shared" si="42"/>
        <v>0.18999999999999995</v>
      </c>
    </row>
    <row r="655" spans="2:12" outlineLevel="1">
      <c r="B655">
        <f>'H15 Swap'!A661</f>
        <v>20021223</v>
      </c>
      <c r="C655" s="1">
        <f t="shared" si="40"/>
        <v>37613</v>
      </c>
      <c r="D655" s="8">
        <f t="shared" si="41"/>
        <v>2003.0485968514715</v>
      </c>
      <c r="F655" s="50">
        <f>'H15 Swap'!H661</f>
        <v>3.41</v>
      </c>
      <c r="G655" s="50">
        <f>'H15 Swap'!O661</f>
        <v>2.95</v>
      </c>
      <c r="H655" s="14">
        <f t="shared" si="43"/>
        <v>0.45999999999999996</v>
      </c>
      <c r="J655" s="51">
        <f>'H15 Swap'!B661</f>
        <v>1.4</v>
      </c>
      <c r="K655" s="52">
        <f>'H15 Swap'!C661</f>
        <v>1.23</v>
      </c>
      <c r="L655" s="14">
        <f t="shared" si="42"/>
        <v>0.16999999999999993</v>
      </c>
    </row>
    <row r="656" spans="2:12" outlineLevel="1">
      <c r="B656">
        <f>'H15 Swap'!A662</f>
        <v>20021224</v>
      </c>
      <c r="C656" s="1">
        <f t="shared" si="40"/>
        <v>37614</v>
      </c>
      <c r="D656" s="8">
        <f t="shared" si="41"/>
        <v>2003.0513347022588</v>
      </c>
      <c r="F656" s="50">
        <f>'H15 Swap'!H662</f>
        <v>3.33</v>
      </c>
      <c r="G656" s="50">
        <f>'H15 Swap'!O662</f>
        <v>2.92</v>
      </c>
      <c r="H656" s="14">
        <f t="shared" si="43"/>
        <v>0.41000000000000014</v>
      </c>
      <c r="J656" s="51">
        <f>'H15 Swap'!B662</f>
        <v>1.4</v>
      </c>
      <c r="K656" s="52">
        <f>'H15 Swap'!C662</f>
        <v>1.2</v>
      </c>
      <c r="L656" s="14">
        <f t="shared" si="42"/>
        <v>0.19999999999999996</v>
      </c>
    </row>
    <row r="657" spans="2:12" outlineLevel="1">
      <c r="B657">
        <f>'H15 Swap'!A663</f>
        <v>20021225</v>
      </c>
      <c r="C657" s="1">
        <f t="shared" si="40"/>
        <v>37615</v>
      </c>
      <c r="D657" s="8">
        <f t="shared" si="41"/>
        <v>2003.0540725530459</v>
      </c>
      <c r="F657" s="50" t="str">
        <f>'H15 Swap'!H663</f>
        <v xml:space="preserve"> NaN</v>
      </c>
      <c r="G657" s="50" t="str">
        <f>'H15 Swap'!O663</f>
        <v xml:space="preserve"> NaN</v>
      </c>
      <c r="H657" s="14" t="e">
        <f t="shared" si="43"/>
        <v>#N/A</v>
      </c>
      <c r="J657" s="51">
        <f>'H15 Swap'!B663</f>
        <v>1.4</v>
      </c>
      <c r="K657" s="52" t="str">
        <f>'H15 Swap'!C663</f>
        <v>NaN</v>
      </c>
      <c r="L657" s="14" t="e">
        <f t="shared" si="42"/>
        <v>#N/A</v>
      </c>
    </row>
    <row r="658" spans="2:12" outlineLevel="1">
      <c r="B658">
        <f>'H15 Swap'!A664</f>
        <v>20021226</v>
      </c>
      <c r="C658" s="1">
        <f t="shared" si="40"/>
        <v>37616</v>
      </c>
      <c r="D658" s="8">
        <f t="shared" si="41"/>
        <v>2003.056810403833</v>
      </c>
      <c r="F658" s="50">
        <f>'H15 Swap'!H664</f>
        <v>3.35</v>
      </c>
      <c r="G658" s="50">
        <f>'H15 Swap'!O664</f>
        <v>2.89</v>
      </c>
      <c r="H658" s="14">
        <f t="shared" si="43"/>
        <v>0.45999999999999996</v>
      </c>
      <c r="J658" s="51">
        <f>'H15 Swap'!B664</f>
        <v>1.4</v>
      </c>
      <c r="K658" s="52">
        <f>'H15 Swap'!C664</f>
        <v>1.25</v>
      </c>
      <c r="L658" s="14">
        <f t="shared" si="42"/>
        <v>0.14999999999999991</v>
      </c>
    </row>
    <row r="659" spans="2:12" outlineLevel="1">
      <c r="B659">
        <f>'H15 Swap'!A665</f>
        <v>20021227</v>
      </c>
      <c r="C659" s="1">
        <f t="shared" si="40"/>
        <v>37617</v>
      </c>
      <c r="D659" s="8">
        <f t="shared" si="41"/>
        <v>2003.05954825462</v>
      </c>
      <c r="F659" s="50">
        <f>'H15 Swap'!H665</f>
        <v>3.27</v>
      </c>
      <c r="G659" s="50">
        <f>'H15 Swap'!O665</f>
        <v>2.79</v>
      </c>
      <c r="H659" s="14">
        <f t="shared" si="43"/>
        <v>0.48</v>
      </c>
      <c r="J659" s="51">
        <f>'H15 Swap'!B665</f>
        <v>1.4</v>
      </c>
      <c r="K659" s="52">
        <f>'H15 Swap'!C665</f>
        <v>1.22</v>
      </c>
      <c r="L659" s="14">
        <f t="shared" si="42"/>
        <v>0.17999999999999994</v>
      </c>
    </row>
    <row r="660" spans="2:12" outlineLevel="1">
      <c r="B660">
        <f>'H15 Swap'!A666</f>
        <v>20021230</v>
      </c>
      <c r="C660" s="1">
        <f t="shared" si="40"/>
        <v>37620</v>
      </c>
      <c r="D660" s="8">
        <f t="shared" si="41"/>
        <v>2003.0677618069815</v>
      </c>
      <c r="F660" s="50">
        <f>'H15 Swap'!H666</f>
        <v>3.19</v>
      </c>
      <c r="G660" s="50">
        <f>'H15 Swap'!O666</f>
        <v>2.76</v>
      </c>
      <c r="H660" s="14">
        <f t="shared" si="43"/>
        <v>0.43000000000000016</v>
      </c>
      <c r="J660" s="51">
        <f>'H15 Swap'!B666</f>
        <v>1.4</v>
      </c>
      <c r="K660" s="52">
        <f>'H15 Swap'!C666</f>
        <v>1.23</v>
      </c>
      <c r="L660" s="14">
        <f t="shared" si="42"/>
        <v>0.16999999999999993</v>
      </c>
    </row>
    <row r="661" spans="2:12" outlineLevel="1">
      <c r="B661">
        <f>'H15 Swap'!A667</f>
        <v>20021231</v>
      </c>
      <c r="C661" s="1">
        <f t="shared" si="40"/>
        <v>37621</v>
      </c>
      <c r="D661" s="8">
        <f t="shared" si="41"/>
        <v>2003.0704996577686</v>
      </c>
      <c r="F661" s="50">
        <f>'H15 Swap'!H667</f>
        <v>3.14</v>
      </c>
      <c r="G661" s="50">
        <f>'H15 Swap'!O667</f>
        <v>2.78</v>
      </c>
      <c r="H661" s="14">
        <f t="shared" si="43"/>
        <v>0.36000000000000032</v>
      </c>
      <c r="J661" s="51">
        <f>'H15 Swap'!B667</f>
        <v>1.4</v>
      </c>
      <c r="K661" s="52">
        <f>'H15 Swap'!C667</f>
        <v>1.2</v>
      </c>
      <c r="L661" s="14">
        <f t="shared" si="42"/>
        <v>0.19999999999999996</v>
      </c>
    </row>
    <row r="662" spans="2:12" outlineLevel="1">
      <c r="B662">
        <f>'H15 Swap'!A668</f>
        <v>20030101</v>
      </c>
      <c r="C662" s="1">
        <f t="shared" si="40"/>
        <v>37622</v>
      </c>
      <c r="D662" s="8">
        <f t="shared" si="41"/>
        <v>2003.084873374401</v>
      </c>
      <c r="F662" s="50" t="str">
        <f>'H15 Swap'!H668</f>
        <v xml:space="preserve"> NaN</v>
      </c>
      <c r="G662" s="50" t="str">
        <f>'H15 Swap'!O668</f>
        <v xml:space="preserve"> NaN</v>
      </c>
      <c r="H662" s="14" t="e">
        <f t="shared" si="43"/>
        <v>#N/A</v>
      </c>
      <c r="J662" s="51">
        <f>'H15 Swap'!B668</f>
        <v>1.4</v>
      </c>
      <c r="K662" s="52" t="str">
        <f>'H15 Swap'!C668</f>
        <v>NaN</v>
      </c>
      <c r="L662" s="14" t="e">
        <f t="shared" si="42"/>
        <v>#N/A</v>
      </c>
    </row>
    <row r="663" spans="2:12" outlineLevel="1">
      <c r="B663">
        <f>'H15 Swap'!A669</f>
        <v>20030102</v>
      </c>
      <c r="C663" s="1">
        <f t="shared" si="40"/>
        <v>37623</v>
      </c>
      <c r="D663" s="8">
        <f t="shared" si="41"/>
        <v>2003.0876112251883</v>
      </c>
      <c r="F663" s="50">
        <f>'H15 Swap'!H669</f>
        <v>3.43</v>
      </c>
      <c r="G663" s="50">
        <f>'H15 Swap'!O669</f>
        <v>3.05</v>
      </c>
      <c r="H663" s="14">
        <f t="shared" si="43"/>
        <v>0.38000000000000034</v>
      </c>
      <c r="J663" s="51">
        <f>'H15 Swap'!B669</f>
        <v>1.38</v>
      </c>
      <c r="K663" s="52">
        <f>'H15 Swap'!C669</f>
        <v>1.21</v>
      </c>
      <c r="L663" s="14">
        <f t="shared" si="42"/>
        <v>0.16999999999999993</v>
      </c>
    </row>
    <row r="664" spans="2:12" outlineLevel="1">
      <c r="B664">
        <f>'H15 Swap'!A670</f>
        <v>20030103</v>
      </c>
      <c r="C664" s="1">
        <f t="shared" si="40"/>
        <v>37624</v>
      </c>
      <c r="D664" s="8">
        <f t="shared" si="41"/>
        <v>2003.0903490759754</v>
      </c>
      <c r="F664" s="50">
        <f>'H15 Swap'!H670</f>
        <v>3.45</v>
      </c>
      <c r="G664" s="50">
        <f>'H15 Swap'!O670</f>
        <v>3.03</v>
      </c>
      <c r="H664" s="14">
        <f t="shared" si="43"/>
        <v>0.42000000000000037</v>
      </c>
      <c r="J664" s="51">
        <f>'H15 Swap'!B670</f>
        <v>1.39</v>
      </c>
      <c r="K664" s="52">
        <f>'H15 Swap'!C670</f>
        <v>1.22</v>
      </c>
      <c r="L664" s="14">
        <f t="shared" si="42"/>
        <v>0.16999999999999993</v>
      </c>
    </row>
    <row r="665" spans="2:12" outlineLevel="1">
      <c r="B665">
        <f>'H15 Swap'!A671</f>
        <v>20030106</v>
      </c>
      <c r="C665" s="1">
        <f t="shared" si="40"/>
        <v>37627</v>
      </c>
      <c r="D665" s="8">
        <f t="shared" si="41"/>
        <v>2003.0985626283368</v>
      </c>
      <c r="F665" s="50">
        <f>'H15 Swap'!H671</f>
        <v>3.49</v>
      </c>
      <c r="G665" s="50">
        <f>'H15 Swap'!O671</f>
        <v>3.1</v>
      </c>
      <c r="H665" s="14">
        <f t="shared" si="43"/>
        <v>0.39000000000000012</v>
      </c>
      <c r="J665" s="51">
        <f>'H15 Swap'!B671</f>
        <v>1.3888</v>
      </c>
      <c r="K665" s="52">
        <f>'H15 Swap'!C671</f>
        <v>1.2</v>
      </c>
      <c r="L665" s="14">
        <f t="shared" si="42"/>
        <v>0.18880000000000008</v>
      </c>
    </row>
    <row r="666" spans="2:12" outlineLevel="1">
      <c r="B666">
        <f>'H15 Swap'!A672</f>
        <v>20030107</v>
      </c>
      <c r="C666" s="1">
        <f t="shared" si="40"/>
        <v>37628</v>
      </c>
      <c r="D666" s="8">
        <f t="shared" si="41"/>
        <v>2003.1013004791239</v>
      </c>
      <c r="F666" s="50">
        <f>'H15 Swap'!H672</f>
        <v>3.44</v>
      </c>
      <c r="G666" s="50">
        <f>'H15 Swap'!O672</f>
        <v>3.04</v>
      </c>
      <c r="H666" s="14">
        <f t="shared" si="43"/>
        <v>0.39999999999999991</v>
      </c>
      <c r="J666" s="51">
        <f>'H15 Swap'!B672</f>
        <v>1.3875</v>
      </c>
      <c r="K666" s="52">
        <f>'H15 Swap'!C672</f>
        <v>1.2</v>
      </c>
      <c r="L666" s="14">
        <f t="shared" si="42"/>
        <v>0.1875</v>
      </c>
    </row>
    <row r="667" spans="2:12" outlineLevel="1">
      <c r="B667">
        <f>'H15 Swap'!A673</f>
        <v>20030108</v>
      </c>
      <c r="C667" s="1">
        <f t="shared" si="40"/>
        <v>37629</v>
      </c>
      <c r="D667" s="8">
        <f t="shared" si="41"/>
        <v>2003.104038329911</v>
      </c>
      <c r="F667" s="50">
        <f>'H15 Swap'!H673</f>
        <v>3.37</v>
      </c>
      <c r="G667" s="50">
        <f>'H15 Swap'!O673</f>
        <v>3.01</v>
      </c>
      <c r="H667" s="14">
        <f t="shared" si="43"/>
        <v>0.36000000000000032</v>
      </c>
      <c r="J667" s="51">
        <f>'H15 Swap'!B673</f>
        <v>1.38</v>
      </c>
      <c r="K667" s="52">
        <f>'H15 Swap'!C673</f>
        <v>1.2</v>
      </c>
      <c r="L667" s="14">
        <f t="shared" si="42"/>
        <v>0.17999999999999994</v>
      </c>
    </row>
    <row r="668" spans="2:12" outlineLevel="1">
      <c r="B668">
        <f>'H15 Swap'!A674</f>
        <v>20030109</v>
      </c>
      <c r="C668" s="1">
        <f t="shared" si="40"/>
        <v>37630</v>
      </c>
      <c r="D668" s="8">
        <f t="shared" si="41"/>
        <v>2003.1067761806983</v>
      </c>
      <c r="F668" s="50">
        <f>'H15 Swap'!H674</f>
        <v>3.57</v>
      </c>
      <c r="G668" s="50">
        <f>'H15 Swap'!O674</f>
        <v>3.23</v>
      </c>
      <c r="H668" s="14">
        <f t="shared" si="43"/>
        <v>0.33999999999999986</v>
      </c>
      <c r="J668" s="51">
        <f>'H15 Swap'!B674</f>
        <v>1.38</v>
      </c>
      <c r="K668" s="52">
        <f>'H15 Swap'!C674</f>
        <v>1.22</v>
      </c>
      <c r="L668" s="14">
        <f t="shared" si="42"/>
        <v>0.15999999999999992</v>
      </c>
    </row>
    <row r="669" spans="2:12" outlineLevel="1">
      <c r="B669">
        <f>'H15 Swap'!A675</f>
        <v>20030110</v>
      </c>
      <c r="C669" s="1">
        <f t="shared" si="40"/>
        <v>37631</v>
      </c>
      <c r="D669" s="8">
        <f t="shared" si="41"/>
        <v>2003.1095140314853</v>
      </c>
      <c r="F669" s="50">
        <f>'H15 Swap'!H675</f>
        <v>3.63</v>
      </c>
      <c r="G669" s="50">
        <f>'H15 Swap'!O675</f>
        <v>3.2</v>
      </c>
      <c r="H669" s="14">
        <f t="shared" si="43"/>
        <v>0.42999999999999972</v>
      </c>
      <c r="J669" s="51">
        <f>'H15 Swap'!B675</f>
        <v>1.38</v>
      </c>
      <c r="K669" s="52">
        <f>'H15 Swap'!C675</f>
        <v>1.21</v>
      </c>
      <c r="L669" s="14">
        <f t="shared" si="42"/>
        <v>0.16999999999999993</v>
      </c>
    </row>
    <row r="670" spans="2:12" outlineLevel="1">
      <c r="B670">
        <f>'H15 Swap'!A676</f>
        <v>20030113</v>
      </c>
      <c r="C670" s="1">
        <f t="shared" si="40"/>
        <v>37634</v>
      </c>
      <c r="D670" s="8">
        <f t="shared" si="41"/>
        <v>2003.1177275838468</v>
      </c>
      <c r="F670" s="50">
        <f>'H15 Swap'!H676</f>
        <v>3.57</v>
      </c>
      <c r="G670" s="50">
        <f>'H15 Swap'!O676</f>
        <v>3.17</v>
      </c>
      <c r="H670" s="14">
        <f t="shared" si="43"/>
        <v>0.39999999999999991</v>
      </c>
      <c r="J670" s="51">
        <f>'H15 Swap'!B676</f>
        <v>1.3755999999999999</v>
      </c>
      <c r="K670" s="52">
        <f>'H15 Swap'!C676</f>
        <v>1.2</v>
      </c>
      <c r="L670" s="14">
        <f t="shared" si="42"/>
        <v>0.17559999999999998</v>
      </c>
    </row>
    <row r="671" spans="2:12" outlineLevel="1">
      <c r="B671">
        <f>'H15 Swap'!A677</f>
        <v>20030114</v>
      </c>
      <c r="C671" s="1">
        <f t="shared" si="40"/>
        <v>37635</v>
      </c>
      <c r="D671" s="8">
        <f t="shared" si="41"/>
        <v>2003.1204654346338</v>
      </c>
      <c r="F671" s="50">
        <f>'H15 Swap'!H677</f>
        <v>3.5</v>
      </c>
      <c r="G671" s="50">
        <f>'H15 Swap'!O677</f>
        <v>3.1</v>
      </c>
      <c r="H671" s="14">
        <f t="shared" si="43"/>
        <v>0.39999999999999991</v>
      </c>
      <c r="J671" s="51">
        <f>'H15 Swap'!B677</f>
        <v>1.3731</v>
      </c>
      <c r="K671" s="52">
        <f>'H15 Swap'!C677</f>
        <v>1.19</v>
      </c>
      <c r="L671" s="14">
        <f t="shared" si="42"/>
        <v>0.18310000000000004</v>
      </c>
    </row>
    <row r="672" spans="2:12" outlineLevel="1">
      <c r="B672">
        <f>'H15 Swap'!A678</f>
        <v>20030115</v>
      </c>
      <c r="C672" s="1">
        <f t="shared" si="40"/>
        <v>37636</v>
      </c>
      <c r="D672" s="8">
        <f t="shared" si="41"/>
        <v>2003.1232032854209</v>
      </c>
      <c r="F672" s="50">
        <f>'H15 Swap'!H678</f>
        <v>3.46</v>
      </c>
      <c r="G672" s="50">
        <f>'H15 Swap'!O678</f>
        <v>3.1</v>
      </c>
      <c r="H672" s="14">
        <f t="shared" si="43"/>
        <v>0.35999999999999988</v>
      </c>
      <c r="J672" s="51">
        <f>'H15 Swap'!B678</f>
        <v>1.37</v>
      </c>
      <c r="K672" s="52">
        <f>'H15 Swap'!C678</f>
        <v>1.2</v>
      </c>
      <c r="L672" s="14">
        <f t="shared" si="42"/>
        <v>0.17000000000000015</v>
      </c>
    </row>
    <row r="673" spans="2:12" outlineLevel="1">
      <c r="B673">
        <f>'H15 Swap'!A679</f>
        <v>20030116</v>
      </c>
      <c r="C673" s="1">
        <f t="shared" si="40"/>
        <v>37637</v>
      </c>
      <c r="D673" s="8">
        <f t="shared" si="41"/>
        <v>2003.125941136208</v>
      </c>
      <c r="F673" s="50">
        <f>'H15 Swap'!H679</f>
        <v>3.51</v>
      </c>
      <c r="G673" s="50">
        <f>'H15 Swap'!O679</f>
        <v>3.11</v>
      </c>
      <c r="H673" s="14">
        <f t="shared" si="43"/>
        <v>0.39999999999999991</v>
      </c>
      <c r="J673" s="51">
        <f>'H15 Swap'!B679</f>
        <v>1.37</v>
      </c>
      <c r="K673" s="52">
        <f>'H15 Swap'!C679</f>
        <v>1.2</v>
      </c>
      <c r="L673" s="14">
        <f t="shared" si="42"/>
        <v>0.17000000000000015</v>
      </c>
    </row>
    <row r="674" spans="2:12" outlineLevel="1">
      <c r="B674">
        <f>'H15 Swap'!A680</f>
        <v>20030117</v>
      </c>
      <c r="C674" s="1">
        <f t="shared" si="40"/>
        <v>37638</v>
      </c>
      <c r="D674" s="8">
        <f t="shared" si="41"/>
        <v>2003.1286789869953</v>
      </c>
      <c r="F674" s="50">
        <f>'H15 Swap'!H680</f>
        <v>3.4</v>
      </c>
      <c r="G674" s="50">
        <f>'H15 Swap'!O680</f>
        <v>3.05</v>
      </c>
      <c r="H674" s="14">
        <f t="shared" si="43"/>
        <v>0.35000000000000009</v>
      </c>
      <c r="J674" s="51">
        <f>'H15 Swap'!B680</f>
        <v>1.3688</v>
      </c>
      <c r="K674" s="52">
        <f>'H15 Swap'!C680</f>
        <v>1.21</v>
      </c>
      <c r="L674" s="14">
        <f t="shared" si="42"/>
        <v>0.15880000000000005</v>
      </c>
    </row>
    <row r="675" spans="2:12" outlineLevel="1">
      <c r="B675">
        <f>'H15 Swap'!A681</f>
        <v>20030120</v>
      </c>
      <c r="C675" s="1">
        <f t="shared" si="40"/>
        <v>37641</v>
      </c>
      <c r="D675" s="8">
        <f t="shared" si="41"/>
        <v>2003.1368925393565</v>
      </c>
      <c r="F675" s="50" t="str">
        <f>'H15 Swap'!H681</f>
        <v xml:space="preserve"> NaN</v>
      </c>
      <c r="G675" s="50" t="str">
        <f>'H15 Swap'!O681</f>
        <v xml:space="preserve"> NaN</v>
      </c>
      <c r="H675" s="14" t="e">
        <f t="shared" si="43"/>
        <v>#N/A</v>
      </c>
      <c r="J675" s="51">
        <f>'H15 Swap'!B681</f>
        <v>1.3637999999999999</v>
      </c>
      <c r="K675" s="52" t="str">
        <f>'H15 Swap'!C681</f>
        <v>NaN</v>
      </c>
      <c r="L675" s="14" t="e">
        <f t="shared" si="42"/>
        <v>#N/A</v>
      </c>
    </row>
    <row r="676" spans="2:12" outlineLevel="1">
      <c r="B676">
        <f>'H15 Swap'!A682</f>
        <v>20030121</v>
      </c>
      <c r="C676" s="1">
        <f t="shared" si="40"/>
        <v>37642</v>
      </c>
      <c r="D676" s="8">
        <f t="shared" si="41"/>
        <v>2003.1396303901438</v>
      </c>
      <c r="F676" s="50">
        <f>'H15 Swap'!H682</f>
        <v>3.4</v>
      </c>
      <c r="G676" s="50">
        <f>'H15 Swap'!O682</f>
        <v>3</v>
      </c>
      <c r="H676" s="14">
        <f t="shared" si="43"/>
        <v>0.39999999999999991</v>
      </c>
      <c r="J676" s="51">
        <f>'H15 Swap'!B682</f>
        <v>1.3625</v>
      </c>
      <c r="K676" s="52">
        <f>'H15 Swap'!C682</f>
        <v>1.18</v>
      </c>
      <c r="L676" s="14">
        <f t="shared" si="42"/>
        <v>0.18250000000000011</v>
      </c>
    </row>
    <row r="677" spans="2:12" outlineLevel="1">
      <c r="B677">
        <f>'H15 Swap'!A683</f>
        <v>20030122</v>
      </c>
      <c r="C677" s="1">
        <f t="shared" si="40"/>
        <v>37643</v>
      </c>
      <c r="D677" s="8">
        <f t="shared" si="41"/>
        <v>2003.1423682409309</v>
      </c>
      <c r="F677" s="50">
        <f>'H15 Swap'!H683</f>
        <v>3.34</v>
      </c>
      <c r="G677" s="50">
        <f>'H15 Swap'!O683</f>
        <v>2.94</v>
      </c>
      <c r="H677" s="14">
        <f t="shared" si="43"/>
        <v>0.39999999999999991</v>
      </c>
      <c r="J677" s="51">
        <f>'H15 Swap'!B683</f>
        <v>1.36</v>
      </c>
      <c r="K677" s="52">
        <f>'H15 Swap'!C683</f>
        <v>1.18</v>
      </c>
      <c r="L677" s="14">
        <f t="shared" si="42"/>
        <v>0.18000000000000016</v>
      </c>
    </row>
    <row r="678" spans="2:12" outlineLevel="1">
      <c r="B678">
        <f>'H15 Swap'!A684</f>
        <v>20030123</v>
      </c>
      <c r="C678" s="1">
        <f t="shared" si="40"/>
        <v>37644</v>
      </c>
      <c r="D678" s="8">
        <f t="shared" si="41"/>
        <v>2003.1451060917179</v>
      </c>
      <c r="F678" s="50">
        <f>'H15 Swap'!H684</f>
        <v>3.35</v>
      </c>
      <c r="G678" s="50">
        <f>'H15 Swap'!O684</f>
        <v>2.97</v>
      </c>
      <c r="H678" s="14">
        <f t="shared" si="43"/>
        <v>0.37999999999999989</v>
      </c>
      <c r="J678" s="51">
        <f>'H15 Swap'!B684</f>
        <v>1.3525</v>
      </c>
      <c r="K678" s="52">
        <f>'H15 Swap'!C684</f>
        <v>1.18</v>
      </c>
      <c r="L678" s="14">
        <f t="shared" si="42"/>
        <v>0.1725000000000001</v>
      </c>
    </row>
    <row r="679" spans="2:12" outlineLevel="1">
      <c r="B679">
        <f>'H15 Swap'!A685</f>
        <v>20030124</v>
      </c>
      <c r="C679" s="1">
        <f t="shared" si="40"/>
        <v>37645</v>
      </c>
      <c r="D679" s="8">
        <f t="shared" si="41"/>
        <v>2003.1478439425052</v>
      </c>
      <c r="F679" s="50">
        <f>'H15 Swap'!H685</f>
        <v>3.28</v>
      </c>
      <c r="G679" s="50">
        <f>'H15 Swap'!O685</f>
        <v>2.93</v>
      </c>
      <c r="H679" s="14">
        <f t="shared" si="43"/>
        <v>0.34999999999999964</v>
      </c>
      <c r="J679" s="51">
        <f>'H15 Swap'!B685</f>
        <v>1.3493999999999999</v>
      </c>
      <c r="K679" s="52">
        <f>'H15 Swap'!C685</f>
        <v>1.17</v>
      </c>
      <c r="L679" s="14">
        <f t="shared" si="42"/>
        <v>0.1794</v>
      </c>
    </row>
    <row r="680" spans="2:12" outlineLevel="1">
      <c r="B680">
        <f>'H15 Swap'!A686</f>
        <v>20030127</v>
      </c>
      <c r="C680" s="1">
        <f t="shared" si="40"/>
        <v>37648</v>
      </c>
      <c r="D680" s="8">
        <f t="shared" si="41"/>
        <v>2003.1560574948664</v>
      </c>
      <c r="F680" s="50">
        <f>'H15 Swap'!H686</f>
        <v>3.35</v>
      </c>
      <c r="G680" s="50">
        <f>'H15 Swap'!O686</f>
        <v>2.97</v>
      </c>
      <c r="H680" s="14">
        <f t="shared" si="43"/>
        <v>0.37999999999999989</v>
      </c>
      <c r="J680" s="51">
        <f>'H15 Swap'!B686</f>
        <v>1.3412999999999999</v>
      </c>
      <c r="K680" s="52">
        <f>'H15 Swap'!C686</f>
        <v>1.18</v>
      </c>
      <c r="L680" s="14">
        <f t="shared" si="42"/>
        <v>0.1613</v>
      </c>
    </row>
    <row r="681" spans="2:12" outlineLevel="1">
      <c r="B681">
        <f>'H15 Swap'!A687</f>
        <v>20030128</v>
      </c>
      <c r="C681" s="1">
        <f t="shared" si="40"/>
        <v>37649</v>
      </c>
      <c r="D681" s="8">
        <f t="shared" si="41"/>
        <v>2003.1587953456537</v>
      </c>
      <c r="F681" s="50">
        <f>'H15 Swap'!H687</f>
        <v>3.41</v>
      </c>
      <c r="G681" s="50">
        <f>'H15 Swap'!O687</f>
        <v>2.99</v>
      </c>
      <c r="H681" s="14">
        <f t="shared" si="43"/>
        <v>0.41999999999999993</v>
      </c>
      <c r="J681" s="51">
        <f>'H15 Swap'!B687</f>
        <v>1.34</v>
      </c>
      <c r="K681" s="52">
        <f>'H15 Swap'!C687</f>
        <v>1.18</v>
      </c>
      <c r="L681" s="14">
        <f t="shared" si="42"/>
        <v>0.16000000000000014</v>
      </c>
    </row>
    <row r="682" spans="2:12" outlineLevel="1">
      <c r="B682">
        <f>'H15 Swap'!A688</f>
        <v>20030129</v>
      </c>
      <c r="C682" s="1">
        <f t="shared" si="40"/>
        <v>37650</v>
      </c>
      <c r="D682" s="8">
        <f t="shared" si="41"/>
        <v>2003.1615331964408</v>
      </c>
      <c r="F682" s="50">
        <f>'H15 Swap'!H688</f>
        <v>3.39</v>
      </c>
      <c r="G682" s="50">
        <f>'H15 Swap'!O688</f>
        <v>3.07</v>
      </c>
      <c r="H682" s="14">
        <f t="shared" si="43"/>
        <v>0.32000000000000028</v>
      </c>
      <c r="J682" s="51">
        <f>'H15 Swap'!B688</f>
        <v>1.34</v>
      </c>
      <c r="K682" s="52">
        <f>'H15 Swap'!C688</f>
        <v>1.17</v>
      </c>
      <c r="L682" s="14">
        <f t="shared" si="42"/>
        <v>0.17000000000000015</v>
      </c>
    </row>
    <row r="683" spans="2:12" outlineLevel="1">
      <c r="B683">
        <f>'H15 Swap'!A689</f>
        <v>20030130</v>
      </c>
      <c r="C683" s="1">
        <f t="shared" si="40"/>
        <v>37651</v>
      </c>
      <c r="D683" s="8">
        <f t="shared" si="41"/>
        <v>2003.1642710472279</v>
      </c>
      <c r="F683" s="50">
        <f>'H15 Swap'!H689</f>
        <v>3.43</v>
      </c>
      <c r="G683" s="50">
        <f>'H15 Swap'!O689</f>
        <v>3.02</v>
      </c>
      <c r="H683" s="14">
        <f t="shared" si="43"/>
        <v>0.41000000000000014</v>
      </c>
      <c r="J683" s="51">
        <f>'H15 Swap'!B689</f>
        <v>1.35</v>
      </c>
      <c r="K683" s="52">
        <f>'H15 Swap'!C689</f>
        <v>1.21</v>
      </c>
      <c r="L683" s="14">
        <f t="shared" si="42"/>
        <v>0.14000000000000012</v>
      </c>
    </row>
    <row r="684" spans="2:12" outlineLevel="1">
      <c r="B684">
        <f>'H15 Swap'!A690</f>
        <v>20030131</v>
      </c>
      <c r="C684" s="1">
        <f t="shared" si="40"/>
        <v>37652</v>
      </c>
      <c r="D684" s="8">
        <f t="shared" si="41"/>
        <v>2003.167008898015</v>
      </c>
      <c r="F684" s="50">
        <f>'H15 Swap'!H690</f>
        <v>3.4</v>
      </c>
      <c r="G684" s="50">
        <f>'H15 Swap'!O690</f>
        <v>3.02</v>
      </c>
      <c r="H684" s="14">
        <f t="shared" si="43"/>
        <v>0.37999999999999989</v>
      </c>
      <c r="J684" s="51">
        <f>'H15 Swap'!B690</f>
        <v>1.35</v>
      </c>
      <c r="K684" s="52">
        <f>'H15 Swap'!C690</f>
        <v>1.18</v>
      </c>
      <c r="L684" s="14">
        <f t="shared" si="42"/>
        <v>0.17000000000000015</v>
      </c>
    </row>
    <row r="685" spans="2:12" outlineLevel="1">
      <c r="B685">
        <f>'H15 Swap'!A691</f>
        <v>20030203</v>
      </c>
      <c r="C685" s="1">
        <f t="shared" si="40"/>
        <v>37655</v>
      </c>
      <c r="D685" s="8">
        <f t="shared" si="41"/>
        <v>2003.1724845995893</v>
      </c>
      <c r="F685" s="50">
        <f>'H15 Swap'!H691</f>
        <v>3.46</v>
      </c>
      <c r="G685" s="50">
        <f>'H15 Swap'!O691</f>
        <v>3.05</v>
      </c>
      <c r="H685" s="14">
        <f t="shared" si="43"/>
        <v>0.41000000000000014</v>
      </c>
      <c r="J685" s="51">
        <f>'H15 Swap'!B691</f>
        <v>1.35</v>
      </c>
      <c r="K685" s="52">
        <f>'H15 Swap'!C691</f>
        <v>1.1499999999999999</v>
      </c>
      <c r="L685" s="14">
        <f t="shared" si="42"/>
        <v>0.20000000000000018</v>
      </c>
    </row>
    <row r="686" spans="2:12" outlineLevel="1">
      <c r="B686">
        <f>'H15 Swap'!A692</f>
        <v>20030204</v>
      </c>
      <c r="C686" s="1">
        <f t="shared" si="40"/>
        <v>37656</v>
      </c>
      <c r="D686" s="8">
        <f t="shared" si="41"/>
        <v>2003.1752224503764</v>
      </c>
      <c r="F686" s="50">
        <f>'H15 Swap'!H692</f>
        <v>3.37</v>
      </c>
      <c r="G686" s="50">
        <f>'H15 Swap'!O692</f>
        <v>2.99</v>
      </c>
      <c r="H686" s="14">
        <f t="shared" si="43"/>
        <v>0.37999999999999989</v>
      </c>
      <c r="J686" s="51">
        <f>'H15 Swap'!B692</f>
        <v>1.35</v>
      </c>
      <c r="K686" s="52">
        <f>'H15 Swap'!C692</f>
        <v>1.18</v>
      </c>
      <c r="L686" s="14">
        <f t="shared" si="42"/>
        <v>0.17000000000000015</v>
      </c>
    </row>
    <row r="687" spans="2:12" outlineLevel="1">
      <c r="B687">
        <f>'H15 Swap'!A693</f>
        <v>20030205</v>
      </c>
      <c r="C687" s="1">
        <f t="shared" si="40"/>
        <v>37657</v>
      </c>
      <c r="D687" s="8">
        <f t="shared" si="41"/>
        <v>2003.1779603011637</v>
      </c>
      <c r="F687" s="50">
        <f>'H15 Swap'!H693</f>
        <v>3.4</v>
      </c>
      <c r="G687" s="50">
        <f>'H15 Swap'!O693</f>
        <v>3.07</v>
      </c>
      <c r="H687" s="14">
        <f t="shared" si="43"/>
        <v>0.33000000000000007</v>
      </c>
      <c r="J687" s="51">
        <f>'H15 Swap'!B693</f>
        <v>1.3488</v>
      </c>
      <c r="K687" s="52">
        <f>'H15 Swap'!C693</f>
        <v>1.17</v>
      </c>
      <c r="L687" s="14">
        <f t="shared" si="42"/>
        <v>0.17880000000000007</v>
      </c>
    </row>
    <row r="688" spans="2:12" outlineLevel="1">
      <c r="B688">
        <f>'H15 Swap'!A694</f>
        <v>20030206</v>
      </c>
      <c r="C688" s="1">
        <f t="shared" si="40"/>
        <v>37658</v>
      </c>
      <c r="D688" s="8">
        <f t="shared" si="41"/>
        <v>2003.1806981519508</v>
      </c>
      <c r="F688" s="50">
        <f>'H15 Swap'!H694</f>
        <v>3.38</v>
      </c>
      <c r="G688" s="50">
        <f>'H15 Swap'!O694</f>
        <v>3.02</v>
      </c>
      <c r="H688" s="14">
        <f t="shared" si="43"/>
        <v>0.35999999999999988</v>
      </c>
      <c r="J688" s="51">
        <f>'H15 Swap'!B694</f>
        <v>1.35</v>
      </c>
      <c r="K688" s="52">
        <f>'H15 Swap'!C694</f>
        <v>1.18</v>
      </c>
      <c r="L688" s="14">
        <f t="shared" si="42"/>
        <v>0.17000000000000015</v>
      </c>
    </row>
    <row r="689" spans="2:12" outlineLevel="1">
      <c r="B689">
        <f>'H15 Swap'!A695</f>
        <v>20030207</v>
      </c>
      <c r="C689" s="1">
        <f t="shared" si="40"/>
        <v>37659</v>
      </c>
      <c r="D689" s="8">
        <f t="shared" si="41"/>
        <v>2003.1834360027378</v>
      </c>
      <c r="F689" s="50">
        <f>'H15 Swap'!H695</f>
        <v>3.4</v>
      </c>
      <c r="G689" s="50">
        <f>'H15 Swap'!O695</f>
        <v>2.97</v>
      </c>
      <c r="H689" s="14">
        <f t="shared" si="43"/>
        <v>0.42999999999999972</v>
      </c>
      <c r="J689" s="51">
        <f>'H15 Swap'!B695</f>
        <v>1.35</v>
      </c>
      <c r="K689" s="52">
        <f>'H15 Swap'!C695</f>
        <v>1.17</v>
      </c>
      <c r="L689" s="14">
        <f t="shared" si="42"/>
        <v>0.18000000000000016</v>
      </c>
    </row>
    <row r="690" spans="2:12" outlineLevel="1">
      <c r="B690">
        <f>'H15 Swap'!A696</f>
        <v>20030210</v>
      </c>
      <c r="C690" s="1">
        <f t="shared" si="40"/>
        <v>37662</v>
      </c>
      <c r="D690" s="8">
        <f t="shared" si="41"/>
        <v>2003.1916495550993</v>
      </c>
      <c r="F690" s="50">
        <f>'H15 Swap'!H696</f>
        <v>3.35</v>
      </c>
      <c r="G690" s="50">
        <f>'H15 Swap'!O696</f>
        <v>3.03</v>
      </c>
      <c r="H690" s="14">
        <f t="shared" si="43"/>
        <v>0.32000000000000028</v>
      </c>
      <c r="J690" s="51">
        <f>'H15 Swap'!B696</f>
        <v>1.3493999999999999</v>
      </c>
      <c r="K690" s="52">
        <f>'H15 Swap'!C696</f>
        <v>1.18</v>
      </c>
      <c r="L690" s="14">
        <f t="shared" si="42"/>
        <v>0.1694</v>
      </c>
    </row>
    <row r="691" spans="2:12" outlineLevel="1">
      <c r="B691">
        <f>'H15 Swap'!A697</f>
        <v>20030211</v>
      </c>
      <c r="C691" s="1">
        <f t="shared" si="40"/>
        <v>37663</v>
      </c>
      <c r="D691" s="8">
        <f t="shared" si="41"/>
        <v>2003.1943874058863</v>
      </c>
      <c r="F691" s="50">
        <f>'H15 Swap'!H697</f>
        <v>3.39</v>
      </c>
      <c r="G691" s="50">
        <f>'H15 Swap'!O697</f>
        <v>3</v>
      </c>
      <c r="H691" s="14">
        <f t="shared" si="43"/>
        <v>0.39000000000000012</v>
      </c>
      <c r="J691" s="51">
        <f>'H15 Swap'!B697</f>
        <v>1.35</v>
      </c>
      <c r="K691" s="52">
        <f>'H15 Swap'!C697</f>
        <v>1.2</v>
      </c>
      <c r="L691" s="14">
        <f t="shared" si="42"/>
        <v>0.15000000000000013</v>
      </c>
    </row>
    <row r="692" spans="2:12" outlineLevel="1">
      <c r="B692">
        <f>'H15 Swap'!A698</f>
        <v>20030212</v>
      </c>
      <c r="C692" s="1">
        <f t="shared" si="40"/>
        <v>37664</v>
      </c>
      <c r="D692" s="8">
        <f t="shared" si="41"/>
        <v>2003.1971252566734</v>
      </c>
      <c r="F692" s="50">
        <f>'H15 Swap'!H698</f>
        <v>3.32</v>
      </c>
      <c r="G692" s="50">
        <f>'H15 Swap'!O698</f>
        <v>2.92</v>
      </c>
      <c r="H692" s="14">
        <f t="shared" si="43"/>
        <v>0.39999999999999991</v>
      </c>
      <c r="J692" s="51">
        <f>'H15 Swap'!B698</f>
        <v>1.34</v>
      </c>
      <c r="K692" s="52">
        <f>'H15 Swap'!C698</f>
        <v>1.18</v>
      </c>
      <c r="L692" s="14">
        <f t="shared" si="42"/>
        <v>0.16000000000000014</v>
      </c>
    </row>
    <row r="693" spans="2:12" outlineLevel="1">
      <c r="B693">
        <f>'H15 Swap'!A699</f>
        <v>20030213</v>
      </c>
      <c r="C693" s="1">
        <f t="shared" si="40"/>
        <v>37665</v>
      </c>
      <c r="D693" s="8">
        <f t="shared" si="41"/>
        <v>2003.1998631074607</v>
      </c>
      <c r="F693" s="50">
        <f>'H15 Swap'!H699</f>
        <v>3.28</v>
      </c>
      <c r="G693" s="50">
        <f>'H15 Swap'!O699</f>
        <v>2.85</v>
      </c>
      <c r="H693" s="14">
        <f t="shared" si="43"/>
        <v>0.42999999999999972</v>
      </c>
      <c r="J693" s="51">
        <f>'H15 Swap'!B699</f>
        <v>1.34</v>
      </c>
      <c r="K693" s="52">
        <f>'H15 Swap'!C699</f>
        <v>1.18</v>
      </c>
      <c r="L693" s="14">
        <f t="shared" si="42"/>
        <v>0.16000000000000014</v>
      </c>
    </row>
    <row r="694" spans="2:12" outlineLevel="1">
      <c r="B694">
        <f>'H15 Swap'!A700</f>
        <v>20030214</v>
      </c>
      <c r="C694" s="1">
        <f t="shared" si="40"/>
        <v>37666</v>
      </c>
      <c r="D694" s="8">
        <f t="shared" si="41"/>
        <v>2003.2026009582478</v>
      </c>
      <c r="F694" s="50">
        <f>'H15 Swap'!H700</f>
        <v>3.3</v>
      </c>
      <c r="G694" s="50">
        <f>'H15 Swap'!O700</f>
        <v>2.91</v>
      </c>
      <c r="H694" s="14">
        <f t="shared" si="43"/>
        <v>0.38999999999999968</v>
      </c>
      <c r="J694" s="51">
        <f>'H15 Swap'!B700</f>
        <v>1.34</v>
      </c>
      <c r="K694" s="52">
        <f>'H15 Swap'!C700</f>
        <v>1.17</v>
      </c>
      <c r="L694" s="14">
        <f t="shared" si="42"/>
        <v>0.17000000000000015</v>
      </c>
    </row>
    <row r="695" spans="2:12" outlineLevel="1">
      <c r="B695">
        <f>'H15 Swap'!A701</f>
        <v>20030217</v>
      </c>
      <c r="C695" s="1">
        <f t="shared" si="40"/>
        <v>37669</v>
      </c>
      <c r="D695" s="8">
        <f t="shared" si="41"/>
        <v>2003.2108145106092</v>
      </c>
      <c r="F695" s="50" t="str">
        <f>'H15 Swap'!H701</f>
        <v xml:space="preserve"> NaN</v>
      </c>
      <c r="G695" s="50" t="str">
        <f>'H15 Swap'!O701</f>
        <v xml:space="preserve"> NaN</v>
      </c>
      <c r="H695" s="14" t="e">
        <f t="shared" si="43"/>
        <v>#N/A</v>
      </c>
      <c r="J695" s="51">
        <f>'H15 Swap'!B701</f>
        <v>1.34</v>
      </c>
      <c r="K695" s="52" t="str">
        <f>'H15 Swap'!C701</f>
        <v>NaN</v>
      </c>
      <c r="L695" s="14" t="e">
        <f t="shared" si="42"/>
        <v>#N/A</v>
      </c>
    </row>
    <row r="696" spans="2:12" outlineLevel="1">
      <c r="B696">
        <f>'H15 Swap'!A702</f>
        <v>20030218</v>
      </c>
      <c r="C696" s="1">
        <f t="shared" si="40"/>
        <v>37670</v>
      </c>
      <c r="D696" s="8">
        <f t="shared" si="41"/>
        <v>2003.2135523613963</v>
      </c>
      <c r="F696" s="50">
        <f>'H15 Swap'!H702</f>
        <v>3.36</v>
      </c>
      <c r="G696" s="50">
        <f>'H15 Swap'!O702</f>
        <v>2.92</v>
      </c>
      <c r="H696" s="14">
        <f t="shared" si="43"/>
        <v>0.43999999999999995</v>
      </c>
      <c r="J696" s="51">
        <f>'H15 Swap'!B702</f>
        <v>1.34</v>
      </c>
      <c r="K696" s="52">
        <f>'H15 Swap'!C702</f>
        <v>1.2</v>
      </c>
      <c r="L696" s="14">
        <f t="shared" si="42"/>
        <v>0.14000000000000012</v>
      </c>
    </row>
    <row r="697" spans="2:12" outlineLevel="1">
      <c r="B697">
        <f>'H15 Swap'!A703</f>
        <v>20030219</v>
      </c>
      <c r="C697" s="1">
        <f t="shared" si="40"/>
        <v>37671</v>
      </c>
      <c r="D697" s="8">
        <f t="shared" si="41"/>
        <v>2003.2162902121834</v>
      </c>
      <c r="F697" s="50">
        <f>'H15 Swap'!H703</f>
        <v>3.26</v>
      </c>
      <c r="G697" s="50">
        <f>'H15 Swap'!O703</f>
        <v>2.87</v>
      </c>
      <c r="H697" s="14">
        <f t="shared" si="43"/>
        <v>0.38999999999999968</v>
      </c>
      <c r="J697" s="51">
        <f>'H15 Swap'!B703</f>
        <v>1.34</v>
      </c>
      <c r="K697" s="52">
        <f>'H15 Swap'!C703</f>
        <v>1.17</v>
      </c>
      <c r="L697" s="14">
        <f t="shared" si="42"/>
        <v>0.17000000000000015</v>
      </c>
    </row>
    <row r="698" spans="2:12" outlineLevel="1">
      <c r="B698">
        <f>'H15 Swap'!A704</f>
        <v>20030220</v>
      </c>
      <c r="C698" s="1">
        <f t="shared" si="40"/>
        <v>37672</v>
      </c>
      <c r="D698" s="8">
        <f t="shared" si="41"/>
        <v>2003.2190280629707</v>
      </c>
      <c r="F698" s="50">
        <f>'H15 Swap'!H704</f>
        <v>3.22</v>
      </c>
      <c r="G698" s="50">
        <f>'H15 Swap'!O704</f>
        <v>2.82</v>
      </c>
      <c r="H698" s="14">
        <f t="shared" si="43"/>
        <v>0.40000000000000036</v>
      </c>
      <c r="J698" s="51">
        <f>'H15 Swap'!B704</f>
        <v>1.34</v>
      </c>
      <c r="K698" s="52">
        <f>'H15 Swap'!C704</f>
        <v>1.18</v>
      </c>
      <c r="L698" s="14">
        <f t="shared" si="42"/>
        <v>0.16000000000000014</v>
      </c>
    </row>
    <row r="699" spans="2:12" outlineLevel="1">
      <c r="B699">
        <f>'H15 Swap'!A705</f>
        <v>20030221</v>
      </c>
      <c r="C699" s="1">
        <f t="shared" si="40"/>
        <v>37673</v>
      </c>
      <c r="D699" s="8">
        <f t="shared" si="41"/>
        <v>2003.2217659137577</v>
      </c>
      <c r="F699" s="50">
        <f>'H15 Swap'!H705</f>
        <v>3.21</v>
      </c>
      <c r="G699" s="50">
        <f>'H15 Swap'!O705</f>
        <v>2.86</v>
      </c>
      <c r="H699" s="14">
        <f t="shared" si="43"/>
        <v>0.35000000000000009</v>
      </c>
      <c r="J699" s="51">
        <f>'H15 Swap'!B705</f>
        <v>1.34</v>
      </c>
      <c r="K699" s="52">
        <f>'H15 Swap'!C705</f>
        <v>1.19</v>
      </c>
      <c r="L699" s="14">
        <f t="shared" si="42"/>
        <v>0.15000000000000013</v>
      </c>
    </row>
    <row r="700" spans="2:12" outlineLevel="1">
      <c r="B700">
        <f>'H15 Swap'!A706</f>
        <v>20030224</v>
      </c>
      <c r="C700" s="1">
        <f t="shared" si="40"/>
        <v>37676</v>
      </c>
      <c r="D700" s="8">
        <f t="shared" si="41"/>
        <v>2003.2299794661192</v>
      </c>
      <c r="F700" s="50">
        <f>'H15 Swap'!H706</f>
        <v>3.21</v>
      </c>
      <c r="G700" s="50">
        <f>'H15 Swap'!O706</f>
        <v>2.82</v>
      </c>
      <c r="H700" s="14">
        <f t="shared" si="43"/>
        <v>0.39000000000000012</v>
      </c>
      <c r="J700" s="51">
        <f>'H15 Swap'!B706</f>
        <v>1.34</v>
      </c>
      <c r="K700" s="52">
        <f>'H15 Swap'!C706</f>
        <v>1.18</v>
      </c>
      <c r="L700" s="14">
        <f t="shared" si="42"/>
        <v>0.16000000000000014</v>
      </c>
    </row>
    <row r="701" spans="2:12" outlineLevel="1">
      <c r="B701">
        <f>'H15 Swap'!A707</f>
        <v>20030225</v>
      </c>
      <c r="C701" s="1">
        <f t="shared" si="40"/>
        <v>37677</v>
      </c>
      <c r="D701" s="8">
        <f t="shared" si="41"/>
        <v>2003.2327173169062</v>
      </c>
      <c r="F701" s="50">
        <f>'H15 Swap'!H707</f>
        <v>3.14</v>
      </c>
      <c r="G701" s="50">
        <f>'H15 Swap'!O707</f>
        <v>2.77</v>
      </c>
      <c r="H701" s="14">
        <f t="shared" si="43"/>
        <v>0.37000000000000011</v>
      </c>
      <c r="J701" s="51">
        <f>'H15 Swap'!B707</f>
        <v>1.34</v>
      </c>
      <c r="K701" s="52">
        <f>'H15 Swap'!C707</f>
        <v>1.18</v>
      </c>
      <c r="L701" s="14">
        <f t="shared" si="42"/>
        <v>0.16000000000000014</v>
      </c>
    </row>
    <row r="702" spans="2:12" outlineLevel="1">
      <c r="B702">
        <f>'H15 Swap'!A708</f>
        <v>20030226</v>
      </c>
      <c r="C702" s="1">
        <f t="shared" si="40"/>
        <v>37678</v>
      </c>
      <c r="D702" s="8">
        <f t="shared" si="41"/>
        <v>2003.2354551676933</v>
      </c>
      <c r="F702" s="50">
        <f>'H15 Swap'!H708</f>
        <v>3.15</v>
      </c>
      <c r="G702" s="50">
        <f>'H15 Swap'!O708</f>
        <v>2.75</v>
      </c>
      <c r="H702" s="14">
        <f t="shared" si="43"/>
        <v>0.39999999999999991</v>
      </c>
      <c r="J702" s="51">
        <f>'H15 Swap'!B708</f>
        <v>1.34</v>
      </c>
      <c r="K702" s="52">
        <f>'H15 Swap'!C708</f>
        <v>1.2</v>
      </c>
      <c r="L702" s="14">
        <f t="shared" si="42"/>
        <v>0.14000000000000012</v>
      </c>
    </row>
    <row r="703" spans="2:12" outlineLevel="1">
      <c r="B703">
        <f>'H15 Swap'!A709</f>
        <v>20030227</v>
      </c>
      <c r="C703" s="1">
        <f t="shared" si="40"/>
        <v>37679</v>
      </c>
      <c r="D703" s="8">
        <f t="shared" si="41"/>
        <v>2003.2381930184804</v>
      </c>
      <c r="F703" s="50">
        <f>'H15 Swap'!H709</f>
        <v>3.16</v>
      </c>
      <c r="G703" s="50">
        <f>'H15 Swap'!O709</f>
        <v>2.75</v>
      </c>
      <c r="H703" s="14">
        <f t="shared" si="43"/>
        <v>0.41000000000000014</v>
      </c>
      <c r="J703" s="51">
        <f>'H15 Swap'!B709</f>
        <v>1.3388</v>
      </c>
      <c r="K703" s="52">
        <f>'H15 Swap'!C709</f>
        <v>1.2</v>
      </c>
      <c r="L703" s="14">
        <f t="shared" si="42"/>
        <v>0.13880000000000003</v>
      </c>
    </row>
    <row r="704" spans="2:12" outlineLevel="1">
      <c r="B704">
        <f>'H15 Swap'!A710</f>
        <v>20030228</v>
      </c>
      <c r="C704" s="1">
        <f t="shared" si="40"/>
        <v>37680</v>
      </c>
      <c r="D704" s="8">
        <f t="shared" si="41"/>
        <v>2003.2409308692677</v>
      </c>
      <c r="F704" s="50">
        <f>'H15 Swap'!H710</f>
        <v>3.13</v>
      </c>
      <c r="G704" s="50">
        <f>'H15 Swap'!O710</f>
        <v>2.69</v>
      </c>
      <c r="H704" s="14">
        <f t="shared" si="43"/>
        <v>0.43999999999999995</v>
      </c>
      <c r="J704" s="51">
        <f>'H15 Swap'!B710</f>
        <v>1.34</v>
      </c>
      <c r="K704" s="52">
        <f>'H15 Swap'!C710</f>
        <v>1.2</v>
      </c>
      <c r="L704" s="14">
        <f t="shared" si="42"/>
        <v>0.14000000000000012</v>
      </c>
    </row>
    <row r="705" spans="2:12" outlineLevel="1">
      <c r="B705">
        <f>'H15 Swap'!A711</f>
        <v>20030303</v>
      </c>
      <c r="C705" s="1">
        <f t="shared" si="40"/>
        <v>37683</v>
      </c>
      <c r="D705" s="8">
        <f t="shared" si="41"/>
        <v>2003.2546201232033</v>
      </c>
      <c r="F705" s="50">
        <f>'H15 Swap'!H711</f>
        <v>3.05</v>
      </c>
      <c r="G705" s="50">
        <f>'H15 Swap'!O711</f>
        <v>2.66</v>
      </c>
      <c r="H705" s="14">
        <f t="shared" si="43"/>
        <v>0.38999999999999968</v>
      </c>
      <c r="J705" s="51">
        <f>'H15 Swap'!B711</f>
        <v>1.3388</v>
      </c>
      <c r="K705" s="52">
        <f>'H15 Swap'!C711</f>
        <v>1.19</v>
      </c>
      <c r="L705" s="14">
        <f t="shared" si="42"/>
        <v>0.14880000000000004</v>
      </c>
    </row>
    <row r="706" spans="2:12" outlineLevel="1">
      <c r="B706">
        <f>'H15 Swap'!A712</f>
        <v>20030304</v>
      </c>
      <c r="C706" s="1">
        <f t="shared" si="40"/>
        <v>37684</v>
      </c>
      <c r="D706" s="8">
        <f t="shared" si="41"/>
        <v>2003.2573579739903</v>
      </c>
      <c r="F706" s="50">
        <f>'H15 Swap'!H712</f>
        <v>3.01</v>
      </c>
      <c r="G706" s="50">
        <f>'H15 Swap'!O712</f>
        <v>2.62</v>
      </c>
      <c r="H706" s="14">
        <f t="shared" si="43"/>
        <v>0.38999999999999968</v>
      </c>
      <c r="J706" s="51">
        <f>'H15 Swap'!B712</f>
        <v>1.3306</v>
      </c>
      <c r="K706" s="52">
        <f>'H15 Swap'!C712</f>
        <v>1.17</v>
      </c>
      <c r="L706" s="14">
        <f t="shared" si="42"/>
        <v>0.16060000000000008</v>
      </c>
    </row>
    <row r="707" spans="2:12" outlineLevel="1">
      <c r="B707">
        <f>'H15 Swap'!A713</f>
        <v>20030305</v>
      </c>
      <c r="C707" s="1">
        <f t="shared" si="40"/>
        <v>37685</v>
      </c>
      <c r="D707" s="8">
        <f t="shared" si="41"/>
        <v>2003.2600958247776</v>
      </c>
      <c r="F707" s="50">
        <f>'H15 Swap'!H713</f>
        <v>2.97</v>
      </c>
      <c r="G707" s="50">
        <f>'H15 Swap'!O713</f>
        <v>2.58</v>
      </c>
      <c r="H707" s="14">
        <f t="shared" si="43"/>
        <v>0.39000000000000012</v>
      </c>
      <c r="J707" s="51">
        <f>'H15 Swap'!B713</f>
        <v>1.3225</v>
      </c>
      <c r="K707" s="52">
        <f>'H15 Swap'!C713</f>
        <v>1.1599999999999999</v>
      </c>
      <c r="L707" s="14">
        <f t="shared" si="42"/>
        <v>0.16250000000000009</v>
      </c>
    </row>
    <row r="708" spans="2:12" outlineLevel="1">
      <c r="B708">
        <f>'H15 Swap'!A714</f>
        <v>20030306</v>
      </c>
      <c r="C708" s="1">
        <f t="shared" si="40"/>
        <v>37686</v>
      </c>
      <c r="D708" s="8">
        <f t="shared" si="41"/>
        <v>2003.2628336755647</v>
      </c>
      <c r="F708" s="50">
        <f>'H15 Swap'!H714</f>
        <v>3.02</v>
      </c>
      <c r="G708" s="50">
        <f>'H15 Swap'!O714</f>
        <v>2.63</v>
      </c>
      <c r="H708" s="14">
        <f t="shared" si="43"/>
        <v>0.39000000000000012</v>
      </c>
      <c r="J708" s="51">
        <f>'H15 Swap'!B714</f>
        <v>1.3174999999999999</v>
      </c>
      <c r="K708" s="52">
        <f>'H15 Swap'!C714</f>
        <v>1.1599999999999999</v>
      </c>
      <c r="L708" s="14">
        <f t="shared" si="42"/>
        <v>0.15749999999999997</v>
      </c>
    </row>
    <row r="709" spans="2:12" outlineLevel="1">
      <c r="B709">
        <f>'H15 Swap'!A715</f>
        <v>20030307</v>
      </c>
      <c r="C709" s="1">
        <f t="shared" si="40"/>
        <v>37687</v>
      </c>
      <c r="D709" s="8">
        <f t="shared" si="41"/>
        <v>2003.2655715263518</v>
      </c>
      <c r="F709" s="50">
        <f>'H15 Swap'!H715</f>
        <v>2.95</v>
      </c>
      <c r="G709" s="50">
        <f>'H15 Swap'!O715</f>
        <v>2.56</v>
      </c>
      <c r="H709" s="14">
        <f t="shared" si="43"/>
        <v>0.39000000000000012</v>
      </c>
      <c r="J709" s="51">
        <f>'H15 Swap'!B715</f>
        <v>1.3147</v>
      </c>
      <c r="K709" s="52">
        <f>'H15 Swap'!C715</f>
        <v>1.17</v>
      </c>
      <c r="L709" s="14">
        <f t="shared" si="42"/>
        <v>0.14470000000000005</v>
      </c>
    </row>
    <row r="710" spans="2:12" outlineLevel="1">
      <c r="B710">
        <f>'H15 Swap'!A716</f>
        <v>20030310</v>
      </c>
      <c r="C710" s="1">
        <f t="shared" si="40"/>
        <v>37690</v>
      </c>
      <c r="D710" s="8">
        <f t="shared" si="41"/>
        <v>2003.2737850787132</v>
      </c>
      <c r="F710" s="50">
        <f>'H15 Swap'!H716</f>
        <v>2.91</v>
      </c>
      <c r="G710" s="50">
        <f>'H15 Swap'!O716</f>
        <v>2.5099999999999998</v>
      </c>
      <c r="H710" s="14">
        <f t="shared" si="43"/>
        <v>0.40000000000000036</v>
      </c>
      <c r="J710" s="51">
        <f>'H15 Swap'!B716</f>
        <v>1.2625</v>
      </c>
      <c r="K710" s="52">
        <f>'H15 Swap'!C716</f>
        <v>1.1399999999999999</v>
      </c>
      <c r="L710" s="14">
        <f t="shared" si="42"/>
        <v>0.12250000000000005</v>
      </c>
    </row>
    <row r="711" spans="2:12" outlineLevel="1">
      <c r="B711">
        <f>'H15 Swap'!A717</f>
        <v>20030311</v>
      </c>
      <c r="C711" s="1">
        <f t="shared" si="40"/>
        <v>37691</v>
      </c>
      <c r="D711" s="8">
        <f t="shared" si="41"/>
        <v>2003.2765229295003</v>
      </c>
      <c r="F711" s="50">
        <f>'H15 Swap'!H717</f>
        <v>2.9</v>
      </c>
      <c r="G711" s="50">
        <f>'H15 Swap'!O717</f>
        <v>2.54</v>
      </c>
      <c r="H711" s="14">
        <f t="shared" si="43"/>
        <v>0.35999999999999988</v>
      </c>
      <c r="J711" s="51">
        <f>'H15 Swap'!B717</f>
        <v>1.2313000000000001</v>
      </c>
      <c r="K711" s="52">
        <f>'H15 Swap'!C717</f>
        <v>1.1100000000000001</v>
      </c>
      <c r="L711" s="14">
        <f t="shared" si="42"/>
        <v>0.12129999999999996</v>
      </c>
    </row>
    <row r="712" spans="2:12" outlineLevel="1">
      <c r="B712">
        <f>'H15 Swap'!A718</f>
        <v>20030312</v>
      </c>
      <c r="C712" s="1">
        <f t="shared" si="40"/>
        <v>37692</v>
      </c>
      <c r="D712" s="8">
        <f t="shared" si="41"/>
        <v>2003.2792607802876</v>
      </c>
      <c r="F712" s="50">
        <f>'H15 Swap'!H718</f>
        <v>2.96</v>
      </c>
      <c r="G712" s="50">
        <f>'H15 Swap'!O718</f>
        <v>2.57</v>
      </c>
      <c r="H712" s="14">
        <f t="shared" si="43"/>
        <v>0.39000000000000012</v>
      </c>
      <c r="J712" s="51">
        <f>'H15 Swap'!B718</f>
        <v>1.23</v>
      </c>
      <c r="K712" s="52">
        <f>'H15 Swap'!C718</f>
        <v>1.0900000000000001</v>
      </c>
      <c r="L712" s="14">
        <f t="shared" si="42"/>
        <v>0.1399999999999999</v>
      </c>
    </row>
    <row r="713" spans="2:12" outlineLevel="1">
      <c r="B713">
        <f>'H15 Swap'!A719</f>
        <v>20030313</v>
      </c>
      <c r="C713" s="1">
        <f t="shared" si="40"/>
        <v>37693</v>
      </c>
      <c r="D713" s="8">
        <f t="shared" si="41"/>
        <v>2003.2819986310747</v>
      </c>
      <c r="F713" s="50">
        <f>'H15 Swap'!H719</f>
        <v>3.08</v>
      </c>
      <c r="G713" s="50">
        <f>'H15 Swap'!O719</f>
        <v>2.75</v>
      </c>
      <c r="H713" s="14">
        <f t="shared" si="43"/>
        <v>0.33000000000000007</v>
      </c>
      <c r="J713" s="51">
        <f>'H15 Swap'!B719</f>
        <v>1.2587999999999999</v>
      </c>
      <c r="K713" s="52">
        <f>'H15 Swap'!C719</f>
        <v>1.1200000000000001</v>
      </c>
      <c r="L713" s="14">
        <f t="shared" si="42"/>
        <v>0.13879999999999981</v>
      </c>
    </row>
    <row r="714" spans="2:12" outlineLevel="1">
      <c r="B714">
        <f>'H15 Swap'!A720</f>
        <v>20030314</v>
      </c>
      <c r="C714" s="1">
        <f t="shared" si="40"/>
        <v>37694</v>
      </c>
      <c r="D714" s="8">
        <f t="shared" si="41"/>
        <v>2003.2847364818617</v>
      </c>
      <c r="F714" s="50">
        <f>'H15 Swap'!H720</f>
        <v>3.15</v>
      </c>
      <c r="G714" s="50">
        <f>'H15 Swap'!O720</f>
        <v>2.72</v>
      </c>
      <c r="H714" s="14">
        <f t="shared" si="43"/>
        <v>0.42999999999999972</v>
      </c>
      <c r="J714" s="51">
        <f>'H15 Swap'!B720</f>
        <v>1.2787999999999999</v>
      </c>
      <c r="K714" s="52">
        <f>'H15 Swap'!C720</f>
        <v>1.1599999999999999</v>
      </c>
      <c r="L714" s="14">
        <f t="shared" si="42"/>
        <v>0.11880000000000002</v>
      </c>
    </row>
    <row r="715" spans="2:12" outlineLevel="1">
      <c r="B715">
        <f>'H15 Swap'!A721</f>
        <v>20030317</v>
      </c>
      <c r="C715" s="1">
        <f t="shared" ref="C715:C778" si="44">DATE(LEFT(B715,4),MID(B715,5,2),RIGHT(B715,2))</f>
        <v>37697</v>
      </c>
      <c r="D715" s="8">
        <f t="shared" ref="D715:D778" si="45">(YEAR(C715)*365.25+MONTH(C715)*30+DAY(C715))/365.25</f>
        <v>2003.2929500342232</v>
      </c>
      <c r="F715" s="50">
        <f>'H15 Swap'!H721</f>
        <v>3.2</v>
      </c>
      <c r="G715" s="50">
        <f>'H15 Swap'!O721</f>
        <v>2.82</v>
      </c>
      <c r="H715" s="14">
        <f t="shared" si="43"/>
        <v>0.38000000000000034</v>
      </c>
      <c r="J715" s="51">
        <f>'H15 Swap'!B721</f>
        <v>1.2605999999999999</v>
      </c>
      <c r="K715" s="52">
        <f>'H15 Swap'!C721</f>
        <v>1.1499999999999999</v>
      </c>
      <c r="L715" s="14">
        <f t="shared" ref="L715:L778" si="46">IF(ISERROR(J715-K715),#N/A,J715-K715)</f>
        <v>0.11060000000000003</v>
      </c>
    </row>
    <row r="716" spans="2:12" outlineLevel="1">
      <c r="B716">
        <f>'H15 Swap'!A722</f>
        <v>20030318</v>
      </c>
      <c r="C716" s="1">
        <f t="shared" si="44"/>
        <v>37698</v>
      </c>
      <c r="D716" s="8">
        <f t="shared" si="45"/>
        <v>2003.2956878850102</v>
      </c>
      <c r="F716" s="50">
        <f>'H15 Swap'!H722</f>
        <v>3.26</v>
      </c>
      <c r="G716" s="50">
        <f>'H15 Swap'!O722</f>
        <v>2.93</v>
      </c>
      <c r="H716" s="14">
        <f t="shared" ref="H716:H779" si="47">IF(ISERROR(F716-G716),#N/A,F716-G716)</f>
        <v>0.32999999999999963</v>
      </c>
      <c r="J716" s="51">
        <f>'H15 Swap'!B722</f>
        <v>1.27</v>
      </c>
      <c r="K716" s="52">
        <f>'H15 Swap'!C722</f>
        <v>1.1399999999999999</v>
      </c>
      <c r="L716" s="14">
        <f t="shared" si="46"/>
        <v>0.13000000000000012</v>
      </c>
    </row>
    <row r="717" spans="2:12" outlineLevel="1">
      <c r="B717">
        <f>'H15 Swap'!A723</f>
        <v>20030319</v>
      </c>
      <c r="C717" s="1">
        <f t="shared" si="44"/>
        <v>37699</v>
      </c>
      <c r="D717" s="8">
        <f t="shared" si="45"/>
        <v>2003.2984257357973</v>
      </c>
      <c r="F717" s="50">
        <f>'H15 Swap'!H723</f>
        <v>3.38</v>
      </c>
      <c r="G717" s="50">
        <f>'H15 Swap'!O723</f>
        <v>2.98</v>
      </c>
      <c r="H717" s="14">
        <f t="shared" si="47"/>
        <v>0.39999999999999991</v>
      </c>
      <c r="J717" s="51">
        <f>'H15 Swap'!B723</f>
        <v>1.2863</v>
      </c>
      <c r="K717" s="52">
        <f>'H15 Swap'!C723</f>
        <v>1.1399999999999999</v>
      </c>
      <c r="L717" s="14">
        <f t="shared" si="46"/>
        <v>0.1463000000000001</v>
      </c>
    </row>
    <row r="718" spans="2:12" outlineLevel="1">
      <c r="B718">
        <f>'H15 Swap'!A724</f>
        <v>20030320</v>
      </c>
      <c r="C718" s="1">
        <f t="shared" si="44"/>
        <v>37700</v>
      </c>
      <c r="D718" s="8">
        <f t="shared" si="45"/>
        <v>2003.3011635865846</v>
      </c>
      <c r="F718" s="50">
        <f>'H15 Swap'!H724</f>
        <v>3.4</v>
      </c>
      <c r="G718" s="50">
        <f>'H15 Swap'!O724</f>
        <v>3.02</v>
      </c>
      <c r="H718" s="14">
        <f t="shared" si="47"/>
        <v>0.37999999999999989</v>
      </c>
      <c r="J718" s="51">
        <f>'H15 Swap'!B724</f>
        <v>1.29</v>
      </c>
      <c r="K718" s="52">
        <f>'H15 Swap'!C724</f>
        <v>1.1599999999999999</v>
      </c>
      <c r="L718" s="14">
        <f t="shared" si="46"/>
        <v>0.13000000000000012</v>
      </c>
    </row>
    <row r="719" spans="2:12" outlineLevel="1">
      <c r="B719">
        <f>'H15 Swap'!A725</f>
        <v>20030321</v>
      </c>
      <c r="C719" s="1">
        <f t="shared" si="44"/>
        <v>37701</v>
      </c>
      <c r="D719" s="8">
        <f t="shared" si="45"/>
        <v>2003.3039014373717</v>
      </c>
      <c r="F719" s="50">
        <f>'H15 Swap'!H725</f>
        <v>3.52</v>
      </c>
      <c r="G719" s="50">
        <f>'H15 Swap'!O725</f>
        <v>3.12</v>
      </c>
      <c r="H719" s="14">
        <f t="shared" si="47"/>
        <v>0.39999999999999991</v>
      </c>
      <c r="J719" s="51">
        <f>'H15 Swap'!B725</f>
        <v>1.29</v>
      </c>
      <c r="K719" s="52">
        <f>'H15 Swap'!C725</f>
        <v>1.1399999999999999</v>
      </c>
      <c r="L719" s="14">
        <f t="shared" si="46"/>
        <v>0.15000000000000013</v>
      </c>
    </row>
    <row r="720" spans="2:12" outlineLevel="1">
      <c r="B720">
        <f>'H15 Swap'!A726</f>
        <v>20030324</v>
      </c>
      <c r="C720" s="1">
        <f t="shared" si="44"/>
        <v>37704</v>
      </c>
      <c r="D720" s="8">
        <f t="shared" si="45"/>
        <v>2003.3121149897331</v>
      </c>
      <c r="F720" s="50">
        <f>'H15 Swap'!H726</f>
        <v>3.41</v>
      </c>
      <c r="G720" s="50">
        <f>'H15 Swap'!O726</f>
        <v>2.98</v>
      </c>
      <c r="H720" s="14">
        <f t="shared" si="47"/>
        <v>0.43000000000000016</v>
      </c>
      <c r="J720" s="51">
        <f>'H15 Swap'!B726</f>
        <v>1.29</v>
      </c>
      <c r="K720" s="52">
        <f>'H15 Swap'!C726</f>
        <v>1.17</v>
      </c>
      <c r="L720" s="14">
        <f t="shared" si="46"/>
        <v>0.12000000000000011</v>
      </c>
    </row>
    <row r="721" spans="2:12" outlineLevel="1">
      <c r="B721">
        <f>'H15 Swap'!A727</f>
        <v>20030325</v>
      </c>
      <c r="C721" s="1">
        <f t="shared" si="44"/>
        <v>37705</v>
      </c>
      <c r="D721" s="8">
        <f t="shared" si="45"/>
        <v>2003.3148528405202</v>
      </c>
      <c r="F721" s="50">
        <f>'H15 Swap'!H727</f>
        <v>3.36</v>
      </c>
      <c r="G721" s="50">
        <f>'H15 Swap'!O727</f>
        <v>2.97</v>
      </c>
      <c r="H721" s="14">
        <f t="shared" si="47"/>
        <v>0.38999999999999968</v>
      </c>
      <c r="J721" s="51">
        <f>'H15 Swap'!B727</f>
        <v>1.29</v>
      </c>
      <c r="K721" s="52">
        <f>'H15 Swap'!C727</f>
        <v>1.1599999999999999</v>
      </c>
      <c r="L721" s="14">
        <f t="shared" si="46"/>
        <v>0.13000000000000012</v>
      </c>
    </row>
    <row r="722" spans="2:12" outlineLevel="1">
      <c r="B722">
        <f>'H15 Swap'!A728</f>
        <v>20030326</v>
      </c>
      <c r="C722" s="1">
        <f t="shared" si="44"/>
        <v>37706</v>
      </c>
      <c r="D722" s="8">
        <f t="shared" si="45"/>
        <v>2003.3175906913073</v>
      </c>
      <c r="F722" s="50">
        <f>'H15 Swap'!H728</f>
        <v>3.37</v>
      </c>
      <c r="G722" s="50">
        <f>'H15 Swap'!O728</f>
        <v>2.94</v>
      </c>
      <c r="H722" s="14">
        <f t="shared" si="47"/>
        <v>0.43000000000000016</v>
      </c>
      <c r="J722" s="51">
        <f>'H15 Swap'!B728</f>
        <v>1.29</v>
      </c>
      <c r="K722" s="52">
        <f>'H15 Swap'!C728</f>
        <v>1.1499999999999999</v>
      </c>
      <c r="L722" s="14">
        <f t="shared" si="46"/>
        <v>0.14000000000000012</v>
      </c>
    </row>
    <row r="723" spans="2:12" outlineLevel="1">
      <c r="B723">
        <f>'H15 Swap'!A729</f>
        <v>20030327</v>
      </c>
      <c r="C723" s="1">
        <f t="shared" si="44"/>
        <v>37707</v>
      </c>
      <c r="D723" s="8">
        <f t="shared" si="45"/>
        <v>2003.3203285420946</v>
      </c>
      <c r="F723" s="50">
        <f>'H15 Swap'!H729</f>
        <v>3.29</v>
      </c>
      <c r="G723" s="50">
        <f>'H15 Swap'!O729</f>
        <v>2.92</v>
      </c>
      <c r="H723" s="14">
        <f t="shared" si="47"/>
        <v>0.37000000000000011</v>
      </c>
      <c r="J723" s="51">
        <f>'H15 Swap'!B729</f>
        <v>1.29</v>
      </c>
      <c r="K723" s="52">
        <f>'H15 Swap'!C729</f>
        <v>1.1499999999999999</v>
      </c>
      <c r="L723" s="14">
        <f t="shared" si="46"/>
        <v>0.14000000000000012</v>
      </c>
    </row>
    <row r="724" spans="2:12" outlineLevel="1">
      <c r="B724">
        <f>'H15 Swap'!A730</f>
        <v>20030328</v>
      </c>
      <c r="C724" s="1">
        <f t="shared" si="44"/>
        <v>37708</v>
      </c>
      <c r="D724" s="8">
        <f t="shared" si="45"/>
        <v>2003.3230663928816</v>
      </c>
      <c r="F724" s="50">
        <f>'H15 Swap'!H730</f>
        <v>3.27</v>
      </c>
      <c r="G724" s="50">
        <f>'H15 Swap'!O730</f>
        <v>2.86</v>
      </c>
      <c r="H724" s="14">
        <f t="shared" si="47"/>
        <v>0.41000000000000014</v>
      </c>
      <c r="J724" s="51">
        <f>'H15 Swap'!B730</f>
        <v>1.29</v>
      </c>
      <c r="K724" s="52">
        <f>'H15 Swap'!C730</f>
        <v>1.1299999999999999</v>
      </c>
      <c r="L724" s="14">
        <f t="shared" si="46"/>
        <v>0.16000000000000014</v>
      </c>
    </row>
    <row r="725" spans="2:12" outlineLevel="1">
      <c r="B725">
        <f>'H15 Swap'!A731</f>
        <v>20030331</v>
      </c>
      <c r="C725" s="1">
        <f t="shared" si="44"/>
        <v>37711</v>
      </c>
      <c r="D725" s="8">
        <f t="shared" si="45"/>
        <v>2003.3312799452431</v>
      </c>
      <c r="F725" s="50">
        <f>'H15 Swap'!H731</f>
        <v>3.15</v>
      </c>
      <c r="G725" s="50">
        <f>'H15 Swap'!O731</f>
        <v>2.78</v>
      </c>
      <c r="H725" s="14">
        <f t="shared" si="47"/>
        <v>0.37000000000000011</v>
      </c>
      <c r="J725" s="51">
        <f>'H15 Swap'!B731</f>
        <v>1.2787999999999999</v>
      </c>
      <c r="K725" s="52">
        <f>'H15 Swap'!C731</f>
        <v>1.1399999999999999</v>
      </c>
      <c r="L725" s="14">
        <f t="shared" si="46"/>
        <v>0.13880000000000003</v>
      </c>
    </row>
    <row r="726" spans="2:12" outlineLevel="1">
      <c r="B726">
        <f>'H15 Swap'!A732</f>
        <v>20030401</v>
      </c>
      <c r="C726" s="1">
        <f t="shared" si="44"/>
        <v>37712</v>
      </c>
      <c r="D726" s="8">
        <f t="shared" si="45"/>
        <v>2003.3312799452431</v>
      </c>
      <c r="F726" s="50">
        <f>'H15 Swap'!H732</f>
        <v>3.15</v>
      </c>
      <c r="G726" s="50">
        <f>'H15 Swap'!O732</f>
        <v>2.78</v>
      </c>
      <c r="H726" s="14">
        <f t="shared" si="47"/>
        <v>0.37000000000000011</v>
      </c>
      <c r="J726" s="51">
        <f>'H15 Swap'!B732</f>
        <v>1.2775000000000001</v>
      </c>
      <c r="K726" s="52">
        <f>'H15 Swap'!C732</f>
        <v>1.1000000000000001</v>
      </c>
      <c r="L726" s="14">
        <f t="shared" si="46"/>
        <v>0.17749999999999999</v>
      </c>
    </row>
    <row r="727" spans="2:12" outlineLevel="1">
      <c r="B727">
        <f>'H15 Swap'!A733</f>
        <v>20030402</v>
      </c>
      <c r="C727" s="1">
        <f t="shared" si="44"/>
        <v>37713</v>
      </c>
      <c r="D727" s="8">
        <f t="shared" si="45"/>
        <v>2003.3340177960301</v>
      </c>
      <c r="F727" s="50">
        <f>'H15 Swap'!H733</f>
        <v>3.3</v>
      </c>
      <c r="G727" s="50">
        <f>'H15 Swap'!O733</f>
        <v>2.89</v>
      </c>
      <c r="H727" s="14">
        <f t="shared" si="47"/>
        <v>0.4099999999999997</v>
      </c>
      <c r="J727" s="51">
        <f>'H15 Swap'!B733</f>
        <v>1.28</v>
      </c>
      <c r="K727" s="52">
        <f>'H15 Swap'!C733</f>
        <v>1.1399999999999999</v>
      </c>
      <c r="L727" s="14">
        <f t="shared" si="46"/>
        <v>0.14000000000000012</v>
      </c>
    </row>
    <row r="728" spans="2:12" outlineLevel="1">
      <c r="B728">
        <f>'H15 Swap'!A734</f>
        <v>20030403</v>
      </c>
      <c r="C728" s="1">
        <f t="shared" si="44"/>
        <v>37714</v>
      </c>
      <c r="D728" s="8">
        <f t="shared" si="45"/>
        <v>2003.3367556468172</v>
      </c>
      <c r="F728" s="50">
        <f>'H15 Swap'!H734</f>
        <v>3.27</v>
      </c>
      <c r="G728" s="50">
        <f>'H15 Swap'!O734</f>
        <v>2.87</v>
      </c>
      <c r="H728" s="14">
        <f t="shared" si="47"/>
        <v>0.39999999999999991</v>
      </c>
      <c r="J728" s="51">
        <f>'H15 Swap'!B734</f>
        <v>1.2787999999999999</v>
      </c>
      <c r="K728" s="52">
        <f>'H15 Swap'!C734</f>
        <v>1.1299999999999999</v>
      </c>
      <c r="L728" s="14">
        <f t="shared" si="46"/>
        <v>0.14880000000000004</v>
      </c>
    </row>
    <row r="729" spans="2:12" outlineLevel="1">
      <c r="B729">
        <f>'H15 Swap'!A735</f>
        <v>20030404</v>
      </c>
      <c r="C729" s="1">
        <f t="shared" si="44"/>
        <v>37715</v>
      </c>
      <c r="D729" s="8">
        <f t="shared" si="45"/>
        <v>2003.3394934976043</v>
      </c>
      <c r="F729" s="50">
        <f>'H15 Swap'!H735</f>
        <v>3.26</v>
      </c>
      <c r="G729" s="50">
        <f>'H15 Swap'!O735</f>
        <v>2.88</v>
      </c>
      <c r="H729" s="14">
        <f t="shared" si="47"/>
        <v>0.37999999999999989</v>
      </c>
      <c r="J729" s="51">
        <f>'H15 Swap'!B735</f>
        <v>1.2775000000000001</v>
      </c>
      <c r="K729" s="52">
        <f>'H15 Swap'!C735</f>
        <v>1.1299999999999999</v>
      </c>
      <c r="L729" s="14">
        <f t="shared" si="46"/>
        <v>0.14750000000000019</v>
      </c>
    </row>
    <row r="730" spans="2:12" outlineLevel="1">
      <c r="B730">
        <f>'H15 Swap'!A736</f>
        <v>20030407</v>
      </c>
      <c r="C730" s="1">
        <f t="shared" si="44"/>
        <v>37718</v>
      </c>
      <c r="D730" s="8">
        <f t="shared" si="45"/>
        <v>2003.3477070499657</v>
      </c>
      <c r="F730" s="50">
        <f>'H15 Swap'!H736</f>
        <v>3.4</v>
      </c>
      <c r="G730" s="50">
        <f>'H15 Swap'!O736</f>
        <v>2.99</v>
      </c>
      <c r="H730" s="14">
        <f t="shared" si="47"/>
        <v>0.4099999999999997</v>
      </c>
      <c r="J730" s="51">
        <f>'H15 Swap'!B736</f>
        <v>1.29</v>
      </c>
      <c r="K730" s="52">
        <f>'H15 Swap'!C736</f>
        <v>1.1499999999999999</v>
      </c>
      <c r="L730" s="14">
        <f t="shared" si="46"/>
        <v>0.14000000000000012</v>
      </c>
    </row>
    <row r="731" spans="2:12" outlineLevel="1">
      <c r="B731">
        <f>'H15 Swap'!A737</f>
        <v>20030408</v>
      </c>
      <c r="C731" s="1">
        <f t="shared" si="44"/>
        <v>37719</v>
      </c>
      <c r="D731" s="8">
        <f t="shared" si="45"/>
        <v>2003.350444900753</v>
      </c>
      <c r="F731" s="50">
        <f>'H15 Swap'!H737</f>
        <v>3.31</v>
      </c>
      <c r="G731" s="50">
        <f>'H15 Swap'!O737</f>
        <v>2.91</v>
      </c>
      <c r="H731" s="14">
        <f t="shared" si="47"/>
        <v>0.39999999999999991</v>
      </c>
      <c r="J731" s="51">
        <f>'H15 Swap'!B737</f>
        <v>1.29</v>
      </c>
      <c r="K731" s="52">
        <f>'H15 Swap'!C737</f>
        <v>1.1399999999999999</v>
      </c>
      <c r="L731" s="14">
        <f t="shared" si="46"/>
        <v>0.15000000000000013</v>
      </c>
    </row>
    <row r="732" spans="2:12" outlineLevel="1">
      <c r="B732">
        <f>'H15 Swap'!A738</f>
        <v>20030409</v>
      </c>
      <c r="C732" s="1">
        <f t="shared" si="44"/>
        <v>37720</v>
      </c>
      <c r="D732" s="8">
        <f t="shared" si="45"/>
        <v>2003.3531827515401</v>
      </c>
      <c r="F732" s="50">
        <f>'H15 Swap'!H738</f>
        <v>3.27</v>
      </c>
      <c r="G732" s="50">
        <f>'H15 Swap'!O738</f>
        <v>2.87</v>
      </c>
      <c r="H732" s="14">
        <f t="shared" si="47"/>
        <v>0.39999999999999991</v>
      </c>
      <c r="J732" s="51">
        <f>'H15 Swap'!B738</f>
        <v>1.2863</v>
      </c>
      <c r="K732" s="52">
        <f>'H15 Swap'!C738</f>
        <v>1.1399999999999999</v>
      </c>
      <c r="L732" s="14">
        <f t="shared" si="46"/>
        <v>0.1463000000000001</v>
      </c>
    </row>
    <row r="733" spans="2:12" outlineLevel="1">
      <c r="B733">
        <f>'H15 Swap'!A739</f>
        <v>20030410</v>
      </c>
      <c r="C733" s="1">
        <f t="shared" si="44"/>
        <v>37721</v>
      </c>
      <c r="D733" s="8">
        <f t="shared" si="45"/>
        <v>2003.3559206023272</v>
      </c>
      <c r="F733" s="50">
        <f>'H15 Swap'!H739</f>
        <v>3.23</v>
      </c>
      <c r="G733" s="50">
        <f>'H15 Swap'!O739</f>
        <v>2.89</v>
      </c>
      <c r="H733" s="14">
        <f t="shared" si="47"/>
        <v>0.33999999999999986</v>
      </c>
      <c r="J733" s="51">
        <f>'H15 Swap'!B739</f>
        <v>1.28</v>
      </c>
      <c r="K733" s="52">
        <f>'H15 Swap'!C739</f>
        <v>1.1299999999999999</v>
      </c>
      <c r="L733" s="14">
        <f t="shared" si="46"/>
        <v>0.15000000000000013</v>
      </c>
    </row>
    <row r="734" spans="2:12" outlineLevel="1">
      <c r="B734">
        <f>'H15 Swap'!A740</f>
        <v>20030411</v>
      </c>
      <c r="C734" s="1">
        <f t="shared" si="44"/>
        <v>37722</v>
      </c>
      <c r="D734" s="8">
        <f t="shared" si="45"/>
        <v>2003.3586584531142</v>
      </c>
      <c r="F734" s="50">
        <f>'H15 Swap'!H740</f>
        <v>3.31</v>
      </c>
      <c r="G734" s="50">
        <f>'H15 Swap'!O740</f>
        <v>2.95</v>
      </c>
      <c r="H734" s="14">
        <f t="shared" si="47"/>
        <v>0.35999999999999988</v>
      </c>
      <c r="J734" s="51">
        <f>'H15 Swap'!B740</f>
        <v>1.2887999999999999</v>
      </c>
      <c r="K734" s="52">
        <f>'H15 Swap'!C740</f>
        <v>1.1599999999999999</v>
      </c>
      <c r="L734" s="14">
        <f t="shared" si="46"/>
        <v>0.12880000000000003</v>
      </c>
    </row>
    <row r="735" spans="2:12" outlineLevel="1">
      <c r="B735">
        <f>'H15 Swap'!A741</f>
        <v>20030414</v>
      </c>
      <c r="C735" s="1">
        <f t="shared" si="44"/>
        <v>37725</v>
      </c>
      <c r="D735" s="8">
        <f t="shared" si="45"/>
        <v>2003.3668720054757</v>
      </c>
      <c r="F735" s="50">
        <f>'H15 Swap'!H741</f>
        <v>3.37</v>
      </c>
      <c r="G735" s="50">
        <f>'H15 Swap'!O741</f>
        <v>3.02</v>
      </c>
      <c r="H735" s="14">
        <f t="shared" si="47"/>
        <v>0.35000000000000009</v>
      </c>
      <c r="J735" s="51">
        <f>'H15 Swap'!B741</f>
        <v>1.3012999999999999</v>
      </c>
      <c r="K735" s="52">
        <f>'H15 Swap'!C741</f>
        <v>1.1599999999999999</v>
      </c>
      <c r="L735" s="14">
        <f t="shared" si="46"/>
        <v>0.14129999999999998</v>
      </c>
    </row>
    <row r="736" spans="2:12" outlineLevel="1">
      <c r="B736">
        <f>'H15 Swap'!A742</f>
        <v>20030415</v>
      </c>
      <c r="C736" s="1">
        <f t="shared" si="44"/>
        <v>37726</v>
      </c>
      <c r="D736" s="8">
        <f t="shared" si="45"/>
        <v>2003.3696098562627</v>
      </c>
      <c r="F736" s="50">
        <f>'H15 Swap'!H742</f>
        <v>3.35</v>
      </c>
      <c r="G736" s="50">
        <f>'H15 Swap'!O742</f>
        <v>2.96</v>
      </c>
      <c r="H736" s="14">
        <f t="shared" si="47"/>
        <v>0.39000000000000012</v>
      </c>
      <c r="J736" s="51">
        <f>'H15 Swap'!B742</f>
        <v>1.32</v>
      </c>
      <c r="K736" s="52">
        <f>'H15 Swap'!C742</f>
        <v>1.1599999999999999</v>
      </c>
      <c r="L736" s="14">
        <f t="shared" si="46"/>
        <v>0.16000000000000014</v>
      </c>
    </row>
    <row r="737" spans="2:12" outlineLevel="1">
      <c r="B737">
        <f>'H15 Swap'!A743</f>
        <v>20030416</v>
      </c>
      <c r="C737" s="1">
        <f t="shared" si="44"/>
        <v>37727</v>
      </c>
      <c r="D737" s="8">
        <f t="shared" si="45"/>
        <v>2003.37234770705</v>
      </c>
      <c r="F737" s="50">
        <f>'H15 Swap'!H743</f>
        <v>3.34</v>
      </c>
      <c r="G737" s="50">
        <f>'H15 Swap'!O743</f>
        <v>2.95</v>
      </c>
      <c r="H737" s="14">
        <f t="shared" si="47"/>
        <v>0.38999999999999968</v>
      </c>
      <c r="J737" s="51">
        <f>'H15 Swap'!B743</f>
        <v>1.3293999999999999</v>
      </c>
      <c r="K737" s="52">
        <f>'H15 Swap'!C743</f>
        <v>1.17</v>
      </c>
      <c r="L737" s="14">
        <f t="shared" si="46"/>
        <v>0.15939999999999999</v>
      </c>
    </row>
    <row r="738" spans="2:12" outlineLevel="1">
      <c r="B738">
        <f>'H15 Swap'!A744</f>
        <v>20030417</v>
      </c>
      <c r="C738" s="1">
        <f t="shared" si="44"/>
        <v>37728</v>
      </c>
      <c r="D738" s="8">
        <f t="shared" si="45"/>
        <v>2003.3750855578371</v>
      </c>
      <c r="F738" s="50">
        <f>'H15 Swap'!H744</f>
        <v>3.3</v>
      </c>
      <c r="G738" s="50">
        <f>'H15 Swap'!O744</f>
        <v>2.99</v>
      </c>
      <c r="H738" s="14">
        <f t="shared" si="47"/>
        <v>0.30999999999999961</v>
      </c>
      <c r="J738" s="51">
        <f>'H15 Swap'!B744</f>
        <v>1.32</v>
      </c>
      <c r="K738" s="52">
        <f>'H15 Swap'!C744</f>
        <v>1.17</v>
      </c>
      <c r="L738" s="14">
        <f t="shared" si="46"/>
        <v>0.15000000000000013</v>
      </c>
    </row>
    <row r="739" spans="2:12" outlineLevel="1">
      <c r="B739">
        <f>'H15 Swap'!A745</f>
        <v>20030418</v>
      </c>
      <c r="C739" s="1">
        <f t="shared" si="44"/>
        <v>37729</v>
      </c>
      <c r="D739" s="8">
        <f t="shared" si="45"/>
        <v>2003.3778234086242</v>
      </c>
      <c r="F739" s="50" t="str">
        <f>'H15 Swap'!H745</f>
        <v xml:space="preserve"> NaN</v>
      </c>
      <c r="G739" s="50" t="str">
        <f>'H15 Swap'!O745</f>
        <v xml:space="preserve"> NaN</v>
      </c>
      <c r="H739" s="14" t="e">
        <f t="shared" si="47"/>
        <v>#N/A</v>
      </c>
      <c r="J739" s="51">
        <f>'H15 Swap'!B745</f>
        <v>1.32</v>
      </c>
      <c r="K739" s="52" t="str">
        <f>'H15 Swap'!C745</f>
        <v>NaN</v>
      </c>
      <c r="L739" s="14" t="e">
        <f t="shared" si="46"/>
        <v>#N/A</v>
      </c>
    </row>
    <row r="740" spans="2:12" outlineLevel="1">
      <c r="B740">
        <f>'H15 Swap'!A746</f>
        <v>20030421</v>
      </c>
      <c r="C740" s="1">
        <f t="shared" si="44"/>
        <v>37732</v>
      </c>
      <c r="D740" s="8">
        <f t="shared" si="45"/>
        <v>2003.3860369609856</v>
      </c>
      <c r="F740" s="50">
        <f>'H15 Swap'!H746</f>
        <v>3.4</v>
      </c>
      <c r="G740" s="50">
        <f>'H15 Swap'!O746</f>
        <v>3.03</v>
      </c>
      <c r="H740" s="14">
        <f t="shared" si="47"/>
        <v>0.37000000000000011</v>
      </c>
      <c r="J740" s="51">
        <f>'H15 Swap'!B746</f>
        <v>1.32</v>
      </c>
      <c r="K740" s="52">
        <f>'H15 Swap'!C746</f>
        <v>1.18</v>
      </c>
      <c r="L740" s="14">
        <f t="shared" si="46"/>
        <v>0.14000000000000012</v>
      </c>
    </row>
    <row r="741" spans="2:12" outlineLevel="1">
      <c r="B741">
        <f>'H15 Swap'!A747</f>
        <v>20030422</v>
      </c>
      <c r="C741" s="1">
        <f t="shared" si="44"/>
        <v>37733</v>
      </c>
      <c r="D741" s="8">
        <f t="shared" si="45"/>
        <v>2003.3887748117727</v>
      </c>
      <c r="F741" s="50">
        <f>'H15 Swap'!H747</f>
        <v>3.31</v>
      </c>
      <c r="G741" s="50">
        <f>'H15 Swap'!O747</f>
        <v>3.01</v>
      </c>
      <c r="H741" s="14">
        <f t="shared" si="47"/>
        <v>0.30000000000000027</v>
      </c>
      <c r="J741" s="51">
        <f>'H15 Swap'!B747</f>
        <v>1.32</v>
      </c>
      <c r="K741" s="52">
        <f>'H15 Swap'!C747</f>
        <v>1.1599999999999999</v>
      </c>
      <c r="L741" s="14">
        <f t="shared" si="46"/>
        <v>0.16000000000000014</v>
      </c>
    </row>
    <row r="742" spans="2:12" outlineLevel="1">
      <c r="B742">
        <f>'H15 Swap'!A748</f>
        <v>20030423</v>
      </c>
      <c r="C742" s="1">
        <f t="shared" si="44"/>
        <v>37734</v>
      </c>
      <c r="D742" s="8">
        <f t="shared" si="45"/>
        <v>2003.39151266256</v>
      </c>
      <c r="F742" s="50">
        <f>'H15 Swap'!H748</f>
        <v>3.34</v>
      </c>
      <c r="G742" s="50">
        <f>'H15 Swap'!O748</f>
        <v>3.02</v>
      </c>
      <c r="H742" s="14">
        <f t="shared" si="47"/>
        <v>0.31999999999999984</v>
      </c>
      <c r="J742" s="51">
        <f>'H15 Swap'!B748</f>
        <v>1.32</v>
      </c>
      <c r="K742" s="52">
        <f>'H15 Swap'!C748</f>
        <v>1.1499999999999999</v>
      </c>
      <c r="L742" s="14">
        <f t="shared" si="46"/>
        <v>0.17000000000000015</v>
      </c>
    </row>
    <row r="743" spans="2:12" outlineLevel="1">
      <c r="B743">
        <f>'H15 Swap'!A749</f>
        <v>20030424</v>
      </c>
      <c r="C743" s="1">
        <f t="shared" si="44"/>
        <v>37735</v>
      </c>
      <c r="D743" s="8">
        <f t="shared" si="45"/>
        <v>2003.3942505133471</v>
      </c>
      <c r="F743" s="50">
        <f>'H15 Swap'!H749</f>
        <v>3.24</v>
      </c>
      <c r="G743" s="50">
        <f>'H15 Swap'!O749</f>
        <v>2.92</v>
      </c>
      <c r="H743" s="14">
        <f t="shared" si="47"/>
        <v>0.32000000000000028</v>
      </c>
      <c r="J743" s="51">
        <f>'H15 Swap'!B749</f>
        <v>1.32</v>
      </c>
      <c r="K743" s="52">
        <f>'H15 Swap'!C749</f>
        <v>1.1499999999999999</v>
      </c>
      <c r="L743" s="14">
        <f t="shared" si="46"/>
        <v>0.17000000000000015</v>
      </c>
    </row>
    <row r="744" spans="2:12" outlineLevel="1">
      <c r="B744">
        <f>'H15 Swap'!A750</f>
        <v>20030425</v>
      </c>
      <c r="C744" s="1">
        <f t="shared" si="44"/>
        <v>37736</v>
      </c>
      <c r="D744" s="8">
        <f t="shared" si="45"/>
        <v>2003.3969883641341</v>
      </c>
      <c r="F744" s="50">
        <f>'H15 Swap'!H750</f>
        <v>3.2</v>
      </c>
      <c r="G744" s="50">
        <f>'H15 Swap'!O750</f>
        <v>2.88</v>
      </c>
      <c r="H744" s="14">
        <f t="shared" si="47"/>
        <v>0.32000000000000028</v>
      </c>
      <c r="J744" s="51">
        <f>'H15 Swap'!B750</f>
        <v>1.3112999999999999</v>
      </c>
      <c r="K744" s="52">
        <f>'H15 Swap'!C750</f>
        <v>1.1599999999999999</v>
      </c>
      <c r="L744" s="14">
        <f t="shared" si="46"/>
        <v>0.15129999999999999</v>
      </c>
    </row>
    <row r="745" spans="2:12" outlineLevel="1">
      <c r="B745">
        <f>'H15 Swap'!A751</f>
        <v>20030428</v>
      </c>
      <c r="C745" s="1">
        <f t="shared" si="44"/>
        <v>37739</v>
      </c>
      <c r="D745" s="8">
        <f t="shared" si="45"/>
        <v>2003.4052019164956</v>
      </c>
      <c r="F745" s="50">
        <f>'H15 Swap'!H751</f>
        <v>3.24</v>
      </c>
      <c r="G745" s="50">
        <f>'H15 Swap'!O751</f>
        <v>2.9</v>
      </c>
      <c r="H745" s="14">
        <f t="shared" si="47"/>
        <v>0.3400000000000003</v>
      </c>
      <c r="J745" s="51">
        <f>'H15 Swap'!B751</f>
        <v>1.2988</v>
      </c>
      <c r="K745" s="52">
        <f>'H15 Swap'!C751</f>
        <v>1.1499999999999999</v>
      </c>
      <c r="L745" s="14">
        <f t="shared" si="46"/>
        <v>0.14880000000000004</v>
      </c>
    </row>
    <row r="746" spans="2:12" outlineLevel="1">
      <c r="B746">
        <f>'H15 Swap'!A752</f>
        <v>20030429</v>
      </c>
      <c r="C746" s="1">
        <f t="shared" si="44"/>
        <v>37740</v>
      </c>
      <c r="D746" s="8">
        <f t="shared" si="45"/>
        <v>2003.4079397672826</v>
      </c>
      <c r="F746" s="50">
        <f>'H15 Swap'!H752</f>
        <v>3.27</v>
      </c>
      <c r="G746" s="50">
        <f>'H15 Swap'!O752</f>
        <v>2.94</v>
      </c>
      <c r="H746" s="14">
        <f t="shared" si="47"/>
        <v>0.33000000000000007</v>
      </c>
      <c r="J746" s="51">
        <f>'H15 Swap'!B752</f>
        <v>1.31</v>
      </c>
      <c r="K746" s="52">
        <f>'H15 Swap'!C752</f>
        <v>1.1499999999999999</v>
      </c>
      <c r="L746" s="14">
        <f t="shared" si="46"/>
        <v>0.16000000000000014</v>
      </c>
    </row>
    <row r="747" spans="2:12" outlineLevel="1">
      <c r="B747">
        <f>'H15 Swap'!A753</f>
        <v>20030430</v>
      </c>
      <c r="C747" s="1">
        <f t="shared" si="44"/>
        <v>37741</v>
      </c>
      <c r="D747" s="8">
        <f t="shared" si="45"/>
        <v>2003.4106776180697</v>
      </c>
      <c r="F747" s="50">
        <f>'H15 Swap'!H753</f>
        <v>3.2</v>
      </c>
      <c r="G747" s="50">
        <f>'H15 Swap'!O753</f>
        <v>2.85</v>
      </c>
      <c r="H747" s="14">
        <f t="shared" si="47"/>
        <v>0.35000000000000009</v>
      </c>
      <c r="J747" s="51">
        <f>'H15 Swap'!B753</f>
        <v>1.31</v>
      </c>
      <c r="K747" s="52">
        <f>'H15 Swap'!C753</f>
        <v>1.1399999999999999</v>
      </c>
      <c r="L747" s="14">
        <f t="shared" si="46"/>
        <v>0.17000000000000015</v>
      </c>
    </row>
    <row r="748" spans="2:12" outlineLevel="1">
      <c r="B748">
        <f>'H15 Swap'!A754</f>
        <v>20030501</v>
      </c>
      <c r="C748" s="1">
        <f t="shared" si="44"/>
        <v>37742</v>
      </c>
      <c r="D748" s="8">
        <f t="shared" si="45"/>
        <v>2003.413415468857</v>
      </c>
      <c r="F748" s="50">
        <f>'H15 Swap'!H754</f>
        <v>3.08</v>
      </c>
      <c r="G748" s="50">
        <f>'H15 Swap'!O754</f>
        <v>2.82</v>
      </c>
      <c r="H748" s="14">
        <f t="shared" si="47"/>
        <v>0.26000000000000023</v>
      </c>
      <c r="J748" s="51">
        <f>'H15 Swap'!B754</f>
        <v>1.3</v>
      </c>
      <c r="K748" s="52">
        <f>'H15 Swap'!C754</f>
        <v>1.1299999999999999</v>
      </c>
      <c r="L748" s="14">
        <f t="shared" si="46"/>
        <v>0.17000000000000015</v>
      </c>
    </row>
    <row r="749" spans="2:12" outlineLevel="1">
      <c r="B749">
        <f>'H15 Swap'!A755</f>
        <v>20030502</v>
      </c>
      <c r="C749" s="1">
        <f t="shared" si="44"/>
        <v>37743</v>
      </c>
      <c r="D749" s="8">
        <f t="shared" si="45"/>
        <v>2003.4161533196441</v>
      </c>
      <c r="F749" s="50">
        <f>'H15 Swap'!H755</f>
        <v>3.18</v>
      </c>
      <c r="G749" s="50">
        <f>'H15 Swap'!O755</f>
        <v>2.9</v>
      </c>
      <c r="H749" s="14">
        <f t="shared" si="47"/>
        <v>0.28000000000000025</v>
      </c>
      <c r="J749" s="51">
        <f>'H15 Swap'!B755</f>
        <v>1.29</v>
      </c>
      <c r="K749" s="52">
        <f>'H15 Swap'!C755</f>
        <v>1.1299999999999999</v>
      </c>
      <c r="L749" s="14">
        <f t="shared" si="46"/>
        <v>0.16000000000000014</v>
      </c>
    </row>
    <row r="750" spans="2:12" outlineLevel="1">
      <c r="B750">
        <f>'H15 Swap'!A756</f>
        <v>20030505</v>
      </c>
      <c r="C750" s="1">
        <f t="shared" si="44"/>
        <v>37746</v>
      </c>
      <c r="D750" s="8">
        <f t="shared" si="45"/>
        <v>2003.4243668720055</v>
      </c>
      <c r="F750" s="50">
        <f>'H15 Swap'!H756</f>
        <v>3.23</v>
      </c>
      <c r="G750" s="50">
        <f>'H15 Swap'!O756</f>
        <v>2.87</v>
      </c>
      <c r="H750" s="14">
        <f t="shared" si="47"/>
        <v>0.35999999999999988</v>
      </c>
      <c r="J750" s="51">
        <f>'H15 Swap'!B756</f>
        <v>1.29</v>
      </c>
      <c r="K750" s="52">
        <f>'H15 Swap'!C756</f>
        <v>1.1200000000000001</v>
      </c>
      <c r="L750" s="14">
        <f t="shared" si="46"/>
        <v>0.16999999999999993</v>
      </c>
    </row>
    <row r="751" spans="2:12" outlineLevel="1">
      <c r="B751">
        <f>'H15 Swap'!A757</f>
        <v>20030506</v>
      </c>
      <c r="C751" s="1">
        <f t="shared" si="44"/>
        <v>37747</v>
      </c>
      <c r="D751" s="8">
        <f t="shared" si="45"/>
        <v>2003.4271047227926</v>
      </c>
      <c r="F751" s="50">
        <f>'H15 Swap'!H757</f>
        <v>3.19</v>
      </c>
      <c r="G751" s="50">
        <f>'H15 Swap'!O757</f>
        <v>2.76</v>
      </c>
      <c r="H751" s="14">
        <f t="shared" si="47"/>
        <v>0.43000000000000016</v>
      </c>
      <c r="J751" s="51">
        <f>'H15 Swap'!B757</f>
        <v>1.29</v>
      </c>
      <c r="K751" s="52">
        <f>'H15 Swap'!C757</f>
        <v>1.1299999999999999</v>
      </c>
      <c r="L751" s="14">
        <f t="shared" si="46"/>
        <v>0.16000000000000014</v>
      </c>
    </row>
    <row r="752" spans="2:12" outlineLevel="1">
      <c r="B752">
        <f>'H15 Swap'!A758</f>
        <v>20030507</v>
      </c>
      <c r="C752" s="1">
        <f t="shared" si="44"/>
        <v>37748</v>
      </c>
      <c r="D752" s="8">
        <f t="shared" si="45"/>
        <v>2003.4298425735797</v>
      </c>
      <c r="F752" s="50">
        <f>'H15 Swap'!H758</f>
        <v>2.97</v>
      </c>
      <c r="G752" s="50">
        <f>'H15 Swap'!O758</f>
        <v>2.64</v>
      </c>
      <c r="H752" s="14">
        <f t="shared" si="47"/>
        <v>0.33000000000000007</v>
      </c>
      <c r="J752" s="51">
        <f>'H15 Swap'!B758</f>
        <v>1.28</v>
      </c>
      <c r="K752" s="52">
        <f>'H15 Swap'!C758</f>
        <v>1.1299999999999999</v>
      </c>
      <c r="L752" s="14">
        <f t="shared" si="46"/>
        <v>0.15000000000000013</v>
      </c>
    </row>
    <row r="753" spans="2:12" outlineLevel="1">
      <c r="B753">
        <f>'H15 Swap'!A759</f>
        <v>20030508</v>
      </c>
      <c r="C753" s="1">
        <f t="shared" si="44"/>
        <v>37749</v>
      </c>
      <c r="D753" s="8">
        <f t="shared" si="45"/>
        <v>2003.432580424367</v>
      </c>
      <c r="F753" s="50">
        <f>'H15 Swap'!H759</f>
        <v>2.87</v>
      </c>
      <c r="G753" s="50">
        <f>'H15 Swap'!O759</f>
        <v>2.62</v>
      </c>
      <c r="H753" s="14">
        <f t="shared" si="47"/>
        <v>0.25</v>
      </c>
      <c r="J753" s="51">
        <f>'H15 Swap'!B759</f>
        <v>1.2813000000000001</v>
      </c>
      <c r="K753" s="52">
        <f>'H15 Swap'!C759</f>
        <v>1.1499999999999999</v>
      </c>
      <c r="L753" s="14">
        <f t="shared" si="46"/>
        <v>0.13130000000000019</v>
      </c>
    </row>
    <row r="754" spans="2:12" outlineLevel="1">
      <c r="B754">
        <f>'H15 Swap'!A760</f>
        <v>20030509</v>
      </c>
      <c r="C754" s="1">
        <f t="shared" si="44"/>
        <v>37750</v>
      </c>
      <c r="D754" s="8">
        <f t="shared" si="45"/>
        <v>2003.435318275154</v>
      </c>
      <c r="F754" s="50">
        <f>'H15 Swap'!H760</f>
        <v>2.94</v>
      </c>
      <c r="G754" s="50">
        <f>'H15 Swap'!O760</f>
        <v>2.61</v>
      </c>
      <c r="H754" s="14">
        <f t="shared" si="47"/>
        <v>0.33000000000000007</v>
      </c>
      <c r="J754" s="51">
        <f>'H15 Swap'!B760</f>
        <v>1.29</v>
      </c>
      <c r="K754" s="52">
        <f>'H15 Swap'!C760</f>
        <v>1.1399999999999999</v>
      </c>
      <c r="L754" s="14">
        <f t="shared" si="46"/>
        <v>0.15000000000000013</v>
      </c>
    </row>
    <row r="755" spans="2:12" outlineLevel="1">
      <c r="B755">
        <f>'H15 Swap'!A761</f>
        <v>20030512</v>
      </c>
      <c r="C755" s="1">
        <f t="shared" si="44"/>
        <v>37753</v>
      </c>
      <c r="D755" s="8">
        <f t="shared" si="45"/>
        <v>2003.4435318275155</v>
      </c>
      <c r="F755" s="50">
        <f>'H15 Swap'!H761</f>
        <v>2.87</v>
      </c>
      <c r="G755" s="50">
        <f>'H15 Swap'!O761</f>
        <v>2.58</v>
      </c>
      <c r="H755" s="14">
        <f t="shared" si="47"/>
        <v>0.29000000000000004</v>
      </c>
      <c r="J755" s="51">
        <f>'H15 Swap'!B761</f>
        <v>1.29</v>
      </c>
      <c r="K755" s="52">
        <f>'H15 Swap'!C761</f>
        <v>1.1499999999999999</v>
      </c>
      <c r="L755" s="14">
        <f t="shared" si="46"/>
        <v>0.14000000000000012</v>
      </c>
    </row>
    <row r="756" spans="2:12" outlineLevel="1">
      <c r="B756">
        <f>'H15 Swap'!A762</f>
        <v>20030513</v>
      </c>
      <c r="C756" s="1">
        <f t="shared" si="44"/>
        <v>37754</v>
      </c>
      <c r="D756" s="8">
        <f t="shared" si="45"/>
        <v>2003.4462696783025</v>
      </c>
      <c r="F756" s="50">
        <f>'H15 Swap'!H762</f>
        <v>2.9</v>
      </c>
      <c r="G756" s="50">
        <f>'H15 Swap'!O762</f>
        <v>2.58</v>
      </c>
      <c r="H756" s="14">
        <f t="shared" si="47"/>
        <v>0.31999999999999984</v>
      </c>
      <c r="J756" s="51">
        <f>'H15 Swap'!B762</f>
        <v>1.29</v>
      </c>
      <c r="K756" s="52">
        <f>'H15 Swap'!C762</f>
        <v>1.1499999999999999</v>
      </c>
      <c r="L756" s="14">
        <f t="shared" si="46"/>
        <v>0.14000000000000012</v>
      </c>
    </row>
    <row r="757" spans="2:12" outlineLevel="1">
      <c r="B757">
        <f>'H15 Swap'!A763</f>
        <v>20030514</v>
      </c>
      <c r="C757" s="1">
        <f t="shared" si="44"/>
        <v>37755</v>
      </c>
      <c r="D757" s="8">
        <f t="shared" si="45"/>
        <v>2003.4490075290896</v>
      </c>
      <c r="F757" s="50">
        <f>'H15 Swap'!H763</f>
        <v>2.82</v>
      </c>
      <c r="G757" s="50">
        <f>'H15 Swap'!O763</f>
        <v>2.4700000000000002</v>
      </c>
      <c r="H757" s="14">
        <f t="shared" si="47"/>
        <v>0.34999999999999964</v>
      </c>
      <c r="J757" s="51">
        <f>'H15 Swap'!B763</f>
        <v>1.29</v>
      </c>
      <c r="K757" s="52">
        <f>'H15 Swap'!C763</f>
        <v>1.1399999999999999</v>
      </c>
      <c r="L757" s="14">
        <f t="shared" si="46"/>
        <v>0.15000000000000013</v>
      </c>
    </row>
    <row r="758" spans="2:12" outlineLevel="1">
      <c r="B758">
        <f>'H15 Swap'!A764</f>
        <v>20030515</v>
      </c>
      <c r="C758" s="1">
        <f t="shared" si="44"/>
        <v>37756</v>
      </c>
      <c r="D758" s="8">
        <f t="shared" si="45"/>
        <v>2003.4517453798767</v>
      </c>
      <c r="F758" s="50">
        <f>'H15 Swap'!H764</f>
        <v>2.81</v>
      </c>
      <c r="G758" s="50">
        <f>'H15 Swap'!O764</f>
        <v>2.52</v>
      </c>
      <c r="H758" s="14">
        <f t="shared" si="47"/>
        <v>0.29000000000000004</v>
      </c>
      <c r="J758" s="51">
        <f>'H15 Swap'!B764</f>
        <v>1.29</v>
      </c>
      <c r="K758" s="52">
        <f>'H15 Swap'!C764</f>
        <v>1.1399999999999999</v>
      </c>
      <c r="L758" s="14">
        <f t="shared" si="46"/>
        <v>0.15000000000000013</v>
      </c>
    </row>
    <row r="759" spans="2:12" outlineLevel="1">
      <c r="B759">
        <f>'H15 Swap'!A765</f>
        <v>20030516</v>
      </c>
      <c r="C759" s="1">
        <f t="shared" si="44"/>
        <v>37757</v>
      </c>
      <c r="D759" s="8">
        <f t="shared" si="45"/>
        <v>2003.454483230664</v>
      </c>
      <c r="F759" s="50">
        <f>'H15 Swap'!H765</f>
        <v>2.73</v>
      </c>
      <c r="G759" s="50">
        <f>'H15 Swap'!O765</f>
        <v>2.4300000000000002</v>
      </c>
      <c r="H759" s="14">
        <f t="shared" si="47"/>
        <v>0.29999999999999982</v>
      </c>
      <c r="J759" s="51">
        <f>'H15 Swap'!B765</f>
        <v>1.29</v>
      </c>
      <c r="K759" s="52">
        <f>'H15 Swap'!C765</f>
        <v>1.1499999999999999</v>
      </c>
      <c r="L759" s="14">
        <f t="shared" si="46"/>
        <v>0.14000000000000012</v>
      </c>
    </row>
    <row r="760" spans="2:12" outlineLevel="1">
      <c r="B760">
        <f>'H15 Swap'!A766</f>
        <v>20030519</v>
      </c>
      <c r="C760" s="1">
        <f t="shared" si="44"/>
        <v>37760</v>
      </c>
      <c r="D760" s="8">
        <f t="shared" si="45"/>
        <v>2003.4626967830254</v>
      </c>
      <c r="F760" s="50">
        <f>'H15 Swap'!H766</f>
        <v>2.69</v>
      </c>
      <c r="G760" s="50">
        <f>'H15 Swap'!O766</f>
        <v>2.41</v>
      </c>
      <c r="H760" s="14">
        <f t="shared" si="47"/>
        <v>0.2799999999999998</v>
      </c>
      <c r="J760" s="51">
        <f>'H15 Swap'!B766</f>
        <v>1.2787999999999999</v>
      </c>
      <c r="K760" s="52">
        <f>'H15 Swap'!C766</f>
        <v>1.1200000000000001</v>
      </c>
      <c r="L760" s="14">
        <f t="shared" si="46"/>
        <v>0.15879999999999983</v>
      </c>
    </row>
    <row r="761" spans="2:12" outlineLevel="1">
      <c r="B761">
        <f>'H15 Swap'!A767</f>
        <v>20030520</v>
      </c>
      <c r="C761" s="1">
        <f t="shared" si="44"/>
        <v>37761</v>
      </c>
      <c r="D761" s="8">
        <f t="shared" si="45"/>
        <v>2003.4654346338125</v>
      </c>
      <c r="F761" s="50">
        <f>'H15 Swap'!H767</f>
        <v>2.71</v>
      </c>
      <c r="G761" s="50">
        <f>'H15 Swap'!O767</f>
        <v>2.34</v>
      </c>
      <c r="H761" s="14">
        <f t="shared" si="47"/>
        <v>0.37000000000000011</v>
      </c>
      <c r="J761" s="51">
        <f>'H15 Swap'!B767</f>
        <v>1.28</v>
      </c>
      <c r="K761" s="52">
        <f>'H15 Swap'!C767</f>
        <v>1.1100000000000001</v>
      </c>
      <c r="L761" s="14">
        <f t="shared" si="46"/>
        <v>0.16999999999999993</v>
      </c>
    </row>
    <row r="762" spans="2:12" outlineLevel="1">
      <c r="B762">
        <f>'H15 Swap'!A768</f>
        <v>20030521</v>
      </c>
      <c r="C762" s="1">
        <f t="shared" si="44"/>
        <v>37762</v>
      </c>
      <c r="D762" s="8">
        <f t="shared" si="45"/>
        <v>2003.4681724845996</v>
      </c>
      <c r="F762" s="50">
        <f>'H15 Swap'!H768</f>
        <v>2.63</v>
      </c>
      <c r="G762" s="50">
        <f>'H15 Swap'!O768</f>
        <v>2.37</v>
      </c>
      <c r="H762" s="14">
        <f t="shared" si="47"/>
        <v>0.25999999999999979</v>
      </c>
      <c r="J762" s="51">
        <f>'H15 Swap'!B768</f>
        <v>1.27</v>
      </c>
      <c r="K762" s="52">
        <f>'H15 Swap'!C768</f>
        <v>1.1000000000000001</v>
      </c>
      <c r="L762" s="14">
        <f t="shared" si="46"/>
        <v>0.16999999999999993</v>
      </c>
    </row>
    <row r="763" spans="2:12" outlineLevel="1">
      <c r="B763">
        <f>'H15 Swap'!A769</f>
        <v>20030522</v>
      </c>
      <c r="C763" s="1">
        <f t="shared" si="44"/>
        <v>37763</v>
      </c>
      <c r="D763" s="8">
        <f t="shared" si="45"/>
        <v>2003.4709103353866</v>
      </c>
      <c r="F763" s="50">
        <f>'H15 Swap'!H769</f>
        <v>2.65</v>
      </c>
      <c r="G763" s="50">
        <f>'H15 Swap'!O769</f>
        <v>2.3199999999999998</v>
      </c>
      <c r="H763" s="14">
        <f t="shared" si="47"/>
        <v>0.33000000000000007</v>
      </c>
      <c r="J763" s="51">
        <f>'H15 Swap'!B769</f>
        <v>1.28</v>
      </c>
      <c r="K763" s="52">
        <f>'H15 Swap'!C769</f>
        <v>1.1100000000000001</v>
      </c>
      <c r="L763" s="14">
        <f t="shared" si="46"/>
        <v>0.16999999999999993</v>
      </c>
    </row>
    <row r="764" spans="2:12" outlineLevel="1">
      <c r="B764">
        <f>'H15 Swap'!A770</f>
        <v>20030523</v>
      </c>
      <c r="C764" s="1">
        <f t="shared" si="44"/>
        <v>37764</v>
      </c>
      <c r="D764" s="8">
        <f t="shared" si="45"/>
        <v>2003.4736481861739</v>
      </c>
      <c r="F764" s="50">
        <f>'H15 Swap'!H770</f>
        <v>2.62</v>
      </c>
      <c r="G764" s="50">
        <f>'H15 Swap'!O770</f>
        <v>2.33</v>
      </c>
      <c r="H764" s="14">
        <f t="shared" si="47"/>
        <v>0.29000000000000004</v>
      </c>
      <c r="J764" s="51">
        <f>'H15 Swap'!B770</f>
        <v>1.28</v>
      </c>
      <c r="K764" s="52">
        <f>'H15 Swap'!C770</f>
        <v>1.1100000000000001</v>
      </c>
      <c r="L764" s="14">
        <f t="shared" si="46"/>
        <v>0.16999999999999993</v>
      </c>
    </row>
    <row r="765" spans="2:12" outlineLevel="1">
      <c r="B765">
        <f>'H15 Swap'!A771</f>
        <v>20030526</v>
      </c>
      <c r="C765" s="1">
        <f t="shared" si="44"/>
        <v>37767</v>
      </c>
      <c r="D765" s="8">
        <f t="shared" si="45"/>
        <v>2003.4818617385351</v>
      </c>
      <c r="F765" s="50" t="str">
        <f>'H15 Swap'!H771</f>
        <v xml:space="preserve"> NaN</v>
      </c>
      <c r="G765" s="50" t="str">
        <f>'H15 Swap'!O771</f>
        <v xml:space="preserve"> NaN</v>
      </c>
      <c r="H765" s="14" t="e">
        <f t="shared" si="47"/>
        <v>#N/A</v>
      </c>
      <c r="J765" s="51">
        <f>'H15 Swap'!B771</f>
        <v>1.28</v>
      </c>
      <c r="K765" s="52" t="str">
        <f>'H15 Swap'!C771</f>
        <v>NaN</v>
      </c>
      <c r="L765" s="14" t="e">
        <f t="shared" si="46"/>
        <v>#N/A</v>
      </c>
    </row>
    <row r="766" spans="2:12" outlineLevel="1">
      <c r="B766">
        <f>'H15 Swap'!A772</f>
        <v>20030527</v>
      </c>
      <c r="C766" s="1">
        <f t="shared" si="44"/>
        <v>37768</v>
      </c>
      <c r="D766" s="8">
        <f t="shared" si="45"/>
        <v>2003.4845995893224</v>
      </c>
      <c r="F766" s="50">
        <f>'H15 Swap'!H772</f>
        <v>2.66</v>
      </c>
      <c r="G766" s="50">
        <f>'H15 Swap'!O772</f>
        <v>2.34</v>
      </c>
      <c r="H766" s="14">
        <f t="shared" si="47"/>
        <v>0.32000000000000028</v>
      </c>
      <c r="J766" s="51">
        <f>'H15 Swap'!B772</f>
        <v>1.28</v>
      </c>
      <c r="K766" s="52">
        <f>'H15 Swap'!C772</f>
        <v>1.1100000000000001</v>
      </c>
      <c r="L766" s="14">
        <f t="shared" si="46"/>
        <v>0.16999999999999993</v>
      </c>
    </row>
    <row r="767" spans="2:12" outlineLevel="1">
      <c r="B767">
        <f>'H15 Swap'!A773</f>
        <v>20030528</v>
      </c>
      <c r="C767" s="1">
        <f t="shared" si="44"/>
        <v>37769</v>
      </c>
      <c r="D767" s="8">
        <f t="shared" si="45"/>
        <v>2003.4873374401095</v>
      </c>
      <c r="F767" s="50">
        <f>'H15 Swap'!H773</f>
        <v>2.74</v>
      </c>
      <c r="G767" s="50">
        <f>'H15 Swap'!O773</f>
        <v>2.35</v>
      </c>
      <c r="H767" s="14">
        <f t="shared" si="47"/>
        <v>0.39000000000000012</v>
      </c>
      <c r="J767" s="51">
        <f>'H15 Swap'!B773</f>
        <v>1.28</v>
      </c>
      <c r="K767" s="52">
        <f>'H15 Swap'!C773</f>
        <v>1.1299999999999999</v>
      </c>
      <c r="L767" s="14">
        <f t="shared" si="46"/>
        <v>0.15000000000000013</v>
      </c>
    </row>
    <row r="768" spans="2:12" outlineLevel="1">
      <c r="B768">
        <f>'H15 Swap'!A774</f>
        <v>20030529</v>
      </c>
      <c r="C768" s="1">
        <f t="shared" si="44"/>
        <v>37770</v>
      </c>
      <c r="D768" s="8">
        <f t="shared" si="45"/>
        <v>2003.4900752908966</v>
      </c>
      <c r="F768" s="50">
        <f>'H15 Swap'!H774</f>
        <v>2.64</v>
      </c>
      <c r="G768" s="50">
        <f>'H15 Swap'!O774</f>
        <v>2.27</v>
      </c>
      <c r="H768" s="14">
        <f t="shared" si="47"/>
        <v>0.37000000000000011</v>
      </c>
      <c r="J768" s="51">
        <f>'H15 Swap'!B774</f>
        <v>1.28</v>
      </c>
      <c r="K768" s="52">
        <f>'H15 Swap'!C774</f>
        <v>1.1100000000000001</v>
      </c>
      <c r="L768" s="14">
        <f t="shared" si="46"/>
        <v>0.16999999999999993</v>
      </c>
    </row>
    <row r="769" spans="2:12" outlineLevel="1">
      <c r="B769">
        <f>'H15 Swap'!A775</f>
        <v>20030530</v>
      </c>
      <c r="C769" s="1">
        <f t="shared" si="44"/>
        <v>37771</v>
      </c>
      <c r="D769" s="8">
        <f t="shared" si="45"/>
        <v>2003.4928131416839</v>
      </c>
      <c r="F769" s="50">
        <f>'H15 Swap'!H775</f>
        <v>2.65</v>
      </c>
      <c r="G769" s="50">
        <f>'H15 Swap'!O775</f>
        <v>2.2999999999999998</v>
      </c>
      <c r="H769" s="14">
        <f t="shared" si="47"/>
        <v>0.35000000000000009</v>
      </c>
      <c r="J769" s="51">
        <f>'H15 Swap'!B775</f>
        <v>1.28</v>
      </c>
      <c r="K769" s="52">
        <f>'H15 Swap'!C775</f>
        <v>1.1000000000000001</v>
      </c>
      <c r="L769" s="14">
        <f t="shared" si="46"/>
        <v>0.17999999999999994</v>
      </c>
    </row>
    <row r="770" spans="2:12" outlineLevel="1">
      <c r="B770">
        <f>'H15 Swap'!A776</f>
        <v>20030602</v>
      </c>
      <c r="C770" s="1">
        <f t="shared" si="44"/>
        <v>37774</v>
      </c>
      <c r="D770" s="8">
        <f t="shared" si="45"/>
        <v>2003.498288843258</v>
      </c>
      <c r="F770" s="50">
        <f>'H15 Swap'!H776</f>
        <v>2.68</v>
      </c>
      <c r="G770" s="50">
        <f>'H15 Swap'!O776</f>
        <v>2.37</v>
      </c>
      <c r="H770" s="14">
        <f t="shared" si="47"/>
        <v>0.31000000000000005</v>
      </c>
      <c r="J770" s="51">
        <f>'H15 Swap'!B776</f>
        <v>1.28</v>
      </c>
      <c r="K770" s="52">
        <f>'H15 Swap'!C776</f>
        <v>1.1200000000000001</v>
      </c>
      <c r="L770" s="14">
        <f t="shared" si="46"/>
        <v>0.15999999999999992</v>
      </c>
    </row>
    <row r="771" spans="2:12" outlineLevel="1">
      <c r="B771">
        <f>'H15 Swap'!A777</f>
        <v>20030603</v>
      </c>
      <c r="C771" s="1">
        <f t="shared" si="44"/>
        <v>37775</v>
      </c>
      <c r="D771" s="8">
        <f t="shared" si="45"/>
        <v>2003.5010266940451</v>
      </c>
      <c r="F771" s="50">
        <f>'H15 Swap'!H777</f>
        <v>2.6</v>
      </c>
      <c r="G771" s="50">
        <f>'H15 Swap'!O777</f>
        <v>2.25</v>
      </c>
      <c r="H771" s="14">
        <f t="shared" si="47"/>
        <v>0.35000000000000009</v>
      </c>
      <c r="J771" s="51">
        <f>'H15 Swap'!B777</f>
        <v>1.28</v>
      </c>
      <c r="K771" s="52">
        <f>'H15 Swap'!C777</f>
        <v>1.1200000000000001</v>
      </c>
      <c r="L771" s="14">
        <f t="shared" si="46"/>
        <v>0.15999999999999992</v>
      </c>
    </row>
    <row r="772" spans="2:12" outlineLevel="1">
      <c r="B772">
        <f>'H15 Swap'!A778</f>
        <v>20030604</v>
      </c>
      <c r="C772" s="1">
        <f t="shared" si="44"/>
        <v>37776</v>
      </c>
      <c r="D772" s="8">
        <f t="shared" si="45"/>
        <v>2003.5037645448324</v>
      </c>
      <c r="F772" s="50">
        <f>'H15 Swap'!H778</f>
        <v>2.56</v>
      </c>
      <c r="G772" s="50">
        <f>'H15 Swap'!O778</f>
        <v>2.19</v>
      </c>
      <c r="H772" s="14">
        <f t="shared" si="47"/>
        <v>0.37000000000000011</v>
      </c>
      <c r="J772" s="51">
        <f>'H15 Swap'!B778</f>
        <v>1.2575000000000001</v>
      </c>
      <c r="K772" s="52">
        <f>'H15 Swap'!C778</f>
        <v>1.0900000000000001</v>
      </c>
      <c r="L772" s="14">
        <f t="shared" si="46"/>
        <v>0.16749999999999998</v>
      </c>
    </row>
    <row r="773" spans="2:12" outlineLevel="1">
      <c r="B773">
        <f>'H15 Swap'!A779</f>
        <v>20030605</v>
      </c>
      <c r="C773" s="1">
        <f t="shared" si="44"/>
        <v>37777</v>
      </c>
      <c r="D773" s="8">
        <f t="shared" si="45"/>
        <v>2003.5065023956195</v>
      </c>
      <c r="F773" s="50">
        <f>'H15 Swap'!H779</f>
        <v>2.5</v>
      </c>
      <c r="G773" s="50">
        <f>'H15 Swap'!O779</f>
        <v>2.25</v>
      </c>
      <c r="H773" s="14">
        <f t="shared" si="47"/>
        <v>0.25</v>
      </c>
      <c r="J773" s="51">
        <f>'H15 Swap'!B779</f>
        <v>1.24</v>
      </c>
      <c r="K773" s="52">
        <f>'H15 Swap'!C779</f>
        <v>1.08</v>
      </c>
      <c r="L773" s="14">
        <f t="shared" si="46"/>
        <v>0.15999999999999992</v>
      </c>
    </row>
    <row r="774" spans="2:12" outlineLevel="1">
      <c r="B774">
        <f>'H15 Swap'!A780</f>
        <v>20030606</v>
      </c>
      <c r="C774" s="1">
        <f t="shared" si="44"/>
        <v>37778</v>
      </c>
      <c r="D774" s="8">
        <f t="shared" si="45"/>
        <v>2003.5092402464065</v>
      </c>
      <c r="F774" s="50">
        <f>'H15 Swap'!H780</f>
        <v>2.62</v>
      </c>
      <c r="G774" s="50">
        <f>'H15 Swap'!O780</f>
        <v>2.29</v>
      </c>
      <c r="H774" s="14">
        <f t="shared" si="47"/>
        <v>0.33000000000000007</v>
      </c>
      <c r="J774" s="51">
        <f>'H15 Swap'!B780</f>
        <v>1.2069000000000001</v>
      </c>
      <c r="K774" s="52">
        <f>'H15 Swap'!C780</f>
        <v>1.02</v>
      </c>
      <c r="L774" s="14">
        <f t="shared" si="46"/>
        <v>0.18690000000000007</v>
      </c>
    </row>
    <row r="775" spans="2:12" outlineLevel="1">
      <c r="B775">
        <f>'H15 Swap'!A781</f>
        <v>20030609</v>
      </c>
      <c r="C775" s="1">
        <f t="shared" si="44"/>
        <v>37781</v>
      </c>
      <c r="D775" s="8">
        <f t="shared" si="45"/>
        <v>2003.517453798768</v>
      </c>
      <c r="F775" s="50">
        <f>'H15 Swap'!H781</f>
        <v>2.54</v>
      </c>
      <c r="G775" s="50">
        <f>'H15 Swap'!O781</f>
        <v>2.2000000000000002</v>
      </c>
      <c r="H775" s="14">
        <f t="shared" si="47"/>
        <v>0.33999999999999986</v>
      </c>
      <c r="J775" s="51">
        <f>'H15 Swap'!B781</f>
        <v>1.2</v>
      </c>
      <c r="K775" s="52">
        <f>'H15 Swap'!C781</f>
        <v>0.98</v>
      </c>
      <c r="L775" s="14">
        <f t="shared" si="46"/>
        <v>0.21999999999999997</v>
      </c>
    </row>
    <row r="776" spans="2:12" outlineLevel="1">
      <c r="B776">
        <f>'H15 Swap'!A782</f>
        <v>20030610</v>
      </c>
      <c r="C776" s="1">
        <f t="shared" si="44"/>
        <v>37782</v>
      </c>
      <c r="D776" s="8">
        <f t="shared" si="45"/>
        <v>2003.520191649555</v>
      </c>
      <c r="F776" s="50">
        <f>'H15 Swap'!H782</f>
        <v>2.4300000000000002</v>
      </c>
      <c r="G776" s="50">
        <f>'H15 Swap'!O782</f>
        <v>2.12</v>
      </c>
      <c r="H776" s="14">
        <f t="shared" si="47"/>
        <v>0.31000000000000005</v>
      </c>
      <c r="J776" s="51">
        <f>'H15 Swap'!B782</f>
        <v>1.18</v>
      </c>
      <c r="K776" s="52">
        <f>'H15 Swap'!C782</f>
        <v>0.99</v>
      </c>
      <c r="L776" s="14">
        <f t="shared" si="46"/>
        <v>0.18999999999999995</v>
      </c>
    </row>
    <row r="777" spans="2:12" outlineLevel="1">
      <c r="B777">
        <f>'H15 Swap'!A783</f>
        <v>20030611</v>
      </c>
      <c r="C777" s="1">
        <f t="shared" si="44"/>
        <v>37783</v>
      </c>
      <c r="D777" s="8">
        <f t="shared" si="45"/>
        <v>2003.5229295003423</v>
      </c>
      <c r="F777" s="50">
        <f>'H15 Swap'!H783</f>
        <v>2.42</v>
      </c>
      <c r="G777" s="50">
        <f>'H15 Swap'!O783</f>
        <v>2.16</v>
      </c>
      <c r="H777" s="14">
        <f t="shared" si="47"/>
        <v>0.25999999999999979</v>
      </c>
      <c r="J777" s="51">
        <f>'H15 Swap'!B783</f>
        <v>1.1399999999999999</v>
      </c>
      <c r="K777" s="52">
        <f>'H15 Swap'!C783</f>
        <v>0.96</v>
      </c>
      <c r="L777" s="14">
        <f t="shared" si="46"/>
        <v>0.17999999999999994</v>
      </c>
    </row>
    <row r="778" spans="2:12" outlineLevel="1">
      <c r="B778">
        <f>'H15 Swap'!A784</f>
        <v>20030612</v>
      </c>
      <c r="C778" s="1">
        <f t="shared" si="44"/>
        <v>37784</v>
      </c>
      <c r="D778" s="8">
        <f t="shared" si="45"/>
        <v>2003.5256673511294</v>
      </c>
      <c r="F778" s="50">
        <f>'H15 Swap'!H784</f>
        <v>2.41</v>
      </c>
      <c r="G778" s="50">
        <f>'H15 Swap'!O784</f>
        <v>2.1</v>
      </c>
      <c r="H778" s="14">
        <f t="shared" si="47"/>
        <v>0.31000000000000005</v>
      </c>
      <c r="J778" s="51">
        <f>'H15 Swap'!B784</f>
        <v>1.1188</v>
      </c>
      <c r="K778" s="52">
        <f>'H15 Swap'!C784</f>
        <v>0.96</v>
      </c>
      <c r="L778" s="14">
        <f t="shared" si="46"/>
        <v>0.15880000000000005</v>
      </c>
    </row>
    <row r="779" spans="2:12" outlineLevel="1">
      <c r="B779">
        <f>'H15 Swap'!A785</f>
        <v>20030613</v>
      </c>
      <c r="C779" s="1">
        <f t="shared" ref="C779:C842" si="48">DATE(LEFT(B779,4),MID(B779,5,2),RIGHT(B779,2))</f>
        <v>37785</v>
      </c>
      <c r="D779" s="8">
        <f t="shared" ref="D779:D842" si="49">(YEAR(C779)*365.25+MONTH(C779)*30+DAY(C779))/365.25</f>
        <v>2003.5284052019165</v>
      </c>
      <c r="F779" s="50">
        <f>'H15 Swap'!H785</f>
        <v>2.35</v>
      </c>
      <c r="G779" s="50">
        <f>'H15 Swap'!O785</f>
        <v>2.08</v>
      </c>
      <c r="H779" s="14">
        <f t="shared" si="47"/>
        <v>0.27</v>
      </c>
      <c r="J779" s="51">
        <f>'H15 Swap'!B785</f>
        <v>1.0874999999999999</v>
      </c>
      <c r="K779" s="52">
        <f>'H15 Swap'!C785</f>
        <v>0.9</v>
      </c>
      <c r="L779" s="14">
        <f t="shared" ref="L779:L842" si="50">IF(ISERROR(J779-K779),#N/A,J779-K779)</f>
        <v>0.18749999999999989</v>
      </c>
    </row>
    <row r="780" spans="2:12" outlineLevel="1">
      <c r="B780">
        <f>'H15 Swap'!A786</f>
        <v>20030616</v>
      </c>
      <c r="C780" s="1">
        <f t="shared" si="48"/>
        <v>37788</v>
      </c>
      <c r="D780" s="8">
        <f t="shared" si="49"/>
        <v>2003.5366187542779</v>
      </c>
      <c r="F780" s="50">
        <f>'H15 Swap'!H786</f>
        <v>2.38</v>
      </c>
      <c r="G780" s="50">
        <f>'H15 Swap'!O786</f>
        <v>2.14</v>
      </c>
      <c r="H780" s="14">
        <f t="shared" ref="H780:H843" si="51">IF(ISERROR(F780-G780),#N/A,F780-G780)</f>
        <v>0.23999999999999977</v>
      </c>
      <c r="J780" s="51">
        <f>'H15 Swap'!B786</f>
        <v>1.06</v>
      </c>
      <c r="K780" s="52">
        <f>'H15 Swap'!C786</f>
        <v>0.87</v>
      </c>
      <c r="L780" s="14">
        <f t="shared" si="50"/>
        <v>0.19000000000000006</v>
      </c>
    </row>
    <row r="781" spans="2:12" outlineLevel="1">
      <c r="B781">
        <f>'H15 Swap'!A787</f>
        <v>20030617</v>
      </c>
      <c r="C781" s="1">
        <f t="shared" si="48"/>
        <v>37789</v>
      </c>
      <c r="D781" s="8">
        <f t="shared" si="49"/>
        <v>2003.539356605065</v>
      </c>
      <c r="F781" s="50">
        <f>'H15 Swap'!H787</f>
        <v>2.5</v>
      </c>
      <c r="G781" s="50">
        <f>'H15 Swap'!O787</f>
        <v>2.2599999999999998</v>
      </c>
      <c r="H781" s="14">
        <f t="shared" si="51"/>
        <v>0.24000000000000021</v>
      </c>
      <c r="J781" s="51">
        <f>'H15 Swap'!B787</f>
        <v>1.0549999999999999</v>
      </c>
      <c r="K781" s="52">
        <f>'H15 Swap'!C787</f>
        <v>0.88</v>
      </c>
      <c r="L781" s="14">
        <f t="shared" si="50"/>
        <v>0.17499999999999993</v>
      </c>
    </row>
    <row r="782" spans="2:12" outlineLevel="1">
      <c r="B782">
        <f>'H15 Swap'!A788</f>
        <v>20030618</v>
      </c>
      <c r="C782" s="1">
        <f t="shared" si="48"/>
        <v>37790</v>
      </c>
      <c r="D782" s="8">
        <f t="shared" si="49"/>
        <v>2003.5420944558521</v>
      </c>
      <c r="F782" s="50">
        <f>'H15 Swap'!H788</f>
        <v>2.61</v>
      </c>
      <c r="G782" s="50">
        <f>'H15 Swap'!O788</f>
        <v>2.34</v>
      </c>
      <c r="H782" s="14">
        <f t="shared" si="51"/>
        <v>0.27</v>
      </c>
      <c r="J782" s="51">
        <f>'H15 Swap'!B788</f>
        <v>1.0649999999999999</v>
      </c>
      <c r="K782" s="52">
        <f>'H15 Swap'!C788</f>
        <v>0.89</v>
      </c>
      <c r="L782" s="14">
        <f t="shared" si="50"/>
        <v>0.17499999999999993</v>
      </c>
    </row>
    <row r="783" spans="2:12" outlineLevel="1">
      <c r="B783">
        <f>'H15 Swap'!A789</f>
        <v>20030619</v>
      </c>
      <c r="C783" s="1">
        <f t="shared" si="48"/>
        <v>37791</v>
      </c>
      <c r="D783" s="8">
        <f t="shared" si="49"/>
        <v>2003.5448323066394</v>
      </c>
      <c r="F783" s="50">
        <f>'H15 Swap'!H789</f>
        <v>2.62</v>
      </c>
      <c r="G783" s="50">
        <f>'H15 Swap'!O789</f>
        <v>2.2799999999999998</v>
      </c>
      <c r="H783" s="14">
        <f t="shared" si="51"/>
        <v>0.3400000000000003</v>
      </c>
      <c r="J783" s="51">
        <f>'H15 Swap'!B789</f>
        <v>1.0275000000000001</v>
      </c>
      <c r="K783" s="52">
        <f>'H15 Swap'!C789</f>
        <v>0.86</v>
      </c>
      <c r="L783" s="14">
        <f t="shared" si="50"/>
        <v>0.16750000000000009</v>
      </c>
    </row>
    <row r="784" spans="2:12" outlineLevel="1">
      <c r="B784">
        <f>'H15 Swap'!A790</f>
        <v>20030620</v>
      </c>
      <c r="C784" s="1">
        <f t="shared" si="48"/>
        <v>37792</v>
      </c>
      <c r="D784" s="8">
        <f t="shared" si="49"/>
        <v>2003.5475701574264</v>
      </c>
      <c r="F784" s="50">
        <f>'H15 Swap'!H790</f>
        <v>2.61</v>
      </c>
      <c r="G784" s="50">
        <f>'H15 Swap'!O790</f>
        <v>2.31</v>
      </c>
      <c r="H784" s="14">
        <f t="shared" si="51"/>
        <v>0.29999999999999982</v>
      </c>
      <c r="J784" s="51">
        <f>'H15 Swap'!B790</f>
        <v>1.02</v>
      </c>
      <c r="K784" s="52">
        <f>'H15 Swap'!C790</f>
        <v>0.84</v>
      </c>
      <c r="L784" s="14">
        <f t="shared" si="50"/>
        <v>0.18000000000000005</v>
      </c>
    </row>
    <row r="785" spans="2:12" outlineLevel="1">
      <c r="B785">
        <f>'H15 Swap'!A791</f>
        <v>20030623</v>
      </c>
      <c r="C785" s="1">
        <f t="shared" si="48"/>
        <v>37795</v>
      </c>
      <c r="D785" s="8">
        <f t="shared" si="49"/>
        <v>2003.5557837097879</v>
      </c>
      <c r="F785" s="50">
        <f>'H15 Swap'!H791</f>
        <v>2.59</v>
      </c>
      <c r="G785" s="50">
        <f>'H15 Swap'!O791</f>
        <v>2.2400000000000002</v>
      </c>
      <c r="H785" s="14">
        <f t="shared" si="51"/>
        <v>0.34999999999999964</v>
      </c>
      <c r="J785" s="51">
        <f>'H15 Swap'!B791</f>
        <v>1.0163</v>
      </c>
      <c r="K785" s="52">
        <f>'H15 Swap'!C791</f>
        <v>0.84</v>
      </c>
      <c r="L785" s="14">
        <f t="shared" si="50"/>
        <v>0.17630000000000001</v>
      </c>
    </row>
    <row r="786" spans="2:12" outlineLevel="1">
      <c r="B786">
        <f>'H15 Swap'!A792</f>
        <v>20030624</v>
      </c>
      <c r="C786" s="1">
        <f t="shared" si="48"/>
        <v>37796</v>
      </c>
      <c r="D786" s="8">
        <f t="shared" si="49"/>
        <v>2003.5585215605749</v>
      </c>
      <c r="F786" s="50">
        <f>'H15 Swap'!H792</f>
        <v>2.54</v>
      </c>
      <c r="G786" s="50">
        <f>'H15 Swap'!O792</f>
        <v>2.21</v>
      </c>
      <c r="H786" s="14">
        <f t="shared" si="51"/>
        <v>0.33000000000000007</v>
      </c>
      <c r="J786" s="51">
        <f>'H15 Swap'!B792</f>
        <v>1.0087999999999999</v>
      </c>
      <c r="K786" s="52">
        <f>'H15 Swap'!C792</f>
        <v>0.83</v>
      </c>
      <c r="L786" s="14">
        <f t="shared" si="50"/>
        <v>0.17879999999999996</v>
      </c>
    </row>
    <row r="787" spans="2:12" outlineLevel="1">
      <c r="B787">
        <f>'H15 Swap'!A793</f>
        <v>20030625</v>
      </c>
      <c r="C787" s="1">
        <f t="shared" si="48"/>
        <v>37797</v>
      </c>
      <c r="D787" s="8">
        <f t="shared" si="49"/>
        <v>2003.561259411362</v>
      </c>
      <c r="F787" s="50">
        <f>'H15 Swap'!H793</f>
        <v>2.5099999999999998</v>
      </c>
      <c r="G787" s="50">
        <f>'H15 Swap'!O793</f>
        <v>2.3199999999999998</v>
      </c>
      <c r="H787" s="14">
        <f t="shared" si="51"/>
        <v>0.18999999999999995</v>
      </c>
      <c r="J787" s="51">
        <f>'H15 Swap'!B793</f>
        <v>1</v>
      </c>
      <c r="K787" s="52">
        <f>'H15 Swap'!C793</f>
        <v>0.9</v>
      </c>
      <c r="L787" s="14">
        <f t="shared" si="50"/>
        <v>9.9999999999999978E-2</v>
      </c>
    </row>
    <row r="788" spans="2:12" outlineLevel="1">
      <c r="B788">
        <f>'H15 Swap'!A794</f>
        <v>20030626</v>
      </c>
      <c r="C788" s="1">
        <f t="shared" si="48"/>
        <v>37798</v>
      </c>
      <c r="D788" s="8">
        <f t="shared" si="49"/>
        <v>2003.5639972621493</v>
      </c>
      <c r="F788" s="50">
        <f>'H15 Swap'!H794</f>
        <v>2.7</v>
      </c>
      <c r="G788" s="50">
        <f>'H15 Swap'!O794</f>
        <v>2.4900000000000002</v>
      </c>
      <c r="H788" s="14">
        <f t="shared" si="51"/>
        <v>0.20999999999999996</v>
      </c>
      <c r="J788" s="51">
        <f>'H15 Swap'!B794</f>
        <v>1.1000000000000001</v>
      </c>
      <c r="K788" s="52">
        <f>'H15 Swap'!C794</f>
        <v>0.9</v>
      </c>
      <c r="L788" s="14">
        <f t="shared" si="50"/>
        <v>0.20000000000000007</v>
      </c>
    </row>
    <row r="789" spans="2:12" outlineLevel="1">
      <c r="B789">
        <f>'H15 Swap'!A795</f>
        <v>20030627</v>
      </c>
      <c r="C789" s="1">
        <f t="shared" si="48"/>
        <v>37799</v>
      </c>
      <c r="D789" s="8">
        <f t="shared" si="49"/>
        <v>2003.5667351129364</v>
      </c>
      <c r="F789" s="50">
        <f>'H15 Swap'!H795</f>
        <v>2.77</v>
      </c>
      <c r="G789" s="50">
        <f>'H15 Swap'!O795</f>
        <v>2.52</v>
      </c>
      <c r="H789" s="14">
        <f t="shared" si="51"/>
        <v>0.25</v>
      </c>
      <c r="J789" s="51">
        <f>'H15 Swap'!B795</f>
        <v>1.1137999999999999</v>
      </c>
      <c r="K789" s="52">
        <f>'H15 Swap'!C795</f>
        <v>0.92</v>
      </c>
      <c r="L789" s="14">
        <f t="shared" si="50"/>
        <v>0.19379999999999986</v>
      </c>
    </row>
    <row r="790" spans="2:12" outlineLevel="1">
      <c r="B790">
        <f>'H15 Swap'!A796</f>
        <v>20030630</v>
      </c>
      <c r="C790" s="1">
        <f t="shared" si="48"/>
        <v>37802</v>
      </c>
      <c r="D790" s="8">
        <f t="shared" si="49"/>
        <v>2003.5749486652978</v>
      </c>
      <c r="F790" s="50">
        <f>'H15 Swap'!H796</f>
        <v>2.74</v>
      </c>
      <c r="G790" s="50">
        <f>'H15 Swap'!O796</f>
        <v>2.46</v>
      </c>
      <c r="H790" s="14">
        <f t="shared" si="51"/>
        <v>0.28000000000000025</v>
      </c>
      <c r="J790" s="51">
        <f>'H15 Swap'!B796</f>
        <v>1.1163000000000001</v>
      </c>
      <c r="K790" s="52">
        <f>'H15 Swap'!C796</f>
        <v>0.93</v>
      </c>
      <c r="L790" s="14">
        <f t="shared" si="50"/>
        <v>0.18630000000000002</v>
      </c>
    </row>
    <row r="791" spans="2:12" outlineLevel="1">
      <c r="B791">
        <f>'H15 Swap'!A797</f>
        <v>20030701</v>
      </c>
      <c r="C791" s="1">
        <f t="shared" si="48"/>
        <v>37803</v>
      </c>
      <c r="D791" s="8">
        <f t="shared" si="49"/>
        <v>2003.5776865160849</v>
      </c>
      <c r="F791" s="50">
        <f>'H15 Swap'!H797</f>
        <v>2.74</v>
      </c>
      <c r="G791" s="50">
        <f>'H15 Swap'!O797</f>
        <v>2.48</v>
      </c>
      <c r="H791" s="14">
        <f t="shared" si="51"/>
        <v>0.26000000000000023</v>
      </c>
      <c r="J791" s="51">
        <f>'H15 Swap'!B797</f>
        <v>1.1100000000000001</v>
      </c>
      <c r="K791" s="52">
        <f>'H15 Swap'!C797</f>
        <v>0.94</v>
      </c>
      <c r="L791" s="14">
        <f t="shared" si="50"/>
        <v>0.17000000000000015</v>
      </c>
    </row>
    <row r="792" spans="2:12" outlineLevel="1">
      <c r="B792">
        <f>'H15 Swap'!A798</f>
        <v>20030702</v>
      </c>
      <c r="C792" s="1">
        <f t="shared" si="48"/>
        <v>37804</v>
      </c>
      <c r="D792" s="8">
        <f t="shared" si="49"/>
        <v>2003.580424366872</v>
      </c>
      <c r="F792" s="50">
        <f>'H15 Swap'!H798</f>
        <v>2.82</v>
      </c>
      <c r="G792" s="50">
        <f>'H15 Swap'!O798</f>
        <v>2.4700000000000002</v>
      </c>
      <c r="H792" s="14">
        <f t="shared" si="51"/>
        <v>0.34999999999999964</v>
      </c>
      <c r="J792" s="51">
        <f>'H15 Swap'!B798</f>
        <v>1.1100000000000001</v>
      </c>
      <c r="K792" s="52">
        <f>'H15 Swap'!C798</f>
        <v>0.93</v>
      </c>
      <c r="L792" s="14">
        <f t="shared" si="50"/>
        <v>0.18000000000000005</v>
      </c>
    </row>
    <row r="793" spans="2:12" outlineLevel="1">
      <c r="B793">
        <f>'H15 Swap'!A799</f>
        <v>20030703</v>
      </c>
      <c r="C793" s="1">
        <f t="shared" si="48"/>
        <v>37805</v>
      </c>
      <c r="D793" s="8">
        <f t="shared" si="49"/>
        <v>2003.583162217659</v>
      </c>
      <c r="F793" s="50">
        <f>'H15 Swap'!H799</f>
        <v>2.81</v>
      </c>
      <c r="G793" s="50">
        <f>'H15 Swap'!O799</f>
        <v>2.5499999999999998</v>
      </c>
      <c r="H793" s="14">
        <f t="shared" si="51"/>
        <v>0.26000000000000023</v>
      </c>
      <c r="J793" s="51">
        <f>'H15 Swap'!B799</f>
        <v>1.1100000000000001</v>
      </c>
      <c r="K793" s="52">
        <f>'H15 Swap'!C799</f>
        <v>0.91</v>
      </c>
      <c r="L793" s="14">
        <f t="shared" si="50"/>
        <v>0.20000000000000007</v>
      </c>
    </row>
    <row r="794" spans="2:12" outlineLevel="1">
      <c r="B794">
        <f>'H15 Swap'!A800</f>
        <v>20030704</v>
      </c>
      <c r="C794" s="1">
        <f t="shared" si="48"/>
        <v>37806</v>
      </c>
      <c r="D794" s="8">
        <f t="shared" si="49"/>
        <v>2003.5859000684463</v>
      </c>
      <c r="F794" s="50" t="str">
        <f>'H15 Swap'!H800</f>
        <v xml:space="preserve"> NaN</v>
      </c>
      <c r="G794" s="50" t="str">
        <f>'H15 Swap'!O800</f>
        <v xml:space="preserve"> NaN</v>
      </c>
      <c r="H794" s="14" t="e">
        <f t="shared" si="51"/>
        <v>#N/A</v>
      </c>
      <c r="J794" s="51">
        <f>'H15 Swap'!B800</f>
        <v>1.1100000000000001</v>
      </c>
      <c r="K794" s="52" t="str">
        <f>'H15 Swap'!C800</f>
        <v>NaN</v>
      </c>
      <c r="L794" s="14" t="e">
        <f t="shared" si="50"/>
        <v>#N/A</v>
      </c>
    </row>
    <row r="795" spans="2:12" outlineLevel="1">
      <c r="B795">
        <f>'H15 Swap'!A801</f>
        <v>20030707</v>
      </c>
      <c r="C795" s="1">
        <f t="shared" si="48"/>
        <v>37809</v>
      </c>
      <c r="D795" s="8">
        <f t="shared" si="49"/>
        <v>2003.5941136208078</v>
      </c>
      <c r="F795" s="50">
        <f>'H15 Swap'!H801</f>
        <v>2.88</v>
      </c>
      <c r="G795" s="50">
        <f>'H15 Swap'!O801</f>
        <v>2.63</v>
      </c>
      <c r="H795" s="14">
        <f t="shared" si="51"/>
        <v>0.25</v>
      </c>
      <c r="J795" s="51">
        <f>'H15 Swap'!B801</f>
        <v>1.1100000000000001</v>
      </c>
      <c r="K795" s="52">
        <f>'H15 Swap'!C801</f>
        <v>0.91</v>
      </c>
      <c r="L795" s="14">
        <f t="shared" si="50"/>
        <v>0.20000000000000007</v>
      </c>
    </row>
    <row r="796" spans="2:12" outlineLevel="1">
      <c r="B796">
        <f>'H15 Swap'!A802</f>
        <v>20030708</v>
      </c>
      <c r="C796" s="1">
        <f t="shared" si="48"/>
        <v>37810</v>
      </c>
      <c r="D796" s="8">
        <f t="shared" si="49"/>
        <v>2003.5968514715948</v>
      </c>
      <c r="F796" s="50">
        <f>'H15 Swap'!H802</f>
        <v>2.9</v>
      </c>
      <c r="G796" s="50">
        <f>'H15 Swap'!O802</f>
        <v>2.65</v>
      </c>
      <c r="H796" s="14">
        <f t="shared" si="51"/>
        <v>0.25</v>
      </c>
      <c r="J796" s="51">
        <f>'H15 Swap'!B802</f>
        <v>1.1100000000000001</v>
      </c>
      <c r="K796" s="52">
        <f>'H15 Swap'!C802</f>
        <v>0.92</v>
      </c>
      <c r="L796" s="14">
        <f t="shared" si="50"/>
        <v>0.19000000000000006</v>
      </c>
    </row>
    <row r="797" spans="2:12" outlineLevel="1">
      <c r="B797">
        <f>'H15 Swap'!A803</f>
        <v>20030709</v>
      </c>
      <c r="C797" s="1">
        <f t="shared" si="48"/>
        <v>37811</v>
      </c>
      <c r="D797" s="8">
        <f t="shared" si="49"/>
        <v>2003.5995893223819</v>
      </c>
      <c r="F797" s="50">
        <f>'H15 Swap'!H803</f>
        <v>2.91</v>
      </c>
      <c r="G797" s="50">
        <f>'H15 Swap'!O803</f>
        <v>2.63</v>
      </c>
      <c r="H797" s="14">
        <f t="shared" si="51"/>
        <v>0.28000000000000025</v>
      </c>
      <c r="J797" s="51">
        <f>'H15 Swap'!B803</f>
        <v>1.1100000000000001</v>
      </c>
      <c r="K797" s="52">
        <f>'H15 Swap'!C803</f>
        <v>0.94</v>
      </c>
      <c r="L797" s="14">
        <f t="shared" si="50"/>
        <v>0.17000000000000015</v>
      </c>
    </row>
    <row r="798" spans="2:12" outlineLevel="1">
      <c r="B798">
        <f>'H15 Swap'!A804</f>
        <v>20030710</v>
      </c>
      <c r="C798" s="1">
        <f t="shared" si="48"/>
        <v>37812</v>
      </c>
      <c r="D798" s="8">
        <f t="shared" si="49"/>
        <v>2003.602327173169</v>
      </c>
      <c r="F798" s="50">
        <f>'H15 Swap'!H804</f>
        <v>2.88</v>
      </c>
      <c r="G798" s="50">
        <f>'H15 Swap'!O804</f>
        <v>2.59</v>
      </c>
      <c r="H798" s="14">
        <f t="shared" si="51"/>
        <v>0.29000000000000004</v>
      </c>
      <c r="J798" s="51">
        <f>'H15 Swap'!B804</f>
        <v>1.1100000000000001</v>
      </c>
      <c r="K798" s="52">
        <f>'H15 Swap'!C804</f>
        <v>0.94</v>
      </c>
      <c r="L798" s="14">
        <f t="shared" si="50"/>
        <v>0.17000000000000015</v>
      </c>
    </row>
    <row r="799" spans="2:12" outlineLevel="1">
      <c r="B799">
        <f>'H15 Swap'!A805</f>
        <v>20030711</v>
      </c>
      <c r="C799" s="1">
        <f t="shared" si="48"/>
        <v>37813</v>
      </c>
      <c r="D799" s="8">
        <f t="shared" si="49"/>
        <v>2003.6050650239563</v>
      </c>
      <c r="F799" s="50">
        <f>'H15 Swap'!H805</f>
        <v>2.88</v>
      </c>
      <c r="G799" s="50">
        <f>'H15 Swap'!O805</f>
        <v>2.52</v>
      </c>
      <c r="H799" s="14">
        <f t="shared" si="51"/>
        <v>0.35999999999999988</v>
      </c>
      <c r="J799" s="51">
        <f>'H15 Swap'!B805</f>
        <v>1.1055999999999999</v>
      </c>
      <c r="K799" s="52">
        <f>'H15 Swap'!C805</f>
        <v>0.92</v>
      </c>
      <c r="L799" s="14">
        <f t="shared" si="50"/>
        <v>0.18559999999999988</v>
      </c>
    </row>
    <row r="800" spans="2:12" outlineLevel="1">
      <c r="B800">
        <f>'H15 Swap'!A806</f>
        <v>20030714</v>
      </c>
      <c r="C800" s="1">
        <f t="shared" si="48"/>
        <v>37816</v>
      </c>
      <c r="D800" s="8">
        <f t="shared" si="49"/>
        <v>2003.6132785763175</v>
      </c>
      <c r="F800" s="50">
        <f>'H15 Swap'!H806</f>
        <v>2.83</v>
      </c>
      <c r="G800" s="50">
        <f>'H15 Swap'!O806</f>
        <v>2.6</v>
      </c>
      <c r="H800" s="14">
        <f t="shared" si="51"/>
        <v>0.22999999999999998</v>
      </c>
      <c r="J800" s="51">
        <f>'H15 Swap'!B806</f>
        <v>1.1031</v>
      </c>
      <c r="K800" s="52">
        <f>'H15 Swap'!C806</f>
        <v>0.94</v>
      </c>
      <c r="L800" s="14">
        <f t="shared" si="50"/>
        <v>0.16310000000000002</v>
      </c>
    </row>
    <row r="801" spans="2:12" outlineLevel="1">
      <c r="B801">
        <f>'H15 Swap'!A807</f>
        <v>20030715</v>
      </c>
      <c r="C801" s="1">
        <f t="shared" si="48"/>
        <v>37817</v>
      </c>
      <c r="D801" s="8">
        <f t="shared" si="49"/>
        <v>2003.6160164271048</v>
      </c>
      <c r="F801" s="50">
        <f>'H15 Swap'!H807</f>
        <v>3.02</v>
      </c>
      <c r="G801" s="50">
        <f>'H15 Swap'!O807</f>
        <v>2.81</v>
      </c>
      <c r="H801" s="14">
        <f t="shared" si="51"/>
        <v>0.20999999999999996</v>
      </c>
      <c r="J801" s="51">
        <f>'H15 Swap'!B807</f>
        <v>1.1000000000000001</v>
      </c>
      <c r="K801" s="52">
        <f>'H15 Swap'!C807</f>
        <v>0.94</v>
      </c>
      <c r="L801" s="14">
        <f t="shared" si="50"/>
        <v>0.16000000000000014</v>
      </c>
    </row>
    <row r="802" spans="2:12" outlineLevel="1">
      <c r="B802">
        <f>'H15 Swap'!A808</f>
        <v>20030716</v>
      </c>
      <c r="C802" s="1">
        <f t="shared" si="48"/>
        <v>37818</v>
      </c>
      <c r="D802" s="8">
        <f t="shared" si="49"/>
        <v>2003.6187542778919</v>
      </c>
      <c r="F802" s="50">
        <f>'H15 Swap'!H808</f>
        <v>3.14</v>
      </c>
      <c r="G802" s="50">
        <f>'H15 Swap'!O808</f>
        <v>2.87</v>
      </c>
      <c r="H802" s="14">
        <f t="shared" si="51"/>
        <v>0.27</v>
      </c>
      <c r="J802" s="51">
        <f>'H15 Swap'!B808</f>
        <v>1.1100000000000001</v>
      </c>
      <c r="K802" s="52">
        <f>'H15 Swap'!C808</f>
        <v>0.96</v>
      </c>
      <c r="L802" s="14">
        <f t="shared" si="50"/>
        <v>0.15000000000000013</v>
      </c>
    </row>
    <row r="803" spans="2:12" outlineLevel="1">
      <c r="B803">
        <f>'H15 Swap'!A809</f>
        <v>20030717</v>
      </c>
      <c r="C803" s="1">
        <f t="shared" si="48"/>
        <v>37819</v>
      </c>
      <c r="D803" s="8">
        <f t="shared" si="49"/>
        <v>2003.6214921286789</v>
      </c>
      <c r="F803" s="50">
        <f>'H15 Swap'!H809</f>
        <v>3.22</v>
      </c>
      <c r="G803" s="50">
        <f>'H15 Swap'!O809</f>
        <v>2.88</v>
      </c>
      <c r="H803" s="14">
        <f t="shared" si="51"/>
        <v>0.3400000000000003</v>
      </c>
      <c r="J803" s="51">
        <f>'H15 Swap'!B809</f>
        <v>1.1100000000000001</v>
      </c>
      <c r="K803" s="52">
        <f>'H15 Swap'!C809</f>
        <v>0.93</v>
      </c>
      <c r="L803" s="14">
        <f t="shared" si="50"/>
        <v>0.18000000000000005</v>
      </c>
    </row>
    <row r="804" spans="2:12" outlineLevel="1">
      <c r="B804">
        <f>'H15 Swap'!A810</f>
        <v>20030718</v>
      </c>
      <c r="C804" s="1">
        <f t="shared" si="48"/>
        <v>37820</v>
      </c>
      <c r="D804" s="8">
        <f t="shared" si="49"/>
        <v>2003.624229979466</v>
      </c>
      <c r="F804" s="50">
        <f>'H15 Swap'!H810</f>
        <v>3.18</v>
      </c>
      <c r="G804" s="50">
        <f>'H15 Swap'!O810</f>
        <v>2.93</v>
      </c>
      <c r="H804" s="14">
        <f t="shared" si="51"/>
        <v>0.25</v>
      </c>
      <c r="J804" s="51">
        <f>'H15 Swap'!B810</f>
        <v>1.1100000000000001</v>
      </c>
      <c r="K804" s="52">
        <f>'H15 Swap'!C810</f>
        <v>0.91</v>
      </c>
      <c r="L804" s="14">
        <f t="shared" si="50"/>
        <v>0.20000000000000007</v>
      </c>
    </row>
    <row r="805" spans="2:12" outlineLevel="1">
      <c r="B805">
        <f>'H15 Swap'!A811</f>
        <v>20030721</v>
      </c>
      <c r="C805" s="1">
        <f t="shared" si="48"/>
        <v>37823</v>
      </c>
      <c r="D805" s="8">
        <f t="shared" si="49"/>
        <v>2003.6324435318274</v>
      </c>
      <c r="F805" s="50">
        <f>'H15 Swap'!H811</f>
        <v>3.3</v>
      </c>
      <c r="G805" s="50">
        <f>'H15 Swap'!O811</f>
        <v>3.1</v>
      </c>
      <c r="H805" s="14">
        <f t="shared" si="51"/>
        <v>0.19999999999999973</v>
      </c>
      <c r="J805" s="51">
        <f>'H15 Swap'!B811</f>
        <v>1.1100000000000001</v>
      </c>
      <c r="K805" s="52">
        <f>'H15 Swap'!C811</f>
        <v>0.94</v>
      </c>
      <c r="L805" s="14">
        <f t="shared" si="50"/>
        <v>0.17000000000000015</v>
      </c>
    </row>
    <row r="806" spans="2:12" outlineLevel="1">
      <c r="B806">
        <f>'H15 Swap'!A812</f>
        <v>20030722</v>
      </c>
      <c r="C806" s="1">
        <f t="shared" si="48"/>
        <v>37824</v>
      </c>
      <c r="D806" s="8">
        <f t="shared" si="49"/>
        <v>2003.6351813826147</v>
      </c>
      <c r="F806" s="50">
        <f>'H15 Swap'!H812</f>
        <v>3.43</v>
      </c>
      <c r="G806" s="50">
        <f>'H15 Swap'!O812</f>
        <v>3.07</v>
      </c>
      <c r="H806" s="14">
        <f t="shared" si="51"/>
        <v>0.36000000000000032</v>
      </c>
      <c r="J806" s="51">
        <f>'H15 Swap'!B812</f>
        <v>1.1100000000000001</v>
      </c>
      <c r="K806" s="52">
        <f>'H15 Swap'!C812</f>
        <v>0.94</v>
      </c>
      <c r="L806" s="14">
        <f t="shared" si="50"/>
        <v>0.17000000000000015</v>
      </c>
    </row>
    <row r="807" spans="2:12" outlineLevel="1">
      <c r="B807">
        <f>'H15 Swap'!A813</f>
        <v>20030723</v>
      </c>
      <c r="C807" s="1">
        <f t="shared" si="48"/>
        <v>37825</v>
      </c>
      <c r="D807" s="8">
        <f t="shared" si="49"/>
        <v>2003.6379192334018</v>
      </c>
      <c r="F807" s="50">
        <f>'H15 Swap'!H813</f>
        <v>3.28</v>
      </c>
      <c r="G807" s="50">
        <f>'H15 Swap'!O813</f>
        <v>3.04</v>
      </c>
      <c r="H807" s="14">
        <f t="shared" si="51"/>
        <v>0.23999999999999977</v>
      </c>
      <c r="J807" s="51">
        <f>'H15 Swap'!B813</f>
        <v>1.1100000000000001</v>
      </c>
      <c r="K807" s="52">
        <f>'H15 Swap'!C813</f>
        <v>0.93</v>
      </c>
      <c r="L807" s="14">
        <f t="shared" si="50"/>
        <v>0.18000000000000005</v>
      </c>
    </row>
    <row r="808" spans="2:12" outlineLevel="1">
      <c r="B808">
        <f>'H15 Swap'!A814</f>
        <v>20030724</v>
      </c>
      <c r="C808" s="1">
        <f t="shared" si="48"/>
        <v>37826</v>
      </c>
      <c r="D808" s="8">
        <f t="shared" si="49"/>
        <v>2003.6406570841889</v>
      </c>
      <c r="F808" s="50">
        <f>'H15 Swap'!H814</f>
        <v>3.42</v>
      </c>
      <c r="G808" s="50">
        <f>'H15 Swap'!O814</f>
        <v>3.08</v>
      </c>
      <c r="H808" s="14">
        <f t="shared" si="51"/>
        <v>0.33999999999999986</v>
      </c>
      <c r="J808" s="51">
        <f>'H15 Swap'!B814</f>
        <v>1.1100000000000001</v>
      </c>
      <c r="K808" s="52">
        <f>'H15 Swap'!C814</f>
        <v>0.94</v>
      </c>
      <c r="L808" s="14">
        <f t="shared" si="50"/>
        <v>0.17000000000000015</v>
      </c>
    </row>
    <row r="809" spans="2:12" outlineLevel="1">
      <c r="B809">
        <f>'H15 Swap'!A815</f>
        <v>20030725</v>
      </c>
      <c r="C809" s="1">
        <f t="shared" si="48"/>
        <v>37827</v>
      </c>
      <c r="D809" s="8">
        <f t="shared" si="49"/>
        <v>2003.643394934976</v>
      </c>
      <c r="F809" s="50">
        <f>'H15 Swap'!H815</f>
        <v>3.31</v>
      </c>
      <c r="G809" s="50">
        <f>'H15 Swap'!O815</f>
        <v>3.1</v>
      </c>
      <c r="H809" s="14">
        <f t="shared" si="51"/>
        <v>0.20999999999999996</v>
      </c>
      <c r="J809" s="51">
        <f>'H15 Swap'!B815</f>
        <v>1.1100000000000001</v>
      </c>
      <c r="K809" s="52">
        <f>'H15 Swap'!C815</f>
        <v>0.94</v>
      </c>
      <c r="L809" s="14">
        <f t="shared" si="50"/>
        <v>0.17000000000000015</v>
      </c>
    </row>
    <row r="810" spans="2:12" outlineLevel="1">
      <c r="B810">
        <f>'H15 Swap'!A816</f>
        <v>20030728</v>
      </c>
      <c r="C810" s="1">
        <f t="shared" si="48"/>
        <v>37830</v>
      </c>
      <c r="D810" s="8">
        <f t="shared" si="49"/>
        <v>2003.6516084873374</v>
      </c>
      <c r="F810" s="50">
        <f>'H15 Swap'!H816</f>
        <v>3.49</v>
      </c>
      <c r="G810" s="50">
        <f>'H15 Swap'!O816</f>
        <v>3.21</v>
      </c>
      <c r="H810" s="14">
        <f t="shared" si="51"/>
        <v>0.28000000000000025</v>
      </c>
      <c r="J810" s="51">
        <f>'H15 Swap'!B816</f>
        <v>1.1100000000000001</v>
      </c>
      <c r="K810" s="52">
        <f>'H15 Swap'!C816</f>
        <v>0.94</v>
      </c>
      <c r="L810" s="14">
        <f t="shared" si="50"/>
        <v>0.17000000000000015</v>
      </c>
    </row>
    <row r="811" spans="2:12" outlineLevel="1">
      <c r="B811">
        <f>'H15 Swap'!A817</f>
        <v>20030729</v>
      </c>
      <c r="C811" s="1">
        <f t="shared" si="48"/>
        <v>37831</v>
      </c>
      <c r="D811" s="8">
        <f t="shared" si="49"/>
        <v>2003.6543463381245</v>
      </c>
      <c r="F811" s="50">
        <f>'H15 Swap'!H817</f>
        <v>3.58</v>
      </c>
      <c r="G811" s="50">
        <f>'H15 Swap'!O817</f>
        <v>3.33</v>
      </c>
      <c r="H811" s="14">
        <f t="shared" si="51"/>
        <v>0.25</v>
      </c>
      <c r="J811" s="51">
        <f>'H15 Swap'!B817</f>
        <v>1.1100000000000001</v>
      </c>
      <c r="K811" s="52">
        <f>'H15 Swap'!C817</f>
        <v>0.95</v>
      </c>
      <c r="L811" s="14">
        <f t="shared" si="50"/>
        <v>0.16000000000000014</v>
      </c>
    </row>
    <row r="812" spans="2:12" outlineLevel="1">
      <c r="B812">
        <f>'H15 Swap'!A818</f>
        <v>20030730</v>
      </c>
      <c r="C812" s="1">
        <f t="shared" si="48"/>
        <v>37832</v>
      </c>
      <c r="D812" s="8">
        <f t="shared" si="49"/>
        <v>2003.6570841889118</v>
      </c>
      <c r="F812" s="50">
        <f>'H15 Swap'!H818</f>
        <v>3.63</v>
      </c>
      <c r="G812" s="50">
        <f>'H15 Swap'!O818</f>
        <v>3.27</v>
      </c>
      <c r="H812" s="14">
        <f t="shared" si="51"/>
        <v>0.35999999999999988</v>
      </c>
      <c r="J812" s="51">
        <f>'H15 Swap'!B818</f>
        <v>1.1163000000000001</v>
      </c>
      <c r="K812" s="52">
        <f>'H15 Swap'!C818</f>
        <v>0.95</v>
      </c>
      <c r="L812" s="14">
        <f t="shared" si="50"/>
        <v>0.16630000000000011</v>
      </c>
    </row>
    <row r="813" spans="2:12" outlineLevel="1">
      <c r="B813">
        <f>'H15 Swap'!A819</f>
        <v>20030731</v>
      </c>
      <c r="C813" s="1">
        <f t="shared" si="48"/>
        <v>37833</v>
      </c>
      <c r="D813" s="8">
        <f t="shared" si="49"/>
        <v>2003.6598220396988</v>
      </c>
      <c r="F813" s="50">
        <f>'H15 Swap'!H819</f>
        <v>3.73</v>
      </c>
      <c r="G813" s="50">
        <f>'H15 Swap'!O819</f>
        <v>3.38</v>
      </c>
      <c r="H813" s="14">
        <f t="shared" si="51"/>
        <v>0.35000000000000009</v>
      </c>
      <c r="J813" s="51">
        <f>'H15 Swap'!B819</f>
        <v>1.1144000000000001</v>
      </c>
      <c r="K813" s="52">
        <f>'H15 Swap'!C819</f>
        <v>0.93</v>
      </c>
      <c r="L813" s="14">
        <f t="shared" si="50"/>
        <v>0.18440000000000001</v>
      </c>
    </row>
    <row r="814" spans="2:12" outlineLevel="1">
      <c r="B814">
        <f>'H15 Swap'!A820</f>
        <v>20030801</v>
      </c>
      <c r="C814" s="1">
        <f t="shared" si="48"/>
        <v>37834</v>
      </c>
      <c r="D814" s="8">
        <f t="shared" si="49"/>
        <v>2003.6598220396988</v>
      </c>
      <c r="F814" s="50">
        <f>'H15 Swap'!H820</f>
        <v>3.9</v>
      </c>
      <c r="G814" s="50">
        <f>'H15 Swap'!O820</f>
        <v>3.37</v>
      </c>
      <c r="H814" s="14">
        <f t="shared" si="51"/>
        <v>0.5299999999999998</v>
      </c>
      <c r="J814" s="51">
        <f>'H15 Swap'!B820</f>
        <v>1.1413</v>
      </c>
      <c r="K814" s="52">
        <f>'H15 Swap'!C820</f>
        <v>0.95</v>
      </c>
      <c r="L814" s="14">
        <f t="shared" si="50"/>
        <v>0.19130000000000003</v>
      </c>
    </row>
    <row r="815" spans="2:12" outlineLevel="1">
      <c r="B815">
        <f>'H15 Swap'!A821</f>
        <v>20030804</v>
      </c>
      <c r="C815" s="1">
        <f t="shared" si="48"/>
        <v>37837</v>
      </c>
      <c r="D815" s="8">
        <f t="shared" si="49"/>
        <v>2003.6680355920603</v>
      </c>
      <c r="F815" s="50">
        <f>'H15 Swap'!H821</f>
        <v>3.84</v>
      </c>
      <c r="G815" s="50">
        <f>'H15 Swap'!O821</f>
        <v>3.24</v>
      </c>
      <c r="H815" s="14">
        <f t="shared" si="51"/>
        <v>0.59999999999999964</v>
      </c>
      <c r="J815" s="51">
        <f>'H15 Swap'!B821</f>
        <v>1.1399999999999999</v>
      </c>
      <c r="K815" s="52">
        <f>'H15 Swap'!C821</f>
        <v>0.97</v>
      </c>
      <c r="L815" s="14">
        <f t="shared" si="50"/>
        <v>0.16999999999999993</v>
      </c>
    </row>
    <row r="816" spans="2:12" outlineLevel="1">
      <c r="B816">
        <f>'H15 Swap'!A822</f>
        <v>20030805</v>
      </c>
      <c r="C816" s="1">
        <f t="shared" si="48"/>
        <v>37838</v>
      </c>
      <c r="D816" s="8">
        <f t="shared" si="49"/>
        <v>2003.6707734428473</v>
      </c>
      <c r="F816" s="50">
        <f>'H15 Swap'!H822</f>
        <v>3.76</v>
      </c>
      <c r="G816" s="50">
        <f>'H15 Swap'!O822</f>
        <v>3.37</v>
      </c>
      <c r="H816" s="14">
        <f t="shared" si="51"/>
        <v>0.38999999999999968</v>
      </c>
      <c r="J816" s="51">
        <f>'H15 Swap'!B822</f>
        <v>1.1388</v>
      </c>
      <c r="K816" s="52">
        <f>'H15 Swap'!C822</f>
        <v>0.97</v>
      </c>
      <c r="L816" s="14">
        <f t="shared" si="50"/>
        <v>0.16880000000000006</v>
      </c>
    </row>
    <row r="817" spans="2:12" outlineLevel="1">
      <c r="B817">
        <f>'H15 Swap'!A823</f>
        <v>20030806</v>
      </c>
      <c r="C817" s="1">
        <f t="shared" si="48"/>
        <v>37839</v>
      </c>
      <c r="D817" s="8">
        <f t="shared" si="49"/>
        <v>2003.6735112936344</v>
      </c>
      <c r="F817" s="50">
        <f>'H15 Swap'!H823</f>
        <v>3.76</v>
      </c>
      <c r="G817" s="50">
        <f>'H15 Swap'!O823</f>
        <v>3.25</v>
      </c>
      <c r="H817" s="14">
        <f t="shared" si="51"/>
        <v>0.50999999999999979</v>
      </c>
      <c r="J817" s="51">
        <f>'H15 Swap'!B823</f>
        <v>1.1399999999999999</v>
      </c>
      <c r="K817" s="52">
        <f>'H15 Swap'!C823</f>
        <v>0.97</v>
      </c>
      <c r="L817" s="14">
        <f t="shared" si="50"/>
        <v>0.16999999999999993</v>
      </c>
    </row>
    <row r="818" spans="2:12" outlineLevel="1">
      <c r="B818">
        <f>'H15 Swap'!A824</f>
        <v>20030807</v>
      </c>
      <c r="C818" s="1">
        <f t="shared" si="48"/>
        <v>37840</v>
      </c>
      <c r="D818" s="8">
        <f t="shared" si="49"/>
        <v>2003.6762491444217</v>
      </c>
      <c r="F818" s="50">
        <f>'H15 Swap'!H824</f>
        <v>3.6</v>
      </c>
      <c r="G818" s="50">
        <f>'H15 Swap'!O824</f>
        <v>3.19</v>
      </c>
      <c r="H818" s="14">
        <f t="shared" si="51"/>
        <v>0.41000000000000014</v>
      </c>
      <c r="J818" s="51">
        <f>'H15 Swap'!B824</f>
        <v>1.1369</v>
      </c>
      <c r="K818" s="52">
        <f>'H15 Swap'!C824</f>
        <v>0.96</v>
      </c>
      <c r="L818" s="14">
        <f t="shared" si="50"/>
        <v>0.17690000000000006</v>
      </c>
    </row>
    <row r="819" spans="2:12" outlineLevel="1">
      <c r="B819">
        <f>'H15 Swap'!A825</f>
        <v>20030808</v>
      </c>
      <c r="C819" s="1">
        <f t="shared" si="48"/>
        <v>37841</v>
      </c>
      <c r="D819" s="8">
        <f t="shared" si="49"/>
        <v>2003.6789869952088</v>
      </c>
      <c r="F819" s="50">
        <f>'H15 Swap'!H825</f>
        <v>3.43</v>
      </c>
      <c r="G819" s="50">
        <f>'H15 Swap'!O825</f>
        <v>3.17</v>
      </c>
      <c r="H819" s="14">
        <f t="shared" si="51"/>
        <v>0.26000000000000023</v>
      </c>
      <c r="J819" s="51">
        <f>'H15 Swap'!B825</f>
        <v>1.1299999999999999</v>
      </c>
      <c r="K819" s="52">
        <f>'H15 Swap'!C825</f>
        <v>0.97</v>
      </c>
      <c r="L819" s="14">
        <f t="shared" si="50"/>
        <v>0.15999999999999992</v>
      </c>
    </row>
    <row r="820" spans="2:12" outlineLevel="1">
      <c r="B820">
        <f>'H15 Swap'!A826</f>
        <v>20030811</v>
      </c>
      <c r="C820" s="1">
        <f t="shared" si="48"/>
        <v>37844</v>
      </c>
      <c r="D820" s="8">
        <f t="shared" si="49"/>
        <v>2003.6872005475702</v>
      </c>
      <c r="F820" s="50">
        <f>'H15 Swap'!H826</f>
        <v>3.66</v>
      </c>
      <c r="G820" s="50">
        <f>'H15 Swap'!O826</f>
        <v>3.26</v>
      </c>
      <c r="H820" s="14">
        <f t="shared" si="51"/>
        <v>0.40000000000000036</v>
      </c>
      <c r="J820" s="51">
        <f>'H15 Swap'!B826</f>
        <v>1.1299999999999999</v>
      </c>
      <c r="K820" s="52">
        <f>'H15 Swap'!C826</f>
        <v>0.98</v>
      </c>
      <c r="L820" s="14">
        <f t="shared" si="50"/>
        <v>0.14999999999999991</v>
      </c>
    </row>
    <row r="821" spans="2:12" outlineLevel="1">
      <c r="B821">
        <f>'H15 Swap'!A827</f>
        <v>20030812</v>
      </c>
      <c r="C821" s="1">
        <f t="shared" si="48"/>
        <v>37845</v>
      </c>
      <c r="D821" s="8">
        <f t="shared" si="49"/>
        <v>2003.6899383983573</v>
      </c>
      <c r="F821" s="50">
        <f>'H15 Swap'!H827</f>
        <v>3.71</v>
      </c>
      <c r="G821" s="50">
        <f>'H15 Swap'!O827</f>
        <v>3.23</v>
      </c>
      <c r="H821" s="14">
        <f t="shared" si="51"/>
        <v>0.48</v>
      </c>
      <c r="J821" s="51">
        <f>'H15 Swap'!B827</f>
        <v>1.1299999999999999</v>
      </c>
      <c r="K821" s="52">
        <f>'H15 Swap'!C827</f>
        <v>0.98</v>
      </c>
      <c r="L821" s="14">
        <f t="shared" si="50"/>
        <v>0.14999999999999991</v>
      </c>
    </row>
    <row r="822" spans="2:12" outlineLevel="1">
      <c r="B822">
        <f>'H15 Swap'!A828</f>
        <v>20030813</v>
      </c>
      <c r="C822" s="1">
        <f t="shared" si="48"/>
        <v>37846</v>
      </c>
      <c r="D822" s="8">
        <f t="shared" si="49"/>
        <v>2003.6926762491444</v>
      </c>
      <c r="F822" s="50">
        <f>'H15 Swap'!H828</f>
        <v>3.86</v>
      </c>
      <c r="G822" s="50">
        <f>'H15 Swap'!O828</f>
        <v>3.43</v>
      </c>
      <c r="H822" s="14">
        <f t="shared" si="51"/>
        <v>0.42999999999999972</v>
      </c>
      <c r="J822" s="51">
        <f>'H15 Swap'!B828</f>
        <v>1.1299999999999999</v>
      </c>
      <c r="K822" s="52">
        <f>'H15 Swap'!C828</f>
        <v>0.97</v>
      </c>
      <c r="L822" s="14">
        <f t="shared" si="50"/>
        <v>0.15999999999999992</v>
      </c>
    </row>
    <row r="823" spans="2:12" outlineLevel="1">
      <c r="B823">
        <f>'H15 Swap'!A829</f>
        <v>20030814</v>
      </c>
      <c r="C823" s="1">
        <f t="shared" si="48"/>
        <v>37847</v>
      </c>
      <c r="D823" s="8">
        <f t="shared" si="49"/>
        <v>2003.6954140999314</v>
      </c>
      <c r="F823" s="50">
        <f>'H15 Swap'!H829</f>
        <v>3.98</v>
      </c>
      <c r="G823" s="50">
        <f>'H15 Swap'!O829</f>
        <v>3.42</v>
      </c>
      <c r="H823" s="14">
        <f t="shared" si="51"/>
        <v>0.56000000000000005</v>
      </c>
      <c r="J823" s="51">
        <f>'H15 Swap'!B829</f>
        <v>1.1299999999999999</v>
      </c>
      <c r="K823" s="52">
        <f>'H15 Swap'!C829</f>
        <v>0.96</v>
      </c>
      <c r="L823" s="14">
        <f t="shared" si="50"/>
        <v>0.16999999999999993</v>
      </c>
    </row>
    <row r="824" spans="2:12" outlineLevel="1">
      <c r="B824">
        <f>'H15 Swap'!A830</f>
        <v>20030815</v>
      </c>
      <c r="C824" s="1">
        <f t="shared" si="48"/>
        <v>37848</v>
      </c>
      <c r="D824" s="8">
        <f t="shared" si="49"/>
        <v>2003.6981519507187</v>
      </c>
      <c r="F824" s="50">
        <f>'H15 Swap'!H830</f>
        <v>3.84</v>
      </c>
      <c r="G824" s="50">
        <f>'H15 Swap'!O830</f>
        <v>3.42</v>
      </c>
      <c r="H824" s="14">
        <f t="shared" si="51"/>
        <v>0.41999999999999993</v>
      </c>
      <c r="J824" s="51">
        <f>'H15 Swap'!B830</f>
        <v>1.1299999999999999</v>
      </c>
      <c r="K824" s="52">
        <f>'H15 Swap'!C830</f>
        <v>0.96</v>
      </c>
      <c r="L824" s="14">
        <f t="shared" si="50"/>
        <v>0.16999999999999993</v>
      </c>
    </row>
    <row r="825" spans="2:12" outlineLevel="1">
      <c r="B825">
        <f>'H15 Swap'!A831</f>
        <v>20030818</v>
      </c>
      <c r="C825" s="1">
        <f t="shared" si="48"/>
        <v>37851</v>
      </c>
      <c r="D825" s="8">
        <f t="shared" si="49"/>
        <v>2003.7063655030802</v>
      </c>
      <c r="F825" s="50">
        <f>'H15 Swap'!H831</f>
        <v>3.83</v>
      </c>
      <c r="G825" s="50">
        <f>'H15 Swap'!O831</f>
        <v>3.37</v>
      </c>
      <c r="H825" s="14">
        <f t="shared" si="51"/>
        <v>0.45999999999999996</v>
      </c>
      <c r="J825" s="51">
        <f>'H15 Swap'!B831</f>
        <v>1.1299999999999999</v>
      </c>
      <c r="K825" s="52">
        <f>'H15 Swap'!C831</f>
        <v>0.99</v>
      </c>
      <c r="L825" s="14">
        <f t="shared" si="50"/>
        <v>0.1399999999999999</v>
      </c>
    </row>
    <row r="826" spans="2:12" outlineLevel="1">
      <c r="B826">
        <f>'H15 Swap'!A832</f>
        <v>20030819</v>
      </c>
      <c r="C826" s="1">
        <f t="shared" si="48"/>
        <v>37852</v>
      </c>
      <c r="D826" s="8">
        <f t="shared" si="49"/>
        <v>2003.7091033538672</v>
      </c>
      <c r="F826" s="50">
        <f>'H15 Swap'!H832</f>
        <v>3.8</v>
      </c>
      <c r="G826" s="50">
        <f>'H15 Swap'!O832</f>
        <v>3.27</v>
      </c>
      <c r="H826" s="14">
        <f t="shared" si="51"/>
        <v>0.5299999999999998</v>
      </c>
      <c r="J826" s="51">
        <f>'H15 Swap'!B832</f>
        <v>1.1299999999999999</v>
      </c>
      <c r="K826" s="52">
        <f>'H15 Swap'!C832</f>
        <v>0.99</v>
      </c>
      <c r="L826" s="14">
        <f t="shared" si="50"/>
        <v>0.1399999999999999</v>
      </c>
    </row>
    <row r="827" spans="2:12" outlineLevel="1">
      <c r="B827">
        <f>'H15 Swap'!A833</f>
        <v>20030820</v>
      </c>
      <c r="C827" s="1">
        <f t="shared" si="48"/>
        <v>37853</v>
      </c>
      <c r="D827" s="8">
        <f t="shared" si="49"/>
        <v>2003.7118412046543</v>
      </c>
      <c r="F827" s="50">
        <f>'H15 Swap'!H833</f>
        <v>3.78</v>
      </c>
      <c r="G827" s="50">
        <f>'H15 Swap'!O833</f>
        <v>3.35</v>
      </c>
      <c r="H827" s="14">
        <f t="shared" si="51"/>
        <v>0.42999999999999972</v>
      </c>
      <c r="J827" s="51">
        <f>'H15 Swap'!B833</f>
        <v>1.1299999999999999</v>
      </c>
      <c r="K827" s="52">
        <f>'H15 Swap'!C833</f>
        <v>0.97</v>
      </c>
      <c r="L827" s="14">
        <f t="shared" si="50"/>
        <v>0.15999999999999992</v>
      </c>
    </row>
    <row r="828" spans="2:12" outlineLevel="1">
      <c r="B828">
        <f>'H15 Swap'!A834</f>
        <v>20030821</v>
      </c>
      <c r="C828" s="1">
        <f t="shared" si="48"/>
        <v>37854</v>
      </c>
      <c r="D828" s="8">
        <f t="shared" si="49"/>
        <v>2003.7145790554414</v>
      </c>
      <c r="F828" s="50">
        <f>'H15 Swap'!H834</f>
        <v>3.86</v>
      </c>
      <c r="G828" s="50">
        <f>'H15 Swap'!O834</f>
        <v>3.51</v>
      </c>
      <c r="H828" s="14">
        <f t="shared" si="51"/>
        <v>0.35000000000000009</v>
      </c>
      <c r="J828" s="51">
        <f>'H15 Swap'!B834</f>
        <v>1.1299999999999999</v>
      </c>
      <c r="K828" s="52">
        <f>'H15 Swap'!C834</f>
        <v>0.96</v>
      </c>
      <c r="L828" s="14">
        <f t="shared" si="50"/>
        <v>0.16999999999999993</v>
      </c>
    </row>
    <row r="829" spans="2:12" outlineLevel="1">
      <c r="B829">
        <f>'H15 Swap'!A835</f>
        <v>20030822</v>
      </c>
      <c r="C829" s="1">
        <f t="shared" si="48"/>
        <v>37855</v>
      </c>
      <c r="D829" s="8">
        <f t="shared" si="49"/>
        <v>2003.7173169062287</v>
      </c>
      <c r="F829" s="50">
        <f>'H15 Swap'!H835</f>
        <v>3.93</v>
      </c>
      <c r="G829" s="50">
        <f>'H15 Swap'!O835</f>
        <v>3.47</v>
      </c>
      <c r="H829" s="14">
        <f t="shared" si="51"/>
        <v>0.45999999999999996</v>
      </c>
      <c r="J829" s="51">
        <f>'H15 Swap'!B835</f>
        <v>1.1399999999999999</v>
      </c>
      <c r="K829" s="52">
        <f>'H15 Swap'!C835</f>
        <v>0.97</v>
      </c>
      <c r="L829" s="14">
        <f t="shared" si="50"/>
        <v>0.16999999999999993</v>
      </c>
    </row>
    <row r="830" spans="2:12" outlineLevel="1">
      <c r="B830">
        <f>'H15 Swap'!A836</f>
        <v>20030825</v>
      </c>
      <c r="C830" s="1">
        <f t="shared" si="48"/>
        <v>37858</v>
      </c>
      <c r="D830" s="8">
        <f t="shared" si="49"/>
        <v>2003.7255304585899</v>
      </c>
      <c r="F830" s="50">
        <f>'H15 Swap'!H836</f>
        <v>3.95</v>
      </c>
      <c r="G830" s="50">
        <f>'H15 Swap'!O836</f>
        <v>3.52</v>
      </c>
      <c r="H830" s="14">
        <f t="shared" si="51"/>
        <v>0.43000000000000016</v>
      </c>
      <c r="J830" s="51">
        <f>'H15 Swap'!B836</f>
        <v>1.1399999999999999</v>
      </c>
      <c r="K830" s="52">
        <f>'H15 Swap'!C836</f>
        <v>0.98</v>
      </c>
      <c r="L830" s="14">
        <f t="shared" si="50"/>
        <v>0.15999999999999992</v>
      </c>
    </row>
    <row r="831" spans="2:12" outlineLevel="1">
      <c r="B831">
        <f>'H15 Swap'!A837</f>
        <v>20030826</v>
      </c>
      <c r="C831" s="1">
        <f t="shared" si="48"/>
        <v>37859</v>
      </c>
      <c r="D831" s="8">
        <f t="shared" si="49"/>
        <v>2003.7282683093772</v>
      </c>
      <c r="F831" s="50">
        <f>'H15 Swap'!H837</f>
        <v>3.98</v>
      </c>
      <c r="G831" s="50">
        <f>'H15 Swap'!O837</f>
        <v>3.5</v>
      </c>
      <c r="H831" s="14">
        <f t="shared" si="51"/>
        <v>0.48</v>
      </c>
      <c r="J831" s="51">
        <f>'H15 Swap'!B837</f>
        <v>1.1399999999999999</v>
      </c>
      <c r="K831" s="52">
        <f>'H15 Swap'!C837</f>
        <v>0.98</v>
      </c>
      <c r="L831" s="14">
        <f t="shared" si="50"/>
        <v>0.15999999999999992</v>
      </c>
    </row>
    <row r="832" spans="2:12" outlineLevel="1">
      <c r="B832">
        <f>'H15 Swap'!A838</f>
        <v>20030827</v>
      </c>
      <c r="C832" s="1">
        <f t="shared" si="48"/>
        <v>37860</v>
      </c>
      <c r="D832" s="8">
        <f t="shared" si="49"/>
        <v>2003.7310061601643</v>
      </c>
      <c r="F832" s="50">
        <f>'H15 Swap'!H838</f>
        <v>3.99</v>
      </c>
      <c r="G832" s="50">
        <f>'H15 Swap'!O838</f>
        <v>3.55</v>
      </c>
      <c r="H832" s="14">
        <f t="shared" si="51"/>
        <v>0.44000000000000039</v>
      </c>
      <c r="J832" s="51">
        <f>'H15 Swap'!B838</f>
        <v>1.1399999999999999</v>
      </c>
      <c r="K832" s="52">
        <f>'H15 Swap'!C838</f>
        <v>0.97</v>
      </c>
      <c r="L832" s="14">
        <f t="shared" si="50"/>
        <v>0.16999999999999993</v>
      </c>
    </row>
    <row r="833" spans="2:12" outlineLevel="1">
      <c r="B833">
        <f>'H15 Swap'!A839</f>
        <v>20030828</v>
      </c>
      <c r="C833" s="1">
        <f t="shared" si="48"/>
        <v>37861</v>
      </c>
      <c r="D833" s="8">
        <f t="shared" si="49"/>
        <v>2003.7337440109513</v>
      </c>
      <c r="F833" s="50">
        <f>'H15 Swap'!H839</f>
        <v>3.92</v>
      </c>
      <c r="G833" s="50">
        <f>'H15 Swap'!O839</f>
        <v>3.42</v>
      </c>
      <c r="H833" s="14">
        <f t="shared" si="51"/>
        <v>0.5</v>
      </c>
      <c r="J833" s="51">
        <f>'H15 Swap'!B839</f>
        <v>1.1399999999999999</v>
      </c>
      <c r="K833" s="52">
        <f>'H15 Swap'!C839</f>
        <v>0.99</v>
      </c>
      <c r="L833" s="14">
        <f t="shared" si="50"/>
        <v>0.14999999999999991</v>
      </c>
    </row>
    <row r="834" spans="2:12" outlineLevel="1">
      <c r="B834">
        <f>'H15 Swap'!A840</f>
        <v>20030829</v>
      </c>
      <c r="C834" s="1">
        <f t="shared" si="48"/>
        <v>37862</v>
      </c>
      <c r="D834" s="8">
        <f t="shared" si="49"/>
        <v>2003.7364818617386</v>
      </c>
      <c r="F834" s="50">
        <f>'H15 Swap'!H840</f>
        <v>3.93</v>
      </c>
      <c r="G834" s="50">
        <f>'H15 Swap'!O840</f>
        <v>3.46</v>
      </c>
      <c r="H834" s="14">
        <f t="shared" si="51"/>
        <v>0.4700000000000002</v>
      </c>
      <c r="J834" s="51">
        <f>'H15 Swap'!B840</f>
        <v>1.1399999999999999</v>
      </c>
      <c r="K834" s="52">
        <f>'H15 Swap'!C840</f>
        <v>0.98</v>
      </c>
      <c r="L834" s="14">
        <f t="shared" si="50"/>
        <v>0.15999999999999992</v>
      </c>
    </row>
    <row r="835" spans="2:12" outlineLevel="1">
      <c r="B835">
        <f>'H15 Swap'!A841</f>
        <v>20030901</v>
      </c>
      <c r="C835" s="1">
        <f t="shared" si="48"/>
        <v>37865</v>
      </c>
      <c r="D835" s="8">
        <f t="shared" si="49"/>
        <v>2003.7419575633128</v>
      </c>
      <c r="F835" s="50" t="str">
        <f>'H15 Swap'!H841</f>
        <v xml:space="preserve"> NaN</v>
      </c>
      <c r="G835" s="50" t="str">
        <f>'H15 Swap'!O841</f>
        <v xml:space="preserve"> NaN</v>
      </c>
      <c r="H835" s="14" t="e">
        <f t="shared" si="51"/>
        <v>#N/A</v>
      </c>
      <c r="J835" s="51">
        <f>'H15 Swap'!B841</f>
        <v>1.1399999999999999</v>
      </c>
      <c r="K835" s="52" t="str">
        <f>'H15 Swap'!C841</f>
        <v>NaN</v>
      </c>
      <c r="L835" s="14" t="e">
        <f t="shared" si="50"/>
        <v>#N/A</v>
      </c>
    </row>
    <row r="836" spans="2:12" outlineLevel="1">
      <c r="B836">
        <f>'H15 Swap'!A842</f>
        <v>20030902</v>
      </c>
      <c r="C836" s="1">
        <f t="shared" si="48"/>
        <v>37866</v>
      </c>
      <c r="D836" s="8">
        <f t="shared" si="49"/>
        <v>2003.7446954140999</v>
      </c>
      <c r="F836" s="50">
        <f>'H15 Swap'!H842</f>
        <v>4</v>
      </c>
      <c r="G836" s="50">
        <f>'H15 Swap'!O842</f>
        <v>3.63</v>
      </c>
      <c r="H836" s="14">
        <f t="shared" si="51"/>
        <v>0.37000000000000011</v>
      </c>
      <c r="J836" s="51">
        <f>'H15 Swap'!B842</f>
        <v>1.1399999999999999</v>
      </c>
      <c r="K836" s="52">
        <f>'H15 Swap'!C842</f>
        <v>0.99</v>
      </c>
      <c r="L836" s="14">
        <f t="shared" si="50"/>
        <v>0.14999999999999991</v>
      </c>
    </row>
    <row r="837" spans="2:12" outlineLevel="1">
      <c r="B837">
        <f>'H15 Swap'!A843</f>
        <v>20030903</v>
      </c>
      <c r="C837" s="1">
        <f t="shared" si="48"/>
        <v>37867</v>
      </c>
      <c r="D837" s="8">
        <f t="shared" si="49"/>
        <v>2003.7474332648871</v>
      </c>
      <c r="F837" s="50">
        <f>'H15 Swap'!H843</f>
        <v>4.07</v>
      </c>
      <c r="G837" s="50">
        <f>'H15 Swap'!O843</f>
        <v>3.61</v>
      </c>
      <c r="H837" s="14">
        <f t="shared" si="51"/>
        <v>0.46000000000000041</v>
      </c>
      <c r="J837" s="51">
        <f>'H15 Swap'!B843</f>
        <v>1.1456</v>
      </c>
      <c r="K837" s="52">
        <f>'H15 Swap'!C843</f>
        <v>0.97</v>
      </c>
      <c r="L837" s="14">
        <f t="shared" si="50"/>
        <v>0.17559999999999998</v>
      </c>
    </row>
    <row r="838" spans="2:12" outlineLevel="1">
      <c r="B838">
        <f>'H15 Swap'!A844</f>
        <v>20030904</v>
      </c>
      <c r="C838" s="1">
        <f t="shared" si="48"/>
        <v>37868</v>
      </c>
      <c r="D838" s="8">
        <f t="shared" si="49"/>
        <v>2003.7501711156742</v>
      </c>
      <c r="F838" s="50">
        <f>'H15 Swap'!H844</f>
        <v>3.99</v>
      </c>
      <c r="G838" s="50">
        <f>'H15 Swap'!O844</f>
        <v>3.5</v>
      </c>
      <c r="H838" s="14">
        <f t="shared" si="51"/>
        <v>0.49000000000000021</v>
      </c>
      <c r="J838" s="51">
        <f>'H15 Swap'!B844</f>
        <v>1.1463000000000001</v>
      </c>
      <c r="K838" s="52">
        <f>'H15 Swap'!C844</f>
        <v>0.98</v>
      </c>
      <c r="L838" s="14">
        <f t="shared" si="50"/>
        <v>0.16630000000000011</v>
      </c>
    </row>
    <row r="839" spans="2:12" outlineLevel="1">
      <c r="B839">
        <f>'H15 Swap'!A845</f>
        <v>20030905</v>
      </c>
      <c r="C839" s="1">
        <f t="shared" si="48"/>
        <v>37869</v>
      </c>
      <c r="D839" s="8">
        <f t="shared" si="49"/>
        <v>2003.7529089664613</v>
      </c>
      <c r="F839" s="50">
        <f>'H15 Swap'!H845</f>
        <v>3.81</v>
      </c>
      <c r="G839" s="50">
        <f>'H15 Swap'!O845</f>
        <v>3.28</v>
      </c>
      <c r="H839" s="14">
        <f t="shared" si="51"/>
        <v>0.53000000000000025</v>
      </c>
      <c r="J839" s="51">
        <f>'H15 Swap'!B845</f>
        <v>1.1422000000000001</v>
      </c>
      <c r="K839" s="52">
        <f>'H15 Swap'!C845</f>
        <v>0.98</v>
      </c>
      <c r="L839" s="14">
        <f t="shared" si="50"/>
        <v>0.16220000000000012</v>
      </c>
    </row>
    <row r="840" spans="2:12" outlineLevel="1">
      <c r="B840">
        <f>'H15 Swap'!A846</f>
        <v>20030908</v>
      </c>
      <c r="C840" s="1">
        <f t="shared" si="48"/>
        <v>37872</v>
      </c>
      <c r="D840" s="8">
        <f t="shared" si="49"/>
        <v>2003.7611225188227</v>
      </c>
      <c r="F840" s="50">
        <f>'H15 Swap'!H846</f>
        <v>3.66</v>
      </c>
      <c r="G840" s="50">
        <f>'H15 Swap'!O846</f>
        <v>3.32</v>
      </c>
      <c r="H840" s="14">
        <f t="shared" si="51"/>
        <v>0.3400000000000003</v>
      </c>
      <c r="J840" s="51">
        <f>'H15 Swap'!B846</f>
        <v>1.1399999999999999</v>
      </c>
      <c r="K840" s="52">
        <f>'H15 Swap'!C846</f>
        <v>0.98</v>
      </c>
      <c r="L840" s="14">
        <f t="shared" si="50"/>
        <v>0.15999999999999992</v>
      </c>
    </row>
    <row r="841" spans="2:12" outlineLevel="1">
      <c r="B841">
        <f>'H15 Swap'!A847</f>
        <v>20030909</v>
      </c>
      <c r="C841" s="1">
        <f t="shared" si="48"/>
        <v>37873</v>
      </c>
      <c r="D841" s="8">
        <f t="shared" si="49"/>
        <v>2003.7638603696098</v>
      </c>
      <c r="F841" s="50">
        <f>'H15 Swap'!H847</f>
        <v>3.77</v>
      </c>
      <c r="G841" s="50">
        <f>'H15 Swap'!O847</f>
        <v>3.28</v>
      </c>
      <c r="H841" s="14">
        <f t="shared" si="51"/>
        <v>0.49000000000000021</v>
      </c>
      <c r="J841" s="51">
        <f>'H15 Swap'!B847</f>
        <v>1.1399999999999999</v>
      </c>
      <c r="K841" s="52">
        <f>'H15 Swap'!C847</f>
        <v>0.95</v>
      </c>
      <c r="L841" s="14">
        <f t="shared" si="50"/>
        <v>0.18999999999999995</v>
      </c>
    </row>
    <row r="842" spans="2:12" outlineLevel="1">
      <c r="B842">
        <f>'H15 Swap'!A848</f>
        <v>20030910</v>
      </c>
      <c r="C842" s="1">
        <f t="shared" si="48"/>
        <v>37874</v>
      </c>
      <c r="D842" s="8">
        <f t="shared" si="49"/>
        <v>2003.7665982203971</v>
      </c>
      <c r="F842" s="50">
        <f>'H15 Swap'!H848</f>
        <v>3.67</v>
      </c>
      <c r="G842" s="50">
        <f>'H15 Swap'!O848</f>
        <v>3.18</v>
      </c>
      <c r="H842" s="14">
        <f t="shared" si="51"/>
        <v>0.48999999999999977</v>
      </c>
      <c r="J842" s="51">
        <f>'H15 Swap'!B848</f>
        <v>1.1399999999999999</v>
      </c>
      <c r="K842" s="52">
        <f>'H15 Swap'!C848</f>
        <v>0.97</v>
      </c>
      <c r="L842" s="14">
        <f t="shared" si="50"/>
        <v>0.16999999999999993</v>
      </c>
    </row>
    <row r="843" spans="2:12" outlineLevel="1">
      <c r="B843">
        <f>'H15 Swap'!A849</f>
        <v>20030911</v>
      </c>
      <c r="C843" s="1">
        <f t="shared" ref="C843:C906" si="52">DATE(LEFT(B843,4),MID(B843,5,2),RIGHT(B843,2))</f>
        <v>37875</v>
      </c>
      <c r="D843" s="8">
        <f t="shared" ref="D843:D906" si="53">(YEAR(C843)*365.25+MONTH(C843)*30+DAY(C843))/365.25</f>
        <v>2003.7693360711842</v>
      </c>
      <c r="F843" s="50">
        <f>'H15 Swap'!H849</f>
        <v>3.66</v>
      </c>
      <c r="G843" s="50">
        <f>'H15 Swap'!O849</f>
        <v>3.24</v>
      </c>
      <c r="H843" s="14">
        <f t="shared" si="51"/>
        <v>0.41999999999999993</v>
      </c>
      <c r="J843" s="51">
        <f>'H15 Swap'!B849</f>
        <v>1.1399999999999999</v>
      </c>
      <c r="K843" s="52">
        <f>'H15 Swap'!C849</f>
        <v>0.97</v>
      </c>
      <c r="L843" s="14">
        <f t="shared" ref="L843:L906" si="54">IF(ISERROR(J843-K843),#N/A,J843-K843)</f>
        <v>0.16999999999999993</v>
      </c>
    </row>
    <row r="844" spans="2:12" outlineLevel="1">
      <c r="B844">
        <f>'H15 Swap'!A850</f>
        <v>20030912</v>
      </c>
      <c r="C844" s="1">
        <f t="shared" si="52"/>
        <v>37876</v>
      </c>
      <c r="D844" s="8">
        <f t="shared" si="53"/>
        <v>2003.7720739219712</v>
      </c>
      <c r="F844" s="50">
        <f>'H15 Swap'!H850</f>
        <v>3.52</v>
      </c>
      <c r="G844" s="50">
        <f>'H15 Swap'!O850</f>
        <v>3.15</v>
      </c>
      <c r="H844" s="14">
        <f t="shared" ref="H844:H907" si="55">IF(ISERROR(F844-G844),#N/A,F844-G844)</f>
        <v>0.37000000000000011</v>
      </c>
      <c r="J844" s="51">
        <f>'H15 Swap'!B850</f>
        <v>1.1399999999999999</v>
      </c>
      <c r="K844" s="52">
        <f>'H15 Swap'!C850</f>
        <v>0.95</v>
      </c>
      <c r="L844" s="14">
        <f t="shared" si="54"/>
        <v>0.18999999999999995</v>
      </c>
    </row>
    <row r="845" spans="2:12" outlineLevel="1">
      <c r="B845">
        <f>'H15 Swap'!A851</f>
        <v>20030915</v>
      </c>
      <c r="C845" s="1">
        <f t="shared" si="52"/>
        <v>37879</v>
      </c>
      <c r="D845" s="8">
        <f t="shared" si="53"/>
        <v>2003.7802874743327</v>
      </c>
      <c r="F845" s="50">
        <f>'H15 Swap'!H851</f>
        <v>3.58</v>
      </c>
      <c r="G845" s="50">
        <f>'H15 Swap'!O851</f>
        <v>3.12</v>
      </c>
      <c r="H845" s="14">
        <f t="shared" si="55"/>
        <v>0.45999999999999996</v>
      </c>
      <c r="J845" s="51">
        <f>'H15 Swap'!B851</f>
        <v>1.1399999999999999</v>
      </c>
      <c r="K845" s="52">
        <f>'H15 Swap'!C851</f>
        <v>0.96</v>
      </c>
      <c r="L845" s="14">
        <f t="shared" si="54"/>
        <v>0.17999999999999994</v>
      </c>
    </row>
    <row r="846" spans="2:12" outlineLevel="1">
      <c r="B846">
        <f>'H15 Swap'!A852</f>
        <v>20030916</v>
      </c>
      <c r="C846" s="1">
        <f t="shared" si="52"/>
        <v>37880</v>
      </c>
      <c r="D846" s="8">
        <f t="shared" si="53"/>
        <v>2003.7830253251198</v>
      </c>
      <c r="F846" s="50">
        <f>'H15 Swap'!H852</f>
        <v>3.56</v>
      </c>
      <c r="G846" s="50">
        <f>'H15 Swap'!O852</f>
        <v>3.12</v>
      </c>
      <c r="H846" s="14">
        <f t="shared" si="55"/>
        <v>0.43999999999999995</v>
      </c>
      <c r="J846" s="51">
        <f>'H15 Swap'!B852</f>
        <v>1.1399999999999999</v>
      </c>
      <c r="K846" s="52">
        <f>'H15 Swap'!C852</f>
        <v>0.97</v>
      </c>
      <c r="L846" s="14">
        <f t="shared" si="54"/>
        <v>0.16999999999999993</v>
      </c>
    </row>
    <row r="847" spans="2:12" outlineLevel="1">
      <c r="B847">
        <f>'H15 Swap'!A853</f>
        <v>20030917</v>
      </c>
      <c r="C847" s="1">
        <f t="shared" si="52"/>
        <v>37881</v>
      </c>
      <c r="D847" s="8">
        <f t="shared" si="53"/>
        <v>2003.7857631759068</v>
      </c>
      <c r="F847" s="50">
        <f>'H15 Swap'!H853</f>
        <v>3.49</v>
      </c>
      <c r="G847" s="50">
        <f>'H15 Swap'!O853</f>
        <v>3.06</v>
      </c>
      <c r="H847" s="14">
        <f t="shared" si="55"/>
        <v>0.43000000000000016</v>
      </c>
      <c r="J847" s="51">
        <f>'H15 Swap'!B853</f>
        <v>1.1399999999999999</v>
      </c>
      <c r="K847" s="52">
        <f>'H15 Swap'!C853</f>
        <v>0.97</v>
      </c>
      <c r="L847" s="14">
        <f t="shared" si="54"/>
        <v>0.16999999999999993</v>
      </c>
    </row>
    <row r="848" spans="2:12" outlineLevel="1">
      <c r="B848">
        <f>'H15 Swap'!A854</f>
        <v>20030918</v>
      </c>
      <c r="C848" s="1">
        <f t="shared" si="52"/>
        <v>37882</v>
      </c>
      <c r="D848" s="8">
        <f t="shared" si="53"/>
        <v>2003.7885010266941</v>
      </c>
      <c r="F848" s="50">
        <f>'H15 Swap'!H854</f>
        <v>3.49</v>
      </c>
      <c r="G848" s="50">
        <f>'H15 Swap'!O854</f>
        <v>3.09</v>
      </c>
      <c r="H848" s="14">
        <f t="shared" si="55"/>
        <v>0.40000000000000036</v>
      </c>
      <c r="J848" s="51">
        <f>'H15 Swap'!B854</f>
        <v>1.1399999999999999</v>
      </c>
      <c r="K848" s="52">
        <f>'H15 Swap'!C854</f>
        <v>0.95</v>
      </c>
      <c r="L848" s="14">
        <f t="shared" si="54"/>
        <v>0.18999999999999995</v>
      </c>
    </row>
    <row r="849" spans="2:12" outlineLevel="1">
      <c r="B849">
        <f>'H15 Swap'!A855</f>
        <v>20030919</v>
      </c>
      <c r="C849" s="1">
        <f t="shared" si="52"/>
        <v>37883</v>
      </c>
      <c r="D849" s="8">
        <f t="shared" si="53"/>
        <v>2003.7912388774812</v>
      </c>
      <c r="F849" s="50">
        <f>'H15 Swap'!H855</f>
        <v>3.49</v>
      </c>
      <c r="G849" s="50">
        <f>'H15 Swap'!O855</f>
        <v>3.11</v>
      </c>
      <c r="H849" s="14">
        <f t="shared" si="55"/>
        <v>0.38000000000000034</v>
      </c>
      <c r="J849" s="51">
        <f>'H15 Swap'!B855</f>
        <v>1.1399999999999999</v>
      </c>
      <c r="K849" s="52">
        <f>'H15 Swap'!C855</f>
        <v>0.95</v>
      </c>
      <c r="L849" s="14">
        <f t="shared" si="54"/>
        <v>0.18999999999999995</v>
      </c>
    </row>
    <row r="850" spans="2:12" outlineLevel="1">
      <c r="B850">
        <f>'H15 Swap'!A856</f>
        <v>20030922</v>
      </c>
      <c r="C850" s="1">
        <f t="shared" si="52"/>
        <v>37886</v>
      </c>
      <c r="D850" s="8">
        <f t="shared" si="53"/>
        <v>2003.7994524298426</v>
      </c>
      <c r="F850" s="50">
        <f>'H15 Swap'!H856</f>
        <v>3.6</v>
      </c>
      <c r="G850" s="50">
        <f>'H15 Swap'!O856</f>
        <v>3.16</v>
      </c>
      <c r="H850" s="14">
        <f t="shared" si="55"/>
        <v>0.43999999999999995</v>
      </c>
      <c r="J850" s="51">
        <f>'H15 Swap'!B856</f>
        <v>1.1399999999999999</v>
      </c>
      <c r="K850" s="52">
        <f>'H15 Swap'!C856</f>
        <v>0.96</v>
      </c>
      <c r="L850" s="14">
        <f t="shared" si="54"/>
        <v>0.17999999999999994</v>
      </c>
    </row>
    <row r="851" spans="2:12" outlineLevel="1">
      <c r="B851">
        <f>'H15 Swap'!A857</f>
        <v>20030923</v>
      </c>
      <c r="C851" s="1">
        <f t="shared" si="52"/>
        <v>37887</v>
      </c>
      <c r="D851" s="8">
        <f t="shared" si="53"/>
        <v>2003.8021902806297</v>
      </c>
      <c r="F851" s="50">
        <f>'H15 Swap'!H857</f>
        <v>3.53</v>
      </c>
      <c r="G851" s="50">
        <f>'H15 Swap'!O857</f>
        <v>3.13</v>
      </c>
      <c r="H851" s="14">
        <f t="shared" si="55"/>
        <v>0.39999999999999991</v>
      </c>
      <c r="J851" s="51">
        <f>'H15 Swap'!B857</f>
        <v>1.1399999999999999</v>
      </c>
      <c r="K851" s="52">
        <f>'H15 Swap'!C857</f>
        <v>0.95</v>
      </c>
      <c r="L851" s="14">
        <f t="shared" si="54"/>
        <v>0.18999999999999995</v>
      </c>
    </row>
    <row r="852" spans="2:12" outlineLevel="1">
      <c r="B852">
        <f>'H15 Swap'!A858</f>
        <v>20030924</v>
      </c>
      <c r="C852" s="1">
        <f t="shared" si="52"/>
        <v>37888</v>
      </c>
      <c r="D852" s="8">
        <f t="shared" si="53"/>
        <v>2003.8049281314168</v>
      </c>
      <c r="F852" s="50">
        <f>'H15 Swap'!H858</f>
        <v>3.51</v>
      </c>
      <c r="G852" s="50">
        <f>'H15 Swap'!O858</f>
        <v>3.07</v>
      </c>
      <c r="H852" s="14">
        <f t="shared" si="55"/>
        <v>0.43999999999999995</v>
      </c>
      <c r="J852" s="51">
        <f>'H15 Swap'!B858</f>
        <v>1.1399999999999999</v>
      </c>
      <c r="K852" s="52">
        <f>'H15 Swap'!C858</f>
        <v>0.95</v>
      </c>
      <c r="L852" s="14">
        <f t="shared" si="54"/>
        <v>0.18999999999999995</v>
      </c>
    </row>
    <row r="853" spans="2:12" outlineLevel="1">
      <c r="B853">
        <f>'H15 Swap'!A859</f>
        <v>20030925</v>
      </c>
      <c r="C853" s="1">
        <f t="shared" si="52"/>
        <v>37889</v>
      </c>
      <c r="D853" s="8">
        <f t="shared" si="53"/>
        <v>2003.8076659822041</v>
      </c>
      <c r="F853" s="50">
        <f>'H15 Swap'!H859</f>
        <v>3.4</v>
      </c>
      <c r="G853" s="50">
        <f>'H15 Swap'!O859</f>
        <v>3.05</v>
      </c>
      <c r="H853" s="14">
        <f t="shared" si="55"/>
        <v>0.35000000000000009</v>
      </c>
      <c r="J853" s="51">
        <f>'H15 Swap'!B859</f>
        <v>1.1399999999999999</v>
      </c>
      <c r="K853" s="52">
        <f>'H15 Swap'!C859</f>
        <v>0.96</v>
      </c>
      <c r="L853" s="14">
        <f t="shared" si="54"/>
        <v>0.17999999999999994</v>
      </c>
    </row>
    <row r="854" spans="2:12" outlineLevel="1">
      <c r="B854">
        <f>'H15 Swap'!A860</f>
        <v>20030926</v>
      </c>
      <c r="C854" s="1">
        <f t="shared" si="52"/>
        <v>37890</v>
      </c>
      <c r="D854" s="8">
        <f t="shared" si="53"/>
        <v>2003.8104038329911</v>
      </c>
      <c r="F854" s="50">
        <f>'H15 Swap'!H860</f>
        <v>3.38</v>
      </c>
      <c r="G854" s="50">
        <f>'H15 Swap'!O860</f>
        <v>2.95</v>
      </c>
      <c r="H854" s="14">
        <f t="shared" si="55"/>
        <v>0.42999999999999972</v>
      </c>
      <c r="J854" s="51">
        <f>'H15 Swap'!B860</f>
        <v>1.1399999999999999</v>
      </c>
      <c r="K854" s="52">
        <f>'H15 Swap'!C860</f>
        <v>0.96</v>
      </c>
      <c r="L854" s="14">
        <f t="shared" si="54"/>
        <v>0.17999999999999994</v>
      </c>
    </row>
    <row r="855" spans="2:12" outlineLevel="1">
      <c r="B855">
        <f>'H15 Swap'!A861</f>
        <v>20030929</v>
      </c>
      <c r="C855" s="1">
        <f t="shared" si="52"/>
        <v>37893</v>
      </c>
      <c r="D855" s="8">
        <f t="shared" si="53"/>
        <v>2003.8186173853526</v>
      </c>
      <c r="F855" s="50">
        <f>'H15 Swap'!H861</f>
        <v>3.34</v>
      </c>
      <c r="G855" s="50">
        <f>'H15 Swap'!O861</f>
        <v>2.98</v>
      </c>
      <c r="H855" s="14">
        <f t="shared" si="55"/>
        <v>0.35999999999999988</v>
      </c>
      <c r="J855" s="51">
        <f>'H15 Swap'!B861</f>
        <v>1.1599999999999999</v>
      </c>
      <c r="K855" s="52">
        <f>'H15 Swap'!C861</f>
        <v>0.95</v>
      </c>
      <c r="L855" s="14">
        <f t="shared" si="54"/>
        <v>0.20999999999999996</v>
      </c>
    </row>
    <row r="856" spans="2:12" outlineLevel="1">
      <c r="B856">
        <f>'H15 Swap'!A862</f>
        <v>20030930</v>
      </c>
      <c r="C856" s="1">
        <f t="shared" si="52"/>
        <v>37894</v>
      </c>
      <c r="D856" s="8">
        <f t="shared" si="53"/>
        <v>2003.8213552361397</v>
      </c>
      <c r="F856" s="50">
        <f>'H15 Swap'!H862</f>
        <v>3.23</v>
      </c>
      <c r="G856" s="50">
        <f>'H15 Swap'!O862</f>
        <v>2.85</v>
      </c>
      <c r="H856" s="14">
        <f t="shared" si="55"/>
        <v>0.37999999999999989</v>
      </c>
      <c r="J856" s="51">
        <f>'H15 Swap'!B862</f>
        <v>1.1599999999999999</v>
      </c>
      <c r="K856" s="52">
        <f>'H15 Swap'!C862</f>
        <v>0.95</v>
      </c>
      <c r="L856" s="14">
        <f t="shared" si="54"/>
        <v>0.20999999999999996</v>
      </c>
    </row>
    <row r="857" spans="2:12" outlineLevel="1">
      <c r="B857">
        <f>'H15 Swap'!A863</f>
        <v>20031001</v>
      </c>
      <c r="C857" s="1">
        <f t="shared" si="52"/>
        <v>37895</v>
      </c>
      <c r="D857" s="8">
        <f t="shared" si="53"/>
        <v>2003.8240930869267</v>
      </c>
      <c r="F857" s="50">
        <f>'H15 Swap'!H863</f>
        <v>3.25</v>
      </c>
      <c r="G857" s="50">
        <f>'H15 Swap'!O863</f>
        <v>2.84</v>
      </c>
      <c r="H857" s="14">
        <f t="shared" si="55"/>
        <v>0.41000000000000014</v>
      </c>
      <c r="J857" s="51">
        <f>'H15 Swap'!B863</f>
        <v>1.1499999999999999</v>
      </c>
      <c r="K857" s="52">
        <f>'H15 Swap'!C863</f>
        <v>0.93</v>
      </c>
      <c r="L857" s="14">
        <f t="shared" si="54"/>
        <v>0.21999999999999986</v>
      </c>
    </row>
    <row r="858" spans="2:12" outlineLevel="1">
      <c r="B858">
        <f>'H15 Swap'!A864</f>
        <v>20031002</v>
      </c>
      <c r="C858" s="1">
        <f t="shared" si="52"/>
        <v>37896</v>
      </c>
      <c r="D858" s="8">
        <f t="shared" si="53"/>
        <v>2003.8268309377138</v>
      </c>
      <c r="F858" s="50">
        <f>'H15 Swap'!H864</f>
        <v>3.37</v>
      </c>
      <c r="G858" s="50">
        <f>'H15 Swap'!O864</f>
        <v>2.9</v>
      </c>
      <c r="H858" s="14">
        <f t="shared" si="55"/>
        <v>0.4700000000000002</v>
      </c>
      <c r="J858" s="51">
        <f>'H15 Swap'!B864</f>
        <v>1.1499999999999999</v>
      </c>
      <c r="K858" s="52">
        <f>'H15 Swap'!C864</f>
        <v>0.94</v>
      </c>
      <c r="L858" s="14">
        <f t="shared" si="54"/>
        <v>0.20999999999999996</v>
      </c>
    </row>
    <row r="859" spans="2:12" outlineLevel="1">
      <c r="B859">
        <f>'H15 Swap'!A865</f>
        <v>20031003</v>
      </c>
      <c r="C859" s="1">
        <f t="shared" si="52"/>
        <v>37897</v>
      </c>
      <c r="D859" s="8">
        <f t="shared" si="53"/>
        <v>2003.8295687885011</v>
      </c>
      <c r="F859" s="50">
        <f>'H15 Swap'!H865</f>
        <v>3.51</v>
      </c>
      <c r="G859" s="50">
        <f>'H15 Swap'!O865</f>
        <v>3.12</v>
      </c>
      <c r="H859" s="14">
        <f t="shared" si="55"/>
        <v>0.38999999999999968</v>
      </c>
      <c r="J859" s="51">
        <f>'H15 Swap'!B865</f>
        <v>1.1499999999999999</v>
      </c>
      <c r="K859" s="52">
        <f>'H15 Swap'!C865</f>
        <v>0.96</v>
      </c>
      <c r="L859" s="14">
        <f t="shared" si="54"/>
        <v>0.18999999999999995</v>
      </c>
    </row>
    <row r="860" spans="2:12" outlineLevel="1">
      <c r="B860">
        <f>'H15 Swap'!A866</f>
        <v>20031006</v>
      </c>
      <c r="C860" s="1">
        <f t="shared" si="52"/>
        <v>37900</v>
      </c>
      <c r="D860" s="8">
        <f t="shared" si="53"/>
        <v>2003.8377823408625</v>
      </c>
      <c r="F860" s="50">
        <f>'H15 Swap'!H866</f>
        <v>3.55</v>
      </c>
      <c r="G860" s="50">
        <f>'H15 Swap'!O866</f>
        <v>3.06</v>
      </c>
      <c r="H860" s="14">
        <f t="shared" si="55"/>
        <v>0.48999999999999977</v>
      </c>
      <c r="J860" s="51">
        <f>'H15 Swap'!B866</f>
        <v>1.1499999999999999</v>
      </c>
      <c r="K860" s="52">
        <f>'H15 Swap'!C866</f>
        <v>0.97</v>
      </c>
      <c r="L860" s="14">
        <f t="shared" si="54"/>
        <v>0.17999999999999994</v>
      </c>
    </row>
    <row r="861" spans="2:12" outlineLevel="1">
      <c r="B861">
        <f>'H15 Swap'!A867</f>
        <v>20031007</v>
      </c>
      <c r="C861" s="1">
        <f t="shared" si="52"/>
        <v>37901</v>
      </c>
      <c r="D861" s="8">
        <f t="shared" si="53"/>
        <v>2003.8405201916496</v>
      </c>
      <c r="F861" s="50">
        <f>'H15 Swap'!H867</f>
        <v>3.53</v>
      </c>
      <c r="G861" s="50">
        <f>'H15 Swap'!O867</f>
        <v>3.15</v>
      </c>
      <c r="H861" s="14">
        <f t="shared" si="55"/>
        <v>0.37999999999999989</v>
      </c>
      <c r="J861" s="51">
        <f>'H15 Swap'!B867</f>
        <v>1.1499999999999999</v>
      </c>
      <c r="K861" s="52">
        <f>'H15 Swap'!C867</f>
        <v>0.98</v>
      </c>
      <c r="L861" s="14">
        <f t="shared" si="54"/>
        <v>0.16999999999999993</v>
      </c>
    </row>
    <row r="862" spans="2:12" outlineLevel="1">
      <c r="B862">
        <f>'H15 Swap'!A868</f>
        <v>20031008</v>
      </c>
      <c r="C862" s="1">
        <f t="shared" si="52"/>
        <v>37902</v>
      </c>
      <c r="D862" s="8">
        <f t="shared" si="53"/>
        <v>2003.8432580424367</v>
      </c>
      <c r="F862" s="50">
        <f>'H15 Swap'!H868</f>
        <v>3.55</v>
      </c>
      <c r="G862" s="50">
        <f>'H15 Swap'!O868</f>
        <v>3.14</v>
      </c>
      <c r="H862" s="14">
        <f t="shared" si="55"/>
        <v>0.4099999999999997</v>
      </c>
      <c r="J862" s="51">
        <f>'H15 Swap'!B868</f>
        <v>1.1499999999999999</v>
      </c>
      <c r="K862" s="52">
        <f>'H15 Swap'!C868</f>
        <v>0.98</v>
      </c>
      <c r="L862" s="14">
        <f t="shared" si="54"/>
        <v>0.16999999999999993</v>
      </c>
    </row>
    <row r="863" spans="2:12" outlineLevel="1">
      <c r="B863">
        <f>'H15 Swap'!A869</f>
        <v>20031009</v>
      </c>
      <c r="C863" s="1">
        <f t="shared" si="52"/>
        <v>37903</v>
      </c>
      <c r="D863" s="8">
        <f t="shared" si="53"/>
        <v>2003.8459958932237</v>
      </c>
      <c r="F863" s="50">
        <f>'H15 Swap'!H869</f>
        <v>3.59</v>
      </c>
      <c r="G863" s="50">
        <f>'H15 Swap'!O869</f>
        <v>3.17</v>
      </c>
      <c r="H863" s="14">
        <f t="shared" si="55"/>
        <v>0.41999999999999993</v>
      </c>
      <c r="J863" s="51">
        <f>'H15 Swap'!B869</f>
        <v>1.1499999999999999</v>
      </c>
      <c r="K863" s="52">
        <f>'H15 Swap'!C869</f>
        <v>0.96</v>
      </c>
      <c r="L863" s="14">
        <f t="shared" si="54"/>
        <v>0.18999999999999995</v>
      </c>
    </row>
    <row r="864" spans="2:12" outlineLevel="1">
      <c r="B864">
        <f>'H15 Swap'!A870</f>
        <v>20031010</v>
      </c>
      <c r="C864" s="1">
        <f t="shared" si="52"/>
        <v>37904</v>
      </c>
      <c r="D864" s="8">
        <f t="shared" si="53"/>
        <v>2003.848733744011</v>
      </c>
      <c r="F864" s="50">
        <f>'H15 Swap'!H870</f>
        <v>3.51</v>
      </c>
      <c r="G864" s="50">
        <f>'H15 Swap'!O870</f>
        <v>3.15</v>
      </c>
      <c r="H864" s="14">
        <f t="shared" si="55"/>
        <v>0.35999999999999988</v>
      </c>
      <c r="J864" s="51">
        <f>'H15 Swap'!B870</f>
        <v>1.1499999999999999</v>
      </c>
      <c r="K864" s="52">
        <f>'H15 Swap'!C870</f>
        <v>0.95</v>
      </c>
      <c r="L864" s="14">
        <f t="shared" si="54"/>
        <v>0.19999999999999996</v>
      </c>
    </row>
    <row r="865" spans="2:12" outlineLevel="1">
      <c r="B865">
        <f>'H15 Swap'!A871</f>
        <v>20031013</v>
      </c>
      <c r="C865" s="1">
        <f t="shared" si="52"/>
        <v>37907</v>
      </c>
      <c r="D865" s="8">
        <f t="shared" si="53"/>
        <v>2003.8569472963723</v>
      </c>
      <c r="F865" s="50" t="str">
        <f>'H15 Swap'!H871</f>
        <v xml:space="preserve"> NaN</v>
      </c>
      <c r="G865" s="50" t="str">
        <f>'H15 Swap'!O871</f>
        <v xml:space="preserve"> NaN</v>
      </c>
      <c r="H865" s="14" t="e">
        <f t="shared" si="55"/>
        <v>#N/A</v>
      </c>
      <c r="J865" s="51">
        <f>'H15 Swap'!B871</f>
        <v>1.1499999999999999</v>
      </c>
      <c r="K865" s="52" t="str">
        <f>'H15 Swap'!C871</f>
        <v>NaN</v>
      </c>
      <c r="L865" s="14" t="e">
        <f t="shared" si="54"/>
        <v>#N/A</v>
      </c>
    </row>
    <row r="866" spans="2:12" outlineLevel="1">
      <c r="B866">
        <f>'H15 Swap'!A872</f>
        <v>20031014</v>
      </c>
      <c r="C866" s="1">
        <f t="shared" si="52"/>
        <v>37908</v>
      </c>
      <c r="D866" s="8">
        <f t="shared" si="53"/>
        <v>2003.8596851471596</v>
      </c>
      <c r="F866" s="50">
        <f>'H15 Swap'!H872</f>
        <v>3.61</v>
      </c>
      <c r="G866" s="50">
        <f>'H15 Swap'!O872</f>
        <v>3.23</v>
      </c>
      <c r="H866" s="14">
        <f t="shared" si="55"/>
        <v>0.37999999999999989</v>
      </c>
      <c r="J866" s="51">
        <f>'H15 Swap'!B872</f>
        <v>1.1499999999999999</v>
      </c>
      <c r="K866" s="52">
        <f>'H15 Swap'!C872</f>
        <v>0.96</v>
      </c>
      <c r="L866" s="14">
        <f t="shared" si="54"/>
        <v>0.18999999999999995</v>
      </c>
    </row>
    <row r="867" spans="2:12" outlineLevel="1">
      <c r="B867">
        <f>'H15 Swap'!A873</f>
        <v>20031015</v>
      </c>
      <c r="C867" s="1">
        <f t="shared" si="52"/>
        <v>37909</v>
      </c>
      <c r="D867" s="8">
        <f t="shared" si="53"/>
        <v>2003.8624229979466</v>
      </c>
      <c r="F867" s="50">
        <f>'H15 Swap'!H873</f>
        <v>3.71</v>
      </c>
      <c r="G867" s="50">
        <f>'H15 Swap'!O873</f>
        <v>3.3</v>
      </c>
      <c r="H867" s="14">
        <f t="shared" si="55"/>
        <v>0.41000000000000014</v>
      </c>
      <c r="J867" s="51">
        <f>'H15 Swap'!B873</f>
        <v>1.1563000000000001</v>
      </c>
      <c r="K867" s="52">
        <f>'H15 Swap'!C873</f>
        <v>0.95</v>
      </c>
      <c r="L867" s="14">
        <f t="shared" si="54"/>
        <v>0.20630000000000015</v>
      </c>
    </row>
    <row r="868" spans="2:12" outlineLevel="1">
      <c r="B868">
        <f>'H15 Swap'!A874</f>
        <v>20031016</v>
      </c>
      <c r="C868" s="1">
        <f t="shared" si="52"/>
        <v>37910</v>
      </c>
      <c r="D868" s="8">
        <f t="shared" si="53"/>
        <v>2003.8651608487337</v>
      </c>
      <c r="F868" s="50">
        <f>'H15 Swap'!H874</f>
        <v>3.66</v>
      </c>
      <c r="G868" s="50">
        <f>'H15 Swap'!O874</f>
        <v>3.4</v>
      </c>
      <c r="H868" s="14">
        <f t="shared" si="55"/>
        <v>0.26000000000000023</v>
      </c>
      <c r="J868" s="51">
        <f>'H15 Swap'!B874</f>
        <v>1.1599999999999999</v>
      </c>
      <c r="K868" s="52">
        <f>'H15 Swap'!C874</f>
        <v>0.96</v>
      </c>
      <c r="L868" s="14">
        <f t="shared" si="54"/>
        <v>0.19999999999999996</v>
      </c>
    </row>
    <row r="869" spans="2:12" outlineLevel="1">
      <c r="B869">
        <f>'H15 Swap'!A875</f>
        <v>20031017</v>
      </c>
      <c r="C869" s="1">
        <f t="shared" si="52"/>
        <v>37911</v>
      </c>
      <c r="D869" s="8">
        <f t="shared" si="53"/>
        <v>2003.8678986995208</v>
      </c>
      <c r="F869" s="50">
        <f>'H15 Swap'!H875</f>
        <v>3.8</v>
      </c>
      <c r="G869" s="50">
        <f>'H15 Swap'!O875</f>
        <v>3.33</v>
      </c>
      <c r="H869" s="14">
        <f t="shared" si="55"/>
        <v>0.46999999999999975</v>
      </c>
      <c r="J869" s="51">
        <f>'H15 Swap'!B875</f>
        <v>1.17</v>
      </c>
      <c r="K869" s="52">
        <f>'H15 Swap'!C875</f>
        <v>0.96</v>
      </c>
      <c r="L869" s="14">
        <f t="shared" si="54"/>
        <v>0.20999999999999996</v>
      </c>
    </row>
    <row r="870" spans="2:12" outlineLevel="1">
      <c r="B870">
        <f>'H15 Swap'!A876</f>
        <v>20031020</v>
      </c>
      <c r="C870" s="1">
        <f t="shared" si="52"/>
        <v>37914</v>
      </c>
      <c r="D870" s="8">
        <f t="shared" si="53"/>
        <v>2003.8761122518822</v>
      </c>
      <c r="F870" s="50">
        <f>'H15 Swap'!H876</f>
        <v>3.75</v>
      </c>
      <c r="G870" s="50">
        <f>'H15 Swap'!O876</f>
        <v>3.33</v>
      </c>
      <c r="H870" s="14">
        <f t="shared" si="55"/>
        <v>0.41999999999999993</v>
      </c>
      <c r="J870" s="51">
        <f>'H15 Swap'!B876</f>
        <v>1.17</v>
      </c>
      <c r="K870" s="52">
        <f>'H15 Swap'!C876</f>
        <v>0.97</v>
      </c>
      <c r="L870" s="14">
        <f t="shared" si="54"/>
        <v>0.19999999999999996</v>
      </c>
    </row>
    <row r="871" spans="2:12" outlineLevel="1">
      <c r="B871">
        <f>'H15 Swap'!A877</f>
        <v>20031021</v>
      </c>
      <c r="C871" s="1">
        <f t="shared" si="52"/>
        <v>37915</v>
      </c>
      <c r="D871" s="8">
        <f t="shared" si="53"/>
        <v>2003.8788501026695</v>
      </c>
      <c r="F871" s="50">
        <f>'H15 Swap'!H877</f>
        <v>3.69</v>
      </c>
      <c r="G871" s="50">
        <f>'H15 Swap'!O877</f>
        <v>3.31</v>
      </c>
      <c r="H871" s="14">
        <f t="shared" si="55"/>
        <v>0.37999999999999989</v>
      </c>
      <c r="J871" s="51">
        <f>'H15 Swap'!B877</f>
        <v>1.17</v>
      </c>
      <c r="K871" s="52">
        <f>'H15 Swap'!C877</f>
        <v>0.96</v>
      </c>
      <c r="L871" s="14">
        <f t="shared" si="54"/>
        <v>0.20999999999999996</v>
      </c>
    </row>
    <row r="872" spans="2:12" outlineLevel="1">
      <c r="B872">
        <f>'H15 Swap'!A878</f>
        <v>20031022</v>
      </c>
      <c r="C872" s="1">
        <f t="shared" si="52"/>
        <v>37916</v>
      </c>
      <c r="D872" s="8">
        <f t="shared" si="53"/>
        <v>2003.8815879534566</v>
      </c>
      <c r="F872" s="50">
        <f>'H15 Swap'!H878</f>
        <v>3.64</v>
      </c>
      <c r="G872" s="50">
        <f>'H15 Swap'!O878</f>
        <v>3.21</v>
      </c>
      <c r="H872" s="14">
        <f t="shared" si="55"/>
        <v>0.43000000000000016</v>
      </c>
      <c r="J872" s="51">
        <f>'H15 Swap'!B878</f>
        <v>1.17</v>
      </c>
      <c r="K872" s="52">
        <f>'H15 Swap'!C878</f>
        <v>0.97</v>
      </c>
      <c r="L872" s="14">
        <f t="shared" si="54"/>
        <v>0.19999999999999996</v>
      </c>
    </row>
    <row r="873" spans="2:12" outlineLevel="1">
      <c r="B873">
        <f>'H15 Swap'!A879</f>
        <v>20031023</v>
      </c>
      <c r="C873" s="1">
        <f t="shared" si="52"/>
        <v>37917</v>
      </c>
      <c r="D873" s="8">
        <f t="shared" si="53"/>
        <v>2003.8843258042436</v>
      </c>
      <c r="F873" s="50">
        <f>'H15 Swap'!H879</f>
        <v>3.63</v>
      </c>
      <c r="G873" s="50">
        <f>'H15 Swap'!O879</f>
        <v>3.24</v>
      </c>
      <c r="H873" s="14">
        <f t="shared" si="55"/>
        <v>0.38999999999999968</v>
      </c>
      <c r="J873" s="51">
        <f>'H15 Swap'!B879</f>
        <v>1.1606000000000001</v>
      </c>
      <c r="K873" s="52">
        <f>'H15 Swap'!C879</f>
        <v>0.97</v>
      </c>
      <c r="L873" s="14">
        <f t="shared" si="54"/>
        <v>0.1906000000000001</v>
      </c>
    </row>
    <row r="874" spans="2:12" outlineLevel="1">
      <c r="B874">
        <f>'H15 Swap'!A880</f>
        <v>20031024</v>
      </c>
      <c r="C874" s="1">
        <f t="shared" si="52"/>
        <v>37918</v>
      </c>
      <c r="D874" s="8">
        <f t="shared" si="53"/>
        <v>2003.8870636550307</v>
      </c>
      <c r="F874" s="50">
        <f>'H15 Swap'!H880</f>
        <v>3.61</v>
      </c>
      <c r="G874" s="50">
        <f>'H15 Swap'!O880</f>
        <v>3.13</v>
      </c>
      <c r="H874" s="14">
        <f t="shared" si="55"/>
        <v>0.48</v>
      </c>
      <c r="J874" s="51">
        <f>'H15 Swap'!B880</f>
        <v>1.1631</v>
      </c>
      <c r="K874" s="52">
        <f>'H15 Swap'!C880</f>
        <v>0.98</v>
      </c>
      <c r="L874" s="14">
        <f t="shared" si="54"/>
        <v>0.18310000000000004</v>
      </c>
    </row>
    <row r="875" spans="2:12" outlineLevel="1">
      <c r="B875">
        <f>'H15 Swap'!A881</f>
        <v>20031027</v>
      </c>
      <c r="C875" s="1">
        <f t="shared" si="52"/>
        <v>37921</v>
      </c>
      <c r="D875" s="8">
        <f t="shared" si="53"/>
        <v>2003.8952772073922</v>
      </c>
      <c r="F875" s="50">
        <f>'H15 Swap'!H881</f>
        <v>3.6</v>
      </c>
      <c r="G875" s="50">
        <f>'H15 Swap'!O881</f>
        <v>3.21</v>
      </c>
      <c r="H875" s="14">
        <f t="shared" si="55"/>
        <v>0.39000000000000012</v>
      </c>
      <c r="J875" s="51">
        <f>'H15 Swap'!B881</f>
        <v>1.1613</v>
      </c>
      <c r="K875" s="52">
        <f>'H15 Swap'!C881</f>
        <v>0.95</v>
      </c>
      <c r="L875" s="14">
        <f t="shared" si="54"/>
        <v>0.21130000000000004</v>
      </c>
    </row>
    <row r="876" spans="2:12" outlineLevel="1">
      <c r="B876">
        <f>'H15 Swap'!A882</f>
        <v>20031028</v>
      </c>
      <c r="C876" s="1">
        <f t="shared" si="52"/>
        <v>37922</v>
      </c>
      <c r="D876" s="8">
        <f t="shared" si="53"/>
        <v>2003.8980150581792</v>
      </c>
      <c r="F876" s="50">
        <f>'H15 Swap'!H882</f>
        <v>3.65</v>
      </c>
      <c r="G876" s="50">
        <f>'H15 Swap'!O882</f>
        <v>3.11</v>
      </c>
      <c r="H876" s="14">
        <f t="shared" si="55"/>
        <v>0.54</v>
      </c>
      <c r="J876" s="51">
        <f>'H15 Swap'!B882</f>
        <v>1.1694</v>
      </c>
      <c r="K876" s="52">
        <f>'H15 Swap'!C882</f>
        <v>0.95</v>
      </c>
      <c r="L876" s="14">
        <f t="shared" si="54"/>
        <v>0.21940000000000004</v>
      </c>
    </row>
    <row r="877" spans="2:12" outlineLevel="1">
      <c r="B877">
        <f>'H15 Swap'!A883</f>
        <v>20031029</v>
      </c>
      <c r="C877" s="1">
        <f t="shared" si="52"/>
        <v>37923</v>
      </c>
      <c r="D877" s="8">
        <f t="shared" si="53"/>
        <v>2003.9007529089665</v>
      </c>
      <c r="F877" s="50">
        <f>'H15 Swap'!H883</f>
        <v>3.56</v>
      </c>
      <c r="G877" s="50">
        <f>'H15 Swap'!O883</f>
        <v>3.2</v>
      </c>
      <c r="H877" s="14">
        <f t="shared" si="55"/>
        <v>0.35999999999999988</v>
      </c>
      <c r="J877" s="51">
        <f>'H15 Swap'!B883</f>
        <v>1.1599999999999999</v>
      </c>
      <c r="K877" s="52">
        <f>'H15 Swap'!C883</f>
        <v>0.95</v>
      </c>
      <c r="L877" s="14">
        <f t="shared" si="54"/>
        <v>0.20999999999999996</v>
      </c>
    </row>
    <row r="878" spans="2:12" outlineLevel="1">
      <c r="B878">
        <f>'H15 Swap'!A884</f>
        <v>20031030</v>
      </c>
      <c r="C878" s="1">
        <f t="shared" si="52"/>
        <v>37924</v>
      </c>
      <c r="D878" s="8">
        <f t="shared" si="53"/>
        <v>2003.9034907597536</v>
      </c>
      <c r="F878" s="50">
        <f>'H15 Swap'!H884</f>
        <v>3.72</v>
      </c>
      <c r="G878" s="50">
        <f>'H15 Swap'!O884</f>
        <v>3.29</v>
      </c>
      <c r="H878" s="14">
        <f t="shared" si="55"/>
        <v>0.43000000000000016</v>
      </c>
      <c r="J878" s="51">
        <f>'H15 Swap'!B884</f>
        <v>1.1625000000000001</v>
      </c>
      <c r="K878" s="52">
        <f>'H15 Swap'!C884</f>
        <v>0.96</v>
      </c>
      <c r="L878" s="14">
        <f t="shared" si="54"/>
        <v>0.20250000000000012</v>
      </c>
    </row>
    <row r="879" spans="2:12" outlineLevel="1">
      <c r="B879">
        <f>'H15 Swap'!A885</f>
        <v>20031031</v>
      </c>
      <c r="C879" s="1">
        <f t="shared" si="52"/>
        <v>37925</v>
      </c>
      <c r="D879" s="8">
        <f t="shared" si="53"/>
        <v>2003.9062286105407</v>
      </c>
      <c r="F879" s="50">
        <f>'H15 Swap'!H885</f>
        <v>3.68</v>
      </c>
      <c r="G879" s="50">
        <f>'H15 Swap'!O885</f>
        <v>3.27</v>
      </c>
      <c r="H879" s="14">
        <f t="shared" si="55"/>
        <v>0.41000000000000014</v>
      </c>
      <c r="J879" s="51">
        <f>'H15 Swap'!B885</f>
        <v>1.1694</v>
      </c>
      <c r="K879" s="52">
        <f>'H15 Swap'!C885</f>
        <v>0.95</v>
      </c>
      <c r="L879" s="14">
        <f t="shared" si="54"/>
        <v>0.21940000000000004</v>
      </c>
    </row>
    <row r="880" spans="2:12" outlineLevel="1">
      <c r="B880">
        <f>'H15 Swap'!A886</f>
        <v>20031103</v>
      </c>
      <c r="C880" s="1">
        <f t="shared" si="52"/>
        <v>37928</v>
      </c>
      <c r="D880" s="8">
        <f t="shared" si="53"/>
        <v>2003.911704312115</v>
      </c>
      <c r="F880" s="50">
        <f>'H15 Swap'!H886</f>
        <v>3.79</v>
      </c>
      <c r="G880" s="50">
        <f>'H15 Swap'!O886</f>
        <v>3.34</v>
      </c>
      <c r="H880" s="14">
        <f t="shared" si="55"/>
        <v>0.45000000000000018</v>
      </c>
      <c r="J880" s="51">
        <f>'H15 Swap'!B886</f>
        <v>1.17</v>
      </c>
      <c r="K880" s="52">
        <f>'H15 Swap'!C886</f>
        <v>0.96</v>
      </c>
      <c r="L880" s="14">
        <f t="shared" si="54"/>
        <v>0.20999999999999996</v>
      </c>
    </row>
    <row r="881" spans="2:12" outlineLevel="1">
      <c r="B881">
        <f>'H15 Swap'!A887</f>
        <v>20031104</v>
      </c>
      <c r="C881" s="1">
        <f t="shared" si="52"/>
        <v>37929</v>
      </c>
      <c r="D881" s="8">
        <f t="shared" si="53"/>
        <v>2003.9144421629021</v>
      </c>
      <c r="F881" s="50">
        <f>'H15 Swap'!H887</f>
        <v>3.69</v>
      </c>
      <c r="G881" s="50">
        <f>'H15 Swap'!O887</f>
        <v>3.28</v>
      </c>
      <c r="H881" s="14">
        <f t="shared" si="55"/>
        <v>0.41000000000000014</v>
      </c>
      <c r="J881" s="51">
        <f>'H15 Swap'!B887</f>
        <v>1.17</v>
      </c>
      <c r="K881" s="52">
        <f>'H15 Swap'!C887</f>
        <v>0.95</v>
      </c>
      <c r="L881" s="14">
        <f t="shared" si="54"/>
        <v>0.21999999999999997</v>
      </c>
    </row>
    <row r="882" spans="2:12" outlineLevel="1">
      <c r="B882">
        <f>'H15 Swap'!A888</f>
        <v>20031105</v>
      </c>
      <c r="C882" s="1">
        <f t="shared" si="52"/>
        <v>37930</v>
      </c>
      <c r="D882" s="8">
        <f t="shared" si="53"/>
        <v>2003.9171800136892</v>
      </c>
      <c r="F882" s="50">
        <f>'H15 Swap'!H888</f>
        <v>3.69</v>
      </c>
      <c r="G882" s="50">
        <f>'H15 Swap'!O888</f>
        <v>3.35</v>
      </c>
      <c r="H882" s="14">
        <f t="shared" si="55"/>
        <v>0.33999999999999986</v>
      </c>
      <c r="J882" s="51">
        <f>'H15 Swap'!B888</f>
        <v>1.17</v>
      </c>
      <c r="K882" s="52">
        <f>'H15 Swap'!C888</f>
        <v>0.95</v>
      </c>
      <c r="L882" s="14">
        <f t="shared" si="54"/>
        <v>0.21999999999999997</v>
      </c>
    </row>
    <row r="883" spans="2:12" outlineLevel="1">
      <c r="B883">
        <f>'H15 Swap'!A889</f>
        <v>20031106</v>
      </c>
      <c r="C883" s="1">
        <f t="shared" si="52"/>
        <v>37931</v>
      </c>
      <c r="D883" s="8">
        <f t="shared" si="53"/>
        <v>2003.9199178644765</v>
      </c>
      <c r="F883" s="50">
        <f>'H15 Swap'!H889</f>
        <v>3.82</v>
      </c>
      <c r="G883" s="50">
        <f>'H15 Swap'!O889</f>
        <v>3.43</v>
      </c>
      <c r="H883" s="14">
        <f t="shared" si="55"/>
        <v>0.38999999999999968</v>
      </c>
      <c r="J883" s="51">
        <f>'H15 Swap'!B889</f>
        <v>1.17</v>
      </c>
      <c r="K883" s="52">
        <f>'H15 Swap'!C889</f>
        <v>0.95</v>
      </c>
      <c r="L883" s="14">
        <f t="shared" si="54"/>
        <v>0.21999999999999997</v>
      </c>
    </row>
    <row r="884" spans="2:12" outlineLevel="1">
      <c r="B884">
        <f>'H15 Swap'!A890</f>
        <v>20031107</v>
      </c>
      <c r="C884" s="1">
        <f t="shared" si="52"/>
        <v>37932</v>
      </c>
      <c r="D884" s="8">
        <f t="shared" si="53"/>
        <v>2003.9226557152635</v>
      </c>
      <c r="F884" s="50">
        <f>'H15 Swap'!H890</f>
        <v>3.9</v>
      </c>
      <c r="G884" s="50">
        <f>'H15 Swap'!O890</f>
        <v>3.47</v>
      </c>
      <c r="H884" s="14">
        <f t="shared" si="55"/>
        <v>0.42999999999999972</v>
      </c>
      <c r="J884" s="51">
        <f>'H15 Swap'!B890</f>
        <v>1.1706000000000001</v>
      </c>
      <c r="K884" s="52">
        <f>'H15 Swap'!C890</f>
        <v>0.96</v>
      </c>
      <c r="L884" s="14">
        <f t="shared" si="54"/>
        <v>0.21060000000000012</v>
      </c>
    </row>
    <row r="885" spans="2:12" outlineLevel="1">
      <c r="B885">
        <f>'H15 Swap'!A891</f>
        <v>20031110</v>
      </c>
      <c r="C885" s="1">
        <f t="shared" si="52"/>
        <v>37935</v>
      </c>
      <c r="D885" s="8">
        <f t="shared" si="53"/>
        <v>2003.930869267625</v>
      </c>
      <c r="F885" s="50">
        <f>'H15 Swap'!H891</f>
        <v>3.85</v>
      </c>
      <c r="G885" s="50">
        <f>'H15 Swap'!O891</f>
        <v>3.49</v>
      </c>
      <c r="H885" s="14">
        <f t="shared" si="55"/>
        <v>0.35999999999999988</v>
      </c>
      <c r="J885" s="51">
        <f>'H15 Swap'!B891</f>
        <v>1.18</v>
      </c>
      <c r="K885" s="52">
        <f>'H15 Swap'!C891</f>
        <v>1.04</v>
      </c>
      <c r="L885" s="14">
        <f t="shared" si="54"/>
        <v>0.1399999999999999</v>
      </c>
    </row>
    <row r="886" spans="2:12" outlineLevel="1">
      <c r="B886">
        <f>'H15 Swap'!A892</f>
        <v>20031111</v>
      </c>
      <c r="C886" s="1">
        <f t="shared" si="52"/>
        <v>37936</v>
      </c>
      <c r="D886" s="8">
        <f t="shared" si="53"/>
        <v>2003.9336071184121</v>
      </c>
      <c r="F886" s="50" t="str">
        <f>'H15 Swap'!H892</f>
        <v xml:space="preserve"> NaN</v>
      </c>
      <c r="G886" s="50" t="str">
        <f>'H15 Swap'!O892</f>
        <v xml:space="preserve"> NaN</v>
      </c>
      <c r="H886" s="14" t="e">
        <f t="shared" si="55"/>
        <v>#N/A</v>
      </c>
      <c r="J886" s="51">
        <f>'H15 Swap'!B892</f>
        <v>1.18</v>
      </c>
      <c r="K886" s="52" t="str">
        <f>'H15 Swap'!C892</f>
        <v>NaN</v>
      </c>
      <c r="L886" s="14" t="e">
        <f t="shared" si="54"/>
        <v>#N/A</v>
      </c>
    </row>
    <row r="887" spans="2:12" outlineLevel="1">
      <c r="B887">
        <f>'H15 Swap'!A893</f>
        <v>20031112</v>
      </c>
      <c r="C887" s="1">
        <f t="shared" si="52"/>
        <v>37937</v>
      </c>
      <c r="D887" s="8">
        <f t="shared" si="53"/>
        <v>2003.9363449691991</v>
      </c>
      <c r="F887" s="50">
        <f>'H15 Swap'!H893</f>
        <v>3.84</v>
      </c>
      <c r="G887" s="50">
        <f>'H15 Swap'!O893</f>
        <v>3.45</v>
      </c>
      <c r="H887" s="14">
        <f t="shared" si="55"/>
        <v>0.38999999999999968</v>
      </c>
      <c r="J887" s="51">
        <f>'H15 Swap'!B893</f>
        <v>1.18</v>
      </c>
      <c r="K887" s="52">
        <f>'H15 Swap'!C893</f>
        <v>0.99</v>
      </c>
      <c r="L887" s="14">
        <f t="shared" si="54"/>
        <v>0.18999999999999995</v>
      </c>
    </row>
    <row r="888" spans="2:12" outlineLevel="1">
      <c r="B888">
        <f>'H15 Swap'!A894</f>
        <v>20031113</v>
      </c>
      <c r="C888" s="1">
        <f t="shared" si="52"/>
        <v>37938</v>
      </c>
      <c r="D888" s="8">
        <f t="shared" si="53"/>
        <v>2003.9390828199862</v>
      </c>
      <c r="F888" s="50">
        <f>'H15 Swap'!H894</f>
        <v>3.73</v>
      </c>
      <c r="G888" s="50">
        <f>'H15 Swap'!O894</f>
        <v>3.29</v>
      </c>
      <c r="H888" s="14">
        <f t="shared" si="55"/>
        <v>0.43999999999999995</v>
      </c>
      <c r="J888" s="51">
        <f>'H15 Swap'!B894</f>
        <v>1.18</v>
      </c>
      <c r="K888" s="52">
        <f>'H15 Swap'!C894</f>
        <v>0.98</v>
      </c>
      <c r="L888" s="14">
        <f t="shared" si="54"/>
        <v>0.19999999999999996</v>
      </c>
    </row>
    <row r="889" spans="2:12" outlineLevel="1">
      <c r="B889">
        <f>'H15 Swap'!A895</f>
        <v>20031114</v>
      </c>
      <c r="C889" s="1">
        <f t="shared" si="52"/>
        <v>37939</v>
      </c>
      <c r="D889" s="8">
        <f t="shared" si="53"/>
        <v>2003.9418206707735</v>
      </c>
      <c r="F889" s="50">
        <f>'H15 Swap'!H895</f>
        <v>3.58</v>
      </c>
      <c r="G889" s="50">
        <f>'H15 Swap'!O895</f>
        <v>3.19</v>
      </c>
      <c r="H889" s="14">
        <f t="shared" si="55"/>
        <v>0.39000000000000012</v>
      </c>
      <c r="J889" s="51">
        <f>'H15 Swap'!B895</f>
        <v>1.1713</v>
      </c>
      <c r="K889" s="52">
        <f>'H15 Swap'!C895</f>
        <v>0.99</v>
      </c>
      <c r="L889" s="14">
        <f t="shared" si="54"/>
        <v>0.18130000000000002</v>
      </c>
    </row>
    <row r="890" spans="2:12" outlineLevel="1">
      <c r="B890">
        <f>'H15 Swap'!A896</f>
        <v>20031117</v>
      </c>
      <c r="C890" s="1">
        <f t="shared" si="52"/>
        <v>37942</v>
      </c>
      <c r="D890" s="8">
        <f t="shared" si="53"/>
        <v>2003.9500342231349</v>
      </c>
      <c r="F890" s="50">
        <f>'H15 Swap'!H896</f>
        <v>3.52</v>
      </c>
      <c r="G890" s="50">
        <f>'H15 Swap'!O896</f>
        <v>3.14</v>
      </c>
      <c r="H890" s="14">
        <f t="shared" si="55"/>
        <v>0.37999999999999989</v>
      </c>
      <c r="J890" s="51">
        <f>'H15 Swap'!B896</f>
        <v>1.17</v>
      </c>
      <c r="K890" s="52">
        <f>'H15 Swap'!C896</f>
        <v>1</v>
      </c>
      <c r="L890" s="14">
        <f t="shared" si="54"/>
        <v>0.16999999999999993</v>
      </c>
    </row>
    <row r="891" spans="2:12" outlineLevel="1">
      <c r="B891">
        <f>'H15 Swap'!A897</f>
        <v>20031118</v>
      </c>
      <c r="C891" s="1">
        <f t="shared" si="52"/>
        <v>37943</v>
      </c>
      <c r="D891" s="8">
        <f t="shared" si="53"/>
        <v>2003.952772073922</v>
      </c>
      <c r="F891" s="50">
        <f>'H15 Swap'!H897</f>
        <v>3.55</v>
      </c>
      <c r="G891" s="50">
        <f>'H15 Swap'!O897</f>
        <v>3.14</v>
      </c>
      <c r="H891" s="14">
        <f t="shared" si="55"/>
        <v>0.4099999999999997</v>
      </c>
      <c r="J891" s="51">
        <f>'H15 Swap'!B897</f>
        <v>1.17</v>
      </c>
      <c r="K891" s="52">
        <f>'H15 Swap'!C897</f>
        <v>1</v>
      </c>
      <c r="L891" s="14">
        <f t="shared" si="54"/>
        <v>0.16999999999999993</v>
      </c>
    </row>
    <row r="892" spans="2:12" outlineLevel="1">
      <c r="B892">
        <f>'H15 Swap'!A898</f>
        <v>20031119</v>
      </c>
      <c r="C892" s="1">
        <f t="shared" si="52"/>
        <v>37944</v>
      </c>
      <c r="D892" s="8">
        <f t="shared" si="53"/>
        <v>2003.9555099247091</v>
      </c>
      <c r="F892" s="50">
        <f>'H15 Swap'!H898</f>
        <v>3.54</v>
      </c>
      <c r="G892" s="50">
        <f>'H15 Swap'!O898</f>
        <v>3.22</v>
      </c>
      <c r="H892" s="14">
        <f t="shared" si="55"/>
        <v>0.31999999999999984</v>
      </c>
      <c r="J892" s="51">
        <f>'H15 Swap'!B898</f>
        <v>1.17</v>
      </c>
      <c r="K892" s="52">
        <f>'H15 Swap'!C898</f>
        <v>0.99</v>
      </c>
      <c r="L892" s="14">
        <f t="shared" si="54"/>
        <v>0.17999999999999994</v>
      </c>
    </row>
    <row r="893" spans="2:12" outlineLevel="1">
      <c r="B893">
        <f>'H15 Swap'!A899</f>
        <v>20031120</v>
      </c>
      <c r="C893" s="1">
        <f t="shared" si="52"/>
        <v>37945</v>
      </c>
      <c r="D893" s="8">
        <f t="shared" si="53"/>
        <v>2003.9582477754961</v>
      </c>
      <c r="F893" s="50">
        <f>'H15 Swap'!H899</f>
        <v>3.6</v>
      </c>
      <c r="G893" s="50">
        <f>'H15 Swap'!O899</f>
        <v>3.14</v>
      </c>
      <c r="H893" s="14">
        <f t="shared" si="55"/>
        <v>0.45999999999999996</v>
      </c>
      <c r="J893" s="51">
        <f>'H15 Swap'!B899</f>
        <v>1.17</v>
      </c>
      <c r="K893" s="52">
        <f>'H15 Swap'!C899</f>
        <v>0.99</v>
      </c>
      <c r="L893" s="14">
        <f t="shared" si="54"/>
        <v>0.17999999999999994</v>
      </c>
    </row>
    <row r="894" spans="2:12" outlineLevel="1">
      <c r="B894">
        <f>'H15 Swap'!A900</f>
        <v>20031121</v>
      </c>
      <c r="C894" s="1">
        <f t="shared" si="52"/>
        <v>37946</v>
      </c>
      <c r="D894" s="8">
        <f t="shared" si="53"/>
        <v>2003.9609856262834</v>
      </c>
      <c r="F894" s="50">
        <f>'H15 Swap'!H900</f>
        <v>3.5</v>
      </c>
      <c r="G894" s="50">
        <f>'H15 Swap'!O900</f>
        <v>3.15</v>
      </c>
      <c r="H894" s="14">
        <f t="shared" si="55"/>
        <v>0.35000000000000009</v>
      </c>
      <c r="J894" s="51">
        <f>'H15 Swap'!B900</f>
        <v>1.17</v>
      </c>
      <c r="K894" s="52">
        <f>'H15 Swap'!C900</f>
        <v>0.98</v>
      </c>
      <c r="L894" s="14">
        <f t="shared" si="54"/>
        <v>0.18999999999999995</v>
      </c>
    </row>
    <row r="895" spans="2:12" outlineLevel="1">
      <c r="B895">
        <f>'H15 Swap'!A901</f>
        <v>20031124</v>
      </c>
      <c r="C895" s="1">
        <f t="shared" si="52"/>
        <v>37949</v>
      </c>
      <c r="D895" s="8">
        <f t="shared" si="53"/>
        <v>2003.9691991786447</v>
      </c>
      <c r="F895" s="50">
        <f>'H15 Swap'!H901</f>
        <v>3.6</v>
      </c>
      <c r="G895" s="50">
        <f>'H15 Swap'!O901</f>
        <v>3.24</v>
      </c>
      <c r="H895" s="14">
        <f t="shared" si="55"/>
        <v>0.35999999999999988</v>
      </c>
      <c r="J895" s="51">
        <f>'H15 Swap'!B901</f>
        <v>1.17</v>
      </c>
      <c r="K895" s="52">
        <f>'H15 Swap'!C901</f>
        <v>0.99</v>
      </c>
      <c r="L895" s="14">
        <f t="shared" si="54"/>
        <v>0.17999999999999994</v>
      </c>
    </row>
    <row r="896" spans="2:12" outlineLevel="1">
      <c r="B896">
        <f>'H15 Swap'!A902</f>
        <v>20031125</v>
      </c>
      <c r="C896" s="1">
        <f t="shared" si="52"/>
        <v>37950</v>
      </c>
      <c r="D896" s="8">
        <f t="shared" si="53"/>
        <v>2003.971937029432</v>
      </c>
      <c r="F896" s="50">
        <f>'H15 Swap'!H902</f>
        <v>3.61</v>
      </c>
      <c r="G896" s="50">
        <f>'H15 Swap'!O902</f>
        <v>3.2</v>
      </c>
      <c r="H896" s="14">
        <f t="shared" si="55"/>
        <v>0.4099999999999997</v>
      </c>
      <c r="J896" s="51">
        <f>'H15 Swap'!B902</f>
        <v>1.17</v>
      </c>
      <c r="K896" s="52">
        <f>'H15 Swap'!C902</f>
        <v>1</v>
      </c>
      <c r="L896" s="14">
        <f t="shared" si="54"/>
        <v>0.16999999999999993</v>
      </c>
    </row>
    <row r="897" spans="2:12" outlineLevel="1">
      <c r="B897">
        <f>'H15 Swap'!A903</f>
        <v>20031126</v>
      </c>
      <c r="C897" s="1">
        <f t="shared" si="52"/>
        <v>37951</v>
      </c>
      <c r="D897" s="8">
        <f t="shared" si="53"/>
        <v>2003.974674880219</v>
      </c>
      <c r="F897" s="50">
        <f>'H15 Swap'!H903</f>
        <v>3.61</v>
      </c>
      <c r="G897" s="50">
        <f>'H15 Swap'!O903</f>
        <v>3.27</v>
      </c>
      <c r="H897" s="14">
        <f t="shared" si="55"/>
        <v>0.33999999999999986</v>
      </c>
      <c r="J897" s="51">
        <f>'H15 Swap'!B903</f>
        <v>1.17</v>
      </c>
      <c r="K897" s="52">
        <f>'H15 Swap'!C903</f>
        <v>1</v>
      </c>
      <c r="L897" s="14">
        <f t="shared" si="54"/>
        <v>0.16999999999999993</v>
      </c>
    </row>
    <row r="898" spans="2:12" outlineLevel="1">
      <c r="B898">
        <f>'H15 Swap'!A904</f>
        <v>20031127</v>
      </c>
      <c r="C898" s="1">
        <f t="shared" si="52"/>
        <v>37952</v>
      </c>
      <c r="D898" s="8">
        <f t="shared" si="53"/>
        <v>2003.9774127310061</v>
      </c>
      <c r="F898" s="50" t="str">
        <f>'H15 Swap'!H904</f>
        <v xml:space="preserve"> NaN</v>
      </c>
      <c r="G898" s="50" t="str">
        <f>'H15 Swap'!O904</f>
        <v xml:space="preserve"> NaN</v>
      </c>
      <c r="H898" s="14" t="e">
        <f t="shared" si="55"/>
        <v>#N/A</v>
      </c>
      <c r="J898" s="51">
        <f>'H15 Swap'!B904</f>
        <v>1.1731</v>
      </c>
      <c r="K898" s="52" t="str">
        <f>'H15 Swap'!C904</f>
        <v>NaN</v>
      </c>
      <c r="L898" s="14" t="e">
        <f t="shared" si="54"/>
        <v>#N/A</v>
      </c>
    </row>
    <row r="899" spans="2:12" outlineLevel="1">
      <c r="B899">
        <f>'H15 Swap'!A905</f>
        <v>20031128</v>
      </c>
      <c r="C899" s="1">
        <f t="shared" si="52"/>
        <v>37953</v>
      </c>
      <c r="D899" s="8">
        <f t="shared" si="53"/>
        <v>2003.9801505817934</v>
      </c>
      <c r="F899" s="50">
        <f>'H15 Swap'!H905</f>
        <v>3.74</v>
      </c>
      <c r="G899" s="50">
        <f>'H15 Swap'!O905</f>
        <v>3.38</v>
      </c>
      <c r="H899" s="14">
        <f t="shared" si="55"/>
        <v>0.36000000000000032</v>
      </c>
      <c r="J899" s="51">
        <f>'H15 Swap'!B905</f>
        <v>1.1731</v>
      </c>
      <c r="K899" s="52">
        <f>'H15 Swap'!C905</f>
        <v>1.01</v>
      </c>
      <c r="L899" s="14">
        <f t="shared" si="54"/>
        <v>0.16310000000000002</v>
      </c>
    </row>
    <row r="900" spans="2:12" outlineLevel="1">
      <c r="B900">
        <f>'H15 Swap'!A906</f>
        <v>20031201</v>
      </c>
      <c r="C900" s="1">
        <f t="shared" si="52"/>
        <v>37956</v>
      </c>
      <c r="D900" s="8">
        <f t="shared" si="53"/>
        <v>2003.9883641341546</v>
      </c>
      <c r="F900" s="50">
        <f>'H15 Swap'!H906</f>
        <v>3.88</v>
      </c>
      <c r="G900" s="50">
        <f>'H15 Swap'!O906</f>
        <v>3.46</v>
      </c>
      <c r="H900" s="14">
        <f t="shared" si="55"/>
        <v>0.41999999999999993</v>
      </c>
      <c r="J900" s="51">
        <f>'H15 Swap'!B906</f>
        <v>1.1780999999999999</v>
      </c>
      <c r="K900" s="52">
        <f>'H15 Swap'!C906</f>
        <v>1</v>
      </c>
      <c r="L900" s="14">
        <f t="shared" si="54"/>
        <v>0.17809999999999993</v>
      </c>
    </row>
    <row r="901" spans="2:12" outlineLevel="1">
      <c r="B901">
        <f>'H15 Swap'!A907</f>
        <v>20031202</v>
      </c>
      <c r="C901" s="1">
        <f t="shared" si="52"/>
        <v>37957</v>
      </c>
      <c r="D901" s="8">
        <f t="shared" si="53"/>
        <v>2003.9911019849419</v>
      </c>
      <c r="F901" s="50">
        <f>'H15 Swap'!H907</f>
        <v>3.87</v>
      </c>
      <c r="G901" s="50">
        <f>'H15 Swap'!O907</f>
        <v>3.43</v>
      </c>
      <c r="H901" s="14">
        <f t="shared" si="55"/>
        <v>0.43999999999999995</v>
      </c>
      <c r="J901" s="51">
        <f>'H15 Swap'!B907</f>
        <v>1.18</v>
      </c>
      <c r="K901" s="52">
        <f>'H15 Swap'!C907</f>
        <v>1</v>
      </c>
      <c r="L901" s="14">
        <f t="shared" si="54"/>
        <v>0.17999999999999994</v>
      </c>
    </row>
    <row r="902" spans="2:12" outlineLevel="1">
      <c r="B902">
        <f>'H15 Swap'!A908</f>
        <v>20031203</v>
      </c>
      <c r="C902" s="1">
        <f t="shared" si="52"/>
        <v>37958</v>
      </c>
      <c r="D902" s="8">
        <f t="shared" si="53"/>
        <v>2003.993839835729</v>
      </c>
      <c r="F902" s="50">
        <f>'H15 Swap'!H908</f>
        <v>3.79</v>
      </c>
      <c r="G902" s="50">
        <f>'H15 Swap'!O908</f>
        <v>3.46</v>
      </c>
      <c r="H902" s="14">
        <f t="shared" si="55"/>
        <v>0.33000000000000007</v>
      </c>
      <c r="J902" s="51">
        <f>'H15 Swap'!B908</f>
        <v>1.18</v>
      </c>
      <c r="K902" s="52">
        <f>'H15 Swap'!C908</f>
        <v>1</v>
      </c>
      <c r="L902" s="14">
        <f t="shared" si="54"/>
        <v>0.17999999999999994</v>
      </c>
    </row>
    <row r="903" spans="2:12" outlineLevel="1">
      <c r="B903">
        <f>'H15 Swap'!A909</f>
        <v>20031204</v>
      </c>
      <c r="C903" s="1">
        <f t="shared" si="52"/>
        <v>37959</v>
      </c>
      <c r="D903" s="8">
        <f t="shared" si="53"/>
        <v>2003.996577686516</v>
      </c>
      <c r="F903" s="50">
        <f>'H15 Swap'!H909</f>
        <v>3.84</v>
      </c>
      <c r="G903" s="50">
        <f>'H15 Swap'!O909</f>
        <v>3.42</v>
      </c>
      <c r="H903" s="14">
        <f t="shared" si="55"/>
        <v>0.41999999999999993</v>
      </c>
      <c r="J903" s="51">
        <f>'H15 Swap'!B909</f>
        <v>1.18</v>
      </c>
      <c r="K903" s="52">
        <f>'H15 Swap'!C909</f>
        <v>1.01</v>
      </c>
      <c r="L903" s="14">
        <f t="shared" si="54"/>
        <v>0.16999999999999993</v>
      </c>
    </row>
    <row r="904" spans="2:12" outlineLevel="1">
      <c r="B904">
        <f>'H15 Swap'!A910</f>
        <v>20031205</v>
      </c>
      <c r="C904" s="1">
        <f t="shared" si="52"/>
        <v>37960</v>
      </c>
      <c r="D904" s="8">
        <f t="shared" si="53"/>
        <v>2003.9993155373031</v>
      </c>
      <c r="F904" s="50">
        <f>'H15 Swap'!H910</f>
        <v>3.65</v>
      </c>
      <c r="G904" s="50">
        <f>'H15 Swap'!O910</f>
        <v>3.23</v>
      </c>
      <c r="H904" s="14">
        <f t="shared" si="55"/>
        <v>0.41999999999999993</v>
      </c>
      <c r="J904" s="51">
        <f>'H15 Swap'!B910</f>
        <v>1.18</v>
      </c>
      <c r="K904" s="52">
        <f>'H15 Swap'!C910</f>
        <v>1</v>
      </c>
      <c r="L904" s="14">
        <f t="shared" si="54"/>
        <v>0.17999999999999994</v>
      </c>
    </row>
    <row r="905" spans="2:12" outlineLevel="1">
      <c r="B905">
        <f>'H15 Swap'!A911</f>
        <v>20031208</v>
      </c>
      <c r="C905" s="1">
        <f t="shared" si="52"/>
        <v>37963</v>
      </c>
      <c r="D905" s="8">
        <f t="shared" si="53"/>
        <v>2004.0075290896646</v>
      </c>
      <c r="F905" s="50">
        <f>'H15 Swap'!H911</f>
        <v>3.64</v>
      </c>
      <c r="G905" s="50">
        <f>'H15 Swap'!O911</f>
        <v>3.28</v>
      </c>
      <c r="H905" s="14">
        <f t="shared" si="55"/>
        <v>0.36000000000000032</v>
      </c>
      <c r="J905" s="51">
        <f>'H15 Swap'!B911</f>
        <v>1.1713</v>
      </c>
      <c r="K905" s="52">
        <f>'H15 Swap'!C911</f>
        <v>0.99</v>
      </c>
      <c r="L905" s="14">
        <f t="shared" si="54"/>
        <v>0.18130000000000002</v>
      </c>
    </row>
    <row r="906" spans="2:12" outlineLevel="1">
      <c r="B906">
        <f>'H15 Swap'!A912</f>
        <v>20031209</v>
      </c>
      <c r="C906" s="1">
        <f t="shared" si="52"/>
        <v>37964</v>
      </c>
      <c r="D906" s="8">
        <f t="shared" si="53"/>
        <v>2004.0102669404519</v>
      </c>
      <c r="F906" s="50">
        <f>'H15 Swap'!H912</f>
        <v>3.63</v>
      </c>
      <c r="G906" s="50">
        <f>'H15 Swap'!O912</f>
        <v>3.33</v>
      </c>
      <c r="H906" s="14">
        <f t="shared" si="55"/>
        <v>0.29999999999999982</v>
      </c>
      <c r="J906" s="51">
        <f>'H15 Swap'!B912</f>
        <v>1.17</v>
      </c>
      <c r="K906" s="52">
        <f>'H15 Swap'!C912</f>
        <v>1.01</v>
      </c>
      <c r="L906" s="14">
        <f t="shared" si="54"/>
        <v>0.15999999999999992</v>
      </c>
    </row>
    <row r="907" spans="2:12" outlineLevel="1">
      <c r="B907">
        <f>'H15 Swap'!A913</f>
        <v>20031210</v>
      </c>
      <c r="C907" s="1">
        <f t="shared" ref="C907:C970" si="56">DATE(LEFT(B907,4),MID(B907,5,2),RIGHT(B907,2))</f>
        <v>37965</v>
      </c>
      <c r="D907" s="8">
        <f t="shared" ref="D907:D970" si="57">(YEAR(C907)*365.25+MONTH(C907)*30+DAY(C907))/365.25</f>
        <v>2004.0130047912389</v>
      </c>
      <c r="F907" s="50">
        <f>'H15 Swap'!H913</f>
        <v>3.71</v>
      </c>
      <c r="G907" s="50">
        <f>'H15 Swap'!O913</f>
        <v>3.28</v>
      </c>
      <c r="H907" s="14">
        <f t="shared" si="55"/>
        <v>0.43000000000000016</v>
      </c>
      <c r="J907" s="51">
        <f>'H15 Swap'!B913</f>
        <v>1.17</v>
      </c>
      <c r="K907" s="52">
        <f>'H15 Swap'!C913</f>
        <v>1</v>
      </c>
      <c r="L907" s="14">
        <f t="shared" ref="L907:L970" si="58">IF(ISERROR(J907-K907),#N/A,J907-K907)</f>
        <v>0.16999999999999993</v>
      </c>
    </row>
    <row r="908" spans="2:12" outlineLevel="1">
      <c r="B908">
        <f>'H15 Swap'!A914</f>
        <v>20031211</v>
      </c>
      <c r="C908" s="1">
        <f t="shared" si="56"/>
        <v>37966</v>
      </c>
      <c r="D908" s="8">
        <f t="shared" si="57"/>
        <v>2004.015742642026</v>
      </c>
      <c r="F908" s="50">
        <f>'H15 Swap'!H914</f>
        <v>3.7</v>
      </c>
      <c r="G908" s="50">
        <f>'H15 Swap'!O914</f>
        <v>3.21</v>
      </c>
      <c r="H908" s="14">
        <f t="shared" ref="H908:H971" si="59">IF(ISERROR(F908-G908),#N/A,F908-G908)</f>
        <v>0.49000000000000021</v>
      </c>
      <c r="J908" s="51">
        <f>'H15 Swap'!B914</f>
        <v>1.17</v>
      </c>
      <c r="K908" s="52">
        <f>'H15 Swap'!C914</f>
        <v>0.99</v>
      </c>
      <c r="L908" s="14">
        <f t="shared" si="58"/>
        <v>0.17999999999999994</v>
      </c>
    </row>
    <row r="909" spans="2:12" outlineLevel="1">
      <c r="B909">
        <f>'H15 Swap'!A915</f>
        <v>20031212</v>
      </c>
      <c r="C909" s="1">
        <f t="shared" si="56"/>
        <v>37967</v>
      </c>
      <c r="D909" s="8">
        <f t="shared" si="57"/>
        <v>2004.0184804928131</v>
      </c>
      <c r="F909" s="50">
        <f>'H15 Swap'!H915</f>
        <v>3.51</v>
      </c>
      <c r="G909" s="50">
        <f>'H15 Swap'!O915</f>
        <v>3.23</v>
      </c>
      <c r="H909" s="14">
        <f t="shared" si="59"/>
        <v>0.2799999999999998</v>
      </c>
      <c r="J909" s="51">
        <f>'H15 Swap'!B915</f>
        <v>1.1680999999999999</v>
      </c>
      <c r="K909" s="52">
        <f>'H15 Swap'!C915</f>
        <v>1</v>
      </c>
      <c r="L909" s="14">
        <f t="shared" si="58"/>
        <v>0.16809999999999992</v>
      </c>
    </row>
    <row r="910" spans="2:12" outlineLevel="1">
      <c r="B910">
        <f>'H15 Swap'!A916</f>
        <v>20031215</v>
      </c>
      <c r="C910" s="1">
        <f t="shared" si="56"/>
        <v>37970</v>
      </c>
      <c r="D910" s="8">
        <f t="shared" si="57"/>
        <v>2004.0266940451745</v>
      </c>
      <c r="F910" s="50">
        <f>'H15 Swap'!H916</f>
        <v>3.58</v>
      </c>
      <c r="G910" s="50">
        <f>'H15 Swap'!O916</f>
        <v>3.26</v>
      </c>
      <c r="H910" s="14">
        <f t="shared" si="59"/>
        <v>0.32000000000000028</v>
      </c>
      <c r="J910" s="51">
        <f>'H15 Swap'!B916</f>
        <v>1.17</v>
      </c>
      <c r="K910" s="52">
        <f>'H15 Swap'!C916</f>
        <v>1</v>
      </c>
      <c r="L910" s="14">
        <f t="shared" si="58"/>
        <v>0.16999999999999993</v>
      </c>
    </row>
    <row r="911" spans="2:12" outlineLevel="1">
      <c r="B911">
        <f>'H15 Swap'!A917</f>
        <v>20031216</v>
      </c>
      <c r="C911" s="1">
        <f t="shared" si="56"/>
        <v>37971</v>
      </c>
      <c r="D911" s="8">
        <f t="shared" si="57"/>
        <v>2004.0294318959616</v>
      </c>
      <c r="F911" s="50">
        <f>'H15 Swap'!H917</f>
        <v>3.6</v>
      </c>
      <c r="G911" s="50">
        <f>'H15 Swap'!O917</f>
        <v>3.21</v>
      </c>
      <c r="H911" s="14">
        <f t="shared" si="59"/>
        <v>0.39000000000000012</v>
      </c>
      <c r="J911" s="51">
        <f>'H15 Swap'!B917</f>
        <v>1.17</v>
      </c>
      <c r="K911" s="52">
        <f>'H15 Swap'!C917</f>
        <v>1</v>
      </c>
      <c r="L911" s="14">
        <f t="shared" si="58"/>
        <v>0.16999999999999993</v>
      </c>
    </row>
    <row r="912" spans="2:12" outlineLevel="1">
      <c r="B912">
        <f>'H15 Swap'!A918</f>
        <v>20031217</v>
      </c>
      <c r="C912" s="1">
        <f t="shared" si="56"/>
        <v>37972</v>
      </c>
      <c r="D912" s="8">
        <f t="shared" si="57"/>
        <v>2004.0321697467489</v>
      </c>
      <c r="F912" s="50">
        <f>'H15 Swap'!H918</f>
        <v>3.52</v>
      </c>
      <c r="G912" s="50">
        <f>'H15 Swap'!O918</f>
        <v>3.18</v>
      </c>
      <c r="H912" s="14">
        <f t="shared" si="59"/>
        <v>0.33999999999999986</v>
      </c>
      <c r="J912" s="51">
        <f>'H15 Swap'!B918</f>
        <v>1.17</v>
      </c>
      <c r="K912" s="52">
        <f>'H15 Swap'!C918</f>
        <v>0.99</v>
      </c>
      <c r="L912" s="14">
        <f t="shared" si="58"/>
        <v>0.17999999999999994</v>
      </c>
    </row>
    <row r="913" spans="2:12" outlineLevel="1">
      <c r="B913">
        <f>'H15 Swap'!A919</f>
        <v>20031218</v>
      </c>
      <c r="C913" s="1">
        <f t="shared" si="56"/>
        <v>37973</v>
      </c>
      <c r="D913" s="8">
        <f t="shared" si="57"/>
        <v>2004.0349075975359</v>
      </c>
      <c r="F913" s="50">
        <f>'H15 Swap'!H919</f>
        <v>3.56</v>
      </c>
      <c r="G913" s="50">
        <f>'H15 Swap'!O919</f>
        <v>3.17</v>
      </c>
      <c r="H913" s="14">
        <f t="shared" si="59"/>
        <v>0.39000000000000012</v>
      </c>
      <c r="J913" s="51">
        <f>'H15 Swap'!B919</f>
        <v>1.17</v>
      </c>
      <c r="K913" s="52">
        <f>'H15 Swap'!C919</f>
        <v>0.99</v>
      </c>
      <c r="L913" s="14">
        <f t="shared" si="58"/>
        <v>0.17999999999999994</v>
      </c>
    </row>
    <row r="914" spans="2:12" outlineLevel="1">
      <c r="B914">
        <f>'H15 Swap'!A920</f>
        <v>20031219</v>
      </c>
      <c r="C914" s="1">
        <f t="shared" si="56"/>
        <v>37974</v>
      </c>
      <c r="D914" s="8">
        <f t="shared" si="57"/>
        <v>2004.037645448323</v>
      </c>
      <c r="F914" s="50">
        <f>'H15 Swap'!H920</f>
        <v>3.58</v>
      </c>
      <c r="G914" s="50">
        <f>'H15 Swap'!O920</f>
        <v>3.16</v>
      </c>
      <c r="H914" s="14">
        <f t="shared" si="59"/>
        <v>0.41999999999999993</v>
      </c>
      <c r="J914" s="51">
        <f>'H15 Swap'!B920</f>
        <v>1.17</v>
      </c>
      <c r="K914" s="52">
        <f>'H15 Swap'!C920</f>
        <v>1</v>
      </c>
      <c r="L914" s="14">
        <f t="shared" si="58"/>
        <v>0.16999999999999993</v>
      </c>
    </row>
    <row r="915" spans="2:12" outlineLevel="1">
      <c r="B915">
        <f>'H15 Swap'!A921</f>
        <v>20031222</v>
      </c>
      <c r="C915" s="1">
        <f t="shared" si="56"/>
        <v>37977</v>
      </c>
      <c r="D915" s="8">
        <f t="shared" si="57"/>
        <v>2004.0458590006845</v>
      </c>
      <c r="F915" s="50">
        <f>'H15 Swap'!H921</f>
        <v>3.58</v>
      </c>
      <c r="G915" s="50">
        <f>'H15 Swap'!O921</f>
        <v>3.19</v>
      </c>
      <c r="H915" s="14">
        <f t="shared" si="59"/>
        <v>0.39000000000000012</v>
      </c>
      <c r="J915" s="51">
        <f>'H15 Swap'!B921</f>
        <v>1.17</v>
      </c>
      <c r="K915" s="52">
        <f>'H15 Swap'!C921</f>
        <v>0.98</v>
      </c>
      <c r="L915" s="14">
        <f t="shared" si="58"/>
        <v>0.18999999999999995</v>
      </c>
    </row>
    <row r="916" spans="2:12" outlineLevel="1">
      <c r="B916">
        <f>'H15 Swap'!A922</f>
        <v>20031223</v>
      </c>
      <c r="C916" s="1">
        <f t="shared" si="56"/>
        <v>37978</v>
      </c>
      <c r="D916" s="8">
        <f t="shared" si="57"/>
        <v>2004.0485968514715</v>
      </c>
      <c r="F916" s="50">
        <f>'H15 Swap'!H922</f>
        <v>3.65</v>
      </c>
      <c r="G916" s="50">
        <f>'H15 Swap'!O922</f>
        <v>3.3</v>
      </c>
      <c r="H916" s="14">
        <f t="shared" si="59"/>
        <v>0.35000000000000009</v>
      </c>
      <c r="J916" s="51">
        <f>'H15 Swap'!B922</f>
        <v>1.17</v>
      </c>
      <c r="K916" s="52">
        <f>'H15 Swap'!C922</f>
        <v>0.97</v>
      </c>
      <c r="L916" s="14">
        <f t="shared" si="58"/>
        <v>0.19999999999999996</v>
      </c>
    </row>
    <row r="917" spans="2:12" outlineLevel="1">
      <c r="B917">
        <f>'H15 Swap'!A923</f>
        <v>20031224</v>
      </c>
      <c r="C917" s="1">
        <f t="shared" si="56"/>
        <v>37979</v>
      </c>
      <c r="D917" s="8">
        <f t="shared" si="57"/>
        <v>2004.0513347022588</v>
      </c>
      <c r="F917" s="50">
        <f>'H15 Swap'!H923</f>
        <v>3.65</v>
      </c>
      <c r="G917" s="50">
        <f>'H15 Swap'!O923</f>
        <v>3.2</v>
      </c>
      <c r="H917" s="14">
        <f t="shared" si="59"/>
        <v>0.44999999999999973</v>
      </c>
      <c r="J917" s="51">
        <f>'H15 Swap'!B923</f>
        <v>1.17</v>
      </c>
      <c r="K917" s="52">
        <f>'H15 Swap'!C923</f>
        <v>0.99</v>
      </c>
      <c r="L917" s="14">
        <f t="shared" si="58"/>
        <v>0.17999999999999994</v>
      </c>
    </row>
    <row r="918" spans="2:12" outlineLevel="1">
      <c r="B918">
        <f>'H15 Swap'!A924</f>
        <v>20031225</v>
      </c>
      <c r="C918" s="1">
        <f t="shared" si="56"/>
        <v>37980</v>
      </c>
      <c r="D918" s="8">
        <f t="shared" si="57"/>
        <v>2004.0540725530459</v>
      </c>
      <c r="F918" s="50" t="str">
        <f>'H15 Swap'!H924</f>
        <v xml:space="preserve"> NaN</v>
      </c>
      <c r="G918" s="50" t="str">
        <f>'H15 Swap'!O924</f>
        <v xml:space="preserve"> NaN</v>
      </c>
      <c r="H918" s="14" t="e">
        <f t="shared" si="59"/>
        <v>#N/A</v>
      </c>
      <c r="J918" s="51">
        <f>'H15 Swap'!B924</f>
        <v>1.17</v>
      </c>
      <c r="K918" s="52" t="str">
        <f>'H15 Swap'!C924</f>
        <v>NaN</v>
      </c>
      <c r="L918" s="14" t="e">
        <f t="shared" si="58"/>
        <v>#N/A</v>
      </c>
    </row>
    <row r="919" spans="2:12" outlineLevel="1">
      <c r="B919">
        <f>'H15 Swap'!A925</f>
        <v>20031226</v>
      </c>
      <c r="C919" s="1">
        <f t="shared" si="56"/>
        <v>37981</v>
      </c>
      <c r="D919" s="8">
        <f t="shared" si="57"/>
        <v>2004.056810403833</v>
      </c>
      <c r="F919" s="50">
        <f>'H15 Swap'!H925</f>
        <v>3.57</v>
      </c>
      <c r="G919" s="50">
        <f>'H15 Swap'!O925</f>
        <v>3.17</v>
      </c>
      <c r="H919" s="14">
        <f t="shared" si="59"/>
        <v>0.39999999999999991</v>
      </c>
      <c r="J919" s="51">
        <f>'H15 Swap'!B925</f>
        <v>1.17</v>
      </c>
      <c r="K919" s="52">
        <f>'H15 Swap'!C925</f>
        <v>1</v>
      </c>
      <c r="L919" s="14">
        <f t="shared" si="58"/>
        <v>0.16999999999999993</v>
      </c>
    </row>
    <row r="920" spans="2:12" outlineLevel="1">
      <c r="B920">
        <f>'H15 Swap'!A926</f>
        <v>20031229</v>
      </c>
      <c r="C920" s="1">
        <f t="shared" si="56"/>
        <v>37984</v>
      </c>
      <c r="D920" s="8">
        <f t="shared" si="57"/>
        <v>2004.0650239561944</v>
      </c>
      <c r="F920" s="50">
        <f>'H15 Swap'!H926</f>
        <v>3.62</v>
      </c>
      <c r="G920" s="50">
        <f>'H15 Swap'!O926</f>
        <v>3.23</v>
      </c>
      <c r="H920" s="14">
        <f t="shared" si="59"/>
        <v>0.39000000000000012</v>
      </c>
      <c r="J920" s="51">
        <f>'H15 Swap'!B926</f>
        <v>1.1625000000000001</v>
      </c>
      <c r="K920" s="52">
        <f>'H15 Swap'!C926</f>
        <v>1</v>
      </c>
      <c r="L920" s="14">
        <f t="shared" si="58"/>
        <v>0.16250000000000009</v>
      </c>
    </row>
    <row r="921" spans="2:12" outlineLevel="1">
      <c r="B921">
        <f>'H15 Swap'!A927</f>
        <v>20031230</v>
      </c>
      <c r="C921" s="1">
        <f t="shared" si="56"/>
        <v>37985</v>
      </c>
      <c r="D921" s="8">
        <f t="shared" si="57"/>
        <v>2004.0677618069815</v>
      </c>
      <c r="F921" s="50">
        <f>'H15 Swap'!H927</f>
        <v>3.65</v>
      </c>
      <c r="G921" s="50">
        <f>'H15 Swap'!O927</f>
        <v>3.26</v>
      </c>
      <c r="H921" s="14">
        <f t="shared" si="59"/>
        <v>0.39000000000000012</v>
      </c>
      <c r="J921" s="51">
        <f>'H15 Swap'!B927</f>
        <v>1.155</v>
      </c>
      <c r="K921" s="52">
        <f>'H15 Swap'!C927</f>
        <v>0.98</v>
      </c>
      <c r="L921" s="14">
        <f t="shared" si="58"/>
        <v>0.17500000000000004</v>
      </c>
    </row>
    <row r="922" spans="2:12" outlineLevel="1">
      <c r="B922">
        <f>'H15 Swap'!A928</f>
        <v>20031231</v>
      </c>
      <c r="C922" s="1">
        <f t="shared" si="56"/>
        <v>37986</v>
      </c>
      <c r="D922" s="8">
        <f t="shared" si="57"/>
        <v>2004.0704996577686</v>
      </c>
      <c r="F922" s="50">
        <f>'H15 Swap'!H928</f>
        <v>3.65</v>
      </c>
      <c r="G922" s="50">
        <f>'H15 Swap'!O928</f>
        <v>3.25</v>
      </c>
      <c r="H922" s="14">
        <f t="shared" si="59"/>
        <v>0.39999999999999991</v>
      </c>
      <c r="J922" s="51">
        <f>'H15 Swap'!B928</f>
        <v>1.1518999999999999</v>
      </c>
      <c r="K922" s="52">
        <f>'H15 Swap'!C928</f>
        <v>0.98</v>
      </c>
      <c r="L922" s="14">
        <f t="shared" si="58"/>
        <v>0.17189999999999994</v>
      </c>
    </row>
    <row r="923" spans="2:12" outlineLevel="1">
      <c r="B923">
        <f>'H15 Swap'!A929</f>
        <v>20040101</v>
      </c>
      <c r="C923" s="1">
        <f t="shared" si="56"/>
        <v>37987</v>
      </c>
      <c r="D923" s="8">
        <f t="shared" si="57"/>
        <v>2004.084873374401</v>
      </c>
      <c r="F923" s="50" t="str">
        <f>'H15 Swap'!H929</f>
        <v xml:space="preserve"> NaN</v>
      </c>
      <c r="G923" s="50" t="str">
        <f>'H15 Swap'!O929</f>
        <v xml:space="preserve"> NaN</v>
      </c>
      <c r="H923" s="14" t="e">
        <f t="shared" si="59"/>
        <v>#N/A</v>
      </c>
      <c r="J923" s="51">
        <f>'H15 Swap'!B929</f>
        <v>1.1518999999999999</v>
      </c>
      <c r="K923" s="52">
        <f>'H15 Swap'!C929</f>
        <v>0.98</v>
      </c>
      <c r="L923" s="14">
        <f t="shared" si="58"/>
        <v>0.17189999999999994</v>
      </c>
    </row>
    <row r="924" spans="2:12" outlineLevel="1">
      <c r="B924">
        <f>'H15 Swap'!A930</f>
        <v>20040102</v>
      </c>
      <c r="C924" s="1">
        <f t="shared" si="56"/>
        <v>37988</v>
      </c>
      <c r="D924" s="8">
        <f t="shared" si="57"/>
        <v>2004.0876112251883</v>
      </c>
      <c r="F924" s="50">
        <f>'H15 Swap'!H930</f>
        <v>3.79</v>
      </c>
      <c r="G924" s="50">
        <f>'H15 Swap'!O930</f>
        <v>3.36</v>
      </c>
      <c r="H924" s="14">
        <f t="shared" si="59"/>
        <v>0.43000000000000016</v>
      </c>
      <c r="J924" s="51">
        <f>'H15 Swap'!B930</f>
        <v>1.1499999999999999</v>
      </c>
      <c r="K924" s="52">
        <f>'H15 Swap'!C930</f>
        <v>0.98</v>
      </c>
      <c r="L924" s="14">
        <f t="shared" si="58"/>
        <v>0.16999999999999993</v>
      </c>
    </row>
    <row r="925" spans="2:12" outlineLevel="1">
      <c r="B925">
        <f>'H15 Swap'!A931</f>
        <v>20040105</v>
      </c>
      <c r="C925" s="1">
        <f t="shared" si="56"/>
        <v>37991</v>
      </c>
      <c r="D925" s="8">
        <f t="shared" si="57"/>
        <v>2004.0958247775495</v>
      </c>
      <c r="F925" s="50">
        <f>'H15 Swap'!H931</f>
        <v>3.79</v>
      </c>
      <c r="G925" s="50">
        <f>'H15 Swap'!O931</f>
        <v>3.39</v>
      </c>
      <c r="H925" s="14">
        <f t="shared" si="59"/>
        <v>0.39999999999999991</v>
      </c>
      <c r="J925" s="51">
        <f>'H15 Swap'!B931</f>
        <v>1.1499999999999999</v>
      </c>
      <c r="K925" s="52">
        <f>'H15 Swap'!C931</f>
        <v>0.98</v>
      </c>
      <c r="L925" s="14">
        <f t="shared" si="58"/>
        <v>0.16999999999999993</v>
      </c>
    </row>
    <row r="926" spans="2:12" outlineLevel="1">
      <c r="B926">
        <f>'H15 Swap'!A932</f>
        <v>20040106</v>
      </c>
      <c r="C926" s="1">
        <f t="shared" si="56"/>
        <v>37992</v>
      </c>
      <c r="D926" s="8">
        <f t="shared" si="57"/>
        <v>2004.0985626283368</v>
      </c>
      <c r="F926" s="50">
        <f>'H15 Swap'!H932</f>
        <v>3.67</v>
      </c>
      <c r="G926" s="50">
        <f>'H15 Swap'!O932</f>
        <v>3.26</v>
      </c>
      <c r="H926" s="14">
        <f t="shared" si="59"/>
        <v>0.41000000000000014</v>
      </c>
      <c r="J926" s="51">
        <f>'H15 Swap'!B932</f>
        <v>1.1499999999999999</v>
      </c>
      <c r="K926" s="52">
        <f>'H15 Swap'!C932</f>
        <v>0.97</v>
      </c>
      <c r="L926" s="14">
        <f t="shared" si="58"/>
        <v>0.17999999999999994</v>
      </c>
    </row>
    <row r="927" spans="2:12" outlineLevel="1">
      <c r="B927">
        <f>'H15 Swap'!A933</f>
        <v>20040107</v>
      </c>
      <c r="C927" s="1">
        <f t="shared" si="56"/>
        <v>37993</v>
      </c>
      <c r="D927" s="8">
        <f t="shared" si="57"/>
        <v>2004.1013004791239</v>
      </c>
      <c r="F927" s="50">
        <f>'H15 Swap'!H933</f>
        <v>3.62</v>
      </c>
      <c r="G927" s="50">
        <f>'H15 Swap'!O933</f>
        <v>3.25</v>
      </c>
      <c r="H927" s="14">
        <f t="shared" si="59"/>
        <v>0.37000000000000011</v>
      </c>
      <c r="J927" s="51">
        <f>'H15 Swap'!B933</f>
        <v>1.1399999999999999</v>
      </c>
      <c r="K927" s="52">
        <f>'H15 Swap'!C933</f>
        <v>0.96</v>
      </c>
      <c r="L927" s="14">
        <f t="shared" si="58"/>
        <v>0.17999999999999994</v>
      </c>
    </row>
    <row r="928" spans="2:12" outlineLevel="1">
      <c r="B928">
        <f>'H15 Swap'!A934</f>
        <v>20040108</v>
      </c>
      <c r="C928" s="1">
        <f t="shared" si="56"/>
        <v>37994</v>
      </c>
      <c r="D928" s="8">
        <f t="shared" si="57"/>
        <v>2004.104038329911</v>
      </c>
      <c r="F928" s="50">
        <f>'H15 Swap'!H934</f>
        <v>3.62</v>
      </c>
      <c r="G928" s="50">
        <f>'H15 Swap'!O934</f>
        <v>3.24</v>
      </c>
      <c r="H928" s="14">
        <f t="shared" si="59"/>
        <v>0.37999999999999989</v>
      </c>
      <c r="J928" s="51">
        <f>'H15 Swap'!B934</f>
        <v>1.1399999999999999</v>
      </c>
      <c r="K928" s="52">
        <f>'H15 Swap'!C934</f>
        <v>0.98</v>
      </c>
      <c r="L928" s="14">
        <f t="shared" si="58"/>
        <v>0.15999999999999992</v>
      </c>
    </row>
    <row r="929" spans="2:12" outlineLevel="1">
      <c r="B929">
        <f>'H15 Swap'!A935</f>
        <v>20040109</v>
      </c>
      <c r="C929" s="1">
        <f t="shared" si="56"/>
        <v>37995</v>
      </c>
      <c r="D929" s="8">
        <f t="shared" si="57"/>
        <v>2004.1067761806983</v>
      </c>
      <c r="F929" s="50">
        <f>'H15 Swap'!H935</f>
        <v>3.44</v>
      </c>
      <c r="G929" s="50">
        <f>'H15 Swap'!O935</f>
        <v>3.05</v>
      </c>
      <c r="H929" s="14">
        <f t="shared" si="59"/>
        <v>0.39000000000000012</v>
      </c>
      <c r="J929" s="51">
        <f>'H15 Swap'!B935</f>
        <v>1.1399999999999999</v>
      </c>
      <c r="K929" s="52">
        <f>'H15 Swap'!C935</f>
        <v>0.97</v>
      </c>
      <c r="L929" s="14">
        <f t="shared" si="58"/>
        <v>0.16999999999999993</v>
      </c>
    </row>
    <row r="930" spans="2:12" outlineLevel="1">
      <c r="B930">
        <f>'H15 Swap'!A936</f>
        <v>20040112</v>
      </c>
      <c r="C930" s="1">
        <f t="shared" si="56"/>
        <v>37998</v>
      </c>
      <c r="D930" s="8">
        <f t="shared" si="57"/>
        <v>2004.1149897330595</v>
      </c>
      <c r="F930" s="50">
        <f>'H15 Swap'!H936</f>
        <v>3.37</v>
      </c>
      <c r="G930" s="50">
        <f>'H15 Swap'!O936</f>
        <v>3.04</v>
      </c>
      <c r="H930" s="14">
        <f t="shared" si="59"/>
        <v>0.33000000000000007</v>
      </c>
      <c r="J930" s="51">
        <f>'H15 Swap'!B936</f>
        <v>1.1200000000000001</v>
      </c>
      <c r="K930" s="52">
        <f>'H15 Swap'!C936</f>
        <v>0.97</v>
      </c>
      <c r="L930" s="14">
        <f t="shared" si="58"/>
        <v>0.15000000000000013</v>
      </c>
    </row>
    <row r="931" spans="2:12" outlineLevel="1">
      <c r="B931">
        <f>'H15 Swap'!A937</f>
        <v>20040113</v>
      </c>
      <c r="C931" s="1">
        <f t="shared" si="56"/>
        <v>37999</v>
      </c>
      <c r="D931" s="8">
        <f t="shared" si="57"/>
        <v>2004.1177275838468</v>
      </c>
      <c r="F931" s="50">
        <f>'H15 Swap'!H937</f>
        <v>3.39</v>
      </c>
      <c r="G931" s="50">
        <f>'H15 Swap'!O937</f>
        <v>2.98</v>
      </c>
      <c r="H931" s="14">
        <f t="shared" si="59"/>
        <v>0.41000000000000014</v>
      </c>
      <c r="J931" s="51">
        <f>'H15 Swap'!B937</f>
        <v>1.1200000000000001</v>
      </c>
      <c r="K931" s="52">
        <f>'H15 Swap'!C937</f>
        <v>0.97</v>
      </c>
      <c r="L931" s="14">
        <f t="shared" si="58"/>
        <v>0.15000000000000013</v>
      </c>
    </row>
    <row r="932" spans="2:12" outlineLevel="1">
      <c r="B932">
        <f>'H15 Swap'!A938</f>
        <v>20040114</v>
      </c>
      <c r="C932" s="1">
        <f t="shared" si="56"/>
        <v>38000</v>
      </c>
      <c r="D932" s="8">
        <f t="shared" si="57"/>
        <v>2004.1204654346338</v>
      </c>
      <c r="F932" s="50">
        <f>'H15 Swap'!H938</f>
        <v>3.36</v>
      </c>
      <c r="G932" s="50">
        <f>'H15 Swap'!O938</f>
        <v>2.96</v>
      </c>
      <c r="H932" s="14">
        <f t="shared" si="59"/>
        <v>0.39999999999999991</v>
      </c>
      <c r="J932" s="51">
        <f>'H15 Swap'!B938</f>
        <v>1.1200000000000001</v>
      </c>
      <c r="K932" s="52">
        <f>'H15 Swap'!C938</f>
        <v>0.98</v>
      </c>
      <c r="L932" s="14">
        <f t="shared" si="58"/>
        <v>0.14000000000000012</v>
      </c>
    </row>
    <row r="933" spans="2:12" outlineLevel="1">
      <c r="B933">
        <f>'H15 Swap'!A939</f>
        <v>20040115</v>
      </c>
      <c r="C933" s="1">
        <f t="shared" si="56"/>
        <v>38001</v>
      </c>
      <c r="D933" s="8">
        <f t="shared" si="57"/>
        <v>2004.1232032854209</v>
      </c>
      <c r="F933" s="50">
        <f>'H15 Swap'!H939</f>
        <v>3.34</v>
      </c>
      <c r="G933" s="50">
        <f>'H15 Swap'!O939</f>
        <v>2.97</v>
      </c>
      <c r="H933" s="14">
        <f t="shared" si="59"/>
        <v>0.36999999999999966</v>
      </c>
      <c r="J933" s="51">
        <f>'H15 Swap'!B939</f>
        <v>1.1200000000000001</v>
      </c>
      <c r="K933" s="52">
        <f>'H15 Swap'!C939</f>
        <v>0.97</v>
      </c>
      <c r="L933" s="14">
        <f t="shared" si="58"/>
        <v>0.15000000000000013</v>
      </c>
    </row>
    <row r="934" spans="2:12" outlineLevel="1">
      <c r="B934">
        <f>'H15 Swap'!A940</f>
        <v>20040116</v>
      </c>
      <c r="C934" s="1">
        <f t="shared" si="56"/>
        <v>38002</v>
      </c>
      <c r="D934" s="8">
        <f t="shared" si="57"/>
        <v>2004.125941136208</v>
      </c>
      <c r="F934" s="50">
        <f>'H15 Swap'!H940</f>
        <v>3.34</v>
      </c>
      <c r="G934" s="50">
        <f>'H15 Swap'!O940</f>
        <v>3.03</v>
      </c>
      <c r="H934" s="14">
        <f t="shared" si="59"/>
        <v>0.31000000000000005</v>
      </c>
      <c r="J934" s="51">
        <f>'H15 Swap'!B940</f>
        <v>1.1200000000000001</v>
      </c>
      <c r="K934" s="52">
        <f>'H15 Swap'!C940</f>
        <v>0.97</v>
      </c>
      <c r="L934" s="14">
        <f t="shared" si="58"/>
        <v>0.15000000000000013</v>
      </c>
    </row>
    <row r="935" spans="2:12" outlineLevel="1">
      <c r="B935">
        <f>'H15 Swap'!A941</f>
        <v>20040119</v>
      </c>
      <c r="C935" s="1">
        <f t="shared" si="56"/>
        <v>38005</v>
      </c>
      <c r="D935" s="8">
        <f t="shared" si="57"/>
        <v>2004.1341546885694</v>
      </c>
      <c r="F935" s="50" t="str">
        <f>'H15 Swap'!H941</f>
        <v xml:space="preserve"> NaN</v>
      </c>
      <c r="G935" s="50" t="str">
        <f>'H15 Swap'!O941</f>
        <v xml:space="preserve"> NaN</v>
      </c>
      <c r="H935" s="14" t="e">
        <f t="shared" si="59"/>
        <v>#N/A</v>
      </c>
      <c r="J935" s="51">
        <f>'H15 Swap'!B941</f>
        <v>1.1200000000000001</v>
      </c>
      <c r="K935" s="52" t="str">
        <f>'H15 Swap'!C941</f>
        <v>NaN</v>
      </c>
      <c r="L935" s="14" t="e">
        <f t="shared" si="58"/>
        <v>#N/A</v>
      </c>
    </row>
    <row r="936" spans="2:12" outlineLevel="1">
      <c r="B936">
        <f>'H15 Swap'!A942</f>
        <v>20040120</v>
      </c>
      <c r="C936" s="1">
        <f t="shared" si="56"/>
        <v>38006</v>
      </c>
      <c r="D936" s="8">
        <f t="shared" si="57"/>
        <v>2004.1368925393565</v>
      </c>
      <c r="F936" s="50">
        <f>'H15 Swap'!H942</f>
        <v>3.4</v>
      </c>
      <c r="G936" s="50">
        <f>'H15 Swap'!O942</f>
        <v>3.05</v>
      </c>
      <c r="H936" s="14">
        <f t="shared" si="59"/>
        <v>0.35000000000000009</v>
      </c>
      <c r="J936" s="51">
        <f>'H15 Swap'!B942</f>
        <v>1.1200000000000001</v>
      </c>
      <c r="K936" s="52">
        <f>'H15 Swap'!C942</f>
        <v>0.95</v>
      </c>
      <c r="L936" s="14">
        <f t="shared" si="58"/>
        <v>0.17000000000000015</v>
      </c>
    </row>
    <row r="937" spans="2:12" outlineLevel="1">
      <c r="B937">
        <f>'H15 Swap'!A943</f>
        <v>20040121</v>
      </c>
      <c r="C937" s="1">
        <f t="shared" si="56"/>
        <v>38007</v>
      </c>
      <c r="D937" s="8">
        <f t="shared" si="57"/>
        <v>2004.1396303901438</v>
      </c>
      <c r="F937" s="50">
        <f>'H15 Swap'!H943</f>
        <v>3.4</v>
      </c>
      <c r="G937" s="50">
        <f>'H15 Swap'!O943</f>
        <v>3.02</v>
      </c>
      <c r="H937" s="14">
        <f t="shared" si="59"/>
        <v>0.37999999999999989</v>
      </c>
      <c r="J937" s="51">
        <f>'H15 Swap'!B943</f>
        <v>1.1200000000000001</v>
      </c>
      <c r="K937" s="52">
        <f>'H15 Swap'!C943</f>
        <v>0.97</v>
      </c>
      <c r="L937" s="14">
        <f t="shared" si="58"/>
        <v>0.15000000000000013</v>
      </c>
    </row>
    <row r="938" spans="2:12" outlineLevel="1">
      <c r="B938">
        <f>'H15 Swap'!A944</f>
        <v>20040122</v>
      </c>
      <c r="C938" s="1">
        <f t="shared" si="56"/>
        <v>38008</v>
      </c>
      <c r="D938" s="8">
        <f t="shared" si="57"/>
        <v>2004.1423682409309</v>
      </c>
      <c r="F938" s="50">
        <f>'H15 Swap'!H944</f>
        <v>3.37</v>
      </c>
      <c r="G938" s="50">
        <f>'H15 Swap'!O944</f>
        <v>2.96</v>
      </c>
      <c r="H938" s="14">
        <f t="shared" si="59"/>
        <v>0.41000000000000014</v>
      </c>
      <c r="J938" s="51">
        <f>'H15 Swap'!B944</f>
        <v>1.1200000000000001</v>
      </c>
      <c r="K938" s="52">
        <f>'H15 Swap'!C944</f>
        <v>0.95</v>
      </c>
      <c r="L938" s="14">
        <f t="shared" si="58"/>
        <v>0.17000000000000015</v>
      </c>
    </row>
    <row r="939" spans="2:12" outlineLevel="1">
      <c r="B939">
        <f>'H15 Swap'!A945</f>
        <v>20040123</v>
      </c>
      <c r="C939" s="1">
        <f t="shared" si="56"/>
        <v>38009</v>
      </c>
      <c r="D939" s="8">
        <f t="shared" si="57"/>
        <v>2004.1451060917179</v>
      </c>
      <c r="F939" s="50">
        <f>'H15 Swap'!H945</f>
        <v>3.27</v>
      </c>
      <c r="G939" s="50">
        <f>'H15 Swap'!O945</f>
        <v>3.06</v>
      </c>
      <c r="H939" s="14">
        <f t="shared" si="59"/>
        <v>0.20999999999999996</v>
      </c>
      <c r="J939" s="51">
        <f>'H15 Swap'!B945</f>
        <v>1.1200000000000001</v>
      </c>
      <c r="K939" s="52">
        <f>'H15 Swap'!C945</f>
        <v>0.97</v>
      </c>
      <c r="L939" s="14">
        <f t="shared" si="58"/>
        <v>0.15000000000000013</v>
      </c>
    </row>
    <row r="940" spans="2:12" outlineLevel="1">
      <c r="B940">
        <f>'H15 Swap'!A946</f>
        <v>20040126</v>
      </c>
      <c r="C940" s="1">
        <f t="shared" si="56"/>
        <v>38012</v>
      </c>
      <c r="D940" s="8">
        <f t="shared" si="57"/>
        <v>2004.1533196440794</v>
      </c>
      <c r="F940" s="50">
        <f>'H15 Swap'!H946</f>
        <v>3.47</v>
      </c>
      <c r="G940" s="50">
        <f>'H15 Swap'!O946</f>
        <v>3.13</v>
      </c>
      <c r="H940" s="14">
        <f t="shared" si="59"/>
        <v>0.3400000000000003</v>
      </c>
      <c r="J940" s="51">
        <f>'H15 Swap'!B946</f>
        <v>1.1200000000000001</v>
      </c>
      <c r="K940" s="52">
        <f>'H15 Swap'!C946</f>
        <v>0.96</v>
      </c>
      <c r="L940" s="14">
        <f t="shared" si="58"/>
        <v>0.16000000000000014</v>
      </c>
    </row>
    <row r="941" spans="2:12" outlineLevel="1">
      <c r="B941">
        <f>'H15 Swap'!A947</f>
        <v>20040127</v>
      </c>
      <c r="C941" s="1">
        <f t="shared" si="56"/>
        <v>38013</v>
      </c>
      <c r="D941" s="8">
        <f t="shared" si="57"/>
        <v>2004.1560574948664</v>
      </c>
      <c r="F941" s="50">
        <f>'H15 Swap'!H947</f>
        <v>3.44</v>
      </c>
      <c r="G941" s="50">
        <f>'H15 Swap'!O947</f>
        <v>3.07</v>
      </c>
      <c r="H941" s="14">
        <f t="shared" si="59"/>
        <v>0.37000000000000011</v>
      </c>
      <c r="J941" s="51">
        <f>'H15 Swap'!B947</f>
        <v>1.1200000000000001</v>
      </c>
      <c r="K941" s="52">
        <f>'H15 Swap'!C947</f>
        <v>0.95</v>
      </c>
      <c r="L941" s="14">
        <f t="shared" si="58"/>
        <v>0.17000000000000015</v>
      </c>
    </row>
    <row r="942" spans="2:12" outlineLevel="1">
      <c r="B942">
        <f>'H15 Swap'!A948</f>
        <v>20040128</v>
      </c>
      <c r="C942" s="1">
        <f t="shared" si="56"/>
        <v>38014</v>
      </c>
      <c r="D942" s="8">
        <f t="shared" si="57"/>
        <v>2004.1587953456537</v>
      </c>
      <c r="F942" s="50">
        <f>'H15 Swap'!H948</f>
        <v>3.39</v>
      </c>
      <c r="G942" s="50">
        <f>'H15 Swap'!O948</f>
        <v>3.22</v>
      </c>
      <c r="H942" s="14">
        <f t="shared" si="59"/>
        <v>0.16999999999999993</v>
      </c>
      <c r="J942" s="51">
        <f>'H15 Swap'!B948</f>
        <v>1.1200000000000001</v>
      </c>
      <c r="K942" s="52">
        <f>'H15 Swap'!C948</f>
        <v>0.94</v>
      </c>
      <c r="L942" s="14">
        <f t="shared" si="58"/>
        <v>0.18000000000000016</v>
      </c>
    </row>
    <row r="943" spans="2:12" outlineLevel="1">
      <c r="B943">
        <f>'H15 Swap'!A949</f>
        <v>20040129</v>
      </c>
      <c r="C943" s="1">
        <f t="shared" si="56"/>
        <v>38015</v>
      </c>
      <c r="D943" s="8">
        <f t="shared" si="57"/>
        <v>2004.1615331964408</v>
      </c>
      <c r="F943" s="50">
        <f>'H15 Swap'!H949</f>
        <v>3.66</v>
      </c>
      <c r="G943" s="50">
        <f>'H15 Swap'!O949</f>
        <v>3.22</v>
      </c>
      <c r="H943" s="14">
        <f t="shared" si="59"/>
        <v>0.43999999999999995</v>
      </c>
      <c r="J943" s="51">
        <f>'H15 Swap'!B949</f>
        <v>1.1200000000000001</v>
      </c>
      <c r="K943" s="52">
        <f>'H15 Swap'!C949</f>
        <v>0.96</v>
      </c>
      <c r="L943" s="14">
        <f t="shared" si="58"/>
        <v>0.16000000000000014</v>
      </c>
    </row>
    <row r="944" spans="2:12" outlineLevel="1">
      <c r="B944">
        <f>'H15 Swap'!A950</f>
        <v>20040130</v>
      </c>
      <c r="C944" s="1">
        <f t="shared" si="56"/>
        <v>38016</v>
      </c>
      <c r="D944" s="8">
        <f t="shared" si="57"/>
        <v>2004.1642710472279</v>
      </c>
      <c r="F944" s="50">
        <f>'H15 Swap'!H950</f>
        <v>3.58</v>
      </c>
      <c r="G944" s="50">
        <f>'H15 Swap'!O950</f>
        <v>3.17</v>
      </c>
      <c r="H944" s="14">
        <f t="shared" si="59"/>
        <v>0.41000000000000014</v>
      </c>
      <c r="J944" s="51">
        <f>'H15 Swap'!B950</f>
        <v>1.1299999999999999</v>
      </c>
      <c r="K944" s="52">
        <f>'H15 Swap'!C950</f>
        <v>0.95</v>
      </c>
      <c r="L944" s="14">
        <f t="shared" si="58"/>
        <v>0.17999999999999994</v>
      </c>
    </row>
    <row r="945" spans="2:12" outlineLevel="1">
      <c r="B945">
        <f>'H15 Swap'!A951</f>
        <v>20040202</v>
      </c>
      <c r="C945" s="1">
        <f t="shared" si="56"/>
        <v>38019</v>
      </c>
      <c r="D945" s="8">
        <f t="shared" si="57"/>
        <v>2004.1697467488023</v>
      </c>
      <c r="F945" s="50">
        <f>'H15 Swap'!H951</f>
        <v>3.53</v>
      </c>
      <c r="G945" s="50">
        <f>'H15 Swap'!O951</f>
        <v>3.18</v>
      </c>
      <c r="H945" s="14">
        <f t="shared" si="59"/>
        <v>0.34999999999999964</v>
      </c>
      <c r="J945" s="51">
        <f>'H15 Swap'!B951</f>
        <v>1.1299999999999999</v>
      </c>
      <c r="K945" s="52">
        <f>'H15 Swap'!C951</f>
        <v>0.96</v>
      </c>
      <c r="L945" s="14">
        <f t="shared" si="58"/>
        <v>0.16999999999999993</v>
      </c>
    </row>
    <row r="946" spans="2:12" outlineLevel="1">
      <c r="B946">
        <f>'H15 Swap'!A952</f>
        <v>20040203</v>
      </c>
      <c r="C946" s="1">
        <f t="shared" si="56"/>
        <v>38020</v>
      </c>
      <c r="D946" s="8">
        <f t="shared" si="57"/>
        <v>2004.1724845995893</v>
      </c>
      <c r="F946" s="50">
        <f>'H15 Swap'!H952</f>
        <v>3.53</v>
      </c>
      <c r="G946" s="50">
        <f>'H15 Swap'!O952</f>
        <v>3.12</v>
      </c>
      <c r="H946" s="14">
        <f t="shared" si="59"/>
        <v>0.4099999999999997</v>
      </c>
      <c r="J946" s="51">
        <f>'H15 Swap'!B952</f>
        <v>1.1299999999999999</v>
      </c>
      <c r="K946" s="52">
        <f>'H15 Swap'!C952</f>
        <v>0.98</v>
      </c>
      <c r="L946" s="14">
        <f t="shared" si="58"/>
        <v>0.14999999999999991</v>
      </c>
    </row>
    <row r="947" spans="2:12" outlineLevel="1">
      <c r="B947">
        <f>'H15 Swap'!A953</f>
        <v>20040204</v>
      </c>
      <c r="C947" s="1">
        <f t="shared" si="56"/>
        <v>38021</v>
      </c>
      <c r="D947" s="8">
        <f t="shared" si="57"/>
        <v>2004.1752224503764</v>
      </c>
      <c r="F947" s="50">
        <f>'H15 Swap'!H953</f>
        <v>3.53</v>
      </c>
      <c r="G947" s="50">
        <f>'H15 Swap'!O953</f>
        <v>3.15</v>
      </c>
      <c r="H947" s="14">
        <f t="shared" si="59"/>
        <v>0.37999999999999989</v>
      </c>
      <c r="J947" s="51">
        <f>'H15 Swap'!B953</f>
        <v>1.1299999999999999</v>
      </c>
      <c r="K947" s="52">
        <f>'H15 Swap'!C953</f>
        <v>0.97</v>
      </c>
      <c r="L947" s="14">
        <f t="shared" si="58"/>
        <v>0.15999999999999992</v>
      </c>
    </row>
    <row r="948" spans="2:12" outlineLevel="1">
      <c r="B948">
        <f>'H15 Swap'!A954</f>
        <v>20040205</v>
      </c>
      <c r="C948" s="1">
        <f t="shared" si="56"/>
        <v>38022</v>
      </c>
      <c r="D948" s="8">
        <f t="shared" si="57"/>
        <v>2004.1779603011637</v>
      </c>
      <c r="F948" s="50">
        <f>'H15 Swap'!H954</f>
        <v>3.54</v>
      </c>
      <c r="G948" s="50">
        <f>'H15 Swap'!O954</f>
        <v>3.21</v>
      </c>
      <c r="H948" s="14">
        <f t="shared" si="59"/>
        <v>0.33000000000000007</v>
      </c>
      <c r="J948" s="51">
        <f>'H15 Swap'!B954</f>
        <v>1.1299999999999999</v>
      </c>
      <c r="K948" s="52">
        <f>'H15 Swap'!C954</f>
        <v>0.98</v>
      </c>
      <c r="L948" s="14">
        <f t="shared" si="58"/>
        <v>0.14999999999999991</v>
      </c>
    </row>
    <row r="949" spans="2:12" outlineLevel="1">
      <c r="B949">
        <f>'H15 Swap'!A955</f>
        <v>20040206</v>
      </c>
      <c r="C949" s="1">
        <f t="shared" si="56"/>
        <v>38023</v>
      </c>
      <c r="D949" s="8">
        <f t="shared" si="57"/>
        <v>2004.1806981519508</v>
      </c>
      <c r="F949" s="50">
        <f>'H15 Swap'!H955</f>
        <v>3.5</v>
      </c>
      <c r="G949" s="50">
        <f>'H15 Swap'!O955</f>
        <v>3.12</v>
      </c>
      <c r="H949" s="14">
        <f t="shared" si="59"/>
        <v>0.37999999999999989</v>
      </c>
      <c r="J949" s="51">
        <f>'H15 Swap'!B955</f>
        <v>1.1299999999999999</v>
      </c>
      <c r="K949" s="52">
        <f>'H15 Swap'!C955</f>
        <v>0.97</v>
      </c>
      <c r="L949" s="14">
        <f t="shared" si="58"/>
        <v>0.15999999999999992</v>
      </c>
    </row>
    <row r="950" spans="2:12" outlineLevel="1">
      <c r="B950">
        <f>'H15 Swap'!A956</f>
        <v>20040209</v>
      </c>
      <c r="C950" s="1">
        <f t="shared" si="56"/>
        <v>38026</v>
      </c>
      <c r="D950" s="8">
        <f t="shared" si="57"/>
        <v>2004.1889117043122</v>
      </c>
      <c r="F950" s="50">
        <f>'H15 Swap'!H956</f>
        <v>3.48</v>
      </c>
      <c r="G950" s="50">
        <f>'H15 Swap'!O956</f>
        <v>3.08</v>
      </c>
      <c r="H950" s="14">
        <f t="shared" si="59"/>
        <v>0.39999999999999991</v>
      </c>
      <c r="J950" s="51">
        <f>'H15 Swap'!B956</f>
        <v>1.1299999999999999</v>
      </c>
      <c r="K950" s="52">
        <f>'H15 Swap'!C956</f>
        <v>0.97</v>
      </c>
      <c r="L950" s="14">
        <f t="shared" si="58"/>
        <v>0.15999999999999992</v>
      </c>
    </row>
    <row r="951" spans="2:12" outlineLevel="1">
      <c r="B951">
        <f>'H15 Swap'!A957</f>
        <v>20040210</v>
      </c>
      <c r="C951" s="1">
        <f t="shared" si="56"/>
        <v>38027</v>
      </c>
      <c r="D951" s="8">
        <f t="shared" si="57"/>
        <v>2004.1916495550993</v>
      </c>
      <c r="F951" s="50">
        <f>'H15 Swap'!H957</f>
        <v>3.5</v>
      </c>
      <c r="G951" s="50">
        <f>'H15 Swap'!O957</f>
        <v>3.13</v>
      </c>
      <c r="H951" s="14">
        <f t="shared" si="59"/>
        <v>0.37000000000000011</v>
      </c>
      <c r="J951" s="51">
        <f>'H15 Swap'!B957</f>
        <v>1.1299999999999999</v>
      </c>
      <c r="K951" s="52">
        <f>'H15 Swap'!C957</f>
        <v>0.97</v>
      </c>
      <c r="L951" s="14">
        <f t="shared" si="58"/>
        <v>0.15999999999999992</v>
      </c>
    </row>
    <row r="952" spans="2:12" outlineLevel="1">
      <c r="B952">
        <f>'H15 Swap'!A958</f>
        <v>20040211</v>
      </c>
      <c r="C952" s="1">
        <f t="shared" si="56"/>
        <v>38028</v>
      </c>
      <c r="D952" s="8">
        <f t="shared" si="57"/>
        <v>2004.1943874058863</v>
      </c>
      <c r="F952" s="50">
        <f>'H15 Swap'!H958</f>
        <v>3.55</v>
      </c>
      <c r="G952" s="50">
        <f>'H15 Swap'!O958</f>
        <v>3.03</v>
      </c>
      <c r="H952" s="14">
        <f t="shared" si="59"/>
        <v>0.52</v>
      </c>
      <c r="J952" s="51">
        <f>'H15 Swap'!B958</f>
        <v>1.1299999999999999</v>
      </c>
      <c r="K952" s="52">
        <f>'H15 Swap'!C958</f>
        <v>0.96</v>
      </c>
      <c r="L952" s="14">
        <f t="shared" si="58"/>
        <v>0.16999999999999993</v>
      </c>
    </row>
    <row r="953" spans="2:12" outlineLevel="1">
      <c r="B953">
        <f>'H15 Swap'!A959</f>
        <v>20040212</v>
      </c>
      <c r="C953" s="1">
        <f t="shared" si="56"/>
        <v>38029</v>
      </c>
      <c r="D953" s="8">
        <f t="shared" si="57"/>
        <v>2004.1971252566734</v>
      </c>
      <c r="F953" s="50">
        <f>'H15 Swap'!H959</f>
        <v>3.42</v>
      </c>
      <c r="G953" s="50">
        <f>'H15 Swap'!O959</f>
        <v>3.07</v>
      </c>
      <c r="H953" s="14">
        <f t="shared" si="59"/>
        <v>0.35000000000000009</v>
      </c>
      <c r="J953" s="51">
        <f>'H15 Swap'!B959</f>
        <v>1.1218999999999999</v>
      </c>
      <c r="K953" s="52">
        <f>'H15 Swap'!C959</f>
        <v>0.97</v>
      </c>
      <c r="L953" s="14">
        <f t="shared" si="58"/>
        <v>0.15189999999999992</v>
      </c>
    </row>
    <row r="954" spans="2:12" outlineLevel="1">
      <c r="B954">
        <f>'H15 Swap'!A960</f>
        <v>20040213</v>
      </c>
      <c r="C954" s="1">
        <f t="shared" si="56"/>
        <v>38030</v>
      </c>
      <c r="D954" s="8">
        <f t="shared" si="57"/>
        <v>2004.1998631074607</v>
      </c>
      <c r="F954" s="50">
        <f>'H15 Swap'!H960</f>
        <v>3.4</v>
      </c>
      <c r="G954" s="50">
        <f>'H15 Swap'!O960</f>
        <v>3.01</v>
      </c>
      <c r="H954" s="14">
        <f t="shared" si="59"/>
        <v>0.39000000000000012</v>
      </c>
      <c r="J954" s="51">
        <f>'H15 Swap'!B960</f>
        <v>1.1200000000000001</v>
      </c>
      <c r="K954" s="52">
        <f>'H15 Swap'!C960</f>
        <v>0.95</v>
      </c>
      <c r="L954" s="14">
        <f t="shared" si="58"/>
        <v>0.17000000000000015</v>
      </c>
    </row>
    <row r="955" spans="2:12" outlineLevel="1">
      <c r="B955">
        <f>'H15 Swap'!A961</f>
        <v>20040216</v>
      </c>
      <c r="C955" s="1">
        <f t="shared" si="56"/>
        <v>38033</v>
      </c>
      <c r="D955" s="8">
        <f t="shared" si="57"/>
        <v>2004.2080766598219</v>
      </c>
      <c r="F955" s="50" t="str">
        <f>'H15 Swap'!H961</f>
        <v xml:space="preserve"> NaN</v>
      </c>
      <c r="G955" s="50" t="str">
        <f>'H15 Swap'!O961</f>
        <v xml:space="preserve"> NaN</v>
      </c>
      <c r="H955" s="14" t="e">
        <f t="shared" si="59"/>
        <v>#N/A</v>
      </c>
      <c r="J955" s="51">
        <f>'H15 Swap'!B961</f>
        <v>1.1200000000000001</v>
      </c>
      <c r="K955" s="52" t="str">
        <f>'H15 Swap'!C961</f>
        <v>NaN</v>
      </c>
      <c r="L955" s="14" t="e">
        <f t="shared" si="58"/>
        <v>#N/A</v>
      </c>
    </row>
    <row r="956" spans="2:12" outlineLevel="1">
      <c r="B956">
        <f>'H15 Swap'!A962</f>
        <v>20040217</v>
      </c>
      <c r="C956" s="1">
        <f t="shared" si="56"/>
        <v>38034</v>
      </c>
      <c r="D956" s="8">
        <f t="shared" si="57"/>
        <v>2004.2108145106092</v>
      </c>
      <c r="F956" s="50">
        <f>'H15 Swap'!H962</f>
        <v>3.42</v>
      </c>
      <c r="G956" s="50">
        <f>'H15 Swap'!O962</f>
        <v>3.02</v>
      </c>
      <c r="H956" s="14">
        <f t="shared" si="59"/>
        <v>0.39999999999999991</v>
      </c>
      <c r="J956" s="51">
        <f>'H15 Swap'!B962</f>
        <v>1.1200000000000001</v>
      </c>
      <c r="K956" s="52">
        <f>'H15 Swap'!C962</f>
        <v>0.95</v>
      </c>
      <c r="L956" s="14">
        <f t="shared" si="58"/>
        <v>0.17000000000000015</v>
      </c>
    </row>
    <row r="957" spans="2:12" outlineLevel="1">
      <c r="B957">
        <f>'H15 Swap'!A963</f>
        <v>20040218</v>
      </c>
      <c r="C957" s="1">
        <f t="shared" si="56"/>
        <v>38035</v>
      </c>
      <c r="D957" s="8">
        <f t="shared" si="57"/>
        <v>2004.2135523613963</v>
      </c>
      <c r="F957" s="50">
        <f>'H15 Swap'!H963</f>
        <v>3.36</v>
      </c>
      <c r="G957" s="50">
        <f>'H15 Swap'!O963</f>
        <v>3.03</v>
      </c>
      <c r="H957" s="14">
        <f t="shared" si="59"/>
        <v>0.33000000000000007</v>
      </c>
      <c r="J957" s="51">
        <f>'H15 Swap'!B963</f>
        <v>1.1200000000000001</v>
      </c>
      <c r="K957" s="52">
        <f>'H15 Swap'!C963</f>
        <v>0.96</v>
      </c>
      <c r="L957" s="14">
        <f t="shared" si="58"/>
        <v>0.16000000000000014</v>
      </c>
    </row>
    <row r="958" spans="2:12" outlineLevel="1">
      <c r="B958">
        <f>'H15 Swap'!A964</f>
        <v>20040219</v>
      </c>
      <c r="C958" s="1">
        <f t="shared" si="56"/>
        <v>38036</v>
      </c>
      <c r="D958" s="8">
        <f t="shared" si="57"/>
        <v>2004.2162902121834</v>
      </c>
      <c r="F958" s="50">
        <f>'H15 Swap'!H964</f>
        <v>3.43</v>
      </c>
      <c r="G958" s="50">
        <f>'H15 Swap'!O964</f>
        <v>3.02</v>
      </c>
      <c r="H958" s="14">
        <f t="shared" si="59"/>
        <v>0.41000000000000014</v>
      </c>
      <c r="J958" s="51">
        <f>'H15 Swap'!B964</f>
        <v>1.1200000000000001</v>
      </c>
      <c r="K958" s="52">
        <f>'H15 Swap'!C964</f>
        <v>0.97</v>
      </c>
      <c r="L958" s="14">
        <f t="shared" si="58"/>
        <v>0.15000000000000013</v>
      </c>
    </row>
    <row r="959" spans="2:12" outlineLevel="1">
      <c r="B959">
        <f>'H15 Swap'!A965</f>
        <v>20040220</v>
      </c>
      <c r="C959" s="1">
        <f t="shared" si="56"/>
        <v>38037</v>
      </c>
      <c r="D959" s="8">
        <f t="shared" si="57"/>
        <v>2004.2190280629707</v>
      </c>
      <c r="F959" s="50">
        <f>'H15 Swap'!H965</f>
        <v>3.44</v>
      </c>
      <c r="G959" s="50">
        <f>'H15 Swap'!O965</f>
        <v>3.08</v>
      </c>
      <c r="H959" s="14">
        <f t="shared" si="59"/>
        <v>0.35999999999999988</v>
      </c>
      <c r="J959" s="51">
        <f>'H15 Swap'!B965</f>
        <v>1.1200000000000001</v>
      </c>
      <c r="K959" s="52">
        <f>'H15 Swap'!C965</f>
        <v>0.97</v>
      </c>
      <c r="L959" s="14">
        <f t="shared" si="58"/>
        <v>0.15000000000000013</v>
      </c>
    </row>
    <row r="960" spans="2:12" outlineLevel="1">
      <c r="B960">
        <f>'H15 Swap'!A966</f>
        <v>20040223</v>
      </c>
      <c r="C960" s="1">
        <f t="shared" si="56"/>
        <v>38040</v>
      </c>
      <c r="D960" s="8">
        <f t="shared" si="57"/>
        <v>2004.2272416153319</v>
      </c>
      <c r="F960" s="50">
        <f>'H15 Swap'!H966</f>
        <v>3.46</v>
      </c>
      <c r="G960" s="50">
        <f>'H15 Swap'!O966</f>
        <v>3.03</v>
      </c>
      <c r="H960" s="14">
        <f t="shared" si="59"/>
        <v>0.43000000000000016</v>
      </c>
      <c r="J960" s="51">
        <f>'H15 Swap'!B966</f>
        <v>1.1200000000000001</v>
      </c>
      <c r="K960" s="52">
        <f>'H15 Swap'!C966</f>
        <v>0.97</v>
      </c>
      <c r="L960" s="14">
        <f t="shared" si="58"/>
        <v>0.15000000000000013</v>
      </c>
    </row>
    <row r="961" spans="2:12" outlineLevel="1">
      <c r="B961">
        <f>'H15 Swap'!A967</f>
        <v>20040224</v>
      </c>
      <c r="C961" s="1">
        <f t="shared" si="56"/>
        <v>38041</v>
      </c>
      <c r="D961" s="8">
        <f t="shared" si="57"/>
        <v>2004.2299794661192</v>
      </c>
      <c r="F961" s="50">
        <f>'H15 Swap'!H967</f>
        <v>3.36</v>
      </c>
      <c r="G961" s="50">
        <f>'H15 Swap'!O967</f>
        <v>3.01</v>
      </c>
      <c r="H961" s="14">
        <f t="shared" si="59"/>
        <v>0.35000000000000009</v>
      </c>
      <c r="J961" s="51">
        <f>'H15 Swap'!B967</f>
        <v>1.1200000000000001</v>
      </c>
      <c r="K961" s="52">
        <f>'H15 Swap'!C967</f>
        <v>0.98</v>
      </c>
      <c r="L961" s="14">
        <f t="shared" si="58"/>
        <v>0.14000000000000012</v>
      </c>
    </row>
    <row r="962" spans="2:12" outlineLevel="1">
      <c r="B962">
        <f>'H15 Swap'!A968</f>
        <v>20040225</v>
      </c>
      <c r="C962" s="1">
        <f t="shared" si="56"/>
        <v>38042</v>
      </c>
      <c r="D962" s="8">
        <f t="shared" si="57"/>
        <v>2004.2327173169062</v>
      </c>
      <c r="F962" s="50">
        <f>'H15 Swap'!H968</f>
        <v>3.37</v>
      </c>
      <c r="G962" s="50">
        <f>'H15 Swap'!O968</f>
        <v>2.98</v>
      </c>
      <c r="H962" s="14">
        <f t="shared" si="59"/>
        <v>0.39000000000000012</v>
      </c>
      <c r="J962" s="51">
        <f>'H15 Swap'!B968</f>
        <v>1.1200000000000001</v>
      </c>
      <c r="K962" s="52">
        <f>'H15 Swap'!C968</f>
        <v>0.97</v>
      </c>
      <c r="L962" s="14">
        <f t="shared" si="58"/>
        <v>0.15000000000000013</v>
      </c>
    </row>
    <row r="963" spans="2:12" outlineLevel="1">
      <c r="B963">
        <f>'H15 Swap'!A969</f>
        <v>20040226</v>
      </c>
      <c r="C963" s="1">
        <f t="shared" si="56"/>
        <v>38043</v>
      </c>
      <c r="D963" s="8">
        <f t="shared" si="57"/>
        <v>2004.2354551676933</v>
      </c>
      <c r="F963" s="50">
        <f>'H15 Swap'!H969</f>
        <v>3.39</v>
      </c>
      <c r="G963" s="50">
        <f>'H15 Swap'!O969</f>
        <v>3.01</v>
      </c>
      <c r="H963" s="14">
        <f t="shared" si="59"/>
        <v>0.38000000000000034</v>
      </c>
      <c r="J963" s="51">
        <f>'H15 Swap'!B969</f>
        <v>1.1200000000000001</v>
      </c>
      <c r="K963" s="52">
        <f>'H15 Swap'!C969</f>
        <v>0.97</v>
      </c>
      <c r="L963" s="14">
        <f t="shared" si="58"/>
        <v>0.15000000000000013</v>
      </c>
    </row>
    <row r="964" spans="2:12" outlineLevel="1">
      <c r="B964">
        <f>'H15 Swap'!A970</f>
        <v>20040227</v>
      </c>
      <c r="C964" s="1">
        <f t="shared" si="56"/>
        <v>38044</v>
      </c>
      <c r="D964" s="8">
        <f t="shared" si="57"/>
        <v>2004.2381930184804</v>
      </c>
      <c r="F964" s="50">
        <f>'H15 Swap'!H970</f>
        <v>3.37</v>
      </c>
      <c r="G964" s="50">
        <f>'H15 Swap'!O970</f>
        <v>3.01</v>
      </c>
      <c r="H964" s="14">
        <f t="shared" si="59"/>
        <v>0.36000000000000032</v>
      </c>
      <c r="J964" s="51">
        <f>'H15 Swap'!B970</f>
        <v>1.1200000000000001</v>
      </c>
      <c r="K964" s="52">
        <f>'H15 Swap'!C970</f>
        <v>0.97</v>
      </c>
      <c r="L964" s="14">
        <f t="shared" si="58"/>
        <v>0.15000000000000013</v>
      </c>
    </row>
    <row r="965" spans="2:12" outlineLevel="1">
      <c r="B965">
        <f>'H15 Swap'!A971</f>
        <v>20040301</v>
      </c>
      <c r="C965" s="1">
        <f t="shared" si="56"/>
        <v>38047</v>
      </c>
      <c r="D965" s="8">
        <f t="shared" si="57"/>
        <v>2004.2491444216291</v>
      </c>
      <c r="F965" s="50">
        <f>'H15 Swap'!H971</f>
        <v>3.39</v>
      </c>
      <c r="G965" s="50">
        <f>'H15 Swap'!O971</f>
        <v>2.98</v>
      </c>
      <c r="H965" s="14">
        <f t="shared" si="59"/>
        <v>0.41000000000000014</v>
      </c>
      <c r="J965" s="51">
        <f>'H15 Swap'!B971</f>
        <v>1.1200000000000001</v>
      </c>
      <c r="K965" s="52">
        <f>'H15 Swap'!C971</f>
        <v>0.96</v>
      </c>
      <c r="L965" s="14">
        <f t="shared" si="58"/>
        <v>0.16000000000000014</v>
      </c>
    </row>
    <row r="966" spans="2:12" outlineLevel="1">
      <c r="B966">
        <f>'H15 Swap'!A972</f>
        <v>20040302</v>
      </c>
      <c r="C966" s="1">
        <f t="shared" si="56"/>
        <v>38048</v>
      </c>
      <c r="D966" s="8">
        <f t="shared" si="57"/>
        <v>2004.2518822724162</v>
      </c>
      <c r="F966" s="50">
        <f>'H15 Swap'!H972</f>
        <v>3.41</v>
      </c>
      <c r="G966" s="50">
        <f>'H15 Swap'!O972</f>
        <v>3.04</v>
      </c>
      <c r="H966" s="14">
        <f t="shared" si="59"/>
        <v>0.37000000000000011</v>
      </c>
      <c r="J966" s="51">
        <f>'H15 Swap'!B972</f>
        <v>1.1200000000000001</v>
      </c>
      <c r="K966" s="52">
        <f>'H15 Swap'!C972</f>
        <v>0.95</v>
      </c>
      <c r="L966" s="14">
        <f t="shared" si="58"/>
        <v>0.17000000000000015</v>
      </c>
    </row>
    <row r="967" spans="2:12" outlineLevel="1">
      <c r="B967">
        <f>'H15 Swap'!A973</f>
        <v>20040303</v>
      </c>
      <c r="C967" s="1">
        <f t="shared" si="56"/>
        <v>38049</v>
      </c>
      <c r="D967" s="8">
        <f t="shared" si="57"/>
        <v>2004.2546201232033</v>
      </c>
      <c r="F967" s="50">
        <f>'H15 Swap'!H973</f>
        <v>3.49</v>
      </c>
      <c r="G967" s="50">
        <f>'H15 Swap'!O973</f>
        <v>3.06</v>
      </c>
      <c r="H967" s="14">
        <f t="shared" si="59"/>
        <v>0.43000000000000016</v>
      </c>
      <c r="J967" s="51">
        <f>'H15 Swap'!B973</f>
        <v>1.1200000000000001</v>
      </c>
      <c r="K967" s="52">
        <f>'H15 Swap'!C973</f>
        <v>0.97</v>
      </c>
      <c r="L967" s="14">
        <f t="shared" si="58"/>
        <v>0.15000000000000013</v>
      </c>
    </row>
    <row r="968" spans="2:12" outlineLevel="1">
      <c r="B968">
        <f>'H15 Swap'!A974</f>
        <v>20040304</v>
      </c>
      <c r="C968" s="1">
        <f t="shared" si="56"/>
        <v>38050</v>
      </c>
      <c r="D968" s="8">
        <f t="shared" si="57"/>
        <v>2004.2573579739903</v>
      </c>
      <c r="F968" s="50">
        <f>'H15 Swap'!H974</f>
        <v>3.44</v>
      </c>
      <c r="G968" s="50">
        <f>'H15 Swap'!O974</f>
        <v>3.02</v>
      </c>
      <c r="H968" s="14">
        <f t="shared" si="59"/>
        <v>0.41999999999999993</v>
      </c>
      <c r="J968" s="51">
        <f>'H15 Swap'!B974</f>
        <v>1.1200000000000001</v>
      </c>
      <c r="K968" s="52">
        <f>'H15 Swap'!C974</f>
        <v>0.97</v>
      </c>
      <c r="L968" s="14">
        <f t="shared" si="58"/>
        <v>0.15000000000000013</v>
      </c>
    </row>
    <row r="969" spans="2:12" outlineLevel="1">
      <c r="B969">
        <f>'H15 Swap'!A975</f>
        <v>20040305</v>
      </c>
      <c r="C969" s="1">
        <f t="shared" si="56"/>
        <v>38051</v>
      </c>
      <c r="D969" s="8">
        <f t="shared" si="57"/>
        <v>2004.2600958247776</v>
      </c>
      <c r="F969" s="50">
        <f>'H15 Swap'!H975</f>
        <v>3.19</v>
      </c>
      <c r="G969" s="50">
        <f>'H15 Swap'!O975</f>
        <v>2.81</v>
      </c>
      <c r="H969" s="14">
        <f t="shared" si="59"/>
        <v>0.37999999999999989</v>
      </c>
      <c r="J969" s="51">
        <f>'H15 Swap'!B975</f>
        <v>1.1200000000000001</v>
      </c>
      <c r="K969" s="52">
        <f>'H15 Swap'!C975</f>
        <v>0.98</v>
      </c>
      <c r="L969" s="14">
        <f t="shared" si="58"/>
        <v>0.14000000000000012</v>
      </c>
    </row>
    <row r="970" spans="2:12" outlineLevel="1">
      <c r="B970">
        <f>'H15 Swap'!A976</f>
        <v>20040308</v>
      </c>
      <c r="C970" s="1">
        <f t="shared" si="56"/>
        <v>38054</v>
      </c>
      <c r="D970" s="8">
        <f t="shared" si="57"/>
        <v>2004.2683093771388</v>
      </c>
      <c r="F970" s="50">
        <f>'H15 Swap'!H976</f>
        <v>3.13</v>
      </c>
      <c r="G970" s="50">
        <f>'H15 Swap'!O976</f>
        <v>2.74</v>
      </c>
      <c r="H970" s="14">
        <f t="shared" si="59"/>
        <v>0.38999999999999968</v>
      </c>
      <c r="J970" s="51">
        <f>'H15 Swap'!B976</f>
        <v>1.1100000000000001</v>
      </c>
      <c r="K970" s="52">
        <f>'H15 Swap'!C976</f>
        <v>0.97</v>
      </c>
      <c r="L970" s="14">
        <f t="shared" si="58"/>
        <v>0.14000000000000012</v>
      </c>
    </row>
    <row r="971" spans="2:12" outlineLevel="1">
      <c r="B971">
        <f>'H15 Swap'!A977</f>
        <v>20040309</v>
      </c>
      <c r="C971" s="1">
        <f t="shared" ref="C971:C1034" si="60">DATE(LEFT(B971,4),MID(B971,5,2),RIGHT(B971,2))</f>
        <v>38055</v>
      </c>
      <c r="D971" s="8">
        <f t="shared" ref="D971:D1034" si="61">(YEAR(C971)*365.25+MONTH(C971)*30+DAY(C971))/365.25</f>
        <v>2004.2710472279261</v>
      </c>
      <c r="F971" s="50">
        <f>'H15 Swap'!H977</f>
        <v>3.08</v>
      </c>
      <c r="G971" s="50">
        <f>'H15 Swap'!O977</f>
        <v>2.68</v>
      </c>
      <c r="H971" s="14">
        <f t="shared" si="59"/>
        <v>0.39999999999999991</v>
      </c>
      <c r="J971" s="51">
        <f>'H15 Swap'!B977</f>
        <v>1.1100000000000001</v>
      </c>
      <c r="K971" s="52">
        <f>'H15 Swap'!C977</f>
        <v>0.97</v>
      </c>
      <c r="L971" s="14">
        <f t="shared" ref="L971:L1034" si="62">IF(ISERROR(J971-K971),#N/A,J971-K971)</f>
        <v>0.14000000000000012</v>
      </c>
    </row>
    <row r="972" spans="2:12" outlineLevel="1">
      <c r="B972">
        <f>'H15 Swap'!A978</f>
        <v>20040310</v>
      </c>
      <c r="C972" s="1">
        <f t="shared" si="60"/>
        <v>38056</v>
      </c>
      <c r="D972" s="8">
        <f t="shared" si="61"/>
        <v>2004.2737850787132</v>
      </c>
      <c r="F972" s="50">
        <f>'H15 Swap'!H978</f>
        <v>3.07</v>
      </c>
      <c r="G972" s="50">
        <f>'H15 Swap'!O978</f>
        <v>2.71</v>
      </c>
      <c r="H972" s="14">
        <f t="shared" ref="H972:H1035" si="63">IF(ISERROR(F972-G972),#N/A,F972-G972)</f>
        <v>0.35999999999999988</v>
      </c>
      <c r="J972" s="51">
        <f>'H15 Swap'!B978</f>
        <v>1.1100000000000001</v>
      </c>
      <c r="K972" s="52">
        <f>'H15 Swap'!C978</f>
        <v>0.98</v>
      </c>
      <c r="L972" s="14">
        <f t="shared" si="62"/>
        <v>0.13000000000000012</v>
      </c>
    </row>
    <row r="973" spans="2:12" outlineLevel="1">
      <c r="B973">
        <f>'H15 Swap'!A979</f>
        <v>20040311</v>
      </c>
      <c r="C973" s="1">
        <f t="shared" si="60"/>
        <v>38057</v>
      </c>
      <c r="D973" s="8">
        <f t="shared" si="61"/>
        <v>2004.2765229295003</v>
      </c>
      <c r="F973" s="50">
        <f>'H15 Swap'!H979</f>
        <v>3.04</v>
      </c>
      <c r="G973" s="50">
        <f>'H15 Swap'!O979</f>
        <v>2.72</v>
      </c>
      <c r="H973" s="14">
        <f t="shared" si="63"/>
        <v>0.31999999999999984</v>
      </c>
      <c r="J973" s="51">
        <f>'H15 Swap'!B979</f>
        <v>1.1100000000000001</v>
      </c>
      <c r="K973" s="52">
        <f>'H15 Swap'!C979</f>
        <v>0.97</v>
      </c>
      <c r="L973" s="14">
        <f t="shared" si="62"/>
        <v>0.14000000000000012</v>
      </c>
    </row>
    <row r="974" spans="2:12" outlineLevel="1">
      <c r="B974">
        <f>'H15 Swap'!A980</f>
        <v>20040312</v>
      </c>
      <c r="C974" s="1">
        <f t="shared" si="60"/>
        <v>38058</v>
      </c>
      <c r="D974" s="8">
        <f t="shared" si="61"/>
        <v>2004.2792607802876</v>
      </c>
      <c r="F974" s="50">
        <f>'H15 Swap'!H980</f>
        <v>3.05</v>
      </c>
      <c r="G974" s="50">
        <f>'H15 Swap'!O980</f>
        <v>2.73</v>
      </c>
      <c r="H974" s="14">
        <f t="shared" si="63"/>
        <v>0.31999999999999984</v>
      </c>
      <c r="J974" s="51">
        <f>'H15 Swap'!B980</f>
        <v>1.1100000000000001</v>
      </c>
      <c r="K974" s="52">
        <f>'H15 Swap'!C980</f>
        <v>0.98</v>
      </c>
      <c r="L974" s="14">
        <f t="shared" si="62"/>
        <v>0.13000000000000012</v>
      </c>
    </row>
    <row r="975" spans="2:12" outlineLevel="1">
      <c r="B975">
        <f>'H15 Swap'!A981</f>
        <v>20040315</v>
      </c>
      <c r="C975" s="1">
        <f t="shared" si="60"/>
        <v>38061</v>
      </c>
      <c r="D975" s="8">
        <f t="shared" si="61"/>
        <v>2004.2874743326488</v>
      </c>
      <c r="F975" s="50">
        <f>'H15 Swap'!H981</f>
        <v>3.08</v>
      </c>
      <c r="G975" s="50">
        <f>'H15 Swap'!O981</f>
        <v>2.74</v>
      </c>
      <c r="H975" s="14">
        <f t="shared" si="63"/>
        <v>0.33999999999999986</v>
      </c>
      <c r="J975" s="51">
        <f>'H15 Swap'!B981</f>
        <v>1.1100000000000001</v>
      </c>
      <c r="K975" s="52">
        <f>'H15 Swap'!C981</f>
        <v>0.96</v>
      </c>
      <c r="L975" s="14">
        <f t="shared" si="62"/>
        <v>0.15000000000000013</v>
      </c>
    </row>
    <row r="976" spans="2:12" outlineLevel="1">
      <c r="B976">
        <f>'H15 Swap'!A982</f>
        <v>20040316</v>
      </c>
      <c r="C976" s="1">
        <f t="shared" si="60"/>
        <v>38062</v>
      </c>
      <c r="D976" s="8">
        <f t="shared" si="61"/>
        <v>2004.2902121834361</v>
      </c>
      <c r="F976" s="50">
        <f>'H15 Swap'!H982</f>
        <v>3.12</v>
      </c>
      <c r="G976" s="50">
        <f>'H15 Swap'!O982</f>
        <v>2.65</v>
      </c>
      <c r="H976" s="14">
        <f t="shared" si="63"/>
        <v>0.4700000000000002</v>
      </c>
      <c r="J976" s="51">
        <f>'H15 Swap'!B982</f>
        <v>1.1100000000000001</v>
      </c>
      <c r="K976" s="52">
        <f>'H15 Swap'!C982</f>
        <v>0.97</v>
      </c>
      <c r="L976" s="14">
        <f t="shared" si="62"/>
        <v>0.14000000000000012</v>
      </c>
    </row>
    <row r="977" spans="2:12" outlineLevel="1">
      <c r="B977">
        <f>'H15 Swap'!A983</f>
        <v>20040317</v>
      </c>
      <c r="C977" s="1">
        <f t="shared" si="60"/>
        <v>38063</v>
      </c>
      <c r="D977" s="8">
        <f t="shared" si="61"/>
        <v>2004.2929500342232</v>
      </c>
      <c r="F977" s="50">
        <f>'H15 Swap'!H983</f>
        <v>2.99</v>
      </c>
      <c r="G977" s="50">
        <f>'H15 Swap'!O983</f>
        <v>2.66</v>
      </c>
      <c r="H977" s="14">
        <f t="shared" si="63"/>
        <v>0.33000000000000007</v>
      </c>
      <c r="J977" s="51">
        <f>'H15 Swap'!B983</f>
        <v>1.1100000000000001</v>
      </c>
      <c r="K977" s="52">
        <f>'H15 Swap'!C983</f>
        <v>0.96</v>
      </c>
      <c r="L977" s="14">
        <f t="shared" si="62"/>
        <v>0.15000000000000013</v>
      </c>
    </row>
    <row r="978" spans="2:12" outlineLevel="1">
      <c r="B978">
        <f>'H15 Swap'!A984</f>
        <v>20040318</v>
      </c>
      <c r="C978" s="1">
        <f t="shared" si="60"/>
        <v>38064</v>
      </c>
      <c r="D978" s="8">
        <f t="shared" si="61"/>
        <v>2004.2956878850102</v>
      </c>
      <c r="F978" s="50">
        <f>'H15 Swap'!H984</f>
        <v>3.05</v>
      </c>
      <c r="G978" s="50">
        <f>'H15 Swap'!O984</f>
        <v>2.72</v>
      </c>
      <c r="H978" s="14">
        <f t="shared" si="63"/>
        <v>0.32999999999999963</v>
      </c>
      <c r="J978" s="51">
        <f>'H15 Swap'!B984</f>
        <v>1.1100000000000001</v>
      </c>
      <c r="K978" s="52">
        <f>'H15 Swap'!C984</f>
        <v>0.95</v>
      </c>
      <c r="L978" s="14">
        <f t="shared" si="62"/>
        <v>0.16000000000000014</v>
      </c>
    </row>
    <row r="979" spans="2:12" outlineLevel="1">
      <c r="B979">
        <f>'H15 Swap'!A985</f>
        <v>20040319</v>
      </c>
      <c r="C979" s="1">
        <f t="shared" si="60"/>
        <v>38065</v>
      </c>
      <c r="D979" s="8">
        <f t="shared" si="61"/>
        <v>2004.2984257357973</v>
      </c>
      <c r="F979" s="50">
        <f>'H15 Swap'!H985</f>
        <v>3.09</v>
      </c>
      <c r="G979" s="50">
        <f>'H15 Swap'!O985</f>
        <v>2.75</v>
      </c>
      <c r="H979" s="14">
        <f t="shared" si="63"/>
        <v>0.33999999999999986</v>
      </c>
      <c r="J979" s="51">
        <f>'H15 Swap'!B985</f>
        <v>1.1100000000000001</v>
      </c>
      <c r="K979" s="52">
        <f>'H15 Swap'!C985</f>
        <v>0.98</v>
      </c>
      <c r="L979" s="14">
        <f t="shared" si="62"/>
        <v>0.13000000000000012</v>
      </c>
    </row>
    <row r="980" spans="2:12" outlineLevel="1">
      <c r="B980">
        <f>'H15 Swap'!A986</f>
        <v>20040322</v>
      </c>
      <c r="C980" s="1">
        <f t="shared" si="60"/>
        <v>38068</v>
      </c>
      <c r="D980" s="8">
        <f t="shared" si="61"/>
        <v>2004.3066392881587</v>
      </c>
      <c r="F980" s="50">
        <f>'H15 Swap'!H986</f>
        <v>3.08</v>
      </c>
      <c r="G980" s="50">
        <f>'H15 Swap'!O986</f>
        <v>2.69</v>
      </c>
      <c r="H980" s="14">
        <f t="shared" si="63"/>
        <v>0.39000000000000012</v>
      </c>
      <c r="J980" s="51">
        <f>'H15 Swap'!B986</f>
        <v>1.1100000000000001</v>
      </c>
      <c r="K980" s="52">
        <f>'H15 Swap'!C986</f>
        <v>0.97</v>
      </c>
      <c r="L980" s="14">
        <f t="shared" si="62"/>
        <v>0.14000000000000012</v>
      </c>
    </row>
    <row r="981" spans="2:12" outlineLevel="1">
      <c r="B981">
        <f>'H15 Swap'!A987</f>
        <v>20040323</v>
      </c>
      <c r="C981" s="1">
        <f t="shared" si="60"/>
        <v>38069</v>
      </c>
      <c r="D981" s="8">
        <f t="shared" si="61"/>
        <v>2004.3093771389458</v>
      </c>
      <c r="F981" s="50">
        <f>'H15 Swap'!H987</f>
        <v>3.05</v>
      </c>
      <c r="G981" s="50">
        <f>'H15 Swap'!O987</f>
        <v>2.69</v>
      </c>
      <c r="H981" s="14">
        <f t="shared" si="63"/>
        <v>0.35999999999999988</v>
      </c>
      <c r="J981" s="51">
        <f>'H15 Swap'!B987</f>
        <v>1.1100000000000001</v>
      </c>
      <c r="K981" s="52">
        <f>'H15 Swap'!C987</f>
        <v>0.96</v>
      </c>
      <c r="L981" s="14">
        <f t="shared" si="62"/>
        <v>0.15000000000000013</v>
      </c>
    </row>
    <row r="982" spans="2:12" outlineLevel="1">
      <c r="B982">
        <f>'H15 Swap'!A988</f>
        <v>20040324</v>
      </c>
      <c r="C982" s="1">
        <f t="shared" si="60"/>
        <v>38070</v>
      </c>
      <c r="D982" s="8">
        <f t="shared" si="61"/>
        <v>2004.3121149897331</v>
      </c>
      <c r="F982" s="50">
        <f>'H15 Swap'!H988</f>
        <v>3.04</v>
      </c>
      <c r="G982" s="50">
        <f>'H15 Swap'!O988</f>
        <v>2.68</v>
      </c>
      <c r="H982" s="14">
        <f t="shared" si="63"/>
        <v>0.35999999999999988</v>
      </c>
      <c r="J982" s="51">
        <f>'H15 Swap'!B988</f>
        <v>1.1100000000000001</v>
      </c>
      <c r="K982" s="52">
        <f>'H15 Swap'!C988</f>
        <v>0.97</v>
      </c>
      <c r="L982" s="14">
        <f t="shared" si="62"/>
        <v>0.14000000000000012</v>
      </c>
    </row>
    <row r="983" spans="2:12" outlineLevel="1">
      <c r="B983">
        <f>'H15 Swap'!A989</f>
        <v>20040325</v>
      </c>
      <c r="C983" s="1">
        <f t="shared" si="60"/>
        <v>38071</v>
      </c>
      <c r="D983" s="8">
        <f t="shared" si="61"/>
        <v>2004.3148528405202</v>
      </c>
      <c r="F983" s="50">
        <f>'H15 Swap'!H989</f>
        <v>3.08</v>
      </c>
      <c r="G983" s="50">
        <f>'H15 Swap'!O989</f>
        <v>2.7</v>
      </c>
      <c r="H983" s="14">
        <f t="shared" si="63"/>
        <v>0.37999999999999989</v>
      </c>
      <c r="J983" s="51">
        <f>'H15 Swap'!B989</f>
        <v>1.1100000000000001</v>
      </c>
      <c r="K983" s="52">
        <f>'H15 Swap'!C989</f>
        <v>0.97</v>
      </c>
      <c r="L983" s="14">
        <f t="shared" si="62"/>
        <v>0.14000000000000012</v>
      </c>
    </row>
    <row r="984" spans="2:12" outlineLevel="1">
      <c r="B984">
        <f>'H15 Swap'!A990</f>
        <v>20040326</v>
      </c>
      <c r="C984" s="1">
        <f t="shared" si="60"/>
        <v>38072</v>
      </c>
      <c r="D984" s="8">
        <f t="shared" si="61"/>
        <v>2004.3175906913073</v>
      </c>
      <c r="F984" s="50">
        <f>'H15 Swap'!H990</f>
        <v>3.11</v>
      </c>
      <c r="G984" s="50">
        <f>'H15 Swap'!O990</f>
        <v>2.81</v>
      </c>
      <c r="H984" s="14">
        <f t="shared" si="63"/>
        <v>0.29999999999999982</v>
      </c>
      <c r="J984" s="51">
        <f>'H15 Swap'!B990</f>
        <v>1.1100000000000001</v>
      </c>
      <c r="K984" s="52">
        <f>'H15 Swap'!C990</f>
        <v>0.97</v>
      </c>
      <c r="L984" s="14">
        <f t="shared" si="62"/>
        <v>0.14000000000000012</v>
      </c>
    </row>
    <row r="985" spans="2:12" outlineLevel="1">
      <c r="B985">
        <f>'H15 Swap'!A991</f>
        <v>20040329</v>
      </c>
      <c r="C985" s="1">
        <f t="shared" si="60"/>
        <v>38075</v>
      </c>
      <c r="D985" s="8">
        <f t="shared" si="61"/>
        <v>2004.3258042436687</v>
      </c>
      <c r="F985" s="50">
        <f>'H15 Swap'!H991</f>
        <v>3.25</v>
      </c>
      <c r="G985" s="50">
        <f>'H15 Swap'!O991</f>
        <v>2.86</v>
      </c>
      <c r="H985" s="14">
        <f t="shared" si="63"/>
        <v>0.39000000000000012</v>
      </c>
      <c r="J985" s="51">
        <f>'H15 Swap'!B991</f>
        <v>1.1100000000000001</v>
      </c>
      <c r="K985" s="52">
        <f>'H15 Swap'!C991</f>
        <v>0.97</v>
      </c>
      <c r="L985" s="14">
        <f t="shared" si="62"/>
        <v>0.14000000000000012</v>
      </c>
    </row>
    <row r="986" spans="2:12" outlineLevel="1">
      <c r="B986">
        <f>'H15 Swap'!A992</f>
        <v>20040330</v>
      </c>
      <c r="C986" s="1">
        <f t="shared" si="60"/>
        <v>38076</v>
      </c>
      <c r="D986" s="8">
        <f t="shared" si="61"/>
        <v>2004.3285420944558</v>
      </c>
      <c r="F986" s="50">
        <f>'H15 Swap'!H992</f>
        <v>3.2</v>
      </c>
      <c r="G986" s="50">
        <f>'H15 Swap'!O992</f>
        <v>2.86</v>
      </c>
      <c r="H986" s="14">
        <f t="shared" si="63"/>
        <v>0.3400000000000003</v>
      </c>
      <c r="J986" s="51">
        <f>'H15 Swap'!B992</f>
        <v>1.1100000000000001</v>
      </c>
      <c r="K986" s="52">
        <f>'H15 Swap'!C992</f>
        <v>0.97</v>
      </c>
      <c r="L986" s="14">
        <f t="shared" si="62"/>
        <v>0.14000000000000012</v>
      </c>
    </row>
    <row r="987" spans="2:12" outlineLevel="1">
      <c r="B987">
        <f>'H15 Swap'!A993</f>
        <v>20040331</v>
      </c>
      <c r="C987" s="1">
        <f t="shared" si="60"/>
        <v>38077</v>
      </c>
      <c r="D987" s="8">
        <f t="shared" si="61"/>
        <v>2004.3312799452431</v>
      </c>
      <c r="F987" s="50">
        <f>'H15 Swap'!H993</f>
        <v>3.2</v>
      </c>
      <c r="G987" s="50">
        <f>'H15 Swap'!O993</f>
        <v>2.8</v>
      </c>
      <c r="H987" s="14">
        <f t="shared" si="63"/>
        <v>0.40000000000000036</v>
      </c>
      <c r="J987" s="51">
        <f>'H15 Swap'!B993</f>
        <v>1.1100000000000001</v>
      </c>
      <c r="K987" s="52">
        <f>'H15 Swap'!C993</f>
        <v>0.97</v>
      </c>
      <c r="L987" s="14">
        <f t="shared" si="62"/>
        <v>0.14000000000000012</v>
      </c>
    </row>
    <row r="988" spans="2:12" outlineLevel="1">
      <c r="B988">
        <f>'H15 Swap'!A994</f>
        <v>20040401</v>
      </c>
      <c r="C988" s="1">
        <f t="shared" si="60"/>
        <v>38078</v>
      </c>
      <c r="D988" s="8">
        <f t="shared" si="61"/>
        <v>2004.3312799452431</v>
      </c>
      <c r="F988" s="50">
        <f>'H15 Swap'!H994</f>
        <v>3.26</v>
      </c>
      <c r="G988" s="50">
        <f>'H15 Swap'!O994</f>
        <v>2.87</v>
      </c>
      <c r="H988" s="14">
        <f t="shared" si="63"/>
        <v>0.38999999999999968</v>
      </c>
      <c r="J988" s="51">
        <f>'H15 Swap'!B994</f>
        <v>1.1100000000000001</v>
      </c>
      <c r="K988" s="52">
        <f>'H15 Swap'!C994</f>
        <v>0.96</v>
      </c>
      <c r="L988" s="14">
        <f t="shared" si="62"/>
        <v>0.15000000000000013</v>
      </c>
    </row>
    <row r="989" spans="2:12" outlineLevel="1">
      <c r="B989">
        <f>'H15 Swap'!A995</f>
        <v>20040402</v>
      </c>
      <c r="C989" s="1">
        <f t="shared" si="60"/>
        <v>38079</v>
      </c>
      <c r="D989" s="8">
        <f t="shared" si="61"/>
        <v>2004.3340177960301</v>
      </c>
      <c r="F989" s="50">
        <f>'H15 Swap'!H995</f>
        <v>3.51</v>
      </c>
      <c r="G989" s="50">
        <f>'H15 Swap'!O995</f>
        <v>3.15</v>
      </c>
      <c r="H989" s="14">
        <f t="shared" si="63"/>
        <v>0.35999999999999988</v>
      </c>
      <c r="J989" s="51">
        <f>'H15 Swap'!B995</f>
        <v>1.1100000000000001</v>
      </c>
      <c r="K989" s="52">
        <f>'H15 Swap'!C995</f>
        <v>0.95</v>
      </c>
      <c r="L989" s="14">
        <f t="shared" si="62"/>
        <v>0.16000000000000014</v>
      </c>
    </row>
    <row r="990" spans="2:12" outlineLevel="1">
      <c r="B990">
        <f>'H15 Swap'!A996</f>
        <v>20040405</v>
      </c>
      <c r="C990" s="1">
        <f t="shared" si="60"/>
        <v>38082</v>
      </c>
      <c r="D990" s="8">
        <f t="shared" si="61"/>
        <v>2004.3422313483916</v>
      </c>
      <c r="F990" s="50">
        <f>'H15 Swap'!H996</f>
        <v>3.62</v>
      </c>
      <c r="G990" s="50">
        <f>'H15 Swap'!O996</f>
        <v>3.24</v>
      </c>
      <c r="H990" s="14">
        <f t="shared" si="63"/>
        <v>0.37999999999999989</v>
      </c>
      <c r="J990" s="51">
        <f>'H15 Swap'!B996</f>
        <v>1.1399999999999999</v>
      </c>
      <c r="K990" s="52">
        <f>'H15 Swap'!C996</f>
        <v>0.98</v>
      </c>
      <c r="L990" s="14">
        <f t="shared" si="62"/>
        <v>0.15999999999999992</v>
      </c>
    </row>
    <row r="991" spans="2:12" outlineLevel="1">
      <c r="B991">
        <f>'H15 Swap'!A997</f>
        <v>20040406</v>
      </c>
      <c r="C991" s="1">
        <f t="shared" si="60"/>
        <v>38083</v>
      </c>
      <c r="D991" s="8">
        <f t="shared" si="61"/>
        <v>2004.3449691991786</v>
      </c>
      <c r="F991" s="50">
        <f>'H15 Swap'!H997</f>
        <v>3.58</v>
      </c>
      <c r="G991" s="50">
        <f>'H15 Swap'!O997</f>
        <v>3.19</v>
      </c>
      <c r="H991" s="14">
        <f t="shared" si="63"/>
        <v>0.39000000000000012</v>
      </c>
      <c r="J991" s="51">
        <f>'H15 Swap'!B997</f>
        <v>1.1399999999999999</v>
      </c>
      <c r="K991" s="52">
        <f>'H15 Swap'!C997</f>
        <v>0.98</v>
      </c>
      <c r="L991" s="14">
        <f t="shared" si="62"/>
        <v>0.15999999999999992</v>
      </c>
    </row>
    <row r="992" spans="2:12" outlineLevel="1">
      <c r="B992">
        <f>'H15 Swap'!A998</f>
        <v>20040407</v>
      </c>
      <c r="C992" s="1">
        <f t="shared" si="60"/>
        <v>38084</v>
      </c>
      <c r="D992" s="8">
        <f t="shared" si="61"/>
        <v>2004.3477070499657</v>
      </c>
      <c r="F992" s="50">
        <f>'H15 Swap'!H998</f>
        <v>3.54</v>
      </c>
      <c r="G992" s="50">
        <f>'H15 Swap'!O998</f>
        <v>3.19</v>
      </c>
      <c r="H992" s="14">
        <f t="shared" si="63"/>
        <v>0.35000000000000009</v>
      </c>
      <c r="J992" s="51">
        <f>'H15 Swap'!B998</f>
        <v>1.1399999999999999</v>
      </c>
      <c r="K992" s="52">
        <f>'H15 Swap'!C998</f>
        <v>0.96</v>
      </c>
      <c r="L992" s="14">
        <f t="shared" si="62"/>
        <v>0.17999999999999994</v>
      </c>
    </row>
    <row r="993" spans="2:12" outlineLevel="1">
      <c r="B993">
        <f>'H15 Swap'!A999</f>
        <v>20040408</v>
      </c>
      <c r="C993" s="1">
        <f t="shared" si="60"/>
        <v>38085</v>
      </c>
      <c r="D993" s="8">
        <f t="shared" si="61"/>
        <v>2004.350444900753</v>
      </c>
      <c r="F993" s="50">
        <f>'H15 Swap'!H999</f>
        <v>3.6</v>
      </c>
      <c r="G993" s="50">
        <f>'H15 Swap'!O999</f>
        <v>3.22</v>
      </c>
      <c r="H993" s="14">
        <f t="shared" si="63"/>
        <v>0.37999999999999989</v>
      </c>
      <c r="J993" s="51">
        <f>'H15 Swap'!B999</f>
        <v>1.1399999999999999</v>
      </c>
      <c r="K993" s="52">
        <f>'H15 Swap'!C999</f>
        <v>0.96</v>
      </c>
      <c r="L993" s="14">
        <f t="shared" si="62"/>
        <v>0.17999999999999994</v>
      </c>
    </row>
    <row r="994" spans="2:12" outlineLevel="1">
      <c r="B994">
        <f>'H15 Swap'!A1000</f>
        <v>20040409</v>
      </c>
      <c r="C994" s="1">
        <f t="shared" si="60"/>
        <v>38086</v>
      </c>
      <c r="D994" s="8">
        <f t="shared" si="61"/>
        <v>2004.3531827515401</v>
      </c>
      <c r="F994" s="50" t="str">
        <f>'H15 Swap'!H1000</f>
        <v xml:space="preserve"> NaN</v>
      </c>
      <c r="G994" s="50" t="str">
        <f>'H15 Swap'!O1000</f>
        <v xml:space="preserve"> NaN</v>
      </c>
      <c r="H994" s="14" t="e">
        <f t="shared" si="63"/>
        <v>#N/A</v>
      </c>
      <c r="J994" s="51">
        <f>'H15 Swap'!B1000</f>
        <v>1.1399999999999999</v>
      </c>
      <c r="K994" s="52" t="str">
        <f>'H15 Swap'!C1000</f>
        <v>NaN</v>
      </c>
      <c r="L994" s="14" t="e">
        <f t="shared" si="62"/>
        <v>#N/A</v>
      </c>
    </row>
    <row r="995" spans="2:12" outlineLevel="1">
      <c r="B995">
        <f>'H15 Swap'!A1001</f>
        <v>20040412</v>
      </c>
      <c r="C995" s="1">
        <f t="shared" si="60"/>
        <v>38089</v>
      </c>
      <c r="D995" s="8">
        <f t="shared" si="61"/>
        <v>2004.3613963039015</v>
      </c>
      <c r="F995" s="50">
        <f>'H15 Swap'!H1001</f>
        <v>3.65</v>
      </c>
      <c r="G995" s="50">
        <f>'H15 Swap'!O1001</f>
        <v>3.26</v>
      </c>
      <c r="H995" s="14">
        <f t="shared" si="63"/>
        <v>0.39000000000000012</v>
      </c>
      <c r="J995" s="51">
        <f>'H15 Swap'!B1001</f>
        <v>1.1399999999999999</v>
      </c>
      <c r="K995" s="52">
        <f>'H15 Swap'!C1001</f>
        <v>0.97</v>
      </c>
      <c r="L995" s="14">
        <f t="shared" si="62"/>
        <v>0.16999999999999993</v>
      </c>
    </row>
    <row r="996" spans="2:12" outlineLevel="1">
      <c r="B996">
        <f>'H15 Swap'!A1002</f>
        <v>20040413</v>
      </c>
      <c r="C996" s="1">
        <f t="shared" si="60"/>
        <v>38090</v>
      </c>
      <c r="D996" s="8">
        <f t="shared" si="61"/>
        <v>2004.3641341546886</v>
      </c>
      <c r="F996" s="50">
        <f>'H15 Swap'!H1002</f>
        <v>3.74</v>
      </c>
      <c r="G996" s="50">
        <f>'H15 Swap'!O1002</f>
        <v>3.37</v>
      </c>
      <c r="H996" s="14">
        <f t="shared" si="63"/>
        <v>0.37000000000000011</v>
      </c>
      <c r="J996" s="51">
        <f>'H15 Swap'!B1002</f>
        <v>1.1399999999999999</v>
      </c>
      <c r="K996" s="52">
        <f>'H15 Swap'!C1002</f>
        <v>0.96</v>
      </c>
      <c r="L996" s="14">
        <f t="shared" si="62"/>
        <v>0.17999999999999994</v>
      </c>
    </row>
    <row r="997" spans="2:12" outlineLevel="1">
      <c r="B997">
        <f>'H15 Swap'!A1003</f>
        <v>20040414</v>
      </c>
      <c r="C997" s="1">
        <f t="shared" si="60"/>
        <v>38091</v>
      </c>
      <c r="D997" s="8">
        <f t="shared" si="61"/>
        <v>2004.3668720054757</v>
      </c>
      <c r="F997" s="50">
        <f>'H15 Swap'!H1003</f>
        <v>3.85</v>
      </c>
      <c r="G997" s="50">
        <f>'H15 Swap'!O1003</f>
        <v>3.44</v>
      </c>
      <c r="H997" s="14">
        <f t="shared" si="63"/>
        <v>0.41000000000000014</v>
      </c>
      <c r="J997" s="51">
        <f>'H15 Swap'!B1003</f>
        <v>1.1418999999999999</v>
      </c>
      <c r="K997" s="52">
        <f>'H15 Swap'!C1003</f>
        <v>0.96</v>
      </c>
      <c r="L997" s="14">
        <f t="shared" si="62"/>
        <v>0.18189999999999995</v>
      </c>
    </row>
    <row r="998" spans="2:12" outlineLevel="1">
      <c r="B998">
        <f>'H15 Swap'!A1004</f>
        <v>20040415</v>
      </c>
      <c r="C998" s="1">
        <f t="shared" si="60"/>
        <v>38092</v>
      </c>
      <c r="D998" s="8">
        <f t="shared" si="61"/>
        <v>2004.3696098562627</v>
      </c>
      <c r="F998" s="50">
        <f>'H15 Swap'!H1004</f>
        <v>3.83</v>
      </c>
      <c r="G998" s="50">
        <f>'H15 Swap'!O1004</f>
        <v>3.45</v>
      </c>
      <c r="H998" s="14">
        <f t="shared" si="63"/>
        <v>0.37999999999999989</v>
      </c>
      <c r="J998" s="51">
        <f>'H15 Swap'!B1004</f>
        <v>1.1499999999999999</v>
      </c>
      <c r="K998" s="52">
        <f>'H15 Swap'!C1004</f>
        <v>0.98</v>
      </c>
      <c r="L998" s="14">
        <f t="shared" si="62"/>
        <v>0.16999999999999993</v>
      </c>
    </row>
    <row r="999" spans="2:12" outlineLevel="1">
      <c r="B999">
        <f>'H15 Swap'!A1005</f>
        <v>20040416</v>
      </c>
      <c r="C999" s="1">
        <f t="shared" si="60"/>
        <v>38093</v>
      </c>
      <c r="D999" s="8">
        <f t="shared" si="61"/>
        <v>2004.37234770705</v>
      </c>
      <c r="F999" s="50">
        <f>'H15 Swap'!H1005</f>
        <v>3.8</v>
      </c>
      <c r="G999" s="50">
        <f>'H15 Swap'!O1005</f>
        <v>3.39</v>
      </c>
      <c r="H999" s="14">
        <f t="shared" si="63"/>
        <v>0.4099999999999997</v>
      </c>
      <c r="J999" s="51">
        <f>'H15 Swap'!B1005</f>
        <v>1.1499999999999999</v>
      </c>
      <c r="K999" s="52">
        <f>'H15 Swap'!C1005</f>
        <v>0.97</v>
      </c>
      <c r="L999" s="14">
        <f t="shared" si="62"/>
        <v>0.17999999999999994</v>
      </c>
    </row>
    <row r="1000" spans="2:12" outlineLevel="1">
      <c r="B1000">
        <f>'H15 Swap'!A1006</f>
        <v>20040419</v>
      </c>
      <c r="C1000" s="1">
        <f t="shared" si="60"/>
        <v>38096</v>
      </c>
      <c r="D1000" s="8">
        <f t="shared" si="61"/>
        <v>2004.3805612594113</v>
      </c>
      <c r="F1000" s="50">
        <f>'H15 Swap'!H1006</f>
        <v>3.77</v>
      </c>
      <c r="G1000" s="50">
        <f>'H15 Swap'!O1006</f>
        <v>3.42</v>
      </c>
      <c r="H1000" s="14">
        <f t="shared" si="63"/>
        <v>0.35000000000000009</v>
      </c>
      <c r="J1000" s="51">
        <f>'H15 Swap'!B1006</f>
        <v>1.1494</v>
      </c>
      <c r="K1000" s="52">
        <f>'H15 Swap'!C1006</f>
        <v>0.97</v>
      </c>
      <c r="L1000" s="14">
        <f t="shared" si="62"/>
        <v>0.1794</v>
      </c>
    </row>
    <row r="1001" spans="2:12" outlineLevel="1">
      <c r="B1001">
        <f>'H15 Swap'!A1007</f>
        <v>20040420</v>
      </c>
      <c r="C1001" s="1">
        <f t="shared" si="60"/>
        <v>38097</v>
      </c>
      <c r="D1001" s="8">
        <f t="shared" si="61"/>
        <v>2004.3832991101985</v>
      </c>
      <c r="F1001" s="50">
        <f>'H15 Swap'!H1007</f>
        <v>3.87</v>
      </c>
      <c r="G1001" s="50">
        <f>'H15 Swap'!O1007</f>
        <v>3.45</v>
      </c>
      <c r="H1001" s="14">
        <f t="shared" si="63"/>
        <v>0.41999999999999993</v>
      </c>
      <c r="J1001" s="51">
        <f>'H15 Swap'!B1007</f>
        <v>1.1499999999999999</v>
      </c>
      <c r="K1001" s="52">
        <f>'H15 Swap'!C1007</f>
        <v>0.99</v>
      </c>
      <c r="L1001" s="14">
        <f t="shared" si="62"/>
        <v>0.15999999999999992</v>
      </c>
    </row>
    <row r="1002" spans="2:12" outlineLevel="1">
      <c r="B1002">
        <f>'H15 Swap'!A1008</f>
        <v>20040421</v>
      </c>
      <c r="C1002" s="1">
        <f t="shared" si="60"/>
        <v>38098</v>
      </c>
      <c r="D1002" s="8">
        <f t="shared" si="61"/>
        <v>2004.3860369609856</v>
      </c>
      <c r="F1002" s="50">
        <f>'H15 Swap'!H1008</f>
        <v>3.94</v>
      </c>
      <c r="G1002" s="50">
        <f>'H15 Swap'!O1008</f>
        <v>3.52</v>
      </c>
      <c r="H1002" s="14">
        <f t="shared" si="63"/>
        <v>0.41999999999999993</v>
      </c>
      <c r="J1002" s="51">
        <f>'H15 Swap'!B1008</f>
        <v>1.1688000000000001</v>
      </c>
      <c r="K1002" s="52">
        <f>'H15 Swap'!C1008</f>
        <v>0.95</v>
      </c>
      <c r="L1002" s="14">
        <f t="shared" si="62"/>
        <v>0.21880000000000011</v>
      </c>
    </row>
    <row r="1003" spans="2:12" outlineLevel="1">
      <c r="B1003">
        <f>'H15 Swap'!A1009</f>
        <v>20040422</v>
      </c>
      <c r="C1003" s="1">
        <f t="shared" si="60"/>
        <v>38099</v>
      </c>
      <c r="D1003" s="8">
        <f t="shared" si="61"/>
        <v>2004.3887748117727</v>
      </c>
      <c r="F1003" s="50">
        <f>'H15 Swap'!H1009</f>
        <v>3.9</v>
      </c>
      <c r="G1003" s="50">
        <f>'H15 Swap'!O1009</f>
        <v>3.46</v>
      </c>
      <c r="H1003" s="14">
        <f t="shared" si="63"/>
        <v>0.43999999999999995</v>
      </c>
      <c r="J1003" s="51">
        <f>'H15 Swap'!B1009</f>
        <v>1.17</v>
      </c>
      <c r="K1003" s="52">
        <f>'H15 Swap'!C1009</f>
        <v>1</v>
      </c>
      <c r="L1003" s="14">
        <f t="shared" si="62"/>
        <v>0.16999999999999993</v>
      </c>
    </row>
    <row r="1004" spans="2:12" outlineLevel="1">
      <c r="B1004">
        <f>'H15 Swap'!A1010</f>
        <v>20040423</v>
      </c>
      <c r="C1004" s="1">
        <f t="shared" si="60"/>
        <v>38100</v>
      </c>
      <c r="D1004" s="8">
        <f t="shared" si="61"/>
        <v>2004.39151266256</v>
      </c>
      <c r="F1004" s="50">
        <f>'H15 Swap'!H1010</f>
        <v>3.96</v>
      </c>
      <c r="G1004" s="50">
        <f>'H15 Swap'!O1010</f>
        <v>3.58</v>
      </c>
      <c r="H1004" s="14">
        <f t="shared" si="63"/>
        <v>0.37999999999999989</v>
      </c>
      <c r="J1004" s="51">
        <f>'H15 Swap'!B1010</f>
        <v>1.17</v>
      </c>
      <c r="K1004" s="52">
        <f>'H15 Swap'!C1010</f>
        <v>0.98</v>
      </c>
      <c r="L1004" s="14">
        <f t="shared" si="62"/>
        <v>0.18999999999999995</v>
      </c>
    </row>
    <row r="1005" spans="2:12" outlineLevel="1">
      <c r="B1005">
        <f>'H15 Swap'!A1011</f>
        <v>20040426</v>
      </c>
      <c r="C1005" s="1">
        <f t="shared" si="60"/>
        <v>38103</v>
      </c>
      <c r="D1005" s="8">
        <f t="shared" si="61"/>
        <v>2004.3997262149212</v>
      </c>
      <c r="F1005" s="50">
        <f>'H15 Swap'!H1011</f>
        <v>3.98</v>
      </c>
      <c r="G1005" s="50">
        <f>'H15 Swap'!O1011</f>
        <v>3.57</v>
      </c>
      <c r="H1005" s="14">
        <f t="shared" si="63"/>
        <v>0.41000000000000014</v>
      </c>
      <c r="J1005" s="51">
        <f>'H15 Swap'!B1011</f>
        <v>1.17</v>
      </c>
      <c r="K1005" s="52">
        <f>'H15 Swap'!C1011</f>
        <v>0.99</v>
      </c>
      <c r="L1005" s="14">
        <f t="shared" si="62"/>
        <v>0.17999999999999994</v>
      </c>
    </row>
    <row r="1006" spans="2:12" outlineLevel="1">
      <c r="B1006">
        <f>'H15 Swap'!A1012</f>
        <v>20040427</v>
      </c>
      <c r="C1006" s="1">
        <f t="shared" si="60"/>
        <v>38104</v>
      </c>
      <c r="D1006" s="8">
        <f t="shared" si="61"/>
        <v>2004.4024640657085</v>
      </c>
      <c r="F1006" s="50">
        <f>'H15 Swap'!H1012</f>
        <v>3.98</v>
      </c>
      <c r="G1006" s="50">
        <f>'H15 Swap'!O1012</f>
        <v>3.52</v>
      </c>
      <c r="H1006" s="14">
        <f t="shared" si="63"/>
        <v>0.45999999999999996</v>
      </c>
      <c r="J1006" s="51">
        <f>'H15 Swap'!B1012</f>
        <v>1.17</v>
      </c>
      <c r="K1006" s="52">
        <f>'H15 Swap'!C1012</f>
        <v>0.98</v>
      </c>
      <c r="L1006" s="14">
        <f t="shared" si="62"/>
        <v>0.18999999999999995</v>
      </c>
    </row>
    <row r="1007" spans="2:12" outlineLevel="1">
      <c r="B1007">
        <f>'H15 Swap'!A1013</f>
        <v>20040428</v>
      </c>
      <c r="C1007" s="1">
        <f t="shared" si="60"/>
        <v>38105</v>
      </c>
      <c r="D1007" s="8">
        <f t="shared" si="61"/>
        <v>2004.4052019164956</v>
      </c>
      <c r="F1007" s="50">
        <f>'H15 Swap'!H1013</f>
        <v>3.97</v>
      </c>
      <c r="G1007" s="50">
        <f>'H15 Swap'!O1013</f>
        <v>3.6</v>
      </c>
      <c r="H1007" s="14">
        <f t="shared" si="63"/>
        <v>0.37000000000000011</v>
      </c>
      <c r="J1007" s="51">
        <f>'H15 Swap'!B1013</f>
        <v>1.17</v>
      </c>
      <c r="K1007" s="52">
        <f>'H15 Swap'!C1013</f>
        <v>0.99</v>
      </c>
      <c r="L1007" s="14">
        <f t="shared" si="62"/>
        <v>0.17999999999999994</v>
      </c>
    </row>
    <row r="1008" spans="2:12" outlineLevel="1">
      <c r="B1008">
        <f>'H15 Swap'!A1014</f>
        <v>20040429</v>
      </c>
      <c r="C1008" s="1">
        <f t="shared" si="60"/>
        <v>38106</v>
      </c>
      <c r="D1008" s="8">
        <f t="shared" si="61"/>
        <v>2004.4079397672826</v>
      </c>
      <c r="F1008" s="50">
        <f>'H15 Swap'!H1014</f>
        <v>4.04</v>
      </c>
      <c r="G1008" s="50">
        <f>'H15 Swap'!O1014</f>
        <v>3.66</v>
      </c>
      <c r="H1008" s="14">
        <f t="shared" si="63"/>
        <v>0.37999999999999989</v>
      </c>
      <c r="J1008" s="51">
        <f>'H15 Swap'!B1014</f>
        <v>1.1788000000000001</v>
      </c>
      <c r="K1008" s="52">
        <f>'H15 Swap'!C1014</f>
        <v>1</v>
      </c>
      <c r="L1008" s="14">
        <f t="shared" si="62"/>
        <v>0.17880000000000007</v>
      </c>
    </row>
    <row r="1009" spans="2:12" outlineLevel="1">
      <c r="B1009">
        <f>'H15 Swap'!A1015</f>
        <v>20040430</v>
      </c>
      <c r="C1009" s="1">
        <f t="shared" si="60"/>
        <v>38107</v>
      </c>
      <c r="D1009" s="8">
        <f t="shared" si="61"/>
        <v>2004.4106776180697</v>
      </c>
      <c r="F1009" s="50">
        <f>'H15 Swap'!H1015</f>
        <v>4.09</v>
      </c>
      <c r="G1009" s="50">
        <f>'H15 Swap'!O1015</f>
        <v>3.63</v>
      </c>
      <c r="H1009" s="14">
        <f t="shared" si="63"/>
        <v>0.45999999999999996</v>
      </c>
      <c r="J1009" s="51">
        <f>'H15 Swap'!B1015</f>
        <v>1.18</v>
      </c>
      <c r="K1009" s="52">
        <f>'H15 Swap'!C1015</f>
        <v>1</v>
      </c>
      <c r="L1009" s="14">
        <f t="shared" si="62"/>
        <v>0.17999999999999994</v>
      </c>
    </row>
    <row r="1010" spans="2:12" outlineLevel="1">
      <c r="B1010">
        <f>'H15 Swap'!A1016</f>
        <v>20040503</v>
      </c>
      <c r="C1010" s="1">
        <f t="shared" si="60"/>
        <v>38110</v>
      </c>
      <c r="D1010" s="8">
        <f t="shared" si="61"/>
        <v>2004.4188911704312</v>
      </c>
      <c r="F1010" s="50">
        <f>'H15 Swap'!H1016</f>
        <v>4.08</v>
      </c>
      <c r="G1010" s="50">
        <f>'H15 Swap'!O1016</f>
        <v>3.63</v>
      </c>
      <c r="H1010" s="14">
        <f t="shared" si="63"/>
        <v>0.45000000000000018</v>
      </c>
      <c r="J1010" s="51">
        <f>'H15 Swap'!B1016</f>
        <v>1.18</v>
      </c>
      <c r="K1010" s="52">
        <f>'H15 Swap'!C1016</f>
        <v>1</v>
      </c>
      <c r="L1010" s="14">
        <f t="shared" si="62"/>
        <v>0.17999999999999994</v>
      </c>
    </row>
    <row r="1011" spans="2:12" outlineLevel="1">
      <c r="B1011">
        <f>'H15 Swap'!A1017</f>
        <v>20040504</v>
      </c>
      <c r="C1011" s="1">
        <f t="shared" si="60"/>
        <v>38111</v>
      </c>
      <c r="D1011" s="8">
        <f t="shared" si="61"/>
        <v>2004.4216290212185</v>
      </c>
      <c r="F1011" s="50">
        <f>'H15 Swap'!H1017</f>
        <v>4.08</v>
      </c>
      <c r="G1011" s="50">
        <f>'H15 Swap'!O1017</f>
        <v>3.66</v>
      </c>
      <c r="H1011" s="14">
        <f t="shared" si="63"/>
        <v>0.41999999999999993</v>
      </c>
      <c r="J1011" s="51">
        <f>'H15 Swap'!B1017</f>
        <v>1.18</v>
      </c>
      <c r="K1011" s="52">
        <f>'H15 Swap'!C1017</f>
        <v>1.01</v>
      </c>
      <c r="L1011" s="14">
        <f t="shared" si="62"/>
        <v>0.16999999999999993</v>
      </c>
    </row>
    <row r="1012" spans="2:12" outlineLevel="1">
      <c r="B1012">
        <f>'H15 Swap'!A1018</f>
        <v>20040505</v>
      </c>
      <c r="C1012" s="1">
        <f t="shared" si="60"/>
        <v>38112</v>
      </c>
      <c r="D1012" s="8">
        <f t="shared" si="61"/>
        <v>2004.4243668720055</v>
      </c>
      <c r="F1012" s="50">
        <f>'H15 Swap'!H1018</f>
        <v>4.12</v>
      </c>
      <c r="G1012" s="50">
        <f>'H15 Swap'!O1018</f>
        <v>3.71</v>
      </c>
      <c r="H1012" s="14">
        <f t="shared" si="63"/>
        <v>0.41000000000000014</v>
      </c>
      <c r="J1012" s="51">
        <f>'H15 Swap'!B1018</f>
        <v>1.18</v>
      </c>
      <c r="K1012" s="52">
        <f>'H15 Swap'!C1018</f>
        <v>1</v>
      </c>
      <c r="L1012" s="14">
        <f t="shared" si="62"/>
        <v>0.17999999999999994</v>
      </c>
    </row>
    <row r="1013" spans="2:12" outlineLevel="1">
      <c r="B1013">
        <f>'H15 Swap'!A1019</f>
        <v>20040506</v>
      </c>
      <c r="C1013" s="1">
        <f t="shared" si="60"/>
        <v>38113</v>
      </c>
      <c r="D1013" s="8">
        <f t="shared" si="61"/>
        <v>2004.4271047227926</v>
      </c>
      <c r="F1013" s="50">
        <f>'H15 Swap'!H1019</f>
        <v>4.2</v>
      </c>
      <c r="G1013" s="50">
        <f>'H15 Swap'!O1019</f>
        <v>3.72</v>
      </c>
      <c r="H1013" s="14">
        <f t="shared" si="63"/>
        <v>0.48</v>
      </c>
      <c r="J1013" s="51">
        <f>'H15 Swap'!B1019</f>
        <v>1.18</v>
      </c>
      <c r="K1013" s="52">
        <f>'H15 Swap'!C1019</f>
        <v>0.99</v>
      </c>
      <c r="L1013" s="14">
        <f t="shared" si="62"/>
        <v>0.18999999999999995</v>
      </c>
    </row>
    <row r="1014" spans="2:12" outlineLevel="1">
      <c r="B1014">
        <f>'H15 Swap'!A1020</f>
        <v>20040507</v>
      </c>
      <c r="C1014" s="1">
        <f t="shared" si="60"/>
        <v>38114</v>
      </c>
      <c r="D1014" s="8">
        <f t="shared" si="61"/>
        <v>2004.4298425735797</v>
      </c>
      <c r="F1014" s="50">
        <f>'H15 Swap'!H1020</f>
        <v>4.43</v>
      </c>
      <c r="G1014" s="50">
        <f>'H15 Swap'!O1020</f>
        <v>3.96</v>
      </c>
      <c r="H1014" s="14">
        <f t="shared" si="63"/>
        <v>0.46999999999999975</v>
      </c>
      <c r="J1014" s="51">
        <f>'H15 Swap'!B1020</f>
        <v>1.19</v>
      </c>
      <c r="K1014" s="52">
        <f>'H15 Swap'!C1020</f>
        <v>1</v>
      </c>
      <c r="L1014" s="14">
        <f t="shared" si="62"/>
        <v>0.18999999999999995</v>
      </c>
    </row>
    <row r="1015" spans="2:12" outlineLevel="1">
      <c r="B1015">
        <f>'H15 Swap'!A1021</f>
        <v>20040510</v>
      </c>
      <c r="C1015" s="1">
        <f t="shared" si="60"/>
        <v>38117</v>
      </c>
      <c r="D1015" s="8">
        <f t="shared" si="61"/>
        <v>2004.4380561259411</v>
      </c>
      <c r="F1015" s="50">
        <f>'H15 Swap'!H1021</f>
        <v>4.46</v>
      </c>
      <c r="G1015" s="50">
        <f>'H15 Swap'!O1021</f>
        <v>3.95</v>
      </c>
      <c r="H1015" s="14">
        <f t="shared" si="63"/>
        <v>0.50999999999999979</v>
      </c>
      <c r="J1015" s="51">
        <f>'H15 Swap'!B1021</f>
        <v>1.24</v>
      </c>
      <c r="K1015" s="52">
        <f>'H15 Swap'!C1021</f>
        <v>1.04</v>
      </c>
      <c r="L1015" s="14">
        <f t="shared" si="62"/>
        <v>0.19999999999999996</v>
      </c>
    </row>
    <row r="1016" spans="2:12" outlineLevel="1">
      <c r="B1016">
        <f>'H15 Swap'!A1022</f>
        <v>20040511</v>
      </c>
      <c r="C1016" s="1">
        <f t="shared" si="60"/>
        <v>38118</v>
      </c>
      <c r="D1016" s="8">
        <f t="shared" si="61"/>
        <v>2004.4407939767282</v>
      </c>
      <c r="F1016" s="50">
        <f>'H15 Swap'!H1022</f>
        <v>4.45</v>
      </c>
      <c r="G1016" s="50">
        <f>'H15 Swap'!O1022</f>
        <v>3.94</v>
      </c>
      <c r="H1016" s="14">
        <f t="shared" si="63"/>
        <v>0.51000000000000023</v>
      </c>
      <c r="J1016" s="51">
        <f>'H15 Swap'!B1022</f>
        <v>1.24</v>
      </c>
      <c r="K1016" s="52">
        <f>'H15 Swap'!C1022</f>
        <v>1.0900000000000001</v>
      </c>
      <c r="L1016" s="14">
        <f t="shared" si="62"/>
        <v>0.14999999999999991</v>
      </c>
    </row>
    <row r="1017" spans="2:12" outlineLevel="1">
      <c r="B1017">
        <f>'H15 Swap'!A1023</f>
        <v>20040512</v>
      </c>
      <c r="C1017" s="1">
        <f t="shared" si="60"/>
        <v>38119</v>
      </c>
      <c r="D1017" s="8">
        <f t="shared" si="61"/>
        <v>2004.4435318275155</v>
      </c>
      <c r="F1017" s="50">
        <f>'H15 Swap'!H1023</f>
        <v>4.4400000000000004</v>
      </c>
      <c r="G1017" s="50">
        <f>'H15 Swap'!O1023</f>
        <v>3.96</v>
      </c>
      <c r="H1017" s="14">
        <f t="shared" si="63"/>
        <v>0.48000000000000043</v>
      </c>
      <c r="J1017" s="51">
        <f>'H15 Swap'!B1023</f>
        <v>1.24</v>
      </c>
      <c r="K1017" s="52">
        <f>'H15 Swap'!C1023</f>
        <v>1.03</v>
      </c>
      <c r="L1017" s="14">
        <f t="shared" si="62"/>
        <v>0.20999999999999996</v>
      </c>
    </row>
    <row r="1018" spans="2:12" outlineLevel="1">
      <c r="B1018">
        <f>'H15 Swap'!A1024</f>
        <v>20040513</v>
      </c>
      <c r="C1018" s="1">
        <f t="shared" si="60"/>
        <v>38120</v>
      </c>
      <c r="D1018" s="8">
        <f t="shared" si="61"/>
        <v>2004.4462696783025</v>
      </c>
      <c r="F1018" s="50">
        <f>'H15 Swap'!H1024</f>
        <v>4.4800000000000004</v>
      </c>
      <c r="G1018" s="50">
        <f>'H15 Swap'!O1024</f>
        <v>4.01</v>
      </c>
      <c r="H1018" s="14">
        <f t="shared" si="63"/>
        <v>0.47000000000000064</v>
      </c>
      <c r="J1018" s="51">
        <f>'H15 Swap'!B1024</f>
        <v>1.25</v>
      </c>
      <c r="K1018" s="52">
        <f>'H15 Swap'!C1024</f>
        <v>1.05</v>
      </c>
      <c r="L1018" s="14">
        <f t="shared" si="62"/>
        <v>0.19999999999999996</v>
      </c>
    </row>
    <row r="1019" spans="2:12" outlineLevel="1">
      <c r="B1019">
        <f>'H15 Swap'!A1025</f>
        <v>20040514</v>
      </c>
      <c r="C1019" s="1">
        <f t="shared" si="60"/>
        <v>38121</v>
      </c>
      <c r="D1019" s="8">
        <f t="shared" si="61"/>
        <v>2004.4490075290896</v>
      </c>
      <c r="F1019" s="50">
        <f>'H15 Swap'!H1025</f>
        <v>4.46</v>
      </c>
      <c r="G1019" s="50">
        <f>'H15 Swap'!O1025</f>
        <v>3.92</v>
      </c>
      <c r="H1019" s="14">
        <f t="shared" si="63"/>
        <v>0.54</v>
      </c>
      <c r="J1019" s="51">
        <f>'H15 Swap'!B1025</f>
        <v>1.26</v>
      </c>
      <c r="K1019" s="52">
        <f>'H15 Swap'!C1025</f>
        <v>1.08</v>
      </c>
      <c r="L1019" s="14">
        <f t="shared" si="62"/>
        <v>0.17999999999999994</v>
      </c>
    </row>
    <row r="1020" spans="2:12" outlineLevel="1">
      <c r="B1020">
        <f>'H15 Swap'!A1026</f>
        <v>20040517</v>
      </c>
      <c r="C1020" s="1">
        <f t="shared" si="60"/>
        <v>38124</v>
      </c>
      <c r="D1020" s="8">
        <f t="shared" si="61"/>
        <v>2004.4572210814511</v>
      </c>
      <c r="F1020" s="50">
        <f>'H15 Swap'!H1026</f>
        <v>4.32</v>
      </c>
      <c r="G1020" s="50">
        <f>'H15 Swap'!O1026</f>
        <v>3.83</v>
      </c>
      <c r="H1020" s="14">
        <f t="shared" si="63"/>
        <v>0.49000000000000021</v>
      </c>
      <c r="J1020" s="51">
        <f>'H15 Swap'!B1026</f>
        <v>1.2581</v>
      </c>
      <c r="K1020" s="52">
        <f>'H15 Swap'!C1026</f>
        <v>1.08</v>
      </c>
      <c r="L1020" s="14">
        <f t="shared" si="62"/>
        <v>0.17809999999999993</v>
      </c>
    </row>
    <row r="1021" spans="2:12" outlineLevel="1">
      <c r="B1021">
        <f>'H15 Swap'!A1027</f>
        <v>20040518</v>
      </c>
      <c r="C1021" s="1">
        <f t="shared" si="60"/>
        <v>38125</v>
      </c>
      <c r="D1021" s="8">
        <f t="shared" si="61"/>
        <v>2004.4599589322381</v>
      </c>
      <c r="F1021" s="50">
        <f>'H15 Swap'!H1027</f>
        <v>4.3499999999999996</v>
      </c>
      <c r="G1021" s="50">
        <f>'H15 Swap'!O1027</f>
        <v>3.87</v>
      </c>
      <c r="H1021" s="14">
        <f t="shared" si="63"/>
        <v>0.47999999999999954</v>
      </c>
      <c r="J1021" s="51">
        <f>'H15 Swap'!B1027</f>
        <v>1.26</v>
      </c>
      <c r="K1021" s="52">
        <f>'H15 Swap'!C1027</f>
        <v>1.07</v>
      </c>
      <c r="L1021" s="14">
        <f t="shared" si="62"/>
        <v>0.18999999999999995</v>
      </c>
    </row>
    <row r="1022" spans="2:12" outlineLevel="1">
      <c r="B1022">
        <f>'H15 Swap'!A1028</f>
        <v>20040519</v>
      </c>
      <c r="C1022" s="1">
        <f t="shared" si="60"/>
        <v>38126</v>
      </c>
      <c r="D1022" s="8">
        <f t="shared" si="61"/>
        <v>2004.4626967830254</v>
      </c>
      <c r="F1022" s="50">
        <f>'H15 Swap'!H1028</f>
        <v>4.4000000000000004</v>
      </c>
      <c r="G1022" s="50">
        <f>'H15 Swap'!O1028</f>
        <v>3.93</v>
      </c>
      <c r="H1022" s="14">
        <f t="shared" si="63"/>
        <v>0.4700000000000002</v>
      </c>
      <c r="J1022" s="51">
        <f>'H15 Swap'!B1028</f>
        <v>1.27</v>
      </c>
      <c r="K1022" s="52">
        <f>'H15 Swap'!C1028</f>
        <v>1.08</v>
      </c>
      <c r="L1022" s="14">
        <f t="shared" si="62"/>
        <v>0.18999999999999995</v>
      </c>
    </row>
    <row r="1023" spans="2:12" outlineLevel="1">
      <c r="B1023">
        <f>'H15 Swap'!A1029</f>
        <v>20040520</v>
      </c>
      <c r="C1023" s="1">
        <f t="shared" si="60"/>
        <v>38127</v>
      </c>
      <c r="D1023" s="8">
        <f t="shared" si="61"/>
        <v>2004.4654346338125</v>
      </c>
      <c r="F1023" s="50">
        <f>'H15 Swap'!H1029</f>
        <v>4.3600000000000003</v>
      </c>
      <c r="G1023" s="50">
        <f>'H15 Swap'!O1029</f>
        <v>3.86</v>
      </c>
      <c r="H1023" s="14">
        <f t="shared" si="63"/>
        <v>0.50000000000000044</v>
      </c>
      <c r="J1023" s="51">
        <f>'H15 Swap'!B1029</f>
        <v>1.28</v>
      </c>
      <c r="K1023" s="52">
        <f>'H15 Swap'!C1029</f>
        <v>1.1000000000000001</v>
      </c>
      <c r="L1023" s="14">
        <f t="shared" si="62"/>
        <v>0.17999999999999994</v>
      </c>
    </row>
    <row r="1024" spans="2:12" outlineLevel="1">
      <c r="B1024">
        <f>'H15 Swap'!A1030</f>
        <v>20040521</v>
      </c>
      <c r="C1024" s="1">
        <f t="shared" si="60"/>
        <v>38128</v>
      </c>
      <c r="D1024" s="8">
        <f t="shared" si="61"/>
        <v>2004.4681724845996</v>
      </c>
      <c r="F1024" s="50">
        <f>'H15 Swap'!H1030</f>
        <v>4.3099999999999996</v>
      </c>
      <c r="G1024" s="50">
        <f>'H15 Swap'!O1030</f>
        <v>3.91</v>
      </c>
      <c r="H1024" s="14">
        <f t="shared" si="63"/>
        <v>0.39999999999999947</v>
      </c>
      <c r="J1024" s="51">
        <f>'H15 Swap'!B1030</f>
        <v>1.28</v>
      </c>
      <c r="K1024" s="52">
        <f>'H15 Swap'!C1030</f>
        <v>1.1000000000000001</v>
      </c>
      <c r="L1024" s="14">
        <f t="shared" si="62"/>
        <v>0.17999999999999994</v>
      </c>
    </row>
    <row r="1025" spans="2:12" outlineLevel="1">
      <c r="B1025">
        <f>'H15 Swap'!A1031</f>
        <v>20040524</v>
      </c>
      <c r="C1025" s="1">
        <f t="shared" si="60"/>
        <v>38131</v>
      </c>
      <c r="D1025" s="8">
        <f t="shared" si="61"/>
        <v>2004.476386036961</v>
      </c>
      <c r="F1025" s="50">
        <f>'H15 Swap'!H1031</f>
        <v>4.41</v>
      </c>
      <c r="G1025" s="50">
        <f>'H15 Swap'!O1031</f>
        <v>3.9</v>
      </c>
      <c r="H1025" s="14">
        <f t="shared" si="63"/>
        <v>0.51000000000000023</v>
      </c>
      <c r="J1025" s="51">
        <f>'H15 Swap'!B1031</f>
        <v>1.29</v>
      </c>
      <c r="K1025" s="52">
        <f>'H15 Swap'!C1031</f>
        <v>1.1299999999999999</v>
      </c>
      <c r="L1025" s="14">
        <f t="shared" si="62"/>
        <v>0.16000000000000014</v>
      </c>
    </row>
    <row r="1026" spans="2:12" outlineLevel="1">
      <c r="B1026">
        <f>'H15 Swap'!A1032</f>
        <v>20040525</v>
      </c>
      <c r="C1026" s="1">
        <f t="shared" si="60"/>
        <v>38132</v>
      </c>
      <c r="D1026" s="8">
        <f t="shared" si="61"/>
        <v>2004.4791238877481</v>
      </c>
      <c r="F1026" s="50">
        <f>'H15 Swap'!H1032</f>
        <v>4.37</v>
      </c>
      <c r="G1026" s="50">
        <f>'H15 Swap'!O1032</f>
        <v>3.89</v>
      </c>
      <c r="H1026" s="14">
        <f t="shared" si="63"/>
        <v>0.48</v>
      </c>
      <c r="J1026" s="51">
        <f>'H15 Swap'!B1032</f>
        <v>1.29</v>
      </c>
      <c r="K1026" s="52">
        <f>'H15 Swap'!C1032</f>
        <v>1.1200000000000001</v>
      </c>
      <c r="L1026" s="14">
        <f t="shared" si="62"/>
        <v>0.16999999999999993</v>
      </c>
    </row>
    <row r="1027" spans="2:12" outlineLevel="1">
      <c r="B1027">
        <f>'H15 Swap'!A1033</f>
        <v>20040526</v>
      </c>
      <c r="C1027" s="1">
        <f t="shared" si="60"/>
        <v>38133</v>
      </c>
      <c r="D1027" s="8">
        <f t="shared" si="61"/>
        <v>2004.4818617385351</v>
      </c>
      <c r="F1027" s="50">
        <f>'H15 Swap'!H1033</f>
        <v>4.33</v>
      </c>
      <c r="G1027" s="50">
        <f>'H15 Swap'!O1033</f>
        <v>3.81</v>
      </c>
      <c r="H1027" s="14">
        <f t="shared" si="63"/>
        <v>0.52</v>
      </c>
      <c r="J1027" s="51">
        <f>'H15 Swap'!B1033</f>
        <v>1.3</v>
      </c>
      <c r="K1027" s="52">
        <f>'H15 Swap'!C1033</f>
        <v>1.1200000000000001</v>
      </c>
      <c r="L1027" s="14">
        <f t="shared" si="62"/>
        <v>0.17999999999999994</v>
      </c>
    </row>
    <row r="1028" spans="2:12" outlineLevel="1">
      <c r="B1028">
        <f>'H15 Swap'!A1034</f>
        <v>20040527</v>
      </c>
      <c r="C1028" s="1">
        <f t="shared" si="60"/>
        <v>38134</v>
      </c>
      <c r="D1028" s="8">
        <f t="shared" si="61"/>
        <v>2004.4845995893224</v>
      </c>
      <c r="F1028" s="50">
        <f>'H15 Swap'!H1034</f>
        <v>4.2300000000000004</v>
      </c>
      <c r="G1028" s="50">
        <f>'H15 Swap'!O1034</f>
        <v>3.74</v>
      </c>
      <c r="H1028" s="14">
        <f t="shared" si="63"/>
        <v>0.49000000000000021</v>
      </c>
      <c r="J1028" s="51">
        <f>'H15 Swap'!B1034</f>
        <v>1.31</v>
      </c>
      <c r="K1028" s="52">
        <f>'H15 Swap'!C1034</f>
        <v>1.1599999999999999</v>
      </c>
      <c r="L1028" s="14">
        <f t="shared" si="62"/>
        <v>0.15000000000000013</v>
      </c>
    </row>
    <row r="1029" spans="2:12" outlineLevel="1">
      <c r="B1029">
        <f>'H15 Swap'!A1035</f>
        <v>20040528</v>
      </c>
      <c r="C1029" s="1">
        <f t="shared" si="60"/>
        <v>38135</v>
      </c>
      <c r="D1029" s="8">
        <f t="shared" si="61"/>
        <v>2004.4873374401095</v>
      </c>
      <c r="F1029" s="50">
        <f>'H15 Swap'!H1035</f>
        <v>4.25</v>
      </c>
      <c r="G1029" s="50">
        <f>'H15 Swap'!O1035</f>
        <v>3.81</v>
      </c>
      <c r="H1029" s="14">
        <f t="shared" si="63"/>
        <v>0.43999999999999995</v>
      </c>
      <c r="J1029" s="51">
        <f>'H15 Swap'!B1035</f>
        <v>1.3149999999999999</v>
      </c>
      <c r="K1029" s="52">
        <f>'H15 Swap'!C1035</f>
        <v>1.1399999999999999</v>
      </c>
      <c r="L1029" s="14">
        <f t="shared" si="62"/>
        <v>0.17500000000000004</v>
      </c>
    </row>
    <row r="1030" spans="2:12" outlineLevel="1">
      <c r="B1030">
        <f>'H15 Swap'!A1036</f>
        <v>20040531</v>
      </c>
      <c r="C1030" s="1">
        <f t="shared" si="60"/>
        <v>38138</v>
      </c>
      <c r="D1030" s="8">
        <f t="shared" si="61"/>
        <v>2004.495550992471</v>
      </c>
      <c r="F1030" s="50" t="str">
        <f>'H15 Swap'!H1036</f>
        <v xml:space="preserve"> NaN</v>
      </c>
      <c r="G1030" s="50" t="str">
        <f>'H15 Swap'!O1036</f>
        <v xml:space="preserve"> NaN</v>
      </c>
      <c r="H1030" s="14" t="e">
        <f t="shared" si="63"/>
        <v>#N/A</v>
      </c>
      <c r="J1030" s="51">
        <f>'H15 Swap'!B1036</f>
        <v>1.3149999999999999</v>
      </c>
      <c r="K1030" s="52" t="str">
        <f>'H15 Swap'!C1036</f>
        <v>NaN</v>
      </c>
      <c r="L1030" s="14" t="e">
        <f t="shared" si="62"/>
        <v>#N/A</v>
      </c>
    </row>
    <row r="1031" spans="2:12" outlineLevel="1">
      <c r="B1031">
        <f>'H15 Swap'!A1037</f>
        <v>20040601</v>
      </c>
      <c r="C1031" s="1">
        <f t="shared" si="60"/>
        <v>38139</v>
      </c>
      <c r="D1031" s="8">
        <f t="shared" si="61"/>
        <v>2004.495550992471</v>
      </c>
      <c r="F1031" s="50">
        <f>'H15 Swap'!H1037</f>
        <v>4.34</v>
      </c>
      <c r="G1031" s="50">
        <f>'H15 Swap'!O1037</f>
        <v>3.86</v>
      </c>
      <c r="H1031" s="14">
        <f t="shared" si="63"/>
        <v>0.48</v>
      </c>
      <c r="J1031" s="51">
        <f>'H15 Swap'!B1037</f>
        <v>1.3269</v>
      </c>
      <c r="K1031" s="52">
        <f>'H15 Swap'!C1037</f>
        <v>1.1499999999999999</v>
      </c>
      <c r="L1031" s="14">
        <f t="shared" si="62"/>
        <v>0.17690000000000006</v>
      </c>
    </row>
    <row r="1032" spans="2:12" outlineLevel="1">
      <c r="B1032">
        <f>'H15 Swap'!A1038</f>
        <v>20040602</v>
      </c>
      <c r="C1032" s="1">
        <f t="shared" si="60"/>
        <v>38140</v>
      </c>
      <c r="D1032" s="8">
        <f t="shared" si="61"/>
        <v>2004.498288843258</v>
      </c>
      <c r="F1032" s="50">
        <f>'H15 Swap'!H1038</f>
        <v>4.3600000000000003</v>
      </c>
      <c r="G1032" s="50">
        <f>'H15 Swap'!O1038</f>
        <v>3.91</v>
      </c>
      <c r="H1032" s="14">
        <f t="shared" si="63"/>
        <v>0.45000000000000018</v>
      </c>
      <c r="J1032" s="51">
        <f>'H15 Swap'!B1038</f>
        <v>1.34</v>
      </c>
      <c r="K1032" s="52">
        <f>'H15 Swap'!C1038</f>
        <v>1.17</v>
      </c>
      <c r="L1032" s="14">
        <f t="shared" si="62"/>
        <v>0.17000000000000015</v>
      </c>
    </row>
    <row r="1033" spans="2:12" outlineLevel="1">
      <c r="B1033">
        <f>'H15 Swap'!A1039</f>
        <v>20040603</v>
      </c>
      <c r="C1033" s="1">
        <f t="shared" si="60"/>
        <v>38141</v>
      </c>
      <c r="D1033" s="8">
        <f t="shared" si="61"/>
        <v>2004.5010266940451</v>
      </c>
      <c r="F1033" s="50">
        <f>'H15 Swap'!H1039</f>
        <v>4.37</v>
      </c>
      <c r="G1033" s="50">
        <f>'H15 Swap'!O1039</f>
        <v>3.89</v>
      </c>
      <c r="H1033" s="14">
        <f t="shared" si="63"/>
        <v>0.48</v>
      </c>
      <c r="J1033" s="51">
        <f>'H15 Swap'!B1039</f>
        <v>1.36</v>
      </c>
      <c r="K1033" s="52">
        <f>'H15 Swap'!C1039</f>
        <v>1.19</v>
      </c>
      <c r="L1033" s="14">
        <f t="shared" si="62"/>
        <v>0.17000000000000015</v>
      </c>
    </row>
    <row r="1034" spans="2:12" outlineLevel="1">
      <c r="B1034">
        <f>'H15 Swap'!A1040</f>
        <v>20040604</v>
      </c>
      <c r="C1034" s="1">
        <f t="shared" si="60"/>
        <v>38142</v>
      </c>
      <c r="D1034" s="8">
        <f t="shared" si="61"/>
        <v>2004.5037645448324</v>
      </c>
      <c r="F1034" s="50">
        <f>'H15 Swap'!H1040</f>
        <v>4.42</v>
      </c>
      <c r="G1034" s="50">
        <f>'H15 Swap'!O1040</f>
        <v>3.97</v>
      </c>
      <c r="H1034" s="14">
        <f t="shared" si="63"/>
        <v>0.44999999999999973</v>
      </c>
      <c r="J1034" s="51">
        <f>'H15 Swap'!B1040</f>
        <v>1.3737999999999999</v>
      </c>
      <c r="K1034" s="52">
        <f>'H15 Swap'!C1040</f>
        <v>1.2</v>
      </c>
      <c r="L1034" s="14">
        <f t="shared" si="62"/>
        <v>0.17379999999999995</v>
      </c>
    </row>
    <row r="1035" spans="2:12" outlineLevel="1">
      <c r="B1035">
        <f>'H15 Swap'!A1041</f>
        <v>20040607</v>
      </c>
      <c r="C1035" s="1">
        <f t="shared" ref="C1035:C1098" si="64">DATE(LEFT(B1035,4),MID(B1035,5,2),RIGHT(B1035,2))</f>
        <v>38145</v>
      </c>
      <c r="D1035" s="8">
        <f t="shared" ref="D1035:D1098" si="65">(YEAR(C1035)*365.25+MONTH(C1035)*30+DAY(C1035))/365.25</f>
        <v>2004.5119780971936</v>
      </c>
      <c r="F1035" s="50">
        <f>'H15 Swap'!H1041</f>
        <v>4.4400000000000004</v>
      </c>
      <c r="G1035" s="50">
        <f>'H15 Swap'!O1041</f>
        <v>3.95</v>
      </c>
      <c r="H1035" s="14">
        <f t="shared" si="63"/>
        <v>0.49000000000000021</v>
      </c>
      <c r="J1035" s="51">
        <f>'H15 Swap'!B1041</f>
        <v>1.4</v>
      </c>
      <c r="K1035" s="52">
        <f>'H15 Swap'!C1041</f>
        <v>1.21</v>
      </c>
      <c r="L1035" s="14">
        <f t="shared" ref="L1035:L1098" si="66">IF(ISERROR(J1035-K1035),#N/A,J1035-K1035)</f>
        <v>0.18999999999999995</v>
      </c>
    </row>
    <row r="1036" spans="2:12" outlineLevel="1">
      <c r="B1036">
        <f>'H15 Swap'!A1042</f>
        <v>20040608</v>
      </c>
      <c r="C1036" s="1">
        <f t="shared" si="64"/>
        <v>38146</v>
      </c>
      <c r="D1036" s="8">
        <f t="shared" si="65"/>
        <v>2004.5147159479809</v>
      </c>
      <c r="F1036" s="50">
        <f>'H15 Swap'!H1042</f>
        <v>4.43</v>
      </c>
      <c r="G1036" s="50">
        <f>'H15 Swap'!O1042</f>
        <v>3.96</v>
      </c>
      <c r="H1036" s="14">
        <f t="shared" ref="H1036:H1099" si="67">IF(ISERROR(F1036-G1036),#N/A,F1036-G1036)</f>
        <v>0.46999999999999975</v>
      </c>
      <c r="J1036" s="51">
        <f>'H15 Swap'!B1042</f>
        <v>1.41</v>
      </c>
      <c r="K1036" s="52">
        <f>'H15 Swap'!C1042</f>
        <v>1.27</v>
      </c>
      <c r="L1036" s="14">
        <f t="shared" si="66"/>
        <v>0.1399999999999999</v>
      </c>
    </row>
    <row r="1037" spans="2:12" outlineLevel="1">
      <c r="B1037">
        <f>'H15 Swap'!A1043</f>
        <v>20040609</v>
      </c>
      <c r="C1037" s="1">
        <f t="shared" si="64"/>
        <v>38147</v>
      </c>
      <c r="D1037" s="8">
        <f t="shared" si="65"/>
        <v>2004.517453798768</v>
      </c>
      <c r="F1037" s="50">
        <f>'H15 Swap'!H1043</f>
        <v>4.4400000000000004</v>
      </c>
      <c r="G1037" s="50">
        <f>'H15 Swap'!O1043</f>
        <v>4.01</v>
      </c>
      <c r="H1037" s="14">
        <f t="shared" si="67"/>
        <v>0.4300000000000006</v>
      </c>
      <c r="J1037" s="51">
        <f>'H15 Swap'!B1043</f>
        <v>1.4275</v>
      </c>
      <c r="K1037" s="52">
        <f>'H15 Swap'!C1043</f>
        <v>1.26</v>
      </c>
      <c r="L1037" s="14">
        <f t="shared" si="66"/>
        <v>0.16749999999999998</v>
      </c>
    </row>
    <row r="1038" spans="2:12" outlineLevel="1">
      <c r="B1038">
        <f>'H15 Swap'!A1044</f>
        <v>20040610</v>
      </c>
      <c r="C1038" s="1">
        <f t="shared" si="64"/>
        <v>38148</v>
      </c>
      <c r="D1038" s="8">
        <f t="shared" si="65"/>
        <v>2004.520191649555</v>
      </c>
      <c r="F1038" s="50">
        <f>'H15 Swap'!H1044</f>
        <v>4.4800000000000004</v>
      </c>
      <c r="G1038" s="50">
        <f>'H15 Swap'!O1044</f>
        <v>4</v>
      </c>
      <c r="H1038" s="14">
        <f t="shared" si="67"/>
        <v>0.48000000000000043</v>
      </c>
      <c r="J1038" s="51">
        <f>'H15 Swap'!B1044</f>
        <v>1.4688000000000001</v>
      </c>
      <c r="K1038" s="52">
        <f>'H15 Swap'!C1044</f>
        <v>1.27</v>
      </c>
      <c r="L1038" s="14">
        <f t="shared" si="66"/>
        <v>0.19880000000000009</v>
      </c>
    </row>
    <row r="1039" spans="2:12" outlineLevel="1">
      <c r="B1039">
        <f>'H15 Swap'!A1045</f>
        <v>20040611</v>
      </c>
      <c r="C1039" s="1">
        <f t="shared" si="64"/>
        <v>38149</v>
      </c>
      <c r="D1039" s="8">
        <f t="shared" si="65"/>
        <v>2004.5229295003423</v>
      </c>
      <c r="F1039" s="50" t="str">
        <f>'H15 Swap'!H1045</f>
        <v xml:space="preserve"> NaN</v>
      </c>
      <c r="G1039" s="50" t="str">
        <f>'H15 Swap'!O1045</f>
        <v xml:space="preserve"> NaN</v>
      </c>
      <c r="H1039" s="14" t="e">
        <f t="shared" si="67"/>
        <v>#N/A</v>
      </c>
      <c r="J1039" s="51">
        <f>'H15 Swap'!B1045</f>
        <v>1.52</v>
      </c>
      <c r="K1039" s="52" t="str">
        <f>'H15 Swap'!C1045</f>
        <v>NaN</v>
      </c>
      <c r="L1039" s="14" t="e">
        <f t="shared" si="66"/>
        <v>#N/A</v>
      </c>
    </row>
    <row r="1040" spans="2:12" outlineLevel="1">
      <c r="B1040">
        <f>'H15 Swap'!A1046</f>
        <v>20040614</v>
      </c>
      <c r="C1040" s="1">
        <f t="shared" si="64"/>
        <v>38152</v>
      </c>
      <c r="D1040" s="8">
        <f t="shared" si="65"/>
        <v>2004.5311430527036</v>
      </c>
      <c r="F1040" s="50">
        <f>'H15 Swap'!H1046</f>
        <v>4.5199999999999996</v>
      </c>
      <c r="G1040" s="50">
        <f>'H15 Swap'!O1046</f>
        <v>4.0999999999999996</v>
      </c>
      <c r="H1040" s="14">
        <f t="shared" si="67"/>
        <v>0.41999999999999993</v>
      </c>
      <c r="J1040" s="51">
        <f>'H15 Swap'!B1046</f>
        <v>1.5412999999999999</v>
      </c>
      <c r="K1040" s="52">
        <f>'H15 Swap'!C1046</f>
        <v>1.29</v>
      </c>
      <c r="L1040" s="14">
        <f t="shared" si="66"/>
        <v>0.25129999999999986</v>
      </c>
    </row>
    <row r="1041" spans="2:12" outlineLevel="1">
      <c r="B1041">
        <f>'H15 Swap'!A1047</f>
        <v>20040615</v>
      </c>
      <c r="C1041" s="1">
        <f t="shared" si="64"/>
        <v>38153</v>
      </c>
      <c r="D1041" s="8">
        <f t="shared" si="65"/>
        <v>2004.5338809034909</v>
      </c>
      <c r="F1041" s="50">
        <f>'H15 Swap'!H1047</f>
        <v>4.42</v>
      </c>
      <c r="G1041" s="50">
        <f>'H15 Swap'!O1047</f>
        <v>3.9</v>
      </c>
      <c r="H1041" s="14">
        <f t="shared" si="67"/>
        <v>0.52</v>
      </c>
      <c r="J1041" s="51">
        <f>'H15 Swap'!B1047</f>
        <v>1.56</v>
      </c>
      <c r="K1041" s="52">
        <f>'H15 Swap'!C1047</f>
        <v>1.32</v>
      </c>
      <c r="L1041" s="14">
        <f t="shared" si="66"/>
        <v>0.24</v>
      </c>
    </row>
    <row r="1042" spans="2:12" outlineLevel="1">
      <c r="B1042">
        <f>'H15 Swap'!A1048</f>
        <v>20040616</v>
      </c>
      <c r="C1042" s="1">
        <f t="shared" si="64"/>
        <v>38154</v>
      </c>
      <c r="D1042" s="8">
        <f t="shared" si="65"/>
        <v>2004.5366187542779</v>
      </c>
      <c r="F1042" s="50">
        <f>'H15 Swap'!H1048</f>
        <v>4.43</v>
      </c>
      <c r="G1042" s="50">
        <f>'H15 Swap'!O1048</f>
        <v>3.96</v>
      </c>
      <c r="H1042" s="14">
        <f t="shared" si="67"/>
        <v>0.46999999999999975</v>
      </c>
      <c r="J1042" s="51">
        <f>'H15 Swap'!B1048</f>
        <v>1.5338000000000001</v>
      </c>
      <c r="K1042" s="52">
        <f>'H15 Swap'!C1048</f>
        <v>1.29</v>
      </c>
      <c r="L1042" s="14">
        <f t="shared" si="66"/>
        <v>0.24380000000000002</v>
      </c>
    </row>
    <row r="1043" spans="2:12" outlineLevel="1">
      <c r="B1043">
        <f>'H15 Swap'!A1049</f>
        <v>20040617</v>
      </c>
      <c r="C1043" s="1">
        <f t="shared" si="64"/>
        <v>38155</v>
      </c>
      <c r="D1043" s="8">
        <f t="shared" si="65"/>
        <v>2004.539356605065</v>
      </c>
      <c r="F1043" s="50">
        <f>'H15 Swap'!H1049</f>
        <v>4.4400000000000004</v>
      </c>
      <c r="G1043" s="50">
        <f>'H15 Swap'!O1049</f>
        <v>3.93</v>
      </c>
      <c r="H1043" s="14">
        <f t="shared" si="67"/>
        <v>0.51000000000000023</v>
      </c>
      <c r="J1043" s="51">
        <f>'H15 Swap'!B1049</f>
        <v>1.55</v>
      </c>
      <c r="K1043" s="52">
        <f>'H15 Swap'!C1049</f>
        <v>1.27</v>
      </c>
      <c r="L1043" s="14">
        <f t="shared" si="66"/>
        <v>0.28000000000000003</v>
      </c>
    </row>
    <row r="1044" spans="2:12" outlineLevel="1">
      <c r="B1044">
        <f>'H15 Swap'!A1050</f>
        <v>20040618</v>
      </c>
      <c r="C1044" s="1">
        <f t="shared" si="64"/>
        <v>38156</v>
      </c>
      <c r="D1044" s="8">
        <f t="shared" si="65"/>
        <v>2004.5420944558521</v>
      </c>
      <c r="F1044" s="50">
        <f>'H15 Swap'!H1050</f>
        <v>4.3600000000000003</v>
      </c>
      <c r="G1044" s="50">
        <f>'H15 Swap'!O1050</f>
        <v>3.94</v>
      </c>
      <c r="H1044" s="14">
        <f t="shared" si="67"/>
        <v>0.42000000000000037</v>
      </c>
      <c r="J1044" s="51">
        <f>'H15 Swap'!B1050</f>
        <v>1.55</v>
      </c>
      <c r="K1044" s="52">
        <f>'H15 Swap'!C1050</f>
        <v>1.28</v>
      </c>
      <c r="L1044" s="14">
        <f t="shared" si="66"/>
        <v>0.27</v>
      </c>
    </row>
    <row r="1045" spans="2:12" outlineLevel="1">
      <c r="B1045">
        <f>'H15 Swap'!A1051</f>
        <v>20040621</v>
      </c>
      <c r="C1045" s="1">
        <f t="shared" si="64"/>
        <v>38159</v>
      </c>
      <c r="D1045" s="8">
        <f t="shared" si="65"/>
        <v>2004.5503080082135</v>
      </c>
      <c r="F1045" s="50">
        <f>'H15 Swap'!H1051</f>
        <v>4.3899999999999997</v>
      </c>
      <c r="G1045" s="50">
        <f>'H15 Swap'!O1051</f>
        <v>3.91</v>
      </c>
      <c r="H1045" s="14">
        <f t="shared" si="67"/>
        <v>0.47999999999999954</v>
      </c>
      <c r="J1045" s="51">
        <f>'H15 Swap'!B1051</f>
        <v>1.5593999999999999</v>
      </c>
      <c r="K1045" s="52">
        <f>'H15 Swap'!C1051</f>
        <v>1.28</v>
      </c>
      <c r="L1045" s="14">
        <f t="shared" si="66"/>
        <v>0.27939999999999987</v>
      </c>
    </row>
    <row r="1046" spans="2:12" outlineLevel="1">
      <c r="B1046">
        <f>'H15 Swap'!A1052</f>
        <v>20040622</v>
      </c>
      <c r="C1046" s="1">
        <f t="shared" si="64"/>
        <v>38160</v>
      </c>
      <c r="D1046" s="8">
        <f t="shared" si="65"/>
        <v>2004.5530458590006</v>
      </c>
      <c r="F1046" s="50">
        <f>'H15 Swap'!H1052</f>
        <v>4.3899999999999997</v>
      </c>
      <c r="G1046" s="50">
        <f>'H15 Swap'!O1052</f>
        <v>3.92</v>
      </c>
      <c r="H1046" s="14">
        <f t="shared" si="67"/>
        <v>0.46999999999999975</v>
      </c>
      <c r="J1046" s="51">
        <f>'H15 Swap'!B1052</f>
        <v>1.5593999999999999</v>
      </c>
      <c r="K1046" s="52">
        <f>'H15 Swap'!C1052</f>
        <v>1.33</v>
      </c>
      <c r="L1046" s="14">
        <f t="shared" si="66"/>
        <v>0.22939999999999983</v>
      </c>
    </row>
    <row r="1047" spans="2:12" outlineLevel="1">
      <c r="B1047">
        <f>'H15 Swap'!A1053</f>
        <v>20040623</v>
      </c>
      <c r="C1047" s="1">
        <f t="shared" si="64"/>
        <v>38161</v>
      </c>
      <c r="D1047" s="8">
        <f t="shared" si="65"/>
        <v>2004.5557837097879</v>
      </c>
      <c r="F1047" s="50">
        <f>'H15 Swap'!H1053</f>
        <v>4.4000000000000004</v>
      </c>
      <c r="G1047" s="50">
        <f>'H15 Swap'!O1053</f>
        <v>3.9</v>
      </c>
      <c r="H1047" s="14">
        <f t="shared" si="67"/>
        <v>0.50000000000000044</v>
      </c>
      <c r="J1047" s="51">
        <f>'H15 Swap'!B1053</f>
        <v>1.57</v>
      </c>
      <c r="K1047" s="52">
        <f>'H15 Swap'!C1053</f>
        <v>1.35</v>
      </c>
      <c r="L1047" s="14">
        <f t="shared" si="66"/>
        <v>0.21999999999999997</v>
      </c>
    </row>
    <row r="1048" spans="2:12" outlineLevel="1">
      <c r="B1048">
        <f>'H15 Swap'!A1054</f>
        <v>20040624</v>
      </c>
      <c r="C1048" s="1">
        <f t="shared" si="64"/>
        <v>38162</v>
      </c>
      <c r="D1048" s="8">
        <f t="shared" si="65"/>
        <v>2004.5585215605749</v>
      </c>
      <c r="F1048" s="50">
        <f>'H15 Swap'!H1054</f>
        <v>4.29</v>
      </c>
      <c r="G1048" s="50">
        <f>'H15 Swap'!O1054</f>
        <v>3.85</v>
      </c>
      <c r="H1048" s="14">
        <f t="shared" si="67"/>
        <v>0.43999999999999995</v>
      </c>
      <c r="J1048" s="51">
        <f>'H15 Swap'!B1054</f>
        <v>1.5863</v>
      </c>
      <c r="K1048" s="52">
        <f>'H15 Swap'!C1054</f>
        <v>1.36</v>
      </c>
      <c r="L1048" s="14">
        <f t="shared" si="66"/>
        <v>0.22629999999999995</v>
      </c>
    </row>
    <row r="1049" spans="2:12" outlineLevel="1">
      <c r="B1049">
        <f>'H15 Swap'!A1055</f>
        <v>20040625</v>
      </c>
      <c r="C1049" s="1">
        <f t="shared" si="64"/>
        <v>38163</v>
      </c>
      <c r="D1049" s="8">
        <f t="shared" si="65"/>
        <v>2004.561259411362</v>
      </c>
      <c r="F1049" s="50">
        <f>'H15 Swap'!H1055</f>
        <v>4.34</v>
      </c>
      <c r="G1049" s="50">
        <f>'H15 Swap'!O1055</f>
        <v>3.85</v>
      </c>
      <c r="H1049" s="14">
        <f t="shared" si="67"/>
        <v>0.48999999999999977</v>
      </c>
      <c r="J1049" s="51">
        <f>'H15 Swap'!B1055</f>
        <v>1.58</v>
      </c>
      <c r="K1049" s="52">
        <f>'H15 Swap'!C1055</f>
        <v>1.4</v>
      </c>
      <c r="L1049" s="14">
        <f t="shared" si="66"/>
        <v>0.18000000000000016</v>
      </c>
    </row>
    <row r="1050" spans="2:12" outlineLevel="1">
      <c r="B1050">
        <f>'H15 Swap'!A1056</f>
        <v>20040628</v>
      </c>
      <c r="C1050" s="1">
        <f t="shared" si="64"/>
        <v>38166</v>
      </c>
      <c r="D1050" s="8">
        <f t="shared" si="65"/>
        <v>2004.5694729637235</v>
      </c>
      <c r="F1050" s="50">
        <f>'H15 Swap'!H1056</f>
        <v>4.42</v>
      </c>
      <c r="G1050" s="50">
        <f>'H15 Swap'!O1056</f>
        <v>3.97</v>
      </c>
      <c r="H1050" s="14">
        <f t="shared" si="67"/>
        <v>0.44999999999999973</v>
      </c>
      <c r="J1050" s="51">
        <f>'H15 Swap'!B1056</f>
        <v>1.5863</v>
      </c>
      <c r="K1050" s="52">
        <f>'H15 Swap'!C1056</f>
        <v>1.4</v>
      </c>
      <c r="L1050" s="14">
        <f t="shared" si="66"/>
        <v>0.18630000000000013</v>
      </c>
    </row>
    <row r="1051" spans="2:12" outlineLevel="1">
      <c r="B1051">
        <f>'H15 Swap'!A1057</f>
        <v>20040629</v>
      </c>
      <c r="C1051" s="1">
        <f t="shared" si="64"/>
        <v>38167</v>
      </c>
      <c r="D1051" s="8">
        <f t="shared" si="65"/>
        <v>2004.5722108145105</v>
      </c>
      <c r="F1051" s="50">
        <f>'H15 Swap'!H1057</f>
        <v>4.43</v>
      </c>
      <c r="G1051" s="50">
        <f>'H15 Swap'!O1057</f>
        <v>3.92</v>
      </c>
      <c r="H1051" s="14">
        <f t="shared" si="67"/>
        <v>0.50999999999999979</v>
      </c>
      <c r="J1051" s="51">
        <f>'H15 Swap'!B1057</f>
        <v>1.6</v>
      </c>
      <c r="K1051" s="52">
        <f>'H15 Swap'!C1057</f>
        <v>1.45</v>
      </c>
      <c r="L1051" s="14">
        <f t="shared" si="66"/>
        <v>0.15000000000000013</v>
      </c>
    </row>
    <row r="1052" spans="2:12" outlineLevel="1">
      <c r="B1052">
        <f>'H15 Swap'!A1058</f>
        <v>20040630</v>
      </c>
      <c r="C1052" s="1">
        <f t="shared" si="64"/>
        <v>38168</v>
      </c>
      <c r="D1052" s="8">
        <f t="shared" si="65"/>
        <v>2004.5749486652978</v>
      </c>
      <c r="F1052" s="50">
        <f>'H15 Swap'!H1058</f>
        <v>4.32</v>
      </c>
      <c r="G1052" s="50">
        <f>'H15 Swap'!O1058</f>
        <v>3.81</v>
      </c>
      <c r="H1052" s="14">
        <f t="shared" si="67"/>
        <v>0.51000000000000023</v>
      </c>
      <c r="J1052" s="51">
        <f>'H15 Swap'!B1058</f>
        <v>1.61</v>
      </c>
      <c r="K1052" s="52">
        <f>'H15 Swap'!C1058</f>
        <v>1.47</v>
      </c>
      <c r="L1052" s="14">
        <f t="shared" si="66"/>
        <v>0.14000000000000012</v>
      </c>
    </row>
    <row r="1053" spans="2:12" outlineLevel="1">
      <c r="B1053">
        <f>'H15 Swap'!A1059</f>
        <v>20040701</v>
      </c>
      <c r="C1053" s="1">
        <f t="shared" si="64"/>
        <v>38169</v>
      </c>
      <c r="D1053" s="8">
        <f t="shared" si="65"/>
        <v>2004.5776865160849</v>
      </c>
      <c r="F1053" s="50">
        <f>'H15 Swap'!H1059</f>
        <v>4.2699999999999996</v>
      </c>
      <c r="G1053" s="50">
        <f>'H15 Swap'!O1059</f>
        <v>3.74</v>
      </c>
      <c r="H1053" s="14">
        <f t="shared" si="67"/>
        <v>0.52999999999999936</v>
      </c>
      <c r="J1053" s="51">
        <f>'H15 Swap'!B1059</f>
        <v>1.6</v>
      </c>
      <c r="K1053" s="52">
        <f>'H15 Swap'!C1059</f>
        <v>1.44</v>
      </c>
      <c r="L1053" s="14">
        <f t="shared" si="66"/>
        <v>0.16000000000000014</v>
      </c>
    </row>
    <row r="1054" spans="2:12" outlineLevel="1">
      <c r="B1054">
        <f>'H15 Swap'!A1060</f>
        <v>20040702</v>
      </c>
      <c r="C1054" s="1">
        <f t="shared" si="64"/>
        <v>38170</v>
      </c>
      <c r="D1054" s="8">
        <f t="shared" si="65"/>
        <v>2004.580424366872</v>
      </c>
      <c r="F1054" s="50">
        <f>'H15 Swap'!H1060</f>
        <v>4.08</v>
      </c>
      <c r="G1054" s="50">
        <f>'H15 Swap'!O1060</f>
        <v>3.62</v>
      </c>
      <c r="H1054" s="14">
        <f t="shared" si="67"/>
        <v>0.45999999999999996</v>
      </c>
      <c r="J1054" s="51">
        <f>'H15 Swap'!B1060</f>
        <v>1.6</v>
      </c>
      <c r="K1054" s="52">
        <f>'H15 Swap'!C1060</f>
        <v>1.43</v>
      </c>
      <c r="L1054" s="14">
        <f t="shared" si="66"/>
        <v>0.17000000000000015</v>
      </c>
    </row>
    <row r="1055" spans="2:12" outlineLevel="1">
      <c r="B1055">
        <f>'H15 Swap'!A1061</f>
        <v>20040705</v>
      </c>
      <c r="C1055" s="1">
        <f t="shared" si="64"/>
        <v>38173</v>
      </c>
      <c r="D1055" s="8">
        <f t="shared" si="65"/>
        <v>2004.5886379192334</v>
      </c>
      <c r="F1055" s="50" t="str">
        <f>'H15 Swap'!H1061</f>
        <v xml:space="preserve"> NaN</v>
      </c>
      <c r="G1055" s="50" t="str">
        <f>'H15 Swap'!O1061</f>
        <v xml:space="preserve"> NaN</v>
      </c>
      <c r="H1055" s="14" t="e">
        <f t="shared" si="67"/>
        <v>#N/A</v>
      </c>
      <c r="J1055" s="51">
        <f>'H15 Swap'!B1061</f>
        <v>1.5774999999999999</v>
      </c>
      <c r="K1055" s="52" t="str">
        <f>'H15 Swap'!C1061</f>
        <v>NaN</v>
      </c>
      <c r="L1055" s="14" t="e">
        <f t="shared" si="66"/>
        <v>#N/A</v>
      </c>
    </row>
    <row r="1056" spans="2:12" outlineLevel="1">
      <c r="B1056">
        <f>'H15 Swap'!A1062</f>
        <v>20040706</v>
      </c>
      <c r="C1056" s="1">
        <f t="shared" si="64"/>
        <v>38174</v>
      </c>
      <c r="D1056" s="8">
        <f t="shared" si="65"/>
        <v>2004.5913757700205</v>
      </c>
      <c r="F1056" s="50">
        <f>'H15 Swap'!H1062</f>
        <v>4.13</v>
      </c>
      <c r="G1056" s="50">
        <f>'H15 Swap'!O1062</f>
        <v>3.65</v>
      </c>
      <c r="H1056" s="14">
        <f t="shared" si="67"/>
        <v>0.48</v>
      </c>
      <c r="J1056" s="51">
        <f>'H15 Swap'!B1062</f>
        <v>1.58</v>
      </c>
      <c r="K1056" s="52">
        <f>'H15 Swap'!C1062</f>
        <v>1.42</v>
      </c>
      <c r="L1056" s="14">
        <f t="shared" si="66"/>
        <v>0.16000000000000014</v>
      </c>
    </row>
    <row r="1057" spans="2:12" outlineLevel="1">
      <c r="B1057">
        <f>'H15 Swap'!A1063</f>
        <v>20040707</v>
      </c>
      <c r="C1057" s="1">
        <f t="shared" si="64"/>
        <v>38175</v>
      </c>
      <c r="D1057" s="8">
        <f t="shared" si="65"/>
        <v>2004.5941136208078</v>
      </c>
      <c r="F1057" s="50">
        <f>'H15 Swap'!H1063</f>
        <v>4.1100000000000003</v>
      </c>
      <c r="G1057" s="50">
        <f>'H15 Swap'!O1063</f>
        <v>3.67</v>
      </c>
      <c r="H1057" s="14">
        <f t="shared" si="67"/>
        <v>0.44000000000000039</v>
      </c>
      <c r="J1057" s="51">
        <f>'H15 Swap'!B1063</f>
        <v>1.5812999999999999</v>
      </c>
      <c r="K1057" s="52">
        <f>'H15 Swap'!C1063</f>
        <v>1.43</v>
      </c>
      <c r="L1057" s="14">
        <f t="shared" si="66"/>
        <v>0.15129999999999999</v>
      </c>
    </row>
    <row r="1058" spans="2:12" outlineLevel="1">
      <c r="B1058">
        <f>'H15 Swap'!A1064</f>
        <v>20040708</v>
      </c>
      <c r="C1058" s="1">
        <f t="shared" si="64"/>
        <v>38176</v>
      </c>
      <c r="D1058" s="8">
        <f t="shared" si="65"/>
        <v>2004.5968514715948</v>
      </c>
      <c r="F1058" s="50">
        <f>'H15 Swap'!H1064</f>
        <v>4.0999999999999996</v>
      </c>
      <c r="G1058" s="50">
        <f>'H15 Swap'!O1064</f>
        <v>3.65</v>
      </c>
      <c r="H1058" s="14">
        <f t="shared" si="67"/>
        <v>0.44999999999999973</v>
      </c>
      <c r="J1058" s="51">
        <f>'H15 Swap'!B1064</f>
        <v>1.59</v>
      </c>
      <c r="K1058" s="52">
        <f>'H15 Swap'!C1064</f>
        <v>1.42</v>
      </c>
      <c r="L1058" s="14">
        <f t="shared" si="66"/>
        <v>0.17000000000000015</v>
      </c>
    </row>
    <row r="1059" spans="2:12" outlineLevel="1">
      <c r="B1059">
        <f>'H15 Swap'!A1065</f>
        <v>20040709</v>
      </c>
      <c r="C1059" s="1">
        <f t="shared" si="64"/>
        <v>38177</v>
      </c>
      <c r="D1059" s="8">
        <f t="shared" si="65"/>
        <v>2004.5995893223819</v>
      </c>
      <c r="F1059" s="50">
        <f>'H15 Swap'!H1065</f>
        <v>4.1100000000000003</v>
      </c>
      <c r="G1059" s="50">
        <f>'H15 Swap'!O1065</f>
        <v>3.64</v>
      </c>
      <c r="H1059" s="14">
        <f t="shared" si="67"/>
        <v>0.4700000000000002</v>
      </c>
      <c r="J1059" s="51">
        <f>'H15 Swap'!B1065</f>
        <v>1.59</v>
      </c>
      <c r="K1059" s="52">
        <f>'H15 Swap'!C1065</f>
        <v>1.44</v>
      </c>
      <c r="L1059" s="14">
        <f t="shared" si="66"/>
        <v>0.15000000000000013</v>
      </c>
    </row>
    <row r="1060" spans="2:12" outlineLevel="1">
      <c r="B1060">
        <f>'H15 Swap'!A1066</f>
        <v>20040712</v>
      </c>
      <c r="C1060" s="1">
        <f t="shared" si="64"/>
        <v>38180</v>
      </c>
      <c r="D1060" s="8">
        <f t="shared" si="65"/>
        <v>2004.6078028747434</v>
      </c>
      <c r="F1060" s="50">
        <f>'H15 Swap'!H1066</f>
        <v>4.09</v>
      </c>
      <c r="G1060" s="50">
        <f>'H15 Swap'!O1066</f>
        <v>3.62</v>
      </c>
      <c r="H1060" s="14">
        <f t="shared" si="67"/>
        <v>0.46999999999999975</v>
      </c>
      <c r="J1060" s="51">
        <f>'H15 Swap'!B1066</f>
        <v>1.6</v>
      </c>
      <c r="K1060" s="52">
        <f>'H15 Swap'!C1066</f>
        <v>1.41</v>
      </c>
      <c r="L1060" s="14">
        <f t="shared" si="66"/>
        <v>0.19000000000000017</v>
      </c>
    </row>
    <row r="1061" spans="2:12" outlineLevel="1">
      <c r="B1061">
        <f>'H15 Swap'!A1067</f>
        <v>20040713</v>
      </c>
      <c r="C1061" s="1">
        <f t="shared" si="64"/>
        <v>38181</v>
      </c>
      <c r="D1061" s="8">
        <f t="shared" si="65"/>
        <v>2004.6105407255304</v>
      </c>
      <c r="F1061" s="50">
        <f>'H15 Swap'!H1067</f>
        <v>4.1500000000000004</v>
      </c>
      <c r="G1061" s="50">
        <f>'H15 Swap'!O1067</f>
        <v>3.66</v>
      </c>
      <c r="H1061" s="14">
        <f t="shared" si="67"/>
        <v>0.49000000000000021</v>
      </c>
      <c r="J1061" s="51">
        <f>'H15 Swap'!B1067</f>
        <v>1.6</v>
      </c>
      <c r="K1061" s="52">
        <f>'H15 Swap'!C1067</f>
        <v>1.43</v>
      </c>
      <c r="L1061" s="14">
        <f t="shared" si="66"/>
        <v>0.17000000000000015</v>
      </c>
    </row>
    <row r="1062" spans="2:12" outlineLevel="1">
      <c r="B1062">
        <f>'H15 Swap'!A1068</f>
        <v>20040714</v>
      </c>
      <c r="C1062" s="1">
        <f t="shared" si="64"/>
        <v>38182</v>
      </c>
      <c r="D1062" s="8">
        <f t="shared" si="65"/>
        <v>2004.6132785763175</v>
      </c>
      <c r="F1062" s="50">
        <f>'H15 Swap'!H1068</f>
        <v>4.16</v>
      </c>
      <c r="G1062" s="50">
        <f>'H15 Swap'!O1068</f>
        <v>3.68</v>
      </c>
      <c r="H1062" s="14">
        <f t="shared" si="67"/>
        <v>0.48</v>
      </c>
      <c r="J1062" s="51">
        <f>'H15 Swap'!B1068</f>
        <v>1.61</v>
      </c>
      <c r="K1062" s="52">
        <f>'H15 Swap'!C1068</f>
        <v>1.43</v>
      </c>
      <c r="L1062" s="14">
        <f t="shared" si="66"/>
        <v>0.18000000000000016</v>
      </c>
    </row>
    <row r="1063" spans="2:12" outlineLevel="1">
      <c r="B1063">
        <f>'H15 Swap'!A1069</f>
        <v>20040715</v>
      </c>
      <c r="C1063" s="1">
        <f t="shared" si="64"/>
        <v>38183</v>
      </c>
      <c r="D1063" s="8">
        <f t="shared" si="65"/>
        <v>2004.6160164271048</v>
      </c>
      <c r="F1063" s="50">
        <f>'H15 Swap'!H1069</f>
        <v>4.16</v>
      </c>
      <c r="G1063" s="50">
        <f>'H15 Swap'!O1069</f>
        <v>3.69</v>
      </c>
      <c r="H1063" s="14">
        <f t="shared" si="67"/>
        <v>0.4700000000000002</v>
      </c>
      <c r="J1063" s="51">
        <f>'H15 Swap'!B1069</f>
        <v>1.62</v>
      </c>
      <c r="K1063" s="52">
        <f>'H15 Swap'!C1069</f>
        <v>1.42</v>
      </c>
      <c r="L1063" s="14">
        <f t="shared" si="66"/>
        <v>0.20000000000000018</v>
      </c>
    </row>
    <row r="1064" spans="2:12" outlineLevel="1">
      <c r="B1064">
        <f>'H15 Swap'!A1070</f>
        <v>20040716</v>
      </c>
      <c r="C1064" s="1">
        <f t="shared" si="64"/>
        <v>38184</v>
      </c>
      <c r="D1064" s="8">
        <f t="shared" si="65"/>
        <v>2004.6187542778919</v>
      </c>
      <c r="F1064" s="50">
        <f>'H15 Swap'!H1070</f>
        <v>4.05</v>
      </c>
      <c r="G1064" s="50">
        <f>'H15 Swap'!O1070</f>
        <v>3.56</v>
      </c>
      <c r="H1064" s="14">
        <f t="shared" si="67"/>
        <v>0.48999999999999977</v>
      </c>
      <c r="J1064" s="51">
        <f>'H15 Swap'!B1070</f>
        <v>1.63</v>
      </c>
      <c r="K1064" s="52">
        <f>'H15 Swap'!C1070</f>
        <v>1.43</v>
      </c>
      <c r="L1064" s="14">
        <f t="shared" si="66"/>
        <v>0.19999999999999996</v>
      </c>
    </row>
    <row r="1065" spans="2:12" outlineLevel="1">
      <c r="B1065">
        <f>'H15 Swap'!A1071</f>
        <v>20040719</v>
      </c>
      <c r="C1065" s="1">
        <f t="shared" si="64"/>
        <v>38187</v>
      </c>
      <c r="D1065" s="8">
        <f t="shared" si="65"/>
        <v>2004.6269678302533</v>
      </c>
      <c r="F1065" s="50">
        <f>'H15 Swap'!H1071</f>
        <v>4.04</v>
      </c>
      <c r="G1065" s="50">
        <f>'H15 Swap'!O1071</f>
        <v>3.57</v>
      </c>
      <c r="H1065" s="14">
        <f t="shared" si="67"/>
        <v>0.4700000000000002</v>
      </c>
      <c r="J1065" s="51">
        <f>'H15 Swap'!B1071</f>
        <v>1.63</v>
      </c>
      <c r="K1065" s="52">
        <f>'H15 Swap'!C1071</f>
        <v>1.44</v>
      </c>
      <c r="L1065" s="14">
        <f t="shared" si="66"/>
        <v>0.18999999999999995</v>
      </c>
    </row>
    <row r="1066" spans="2:12" outlineLevel="1">
      <c r="B1066">
        <f>'H15 Swap'!A1072</f>
        <v>20040720</v>
      </c>
      <c r="C1066" s="1">
        <f t="shared" si="64"/>
        <v>38188</v>
      </c>
      <c r="D1066" s="8">
        <f t="shared" si="65"/>
        <v>2004.6297056810404</v>
      </c>
      <c r="F1066" s="50">
        <f>'H15 Swap'!H1072</f>
        <v>4.07</v>
      </c>
      <c r="G1066" s="50">
        <f>'H15 Swap'!O1072</f>
        <v>3.68</v>
      </c>
      <c r="H1066" s="14">
        <f t="shared" si="67"/>
        <v>0.39000000000000012</v>
      </c>
      <c r="J1066" s="51">
        <f>'H15 Swap'!B1072</f>
        <v>1.6325000000000001</v>
      </c>
      <c r="K1066" s="52">
        <f>'H15 Swap'!C1072</f>
        <v>1.46</v>
      </c>
      <c r="L1066" s="14">
        <f t="shared" si="66"/>
        <v>0.1725000000000001</v>
      </c>
    </row>
    <row r="1067" spans="2:12" outlineLevel="1">
      <c r="B1067">
        <f>'H15 Swap'!A1073</f>
        <v>20040721</v>
      </c>
      <c r="C1067" s="1">
        <f t="shared" si="64"/>
        <v>38189</v>
      </c>
      <c r="D1067" s="8">
        <f t="shared" si="65"/>
        <v>2004.6324435318274</v>
      </c>
      <c r="F1067" s="50">
        <f>'H15 Swap'!H1073</f>
        <v>4.2300000000000004</v>
      </c>
      <c r="G1067" s="50">
        <f>'H15 Swap'!O1073</f>
        <v>3.72</v>
      </c>
      <c r="H1067" s="14">
        <f t="shared" si="67"/>
        <v>0.51000000000000023</v>
      </c>
      <c r="J1067" s="51">
        <f>'H15 Swap'!B1073</f>
        <v>1.65</v>
      </c>
      <c r="K1067" s="52">
        <f>'H15 Swap'!C1073</f>
        <v>1.47</v>
      </c>
      <c r="L1067" s="14">
        <f t="shared" si="66"/>
        <v>0.17999999999999994</v>
      </c>
    </row>
    <row r="1068" spans="2:12" outlineLevel="1">
      <c r="B1068">
        <f>'H15 Swap'!A1074</f>
        <v>20040722</v>
      </c>
      <c r="C1068" s="1">
        <f t="shared" si="64"/>
        <v>38190</v>
      </c>
      <c r="D1068" s="8">
        <f t="shared" si="65"/>
        <v>2004.6351813826147</v>
      </c>
      <c r="F1068" s="50">
        <f>'H15 Swap'!H1074</f>
        <v>4.17</v>
      </c>
      <c r="G1068" s="50">
        <f>'H15 Swap'!O1074</f>
        <v>3.71</v>
      </c>
      <c r="H1068" s="14">
        <f t="shared" si="67"/>
        <v>0.45999999999999996</v>
      </c>
      <c r="J1068" s="51">
        <f>'H15 Swap'!B1074</f>
        <v>1.66</v>
      </c>
      <c r="K1068" s="52">
        <f>'H15 Swap'!C1074</f>
        <v>1.48</v>
      </c>
      <c r="L1068" s="14">
        <f t="shared" si="66"/>
        <v>0.17999999999999994</v>
      </c>
    </row>
    <row r="1069" spans="2:12" outlineLevel="1">
      <c r="B1069">
        <f>'H15 Swap'!A1075</f>
        <v>20040723</v>
      </c>
      <c r="C1069" s="1">
        <f t="shared" si="64"/>
        <v>38191</v>
      </c>
      <c r="D1069" s="8">
        <f t="shared" si="65"/>
        <v>2004.6379192334018</v>
      </c>
      <c r="F1069" s="50">
        <f>'H15 Swap'!H1075</f>
        <v>4.17</v>
      </c>
      <c r="G1069" s="50">
        <f>'H15 Swap'!O1075</f>
        <v>3.69</v>
      </c>
      <c r="H1069" s="14">
        <f t="shared" si="67"/>
        <v>0.48</v>
      </c>
      <c r="J1069" s="51">
        <f>'H15 Swap'!B1075</f>
        <v>1.66</v>
      </c>
      <c r="K1069" s="52">
        <f>'H15 Swap'!C1075</f>
        <v>1.49</v>
      </c>
      <c r="L1069" s="14">
        <f t="shared" si="66"/>
        <v>0.16999999999999993</v>
      </c>
    </row>
    <row r="1070" spans="2:12" outlineLevel="1">
      <c r="B1070">
        <f>'H15 Swap'!A1076</f>
        <v>20040726</v>
      </c>
      <c r="C1070" s="1">
        <f t="shared" si="64"/>
        <v>38194</v>
      </c>
      <c r="D1070" s="8">
        <f t="shared" si="65"/>
        <v>2004.6461327857633</v>
      </c>
      <c r="F1070" s="50">
        <f>'H15 Swap'!H1076</f>
        <v>4.2</v>
      </c>
      <c r="G1070" s="50">
        <f>'H15 Swap'!O1076</f>
        <v>3.73</v>
      </c>
      <c r="H1070" s="14">
        <f t="shared" si="67"/>
        <v>0.4700000000000002</v>
      </c>
      <c r="J1070" s="51">
        <f>'H15 Swap'!B1076</f>
        <v>1.6618999999999999</v>
      </c>
      <c r="K1070" s="52">
        <f>'H15 Swap'!C1076</f>
        <v>1.45</v>
      </c>
      <c r="L1070" s="14">
        <f t="shared" si="66"/>
        <v>0.21189999999999998</v>
      </c>
    </row>
    <row r="1071" spans="2:12" outlineLevel="1">
      <c r="B1071">
        <f>'H15 Swap'!A1077</f>
        <v>20040727</v>
      </c>
      <c r="C1071" s="1">
        <f t="shared" si="64"/>
        <v>38195</v>
      </c>
      <c r="D1071" s="8">
        <f t="shared" si="65"/>
        <v>2004.6488706365503</v>
      </c>
      <c r="F1071" s="50">
        <f>'H15 Swap'!H1077</f>
        <v>4.26</v>
      </c>
      <c r="G1071" s="50">
        <f>'H15 Swap'!O1077</f>
        <v>3.85</v>
      </c>
      <c r="H1071" s="14">
        <f t="shared" si="67"/>
        <v>0.4099999999999997</v>
      </c>
      <c r="J1071" s="51">
        <f>'H15 Swap'!B1077</f>
        <v>1.67</v>
      </c>
      <c r="K1071" s="52">
        <f>'H15 Swap'!C1077</f>
        <v>1.53</v>
      </c>
      <c r="L1071" s="14">
        <f t="shared" si="66"/>
        <v>0.1399999999999999</v>
      </c>
    </row>
    <row r="1072" spans="2:12" outlineLevel="1">
      <c r="B1072">
        <f>'H15 Swap'!A1078</f>
        <v>20040728</v>
      </c>
      <c r="C1072" s="1">
        <f t="shared" si="64"/>
        <v>38196</v>
      </c>
      <c r="D1072" s="8">
        <f t="shared" si="65"/>
        <v>2004.6516084873374</v>
      </c>
      <c r="F1072" s="50">
        <f>'H15 Swap'!H1078</f>
        <v>4.33</v>
      </c>
      <c r="G1072" s="50">
        <f>'H15 Swap'!O1078</f>
        <v>3.82</v>
      </c>
      <c r="H1072" s="14">
        <f t="shared" si="67"/>
        <v>0.51000000000000023</v>
      </c>
      <c r="J1072" s="51">
        <f>'H15 Swap'!B1078</f>
        <v>1.68</v>
      </c>
      <c r="K1072" s="52">
        <f>'H15 Swap'!C1078</f>
        <v>1.55</v>
      </c>
      <c r="L1072" s="14">
        <f t="shared" si="66"/>
        <v>0.12999999999999989</v>
      </c>
    </row>
    <row r="1073" spans="2:12" outlineLevel="1">
      <c r="B1073">
        <f>'H15 Swap'!A1079</f>
        <v>20040729</v>
      </c>
      <c r="C1073" s="1">
        <f t="shared" si="64"/>
        <v>38197</v>
      </c>
      <c r="D1073" s="8">
        <f t="shared" si="65"/>
        <v>2004.6543463381245</v>
      </c>
      <c r="F1073" s="50">
        <f>'H15 Swap'!H1079</f>
        <v>4.29</v>
      </c>
      <c r="G1073" s="50">
        <f>'H15 Swap'!O1079</f>
        <v>3.8</v>
      </c>
      <c r="H1073" s="14">
        <f t="shared" si="67"/>
        <v>0.49000000000000021</v>
      </c>
      <c r="J1073" s="51">
        <f>'H15 Swap'!B1079</f>
        <v>1.6938</v>
      </c>
      <c r="K1073" s="52">
        <f>'H15 Swap'!C1079</f>
        <v>1.5</v>
      </c>
      <c r="L1073" s="14">
        <f t="shared" si="66"/>
        <v>0.19379999999999997</v>
      </c>
    </row>
    <row r="1074" spans="2:12" outlineLevel="1">
      <c r="B1074">
        <f>'H15 Swap'!A1080</f>
        <v>20040730</v>
      </c>
      <c r="C1074" s="1">
        <f t="shared" si="64"/>
        <v>38198</v>
      </c>
      <c r="D1074" s="8">
        <f t="shared" si="65"/>
        <v>2004.6570841889118</v>
      </c>
      <c r="F1074" s="50">
        <f>'H15 Swap'!H1080</f>
        <v>4.2</v>
      </c>
      <c r="G1074" s="50">
        <f>'H15 Swap'!O1080</f>
        <v>3.71</v>
      </c>
      <c r="H1074" s="14">
        <f t="shared" si="67"/>
        <v>0.49000000000000021</v>
      </c>
      <c r="J1074" s="51">
        <f>'H15 Swap'!B1080</f>
        <v>1.7</v>
      </c>
      <c r="K1074" s="52">
        <f>'H15 Swap'!C1080</f>
        <v>1.51</v>
      </c>
      <c r="L1074" s="14">
        <f t="shared" si="66"/>
        <v>0.18999999999999995</v>
      </c>
    </row>
    <row r="1075" spans="2:12" outlineLevel="1">
      <c r="B1075">
        <f>'H15 Swap'!A1081</f>
        <v>20040802</v>
      </c>
      <c r="C1075" s="1">
        <f t="shared" si="64"/>
        <v>38201</v>
      </c>
      <c r="D1075" s="8">
        <f t="shared" si="65"/>
        <v>2004.6625598904859</v>
      </c>
      <c r="F1075" s="50">
        <f>'H15 Swap'!H1081</f>
        <v>4.16</v>
      </c>
      <c r="G1075" s="50">
        <f>'H15 Swap'!O1081</f>
        <v>3.68</v>
      </c>
      <c r="H1075" s="14">
        <f t="shared" si="67"/>
        <v>0.48</v>
      </c>
      <c r="J1075" s="51">
        <f>'H15 Swap'!B1081</f>
        <v>1.69</v>
      </c>
      <c r="K1075" s="52">
        <f>'H15 Swap'!C1081</f>
        <v>1.5</v>
      </c>
      <c r="L1075" s="14">
        <f t="shared" si="66"/>
        <v>0.18999999999999995</v>
      </c>
    </row>
    <row r="1076" spans="2:12" outlineLevel="1">
      <c r="B1076">
        <f>'H15 Swap'!A1082</f>
        <v>20040803</v>
      </c>
      <c r="C1076" s="1">
        <f t="shared" si="64"/>
        <v>38202</v>
      </c>
      <c r="D1076" s="8">
        <f t="shared" si="65"/>
        <v>2004.6652977412732</v>
      </c>
      <c r="F1076" s="50">
        <f>'H15 Swap'!H1082</f>
        <v>4.1500000000000004</v>
      </c>
      <c r="G1076" s="50">
        <f>'H15 Swap'!O1082</f>
        <v>3.67</v>
      </c>
      <c r="H1076" s="14">
        <f t="shared" si="67"/>
        <v>0.48000000000000043</v>
      </c>
      <c r="J1076" s="51">
        <f>'H15 Swap'!B1082</f>
        <v>1.7</v>
      </c>
      <c r="K1076" s="52">
        <f>'H15 Swap'!C1082</f>
        <v>1.5</v>
      </c>
      <c r="L1076" s="14">
        <f t="shared" si="66"/>
        <v>0.19999999999999996</v>
      </c>
    </row>
    <row r="1077" spans="2:12" outlineLevel="1">
      <c r="B1077">
        <f>'H15 Swap'!A1083</f>
        <v>20040804</v>
      </c>
      <c r="C1077" s="1">
        <f t="shared" si="64"/>
        <v>38203</v>
      </c>
      <c r="D1077" s="8">
        <f t="shared" si="65"/>
        <v>2004.6680355920603</v>
      </c>
      <c r="F1077" s="50">
        <f>'H15 Swap'!H1083</f>
        <v>4.12</v>
      </c>
      <c r="G1077" s="50">
        <f>'H15 Swap'!O1083</f>
        <v>3.66</v>
      </c>
      <c r="H1077" s="14">
        <f t="shared" si="67"/>
        <v>0.45999999999999996</v>
      </c>
      <c r="J1077" s="51">
        <f>'H15 Swap'!B1083</f>
        <v>1.7</v>
      </c>
      <c r="K1077" s="52">
        <f>'H15 Swap'!C1083</f>
        <v>1.52</v>
      </c>
      <c r="L1077" s="14">
        <f t="shared" si="66"/>
        <v>0.17999999999999994</v>
      </c>
    </row>
    <row r="1078" spans="2:12" outlineLevel="1">
      <c r="B1078">
        <f>'H15 Swap'!A1084</f>
        <v>20040805</v>
      </c>
      <c r="C1078" s="1">
        <f t="shared" si="64"/>
        <v>38204</v>
      </c>
      <c r="D1078" s="8">
        <f t="shared" si="65"/>
        <v>2004.6707734428473</v>
      </c>
      <c r="F1078" s="50">
        <f>'H15 Swap'!H1084</f>
        <v>4.1100000000000003</v>
      </c>
      <c r="G1078" s="50">
        <f>'H15 Swap'!O1084</f>
        <v>3.64</v>
      </c>
      <c r="H1078" s="14">
        <f t="shared" si="67"/>
        <v>0.4700000000000002</v>
      </c>
      <c r="J1078" s="51">
        <f>'H15 Swap'!B1084</f>
        <v>1.71</v>
      </c>
      <c r="K1078" s="52">
        <f>'H15 Swap'!C1084</f>
        <v>1.57</v>
      </c>
      <c r="L1078" s="14">
        <f t="shared" si="66"/>
        <v>0.1399999999999999</v>
      </c>
    </row>
    <row r="1079" spans="2:12" outlineLevel="1">
      <c r="B1079">
        <f>'H15 Swap'!A1085</f>
        <v>20040806</v>
      </c>
      <c r="C1079" s="1">
        <f t="shared" si="64"/>
        <v>38205</v>
      </c>
      <c r="D1079" s="8">
        <f t="shared" si="65"/>
        <v>2004.6735112936344</v>
      </c>
      <c r="F1079" s="50">
        <f>'H15 Swap'!H1085</f>
        <v>3.86</v>
      </c>
      <c r="G1079" s="50">
        <f>'H15 Swap'!O1085</f>
        <v>3.4</v>
      </c>
      <c r="H1079" s="14">
        <f t="shared" si="67"/>
        <v>0.45999999999999996</v>
      </c>
      <c r="J1079" s="51">
        <f>'H15 Swap'!B1085</f>
        <v>1.71</v>
      </c>
      <c r="K1079" s="52">
        <f>'H15 Swap'!C1085</f>
        <v>1.5</v>
      </c>
      <c r="L1079" s="14">
        <f t="shared" si="66"/>
        <v>0.20999999999999996</v>
      </c>
    </row>
    <row r="1080" spans="2:12" outlineLevel="1">
      <c r="B1080">
        <f>'H15 Swap'!A1086</f>
        <v>20040809</v>
      </c>
      <c r="C1080" s="1">
        <f t="shared" si="64"/>
        <v>38208</v>
      </c>
      <c r="D1080" s="8">
        <f t="shared" si="65"/>
        <v>2004.6817248459959</v>
      </c>
      <c r="F1080" s="50">
        <f>'H15 Swap'!H1086</f>
        <v>3.88</v>
      </c>
      <c r="G1080" s="50">
        <f>'H15 Swap'!O1086</f>
        <v>3.45</v>
      </c>
      <c r="H1080" s="14">
        <f t="shared" si="67"/>
        <v>0.42999999999999972</v>
      </c>
      <c r="J1080" s="51">
        <f>'H15 Swap'!B1086</f>
        <v>1.67</v>
      </c>
      <c r="K1080" s="52">
        <f>'H15 Swap'!C1086</f>
        <v>1.46</v>
      </c>
      <c r="L1080" s="14">
        <f t="shared" si="66"/>
        <v>0.20999999999999996</v>
      </c>
    </row>
    <row r="1081" spans="2:12" outlineLevel="1">
      <c r="B1081">
        <f>'H15 Swap'!A1087</f>
        <v>20040810</v>
      </c>
      <c r="C1081" s="1">
        <f t="shared" si="64"/>
        <v>38209</v>
      </c>
      <c r="D1081" s="8">
        <f t="shared" si="65"/>
        <v>2004.6844626967829</v>
      </c>
      <c r="F1081" s="50">
        <f>'H15 Swap'!H1087</f>
        <v>3.88</v>
      </c>
      <c r="G1081" s="50">
        <f>'H15 Swap'!O1087</f>
        <v>3.52</v>
      </c>
      <c r="H1081" s="14">
        <f t="shared" si="67"/>
        <v>0.35999999999999988</v>
      </c>
      <c r="J1081" s="51">
        <f>'H15 Swap'!B1087</f>
        <v>1.68</v>
      </c>
      <c r="K1081" s="52">
        <f>'H15 Swap'!C1087</f>
        <v>1.52</v>
      </c>
      <c r="L1081" s="14">
        <f t="shared" si="66"/>
        <v>0.15999999999999992</v>
      </c>
    </row>
    <row r="1082" spans="2:12" outlineLevel="1">
      <c r="B1082">
        <f>'H15 Swap'!A1088</f>
        <v>20040811</v>
      </c>
      <c r="C1082" s="1">
        <f t="shared" si="64"/>
        <v>38210</v>
      </c>
      <c r="D1082" s="8">
        <f t="shared" si="65"/>
        <v>2004.6872005475702</v>
      </c>
      <c r="F1082" s="50">
        <f>'H15 Swap'!H1088</f>
        <v>3.98</v>
      </c>
      <c r="G1082" s="50">
        <f>'H15 Swap'!O1088</f>
        <v>3.51</v>
      </c>
      <c r="H1082" s="14">
        <f t="shared" si="67"/>
        <v>0.4700000000000002</v>
      </c>
      <c r="J1082" s="51">
        <f>'H15 Swap'!B1088</f>
        <v>1.71</v>
      </c>
      <c r="K1082" s="52">
        <f>'H15 Swap'!C1088</f>
        <v>1.54</v>
      </c>
      <c r="L1082" s="14">
        <f t="shared" si="66"/>
        <v>0.16999999999999993</v>
      </c>
    </row>
    <row r="1083" spans="2:12" outlineLevel="1">
      <c r="B1083">
        <f>'H15 Swap'!A1089</f>
        <v>20040812</v>
      </c>
      <c r="C1083" s="1">
        <f t="shared" si="64"/>
        <v>38211</v>
      </c>
      <c r="D1083" s="8">
        <f t="shared" si="65"/>
        <v>2004.6899383983573</v>
      </c>
      <c r="F1083" s="50">
        <f>'H15 Swap'!H1089</f>
        <v>3.96</v>
      </c>
      <c r="G1083" s="50">
        <f>'H15 Swap'!O1089</f>
        <v>3.47</v>
      </c>
      <c r="H1083" s="14">
        <f t="shared" si="67"/>
        <v>0.48999999999999977</v>
      </c>
      <c r="J1083" s="51">
        <f>'H15 Swap'!B1089</f>
        <v>1.7113</v>
      </c>
      <c r="K1083" s="52">
        <f>'H15 Swap'!C1089</f>
        <v>1.55</v>
      </c>
      <c r="L1083" s="14">
        <f t="shared" si="66"/>
        <v>0.1613</v>
      </c>
    </row>
    <row r="1084" spans="2:12" outlineLevel="1">
      <c r="B1084">
        <f>'H15 Swap'!A1090</f>
        <v>20040813</v>
      </c>
      <c r="C1084" s="1">
        <f t="shared" si="64"/>
        <v>38212</v>
      </c>
      <c r="D1084" s="8">
        <f t="shared" si="65"/>
        <v>2004.6926762491444</v>
      </c>
      <c r="F1084" s="50">
        <f>'H15 Swap'!H1090</f>
        <v>3.88</v>
      </c>
      <c r="G1084" s="50">
        <f>'H15 Swap'!O1090</f>
        <v>3.42</v>
      </c>
      <c r="H1084" s="14">
        <f t="shared" si="67"/>
        <v>0.45999999999999996</v>
      </c>
      <c r="J1084" s="51">
        <f>'H15 Swap'!B1090</f>
        <v>1.72</v>
      </c>
      <c r="K1084" s="52">
        <f>'H15 Swap'!C1090</f>
        <v>1.55</v>
      </c>
      <c r="L1084" s="14">
        <f t="shared" si="66"/>
        <v>0.16999999999999993</v>
      </c>
    </row>
    <row r="1085" spans="2:12" outlineLevel="1">
      <c r="B1085">
        <f>'H15 Swap'!A1091</f>
        <v>20040816</v>
      </c>
      <c r="C1085" s="1">
        <f t="shared" si="64"/>
        <v>38215</v>
      </c>
      <c r="D1085" s="8">
        <f t="shared" si="65"/>
        <v>2004.7008898015058</v>
      </c>
      <c r="F1085" s="50">
        <f>'H15 Swap'!H1091</f>
        <v>3.91</v>
      </c>
      <c r="G1085" s="50">
        <f>'H15 Swap'!O1091</f>
        <v>3.45</v>
      </c>
      <c r="H1085" s="14">
        <f t="shared" si="67"/>
        <v>0.45999999999999996</v>
      </c>
      <c r="J1085" s="51">
        <f>'H15 Swap'!B1091</f>
        <v>1.72</v>
      </c>
      <c r="K1085" s="52">
        <f>'H15 Swap'!C1091</f>
        <v>1.55</v>
      </c>
      <c r="L1085" s="14">
        <f t="shared" si="66"/>
        <v>0.16999999999999993</v>
      </c>
    </row>
    <row r="1086" spans="2:12" outlineLevel="1">
      <c r="B1086">
        <f>'H15 Swap'!A1092</f>
        <v>20040817</v>
      </c>
      <c r="C1086" s="1">
        <f t="shared" si="64"/>
        <v>38216</v>
      </c>
      <c r="D1086" s="8">
        <f t="shared" si="65"/>
        <v>2004.7036276522929</v>
      </c>
      <c r="F1086" s="50">
        <f>'H15 Swap'!H1092</f>
        <v>3.87</v>
      </c>
      <c r="G1086" s="50">
        <f>'H15 Swap'!O1092</f>
        <v>3.39</v>
      </c>
      <c r="H1086" s="14">
        <f t="shared" si="67"/>
        <v>0.48</v>
      </c>
      <c r="J1086" s="51">
        <f>'H15 Swap'!B1092</f>
        <v>1.73</v>
      </c>
      <c r="K1086" s="52">
        <f>'H15 Swap'!C1092</f>
        <v>1.54</v>
      </c>
      <c r="L1086" s="14">
        <f t="shared" si="66"/>
        <v>0.18999999999999995</v>
      </c>
    </row>
    <row r="1087" spans="2:12" outlineLevel="1">
      <c r="B1087">
        <f>'H15 Swap'!A1093</f>
        <v>20040818</v>
      </c>
      <c r="C1087" s="1">
        <f t="shared" si="64"/>
        <v>38217</v>
      </c>
      <c r="D1087" s="8">
        <f t="shared" si="65"/>
        <v>2004.7063655030802</v>
      </c>
      <c r="F1087" s="50">
        <f>'H15 Swap'!H1093</f>
        <v>3.84</v>
      </c>
      <c r="G1087" s="50">
        <f>'H15 Swap'!O1093</f>
        <v>3.41</v>
      </c>
      <c r="H1087" s="14">
        <f t="shared" si="67"/>
        <v>0.42999999999999972</v>
      </c>
      <c r="J1087" s="51">
        <f>'H15 Swap'!B1093</f>
        <v>1.73</v>
      </c>
      <c r="K1087" s="52">
        <f>'H15 Swap'!C1093</f>
        <v>1.55</v>
      </c>
      <c r="L1087" s="14">
        <f t="shared" si="66"/>
        <v>0.17999999999999994</v>
      </c>
    </row>
    <row r="1088" spans="2:12" outlineLevel="1">
      <c r="B1088">
        <f>'H15 Swap'!A1094</f>
        <v>20040819</v>
      </c>
      <c r="C1088" s="1">
        <f t="shared" si="64"/>
        <v>38218</v>
      </c>
      <c r="D1088" s="8">
        <f t="shared" si="65"/>
        <v>2004.7091033538672</v>
      </c>
      <c r="F1088" s="50">
        <f>'H15 Swap'!H1094</f>
        <v>3.85</v>
      </c>
      <c r="G1088" s="50">
        <f>'H15 Swap'!O1094</f>
        <v>3.39</v>
      </c>
      <c r="H1088" s="14">
        <f t="shared" si="67"/>
        <v>0.45999999999999996</v>
      </c>
      <c r="J1088" s="51">
        <f>'H15 Swap'!B1094</f>
        <v>1.74</v>
      </c>
      <c r="K1088" s="52">
        <f>'H15 Swap'!C1094</f>
        <v>1.55</v>
      </c>
      <c r="L1088" s="14">
        <f t="shared" si="66"/>
        <v>0.18999999999999995</v>
      </c>
    </row>
    <row r="1089" spans="2:12" outlineLevel="1">
      <c r="B1089">
        <f>'H15 Swap'!A1095</f>
        <v>20040820</v>
      </c>
      <c r="C1089" s="1">
        <f t="shared" si="64"/>
        <v>38219</v>
      </c>
      <c r="D1089" s="8">
        <f t="shared" si="65"/>
        <v>2004.7118412046543</v>
      </c>
      <c r="F1089" s="50">
        <f>'H15 Swap'!H1095</f>
        <v>3.83</v>
      </c>
      <c r="G1089" s="50">
        <f>'H15 Swap'!O1095</f>
        <v>3.42</v>
      </c>
      <c r="H1089" s="14">
        <f t="shared" si="67"/>
        <v>0.41000000000000014</v>
      </c>
      <c r="J1089" s="51">
        <f>'H15 Swap'!B1095</f>
        <v>1.74</v>
      </c>
      <c r="K1089" s="52">
        <f>'H15 Swap'!C1095</f>
        <v>1.55</v>
      </c>
      <c r="L1089" s="14">
        <f t="shared" si="66"/>
        <v>0.18999999999999995</v>
      </c>
    </row>
    <row r="1090" spans="2:12" outlineLevel="1">
      <c r="B1090">
        <f>'H15 Swap'!A1096</f>
        <v>20040823</v>
      </c>
      <c r="C1090" s="1">
        <f t="shared" si="64"/>
        <v>38222</v>
      </c>
      <c r="D1090" s="8">
        <f t="shared" si="65"/>
        <v>2004.7200547570158</v>
      </c>
      <c r="F1090" s="50">
        <f>'H15 Swap'!H1096</f>
        <v>3.91</v>
      </c>
      <c r="G1090" s="50">
        <f>'H15 Swap'!O1096</f>
        <v>3.46</v>
      </c>
      <c r="H1090" s="14">
        <f t="shared" si="67"/>
        <v>0.45000000000000018</v>
      </c>
      <c r="J1090" s="51">
        <f>'H15 Swap'!B1096</f>
        <v>1.75</v>
      </c>
      <c r="K1090" s="52">
        <f>'H15 Swap'!C1096</f>
        <v>1.6</v>
      </c>
      <c r="L1090" s="14">
        <f t="shared" si="66"/>
        <v>0.14999999999999991</v>
      </c>
    </row>
    <row r="1091" spans="2:12" outlineLevel="1">
      <c r="B1091">
        <f>'H15 Swap'!A1097</f>
        <v>20040824</v>
      </c>
      <c r="C1091" s="1">
        <f t="shared" si="64"/>
        <v>38223</v>
      </c>
      <c r="D1091" s="8">
        <f t="shared" si="65"/>
        <v>2004.7227926078028</v>
      </c>
      <c r="F1091" s="50">
        <f>'H15 Swap'!H1097</f>
        <v>3.94</v>
      </c>
      <c r="G1091" s="50">
        <f>'H15 Swap'!O1097</f>
        <v>3.46</v>
      </c>
      <c r="H1091" s="14">
        <f t="shared" si="67"/>
        <v>0.48</v>
      </c>
      <c r="J1091" s="51">
        <f>'H15 Swap'!B1097</f>
        <v>1.76</v>
      </c>
      <c r="K1091" s="52">
        <f>'H15 Swap'!C1097</f>
        <v>1.6</v>
      </c>
      <c r="L1091" s="14">
        <f t="shared" si="66"/>
        <v>0.15999999999999992</v>
      </c>
    </row>
    <row r="1092" spans="2:12" outlineLevel="1">
      <c r="B1092">
        <f>'H15 Swap'!A1098</f>
        <v>20040825</v>
      </c>
      <c r="C1092" s="1">
        <f t="shared" si="64"/>
        <v>38224</v>
      </c>
      <c r="D1092" s="8">
        <f t="shared" si="65"/>
        <v>2004.7255304585899</v>
      </c>
      <c r="F1092" s="50">
        <f>'H15 Swap'!H1098</f>
        <v>3.87</v>
      </c>
      <c r="G1092" s="50">
        <f>'H15 Swap'!O1098</f>
        <v>3.46</v>
      </c>
      <c r="H1092" s="14">
        <f t="shared" si="67"/>
        <v>0.41000000000000014</v>
      </c>
      <c r="J1092" s="51">
        <f>'H15 Swap'!B1098</f>
        <v>1.77</v>
      </c>
      <c r="K1092" s="52">
        <f>'H15 Swap'!C1098</f>
        <v>1.62</v>
      </c>
      <c r="L1092" s="14">
        <f t="shared" si="66"/>
        <v>0.14999999999999991</v>
      </c>
    </row>
    <row r="1093" spans="2:12" outlineLevel="1">
      <c r="B1093">
        <f>'H15 Swap'!A1099</f>
        <v>20040826</v>
      </c>
      <c r="C1093" s="1">
        <f t="shared" si="64"/>
        <v>38225</v>
      </c>
      <c r="D1093" s="8">
        <f t="shared" si="65"/>
        <v>2004.7282683093772</v>
      </c>
      <c r="F1093" s="50">
        <f>'H15 Swap'!H1099</f>
        <v>3.88</v>
      </c>
      <c r="G1093" s="50">
        <f>'H15 Swap'!O1099</f>
        <v>3.42</v>
      </c>
      <c r="H1093" s="14">
        <f t="shared" si="67"/>
        <v>0.45999999999999996</v>
      </c>
      <c r="J1093" s="51">
        <f>'H15 Swap'!B1099</f>
        <v>1.7813000000000001</v>
      </c>
      <c r="K1093" s="52">
        <f>'H15 Swap'!C1099</f>
        <v>1.63</v>
      </c>
      <c r="L1093" s="14">
        <f t="shared" si="66"/>
        <v>0.15130000000000021</v>
      </c>
    </row>
    <row r="1094" spans="2:12" outlineLevel="1">
      <c r="B1094">
        <f>'H15 Swap'!A1100</f>
        <v>20040827</v>
      </c>
      <c r="C1094" s="1">
        <f t="shared" si="64"/>
        <v>38226</v>
      </c>
      <c r="D1094" s="8">
        <f t="shared" si="65"/>
        <v>2004.7310061601643</v>
      </c>
      <c r="F1094" s="50">
        <f>'H15 Swap'!H1100</f>
        <v>3.86</v>
      </c>
      <c r="G1094" s="50">
        <f>'H15 Swap'!O1100</f>
        <v>3.43</v>
      </c>
      <c r="H1094" s="14">
        <f t="shared" si="67"/>
        <v>0.42999999999999972</v>
      </c>
      <c r="J1094" s="51">
        <f>'H15 Swap'!B1100</f>
        <v>1.79</v>
      </c>
      <c r="K1094" s="52">
        <f>'H15 Swap'!C1100</f>
        <v>1.61</v>
      </c>
      <c r="L1094" s="14">
        <f t="shared" si="66"/>
        <v>0.17999999999999994</v>
      </c>
    </row>
    <row r="1095" spans="2:12" outlineLevel="1">
      <c r="B1095">
        <f>'H15 Swap'!A1101</f>
        <v>20040830</v>
      </c>
      <c r="C1095" s="1">
        <f t="shared" si="64"/>
        <v>38229</v>
      </c>
      <c r="D1095" s="8">
        <f t="shared" si="65"/>
        <v>2004.7392197125257</v>
      </c>
      <c r="F1095" s="50">
        <f>'H15 Swap'!H1101</f>
        <v>3.86</v>
      </c>
      <c r="G1095" s="50">
        <f>'H15 Swap'!O1101</f>
        <v>3.4</v>
      </c>
      <c r="H1095" s="14">
        <f t="shared" si="67"/>
        <v>0.45999999999999996</v>
      </c>
      <c r="J1095" s="51">
        <f>'H15 Swap'!B1101</f>
        <v>1.79</v>
      </c>
      <c r="K1095" s="52">
        <f>'H15 Swap'!C1101</f>
        <v>1.64</v>
      </c>
      <c r="L1095" s="14">
        <f t="shared" si="66"/>
        <v>0.15000000000000013</v>
      </c>
    </row>
    <row r="1096" spans="2:12" outlineLevel="1">
      <c r="B1096">
        <f>'H15 Swap'!A1102</f>
        <v>20040831</v>
      </c>
      <c r="C1096" s="1">
        <f t="shared" si="64"/>
        <v>38230</v>
      </c>
      <c r="D1096" s="8">
        <f t="shared" si="65"/>
        <v>2004.7419575633128</v>
      </c>
      <c r="F1096" s="50">
        <f>'H15 Swap'!H1102</f>
        <v>3.77</v>
      </c>
      <c r="G1096" s="50">
        <f>'H15 Swap'!O1102</f>
        <v>3.33</v>
      </c>
      <c r="H1096" s="14">
        <f t="shared" si="67"/>
        <v>0.43999999999999995</v>
      </c>
      <c r="J1096" s="51">
        <f>'H15 Swap'!B1102</f>
        <v>1.8</v>
      </c>
      <c r="K1096" s="52">
        <f>'H15 Swap'!C1102</f>
        <v>1.64</v>
      </c>
      <c r="L1096" s="14">
        <f t="shared" si="66"/>
        <v>0.16000000000000014</v>
      </c>
    </row>
    <row r="1097" spans="2:12" outlineLevel="1">
      <c r="B1097">
        <f>'H15 Swap'!A1103</f>
        <v>20040901</v>
      </c>
      <c r="C1097" s="1">
        <f t="shared" si="64"/>
        <v>38231</v>
      </c>
      <c r="D1097" s="8">
        <f t="shared" si="65"/>
        <v>2004.7419575633128</v>
      </c>
      <c r="F1097" s="50">
        <f>'H15 Swap'!H1103</f>
        <v>3.79</v>
      </c>
      <c r="G1097" s="50">
        <f>'H15 Swap'!O1103</f>
        <v>3.32</v>
      </c>
      <c r="H1097" s="14">
        <f t="shared" si="67"/>
        <v>0.4700000000000002</v>
      </c>
      <c r="J1097" s="51">
        <f>'H15 Swap'!B1103</f>
        <v>1.8</v>
      </c>
      <c r="K1097" s="52">
        <f>'H15 Swap'!C1103</f>
        <v>1.64</v>
      </c>
      <c r="L1097" s="14">
        <f t="shared" si="66"/>
        <v>0.16000000000000014</v>
      </c>
    </row>
    <row r="1098" spans="2:12" outlineLevel="1">
      <c r="B1098">
        <f>'H15 Swap'!A1104</f>
        <v>20040902</v>
      </c>
      <c r="C1098" s="1">
        <f t="shared" si="64"/>
        <v>38232</v>
      </c>
      <c r="D1098" s="8">
        <f t="shared" si="65"/>
        <v>2004.7446954140999</v>
      </c>
      <c r="F1098" s="50">
        <f>'H15 Swap'!H1104</f>
        <v>3.8</v>
      </c>
      <c r="G1098" s="50">
        <f>'H15 Swap'!O1104</f>
        <v>3.4</v>
      </c>
      <c r="H1098" s="14">
        <f t="shared" si="67"/>
        <v>0.39999999999999991</v>
      </c>
      <c r="J1098" s="51">
        <f>'H15 Swap'!B1104</f>
        <v>1.81</v>
      </c>
      <c r="K1098" s="52">
        <f>'H15 Swap'!C1104</f>
        <v>1.64</v>
      </c>
      <c r="L1098" s="14">
        <f t="shared" si="66"/>
        <v>0.17000000000000015</v>
      </c>
    </row>
    <row r="1099" spans="2:12" outlineLevel="1">
      <c r="B1099">
        <f>'H15 Swap'!A1105</f>
        <v>20040903</v>
      </c>
      <c r="C1099" s="1">
        <f t="shared" ref="C1099:C1162" si="68">DATE(LEFT(B1099,4),MID(B1099,5,2),RIGHT(B1099,2))</f>
        <v>38233</v>
      </c>
      <c r="D1099" s="8">
        <f t="shared" ref="D1099:D1162" si="69">(YEAR(C1099)*365.25+MONTH(C1099)*30+DAY(C1099))/365.25</f>
        <v>2004.7474332648871</v>
      </c>
      <c r="F1099" s="50">
        <f>'H15 Swap'!H1105</f>
        <v>3.97</v>
      </c>
      <c r="G1099" s="50">
        <f>'H15 Swap'!O1105</f>
        <v>3.52</v>
      </c>
      <c r="H1099" s="14">
        <f t="shared" si="67"/>
        <v>0.45000000000000018</v>
      </c>
      <c r="J1099" s="51">
        <f>'H15 Swap'!B1105</f>
        <v>1.82</v>
      </c>
      <c r="K1099" s="52">
        <f>'H15 Swap'!C1105</f>
        <v>1.65</v>
      </c>
      <c r="L1099" s="14">
        <f t="shared" ref="L1099:L1162" si="70">IF(ISERROR(J1099-K1099),#N/A,J1099-K1099)</f>
        <v>0.17000000000000015</v>
      </c>
    </row>
    <row r="1100" spans="2:12" outlineLevel="1">
      <c r="B1100">
        <f>'H15 Swap'!A1106</f>
        <v>20040906</v>
      </c>
      <c r="C1100" s="1">
        <f t="shared" si="68"/>
        <v>38236</v>
      </c>
      <c r="D1100" s="8">
        <f t="shared" si="69"/>
        <v>2004.7556468172484</v>
      </c>
      <c r="F1100" s="50" t="str">
        <f>'H15 Swap'!H1106</f>
        <v xml:space="preserve"> NaN</v>
      </c>
      <c r="G1100" s="50" t="str">
        <f>'H15 Swap'!O1106</f>
        <v xml:space="preserve"> NaN</v>
      </c>
      <c r="H1100" s="14" t="e">
        <f t="shared" ref="H1100:H1163" si="71">IF(ISERROR(F1100-G1100),#N/A,F1100-G1100)</f>
        <v>#N/A</v>
      </c>
      <c r="J1100" s="51">
        <f>'H15 Swap'!B1106</f>
        <v>1.85</v>
      </c>
      <c r="K1100" s="52" t="str">
        <f>'H15 Swap'!C1106</f>
        <v>NaN</v>
      </c>
      <c r="L1100" s="14" t="e">
        <f t="shared" si="70"/>
        <v>#N/A</v>
      </c>
    </row>
    <row r="1101" spans="2:12" outlineLevel="1">
      <c r="B1101">
        <f>'H15 Swap'!A1107</f>
        <v>20040907</v>
      </c>
      <c r="C1101" s="1">
        <f t="shared" si="68"/>
        <v>38237</v>
      </c>
      <c r="D1101" s="8">
        <f t="shared" si="69"/>
        <v>2004.7583846680357</v>
      </c>
      <c r="F1101" s="50">
        <f>'H15 Swap'!H1107</f>
        <v>3.95</v>
      </c>
      <c r="G1101" s="50">
        <f>'H15 Swap'!O1107</f>
        <v>3.48</v>
      </c>
      <c r="H1101" s="14">
        <f t="shared" si="71"/>
        <v>0.4700000000000002</v>
      </c>
      <c r="J1101" s="51">
        <f>'H15 Swap'!B1107</f>
        <v>1.86</v>
      </c>
      <c r="K1101" s="52">
        <f>'H15 Swap'!C1107</f>
        <v>1.71</v>
      </c>
      <c r="L1101" s="14">
        <f t="shared" si="70"/>
        <v>0.15000000000000013</v>
      </c>
    </row>
    <row r="1102" spans="2:12" outlineLevel="1">
      <c r="B1102">
        <f>'H15 Swap'!A1108</f>
        <v>20040908</v>
      </c>
      <c r="C1102" s="1">
        <f t="shared" si="68"/>
        <v>38238</v>
      </c>
      <c r="D1102" s="8">
        <f t="shared" si="69"/>
        <v>2004.7611225188227</v>
      </c>
      <c r="F1102" s="50">
        <f>'H15 Swap'!H1108</f>
        <v>3.92</v>
      </c>
      <c r="G1102" s="50">
        <f>'H15 Swap'!O1108</f>
        <v>3.4</v>
      </c>
      <c r="H1102" s="14">
        <f t="shared" si="71"/>
        <v>0.52</v>
      </c>
      <c r="J1102" s="51">
        <f>'H15 Swap'!B1108</f>
        <v>1.8625</v>
      </c>
      <c r="K1102" s="52">
        <f>'H15 Swap'!C1108</f>
        <v>1.7</v>
      </c>
      <c r="L1102" s="14">
        <f t="shared" si="70"/>
        <v>0.16250000000000009</v>
      </c>
    </row>
    <row r="1103" spans="2:12" outlineLevel="1">
      <c r="B1103">
        <f>'H15 Swap'!A1109</f>
        <v>20040909</v>
      </c>
      <c r="C1103" s="1">
        <f t="shared" si="68"/>
        <v>38239</v>
      </c>
      <c r="D1103" s="8">
        <f t="shared" si="69"/>
        <v>2004.7638603696098</v>
      </c>
      <c r="F1103" s="50">
        <f>'H15 Swap'!H1109</f>
        <v>3.82</v>
      </c>
      <c r="G1103" s="50">
        <f>'H15 Swap'!O1109</f>
        <v>3.41</v>
      </c>
      <c r="H1103" s="14">
        <f t="shared" si="71"/>
        <v>0.4099999999999997</v>
      </c>
      <c r="J1103" s="51">
        <f>'H15 Swap'!B1109</f>
        <v>1.87</v>
      </c>
      <c r="K1103" s="52">
        <f>'H15 Swap'!C1109</f>
        <v>1.7</v>
      </c>
      <c r="L1103" s="14">
        <f t="shared" si="70"/>
        <v>0.17000000000000015</v>
      </c>
    </row>
    <row r="1104" spans="2:12" outlineLevel="1">
      <c r="B1104">
        <f>'H15 Swap'!A1110</f>
        <v>20040910</v>
      </c>
      <c r="C1104" s="1">
        <f t="shared" si="68"/>
        <v>38240</v>
      </c>
      <c r="D1104" s="8">
        <f t="shared" si="69"/>
        <v>2004.7665982203971</v>
      </c>
      <c r="F1104" s="50">
        <f>'H15 Swap'!H1110</f>
        <v>3.8</v>
      </c>
      <c r="G1104" s="50">
        <f>'H15 Swap'!O1110</f>
        <v>3.4</v>
      </c>
      <c r="H1104" s="14">
        <f t="shared" si="71"/>
        <v>0.39999999999999991</v>
      </c>
      <c r="J1104" s="51">
        <f>'H15 Swap'!B1110</f>
        <v>1.8744000000000001</v>
      </c>
      <c r="K1104" s="52">
        <f>'H15 Swap'!C1110</f>
        <v>1.7</v>
      </c>
      <c r="L1104" s="14">
        <f t="shared" si="70"/>
        <v>0.17440000000000011</v>
      </c>
    </row>
    <row r="1105" spans="2:12" outlineLevel="1">
      <c r="B1105">
        <f>'H15 Swap'!A1111</f>
        <v>20040913</v>
      </c>
      <c r="C1105" s="1">
        <f t="shared" si="68"/>
        <v>38243</v>
      </c>
      <c r="D1105" s="8">
        <f t="shared" si="69"/>
        <v>2004.7748117727583</v>
      </c>
      <c r="F1105" s="50">
        <f>'H15 Swap'!H1111</f>
        <v>3.81</v>
      </c>
      <c r="G1105" s="50">
        <f>'H15 Swap'!O1111</f>
        <v>3.38</v>
      </c>
      <c r="H1105" s="14">
        <f t="shared" si="71"/>
        <v>0.43000000000000016</v>
      </c>
      <c r="J1105" s="51">
        <f>'H15 Swap'!B1111</f>
        <v>1.88</v>
      </c>
      <c r="K1105" s="52">
        <f>'H15 Swap'!C1111</f>
        <v>1.71</v>
      </c>
      <c r="L1105" s="14">
        <f t="shared" si="70"/>
        <v>0.16999999999999993</v>
      </c>
    </row>
    <row r="1106" spans="2:12" outlineLevel="1">
      <c r="B1106">
        <f>'H15 Swap'!A1112</f>
        <v>20040914</v>
      </c>
      <c r="C1106" s="1">
        <f t="shared" si="68"/>
        <v>38244</v>
      </c>
      <c r="D1106" s="8">
        <f t="shared" si="69"/>
        <v>2004.7775496235456</v>
      </c>
      <c r="F1106" s="50">
        <f>'H15 Swap'!H1112</f>
        <v>3.8</v>
      </c>
      <c r="G1106" s="50">
        <f>'H15 Swap'!O1112</f>
        <v>3.35</v>
      </c>
      <c r="H1106" s="14">
        <f t="shared" si="71"/>
        <v>0.44999999999999973</v>
      </c>
      <c r="J1106" s="51">
        <f>'H15 Swap'!B1112</f>
        <v>1.88</v>
      </c>
      <c r="K1106" s="52">
        <f>'H15 Swap'!C1112</f>
        <v>1.71</v>
      </c>
      <c r="L1106" s="14">
        <f t="shared" si="70"/>
        <v>0.16999999999999993</v>
      </c>
    </row>
    <row r="1107" spans="2:12" outlineLevel="1">
      <c r="B1107">
        <f>'H15 Swap'!A1113</f>
        <v>20040915</v>
      </c>
      <c r="C1107" s="1">
        <f t="shared" si="68"/>
        <v>38245</v>
      </c>
      <c r="D1107" s="8">
        <f t="shared" si="69"/>
        <v>2004.7802874743327</v>
      </c>
      <c r="F1107" s="50">
        <f>'H15 Swap'!H1113</f>
        <v>3.8</v>
      </c>
      <c r="G1107" s="50">
        <f>'H15 Swap'!O1113</f>
        <v>3.39</v>
      </c>
      <c r="H1107" s="14">
        <f t="shared" si="71"/>
        <v>0.4099999999999997</v>
      </c>
      <c r="J1107" s="51">
        <f>'H15 Swap'!B1113</f>
        <v>1.8880999999999999</v>
      </c>
      <c r="K1107" s="52">
        <f>'H15 Swap'!C1113</f>
        <v>1.7</v>
      </c>
      <c r="L1107" s="14">
        <f t="shared" si="70"/>
        <v>0.18809999999999993</v>
      </c>
    </row>
    <row r="1108" spans="2:12" outlineLevel="1">
      <c r="B1108">
        <f>'H15 Swap'!A1114</f>
        <v>20040916</v>
      </c>
      <c r="C1108" s="1">
        <f t="shared" si="68"/>
        <v>38246</v>
      </c>
      <c r="D1108" s="8">
        <f t="shared" si="69"/>
        <v>2004.7830253251198</v>
      </c>
      <c r="F1108" s="50">
        <f>'H15 Swap'!H1114</f>
        <v>3.79</v>
      </c>
      <c r="G1108" s="50">
        <f>'H15 Swap'!O1114</f>
        <v>3.29</v>
      </c>
      <c r="H1108" s="14">
        <f t="shared" si="71"/>
        <v>0.5</v>
      </c>
      <c r="J1108" s="51">
        <f>'H15 Swap'!B1114</f>
        <v>1.91</v>
      </c>
      <c r="K1108" s="52">
        <f>'H15 Swap'!C1114</f>
        <v>1.7</v>
      </c>
      <c r="L1108" s="14">
        <f t="shared" si="70"/>
        <v>0.20999999999999996</v>
      </c>
    </row>
    <row r="1109" spans="2:12" outlineLevel="1">
      <c r="B1109">
        <f>'H15 Swap'!A1115</f>
        <v>20040917</v>
      </c>
      <c r="C1109" s="1">
        <f t="shared" si="68"/>
        <v>38247</v>
      </c>
      <c r="D1109" s="8">
        <f t="shared" si="69"/>
        <v>2004.7857631759068</v>
      </c>
      <c r="F1109" s="50">
        <f>'H15 Swap'!H1115</f>
        <v>3.75</v>
      </c>
      <c r="G1109" s="50">
        <f>'H15 Swap'!O1115</f>
        <v>3.35</v>
      </c>
      <c r="H1109" s="14">
        <f t="shared" si="71"/>
        <v>0.39999999999999991</v>
      </c>
      <c r="J1109" s="51">
        <f>'H15 Swap'!B1115</f>
        <v>1.91</v>
      </c>
      <c r="K1109" s="52">
        <f>'H15 Swap'!C1115</f>
        <v>1.71</v>
      </c>
      <c r="L1109" s="14">
        <f t="shared" si="70"/>
        <v>0.19999999999999996</v>
      </c>
    </row>
    <row r="1110" spans="2:12" outlineLevel="1">
      <c r="B1110">
        <f>'H15 Swap'!A1116</f>
        <v>20040920</v>
      </c>
      <c r="C1110" s="1">
        <f t="shared" si="68"/>
        <v>38250</v>
      </c>
      <c r="D1110" s="8">
        <f t="shared" si="69"/>
        <v>2004.7939767282683</v>
      </c>
      <c r="F1110" s="50">
        <f>'H15 Swap'!H1116</f>
        <v>3.72</v>
      </c>
      <c r="G1110" s="50">
        <f>'H15 Swap'!O1116</f>
        <v>3.28</v>
      </c>
      <c r="H1110" s="14">
        <f t="shared" si="71"/>
        <v>0.44000000000000039</v>
      </c>
      <c r="J1110" s="51">
        <f>'H15 Swap'!B1116</f>
        <v>1.9188000000000001</v>
      </c>
      <c r="K1110" s="52">
        <f>'H15 Swap'!C1116</f>
        <v>1.72</v>
      </c>
      <c r="L1110" s="14">
        <f t="shared" si="70"/>
        <v>0.19880000000000009</v>
      </c>
    </row>
    <row r="1111" spans="2:12" outlineLevel="1">
      <c r="B1111">
        <f>'H15 Swap'!A1117</f>
        <v>20040921</v>
      </c>
      <c r="C1111" s="1">
        <f t="shared" si="68"/>
        <v>38251</v>
      </c>
      <c r="D1111" s="8">
        <f t="shared" si="69"/>
        <v>2004.7967145790553</v>
      </c>
      <c r="F1111" s="50">
        <f>'H15 Swap'!H1117</f>
        <v>3.72</v>
      </c>
      <c r="G1111" s="50">
        <f>'H15 Swap'!O1117</f>
        <v>3.28</v>
      </c>
      <c r="H1111" s="14">
        <f t="shared" si="71"/>
        <v>0.44000000000000039</v>
      </c>
      <c r="J1111" s="51">
        <f>'H15 Swap'!B1117</f>
        <v>1.93</v>
      </c>
      <c r="K1111" s="52">
        <f>'H15 Swap'!C1117</f>
        <v>1.71</v>
      </c>
      <c r="L1111" s="14">
        <f t="shared" si="70"/>
        <v>0.21999999999999997</v>
      </c>
    </row>
    <row r="1112" spans="2:12" outlineLevel="1">
      <c r="B1112">
        <f>'H15 Swap'!A1118</f>
        <v>20040922</v>
      </c>
      <c r="C1112" s="1">
        <f t="shared" si="68"/>
        <v>38252</v>
      </c>
      <c r="D1112" s="8">
        <f t="shared" si="69"/>
        <v>2004.7994524298426</v>
      </c>
      <c r="F1112" s="50">
        <f>'H15 Swap'!H1118</f>
        <v>3.69</v>
      </c>
      <c r="G1112" s="50">
        <f>'H15 Swap'!O1118</f>
        <v>3.26</v>
      </c>
      <c r="H1112" s="14">
        <f t="shared" si="71"/>
        <v>0.43000000000000016</v>
      </c>
      <c r="J1112" s="51">
        <f>'H15 Swap'!B1118</f>
        <v>1.9413</v>
      </c>
      <c r="K1112" s="52">
        <f>'H15 Swap'!C1118</f>
        <v>1.73</v>
      </c>
      <c r="L1112" s="14">
        <f t="shared" si="70"/>
        <v>0.21130000000000004</v>
      </c>
    </row>
    <row r="1113" spans="2:12" outlineLevel="1">
      <c r="B1113">
        <f>'H15 Swap'!A1119</f>
        <v>20040923</v>
      </c>
      <c r="C1113" s="1">
        <f t="shared" si="68"/>
        <v>38253</v>
      </c>
      <c r="D1113" s="8">
        <f t="shared" si="69"/>
        <v>2004.8021902806297</v>
      </c>
      <c r="F1113" s="50">
        <f>'H15 Swap'!H1119</f>
        <v>3.64</v>
      </c>
      <c r="G1113" s="50">
        <f>'H15 Swap'!O1119</f>
        <v>3.3</v>
      </c>
      <c r="H1113" s="14">
        <f t="shared" si="71"/>
        <v>0.3400000000000003</v>
      </c>
      <c r="J1113" s="51">
        <f>'H15 Swap'!B1119</f>
        <v>1.95</v>
      </c>
      <c r="K1113" s="52">
        <f>'H15 Swap'!C1119</f>
        <v>1.73</v>
      </c>
      <c r="L1113" s="14">
        <f t="shared" si="70"/>
        <v>0.21999999999999997</v>
      </c>
    </row>
    <row r="1114" spans="2:12" outlineLevel="1">
      <c r="B1114">
        <f>'H15 Swap'!A1120</f>
        <v>20040924</v>
      </c>
      <c r="C1114" s="1">
        <f t="shared" si="68"/>
        <v>38254</v>
      </c>
      <c r="D1114" s="8">
        <f t="shared" si="69"/>
        <v>2004.8049281314168</v>
      </c>
      <c r="F1114" s="50">
        <f>'H15 Swap'!H1120</f>
        <v>3.77</v>
      </c>
      <c r="G1114" s="50">
        <f>'H15 Swap'!O1120</f>
        <v>3.33</v>
      </c>
      <c r="H1114" s="14">
        <f t="shared" si="71"/>
        <v>0.43999999999999995</v>
      </c>
      <c r="J1114" s="51">
        <f>'H15 Swap'!B1120</f>
        <v>1.96</v>
      </c>
      <c r="K1114" s="52">
        <f>'H15 Swap'!C1120</f>
        <v>1.73</v>
      </c>
      <c r="L1114" s="14">
        <f t="shared" si="70"/>
        <v>0.22999999999999998</v>
      </c>
    </row>
    <row r="1115" spans="2:12" outlineLevel="1">
      <c r="B1115">
        <f>'H15 Swap'!A1121</f>
        <v>20040927</v>
      </c>
      <c r="C1115" s="1">
        <f t="shared" si="68"/>
        <v>38257</v>
      </c>
      <c r="D1115" s="8">
        <f t="shared" si="69"/>
        <v>2004.8131416837782</v>
      </c>
      <c r="F1115" s="50">
        <f>'H15 Swap'!H1121</f>
        <v>3.7</v>
      </c>
      <c r="G1115" s="50">
        <f>'H15 Swap'!O1121</f>
        <v>3.29</v>
      </c>
      <c r="H1115" s="14">
        <f t="shared" si="71"/>
        <v>0.41000000000000014</v>
      </c>
      <c r="J1115" s="51">
        <f>'H15 Swap'!B1121</f>
        <v>1.97</v>
      </c>
      <c r="K1115" s="52">
        <f>'H15 Swap'!C1121</f>
        <v>1.75</v>
      </c>
      <c r="L1115" s="14">
        <f t="shared" si="70"/>
        <v>0.21999999999999997</v>
      </c>
    </row>
    <row r="1116" spans="2:12" outlineLevel="1">
      <c r="B1116">
        <f>'H15 Swap'!A1122</f>
        <v>20040928</v>
      </c>
      <c r="C1116" s="1">
        <f t="shared" si="68"/>
        <v>38258</v>
      </c>
      <c r="D1116" s="8">
        <f t="shared" si="69"/>
        <v>2004.8158795345653</v>
      </c>
      <c r="F1116" s="50">
        <f>'H15 Swap'!H1122</f>
        <v>3.67</v>
      </c>
      <c r="G1116" s="50">
        <f>'H15 Swap'!O1122</f>
        <v>3.28</v>
      </c>
      <c r="H1116" s="14">
        <f t="shared" si="71"/>
        <v>0.39000000000000012</v>
      </c>
      <c r="J1116" s="51">
        <f>'H15 Swap'!B1122</f>
        <v>1.9750000000000001</v>
      </c>
      <c r="K1116" s="52">
        <f>'H15 Swap'!C1122</f>
        <v>1.78</v>
      </c>
      <c r="L1116" s="14">
        <f t="shared" si="70"/>
        <v>0.19500000000000006</v>
      </c>
    </row>
    <row r="1117" spans="2:12" outlineLevel="1">
      <c r="B1117">
        <f>'H15 Swap'!A1123</f>
        <v>20040929</v>
      </c>
      <c r="C1117" s="1">
        <f t="shared" si="68"/>
        <v>38259</v>
      </c>
      <c r="D1117" s="8">
        <f t="shared" si="69"/>
        <v>2004.8186173853526</v>
      </c>
      <c r="F1117" s="50">
        <f>'H15 Swap'!H1123</f>
        <v>3.77</v>
      </c>
      <c r="G1117" s="50">
        <f>'H15 Swap'!O1123</f>
        <v>3.37</v>
      </c>
      <c r="H1117" s="14">
        <f t="shared" si="71"/>
        <v>0.39999999999999991</v>
      </c>
      <c r="J1117" s="51">
        <f>'H15 Swap'!B1123</f>
        <v>1.9750000000000001</v>
      </c>
      <c r="K1117" s="52">
        <f>'H15 Swap'!C1123</f>
        <v>1.78</v>
      </c>
      <c r="L1117" s="14">
        <f t="shared" si="70"/>
        <v>0.19500000000000006</v>
      </c>
    </row>
    <row r="1118" spans="2:12" outlineLevel="1">
      <c r="B1118">
        <f>'H15 Swap'!A1124</f>
        <v>20040930</v>
      </c>
      <c r="C1118" s="1">
        <f t="shared" si="68"/>
        <v>38260</v>
      </c>
      <c r="D1118" s="8">
        <f t="shared" si="69"/>
        <v>2004.8213552361397</v>
      </c>
      <c r="F1118" s="50">
        <f>'H15 Swap'!H1124</f>
        <v>3.85</v>
      </c>
      <c r="G1118" s="50">
        <f>'H15 Swap'!O1124</f>
        <v>3.38</v>
      </c>
      <c r="H1118" s="14">
        <f t="shared" si="71"/>
        <v>0.4700000000000002</v>
      </c>
      <c r="J1118" s="51">
        <f>'H15 Swap'!B1124</f>
        <v>1.9750000000000001</v>
      </c>
      <c r="K1118" s="52">
        <f>'H15 Swap'!C1124</f>
        <v>1.78</v>
      </c>
      <c r="L1118" s="14">
        <f t="shared" si="70"/>
        <v>0.19500000000000006</v>
      </c>
    </row>
    <row r="1119" spans="2:12" outlineLevel="1">
      <c r="B1119">
        <f>'H15 Swap'!A1125</f>
        <v>20041001</v>
      </c>
      <c r="C1119" s="1">
        <f t="shared" si="68"/>
        <v>38261</v>
      </c>
      <c r="D1119" s="8">
        <f t="shared" si="69"/>
        <v>2004.8240930869267</v>
      </c>
      <c r="F1119" s="50">
        <f>'H15 Swap'!H1125</f>
        <v>3.87</v>
      </c>
      <c r="G1119" s="50">
        <f>'H15 Swap'!O1125</f>
        <v>3.44</v>
      </c>
      <c r="H1119" s="14">
        <f t="shared" si="71"/>
        <v>0.43000000000000016</v>
      </c>
      <c r="J1119" s="51">
        <f>'H15 Swap'!B1125</f>
        <v>2.0274999999999999</v>
      </c>
      <c r="K1119" s="52">
        <f>'H15 Swap'!C1125</f>
        <v>1.77</v>
      </c>
      <c r="L1119" s="14">
        <f t="shared" si="70"/>
        <v>0.25749999999999984</v>
      </c>
    </row>
    <row r="1120" spans="2:12" outlineLevel="1">
      <c r="B1120">
        <f>'H15 Swap'!A1126</f>
        <v>20041004</v>
      </c>
      <c r="C1120" s="1">
        <f t="shared" si="68"/>
        <v>38264</v>
      </c>
      <c r="D1120" s="8">
        <f t="shared" si="69"/>
        <v>2004.8323066392882</v>
      </c>
      <c r="F1120" s="50">
        <f>'H15 Swap'!H1126</f>
        <v>3.9</v>
      </c>
      <c r="G1120" s="50">
        <f>'H15 Swap'!O1126</f>
        <v>3.44</v>
      </c>
      <c r="H1120" s="14">
        <f t="shared" si="71"/>
        <v>0.45999999999999996</v>
      </c>
      <c r="J1120" s="51">
        <f>'H15 Swap'!B1126</f>
        <v>2.0312999999999999</v>
      </c>
      <c r="K1120" s="52">
        <f>'H15 Swap'!C1126</f>
        <v>1.78</v>
      </c>
      <c r="L1120" s="14">
        <f t="shared" si="70"/>
        <v>0.25129999999999986</v>
      </c>
    </row>
    <row r="1121" spans="2:12" outlineLevel="1">
      <c r="B1121">
        <f>'H15 Swap'!A1127</f>
        <v>20041005</v>
      </c>
      <c r="C1121" s="1">
        <f t="shared" si="68"/>
        <v>38265</v>
      </c>
      <c r="D1121" s="8">
        <f t="shared" si="69"/>
        <v>2004.8350444900752</v>
      </c>
      <c r="F1121" s="50">
        <f>'H15 Swap'!H1127</f>
        <v>3.88</v>
      </c>
      <c r="G1121" s="50">
        <f>'H15 Swap'!O1127</f>
        <v>3.44</v>
      </c>
      <c r="H1121" s="14">
        <f t="shared" si="71"/>
        <v>0.43999999999999995</v>
      </c>
      <c r="J1121" s="51">
        <f>'H15 Swap'!B1127</f>
        <v>2.04</v>
      </c>
      <c r="K1121" s="52">
        <f>'H15 Swap'!C1127</f>
        <v>1.78</v>
      </c>
      <c r="L1121" s="14">
        <f t="shared" si="70"/>
        <v>0.26</v>
      </c>
    </row>
    <row r="1122" spans="2:12" outlineLevel="1">
      <c r="B1122">
        <f>'H15 Swap'!A1128</f>
        <v>20041006</v>
      </c>
      <c r="C1122" s="1">
        <f t="shared" si="68"/>
        <v>38266</v>
      </c>
      <c r="D1122" s="8">
        <f t="shared" si="69"/>
        <v>2004.8377823408625</v>
      </c>
      <c r="F1122" s="50">
        <f>'H15 Swap'!H1128</f>
        <v>3.89</v>
      </c>
      <c r="G1122" s="50">
        <f>'H15 Swap'!O1128</f>
        <v>3.51</v>
      </c>
      <c r="H1122" s="14">
        <f t="shared" si="71"/>
        <v>0.38000000000000034</v>
      </c>
      <c r="J1122" s="51">
        <f>'H15 Swap'!B1128</f>
        <v>2.0449999999999999</v>
      </c>
      <c r="K1122" s="52">
        <f>'H15 Swap'!C1128</f>
        <v>1.81</v>
      </c>
      <c r="L1122" s="14">
        <f t="shared" si="70"/>
        <v>0.23499999999999988</v>
      </c>
    </row>
    <row r="1123" spans="2:12" outlineLevel="1">
      <c r="B1123">
        <f>'H15 Swap'!A1129</f>
        <v>20041007</v>
      </c>
      <c r="C1123" s="1">
        <f t="shared" si="68"/>
        <v>38267</v>
      </c>
      <c r="D1123" s="8">
        <f t="shared" si="69"/>
        <v>2004.8405201916496</v>
      </c>
      <c r="F1123" s="50">
        <f>'H15 Swap'!H1129</f>
        <v>3.97</v>
      </c>
      <c r="G1123" s="50">
        <f>'H15 Swap'!O1129</f>
        <v>3.53</v>
      </c>
      <c r="H1123" s="14">
        <f t="shared" si="71"/>
        <v>0.44000000000000039</v>
      </c>
      <c r="J1123" s="51">
        <f>'H15 Swap'!B1129</f>
        <v>2.06</v>
      </c>
      <c r="K1123" s="52">
        <f>'H15 Swap'!C1129</f>
        <v>1.81</v>
      </c>
      <c r="L1123" s="14">
        <f t="shared" si="70"/>
        <v>0.25</v>
      </c>
    </row>
    <row r="1124" spans="2:12" outlineLevel="1">
      <c r="B1124">
        <f>'H15 Swap'!A1130</f>
        <v>20041008</v>
      </c>
      <c r="C1124" s="1">
        <f t="shared" si="68"/>
        <v>38268</v>
      </c>
      <c r="D1124" s="8">
        <f t="shared" si="69"/>
        <v>2004.8432580424367</v>
      </c>
      <c r="F1124" s="50">
        <f>'H15 Swap'!H1130</f>
        <v>3.82</v>
      </c>
      <c r="G1124" s="50">
        <f>'H15 Swap'!O1130</f>
        <v>3.39</v>
      </c>
      <c r="H1124" s="14">
        <f t="shared" si="71"/>
        <v>0.42999999999999972</v>
      </c>
      <c r="J1124" s="51">
        <f>'H15 Swap'!B1130</f>
        <v>2.06</v>
      </c>
      <c r="K1124" s="52">
        <f>'H15 Swap'!C1130</f>
        <v>1.82</v>
      </c>
      <c r="L1124" s="14">
        <f t="shared" si="70"/>
        <v>0.24</v>
      </c>
    </row>
    <row r="1125" spans="2:12" outlineLevel="1">
      <c r="B1125">
        <f>'H15 Swap'!A1131</f>
        <v>20041011</v>
      </c>
      <c r="C1125" s="1">
        <f t="shared" si="68"/>
        <v>38271</v>
      </c>
      <c r="D1125" s="8">
        <f t="shared" si="69"/>
        <v>2004.8514715947981</v>
      </c>
      <c r="F1125" s="50" t="str">
        <f>'H15 Swap'!H1131</f>
        <v xml:space="preserve"> NaN</v>
      </c>
      <c r="G1125" s="50" t="str">
        <f>'H15 Swap'!O1131</f>
        <v xml:space="preserve"> NaN</v>
      </c>
      <c r="H1125" s="14" t="e">
        <f t="shared" si="71"/>
        <v>#N/A</v>
      </c>
      <c r="J1125" s="51">
        <f>'H15 Swap'!B1131</f>
        <v>2.0525000000000002</v>
      </c>
      <c r="K1125" s="52">
        <f>'H15 Swap'!C1131</f>
        <v>1.82</v>
      </c>
      <c r="L1125" s="14">
        <f t="shared" si="70"/>
        <v>0.23250000000000015</v>
      </c>
    </row>
    <row r="1126" spans="2:12" outlineLevel="1">
      <c r="B1126">
        <f>'H15 Swap'!A1132</f>
        <v>20041012</v>
      </c>
      <c r="C1126" s="1">
        <f t="shared" si="68"/>
        <v>38272</v>
      </c>
      <c r="D1126" s="8">
        <f t="shared" si="69"/>
        <v>2004.8542094455852</v>
      </c>
      <c r="F1126" s="50">
        <f>'H15 Swap'!H1132</f>
        <v>3.77</v>
      </c>
      <c r="G1126" s="50">
        <f>'H15 Swap'!O1132</f>
        <v>3.35</v>
      </c>
      <c r="H1126" s="14">
        <f t="shared" si="71"/>
        <v>0.41999999999999993</v>
      </c>
      <c r="J1126" s="51">
        <f>'H15 Swap'!B1132</f>
        <v>2.0581</v>
      </c>
      <c r="K1126" s="52">
        <f>'H15 Swap'!C1132</f>
        <v>1.82</v>
      </c>
      <c r="L1126" s="14">
        <f t="shared" si="70"/>
        <v>0.23809999999999998</v>
      </c>
    </row>
    <row r="1127" spans="2:12" outlineLevel="1">
      <c r="B1127">
        <f>'H15 Swap'!A1133</f>
        <v>20041013</v>
      </c>
      <c r="C1127" s="1">
        <f t="shared" si="68"/>
        <v>38273</v>
      </c>
      <c r="D1127" s="8">
        <f t="shared" si="69"/>
        <v>2004.8569472963723</v>
      </c>
      <c r="F1127" s="50">
        <f>'H15 Swap'!H1133</f>
        <v>3.78</v>
      </c>
      <c r="G1127" s="50">
        <f>'H15 Swap'!O1133</f>
        <v>3.32</v>
      </c>
      <c r="H1127" s="14">
        <f t="shared" si="71"/>
        <v>0.45999999999999996</v>
      </c>
      <c r="J1127" s="51">
        <f>'H15 Swap'!B1133</f>
        <v>2.0699999999999998</v>
      </c>
      <c r="K1127" s="52">
        <f>'H15 Swap'!C1133</f>
        <v>1.83</v>
      </c>
      <c r="L1127" s="14">
        <f t="shared" si="70"/>
        <v>0.23999999999999977</v>
      </c>
    </row>
    <row r="1128" spans="2:12" outlineLevel="1">
      <c r="B1128">
        <f>'H15 Swap'!A1134</f>
        <v>20041014</v>
      </c>
      <c r="C1128" s="1">
        <f t="shared" si="68"/>
        <v>38274</v>
      </c>
      <c r="D1128" s="8">
        <f t="shared" si="69"/>
        <v>2004.8596851471596</v>
      </c>
      <c r="F1128" s="50">
        <f>'H15 Swap'!H1134</f>
        <v>3.7</v>
      </c>
      <c r="G1128" s="50">
        <f>'H15 Swap'!O1134</f>
        <v>3.26</v>
      </c>
      <c r="H1128" s="14">
        <f t="shared" si="71"/>
        <v>0.44000000000000039</v>
      </c>
      <c r="J1128" s="51">
        <f>'H15 Swap'!B1134</f>
        <v>2.0699999999999998</v>
      </c>
      <c r="K1128" s="52">
        <f>'H15 Swap'!C1134</f>
        <v>1.83</v>
      </c>
      <c r="L1128" s="14">
        <f t="shared" si="70"/>
        <v>0.23999999999999977</v>
      </c>
    </row>
    <row r="1129" spans="2:12" outlineLevel="1">
      <c r="B1129">
        <f>'H15 Swap'!A1135</f>
        <v>20041015</v>
      </c>
      <c r="C1129" s="1">
        <f t="shared" si="68"/>
        <v>38275</v>
      </c>
      <c r="D1129" s="8">
        <f t="shared" si="69"/>
        <v>2004.8624229979466</v>
      </c>
      <c r="F1129" s="50">
        <f>'H15 Swap'!H1135</f>
        <v>3.74</v>
      </c>
      <c r="G1129" s="50">
        <f>'H15 Swap'!O1135</f>
        <v>3.31</v>
      </c>
      <c r="H1129" s="14">
        <f t="shared" si="71"/>
        <v>0.43000000000000016</v>
      </c>
      <c r="J1129" s="51">
        <f>'H15 Swap'!B1135</f>
        <v>2.0699999999999998</v>
      </c>
      <c r="K1129" s="52">
        <f>'H15 Swap'!C1135</f>
        <v>1.84</v>
      </c>
      <c r="L1129" s="14">
        <f t="shared" si="70"/>
        <v>0.22999999999999976</v>
      </c>
    </row>
    <row r="1130" spans="2:12" outlineLevel="1">
      <c r="B1130">
        <f>'H15 Swap'!A1136</f>
        <v>20041018</v>
      </c>
      <c r="C1130" s="1">
        <f t="shared" si="68"/>
        <v>38278</v>
      </c>
      <c r="D1130" s="8">
        <f t="shared" si="69"/>
        <v>2004.8706365503081</v>
      </c>
      <c r="F1130" s="50">
        <f>'H15 Swap'!H1136</f>
        <v>3.72</v>
      </c>
      <c r="G1130" s="50">
        <f>'H15 Swap'!O1136</f>
        <v>3.31</v>
      </c>
      <c r="H1130" s="14">
        <f t="shared" si="71"/>
        <v>0.41000000000000014</v>
      </c>
      <c r="J1130" s="51">
        <f>'H15 Swap'!B1136</f>
        <v>2.0788000000000002</v>
      </c>
      <c r="K1130" s="52">
        <f>'H15 Swap'!C1136</f>
        <v>1.91</v>
      </c>
      <c r="L1130" s="14">
        <f t="shared" si="70"/>
        <v>0.16880000000000028</v>
      </c>
    </row>
    <row r="1131" spans="2:12" outlineLevel="1">
      <c r="B1131">
        <f>'H15 Swap'!A1137</f>
        <v>20041019</v>
      </c>
      <c r="C1131" s="1">
        <f t="shared" si="68"/>
        <v>38279</v>
      </c>
      <c r="D1131" s="8">
        <f t="shared" si="69"/>
        <v>2004.8733744010951</v>
      </c>
      <c r="F1131" s="50">
        <f>'H15 Swap'!H1137</f>
        <v>3.75</v>
      </c>
      <c r="G1131" s="50">
        <f>'H15 Swap'!O1137</f>
        <v>3.32</v>
      </c>
      <c r="H1131" s="14">
        <f t="shared" si="71"/>
        <v>0.43000000000000016</v>
      </c>
      <c r="J1131" s="51">
        <f>'H15 Swap'!B1137</f>
        <v>2.08</v>
      </c>
      <c r="K1131" s="52">
        <f>'H15 Swap'!C1137</f>
        <v>1.83</v>
      </c>
      <c r="L1131" s="14">
        <f t="shared" si="70"/>
        <v>0.25</v>
      </c>
    </row>
    <row r="1132" spans="2:12" outlineLevel="1">
      <c r="B1132">
        <f>'H15 Swap'!A1138</f>
        <v>20041020</v>
      </c>
      <c r="C1132" s="1">
        <f t="shared" si="68"/>
        <v>38280</v>
      </c>
      <c r="D1132" s="8">
        <f t="shared" si="69"/>
        <v>2004.8761122518822</v>
      </c>
      <c r="F1132" s="50">
        <f>'H15 Swap'!H1138</f>
        <v>3.66</v>
      </c>
      <c r="G1132" s="50">
        <f>'H15 Swap'!O1138</f>
        <v>3.26</v>
      </c>
      <c r="H1132" s="14">
        <f t="shared" si="71"/>
        <v>0.40000000000000036</v>
      </c>
      <c r="J1132" s="51">
        <f>'H15 Swap'!B1138</f>
        <v>2.09</v>
      </c>
      <c r="K1132" s="52">
        <f>'H15 Swap'!C1138</f>
        <v>1.83</v>
      </c>
      <c r="L1132" s="14">
        <f t="shared" si="70"/>
        <v>0.25999999999999979</v>
      </c>
    </row>
    <row r="1133" spans="2:12" outlineLevel="1">
      <c r="B1133">
        <f>'H15 Swap'!A1139</f>
        <v>20041021</v>
      </c>
      <c r="C1133" s="1">
        <f t="shared" si="68"/>
        <v>38281</v>
      </c>
      <c r="D1133" s="8">
        <f t="shared" si="69"/>
        <v>2004.8788501026695</v>
      </c>
      <c r="F1133" s="50">
        <f>'H15 Swap'!H1139</f>
        <v>3.67</v>
      </c>
      <c r="G1133" s="50">
        <f>'H15 Swap'!O1139</f>
        <v>3.29</v>
      </c>
      <c r="H1133" s="14">
        <f t="shared" si="71"/>
        <v>0.37999999999999989</v>
      </c>
      <c r="J1133" s="51">
        <f>'H15 Swap'!B1139</f>
        <v>2.1</v>
      </c>
      <c r="K1133" s="52">
        <f>'H15 Swap'!C1139</f>
        <v>1.83</v>
      </c>
      <c r="L1133" s="14">
        <f t="shared" si="70"/>
        <v>0.27</v>
      </c>
    </row>
    <row r="1134" spans="2:12" outlineLevel="1">
      <c r="B1134">
        <f>'H15 Swap'!A1140</f>
        <v>20041022</v>
      </c>
      <c r="C1134" s="1">
        <f t="shared" si="68"/>
        <v>38282</v>
      </c>
      <c r="D1134" s="8">
        <f t="shared" si="69"/>
        <v>2004.8815879534566</v>
      </c>
      <c r="F1134" s="50">
        <f>'H15 Swap'!H1140</f>
        <v>3.69</v>
      </c>
      <c r="G1134" s="50">
        <f>'H15 Swap'!O1140</f>
        <v>3.26</v>
      </c>
      <c r="H1134" s="14">
        <f t="shared" si="71"/>
        <v>0.43000000000000016</v>
      </c>
      <c r="J1134" s="51">
        <f>'H15 Swap'!B1140</f>
        <v>2.11</v>
      </c>
      <c r="K1134" s="52">
        <f>'H15 Swap'!C1140</f>
        <v>1.9</v>
      </c>
      <c r="L1134" s="14">
        <f t="shared" si="70"/>
        <v>0.20999999999999996</v>
      </c>
    </row>
    <row r="1135" spans="2:12" outlineLevel="1">
      <c r="B1135">
        <f>'H15 Swap'!A1141</f>
        <v>20041025</v>
      </c>
      <c r="C1135" s="1">
        <f t="shared" si="68"/>
        <v>38285</v>
      </c>
      <c r="D1135" s="8">
        <f t="shared" si="69"/>
        <v>2004.889801505818</v>
      </c>
      <c r="F1135" s="50">
        <f>'H15 Swap'!H1141</f>
        <v>3.63</v>
      </c>
      <c r="G1135" s="50">
        <f>'H15 Swap'!O1141</f>
        <v>3.25</v>
      </c>
      <c r="H1135" s="14">
        <f t="shared" si="71"/>
        <v>0.37999999999999989</v>
      </c>
      <c r="J1135" s="51">
        <f>'H15 Swap'!B1141</f>
        <v>2.11</v>
      </c>
      <c r="K1135" s="52">
        <f>'H15 Swap'!C1141</f>
        <v>1.9</v>
      </c>
      <c r="L1135" s="14">
        <f t="shared" si="70"/>
        <v>0.20999999999999996</v>
      </c>
    </row>
    <row r="1136" spans="2:12" outlineLevel="1">
      <c r="B1136">
        <f>'H15 Swap'!A1142</f>
        <v>20041026</v>
      </c>
      <c r="C1136" s="1">
        <f t="shared" si="68"/>
        <v>38286</v>
      </c>
      <c r="D1136" s="8">
        <f t="shared" si="69"/>
        <v>2004.8925393566051</v>
      </c>
      <c r="F1136" s="50">
        <f>'H15 Swap'!H1142</f>
        <v>3.64</v>
      </c>
      <c r="G1136" s="50">
        <f>'H15 Swap'!O1142</f>
        <v>3.26</v>
      </c>
      <c r="H1136" s="14">
        <f t="shared" si="71"/>
        <v>0.38000000000000034</v>
      </c>
      <c r="J1136" s="51">
        <f>'H15 Swap'!B1142</f>
        <v>2.1194000000000002</v>
      </c>
      <c r="K1136" s="52">
        <f>'H15 Swap'!C1142</f>
        <v>1.9</v>
      </c>
      <c r="L1136" s="14">
        <f t="shared" si="70"/>
        <v>0.21940000000000026</v>
      </c>
    </row>
    <row r="1137" spans="2:12" outlineLevel="1">
      <c r="B1137">
        <f>'H15 Swap'!A1143</f>
        <v>20041027</v>
      </c>
      <c r="C1137" s="1">
        <f t="shared" si="68"/>
        <v>38287</v>
      </c>
      <c r="D1137" s="8">
        <f t="shared" si="69"/>
        <v>2004.8952772073922</v>
      </c>
      <c r="F1137" s="50">
        <f>'H15 Swap'!H1143</f>
        <v>3.67</v>
      </c>
      <c r="G1137" s="50">
        <f>'H15 Swap'!O1143</f>
        <v>3.37</v>
      </c>
      <c r="H1137" s="14">
        <f t="shared" si="71"/>
        <v>0.29999999999999982</v>
      </c>
      <c r="J1137" s="51">
        <f>'H15 Swap'!B1143</f>
        <v>2.13</v>
      </c>
      <c r="K1137" s="52">
        <f>'H15 Swap'!C1143</f>
        <v>1.9</v>
      </c>
      <c r="L1137" s="14">
        <f t="shared" si="70"/>
        <v>0.22999999999999998</v>
      </c>
    </row>
    <row r="1138" spans="2:12" outlineLevel="1">
      <c r="B1138">
        <f>'H15 Swap'!A1144</f>
        <v>20041028</v>
      </c>
      <c r="C1138" s="1">
        <f t="shared" si="68"/>
        <v>38288</v>
      </c>
      <c r="D1138" s="8">
        <f t="shared" si="69"/>
        <v>2004.8980150581792</v>
      </c>
      <c r="F1138" s="50">
        <f>'H15 Swap'!H1144</f>
        <v>3.77</v>
      </c>
      <c r="G1138" s="50">
        <f>'H15 Swap'!O1144</f>
        <v>3.34</v>
      </c>
      <c r="H1138" s="14">
        <f t="shared" si="71"/>
        <v>0.43000000000000016</v>
      </c>
      <c r="J1138" s="51">
        <f>'H15 Swap'!B1144</f>
        <v>2.16</v>
      </c>
      <c r="K1138" s="52">
        <f>'H15 Swap'!C1144</f>
        <v>1.91</v>
      </c>
      <c r="L1138" s="14">
        <f t="shared" si="70"/>
        <v>0.25000000000000022</v>
      </c>
    </row>
    <row r="1139" spans="2:12" outlineLevel="1">
      <c r="B1139">
        <f>'H15 Swap'!A1145</f>
        <v>20041029</v>
      </c>
      <c r="C1139" s="1">
        <f t="shared" si="68"/>
        <v>38289</v>
      </c>
      <c r="D1139" s="8">
        <f t="shared" si="69"/>
        <v>2004.9007529089665</v>
      </c>
      <c r="F1139" s="50">
        <f>'H15 Swap'!H1145</f>
        <v>3.73</v>
      </c>
      <c r="G1139" s="50">
        <f>'H15 Swap'!O1145</f>
        <v>3.3</v>
      </c>
      <c r="H1139" s="14">
        <f t="shared" si="71"/>
        <v>0.43000000000000016</v>
      </c>
      <c r="J1139" s="51">
        <f>'H15 Swap'!B1145</f>
        <v>2.17</v>
      </c>
      <c r="K1139" s="52">
        <f>'H15 Swap'!C1145</f>
        <v>1.91</v>
      </c>
      <c r="L1139" s="14">
        <f t="shared" si="70"/>
        <v>0.26</v>
      </c>
    </row>
    <row r="1140" spans="2:12" outlineLevel="1">
      <c r="B1140">
        <f>'H15 Swap'!A1146</f>
        <v>20041101</v>
      </c>
      <c r="C1140" s="1">
        <f t="shared" si="68"/>
        <v>38292</v>
      </c>
      <c r="D1140" s="8">
        <f t="shared" si="69"/>
        <v>2004.9062286105407</v>
      </c>
      <c r="F1140" s="50">
        <f>'H15 Swap'!H1146</f>
        <v>3.74</v>
      </c>
      <c r="G1140" s="50">
        <f>'H15 Swap'!O1146</f>
        <v>3.36</v>
      </c>
      <c r="H1140" s="14">
        <f t="shared" si="71"/>
        <v>0.38000000000000034</v>
      </c>
      <c r="J1140" s="51">
        <f>'H15 Swap'!B1146</f>
        <v>2.1800000000000002</v>
      </c>
      <c r="K1140" s="52">
        <f>'H15 Swap'!C1146</f>
        <v>1.97</v>
      </c>
      <c r="L1140" s="14">
        <f t="shared" si="70"/>
        <v>0.21000000000000019</v>
      </c>
    </row>
    <row r="1141" spans="2:12" outlineLevel="1">
      <c r="B1141">
        <f>'H15 Swap'!A1147</f>
        <v>20041102</v>
      </c>
      <c r="C1141" s="1">
        <f t="shared" si="68"/>
        <v>38293</v>
      </c>
      <c r="D1141" s="8">
        <f t="shared" si="69"/>
        <v>2004.908966461328</v>
      </c>
      <c r="F1141" s="50">
        <f>'H15 Swap'!H1147</f>
        <v>3.78</v>
      </c>
      <c r="G1141" s="50">
        <f>'H15 Swap'!O1147</f>
        <v>3.34</v>
      </c>
      <c r="H1141" s="14">
        <f t="shared" si="71"/>
        <v>0.43999999999999995</v>
      </c>
      <c r="J1141" s="51">
        <f>'H15 Swap'!B1147</f>
        <v>2.19</v>
      </c>
      <c r="K1141" s="52">
        <f>'H15 Swap'!C1147</f>
        <v>1.97</v>
      </c>
      <c r="L1141" s="14">
        <f t="shared" si="70"/>
        <v>0.21999999999999997</v>
      </c>
    </row>
    <row r="1142" spans="2:12" outlineLevel="1">
      <c r="B1142">
        <f>'H15 Swap'!A1148</f>
        <v>20041103</v>
      </c>
      <c r="C1142" s="1">
        <f t="shared" si="68"/>
        <v>38294</v>
      </c>
      <c r="D1142" s="8">
        <f t="shared" si="69"/>
        <v>2004.911704312115</v>
      </c>
      <c r="F1142" s="50">
        <f>'H15 Swap'!H1148</f>
        <v>3.82</v>
      </c>
      <c r="G1142" s="50">
        <f>'H15 Swap'!O1148</f>
        <v>3.35</v>
      </c>
      <c r="H1142" s="14">
        <f t="shared" si="71"/>
        <v>0.46999999999999975</v>
      </c>
      <c r="J1142" s="51">
        <f>'H15 Swap'!B1148</f>
        <v>2.2000000000000002</v>
      </c>
      <c r="K1142" s="52">
        <f>'H15 Swap'!C1148</f>
        <v>1.97</v>
      </c>
      <c r="L1142" s="14">
        <f t="shared" si="70"/>
        <v>0.2300000000000002</v>
      </c>
    </row>
    <row r="1143" spans="2:12" outlineLevel="1">
      <c r="B1143">
        <f>'H15 Swap'!A1149</f>
        <v>20041104</v>
      </c>
      <c r="C1143" s="1">
        <f t="shared" si="68"/>
        <v>38295</v>
      </c>
      <c r="D1143" s="8">
        <f t="shared" si="69"/>
        <v>2004.9144421629021</v>
      </c>
      <c r="F1143" s="50">
        <f>'H15 Swap'!H1149</f>
        <v>3.73</v>
      </c>
      <c r="G1143" s="50">
        <f>'H15 Swap'!O1149</f>
        <v>3.37</v>
      </c>
      <c r="H1143" s="14">
        <f t="shared" si="71"/>
        <v>0.35999999999999988</v>
      </c>
      <c r="J1143" s="51">
        <f>'H15 Swap'!B1149</f>
        <v>2.21</v>
      </c>
      <c r="K1143" s="52">
        <f>'H15 Swap'!C1149</f>
        <v>1.97</v>
      </c>
      <c r="L1143" s="14">
        <f t="shared" si="70"/>
        <v>0.24</v>
      </c>
    </row>
    <row r="1144" spans="2:12" outlineLevel="1">
      <c r="B1144">
        <f>'H15 Swap'!A1150</f>
        <v>20041105</v>
      </c>
      <c r="C1144" s="1">
        <f t="shared" si="68"/>
        <v>38296</v>
      </c>
      <c r="D1144" s="8">
        <f t="shared" si="69"/>
        <v>2004.9171800136892</v>
      </c>
      <c r="F1144" s="50">
        <f>'H15 Swap'!H1150</f>
        <v>3.93</v>
      </c>
      <c r="G1144" s="50">
        <f>'H15 Swap'!O1150</f>
        <v>3.51</v>
      </c>
      <c r="H1144" s="14">
        <f t="shared" si="71"/>
        <v>0.42000000000000037</v>
      </c>
      <c r="J1144" s="51">
        <f>'H15 Swap'!B1150</f>
        <v>2.2200000000000002</v>
      </c>
      <c r="K1144" s="52">
        <f>'H15 Swap'!C1150</f>
        <v>2.0499999999999998</v>
      </c>
      <c r="L1144" s="14">
        <f t="shared" si="70"/>
        <v>0.17000000000000037</v>
      </c>
    </row>
    <row r="1145" spans="2:12" outlineLevel="1">
      <c r="B1145">
        <f>'H15 Swap'!A1151</f>
        <v>20041108</v>
      </c>
      <c r="C1145" s="1">
        <f t="shared" si="68"/>
        <v>38299</v>
      </c>
      <c r="D1145" s="8">
        <f t="shared" si="69"/>
        <v>2004.9253935660506</v>
      </c>
      <c r="F1145" s="50">
        <f>'H15 Swap'!H1151</f>
        <v>3.94</v>
      </c>
      <c r="G1145" s="50">
        <f>'H15 Swap'!O1151</f>
        <v>3.51</v>
      </c>
      <c r="H1145" s="14">
        <f t="shared" si="71"/>
        <v>0.43000000000000016</v>
      </c>
      <c r="J1145" s="51">
        <f>'H15 Swap'!B1151</f>
        <v>2.2599999999999998</v>
      </c>
      <c r="K1145" s="52">
        <f>'H15 Swap'!C1151</f>
        <v>2.0499999999999998</v>
      </c>
      <c r="L1145" s="14">
        <f t="shared" si="70"/>
        <v>0.20999999999999996</v>
      </c>
    </row>
    <row r="1146" spans="2:12" outlineLevel="1">
      <c r="B1146">
        <f>'H15 Swap'!A1152</f>
        <v>20041109</v>
      </c>
      <c r="C1146" s="1">
        <f t="shared" si="68"/>
        <v>38300</v>
      </c>
      <c r="D1146" s="8">
        <f t="shared" si="69"/>
        <v>2004.9281314168377</v>
      </c>
      <c r="F1146" s="50">
        <f>'H15 Swap'!H1152</f>
        <v>3.95</v>
      </c>
      <c r="G1146" s="50">
        <f>'H15 Swap'!O1152</f>
        <v>3.53</v>
      </c>
      <c r="H1146" s="14">
        <f t="shared" si="71"/>
        <v>0.42000000000000037</v>
      </c>
      <c r="J1146" s="51">
        <f>'H15 Swap'!B1152</f>
        <v>2.2738</v>
      </c>
      <c r="K1146" s="52">
        <f>'H15 Swap'!C1152</f>
        <v>2.0499999999999998</v>
      </c>
      <c r="L1146" s="14">
        <f t="shared" si="70"/>
        <v>0.22380000000000022</v>
      </c>
    </row>
    <row r="1147" spans="2:12" outlineLevel="1">
      <c r="B1147">
        <f>'H15 Swap'!A1153</f>
        <v>20041110</v>
      </c>
      <c r="C1147" s="1">
        <f t="shared" si="68"/>
        <v>38301</v>
      </c>
      <c r="D1147" s="8">
        <f t="shared" si="69"/>
        <v>2004.930869267625</v>
      </c>
      <c r="F1147" s="50">
        <f>'H15 Swap'!H1153</f>
        <v>3.99</v>
      </c>
      <c r="G1147" s="50">
        <f>'H15 Swap'!O1153</f>
        <v>3.56</v>
      </c>
      <c r="H1147" s="14">
        <f t="shared" si="71"/>
        <v>0.43000000000000016</v>
      </c>
      <c r="J1147" s="51">
        <f>'H15 Swap'!B1153</f>
        <v>2.2763</v>
      </c>
      <c r="K1147" s="52">
        <f>'H15 Swap'!C1153</f>
        <v>2.0499999999999998</v>
      </c>
      <c r="L1147" s="14">
        <f t="shared" si="70"/>
        <v>0.22630000000000017</v>
      </c>
    </row>
    <row r="1148" spans="2:12" outlineLevel="1">
      <c r="B1148">
        <f>'H15 Swap'!A1154</f>
        <v>20041111</v>
      </c>
      <c r="C1148" s="1">
        <f t="shared" si="68"/>
        <v>38302</v>
      </c>
      <c r="D1148" s="8">
        <f t="shared" si="69"/>
        <v>2004.9336071184121</v>
      </c>
      <c r="F1148" s="50" t="str">
        <f>'H15 Swap'!H1154</f>
        <v xml:space="preserve"> NaN</v>
      </c>
      <c r="G1148" s="50" t="str">
        <f>'H15 Swap'!O1154</f>
        <v xml:space="preserve"> NaN</v>
      </c>
      <c r="H1148" s="14" t="e">
        <f t="shared" si="71"/>
        <v>#N/A</v>
      </c>
      <c r="J1148" s="51">
        <f>'H15 Swap'!B1154</f>
        <v>2.29</v>
      </c>
      <c r="K1148" s="52" t="str">
        <f>'H15 Swap'!C1154</f>
        <v>NaN</v>
      </c>
      <c r="L1148" s="14" t="e">
        <f t="shared" si="70"/>
        <v>#N/A</v>
      </c>
    </row>
    <row r="1149" spans="2:12" outlineLevel="1">
      <c r="B1149">
        <f>'H15 Swap'!A1155</f>
        <v>20041112</v>
      </c>
      <c r="C1149" s="1">
        <f t="shared" si="68"/>
        <v>38303</v>
      </c>
      <c r="D1149" s="8">
        <f t="shared" si="69"/>
        <v>2004.9363449691991</v>
      </c>
      <c r="F1149" s="50">
        <f>'H15 Swap'!H1155</f>
        <v>3.93</v>
      </c>
      <c r="G1149" s="50">
        <f>'H15 Swap'!O1155</f>
        <v>3.53</v>
      </c>
      <c r="H1149" s="14">
        <f t="shared" si="71"/>
        <v>0.40000000000000036</v>
      </c>
      <c r="J1149" s="51">
        <f>'H15 Swap'!B1155</f>
        <v>2.29</v>
      </c>
      <c r="K1149" s="52">
        <f>'H15 Swap'!C1155</f>
        <v>2.0499999999999998</v>
      </c>
      <c r="L1149" s="14">
        <f t="shared" si="70"/>
        <v>0.24000000000000021</v>
      </c>
    </row>
    <row r="1150" spans="2:12" outlineLevel="1">
      <c r="B1150">
        <f>'H15 Swap'!A1156</f>
        <v>20041115</v>
      </c>
      <c r="C1150" s="1">
        <f t="shared" si="68"/>
        <v>38306</v>
      </c>
      <c r="D1150" s="8">
        <f t="shared" si="69"/>
        <v>2004.9445585215606</v>
      </c>
      <c r="F1150" s="50">
        <f>'H15 Swap'!H1156</f>
        <v>3.95</v>
      </c>
      <c r="G1150" s="50">
        <f>'H15 Swap'!O1156</f>
        <v>3.53</v>
      </c>
      <c r="H1150" s="14">
        <f t="shared" si="71"/>
        <v>0.42000000000000037</v>
      </c>
      <c r="J1150" s="51">
        <f>'H15 Swap'!B1156</f>
        <v>2.2999999999999998</v>
      </c>
      <c r="K1150" s="52">
        <f>'H15 Swap'!C1156</f>
        <v>2.0699999999999998</v>
      </c>
      <c r="L1150" s="14">
        <f t="shared" si="70"/>
        <v>0.22999999999999998</v>
      </c>
    </row>
    <row r="1151" spans="2:12" outlineLevel="1">
      <c r="B1151">
        <f>'H15 Swap'!A1157</f>
        <v>20041116</v>
      </c>
      <c r="C1151" s="1">
        <f t="shared" si="68"/>
        <v>38307</v>
      </c>
      <c r="D1151" s="8">
        <f t="shared" si="69"/>
        <v>2004.9472963723476</v>
      </c>
      <c r="F1151" s="50">
        <f>'H15 Swap'!H1157</f>
        <v>3.97</v>
      </c>
      <c r="G1151" s="50">
        <f>'H15 Swap'!O1157</f>
        <v>3.56</v>
      </c>
      <c r="H1151" s="14">
        <f t="shared" si="71"/>
        <v>0.41000000000000014</v>
      </c>
      <c r="J1151" s="51">
        <f>'H15 Swap'!B1157</f>
        <v>2.31</v>
      </c>
      <c r="K1151" s="52">
        <f>'H15 Swap'!C1157</f>
        <v>2.0699999999999998</v>
      </c>
      <c r="L1151" s="14">
        <f t="shared" si="70"/>
        <v>0.24000000000000021</v>
      </c>
    </row>
    <row r="1152" spans="2:12" outlineLevel="1">
      <c r="B1152">
        <f>'H15 Swap'!A1158</f>
        <v>20041117</v>
      </c>
      <c r="C1152" s="1">
        <f t="shared" si="68"/>
        <v>38308</v>
      </c>
      <c r="D1152" s="8">
        <f t="shared" si="69"/>
        <v>2004.9500342231349</v>
      </c>
      <c r="F1152" s="50">
        <f>'H15 Swap'!H1158</f>
        <v>3.94</v>
      </c>
      <c r="G1152" s="50">
        <f>'H15 Swap'!O1158</f>
        <v>3.47</v>
      </c>
      <c r="H1152" s="14">
        <f t="shared" si="71"/>
        <v>0.46999999999999975</v>
      </c>
      <c r="J1152" s="51">
        <f>'H15 Swap'!B1158</f>
        <v>2.33</v>
      </c>
      <c r="K1152" s="52">
        <f>'H15 Swap'!C1158</f>
        <v>2.13</v>
      </c>
      <c r="L1152" s="14">
        <f t="shared" si="70"/>
        <v>0.20000000000000018</v>
      </c>
    </row>
    <row r="1153" spans="2:12" outlineLevel="1">
      <c r="B1153">
        <f>'H15 Swap'!A1159</f>
        <v>20041118</v>
      </c>
      <c r="C1153" s="1">
        <f t="shared" si="68"/>
        <v>38309</v>
      </c>
      <c r="D1153" s="8">
        <f t="shared" si="69"/>
        <v>2004.952772073922</v>
      </c>
      <c r="F1153" s="50">
        <f>'H15 Swap'!H1159</f>
        <v>3.91</v>
      </c>
      <c r="G1153" s="50">
        <f>'H15 Swap'!O1159</f>
        <v>3.48</v>
      </c>
      <c r="H1153" s="14">
        <f t="shared" si="71"/>
        <v>0.43000000000000016</v>
      </c>
      <c r="J1153" s="51">
        <f>'H15 Swap'!B1159</f>
        <v>2.3388</v>
      </c>
      <c r="K1153" s="52">
        <f>'H15 Swap'!C1159</f>
        <v>2.13</v>
      </c>
      <c r="L1153" s="14">
        <f t="shared" si="70"/>
        <v>0.2088000000000001</v>
      </c>
    </row>
    <row r="1154" spans="2:12" outlineLevel="1">
      <c r="B1154">
        <f>'H15 Swap'!A1160</f>
        <v>20041119</v>
      </c>
      <c r="C1154" s="1">
        <f t="shared" si="68"/>
        <v>38310</v>
      </c>
      <c r="D1154" s="8">
        <f t="shared" si="69"/>
        <v>2004.9555099247091</v>
      </c>
      <c r="F1154" s="50">
        <f>'H15 Swap'!H1160</f>
        <v>3.98</v>
      </c>
      <c r="G1154" s="50">
        <f>'H15 Swap'!O1160</f>
        <v>3.57</v>
      </c>
      <c r="H1154" s="14">
        <f t="shared" si="71"/>
        <v>0.41000000000000014</v>
      </c>
      <c r="J1154" s="51">
        <f>'H15 Swap'!B1160</f>
        <v>2.3450000000000002</v>
      </c>
      <c r="K1154" s="52">
        <f>'H15 Swap'!C1160</f>
        <v>2.13</v>
      </c>
      <c r="L1154" s="14">
        <f t="shared" si="70"/>
        <v>0.2150000000000003</v>
      </c>
    </row>
    <row r="1155" spans="2:12" outlineLevel="1">
      <c r="B1155">
        <f>'H15 Swap'!A1161</f>
        <v>20041122</v>
      </c>
      <c r="C1155" s="1">
        <f t="shared" si="68"/>
        <v>38313</v>
      </c>
      <c r="D1155" s="8">
        <f t="shared" si="69"/>
        <v>2004.9637234770705</v>
      </c>
      <c r="F1155" s="50">
        <f>'H15 Swap'!H1161</f>
        <v>3.96</v>
      </c>
      <c r="G1155" s="50">
        <f>'H15 Swap'!O1161</f>
        <v>3.56</v>
      </c>
      <c r="H1155" s="14">
        <f t="shared" si="71"/>
        <v>0.39999999999999991</v>
      </c>
      <c r="J1155" s="51">
        <f>'H15 Swap'!B1161</f>
        <v>2.36</v>
      </c>
      <c r="K1155" s="52">
        <f>'H15 Swap'!C1161</f>
        <v>2.13</v>
      </c>
      <c r="L1155" s="14">
        <f t="shared" si="70"/>
        <v>0.22999999999999998</v>
      </c>
    </row>
    <row r="1156" spans="2:12" outlineLevel="1">
      <c r="B1156">
        <f>'H15 Swap'!A1162</f>
        <v>20041123</v>
      </c>
      <c r="C1156" s="1">
        <f t="shared" si="68"/>
        <v>38314</v>
      </c>
      <c r="D1156" s="8">
        <f t="shared" si="69"/>
        <v>2004.9664613278576</v>
      </c>
      <c r="F1156" s="50">
        <f>'H15 Swap'!H1162</f>
        <v>3.97</v>
      </c>
      <c r="G1156" s="50">
        <f>'H15 Swap'!O1162</f>
        <v>3.58</v>
      </c>
      <c r="H1156" s="14">
        <f t="shared" si="71"/>
        <v>0.39000000000000012</v>
      </c>
      <c r="J1156" s="51">
        <f>'H15 Swap'!B1162</f>
        <v>2.38</v>
      </c>
      <c r="K1156" s="52">
        <f>'H15 Swap'!C1162</f>
        <v>2.17</v>
      </c>
      <c r="L1156" s="14">
        <f t="shared" si="70"/>
        <v>0.20999999999999996</v>
      </c>
    </row>
    <row r="1157" spans="2:12" outlineLevel="1">
      <c r="B1157">
        <f>'H15 Swap'!A1163</f>
        <v>20041124</v>
      </c>
      <c r="C1157" s="1">
        <f t="shared" si="68"/>
        <v>38315</v>
      </c>
      <c r="D1157" s="8">
        <f t="shared" si="69"/>
        <v>2004.9691991786447</v>
      </c>
      <c r="F1157" s="50">
        <f>'H15 Swap'!H1163</f>
        <v>3.96</v>
      </c>
      <c r="G1157" s="50">
        <f>'H15 Swap'!O1163</f>
        <v>3.61</v>
      </c>
      <c r="H1157" s="14">
        <f t="shared" si="71"/>
        <v>0.35000000000000009</v>
      </c>
      <c r="J1157" s="51">
        <f>'H15 Swap'!B1163</f>
        <v>2.3805999999999998</v>
      </c>
      <c r="K1157" s="52">
        <f>'H15 Swap'!C1163</f>
        <v>2.17</v>
      </c>
      <c r="L1157" s="14">
        <f t="shared" si="70"/>
        <v>0.2105999999999999</v>
      </c>
    </row>
    <row r="1158" spans="2:12" outlineLevel="1">
      <c r="B1158">
        <f>'H15 Swap'!A1164</f>
        <v>20041125</v>
      </c>
      <c r="C1158" s="1">
        <f t="shared" si="68"/>
        <v>38316</v>
      </c>
      <c r="D1158" s="8">
        <f t="shared" si="69"/>
        <v>2004.971937029432</v>
      </c>
      <c r="F1158" s="50" t="str">
        <f>'H15 Swap'!H1164</f>
        <v xml:space="preserve"> NaN</v>
      </c>
      <c r="G1158" s="50" t="str">
        <f>'H15 Swap'!O1164</f>
        <v xml:space="preserve"> NaN</v>
      </c>
      <c r="H1158" s="14" t="e">
        <f t="shared" si="71"/>
        <v>#N/A</v>
      </c>
      <c r="J1158" s="51">
        <f>'H15 Swap'!B1164</f>
        <v>2.39</v>
      </c>
      <c r="K1158" s="52" t="str">
        <f>'H15 Swap'!C1164</f>
        <v>NaN</v>
      </c>
      <c r="L1158" s="14" t="e">
        <f t="shared" si="70"/>
        <v>#N/A</v>
      </c>
    </row>
    <row r="1159" spans="2:12" outlineLevel="1">
      <c r="B1159">
        <f>'H15 Swap'!A1165</f>
        <v>20041126</v>
      </c>
      <c r="C1159" s="1">
        <f t="shared" si="68"/>
        <v>38317</v>
      </c>
      <c r="D1159" s="8">
        <f t="shared" si="69"/>
        <v>2004.974674880219</v>
      </c>
      <c r="F1159" s="50">
        <f>'H15 Swap'!H1165</f>
        <v>4.0199999999999996</v>
      </c>
      <c r="G1159" s="50">
        <f>'H15 Swap'!O1165</f>
        <v>3.64</v>
      </c>
      <c r="H1159" s="14">
        <f t="shared" si="71"/>
        <v>0.37999999999999945</v>
      </c>
      <c r="J1159" s="51">
        <f>'H15 Swap'!B1165</f>
        <v>2.4</v>
      </c>
      <c r="K1159" s="52">
        <f>'H15 Swap'!C1165</f>
        <v>2.17</v>
      </c>
      <c r="L1159" s="14">
        <f t="shared" si="70"/>
        <v>0.22999999999999998</v>
      </c>
    </row>
    <row r="1160" spans="2:12" outlineLevel="1">
      <c r="B1160">
        <f>'H15 Swap'!A1166</f>
        <v>20041129</v>
      </c>
      <c r="C1160" s="1">
        <f t="shared" si="68"/>
        <v>38320</v>
      </c>
      <c r="D1160" s="8">
        <f t="shared" si="69"/>
        <v>2004.9828884325805</v>
      </c>
      <c r="F1160" s="50">
        <f>'H15 Swap'!H1166</f>
        <v>4.0999999999999996</v>
      </c>
      <c r="G1160" s="50">
        <f>'H15 Swap'!O1166</f>
        <v>3.72</v>
      </c>
      <c r="H1160" s="14">
        <f t="shared" si="71"/>
        <v>0.37999999999999945</v>
      </c>
      <c r="J1160" s="51">
        <f>'H15 Swap'!B1166</f>
        <v>2.4</v>
      </c>
      <c r="K1160" s="52">
        <f>'H15 Swap'!C1166</f>
        <v>2.17</v>
      </c>
      <c r="L1160" s="14">
        <f t="shared" si="70"/>
        <v>0.22999999999999998</v>
      </c>
    </row>
    <row r="1161" spans="2:12" outlineLevel="1">
      <c r="B1161">
        <f>'H15 Swap'!A1167</f>
        <v>20041130</v>
      </c>
      <c r="C1161" s="1">
        <f t="shared" si="68"/>
        <v>38321</v>
      </c>
      <c r="D1161" s="8">
        <f t="shared" si="69"/>
        <v>2004.9856262833675</v>
      </c>
      <c r="F1161" s="50">
        <f>'H15 Swap'!H1167</f>
        <v>4.1100000000000003</v>
      </c>
      <c r="G1161" s="50">
        <f>'H15 Swap'!O1167</f>
        <v>3.72</v>
      </c>
      <c r="H1161" s="14">
        <f t="shared" si="71"/>
        <v>0.39000000000000012</v>
      </c>
      <c r="J1161" s="51">
        <f>'H15 Swap'!B1167</f>
        <v>2.41</v>
      </c>
      <c r="K1161" s="52">
        <f>'H15 Swap'!C1167</f>
        <v>2.17</v>
      </c>
      <c r="L1161" s="14">
        <f t="shared" si="70"/>
        <v>0.24000000000000021</v>
      </c>
    </row>
    <row r="1162" spans="2:12" outlineLevel="1">
      <c r="B1162">
        <f>'H15 Swap'!A1168</f>
        <v>20041201</v>
      </c>
      <c r="C1162" s="1">
        <f t="shared" si="68"/>
        <v>38322</v>
      </c>
      <c r="D1162" s="8">
        <f t="shared" si="69"/>
        <v>2004.9883641341546</v>
      </c>
      <c r="F1162" s="50">
        <f>'H15 Swap'!H1168</f>
        <v>4.1100000000000003</v>
      </c>
      <c r="G1162" s="50">
        <f>'H15 Swap'!O1168</f>
        <v>3.72</v>
      </c>
      <c r="H1162" s="14">
        <f t="shared" si="71"/>
        <v>0.39000000000000012</v>
      </c>
      <c r="J1162" s="51">
        <f>'H15 Swap'!B1168</f>
        <v>2.4188000000000001</v>
      </c>
      <c r="K1162" s="52">
        <f>'H15 Swap'!C1168</f>
        <v>2.17</v>
      </c>
      <c r="L1162" s="14">
        <f t="shared" si="70"/>
        <v>0.24880000000000013</v>
      </c>
    </row>
    <row r="1163" spans="2:12" outlineLevel="1">
      <c r="B1163">
        <f>'H15 Swap'!A1169</f>
        <v>20041202</v>
      </c>
      <c r="C1163" s="1">
        <f t="shared" ref="C1163:C1226" si="72">DATE(LEFT(B1163,4),MID(B1163,5,2),RIGHT(B1163,2))</f>
        <v>38323</v>
      </c>
      <c r="D1163" s="8">
        <f t="shared" ref="D1163:D1226" si="73">(YEAR(C1163)*365.25+MONTH(C1163)*30+DAY(C1163))/365.25</f>
        <v>2004.9911019849419</v>
      </c>
      <c r="F1163" s="50">
        <f>'H15 Swap'!H1169</f>
        <v>4.18</v>
      </c>
      <c r="G1163" s="50">
        <f>'H15 Swap'!O1169</f>
        <v>3.75</v>
      </c>
      <c r="H1163" s="14">
        <f t="shared" si="71"/>
        <v>0.42999999999999972</v>
      </c>
      <c r="J1163" s="51">
        <f>'H15 Swap'!B1169</f>
        <v>2.4375</v>
      </c>
      <c r="K1163" s="52">
        <f>'H15 Swap'!C1169</f>
        <v>2.17</v>
      </c>
      <c r="L1163" s="14">
        <f t="shared" ref="L1163:L1226" si="74">IF(ISERROR(J1163-K1163),#N/A,J1163-K1163)</f>
        <v>0.26750000000000007</v>
      </c>
    </row>
    <row r="1164" spans="2:12" outlineLevel="1">
      <c r="B1164">
        <f>'H15 Swap'!A1170</f>
        <v>20041203</v>
      </c>
      <c r="C1164" s="1">
        <f t="shared" si="72"/>
        <v>38324</v>
      </c>
      <c r="D1164" s="8">
        <f t="shared" si="73"/>
        <v>2004.993839835729</v>
      </c>
      <c r="F1164" s="50">
        <f>'H15 Swap'!H1170</f>
        <v>3.98</v>
      </c>
      <c r="G1164" s="50">
        <f>'H15 Swap'!O1170</f>
        <v>3.61</v>
      </c>
      <c r="H1164" s="14">
        <f t="shared" ref="H1164:H1227" si="75">IF(ISERROR(F1164-G1164),#N/A,F1164-G1164)</f>
        <v>0.37000000000000011</v>
      </c>
      <c r="J1164" s="51">
        <f>'H15 Swap'!B1170</f>
        <v>2.44</v>
      </c>
      <c r="K1164" s="52">
        <f>'H15 Swap'!C1170</f>
        <v>2.17</v>
      </c>
      <c r="L1164" s="14">
        <f t="shared" si="74"/>
        <v>0.27</v>
      </c>
    </row>
    <row r="1165" spans="2:12" outlineLevel="1">
      <c r="B1165">
        <f>'H15 Swap'!A1171</f>
        <v>20041206</v>
      </c>
      <c r="C1165" s="1">
        <f t="shared" si="72"/>
        <v>38327</v>
      </c>
      <c r="D1165" s="8">
        <f t="shared" si="73"/>
        <v>2005.0020533880904</v>
      </c>
      <c r="F1165" s="50">
        <f>'H15 Swap'!H1171</f>
        <v>3.99</v>
      </c>
      <c r="G1165" s="50">
        <f>'H15 Swap'!O1171</f>
        <v>3.59</v>
      </c>
      <c r="H1165" s="14">
        <f t="shared" si="75"/>
        <v>0.40000000000000036</v>
      </c>
      <c r="J1165" s="51">
        <f>'H15 Swap'!B1171</f>
        <v>2.44</v>
      </c>
      <c r="K1165" s="52">
        <f>'H15 Swap'!C1171</f>
        <v>2.21</v>
      </c>
      <c r="L1165" s="14">
        <f t="shared" si="74"/>
        <v>0.22999999999999998</v>
      </c>
    </row>
    <row r="1166" spans="2:12" outlineLevel="1">
      <c r="B1166">
        <f>'H15 Swap'!A1172</f>
        <v>20041207</v>
      </c>
      <c r="C1166" s="1">
        <f t="shared" si="72"/>
        <v>38328</v>
      </c>
      <c r="D1166" s="8">
        <f t="shared" si="73"/>
        <v>2005.0047912388775</v>
      </c>
      <c r="F1166" s="50">
        <f>'H15 Swap'!H1172</f>
        <v>3.99</v>
      </c>
      <c r="G1166" s="50">
        <f>'H15 Swap'!O1172</f>
        <v>3.6</v>
      </c>
      <c r="H1166" s="14">
        <f t="shared" si="75"/>
        <v>0.39000000000000012</v>
      </c>
      <c r="J1166" s="51">
        <f>'H15 Swap'!B1172</f>
        <v>2.4500000000000002</v>
      </c>
      <c r="K1166" s="52">
        <f>'H15 Swap'!C1172</f>
        <v>2.25</v>
      </c>
      <c r="L1166" s="14">
        <f t="shared" si="74"/>
        <v>0.20000000000000018</v>
      </c>
    </row>
    <row r="1167" spans="2:12" outlineLevel="1">
      <c r="B1167">
        <f>'H15 Swap'!A1173</f>
        <v>20041208</v>
      </c>
      <c r="C1167" s="1">
        <f t="shared" si="72"/>
        <v>38329</v>
      </c>
      <c r="D1167" s="8">
        <f t="shared" si="73"/>
        <v>2005.0075290896646</v>
      </c>
      <c r="F1167" s="50">
        <f>'H15 Swap'!H1173</f>
        <v>3.92</v>
      </c>
      <c r="G1167" s="50">
        <f>'H15 Swap'!O1173</f>
        <v>3.53</v>
      </c>
      <c r="H1167" s="14">
        <f t="shared" si="75"/>
        <v>0.39000000000000012</v>
      </c>
      <c r="J1167" s="51">
        <f>'H15 Swap'!B1173</f>
        <v>2.46</v>
      </c>
      <c r="K1167" s="52">
        <f>'H15 Swap'!C1173</f>
        <v>2.23</v>
      </c>
      <c r="L1167" s="14">
        <f t="shared" si="74"/>
        <v>0.22999999999999998</v>
      </c>
    </row>
    <row r="1168" spans="2:12" outlineLevel="1">
      <c r="B1168">
        <f>'H15 Swap'!A1174</f>
        <v>20041209</v>
      </c>
      <c r="C1168" s="1">
        <f t="shared" si="72"/>
        <v>38330</v>
      </c>
      <c r="D1168" s="8">
        <f t="shared" si="73"/>
        <v>2005.0102669404519</v>
      </c>
      <c r="F1168" s="50">
        <f>'H15 Swap'!H1174</f>
        <v>3.86</v>
      </c>
      <c r="G1168" s="50">
        <f>'H15 Swap'!O1174</f>
        <v>3.54</v>
      </c>
      <c r="H1168" s="14">
        <f t="shared" si="75"/>
        <v>0.31999999999999984</v>
      </c>
      <c r="J1168" s="51">
        <f>'H15 Swap'!B1174</f>
        <v>2.4700000000000002</v>
      </c>
      <c r="K1168" s="52">
        <f>'H15 Swap'!C1174</f>
        <v>2.23</v>
      </c>
      <c r="L1168" s="14">
        <f t="shared" si="74"/>
        <v>0.24000000000000021</v>
      </c>
    </row>
    <row r="1169" spans="2:12" outlineLevel="1">
      <c r="B1169">
        <f>'H15 Swap'!A1175</f>
        <v>20041210</v>
      </c>
      <c r="C1169" s="1">
        <f t="shared" si="72"/>
        <v>38331</v>
      </c>
      <c r="D1169" s="8">
        <f t="shared" si="73"/>
        <v>2005.0130047912389</v>
      </c>
      <c r="F1169" s="50">
        <f>'H15 Swap'!H1175</f>
        <v>3.89</v>
      </c>
      <c r="G1169" s="50">
        <f>'H15 Swap'!O1175</f>
        <v>3.52</v>
      </c>
      <c r="H1169" s="14">
        <f t="shared" si="75"/>
        <v>0.37000000000000011</v>
      </c>
      <c r="J1169" s="51">
        <f>'H15 Swap'!B1175</f>
        <v>2.48</v>
      </c>
      <c r="K1169" s="52">
        <f>'H15 Swap'!C1175</f>
        <v>2.25</v>
      </c>
      <c r="L1169" s="14">
        <f t="shared" si="74"/>
        <v>0.22999999999999998</v>
      </c>
    </row>
    <row r="1170" spans="2:12" outlineLevel="1">
      <c r="B1170">
        <f>'H15 Swap'!A1176</f>
        <v>20041213</v>
      </c>
      <c r="C1170" s="1">
        <f t="shared" si="72"/>
        <v>38334</v>
      </c>
      <c r="D1170" s="8">
        <f t="shared" si="73"/>
        <v>2005.0212183436004</v>
      </c>
      <c r="F1170" s="50">
        <f>'H15 Swap'!H1176</f>
        <v>3.91</v>
      </c>
      <c r="G1170" s="50">
        <f>'H15 Swap'!O1176</f>
        <v>3.54</v>
      </c>
      <c r="H1170" s="14">
        <f t="shared" si="75"/>
        <v>0.37000000000000011</v>
      </c>
      <c r="J1170" s="51">
        <f>'H15 Swap'!B1176</f>
        <v>2.4900000000000002</v>
      </c>
      <c r="K1170" s="52">
        <f>'H15 Swap'!C1176</f>
        <v>2.25</v>
      </c>
      <c r="L1170" s="14">
        <f t="shared" si="74"/>
        <v>0.24000000000000021</v>
      </c>
    </row>
    <row r="1171" spans="2:12" outlineLevel="1">
      <c r="B1171">
        <f>'H15 Swap'!A1177</f>
        <v>20041214</v>
      </c>
      <c r="C1171" s="1">
        <f t="shared" si="72"/>
        <v>38335</v>
      </c>
      <c r="D1171" s="8">
        <f t="shared" si="73"/>
        <v>2005.0239561943874</v>
      </c>
      <c r="F1171" s="50">
        <f>'H15 Swap'!H1177</f>
        <v>3.95</v>
      </c>
      <c r="G1171" s="50">
        <f>'H15 Swap'!O1177</f>
        <v>3.53</v>
      </c>
      <c r="H1171" s="14">
        <f t="shared" si="75"/>
        <v>0.42000000000000037</v>
      </c>
      <c r="J1171" s="51">
        <f>'H15 Swap'!B1177</f>
        <v>2.5</v>
      </c>
      <c r="K1171" s="52">
        <f>'H15 Swap'!C1177</f>
        <v>2.25</v>
      </c>
      <c r="L1171" s="14">
        <f t="shared" si="74"/>
        <v>0.25</v>
      </c>
    </row>
    <row r="1172" spans="2:12" outlineLevel="1">
      <c r="B1172">
        <f>'H15 Swap'!A1178</f>
        <v>20041215</v>
      </c>
      <c r="C1172" s="1">
        <f t="shared" si="72"/>
        <v>38336</v>
      </c>
      <c r="D1172" s="8">
        <f t="shared" si="73"/>
        <v>2005.0266940451745</v>
      </c>
      <c r="F1172" s="50">
        <f>'H15 Swap'!H1178</f>
        <v>3.86</v>
      </c>
      <c r="G1172" s="50">
        <f>'H15 Swap'!O1178</f>
        <v>3.48</v>
      </c>
      <c r="H1172" s="14">
        <f t="shared" si="75"/>
        <v>0.37999999999999989</v>
      </c>
      <c r="J1172" s="51">
        <f>'H15 Swap'!B1178</f>
        <v>2.5013000000000001</v>
      </c>
      <c r="K1172" s="52">
        <f>'H15 Swap'!C1178</f>
        <v>2.48</v>
      </c>
      <c r="L1172" s="14">
        <f t="shared" si="74"/>
        <v>2.1300000000000097E-2</v>
      </c>
    </row>
    <row r="1173" spans="2:12" outlineLevel="1">
      <c r="B1173">
        <f>'H15 Swap'!A1179</f>
        <v>20041216</v>
      </c>
      <c r="C1173" s="1">
        <f t="shared" si="72"/>
        <v>38337</v>
      </c>
      <c r="D1173" s="8">
        <f t="shared" si="73"/>
        <v>2005.0294318959616</v>
      </c>
      <c r="F1173" s="50">
        <f>'H15 Swap'!H1179</f>
        <v>3.92</v>
      </c>
      <c r="G1173" s="50">
        <f>'H15 Swap'!O1179</f>
        <v>3.58</v>
      </c>
      <c r="H1173" s="14">
        <f t="shared" si="75"/>
        <v>0.33999999999999986</v>
      </c>
      <c r="J1173" s="51">
        <f>'H15 Swap'!B1179</f>
        <v>2.5099999999999998</v>
      </c>
      <c r="K1173" s="52">
        <f>'H15 Swap'!C1179</f>
        <v>2.2799999999999998</v>
      </c>
      <c r="L1173" s="14">
        <f t="shared" si="74"/>
        <v>0.22999999999999998</v>
      </c>
    </row>
    <row r="1174" spans="2:12" outlineLevel="1">
      <c r="B1174">
        <f>'H15 Swap'!A1180</f>
        <v>20041217</v>
      </c>
      <c r="C1174" s="1">
        <f t="shared" si="72"/>
        <v>38338</v>
      </c>
      <c r="D1174" s="8">
        <f t="shared" si="73"/>
        <v>2005.0321697467489</v>
      </c>
      <c r="F1174" s="50">
        <f>'H15 Swap'!H1180</f>
        <v>3.97</v>
      </c>
      <c r="G1174" s="50">
        <f>'H15 Swap'!O1180</f>
        <v>3.59</v>
      </c>
      <c r="H1174" s="14">
        <f t="shared" si="75"/>
        <v>0.38000000000000034</v>
      </c>
      <c r="J1174" s="51">
        <f>'H15 Swap'!B1180</f>
        <v>2.52</v>
      </c>
      <c r="K1174" s="52">
        <f>'H15 Swap'!C1180</f>
        <v>2.2200000000000002</v>
      </c>
      <c r="L1174" s="14">
        <f t="shared" si="74"/>
        <v>0.29999999999999982</v>
      </c>
    </row>
    <row r="1175" spans="2:12" outlineLevel="1">
      <c r="B1175">
        <f>'H15 Swap'!A1181</f>
        <v>20041220</v>
      </c>
      <c r="C1175" s="1">
        <f t="shared" si="72"/>
        <v>38341</v>
      </c>
      <c r="D1175" s="8">
        <f t="shared" si="73"/>
        <v>2005.0403832991101</v>
      </c>
      <c r="F1175" s="50">
        <f>'H15 Swap'!H1181</f>
        <v>3.96</v>
      </c>
      <c r="G1175" s="50">
        <f>'H15 Swap'!O1181</f>
        <v>3.59</v>
      </c>
      <c r="H1175" s="14">
        <f t="shared" si="75"/>
        <v>0.37000000000000011</v>
      </c>
      <c r="J1175" s="51">
        <f>'H15 Swap'!B1181</f>
        <v>2.5213000000000001</v>
      </c>
      <c r="K1175" s="52">
        <f>'H15 Swap'!C1181</f>
        <v>2.29</v>
      </c>
      <c r="L1175" s="14">
        <f t="shared" si="74"/>
        <v>0.23130000000000006</v>
      </c>
    </row>
    <row r="1176" spans="2:12" outlineLevel="1">
      <c r="B1176">
        <f>'H15 Swap'!A1182</f>
        <v>20041221</v>
      </c>
      <c r="C1176" s="1">
        <f t="shared" si="72"/>
        <v>38342</v>
      </c>
      <c r="D1176" s="8">
        <f t="shared" si="73"/>
        <v>2005.0431211498974</v>
      </c>
      <c r="F1176" s="50">
        <f>'H15 Swap'!H1182</f>
        <v>3.99</v>
      </c>
      <c r="G1176" s="50">
        <f>'H15 Swap'!O1182</f>
        <v>3.57</v>
      </c>
      <c r="H1176" s="14">
        <f t="shared" si="75"/>
        <v>0.42000000000000037</v>
      </c>
      <c r="J1176" s="51">
        <f>'H15 Swap'!B1182</f>
        <v>2.5299999999999998</v>
      </c>
      <c r="K1176" s="52">
        <f>'H15 Swap'!C1182</f>
        <v>2.29</v>
      </c>
      <c r="L1176" s="14">
        <f t="shared" si="74"/>
        <v>0.23999999999999977</v>
      </c>
    </row>
    <row r="1177" spans="2:12" outlineLevel="1">
      <c r="B1177">
        <f>'H15 Swap'!A1183</f>
        <v>20041222</v>
      </c>
      <c r="C1177" s="1">
        <f t="shared" si="72"/>
        <v>38343</v>
      </c>
      <c r="D1177" s="8">
        <f t="shared" si="73"/>
        <v>2005.0458590006845</v>
      </c>
      <c r="F1177" s="50">
        <f>'H15 Swap'!H1183</f>
        <v>3.99</v>
      </c>
      <c r="G1177" s="50">
        <f>'H15 Swap'!O1183</f>
        <v>3.57</v>
      </c>
      <c r="H1177" s="14">
        <f t="shared" si="75"/>
        <v>0.42000000000000037</v>
      </c>
      <c r="J1177" s="51">
        <f>'H15 Swap'!B1183</f>
        <v>2.5299999999999998</v>
      </c>
      <c r="K1177" s="52">
        <f>'H15 Swap'!C1183</f>
        <v>2.29</v>
      </c>
      <c r="L1177" s="14">
        <f t="shared" si="74"/>
        <v>0.23999999999999977</v>
      </c>
    </row>
    <row r="1178" spans="2:12" outlineLevel="1">
      <c r="B1178">
        <f>'H15 Swap'!A1184</f>
        <v>20041223</v>
      </c>
      <c r="C1178" s="1">
        <f t="shared" si="72"/>
        <v>38344</v>
      </c>
      <c r="D1178" s="8">
        <f t="shared" si="73"/>
        <v>2005.0485968514715</v>
      </c>
      <c r="F1178" s="50">
        <f>'H15 Swap'!H1184</f>
        <v>4</v>
      </c>
      <c r="G1178" s="50">
        <f>'H15 Swap'!O1184</f>
        <v>3.58</v>
      </c>
      <c r="H1178" s="14">
        <f t="shared" si="75"/>
        <v>0.41999999999999993</v>
      </c>
      <c r="J1178" s="51">
        <f>'H15 Swap'!B1184</f>
        <v>2.5488</v>
      </c>
      <c r="K1178" s="52">
        <f>'H15 Swap'!C1184</f>
        <v>2.29</v>
      </c>
      <c r="L1178" s="14">
        <f t="shared" si="74"/>
        <v>0.25879999999999992</v>
      </c>
    </row>
    <row r="1179" spans="2:12" outlineLevel="1">
      <c r="B1179">
        <f>'H15 Swap'!A1185</f>
        <v>20041224</v>
      </c>
      <c r="C1179" s="1">
        <f t="shared" si="72"/>
        <v>38345</v>
      </c>
      <c r="D1179" s="8">
        <f t="shared" si="73"/>
        <v>2005.0513347022588</v>
      </c>
      <c r="F1179" s="50" t="str">
        <f>'H15 Swap'!H1185</f>
        <v xml:space="preserve"> NaN</v>
      </c>
      <c r="G1179" s="50" t="str">
        <f>'H15 Swap'!O1185</f>
        <v xml:space="preserve"> NaN</v>
      </c>
      <c r="H1179" s="14" t="e">
        <f t="shared" si="75"/>
        <v>#N/A</v>
      </c>
      <c r="J1179" s="51">
        <f>'H15 Swap'!B1185</f>
        <v>2.5499999999999998</v>
      </c>
      <c r="K1179" s="52">
        <f>'H15 Swap'!C1185</f>
        <v>2.29</v>
      </c>
      <c r="L1179" s="14">
        <f t="shared" si="74"/>
        <v>0.25999999999999979</v>
      </c>
    </row>
    <row r="1180" spans="2:12" outlineLevel="1">
      <c r="B1180">
        <f>'H15 Swap'!A1186</f>
        <v>20041227</v>
      </c>
      <c r="C1180" s="1">
        <f t="shared" si="72"/>
        <v>38348</v>
      </c>
      <c r="D1180" s="8">
        <f t="shared" si="73"/>
        <v>2005.05954825462</v>
      </c>
      <c r="F1180" s="50">
        <f>'H15 Swap'!H1186</f>
        <v>4.05</v>
      </c>
      <c r="G1180" s="50">
        <f>'H15 Swap'!O1186</f>
        <v>3.65</v>
      </c>
      <c r="H1180" s="14">
        <f t="shared" si="75"/>
        <v>0.39999999999999991</v>
      </c>
      <c r="J1180" s="51">
        <f>'H15 Swap'!B1186</f>
        <v>2.5499999999999998</v>
      </c>
      <c r="K1180" s="52">
        <f>'H15 Swap'!C1186</f>
        <v>2.29</v>
      </c>
      <c r="L1180" s="14">
        <f t="shared" si="74"/>
        <v>0.25999999999999979</v>
      </c>
    </row>
    <row r="1181" spans="2:12" outlineLevel="1">
      <c r="B1181">
        <f>'H15 Swap'!A1187</f>
        <v>20041228</v>
      </c>
      <c r="C1181" s="1">
        <f t="shared" si="72"/>
        <v>38349</v>
      </c>
      <c r="D1181" s="8">
        <f t="shared" si="73"/>
        <v>2005.0622861054073</v>
      </c>
      <c r="F1181" s="50">
        <f>'H15 Swap'!H1187</f>
        <v>4.0999999999999996</v>
      </c>
      <c r="G1181" s="50">
        <f>'H15 Swap'!O1187</f>
        <v>3.66</v>
      </c>
      <c r="H1181" s="14">
        <f t="shared" si="75"/>
        <v>0.4399999999999995</v>
      </c>
      <c r="J1181" s="51">
        <f>'H15 Swap'!B1187</f>
        <v>2.5499999999999998</v>
      </c>
      <c r="K1181" s="52">
        <f>'H15 Swap'!C1187</f>
        <v>2.29</v>
      </c>
      <c r="L1181" s="14">
        <f t="shared" si="74"/>
        <v>0.25999999999999979</v>
      </c>
    </row>
    <row r="1182" spans="2:12" outlineLevel="1">
      <c r="B1182">
        <f>'H15 Swap'!A1188</f>
        <v>20041229</v>
      </c>
      <c r="C1182" s="1">
        <f t="shared" si="72"/>
        <v>38350</v>
      </c>
      <c r="D1182" s="8">
        <f t="shared" si="73"/>
        <v>2005.0650239561944</v>
      </c>
      <c r="F1182" s="50">
        <f>'H15 Swap'!H1188</f>
        <v>4.0599999999999996</v>
      </c>
      <c r="G1182" s="50">
        <f>'H15 Swap'!O1188</f>
        <v>3.69</v>
      </c>
      <c r="H1182" s="14">
        <f t="shared" si="75"/>
        <v>0.36999999999999966</v>
      </c>
      <c r="J1182" s="51">
        <f>'H15 Swap'!B1188</f>
        <v>2.56</v>
      </c>
      <c r="K1182" s="52">
        <f>'H15 Swap'!C1188</f>
        <v>2.2999999999999998</v>
      </c>
      <c r="L1182" s="14">
        <f t="shared" si="74"/>
        <v>0.26000000000000023</v>
      </c>
    </row>
    <row r="1183" spans="2:12" outlineLevel="1">
      <c r="B1183">
        <f>'H15 Swap'!A1189</f>
        <v>20041230</v>
      </c>
      <c r="C1183" s="1">
        <f t="shared" si="72"/>
        <v>38351</v>
      </c>
      <c r="D1183" s="8">
        <f t="shared" si="73"/>
        <v>2005.0677618069815</v>
      </c>
      <c r="F1183" s="50">
        <f>'H15 Swap'!H1189</f>
        <v>4.0599999999999996</v>
      </c>
      <c r="G1183" s="50">
        <f>'H15 Swap'!O1189</f>
        <v>3.64</v>
      </c>
      <c r="H1183" s="14">
        <f t="shared" si="75"/>
        <v>0.41999999999999948</v>
      </c>
      <c r="J1183" s="51">
        <f>'H15 Swap'!B1189</f>
        <v>2.56</v>
      </c>
      <c r="K1183" s="52">
        <f>'H15 Swap'!C1189</f>
        <v>2.2999999999999998</v>
      </c>
      <c r="L1183" s="14">
        <f t="shared" si="74"/>
        <v>0.26000000000000023</v>
      </c>
    </row>
    <row r="1184" spans="2:12" outlineLevel="1">
      <c r="B1184">
        <f>'H15 Swap'!A1190</f>
        <v>20041231</v>
      </c>
      <c r="C1184" s="1">
        <f t="shared" si="72"/>
        <v>38352</v>
      </c>
      <c r="D1184" s="8">
        <f t="shared" si="73"/>
        <v>2005.0704996577686</v>
      </c>
      <c r="F1184" s="50">
        <f>'H15 Swap'!H1190</f>
        <v>4.03</v>
      </c>
      <c r="G1184" s="50">
        <f>'H15 Swap'!O1190</f>
        <v>3.63</v>
      </c>
      <c r="H1184" s="14">
        <f t="shared" si="75"/>
        <v>0.40000000000000036</v>
      </c>
      <c r="J1184" s="51">
        <f>'H15 Swap'!B1190</f>
        <v>2.5644</v>
      </c>
      <c r="K1184" s="52">
        <f>'H15 Swap'!C1190</f>
        <v>2.2999999999999998</v>
      </c>
      <c r="L1184" s="14">
        <f t="shared" si="74"/>
        <v>0.26440000000000019</v>
      </c>
    </row>
    <row r="1185" spans="2:12" outlineLevel="1">
      <c r="B1185">
        <f>'H15 Swap'!A1191</f>
        <v>20050103</v>
      </c>
      <c r="C1185" s="1">
        <f t="shared" si="72"/>
        <v>38355</v>
      </c>
      <c r="D1185" s="8">
        <f t="shared" si="73"/>
        <v>2005.0903490759754</v>
      </c>
      <c r="F1185" s="50">
        <f>'H15 Swap'!H1191</f>
        <v>4.05</v>
      </c>
      <c r="G1185" s="50">
        <f>'H15 Swap'!O1191</f>
        <v>3.64</v>
      </c>
      <c r="H1185" s="14">
        <f t="shared" si="75"/>
        <v>0.4099999999999997</v>
      </c>
      <c r="J1185" s="51">
        <f>'H15 Swap'!B1191</f>
        <v>2.5644</v>
      </c>
      <c r="K1185" s="52">
        <f>'H15 Swap'!C1191</f>
        <v>2.33</v>
      </c>
      <c r="L1185" s="14">
        <f t="shared" si="74"/>
        <v>0.23439999999999994</v>
      </c>
    </row>
    <row r="1186" spans="2:12" outlineLevel="1">
      <c r="B1186">
        <f>'H15 Swap'!A1192</f>
        <v>20050104</v>
      </c>
      <c r="C1186" s="1">
        <f t="shared" si="72"/>
        <v>38356</v>
      </c>
      <c r="D1186" s="8">
        <f t="shared" si="73"/>
        <v>2005.0930869267625</v>
      </c>
      <c r="F1186" s="50">
        <f>'H15 Swap'!H1192</f>
        <v>4.0599999999999996</v>
      </c>
      <c r="G1186" s="50">
        <f>'H15 Swap'!O1192</f>
        <v>3.72</v>
      </c>
      <c r="H1186" s="14">
        <f t="shared" si="75"/>
        <v>0.33999999999999941</v>
      </c>
      <c r="J1186" s="51">
        <f>'H15 Swap'!B1192</f>
        <v>2.57</v>
      </c>
      <c r="K1186" s="52">
        <f>'H15 Swap'!C1192</f>
        <v>2.33</v>
      </c>
      <c r="L1186" s="14">
        <f t="shared" si="74"/>
        <v>0.23999999999999977</v>
      </c>
    </row>
    <row r="1187" spans="2:12" outlineLevel="1">
      <c r="B1187">
        <f>'H15 Swap'!A1193</f>
        <v>20050105</v>
      </c>
      <c r="C1187" s="1">
        <f t="shared" si="72"/>
        <v>38357</v>
      </c>
      <c r="D1187" s="8">
        <f t="shared" si="73"/>
        <v>2005.0958247775495</v>
      </c>
      <c r="F1187" s="50">
        <f>'H15 Swap'!H1193</f>
        <v>4.1100000000000003</v>
      </c>
      <c r="G1187" s="50">
        <f>'H15 Swap'!O1193</f>
        <v>3.73</v>
      </c>
      <c r="H1187" s="14">
        <f t="shared" si="75"/>
        <v>0.38000000000000034</v>
      </c>
      <c r="J1187" s="51">
        <f>'H15 Swap'!B1193</f>
        <v>2.59</v>
      </c>
      <c r="K1187" s="52">
        <f>'H15 Swap'!C1193</f>
        <v>2.58</v>
      </c>
      <c r="L1187" s="14">
        <f t="shared" si="74"/>
        <v>9.9999999999997868E-3</v>
      </c>
    </row>
    <row r="1188" spans="2:12" outlineLevel="1">
      <c r="B1188">
        <f>'H15 Swap'!A1194</f>
        <v>20050106</v>
      </c>
      <c r="C1188" s="1">
        <f t="shared" si="72"/>
        <v>38358</v>
      </c>
      <c r="D1188" s="8">
        <f t="shared" si="73"/>
        <v>2005.0985626283368</v>
      </c>
      <c r="F1188" s="50">
        <f>'H15 Swap'!H1194</f>
        <v>4.0999999999999996</v>
      </c>
      <c r="G1188" s="50">
        <f>'H15 Swap'!O1194</f>
        <v>3.71</v>
      </c>
      <c r="H1188" s="14">
        <f t="shared" si="75"/>
        <v>0.38999999999999968</v>
      </c>
      <c r="J1188" s="51">
        <f>'H15 Swap'!B1194</f>
        <v>2.61</v>
      </c>
      <c r="K1188" s="52">
        <f>'H15 Swap'!C1194</f>
        <v>2.58</v>
      </c>
      <c r="L1188" s="14">
        <f t="shared" si="74"/>
        <v>2.9999999999999805E-2</v>
      </c>
    </row>
    <row r="1189" spans="2:12" outlineLevel="1">
      <c r="B1189">
        <f>'H15 Swap'!A1195</f>
        <v>20050107</v>
      </c>
      <c r="C1189" s="1">
        <f t="shared" si="72"/>
        <v>38359</v>
      </c>
      <c r="D1189" s="8">
        <f t="shared" si="73"/>
        <v>2005.1013004791239</v>
      </c>
      <c r="F1189" s="50">
        <f>'H15 Swap'!H1195</f>
        <v>4.1100000000000003</v>
      </c>
      <c r="G1189" s="50">
        <f>'H15 Swap'!O1195</f>
        <v>3.73</v>
      </c>
      <c r="H1189" s="14">
        <f t="shared" si="75"/>
        <v>0.38000000000000034</v>
      </c>
      <c r="J1189" s="51">
        <f>'H15 Swap'!B1195</f>
        <v>2.61</v>
      </c>
      <c r="K1189" s="52">
        <f>'H15 Swap'!C1195</f>
        <v>2.58</v>
      </c>
      <c r="L1189" s="14">
        <f t="shared" si="74"/>
        <v>2.9999999999999805E-2</v>
      </c>
    </row>
    <row r="1190" spans="2:12" outlineLevel="1">
      <c r="B1190">
        <f>'H15 Swap'!A1196</f>
        <v>20050110</v>
      </c>
      <c r="C1190" s="1">
        <f t="shared" si="72"/>
        <v>38362</v>
      </c>
      <c r="D1190" s="8">
        <f t="shared" si="73"/>
        <v>2005.1095140314853</v>
      </c>
      <c r="F1190" s="50">
        <f>'H15 Swap'!H1196</f>
        <v>4.1399999999999997</v>
      </c>
      <c r="G1190" s="50">
        <f>'H15 Swap'!O1196</f>
        <v>3.75</v>
      </c>
      <c r="H1190" s="14">
        <f t="shared" si="75"/>
        <v>0.38999999999999968</v>
      </c>
      <c r="J1190" s="51">
        <f>'H15 Swap'!B1196</f>
        <v>2.62</v>
      </c>
      <c r="K1190" s="52">
        <f>'H15 Swap'!C1196</f>
        <v>2.41</v>
      </c>
      <c r="L1190" s="14">
        <f t="shared" si="74"/>
        <v>0.20999999999999996</v>
      </c>
    </row>
    <row r="1191" spans="2:12" outlineLevel="1">
      <c r="B1191">
        <f>'H15 Swap'!A1197</f>
        <v>20050111</v>
      </c>
      <c r="C1191" s="1">
        <f t="shared" si="72"/>
        <v>38363</v>
      </c>
      <c r="D1191" s="8">
        <f t="shared" si="73"/>
        <v>2005.1122518822724</v>
      </c>
      <c r="F1191" s="50">
        <f>'H15 Swap'!H1197</f>
        <v>4.1399999999999997</v>
      </c>
      <c r="G1191" s="50">
        <f>'H15 Swap'!O1197</f>
        <v>3.73</v>
      </c>
      <c r="H1191" s="14">
        <f t="shared" si="75"/>
        <v>0.4099999999999997</v>
      </c>
      <c r="J1191" s="51">
        <f>'H15 Swap'!B1197</f>
        <v>2.63</v>
      </c>
      <c r="K1191" s="52">
        <f>'H15 Swap'!C1197</f>
        <v>2.46</v>
      </c>
      <c r="L1191" s="14">
        <f t="shared" si="74"/>
        <v>0.16999999999999993</v>
      </c>
    </row>
    <row r="1192" spans="2:12" outlineLevel="1">
      <c r="B1192">
        <f>'H15 Swap'!A1198</f>
        <v>20050112</v>
      </c>
      <c r="C1192" s="1">
        <f t="shared" si="72"/>
        <v>38364</v>
      </c>
      <c r="D1192" s="8">
        <f t="shared" si="73"/>
        <v>2005.1149897330595</v>
      </c>
      <c r="F1192" s="50">
        <f>'H15 Swap'!H1198</f>
        <v>4.1100000000000003</v>
      </c>
      <c r="G1192" s="50">
        <f>'H15 Swap'!O1198</f>
        <v>3.72</v>
      </c>
      <c r="H1192" s="14">
        <f t="shared" si="75"/>
        <v>0.39000000000000012</v>
      </c>
      <c r="J1192" s="51">
        <f>'H15 Swap'!B1198</f>
        <v>2.64</v>
      </c>
      <c r="K1192" s="52">
        <f>'H15 Swap'!C1198</f>
        <v>2.46</v>
      </c>
      <c r="L1192" s="14">
        <f t="shared" si="74"/>
        <v>0.18000000000000016</v>
      </c>
    </row>
    <row r="1193" spans="2:12" outlineLevel="1">
      <c r="B1193">
        <f>'H15 Swap'!A1199</f>
        <v>20050113</v>
      </c>
      <c r="C1193" s="1">
        <f t="shared" si="72"/>
        <v>38365</v>
      </c>
      <c r="D1193" s="8">
        <f t="shared" si="73"/>
        <v>2005.1177275838468</v>
      </c>
      <c r="F1193" s="50">
        <f>'H15 Swap'!H1199</f>
        <v>4.0599999999999996</v>
      </c>
      <c r="G1193" s="50">
        <f>'H15 Swap'!O1199</f>
        <v>3.68</v>
      </c>
      <c r="H1193" s="14">
        <f t="shared" si="75"/>
        <v>0.37999999999999945</v>
      </c>
      <c r="J1193" s="51">
        <f>'H15 Swap'!B1199</f>
        <v>2.66</v>
      </c>
      <c r="K1193" s="52">
        <f>'H15 Swap'!C1199</f>
        <v>2.41</v>
      </c>
      <c r="L1193" s="14">
        <f t="shared" si="74"/>
        <v>0.25</v>
      </c>
    </row>
    <row r="1194" spans="2:12" outlineLevel="1">
      <c r="B1194">
        <f>'H15 Swap'!A1200</f>
        <v>20050114</v>
      </c>
      <c r="C1194" s="1">
        <f t="shared" si="72"/>
        <v>38366</v>
      </c>
      <c r="D1194" s="8">
        <f t="shared" si="73"/>
        <v>2005.1204654346338</v>
      </c>
      <c r="F1194" s="50">
        <f>'H15 Swap'!H1200</f>
        <v>4.09</v>
      </c>
      <c r="G1194" s="50">
        <f>'H15 Swap'!O1200</f>
        <v>3.71</v>
      </c>
      <c r="H1194" s="14">
        <f t="shared" si="75"/>
        <v>0.37999999999999989</v>
      </c>
      <c r="J1194" s="51">
        <f>'H15 Swap'!B1200</f>
        <v>2.66</v>
      </c>
      <c r="K1194" s="52">
        <f>'H15 Swap'!C1200</f>
        <v>2.4</v>
      </c>
      <c r="L1194" s="14">
        <f t="shared" si="74"/>
        <v>0.26000000000000023</v>
      </c>
    </row>
    <row r="1195" spans="2:12" outlineLevel="1">
      <c r="B1195">
        <f>'H15 Swap'!A1201</f>
        <v>20050117</v>
      </c>
      <c r="C1195" s="1">
        <f t="shared" si="72"/>
        <v>38369</v>
      </c>
      <c r="D1195" s="8">
        <f t="shared" si="73"/>
        <v>2005.1286789869953</v>
      </c>
      <c r="F1195" s="50" t="str">
        <f>'H15 Swap'!H1201</f>
        <v xml:space="preserve"> NaN</v>
      </c>
      <c r="G1195" s="50" t="str">
        <f>'H15 Swap'!O1201</f>
        <v xml:space="preserve"> NaN</v>
      </c>
      <c r="H1195" s="14" t="e">
        <f t="shared" si="75"/>
        <v>#N/A</v>
      </c>
      <c r="J1195" s="51">
        <f>'H15 Swap'!B1201</f>
        <v>2.67</v>
      </c>
      <c r="K1195" s="52">
        <f>'H15 Swap'!C1201</f>
        <v>2.4</v>
      </c>
      <c r="L1195" s="14">
        <f t="shared" si="74"/>
        <v>0.27</v>
      </c>
    </row>
    <row r="1196" spans="2:12" outlineLevel="1">
      <c r="B1196">
        <f>'H15 Swap'!A1202</f>
        <v>20050118</v>
      </c>
      <c r="C1196" s="1">
        <f t="shared" si="72"/>
        <v>38370</v>
      </c>
      <c r="D1196" s="8">
        <f t="shared" si="73"/>
        <v>2005.1314168377824</v>
      </c>
      <c r="F1196" s="50">
        <f>'H15 Swap'!H1202</f>
        <v>4.12</v>
      </c>
      <c r="G1196" s="50">
        <f>'H15 Swap'!O1202</f>
        <v>3.72</v>
      </c>
      <c r="H1196" s="14">
        <f t="shared" si="75"/>
        <v>0.39999999999999991</v>
      </c>
      <c r="J1196" s="51">
        <f>'H15 Swap'!B1202</f>
        <v>2.67</v>
      </c>
      <c r="K1196" s="52">
        <f>'H15 Swap'!C1202</f>
        <v>2.65</v>
      </c>
      <c r="L1196" s="14">
        <f t="shared" si="74"/>
        <v>2.0000000000000018E-2</v>
      </c>
    </row>
    <row r="1197" spans="2:12" outlineLevel="1">
      <c r="B1197">
        <f>'H15 Swap'!A1203</f>
        <v>20050119</v>
      </c>
      <c r="C1197" s="1">
        <f t="shared" si="72"/>
        <v>38371</v>
      </c>
      <c r="D1197" s="8">
        <f t="shared" si="73"/>
        <v>2005.1341546885694</v>
      </c>
      <c r="F1197" s="50">
        <f>'H15 Swap'!H1203</f>
        <v>4.12</v>
      </c>
      <c r="G1197" s="50">
        <f>'H15 Swap'!O1203</f>
        <v>3.73</v>
      </c>
      <c r="H1197" s="14">
        <f t="shared" si="75"/>
        <v>0.39000000000000012</v>
      </c>
      <c r="J1197" s="51">
        <f>'H15 Swap'!B1203</f>
        <v>2.68</v>
      </c>
      <c r="K1197" s="52">
        <f>'H15 Swap'!C1203</f>
        <v>2.4</v>
      </c>
      <c r="L1197" s="14">
        <f t="shared" si="74"/>
        <v>0.28000000000000025</v>
      </c>
    </row>
    <row r="1198" spans="2:12" outlineLevel="1">
      <c r="B1198">
        <f>'H15 Swap'!A1204</f>
        <v>20050120</v>
      </c>
      <c r="C1198" s="1">
        <f t="shared" si="72"/>
        <v>38372</v>
      </c>
      <c r="D1198" s="8">
        <f t="shared" si="73"/>
        <v>2005.1368925393565</v>
      </c>
      <c r="F1198" s="50">
        <f>'H15 Swap'!H1204</f>
        <v>4.09</v>
      </c>
      <c r="G1198" s="50">
        <f>'H15 Swap'!O1204</f>
        <v>3.68</v>
      </c>
      <c r="H1198" s="14">
        <f t="shared" si="75"/>
        <v>0.4099999999999997</v>
      </c>
      <c r="J1198" s="51">
        <f>'H15 Swap'!B1204</f>
        <v>2.6924999999999999</v>
      </c>
      <c r="K1198" s="52">
        <f>'H15 Swap'!C1204</f>
        <v>2.63</v>
      </c>
      <c r="L1198" s="14">
        <f t="shared" si="74"/>
        <v>6.25E-2</v>
      </c>
    </row>
    <row r="1199" spans="2:12" outlineLevel="1">
      <c r="B1199">
        <f>'H15 Swap'!A1205</f>
        <v>20050121</v>
      </c>
      <c r="C1199" s="1">
        <f t="shared" si="72"/>
        <v>38373</v>
      </c>
      <c r="D1199" s="8">
        <f t="shared" si="73"/>
        <v>2005.1396303901438</v>
      </c>
      <c r="F1199" s="50">
        <f>'H15 Swap'!H1205</f>
        <v>4.04</v>
      </c>
      <c r="G1199" s="50">
        <f>'H15 Swap'!O1205</f>
        <v>3.65</v>
      </c>
      <c r="H1199" s="14">
        <f t="shared" si="75"/>
        <v>0.39000000000000012</v>
      </c>
      <c r="J1199" s="51">
        <f>'H15 Swap'!B1205</f>
        <v>2.7</v>
      </c>
      <c r="K1199" s="52">
        <f>'H15 Swap'!C1205</f>
        <v>2.64</v>
      </c>
      <c r="L1199" s="14">
        <f t="shared" si="74"/>
        <v>6.0000000000000053E-2</v>
      </c>
    </row>
    <row r="1200" spans="2:12" outlineLevel="1">
      <c r="B1200">
        <f>'H15 Swap'!A1206</f>
        <v>20050124</v>
      </c>
      <c r="C1200" s="1">
        <f t="shared" si="72"/>
        <v>38376</v>
      </c>
      <c r="D1200" s="8">
        <f t="shared" si="73"/>
        <v>2005.1478439425052</v>
      </c>
      <c r="F1200" s="50">
        <f>'H15 Swap'!H1206</f>
        <v>4.04</v>
      </c>
      <c r="G1200" s="50">
        <f>'H15 Swap'!O1206</f>
        <v>3.65</v>
      </c>
      <c r="H1200" s="14">
        <f t="shared" si="75"/>
        <v>0.39000000000000012</v>
      </c>
      <c r="J1200" s="51">
        <f>'H15 Swap'!B1206</f>
        <v>2.7</v>
      </c>
      <c r="K1200" s="52">
        <f>'H15 Swap'!C1206</f>
        <v>2.64</v>
      </c>
      <c r="L1200" s="14">
        <f t="shared" si="74"/>
        <v>6.0000000000000053E-2</v>
      </c>
    </row>
    <row r="1201" spans="2:12" outlineLevel="1">
      <c r="B1201">
        <f>'H15 Swap'!A1207</f>
        <v>20050125</v>
      </c>
      <c r="C1201" s="1">
        <f t="shared" si="72"/>
        <v>38377</v>
      </c>
      <c r="D1201" s="8">
        <f t="shared" si="73"/>
        <v>2005.1505817932923</v>
      </c>
      <c r="F1201" s="50">
        <f>'H15 Swap'!H1207</f>
        <v>4.08</v>
      </c>
      <c r="G1201" s="50">
        <f>'H15 Swap'!O1207</f>
        <v>3.71</v>
      </c>
      <c r="H1201" s="14">
        <f t="shared" si="75"/>
        <v>0.37000000000000011</v>
      </c>
      <c r="J1201" s="51">
        <f>'H15 Swap'!B1207</f>
        <v>2.7</v>
      </c>
      <c r="K1201" s="52">
        <f>'H15 Swap'!C1207</f>
        <v>2.48</v>
      </c>
      <c r="L1201" s="14">
        <f t="shared" si="74"/>
        <v>0.2200000000000002</v>
      </c>
    </row>
    <row r="1202" spans="2:12" outlineLevel="1">
      <c r="B1202">
        <f>'H15 Swap'!A1208</f>
        <v>20050126</v>
      </c>
      <c r="C1202" s="1">
        <f t="shared" si="72"/>
        <v>38378</v>
      </c>
      <c r="D1202" s="8">
        <f t="shared" si="73"/>
        <v>2005.1533196440794</v>
      </c>
      <c r="F1202" s="50">
        <f>'H15 Swap'!H1208</f>
        <v>4.08</v>
      </c>
      <c r="G1202" s="50">
        <f>'H15 Swap'!O1208</f>
        <v>3.73</v>
      </c>
      <c r="H1202" s="14">
        <f t="shared" si="75"/>
        <v>0.35000000000000009</v>
      </c>
      <c r="J1202" s="51">
        <f>'H15 Swap'!B1208</f>
        <v>2.71</v>
      </c>
      <c r="K1202" s="52">
        <f>'H15 Swap'!C1208</f>
        <v>2.48</v>
      </c>
      <c r="L1202" s="14">
        <f t="shared" si="74"/>
        <v>0.22999999999999998</v>
      </c>
    </row>
    <row r="1203" spans="2:12" outlineLevel="1">
      <c r="B1203">
        <f>'H15 Swap'!A1209</f>
        <v>20050127</v>
      </c>
      <c r="C1203" s="1">
        <f t="shared" si="72"/>
        <v>38379</v>
      </c>
      <c r="D1203" s="8">
        <f t="shared" si="73"/>
        <v>2005.1560574948664</v>
      </c>
      <c r="F1203" s="50">
        <f>'H15 Swap'!H1209</f>
        <v>4.12</v>
      </c>
      <c r="G1203" s="50">
        <f>'H15 Swap'!O1209</f>
        <v>3.75</v>
      </c>
      <c r="H1203" s="14">
        <f t="shared" si="75"/>
        <v>0.37000000000000011</v>
      </c>
      <c r="J1203" s="51">
        <f>'H15 Swap'!B1209</f>
        <v>2.73</v>
      </c>
      <c r="K1203" s="52">
        <f>'H15 Swap'!C1209</f>
        <v>2.64</v>
      </c>
      <c r="L1203" s="14">
        <f t="shared" si="74"/>
        <v>8.9999999999999858E-2</v>
      </c>
    </row>
    <row r="1204" spans="2:12" outlineLevel="1">
      <c r="B1204">
        <f>'H15 Swap'!A1210</f>
        <v>20050128</v>
      </c>
      <c r="C1204" s="1">
        <f t="shared" si="72"/>
        <v>38380</v>
      </c>
      <c r="D1204" s="8">
        <f t="shared" si="73"/>
        <v>2005.1587953456537</v>
      </c>
      <c r="F1204" s="50">
        <f>'H15 Swap'!H1210</f>
        <v>4.07</v>
      </c>
      <c r="G1204" s="50">
        <f>'H15 Swap'!O1210</f>
        <v>3.69</v>
      </c>
      <c r="H1204" s="14">
        <f t="shared" si="75"/>
        <v>0.38000000000000034</v>
      </c>
      <c r="J1204" s="51">
        <f>'H15 Swap'!B1210</f>
        <v>2.7425000000000002</v>
      </c>
      <c r="K1204" s="52">
        <f>'H15 Swap'!C1210</f>
        <v>2.54</v>
      </c>
      <c r="L1204" s="14">
        <f t="shared" si="74"/>
        <v>0.20250000000000012</v>
      </c>
    </row>
    <row r="1205" spans="2:12" outlineLevel="1">
      <c r="B1205">
        <f>'H15 Swap'!A1211</f>
        <v>20050131</v>
      </c>
      <c r="C1205" s="1">
        <f t="shared" si="72"/>
        <v>38383</v>
      </c>
      <c r="D1205" s="8">
        <f t="shared" si="73"/>
        <v>2005.167008898015</v>
      </c>
      <c r="F1205" s="50">
        <f>'H15 Swap'!H1211</f>
        <v>4.0999999999999996</v>
      </c>
      <c r="G1205" s="50">
        <f>'H15 Swap'!O1211</f>
        <v>3.71</v>
      </c>
      <c r="H1205" s="14">
        <f t="shared" si="75"/>
        <v>0.38999999999999968</v>
      </c>
      <c r="J1205" s="51">
        <f>'H15 Swap'!B1211</f>
        <v>2.75</v>
      </c>
      <c r="K1205" s="52">
        <f>'H15 Swap'!C1211</f>
        <v>2.5</v>
      </c>
      <c r="L1205" s="14">
        <f t="shared" si="74"/>
        <v>0.25</v>
      </c>
    </row>
    <row r="1206" spans="2:12" outlineLevel="1">
      <c r="B1206">
        <f>'H15 Swap'!A1212</f>
        <v>20050201</v>
      </c>
      <c r="C1206" s="1">
        <f t="shared" si="72"/>
        <v>38384</v>
      </c>
      <c r="D1206" s="8">
        <f t="shared" si="73"/>
        <v>2005.167008898015</v>
      </c>
      <c r="F1206" s="50">
        <f>'H15 Swap'!H1212</f>
        <v>4.08</v>
      </c>
      <c r="G1206" s="50">
        <f>'H15 Swap'!O1212</f>
        <v>3.71</v>
      </c>
      <c r="H1206" s="14">
        <f t="shared" si="75"/>
        <v>0.37000000000000011</v>
      </c>
      <c r="J1206" s="51">
        <f>'H15 Swap'!B1212</f>
        <v>2.75</v>
      </c>
      <c r="K1206" s="52">
        <f>'H15 Swap'!C1212</f>
        <v>2.5</v>
      </c>
      <c r="L1206" s="14">
        <f t="shared" si="74"/>
        <v>0.25</v>
      </c>
    </row>
    <row r="1207" spans="2:12" outlineLevel="1">
      <c r="B1207">
        <f>'H15 Swap'!A1213</f>
        <v>20050202</v>
      </c>
      <c r="C1207" s="1">
        <f t="shared" si="72"/>
        <v>38385</v>
      </c>
      <c r="D1207" s="8">
        <f t="shared" si="73"/>
        <v>2005.1697467488023</v>
      </c>
      <c r="F1207" s="50">
        <f>'H15 Swap'!H1213</f>
        <v>4.0999999999999996</v>
      </c>
      <c r="G1207" s="50">
        <f>'H15 Swap'!O1213</f>
        <v>3.73</v>
      </c>
      <c r="H1207" s="14">
        <f t="shared" si="75"/>
        <v>0.36999999999999966</v>
      </c>
      <c r="J1207" s="51">
        <f>'H15 Swap'!B1213</f>
        <v>2.75</v>
      </c>
      <c r="K1207" s="52">
        <f>'H15 Swap'!C1213</f>
        <v>2.5299999999999998</v>
      </c>
      <c r="L1207" s="14">
        <f t="shared" si="74"/>
        <v>0.2200000000000002</v>
      </c>
    </row>
    <row r="1208" spans="2:12" outlineLevel="1">
      <c r="B1208">
        <f>'H15 Swap'!A1214</f>
        <v>20050203</v>
      </c>
      <c r="C1208" s="1">
        <f t="shared" si="72"/>
        <v>38386</v>
      </c>
      <c r="D1208" s="8">
        <f t="shared" si="73"/>
        <v>2005.1724845995893</v>
      </c>
      <c r="F1208" s="50">
        <f>'H15 Swap'!H1214</f>
        <v>4.1500000000000004</v>
      </c>
      <c r="G1208" s="50">
        <f>'H15 Swap'!O1214</f>
        <v>3.76</v>
      </c>
      <c r="H1208" s="14">
        <f t="shared" si="75"/>
        <v>0.39000000000000057</v>
      </c>
      <c r="J1208" s="51">
        <f>'H15 Swap'!B1214</f>
        <v>2.77</v>
      </c>
      <c r="K1208" s="52">
        <f>'H15 Swap'!C1214</f>
        <v>2.5299999999999998</v>
      </c>
      <c r="L1208" s="14">
        <f t="shared" si="74"/>
        <v>0.24000000000000021</v>
      </c>
    </row>
    <row r="1209" spans="2:12" outlineLevel="1">
      <c r="B1209">
        <f>'H15 Swap'!A1215</f>
        <v>20050204</v>
      </c>
      <c r="C1209" s="1">
        <f t="shared" si="72"/>
        <v>38387</v>
      </c>
      <c r="D1209" s="8">
        <f t="shared" si="73"/>
        <v>2005.1752224503764</v>
      </c>
      <c r="F1209" s="50">
        <f>'H15 Swap'!H1215</f>
        <v>4.05</v>
      </c>
      <c r="G1209" s="50">
        <f>'H15 Swap'!O1215</f>
        <v>3.68</v>
      </c>
      <c r="H1209" s="14">
        <f t="shared" si="75"/>
        <v>0.36999999999999966</v>
      </c>
      <c r="J1209" s="51">
        <f>'H15 Swap'!B1215</f>
        <v>2.77</v>
      </c>
      <c r="K1209" s="52">
        <f>'H15 Swap'!C1215</f>
        <v>2.5299999999999998</v>
      </c>
      <c r="L1209" s="14">
        <f t="shared" si="74"/>
        <v>0.24000000000000021</v>
      </c>
    </row>
    <row r="1210" spans="2:12" outlineLevel="1">
      <c r="B1210">
        <f>'H15 Swap'!A1216</f>
        <v>20050207</v>
      </c>
      <c r="C1210" s="1">
        <f t="shared" si="72"/>
        <v>38390</v>
      </c>
      <c r="D1210" s="8">
        <f t="shared" si="73"/>
        <v>2005.1834360027378</v>
      </c>
      <c r="F1210" s="50">
        <f>'H15 Swap'!H1216</f>
        <v>4.07</v>
      </c>
      <c r="G1210" s="50">
        <f>'H15 Swap'!O1216</f>
        <v>3.67</v>
      </c>
      <c r="H1210" s="14">
        <f t="shared" si="75"/>
        <v>0.40000000000000036</v>
      </c>
      <c r="J1210" s="51">
        <f>'H15 Swap'!B1216</f>
        <v>2.77</v>
      </c>
      <c r="K1210" s="52">
        <f>'H15 Swap'!C1216</f>
        <v>2.54</v>
      </c>
      <c r="L1210" s="14">
        <f t="shared" si="74"/>
        <v>0.22999999999999998</v>
      </c>
    </row>
    <row r="1211" spans="2:12" outlineLevel="1">
      <c r="B1211">
        <f>'H15 Swap'!A1217</f>
        <v>20050208</v>
      </c>
      <c r="C1211" s="1">
        <f t="shared" si="72"/>
        <v>38391</v>
      </c>
      <c r="D1211" s="8">
        <f t="shared" si="73"/>
        <v>2005.1861738535249</v>
      </c>
      <c r="F1211" s="50">
        <f>'H15 Swap'!H1217</f>
        <v>4.0599999999999996</v>
      </c>
      <c r="G1211" s="50">
        <f>'H15 Swap'!O1217</f>
        <v>3.68</v>
      </c>
      <c r="H1211" s="14">
        <f t="shared" si="75"/>
        <v>0.37999999999999945</v>
      </c>
      <c r="J1211" s="51">
        <f>'H15 Swap'!B1217</f>
        <v>2.7706</v>
      </c>
      <c r="K1211" s="52">
        <f>'H15 Swap'!C1217</f>
        <v>2.5499999999999998</v>
      </c>
      <c r="L1211" s="14">
        <f t="shared" si="74"/>
        <v>0.22060000000000013</v>
      </c>
    </row>
    <row r="1212" spans="2:12" outlineLevel="1">
      <c r="B1212">
        <f>'H15 Swap'!A1218</f>
        <v>20050209</v>
      </c>
      <c r="C1212" s="1">
        <f t="shared" si="72"/>
        <v>38392</v>
      </c>
      <c r="D1212" s="8">
        <f t="shared" si="73"/>
        <v>2005.1889117043122</v>
      </c>
      <c r="F1212" s="50">
        <f>'H15 Swap'!H1218</f>
        <v>4.0199999999999996</v>
      </c>
      <c r="G1212" s="50">
        <f>'H15 Swap'!O1218</f>
        <v>3.58</v>
      </c>
      <c r="H1212" s="14">
        <f t="shared" si="75"/>
        <v>0.4399999999999995</v>
      </c>
      <c r="J1212" s="51">
        <f>'H15 Swap'!B1218</f>
        <v>2.7744</v>
      </c>
      <c r="K1212" s="52">
        <f>'H15 Swap'!C1218</f>
        <v>2.5499999999999998</v>
      </c>
      <c r="L1212" s="14">
        <f t="shared" si="74"/>
        <v>0.22440000000000015</v>
      </c>
    </row>
    <row r="1213" spans="2:12" outlineLevel="1">
      <c r="B1213">
        <f>'H15 Swap'!A1219</f>
        <v>20050210</v>
      </c>
      <c r="C1213" s="1">
        <f t="shared" si="72"/>
        <v>38393</v>
      </c>
      <c r="D1213" s="8">
        <f t="shared" si="73"/>
        <v>2005.1916495550993</v>
      </c>
      <c r="F1213" s="50">
        <f>'H15 Swap'!H1219</f>
        <v>4</v>
      </c>
      <c r="G1213" s="50">
        <f>'H15 Swap'!O1219</f>
        <v>3.65</v>
      </c>
      <c r="H1213" s="14">
        <f t="shared" si="75"/>
        <v>0.35000000000000009</v>
      </c>
      <c r="J1213" s="51">
        <f>'H15 Swap'!B1219</f>
        <v>2.79</v>
      </c>
      <c r="K1213" s="52">
        <f>'H15 Swap'!C1219</f>
        <v>2.5499999999999998</v>
      </c>
      <c r="L1213" s="14">
        <f t="shared" si="74"/>
        <v>0.24000000000000021</v>
      </c>
    </row>
    <row r="1214" spans="2:12" outlineLevel="1">
      <c r="B1214">
        <f>'H15 Swap'!A1220</f>
        <v>20050211</v>
      </c>
      <c r="C1214" s="1">
        <f t="shared" si="72"/>
        <v>38394</v>
      </c>
      <c r="D1214" s="8">
        <f t="shared" si="73"/>
        <v>2005.1943874058863</v>
      </c>
      <c r="F1214" s="50">
        <f>'H15 Swap'!H1220</f>
        <v>4.03</v>
      </c>
      <c r="G1214" s="50">
        <f>'H15 Swap'!O1220</f>
        <v>3.7</v>
      </c>
      <c r="H1214" s="14">
        <f t="shared" si="75"/>
        <v>0.33000000000000007</v>
      </c>
      <c r="J1214" s="51">
        <f>'H15 Swap'!B1220</f>
        <v>2.7944</v>
      </c>
      <c r="K1214" s="52">
        <f>'H15 Swap'!C1220</f>
        <v>2.5499999999999998</v>
      </c>
      <c r="L1214" s="14">
        <f t="shared" si="74"/>
        <v>0.24440000000000017</v>
      </c>
    </row>
    <row r="1215" spans="2:12" outlineLevel="1">
      <c r="B1215">
        <f>'H15 Swap'!A1221</f>
        <v>20050214</v>
      </c>
      <c r="C1215" s="1">
        <f t="shared" si="72"/>
        <v>38397</v>
      </c>
      <c r="D1215" s="8">
        <f t="shared" si="73"/>
        <v>2005.2026009582478</v>
      </c>
      <c r="F1215" s="50">
        <f>'H15 Swap'!H1221</f>
        <v>4.09</v>
      </c>
      <c r="G1215" s="50">
        <f>'H15 Swap'!O1221</f>
        <v>3.7</v>
      </c>
      <c r="H1215" s="14">
        <f t="shared" si="75"/>
        <v>0.38999999999999968</v>
      </c>
      <c r="J1215" s="51">
        <f>'H15 Swap'!B1221</f>
        <v>2.8</v>
      </c>
      <c r="K1215" s="52">
        <f>'H15 Swap'!C1221</f>
        <v>2.61</v>
      </c>
      <c r="L1215" s="14">
        <f t="shared" si="74"/>
        <v>0.18999999999999995</v>
      </c>
    </row>
    <row r="1216" spans="2:12" outlineLevel="1">
      <c r="B1216">
        <f>'H15 Swap'!A1222</f>
        <v>20050215</v>
      </c>
      <c r="C1216" s="1">
        <f t="shared" si="72"/>
        <v>38398</v>
      </c>
      <c r="D1216" s="8">
        <f t="shared" si="73"/>
        <v>2005.2053388090349</v>
      </c>
      <c r="F1216" s="50">
        <f>'H15 Swap'!H1222</f>
        <v>4.08</v>
      </c>
      <c r="G1216" s="50">
        <f>'H15 Swap'!O1222</f>
        <v>3.71</v>
      </c>
      <c r="H1216" s="14">
        <f t="shared" si="75"/>
        <v>0.37000000000000011</v>
      </c>
      <c r="J1216" s="51">
        <f>'H15 Swap'!B1222</f>
        <v>2.81</v>
      </c>
      <c r="K1216" s="52">
        <f>'H15 Swap'!C1222</f>
        <v>2.59</v>
      </c>
      <c r="L1216" s="14">
        <f t="shared" si="74"/>
        <v>0.2200000000000002</v>
      </c>
    </row>
    <row r="1217" spans="2:12" outlineLevel="1">
      <c r="B1217">
        <f>'H15 Swap'!A1223</f>
        <v>20050216</v>
      </c>
      <c r="C1217" s="1">
        <f t="shared" si="72"/>
        <v>38399</v>
      </c>
      <c r="D1217" s="8">
        <f t="shared" si="73"/>
        <v>2005.2080766598219</v>
      </c>
      <c r="F1217" s="50">
        <f>'H15 Swap'!H1223</f>
        <v>4.1399999999999997</v>
      </c>
      <c r="G1217" s="50">
        <f>'H15 Swap'!O1223</f>
        <v>3.78</v>
      </c>
      <c r="H1217" s="14">
        <f t="shared" si="75"/>
        <v>0.35999999999999988</v>
      </c>
      <c r="J1217" s="51">
        <f>'H15 Swap'!B1223</f>
        <v>2.82</v>
      </c>
      <c r="K1217" s="52">
        <f>'H15 Swap'!C1223</f>
        <v>2.59</v>
      </c>
      <c r="L1217" s="14">
        <f t="shared" si="74"/>
        <v>0.22999999999999998</v>
      </c>
    </row>
    <row r="1218" spans="2:12" outlineLevel="1">
      <c r="B1218">
        <f>'H15 Swap'!A1224</f>
        <v>20050217</v>
      </c>
      <c r="C1218" s="1">
        <f t="shared" si="72"/>
        <v>38400</v>
      </c>
      <c r="D1218" s="8">
        <f t="shared" si="73"/>
        <v>2005.2108145106092</v>
      </c>
      <c r="F1218" s="50">
        <f>'H15 Swap'!H1224</f>
        <v>4.17</v>
      </c>
      <c r="G1218" s="50">
        <f>'H15 Swap'!O1224</f>
        <v>3.78</v>
      </c>
      <c r="H1218" s="14">
        <f t="shared" si="75"/>
        <v>0.39000000000000012</v>
      </c>
      <c r="J1218" s="51">
        <f>'H15 Swap'!B1224</f>
        <v>2.8475000000000001</v>
      </c>
      <c r="K1218" s="52">
        <f>'H15 Swap'!C1224</f>
        <v>2.6</v>
      </c>
      <c r="L1218" s="14">
        <f t="shared" si="74"/>
        <v>0.24750000000000005</v>
      </c>
    </row>
    <row r="1219" spans="2:12" outlineLevel="1">
      <c r="B1219">
        <f>'H15 Swap'!A1225</f>
        <v>20050218</v>
      </c>
      <c r="C1219" s="1">
        <f t="shared" si="72"/>
        <v>38401</v>
      </c>
      <c r="D1219" s="8">
        <f t="shared" si="73"/>
        <v>2005.2135523613963</v>
      </c>
      <c r="F1219" s="50">
        <f>'H15 Swap'!H1225</f>
        <v>4.22</v>
      </c>
      <c r="G1219" s="50">
        <f>'H15 Swap'!O1225</f>
        <v>3.86</v>
      </c>
      <c r="H1219" s="14">
        <f t="shared" si="75"/>
        <v>0.35999999999999988</v>
      </c>
      <c r="J1219" s="51">
        <f>'H15 Swap'!B1225</f>
        <v>2.85</v>
      </c>
      <c r="K1219" s="52">
        <f>'H15 Swap'!C1225</f>
        <v>2.6</v>
      </c>
      <c r="L1219" s="14">
        <f t="shared" si="74"/>
        <v>0.25</v>
      </c>
    </row>
    <row r="1220" spans="2:12" outlineLevel="1">
      <c r="B1220">
        <f>'H15 Swap'!A1226</f>
        <v>20050221</v>
      </c>
      <c r="C1220" s="1">
        <f t="shared" si="72"/>
        <v>38404</v>
      </c>
      <c r="D1220" s="8">
        <f t="shared" si="73"/>
        <v>2005.2217659137577</v>
      </c>
      <c r="F1220" s="50" t="str">
        <f>'H15 Swap'!H1226</f>
        <v xml:space="preserve"> NaN</v>
      </c>
      <c r="G1220" s="50" t="str">
        <f>'H15 Swap'!O1226</f>
        <v xml:space="preserve"> NaN</v>
      </c>
      <c r="H1220" s="14" t="e">
        <f t="shared" si="75"/>
        <v>#N/A</v>
      </c>
      <c r="J1220" s="51">
        <f>'H15 Swap'!B1226</f>
        <v>2.86</v>
      </c>
      <c r="K1220" s="52">
        <f>'H15 Swap'!C1226</f>
        <v>2.6</v>
      </c>
      <c r="L1220" s="14">
        <f t="shared" si="74"/>
        <v>0.25999999999999979</v>
      </c>
    </row>
    <row r="1221" spans="2:12" outlineLevel="1">
      <c r="B1221">
        <f>'H15 Swap'!A1227</f>
        <v>20050222</v>
      </c>
      <c r="C1221" s="1">
        <f t="shared" si="72"/>
        <v>38405</v>
      </c>
      <c r="D1221" s="8">
        <f t="shared" si="73"/>
        <v>2005.2245037645448</v>
      </c>
      <c r="F1221" s="50">
        <f>'H15 Swap'!H1227</f>
        <v>4.24</v>
      </c>
      <c r="G1221" s="50">
        <f>'H15 Swap'!O1227</f>
        <v>3.88</v>
      </c>
      <c r="H1221" s="14">
        <f t="shared" si="75"/>
        <v>0.36000000000000032</v>
      </c>
      <c r="J1221" s="51">
        <f>'H15 Swap'!B1227</f>
        <v>2.87</v>
      </c>
      <c r="K1221" s="52">
        <f>'H15 Swap'!C1227</f>
        <v>2.64</v>
      </c>
      <c r="L1221" s="14">
        <f t="shared" si="74"/>
        <v>0.22999999999999998</v>
      </c>
    </row>
    <row r="1222" spans="2:12" outlineLevel="1">
      <c r="B1222">
        <f>'H15 Swap'!A1228</f>
        <v>20050223</v>
      </c>
      <c r="C1222" s="1">
        <f t="shared" si="72"/>
        <v>38406</v>
      </c>
      <c r="D1222" s="8">
        <f t="shared" si="73"/>
        <v>2005.2272416153319</v>
      </c>
      <c r="F1222" s="50">
        <f>'H15 Swap'!H1228</f>
        <v>4.2300000000000004</v>
      </c>
      <c r="G1222" s="50">
        <f>'H15 Swap'!O1228</f>
        <v>3.87</v>
      </c>
      <c r="H1222" s="14">
        <f t="shared" si="75"/>
        <v>0.36000000000000032</v>
      </c>
      <c r="J1222" s="51">
        <f>'H15 Swap'!B1228</f>
        <v>2.8731</v>
      </c>
      <c r="K1222" s="52">
        <f>'H15 Swap'!C1228</f>
        <v>2.64</v>
      </c>
      <c r="L1222" s="14">
        <f t="shared" si="74"/>
        <v>0.23309999999999986</v>
      </c>
    </row>
    <row r="1223" spans="2:12" outlineLevel="1">
      <c r="B1223">
        <f>'H15 Swap'!A1229</f>
        <v>20050224</v>
      </c>
      <c r="C1223" s="1">
        <f t="shared" si="72"/>
        <v>38407</v>
      </c>
      <c r="D1223" s="8">
        <f t="shared" si="73"/>
        <v>2005.2299794661192</v>
      </c>
      <c r="F1223" s="50">
        <f>'H15 Swap'!H1229</f>
        <v>4.26</v>
      </c>
      <c r="G1223" s="50">
        <f>'H15 Swap'!O1229</f>
        <v>3.91</v>
      </c>
      <c r="H1223" s="14">
        <f t="shared" si="75"/>
        <v>0.34999999999999964</v>
      </c>
      <c r="J1223" s="51">
        <f>'H15 Swap'!B1229</f>
        <v>2.89</v>
      </c>
      <c r="K1223" s="52">
        <f>'H15 Swap'!C1229</f>
        <v>2.64</v>
      </c>
      <c r="L1223" s="14">
        <f t="shared" si="74"/>
        <v>0.25</v>
      </c>
    </row>
    <row r="1224" spans="2:12" outlineLevel="1">
      <c r="B1224">
        <f>'H15 Swap'!A1230</f>
        <v>20050225</v>
      </c>
      <c r="C1224" s="1">
        <f t="shared" si="72"/>
        <v>38408</v>
      </c>
      <c r="D1224" s="8">
        <f t="shared" si="73"/>
        <v>2005.2327173169062</v>
      </c>
      <c r="F1224" s="50">
        <f>'H15 Swap'!H1230</f>
        <v>4.3099999999999996</v>
      </c>
      <c r="G1224" s="50">
        <f>'H15 Swap'!O1230</f>
        <v>3.91</v>
      </c>
      <c r="H1224" s="14">
        <f t="shared" si="75"/>
        <v>0.39999999999999947</v>
      </c>
      <c r="J1224" s="51">
        <f>'H15 Swap'!B1230</f>
        <v>2.91</v>
      </c>
      <c r="K1224" s="52">
        <f>'H15 Swap'!C1230</f>
        <v>2.64</v>
      </c>
      <c r="L1224" s="14">
        <f t="shared" si="74"/>
        <v>0.27</v>
      </c>
    </row>
    <row r="1225" spans="2:12" outlineLevel="1">
      <c r="B1225">
        <f>'H15 Swap'!A1231</f>
        <v>20050228</v>
      </c>
      <c r="C1225" s="1">
        <f t="shared" si="72"/>
        <v>38411</v>
      </c>
      <c r="D1225" s="8">
        <f t="shared" si="73"/>
        <v>2005.2409308692677</v>
      </c>
      <c r="F1225" s="50">
        <f>'H15 Swap'!H1231</f>
        <v>4.32</v>
      </c>
      <c r="G1225" s="50">
        <f>'H15 Swap'!O1231</f>
        <v>4</v>
      </c>
      <c r="H1225" s="14">
        <f t="shared" si="75"/>
        <v>0.32000000000000028</v>
      </c>
      <c r="J1225" s="51">
        <f>'H15 Swap'!B1231</f>
        <v>2.92</v>
      </c>
      <c r="K1225" s="52">
        <f>'H15 Swap'!C1231</f>
        <v>2.68</v>
      </c>
      <c r="L1225" s="14">
        <f t="shared" si="74"/>
        <v>0.23999999999999977</v>
      </c>
    </row>
    <row r="1226" spans="2:12" outlineLevel="1">
      <c r="B1226">
        <f>'H15 Swap'!A1232</f>
        <v>20050301</v>
      </c>
      <c r="C1226" s="1">
        <f t="shared" si="72"/>
        <v>38412</v>
      </c>
      <c r="D1226" s="8">
        <f t="shared" si="73"/>
        <v>2005.2491444216291</v>
      </c>
      <c r="F1226" s="50">
        <f>'H15 Swap'!H1232</f>
        <v>4.41</v>
      </c>
      <c r="G1226" s="50">
        <f>'H15 Swap'!O1232</f>
        <v>4.0199999999999996</v>
      </c>
      <c r="H1226" s="14">
        <f t="shared" si="75"/>
        <v>0.39000000000000057</v>
      </c>
      <c r="J1226" s="51">
        <f>'H15 Swap'!B1232</f>
        <v>2.93</v>
      </c>
      <c r="K1226" s="52">
        <f>'H15 Swap'!C1232</f>
        <v>2.68</v>
      </c>
      <c r="L1226" s="14">
        <f t="shared" si="74"/>
        <v>0.25</v>
      </c>
    </row>
    <row r="1227" spans="2:12" outlineLevel="1">
      <c r="B1227">
        <f>'H15 Swap'!A1233</f>
        <v>20050302</v>
      </c>
      <c r="C1227" s="1">
        <f t="shared" ref="C1227:C1290" si="76">DATE(LEFT(B1227,4),MID(B1227,5,2),RIGHT(B1227,2))</f>
        <v>38413</v>
      </c>
      <c r="D1227" s="8">
        <f t="shared" ref="D1227:D1290" si="77">(YEAR(C1227)*365.25+MONTH(C1227)*30+DAY(C1227))/365.25</f>
        <v>2005.2518822724162</v>
      </c>
      <c r="F1227" s="50">
        <f>'H15 Swap'!H1233</f>
        <v>4.42</v>
      </c>
      <c r="G1227" s="50">
        <f>'H15 Swap'!O1233</f>
        <v>4</v>
      </c>
      <c r="H1227" s="14">
        <f t="shared" si="75"/>
        <v>0.41999999999999993</v>
      </c>
      <c r="J1227" s="51">
        <f>'H15 Swap'!B1233</f>
        <v>2.94</v>
      </c>
      <c r="K1227" s="52">
        <f>'H15 Swap'!C1233</f>
        <v>2.68</v>
      </c>
      <c r="L1227" s="14">
        <f t="shared" ref="L1227:L1290" si="78">IF(ISERROR(J1227-K1227),#N/A,J1227-K1227)</f>
        <v>0.25999999999999979</v>
      </c>
    </row>
    <row r="1228" spans="2:12" outlineLevel="1">
      <c r="B1228">
        <f>'H15 Swap'!A1234</f>
        <v>20050303</v>
      </c>
      <c r="C1228" s="1">
        <f t="shared" si="76"/>
        <v>38414</v>
      </c>
      <c r="D1228" s="8">
        <f t="shared" si="77"/>
        <v>2005.2546201232033</v>
      </c>
      <c r="F1228" s="50">
        <f>'H15 Swap'!H1234</f>
        <v>4.4000000000000004</v>
      </c>
      <c r="G1228" s="50">
        <f>'H15 Swap'!O1234</f>
        <v>4.0199999999999996</v>
      </c>
      <c r="H1228" s="14">
        <f t="shared" ref="H1228:H1291" si="79">IF(ISERROR(F1228-G1228),#N/A,F1228-G1228)</f>
        <v>0.38000000000000078</v>
      </c>
      <c r="J1228" s="51">
        <f>'H15 Swap'!B1234</f>
        <v>2.95</v>
      </c>
      <c r="K1228" s="52">
        <f>'H15 Swap'!C1234</f>
        <v>2.7</v>
      </c>
      <c r="L1228" s="14">
        <f t="shared" si="78"/>
        <v>0.25</v>
      </c>
    </row>
    <row r="1229" spans="2:12" outlineLevel="1">
      <c r="B1229">
        <f>'H15 Swap'!A1235</f>
        <v>20050304</v>
      </c>
      <c r="C1229" s="1">
        <f t="shared" si="76"/>
        <v>38415</v>
      </c>
      <c r="D1229" s="8">
        <f t="shared" si="77"/>
        <v>2005.2573579739903</v>
      </c>
      <c r="F1229" s="50">
        <f>'H15 Swap'!H1235</f>
        <v>4.3600000000000003</v>
      </c>
      <c r="G1229" s="50">
        <f>'H15 Swap'!O1235</f>
        <v>3.97</v>
      </c>
      <c r="H1229" s="14">
        <f t="shared" si="79"/>
        <v>0.39000000000000012</v>
      </c>
      <c r="J1229" s="51">
        <f>'H15 Swap'!B1235</f>
        <v>2.9588000000000001</v>
      </c>
      <c r="K1229" s="52">
        <f>'H15 Swap'!C1235</f>
        <v>2.7</v>
      </c>
      <c r="L1229" s="14">
        <f t="shared" si="78"/>
        <v>0.25879999999999992</v>
      </c>
    </row>
    <row r="1230" spans="2:12" outlineLevel="1">
      <c r="B1230">
        <f>'H15 Swap'!A1236</f>
        <v>20050307</v>
      </c>
      <c r="C1230" s="1">
        <f t="shared" si="76"/>
        <v>38418</v>
      </c>
      <c r="D1230" s="8">
        <f t="shared" si="77"/>
        <v>2005.2655715263518</v>
      </c>
      <c r="F1230" s="50">
        <f>'H15 Swap'!H1236</f>
        <v>4.3499999999999996</v>
      </c>
      <c r="G1230" s="50">
        <f>'H15 Swap'!O1236</f>
        <v>3.99</v>
      </c>
      <c r="H1230" s="14">
        <f t="shared" si="79"/>
        <v>0.35999999999999943</v>
      </c>
      <c r="J1230" s="51">
        <f>'H15 Swap'!B1236</f>
        <v>2.96</v>
      </c>
      <c r="K1230" s="52">
        <f>'H15 Swap'!C1236</f>
        <v>2.7</v>
      </c>
      <c r="L1230" s="14">
        <f t="shared" si="78"/>
        <v>0.25999999999999979</v>
      </c>
    </row>
    <row r="1231" spans="2:12" outlineLevel="1">
      <c r="B1231">
        <f>'H15 Swap'!A1237</f>
        <v>20050308</v>
      </c>
      <c r="C1231" s="1">
        <f t="shared" si="76"/>
        <v>38419</v>
      </c>
      <c r="D1231" s="8">
        <f t="shared" si="77"/>
        <v>2005.2683093771388</v>
      </c>
      <c r="F1231" s="50">
        <f>'H15 Swap'!H1237</f>
        <v>4.43</v>
      </c>
      <c r="G1231" s="50">
        <f>'H15 Swap'!O1237</f>
        <v>4.05</v>
      </c>
      <c r="H1231" s="14">
        <f t="shared" si="79"/>
        <v>0.37999999999999989</v>
      </c>
      <c r="J1231" s="51">
        <f>'H15 Swap'!B1237</f>
        <v>2.97</v>
      </c>
      <c r="K1231" s="52">
        <f>'H15 Swap'!C1237</f>
        <v>2.7</v>
      </c>
      <c r="L1231" s="14">
        <f t="shared" si="78"/>
        <v>0.27</v>
      </c>
    </row>
    <row r="1232" spans="2:12" outlineLevel="1">
      <c r="B1232">
        <f>'H15 Swap'!A1238</f>
        <v>20050309</v>
      </c>
      <c r="C1232" s="1">
        <f t="shared" si="76"/>
        <v>38420</v>
      </c>
      <c r="D1232" s="8">
        <f t="shared" si="77"/>
        <v>2005.2710472279261</v>
      </c>
      <c r="F1232" s="50">
        <f>'H15 Swap'!H1238</f>
        <v>4.51</v>
      </c>
      <c r="G1232" s="50">
        <f>'H15 Swap'!O1238</f>
        <v>4.16</v>
      </c>
      <c r="H1232" s="14">
        <f t="shared" si="79"/>
        <v>0.34999999999999964</v>
      </c>
      <c r="J1232" s="51">
        <f>'H15 Swap'!B1238</f>
        <v>2.98</v>
      </c>
      <c r="K1232" s="52">
        <f>'H15 Swap'!C1238</f>
        <v>2.7</v>
      </c>
      <c r="L1232" s="14">
        <f t="shared" si="78"/>
        <v>0.2799999999999998</v>
      </c>
    </row>
    <row r="1233" spans="2:12" outlineLevel="1">
      <c r="B1233">
        <f>'H15 Swap'!A1239</f>
        <v>20050310</v>
      </c>
      <c r="C1233" s="1">
        <f t="shared" si="76"/>
        <v>38421</v>
      </c>
      <c r="D1233" s="8">
        <f t="shared" si="77"/>
        <v>2005.2737850787132</v>
      </c>
      <c r="F1233" s="50">
        <f>'H15 Swap'!H1239</f>
        <v>4.55</v>
      </c>
      <c r="G1233" s="50">
        <f>'H15 Swap'!O1239</f>
        <v>4.13</v>
      </c>
      <c r="H1233" s="14">
        <f t="shared" si="79"/>
        <v>0.41999999999999993</v>
      </c>
      <c r="J1233" s="51">
        <f>'H15 Swap'!B1239</f>
        <v>3</v>
      </c>
      <c r="K1233" s="52">
        <f>'H15 Swap'!C1239</f>
        <v>2.7</v>
      </c>
      <c r="L1233" s="14">
        <f t="shared" si="78"/>
        <v>0.29999999999999982</v>
      </c>
    </row>
    <row r="1234" spans="2:12" outlineLevel="1">
      <c r="B1234">
        <f>'H15 Swap'!A1240</f>
        <v>20050311</v>
      </c>
      <c r="C1234" s="1">
        <f t="shared" si="76"/>
        <v>38422</v>
      </c>
      <c r="D1234" s="8">
        <f t="shared" si="77"/>
        <v>2005.2765229295003</v>
      </c>
      <c r="F1234" s="50">
        <f>'H15 Swap'!H1240</f>
        <v>4.59</v>
      </c>
      <c r="G1234" s="50">
        <f>'H15 Swap'!O1240</f>
        <v>4.22</v>
      </c>
      <c r="H1234" s="14">
        <f t="shared" si="79"/>
        <v>0.37000000000000011</v>
      </c>
      <c r="J1234" s="51">
        <f>'H15 Swap'!B1240</f>
        <v>3.01</v>
      </c>
      <c r="K1234" s="52">
        <f>'H15 Swap'!C1240</f>
        <v>2.7</v>
      </c>
      <c r="L1234" s="14">
        <f t="shared" si="78"/>
        <v>0.30999999999999961</v>
      </c>
    </row>
    <row r="1235" spans="2:12" outlineLevel="1">
      <c r="B1235">
        <f>'H15 Swap'!A1241</f>
        <v>20050314</v>
      </c>
      <c r="C1235" s="1">
        <f t="shared" si="76"/>
        <v>38425</v>
      </c>
      <c r="D1235" s="8">
        <f t="shared" si="77"/>
        <v>2005.2847364818617</v>
      </c>
      <c r="F1235" s="50">
        <f>'H15 Swap'!H1241</f>
        <v>4.63</v>
      </c>
      <c r="G1235" s="50">
        <f>'H15 Swap'!O1241</f>
        <v>4.2</v>
      </c>
      <c r="H1235" s="14">
        <f t="shared" si="79"/>
        <v>0.42999999999999972</v>
      </c>
      <c r="J1235" s="51">
        <f>'H15 Swap'!B1241</f>
        <v>3.02</v>
      </c>
      <c r="K1235" s="52">
        <f>'H15 Swap'!C1241</f>
        <v>2.81</v>
      </c>
      <c r="L1235" s="14">
        <f t="shared" si="78"/>
        <v>0.20999999999999996</v>
      </c>
    </row>
    <row r="1236" spans="2:12" outlineLevel="1">
      <c r="B1236">
        <f>'H15 Swap'!A1242</f>
        <v>20050315</v>
      </c>
      <c r="C1236" s="1">
        <f t="shared" si="76"/>
        <v>38426</v>
      </c>
      <c r="D1236" s="8">
        <f t="shared" si="77"/>
        <v>2005.2874743326488</v>
      </c>
      <c r="F1236" s="50">
        <f>'H15 Swap'!H1242</f>
        <v>4.58</v>
      </c>
      <c r="G1236" s="50">
        <f>'H15 Swap'!O1242</f>
        <v>4.22</v>
      </c>
      <c r="H1236" s="14">
        <f t="shared" si="79"/>
        <v>0.36000000000000032</v>
      </c>
      <c r="J1236" s="51">
        <f>'H15 Swap'!B1242</f>
        <v>3.03</v>
      </c>
      <c r="K1236" s="52">
        <f>'H15 Swap'!C1242</f>
        <v>2.81</v>
      </c>
      <c r="L1236" s="14">
        <f t="shared" si="78"/>
        <v>0.21999999999999975</v>
      </c>
    </row>
    <row r="1237" spans="2:12" outlineLevel="1">
      <c r="B1237">
        <f>'H15 Swap'!A1243</f>
        <v>20050316</v>
      </c>
      <c r="C1237" s="1">
        <f t="shared" si="76"/>
        <v>38427</v>
      </c>
      <c r="D1237" s="8">
        <f t="shared" si="77"/>
        <v>2005.2902121834361</v>
      </c>
      <c r="F1237" s="50">
        <f>'H15 Swap'!H1243</f>
        <v>4.54</v>
      </c>
      <c r="G1237" s="50">
        <f>'H15 Swap'!O1243</f>
        <v>4.18</v>
      </c>
      <c r="H1237" s="14">
        <f t="shared" si="79"/>
        <v>0.36000000000000032</v>
      </c>
      <c r="J1237" s="51">
        <f>'H15 Swap'!B1243</f>
        <v>3.04</v>
      </c>
      <c r="K1237" s="52">
        <f>'H15 Swap'!C1243</f>
        <v>2.81</v>
      </c>
      <c r="L1237" s="14">
        <f t="shared" si="78"/>
        <v>0.22999999999999998</v>
      </c>
    </row>
    <row r="1238" spans="2:12" outlineLevel="1">
      <c r="B1238">
        <f>'H15 Swap'!A1244</f>
        <v>20050317</v>
      </c>
      <c r="C1238" s="1">
        <f t="shared" si="76"/>
        <v>38428</v>
      </c>
      <c r="D1238" s="8">
        <f t="shared" si="77"/>
        <v>2005.2929500342232</v>
      </c>
      <c r="F1238" s="50">
        <f>'H15 Swap'!H1244</f>
        <v>4.55</v>
      </c>
      <c r="G1238" s="50">
        <f>'H15 Swap'!O1244</f>
        <v>4.1399999999999997</v>
      </c>
      <c r="H1238" s="14">
        <f t="shared" si="79"/>
        <v>0.41000000000000014</v>
      </c>
      <c r="J1238" s="51">
        <f>'H15 Swap'!B1244</f>
        <v>3.05</v>
      </c>
      <c r="K1238" s="52">
        <f>'H15 Swap'!C1244</f>
        <v>2.8</v>
      </c>
      <c r="L1238" s="14">
        <f t="shared" si="78"/>
        <v>0.25</v>
      </c>
    </row>
    <row r="1239" spans="2:12" outlineLevel="1">
      <c r="B1239">
        <f>'H15 Swap'!A1245</f>
        <v>20050318</v>
      </c>
      <c r="C1239" s="1">
        <f t="shared" si="76"/>
        <v>38429</v>
      </c>
      <c r="D1239" s="8">
        <f t="shared" si="77"/>
        <v>2005.2956878850102</v>
      </c>
      <c r="F1239" s="50">
        <f>'H15 Swap'!H1245</f>
        <v>4.57</v>
      </c>
      <c r="G1239" s="50">
        <f>'H15 Swap'!O1245</f>
        <v>4.18</v>
      </c>
      <c r="H1239" s="14">
        <f t="shared" si="79"/>
        <v>0.39000000000000057</v>
      </c>
      <c r="J1239" s="51">
        <f>'H15 Swap'!B1245</f>
        <v>3.05</v>
      </c>
      <c r="K1239" s="52">
        <f>'H15 Swap'!C1245</f>
        <v>2.8</v>
      </c>
      <c r="L1239" s="14">
        <f t="shared" si="78"/>
        <v>0.25</v>
      </c>
    </row>
    <row r="1240" spans="2:12" outlineLevel="1">
      <c r="B1240">
        <f>'H15 Swap'!A1246</f>
        <v>20050321</v>
      </c>
      <c r="C1240" s="1">
        <f t="shared" si="76"/>
        <v>38432</v>
      </c>
      <c r="D1240" s="8">
        <f t="shared" si="77"/>
        <v>2005.3039014373717</v>
      </c>
      <c r="F1240" s="50">
        <f>'H15 Swap'!H1246</f>
        <v>4.5999999999999996</v>
      </c>
      <c r="G1240" s="50">
        <f>'H15 Swap'!O1246</f>
        <v>4.18</v>
      </c>
      <c r="H1240" s="14">
        <f t="shared" si="79"/>
        <v>0.41999999999999993</v>
      </c>
      <c r="J1240" s="51">
        <f>'H15 Swap'!B1246</f>
        <v>3.0525000000000002</v>
      </c>
      <c r="K1240" s="52">
        <f>'H15 Swap'!C1246</f>
        <v>2.77</v>
      </c>
      <c r="L1240" s="14">
        <f t="shared" si="78"/>
        <v>0.2825000000000002</v>
      </c>
    </row>
    <row r="1241" spans="2:12" outlineLevel="1">
      <c r="B1241">
        <f>'H15 Swap'!A1247</f>
        <v>20050322</v>
      </c>
      <c r="C1241" s="1">
        <f t="shared" si="76"/>
        <v>38433</v>
      </c>
      <c r="D1241" s="8">
        <f t="shared" si="77"/>
        <v>2005.3066392881587</v>
      </c>
      <c r="F1241" s="50">
        <f>'H15 Swap'!H1247</f>
        <v>4.57</v>
      </c>
      <c r="G1241" s="50">
        <f>'H15 Swap'!O1247</f>
        <v>4.3099999999999996</v>
      </c>
      <c r="H1241" s="14">
        <f t="shared" si="79"/>
        <v>0.26000000000000068</v>
      </c>
      <c r="J1241" s="51">
        <f>'H15 Swap'!B1247</f>
        <v>3.06</v>
      </c>
      <c r="K1241" s="52">
        <f>'H15 Swap'!C1247</f>
        <v>2.77</v>
      </c>
      <c r="L1241" s="14">
        <f t="shared" si="78"/>
        <v>0.29000000000000004</v>
      </c>
    </row>
    <row r="1242" spans="2:12" outlineLevel="1">
      <c r="B1242">
        <f>'H15 Swap'!A1248</f>
        <v>20050323</v>
      </c>
      <c r="C1242" s="1">
        <f t="shared" si="76"/>
        <v>38434</v>
      </c>
      <c r="D1242" s="8">
        <f t="shared" si="77"/>
        <v>2005.3093771389458</v>
      </c>
      <c r="F1242" s="50">
        <f>'H15 Swap'!H1248</f>
        <v>4.78</v>
      </c>
      <c r="G1242" s="50">
        <f>'H15 Swap'!O1248</f>
        <v>4.3</v>
      </c>
      <c r="H1242" s="14">
        <f t="shared" si="79"/>
        <v>0.48000000000000043</v>
      </c>
      <c r="J1242" s="51">
        <f>'H15 Swap'!B1248</f>
        <v>3.09</v>
      </c>
      <c r="K1242" s="52">
        <f>'H15 Swap'!C1248</f>
        <v>2.82</v>
      </c>
      <c r="L1242" s="14">
        <f t="shared" si="78"/>
        <v>0.27</v>
      </c>
    </row>
    <row r="1243" spans="2:12" outlineLevel="1">
      <c r="B1243">
        <f>'H15 Swap'!A1249</f>
        <v>20050324</v>
      </c>
      <c r="C1243" s="1">
        <f t="shared" si="76"/>
        <v>38435</v>
      </c>
      <c r="D1243" s="8">
        <f t="shared" si="77"/>
        <v>2005.3121149897331</v>
      </c>
      <c r="F1243" s="50">
        <f>'H15 Swap'!H1249</f>
        <v>4.72</v>
      </c>
      <c r="G1243" s="50">
        <f>'H15 Swap'!O1249</f>
        <v>4.3</v>
      </c>
      <c r="H1243" s="14">
        <f t="shared" si="79"/>
        <v>0.41999999999999993</v>
      </c>
      <c r="J1243" s="51">
        <f>'H15 Swap'!B1249</f>
        <v>3.09</v>
      </c>
      <c r="K1243" s="52">
        <f>'H15 Swap'!C1249</f>
        <v>2.82</v>
      </c>
      <c r="L1243" s="14">
        <f t="shared" si="78"/>
        <v>0.27</v>
      </c>
    </row>
    <row r="1244" spans="2:12" outlineLevel="1">
      <c r="B1244">
        <f>'H15 Swap'!A1250</f>
        <v>20050325</v>
      </c>
      <c r="C1244" s="1">
        <f t="shared" si="76"/>
        <v>38436</v>
      </c>
      <c r="D1244" s="8">
        <f t="shared" si="77"/>
        <v>2005.3148528405202</v>
      </c>
      <c r="F1244" s="50" t="str">
        <f>'H15 Swap'!H1250</f>
        <v xml:space="preserve"> NaN</v>
      </c>
      <c r="G1244" s="50" t="str">
        <f>'H15 Swap'!O1250</f>
        <v xml:space="preserve"> NaN</v>
      </c>
      <c r="H1244" s="14" t="e">
        <f t="shared" si="79"/>
        <v>#N/A</v>
      </c>
      <c r="J1244" s="51">
        <f>'H15 Swap'!B1250</f>
        <v>3.09</v>
      </c>
      <c r="K1244" s="52">
        <f>'H15 Swap'!C1250</f>
        <v>2.82</v>
      </c>
      <c r="L1244" s="14">
        <f t="shared" si="78"/>
        <v>0.27</v>
      </c>
    </row>
    <row r="1245" spans="2:12" outlineLevel="1">
      <c r="B1245">
        <f>'H15 Swap'!A1251</f>
        <v>20050328</v>
      </c>
      <c r="C1245" s="1">
        <f t="shared" si="76"/>
        <v>38439</v>
      </c>
      <c r="D1245" s="8">
        <f t="shared" si="77"/>
        <v>2005.3230663928816</v>
      </c>
      <c r="F1245" s="50">
        <f>'H15 Swap'!H1251</f>
        <v>4.7699999999999996</v>
      </c>
      <c r="G1245" s="50">
        <f>'H15 Swap'!O1251</f>
        <v>4.33</v>
      </c>
      <c r="H1245" s="14">
        <f t="shared" si="79"/>
        <v>0.4399999999999995</v>
      </c>
      <c r="J1245" s="51">
        <f>'H15 Swap'!B1251</f>
        <v>3.09</v>
      </c>
      <c r="K1245" s="52">
        <f>'H15 Swap'!C1251</f>
        <v>2.85</v>
      </c>
      <c r="L1245" s="14">
        <f t="shared" si="78"/>
        <v>0.23999999999999977</v>
      </c>
    </row>
    <row r="1246" spans="2:12" outlineLevel="1">
      <c r="B1246">
        <f>'H15 Swap'!A1252</f>
        <v>20050329</v>
      </c>
      <c r="C1246" s="1">
        <f t="shared" si="76"/>
        <v>38440</v>
      </c>
      <c r="D1246" s="8">
        <f t="shared" si="77"/>
        <v>2005.3258042436687</v>
      </c>
      <c r="F1246" s="50">
        <f>'H15 Swap'!H1252</f>
        <v>4.74</v>
      </c>
      <c r="G1246" s="50">
        <f>'H15 Swap'!O1252</f>
        <v>4.3</v>
      </c>
      <c r="H1246" s="14">
        <f t="shared" si="79"/>
        <v>0.44000000000000039</v>
      </c>
      <c r="J1246" s="51">
        <f>'H15 Swap'!B1252</f>
        <v>3.0924999999999998</v>
      </c>
      <c r="K1246" s="52">
        <f>'H15 Swap'!C1252</f>
        <v>2.85</v>
      </c>
      <c r="L1246" s="14">
        <f t="shared" si="78"/>
        <v>0.24249999999999972</v>
      </c>
    </row>
    <row r="1247" spans="2:12" outlineLevel="1">
      <c r="B1247">
        <f>'H15 Swap'!A1253</f>
        <v>20050330</v>
      </c>
      <c r="C1247" s="1">
        <f t="shared" si="76"/>
        <v>38441</v>
      </c>
      <c r="D1247" s="8">
        <f t="shared" si="77"/>
        <v>2005.3285420944558</v>
      </c>
      <c r="F1247" s="50">
        <f>'H15 Swap'!H1253</f>
        <v>4.72</v>
      </c>
      <c r="G1247" s="50">
        <f>'H15 Swap'!O1253</f>
        <v>4.26</v>
      </c>
      <c r="H1247" s="14">
        <f t="shared" si="79"/>
        <v>0.45999999999999996</v>
      </c>
      <c r="J1247" s="51">
        <f>'H15 Swap'!B1253</f>
        <v>3.1</v>
      </c>
      <c r="K1247" s="52">
        <f>'H15 Swap'!C1253</f>
        <v>2.85</v>
      </c>
      <c r="L1247" s="14">
        <f t="shared" si="78"/>
        <v>0.25</v>
      </c>
    </row>
    <row r="1248" spans="2:12" outlineLevel="1">
      <c r="B1248">
        <f>'H15 Swap'!A1254</f>
        <v>20050331</v>
      </c>
      <c r="C1248" s="1">
        <f t="shared" si="76"/>
        <v>38442</v>
      </c>
      <c r="D1248" s="8">
        <f t="shared" si="77"/>
        <v>2005.3312799452431</v>
      </c>
      <c r="F1248" s="50">
        <f>'H15 Swap'!H1254</f>
        <v>4.6500000000000004</v>
      </c>
      <c r="G1248" s="50">
        <f>'H15 Swap'!O1254</f>
        <v>4.18</v>
      </c>
      <c r="H1248" s="14">
        <f t="shared" si="79"/>
        <v>0.47000000000000064</v>
      </c>
      <c r="J1248" s="51">
        <f>'H15 Swap'!B1254</f>
        <v>3.1</v>
      </c>
      <c r="K1248" s="52">
        <f>'H15 Swap'!C1254</f>
        <v>2.85</v>
      </c>
      <c r="L1248" s="14">
        <f t="shared" si="78"/>
        <v>0.25</v>
      </c>
    </row>
    <row r="1249" spans="2:12" outlineLevel="1">
      <c r="B1249">
        <f>'H15 Swap'!A1255</f>
        <v>20050401</v>
      </c>
      <c r="C1249" s="1">
        <f t="shared" si="76"/>
        <v>38443</v>
      </c>
      <c r="D1249" s="8">
        <f t="shared" si="77"/>
        <v>2005.3312799452431</v>
      </c>
      <c r="F1249" s="50">
        <f>'H15 Swap'!H1255</f>
        <v>4.6500000000000004</v>
      </c>
      <c r="G1249" s="50">
        <f>'H15 Swap'!O1255</f>
        <v>4.13</v>
      </c>
      <c r="H1249" s="14">
        <f t="shared" si="79"/>
        <v>0.52000000000000046</v>
      </c>
      <c r="J1249" s="51">
        <f>'H15 Swap'!B1255</f>
        <v>3.12</v>
      </c>
      <c r="K1249" s="52">
        <f>'H15 Swap'!C1255</f>
        <v>2.85</v>
      </c>
      <c r="L1249" s="14">
        <f t="shared" si="78"/>
        <v>0.27</v>
      </c>
    </row>
    <row r="1250" spans="2:12" outlineLevel="1">
      <c r="B1250">
        <f>'H15 Swap'!A1256</f>
        <v>20050404</v>
      </c>
      <c r="C1250" s="1">
        <f t="shared" si="76"/>
        <v>38446</v>
      </c>
      <c r="D1250" s="8">
        <f t="shared" si="77"/>
        <v>2005.3394934976043</v>
      </c>
      <c r="F1250" s="50">
        <f>'H15 Swap'!H1256</f>
        <v>4.58</v>
      </c>
      <c r="G1250" s="50">
        <f>'H15 Swap'!O1256</f>
        <v>4.13</v>
      </c>
      <c r="H1250" s="14">
        <f t="shared" si="79"/>
        <v>0.45000000000000018</v>
      </c>
      <c r="J1250" s="51">
        <f>'H15 Swap'!B1256</f>
        <v>3.12</v>
      </c>
      <c r="K1250" s="52">
        <f>'H15 Swap'!C1256</f>
        <v>2.97</v>
      </c>
      <c r="L1250" s="14">
        <f t="shared" si="78"/>
        <v>0.14999999999999991</v>
      </c>
    </row>
    <row r="1251" spans="2:12" outlineLevel="1">
      <c r="B1251">
        <f>'H15 Swap'!A1257</f>
        <v>20050405</v>
      </c>
      <c r="C1251" s="1">
        <f t="shared" si="76"/>
        <v>38447</v>
      </c>
      <c r="D1251" s="8">
        <f t="shared" si="77"/>
        <v>2005.3422313483916</v>
      </c>
      <c r="F1251" s="50">
        <f>'H15 Swap'!H1257</f>
        <v>4.5999999999999996</v>
      </c>
      <c r="G1251" s="50">
        <f>'H15 Swap'!O1257</f>
        <v>4.1500000000000004</v>
      </c>
      <c r="H1251" s="14">
        <f t="shared" si="79"/>
        <v>0.44999999999999929</v>
      </c>
      <c r="J1251" s="51">
        <f>'H15 Swap'!B1257</f>
        <v>3.1225000000000001</v>
      </c>
      <c r="K1251" s="52">
        <f>'H15 Swap'!C1257</f>
        <v>2.97</v>
      </c>
      <c r="L1251" s="14">
        <f t="shared" si="78"/>
        <v>0.15249999999999986</v>
      </c>
    </row>
    <row r="1252" spans="2:12" outlineLevel="1">
      <c r="B1252">
        <f>'H15 Swap'!A1258</f>
        <v>20050406</v>
      </c>
      <c r="C1252" s="1">
        <f t="shared" si="76"/>
        <v>38448</v>
      </c>
      <c r="D1252" s="8">
        <f t="shared" si="77"/>
        <v>2005.3449691991786</v>
      </c>
      <c r="F1252" s="50">
        <f>'H15 Swap'!H1258</f>
        <v>4.5599999999999996</v>
      </c>
      <c r="G1252" s="50">
        <f>'H15 Swap'!O1258</f>
        <v>4.09</v>
      </c>
      <c r="H1252" s="14">
        <f t="shared" si="79"/>
        <v>0.46999999999999975</v>
      </c>
      <c r="J1252" s="51">
        <f>'H15 Swap'!B1258</f>
        <v>3.1231</v>
      </c>
      <c r="K1252" s="52">
        <f>'H15 Swap'!C1258</f>
        <v>2.97</v>
      </c>
      <c r="L1252" s="14">
        <f t="shared" si="78"/>
        <v>0.15309999999999979</v>
      </c>
    </row>
    <row r="1253" spans="2:12" outlineLevel="1">
      <c r="B1253">
        <f>'H15 Swap'!A1259</f>
        <v>20050407</v>
      </c>
      <c r="C1253" s="1">
        <f t="shared" si="76"/>
        <v>38449</v>
      </c>
      <c r="D1253" s="8">
        <f t="shared" si="77"/>
        <v>2005.3477070499657</v>
      </c>
      <c r="F1253" s="50">
        <f>'H15 Swap'!H1259</f>
        <v>4.5199999999999996</v>
      </c>
      <c r="G1253" s="50">
        <f>'H15 Swap'!O1259</f>
        <v>4.13</v>
      </c>
      <c r="H1253" s="14">
        <f t="shared" si="79"/>
        <v>0.38999999999999968</v>
      </c>
      <c r="J1253" s="51">
        <f>'H15 Swap'!B1259</f>
        <v>3.13</v>
      </c>
      <c r="K1253" s="52">
        <f>'H15 Swap'!C1259</f>
        <v>2.97</v>
      </c>
      <c r="L1253" s="14">
        <f t="shared" si="78"/>
        <v>0.1599999999999997</v>
      </c>
    </row>
    <row r="1254" spans="2:12" outlineLevel="1">
      <c r="B1254">
        <f>'H15 Swap'!A1260</f>
        <v>20050408</v>
      </c>
      <c r="C1254" s="1">
        <f t="shared" si="76"/>
        <v>38450</v>
      </c>
      <c r="D1254" s="8">
        <f t="shared" si="77"/>
        <v>2005.350444900753</v>
      </c>
      <c r="F1254" s="50">
        <f>'H15 Swap'!H1260</f>
        <v>4.6500000000000004</v>
      </c>
      <c r="G1254" s="50">
        <f>'H15 Swap'!O1260</f>
        <v>4.17</v>
      </c>
      <c r="H1254" s="14">
        <f t="shared" si="79"/>
        <v>0.48000000000000043</v>
      </c>
      <c r="J1254" s="51">
        <f>'H15 Swap'!B1260</f>
        <v>3.13</v>
      </c>
      <c r="K1254" s="52">
        <f>'H15 Swap'!C1260</f>
        <v>2.97</v>
      </c>
      <c r="L1254" s="14">
        <f t="shared" si="78"/>
        <v>0.1599999999999997</v>
      </c>
    </row>
    <row r="1255" spans="2:12" outlineLevel="1">
      <c r="B1255">
        <f>'H15 Swap'!A1261</f>
        <v>20050411</v>
      </c>
      <c r="C1255" s="1">
        <f t="shared" si="76"/>
        <v>38453</v>
      </c>
      <c r="D1255" s="8">
        <f t="shared" si="77"/>
        <v>2005.3586584531142</v>
      </c>
      <c r="F1255" s="50">
        <f>'H15 Swap'!H1261</f>
        <v>4.62</v>
      </c>
      <c r="G1255" s="50">
        <f>'H15 Swap'!O1261</f>
        <v>4.13</v>
      </c>
      <c r="H1255" s="14">
        <f t="shared" si="79"/>
        <v>0.49000000000000021</v>
      </c>
      <c r="J1255" s="51">
        <f>'H15 Swap'!B1261</f>
        <v>3.14</v>
      </c>
      <c r="K1255" s="52">
        <f>'H15 Swap'!C1261</f>
        <v>2.97</v>
      </c>
      <c r="L1255" s="14">
        <f t="shared" si="78"/>
        <v>0.16999999999999993</v>
      </c>
    </row>
    <row r="1256" spans="2:12" outlineLevel="1">
      <c r="B1256">
        <f>'H15 Swap'!A1262</f>
        <v>20050412</v>
      </c>
      <c r="C1256" s="1">
        <f t="shared" si="76"/>
        <v>38454</v>
      </c>
      <c r="D1256" s="8">
        <f t="shared" si="77"/>
        <v>2005.3613963039015</v>
      </c>
      <c r="F1256" s="50">
        <f>'H15 Swap'!H1262</f>
        <v>4.59</v>
      </c>
      <c r="G1256" s="50">
        <f>'H15 Swap'!O1262</f>
        <v>4.05</v>
      </c>
      <c r="H1256" s="14">
        <f t="shared" si="79"/>
        <v>0.54</v>
      </c>
      <c r="J1256" s="51">
        <f>'H15 Swap'!B1262</f>
        <v>3.14</v>
      </c>
      <c r="K1256" s="52">
        <f>'H15 Swap'!C1262</f>
        <v>2.97</v>
      </c>
      <c r="L1256" s="14">
        <f t="shared" si="78"/>
        <v>0.16999999999999993</v>
      </c>
    </row>
    <row r="1257" spans="2:12" outlineLevel="1">
      <c r="B1257">
        <f>'H15 Swap'!A1263</f>
        <v>20050413</v>
      </c>
      <c r="C1257" s="1">
        <f t="shared" si="76"/>
        <v>38455</v>
      </c>
      <c r="D1257" s="8">
        <f t="shared" si="77"/>
        <v>2005.3641341546886</v>
      </c>
      <c r="F1257" s="50">
        <f>'H15 Swap'!H1263</f>
        <v>4.49</v>
      </c>
      <c r="G1257" s="50">
        <f>'H15 Swap'!O1263</f>
        <v>4.03</v>
      </c>
      <c r="H1257" s="14">
        <f t="shared" si="79"/>
        <v>0.45999999999999996</v>
      </c>
      <c r="J1257" s="51">
        <f>'H15 Swap'!B1263</f>
        <v>3.1406000000000001</v>
      </c>
      <c r="K1257" s="52">
        <f>'H15 Swap'!C1263</f>
        <v>2.97</v>
      </c>
      <c r="L1257" s="14">
        <f t="shared" si="78"/>
        <v>0.17059999999999986</v>
      </c>
    </row>
    <row r="1258" spans="2:12" outlineLevel="1">
      <c r="B1258">
        <f>'H15 Swap'!A1264</f>
        <v>20050414</v>
      </c>
      <c r="C1258" s="1">
        <f t="shared" si="76"/>
        <v>38456</v>
      </c>
      <c r="D1258" s="8">
        <f t="shared" si="77"/>
        <v>2005.3668720054757</v>
      </c>
      <c r="F1258" s="50">
        <f>'H15 Swap'!H1264</f>
        <v>4.46</v>
      </c>
      <c r="G1258" s="50">
        <f>'H15 Swap'!O1264</f>
        <v>3.99</v>
      </c>
      <c r="H1258" s="14">
        <f t="shared" si="79"/>
        <v>0.46999999999999975</v>
      </c>
      <c r="J1258" s="51">
        <f>'H15 Swap'!B1264</f>
        <v>3.15</v>
      </c>
      <c r="K1258" s="52">
        <f>'H15 Swap'!C1264</f>
        <v>2.85</v>
      </c>
      <c r="L1258" s="14">
        <f t="shared" si="78"/>
        <v>0.29999999999999982</v>
      </c>
    </row>
    <row r="1259" spans="2:12" outlineLevel="1">
      <c r="B1259">
        <f>'H15 Swap'!A1265</f>
        <v>20050415</v>
      </c>
      <c r="C1259" s="1">
        <f t="shared" si="76"/>
        <v>38457</v>
      </c>
      <c r="D1259" s="8">
        <f t="shared" si="77"/>
        <v>2005.3696098562627</v>
      </c>
      <c r="F1259" s="50">
        <f>'H15 Swap'!H1265</f>
        <v>4.43</v>
      </c>
      <c r="G1259" s="50">
        <f>'H15 Swap'!O1265</f>
        <v>3.9</v>
      </c>
      <c r="H1259" s="14">
        <f t="shared" si="79"/>
        <v>0.5299999999999998</v>
      </c>
      <c r="J1259" s="51">
        <f>'H15 Swap'!B1265</f>
        <v>3.15</v>
      </c>
      <c r="K1259" s="52">
        <f>'H15 Swap'!C1265</f>
        <v>2.85</v>
      </c>
      <c r="L1259" s="14">
        <f t="shared" si="78"/>
        <v>0.29999999999999982</v>
      </c>
    </row>
    <row r="1260" spans="2:12" outlineLevel="1">
      <c r="B1260">
        <f>'H15 Swap'!A1266</f>
        <v>20050418</v>
      </c>
      <c r="C1260" s="1">
        <f t="shared" si="76"/>
        <v>38460</v>
      </c>
      <c r="D1260" s="8">
        <f t="shared" si="77"/>
        <v>2005.3778234086242</v>
      </c>
      <c r="F1260" s="50">
        <f>'H15 Swap'!H1266</f>
        <v>4.33</v>
      </c>
      <c r="G1260" s="50">
        <f>'H15 Swap'!O1266</f>
        <v>3.9</v>
      </c>
      <c r="H1260" s="14">
        <f t="shared" si="79"/>
        <v>0.43000000000000016</v>
      </c>
      <c r="J1260" s="51">
        <f>'H15 Swap'!B1266</f>
        <v>3.1448</v>
      </c>
      <c r="K1260" s="52">
        <f>'H15 Swap'!C1266</f>
        <v>2.8</v>
      </c>
      <c r="L1260" s="14">
        <f t="shared" si="78"/>
        <v>0.34480000000000022</v>
      </c>
    </row>
    <row r="1261" spans="2:12" outlineLevel="1">
      <c r="B1261">
        <f>'H15 Swap'!A1267</f>
        <v>20050419</v>
      </c>
      <c r="C1261" s="1">
        <f t="shared" si="76"/>
        <v>38461</v>
      </c>
      <c r="D1261" s="8">
        <f t="shared" si="77"/>
        <v>2005.3805612594113</v>
      </c>
      <c r="F1261" s="50">
        <f>'H15 Swap'!H1267</f>
        <v>4.3</v>
      </c>
      <c r="G1261" s="50">
        <f>'H15 Swap'!O1267</f>
        <v>3.85</v>
      </c>
      <c r="H1261" s="14">
        <f t="shared" si="79"/>
        <v>0.44999999999999973</v>
      </c>
      <c r="J1261" s="51">
        <f>'H15 Swap'!B1267</f>
        <v>3.15</v>
      </c>
      <c r="K1261" s="52">
        <f>'H15 Swap'!C1267</f>
        <v>2.8</v>
      </c>
      <c r="L1261" s="14">
        <f t="shared" si="78"/>
        <v>0.35000000000000009</v>
      </c>
    </row>
    <row r="1262" spans="2:12" outlineLevel="1">
      <c r="B1262">
        <f>'H15 Swap'!A1268</f>
        <v>20050420</v>
      </c>
      <c r="C1262" s="1">
        <f t="shared" si="76"/>
        <v>38462</v>
      </c>
      <c r="D1262" s="8">
        <f t="shared" si="77"/>
        <v>2005.3832991101985</v>
      </c>
      <c r="F1262" s="50">
        <f>'H15 Swap'!H1268</f>
        <v>4.3499999999999996</v>
      </c>
      <c r="G1262" s="50">
        <f>'H15 Swap'!O1268</f>
        <v>3.86</v>
      </c>
      <c r="H1262" s="14">
        <f t="shared" si="79"/>
        <v>0.48999999999999977</v>
      </c>
      <c r="J1262" s="51">
        <f>'H15 Swap'!B1268</f>
        <v>3.15</v>
      </c>
      <c r="K1262" s="52">
        <f>'H15 Swap'!C1268</f>
        <v>2.8</v>
      </c>
      <c r="L1262" s="14">
        <f t="shared" si="78"/>
        <v>0.35000000000000009</v>
      </c>
    </row>
    <row r="1263" spans="2:12" outlineLevel="1">
      <c r="B1263">
        <f>'H15 Swap'!A1269</f>
        <v>20050421</v>
      </c>
      <c r="C1263" s="1">
        <f t="shared" si="76"/>
        <v>38463</v>
      </c>
      <c r="D1263" s="8">
        <f t="shared" si="77"/>
        <v>2005.3860369609856</v>
      </c>
      <c r="F1263" s="50">
        <f>'H15 Swap'!H1269</f>
        <v>4.3499999999999996</v>
      </c>
      <c r="G1263" s="50">
        <f>'H15 Swap'!O1269</f>
        <v>3.97</v>
      </c>
      <c r="H1263" s="14">
        <f t="shared" si="79"/>
        <v>0.37999999999999945</v>
      </c>
      <c r="J1263" s="51">
        <f>'H15 Swap'!B1269</f>
        <v>3.1606000000000001</v>
      </c>
      <c r="K1263" s="52">
        <f>'H15 Swap'!C1269</f>
        <v>2.8</v>
      </c>
      <c r="L1263" s="14">
        <f t="shared" si="78"/>
        <v>0.36060000000000025</v>
      </c>
    </row>
    <row r="1264" spans="2:12" outlineLevel="1">
      <c r="B1264">
        <f>'H15 Swap'!A1270</f>
        <v>20050422</v>
      </c>
      <c r="C1264" s="1">
        <f t="shared" si="76"/>
        <v>38464</v>
      </c>
      <c r="D1264" s="8">
        <f t="shared" si="77"/>
        <v>2005.3887748117727</v>
      </c>
      <c r="F1264" s="50">
        <f>'H15 Swap'!H1270</f>
        <v>4.3899999999999997</v>
      </c>
      <c r="G1264" s="50">
        <f>'H15 Swap'!O1270</f>
        <v>3.92</v>
      </c>
      <c r="H1264" s="14">
        <f t="shared" si="79"/>
        <v>0.46999999999999975</v>
      </c>
      <c r="J1264" s="51">
        <f>'H15 Swap'!B1270</f>
        <v>3.17</v>
      </c>
      <c r="K1264" s="52">
        <f>'H15 Swap'!C1270</f>
        <v>2.8</v>
      </c>
      <c r="L1264" s="14">
        <f t="shared" si="78"/>
        <v>0.37000000000000011</v>
      </c>
    </row>
    <row r="1265" spans="2:12" outlineLevel="1">
      <c r="B1265">
        <f>'H15 Swap'!A1271</f>
        <v>20050425</v>
      </c>
      <c r="C1265" s="1">
        <f t="shared" si="76"/>
        <v>38467</v>
      </c>
      <c r="D1265" s="8">
        <f t="shared" si="77"/>
        <v>2005.3969883641341</v>
      </c>
      <c r="F1265" s="50">
        <f>'H15 Swap'!H1271</f>
        <v>4.38</v>
      </c>
      <c r="G1265" s="50">
        <f>'H15 Swap'!O1271</f>
        <v>3.94</v>
      </c>
      <c r="H1265" s="14">
        <f t="shared" si="79"/>
        <v>0.43999999999999995</v>
      </c>
      <c r="J1265" s="51">
        <f>'H15 Swap'!B1271</f>
        <v>3.18</v>
      </c>
      <c r="K1265" s="52">
        <f>'H15 Swap'!C1271</f>
        <v>2.95</v>
      </c>
      <c r="L1265" s="14">
        <f t="shared" si="78"/>
        <v>0.22999999999999998</v>
      </c>
    </row>
    <row r="1266" spans="2:12" outlineLevel="1">
      <c r="B1266">
        <f>'H15 Swap'!A1272</f>
        <v>20050426</v>
      </c>
      <c r="C1266" s="1">
        <f t="shared" si="76"/>
        <v>38468</v>
      </c>
      <c r="D1266" s="8">
        <f t="shared" si="77"/>
        <v>2005.3997262149212</v>
      </c>
      <c r="F1266" s="50">
        <f>'H15 Swap'!H1272</f>
        <v>4.43</v>
      </c>
      <c r="G1266" s="50">
        <f>'H15 Swap'!O1272</f>
        <v>3.96</v>
      </c>
      <c r="H1266" s="14">
        <f t="shared" si="79"/>
        <v>0.46999999999999975</v>
      </c>
      <c r="J1266" s="51">
        <f>'H15 Swap'!B1272</f>
        <v>3.1869000000000001</v>
      </c>
      <c r="K1266" s="52">
        <f>'H15 Swap'!C1272</f>
        <v>2.95</v>
      </c>
      <c r="L1266" s="14">
        <f t="shared" si="78"/>
        <v>0.23689999999999989</v>
      </c>
    </row>
    <row r="1267" spans="2:12" outlineLevel="1">
      <c r="B1267">
        <f>'H15 Swap'!A1273</f>
        <v>20050427</v>
      </c>
      <c r="C1267" s="1">
        <f t="shared" si="76"/>
        <v>38469</v>
      </c>
      <c r="D1267" s="8">
        <f t="shared" si="77"/>
        <v>2005.4024640657085</v>
      </c>
      <c r="F1267" s="50">
        <f>'H15 Swap'!H1273</f>
        <v>4.34</v>
      </c>
      <c r="G1267" s="50">
        <f>'H15 Swap'!O1273</f>
        <v>3.92</v>
      </c>
      <c r="H1267" s="14">
        <f t="shared" si="79"/>
        <v>0.41999999999999993</v>
      </c>
      <c r="J1267" s="51">
        <f>'H15 Swap'!B1273</f>
        <v>3.19</v>
      </c>
      <c r="K1267" s="52">
        <f>'H15 Swap'!C1273</f>
        <v>2.95</v>
      </c>
      <c r="L1267" s="14">
        <f t="shared" si="78"/>
        <v>0.23999999999999977</v>
      </c>
    </row>
    <row r="1268" spans="2:12" outlineLevel="1">
      <c r="B1268">
        <f>'H15 Swap'!A1274</f>
        <v>20050428</v>
      </c>
      <c r="C1268" s="1">
        <f t="shared" si="76"/>
        <v>38470</v>
      </c>
      <c r="D1268" s="8">
        <f t="shared" si="77"/>
        <v>2005.4052019164956</v>
      </c>
      <c r="F1268" s="50">
        <f>'H15 Swap'!H1274</f>
        <v>4.33</v>
      </c>
      <c r="G1268" s="50">
        <f>'H15 Swap'!O1274</f>
        <v>3.85</v>
      </c>
      <c r="H1268" s="14">
        <f t="shared" si="79"/>
        <v>0.48</v>
      </c>
      <c r="J1268" s="51">
        <f>'H15 Swap'!B1274</f>
        <v>3.21</v>
      </c>
      <c r="K1268" s="52">
        <f>'H15 Swap'!C1274</f>
        <v>3.05</v>
      </c>
      <c r="L1268" s="14">
        <f t="shared" si="78"/>
        <v>0.16000000000000014</v>
      </c>
    </row>
    <row r="1269" spans="2:12" outlineLevel="1">
      <c r="B1269">
        <f>'H15 Swap'!A1275</f>
        <v>20050429</v>
      </c>
      <c r="C1269" s="1">
        <f t="shared" si="76"/>
        <v>38471</v>
      </c>
      <c r="D1269" s="8">
        <f t="shared" si="77"/>
        <v>2005.4079397672826</v>
      </c>
      <c r="F1269" s="50">
        <f>'H15 Swap'!H1275</f>
        <v>4.29</v>
      </c>
      <c r="G1269" s="50">
        <f>'H15 Swap'!O1275</f>
        <v>3.9</v>
      </c>
      <c r="H1269" s="14">
        <f t="shared" si="79"/>
        <v>0.39000000000000012</v>
      </c>
      <c r="J1269" s="51">
        <f>'H15 Swap'!B1275</f>
        <v>3.21</v>
      </c>
      <c r="K1269" s="52">
        <f>'H15 Swap'!C1275</f>
        <v>3.05</v>
      </c>
      <c r="L1269" s="14">
        <f t="shared" si="78"/>
        <v>0.16000000000000014</v>
      </c>
    </row>
    <row r="1270" spans="2:12" outlineLevel="1">
      <c r="B1270">
        <f>'H15 Swap'!A1276</f>
        <v>20050502</v>
      </c>
      <c r="C1270" s="1">
        <f t="shared" si="76"/>
        <v>38474</v>
      </c>
      <c r="D1270" s="8">
        <f t="shared" si="77"/>
        <v>2005.4161533196441</v>
      </c>
      <c r="F1270" s="50">
        <f>'H15 Swap'!H1276</f>
        <v>4.37</v>
      </c>
      <c r="G1270" s="50">
        <f>'H15 Swap'!O1276</f>
        <v>3.88</v>
      </c>
      <c r="H1270" s="14">
        <f t="shared" si="79"/>
        <v>0.49000000000000021</v>
      </c>
      <c r="J1270" s="51">
        <f>'H15 Swap'!B1276</f>
        <v>3.21</v>
      </c>
      <c r="K1270" s="52">
        <f>'H15 Swap'!C1276</f>
        <v>3.05</v>
      </c>
      <c r="L1270" s="14">
        <f t="shared" si="78"/>
        <v>0.16000000000000014</v>
      </c>
    </row>
    <row r="1271" spans="2:12" outlineLevel="1">
      <c r="B1271">
        <f>'H15 Swap'!A1277</f>
        <v>20050503</v>
      </c>
      <c r="C1271" s="1">
        <f t="shared" si="76"/>
        <v>38475</v>
      </c>
      <c r="D1271" s="8">
        <f t="shared" si="77"/>
        <v>2005.4188911704312</v>
      </c>
      <c r="F1271" s="50">
        <f>'H15 Swap'!H1277</f>
        <v>4.33</v>
      </c>
      <c r="G1271" s="50">
        <f>'H15 Swap'!O1277</f>
        <v>3.9</v>
      </c>
      <c r="H1271" s="14">
        <f t="shared" si="79"/>
        <v>0.43000000000000016</v>
      </c>
      <c r="J1271" s="51">
        <f>'H15 Swap'!B1277</f>
        <v>3.2193999999999998</v>
      </c>
      <c r="K1271" s="52">
        <f>'H15 Swap'!C1277</f>
        <v>3.05</v>
      </c>
      <c r="L1271" s="14">
        <f t="shared" si="78"/>
        <v>0.1694</v>
      </c>
    </row>
    <row r="1272" spans="2:12" outlineLevel="1">
      <c r="B1272">
        <f>'H15 Swap'!A1278</f>
        <v>20050504</v>
      </c>
      <c r="C1272" s="1">
        <f t="shared" si="76"/>
        <v>38476</v>
      </c>
      <c r="D1272" s="8">
        <f t="shared" si="77"/>
        <v>2005.4216290212185</v>
      </c>
      <c r="F1272" s="50">
        <f>'H15 Swap'!H1278</f>
        <v>4.34</v>
      </c>
      <c r="G1272" s="50">
        <f>'H15 Swap'!O1278</f>
        <v>3.87</v>
      </c>
      <c r="H1272" s="14">
        <f t="shared" si="79"/>
        <v>0.46999999999999975</v>
      </c>
      <c r="J1272" s="51">
        <f>'H15 Swap'!B1278</f>
        <v>3.22</v>
      </c>
      <c r="K1272" s="52">
        <f>'H15 Swap'!C1278</f>
        <v>3.05</v>
      </c>
      <c r="L1272" s="14">
        <f t="shared" si="78"/>
        <v>0.17000000000000037</v>
      </c>
    </row>
    <row r="1273" spans="2:12" outlineLevel="1">
      <c r="B1273">
        <f>'H15 Swap'!A1279</f>
        <v>20050505</v>
      </c>
      <c r="C1273" s="1">
        <f t="shared" si="76"/>
        <v>38477</v>
      </c>
      <c r="D1273" s="8">
        <f t="shared" si="77"/>
        <v>2005.4243668720055</v>
      </c>
      <c r="F1273" s="50">
        <f>'H15 Swap'!H1279</f>
        <v>4.28</v>
      </c>
      <c r="G1273" s="50">
        <f>'H15 Swap'!O1279</f>
        <v>3.82</v>
      </c>
      <c r="H1273" s="14">
        <f t="shared" si="79"/>
        <v>0.46000000000000041</v>
      </c>
      <c r="J1273" s="51">
        <f>'H15 Swap'!B1279</f>
        <v>3.2284999999999999</v>
      </c>
      <c r="K1273" s="52">
        <f>'H15 Swap'!C1279</f>
        <v>3.05</v>
      </c>
      <c r="L1273" s="14">
        <f t="shared" si="78"/>
        <v>0.1785000000000001</v>
      </c>
    </row>
    <row r="1274" spans="2:12" outlineLevel="1">
      <c r="B1274">
        <f>'H15 Swap'!A1280</f>
        <v>20050506</v>
      </c>
      <c r="C1274" s="1">
        <f t="shared" si="76"/>
        <v>38478</v>
      </c>
      <c r="D1274" s="8">
        <f t="shared" si="77"/>
        <v>2005.4271047227926</v>
      </c>
      <c r="F1274" s="50">
        <f>'H15 Swap'!H1280</f>
        <v>4.38</v>
      </c>
      <c r="G1274" s="50">
        <f>'H15 Swap'!O1280</f>
        <v>3.95</v>
      </c>
      <c r="H1274" s="14">
        <f t="shared" si="79"/>
        <v>0.42999999999999972</v>
      </c>
      <c r="J1274" s="51">
        <f>'H15 Swap'!B1280</f>
        <v>3.23</v>
      </c>
      <c r="K1274" s="52">
        <f>'H15 Swap'!C1280</f>
        <v>3.05</v>
      </c>
      <c r="L1274" s="14">
        <f t="shared" si="78"/>
        <v>0.18000000000000016</v>
      </c>
    </row>
    <row r="1275" spans="2:12" outlineLevel="1">
      <c r="B1275">
        <f>'H15 Swap'!A1281</f>
        <v>20050509</v>
      </c>
      <c r="C1275" s="1">
        <f t="shared" si="76"/>
        <v>38481</v>
      </c>
      <c r="D1275" s="8">
        <f t="shared" si="77"/>
        <v>2005.435318275154</v>
      </c>
      <c r="F1275" s="50">
        <f>'H15 Swap'!H1281</f>
        <v>4.42</v>
      </c>
      <c r="G1275" s="50">
        <f>'H15 Swap'!O1281</f>
        <v>3.99</v>
      </c>
      <c r="H1275" s="14">
        <f t="shared" si="79"/>
        <v>0.42999999999999972</v>
      </c>
      <c r="J1275" s="51">
        <f>'H15 Swap'!B1281</f>
        <v>3.25</v>
      </c>
      <c r="K1275" s="52">
        <f>'H15 Swap'!C1281</f>
        <v>3.05</v>
      </c>
      <c r="L1275" s="14">
        <f t="shared" si="78"/>
        <v>0.20000000000000018</v>
      </c>
    </row>
    <row r="1276" spans="2:12" outlineLevel="1">
      <c r="B1276">
        <f>'H15 Swap'!A1282</f>
        <v>20050510</v>
      </c>
      <c r="C1276" s="1">
        <f t="shared" si="76"/>
        <v>38482</v>
      </c>
      <c r="D1276" s="8">
        <f t="shared" si="77"/>
        <v>2005.4380561259411</v>
      </c>
      <c r="F1276" s="50">
        <f>'H15 Swap'!H1282</f>
        <v>4.4000000000000004</v>
      </c>
      <c r="G1276" s="50">
        <f>'H15 Swap'!O1282</f>
        <v>3.93</v>
      </c>
      <c r="H1276" s="14">
        <f t="shared" si="79"/>
        <v>0.4700000000000002</v>
      </c>
      <c r="J1276" s="51">
        <f>'H15 Swap'!B1282</f>
        <v>3.25</v>
      </c>
      <c r="K1276" s="52">
        <f>'H15 Swap'!C1282</f>
        <v>3.05</v>
      </c>
      <c r="L1276" s="14">
        <f t="shared" si="78"/>
        <v>0.20000000000000018</v>
      </c>
    </row>
    <row r="1277" spans="2:12" outlineLevel="1">
      <c r="B1277">
        <f>'H15 Swap'!A1283</f>
        <v>20050511</v>
      </c>
      <c r="C1277" s="1">
        <f t="shared" si="76"/>
        <v>38483</v>
      </c>
      <c r="D1277" s="8">
        <f t="shared" si="77"/>
        <v>2005.4407939767282</v>
      </c>
      <c r="F1277" s="50">
        <f>'H15 Swap'!H1283</f>
        <v>4.33</v>
      </c>
      <c r="G1277" s="50">
        <f>'H15 Swap'!O1283</f>
        <v>3.91</v>
      </c>
      <c r="H1277" s="14">
        <f t="shared" si="79"/>
        <v>0.41999999999999993</v>
      </c>
      <c r="J1277" s="51">
        <f>'H15 Swap'!B1283</f>
        <v>3.26</v>
      </c>
      <c r="K1277" s="52">
        <f>'H15 Swap'!C1283</f>
        <v>3.05</v>
      </c>
      <c r="L1277" s="14">
        <f t="shared" si="78"/>
        <v>0.20999999999999996</v>
      </c>
    </row>
    <row r="1278" spans="2:12" outlineLevel="1">
      <c r="B1278">
        <f>'H15 Swap'!A1284</f>
        <v>20050512</v>
      </c>
      <c r="C1278" s="1">
        <f t="shared" si="76"/>
        <v>38484</v>
      </c>
      <c r="D1278" s="8">
        <f t="shared" si="77"/>
        <v>2005.4435318275155</v>
      </c>
      <c r="F1278" s="50">
        <f>'H15 Swap'!H1284</f>
        <v>4.38</v>
      </c>
      <c r="G1278" s="50">
        <f>'H15 Swap'!O1284</f>
        <v>3.87</v>
      </c>
      <c r="H1278" s="14">
        <f t="shared" si="79"/>
        <v>0.50999999999999979</v>
      </c>
      <c r="J1278" s="51">
        <f>'H15 Swap'!B1284</f>
        <v>3.2681</v>
      </c>
      <c r="K1278" s="52">
        <f>'H15 Swap'!C1284</f>
        <v>3.05</v>
      </c>
      <c r="L1278" s="14">
        <f t="shared" si="78"/>
        <v>0.21810000000000018</v>
      </c>
    </row>
    <row r="1279" spans="2:12" outlineLevel="1">
      <c r="B1279">
        <f>'H15 Swap'!A1285</f>
        <v>20050513</v>
      </c>
      <c r="C1279" s="1">
        <f t="shared" si="76"/>
        <v>38485</v>
      </c>
      <c r="D1279" s="8">
        <f t="shared" si="77"/>
        <v>2005.4462696783025</v>
      </c>
      <c r="F1279" s="50">
        <f>'H15 Swap'!H1285</f>
        <v>4.29</v>
      </c>
      <c r="G1279" s="50">
        <f>'H15 Swap'!O1285</f>
        <v>3.83</v>
      </c>
      <c r="H1279" s="14">
        <f t="shared" si="79"/>
        <v>0.45999999999999996</v>
      </c>
      <c r="J1279" s="51">
        <f>'H15 Swap'!B1285</f>
        <v>3.27</v>
      </c>
      <c r="K1279" s="52">
        <f>'H15 Swap'!C1285</f>
        <v>3.05</v>
      </c>
      <c r="L1279" s="14">
        <f t="shared" si="78"/>
        <v>0.2200000000000002</v>
      </c>
    </row>
    <row r="1280" spans="2:12" outlineLevel="1">
      <c r="B1280">
        <f>'H15 Swap'!A1286</f>
        <v>20050516</v>
      </c>
      <c r="C1280" s="1">
        <f t="shared" si="76"/>
        <v>38488</v>
      </c>
      <c r="D1280" s="8">
        <f t="shared" si="77"/>
        <v>2005.454483230664</v>
      </c>
      <c r="F1280" s="50">
        <f>'H15 Swap'!H1286</f>
        <v>4.2699999999999996</v>
      </c>
      <c r="G1280" s="50">
        <f>'H15 Swap'!O1286</f>
        <v>3.83</v>
      </c>
      <c r="H1280" s="14">
        <f t="shared" si="79"/>
        <v>0.4399999999999995</v>
      </c>
      <c r="J1280" s="51">
        <f>'H15 Swap'!B1286</f>
        <v>3.27</v>
      </c>
      <c r="K1280" s="52">
        <f>'H15 Swap'!C1286</f>
        <v>3</v>
      </c>
      <c r="L1280" s="14">
        <f t="shared" si="78"/>
        <v>0.27</v>
      </c>
    </row>
    <row r="1281" spans="2:12" outlineLevel="1">
      <c r="B1281">
        <f>'H15 Swap'!A1287</f>
        <v>20050517</v>
      </c>
      <c r="C1281" s="1">
        <f t="shared" si="76"/>
        <v>38489</v>
      </c>
      <c r="D1281" s="8">
        <f t="shared" si="77"/>
        <v>2005.4572210814511</v>
      </c>
      <c r="F1281" s="50">
        <f>'H15 Swap'!H1287</f>
        <v>4.26</v>
      </c>
      <c r="G1281" s="50">
        <f>'H15 Swap'!O1287</f>
        <v>3.82</v>
      </c>
      <c r="H1281" s="14">
        <f t="shared" si="79"/>
        <v>0.43999999999999995</v>
      </c>
      <c r="J1281" s="51">
        <f>'H15 Swap'!B1287</f>
        <v>3.27</v>
      </c>
      <c r="K1281" s="52">
        <f>'H15 Swap'!C1287</f>
        <v>3.05</v>
      </c>
      <c r="L1281" s="14">
        <f t="shared" si="78"/>
        <v>0.2200000000000002</v>
      </c>
    </row>
    <row r="1282" spans="2:12" outlineLevel="1">
      <c r="B1282">
        <f>'H15 Swap'!A1288</f>
        <v>20050518</v>
      </c>
      <c r="C1282" s="1">
        <f t="shared" si="76"/>
        <v>38490</v>
      </c>
      <c r="D1282" s="8">
        <f t="shared" si="77"/>
        <v>2005.4599589322381</v>
      </c>
      <c r="F1282" s="50">
        <f>'H15 Swap'!H1288</f>
        <v>4.21</v>
      </c>
      <c r="G1282" s="50">
        <f>'H15 Swap'!O1288</f>
        <v>3.77</v>
      </c>
      <c r="H1282" s="14">
        <f t="shared" si="79"/>
        <v>0.43999999999999995</v>
      </c>
      <c r="J1282" s="51">
        <f>'H15 Swap'!B1288</f>
        <v>3.28</v>
      </c>
      <c r="K1282" s="52">
        <f>'H15 Swap'!C1288</f>
        <v>3.05</v>
      </c>
      <c r="L1282" s="14">
        <f t="shared" si="78"/>
        <v>0.22999999999999998</v>
      </c>
    </row>
    <row r="1283" spans="2:12" outlineLevel="1">
      <c r="B1283">
        <f>'H15 Swap'!A1289</f>
        <v>20050519</v>
      </c>
      <c r="C1283" s="1">
        <f t="shared" si="76"/>
        <v>38491</v>
      </c>
      <c r="D1283" s="8">
        <f t="shared" si="77"/>
        <v>2005.4626967830254</v>
      </c>
      <c r="F1283" s="50">
        <f>'H15 Swap'!H1289</f>
        <v>4.25</v>
      </c>
      <c r="G1283" s="50">
        <f>'H15 Swap'!O1289</f>
        <v>3.84</v>
      </c>
      <c r="H1283" s="14">
        <f t="shared" si="79"/>
        <v>0.41000000000000014</v>
      </c>
      <c r="J1283" s="51">
        <f>'H15 Swap'!B1289</f>
        <v>3.2844000000000002</v>
      </c>
      <c r="K1283" s="52">
        <f>'H15 Swap'!C1289</f>
        <v>3.05</v>
      </c>
      <c r="L1283" s="14">
        <f t="shared" si="78"/>
        <v>0.23440000000000039</v>
      </c>
    </row>
    <row r="1284" spans="2:12" outlineLevel="1">
      <c r="B1284">
        <f>'H15 Swap'!A1290</f>
        <v>20050520</v>
      </c>
      <c r="C1284" s="1">
        <f t="shared" si="76"/>
        <v>38492</v>
      </c>
      <c r="D1284" s="8">
        <f t="shared" si="77"/>
        <v>2005.4654346338125</v>
      </c>
      <c r="F1284" s="50">
        <f>'H15 Swap'!H1290</f>
        <v>4.3</v>
      </c>
      <c r="G1284" s="50">
        <f>'H15 Swap'!O1290</f>
        <v>3.88</v>
      </c>
      <c r="H1284" s="14">
        <f t="shared" si="79"/>
        <v>0.41999999999999993</v>
      </c>
      <c r="J1284" s="51">
        <f>'H15 Swap'!B1290</f>
        <v>3.29</v>
      </c>
      <c r="K1284" s="52">
        <f>'H15 Swap'!C1290</f>
        <v>3.05</v>
      </c>
      <c r="L1284" s="14">
        <f t="shared" si="78"/>
        <v>0.24000000000000021</v>
      </c>
    </row>
    <row r="1285" spans="2:12" outlineLevel="1">
      <c r="B1285">
        <f>'H15 Swap'!A1291</f>
        <v>20050523</v>
      </c>
      <c r="C1285" s="1">
        <f t="shared" si="76"/>
        <v>38495</v>
      </c>
      <c r="D1285" s="8">
        <f t="shared" si="77"/>
        <v>2005.4736481861739</v>
      </c>
      <c r="F1285" s="50">
        <f>'H15 Swap'!H1291</f>
        <v>4.2699999999999996</v>
      </c>
      <c r="G1285" s="50">
        <f>'H15 Swap'!O1291</f>
        <v>3.83</v>
      </c>
      <c r="H1285" s="14">
        <f t="shared" si="79"/>
        <v>0.4399999999999995</v>
      </c>
      <c r="J1285" s="51">
        <f>'H15 Swap'!B1291</f>
        <v>3.2938000000000001</v>
      </c>
      <c r="K1285" s="52">
        <f>'H15 Swap'!C1291</f>
        <v>3.05</v>
      </c>
      <c r="L1285" s="14">
        <f t="shared" si="78"/>
        <v>0.24380000000000024</v>
      </c>
    </row>
    <row r="1286" spans="2:12" outlineLevel="1">
      <c r="B1286">
        <f>'H15 Swap'!A1292</f>
        <v>20050524</v>
      </c>
      <c r="C1286" s="1">
        <f t="shared" si="76"/>
        <v>38496</v>
      </c>
      <c r="D1286" s="8">
        <f t="shared" si="77"/>
        <v>2005.476386036961</v>
      </c>
      <c r="F1286" s="50">
        <f>'H15 Swap'!H1292</f>
        <v>4.22</v>
      </c>
      <c r="G1286" s="50">
        <f>'H15 Swap'!O1292</f>
        <v>3.78</v>
      </c>
      <c r="H1286" s="14">
        <f t="shared" si="79"/>
        <v>0.43999999999999995</v>
      </c>
      <c r="J1286" s="51">
        <f>'H15 Swap'!B1292</f>
        <v>3.2988</v>
      </c>
      <c r="K1286" s="52">
        <f>'H15 Swap'!C1292</f>
        <v>3.05</v>
      </c>
      <c r="L1286" s="14">
        <f t="shared" si="78"/>
        <v>0.24880000000000013</v>
      </c>
    </row>
    <row r="1287" spans="2:12" outlineLevel="1">
      <c r="B1287">
        <f>'H15 Swap'!A1293</f>
        <v>20050525</v>
      </c>
      <c r="C1287" s="1">
        <f t="shared" si="76"/>
        <v>38497</v>
      </c>
      <c r="D1287" s="8">
        <f t="shared" si="77"/>
        <v>2005.4791238877481</v>
      </c>
      <c r="F1287" s="50">
        <f>'H15 Swap'!H1293</f>
        <v>4.2</v>
      </c>
      <c r="G1287" s="50">
        <f>'H15 Swap'!O1293</f>
        <v>3.81</v>
      </c>
      <c r="H1287" s="14">
        <f t="shared" si="79"/>
        <v>0.39000000000000012</v>
      </c>
      <c r="J1287" s="51">
        <f>'H15 Swap'!B1293</f>
        <v>3.31</v>
      </c>
      <c r="K1287" s="52">
        <f>'H15 Swap'!C1293</f>
        <v>3.05</v>
      </c>
      <c r="L1287" s="14">
        <f t="shared" si="78"/>
        <v>0.26000000000000023</v>
      </c>
    </row>
    <row r="1288" spans="2:12" outlineLevel="1">
      <c r="B1288">
        <f>'H15 Swap'!A1294</f>
        <v>20050526</v>
      </c>
      <c r="C1288" s="1">
        <f t="shared" si="76"/>
        <v>38498</v>
      </c>
      <c r="D1288" s="8">
        <f t="shared" si="77"/>
        <v>2005.4818617385351</v>
      </c>
      <c r="F1288" s="50">
        <f>'H15 Swap'!H1294</f>
        <v>4.24</v>
      </c>
      <c r="G1288" s="50">
        <f>'H15 Swap'!O1294</f>
        <v>3.82</v>
      </c>
      <c r="H1288" s="14">
        <f t="shared" si="79"/>
        <v>0.42000000000000037</v>
      </c>
      <c r="J1288" s="51">
        <f>'H15 Swap'!B1294</f>
        <v>3.32</v>
      </c>
      <c r="K1288" s="52">
        <f>'H15 Swap'!C1294</f>
        <v>3.1</v>
      </c>
      <c r="L1288" s="14">
        <f t="shared" si="78"/>
        <v>0.21999999999999975</v>
      </c>
    </row>
    <row r="1289" spans="2:12" outlineLevel="1">
      <c r="B1289">
        <f>'H15 Swap'!A1295</f>
        <v>20050527</v>
      </c>
      <c r="C1289" s="1">
        <f t="shared" si="76"/>
        <v>38499</v>
      </c>
      <c r="D1289" s="8">
        <f t="shared" si="77"/>
        <v>2005.4845995893224</v>
      </c>
      <c r="F1289" s="50">
        <f>'H15 Swap'!H1295</f>
        <v>4.24</v>
      </c>
      <c r="G1289" s="50">
        <f>'H15 Swap'!O1295</f>
        <v>3.82</v>
      </c>
      <c r="H1289" s="14">
        <f t="shared" si="79"/>
        <v>0.42000000000000037</v>
      </c>
      <c r="J1289" s="51">
        <f>'H15 Swap'!B1295</f>
        <v>3.33</v>
      </c>
      <c r="K1289" s="52">
        <f>'H15 Swap'!C1295</f>
        <v>3.1</v>
      </c>
      <c r="L1289" s="14">
        <f t="shared" si="78"/>
        <v>0.22999999999999998</v>
      </c>
    </row>
    <row r="1290" spans="2:12" outlineLevel="1">
      <c r="B1290">
        <f>'H15 Swap'!A1296</f>
        <v>20050530</v>
      </c>
      <c r="C1290" s="1">
        <f t="shared" si="76"/>
        <v>38502</v>
      </c>
      <c r="D1290" s="8">
        <f t="shared" si="77"/>
        <v>2005.4928131416839</v>
      </c>
      <c r="F1290" s="50" t="str">
        <f>'H15 Swap'!H1296</f>
        <v xml:space="preserve"> NaN</v>
      </c>
      <c r="G1290" s="50" t="str">
        <f>'H15 Swap'!O1296</f>
        <v xml:space="preserve"> NaN</v>
      </c>
      <c r="H1290" s="14" t="e">
        <f t="shared" si="79"/>
        <v>#N/A</v>
      </c>
      <c r="J1290" s="51">
        <f>'H15 Swap'!B1296</f>
        <v>3.33</v>
      </c>
      <c r="K1290" s="52">
        <f>'H15 Swap'!C1296</f>
        <v>3.1</v>
      </c>
      <c r="L1290" s="14">
        <f t="shared" si="78"/>
        <v>0.22999999999999998</v>
      </c>
    </row>
    <row r="1291" spans="2:12" outlineLevel="1">
      <c r="B1291">
        <f>'H15 Swap'!A1297</f>
        <v>20050531</v>
      </c>
      <c r="C1291" s="1">
        <f t="shared" ref="C1291:C1354" si="80">DATE(LEFT(B1291,4),MID(B1291,5,2),RIGHT(B1291,2))</f>
        <v>38503</v>
      </c>
      <c r="D1291" s="8">
        <f t="shared" ref="D1291:D1354" si="81">(YEAR(C1291)*365.25+MONTH(C1291)*30+DAY(C1291))/365.25</f>
        <v>2005.495550992471</v>
      </c>
      <c r="F1291" s="50">
        <f>'H15 Swap'!H1297</f>
        <v>4.16</v>
      </c>
      <c r="G1291" s="50">
        <f>'H15 Swap'!O1297</f>
        <v>3.76</v>
      </c>
      <c r="H1291" s="14">
        <f t="shared" si="79"/>
        <v>0.40000000000000036</v>
      </c>
      <c r="J1291" s="51">
        <f>'H15 Swap'!B1297</f>
        <v>3.3374999999999999</v>
      </c>
      <c r="K1291" s="52">
        <f>'H15 Swap'!C1297</f>
        <v>3.1</v>
      </c>
      <c r="L1291" s="14">
        <f t="shared" ref="L1291:L1354" si="82">IF(ISERROR(J1291-K1291),#N/A,J1291-K1291)</f>
        <v>0.23749999999999982</v>
      </c>
    </row>
    <row r="1292" spans="2:12" outlineLevel="1">
      <c r="B1292">
        <f>'H15 Swap'!A1298</f>
        <v>20050601</v>
      </c>
      <c r="C1292" s="1">
        <f t="shared" si="80"/>
        <v>38504</v>
      </c>
      <c r="D1292" s="8">
        <f t="shared" si="81"/>
        <v>2005.495550992471</v>
      </c>
      <c r="F1292" s="50">
        <f>'H15 Swap'!H1298</f>
        <v>4</v>
      </c>
      <c r="G1292" s="50">
        <f>'H15 Swap'!O1298</f>
        <v>3.63</v>
      </c>
      <c r="H1292" s="14">
        <f t="shared" ref="H1292:H1355" si="83">IF(ISERROR(F1292-G1292),#N/A,F1292-G1292)</f>
        <v>0.37000000000000011</v>
      </c>
      <c r="J1292" s="51">
        <f>'H15 Swap'!B1298</f>
        <v>3.35</v>
      </c>
      <c r="K1292" s="52">
        <f>'H15 Swap'!C1298</f>
        <v>3.07</v>
      </c>
      <c r="L1292" s="14">
        <f t="shared" si="82"/>
        <v>0.28000000000000025</v>
      </c>
    </row>
    <row r="1293" spans="2:12" outlineLevel="1">
      <c r="B1293">
        <f>'H15 Swap'!A1299</f>
        <v>20050602</v>
      </c>
      <c r="C1293" s="1">
        <f t="shared" si="80"/>
        <v>38505</v>
      </c>
      <c r="D1293" s="8">
        <f t="shared" si="81"/>
        <v>2005.498288843258</v>
      </c>
      <c r="F1293" s="50">
        <f>'H15 Swap'!H1299</f>
        <v>4.05</v>
      </c>
      <c r="G1293" s="50">
        <f>'H15 Swap'!O1299</f>
        <v>3.65</v>
      </c>
      <c r="H1293" s="14">
        <f t="shared" si="83"/>
        <v>0.39999999999999991</v>
      </c>
      <c r="J1293" s="51">
        <f>'H15 Swap'!B1299</f>
        <v>3.35</v>
      </c>
      <c r="K1293" s="52">
        <f>'H15 Swap'!C1299</f>
        <v>3.07</v>
      </c>
      <c r="L1293" s="14">
        <f t="shared" si="82"/>
        <v>0.28000000000000025</v>
      </c>
    </row>
    <row r="1294" spans="2:12" outlineLevel="1">
      <c r="B1294">
        <f>'H15 Swap'!A1300</f>
        <v>20050603</v>
      </c>
      <c r="C1294" s="1">
        <f t="shared" si="80"/>
        <v>38506</v>
      </c>
      <c r="D1294" s="8">
        <f t="shared" si="81"/>
        <v>2005.5010266940451</v>
      </c>
      <c r="F1294" s="50">
        <f>'H15 Swap'!H1300</f>
        <v>4.0599999999999996</v>
      </c>
      <c r="G1294" s="50">
        <f>'H15 Swap'!O1300</f>
        <v>3.73</v>
      </c>
      <c r="H1294" s="14">
        <f t="shared" si="83"/>
        <v>0.32999999999999963</v>
      </c>
      <c r="J1294" s="51">
        <f>'H15 Swap'!B1300</f>
        <v>3.36</v>
      </c>
      <c r="K1294" s="52">
        <f>'H15 Swap'!C1300</f>
        <v>3.07</v>
      </c>
      <c r="L1294" s="14">
        <f t="shared" si="82"/>
        <v>0.29000000000000004</v>
      </c>
    </row>
    <row r="1295" spans="2:12" outlineLevel="1">
      <c r="B1295">
        <f>'H15 Swap'!A1301</f>
        <v>20050606</v>
      </c>
      <c r="C1295" s="1">
        <f t="shared" si="80"/>
        <v>38509</v>
      </c>
      <c r="D1295" s="8">
        <f t="shared" si="81"/>
        <v>2005.5092402464065</v>
      </c>
      <c r="F1295" s="50">
        <f>'H15 Swap'!H1301</f>
        <v>4.1500000000000004</v>
      </c>
      <c r="G1295" s="50">
        <f>'H15 Swap'!O1301</f>
        <v>3.73</v>
      </c>
      <c r="H1295" s="14">
        <f t="shared" si="83"/>
        <v>0.42000000000000037</v>
      </c>
      <c r="J1295" s="51">
        <f>'H15 Swap'!B1301</f>
        <v>3.37</v>
      </c>
      <c r="K1295" s="52">
        <f>'H15 Swap'!C1301</f>
        <v>3.07</v>
      </c>
      <c r="L1295" s="14">
        <f t="shared" si="82"/>
        <v>0.30000000000000027</v>
      </c>
    </row>
    <row r="1296" spans="2:12" outlineLevel="1">
      <c r="B1296">
        <f>'H15 Swap'!A1302</f>
        <v>20050607</v>
      </c>
      <c r="C1296" s="1">
        <f t="shared" si="80"/>
        <v>38510</v>
      </c>
      <c r="D1296" s="8">
        <f t="shared" si="81"/>
        <v>2005.5119780971936</v>
      </c>
      <c r="F1296" s="50">
        <f>'H15 Swap'!H1302</f>
        <v>4.1100000000000003</v>
      </c>
      <c r="G1296" s="50">
        <f>'H15 Swap'!O1302</f>
        <v>3.7</v>
      </c>
      <c r="H1296" s="14">
        <f t="shared" si="83"/>
        <v>0.41000000000000014</v>
      </c>
      <c r="J1296" s="51">
        <f>'H15 Swap'!B1302</f>
        <v>3.37</v>
      </c>
      <c r="K1296" s="52">
        <f>'H15 Swap'!C1302</f>
        <v>3.1</v>
      </c>
      <c r="L1296" s="14">
        <f t="shared" si="82"/>
        <v>0.27</v>
      </c>
    </row>
    <row r="1297" spans="2:12" outlineLevel="1">
      <c r="B1297">
        <f>'H15 Swap'!A1303</f>
        <v>20050608</v>
      </c>
      <c r="C1297" s="1">
        <f t="shared" si="80"/>
        <v>38511</v>
      </c>
      <c r="D1297" s="8">
        <f t="shared" si="81"/>
        <v>2005.5147159479809</v>
      </c>
      <c r="F1297" s="50">
        <f>'H15 Swap'!H1303</f>
        <v>4.0999999999999996</v>
      </c>
      <c r="G1297" s="50">
        <f>'H15 Swap'!O1303</f>
        <v>3.73</v>
      </c>
      <c r="H1297" s="14">
        <f t="shared" si="83"/>
        <v>0.36999999999999966</v>
      </c>
      <c r="J1297" s="51">
        <f>'H15 Swap'!B1303</f>
        <v>3.3794</v>
      </c>
      <c r="K1297" s="52">
        <f>'H15 Swap'!C1303</f>
        <v>3.1</v>
      </c>
      <c r="L1297" s="14">
        <f t="shared" si="82"/>
        <v>0.27939999999999987</v>
      </c>
    </row>
    <row r="1298" spans="2:12" outlineLevel="1">
      <c r="B1298">
        <f>'H15 Swap'!A1304</f>
        <v>20050609</v>
      </c>
      <c r="C1298" s="1">
        <f t="shared" si="80"/>
        <v>38512</v>
      </c>
      <c r="D1298" s="8">
        <f t="shared" si="81"/>
        <v>2005.517453798768</v>
      </c>
      <c r="F1298" s="50">
        <f>'H15 Swap'!H1304</f>
        <v>4.17</v>
      </c>
      <c r="G1298" s="50">
        <f>'H15 Swap'!O1304</f>
        <v>3.76</v>
      </c>
      <c r="H1298" s="14">
        <f t="shared" si="83"/>
        <v>0.41000000000000014</v>
      </c>
      <c r="J1298" s="51">
        <f>'H15 Swap'!B1304</f>
        <v>3.39</v>
      </c>
      <c r="K1298" s="52">
        <f>'H15 Swap'!C1304</f>
        <v>3.1</v>
      </c>
      <c r="L1298" s="14">
        <f t="shared" si="82"/>
        <v>0.29000000000000004</v>
      </c>
    </row>
    <row r="1299" spans="2:12" outlineLevel="1">
      <c r="B1299">
        <f>'H15 Swap'!A1305</f>
        <v>20050610</v>
      </c>
      <c r="C1299" s="1">
        <f t="shared" si="80"/>
        <v>38513</v>
      </c>
      <c r="D1299" s="8">
        <f t="shared" si="81"/>
        <v>2005.520191649555</v>
      </c>
      <c r="F1299" s="50">
        <f>'H15 Swap'!H1305</f>
        <v>4.21</v>
      </c>
      <c r="G1299" s="50">
        <f>'H15 Swap'!O1305</f>
        <v>3.84</v>
      </c>
      <c r="H1299" s="14">
        <f t="shared" si="83"/>
        <v>0.37000000000000011</v>
      </c>
      <c r="J1299" s="51">
        <f>'H15 Swap'!B1305</f>
        <v>3.4</v>
      </c>
      <c r="K1299" s="52">
        <f>'H15 Swap'!C1305</f>
        <v>3.1</v>
      </c>
      <c r="L1299" s="14">
        <f t="shared" si="82"/>
        <v>0.29999999999999982</v>
      </c>
    </row>
    <row r="1300" spans="2:12" outlineLevel="1">
      <c r="B1300">
        <f>'H15 Swap'!A1306</f>
        <v>20050613</v>
      </c>
      <c r="C1300" s="1">
        <f t="shared" si="80"/>
        <v>38516</v>
      </c>
      <c r="D1300" s="8">
        <f t="shared" si="81"/>
        <v>2005.5284052019165</v>
      </c>
      <c r="F1300" s="50">
        <f>'H15 Swap'!H1306</f>
        <v>4.28</v>
      </c>
      <c r="G1300" s="50">
        <f>'H15 Swap'!O1306</f>
        <v>3.87</v>
      </c>
      <c r="H1300" s="14">
        <f t="shared" si="83"/>
        <v>0.41000000000000014</v>
      </c>
      <c r="J1300" s="51">
        <f>'H15 Swap'!B1306</f>
        <v>3.41</v>
      </c>
      <c r="K1300" s="52">
        <f>'H15 Swap'!C1306</f>
        <v>3.13</v>
      </c>
      <c r="L1300" s="14">
        <f t="shared" si="82"/>
        <v>0.28000000000000025</v>
      </c>
    </row>
    <row r="1301" spans="2:12" outlineLevel="1">
      <c r="B1301">
        <f>'H15 Swap'!A1307</f>
        <v>20050614</v>
      </c>
      <c r="C1301" s="1">
        <f t="shared" si="80"/>
        <v>38517</v>
      </c>
      <c r="D1301" s="8">
        <f t="shared" si="81"/>
        <v>2005.5311430527036</v>
      </c>
      <c r="F1301" s="50">
        <f>'H15 Swap'!H1307</f>
        <v>4.29</v>
      </c>
      <c r="G1301" s="50">
        <f>'H15 Swap'!O1307</f>
        <v>3.89</v>
      </c>
      <c r="H1301" s="14">
        <f t="shared" si="83"/>
        <v>0.39999999999999991</v>
      </c>
      <c r="J1301" s="51">
        <f>'H15 Swap'!B1307</f>
        <v>3.4138000000000002</v>
      </c>
      <c r="K1301" s="52">
        <f>'H15 Swap'!C1307</f>
        <v>3.27</v>
      </c>
      <c r="L1301" s="14">
        <f t="shared" si="82"/>
        <v>0.14380000000000015</v>
      </c>
    </row>
    <row r="1302" spans="2:12" outlineLevel="1">
      <c r="B1302">
        <f>'H15 Swap'!A1308</f>
        <v>20050615</v>
      </c>
      <c r="C1302" s="1">
        <f t="shared" si="80"/>
        <v>38518</v>
      </c>
      <c r="D1302" s="8">
        <f t="shared" si="81"/>
        <v>2005.5338809034909</v>
      </c>
      <c r="F1302" s="50">
        <f>'H15 Swap'!H1308</f>
        <v>4.3</v>
      </c>
      <c r="G1302" s="50">
        <f>'H15 Swap'!O1308</f>
        <v>3.9</v>
      </c>
      <c r="H1302" s="14">
        <f t="shared" si="83"/>
        <v>0.39999999999999991</v>
      </c>
      <c r="J1302" s="51">
        <f>'H15 Swap'!B1308</f>
        <v>3.4205999999999999</v>
      </c>
      <c r="K1302" s="52">
        <f>'H15 Swap'!C1308</f>
        <v>3.13</v>
      </c>
      <c r="L1302" s="14">
        <f t="shared" si="82"/>
        <v>0.29059999999999997</v>
      </c>
    </row>
    <row r="1303" spans="2:12" outlineLevel="1">
      <c r="B1303">
        <f>'H15 Swap'!A1309</f>
        <v>20050616</v>
      </c>
      <c r="C1303" s="1">
        <f t="shared" si="80"/>
        <v>38519</v>
      </c>
      <c r="D1303" s="8">
        <f t="shared" si="81"/>
        <v>2005.5366187542779</v>
      </c>
      <c r="F1303" s="50">
        <f>'H15 Swap'!H1309</f>
        <v>4.32</v>
      </c>
      <c r="G1303" s="50">
        <f>'H15 Swap'!O1309</f>
        <v>3.87</v>
      </c>
      <c r="H1303" s="14">
        <f t="shared" si="83"/>
        <v>0.45000000000000018</v>
      </c>
      <c r="J1303" s="51">
        <f>'H15 Swap'!B1309</f>
        <v>3.43</v>
      </c>
      <c r="K1303" s="52">
        <f>'H15 Swap'!C1309</f>
        <v>3.13</v>
      </c>
      <c r="L1303" s="14">
        <f t="shared" si="82"/>
        <v>0.30000000000000027</v>
      </c>
    </row>
    <row r="1304" spans="2:12" outlineLevel="1">
      <c r="B1304">
        <f>'H15 Swap'!A1310</f>
        <v>20050617</v>
      </c>
      <c r="C1304" s="1">
        <f t="shared" si="80"/>
        <v>38520</v>
      </c>
      <c r="D1304" s="8">
        <f t="shared" si="81"/>
        <v>2005.539356605065</v>
      </c>
      <c r="F1304" s="50">
        <f>'H15 Swap'!H1310</f>
        <v>4.26</v>
      </c>
      <c r="G1304" s="50">
        <f>'H15 Swap'!O1310</f>
        <v>3.88</v>
      </c>
      <c r="H1304" s="14">
        <f t="shared" si="83"/>
        <v>0.37999999999999989</v>
      </c>
      <c r="J1304" s="51">
        <f>'H15 Swap'!B1310</f>
        <v>3.4394</v>
      </c>
      <c r="K1304" s="52">
        <f>'H15 Swap'!C1310</f>
        <v>3.13</v>
      </c>
      <c r="L1304" s="14">
        <f t="shared" si="82"/>
        <v>0.30940000000000012</v>
      </c>
    </row>
    <row r="1305" spans="2:12" outlineLevel="1">
      <c r="B1305">
        <f>'H15 Swap'!A1311</f>
        <v>20050620</v>
      </c>
      <c r="C1305" s="1">
        <f t="shared" si="80"/>
        <v>38523</v>
      </c>
      <c r="D1305" s="8">
        <f t="shared" si="81"/>
        <v>2005.5475701574264</v>
      </c>
      <c r="F1305" s="50">
        <f>'H15 Swap'!H1311</f>
        <v>4.3</v>
      </c>
      <c r="G1305" s="50">
        <f>'H15 Swap'!O1311</f>
        <v>3.88</v>
      </c>
      <c r="H1305" s="14">
        <f t="shared" si="83"/>
        <v>0.41999999999999993</v>
      </c>
      <c r="J1305" s="51">
        <f>'H15 Swap'!B1311</f>
        <v>3.4438</v>
      </c>
      <c r="K1305" s="52">
        <f>'H15 Swap'!C1311</f>
        <v>3.13</v>
      </c>
      <c r="L1305" s="14">
        <f t="shared" si="82"/>
        <v>0.31380000000000008</v>
      </c>
    </row>
    <row r="1306" spans="2:12" outlineLevel="1">
      <c r="B1306">
        <f>'H15 Swap'!A1312</f>
        <v>20050621</v>
      </c>
      <c r="C1306" s="1">
        <f t="shared" si="80"/>
        <v>38524</v>
      </c>
      <c r="D1306" s="8">
        <f t="shared" si="81"/>
        <v>2005.5503080082135</v>
      </c>
      <c r="F1306" s="50">
        <f>'H15 Swap'!H1312</f>
        <v>4.24</v>
      </c>
      <c r="G1306" s="50">
        <f>'H15 Swap'!O1312</f>
        <v>3.84</v>
      </c>
      <c r="H1306" s="14">
        <f t="shared" si="83"/>
        <v>0.40000000000000036</v>
      </c>
      <c r="J1306" s="51">
        <f>'H15 Swap'!B1312</f>
        <v>3.4519000000000002</v>
      </c>
      <c r="K1306" s="52">
        <f>'H15 Swap'!C1312</f>
        <v>3.13</v>
      </c>
      <c r="L1306" s="14">
        <f t="shared" si="82"/>
        <v>0.3219000000000003</v>
      </c>
    </row>
    <row r="1307" spans="2:12" outlineLevel="1">
      <c r="B1307">
        <f>'H15 Swap'!A1313</f>
        <v>20050622</v>
      </c>
      <c r="C1307" s="1">
        <f t="shared" si="80"/>
        <v>38525</v>
      </c>
      <c r="D1307" s="8">
        <f t="shared" si="81"/>
        <v>2005.5530458590006</v>
      </c>
      <c r="F1307" s="50">
        <f>'H15 Swap'!H1313</f>
        <v>4.17</v>
      </c>
      <c r="G1307" s="50">
        <f>'H15 Swap'!O1313</f>
        <v>3.72</v>
      </c>
      <c r="H1307" s="14">
        <f t="shared" si="83"/>
        <v>0.44999999999999973</v>
      </c>
      <c r="J1307" s="51">
        <f>'H15 Swap'!B1313</f>
        <v>3.46</v>
      </c>
      <c r="K1307" s="52">
        <f>'H15 Swap'!C1313</f>
        <v>3.13</v>
      </c>
      <c r="L1307" s="14">
        <f t="shared" si="82"/>
        <v>0.33000000000000007</v>
      </c>
    </row>
    <row r="1308" spans="2:12" outlineLevel="1">
      <c r="B1308">
        <f>'H15 Swap'!A1314</f>
        <v>20050623</v>
      </c>
      <c r="C1308" s="1">
        <f t="shared" si="80"/>
        <v>38526</v>
      </c>
      <c r="D1308" s="8">
        <f t="shared" si="81"/>
        <v>2005.5557837097879</v>
      </c>
      <c r="F1308" s="50">
        <f>'H15 Swap'!H1314</f>
        <v>4.1399999999999997</v>
      </c>
      <c r="G1308" s="50">
        <f>'H15 Swap'!O1314</f>
        <v>3.74</v>
      </c>
      <c r="H1308" s="14">
        <f t="shared" si="83"/>
        <v>0.39999999999999947</v>
      </c>
      <c r="J1308" s="51">
        <f>'H15 Swap'!B1314</f>
        <v>3.47</v>
      </c>
      <c r="K1308" s="52">
        <f>'H15 Swap'!C1314</f>
        <v>3.13</v>
      </c>
      <c r="L1308" s="14">
        <f t="shared" si="82"/>
        <v>0.3400000000000003</v>
      </c>
    </row>
    <row r="1309" spans="2:12" outlineLevel="1">
      <c r="B1309">
        <f>'H15 Swap'!A1315</f>
        <v>20050624</v>
      </c>
      <c r="C1309" s="1">
        <f t="shared" si="80"/>
        <v>38527</v>
      </c>
      <c r="D1309" s="8">
        <f t="shared" si="81"/>
        <v>2005.5585215605749</v>
      </c>
      <c r="F1309" s="50">
        <f>'H15 Swap'!H1315</f>
        <v>4.0999999999999996</v>
      </c>
      <c r="G1309" s="50">
        <f>'H15 Swap'!O1315</f>
        <v>3.69</v>
      </c>
      <c r="H1309" s="14">
        <f t="shared" si="83"/>
        <v>0.4099999999999997</v>
      </c>
      <c r="J1309" s="51">
        <f>'H15 Swap'!B1315</f>
        <v>3.4781</v>
      </c>
      <c r="K1309" s="52">
        <f>'H15 Swap'!C1315</f>
        <v>3.27</v>
      </c>
      <c r="L1309" s="14">
        <f t="shared" si="82"/>
        <v>0.20809999999999995</v>
      </c>
    </row>
    <row r="1310" spans="2:12" outlineLevel="1">
      <c r="B1310">
        <f>'H15 Swap'!A1316</f>
        <v>20050627</v>
      </c>
      <c r="C1310" s="1">
        <f t="shared" si="80"/>
        <v>38530</v>
      </c>
      <c r="D1310" s="8">
        <f t="shared" si="81"/>
        <v>2005.5667351129364</v>
      </c>
      <c r="F1310" s="50">
        <f>'H15 Swap'!H1316</f>
        <v>4.08</v>
      </c>
      <c r="G1310" s="50">
        <f>'H15 Swap'!O1316</f>
        <v>3.69</v>
      </c>
      <c r="H1310" s="14">
        <f t="shared" si="83"/>
        <v>0.39000000000000012</v>
      </c>
      <c r="J1310" s="51">
        <f>'H15 Swap'!B1316</f>
        <v>3.48</v>
      </c>
      <c r="K1310" s="52">
        <f>'H15 Swap'!C1316</f>
        <v>3.13</v>
      </c>
      <c r="L1310" s="14">
        <f t="shared" si="82"/>
        <v>0.35000000000000009</v>
      </c>
    </row>
    <row r="1311" spans="2:12" outlineLevel="1">
      <c r="B1311">
        <f>'H15 Swap'!A1317</f>
        <v>20050628</v>
      </c>
      <c r="C1311" s="1">
        <f t="shared" si="80"/>
        <v>38531</v>
      </c>
      <c r="D1311" s="8">
        <f t="shared" si="81"/>
        <v>2005.5694729637235</v>
      </c>
      <c r="F1311" s="50">
        <f>'H15 Swap'!H1317</f>
        <v>4.1500000000000004</v>
      </c>
      <c r="G1311" s="50">
        <f>'H15 Swap'!O1317</f>
        <v>3.76</v>
      </c>
      <c r="H1311" s="14">
        <f t="shared" si="83"/>
        <v>0.39000000000000057</v>
      </c>
      <c r="J1311" s="51">
        <f>'H15 Swap'!B1317</f>
        <v>3.49</v>
      </c>
      <c r="K1311" s="52">
        <f>'H15 Swap'!C1317</f>
        <v>3.22</v>
      </c>
      <c r="L1311" s="14">
        <f t="shared" si="82"/>
        <v>0.27</v>
      </c>
    </row>
    <row r="1312" spans="2:12" outlineLevel="1">
      <c r="B1312">
        <f>'H15 Swap'!A1318</f>
        <v>20050629</v>
      </c>
      <c r="C1312" s="1">
        <f t="shared" si="80"/>
        <v>38532</v>
      </c>
      <c r="D1312" s="8">
        <f t="shared" si="81"/>
        <v>2005.5722108145105</v>
      </c>
      <c r="F1312" s="50">
        <f>'H15 Swap'!H1318</f>
        <v>4.13</v>
      </c>
      <c r="G1312" s="50">
        <f>'H15 Swap'!O1318</f>
        <v>3.77</v>
      </c>
      <c r="H1312" s="14">
        <f t="shared" si="83"/>
        <v>0.35999999999999988</v>
      </c>
      <c r="J1312" s="51">
        <f>'H15 Swap'!B1318</f>
        <v>3.5044</v>
      </c>
      <c r="K1312" s="52">
        <f>'H15 Swap'!C1318</f>
        <v>3.22</v>
      </c>
      <c r="L1312" s="14">
        <f t="shared" si="82"/>
        <v>0.28439999999999976</v>
      </c>
    </row>
    <row r="1313" spans="2:12" outlineLevel="1">
      <c r="B1313">
        <f>'H15 Swap'!A1319</f>
        <v>20050630</v>
      </c>
      <c r="C1313" s="1">
        <f t="shared" si="80"/>
        <v>38533</v>
      </c>
      <c r="D1313" s="8">
        <f t="shared" si="81"/>
        <v>2005.5749486652978</v>
      </c>
      <c r="F1313" s="50">
        <f>'H15 Swap'!H1319</f>
        <v>4.1500000000000004</v>
      </c>
      <c r="G1313" s="50">
        <f>'H15 Swap'!O1319</f>
        <v>3.72</v>
      </c>
      <c r="H1313" s="14">
        <f t="shared" si="83"/>
        <v>0.43000000000000016</v>
      </c>
      <c r="J1313" s="51">
        <f>'H15 Swap'!B1319</f>
        <v>3.5044</v>
      </c>
      <c r="K1313" s="52">
        <f>'H15 Swap'!C1319</f>
        <v>3.22</v>
      </c>
      <c r="L1313" s="14">
        <f t="shared" si="82"/>
        <v>0.28439999999999976</v>
      </c>
    </row>
    <row r="1314" spans="2:12" outlineLevel="1">
      <c r="B1314">
        <f>'H15 Swap'!A1320</f>
        <v>20050701</v>
      </c>
      <c r="C1314" s="1">
        <f t="shared" si="80"/>
        <v>38534</v>
      </c>
      <c r="D1314" s="8">
        <f t="shared" si="81"/>
        <v>2005.5776865160849</v>
      </c>
      <c r="F1314" s="50">
        <f>'H15 Swap'!H1320</f>
        <v>4.2300000000000004</v>
      </c>
      <c r="G1314" s="50">
        <f>'H15 Swap'!O1320</f>
        <v>3.84</v>
      </c>
      <c r="H1314" s="14">
        <f t="shared" si="83"/>
        <v>0.39000000000000057</v>
      </c>
      <c r="J1314" s="51">
        <f>'H15 Swap'!B1320</f>
        <v>3.5287999999999999</v>
      </c>
      <c r="K1314" s="52">
        <f>'H15 Swap'!C1320</f>
        <v>3.22</v>
      </c>
      <c r="L1314" s="14">
        <f t="shared" si="82"/>
        <v>0.30879999999999974</v>
      </c>
    </row>
    <row r="1315" spans="2:12" outlineLevel="1">
      <c r="B1315">
        <f>'H15 Swap'!A1321</f>
        <v>20050704</v>
      </c>
      <c r="C1315" s="1">
        <f t="shared" si="80"/>
        <v>38537</v>
      </c>
      <c r="D1315" s="8">
        <f t="shared" si="81"/>
        <v>2005.5859000684463</v>
      </c>
      <c r="F1315" s="50" t="str">
        <f>'H15 Swap'!H1321</f>
        <v xml:space="preserve"> NaN</v>
      </c>
      <c r="G1315" s="50" t="str">
        <f>'H15 Swap'!O1321</f>
        <v xml:space="preserve"> NaN</v>
      </c>
      <c r="H1315" s="14" t="e">
        <f t="shared" si="83"/>
        <v>#N/A</v>
      </c>
      <c r="J1315" s="51">
        <f>'H15 Swap'!B1321</f>
        <v>3.5474999999999999</v>
      </c>
      <c r="K1315" s="52">
        <f>'H15 Swap'!C1321</f>
        <v>3.22</v>
      </c>
      <c r="L1315" s="14">
        <f t="shared" si="82"/>
        <v>0.32749999999999968</v>
      </c>
    </row>
    <row r="1316" spans="2:12" outlineLevel="1">
      <c r="B1316">
        <f>'H15 Swap'!A1322</f>
        <v>20050705</v>
      </c>
      <c r="C1316" s="1">
        <f t="shared" si="80"/>
        <v>38538</v>
      </c>
      <c r="D1316" s="8">
        <f t="shared" si="81"/>
        <v>2005.5886379192334</v>
      </c>
      <c r="F1316" s="50">
        <f>'H15 Swap'!H1322</f>
        <v>4.3099999999999996</v>
      </c>
      <c r="G1316" s="50">
        <f>'H15 Swap'!O1322</f>
        <v>3.9</v>
      </c>
      <c r="H1316" s="14">
        <f t="shared" si="83"/>
        <v>0.4099999999999997</v>
      </c>
      <c r="J1316" s="51">
        <f>'H15 Swap'!B1322</f>
        <v>3.55</v>
      </c>
      <c r="K1316" s="52">
        <f>'H15 Swap'!C1322</f>
        <v>3.25</v>
      </c>
      <c r="L1316" s="14">
        <f t="shared" si="82"/>
        <v>0.29999999999999982</v>
      </c>
    </row>
    <row r="1317" spans="2:12" outlineLevel="1">
      <c r="B1317">
        <f>'H15 Swap'!A1323</f>
        <v>20050706</v>
      </c>
      <c r="C1317" s="1">
        <f t="shared" si="80"/>
        <v>38539</v>
      </c>
      <c r="D1317" s="8">
        <f t="shared" si="81"/>
        <v>2005.5913757700205</v>
      </c>
      <c r="F1317" s="50">
        <f>'H15 Swap'!H1323</f>
        <v>4.3</v>
      </c>
      <c r="G1317" s="50">
        <f>'H15 Swap'!O1323</f>
        <v>3.86</v>
      </c>
      <c r="H1317" s="14">
        <f t="shared" si="83"/>
        <v>0.43999999999999995</v>
      </c>
      <c r="J1317" s="51">
        <f>'H15 Swap'!B1323</f>
        <v>3.56</v>
      </c>
      <c r="K1317" s="52">
        <f>'H15 Swap'!C1323</f>
        <v>3.25</v>
      </c>
      <c r="L1317" s="14">
        <f t="shared" si="82"/>
        <v>0.31000000000000005</v>
      </c>
    </row>
    <row r="1318" spans="2:12" outlineLevel="1">
      <c r="B1318">
        <f>'H15 Swap'!A1324</f>
        <v>20050707</v>
      </c>
      <c r="C1318" s="1">
        <f t="shared" si="80"/>
        <v>38540</v>
      </c>
      <c r="D1318" s="8">
        <f t="shared" si="81"/>
        <v>2005.5941136208078</v>
      </c>
      <c r="F1318" s="50">
        <f>'H15 Swap'!H1324</f>
        <v>4.24</v>
      </c>
      <c r="G1318" s="50">
        <f>'H15 Swap'!O1324</f>
        <v>3.83</v>
      </c>
      <c r="H1318" s="14">
        <f t="shared" si="83"/>
        <v>0.41000000000000014</v>
      </c>
      <c r="J1318" s="51">
        <f>'H15 Swap'!B1324</f>
        <v>3.55</v>
      </c>
      <c r="K1318" s="52">
        <f>'H15 Swap'!C1324</f>
        <v>3.25</v>
      </c>
      <c r="L1318" s="14">
        <f t="shared" si="82"/>
        <v>0.29999999999999982</v>
      </c>
    </row>
    <row r="1319" spans="2:12" outlineLevel="1">
      <c r="B1319">
        <f>'H15 Swap'!A1325</f>
        <v>20050708</v>
      </c>
      <c r="C1319" s="1">
        <f t="shared" si="80"/>
        <v>38541</v>
      </c>
      <c r="D1319" s="8">
        <f t="shared" si="81"/>
        <v>2005.5968514715948</v>
      </c>
      <c r="F1319" s="50">
        <f>'H15 Swap'!H1325</f>
        <v>4.29</v>
      </c>
      <c r="G1319" s="50">
        <f>'H15 Swap'!O1325</f>
        <v>3.89</v>
      </c>
      <c r="H1319" s="14">
        <f t="shared" si="83"/>
        <v>0.39999999999999991</v>
      </c>
      <c r="J1319" s="51">
        <f>'H15 Swap'!B1325</f>
        <v>3.5606</v>
      </c>
      <c r="K1319" s="52">
        <f>'H15 Swap'!C1325</f>
        <v>3.25</v>
      </c>
      <c r="L1319" s="14">
        <f t="shared" si="82"/>
        <v>0.31059999999999999</v>
      </c>
    </row>
    <row r="1320" spans="2:12" outlineLevel="1">
      <c r="B1320">
        <f>'H15 Swap'!A1326</f>
        <v>20050711</v>
      </c>
      <c r="C1320" s="1">
        <f t="shared" si="80"/>
        <v>38544</v>
      </c>
      <c r="D1320" s="8">
        <f t="shared" si="81"/>
        <v>2005.6050650239563</v>
      </c>
      <c r="F1320" s="50">
        <f>'H15 Swap'!H1326</f>
        <v>4.37</v>
      </c>
      <c r="G1320" s="50">
        <f>'H15 Swap'!O1326</f>
        <v>3.91</v>
      </c>
      <c r="H1320" s="14">
        <f t="shared" si="83"/>
        <v>0.45999999999999996</v>
      </c>
      <c r="J1320" s="51">
        <f>'H15 Swap'!B1326</f>
        <v>3.57</v>
      </c>
      <c r="K1320" s="52">
        <f>'H15 Swap'!C1326</f>
        <v>3.25</v>
      </c>
      <c r="L1320" s="14">
        <f t="shared" si="82"/>
        <v>0.31999999999999984</v>
      </c>
    </row>
    <row r="1321" spans="2:12" outlineLevel="1">
      <c r="B1321">
        <f>'H15 Swap'!A1327</f>
        <v>20050712</v>
      </c>
      <c r="C1321" s="1">
        <f t="shared" si="80"/>
        <v>38545</v>
      </c>
      <c r="D1321" s="8">
        <f t="shared" si="81"/>
        <v>2005.6078028747434</v>
      </c>
      <c r="F1321" s="50">
        <f>'H15 Swap'!H1327</f>
        <v>4.3499999999999996</v>
      </c>
      <c r="G1321" s="50">
        <f>'H15 Swap'!O1327</f>
        <v>3.94</v>
      </c>
      <c r="H1321" s="14">
        <f t="shared" si="83"/>
        <v>0.4099999999999997</v>
      </c>
      <c r="J1321" s="51">
        <f>'H15 Swap'!B1327</f>
        <v>3.58</v>
      </c>
      <c r="K1321" s="52">
        <f>'H15 Swap'!C1327</f>
        <v>3.25</v>
      </c>
      <c r="L1321" s="14">
        <f t="shared" si="82"/>
        <v>0.33000000000000007</v>
      </c>
    </row>
    <row r="1322" spans="2:12" outlineLevel="1">
      <c r="B1322">
        <f>'H15 Swap'!A1328</f>
        <v>20050713</v>
      </c>
      <c r="C1322" s="1">
        <f t="shared" si="80"/>
        <v>38546</v>
      </c>
      <c r="D1322" s="8">
        <f t="shared" si="81"/>
        <v>2005.6105407255304</v>
      </c>
      <c r="F1322" s="50">
        <f>'H15 Swap'!H1328</f>
        <v>4.38</v>
      </c>
      <c r="G1322" s="50">
        <f>'H15 Swap'!O1328</f>
        <v>3.96</v>
      </c>
      <c r="H1322" s="14">
        <f t="shared" si="83"/>
        <v>0.41999999999999993</v>
      </c>
      <c r="J1322" s="51">
        <f>'H15 Swap'!B1328</f>
        <v>3.5988000000000002</v>
      </c>
      <c r="K1322" s="52">
        <f>'H15 Swap'!C1328</f>
        <v>3.25</v>
      </c>
      <c r="L1322" s="14">
        <f t="shared" si="82"/>
        <v>0.34880000000000022</v>
      </c>
    </row>
    <row r="1323" spans="2:12" outlineLevel="1">
      <c r="B1323">
        <f>'H15 Swap'!A1329</f>
        <v>20050714</v>
      </c>
      <c r="C1323" s="1">
        <f t="shared" si="80"/>
        <v>38547</v>
      </c>
      <c r="D1323" s="8">
        <f t="shared" si="81"/>
        <v>2005.6132785763175</v>
      </c>
      <c r="F1323" s="50">
        <f>'H15 Swap'!H1329</f>
        <v>4.3899999999999997</v>
      </c>
      <c r="G1323" s="50">
        <f>'H15 Swap'!O1329</f>
        <v>3.98</v>
      </c>
      <c r="H1323" s="14">
        <f t="shared" si="83"/>
        <v>0.4099999999999997</v>
      </c>
      <c r="J1323" s="51">
        <f>'H15 Swap'!B1329</f>
        <v>3.6088</v>
      </c>
      <c r="K1323" s="52">
        <f>'H15 Swap'!C1329</f>
        <v>3.25</v>
      </c>
      <c r="L1323" s="14">
        <f t="shared" si="82"/>
        <v>0.35880000000000001</v>
      </c>
    </row>
    <row r="1324" spans="2:12" outlineLevel="1">
      <c r="B1324">
        <f>'H15 Swap'!A1330</f>
        <v>20050715</v>
      </c>
      <c r="C1324" s="1">
        <f t="shared" si="80"/>
        <v>38548</v>
      </c>
      <c r="D1324" s="8">
        <f t="shared" si="81"/>
        <v>2005.6160164271048</v>
      </c>
      <c r="F1324" s="50">
        <f>'H15 Swap'!H1330</f>
        <v>4.41</v>
      </c>
      <c r="G1324" s="50">
        <f>'H15 Swap'!O1330</f>
        <v>3.98</v>
      </c>
      <c r="H1324" s="14">
        <f t="shared" si="83"/>
        <v>0.43000000000000016</v>
      </c>
      <c r="J1324" s="51">
        <f>'H15 Swap'!B1330</f>
        <v>3.6143999999999998</v>
      </c>
      <c r="K1324" s="52">
        <f>'H15 Swap'!C1330</f>
        <v>3.35</v>
      </c>
      <c r="L1324" s="14">
        <f t="shared" si="82"/>
        <v>0.26439999999999975</v>
      </c>
    </row>
    <row r="1325" spans="2:12" outlineLevel="1">
      <c r="B1325">
        <f>'H15 Swap'!A1331</f>
        <v>20050718</v>
      </c>
      <c r="C1325" s="1">
        <f t="shared" si="80"/>
        <v>38551</v>
      </c>
      <c r="D1325" s="8">
        <f t="shared" si="81"/>
        <v>2005.624229979466</v>
      </c>
      <c r="F1325" s="50">
        <f>'H15 Swap'!H1331</f>
        <v>4.42</v>
      </c>
      <c r="G1325" s="50">
        <f>'H15 Swap'!O1331</f>
        <v>4.01</v>
      </c>
      <c r="H1325" s="14">
        <f t="shared" si="83"/>
        <v>0.41000000000000014</v>
      </c>
      <c r="J1325" s="51">
        <f>'H15 Swap'!B1331</f>
        <v>3.62</v>
      </c>
      <c r="K1325" s="52">
        <f>'H15 Swap'!C1331</f>
        <v>3.35</v>
      </c>
      <c r="L1325" s="14">
        <f t="shared" si="82"/>
        <v>0.27</v>
      </c>
    </row>
    <row r="1326" spans="2:12" outlineLevel="1">
      <c r="B1326">
        <f>'H15 Swap'!A1332</f>
        <v>20050719</v>
      </c>
      <c r="C1326" s="1">
        <f t="shared" si="80"/>
        <v>38552</v>
      </c>
      <c r="D1326" s="8">
        <f t="shared" si="81"/>
        <v>2005.6269678302533</v>
      </c>
      <c r="F1326" s="50">
        <f>'H15 Swap'!H1332</f>
        <v>4.4400000000000004</v>
      </c>
      <c r="G1326" s="50">
        <f>'H15 Swap'!O1332</f>
        <v>3.99</v>
      </c>
      <c r="H1326" s="14">
        <f t="shared" si="83"/>
        <v>0.45000000000000018</v>
      </c>
      <c r="J1326" s="51">
        <f>'H15 Swap'!B1332</f>
        <v>3.63</v>
      </c>
      <c r="K1326" s="52">
        <f>'H15 Swap'!C1332</f>
        <v>3.35</v>
      </c>
      <c r="L1326" s="14">
        <f t="shared" si="82"/>
        <v>0.2799999999999998</v>
      </c>
    </row>
    <row r="1327" spans="2:12" outlineLevel="1">
      <c r="B1327">
        <f>'H15 Swap'!A1333</f>
        <v>20050720</v>
      </c>
      <c r="C1327" s="1">
        <f t="shared" si="80"/>
        <v>38553</v>
      </c>
      <c r="D1327" s="8">
        <f t="shared" si="81"/>
        <v>2005.6297056810404</v>
      </c>
      <c r="F1327" s="50">
        <f>'H15 Swap'!H1333</f>
        <v>4.4800000000000004</v>
      </c>
      <c r="G1327" s="50">
        <f>'H15 Swap'!O1333</f>
        <v>3.99</v>
      </c>
      <c r="H1327" s="14">
        <f t="shared" si="83"/>
        <v>0.49000000000000021</v>
      </c>
      <c r="J1327" s="51">
        <f>'H15 Swap'!B1333</f>
        <v>3.64</v>
      </c>
      <c r="K1327" s="52">
        <f>'H15 Swap'!C1333</f>
        <v>3.35</v>
      </c>
      <c r="L1327" s="14">
        <f t="shared" si="82"/>
        <v>0.29000000000000004</v>
      </c>
    </row>
    <row r="1328" spans="2:12" outlineLevel="1">
      <c r="B1328">
        <f>'H15 Swap'!A1334</f>
        <v>20050721</v>
      </c>
      <c r="C1328" s="1">
        <f t="shared" si="80"/>
        <v>38554</v>
      </c>
      <c r="D1328" s="8">
        <f t="shared" si="81"/>
        <v>2005.6324435318274</v>
      </c>
      <c r="F1328" s="50">
        <f>'H15 Swap'!H1334</f>
        <v>4.5</v>
      </c>
      <c r="G1328" s="50">
        <f>'H15 Swap'!O1334</f>
        <v>4.09</v>
      </c>
      <c r="H1328" s="14">
        <f t="shared" si="83"/>
        <v>0.41000000000000014</v>
      </c>
      <c r="J1328" s="51">
        <f>'H15 Swap'!B1334</f>
        <v>3.65</v>
      </c>
      <c r="K1328" s="52">
        <f>'H15 Swap'!C1334</f>
        <v>3.35</v>
      </c>
      <c r="L1328" s="14">
        <f t="shared" si="82"/>
        <v>0.29999999999999982</v>
      </c>
    </row>
    <row r="1329" spans="2:12" outlineLevel="1">
      <c r="B1329">
        <f>'H15 Swap'!A1335</f>
        <v>20050722</v>
      </c>
      <c r="C1329" s="1">
        <f t="shared" si="80"/>
        <v>38555</v>
      </c>
      <c r="D1329" s="8">
        <f t="shared" si="81"/>
        <v>2005.6351813826147</v>
      </c>
      <c r="F1329" s="50">
        <f>'H15 Swap'!H1335</f>
        <v>4.47</v>
      </c>
      <c r="G1329" s="50">
        <f>'H15 Swap'!O1335</f>
        <v>4.04</v>
      </c>
      <c r="H1329" s="14">
        <f t="shared" si="83"/>
        <v>0.42999999999999972</v>
      </c>
      <c r="J1329" s="51">
        <f>'H15 Swap'!B1335</f>
        <v>3.66</v>
      </c>
      <c r="K1329" s="52">
        <f>'H15 Swap'!C1335</f>
        <v>3.35</v>
      </c>
      <c r="L1329" s="14">
        <f t="shared" si="82"/>
        <v>0.31000000000000005</v>
      </c>
    </row>
    <row r="1330" spans="2:12" outlineLevel="1">
      <c r="B1330">
        <f>'H15 Swap'!A1336</f>
        <v>20050725</v>
      </c>
      <c r="C1330" s="1">
        <f t="shared" si="80"/>
        <v>38558</v>
      </c>
      <c r="D1330" s="8">
        <f t="shared" si="81"/>
        <v>2005.643394934976</v>
      </c>
      <c r="F1330" s="50">
        <f>'H15 Swap'!H1336</f>
        <v>4.4800000000000004</v>
      </c>
      <c r="G1330" s="50">
        <f>'H15 Swap'!O1336</f>
        <v>4.0599999999999996</v>
      </c>
      <c r="H1330" s="14">
        <f t="shared" si="83"/>
        <v>0.42000000000000082</v>
      </c>
      <c r="J1330" s="51">
        <f>'H15 Swap'!B1336</f>
        <v>3.6625000000000001</v>
      </c>
      <c r="K1330" s="52">
        <f>'H15 Swap'!C1336</f>
        <v>3.35</v>
      </c>
      <c r="L1330" s="14">
        <f t="shared" si="82"/>
        <v>0.3125</v>
      </c>
    </row>
    <row r="1331" spans="2:12" outlineLevel="1">
      <c r="B1331">
        <f>'H15 Swap'!A1337</f>
        <v>20050726</v>
      </c>
      <c r="C1331" s="1">
        <f t="shared" si="80"/>
        <v>38559</v>
      </c>
      <c r="D1331" s="8">
        <f t="shared" si="81"/>
        <v>2005.6461327857633</v>
      </c>
      <c r="F1331" s="50">
        <f>'H15 Swap'!H1337</f>
        <v>4.5</v>
      </c>
      <c r="G1331" s="50">
        <f>'H15 Swap'!O1337</f>
        <v>4.0599999999999996</v>
      </c>
      <c r="H1331" s="14">
        <f t="shared" si="83"/>
        <v>0.44000000000000039</v>
      </c>
      <c r="J1331" s="51">
        <f>'H15 Swap'!B1337</f>
        <v>3.6690999999999998</v>
      </c>
      <c r="K1331" s="52">
        <f>'H15 Swap'!C1337</f>
        <v>3.44</v>
      </c>
      <c r="L1331" s="14">
        <f t="shared" si="82"/>
        <v>0.22909999999999986</v>
      </c>
    </row>
    <row r="1332" spans="2:12" outlineLevel="1">
      <c r="B1332">
        <f>'H15 Swap'!A1338</f>
        <v>20050727</v>
      </c>
      <c r="C1332" s="1">
        <f t="shared" si="80"/>
        <v>38560</v>
      </c>
      <c r="D1332" s="8">
        <f t="shared" si="81"/>
        <v>2005.6488706365503</v>
      </c>
      <c r="F1332" s="50">
        <f>'H15 Swap'!H1338</f>
        <v>4.51</v>
      </c>
      <c r="G1332" s="50">
        <f>'H15 Swap'!O1338</f>
        <v>4.09</v>
      </c>
      <c r="H1332" s="14">
        <f t="shared" si="83"/>
        <v>0.41999999999999993</v>
      </c>
      <c r="J1332" s="51">
        <f>'H15 Swap'!B1338</f>
        <v>3.68</v>
      </c>
      <c r="K1332" s="52">
        <f>'H15 Swap'!C1338</f>
        <v>3.44</v>
      </c>
      <c r="L1332" s="14">
        <f t="shared" si="82"/>
        <v>0.24000000000000021</v>
      </c>
    </row>
    <row r="1333" spans="2:12" outlineLevel="1">
      <c r="B1333">
        <f>'H15 Swap'!A1339</f>
        <v>20050728</v>
      </c>
      <c r="C1333" s="1">
        <f t="shared" si="80"/>
        <v>38561</v>
      </c>
      <c r="D1333" s="8">
        <f t="shared" si="81"/>
        <v>2005.6516084873374</v>
      </c>
      <c r="F1333" s="50">
        <f>'H15 Swap'!H1339</f>
        <v>4.51</v>
      </c>
      <c r="G1333" s="50">
        <f>'H15 Swap'!O1339</f>
        <v>4.04</v>
      </c>
      <c r="H1333" s="14">
        <f t="shared" si="83"/>
        <v>0.46999999999999975</v>
      </c>
      <c r="J1333" s="51">
        <f>'H15 Swap'!B1339</f>
        <v>3.6930999999999998</v>
      </c>
      <c r="K1333" s="52">
        <f>'H15 Swap'!C1339</f>
        <v>3.44</v>
      </c>
      <c r="L1333" s="14">
        <f t="shared" si="82"/>
        <v>0.25309999999999988</v>
      </c>
    </row>
    <row r="1334" spans="2:12" outlineLevel="1">
      <c r="B1334">
        <f>'H15 Swap'!A1340</f>
        <v>20050729</v>
      </c>
      <c r="C1334" s="1">
        <f t="shared" si="80"/>
        <v>38562</v>
      </c>
      <c r="D1334" s="8">
        <f t="shared" si="81"/>
        <v>2005.6543463381245</v>
      </c>
      <c r="F1334" s="50">
        <f>'H15 Swap'!H1340</f>
        <v>4.55</v>
      </c>
      <c r="G1334" s="50">
        <f>'H15 Swap'!O1340</f>
        <v>4.12</v>
      </c>
      <c r="H1334" s="14">
        <f t="shared" si="83"/>
        <v>0.42999999999999972</v>
      </c>
      <c r="J1334" s="51">
        <f>'H15 Swap'!B1340</f>
        <v>3.7</v>
      </c>
      <c r="K1334" s="52">
        <f>'H15 Swap'!C1340</f>
        <v>3.7</v>
      </c>
      <c r="L1334" s="14">
        <f t="shared" si="82"/>
        <v>0</v>
      </c>
    </row>
    <row r="1335" spans="2:12" outlineLevel="1">
      <c r="B1335">
        <f>'H15 Swap'!A1341</f>
        <v>20050801</v>
      </c>
      <c r="C1335" s="1">
        <f t="shared" si="80"/>
        <v>38565</v>
      </c>
      <c r="D1335" s="8">
        <f t="shared" si="81"/>
        <v>2005.6598220396988</v>
      </c>
      <c r="F1335" s="50">
        <f>'H15 Swap'!H1341</f>
        <v>4.6100000000000003</v>
      </c>
      <c r="G1335" s="50">
        <f>'H15 Swap'!O1341</f>
        <v>4.16</v>
      </c>
      <c r="H1335" s="14">
        <f t="shared" si="83"/>
        <v>0.45000000000000018</v>
      </c>
      <c r="J1335" s="51">
        <f>'H15 Swap'!B1341</f>
        <v>3.71</v>
      </c>
      <c r="K1335" s="52">
        <f>'H15 Swap'!C1341</f>
        <v>3.7</v>
      </c>
      <c r="L1335" s="14">
        <f t="shared" si="82"/>
        <v>9.9999999999997868E-3</v>
      </c>
    </row>
    <row r="1336" spans="2:12" outlineLevel="1">
      <c r="B1336">
        <f>'H15 Swap'!A1342</f>
        <v>20050802</v>
      </c>
      <c r="C1336" s="1">
        <f t="shared" si="80"/>
        <v>38566</v>
      </c>
      <c r="D1336" s="8">
        <f t="shared" si="81"/>
        <v>2005.6625598904859</v>
      </c>
      <c r="F1336" s="50">
        <f>'H15 Swap'!H1342</f>
        <v>4.59</v>
      </c>
      <c r="G1336" s="50">
        <f>'H15 Swap'!O1342</f>
        <v>4.17</v>
      </c>
      <c r="H1336" s="14">
        <f t="shared" si="83"/>
        <v>0.41999999999999993</v>
      </c>
      <c r="J1336" s="51">
        <f>'H15 Swap'!B1342</f>
        <v>3.72</v>
      </c>
      <c r="K1336" s="52">
        <f>'H15 Swap'!C1342</f>
        <v>3.48</v>
      </c>
      <c r="L1336" s="14">
        <f t="shared" si="82"/>
        <v>0.24000000000000021</v>
      </c>
    </row>
    <row r="1337" spans="2:12" outlineLevel="1">
      <c r="B1337">
        <f>'H15 Swap'!A1343</f>
        <v>20050803</v>
      </c>
      <c r="C1337" s="1">
        <f t="shared" si="80"/>
        <v>38567</v>
      </c>
      <c r="D1337" s="8">
        <f t="shared" si="81"/>
        <v>2005.6652977412732</v>
      </c>
      <c r="F1337" s="50">
        <f>'H15 Swap'!H1343</f>
        <v>4.57</v>
      </c>
      <c r="G1337" s="50">
        <f>'H15 Swap'!O1343</f>
        <v>4.13</v>
      </c>
      <c r="H1337" s="14">
        <f t="shared" si="83"/>
        <v>0.44000000000000039</v>
      </c>
      <c r="J1337" s="51">
        <f>'H15 Swap'!B1343</f>
        <v>3.7330999999999999</v>
      </c>
      <c r="K1337" s="52">
        <f>'H15 Swap'!C1343</f>
        <v>3.48</v>
      </c>
      <c r="L1337" s="14">
        <f t="shared" si="82"/>
        <v>0.25309999999999988</v>
      </c>
    </row>
    <row r="1338" spans="2:12" outlineLevel="1">
      <c r="B1338">
        <f>'H15 Swap'!A1344</f>
        <v>20050804</v>
      </c>
      <c r="C1338" s="1">
        <f t="shared" si="80"/>
        <v>38568</v>
      </c>
      <c r="D1338" s="8">
        <f t="shared" si="81"/>
        <v>2005.6680355920603</v>
      </c>
      <c r="F1338" s="50">
        <f>'H15 Swap'!H1344</f>
        <v>4.57</v>
      </c>
      <c r="G1338" s="50">
        <f>'H15 Swap'!O1344</f>
        <v>4.1500000000000004</v>
      </c>
      <c r="H1338" s="14">
        <f t="shared" si="83"/>
        <v>0.41999999999999993</v>
      </c>
      <c r="J1338" s="51">
        <f>'H15 Swap'!B1344</f>
        <v>3.7469000000000001</v>
      </c>
      <c r="K1338" s="52">
        <f>'H15 Swap'!C1344</f>
        <v>3.5</v>
      </c>
      <c r="L1338" s="14">
        <f t="shared" si="82"/>
        <v>0.24690000000000012</v>
      </c>
    </row>
    <row r="1339" spans="2:12" outlineLevel="1">
      <c r="B1339">
        <f>'H15 Swap'!A1345</f>
        <v>20050805</v>
      </c>
      <c r="C1339" s="1">
        <f t="shared" si="80"/>
        <v>38569</v>
      </c>
      <c r="D1339" s="8">
        <f t="shared" si="81"/>
        <v>2005.6707734428473</v>
      </c>
      <c r="F1339" s="50">
        <f>'H15 Swap'!H1345</f>
        <v>4.67</v>
      </c>
      <c r="G1339" s="50">
        <f>'H15 Swap'!O1345</f>
        <v>4.24</v>
      </c>
      <c r="H1339" s="14">
        <f t="shared" si="83"/>
        <v>0.42999999999999972</v>
      </c>
      <c r="J1339" s="51">
        <f>'H15 Swap'!B1345</f>
        <v>3.75</v>
      </c>
      <c r="K1339" s="52">
        <f>'H15 Swap'!C1345</f>
        <v>3.5</v>
      </c>
      <c r="L1339" s="14">
        <f t="shared" si="82"/>
        <v>0.25</v>
      </c>
    </row>
    <row r="1340" spans="2:12" outlineLevel="1">
      <c r="B1340">
        <f>'H15 Swap'!A1346</f>
        <v>20050808</v>
      </c>
      <c r="C1340" s="1">
        <f t="shared" si="80"/>
        <v>38572</v>
      </c>
      <c r="D1340" s="8">
        <f t="shared" si="81"/>
        <v>2005.6789869952088</v>
      </c>
      <c r="F1340" s="50">
        <f>'H15 Swap'!H1346</f>
        <v>4.7</v>
      </c>
      <c r="G1340" s="50">
        <f>'H15 Swap'!O1346</f>
        <v>4.28</v>
      </c>
      <c r="H1340" s="14">
        <f t="shared" si="83"/>
        <v>0.41999999999999993</v>
      </c>
      <c r="J1340" s="51">
        <f>'H15 Swap'!B1346</f>
        <v>3.76</v>
      </c>
      <c r="K1340" s="52">
        <f>'H15 Swap'!C1346</f>
        <v>3.5</v>
      </c>
      <c r="L1340" s="14">
        <f t="shared" si="82"/>
        <v>0.25999999999999979</v>
      </c>
    </row>
    <row r="1341" spans="2:12" outlineLevel="1">
      <c r="B1341">
        <f>'H15 Swap'!A1347</f>
        <v>20050809</v>
      </c>
      <c r="C1341" s="1">
        <f t="shared" si="80"/>
        <v>38573</v>
      </c>
      <c r="D1341" s="8">
        <f t="shared" si="81"/>
        <v>2005.6817248459959</v>
      </c>
      <c r="F1341" s="50">
        <f>'H15 Swap'!H1347</f>
        <v>4.7300000000000004</v>
      </c>
      <c r="G1341" s="50">
        <f>'H15 Swap'!O1347</f>
        <v>4.25</v>
      </c>
      <c r="H1341" s="14">
        <f t="shared" si="83"/>
        <v>0.48000000000000043</v>
      </c>
      <c r="J1341" s="51">
        <f>'H15 Swap'!B1347</f>
        <v>3.78</v>
      </c>
      <c r="K1341" s="52">
        <f>'H15 Swap'!C1347</f>
        <v>3.5</v>
      </c>
      <c r="L1341" s="14">
        <f t="shared" si="82"/>
        <v>0.2799999999999998</v>
      </c>
    </row>
    <row r="1342" spans="2:12" outlineLevel="1">
      <c r="B1342">
        <f>'H15 Swap'!A1348</f>
        <v>20050810</v>
      </c>
      <c r="C1342" s="1">
        <f t="shared" si="80"/>
        <v>38574</v>
      </c>
      <c r="D1342" s="8">
        <f t="shared" si="81"/>
        <v>2005.6844626967829</v>
      </c>
      <c r="F1342" s="50">
        <f>'H15 Swap'!H1348</f>
        <v>4.66</v>
      </c>
      <c r="G1342" s="50">
        <f>'H15 Swap'!O1348</f>
        <v>4.24</v>
      </c>
      <c r="H1342" s="14">
        <f t="shared" si="83"/>
        <v>0.41999999999999993</v>
      </c>
      <c r="J1342" s="51">
        <f>'H15 Swap'!B1348</f>
        <v>3.78</v>
      </c>
      <c r="K1342" s="52">
        <f>'H15 Swap'!C1348</f>
        <v>3.5</v>
      </c>
      <c r="L1342" s="14">
        <f t="shared" si="82"/>
        <v>0.2799999999999998</v>
      </c>
    </row>
    <row r="1343" spans="2:12" outlineLevel="1">
      <c r="B1343">
        <f>'H15 Swap'!A1349</f>
        <v>20050811</v>
      </c>
      <c r="C1343" s="1">
        <f t="shared" si="80"/>
        <v>38575</v>
      </c>
      <c r="D1343" s="8">
        <f t="shared" si="81"/>
        <v>2005.6872005475702</v>
      </c>
      <c r="F1343" s="50">
        <f>'H15 Swap'!H1349</f>
        <v>4.67</v>
      </c>
      <c r="G1343" s="50">
        <f>'H15 Swap'!O1349</f>
        <v>4.18</v>
      </c>
      <c r="H1343" s="14">
        <f t="shared" si="83"/>
        <v>0.49000000000000021</v>
      </c>
      <c r="J1343" s="51">
        <f>'H15 Swap'!B1349</f>
        <v>3.79</v>
      </c>
      <c r="K1343" s="52">
        <f>'H15 Swap'!C1349</f>
        <v>3.5</v>
      </c>
      <c r="L1343" s="14">
        <f t="shared" si="82"/>
        <v>0.29000000000000004</v>
      </c>
    </row>
    <row r="1344" spans="2:12" outlineLevel="1">
      <c r="B1344">
        <f>'H15 Swap'!A1350</f>
        <v>20050812</v>
      </c>
      <c r="C1344" s="1">
        <f t="shared" si="80"/>
        <v>38576</v>
      </c>
      <c r="D1344" s="8">
        <f t="shared" si="81"/>
        <v>2005.6899383983573</v>
      </c>
      <c r="F1344" s="50">
        <f>'H15 Swap'!H1350</f>
        <v>4.58</v>
      </c>
      <c r="G1344" s="50">
        <f>'H15 Swap'!O1350</f>
        <v>4.1100000000000003</v>
      </c>
      <c r="H1344" s="14">
        <f t="shared" si="83"/>
        <v>0.46999999999999975</v>
      </c>
      <c r="J1344" s="51">
        <f>'H15 Swap'!B1350</f>
        <v>3.79</v>
      </c>
      <c r="K1344" s="52">
        <f>'H15 Swap'!C1350</f>
        <v>3.5</v>
      </c>
      <c r="L1344" s="14">
        <f t="shared" si="82"/>
        <v>0.29000000000000004</v>
      </c>
    </row>
    <row r="1345" spans="2:12" outlineLevel="1">
      <c r="B1345">
        <f>'H15 Swap'!A1351</f>
        <v>20050815</v>
      </c>
      <c r="C1345" s="1">
        <f t="shared" si="80"/>
        <v>38579</v>
      </c>
      <c r="D1345" s="8">
        <f t="shared" si="81"/>
        <v>2005.6981519507187</v>
      </c>
      <c r="F1345" s="50">
        <f>'H15 Swap'!H1351</f>
        <v>4.58</v>
      </c>
      <c r="G1345" s="50">
        <f>'H15 Swap'!O1351</f>
        <v>4.1500000000000004</v>
      </c>
      <c r="H1345" s="14">
        <f t="shared" si="83"/>
        <v>0.42999999999999972</v>
      </c>
      <c r="J1345" s="51">
        <f>'H15 Swap'!B1351</f>
        <v>3.7968999999999999</v>
      </c>
      <c r="K1345" s="52">
        <f>'H15 Swap'!C1351</f>
        <v>3.56</v>
      </c>
      <c r="L1345" s="14">
        <f t="shared" si="82"/>
        <v>0.23689999999999989</v>
      </c>
    </row>
    <row r="1346" spans="2:12" outlineLevel="1">
      <c r="B1346">
        <f>'H15 Swap'!A1352</f>
        <v>20050816</v>
      </c>
      <c r="C1346" s="1">
        <f t="shared" si="80"/>
        <v>38580</v>
      </c>
      <c r="D1346" s="8">
        <f t="shared" si="81"/>
        <v>2005.7008898015058</v>
      </c>
      <c r="F1346" s="50">
        <f>'H15 Swap'!H1352</f>
        <v>4.5199999999999996</v>
      </c>
      <c r="G1346" s="50">
        <f>'H15 Swap'!O1352</f>
        <v>4.0999999999999996</v>
      </c>
      <c r="H1346" s="14">
        <f t="shared" si="83"/>
        <v>0.41999999999999993</v>
      </c>
      <c r="J1346" s="51">
        <f>'H15 Swap'!B1352</f>
        <v>3.8018999999999998</v>
      </c>
      <c r="K1346" s="52">
        <f>'H15 Swap'!C1352</f>
        <v>3.6</v>
      </c>
      <c r="L1346" s="14">
        <f t="shared" si="82"/>
        <v>0.20189999999999975</v>
      </c>
    </row>
    <row r="1347" spans="2:12" outlineLevel="1">
      <c r="B1347">
        <f>'H15 Swap'!A1353</f>
        <v>20050817</v>
      </c>
      <c r="C1347" s="1">
        <f t="shared" si="80"/>
        <v>38581</v>
      </c>
      <c r="D1347" s="8">
        <f t="shared" si="81"/>
        <v>2005.7036276522929</v>
      </c>
      <c r="F1347" s="50">
        <f>'H15 Swap'!H1353</f>
        <v>4.54</v>
      </c>
      <c r="G1347" s="50">
        <f>'H15 Swap'!O1353</f>
        <v>4.1500000000000004</v>
      </c>
      <c r="H1347" s="14">
        <f t="shared" si="83"/>
        <v>0.38999999999999968</v>
      </c>
      <c r="J1347" s="51">
        <f>'H15 Swap'!B1353</f>
        <v>3.81</v>
      </c>
      <c r="K1347" s="52">
        <f>'H15 Swap'!C1353</f>
        <v>3.6</v>
      </c>
      <c r="L1347" s="14">
        <f t="shared" si="82"/>
        <v>0.20999999999999996</v>
      </c>
    </row>
    <row r="1348" spans="2:12" outlineLevel="1">
      <c r="B1348">
        <f>'H15 Swap'!A1354</f>
        <v>20050818</v>
      </c>
      <c r="C1348" s="1">
        <f t="shared" si="80"/>
        <v>38582</v>
      </c>
      <c r="D1348" s="8">
        <f t="shared" si="81"/>
        <v>2005.7063655030802</v>
      </c>
      <c r="F1348" s="50">
        <f>'H15 Swap'!H1354</f>
        <v>4.54</v>
      </c>
      <c r="G1348" s="50">
        <f>'H15 Swap'!O1354</f>
        <v>4.08</v>
      </c>
      <c r="H1348" s="14">
        <f t="shared" si="83"/>
        <v>0.45999999999999996</v>
      </c>
      <c r="J1348" s="51">
        <f>'H15 Swap'!B1354</f>
        <v>3.82</v>
      </c>
      <c r="K1348" s="52">
        <f>'H15 Swap'!C1354</f>
        <v>3.6</v>
      </c>
      <c r="L1348" s="14">
        <f t="shared" si="82"/>
        <v>0.21999999999999975</v>
      </c>
    </row>
    <row r="1349" spans="2:12" outlineLevel="1">
      <c r="B1349">
        <f>'H15 Swap'!A1355</f>
        <v>20050819</v>
      </c>
      <c r="C1349" s="1">
        <f t="shared" si="80"/>
        <v>38583</v>
      </c>
      <c r="D1349" s="8">
        <f t="shared" si="81"/>
        <v>2005.7091033538672</v>
      </c>
      <c r="F1349" s="50">
        <f>'H15 Swap'!H1355</f>
        <v>4.55</v>
      </c>
      <c r="G1349" s="50">
        <f>'H15 Swap'!O1355</f>
        <v>4.08</v>
      </c>
      <c r="H1349" s="14">
        <f t="shared" si="83"/>
        <v>0.46999999999999975</v>
      </c>
      <c r="J1349" s="51">
        <f>'H15 Swap'!B1355</f>
        <v>3.8229000000000002</v>
      </c>
      <c r="K1349" s="52">
        <f>'H15 Swap'!C1355</f>
        <v>3.6</v>
      </c>
      <c r="L1349" s="14">
        <f t="shared" si="82"/>
        <v>0.2229000000000001</v>
      </c>
    </row>
    <row r="1350" spans="2:12" outlineLevel="1">
      <c r="B1350">
        <f>'H15 Swap'!A1356</f>
        <v>20050822</v>
      </c>
      <c r="C1350" s="1">
        <f t="shared" si="80"/>
        <v>38586</v>
      </c>
      <c r="D1350" s="8">
        <f t="shared" si="81"/>
        <v>2005.7173169062287</v>
      </c>
      <c r="F1350" s="50">
        <f>'H15 Swap'!H1356</f>
        <v>4.55</v>
      </c>
      <c r="G1350" s="50">
        <f>'H15 Swap'!O1356</f>
        <v>4.08</v>
      </c>
      <c r="H1350" s="14">
        <f t="shared" si="83"/>
        <v>0.46999999999999975</v>
      </c>
      <c r="J1350" s="51">
        <f>'H15 Swap'!B1356</f>
        <v>3.83</v>
      </c>
      <c r="K1350" s="52">
        <f>'H15 Swap'!C1356</f>
        <v>3.6</v>
      </c>
      <c r="L1350" s="14">
        <f t="shared" si="82"/>
        <v>0.22999999999999998</v>
      </c>
    </row>
    <row r="1351" spans="2:12" outlineLevel="1">
      <c r="B1351">
        <f>'H15 Swap'!A1357</f>
        <v>20050823</v>
      </c>
      <c r="C1351" s="1">
        <f t="shared" si="80"/>
        <v>38587</v>
      </c>
      <c r="D1351" s="8">
        <f t="shared" si="81"/>
        <v>2005.7200547570158</v>
      </c>
      <c r="F1351" s="50">
        <f>'H15 Swap'!H1357</f>
        <v>4.5</v>
      </c>
      <c r="G1351" s="50">
        <f>'H15 Swap'!O1357</f>
        <v>4.07</v>
      </c>
      <c r="H1351" s="14">
        <f t="shared" si="83"/>
        <v>0.42999999999999972</v>
      </c>
      <c r="J1351" s="51">
        <f>'H15 Swap'!B1357</f>
        <v>3.8363</v>
      </c>
      <c r="K1351" s="52">
        <f>'H15 Swap'!C1357</f>
        <v>3.6</v>
      </c>
      <c r="L1351" s="14">
        <f t="shared" si="82"/>
        <v>0.23629999999999995</v>
      </c>
    </row>
    <row r="1352" spans="2:12" outlineLevel="1">
      <c r="B1352">
        <f>'H15 Swap'!A1358</f>
        <v>20050824</v>
      </c>
      <c r="C1352" s="1">
        <f t="shared" si="80"/>
        <v>38588</v>
      </c>
      <c r="D1352" s="8">
        <f t="shared" si="81"/>
        <v>2005.7227926078028</v>
      </c>
      <c r="F1352" s="50">
        <f>'H15 Swap'!H1358</f>
        <v>4.49</v>
      </c>
      <c r="G1352" s="50">
        <f>'H15 Swap'!O1358</f>
        <v>4.0599999999999996</v>
      </c>
      <c r="H1352" s="14">
        <f t="shared" si="83"/>
        <v>0.4300000000000006</v>
      </c>
      <c r="J1352" s="51">
        <f>'H15 Swap'!B1358</f>
        <v>3.8405999999999998</v>
      </c>
      <c r="K1352" s="52">
        <f>'H15 Swap'!C1358</f>
        <v>3.6</v>
      </c>
      <c r="L1352" s="14">
        <f t="shared" si="82"/>
        <v>0.2405999999999997</v>
      </c>
    </row>
    <row r="1353" spans="2:12" outlineLevel="1">
      <c r="B1353">
        <f>'H15 Swap'!A1359</f>
        <v>20050825</v>
      </c>
      <c r="C1353" s="1">
        <f t="shared" si="80"/>
        <v>38589</v>
      </c>
      <c r="D1353" s="8">
        <f t="shared" si="81"/>
        <v>2005.7255304585899</v>
      </c>
      <c r="F1353" s="50">
        <f>'H15 Swap'!H1359</f>
        <v>4.49</v>
      </c>
      <c r="G1353" s="50">
        <f>'H15 Swap'!O1359</f>
        <v>4.0599999999999996</v>
      </c>
      <c r="H1353" s="14">
        <f t="shared" si="83"/>
        <v>0.4300000000000006</v>
      </c>
      <c r="J1353" s="51">
        <f>'H15 Swap'!B1359</f>
        <v>3.86</v>
      </c>
      <c r="K1353" s="52">
        <f>'H15 Swap'!C1359</f>
        <v>3.6</v>
      </c>
      <c r="L1353" s="14">
        <f t="shared" si="82"/>
        <v>0.25999999999999979</v>
      </c>
    </row>
    <row r="1354" spans="2:12" outlineLevel="1">
      <c r="B1354">
        <f>'H15 Swap'!A1360</f>
        <v>20050826</v>
      </c>
      <c r="C1354" s="1">
        <f t="shared" si="80"/>
        <v>38590</v>
      </c>
      <c r="D1354" s="8">
        <f t="shared" si="81"/>
        <v>2005.7282683093772</v>
      </c>
      <c r="F1354" s="50">
        <f>'H15 Swap'!H1360</f>
        <v>4.51</v>
      </c>
      <c r="G1354" s="50">
        <f>'H15 Swap'!O1360</f>
        <v>4.09</v>
      </c>
      <c r="H1354" s="14">
        <f t="shared" si="83"/>
        <v>0.41999999999999993</v>
      </c>
      <c r="J1354" s="51">
        <f>'H15 Swap'!B1360</f>
        <v>3.86</v>
      </c>
      <c r="K1354" s="52">
        <f>'H15 Swap'!C1360</f>
        <v>3.6</v>
      </c>
      <c r="L1354" s="14">
        <f t="shared" si="82"/>
        <v>0.25999999999999979</v>
      </c>
    </row>
    <row r="1355" spans="2:12" outlineLevel="1">
      <c r="B1355">
        <f>'H15 Swap'!A1361</f>
        <v>20050829</v>
      </c>
      <c r="C1355" s="1">
        <f t="shared" ref="C1355:C1418" si="84">DATE(LEFT(B1355,4),MID(B1355,5,2),RIGHT(B1355,2))</f>
        <v>38593</v>
      </c>
      <c r="D1355" s="8">
        <f t="shared" ref="D1355:D1418" si="85">(YEAR(C1355)*365.25+MONTH(C1355)*30+DAY(C1355))/365.25</f>
        <v>2005.7364818617386</v>
      </c>
      <c r="F1355" s="50">
        <f>'H15 Swap'!H1361</f>
        <v>4.4800000000000004</v>
      </c>
      <c r="G1355" s="50">
        <f>'H15 Swap'!O1361</f>
        <v>4.08</v>
      </c>
      <c r="H1355" s="14">
        <f t="shared" si="83"/>
        <v>0.40000000000000036</v>
      </c>
      <c r="J1355" s="51">
        <f>'H15 Swap'!B1361</f>
        <v>3.86</v>
      </c>
      <c r="K1355" s="52">
        <f>'H15 Swap'!C1361</f>
        <v>3.6</v>
      </c>
      <c r="L1355" s="14">
        <f t="shared" ref="L1355:L1418" si="86">IF(ISERROR(J1355-K1355),#N/A,J1355-K1355)</f>
        <v>0.25999999999999979</v>
      </c>
    </row>
    <row r="1356" spans="2:12" outlineLevel="1">
      <c r="B1356">
        <f>'H15 Swap'!A1362</f>
        <v>20050830</v>
      </c>
      <c r="C1356" s="1">
        <f t="shared" si="84"/>
        <v>38594</v>
      </c>
      <c r="D1356" s="8">
        <f t="shared" si="85"/>
        <v>2005.7392197125257</v>
      </c>
      <c r="F1356" s="50">
        <f>'H15 Swap'!H1362</f>
        <v>4.47</v>
      </c>
      <c r="G1356" s="50">
        <f>'H15 Swap'!O1362</f>
        <v>4.03</v>
      </c>
      <c r="H1356" s="14">
        <f t="shared" ref="H1356:H1419" si="87">IF(ISERROR(F1356-G1356),#N/A,F1356-G1356)</f>
        <v>0.4399999999999995</v>
      </c>
      <c r="J1356" s="51">
        <f>'H15 Swap'!B1362</f>
        <v>3.87</v>
      </c>
      <c r="K1356" s="52">
        <f>'H15 Swap'!C1362</f>
        <v>3.65</v>
      </c>
      <c r="L1356" s="14">
        <f t="shared" si="86"/>
        <v>0.2200000000000002</v>
      </c>
    </row>
    <row r="1357" spans="2:12" outlineLevel="1">
      <c r="B1357">
        <f>'H15 Swap'!A1363</f>
        <v>20050831</v>
      </c>
      <c r="C1357" s="1">
        <f t="shared" si="84"/>
        <v>38595</v>
      </c>
      <c r="D1357" s="8">
        <f t="shared" si="85"/>
        <v>2005.7419575633128</v>
      </c>
      <c r="F1357" s="50">
        <f>'H15 Swap'!H1363</f>
        <v>4.3099999999999996</v>
      </c>
      <c r="G1357" s="50">
        <f>'H15 Swap'!O1363</f>
        <v>3.87</v>
      </c>
      <c r="H1357" s="14">
        <f t="shared" si="87"/>
        <v>0.4399999999999995</v>
      </c>
      <c r="J1357" s="51">
        <f>'H15 Swap'!B1363</f>
        <v>3.87</v>
      </c>
      <c r="K1357" s="52">
        <f>'H15 Swap'!C1363</f>
        <v>3.65</v>
      </c>
      <c r="L1357" s="14">
        <f t="shared" si="86"/>
        <v>0.2200000000000002</v>
      </c>
    </row>
    <row r="1358" spans="2:12" outlineLevel="1">
      <c r="B1358">
        <f>'H15 Swap'!A1364</f>
        <v>20050901</v>
      </c>
      <c r="C1358" s="1">
        <f t="shared" si="84"/>
        <v>38596</v>
      </c>
      <c r="D1358" s="8">
        <f t="shared" si="85"/>
        <v>2005.7419575633128</v>
      </c>
      <c r="F1358" s="50">
        <f>'H15 Swap'!H1364</f>
        <v>4.2300000000000004</v>
      </c>
      <c r="G1358" s="50">
        <f>'H15 Swap'!O1364</f>
        <v>3.85</v>
      </c>
      <c r="H1358" s="14">
        <f t="shared" si="87"/>
        <v>0.38000000000000034</v>
      </c>
      <c r="J1358" s="51">
        <f>'H15 Swap'!B1364</f>
        <v>3.855</v>
      </c>
      <c r="K1358" s="52">
        <f>'H15 Swap'!C1364</f>
        <v>3.65</v>
      </c>
      <c r="L1358" s="14">
        <f t="shared" si="86"/>
        <v>0.20500000000000007</v>
      </c>
    </row>
    <row r="1359" spans="2:12" outlineLevel="1">
      <c r="B1359">
        <f>'H15 Swap'!A1365</f>
        <v>20050902</v>
      </c>
      <c r="C1359" s="1">
        <f t="shared" si="84"/>
        <v>38597</v>
      </c>
      <c r="D1359" s="8">
        <f t="shared" si="85"/>
        <v>2005.7446954140999</v>
      </c>
      <c r="F1359" s="50">
        <f>'H15 Swap'!H1365</f>
        <v>4.26</v>
      </c>
      <c r="G1359" s="50">
        <f>'H15 Swap'!O1365</f>
        <v>3.85</v>
      </c>
      <c r="H1359" s="14">
        <f t="shared" si="87"/>
        <v>0.4099999999999997</v>
      </c>
      <c r="J1359" s="51">
        <f>'H15 Swap'!B1365</f>
        <v>3.7610000000000001</v>
      </c>
      <c r="K1359" s="52">
        <f>'H15 Swap'!C1365</f>
        <v>3.65</v>
      </c>
      <c r="L1359" s="14">
        <f t="shared" si="86"/>
        <v>0.11100000000000021</v>
      </c>
    </row>
    <row r="1360" spans="2:12" outlineLevel="1">
      <c r="B1360">
        <f>'H15 Swap'!A1366</f>
        <v>20050905</v>
      </c>
      <c r="C1360" s="1">
        <f t="shared" si="84"/>
        <v>38600</v>
      </c>
      <c r="D1360" s="8">
        <f t="shared" si="85"/>
        <v>2005.7529089664613</v>
      </c>
      <c r="F1360" s="50" t="str">
        <f>'H15 Swap'!H1366</f>
        <v xml:space="preserve"> NaN</v>
      </c>
      <c r="G1360" s="50" t="str">
        <f>'H15 Swap'!O1366</f>
        <v xml:space="preserve"> NaN</v>
      </c>
      <c r="H1360" s="14" t="e">
        <f t="shared" si="87"/>
        <v>#N/A</v>
      </c>
      <c r="J1360" s="51">
        <f>'H15 Swap'!B1366</f>
        <v>3.7763</v>
      </c>
      <c r="K1360" s="52">
        <f>'H15 Swap'!C1366</f>
        <v>3.65</v>
      </c>
      <c r="L1360" s="14">
        <f t="shared" si="86"/>
        <v>0.12630000000000008</v>
      </c>
    </row>
    <row r="1361" spans="2:12" outlineLevel="1">
      <c r="B1361">
        <f>'H15 Swap'!A1367</f>
        <v>20050906</v>
      </c>
      <c r="C1361" s="1">
        <f t="shared" si="84"/>
        <v>38601</v>
      </c>
      <c r="D1361" s="8">
        <f t="shared" si="85"/>
        <v>2005.7556468172484</v>
      </c>
      <c r="F1361" s="50">
        <f>'H15 Swap'!H1367</f>
        <v>4.32</v>
      </c>
      <c r="G1361" s="50">
        <f>'H15 Swap'!O1367</f>
        <v>3.89</v>
      </c>
      <c r="H1361" s="14">
        <f t="shared" si="87"/>
        <v>0.43000000000000016</v>
      </c>
      <c r="J1361" s="51">
        <f>'H15 Swap'!B1367</f>
        <v>3.79</v>
      </c>
      <c r="K1361" s="52">
        <f>'H15 Swap'!C1367</f>
        <v>3.65</v>
      </c>
      <c r="L1361" s="14">
        <f t="shared" si="86"/>
        <v>0.14000000000000012</v>
      </c>
    </row>
    <row r="1362" spans="2:12" outlineLevel="1">
      <c r="B1362">
        <f>'H15 Swap'!A1368</f>
        <v>20050907</v>
      </c>
      <c r="C1362" s="1">
        <f t="shared" si="84"/>
        <v>38602</v>
      </c>
      <c r="D1362" s="8">
        <f t="shared" si="85"/>
        <v>2005.7583846680357</v>
      </c>
      <c r="F1362" s="50">
        <f>'H15 Swap'!H1368</f>
        <v>4.37</v>
      </c>
      <c r="G1362" s="50">
        <f>'H15 Swap'!O1368</f>
        <v>3.93</v>
      </c>
      <c r="H1362" s="14">
        <f t="shared" si="87"/>
        <v>0.43999999999999995</v>
      </c>
      <c r="J1362" s="51">
        <f>'H15 Swap'!B1368</f>
        <v>3.7980999999999998</v>
      </c>
      <c r="K1362" s="52">
        <f>'H15 Swap'!C1368</f>
        <v>3.65</v>
      </c>
      <c r="L1362" s="14">
        <f t="shared" si="86"/>
        <v>0.1480999999999999</v>
      </c>
    </row>
    <row r="1363" spans="2:12" outlineLevel="1">
      <c r="B1363">
        <f>'H15 Swap'!A1369</f>
        <v>20050908</v>
      </c>
      <c r="C1363" s="1">
        <f t="shared" si="84"/>
        <v>38603</v>
      </c>
      <c r="D1363" s="8">
        <f t="shared" si="85"/>
        <v>2005.7611225188227</v>
      </c>
      <c r="F1363" s="50">
        <f>'H15 Swap'!H1369</f>
        <v>4.3600000000000003</v>
      </c>
      <c r="G1363" s="50">
        <f>'H15 Swap'!O1369</f>
        <v>3.94</v>
      </c>
      <c r="H1363" s="14">
        <f t="shared" si="87"/>
        <v>0.42000000000000037</v>
      </c>
      <c r="J1363" s="51">
        <f>'H15 Swap'!B1369</f>
        <v>3.8338000000000001</v>
      </c>
      <c r="K1363" s="52">
        <f>'H15 Swap'!C1369</f>
        <v>3.65</v>
      </c>
      <c r="L1363" s="14">
        <f t="shared" si="86"/>
        <v>0.18380000000000019</v>
      </c>
    </row>
    <row r="1364" spans="2:12" outlineLevel="1">
      <c r="B1364">
        <f>'H15 Swap'!A1370</f>
        <v>20050909</v>
      </c>
      <c r="C1364" s="1">
        <f t="shared" si="84"/>
        <v>38604</v>
      </c>
      <c r="D1364" s="8">
        <f t="shared" si="85"/>
        <v>2005.7638603696098</v>
      </c>
      <c r="F1364" s="50">
        <f>'H15 Swap'!H1370</f>
        <v>4.3499999999999996</v>
      </c>
      <c r="G1364" s="50">
        <f>'H15 Swap'!O1370</f>
        <v>3.94</v>
      </c>
      <c r="H1364" s="14">
        <f t="shared" si="87"/>
        <v>0.4099999999999997</v>
      </c>
      <c r="J1364" s="51">
        <f>'H15 Swap'!B1370</f>
        <v>3.85</v>
      </c>
      <c r="K1364" s="52">
        <f>'H15 Swap'!C1370</f>
        <v>3.65</v>
      </c>
      <c r="L1364" s="14">
        <f t="shared" si="86"/>
        <v>0.20000000000000018</v>
      </c>
    </row>
    <row r="1365" spans="2:12" outlineLevel="1">
      <c r="B1365">
        <f>'H15 Swap'!A1371</f>
        <v>20050912</v>
      </c>
      <c r="C1365" s="1">
        <f t="shared" si="84"/>
        <v>38607</v>
      </c>
      <c r="D1365" s="8">
        <f t="shared" si="85"/>
        <v>2005.7720739219712</v>
      </c>
      <c r="F1365" s="50">
        <f>'H15 Swap'!H1371</f>
        <v>4.4000000000000004</v>
      </c>
      <c r="G1365" s="50">
        <f>'H15 Swap'!O1371</f>
        <v>3.98</v>
      </c>
      <c r="H1365" s="14">
        <f t="shared" si="87"/>
        <v>0.42000000000000037</v>
      </c>
      <c r="J1365" s="51">
        <f>'H15 Swap'!B1371</f>
        <v>3.8569</v>
      </c>
      <c r="K1365" s="52">
        <f>'H15 Swap'!C1371</f>
        <v>3.65</v>
      </c>
      <c r="L1365" s="14">
        <f t="shared" si="86"/>
        <v>0.20690000000000008</v>
      </c>
    </row>
    <row r="1366" spans="2:12" outlineLevel="1">
      <c r="B1366">
        <f>'H15 Swap'!A1372</f>
        <v>20050913</v>
      </c>
      <c r="C1366" s="1">
        <f t="shared" si="84"/>
        <v>38608</v>
      </c>
      <c r="D1366" s="8">
        <f t="shared" si="85"/>
        <v>2005.7748117727583</v>
      </c>
      <c r="F1366" s="50">
        <f>'H15 Swap'!H1372</f>
        <v>4.34</v>
      </c>
      <c r="G1366" s="50">
        <f>'H15 Swap'!O1372</f>
        <v>3.93</v>
      </c>
      <c r="H1366" s="14">
        <f t="shared" si="87"/>
        <v>0.4099999999999997</v>
      </c>
      <c r="J1366" s="51">
        <f>'H15 Swap'!B1372</f>
        <v>3.87</v>
      </c>
      <c r="K1366" s="52">
        <f>'H15 Swap'!C1372</f>
        <v>3.65</v>
      </c>
      <c r="L1366" s="14">
        <f t="shared" si="86"/>
        <v>0.2200000000000002</v>
      </c>
    </row>
    <row r="1367" spans="2:12" outlineLevel="1">
      <c r="B1367">
        <f>'H15 Swap'!A1373</f>
        <v>20050914</v>
      </c>
      <c r="C1367" s="1">
        <f t="shared" si="84"/>
        <v>38609</v>
      </c>
      <c r="D1367" s="8">
        <f t="shared" si="85"/>
        <v>2005.7775496235456</v>
      </c>
      <c r="F1367" s="50">
        <f>'H15 Swap'!H1373</f>
        <v>4.3499999999999996</v>
      </c>
      <c r="G1367" s="50">
        <f>'H15 Swap'!O1373</f>
        <v>3.96</v>
      </c>
      <c r="H1367" s="14">
        <f t="shared" si="87"/>
        <v>0.38999999999999968</v>
      </c>
      <c r="J1367" s="51">
        <f>'H15 Swap'!B1373</f>
        <v>3.8744000000000001</v>
      </c>
      <c r="K1367" s="52">
        <f>'H15 Swap'!C1373</f>
        <v>3.65</v>
      </c>
      <c r="L1367" s="14">
        <f t="shared" si="86"/>
        <v>0.22440000000000015</v>
      </c>
    </row>
    <row r="1368" spans="2:12" outlineLevel="1">
      <c r="B1368">
        <f>'H15 Swap'!A1374</f>
        <v>20050915</v>
      </c>
      <c r="C1368" s="1">
        <f t="shared" si="84"/>
        <v>38610</v>
      </c>
      <c r="D1368" s="8">
        <f t="shared" si="85"/>
        <v>2005.7802874743327</v>
      </c>
      <c r="F1368" s="50">
        <f>'H15 Swap'!H1374</f>
        <v>4.3899999999999997</v>
      </c>
      <c r="G1368" s="50">
        <f>'H15 Swap'!O1374</f>
        <v>3.99</v>
      </c>
      <c r="H1368" s="14">
        <f t="shared" si="87"/>
        <v>0.39999999999999947</v>
      </c>
      <c r="J1368" s="51">
        <f>'H15 Swap'!B1374</f>
        <v>3.8856000000000002</v>
      </c>
      <c r="K1368" s="52">
        <f>'H15 Swap'!C1374</f>
        <v>3.65</v>
      </c>
      <c r="L1368" s="14">
        <f t="shared" si="86"/>
        <v>0.23560000000000025</v>
      </c>
    </row>
    <row r="1369" spans="2:12" outlineLevel="1">
      <c r="B1369">
        <f>'H15 Swap'!A1375</f>
        <v>20050916</v>
      </c>
      <c r="C1369" s="1">
        <f t="shared" si="84"/>
        <v>38611</v>
      </c>
      <c r="D1369" s="8">
        <f t="shared" si="85"/>
        <v>2005.7830253251198</v>
      </c>
      <c r="F1369" s="50">
        <f>'H15 Swap'!H1375</f>
        <v>4.4800000000000004</v>
      </c>
      <c r="G1369" s="50">
        <f>'H15 Swap'!O1375</f>
        <v>4.05</v>
      </c>
      <c r="H1369" s="14">
        <f t="shared" si="87"/>
        <v>0.4300000000000006</v>
      </c>
      <c r="J1369" s="51">
        <f>'H15 Swap'!B1375</f>
        <v>3.89</v>
      </c>
      <c r="K1369" s="52">
        <f>'H15 Swap'!C1375</f>
        <v>3.65</v>
      </c>
      <c r="L1369" s="14">
        <f t="shared" si="86"/>
        <v>0.24000000000000021</v>
      </c>
    </row>
    <row r="1370" spans="2:12" outlineLevel="1">
      <c r="B1370">
        <f>'H15 Swap'!A1376</f>
        <v>20050919</v>
      </c>
      <c r="C1370" s="1">
        <f t="shared" si="84"/>
        <v>38614</v>
      </c>
      <c r="D1370" s="8">
        <f t="shared" si="85"/>
        <v>2005.7912388774812</v>
      </c>
      <c r="F1370" s="50">
        <f>'H15 Swap'!H1376</f>
        <v>4.47</v>
      </c>
      <c r="G1370" s="50">
        <f>'H15 Swap'!O1376</f>
        <v>4.0199999999999996</v>
      </c>
      <c r="H1370" s="14">
        <f t="shared" si="87"/>
        <v>0.45000000000000018</v>
      </c>
      <c r="J1370" s="51">
        <f>'H15 Swap'!B1376</f>
        <v>3.92</v>
      </c>
      <c r="K1370" s="52">
        <f>'H15 Swap'!C1376</f>
        <v>3.75</v>
      </c>
      <c r="L1370" s="14">
        <f t="shared" si="86"/>
        <v>0.16999999999999993</v>
      </c>
    </row>
    <row r="1371" spans="2:12" outlineLevel="1">
      <c r="B1371">
        <f>'H15 Swap'!A1377</f>
        <v>20050920</v>
      </c>
      <c r="C1371" s="1">
        <f t="shared" si="84"/>
        <v>38615</v>
      </c>
      <c r="D1371" s="8">
        <f t="shared" si="85"/>
        <v>2005.7939767282683</v>
      </c>
      <c r="F1371" s="50">
        <f>'H15 Swap'!H1377</f>
        <v>4.49</v>
      </c>
      <c r="G1371" s="50">
        <f>'H15 Swap'!O1377</f>
        <v>4.0599999999999996</v>
      </c>
      <c r="H1371" s="14">
        <f t="shared" si="87"/>
        <v>0.4300000000000006</v>
      </c>
      <c r="J1371" s="51">
        <f>'H15 Swap'!B1377</f>
        <v>3.9243999999999999</v>
      </c>
      <c r="K1371" s="52">
        <f>'H15 Swap'!C1377</f>
        <v>3.75</v>
      </c>
      <c r="L1371" s="14">
        <f t="shared" si="86"/>
        <v>0.17439999999999989</v>
      </c>
    </row>
    <row r="1372" spans="2:12" outlineLevel="1">
      <c r="B1372">
        <f>'H15 Swap'!A1378</f>
        <v>20050921</v>
      </c>
      <c r="C1372" s="1">
        <f t="shared" si="84"/>
        <v>38616</v>
      </c>
      <c r="D1372" s="8">
        <f t="shared" si="85"/>
        <v>2005.7967145790553</v>
      </c>
      <c r="F1372" s="50">
        <f>'H15 Swap'!H1378</f>
        <v>4.4400000000000004</v>
      </c>
      <c r="G1372" s="50">
        <f>'H15 Swap'!O1378</f>
        <v>4.01</v>
      </c>
      <c r="H1372" s="14">
        <f t="shared" si="87"/>
        <v>0.4300000000000006</v>
      </c>
      <c r="J1372" s="51">
        <f>'H15 Swap'!B1378</f>
        <v>3.96</v>
      </c>
      <c r="K1372" s="52">
        <f>'H15 Swap'!C1378</f>
        <v>3.75</v>
      </c>
      <c r="L1372" s="14">
        <f t="shared" si="86"/>
        <v>0.20999999999999996</v>
      </c>
    </row>
    <row r="1373" spans="2:12" outlineLevel="1">
      <c r="B1373">
        <f>'H15 Swap'!A1379</f>
        <v>20050922</v>
      </c>
      <c r="C1373" s="1">
        <f t="shared" si="84"/>
        <v>38617</v>
      </c>
      <c r="D1373" s="8">
        <f t="shared" si="85"/>
        <v>2005.7994524298426</v>
      </c>
      <c r="F1373" s="50">
        <f>'H15 Swap'!H1379</f>
        <v>4.42</v>
      </c>
      <c r="G1373" s="50">
        <f>'H15 Swap'!O1379</f>
        <v>3.99</v>
      </c>
      <c r="H1373" s="14">
        <f t="shared" si="87"/>
        <v>0.42999999999999972</v>
      </c>
      <c r="J1373" s="51">
        <f>'H15 Swap'!B1379</f>
        <v>3.9605999999999999</v>
      </c>
      <c r="K1373" s="52">
        <f>'H15 Swap'!C1379</f>
        <v>3.75</v>
      </c>
      <c r="L1373" s="14">
        <f t="shared" si="86"/>
        <v>0.2105999999999999</v>
      </c>
    </row>
    <row r="1374" spans="2:12" outlineLevel="1">
      <c r="B1374">
        <f>'H15 Swap'!A1380</f>
        <v>20050923</v>
      </c>
      <c r="C1374" s="1">
        <f t="shared" si="84"/>
        <v>38618</v>
      </c>
      <c r="D1374" s="8">
        <f t="shared" si="85"/>
        <v>2005.8021902806297</v>
      </c>
      <c r="F1374" s="50">
        <f>'H15 Swap'!H1380</f>
        <v>4.4800000000000004</v>
      </c>
      <c r="G1374" s="50">
        <f>'H15 Swap'!O1380</f>
        <v>4.07</v>
      </c>
      <c r="H1374" s="14">
        <f t="shared" si="87"/>
        <v>0.41000000000000014</v>
      </c>
      <c r="J1374" s="51">
        <f>'H15 Swap'!B1380</f>
        <v>3.97</v>
      </c>
      <c r="K1374" s="52">
        <f>'H15 Swap'!C1380</f>
        <v>3.75</v>
      </c>
      <c r="L1374" s="14">
        <f t="shared" si="86"/>
        <v>0.2200000000000002</v>
      </c>
    </row>
    <row r="1375" spans="2:12" outlineLevel="1">
      <c r="B1375">
        <f>'H15 Swap'!A1381</f>
        <v>20050926</v>
      </c>
      <c r="C1375" s="1">
        <f t="shared" si="84"/>
        <v>38621</v>
      </c>
      <c r="D1375" s="8">
        <f t="shared" si="85"/>
        <v>2005.8104038329911</v>
      </c>
      <c r="F1375" s="50">
        <f>'H15 Swap'!H1381</f>
        <v>4.57</v>
      </c>
      <c r="G1375" s="50">
        <f>'H15 Swap'!O1381</f>
        <v>4.1100000000000003</v>
      </c>
      <c r="H1375" s="14">
        <f t="shared" si="87"/>
        <v>0.45999999999999996</v>
      </c>
      <c r="J1375" s="51">
        <f>'H15 Swap'!B1381</f>
        <v>4</v>
      </c>
      <c r="K1375" s="52">
        <f>'H15 Swap'!C1381</f>
        <v>3.8</v>
      </c>
      <c r="L1375" s="14">
        <f t="shared" si="86"/>
        <v>0.20000000000000018</v>
      </c>
    </row>
    <row r="1376" spans="2:12" outlineLevel="1">
      <c r="B1376">
        <f>'H15 Swap'!A1382</f>
        <v>20050927</v>
      </c>
      <c r="C1376" s="1">
        <f t="shared" si="84"/>
        <v>38622</v>
      </c>
      <c r="D1376" s="8">
        <f t="shared" si="85"/>
        <v>2005.8131416837782</v>
      </c>
      <c r="F1376" s="50">
        <f>'H15 Swap'!H1382</f>
        <v>4.59</v>
      </c>
      <c r="G1376" s="50">
        <f>'H15 Swap'!O1382</f>
        <v>4.13</v>
      </c>
      <c r="H1376" s="14">
        <f t="shared" si="87"/>
        <v>0.45999999999999996</v>
      </c>
      <c r="J1376" s="51">
        <f>'H15 Swap'!B1382</f>
        <v>4.01</v>
      </c>
      <c r="K1376" s="52">
        <f>'H15 Swap'!C1382</f>
        <v>3.8</v>
      </c>
      <c r="L1376" s="14">
        <f t="shared" si="86"/>
        <v>0.20999999999999996</v>
      </c>
    </row>
    <row r="1377" spans="2:12" outlineLevel="1">
      <c r="B1377">
        <f>'H15 Swap'!A1383</f>
        <v>20050928</v>
      </c>
      <c r="C1377" s="1">
        <f t="shared" si="84"/>
        <v>38623</v>
      </c>
      <c r="D1377" s="8">
        <f t="shared" si="85"/>
        <v>2005.8158795345653</v>
      </c>
      <c r="F1377" s="50">
        <f>'H15 Swap'!H1383</f>
        <v>4.59</v>
      </c>
      <c r="G1377" s="50">
        <f>'H15 Swap'!O1383</f>
        <v>4.1100000000000003</v>
      </c>
      <c r="H1377" s="14">
        <f t="shared" si="87"/>
        <v>0.47999999999999954</v>
      </c>
      <c r="J1377" s="51">
        <f>'H15 Swap'!B1383</f>
        <v>4.0204000000000004</v>
      </c>
      <c r="K1377" s="52">
        <f>'H15 Swap'!C1383</f>
        <v>3.8</v>
      </c>
      <c r="L1377" s="14">
        <f t="shared" si="86"/>
        <v>0.2204000000000006</v>
      </c>
    </row>
    <row r="1378" spans="2:12" outlineLevel="1">
      <c r="B1378">
        <f>'H15 Swap'!A1384</f>
        <v>20050929</v>
      </c>
      <c r="C1378" s="1">
        <f t="shared" si="84"/>
        <v>38624</v>
      </c>
      <c r="D1378" s="8">
        <f t="shared" si="85"/>
        <v>2005.8186173853526</v>
      </c>
      <c r="F1378" s="50">
        <f>'H15 Swap'!H1384</f>
        <v>4.59</v>
      </c>
      <c r="G1378" s="50">
        <f>'H15 Swap'!O1384</f>
        <v>4.1399999999999997</v>
      </c>
      <c r="H1378" s="14">
        <f t="shared" si="87"/>
        <v>0.45000000000000018</v>
      </c>
      <c r="J1378" s="51">
        <f>'H15 Swap'!B1384</f>
        <v>4.0544000000000002</v>
      </c>
      <c r="K1378" s="52">
        <f>'H15 Swap'!C1384</f>
        <v>3.8</v>
      </c>
      <c r="L1378" s="14">
        <f t="shared" si="86"/>
        <v>0.2544000000000004</v>
      </c>
    </row>
    <row r="1379" spans="2:12" outlineLevel="1">
      <c r="B1379">
        <f>'H15 Swap'!A1385</f>
        <v>20050930</v>
      </c>
      <c r="C1379" s="1">
        <f t="shared" si="84"/>
        <v>38625</v>
      </c>
      <c r="D1379" s="8">
        <f t="shared" si="85"/>
        <v>2005.8213552361397</v>
      </c>
      <c r="F1379" s="50">
        <f>'H15 Swap'!H1385</f>
        <v>4.66</v>
      </c>
      <c r="G1379" s="50">
        <f>'H15 Swap'!O1385</f>
        <v>4.18</v>
      </c>
      <c r="H1379" s="14">
        <f t="shared" si="87"/>
        <v>0.48000000000000043</v>
      </c>
      <c r="J1379" s="51">
        <f>'H15 Swap'!B1385</f>
        <v>4.0650000000000004</v>
      </c>
      <c r="K1379" s="52">
        <f>'H15 Swap'!C1385</f>
        <v>3.8</v>
      </c>
      <c r="L1379" s="14">
        <f t="shared" si="86"/>
        <v>0.26500000000000057</v>
      </c>
    </row>
    <row r="1380" spans="2:12" outlineLevel="1">
      <c r="B1380">
        <f>'H15 Swap'!A1386</f>
        <v>20051003</v>
      </c>
      <c r="C1380" s="1">
        <f t="shared" si="84"/>
        <v>38628</v>
      </c>
      <c r="D1380" s="8">
        <f t="shared" si="85"/>
        <v>2005.8295687885011</v>
      </c>
      <c r="F1380" s="50">
        <f>'H15 Swap'!H1386</f>
        <v>4.72</v>
      </c>
      <c r="G1380" s="50">
        <f>'H15 Swap'!O1386</f>
        <v>4.25</v>
      </c>
      <c r="H1380" s="14">
        <f t="shared" si="87"/>
        <v>0.46999999999999975</v>
      </c>
      <c r="J1380" s="51">
        <f>'H15 Swap'!B1386</f>
        <v>4.0769000000000002</v>
      </c>
      <c r="K1380" s="52">
        <f>'H15 Swap'!C1386</f>
        <v>3.8</v>
      </c>
      <c r="L1380" s="14">
        <f t="shared" si="86"/>
        <v>0.27690000000000037</v>
      </c>
    </row>
    <row r="1381" spans="2:12" outlineLevel="1">
      <c r="B1381">
        <f>'H15 Swap'!A1387</f>
        <v>20051004</v>
      </c>
      <c r="C1381" s="1">
        <f t="shared" si="84"/>
        <v>38629</v>
      </c>
      <c r="D1381" s="8">
        <f t="shared" si="85"/>
        <v>2005.8323066392882</v>
      </c>
      <c r="F1381" s="50">
        <f>'H15 Swap'!H1387</f>
        <v>4.6900000000000004</v>
      </c>
      <c r="G1381" s="50">
        <f>'H15 Swap'!O1387</f>
        <v>4.24</v>
      </c>
      <c r="H1381" s="14">
        <f t="shared" si="87"/>
        <v>0.45000000000000018</v>
      </c>
      <c r="J1381" s="51">
        <f>'H15 Swap'!B1387</f>
        <v>4.09</v>
      </c>
      <c r="K1381" s="52">
        <f>'H15 Swap'!C1387</f>
        <v>3.8</v>
      </c>
      <c r="L1381" s="14">
        <f t="shared" si="86"/>
        <v>0.29000000000000004</v>
      </c>
    </row>
    <row r="1382" spans="2:12" outlineLevel="1">
      <c r="B1382">
        <f>'H15 Swap'!A1388</f>
        <v>20051005</v>
      </c>
      <c r="C1382" s="1">
        <f t="shared" si="84"/>
        <v>38630</v>
      </c>
      <c r="D1382" s="8">
        <f t="shared" si="85"/>
        <v>2005.8350444900752</v>
      </c>
      <c r="F1382" s="50">
        <f>'H15 Swap'!H1388</f>
        <v>4.68</v>
      </c>
      <c r="G1382" s="50">
        <f>'H15 Swap'!O1388</f>
        <v>4.2300000000000004</v>
      </c>
      <c r="H1382" s="14">
        <f t="shared" si="87"/>
        <v>0.44999999999999929</v>
      </c>
      <c r="J1382" s="51">
        <f>'H15 Swap'!B1388</f>
        <v>4.0999999999999996</v>
      </c>
      <c r="K1382" s="52">
        <f>'H15 Swap'!C1388</f>
        <v>3.8</v>
      </c>
      <c r="L1382" s="14">
        <f t="shared" si="86"/>
        <v>0.29999999999999982</v>
      </c>
    </row>
    <row r="1383" spans="2:12" outlineLevel="1">
      <c r="B1383">
        <f>'H15 Swap'!A1389</f>
        <v>20051006</v>
      </c>
      <c r="C1383" s="1">
        <f t="shared" si="84"/>
        <v>38631</v>
      </c>
      <c r="D1383" s="8">
        <f t="shared" si="85"/>
        <v>2005.8377823408625</v>
      </c>
      <c r="F1383" s="50">
        <f>'H15 Swap'!H1389</f>
        <v>4.68</v>
      </c>
      <c r="G1383" s="50">
        <f>'H15 Swap'!O1389</f>
        <v>4.2300000000000004</v>
      </c>
      <c r="H1383" s="14">
        <f t="shared" si="87"/>
        <v>0.44999999999999929</v>
      </c>
      <c r="J1383" s="51">
        <f>'H15 Swap'!B1389</f>
        <v>4.1100000000000003</v>
      </c>
      <c r="K1383" s="52">
        <f>'H15 Swap'!C1389</f>
        <v>3.8</v>
      </c>
      <c r="L1383" s="14">
        <f t="shared" si="86"/>
        <v>0.3100000000000005</v>
      </c>
    </row>
    <row r="1384" spans="2:12" outlineLevel="1">
      <c r="B1384">
        <f>'H15 Swap'!A1390</f>
        <v>20051007</v>
      </c>
      <c r="C1384" s="1">
        <f t="shared" si="84"/>
        <v>38632</v>
      </c>
      <c r="D1384" s="8">
        <f t="shared" si="85"/>
        <v>2005.8405201916496</v>
      </c>
      <c r="F1384" s="50">
        <f>'H15 Swap'!H1390</f>
        <v>4.72</v>
      </c>
      <c r="G1384" s="50">
        <f>'H15 Swap'!O1390</f>
        <v>4.2300000000000004</v>
      </c>
      <c r="H1384" s="14">
        <f t="shared" si="87"/>
        <v>0.48999999999999932</v>
      </c>
      <c r="J1384" s="51">
        <f>'H15 Swap'!B1390</f>
        <v>4.1150000000000002</v>
      </c>
      <c r="K1384" s="52">
        <f>'H15 Swap'!C1390</f>
        <v>3.8</v>
      </c>
      <c r="L1384" s="14">
        <f t="shared" si="86"/>
        <v>0.31500000000000039</v>
      </c>
    </row>
    <row r="1385" spans="2:12" outlineLevel="1">
      <c r="B1385">
        <f>'H15 Swap'!A1391</f>
        <v>20051010</v>
      </c>
      <c r="C1385" s="1">
        <f t="shared" si="84"/>
        <v>38635</v>
      </c>
      <c r="D1385" s="8">
        <f t="shared" si="85"/>
        <v>2005.848733744011</v>
      </c>
      <c r="F1385" s="50" t="str">
        <f>'H15 Swap'!H1391</f>
        <v xml:space="preserve"> NaN</v>
      </c>
      <c r="G1385" s="50" t="str">
        <f>'H15 Swap'!O1391</f>
        <v xml:space="preserve"> NaN</v>
      </c>
      <c r="H1385" s="14" t="e">
        <f t="shared" si="87"/>
        <v>#N/A</v>
      </c>
      <c r="J1385" s="51">
        <f>'H15 Swap'!B1391</f>
        <v>4.1231</v>
      </c>
      <c r="K1385" s="52">
        <f>'H15 Swap'!C1391</f>
        <v>3.8</v>
      </c>
      <c r="L1385" s="14">
        <f t="shared" si="86"/>
        <v>0.32310000000000016</v>
      </c>
    </row>
    <row r="1386" spans="2:12" outlineLevel="1">
      <c r="B1386">
        <f>'H15 Swap'!A1392</f>
        <v>20051011</v>
      </c>
      <c r="C1386" s="1">
        <f t="shared" si="84"/>
        <v>38636</v>
      </c>
      <c r="D1386" s="8">
        <f t="shared" si="85"/>
        <v>2005.8514715947981</v>
      </c>
      <c r="F1386" s="50">
        <f>'H15 Swap'!H1392</f>
        <v>4.74</v>
      </c>
      <c r="G1386" s="50">
        <f>'H15 Swap'!O1392</f>
        <v>4.2699999999999996</v>
      </c>
      <c r="H1386" s="14">
        <f t="shared" si="87"/>
        <v>0.47000000000000064</v>
      </c>
      <c r="J1386" s="51">
        <f>'H15 Swap'!B1392</f>
        <v>4.13</v>
      </c>
      <c r="K1386" s="52">
        <f>'H15 Swap'!C1392</f>
        <v>3.8</v>
      </c>
      <c r="L1386" s="14">
        <f t="shared" si="86"/>
        <v>0.33000000000000007</v>
      </c>
    </row>
    <row r="1387" spans="2:12" outlineLevel="1">
      <c r="B1387">
        <f>'H15 Swap'!A1393</f>
        <v>20051012</v>
      </c>
      <c r="C1387" s="1">
        <f t="shared" si="84"/>
        <v>38637</v>
      </c>
      <c r="D1387" s="8">
        <f t="shared" si="85"/>
        <v>2005.8542094455852</v>
      </c>
      <c r="F1387" s="50">
        <f>'H15 Swap'!H1393</f>
        <v>4.76</v>
      </c>
      <c r="G1387" s="50">
        <f>'H15 Swap'!O1393</f>
        <v>4.32</v>
      </c>
      <c r="H1387" s="14">
        <f t="shared" si="87"/>
        <v>0.4399999999999995</v>
      </c>
      <c r="J1387" s="51">
        <f>'H15 Swap'!B1393</f>
        <v>4.1399999999999997</v>
      </c>
      <c r="K1387" s="52">
        <f>'H15 Swap'!C1393</f>
        <v>3.9</v>
      </c>
      <c r="L1387" s="14">
        <f t="shared" si="86"/>
        <v>0.23999999999999977</v>
      </c>
    </row>
    <row r="1388" spans="2:12" outlineLevel="1">
      <c r="B1388">
        <f>'H15 Swap'!A1394</f>
        <v>20051013</v>
      </c>
      <c r="C1388" s="1">
        <f t="shared" si="84"/>
        <v>38638</v>
      </c>
      <c r="D1388" s="8">
        <f t="shared" si="85"/>
        <v>2005.8569472963723</v>
      </c>
      <c r="F1388" s="50">
        <f>'H15 Swap'!H1394</f>
        <v>4.8099999999999996</v>
      </c>
      <c r="G1388" s="50">
        <f>'H15 Swap'!O1394</f>
        <v>4.32</v>
      </c>
      <c r="H1388" s="14">
        <f t="shared" si="87"/>
        <v>0.48999999999999932</v>
      </c>
      <c r="J1388" s="51">
        <f>'H15 Swap'!B1394</f>
        <v>4.1500000000000004</v>
      </c>
      <c r="K1388" s="52">
        <f>'H15 Swap'!C1394</f>
        <v>3.9</v>
      </c>
      <c r="L1388" s="14">
        <f t="shared" si="86"/>
        <v>0.25000000000000044</v>
      </c>
    </row>
    <row r="1389" spans="2:12" outlineLevel="1">
      <c r="B1389">
        <f>'H15 Swap'!A1395</f>
        <v>20051014</v>
      </c>
      <c r="C1389" s="1">
        <f t="shared" si="84"/>
        <v>38639</v>
      </c>
      <c r="D1389" s="8">
        <f t="shared" si="85"/>
        <v>2005.8596851471596</v>
      </c>
      <c r="F1389" s="50">
        <f>'H15 Swap'!H1395</f>
        <v>4.8</v>
      </c>
      <c r="G1389" s="50">
        <f>'H15 Swap'!O1395</f>
        <v>4.34</v>
      </c>
      <c r="H1389" s="14">
        <f t="shared" si="87"/>
        <v>0.45999999999999996</v>
      </c>
      <c r="J1389" s="51">
        <f>'H15 Swap'!B1395</f>
        <v>4.1593999999999998</v>
      </c>
      <c r="K1389" s="52">
        <f>'H15 Swap'!C1395</f>
        <v>3.9</v>
      </c>
      <c r="L1389" s="14">
        <f t="shared" si="86"/>
        <v>0.25939999999999985</v>
      </c>
    </row>
    <row r="1390" spans="2:12" outlineLevel="1">
      <c r="B1390">
        <f>'H15 Swap'!A1396</f>
        <v>20051017</v>
      </c>
      <c r="C1390" s="1">
        <f t="shared" si="84"/>
        <v>38642</v>
      </c>
      <c r="D1390" s="8">
        <f t="shared" si="85"/>
        <v>2005.8678986995208</v>
      </c>
      <c r="F1390" s="50">
        <f>'H15 Swap'!H1396</f>
        <v>4.82</v>
      </c>
      <c r="G1390" s="50">
        <f>'H15 Swap'!O1396</f>
        <v>4.3600000000000003</v>
      </c>
      <c r="H1390" s="14">
        <f t="shared" si="87"/>
        <v>0.45999999999999996</v>
      </c>
      <c r="J1390" s="51">
        <f>'H15 Swap'!B1396</f>
        <v>4.1675000000000004</v>
      </c>
      <c r="K1390" s="52">
        <f>'H15 Swap'!C1396</f>
        <v>3.95</v>
      </c>
      <c r="L1390" s="14">
        <f t="shared" si="86"/>
        <v>0.21750000000000025</v>
      </c>
    </row>
    <row r="1391" spans="2:12" outlineLevel="1">
      <c r="B1391">
        <f>'H15 Swap'!A1397</f>
        <v>20051018</v>
      </c>
      <c r="C1391" s="1">
        <f t="shared" si="84"/>
        <v>38643</v>
      </c>
      <c r="D1391" s="8">
        <f t="shared" si="85"/>
        <v>2005.8706365503081</v>
      </c>
      <c r="F1391" s="50">
        <f>'H15 Swap'!H1397</f>
        <v>4.8099999999999996</v>
      </c>
      <c r="G1391" s="50">
        <f>'H15 Swap'!O1397</f>
        <v>4.34</v>
      </c>
      <c r="H1391" s="14">
        <f t="shared" si="87"/>
        <v>0.46999999999999975</v>
      </c>
      <c r="J1391" s="51">
        <f>'H15 Swap'!B1397</f>
        <v>4.1741000000000001</v>
      </c>
      <c r="K1391" s="52">
        <f>'H15 Swap'!C1397</f>
        <v>3.95</v>
      </c>
      <c r="L1391" s="14">
        <f t="shared" si="86"/>
        <v>0.22409999999999997</v>
      </c>
    </row>
    <row r="1392" spans="2:12" outlineLevel="1">
      <c r="B1392">
        <f>'H15 Swap'!A1398</f>
        <v>20051019</v>
      </c>
      <c r="C1392" s="1">
        <f t="shared" si="84"/>
        <v>38644</v>
      </c>
      <c r="D1392" s="8">
        <f t="shared" si="85"/>
        <v>2005.8733744010951</v>
      </c>
      <c r="F1392" s="50">
        <f>'H15 Swap'!H1398</f>
        <v>4.76</v>
      </c>
      <c r="G1392" s="50">
        <f>'H15 Swap'!O1398</f>
        <v>4.32</v>
      </c>
      <c r="H1392" s="14">
        <f t="shared" si="87"/>
        <v>0.4399999999999995</v>
      </c>
      <c r="J1392" s="51">
        <f>'H15 Swap'!B1398</f>
        <v>4.1806000000000001</v>
      </c>
      <c r="K1392" s="52">
        <f>'H15 Swap'!C1398</f>
        <v>3.95</v>
      </c>
      <c r="L1392" s="14">
        <f t="shared" si="86"/>
        <v>0.23059999999999992</v>
      </c>
    </row>
    <row r="1393" spans="2:12" outlineLevel="1">
      <c r="B1393">
        <f>'H15 Swap'!A1399</f>
        <v>20051020</v>
      </c>
      <c r="C1393" s="1">
        <f t="shared" si="84"/>
        <v>38645</v>
      </c>
      <c r="D1393" s="8">
        <f t="shared" si="85"/>
        <v>2005.8761122518822</v>
      </c>
      <c r="F1393" s="50">
        <f>'H15 Swap'!H1399</f>
        <v>4.8</v>
      </c>
      <c r="G1393" s="50">
        <f>'H15 Swap'!O1399</f>
        <v>4.33</v>
      </c>
      <c r="H1393" s="14">
        <f t="shared" si="87"/>
        <v>0.46999999999999975</v>
      </c>
      <c r="J1393" s="51">
        <f>'H15 Swap'!B1399</f>
        <v>4.1938000000000004</v>
      </c>
      <c r="K1393" s="52">
        <f>'H15 Swap'!C1399</f>
        <v>3.95</v>
      </c>
      <c r="L1393" s="14">
        <f t="shared" si="86"/>
        <v>0.24380000000000024</v>
      </c>
    </row>
    <row r="1394" spans="2:12" outlineLevel="1">
      <c r="B1394">
        <f>'H15 Swap'!A1400</f>
        <v>20051021</v>
      </c>
      <c r="C1394" s="1">
        <f t="shared" si="84"/>
        <v>38646</v>
      </c>
      <c r="D1394" s="8">
        <f t="shared" si="85"/>
        <v>2005.8788501026695</v>
      </c>
      <c r="F1394" s="50">
        <f>'H15 Swap'!H1400</f>
        <v>4.7300000000000004</v>
      </c>
      <c r="G1394" s="50">
        <f>'H15 Swap'!O1400</f>
        <v>4.26</v>
      </c>
      <c r="H1394" s="14">
        <f t="shared" si="87"/>
        <v>0.47000000000000064</v>
      </c>
      <c r="J1394" s="51">
        <f>'H15 Swap'!B1400</f>
        <v>4.2</v>
      </c>
      <c r="K1394" s="52">
        <f>'H15 Swap'!C1400</f>
        <v>3.95</v>
      </c>
      <c r="L1394" s="14">
        <f t="shared" si="86"/>
        <v>0.25</v>
      </c>
    </row>
    <row r="1395" spans="2:12" outlineLevel="1">
      <c r="B1395">
        <f>'H15 Swap'!A1401</f>
        <v>20051024</v>
      </c>
      <c r="C1395" s="1">
        <f t="shared" si="84"/>
        <v>38649</v>
      </c>
      <c r="D1395" s="8">
        <f t="shared" si="85"/>
        <v>2005.8870636550307</v>
      </c>
      <c r="F1395" s="50">
        <f>'H15 Swap'!H1401</f>
        <v>4.75</v>
      </c>
      <c r="G1395" s="50">
        <f>'H15 Swap'!O1401</f>
        <v>4.32</v>
      </c>
      <c r="H1395" s="14">
        <f t="shared" si="87"/>
        <v>0.42999999999999972</v>
      </c>
      <c r="J1395" s="51">
        <f>'H15 Swap'!B1401</f>
        <v>4.2062999999999997</v>
      </c>
      <c r="K1395" s="52">
        <f>'H15 Swap'!C1401</f>
        <v>4</v>
      </c>
      <c r="L1395" s="14">
        <f t="shared" si="86"/>
        <v>0.20629999999999971</v>
      </c>
    </row>
    <row r="1396" spans="2:12" outlineLevel="1">
      <c r="B1396">
        <f>'H15 Swap'!A1402</f>
        <v>20051025</v>
      </c>
      <c r="C1396" s="1">
        <f t="shared" si="84"/>
        <v>38650</v>
      </c>
      <c r="D1396" s="8">
        <f t="shared" si="85"/>
        <v>2005.889801505818</v>
      </c>
      <c r="F1396" s="50">
        <f>'H15 Swap'!H1402</f>
        <v>4.8</v>
      </c>
      <c r="G1396" s="50">
        <f>'H15 Swap'!O1402</f>
        <v>4.41</v>
      </c>
      <c r="H1396" s="14">
        <f t="shared" si="87"/>
        <v>0.38999999999999968</v>
      </c>
      <c r="J1396" s="51">
        <f>'H15 Swap'!B1402</f>
        <v>4.2156000000000002</v>
      </c>
      <c r="K1396" s="52">
        <f>'H15 Swap'!C1402</f>
        <v>4</v>
      </c>
      <c r="L1396" s="14">
        <f t="shared" si="86"/>
        <v>0.21560000000000024</v>
      </c>
    </row>
    <row r="1397" spans="2:12" outlineLevel="1">
      <c r="B1397">
        <f>'H15 Swap'!A1403</f>
        <v>20051026</v>
      </c>
      <c r="C1397" s="1">
        <f t="shared" si="84"/>
        <v>38651</v>
      </c>
      <c r="D1397" s="8">
        <f t="shared" si="85"/>
        <v>2005.8925393566051</v>
      </c>
      <c r="F1397" s="50">
        <f>'H15 Swap'!H1403</f>
        <v>4.92</v>
      </c>
      <c r="G1397" s="50">
        <f>'H15 Swap'!O1403</f>
        <v>4.46</v>
      </c>
      <c r="H1397" s="14">
        <f t="shared" si="87"/>
        <v>0.45999999999999996</v>
      </c>
      <c r="J1397" s="51">
        <f>'H15 Swap'!B1403</f>
        <v>4.2300000000000004</v>
      </c>
      <c r="K1397" s="52">
        <f>'H15 Swap'!C1403</f>
        <v>4</v>
      </c>
      <c r="L1397" s="14">
        <f t="shared" si="86"/>
        <v>0.23000000000000043</v>
      </c>
    </row>
    <row r="1398" spans="2:12" outlineLevel="1">
      <c r="B1398">
        <f>'H15 Swap'!A1404</f>
        <v>20051027</v>
      </c>
      <c r="C1398" s="1">
        <f t="shared" si="84"/>
        <v>38652</v>
      </c>
      <c r="D1398" s="8">
        <f t="shared" si="85"/>
        <v>2005.8952772073922</v>
      </c>
      <c r="F1398" s="50">
        <f>'H15 Swap'!H1404</f>
        <v>4.8899999999999997</v>
      </c>
      <c r="G1398" s="50">
        <f>'H15 Swap'!O1404</f>
        <v>4.43</v>
      </c>
      <c r="H1398" s="14">
        <f t="shared" si="87"/>
        <v>0.45999999999999996</v>
      </c>
      <c r="J1398" s="51">
        <f>'H15 Swap'!B1404</f>
        <v>4.2431000000000001</v>
      </c>
      <c r="K1398" s="52">
        <f>'H15 Swap'!C1404</f>
        <v>4</v>
      </c>
      <c r="L1398" s="14">
        <f t="shared" si="86"/>
        <v>0.24310000000000009</v>
      </c>
    </row>
    <row r="1399" spans="2:12" outlineLevel="1">
      <c r="B1399">
        <f>'H15 Swap'!A1405</f>
        <v>20051028</v>
      </c>
      <c r="C1399" s="1">
        <f t="shared" si="84"/>
        <v>38653</v>
      </c>
      <c r="D1399" s="8">
        <f t="shared" si="85"/>
        <v>2005.8980150581792</v>
      </c>
      <c r="F1399" s="50">
        <f>'H15 Swap'!H1405</f>
        <v>4.9000000000000004</v>
      </c>
      <c r="G1399" s="50">
        <f>'H15 Swap'!O1405</f>
        <v>4.46</v>
      </c>
      <c r="H1399" s="14">
        <f t="shared" si="87"/>
        <v>0.44000000000000039</v>
      </c>
      <c r="J1399" s="51">
        <f>'H15 Swap'!B1405</f>
        <v>4.25</v>
      </c>
      <c r="K1399" s="52">
        <f>'H15 Swap'!C1405</f>
        <v>4</v>
      </c>
      <c r="L1399" s="14">
        <f t="shared" si="86"/>
        <v>0.25</v>
      </c>
    </row>
    <row r="1400" spans="2:12" outlineLevel="1">
      <c r="B1400">
        <f>'H15 Swap'!A1406</f>
        <v>20051031</v>
      </c>
      <c r="C1400" s="1">
        <f t="shared" si="84"/>
        <v>38656</v>
      </c>
      <c r="D1400" s="8">
        <f t="shared" si="85"/>
        <v>2005.9062286105407</v>
      </c>
      <c r="F1400" s="50">
        <f>'H15 Swap'!H1406</f>
        <v>4.92</v>
      </c>
      <c r="G1400" s="50">
        <f>'H15 Swap'!O1406</f>
        <v>4.45</v>
      </c>
      <c r="H1400" s="14">
        <f t="shared" si="87"/>
        <v>0.46999999999999975</v>
      </c>
      <c r="J1400" s="51">
        <f>'H15 Swap'!B1406</f>
        <v>4.26</v>
      </c>
      <c r="K1400" s="52">
        <f>'H15 Swap'!C1406</f>
        <v>4.01</v>
      </c>
      <c r="L1400" s="14">
        <f t="shared" si="86"/>
        <v>0.25</v>
      </c>
    </row>
    <row r="1401" spans="2:12" outlineLevel="1">
      <c r="B1401">
        <f>'H15 Swap'!A1407</f>
        <v>20051101</v>
      </c>
      <c r="C1401" s="1">
        <f t="shared" si="84"/>
        <v>38657</v>
      </c>
      <c r="D1401" s="8">
        <f t="shared" si="85"/>
        <v>2005.9062286105407</v>
      </c>
      <c r="F1401" s="50">
        <f>'H15 Swap'!H1407</f>
        <v>4.96</v>
      </c>
      <c r="G1401" s="50">
        <f>'H15 Swap'!O1407</f>
        <v>4.47</v>
      </c>
      <c r="H1401" s="14">
        <f t="shared" si="87"/>
        <v>0.49000000000000021</v>
      </c>
      <c r="J1401" s="51">
        <f>'H15 Swap'!B1407</f>
        <v>4.2606000000000002</v>
      </c>
      <c r="K1401" s="52">
        <f>'H15 Swap'!C1407</f>
        <v>4.01</v>
      </c>
      <c r="L1401" s="14">
        <f t="shared" si="86"/>
        <v>0.25060000000000038</v>
      </c>
    </row>
    <row r="1402" spans="2:12" outlineLevel="1">
      <c r="B1402">
        <f>'H15 Swap'!A1408</f>
        <v>20051102</v>
      </c>
      <c r="C1402" s="1">
        <f t="shared" si="84"/>
        <v>38658</v>
      </c>
      <c r="D1402" s="8">
        <f t="shared" si="85"/>
        <v>2005.908966461328</v>
      </c>
      <c r="F1402" s="50">
        <f>'H15 Swap'!H1408</f>
        <v>4.9800000000000004</v>
      </c>
      <c r="G1402" s="50">
        <f>'H15 Swap'!O1408</f>
        <v>4.5</v>
      </c>
      <c r="H1402" s="14">
        <f t="shared" si="87"/>
        <v>0.48000000000000043</v>
      </c>
      <c r="J1402" s="51">
        <f>'H15 Swap'!B1408</f>
        <v>4.28</v>
      </c>
      <c r="K1402" s="52">
        <f>'H15 Swap'!C1408</f>
        <v>4.01</v>
      </c>
      <c r="L1402" s="14">
        <f t="shared" si="86"/>
        <v>0.27000000000000046</v>
      </c>
    </row>
    <row r="1403" spans="2:12" outlineLevel="1">
      <c r="B1403">
        <f>'H15 Swap'!A1409</f>
        <v>20051103</v>
      </c>
      <c r="C1403" s="1">
        <f t="shared" si="84"/>
        <v>38659</v>
      </c>
      <c r="D1403" s="8">
        <f t="shared" si="85"/>
        <v>2005.911704312115</v>
      </c>
      <c r="F1403" s="50">
        <f>'H15 Swap'!H1409</f>
        <v>5.05</v>
      </c>
      <c r="G1403" s="50">
        <f>'H15 Swap'!O1409</f>
        <v>4.55</v>
      </c>
      <c r="H1403" s="14">
        <f t="shared" si="87"/>
        <v>0.5</v>
      </c>
      <c r="J1403" s="51">
        <f>'H15 Swap'!B1409</f>
        <v>4.2906000000000004</v>
      </c>
      <c r="K1403" s="52">
        <f>'H15 Swap'!C1409</f>
        <v>4.01</v>
      </c>
      <c r="L1403" s="14">
        <f t="shared" si="86"/>
        <v>0.28060000000000063</v>
      </c>
    </row>
    <row r="1404" spans="2:12" outlineLevel="1">
      <c r="B1404">
        <f>'H15 Swap'!A1410</f>
        <v>20051104</v>
      </c>
      <c r="C1404" s="1">
        <f t="shared" si="84"/>
        <v>38660</v>
      </c>
      <c r="D1404" s="8">
        <f t="shared" si="85"/>
        <v>2005.9144421629021</v>
      </c>
      <c r="F1404" s="50">
        <f>'H15 Swap'!H1410</f>
        <v>5.08</v>
      </c>
      <c r="G1404" s="50">
        <f>'H15 Swap'!O1410</f>
        <v>4.5599999999999996</v>
      </c>
      <c r="H1404" s="14">
        <f t="shared" si="87"/>
        <v>0.52000000000000046</v>
      </c>
      <c r="J1404" s="51">
        <f>'H15 Swap'!B1410</f>
        <v>4.3</v>
      </c>
      <c r="K1404" s="52">
        <f>'H15 Swap'!C1410</f>
        <v>4.01</v>
      </c>
      <c r="L1404" s="14">
        <f t="shared" si="86"/>
        <v>0.29000000000000004</v>
      </c>
    </row>
    <row r="1405" spans="2:12" outlineLevel="1">
      <c r="B1405">
        <f>'H15 Swap'!A1411</f>
        <v>20051107</v>
      </c>
      <c r="C1405" s="1">
        <f t="shared" si="84"/>
        <v>38663</v>
      </c>
      <c r="D1405" s="8">
        <f t="shared" si="85"/>
        <v>2005.9226557152635</v>
      </c>
      <c r="F1405" s="50">
        <f>'H15 Swap'!H1411</f>
        <v>5.04</v>
      </c>
      <c r="G1405" s="50">
        <f>'H15 Swap'!O1411</f>
        <v>4.55</v>
      </c>
      <c r="H1405" s="14">
        <f t="shared" si="87"/>
        <v>0.49000000000000021</v>
      </c>
      <c r="J1405" s="51">
        <f>'H15 Swap'!B1411</f>
        <v>4.3044000000000002</v>
      </c>
      <c r="K1405" s="52">
        <f>'H15 Swap'!C1411</f>
        <v>4.05</v>
      </c>
      <c r="L1405" s="14">
        <f t="shared" si="86"/>
        <v>0.2544000000000004</v>
      </c>
    </row>
    <row r="1406" spans="2:12" outlineLevel="1">
      <c r="B1406">
        <f>'H15 Swap'!A1412</f>
        <v>20051108</v>
      </c>
      <c r="C1406" s="1">
        <f t="shared" si="84"/>
        <v>38664</v>
      </c>
      <c r="D1406" s="8">
        <f t="shared" si="85"/>
        <v>2005.9253935660506</v>
      </c>
      <c r="F1406" s="50">
        <f>'H15 Swap'!H1412</f>
        <v>4.96</v>
      </c>
      <c r="G1406" s="50">
        <f>'H15 Swap'!O1412</f>
        <v>4.49</v>
      </c>
      <c r="H1406" s="14">
        <f t="shared" si="87"/>
        <v>0.46999999999999975</v>
      </c>
      <c r="J1406" s="51">
        <f>'H15 Swap'!B1412</f>
        <v>4.3099999999999996</v>
      </c>
      <c r="K1406" s="52">
        <f>'H15 Swap'!C1412</f>
        <v>4.05</v>
      </c>
      <c r="L1406" s="14">
        <f t="shared" si="86"/>
        <v>0.25999999999999979</v>
      </c>
    </row>
    <row r="1407" spans="2:12" outlineLevel="1">
      <c r="B1407">
        <f>'H15 Swap'!A1413</f>
        <v>20051109</v>
      </c>
      <c r="C1407" s="1">
        <f t="shared" si="84"/>
        <v>38665</v>
      </c>
      <c r="D1407" s="8">
        <f t="shared" si="85"/>
        <v>2005.9281314168377</v>
      </c>
      <c r="F1407" s="50">
        <f>'H15 Swap'!H1413</f>
        <v>5.0199999999999996</v>
      </c>
      <c r="G1407" s="50">
        <f>'H15 Swap'!O1413</f>
        <v>4.55</v>
      </c>
      <c r="H1407" s="14">
        <f t="shared" si="87"/>
        <v>0.46999999999999975</v>
      </c>
      <c r="J1407" s="51">
        <f>'H15 Swap'!B1413</f>
        <v>4.33</v>
      </c>
      <c r="K1407" s="52">
        <f>'H15 Swap'!C1413</f>
        <v>4.05</v>
      </c>
      <c r="L1407" s="14">
        <f t="shared" si="86"/>
        <v>0.28000000000000025</v>
      </c>
    </row>
    <row r="1408" spans="2:12" outlineLevel="1">
      <c r="B1408">
        <f>'H15 Swap'!A1414</f>
        <v>20051110</v>
      </c>
      <c r="C1408" s="1">
        <f t="shared" si="84"/>
        <v>38666</v>
      </c>
      <c r="D1408" s="8">
        <f t="shared" si="85"/>
        <v>2005.930869267625</v>
      </c>
      <c r="F1408" s="50">
        <f>'H15 Swap'!H1414</f>
        <v>5.01</v>
      </c>
      <c r="G1408" s="50">
        <f>'H15 Swap'!O1414</f>
        <v>4.49</v>
      </c>
      <c r="H1408" s="14">
        <f t="shared" si="87"/>
        <v>0.51999999999999957</v>
      </c>
      <c r="J1408" s="51">
        <f>'H15 Swap'!B1414</f>
        <v>4.3323</v>
      </c>
      <c r="K1408" s="52">
        <f>'H15 Swap'!C1414</f>
        <v>4.05</v>
      </c>
      <c r="L1408" s="14">
        <f t="shared" si="86"/>
        <v>0.28230000000000022</v>
      </c>
    </row>
    <row r="1409" spans="2:12" outlineLevel="1">
      <c r="B1409">
        <f>'H15 Swap'!A1415</f>
        <v>20051111</v>
      </c>
      <c r="C1409" s="1">
        <f t="shared" si="84"/>
        <v>38667</v>
      </c>
      <c r="D1409" s="8">
        <f t="shared" si="85"/>
        <v>2005.9336071184121</v>
      </c>
      <c r="F1409" s="50" t="str">
        <f>'H15 Swap'!H1415</f>
        <v xml:space="preserve"> NaN</v>
      </c>
      <c r="G1409" s="50" t="str">
        <f>'H15 Swap'!O1415</f>
        <v xml:space="preserve"> NaN</v>
      </c>
      <c r="H1409" s="14" t="e">
        <f t="shared" si="87"/>
        <v>#N/A</v>
      </c>
      <c r="J1409" s="51">
        <f>'H15 Swap'!B1415</f>
        <v>4.34</v>
      </c>
      <c r="K1409" s="52" t="str">
        <f>'H15 Swap'!C1415</f>
        <v>NaN</v>
      </c>
      <c r="L1409" s="14" t="e">
        <f t="shared" si="86"/>
        <v>#N/A</v>
      </c>
    </row>
    <row r="1410" spans="2:12" outlineLevel="1">
      <c r="B1410">
        <f>'H15 Swap'!A1416</f>
        <v>20051114</v>
      </c>
      <c r="C1410" s="1">
        <f t="shared" si="84"/>
        <v>38670</v>
      </c>
      <c r="D1410" s="8">
        <f t="shared" si="85"/>
        <v>2005.9418206707735</v>
      </c>
      <c r="F1410" s="50">
        <f>'H15 Swap'!H1416</f>
        <v>5</v>
      </c>
      <c r="G1410" s="50">
        <f>'H15 Swap'!O1416</f>
        <v>4.54</v>
      </c>
      <c r="H1410" s="14">
        <f t="shared" si="87"/>
        <v>0.45999999999999996</v>
      </c>
      <c r="J1410" s="51">
        <f>'H15 Swap'!B1416</f>
        <v>4.34</v>
      </c>
      <c r="K1410" s="52">
        <f>'H15 Swap'!C1416</f>
        <v>4.07</v>
      </c>
      <c r="L1410" s="14">
        <f t="shared" si="86"/>
        <v>0.26999999999999957</v>
      </c>
    </row>
    <row r="1411" spans="2:12" outlineLevel="1">
      <c r="B1411">
        <f>'H15 Swap'!A1417</f>
        <v>20051115</v>
      </c>
      <c r="C1411" s="1">
        <f t="shared" si="84"/>
        <v>38671</v>
      </c>
      <c r="D1411" s="8">
        <f t="shared" si="85"/>
        <v>2005.9445585215606</v>
      </c>
      <c r="F1411" s="50">
        <f>'H15 Swap'!H1417</f>
        <v>5</v>
      </c>
      <c r="G1411" s="50">
        <f>'H15 Swap'!O1417</f>
        <v>4.51</v>
      </c>
      <c r="H1411" s="14">
        <f t="shared" si="87"/>
        <v>0.49000000000000021</v>
      </c>
      <c r="J1411" s="51">
        <f>'H15 Swap'!B1417</f>
        <v>4.3499999999999996</v>
      </c>
      <c r="K1411" s="52">
        <f>'H15 Swap'!C1417</f>
        <v>4.07</v>
      </c>
      <c r="L1411" s="14">
        <f t="shared" si="86"/>
        <v>0.27999999999999936</v>
      </c>
    </row>
    <row r="1412" spans="2:12" outlineLevel="1">
      <c r="B1412">
        <f>'H15 Swap'!A1418</f>
        <v>20051116</v>
      </c>
      <c r="C1412" s="1">
        <f t="shared" si="84"/>
        <v>38672</v>
      </c>
      <c r="D1412" s="8">
        <f t="shared" si="85"/>
        <v>2005.9472963723476</v>
      </c>
      <c r="F1412" s="50">
        <f>'H15 Swap'!H1418</f>
        <v>4.92</v>
      </c>
      <c r="G1412" s="50">
        <f>'H15 Swap'!O1418</f>
        <v>4.43</v>
      </c>
      <c r="H1412" s="14">
        <f t="shared" si="87"/>
        <v>0.49000000000000021</v>
      </c>
      <c r="J1412" s="51">
        <f>'H15 Swap'!B1418</f>
        <v>4.3681000000000001</v>
      </c>
      <c r="K1412" s="52">
        <f>'H15 Swap'!C1418</f>
        <v>4.07</v>
      </c>
      <c r="L1412" s="14">
        <f t="shared" si="86"/>
        <v>0.29809999999999981</v>
      </c>
    </row>
    <row r="1413" spans="2:12" outlineLevel="1">
      <c r="B1413">
        <f>'H15 Swap'!A1419</f>
        <v>20051117</v>
      </c>
      <c r="C1413" s="1">
        <f t="shared" si="84"/>
        <v>38673</v>
      </c>
      <c r="D1413" s="8">
        <f t="shared" si="85"/>
        <v>2005.9500342231349</v>
      </c>
      <c r="F1413" s="50">
        <f>'H15 Swap'!H1419</f>
        <v>4.91</v>
      </c>
      <c r="G1413" s="50">
        <f>'H15 Swap'!O1419</f>
        <v>4.3899999999999997</v>
      </c>
      <c r="H1413" s="14">
        <f t="shared" si="87"/>
        <v>0.52000000000000046</v>
      </c>
      <c r="J1413" s="51">
        <f>'H15 Swap'!B1419</f>
        <v>4.37</v>
      </c>
      <c r="K1413" s="52">
        <f>'H15 Swap'!C1419</f>
        <v>4.07</v>
      </c>
      <c r="L1413" s="14">
        <f t="shared" si="86"/>
        <v>0.29999999999999982</v>
      </c>
    </row>
    <row r="1414" spans="2:12" outlineLevel="1">
      <c r="B1414">
        <f>'H15 Swap'!A1420</f>
        <v>20051118</v>
      </c>
      <c r="C1414" s="1">
        <f t="shared" si="84"/>
        <v>38674</v>
      </c>
      <c r="D1414" s="8">
        <f t="shared" si="85"/>
        <v>2005.952772073922</v>
      </c>
      <c r="F1414" s="50">
        <f>'H15 Swap'!H1420</f>
        <v>4.91</v>
      </c>
      <c r="G1414" s="50">
        <f>'H15 Swap'!O1420</f>
        <v>4.43</v>
      </c>
      <c r="H1414" s="14">
        <f t="shared" si="87"/>
        <v>0.48000000000000043</v>
      </c>
      <c r="J1414" s="51">
        <f>'H15 Swap'!B1420</f>
        <v>4.3724999999999996</v>
      </c>
      <c r="K1414" s="52">
        <f>'H15 Swap'!C1420</f>
        <v>4.07</v>
      </c>
      <c r="L1414" s="14">
        <f t="shared" si="86"/>
        <v>0.30249999999999932</v>
      </c>
    </row>
    <row r="1415" spans="2:12" outlineLevel="1">
      <c r="B1415">
        <f>'H15 Swap'!A1421</f>
        <v>20051121</v>
      </c>
      <c r="C1415" s="1">
        <f t="shared" si="84"/>
        <v>38677</v>
      </c>
      <c r="D1415" s="8">
        <f t="shared" si="85"/>
        <v>2005.9609856262834</v>
      </c>
      <c r="F1415" s="50">
        <f>'H15 Swap'!H1421</f>
        <v>4.87</v>
      </c>
      <c r="G1415" s="50">
        <f>'H15 Swap'!O1421</f>
        <v>4.3899999999999997</v>
      </c>
      <c r="H1415" s="14">
        <f t="shared" si="87"/>
        <v>0.48000000000000043</v>
      </c>
      <c r="J1415" s="51">
        <f>'H15 Swap'!B1421</f>
        <v>4.38</v>
      </c>
      <c r="K1415" s="52">
        <f>'H15 Swap'!C1421</f>
        <v>4.0999999999999996</v>
      </c>
      <c r="L1415" s="14">
        <f t="shared" si="86"/>
        <v>0.28000000000000025</v>
      </c>
    </row>
    <row r="1416" spans="2:12" outlineLevel="1">
      <c r="B1416">
        <f>'H15 Swap'!A1422</f>
        <v>20051122</v>
      </c>
      <c r="C1416" s="1">
        <f t="shared" si="84"/>
        <v>38678</v>
      </c>
      <c r="D1416" s="8">
        <f t="shared" si="85"/>
        <v>2005.9637234770705</v>
      </c>
      <c r="F1416" s="50">
        <f>'H15 Swap'!H1422</f>
        <v>4.88</v>
      </c>
      <c r="G1416" s="50">
        <f>'H15 Swap'!O1422</f>
        <v>4.34</v>
      </c>
      <c r="H1416" s="14">
        <f t="shared" si="87"/>
        <v>0.54</v>
      </c>
      <c r="J1416" s="51">
        <f>'H15 Swap'!B1422</f>
        <v>4.3937999999999997</v>
      </c>
      <c r="K1416" s="52">
        <f>'H15 Swap'!C1422</f>
        <v>4.0999999999999996</v>
      </c>
      <c r="L1416" s="14">
        <f t="shared" si="86"/>
        <v>0.29380000000000006</v>
      </c>
    </row>
    <row r="1417" spans="2:12" outlineLevel="1">
      <c r="B1417">
        <f>'H15 Swap'!A1423</f>
        <v>20051123</v>
      </c>
      <c r="C1417" s="1">
        <f t="shared" si="84"/>
        <v>38679</v>
      </c>
      <c r="D1417" s="8">
        <f t="shared" si="85"/>
        <v>2005.9664613278576</v>
      </c>
      <c r="F1417" s="50">
        <f>'H15 Swap'!H1423</f>
        <v>4.84</v>
      </c>
      <c r="G1417" s="50">
        <f>'H15 Swap'!O1423</f>
        <v>4.38</v>
      </c>
      <c r="H1417" s="14">
        <f t="shared" si="87"/>
        <v>0.45999999999999996</v>
      </c>
      <c r="J1417" s="51">
        <f>'H15 Swap'!B1423</f>
        <v>4.3899999999999997</v>
      </c>
      <c r="K1417" s="52">
        <f>'H15 Swap'!C1423</f>
        <v>4.0999999999999996</v>
      </c>
      <c r="L1417" s="14">
        <f t="shared" si="86"/>
        <v>0.29000000000000004</v>
      </c>
    </row>
    <row r="1418" spans="2:12" outlineLevel="1">
      <c r="B1418">
        <f>'H15 Swap'!A1424</f>
        <v>20051124</v>
      </c>
      <c r="C1418" s="1">
        <f t="shared" si="84"/>
        <v>38680</v>
      </c>
      <c r="D1418" s="8">
        <f t="shared" si="85"/>
        <v>2005.9691991786447</v>
      </c>
      <c r="F1418" s="50" t="str">
        <f>'H15 Swap'!H1424</f>
        <v xml:space="preserve"> NaN</v>
      </c>
      <c r="G1418" s="50" t="str">
        <f>'H15 Swap'!O1424</f>
        <v xml:space="preserve"> NaN</v>
      </c>
      <c r="H1418" s="14" t="e">
        <f t="shared" si="87"/>
        <v>#N/A</v>
      </c>
      <c r="J1418" s="51">
        <f>'H15 Swap'!B1424</f>
        <v>4.4000000000000004</v>
      </c>
      <c r="K1418" s="52">
        <f>'H15 Swap'!C1424</f>
        <v>4.0999999999999996</v>
      </c>
      <c r="L1418" s="14">
        <f t="shared" si="86"/>
        <v>0.30000000000000071</v>
      </c>
    </row>
    <row r="1419" spans="2:12" outlineLevel="1">
      <c r="B1419">
        <f>'H15 Swap'!A1425</f>
        <v>20051125</v>
      </c>
      <c r="C1419" s="1">
        <f t="shared" ref="C1419:C1482" si="88">DATE(LEFT(B1419,4),MID(B1419,5,2),RIGHT(B1419,2))</f>
        <v>38681</v>
      </c>
      <c r="D1419" s="8">
        <f t="shared" ref="D1419:D1482" si="89">(YEAR(C1419)*365.25+MONTH(C1419)*30+DAY(C1419))/365.25</f>
        <v>2005.971937029432</v>
      </c>
      <c r="F1419" s="50">
        <f>'H15 Swap'!H1425</f>
        <v>4.83</v>
      </c>
      <c r="G1419" s="50">
        <f>'H15 Swap'!O1425</f>
        <v>4.34</v>
      </c>
      <c r="H1419" s="14">
        <f t="shared" si="87"/>
        <v>0.49000000000000021</v>
      </c>
      <c r="J1419" s="51">
        <f>'H15 Swap'!B1425</f>
        <v>4.4005999999999998</v>
      </c>
      <c r="K1419" s="52">
        <f>'H15 Swap'!C1425</f>
        <v>4.0999999999999996</v>
      </c>
      <c r="L1419" s="14">
        <f t="shared" ref="L1419:L1482" si="90">IF(ISERROR(J1419-K1419),#N/A,J1419-K1419)</f>
        <v>0.3006000000000002</v>
      </c>
    </row>
    <row r="1420" spans="2:12" outlineLevel="1">
      <c r="B1420">
        <f>'H15 Swap'!A1426</f>
        <v>20051128</v>
      </c>
      <c r="C1420" s="1">
        <f t="shared" si="88"/>
        <v>38684</v>
      </c>
      <c r="D1420" s="8">
        <f t="shared" si="89"/>
        <v>2005.9801505817934</v>
      </c>
      <c r="F1420" s="50">
        <f>'H15 Swap'!H1426</f>
        <v>4.82</v>
      </c>
      <c r="G1420" s="50">
        <f>'H15 Swap'!O1426</f>
        <v>4.32</v>
      </c>
      <c r="H1420" s="14">
        <f t="shared" ref="H1420:H1483" si="91">IF(ISERROR(F1420-G1420),#N/A,F1420-G1420)</f>
        <v>0.5</v>
      </c>
      <c r="J1420" s="51">
        <f>'H15 Swap'!B1426</f>
        <v>4.4062999999999999</v>
      </c>
      <c r="K1420" s="52">
        <f>'H15 Swap'!C1426</f>
        <v>4.12</v>
      </c>
      <c r="L1420" s="14">
        <f t="shared" si="90"/>
        <v>0.28629999999999978</v>
      </c>
    </row>
    <row r="1421" spans="2:12" outlineLevel="1">
      <c r="B1421">
        <f>'H15 Swap'!A1427</f>
        <v>20051129</v>
      </c>
      <c r="C1421" s="1">
        <f t="shared" si="88"/>
        <v>38685</v>
      </c>
      <c r="D1421" s="8">
        <f t="shared" si="89"/>
        <v>2005.9828884325805</v>
      </c>
      <c r="F1421" s="50">
        <f>'H15 Swap'!H1427</f>
        <v>4.88</v>
      </c>
      <c r="G1421" s="50">
        <f>'H15 Swap'!O1427</f>
        <v>4.4000000000000004</v>
      </c>
      <c r="H1421" s="14">
        <f t="shared" si="91"/>
        <v>0.47999999999999954</v>
      </c>
      <c r="J1421" s="51">
        <f>'H15 Swap'!B1427</f>
        <v>4.41</v>
      </c>
      <c r="K1421" s="52">
        <f>'H15 Swap'!C1427</f>
        <v>4.12</v>
      </c>
      <c r="L1421" s="14">
        <f t="shared" si="90"/>
        <v>0.29000000000000004</v>
      </c>
    </row>
    <row r="1422" spans="2:12" outlineLevel="1">
      <c r="B1422">
        <f>'H15 Swap'!A1428</f>
        <v>20051130</v>
      </c>
      <c r="C1422" s="1">
        <f t="shared" si="88"/>
        <v>38686</v>
      </c>
      <c r="D1422" s="8">
        <f t="shared" si="89"/>
        <v>2005.9856262833675</v>
      </c>
      <c r="F1422" s="50">
        <f>'H15 Swap'!H1428</f>
        <v>4.91</v>
      </c>
      <c r="G1422" s="50">
        <f>'H15 Swap'!O1428</f>
        <v>4.42</v>
      </c>
      <c r="H1422" s="14">
        <f t="shared" si="91"/>
        <v>0.49000000000000021</v>
      </c>
      <c r="J1422" s="51">
        <f>'H15 Swap'!B1428</f>
        <v>4.42</v>
      </c>
      <c r="K1422" s="52">
        <f>'H15 Swap'!C1428</f>
        <v>4.12</v>
      </c>
      <c r="L1422" s="14">
        <f t="shared" si="90"/>
        <v>0.29999999999999982</v>
      </c>
    </row>
    <row r="1423" spans="2:12" outlineLevel="1">
      <c r="B1423">
        <f>'H15 Swap'!A1429</f>
        <v>20051201</v>
      </c>
      <c r="C1423" s="1">
        <f t="shared" si="88"/>
        <v>38687</v>
      </c>
      <c r="D1423" s="8">
        <f t="shared" si="89"/>
        <v>2005.9883641341546</v>
      </c>
      <c r="F1423" s="50">
        <f>'H15 Swap'!H1429</f>
        <v>4.95</v>
      </c>
      <c r="G1423" s="50">
        <f>'H15 Swap'!O1429</f>
        <v>4.45</v>
      </c>
      <c r="H1423" s="14">
        <f t="shared" si="91"/>
        <v>0.5</v>
      </c>
      <c r="J1423" s="51">
        <f>'H15 Swap'!B1429</f>
        <v>4.4400000000000004</v>
      </c>
      <c r="K1423" s="52">
        <f>'H15 Swap'!C1429</f>
        <v>4.12</v>
      </c>
      <c r="L1423" s="14">
        <f t="shared" si="90"/>
        <v>0.32000000000000028</v>
      </c>
    </row>
    <row r="1424" spans="2:12" outlineLevel="1">
      <c r="B1424">
        <f>'H15 Swap'!A1430</f>
        <v>20051202</v>
      </c>
      <c r="C1424" s="1">
        <f t="shared" si="88"/>
        <v>38688</v>
      </c>
      <c r="D1424" s="8">
        <f t="shared" si="89"/>
        <v>2005.9911019849419</v>
      </c>
      <c r="F1424" s="50">
        <f>'H15 Swap'!H1430</f>
        <v>4.9800000000000004</v>
      </c>
      <c r="G1424" s="50">
        <f>'H15 Swap'!O1430</f>
        <v>4.45</v>
      </c>
      <c r="H1424" s="14">
        <f t="shared" si="91"/>
        <v>0.53000000000000025</v>
      </c>
      <c r="J1424" s="51">
        <f>'H15 Swap'!B1430</f>
        <v>4.4469000000000003</v>
      </c>
      <c r="K1424" s="52">
        <f>'H15 Swap'!C1430</f>
        <v>4.12</v>
      </c>
      <c r="L1424" s="14">
        <f t="shared" si="90"/>
        <v>0.32690000000000019</v>
      </c>
    </row>
    <row r="1425" spans="2:12" outlineLevel="1">
      <c r="B1425">
        <f>'H15 Swap'!A1431</f>
        <v>20051205</v>
      </c>
      <c r="C1425" s="1">
        <f t="shared" si="88"/>
        <v>38691</v>
      </c>
      <c r="D1425" s="8">
        <f t="shared" si="89"/>
        <v>2005.9993155373031</v>
      </c>
      <c r="F1425" s="50">
        <f>'H15 Swap'!H1431</f>
        <v>5</v>
      </c>
      <c r="G1425" s="50">
        <f>'H15 Swap'!O1431</f>
        <v>4.5</v>
      </c>
      <c r="H1425" s="14">
        <f t="shared" si="91"/>
        <v>0.5</v>
      </c>
      <c r="J1425" s="51">
        <f>'H15 Swap'!B1431</f>
        <v>4.45</v>
      </c>
      <c r="K1425" s="52">
        <f>'H15 Swap'!C1431</f>
        <v>4.2</v>
      </c>
      <c r="L1425" s="14">
        <f t="shared" si="90"/>
        <v>0.25</v>
      </c>
    </row>
    <row r="1426" spans="2:12" outlineLevel="1">
      <c r="B1426">
        <f>'H15 Swap'!A1432</f>
        <v>20051206</v>
      </c>
      <c r="C1426" s="1">
        <f t="shared" si="88"/>
        <v>38692</v>
      </c>
      <c r="D1426" s="8">
        <f t="shared" si="89"/>
        <v>2006.0020533880904</v>
      </c>
      <c r="F1426" s="50">
        <f>'H15 Swap'!H1432</f>
        <v>4.97</v>
      </c>
      <c r="G1426" s="50">
        <f>'H15 Swap'!O1432</f>
        <v>4.42</v>
      </c>
      <c r="H1426" s="14">
        <f t="shared" si="91"/>
        <v>0.54999999999999982</v>
      </c>
      <c r="J1426" s="51">
        <f>'H15 Swap'!B1432</f>
        <v>4.4569000000000001</v>
      </c>
      <c r="K1426" s="52">
        <f>'H15 Swap'!C1432</f>
        <v>4.1500000000000004</v>
      </c>
      <c r="L1426" s="14">
        <f t="shared" si="90"/>
        <v>0.30689999999999973</v>
      </c>
    </row>
    <row r="1427" spans="2:12" outlineLevel="1">
      <c r="B1427">
        <f>'H15 Swap'!A1433</f>
        <v>20051207</v>
      </c>
      <c r="C1427" s="1">
        <f t="shared" si="88"/>
        <v>38693</v>
      </c>
      <c r="D1427" s="8">
        <f t="shared" si="89"/>
        <v>2006.0047912388775</v>
      </c>
      <c r="F1427" s="50">
        <f>'H15 Swap'!H1433</f>
        <v>4.96</v>
      </c>
      <c r="G1427" s="50">
        <f>'H15 Swap'!O1433</f>
        <v>4.43</v>
      </c>
      <c r="H1427" s="14">
        <f t="shared" si="91"/>
        <v>0.53000000000000025</v>
      </c>
      <c r="J1427" s="51">
        <f>'H15 Swap'!B1433</f>
        <v>4.46</v>
      </c>
      <c r="K1427" s="52">
        <f>'H15 Swap'!C1433</f>
        <v>4.24</v>
      </c>
      <c r="L1427" s="14">
        <f t="shared" si="90"/>
        <v>0.21999999999999975</v>
      </c>
    </row>
    <row r="1428" spans="2:12" outlineLevel="1">
      <c r="B1428">
        <f>'H15 Swap'!A1434</f>
        <v>20051208</v>
      </c>
      <c r="C1428" s="1">
        <f t="shared" si="88"/>
        <v>38694</v>
      </c>
      <c r="D1428" s="8">
        <f t="shared" si="89"/>
        <v>2006.0075290896646</v>
      </c>
      <c r="F1428" s="50">
        <f>'H15 Swap'!H1434</f>
        <v>4.91</v>
      </c>
      <c r="G1428" s="50">
        <f>'H15 Swap'!O1434</f>
        <v>4.3600000000000003</v>
      </c>
      <c r="H1428" s="14">
        <f t="shared" si="91"/>
        <v>0.54999999999999982</v>
      </c>
      <c r="J1428" s="51">
        <f>'H15 Swap'!B1434</f>
        <v>4.4800000000000004</v>
      </c>
      <c r="K1428" s="52">
        <f>'H15 Swap'!C1434</f>
        <v>4.24</v>
      </c>
      <c r="L1428" s="14">
        <f t="shared" si="90"/>
        <v>0.24000000000000021</v>
      </c>
    </row>
    <row r="1429" spans="2:12" outlineLevel="1">
      <c r="B1429">
        <f>'H15 Swap'!A1435</f>
        <v>20051209</v>
      </c>
      <c r="C1429" s="1">
        <f t="shared" si="88"/>
        <v>38695</v>
      </c>
      <c r="D1429" s="8">
        <f t="shared" si="89"/>
        <v>2006.0102669404519</v>
      </c>
      <c r="F1429" s="50">
        <f>'H15 Swap'!H1435</f>
        <v>4.96</v>
      </c>
      <c r="G1429" s="50">
        <f>'H15 Swap'!O1435</f>
        <v>4.4400000000000004</v>
      </c>
      <c r="H1429" s="14">
        <f t="shared" si="91"/>
        <v>0.51999999999999957</v>
      </c>
      <c r="J1429" s="51">
        <f>'H15 Swap'!B1435</f>
        <v>4.4800000000000004</v>
      </c>
      <c r="K1429" s="52">
        <f>'H15 Swap'!C1435</f>
        <v>4.2</v>
      </c>
      <c r="L1429" s="14">
        <f t="shared" si="90"/>
        <v>0.28000000000000025</v>
      </c>
    </row>
    <row r="1430" spans="2:12" outlineLevel="1">
      <c r="B1430">
        <f>'H15 Swap'!A1436</f>
        <v>20051212</v>
      </c>
      <c r="C1430" s="1">
        <f t="shared" si="88"/>
        <v>38698</v>
      </c>
      <c r="D1430" s="8">
        <f t="shared" si="89"/>
        <v>2006.0184804928131</v>
      </c>
      <c r="F1430" s="50">
        <f>'H15 Swap'!H1436</f>
        <v>4.97</v>
      </c>
      <c r="G1430" s="50">
        <f>'H15 Swap'!O1436</f>
        <v>4.46</v>
      </c>
      <c r="H1430" s="14">
        <f t="shared" si="91"/>
        <v>0.50999999999999979</v>
      </c>
      <c r="J1430" s="51">
        <f>'H15 Swap'!B1436</f>
        <v>4.4888000000000003</v>
      </c>
      <c r="K1430" s="52">
        <f>'H15 Swap'!C1436</f>
        <v>4.2</v>
      </c>
      <c r="L1430" s="14">
        <f t="shared" si="90"/>
        <v>0.28880000000000017</v>
      </c>
    </row>
    <row r="1431" spans="2:12" outlineLevel="1">
      <c r="B1431">
        <f>'H15 Swap'!A1437</f>
        <v>20051213</v>
      </c>
      <c r="C1431" s="1">
        <f t="shared" si="88"/>
        <v>38699</v>
      </c>
      <c r="D1431" s="8">
        <f t="shared" si="89"/>
        <v>2006.0212183436004</v>
      </c>
      <c r="F1431" s="50">
        <f>'H15 Swap'!H1437</f>
        <v>4.97</v>
      </c>
      <c r="G1431" s="50">
        <f>'H15 Swap'!O1437</f>
        <v>4.4400000000000004</v>
      </c>
      <c r="H1431" s="14">
        <f t="shared" si="91"/>
        <v>0.52999999999999936</v>
      </c>
      <c r="J1431" s="51">
        <f>'H15 Swap'!B1437</f>
        <v>4.4912999999999998</v>
      </c>
      <c r="K1431" s="52">
        <f>'H15 Swap'!C1437</f>
        <v>4.2</v>
      </c>
      <c r="L1431" s="14">
        <f t="shared" si="90"/>
        <v>0.29129999999999967</v>
      </c>
    </row>
    <row r="1432" spans="2:12" outlineLevel="1">
      <c r="B1432">
        <f>'H15 Swap'!A1438</f>
        <v>20051214</v>
      </c>
      <c r="C1432" s="1">
        <f t="shared" si="88"/>
        <v>38700</v>
      </c>
      <c r="D1432" s="8">
        <f t="shared" si="89"/>
        <v>2006.0239561943874</v>
      </c>
      <c r="F1432" s="50">
        <f>'H15 Swap'!H1438</f>
        <v>4.88</v>
      </c>
      <c r="G1432" s="50">
        <f>'H15 Swap'!O1438</f>
        <v>4.3600000000000003</v>
      </c>
      <c r="H1432" s="14">
        <f t="shared" si="91"/>
        <v>0.51999999999999957</v>
      </c>
      <c r="J1432" s="51">
        <f>'H15 Swap'!B1438</f>
        <v>4.4912999999999998</v>
      </c>
      <c r="K1432" s="52">
        <f>'H15 Swap'!C1438</f>
        <v>4.21</v>
      </c>
      <c r="L1432" s="14">
        <f t="shared" si="90"/>
        <v>0.28129999999999988</v>
      </c>
    </row>
    <row r="1433" spans="2:12" outlineLevel="1">
      <c r="B1433">
        <f>'H15 Swap'!A1439</f>
        <v>20051215</v>
      </c>
      <c r="C1433" s="1">
        <f t="shared" si="88"/>
        <v>38701</v>
      </c>
      <c r="D1433" s="8">
        <f t="shared" si="89"/>
        <v>2006.0266940451745</v>
      </c>
      <c r="F1433" s="50">
        <f>'H15 Swap'!H1439</f>
        <v>4.92</v>
      </c>
      <c r="G1433" s="50">
        <f>'H15 Swap'!O1439</f>
        <v>4.38</v>
      </c>
      <c r="H1433" s="14">
        <f t="shared" si="91"/>
        <v>0.54</v>
      </c>
      <c r="J1433" s="51">
        <f>'H15 Swap'!B1439</f>
        <v>4.4969000000000001</v>
      </c>
      <c r="K1433" s="52">
        <f>'H15 Swap'!C1439</f>
        <v>4.1500000000000004</v>
      </c>
      <c r="L1433" s="14">
        <f t="shared" si="90"/>
        <v>0.34689999999999976</v>
      </c>
    </row>
    <row r="1434" spans="2:12" outlineLevel="1">
      <c r="B1434">
        <f>'H15 Swap'!A1440</f>
        <v>20051216</v>
      </c>
      <c r="C1434" s="1">
        <f t="shared" si="88"/>
        <v>38702</v>
      </c>
      <c r="D1434" s="8">
        <f t="shared" si="89"/>
        <v>2006.0294318959616</v>
      </c>
      <c r="F1434" s="50">
        <f>'H15 Swap'!H1440</f>
        <v>4.8600000000000003</v>
      </c>
      <c r="G1434" s="50">
        <f>'H15 Swap'!O1440</f>
        <v>4.3600000000000003</v>
      </c>
      <c r="H1434" s="14">
        <f t="shared" si="91"/>
        <v>0.5</v>
      </c>
      <c r="J1434" s="51">
        <f>'H15 Swap'!B1440</f>
        <v>4.5</v>
      </c>
      <c r="K1434" s="52">
        <f>'H15 Swap'!C1440</f>
        <v>4.1500000000000004</v>
      </c>
      <c r="L1434" s="14">
        <f t="shared" si="90"/>
        <v>0.34999999999999964</v>
      </c>
    </row>
    <row r="1435" spans="2:12" outlineLevel="1">
      <c r="B1435">
        <f>'H15 Swap'!A1441</f>
        <v>20051219</v>
      </c>
      <c r="C1435" s="1">
        <f t="shared" si="88"/>
        <v>38705</v>
      </c>
      <c r="D1435" s="8">
        <f t="shared" si="89"/>
        <v>2006.037645448323</v>
      </c>
      <c r="F1435" s="50">
        <f>'H15 Swap'!H1441</f>
        <v>4.8899999999999997</v>
      </c>
      <c r="G1435" s="50">
        <f>'H15 Swap'!O1441</f>
        <v>4.37</v>
      </c>
      <c r="H1435" s="14">
        <f t="shared" si="91"/>
        <v>0.51999999999999957</v>
      </c>
      <c r="J1435" s="51">
        <f>'H15 Swap'!B1441</f>
        <v>4.5</v>
      </c>
      <c r="K1435" s="52">
        <f>'H15 Swap'!C1441</f>
        <v>4.1500000000000004</v>
      </c>
      <c r="L1435" s="14">
        <f t="shared" si="90"/>
        <v>0.34999999999999964</v>
      </c>
    </row>
    <row r="1436" spans="2:12" outlineLevel="1">
      <c r="B1436">
        <f>'H15 Swap'!A1442</f>
        <v>20051220</v>
      </c>
      <c r="C1436" s="1">
        <f t="shared" si="88"/>
        <v>38706</v>
      </c>
      <c r="D1436" s="8">
        <f t="shared" si="89"/>
        <v>2006.0403832991101</v>
      </c>
      <c r="F1436" s="50">
        <f>'H15 Swap'!H1442</f>
        <v>4.92</v>
      </c>
      <c r="G1436" s="50">
        <f>'H15 Swap'!O1442</f>
        <v>4.4000000000000004</v>
      </c>
      <c r="H1436" s="14">
        <f t="shared" si="91"/>
        <v>0.51999999999999957</v>
      </c>
      <c r="J1436" s="51">
        <f>'H15 Swap'!B1442</f>
        <v>4.5012999999999996</v>
      </c>
      <c r="K1436" s="52">
        <f>'H15 Swap'!C1442</f>
        <v>4.1900000000000004</v>
      </c>
      <c r="L1436" s="14">
        <f t="shared" si="90"/>
        <v>0.31129999999999924</v>
      </c>
    </row>
    <row r="1437" spans="2:12" outlineLevel="1">
      <c r="B1437">
        <f>'H15 Swap'!A1443</f>
        <v>20051221</v>
      </c>
      <c r="C1437" s="1">
        <f t="shared" si="88"/>
        <v>38707</v>
      </c>
      <c r="D1437" s="8">
        <f t="shared" si="89"/>
        <v>2006.0431211498974</v>
      </c>
      <c r="F1437" s="50">
        <f>'H15 Swap'!H1443</f>
        <v>4.95</v>
      </c>
      <c r="G1437" s="50">
        <f>'H15 Swap'!O1443</f>
        <v>4.42</v>
      </c>
      <c r="H1437" s="14">
        <f t="shared" si="91"/>
        <v>0.53000000000000025</v>
      </c>
      <c r="J1437" s="51">
        <f>'H15 Swap'!B1443</f>
        <v>4.5038</v>
      </c>
      <c r="K1437" s="52">
        <f>'H15 Swap'!C1443</f>
        <v>4.24</v>
      </c>
      <c r="L1437" s="14">
        <f t="shared" si="90"/>
        <v>0.26379999999999981</v>
      </c>
    </row>
    <row r="1438" spans="2:12" outlineLevel="1">
      <c r="B1438">
        <f>'H15 Swap'!A1444</f>
        <v>20051222</v>
      </c>
      <c r="C1438" s="1">
        <f t="shared" si="88"/>
        <v>38708</v>
      </c>
      <c r="D1438" s="8">
        <f t="shared" si="89"/>
        <v>2006.0458590006845</v>
      </c>
      <c r="F1438" s="50">
        <f>'H15 Swap'!H1444</f>
        <v>4.91</v>
      </c>
      <c r="G1438" s="50">
        <f>'H15 Swap'!O1444</f>
        <v>4.38</v>
      </c>
      <c r="H1438" s="14">
        <f t="shared" si="91"/>
        <v>0.53000000000000025</v>
      </c>
      <c r="J1438" s="51">
        <f>'H15 Swap'!B1444</f>
        <v>4.5194000000000001</v>
      </c>
      <c r="K1438" s="52">
        <f>'H15 Swap'!C1444</f>
        <v>4.24</v>
      </c>
      <c r="L1438" s="14">
        <f t="shared" si="90"/>
        <v>0.27939999999999987</v>
      </c>
    </row>
    <row r="1439" spans="2:12" outlineLevel="1">
      <c r="B1439">
        <f>'H15 Swap'!A1445</f>
        <v>20051223</v>
      </c>
      <c r="C1439" s="1">
        <f t="shared" si="88"/>
        <v>38709</v>
      </c>
      <c r="D1439" s="8">
        <f t="shared" si="89"/>
        <v>2006.0485968514715</v>
      </c>
      <c r="F1439" s="50">
        <f>'H15 Swap'!H1445</f>
        <v>4.87</v>
      </c>
      <c r="G1439" s="50">
        <f>'H15 Swap'!O1445</f>
        <v>4.32</v>
      </c>
      <c r="H1439" s="14">
        <f t="shared" si="91"/>
        <v>0.54999999999999982</v>
      </c>
      <c r="J1439" s="51">
        <f>'H15 Swap'!B1445</f>
        <v>4.5206</v>
      </c>
      <c r="K1439" s="52">
        <f>'H15 Swap'!C1445</f>
        <v>4.1500000000000004</v>
      </c>
      <c r="L1439" s="14">
        <f t="shared" si="90"/>
        <v>0.3705999999999996</v>
      </c>
    </row>
    <row r="1440" spans="2:12" outlineLevel="1">
      <c r="B1440">
        <f>'H15 Swap'!A1446</f>
        <v>20051226</v>
      </c>
      <c r="C1440" s="1">
        <f t="shared" si="88"/>
        <v>38712</v>
      </c>
      <c r="D1440" s="8">
        <f t="shared" si="89"/>
        <v>2006.056810403833</v>
      </c>
      <c r="F1440" s="50" t="str">
        <f>'H15 Swap'!H1446</f>
        <v xml:space="preserve"> NaN</v>
      </c>
      <c r="G1440" s="50" t="str">
        <f>'H15 Swap'!O1446</f>
        <v xml:space="preserve"> NaN</v>
      </c>
      <c r="H1440" s="14" t="e">
        <f t="shared" si="91"/>
        <v>#N/A</v>
      </c>
      <c r="J1440" s="51">
        <f>'H15 Swap'!B1446</f>
        <v>4.5206</v>
      </c>
      <c r="K1440" s="52">
        <f>'H15 Swap'!C1446</f>
        <v>4.1500000000000004</v>
      </c>
      <c r="L1440" s="14">
        <f t="shared" si="90"/>
        <v>0.3705999999999996</v>
      </c>
    </row>
    <row r="1441" spans="2:12" outlineLevel="1">
      <c r="B1441">
        <f>'H15 Swap'!A1447</f>
        <v>20051227</v>
      </c>
      <c r="C1441" s="1">
        <f t="shared" si="88"/>
        <v>38713</v>
      </c>
      <c r="D1441" s="8">
        <f t="shared" si="89"/>
        <v>2006.05954825462</v>
      </c>
      <c r="F1441" s="50">
        <f>'H15 Swap'!H1447</f>
        <v>4.8600000000000003</v>
      </c>
      <c r="G1441" s="50">
        <f>'H15 Swap'!O1447</f>
        <v>4.3</v>
      </c>
      <c r="H1441" s="14">
        <f t="shared" si="91"/>
        <v>0.5600000000000005</v>
      </c>
      <c r="J1441" s="51">
        <f>'H15 Swap'!B1447</f>
        <v>4.5206</v>
      </c>
      <c r="K1441" s="52">
        <f>'H15 Swap'!C1447</f>
        <v>4.24</v>
      </c>
      <c r="L1441" s="14">
        <f t="shared" si="90"/>
        <v>0.28059999999999974</v>
      </c>
    </row>
    <row r="1442" spans="2:12" outlineLevel="1">
      <c r="B1442">
        <f>'H15 Swap'!A1448</f>
        <v>20051228</v>
      </c>
      <c r="C1442" s="1">
        <f t="shared" si="88"/>
        <v>38714</v>
      </c>
      <c r="D1442" s="8">
        <f t="shared" si="89"/>
        <v>2006.0622861054073</v>
      </c>
      <c r="F1442" s="50">
        <f>'H15 Swap'!H1448</f>
        <v>4.82</v>
      </c>
      <c r="G1442" s="50">
        <f>'H15 Swap'!O1448</f>
        <v>4.32</v>
      </c>
      <c r="H1442" s="14">
        <f t="shared" si="91"/>
        <v>0.5</v>
      </c>
      <c r="J1442" s="51">
        <f>'H15 Swap'!B1448</f>
        <v>4.5269000000000004</v>
      </c>
      <c r="K1442" s="52">
        <f>'H15 Swap'!C1448</f>
        <v>4.22</v>
      </c>
      <c r="L1442" s="14">
        <f t="shared" si="90"/>
        <v>0.30690000000000062</v>
      </c>
    </row>
    <row r="1443" spans="2:12" outlineLevel="1">
      <c r="B1443">
        <f>'H15 Swap'!A1449</f>
        <v>20051229</v>
      </c>
      <c r="C1443" s="1">
        <f t="shared" si="88"/>
        <v>38715</v>
      </c>
      <c r="D1443" s="8">
        <f t="shared" si="89"/>
        <v>2006.0650239561944</v>
      </c>
      <c r="F1443" s="50">
        <f>'H15 Swap'!H1449</f>
        <v>4.8600000000000003</v>
      </c>
      <c r="G1443" s="50">
        <f>'H15 Swap'!O1449</f>
        <v>4.33</v>
      </c>
      <c r="H1443" s="14">
        <f t="shared" si="91"/>
        <v>0.53000000000000025</v>
      </c>
      <c r="J1443" s="51">
        <f>'H15 Swap'!B1449</f>
        <v>4.53</v>
      </c>
      <c r="K1443" s="52">
        <f>'H15 Swap'!C1449</f>
        <v>4.22</v>
      </c>
      <c r="L1443" s="14">
        <f t="shared" si="90"/>
        <v>0.3100000000000005</v>
      </c>
    </row>
    <row r="1444" spans="2:12" outlineLevel="1">
      <c r="B1444">
        <f>'H15 Swap'!A1450</f>
        <v>20051230</v>
      </c>
      <c r="C1444" s="1">
        <f t="shared" si="88"/>
        <v>38716</v>
      </c>
      <c r="D1444" s="8">
        <f t="shared" si="89"/>
        <v>2006.0677618069815</v>
      </c>
      <c r="F1444" s="50">
        <f>'H15 Swap'!H1450</f>
        <v>4.8600000000000003</v>
      </c>
      <c r="G1444" s="50">
        <f>'H15 Swap'!O1450</f>
        <v>4.3499999999999996</v>
      </c>
      <c r="H1444" s="14">
        <f t="shared" si="91"/>
        <v>0.51000000000000068</v>
      </c>
      <c r="J1444" s="51">
        <f>'H15 Swap'!B1450</f>
        <v>4.5362999999999998</v>
      </c>
      <c r="K1444" s="52">
        <f>'H15 Swap'!C1450</f>
        <v>4.22</v>
      </c>
      <c r="L1444" s="14">
        <f t="shared" si="90"/>
        <v>0.31630000000000003</v>
      </c>
    </row>
    <row r="1445" spans="2:12" outlineLevel="1">
      <c r="B1445">
        <f>'H15 Swap'!A1451</f>
        <v>20060102</v>
      </c>
      <c r="C1445" s="1">
        <f t="shared" si="88"/>
        <v>38719</v>
      </c>
      <c r="D1445" s="8">
        <f t="shared" si="89"/>
        <v>2006.0876112251883</v>
      </c>
      <c r="F1445" s="50" t="str">
        <f>'H15 Swap'!H1451</f>
        <v xml:space="preserve"> NaN</v>
      </c>
      <c r="G1445" s="50" t="str">
        <f>'H15 Swap'!O1451</f>
        <v xml:space="preserve"> NaN</v>
      </c>
      <c r="H1445" s="14" t="e">
        <f t="shared" si="91"/>
        <v>#N/A</v>
      </c>
      <c r="J1445" s="51">
        <f>'H15 Swap'!B1451</f>
        <v>4.5362999999999998</v>
      </c>
      <c r="K1445" s="52">
        <f>'H15 Swap'!C1451</f>
        <v>4.22</v>
      </c>
      <c r="L1445" s="14">
        <f t="shared" si="90"/>
        <v>0.31630000000000003</v>
      </c>
    </row>
    <row r="1446" spans="2:12" outlineLevel="1">
      <c r="B1446">
        <f>'H15 Swap'!A1452</f>
        <v>20060103</v>
      </c>
      <c r="C1446" s="1">
        <f t="shared" si="88"/>
        <v>38720</v>
      </c>
      <c r="D1446" s="8">
        <f t="shared" si="89"/>
        <v>2006.0903490759754</v>
      </c>
      <c r="F1446" s="50">
        <f>'H15 Swap'!H1452</f>
        <v>4.83</v>
      </c>
      <c r="G1446" s="50">
        <f>'H15 Swap'!O1452</f>
        <v>4.3</v>
      </c>
      <c r="H1446" s="14">
        <f t="shared" si="91"/>
        <v>0.53000000000000025</v>
      </c>
      <c r="J1446" s="51">
        <f>'H15 Swap'!B1452</f>
        <v>4.5444000000000004</v>
      </c>
      <c r="K1446" s="52">
        <f>'H15 Swap'!C1452</f>
        <v>4.3</v>
      </c>
      <c r="L1446" s="14">
        <f t="shared" si="90"/>
        <v>0.24440000000000062</v>
      </c>
    </row>
    <row r="1447" spans="2:12" outlineLevel="1">
      <c r="B1447">
        <f>'H15 Swap'!A1453</f>
        <v>20060104</v>
      </c>
      <c r="C1447" s="1">
        <f t="shared" si="88"/>
        <v>38721</v>
      </c>
      <c r="D1447" s="8">
        <f t="shared" si="89"/>
        <v>2006.0930869267625</v>
      </c>
      <c r="F1447" s="50">
        <f>'H15 Swap'!H1453</f>
        <v>4.8</v>
      </c>
      <c r="G1447" s="50">
        <f>'H15 Swap'!O1453</f>
        <v>4.28</v>
      </c>
      <c r="H1447" s="14">
        <f t="shared" si="91"/>
        <v>0.51999999999999957</v>
      </c>
      <c r="J1447" s="51">
        <f>'H15 Swap'!B1453</f>
        <v>4.5406000000000004</v>
      </c>
      <c r="K1447" s="52">
        <f>'H15 Swap'!C1453</f>
        <v>4.3</v>
      </c>
      <c r="L1447" s="14">
        <f t="shared" si="90"/>
        <v>0.24060000000000059</v>
      </c>
    </row>
    <row r="1448" spans="2:12" outlineLevel="1">
      <c r="B1448">
        <f>'H15 Swap'!A1454</f>
        <v>20060105</v>
      </c>
      <c r="C1448" s="1">
        <f t="shared" si="88"/>
        <v>38722</v>
      </c>
      <c r="D1448" s="8">
        <f t="shared" si="89"/>
        <v>2006.0958247775495</v>
      </c>
      <c r="F1448" s="50">
        <f>'H15 Swap'!H1454</f>
        <v>4.79</v>
      </c>
      <c r="G1448" s="50">
        <f>'H15 Swap'!O1454</f>
        <v>4.29</v>
      </c>
      <c r="H1448" s="14">
        <f t="shared" si="91"/>
        <v>0.5</v>
      </c>
      <c r="J1448" s="51">
        <f>'H15 Swap'!B1454</f>
        <v>4.55</v>
      </c>
      <c r="K1448" s="52">
        <f>'H15 Swap'!C1454</f>
        <v>4.3</v>
      </c>
      <c r="L1448" s="14">
        <f t="shared" si="90"/>
        <v>0.25</v>
      </c>
    </row>
    <row r="1449" spans="2:12" outlineLevel="1">
      <c r="B1449">
        <f>'H15 Swap'!A1455</f>
        <v>20060106</v>
      </c>
      <c r="C1449" s="1">
        <f t="shared" si="88"/>
        <v>38723</v>
      </c>
      <c r="D1449" s="8">
        <f t="shared" si="89"/>
        <v>2006.0985626283368</v>
      </c>
      <c r="F1449" s="50">
        <f>'H15 Swap'!H1455</f>
        <v>4.8099999999999996</v>
      </c>
      <c r="G1449" s="50">
        <f>'H15 Swap'!O1455</f>
        <v>4.32</v>
      </c>
      <c r="H1449" s="14">
        <f t="shared" si="91"/>
        <v>0.48999999999999932</v>
      </c>
      <c r="J1449" s="51">
        <f>'H15 Swap'!B1455</f>
        <v>4.55</v>
      </c>
      <c r="K1449" s="52">
        <f>'H15 Swap'!C1455</f>
        <v>4.3</v>
      </c>
      <c r="L1449" s="14">
        <f t="shared" si="90"/>
        <v>0.25</v>
      </c>
    </row>
    <row r="1450" spans="2:12" outlineLevel="1">
      <c r="B1450">
        <f>'H15 Swap'!A1456</f>
        <v>20060109</v>
      </c>
      <c r="C1450" s="1">
        <f t="shared" si="88"/>
        <v>38726</v>
      </c>
      <c r="D1450" s="8">
        <f t="shared" si="89"/>
        <v>2006.1067761806983</v>
      </c>
      <c r="F1450" s="50">
        <f>'H15 Swap'!H1456</f>
        <v>4.8</v>
      </c>
      <c r="G1450" s="50">
        <f>'H15 Swap'!O1456</f>
        <v>4.32</v>
      </c>
      <c r="H1450" s="14">
        <f t="shared" si="91"/>
        <v>0.47999999999999954</v>
      </c>
      <c r="J1450" s="51">
        <f>'H15 Swap'!B1456</f>
        <v>4.5599999999999996</v>
      </c>
      <c r="K1450" s="52">
        <f>'H15 Swap'!C1456</f>
        <v>4.33</v>
      </c>
      <c r="L1450" s="14">
        <f t="shared" si="90"/>
        <v>0.22999999999999954</v>
      </c>
    </row>
    <row r="1451" spans="2:12" outlineLevel="1">
      <c r="B1451">
        <f>'H15 Swap'!A1457</f>
        <v>20060110</v>
      </c>
      <c r="C1451" s="1">
        <f t="shared" si="88"/>
        <v>38727</v>
      </c>
      <c r="D1451" s="8">
        <f t="shared" si="89"/>
        <v>2006.1095140314853</v>
      </c>
      <c r="F1451" s="50">
        <f>'H15 Swap'!H1457</f>
        <v>4.83</v>
      </c>
      <c r="G1451" s="50">
        <f>'H15 Swap'!O1457</f>
        <v>4.3600000000000003</v>
      </c>
      <c r="H1451" s="14">
        <f t="shared" si="91"/>
        <v>0.46999999999999975</v>
      </c>
      <c r="J1451" s="51">
        <f>'H15 Swap'!B1457</f>
        <v>4.5685000000000002</v>
      </c>
      <c r="K1451" s="52">
        <f>'H15 Swap'!C1457</f>
        <v>4.33</v>
      </c>
      <c r="L1451" s="14">
        <f t="shared" si="90"/>
        <v>0.23850000000000016</v>
      </c>
    </row>
    <row r="1452" spans="2:12" outlineLevel="1">
      <c r="B1452">
        <f>'H15 Swap'!A1458</f>
        <v>20060111</v>
      </c>
      <c r="C1452" s="1">
        <f t="shared" si="88"/>
        <v>38728</v>
      </c>
      <c r="D1452" s="8">
        <f t="shared" si="89"/>
        <v>2006.1122518822724</v>
      </c>
      <c r="F1452" s="50">
        <f>'H15 Swap'!H1458</f>
        <v>4.8499999999999996</v>
      </c>
      <c r="G1452" s="50">
        <f>'H15 Swap'!O1458</f>
        <v>4.3899999999999997</v>
      </c>
      <c r="H1452" s="14">
        <f t="shared" si="91"/>
        <v>0.45999999999999996</v>
      </c>
      <c r="J1452" s="51">
        <f>'H15 Swap'!B1458</f>
        <v>4.58</v>
      </c>
      <c r="K1452" s="52">
        <f>'H15 Swap'!C1458</f>
        <v>4.33</v>
      </c>
      <c r="L1452" s="14">
        <f t="shared" si="90"/>
        <v>0.25</v>
      </c>
    </row>
    <row r="1453" spans="2:12" outlineLevel="1">
      <c r="B1453">
        <f>'H15 Swap'!A1459</f>
        <v>20060112</v>
      </c>
      <c r="C1453" s="1">
        <f t="shared" si="88"/>
        <v>38729</v>
      </c>
      <c r="D1453" s="8">
        <f t="shared" si="89"/>
        <v>2006.1149897330595</v>
      </c>
      <c r="F1453" s="50">
        <f>'H15 Swap'!H1459</f>
        <v>4.8499999999999996</v>
      </c>
      <c r="G1453" s="50">
        <f>'H15 Swap'!O1459</f>
        <v>4.3499999999999996</v>
      </c>
      <c r="H1453" s="14">
        <f t="shared" si="91"/>
        <v>0.5</v>
      </c>
      <c r="J1453" s="51">
        <f>'H15 Swap'!B1459</f>
        <v>4.5999999999999996</v>
      </c>
      <c r="K1453" s="52">
        <f>'H15 Swap'!C1459</f>
        <v>4.33</v>
      </c>
      <c r="L1453" s="14">
        <f t="shared" si="90"/>
        <v>0.26999999999999957</v>
      </c>
    </row>
    <row r="1454" spans="2:12" outlineLevel="1">
      <c r="B1454">
        <f>'H15 Swap'!A1460</f>
        <v>20060113</v>
      </c>
      <c r="C1454" s="1">
        <f t="shared" si="88"/>
        <v>38730</v>
      </c>
      <c r="D1454" s="8">
        <f t="shared" si="89"/>
        <v>2006.1177275838468</v>
      </c>
      <c r="F1454" s="50">
        <f>'H15 Swap'!H1460</f>
        <v>4.79</v>
      </c>
      <c r="G1454" s="50">
        <f>'H15 Swap'!O1460</f>
        <v>4.28</v>
      </c>
      <c r="H1454" s="14">
        <f t="shared" si="91"/>
        <v>0.50999999999999979</v>
      </c>
      <c r="J1454" s="51">
        <f>'H15 Swap'!B1460</f>
        <v>4.5999999999999996</v>
      </c>
      <c r="K1454" s="52">
        <f>'H15 Swap'!C1460</f>
        <v>4.34</v>
      </c>
      <c r="L1454" s="14">
        <f t="shared" si="90"/>
        <v>0.25999999999999979</v>
      </c>
    </row>
    <row r="1455" spans="2:12" outlineLevel="1">
      <c r="B1455">
        <f>'H15 Swap'!A1461</f>
        <v>20060116</v>
      </c>
      <c r="C1455" s="1">
        <f t="shared" si="88"/>
        <v>38733</v>
      </c>
      <c r="D1455" s="8">
        <f t="shared" si="89"/>
        <v>2006.125941136208</v>
      </c>
      <c r="F1455" s="50" t="str">
        <f>'H15 Swap'!H1461</f>
        <v xml:space="preserve"> NaN</v>
      </c>
      <c r="G1455" s="50" t="str">
        <f>'H15 Swap'!O1461</f>
        <v xml:space="preserve"> NaN</v>
      </c>
      <c r="H1455" s="14" t="e">
        <f t="shared" si="91"/>
        <v>#N/A</v>
      </c>
      <c r="J1455" s="51">
        <f>'H15 Swap'!B1461</f>
        <v>4.5999999999999996</v>
      </c>
      <c r="K1455" s="52">
        <f>'H15 Swap'!C1461</f>
        <v>4.34</v>
      </c>
      <c r="L1455" s="14">
        <f t="shared" si="90"/>
        <v>0.25999999999999979</v>
      </c>
    </row>
    <row r="1456" spans="2:12" outlineLevel="1">
      <c r="B1456">
        <f>'H15 Swap'!A1462</f>
        <v>20060117</v>
      </c>
      <c r="C1456" s="1">
        <f t="shared" si="88"/>
        <v>38734</v>
      </c>
      <c r="D1456" s="8">
        <f t="shared" si="89"/>
        <v>2006.1286789869953</v>
      </c>
      <c r="F1456" s="50">
        <f>'H15 Swap'!H1462</f>
        <v>4.7699999999999996</v>
      </c>
      <c r="G1456" s="50">
        <f>'H15 Swap'!O1462</f>
        <v>4.2699999999999996</v>
      </c>
      <c r="H1456" s="14">
        <f t="shared" si="91"/>
        <v>0.5</v>
      </c>
      <c r="J1456" s="51">
        <f>'H15 Swap'!B1462</f>
        <v>4.6022999999999996</v>
      </c>
      <c r="K1456" s="52">
        <f>'H15 Swap'!C1462</f>
        <v>4.33</v>
      </c>
      <c r="L1456" s="14">
        <f t="shared" si="90"/>
        <v>0.27229999999999954</v>
      </c>
    </row>
    <row r="1457" spans="2:12" outlineLevel="1">
      <c r="B1457">
        <f>'H15 Swap'!A1463</f>
        <v>20060118</v>
      </c>
      <c r="C1457" s="1">
        <f t="shared" si="88"/>
        <v>38735</v>
      </c>
      <c r="D1457" s="8">
        <f t="shared" si="89"/>
        <v>2006.1314168377824</v>
      </c>
      <c r="F1457" s="50">
        <f>'H15 Swap'!H1463</f>
        <v>4.74</v>
      </c>
      <c r="G1457" s="50">
        <f>'H15 Swap'!O1463</f>
        <v>4.28</v>
      </c>
      <c r="H1457" s="14">
        <f t="shared" si="91"/>
        <v>0.45999999999999996</v>
      </c>
      <c r="J1457" s="51">
        <f>'H15 Swap'!B1463</f>
        <v>4.601</v>
      </c>
      <c r="K1457" s="52">
        <f>'H15 Swap'!C1463</f>
        <v>4.34</v>
      </c>
      <c r="L1457" s="14">
        <f t="shared" si="90"/>
        <v>0.26100000000000012</v>
      </c>
    </row>
    <row r="1458" spans="2:12" outlineLevel="1">
      <c r="B1458">
        <f>'H15 Swap'!A1464</f>
        <v>20060119</v>
      </c>
      <c r="C1458" s="1">
        <f t="shared" si="88"/>
        <v>38736</v>
      </c>
      <c r="D1458" s="8">
        <f t="shared" si="89"/>
        <v>2006.1341546885694</v>
      </c>
      <c r="F1458" s="50">
        <f>'H15 Swap'!H1464</f>
        <v>4.78</v>
      </c>
      <c r="G1458" s="50">
        <f>'H15 Swap'!O1464</f>
        <v>4.3099999999999996</v>
      </c>
      <c r="H1458" s="14">
        <f t="shared" si="91"/>
        <v>0.47000000000000064</v>
      </c>
      <c r="J1458" s="51">
        <f>'H15 Swap'!B1464</f>
        <v>4.6138000000000003</v>
      </c>
      <c r="K1458" s="52">
        <f>'H15 Swap'!C1464</f>
        <v>4.34</v>
      </c>
      <c r="L1458" s="14">
        <f t="shared" si="90"/>
        <v>0.27380000000000049</v>
      </c>
    </row>
    <row r="1459" spans="2:12" outlineLevel="1">
      <c r="B1459">
        <f>'H15 Swap'!A1465</f>
        <v>20060120</v>
      </c>
      <c r="C1459" s="1">
        <f t="shared" si="88"/>
        <v>38737</v>
      </c>
      <c r="D1459" s="8">
        <f t="shared" si="89"/>
        <v>2006.1368925393565</v>
      </c>
      <c r="F1459" s="50">
        <f>'H15 Swap'!H1465</f>
        <v>4.79</v>
      </c>
      <c r="G1459" s="50">
        <f>'H15 Swap'!O1465</f>
        <v>4.3099999999999996</v>
      </c>
      <c r="H1459" s="14">
        <f t="shared" si="91"/>
        <v>0.48000000000000043</v>
      </c>
      <c r="J1459" s="51">
        <f>'H15 Swap'!B1465</f>
        <v>4.62</v>
      </c>
      <c r="K1459" s="52">
        <f>'H15 Swap'!C1465</f>
        <v>4.34</v>
      </c>
      <c r="L1459" s="14">
        <f t="shared" si="90"/>
        <v>0.28000000000000025</v>
      </c>
    </row>
    <row r="1460" spans="2:12" outlineLevel="1">
      <c r="B1460">
        <f>'H15 Swap'!A1466</f>
        <v>20060123</v>
      </c>
      <c r="C1460" s="1">
        <f t="shared" si="88"/>
        <v>38740</v>
      </c>
      <c r="D1460" s="8">
        <f t="shared" si="89"/>
        <v>2006.1451060917179</v>
      </c>
      <c r="F1460" s="50">
        <f>'H15 Swap'!H1466</f>
        <v>4.8</v>
      </c>
      <c r="G1460" s="50">
        <f>'H15 Swap'!O1466</f>
        <v>4.3</v>
      </c>
      <c r="H1460" s="14">
        <f t="shared" si="91"/>
        <v>0.5</v>
      </c>
      <c r="J1460" s="51">
        <f>'H15 Swap'!B1466</f>
        <v>4.6228999999999996</v>
      </c>
      <c r="K1460" s="52">
        <f>'H15 Swap'!C1466</f>
        <v>4.4000000000000004</v>
      </c>
      <c r="L1460" s="14">
        <f t="shared" si="90"/>
        <v>0.22289999999999921</v>
      </c>
    </row>
    <row r="1461" spans="2:12" outlineLevel="1">
      <c r="B1461">
        <f>'H15 Swap'!A1467</f>
        <v>20060124</v>
      </c>
      <c r="C1461" s="1">
        <f t="shared" si="88"/>
        <v>38741</v>
      </c>
      <c r="D1461" s="8">
        <f t="shared" si="89"/>
        <v>2006.1478439425052</v>
      </c>
      <c r="F1461" s="50">
        <f>'H15 Swap'!H1467</f>
        <v>4.79</v>
      </c>
      <c r="G1461" s="50">
        <f>'H15 Swap'!O1467</f>
        <v>4.32</v>
      </c>
      <c r="H1461" s="14">
        <f t="shared" si="91"/>
        <v>0.46999999999999975</v>
      </c>
      <c r="J1461" s="51">
        <f>'H15 Swap'!B1467</f>
        <v>4.63</v>
      </c>
      <c r="K1461" s="52">
        <f>'H15 Swap'!C1467</f>
        <v>4.4000000000000004</v>
      </c>
      <c r="L1461" s="14">
        <f t="shared" si="90"/>
        <v>0.22999999999999954</v>
      </c>
    </row>
    <row r="1462" spans="2:12" outlineLevel="1">
      <c r="B1462">
        <f>'H15 Swap'!A1468</f>
        <v>20060125</v>
      </c>
      <c r="C1462" s="1">
        <f t="shared" si="88"/>
        <v>38742</v>
      </c>
      <c r="D1462" s="8">
        <f t="shared" si="89"/>
        <v>2006.1505817932923</v>
      </c>
      <c r="F1462" s="50">
        <f>'H15 Swap'!H1468</f>
        <v>4.8600000000000003</v>
      </c>
      <c r="G1462" s="50">
        <f>'H15 Swap'!O1468</f>
        <v>4.41</v>
      </c>
      <c r="H1462" s="14">
        <f t="shared" si="91"/>
        <v>0.45000000000000018</v>
      </c>
      <c r="J1462" s="51">
        <f>'H15 Swap'!B1468</f>
        <v>4.6398000000000001</v>
      </c>
      <c r="K1462" s="52">
        <f>'H15 Swap'!C1468</f>
        <v>4.4000000000000004</v>
      </c>
      <c r="L1462" s="14">
        <f t="shared" si="90"/>
        <v>0.23979999999999979</v>
      </c>
    </row>
    <row r="1463" spans="2:12" outlineLevel="1">
      <c r="B1463">
        <f>'H15 Swap'!A1469</f>
        <v>20060126</v>
      </c>
      <c r="C1463" s="1">
        <f t="shared" si="88"/>
        <v>38743</v>
      </c>
      <c r="D1463" s="8">
        <f t="shared" si="89"/>
        <v>2006.1533196440794</v>
      </c>
      <c r="F1463" s="50">
        <f>'H15 Swap'!H1469</f>
        <v>4.9400000000000004</v>
      </c>
      <c r="G1463" s="50">
        <f>'H15 Swap'!O1469</f>
        <v>4.4400000000000004</v>
      </c>
      <c r="H1463" s="14">
        <f t="shared" si="91"/>
        <v>0.5</v>
      </c>
      <c r="J1463" s="51">
        <f>'H15 Swap'!B1469</f>
        <v>4.66</v>
      </c>
      <c r="K1463" s="52">
        <f>'H15 Swap'!C1469</f>
        <v>4.45</v>
      </c>
      <c r="L1463" s="14">
        <f t="shared" si="90"/>
        <v>0.20999999999999996</v>
      </c>
    </row>
    <row r="1464" spans="2:12" outlineLevel="1">
      <c r="B1464">
        <f>'H15 Swap'!A1470</f>
        <v>20060127</v>
      </c>
      <c r="C1464" s="1">
        <f t="shared" si="88"/>
        <v>38744</v>
      </c>
      <c r="D1464" s="8">
        <f t="shared" si="89"/>
        <v>2006.1560574948664</v>
      </c>
      <c r="F1464" s="50">
        <f>'H15 Swap'!H1470</f>
        <v>4.9400000000000004</v>
      </c>
      <c r="G1464" s="50">
        <f>'H15 Swap'!O1470</f>
        <v>4.45</v>
      </c>
      <c r="H1464" s="14">
        <f t="shared" si="91"/>
        <v>0.49000000000000021</v>
      </c>
      <c r="J1464" s="51">
        <f>'H15 Swap'!B1470</f>
        <v>4.6675000000000004</v>
      </c>
      <c r="K1464" s="52">
        <f>'H15 Swap'!C1470</f>
        <v>4.45</v>
      </c>
      <c r="L1464" s="14">
        <f t="shared" si="90"/>
        <v>0.21750000000000025</v>
      </c>
    </row>
    <row r="1465" spans="2:12" outlineLevel="1">
      <c r="B1465">
        <f>'H15 Swap'!A1471</f>
        <v>20060130</v>
      </c>
      <c r="C1465" s="1">
        <f t="shared" si="88"/>
        <v>38747</v>
      </c>
      <c r="D1465" s="8">
        <f t="shared" si="89"/>
        <v>2006.1642710472279</v>
      </c>
      <c r="F1465" s="50">
        <f>'H15 Swap'!H1471</f>
        <v>4.97</v>
      </c>
      <c r="G1465" s="50">
        <f>'H15 Swap'!O1471</f>
        <v>4.46</v>
      </c>
      <c r="H1465" s="14">
        <f t="shared" si="91"/>
        <v>0.50999999999999979</v>
      </c>
      <c r="J1465" s="51">
        <f>'H15 Swap'!B1471</f>
        <v>4.68</v>
      </c>
      <c r="K1465" s="52">
        <f>'H15 Swap'!C1471</f>
        <v>4.47</v>
      </c>
      <c r="L1465" s="14">
        <f t="shared" si="90"/>
        <v>0.20999999999999996</v>
      </c>
    </row>
    <row r="1466" spans="2:12" outlineLevel="1">
      <c r="B1466">
        <f>'H15 Swap'!A1472</f>
        <v>20060131</v>
      </c>
      <c r="C1466" s="1">
        <f t="shared" si="88"/>
        <v>38748</v>
      </c>
      <c r="D1466" s="8">
        <f t="shared" si="89"/>
        <v>2006.167008898015</v>
      </c>
      <c r="F1466" s="50">
        <f>'H15 Swap'!H1472</f>
        <v>4.95</v>
      </c>
      <c r="G1466" s="50">
        <f>'H15 Swap'!O1472</f>
        <v>4.47</v>
      </c>
      <c r="H1466" s="14">
        <f t="shared" si="91"/>
        <v>0.48000000000000043</v>
      </c>
      <c r="J1466" s="51">
        <f>'H15 Swap'!B1472</f>
        <v>4.68</v>
      </c>
      <c r="K1466" s="52">
        <f>'H15 Swap'!C1472</f>
        <v>4.47</v>
      </c>
      <c r="L1466" s="14">
        <f t="shared" si="90"/>
        <v>0.20999999999999996</v>
      </c>
    </row>
    <row r="1467" spans="2:12" outlineLevel="1">
      <c r="B1467">
        <f>'H15 Swap'!A1473</f>
        <v>20060201</v>
      </c>
      <c r="C1467" s="1">
        <f t="shared" si="88"/>
        <v>38749</v>
      </c>
      <c r="D1467" s="8">
        <f t="shared" si="89"/>
        <v>2006.167008898015</v>
      </c>
      <c r="F1467" s="50">
        <f>'H15 Swap'!H1473</f>
        <v>5.01</v>
      </c>
      <c r="G1467" s="50">
        <f>'H15 Swap'!O1473</f>
        <v>4.51</v>
      </c>
      <c r="H1467" s="14">
        <f t="shared" si="91"/>
        <v>0.5</v>
      </c>
      <c r="J1467" s="51">
        <f>'H15 Swap'!B1473</f>
        <v>4.6900000000000004</v>
      </c>
      <c r="K1467" s="52">
        <f>'H15 Swap'!C1473</f>
        <v>4.47</v>
      </c>
      <c r="L1467" s="14">
        <f t="shared" si="90"/>
        <v>0.22000000000000064</v>
      </c>
    </row>
    <row r="1468" spans="2:12" outlineLevel="1">
      <c r="B1468">
        <f>'H15 Swap'!A1474</f>
        <v>20060202</v>
      </c>
      <c r="C1468" s="1">
        <f t="shared" si="88"/>
        <v>38750</v>
      </c>
      <c r="D1468" s="8">
        <f t="shared" si="89"/>
        <v>2006.1697467488023</v>
      </c>
      <c r="F1468" s="50">
        <f>'H15 Swap'!H1474</f>
        <v>5.0199999999999996</v>
      </c>
      <c r="G1468" s="50">
        <f>'H15 Swap'!O1474</f>
        <v>4.51</v>
      </c>
      <c r="H1468" s="14">
        <f t="shared" si="91"/>
        <v>0.50999999999999979</v>
      </c>
      <c r="J1468" s="51">
        <f>'H15 Swap'!B1474</f>
        <v>4.71</v>
      </c>
      <c r="K1468" s="52">
        <f>'H15 Swap'!C1474</f>
        <v>4.47</v>
      </c>
      <c r="L1468" s="14">
        <f t="shared" si="90"/>
        <v>0.24000000000000021</v>
      </c>
    </row>
    <row r="1469" spans="2:12" outlineLevel="1">
      <c r="B1469">
        <f>'H15 Swap'!A1475</f>
        <v>20060203</v>
      </c>
      <c r="C1469" s="1">
        <f t="shared" si="88"/>
        <v>38751</v>
      </c>
      <c r="D1469" s="8">
        <f t="shared" si="89"/>
        <v>2006.1724845995893</v>
      </c>
      <c r="F1469" s="50">
        <f>'H15 Swap'!H1475</f>
        <v>5.05</v>
      </c>
      <c r="G1469" s="50">
        <f>'H15 Swap'!O1475</f>
        <v>4.5</v>
      </c>
      <c r="H1469" s="14">
        <f t="shared" si="91"/>
        <v>0.54999999999999982</v>
      </c>
      <c r="J1469" s="51">
        <f>'H15 Swap'!B1475</f>
        <v>4.71</v>
      </c>
      <c r="K1469" s="52">
        <f>'H15 Swap'!C1475</f>
        <v>4.47</v>
      </c>
      <c r="L1469" s="14">
        <f t="shared" si="90"/>
        <v>0.24000000000000021</v>
      </c>
    </row>
    <row r="1470" spans="2:12" outlineLevel="1">
      <c r="B1470">
        <f>'H15 Swap'!A1476</f>
        <v>20060206</v>
      </c>
      <c r="C1470" s="1">
        <f t="shared" si="88"/>
        <v>38754</v>
      </c>
      <c r="D1470" s="8">
        <f t="shared" si="89"/>
        <v>2006.1806981519508</v>
      </c>
      <c r="F1470" s="50">
        <f>'H15 Swap'!H1476</f>
        <v>5.04</v>
      </c>
      <c r="G1470" s="50">
        <f>'H15 Swap'!O1476</f>
        <v>4.51</v>
      </c>
      <c r="H1470" s="14">
        <f t="shared" si="91"/>
        <v>0.53000000000000025</v>
      </c>
      <c r="J1470" s="51">
        <f>'H15 Swap'!B1476</f>
        <v>4.7149999999999999</v>
      </c>
      <c r="K1470" s="52">
        <f>'H15 Swap'!C1476</f>
        <v>4.47</v>
      </c>
      <c r="L1470" s="14">
        <f t="shared" si="90"/>
        <v>0.24500000000000011</v>
      </c>
    </row>
    <row r="1471" spans="2:12" outlineLevel="1">
      <c r="B1471">
        <f>'H15 Swap'!A1477</f>
        <v>20060207</v>
      </c>
      <c r="C1471" s="1">
        <f t="shared" si="88"/>
        <v>38755</v>
      </c>
      <c r="D1471" s="8">
        <f t="shared" si="89"/>
        <v>2006.1834360027378</v>
      </c>
      <c r="F1471" s="50">
        <f>'H15 Swap'!H1477</f>
        <v>5.04</v>
      </c>
      <c r="G1471" s="50">
        <f>'H15 Swap'!O1477</f>
        <v>4.5199999999999996</v>
      </c>
      <c r="H1471" s="14">
        <f t="shared" si="91"/>
        <v>0.52000000000000046</v>
      </c>
      <c r="J1471" s="51">
        <f>'H15 Swap'!B1477</f>
        <v>4.72</v>
      </c>
      <c r="K1471" s="52">
        <f>'H15 Swap'!C1477</f>
        <v>4.47</v>
      </c>
      <c r="L1471" s="14">
        <f t="shared" si="90"/>
        <v>0.25</v>
      </c>
    </row>
    <row r="1472" spans="2:12" outlineLevel="1">
      <c r="B1472">
        <f>'H15 Swap'!A1478</f>
        <v>20060208</v>
      </c>
      <c r="C1472" s="1">
        <f t="shared" si="88"/>
        <v>38756</v>
      </c>
      <c r="D1472" s="8">
        <f t="shared" si="89"/>
        <v>2006.1861738535249</v>
      </c>
      <c r="F1472" s="50">
        <f>'H15 Swap'!H1478</f>
        <v>5.04</v>
      </c>
      <c r="G1472" s="50">
        <f>'H15 Swap'!O1478</f>
        <v>4.55</v>
      </c>
      <c r="H1472" s="14">
        <f t="shared" si="91"/>
        <v>0.49000000000000021</v>
      </c>
      <c r="J1472" s="51">
        <f>'H15 Swap'!B1478</f>
        <v>4.72</v>
      </c>
      <c r="K1472" s="52">
        <f>'H15 Swap'!C1478</f>
        <v>4.47</v>
      </c>
      <c r="L1472" s="14">
        <f t="shared" si="90"/>
        <v>0.25</v>
      </c>
    </row>
    <row r="1473" spans="2:12" outlineLevel="1">
      <c r="B1473">
        <f>'H15 Swap'!A1479</f>
        <v>20060209</v>
      </c>
      <c r="C1473" s="1">
        <f t="shared" si="88"/>
        <v>38757</v>
      </c>
      <c r="D1473" s="8">
        <f t="shared" si="89"/>
        <v>2006.1889117043122</v>
      </c>
      <c r="F1473" s="50">
        <f>'H15 Swap'!H1479</f>
        <v>5.05</v>
      </c>
      <c r="G1473" s="50">
        <f>'H15 Swap'!O1479</f>
        <v>4.55</v>
      </c>
      <c r="H1473" s="14">
        <f t="shared" si="91"/>
        <v>0.5</v>
      </c>
      <c r="J1473" s="51">
        <f>'H15 Swap'!B1479</f>
        <v>4.74</v>
      </c>
      <c r="K1473" s="52">
        <f>'H15 Swap'!C1479</f>
        <v>4.47</v>
      </c>
      <c r="L1473" s="14">
        <f t="shared" si="90"/>
        <v>0.27000000000000046</v>
      </c>
    </row>
    <row r="1474" spans="2:12" outlineLevel="1">
      <c r="B1474">
        <f>'H15 Swap'!A1480</f>
        <v>20060210</v>
      </c>
      <c r="C1474" s="1">
        <f t="shared" si="88"/>
        <v>38758</v>
      </c>
      <c r="D1474" s="8">
        <f t="shared" si="89"/>
        <v>2006.1916495550993</v>
      </c>
      <c r="F1474" s="50">
        <f>'H15 Swap'!H1480</f>
        <v>5.03</v>
      </c>
      <c r="G1474" s="50">
        <f>'H15 Swap'!O1480</f>
        <v>4.59</v>
      </c>
      <c r="H1474" s="14">
        <f t="shared" si="91"/>
        <v>0.44000000000000039</v>
      </c>
      <c r="J1474" s="51">
        <f>'H15 Swap'!B1480</f>
        <v>4.7405999999999997</v>
      </c>
      <c r="K1474" s="52">
        <f>'H15 Swap'!C1480</f>
        <v>4.47</v>
      </c>
      <c r="L1474" s="14">
        <f t="shared" si="90"/>
        <v>0.27059999999999995</v>
      </c>
    </row>
    <row r="1475" spans="2:12" outlineLevel="1">
      <c r="B1475">
        <f>'H15 Swap'!A1481</f>
        <v>20060213</v>
      </c>
      <c r="C1475" s="1">
        <f t="shared" si="88"/>
        <v>38761</v>
      </c>
      <c r="D1475" s="8">
        <f t="shared" si="89"/>
        <v>2006.1998631074607</v>
      </c>
      <c r="F1475" s="50">
        <f>'H15 Swap'!H1481</f>
        <v>5.09</v>
      </c>
      <c r="G1475" s="50">
        <f>'H15 Swap'!O1481</f>
        <v>4.58</v>
      </c>
      <c r="H1475" s="14">
        <f t="shared" si="91"/>
        <v>0.50999999999999979</v>
      </c>
      <c r="J1475" s="51">
        <f>'H15 Swap'!B1481</f>
        <v>4.7488000000000001</v>
      </c>
      <c r="K1475" s="52">
        <f>'H15 Swap'!C1481</f>
        <v>4.47</v>
      </c>
      <c r="L1475" s="14">
        <f t="shared" si="90"/>
        <v>0.27880000000000038</v>
      </c>
    </row>
    <row r="1476" spans="2:12" outlineLevel="1">
      <c r="B1476">
        <f>'H15 Swap'!A1482</f>
        <v>20060214</v>
      </c>
      <c r="C1476" s="1">
        <f t="shared" si="88"/>
        <v>38762</v>
      </c>
      <c r="D1476" s="8">
        <f t="shared" si="89"/>
        <v>2006.2026009582478</v>
      </c>
      <c r="F1476" s="50">
        <f>'H15 Swap'!H1482</f>
        <v>5.09</v>
      </c>
      <c r="G1476" s="50">
        <f>'H15 Swap'!O1482</f>
        <v>4.6100000000000003</v>
      </c>
      <c r="H1476" s="14">
        <f t="shared" si="91"/>
        <v>0.47999999999999954</v>
      </c>
      <c r="J1476" s="51">
        <f>'H15 Swap'!B1482</f>
        <v>4.75</v>
      </c>
      <c r="K1476" s="52">
        <f>'H15 Swap'!C1482</f>
        <v>4.47</v>
      </c>
      <c r="L1476" s="14">
        <f t="shared" si="90"/>
        <v>0.28000000000000025</v>
      </c>
    </row>
    <row r="1477" spans="2:12" outlineLevel="1">
      <c r="B1477">
        <f>'H15 Swap'!A1483</f>
        <v>20060215</v>
      </c>
      <c r="C1477" s="1">
        <f t="shared" si="88"/>
        <v>38763</v>
      </c>
      <c r="D1477" s="8">
        <f t="shared" si="89"/>
        <v>2006.2053388090349</v>
      </c>
      <c r="F1477" s="50">
        <f>'H15 Swap'!H1483</f>
        <v>5.0999999999999996</v>
      </c>
      <c r="G1477" s="50">
        <f>'H15 Swap'!O1483</f>
        <v>4.5999999999999996</v>
      </c>
      <c r="H1477" s="14">
        <f t="shared" si="91"/>
        <v>0.5</v>
      </c>
      <c r="J1477" s="51">
        <f>'H15 Swap'!B1483</f>
        <v>4.75</v>
      </c>
      <c r="K1477" s="52">
        <f>'H15 Swap'!C1483</f>
        <v>4.47</v>
      </c>
      <c r="L1477" s="14">
        <f t="shared" si="90"/>
        <v>0.28000000000000025</v>
      </c>
    </row>
    <row r="1478" spans="2:12" outlineLevel="1">
      <c r="B1478">
        <f>'H15 Swap'!A1484</f>
        <v>20060216</v>
      </c>
      <c r="C1478" s="1">
        <f t="shared" si="88"/>
        <v>38764</v>
      </c>
      <c r="D1478" s="8">
        <f t="shared" si="89"/>
        <v>2006.2080766598219</v>
      </c>
      <c r="F1478" s="50">
        <f>'H15 Swap'!H1484</f>
        <v>5.0999999999999996</v>
      </c>
      <c r="G1478" s="50">
        <f>'H15 Swap'!O1484</f>
        <v>4.59</v>
      </c>
      <c r="H1478" s="14">
        <f t="shared" si="91"/>
        <v>0.50999999999999979</v>
      </c>
      <c r="J1478" s="51">
        <f>'H15 Swap'!B1484</f>
        <v>4.7699999999999996</v>
      </c>
      <c r="K1478" s="52">
        <f>'H15 Swap'!C1484</f>
        <v>4.55</v>
      </c>
      <c r="L1478" s="14">
        <f t="shared" si="90"/>
        <v>0.21999999999999975</v>
      </c>
    </row>
    <row r="1479" spans="2:12" outlineLevel="1">
      <c r="B1479">
        <f>'H15 Swap'!A1485</f>
        <v>20060217</v>
      </c>
      <c r="C1479" s="1">
        <f t="shared" si="88"/>
        <v>38765</v>
      </c>
      <c r="D1479" s="8">
        <f t="shared" si="89"/>
        <v>2006.2108145106092</v>
      </c>
      <c r="F1479" s="50">
        <f>'H15 Swap'!H1485</f>
        <v>5.0599999999999996</v>
      </c>
      <c r="G1479" s="50">
        <f>'H15 Swap'!O1485</f>
        <v>4.55</v>
      </c>
      <c r="H1479" s="14">
        <f t="shared" si="91"/>
        <v>0.50999999999999979</v>
      </c>
      <c r="J1479" s="51">
        <f>'H15 Swap'!B1485</f>
        <v>4.7699999999999996</v>
      </c>
      <c r="K1479" s="52">
        <f>'H15 Swap'!C1485</f>
        <v>4.55</v>
      </c>
      <c r="L1479" s="14">
        <f t="shared" si="90"/>
        <v>0.21999999999999975</v>
      </c>
    </row>
    <row r="1480" spans="2:12" outlineLevel="1">
      <c r="B1480">
        <f>'H15 Swap'!A1486</f>
        <v>20060220</v>
      </c>
      <c r="C1480" s="1">
        <f t="shared" si="88"/>
        <v>38768</v>
      </c>
      <c r="D1480" s="8">
        <f t="shared" si="89"/>
        <v>2006.2190280629707</v>
      </c>
      <c r="F1480" s="50" t="str">
        <f>'H15 Swap'!H1486</f>
        <v xml:space="preserve"> NaN</v>
      </c>
      <c r="G1480" s="50" t="str">
        <f>'H15 Swap'!O1486</f>
        <v xml:space="preserve"> NaN</v>
      </c>
      <c r="H1480" s="14" t="e">
        <f t="shared" si="91"/>
        <v>#N/A</v>
      </c>
      <c r="J1480" s="51">
        <f>'H15 Swap'!B1486</f>
        <v>4.7702999999999998</v>
      </c>
      <c r="K1480" s="52">
        <f>'H15 Swap'!C1486</f>
        <v>4.55</v>
      </c>
      <c r="L1480" s="14">
        <f t="shared" si="90"/>
        <v>0.22029999999999994</v>
      </c>
    </row>
    <row r="1481" spans="2:12" outlineLevel="1">
      <c r="B1481">
        <f>'H15 Swap'!A1487</f>
        <v>20060221</v>
      </c>
      <c r="C1481" s="1">
        <f t="shared" si="88"/>
        <v>38769</v>
      </c>
      <c r="D1481" s="8">
        <f t="shared" si="89"/>
        <v>2006.2217659137577</v>
      </c>
      <c r="F1481" s="50">
        <f>'H15 Swap'!H1487</f>
        <v>5.08</v>
      </c>
      <c r="G1481" s="50">
        <f>'H15 Swap'!O1487</f>
        <v>4.59</v>
      </c>
      <c r="H1481" s="14">
        <f t="shared" si="91"/>
        <v>0.49000000000000021</v>
      </c>
      <c r="J1481" s="51">
        <f>'H15 Swap'!B1487</f>
        <v>4.7737999999999996</v>
      </c>
      <c r="K1481" s="52">
        <f>'H15 Swap'!C1487</f>
        <v>4.55</v>
      </c>
      <c r="L1481" s="14">
        <f t="shared" si="90"/>
        <v>0.22379999999999978</v>
      </c>
    </row>
    <row r="1482" spans="2:12" outlineLevel="1">
      <c r="B1482">
        <f>'H15 Swap'!A1488</f>
        <v>20060222</v>
      </c>
      <c r="C1482" s="1">
        <f t="shared" si="88"/>
        <v>38770</v>
      </c>
      <c r="D1482" s="8">
        <f t="shared" si="89"/>
        <v>2006.2245037645448</v>
      </c>
      <c r="F1482" s="50">
        <f>'H15 Swap'!H1488</f>
        <v>5.07</v>
      </c>
      <c r="G1482" s="50">
        <f>'H15 Swap'!O1488</f>
        <v>4.57</v>
      </c>
      <c r="H1482" s="14">
        <f t="shared" si="91"/>
        <v>0.5</v>
      </c>
      <c r="J1482" s="51">
        <f>'H15 Swap'!B1488</f>
        <v>4.78</v>
      </c>
      <c r="K1482" s="52">
        <f>'H15 Swap'!C1488</f>
        <v>4.55</v>
      </c>
      <c r="L1482" s="14">
        <f t="shared" si="90"/>
        <v>0.23000000000000043</v>
      </c>
    </row>
    <row r="1483" spans="2:12" outlineLevel="1">
      <c r="B1483">
        <f>'H15 Swap'!A1489</f>
        <v>20060223</v>
      </c>
      <c r="C1483" s="1">
        <f t="shared" ref="C1483:C1546" si="92">DATE(LEFT(B1483,4),MID(B1483,5,2),RIGHT(B1483,2))</f>
        <v>38771</v>
      </c>
      <c r="D1483" s="8">
        <f t="shared" ref="D1483:D1546" si="93">(YEAR(C1483)*365.25+MONTH(C1483)*30+DAY(C1483))/365.25</f>
        <v>2006.2272416153319</v>
      </c>
      <c r="F1483" s="50">
        <f>'H15 Swap'!H1489</f>
        <v>5.0999999999999996</v>
      </c>
      <c r="G1483" s="50">
        <f>'H15 Swap'!O1489</f>
        <v>4.63</v>
      </c>
      <c r="H1483" s="14">
        <f t="shared" si="91"/>
        <v>0.46999999999999975</v>
      </c>
      <c r="J1483" s="51">
        <f>'H15 Swap'!B1489</f>
        <v>4.8</v>
      </c>
      <c r="K1483" s="52">
        <f>'H15 Swap'!C1489</f>
        <v>4.55</v>
      </c>
      <c r="L1483" s="14">
        <f t="shared" ref="L1483:L1546" si="94">IF(ISERROR(J1483-K1483),#N/A,J1483-K1483)</f>
        <v>0.25</v>
      </c>
    </row>
    <row r="1484" spans="2:12" outlineLevel="1">
      <c r="B1484">
        <f>'H15 Swap'!A1490</f>
        <v>20060224</v>
      </c>
      <c r="C1484" s="1">
        <f t="shared" si="92"/>
        <v>38772</v>
      </c>
      <c r="D1484" s="8">
        <f t="shared" si="93"/>
        <v>2006.2299794661192</v>
      </c>
      <c r="F1484" s="50">
        <f>'H15 Swap'!H1490</f>
        <v>5.0999999999999996</v>
      </c>
      <c r="G1484" s="50">
        <f>'H15 Swap'!O1490</f>
        <v>4.6399999999999997</v>
      </c>
      <c r="H1484" s="14">
        <f t="shared" ref="H1484:H1547" si="95">IF(ISERROR(F1484-G1484),#N/A,F1484-G1484)</f>
        <v>0.45999999999999996</v>
      </c>
      <c r="J1484" s="51">
        <f>'H15 Swap'!B1490</f>
        <v>4.8099999999999996</v>
      </c>
      <c r="K1484" s="52">
        <f>'H15 Swap'!C1490</f>
        <v>4.55</v>
      </c>
      <c r="L1484" s="14">
        <f t="shared" si="94"/>
        <v>0.25999999999999979</v>
      </c>
    </row>
    <row r="1485" spans="2:12" outlineLevel="1">
      <c r="B1485">
        <f>'H15 Swap'!A1491</f>
        <v>20060227</v>
      </c>
      <c r="C1485" s="1">
        <f t="shared" si="92"/>
        <v>38775</v>
      </c>
      <c r="D1485" s="8">
        <f t="shared" si="93"/>
        <v>2006.2381930184804</v>
      </c>
      <c r="F1485" s="50">
        <f>'H15 Swap'!H1491</f>
        <v>5.0999999999999996</v>
      </c>
      <c r="G1485" s="50">
        <f>'H15 Swap'!O1491</f>
        <v>4.66</v>
      </c>
      <c r="H1485" s="14">
        <f t="shared" si="95"/>
        <v>0.4399999999999995</v>
      </c>
      <c r="J1485" s="51">
        <f>'H15 Swap'!B1491</f>
        <v>4.82</v>
      </c>
      <c r="K1485" s="52">
        <f>'H15 Swap'!C1491</f>
        <v>4.5999999999999996</v>
      </c>
      <c r="L1485" s="14">
        <f t="shared" si="94"/>
        <v>0.22000000000000064</v>
      </c>
    </row>
    <row r="1486" spans="2:12" outlineLevel="1">
      <c r="B1486">
        <f>'H15 Swap'!A1492</f>
        <v>20060228</v>
      </c>
      <c r="C1486" s="1">
        <f t="shared" si="92"/>
        <v>38776</v>
      </c>
      <c r="D1486" s="8">
        <f t="shared" si="93"/>
        <v>2006.2409308692677</v>
      </c>
      <c r="F1486" s="50">
        <f>'H15 Swap'!H1492</f>
        <v>5.08</v>
      </c>
      <c r="G1486" s="50">
        <f>'H15 Swap'!O1492</f>
        <v>4.6100000000000003</v>
      </c>
      <c r="H1486" s="14">
        <f t="shared" si="95"/>
        <v>0.46999999999999975</v>
      </c>
      <c r="J1486" s="51">
        <f>'H15 Swap'!B1492</f>
        <v>4.8224999999999998</v>
      </c>
      <c r="K1486" s="52">
        <f>'H15 Swap'!C1492</f>
        <v>4.5999999999999996</v>
      </c>
      <c r="L1486" s="14">
        <f t="shared" si="94"/>
        <v>0.22250000000000014</v>
      </c>
    </row>
    <row r="1487" spans="2:12" outlineLevel="1">
      <c r="B1487">
        <f>'H15 Swap'!A1493</f>
        <v>20060301</v>
      </c>
      <c r="C1487" s="1">
        <f t="shared" si="92"/>
        <v>38777</v>
      </c>
      <c r="D1487" s="8">
        <f t="shared" si="93"/>
        <v>2006.2491444216291</v>
      </c>
      <c r="F1487" s="50">
        <f>'H15 Swap'!H1493</f>
        <v>5.08</v>
      </c>
      <c r="G1487" s="50">
        <f>'H15 Swap'!O1493</f>
        <v>4.63</v>
      </c>
      <c r="H1487" s="14">
        <f t="shared" si="95"/>
        <v>0.45000000000000018</v>
      </c>
      <c r="J1487" s="51">
        <f>'H15 Swap'!B1493</f>
        <v>4.83</v>
      </c>
      <c r="K1487" s="52">
        <f>'H15 Swap'!C1493</f>
        <v>4.5999999999999996</v>
      </c>
      <c r="L1487" s="14">
        <f t="shared" si="94"/>
        <v>0.23000000000000043</v>
      </c>
    </row>
    <row r="1488" spans="2:12" outlineLevel="1">
      <c r="B1488">
        <f>'H15 Swap'!A1494</f>
        <v>20060302</v>
      </c>
      <c r="C1488" s="1">
        <f t="shared" si="92"/>
        <v>38778</v>
      </c>
      <c r="D1488" s="8">
        <f t="shared" si="93"/>
        <v>2006.2518822724162</v>
      </c>
      <c r="F1488" s="50">
        <f>'H15 Swap'!H1494</f>
        <v>5.16</v>
      </c>
      <c r="G1488" s="50">
        <f>'H15 Swap'!O1494</f>
        <v>4.68</v>
      </c>
      <c r="H1488" s="14">
        <f t="shared" si="95"/>
        <v>0.48000000000000043</v>
      </c>
      <c r="J1488" s="51">
        <f>'H15 Swap'!B1494</f>
        <v>4.84</v>
      </c>
      <c r="K1488" s="52">
        <f>'H15 Swap'!C1494</f>
        <v>4.5999999999999996</v>
      </c>
      <c r="L1488" s="14">
        <f t="shared" si="94"/>
        <v>0.24000000000000021</v>
      </c>
    </row>
    <row r="1489" spans="2:12" outlineLevel="1">
      <c r="B1489">
        <f>'H15 Swap'!A1495</f>
        <v>20060303</v>
      </c>
      <c r="C1489" s="1">
        <f t="shared" si="92"/>
        <v>38779</v>
      </c>
      <c r="D1489" s="8">
        <f t="shared" si="93"/>
        <v>2006.2546201232033</v>
      </c>
      <c r="F1489" s="50">
        <f>'H15 Swap'!H1495</f>
        <v>5.2</v>
      </c>
      <c r="G1489" s="50">
        <f>'H15 Swap'!O1495</f>
        <v>4.71</v>
      </c>
      <c r="H1489" s="14">
        <f t="shared" si="95"/>
        <v>0.49000000000000021</v>
      </c>
      <c r="J1489" s="51">
        <f>'H15 Swap'!B1495</f>
        <v>4.8499999999999996</v>
      </c>
      <c r="K1489" s="52">
        <f>'H15 Swap'!C1495</f>
        <v>4.5999999999999996</v>
      </c>
      <c r="L1489" s="14">
        <f t="shared" si="94"/>
        <v>0.25</v>
      </c>
    </row>
    <row r="1490" spans="2:12" outlineLevel="1">
      <c r="B1490">
        <f>'H15 Swap'!A1496</f>
        <v>20060306</v>
      </c>
      <c r="C1490" s="1">
        <f t="shared" si="92"/>
        <v>38782</v>
      </c>
      <c r="D1490" s="8">
        <f t="shared" si="93"/>
        <v>2006.2628336755647</v>
      </c>
      <c r="F1490" s="50">
        <f>'H15 Swap'!H1496</f>
        <v>5.21</v>
      </c>
      <c r="G1490" s="50">
        <f>'H15 Swap'!O1496</f>
        <v>4.76</v>
      </c>
      <c r="H1490" s="14">
        <f t="shared" si="95"/>
        <v>0.45000000000000018</v>
      </c>
      <c r="J1490" s="51">
        <f>'H15 Swap'!B1496</f>
        <v>4.8600000000000003</v>
      </c>
      <c r="K1490" s="52">
        <f>'H15 Swap'!C1496</f>
        <v>4.5999999999999996</v>
      </c>
      <c r="L1490" s="14">
        <f t="shared" si="94"/>
        <v>0.26000000000000068</v>
      </c>
    </row>
    <row r="1491" spans="2:12" outlineLevel="1">
      <c r="B1491">
        <f>'H15 Swap'!A1497</f>
        <v>20060307</v>
      </c>
      <c r="C1491" s="1">
        <f t="shared" si="92"/>
        <v>38783</v>
      </c>
      <c r="D1491" s="8">
        <f t="shared" si="93"/>
        <v>2006.2655715263518</v>
      </c>
      <c r="F1491" s="50">
        <f>'H15 Swap'!H1497</f>
        <v>5.25</v>
      </c>
      <c r="G1491" s="50">
        <f>'H15 Swap'!O1497</f>
        <v>4.76</v>
      </c>
      <c r="H1491" s="14">
        <f t="shared" si="95"/>
        <v>0.49000000000000021</v>
      </c>
      <c r="J1491" s="51">
        <f>'H15 Swap'!B1497</f>
        <v>4.87</v>
      </c>
      <c r="K1491" s="52">
        <f>'H15 Swap'!C1497</f>
        <v>4.6500000000000004</v>
      </c>
      <c r="L1491" s="14">
        <f t="shared" si="94"/>
        <v>0.21999999999999975</v>
      </c>
    </row>
    <row r="1492" spans="2:12" outlineLevel="1">
      <c r="B1492">
        <f>'H15 Swap'!A1498</f>
        <v>20060308</v>
      </c>
      <c r="C1492" s="1">
        <f t="shared" si="92"/>
        <v>38784</v>
      </c>
      <c r="D1492" s="8">
        <f t="shared" si="93"/>
        <v>2006.2683093771388</v>
      </c>
      <c r="F1492" s="50">
        <f>'H15 Swap'!H1498</f>
        <v>5.23</v>
      </c>
      <c r="G1492" s="50">
        <f>'H15 Swap'!O1498</f>
        <v>4.75</v>
      </c>
      <c r="H1492" s="14">
        <f t="shared" si="95"/>
        <v>0.48000000000000043</v>
      </c>
      <c r="J1492" s="51">
        <f>'H15 Swap'!B1498</f>
        <v>4.88</v>
      </c>
      <c r="K1492" s="52">
        <f>'H15 Swap'!C1498</f>
        <v>4.6500000000000004</v>
      </c>
      <c r="L1492" s="14">
        <f t="shared" si="94"/>
        <v>0.22999999999999954</v>
      </c>
    </row>
    <row r="1493" spans="2:12" outlineLevel="1">
      <c r="B1493">
        <f>'H15 Swap'!A1499</f>
        <v>20060309</v>
      </c>
      <c r="C1493" s="1">
        <f t="shared" si="92"/>
        <v>38785</v>
      </c>
      <c r="D1493" s="8">
        <f t="shared" si="93"/>
        <v>2006.2710472279261</v>
      </c>
      <c r="F1493" s="50">
        <f>'H15 Swap'!H1499</f>
        <v>5.23</v>
      </c>
      <c r="G1493" s="50">
        <f>'H15 Swap'!O1499</f>
        <v>4.75</v>
      </c>
      <c r="H1493" s="14">
        <f t="shared" si="95"/>
        <v>0.48000000000000043</v>
      </c>
      <c r="J1493" s="51">
        <f>'H15 Swap'!B1499</f>
        <v>4.8899999999999997</v>
      </c>
      <c r="K1493" s="52">
        <f>'H15 Swap'!C1499</f>
        <v>4.6500000000000004</v>
      </c>
      <c r="L1493" s="14">
        <f t="shared" si="94"/>
        <v>0.23999999999999932</v>
      </c>
    </row>
    <row r="1494" spans="2:12" outlineLevel="1">
      <c r="B1494">
        <f>'H15 Swap'!A1500</f>
        <v>20060310</v>
      </c>
      <c r="C1494" s="1">
        <f t="shared" si="92"/>
        <v>38786</v>
      </c>
      <c r="D1494" s="8">
        <f t="shared" si="93"/>
        <v>2006.2737850787132</v>
      </c>
      <c r="F1494" s="50">
        <f>'H15 Swap'!H1500</f>
        <v>5.26</v>
      </c>
      <c r="G1494" s="50">
        <f>'H15 Swap'!O1500</f>
        <v>4.7699999999999996</v>
      </c>
      <c r="H1494" s="14">
        <f t="shared" si="95"/>
        <v>0.49000000000000021</v>
      </c>
      <c r="J1494" s="51">
        <f>'H15 Swap'!B1500</f>
        <v>4.9000000000000004</v>
      </c>
      <c r="K1494" s="52">
        <f>'H15 Swap'!C1500</f>
        <v>4.6500000000000004</v>
      </c>
      <c r="L1494" s="14">
        <f t="shared" si="94"/>
        <v>0.25</v>
      </c>
    </row>
    <row r="1495" spans="2:12" outlineLevel="1">
      <c r="B1495">
        <f>'H15 Swap'!A1501</f>
        <v>20060313</v>
      </c>
      <c r="C1495" s="1">
        <f t="shared" si="92"/>
        <v>38789</v>
      </c>
      <c r="D1495" s="8">
        <f t="shared" si="93"/>
        <v>2006.2819986310747</v>
      </c>
      <c r="F1495" s="50">
        <f>'H15 Swap'!H1501</f>
        <v>5.26</v>
      </c>
      <c r="G1495" s="50">
        <f>'H15 Swap'!O1501</f>
        <v>4.78</v>
      </c>
      <c r="H1495" s="14">
        <f t="shared" si="95"/>
        <v>0.47999999999999954</v>
      </c>
      <c r="J1495" s="51">
        <f>'H15 Swap'!B1501</f>
        <v>4.91</v>
      </c>
      <c r="K1495" s="52">
        <f>'H15 Swap'!C1501</f>
        <v>4.6500000000000004</v>
      </c>
      <c r="L1495" s="14">
        <f t="shared" si="94"/>
        <v>0.25999999999999979</v>
      </c>
    </row>
    <row r="1496" spans="2:12" outlineLevel="1">
      <c r="B1496">
        <f>'H15 Swap'!A1502</f>
        <v>20060314</v>
      </c>
      <c r="C1496" s="1">
        <f t="shared" si="92"/>
        <v>38790</v>
      </c>
      <c r="D1496" s="8">
        <f t="shared" si="93"/>
        <v>2006.2847364818617</v>
      </c>
      <c r="F1496" s="50">
        <f>'H15 Swap'!H1502</f>
        <v>5.19</v>
      </c>
      <c r="G1496" s="50">
        <f>'H15 Swap'!O1502</f>
        <v>4.68</v>
      </c>
      <c r="H1496" s="14">
        <f t="shared" si="95"/>
        <v>0.51000000000000068</v>
      </c>
      <c r="J1496" s="51">
        <f>'H15 Swap'!B1502</f>
        <v>4.9169</v>
      </c>
      <c r="K1496" s="52">
        <f>'H15 Swap'!C1502</f>
        <v>4.6500000000000004</v>
      </c>
      <c r="L1496" s="14">
        <f t="shared" si="94"/>
        <v>0.26689999999999969</v>
      </c>
    </row>
    <row r="1497" spans="2:12" outlineLevel="1">
      <c r="B1497">
        <f>'H15 Swap'!A1503</f>
        <v>20060315</v>
      </c>
      <c r="C1497" s="1">
        <f t="shared" si="92"/>
        <v>38791</v>
      </c>
      <c r="D1497" s="8">
        <f t="shared" si="93"/>
        <v>2006.2874743326488</v>
      </c>
      <c r="F1497" s="50">
        <f>'H15 Swap'!H1503</f>
        <v>5.18</v>
      </c>
      <c r="G1497" s="50">
        <f>'H15 Swap'!O1503</f>
        <v>4.6900000000000004</v>
      </c>
      <c r="H1497" s="14">
        <f t="shared" si="95"/>
        <v>0.48999999999999932</v>
      </c>
      <c r="J1497" s="51">
        <f>'H15 Swap'!B1503</f>
        <v>4.92</v>
      </c>
      <c r="K1497" s="52">
        <f>'H15 Swap'!C1503</f>
        <v>4.7</v>
      </c>
      <c r="L1497" s="14">
        <f t="shared" si="94"/>
        <v>0.21999999999999975</v>
      </c>
    </row>
    <row r="1498" spans="2:12" outlineLevel="1">
      <c r="B1498">
        <f>'H15 Swap'!A1504</f>
        <v>20060316</v>
      </c>
      <c r="C1498" s="1">
        <f t="shared" si="92"/>
        <v>38792</v>
      </c>
      <c r="D1498" s="8">
        <f t="shared" si="93"/>
        <v>2006.2902121834361</v>
      </c>
      <c r="F1498" s="50">
        <f>'H15 Swap'!H1504</f>
        <v>5.1100000000000003</v>
      </c>
      <c r="G1498" s="50">
        <f>'H15 Swap'!O1504</f>
        <v>4.5999999999999996</v>
      </c>
      <c r="H1498" s="14">
        <f t="shared" si="95"/>
        <v>0.51000000000000068</v>
      </c>
      <c r="J1498" s="51">
        <f>'H15 Swap'!B1504</f>
        <v>4.93</v>
      </c>
      <c r="K1498" s="52">
        <f>'H15 Swap'!C1504</f>
        <v>4.7</v>
      </c>
      <c r="L1498" s="14">
        <f t="shared" si="94"/>
        <v>0.22999999999999954</v>
      </c>
    </row>
    <row r="1499" spans="2:12" outlineLevel="1">
      <c r="B1499">
        <f>'H15 Swap'!A1505</f>
        <v>20060317</v>
      </c>
      <c r="C1499" s="1">
        <f t="shared" si="92"/>
        <v>38793</v>
      </c>
      <c r="D1499" s="8">
        <f t="shared" si="93"/>
        <v>2006.2929500342232</v>
      </c>
      <c r="F1499" s="50">
        <f>'H15 Swap'!H1505</f>
        <v>5.1100000000000003</v>
      </c>
      <c r="G1499" s="50">
        <f>'H15 Swap'!O1505</f>
        <v>4.62</v>
      </c>
      <c r="H1499" s="14">
        <f t="shared" si="95"/>
        <v>0.49000000000000021</v>
      </c>
      <c r="J1499" s="51">
        <f>'H15 Swap'!B1505</f>
        <v>4.93</v>
      </c>
      <c r="K1499" s="52">
        <f>'H15 Swap'!C1505</f>
        <v>4.7</v>
      </c>
      <c r="L1499" s="14">
        <f t="shared" si="94"/>
        <v>0.22999999999999954</v>
      </c>
    </row>
    <row r="1500" spans="2:12" outlineLevel="1">
      <c r="B1500">
        <f>'H15 Swap'!A1506</f>
        <v>20060320</v>
      </c>
      <c r="C1500" s="1">
        <f t="shared" si="92"/>
        <v>38796</v>
      </c>
      <c r="D1500" s="8">
        <f t="shared" si="93"/>
        <v>2006.3011635865846</v>
      </c>
      <c r="F1500" s="50">
        <f>'H15 Swap'!H1506</f>
        <v>5.08</v>
      </c>
      <c r="G1500" s="50">
        <f>'H15 Swap'!O1506</f>
        <v>4.6100000000000003</v>
      </c>
      <c r="H1500" s="14">
        <f t="shared" si="95"/>
        <v>0.46999999999999975</v>
      </c>
      <c r="J1500" s="51">
        <f>'H15 Swap'!B1506</f>
        <v>4.9353999999999996</v>
      </c>
      <c r="K1500" s="52">
        <f>'H15 Swap'!C1506</f>
        <v>4.7</v>
      </c>
      <c r="L1500" s="14">
        <f t="shared" si="94"/>
        <v>0.23539999999999939</v>
      </c>
    </row>
    <row r="1501" spans="2:12" outlineLevel="1">
      <c r="B1501">
        <f>'H15 Swap'!A1507</f>
        <v>20060321</v>
      </c>
      <c r="C1501" s="1">
        <f t="shared" si="92"/>
        <v>38797</v>
      </c>
      <c r="D1501" s="8">
        <f t="shared" si="93"/>
        <v>2006.3039014373717</v>
      </c>
      <c r="F1501" s="50">
        <f>'H15 Swap'!H1507</f>
        <v>5.16</v>
      </c>
      <c r="G1501" s="50">
        <f>'H15 Swap'!O1507</f>
        <v>4.68</v>
      </c>
      <c r="H1501" s="14">
        <f t="shared" si="95"/>
        <v>0.48000000000000043</v>
      </c>
      <c r="J1501" s="51">
        <f>'H15 Swap'!B1507</f>
        <v>4.9400000000000004</v>
      </c>
      <c r="K1501" s="52">
        <f>'H15 Swap'!C1507</f>
        <v>4.7</v>
      </c>
      <c r="L1501" s="14">
        <f t="shared" si="94"/>
        <v>0.24000000000000021</v>
      </c>
    </row>
    <row r="1502" spans="2:12" outlineLevel="1">
      <c r="B1502">
        <f>'H15 Swap'!A1508</f>
        <v>20060322</v>
      </c>
      <c r="C1502" s="1">
        <f t="shared" si="92"/>
        <v>38798</v>
      </c>
      <c r="D1502" s="8">
        <f t="shared" si="93"/>
        <v>2006.3066392881587</v>
      </c>
      <c r="F1502" s="50">
        <f>'H15 Swap'!H1508</f>
        <v>5.17</v>
      </c>
      <c r="G1502" s="50">
        <f>'H15 Swap'!O1508</f>
        <v>4.6900000000000004</v>
      </c>
      <c r="H1502" s="14">
        <f t="shared" si="95"/>
        <v>0.47999999999999954</v>
      </c>
      <c r="J1502" s="51">
        <f>'H15 Swap'!B1508</f>
        <v>4.9503000000000004</v>
      </c>
      <c r="K1502" s="52">
        <f>'H15 Swap'!C1508</f>
        <v>4.75</v>
      </c>
      <c r="L1502" s="14">
        <f t="shared" si="94"/>
        <v>0.20030000000000037</v>
      </c>
    </row>
    <row r="1503" spans="2:12" outlineLevel="1">
      <c r="B1503">
        <f>'H15 Swap'!A1509</f>
        <v>20060323</v>
      </c>
      <c r="C1503" s="1">
        <f t="shared" si="92"/>
        <v>38799</v>
      </c>
      <c r="D1503" s="8">
        <f t="shared" si="93"/>
        <v>2006.3093771389458</v>
      </c>
      <c r="F1503" s="50">
        <f>'H15 Swap'!H1509</f>
        <v>5.2</v>
      </c>
      <c r="G1503" s="50">
        <f>'H15 Swap'!O1509</f>
        <v>4.7300000000000004</v>
      </c>
      <c r="H1503" s="14">
        <f t="shared" si="95"/>
        <v>0.46999999999999975</v>
      </c>
      <c r="J1503" s="51">
        <f>'H15 Swap'!B1509</f>
        <v>4.96</v>
      </c>
      <c r="K1503" s="52">
        <f>'H15 Swap'!C1509</f>
        <v>4.75</v>
      </c>
      <c r="L1503" s="14">
        <f t="shared" si="94"/>
        <v>0.20999999999999996</v>
      </c>
    </row>
    <row r="1504" spans="2:12" outlineLevel="1">
      <c r="B1504">
        <f>'H15 Swap'!A1510</f>
        <v>20060324</v>
      </c>
      <c r="C1504" s="1">
        <f t="shared" si="92"/>
        <v>38800</v>
      </c>
      <c r="D1504" s="8">
        <f t="shared" si="93"/>
        <v>2006.3121149897331</v>
      </c>
      <c r="F1504" s="50">
        <f>'H15 Swap'!H1510</f>
        <v>5.15</v>
      </c>
      <c r="G1504" s="50">
        <f>'H15 Swap'!O1510</f>
        <v>4.66</v>
      </c>
      <c r="H1504" s="14">
        <f t="shared" si="95"/>
        <v>0.49000000000000021</v>
      </c>
      <c r="J1504" s="51">
        <f>'H15 Swap'!B1510</f>
        <v>4.9648000000000003</v>
      </c>
      <c r="K1504" s="52">
        <f>'H15 Swap'!C1510</f>
        <v>4.75</v>
      </c>
      <c r="L1504" s="14">
        <f t="shared" si="94"/>
        <v>0.21480000000000032</v>
      </c>
    </row>
    <row r="1505" spans="2:12" outlineLevel="1">
      <c r="B1505">
        <f>'H15 Swap'!A1511</f>
        <v>20060327</v>
      </c>
      <c r="C1505" s="1">
        <f t="shared" si="92"/>
        <v>38803</v>
      </c>
      <c r="D1505" s="8">
        <f t="shared" si="93"/>
        <v>2006.3203285420946</v>
      </c>
      <c r="F1505" s="50">
        <f>'H15 Swap'!H1511</f>
        <v>5.16</v>
      </c>
      <c r="G1505" s="50">
        <f>'H15 Swap'!O1511</f>
        <v>4.6900000000000004</v>
      </c>
      <c r="H1505" s="14">
        <f t="shared" si="95"/>
        <v>0.46999999999999975</v>
      </c>
      <c r="J1505" s="51">
        <f>'H15 Swap'!B1511</f>
        <v>4.96</v>
      </c>
      <c r="K1505" s="52">
        <f>'H15 Swap'!C1511</f>
        <v>4.75</v>
      </c>
      <c r="L1505" s="14">
        <f t="shared" si="94"/>
        <v>0.20999999999999996</v>
      </c>
    </row>
    <row r="1506" spans="2:12" outlineLevel="1">
      <c r="B1506">
        <f>'H15 Swap'!A1512</f>
        <v>20060328</v>
      </c>
      <c r="C1506" s="1">
        <f t="shared" si="92"/>
        <v>38804</v>
      </c>
      <c r="D1506" s="8">
        <f t="shared" si="93"/>
        <v>2006.3230663928816</v>
      </c>
      <c r="F1506" s="50">
        <f>'H15 Swap'!H1512</f>
        <v>5.21</v>
      </c>
      <c r="G1506" s="50">
        <f>'H15 Swap'!O1512</f>
        <v>4.79</v>
      </c>
      <c r="H1506" s="14">
        <f t="shared" si="95"/>
        <v>0.41999999999999993</v>
      </c>
      <c r="J1506" s="51">
        <f>'H15 Swap'!B1512</f>
        <v>4.96</v>
      </c>
      <c r="K1506" s="52">
        <f>'H15 Swap'!C1512</f>
        <v>4.75</v>
      </c>
      <c r="L1506" s="14">
        <f t="shared" si="94"/>
        <v>0.20999999999999996</v>
      </c>
    </row>
    <row r="1507" spans="2:12" outlineLevel="1">
      <c r="B1507">
        <f>'H15 Swap'!A1513</f>
        <v>20060329</v>
      </c>
      <c r="C1507" s="1">
        <f t="shared" si="92"/>
        <v>38805</v>
      </c>
      <c r="D1507" s="8">
        <f t="shared" si="93"/>
        <v>2006.3258042436687</v>
      </c>
      <c r="F1507" s="50">
        <f>'H15 Swap'!H1513</f>
        <v>5.27</v>
      </c>
      <c r="G1507" s="50">
        <f>'H15 Swap'!O1513</f>
        <v>4.79</v>
      </c>
      <c r="H1507" s="14">
        <f t="shared" si="95"/>
        <v>0.47999999999999954</v>
      </c>
      <c r="J1507" s="51">
        <f>'H15 Swap'!B1513</f>
        <v>4.9794</v>
      </c>
      <c r="K1507" s="52">
        <f>'H15 Swap'!C1513</f>
        <v>4.75</v>
      </c>
      <c r="L1507" s="14">
        <f t="shared" si="94"/>
        <v>0.22940000000000005</v>
      </c>
    </row>
    <row r="1508" spans="2:12" outlineLevel="1">
      <c r="B1508">
        <f>'H15 Swap'!A1514</f>
        <v>20060330</v>
      </c>
      <c r="C1508" s="1">
        <f t="shared" si="92"/>
        <v>38806</v>
      </c>
      <c r="D1508" s="8">
        <f t="shared" si="93"/>
        <v>2006.3285420944558</v>
      </c>
      <c r="F1508" s="50">
        <f>'H15 Swap'!H1514</f>
        <v>5.31</v>
      </c>
      <c r="G1508" s="50">
        <f>'H15 Swap'!O1514</f>
        <v>4.83</v>
      </c>
      <c r="H1508" s="14">
        <f t="shared" si="95"/>
        <v>0.47999999999999954</v>
      </c>
      <c r="J1508" s="51">
        <f>'H15 Swap'!B1514</f>
        <v>4.99</v>
      </c>
      <c r="K1508" s="52">
        <f>'H15 Swap'!C1514</f>
        <v>4.75</v>
      </c>
      <c r="L1508" s="14">
        <f t="shared" si="94"/>
        <v>0.24000000000000021</v>
      </c>
    </row>
    <row r="1509" spans="2:12" outlineLevel="1">
      <c r="B1509">
        <f>'H15 Swap'!A1515</f>
        <v>20060331</v>
      </c>
      <c r="C1509" s="1">
        <f t="shared" si="92"/>
        <v>38807</v>
      </c>
      <c r="D1509" s="8">
        <f t="shared" si="93"/>
        <v>2006.3312799452431</v>
      </c>
      <c r="F1509" s="50">
        <f>'H15 Swap'!H1515</f>
        <v>5.3</v>
      </c>
      <c r="G1509" s="50">
        <f>'H15 Swap'!O1515</f>
        <v>4.82</v>
      </c>
      <c r="H1509" s="14">
        <f t="shared" si="95"/>
        <v>0.47999999999999954</v>
      </c>
      <c r="J1509" s="51">
        <f>'H15 Swap'!B1515</f>
        <v>4.99</v>
      </c>
      <c r="K1509" s="52">
        <f>'H15 Swap'!C1515</f>
        <v>4.75</v>
      </c>
      <c r="L1509" s="14">
        <f t="shared" si="94"/>
        <v>0.24000000000000021</v>
      </c>
    </row>
    <row r="1510" spans="2:12" outlineLevel="1">
      <c r="B1510">
        <f>'H15 Swap'!A1516</f>
        <v>20060403</v>
      </c>
      <c r="C1510" s="1">
        <f t="shared" si="92"/>
        <v>38810</v>
      </c>
      <c r="D1510" s="8">
        <f t="shared" si="93"/>
        <v>2006.3367556468172</v>
      </c>
      <c r="F1510" s="50">
        <f>'H15 Swap'!H1516</f>
        <v>5.34</v>
      </c>
      <c r="G1510" s="50">
        <f>'H15 Swap'!O1516</f>
        <v>4.8499999999999996</v>
      </c>
      <c r="H1510" s="14">
        <f t="shared" si="95"/>
        <v>0.49000000000000021</v>
      </c>
      <c r="J1510" s="51">
        <f>'H15 Swap'!B1516</f>
        <v>5</v>
      </c>
      <c r="K1510" s="52">
        <f>'H15 Swap'!C1516</f>
        <v>4.78</v>
      </c>
      <c r="L1510" s="14">
        <f t="shared" si="94"/>
        <v>0.21999999999999975</v>
      </c>
    </row>
    <row r="1511" spans="2:12" outlineLevel="1">
      <c r="B1511">
        <f>'H15 Swap'!A1517</f>
        <v>20060404</v>
      </c>
      <c r="C1511" s="1">
        <f t="shared" si="92"/>
        <v>38811</v>
      </c>
      <c r="D1511" s="8">
        <f t="shared" si="93"/>
        <v>2006.3394934976043</v>
      </c>
      <c r="F1511" s="50">
        <f>'H15 Swap'!H1517</f>
        <v>5.3</v>
      </c>
      <c r="G1511" s="50">
        <f>'H15 Swap'!O1517</f>
        <v>4.82</v>
      </c>
      <c r="H1511" s="14">
        <f t="shared" si="95"/>
        <v>0.47999999999999954</v>
      </c>
      <c r="J1511" s="51">
        <f>'H15 Swap'!B1517</f>
        <v>5.01</v>
      </c>
      <c r="K1511" s="52">
        <f>'H15 Swap'!C1517</f>
        <v>4.78</v>
      </c>
      <c r="L1511" s="14">
        <f t="shared" si="94"/>
        <v>0.22999999999999954</v>
      </c>
    </row>
    <row r="1512" spans="2:12" outlineLevel="1">
      <c r="B1512">
        <f>'H15 Swap'!A1518</f>
        <v>20060405</v>
      </c>
      <c r="C1512" s="1">
        <f t="shared" si="92"/>
        <v>38812</v>
      </c>
      <c r="D1512" s="8">
        <f t="shared" si="93"/>
        <v>2006.3422313483916</v>
      </c>
      <c r="F1512" s="50">
        <f>'H15 Swap'!H1518</f>
        <v>5.29</v>
      </c>
      <c r="G1512" s="50">
        <f>'H15 Swap'!O1518</f>
        <v>4.79</v>
      </c>
      <c r="H1512" s="14">
        <f t="shared" si="95"/>
        <v>0.5</v>
      </c>
      <c r="J1512" s="51">
        <f>'H15 Swap'!B1518</f>
        <v>5.0137999999999998</v>
      </c>
      <c r="K1512" s="52">
        <f>'H15 Swap'!C1518</f>
        <v>4.78</v>
      </c>
      <c r="L1512" s="14">
        <f t="shared" si="94"/>
        <v>0.23379999999999956</v>
      </c>
    </row>
    <row r="1513" spans="2:12" outlineLevel="1">
      <c r="B1513">
        <f>'H15 Swap'!A1519</f>
        <v>20060406</v>
      </c>
      <c r="C1513" s="1">
        <f t="shared" si="92"/>
        <v>38813</v>
      </c>
      <c r="D1513" s="8">
        <f t="shared" si="93"/>
        <v>2006.3449691991786</v>
      </c>
      <c r="F1513" s="50">
        <f>'H15 Swap'!H1519</f>
        <v>5.32</v>
      </c>
      <c r="G1513" s="50">
        <f>'H15 Swap'!O1519</f>
        <v>4.84</v>
      </c>
      <c r="H1513" s="14">
        <f t="shared" si="95"/>
        <v>0.48000000000000043</v>
      </c>
      <c r="J1513" s="51">
        <f>'H15 Swap'!B1519</f>
        <v>5.0225</v>
      </c>
      <c r="K1513" s="52">
        <f>'H15 Swap'!C1519</f>
        <v>4.78</v>
      </c>
      <c r="L1513" s="14">
        <f t="shared" si="94"/>
        <v>0.24249999999999972</v>
      </c>
    </row>
    <row r="1514" spans="2:12" outlineLevel="1">
      <c r="B1514">
        <f>'H15 Swap'!A1520</f>
        <v>20060407</v>
      </c>
      <c r="C1514" s="1">
        <f t="shared" si="92"/>
        <v>38814</v>
      </c>
      <c r="D1514" s="8">
        <f t="shared" si="93"/>
        <v>2006.3477070499657</v>
      </c>
      <c r="F1514" s="50">
        <f>'H15 Swap'!H1520</f>
        <v>5.36</v>
      </c>
      <c r="G1514" s="50">
        <f>'H15 Swap'!O1520</f>
        <v>4.8899999999999997</v>
      </c>
      <c r="H1514" s="14">
        <f t="shared" si="95"/>
        <v>0.47000000000000064</v>
      </c>
      <c r="J1514" s="51">
        <f>'H15 Swap'!B1520</f>
        <v>5.0281000000000002</v>
      </c>
      <c r="K1514" s="52">
        <f>'H15 Swap'!C1520</f>
        <v>4.78</v>
      </c>
      <c r="L1514" s="14">
        <f t="shared" si="94"/>
        <v>0.24809999999999999</v>
      </c>
    </row>
    <row r="1515" spans="2:12" outlineLevel="1">
      <c r="B1515">
        <f>'H15 Swap'!A1521</f>
        <v>20060410</v>
      </c>
      <c r="C1515" s="1">
        <f t="shared" si="92"/>
        <v>38817</v>
      </c>
      <c r="D1515" s="8">
        <f t="shared" si="93"/>
        <v>2006.3559206023272</v>
      </c>
      <c r="F1515" s="50">
        <f>'H15 Swap'!H1521</f>
        <v>5.39</v>
      </c>
      <c r="G1515" s="50">
        <f>'H15 Swap'!O1521</f>
        <v>4.8899999999999997</v>
      </c>
      <c r="H1515" s="14">
        <f t="shared" si="95"/>
        <v>0.5</v>
      </c>
      <c r="J1515" s="51">
        <f>'H15 Swap'!B1521</f>
        <v>5.0446999999999997</v>
      </c>
      <c r="K1515" s="52">
        <f>'H15 Swap'!C1521</f>
        <v>4.8</v>
      </c>
      <c r="L1515" s="14">
        <f t="shared" si="94"/>
        <v>0.24469999999999992</v>
      </c>
    </row>
    <row r="1516" spans="2:12" outlineLevel="1">
      <c r="B1516">
        <f>'H15 Swap'!A1522</f>
        <v>20060411</v>
      </c>
      <c r="C1516" s="1">
        <f t="shared" si="92"/>
        <v>38818</v>
      </c>
      <c r="D1516" s="8">
        <f t="shared" si="93"/>
        <v>2006.3586584531142</v>
      </c>
      <c r="F1516" s="50">
        <f>'H15 Swap'!H1522</f>
        <v>5.37</v>
      </c>
      <c r="G1516" s="50">
        <f>'H15 Swap'!O1522</f>
        <v>4.8600000000000003</v>
      </c>
      <c r="H1516" s="14">
        <f t="shared" si="95"/>
        <v>0.50999999999999979</v>
      </c>
      <c r="J1516" s="51">
        <f>'H15 Swap'!B1522</f>
        <v>5.05</v>
      </c>
      <c r="K1516" s="52">
        <f>'H15 Swap'!C1522</f>
        <v>4.8</v>
      </c>
      <c r="L1516" s="14">
        <f t="shared" si="94"/>
        <v>0.25</v>
      </c>
    </row>
    <row r="1517" spans="2:12" outlineLevel="1">
      <c r="B1517">
        <f>'H15 Swap'!A1523</f>
        <v>20060412</v>
      </c>
      <c r="C1517" s="1">
        <f t="shared" si="92"/>
        <v>38819</v>
      </c>
      <c r="D1517" s="8">
        <f t="shared" si="93"/>
        <v>2006.3613963039015</v>
      </c>
      <c r="F1517" s="50">
        <f>'H15 Swap'!H1523</f>
        <v>5.38</v>
      </c>
      <c r="G1517" s="50">
        <f>'H15 Swap'!O1523</f>
        <v>4.91</v>
      </c>
      <c r="H1517" s="14">
        <f t="shared" si="95"/>
        <v>0.46999999999999975</v>
      </c>
      <c r="J1517" s="51">
        <f>'H15 Swap'!B1523</f>
        <v>5.0682999999999998</v>
      </c>
      <c r="K1517" s="52">
        <f>'H15 Swap'!C1523</f>
        <v>4.8</v>
      </c>
      <c r="L1517" s="14">
        <f t="shared" si="94"/>
        <v>0.26829999999999998</v>
      </c>
    </row>
    <row r="1518" spans="2:12" outlineLevel="1">
      <c r="B1518">
        <f>'H15 Swap'!A1524</f>
        <v>20060413</v>
      </c>
      <c r="C1518" s="1">
        <f t="shared" si="92"/>
        <v>38820</v>
      </c>
      <c r="D1518" s="8">
        <f t="shared" si="93"/>
        <v>2006.3641341546886</v>
      </c>
      <c r="F1518" s="50">
        <f>'H15 Swap'!H1524</f>
        <v>5.45</v>
      </c>
      <c r="G1518" s="50">
        <f>'H15 Swap'!O1524</f>
        <v>4.97</v>
      </c>
      <c r="H1518" s="14">
        <f t="shared" si="95"/>
        <v>0.48000000000000043</v>
      </c>
      <c r="J1518" s="51">
        <f>'H15 Swap'!B1524</f>
        <v>5.0769000000000002</v>
      </c>
      <c r="K1518" s="52">
        <f>'H15 Swap'!C1524</f>
        <v>4.8</v>
      </c>
      <c r="L1518" s="14">
        <f t="shared" si="94"/>
        <v>0.27690000000000037</v>
      </c>
    </row>
    <row r="1519" spans="2:12" outlineLevel="1">
      <c r="B1519">
        <f>'H15 Swap'!A1525</f>
        <v>20060414</v>
      </c>
      <c r="C1519" s="1">
        <f t="shared" si="92"/>
        <v>38821</v>
      </c>
      <c r="D1519" s="8">
        <f t="shared" si="93"/>
        <v>2006.3668720054757</v>
      </c>
      <c r="F1519" s="50" t="str">
        <f>'H15 Swap'!H1525</f>
        <v xml:space="preserve"> NaN</v>
      </c>
      <c r="G1519" s="50" t="str">
        <f>'H15 Swap'!O1525</f>
        <v xml:space="preserve"> NaN</v>
      </c>
      <c r="H1519" s="14" t="e">
        <f t="shared" si="95"/>
        <v>#N/A</v>
      </c>
      <c r="J1519" s="51">
        <f>'H15 Swap'!B1525</f>
        <v>5.0769000000000002</v>
      </c>
      <c r="K1519" s="52">
        <f>'H15 Swap'!C1525</f>
        <v>4.8</v>
      </c>
      <c r="L1519" s="14">
        <f t="shared" si="94"/>
        <v>0.27690000000000037</v>
      </c>
    </row>
    <row r="1520" spans="2:12" outlineLevel="1">
      <c r="B1520">
        <f>'H15 Swap'!A1526</f>
        <v>20060417</v>
      </c>
      <c r="C1520" s="1">
        <f t="shared" si="92"/>
        <v>38824</v>
      </c>
      <c r="D1520" s="8">
        <f t="shared" si="93"/>
        <v>2006.3750855578371</v>
      </c>
      <c r="F1520" s="50">
        <f>'H15 Swap'!H1526</f>
        <v>5.44</v>
      </c>
      <c r="G1520" s="50">
        <f>'H15 Swap'!O1526</f>
        <v>4.93</v>
      </c>
      <c r="H1520" s="14">
        <f t="shared" si="95"/>
        <v>0.51000000000000068</v>
      </c>
      <c r="J1520" s="51">
        <f>'H15 Swap'!B1526</f>
        <v>5.0769000000000002</v>
      </c>
      <c r="K1520" s="52">
        <f>'H15 Swap'!C1526</f>
        <v>4.8499999999999996</v>
      </c>
      <c r="L1520" s="14">
        <f t="shared" si="94"/>
        <v>0.22690000000000055</v>
      </c>
    </row>
    <row r="1521" spans="2:12" outlineLevel="1">
      <c r="B1521">
        <f>'H15 Swap'!A1527</f>
        <v>20060418</v>
      </c>
      <c r="C1521" s="1">
        <f t="shared" si="92"/>
        <v>38825</v>
      </c>
      <c r="D1521" s="8">
        <f t="shared" si="93"/>
        <v>2006.3778234086242</v>
      </c>
      <c r="F1521" s="50">
        <f>'H15 Swap'!H1527</f>
        <v>5.39</v>
      </c>
      <c r="G1521" s="50">
        <f>'H15 Swap'!O1527</f>
        <v>4.87</v>
      </c>
      <c r="H1521" s="14">
        <f t="shared" si="95"/>
        <v>0.51999999999999957</v>
      </c>
      <c r="J1521" s="51">
        <f>'H15 Swap'!B1527</f>
        <v>5.08</v>
      </c>
      <c r="K1521" s="52">
        <f>'H15 Swap'!C1527</f>
        <v>4.8499999999999996</v>
      </c>
      <c r="L1521" s="14">
        <f t="shared" si="94"/>
        <v>0.23000000000000043</v>
      </c>
    </row>
    <row r="1522" spans="2:12" outlineLevel="1">
      <c r="B1522">
        <f>'H15 Swap'!A1528</f>
        <v>20060419</v>
      </c>
      <c r="C1522" s="1">
        <f t="shared" si="92"/>
        <v>38826</v>
      </c>
      <c r="D1522" s="8">
        <f t="shared" si="93"/>
        <v>2006.3805612594113</v>
      </c>
      <c r="F1522" s="50">
        <f>'H15 Swap'!H1528</f>
        <v>5.4</v>
      </c>
      <c r="G1522" s="50">
        <f>'H15 Swap'!O1528</f>
        <v>4.91</v>
      </c>
      <c r="H1522" s="14">
        <f t="shared" si="95"/>
        <v>0.49000000000000021</v>
      </c>
      <c r="J1522" s="51">
        <f>'H15 Swap'!B1528</f>
        <v>5.0747</v>
      </c>
      <c r="K1522" s="52">
        <f>'H15 Swap'!C1528</f>
        <v>4.8499999999999996</v>
      </c>
      <c r="L1522" s="14">
        <f t="shared" si="94"/>
        <v>0.22470000000000034</v>
      </c>
    </row>
    <row r="1523" spans="2:12" outlineLevel="1">
      <c r="B1523">
        <f>'H15 Swap'!A1529</f>
        <v>20060420</v>
      </c>
      <c r="C1523" s="1">
        <f t="shared" si="92"/>
        <v>38827</v>
      </c>
      <c r="D1523" s="8">
        <f t="shared" si="93"/>
        <v>2006.3832991101985</v>
      </c>
      <c r="F1523" s="50">
        <f>'H15 Swap'!H1529</f>
        <v>5.4</v>
      </c>
      <c r="G1523" s="50">
        <f>'H15 Swap'!O1529</f>
        <v>4.92</v>
      </c>
      <c r="H1523" s="14">
        <f t="shared" si="95"/>
        <v>0.48000000000000043</v>
      </c>
      <c r="J1523" s="51">
        <f>'H15 Swap'!B1529</f>
        <v>5.09</v>
      </c>
      <c r="K1523" s="52">
        <f>'H15 Swap'!C1529</f>
        <v>4.8499999999999996</v>
      </c>
      <c r="L1523" s="14">
        <f t="shared" si="94"/>
        <v>0.24000000000000021</v>
      </c>
    </row>
    <row r="1524" spans="2:12" outlineLevel="1">
      <c r="B1524">
        <f>'H15 Swap'!A1530</f>
        <v>20060421</v>
      </c>
      <c r="C1524" s="1">
        <f t="shared" si="92"/>
        <v>38828</v>
      </c>
      <c r="D1524" s="8">
        <f t="shared" si="93"/>
        <v>2006.3860369609856</v>
      </c>
      <c r="F1524" s="50">
        <f>'H15 Swap'!H1530</f>
        <v>5.41</v>
      </c>
      <c r="G1524" s="50">
        <f>'H15 Swap'!O1530</f>
        <v>4.92</v>
      </c>
      <c r="H1524" s="14">
        <f t="shared" si="95"/>
        <v>0.49000000000000021</v>
      </c>
      <c r="J1524" s="51">
        <f>'H15 Swap'!B1530</f>
        <v>5.0999999999999996</v>
      </c>
      <c r="K1524" s="52">
        <f>'H15 Swap'!C1530</f>
        <v>4.8499999999999996</v>
      </c>
      <c r="L1524" s="14">
        <f t="shared" si="94"/>
        <v>0.25</v>
      </c>
    </row>
    <row r="1525" spans="2:12" outlineLevel="1">
      <c r="B1525">
        <f>'H15 Swap'!A1531</f>
        <v>20060424</v>
      </c>
      <c r="C1525" s="1">
        <f t="shared" si="92"/>
        <v>38831</v>
      </c>
      <c r="D1525" s="8">
        <f t="shared" si="93"/>
        <v>2006.3942505133471</v>
      </c>
      <c r="F1525" s="50">
        <f>'H15 Swap'!H1531</f>
        <v>5.37</v>
      </c>
      <c r="G1525" s="50">
        <f>'H15 Swap'!O1531</f>
        <v>4.9000000000000004</v>
      </c>
      <c r="H1525" s="14">
        <f t="shared" si="95"/>
        <v>0.46999999999999975</v>
      </c>
      <c r="J1525" s="51">
        <f>'H15 Swap'!B1531</f>
        <v>5.1074999999999999</v>
      </c>
      <c r="K1525" s="52">
        <f>'H15 Swap'!C1531</f>
        <v>4.8499999999999996</v>
      </c>
      <c r="L1525" s="14">
        <f t="shared" si="94"/>
        <v>0.25750000000000028</v>
      </c>
    </row>
    <row r="1526" spans="2:12" outlineLevel="1">
      <c r="B1526">
        <f>'H15 Swap'!A1532</f>
        <v>20060425</v>
      </c>
      <c r="C1526" s="1">
        <f t="shared" si="92"/>
        <v>38832</v>
      </c>
      <c r="D1526" s="8">
        <f t="shared" si="93"/>
        <v>2006.3969883641341</v>
      </c>
      <c r="F1526" s="50">
        <f>'H15 Swap'!H1532</f>
        <v>5.45</v>
      </c>
      <c r="G1526" s="50">
        <f>'H15 Swap'!O1532</f>
        <v>4.9800000000000004</v>
      </c>
      <c r="H1526" s="14">
        <f t="shared" si="95"/>
        <v>0.46999999999999975</v>
      </c>
      <c r="J1526" s="51">
        <f>'H15 Swap'!B1532</f>
        <v>5.1100000000000003</v>
      </c>
      <c r="K1526" s="52">
        <f>'H15 Swap'!C1532</f>
        <v>4.8499999999999996</v>
      </c>
      <c r="L1526" s="14">
        <f t="shared" si="94"/>
        <v>0.26000000000000068</v>
      </c>
    </row>
    <row r="1527" spans="2:12" outlineLevel="1">
      <c r="B1527">
        <f>'H15 Swap'!A1533</f>
        <v>20060426</v>
      </c>
      <c r="C1527" s="1">
        <f t="shared" si="92"/>
        <v>38833</v>
      </c>
      <c r="D1527" s="8">
        <f t="shared" si="93"/>
        <v>2006.3997262149212</v>
      </c>
      <c r="F1527" s="50">
        <f>'H15 Swap'!H1533</f>
        <v>5.48</v>
      </c>
      <c r="G1527" s="50">
        <f>'H15 Swap'!O1533</f>
        <v>5.0199999999999996</v>
      </c>
      <c r="H1527" s="14">
        <f t="shared" si="95"/>
        <v>0.46000000000000085</v>
      </c>
      <c r="J1527" s="51">
        <f>'H15 Swap'!B1533</f>
        <v>5.1256000000000004</v>
      </c>
      <c r="K1527" s="52">
        <f>'H15 Swap'!C1533</f>
        <v>4.8499999999999996</v>
      </c>
      <c r="L1527" s="14">
        <f t="shared" si="94"/>
        <v>0.27560000000000073</v>
      </c>
    </row>
    <row r="1528" spans="2:12" outlineLevel="1">
      <c r="B1528">
        <f>'H15 Swap'!A1534</f>
        <v>20060427</v>
      </c>
      <c r="C1528" s="1">
        <f t="shared" si="92"/>
        <v>38834</v>
      </c>
      <c r="D1528" s="8">
        <f t="shared" si="93"/>
        <v>2006.4024640657085</v>
      </c>
      <c r="F1528" s="50">
        <f>'H15 Swap'!H1534</f>
        <v>5.44</v>
      </c>
      <c r="G1528" s="50">
        <f>'H15 Swap'!O1534</f>
        <v>4.95</v>
      </c>
      <c r="H1528" s="14">
        <f t="shared" si="95"/>
        <v>0.49000000000000021</v>
      </c>
      <c r="J1528" s="51">
        <f>'H15 Swap'!B1534</f>
        <v>5.1487999999999996</v>
      </c>
      <c r="K1528" s="52">
        <f>'H15 Swap'!C1534</f>
        <v>4.8499999999999996</v>
      </c>
      <c r="L1528" s="14">
        <f t="shared" si="94"/>
        <v>0.29879999999999995</v>
      </c>
    </row>
    <row r="1529" spans="2:12" outlineLevel="1">
      <c r="B1529">
        <f>'H15 Swap'!A1535</f>
        <v>20060428</v>
      </c>
      <c r="C1529" s="1">
        <f t="shared" si="92"/>
        <v>38835</v>
      </c>
      <c r="D1529" s="8">
        <f t="shared" si="93"/>
        <v>2006.4052019164956</v>
      </c>
      <c r="F1529" s="50">
        <f>'H15 Swap'!H1535</f>
        <v>5.43</v>
      </c>
      <c r="G1529" s="50">
        <f>'H15 Swap'!O1535</f>
        <v>4.92</v>
      </c>
      <c r="H1529" s="14">
        <f t="shared" si="95"/>
        <v>0.50999999999999979</v>
      </c>
      <c r="J1529" s="51">
        <f>'H15 Swap'!B1535</f>
        <v>5.1487999999999996</v>
      </c>
      <c r="K1529" s="52">
        <f>'H15 Swap'!C1535</f>
        <v>4.8499999999999996</v>
      </c>
      <c r="L1529" s="14">
        <f t="shared" si="94"/>
        <v>0.29879999999999995</v>
      </c>
    </row>
    <row r="1530" spans="2:12" outlineLevel="1">
      <c r="B1530">
        <f>'H15 Swap'!A1536</f>
        <v>20060501</v>
      </c>
      <c r="C1530" s="1">
        <f t="shared" si="92"/>
        <v>38838</v>
      </c>
      <c r="D1530" s="8">
        <f t="shared" si="93"/>
        <v>2006.413415468857</v>
      </c>
      <c r="F1530" s="50">
        <f>'H15 Swap'!H1536</f>
        <v>5.47</v>
      </c>
      <c r="G1530" s="50">
        <f>'H15 Swap'!O1536</f>
        <v>4.99</v>
      </c>
      <c r="H1530" s="14">
        <f t="shared" si="95"/>
        <v>0.47999999999999954</v>
      </c>
      <c r="J1530" s="51">
        <f>'H15 Swap'!B1536</f>
        <v>5.1487999999999996</v>
      </c>
      <c r="K1530" s="52">
        <f>'H15 Swap'!C1536</f>
        <v>4.95</v>
      </c>
      <c r="L1530" s="14">
        <f t="shared" si="94"/>
        <v>0.19879999999999942</v>
      </c>
    </row>
    <row r="1531" spans="2:12" outlineLevel="1">
      <c r="B1531">
        <f>'H15 Swap'!A1537</f>
        <v>20060502</v>
      </c>
      <c r="C1531" s="1">
        <f t="shared" si="92"/>
        <v>38839</v>
      </c>
      <c r="D1531" s="8">
        <f t="shared" si="93"/>
        <v>2006.4161533196441</v>
      </c>
      <c r="F1531" s="50">
        <f>'H15 Swap'!H1537</f>
        <v>5.46</v>
      </c>
      <c r="G1531" s="50">
        <f>'H15 Swap'!O1537</f>
        <v>4.9800000000000004</v>
      </c>
      <c r="H1531" s="14">
        <f t="shared" si="95"/>
        <v>0.47999999999999954</v>
      </c>
      <c r="J1531" s="51">
        <f>'H15 Swap'!B1537</f>
        <v>5.1456</v>
      </c>
      <c r="K1531" s="52">
        <f>'H15 Swap'!C1537</f>
        <v>4.95</v>
      </c>
      <c r="L1531" s="14">
        <f t="shared" si="94"/>
        <v>0.19559999999999977</v>
      </c>
    </row>
    <row r="1532" spans="2:12" outlineLevel="1">
      <c r="B1532">
        <f>'H15 Swap'!A1538</f>
        <v>20060503</v>
      </c>
      <c r="C1532" s="1">
        <f t="shared" si="92"/>
        <v>38840</v>
      </c>
      <c r="D1532" s="8">
        <f t="shared" si="93"/>
        <v>2006.4188911704312</v>
      </c>
      <c r="F1532" s="50">
        <f>'H15 Swap'!H1538</f>
        <v>5.52</v>
      </c>
      <c r="G1532" s="50">
        <f>'H15 Swap'!O1538</f>
        <v>5.01</v>
      </c>
      <c r="H1532" s="14">
        <f t="shared" si="95"/>
        <v>0.50999999999999979</v>
      </c>
      <c r="J1532" s="51">
        <f>'H15 Swap'!B1538</f>
        <v>5.15</v>
      </c>
      <c r="K1532" s="52">
        <f>'H15 Swap'!C1538</f>
        <v>4.95</v>
      </c>
      <c r="L1532" s="14">
        <f t="shared" si="94"/>
        <v>0.20000000000000018</v>
      </c>
    </row>
    <row r="1533" spans="2:12" outlineLevel="1">
      <c r="B1533">
        <f>'H15 Swap'!A1539</f>
        <v>20060504</v>
      </c>
      <c r="C1533" s="1">
        <f t="shared" si="92"/>
        <v>38841</v>
      </c>
      <c r="D1533" s="8">
        <f t="shared" si="93"/>
        <v>2006.4216290212185</v>
      </c>
      <c r="F1533" s="50">
        <f>'H15 Swap'!H1539</f>
        <v>5.53</v>
      </c>
      <c r="G1533" s="50">
        <f>'H15 Swap'!O1539</f>
        <v>5.03</v>
      </c>
      <c r="H1533" s="14">
        <f t="shared" si="95"/>
        <v>0.5</v>
      </c>
      <c r="J1533" s="51">
        <f>'H15 Swap'!B1539</f>
        <v>5.16</v>
      </c>
      <c r="K1533" s="52">
        <f>'H15 Swap'!C1539</f>
        <v>4.95</v>
      </c>
      <c r="L1533" s="14">
        <f t="shared" si="94"/>
        <v>0.20999999999999996</v>
      </c>
    </row>
    <row r="1534" spans="2:12" outlineLevel="1">
      <c r="B1534">
        <f>'H15 Swap'!A1540</f>
        <v>20060505</v>
      </c>
      <c r="C1534" s="1">
        <f t="shared" si="92"/>
        <v>38842</v>
      </c>
      <c r="D1534" s="8">
        <f t="shared" si="93"/>
        <v>2006.4243668720055</v>
      </c>
      <c r="F1534" s="50">
        <f>'H15 Swap'!H1540</f>
        <v>5.48</v>
      </c>
      <c r="G1534" s="50">
        <f>'H15 Swap'!O1540</f>
        <v>4.99</v>
      </c>
      <c r="H1534" s="14">
        <f t="shared" si="95"/>
        <v>0.49000000000000021</v>
      </c>
      <c r="J1534" s="51">
        <f>'H15 Swap'!B1540</f>
        <v>5.1662999999999997</v>
      </c>
      <c r="K1534" s="52">
        <f>'H15 Swap'!C1540</f>
        <v>4.95</v>
      </c>
      <c r="L1534" s="14">
        <f t="shared" si="94"/>
        <v>0.21629999999999949</v>
      </c>
    </row>
    <row r="1535" spans="2:12" outlineLevel="1">
      <c r="B1535">
        <f>'H15 Swap'!A1541</f>
        <v>20060508</v>
      </c>
      <c r="C1535" s="1">
        <f t="shared" si="92"/>
        <v>38845</v>
      </c>
      <c r="D1535" s="8">
        <f t="shared" si="93"/>
        <v>2006.432580424367</v>
      </c>
      <c r="F1535" s="50">
        <f>'H15 Swap'!H1541</f>
        <v>5.5</v>
      </c>
      <c r="G1535" s="50">
        <f>'H15 Swap'!O1541</f>
        <v>5.01</v>
      </c>
      <c r="H1535" s="14">
        <f t="shared" si="95"/>
        <v>0.49000000000000021</v>
      </c>
      <c r="J1535" s="51">
        <f>'H15 Swap'!B1541</f>
        <v>5.16</v>
      </c>
      <c r="K1535" s="52">
        <f>'H15 Swap'!C1541</f>
        <v>4.95</v>
      </c>
      <c r="L1535" s="14">
        <f t="shared" si="94"/>
        <v>0.20999999999999996</v>
      </c>
    </row>
    <row r="1536" spans="2:12" outlineLevel="1">
      <c r="B1536">
        <f>'H15 Swap'!A1542</f>
        <v>20060509</v>
      </c>
      <c r="C1536" s="1">
        <f t="shared" si="92"/>
        <v>38846</v>
      </c>
      <c r="D1536" s="8">
        <f t="shared" si="93"/>
        <v>2006.435318275154</v>
      </c>
      <c r="F1536" s="50">
        <f>'H15 Swap'!H1542</f>
        <v>5.5</v>
      </c>
      <c r="G1536" s="50">
        <f>'H15 Swap'!O1542</f>
        <v>5.01</v>
      </c>
      <c r="H1536" s="14">
        <f t="shared" si="95"/>
        <v>0.49000000000000021</v>
      </c>
      <c r="J1536" s="51">
        <f>'H15 Swap'!B1542</f>
        <v>5.1619000000000002</v>
      </c>
      <c r="K1536" s="52">
        <f>'H15 Swap'!C1542</f>
        <v>4.95</v>
      </c>
      <c r="L1536" s="14">
        <f t="shared" si="94"/>
        <v>0.21189999999999998</v>
      </c>
    </row>
    <row r="1537" spans="2:12" outlineLevel="1">
      <c r="B1537">
        <f>'H15 Swap'!A1543</f>
        <v>20060510</v>
      </c>
      <c r="C1537" s="1">
        <f t="shared" si="92"/>
        <v>38847</v>
      </c>
      <c r="D1537" s="8">
        <f t="shared" si="93"/>
        <v>2006.4380561259411</v>
      </c>
      <c r="F1537" s="50">
        <f>'H15 Swap'!H1543</f>
        <v>5.47</v>
      </c>
      <c r="G1537" s="50">
        <f>'H15 Swap'!O1543</f>
        <v>5.03</v>
      </c>
      <c r="H1537" s="14">
        <f t="shared" si="95"/>
        <v>0.4399999999999995</v>
      </c>
      <c r="J1537" s="51">
        <f>'H15 Swap'!B1543</f>
        <v>5.1643999999999997</v>
      </c>
      <c r="K1537" s="52">
        <f>'H15 Swap'!C1543</f>
        <v>4.95</v>
      </c>
      <c r="L1537" s="14">
        <f t="shared" si="94"/>
        <v>0.21439999999999948</v>
      </c>
    </row>
    <row r="1538" spans="2:12" outlineLevel="1">
      <c r="B1538">
        <f>'H15 Swap'!A1544</f>
        <v>20060511</v>
      </c>
      <c r="C1538" s="1">
        <f t="shared" si="92"/>
        <v>38848</v>
      </c>
      <c r="D1538" s="8">
        <f t="shared" si="93"/>
        <v>2006.4407939767282</v>
      </c>
      <c r="F1538" s="50">
        <f>'H15 Swap'!H1544</f>
        <v>5.52</v>
      </c>
      <c r="G1538" s="50">
        <f>'H15 Swap'!O1544</f>
        <v>5.04</v>
      </c>
      <c r="H1538" s="14">
        <f t="shared" si="95"/>
        <v>0.47999999999999954</v>
      </c>
      <c r="J1538" s="51">
        <f>'H15 Swap'!B1544</f>
        <v>5.17</v>
      </c>
      <c r="K1538" s="52">
        <f>'H15 Swap'!C1544</f>
        <v>4.92</v>
      </c>
      <c r="L1538" s="14">
        <f t="shared" si="94"/>
        <v>0.25</v>
      </c>
    </row>
    <row r="1539" spans="2:12" outlineLevel="1">
      <c r="B1539">
        <f>'H15 Swap'!A1545</f>
        <v>20060512</v>
      </c>
      <c r="C1539" s="1">
        <f t="shared" si="92"/>
        <v>38849</v>
      </c>
      <c r="D1539" s="8">
        <f t="shared" si="93"/>
        <v>2006.4435318275155</v>
      </c>
      <c r="F1539" s="50">
        <f>'H15 Swap'!H1545</f>
        <v>5.53</v>
      </c>
      <c r="G1539" s="50">
        <f>'H15 Swap'!O1545</f>
        <v>5.08</v>
      </c>
      <c r="H1539" s="14">
        <f t="shared" si="95"/>
        <v>0.45000000000000018</v>
      </c>
      <c r="J1539" s="51">
        <f>'H15 Swap'!B1545</f>
        <v>5.17</v>
      </c>
      <c r="K1539" s="52">
        <f>'H15 Swap'!C1545</f>
        <v>4.92</v>
      </c>
      <c r="L1539" s="14">
        <f t="shared" si="94"/>
        <v>0.25</v>
      </c>
    </row>
    <row r="1540" spans="2:12" outlineLevel="1">
      <c r="B1540">
        <f>'H15 Swap'!A1546</f>
        <v>20060515</v>
      </c>
      <c r="C1540" s="1">
        <f t="shared" si="92"/>
        <v>38852</v>
      </c>
      <c r="D1540" s="8">
        <f t="shared" si="93"/>
        <v>2006.4517453798767</v>
      </c>
      <c r="F1540" s="50">
        <f>'H15 Swap'!H1546</f>
        <v>5.52</v>
      </c>
      <c r="G1540" s="50">
        <f>'H15 Swap'!O1546</f>
        <v>5.04</v>
      </c>
      <c r="H1540" s="14">
        <f t="shared" si="95"/>
        <v>0.47999999999999954</v>
      </c>
      <c r="J1540" s="51">
        <f>'H15 Swap'!B1546</f>
        <v>5.1706000000000003</v>
      </c>
      <c r="K1540" s="52">
        <f>'H15 Swap'!C1546</f>
        <v>4.92</v>
      </c>
      <c r="L1540" s="14">
        <f t="shared" si="94"/>
        <v>0.25060000000000038</v>
      </c>
    </row>
    <row r="1541" spans="2:12" outlineLevel="1">
      <c r="B1541">
        <f>'H15 Swap'!A1547</f>
        <v>20060516</v>
      </c>
      <c r="C1541" s="1">
        <f t="shared" si="92"/>
        <v>38853</v>
      </c>
      <c r="D1541" s="8">
        <f t="shared" si="93"/>
        <v>2006.454483230664</v>
      </c>
      <c r="F1541" s="50">
        <f>'H15 Swap'!H1547</f>
        <v>5.47</v>
      </c>
      <c r="G1541" s="50">
        <f>'H15 Swap'!O1547</f>
        <v>4.99</v>
      </c>
      <c r="H1541" s="14">
        <f t="shared" si="95"/>
        <v>0.47999999999999954</v>
      </c>
      <c r="J1541" s="51">
        <f>'H15 Swap'!B1547</f>
        <v>5.1725000000000003</v>
      </c>
      <c r="K1541" s="52">
        <f>'H15 Swap'!C1547</f>
        <v>4.92</v>
      </c>
      <c r="L1541" s="14">
        <f t="shared" si="94"/>
        <v>0.25250000000000039</v>
      </c>
    </row>
    <row r="1542" spans="2:12" outlineLevel="1">
      <c r="B1542">
        <f>'H15 Swap'!A1548</f>
        <v>20060517</v>
      </c>
      <c r="C1542" s="1">
        <f t="shared" si="92"/>
        <v>38854</v>
      </c>
      <c r="D1542" s="8">
        <f t="shared" si="93"/>
        <v>2006.4572210814511</v>
      </c>
      <c r="F1542" s="50">
        <f>'H15 Swap'!H1548</f>
        <v>5.54</v>
      </c>
      <c r="G1542" s="50">
        <f>'H15 Swap'!O1548</f>
        <v>5.03</v>
      </c>
      <c r="H1542" s="14">
        <f t="shared" si="95"/>
        <v>0.50999999999999979</v>
      </c>
      <c r="J1542" s="51">
        <f>'H15 Swap'!B1548</f>
        <v>5.1738</v>
      </c>
      <c r="K1542" s="52">
        <f>'H15 Swap'!C1548</f>
        <v>4.92</v>
      </c>
      <c r="L1542" s="14">
        <f t="shared" si="94"/>
        <v>0.25380000000000003</v>
      </c>
    </row>
    <row r="1543" spans="2:12" outlineLevel="1">
      <c r="B1543">
        <f>'H15 Swap'!A1549</f>
        <v>20060518</v>
      </c>
      <c r="C1543" s="1">
        <f t="shared" si="92"/>
        <v>38855</v>
      </c>
      <c r="D1543" s="8">
        <f t="shared" si="93"/>
        <v>2006.4599589322381</v>
      </c>
      <c r="F1543" s="50">
        <f>'H15 Swap'!H1549</f>
        <v>5.46</v>
      </c>
      <c r="G1543" s="50">
        <f>'H15 Swap'!O1549</f>
        <v>4.96</v>
      </c>
      <c r="H1543" s="14">
        <f t="shared" si="95"/>
        <v>0.5</v>
      </c>
      <c r="J1543" s="51">
        <f>'H15 Swap'!B1549</f>
        <v>5.1894</v>
      </c>
      <c r="K1543" s="52">
        <f>'H15 Swap'!C1549</f>
        <v>4.92</v>
      </c>
      <c r="L1543" s="14">
        <f t="shared" si="94"/>
        <v>0.26940000000000008</v>
      </c>
    </row>
    <row r="1544" spans="2:12" outlineLevel="1">
      <c r="B1544">
        <f>'H15 Swap'!A1550</f>
        <v>20060519</v>
      </c>
      <c r="C1544" s="1">
        <f t="shared" si="92"/>
        <v>38856</v>
      </c>
      <c r="D1544" s="8">
        <f t="shared" si="93"/>
        <v>2006.4626967830254</v>
      </c>
      <c r="F1544" s="50">
        <f>'H15 Swap'!H1550</f>
        <v>5.44</v>
      </c>
      <c r="G1544" s="50">
        <f>'H15 Swap'!O1550</f>
        <v>4.96</v>
      </c>
      <c r="H1544" s="14">
        <f t="shared" si="95"/>
        <v>0.48000000000000043</v>
      </c>
      <c r="J1544" s="51">
        <f>'H15 Swap'!B1550</f>
        <v>5.1938000000000004</v>
      </c>
      <c r="K1544" s="52">
        <f>'H15 Swap'!C1550</f>
        <v>4.92</v>
      </c>
      <c r="L1544" s="14">
        <f t="shared" si="94"/>
        <v>0.27380000000000049</v>
      </c>
    </row>
    <row r="1545" spans="2:12" outlineLevel="1">
      <c r="B1545">
        <f>'H15 Swap'!A1551</f>
        <v>20060522</v>
      </c>
      <c r="C1545" s="1">
        <f t="shared" si="92"/>
        <v>38859</v>
      </c>
      <c r="D1545" s="8">
        <f t="shared" si="93"/>
        <v>2006.4709103353866</v>
      </c>
      <c r="F1545" s="50">
        <f>'H15 Swap'!H1551</f>
        <v>5.42</v>
      </c>
      <c r="G1545" s="50">
        <f>'H15 Swap'!O1551</f>
        <v>4.9400000000000004</v>
      </c>
      <c r="H1545" s="14">
        <f t="shared" si="95"/>
        <v>0.47999999999999954</v>
      </c>
      <c r="J1545" s="51">
        <f>'H15 Swap'!B1551</f>
        <v>5.2074999999999996</v>
      </c>
      <c r="K1545" s="52">
        <f>'H15 Swap'!C1551</f>
        <v>4.92</v>
      </c>
      <c r="L1545" s="14">
        <f t="shared" si="94"/>
        <v>0.28749999999999964</v>
      </c>
    </row>
    <row r="1546" spans="2:12" outlineLevel="1">
      <c r="B1546">
        <f>'H15 Swap'!A1552</f>
        <v>20060523</v>
      </c>
      <c r="C1546" s="1">
        <f t="shared" si="92"/>
        <v>38860</v>
      </c>
      <c r="D1546" s="8">
        <f t="shared" si="93"/>
        <v>2006.4736481861739</v>
      </c>
      <c r="F1546" s="50">
        <f>'H15 Swap'!H1552</f>
        <v>5.47</v>
      </c>
      <c r="G1546" s="50">
        <f>'H15 Swap'!O1552</f>
        <v>4.9800000000000004</v>
      </c>
      <c r="H1546" s="14">
        <f t="shared" si="95"/>
        <v>0.48999999999999932</v>
      </c>
      <c r="J1546" s="51">
        <f>'H15 Swap'!B1552</f>
        <v>5.21</v>
      </c>
      <c r="K1546" s="52">
        <f>'H15 Swap'!C1552</f>
        <v>4.92</v>
      </c>
      <c r="L1546" s="14">
        <f t="shared" si="94"/>
        <v>0.29000000000000004</v>
      </c>
    </row>
    <row r="1547" spans="2:12" outlineLevel="1">
      <c r="B1547">
        <f>'H15 Swap'!A1553</f>
        <v>20060524</v>
      </c>
      <c r="C1547" s="1">
        <f t="shared" ref="C1547:C1610" si="96">DATE(LEFT(B1547,4),MID(B1547,5,2),RIGHT(B1547,2))</f>
        <v>38861</v>
      </c>
      <c r="D1547" s="8">
        <f t="shared" ref="D1547:D1610" si="97">(YEAR(C1547)*365.25+MONTH(C1547)*30+DAY(C1547))/365.25</f>
        <v>2006.476386036961</v>
      </c>
      <c r="F1547" s="50">
        <f>'H15 Swap'!H1553</f>
        <v>5.45</v>
      </c>
      <c r="G1547" s="50">
        <f>'H15 Swap'!O1553</f>
        <v>4.93</v>
      </c>
      <c r="H1547" s="14">
        <f t="shared" si="95"/>
        <v>0.52000000000000046</v>
      </c>
      <c r="J1547" s="51">
        <f>'H15 Swap'!B1553</f>
        <v>5.2144000000000004</v>
      </c>
      <c r="K1547" s="52">
        <f>'H15 Swap'!C1553</f>
        <v>4.92</v>
      </c>
      <c r="L1547" s="14">
        <f t="shared" ref="L1547:L1610" si="98">IF(ISERROR(J1547-K1547),#N/A,J1547-K1547)</f>
        <v>0.29440000000000044</v>
      </c>
    </row>
    <row r="1548" spans="2:12" outlineLevel="1">
      <c r="B1548">
        <f>'H15 Swap'!A1554</f>
        <v>20060525</v>
      </c>
      <c r="C1548" s="1">
        <f t="shared" si="96"/>
        <v>38862</v>
      </c>
      <c r="D1548" s="8">
        <f t="shared" si="97"/>
        <v>2006.4791238877481</v>
      </c>
      <c r="F1548" s="50">
        <f>'H15 Swap'!H1554</f>
        <v>5.44</v>
      </c>
      <c r="G1548" s="50">
        <f>'H15 Swap'!O1554</f>
        <v>4.97</v>
      </c>
      <c r="H1548" s="14">
        <f t="shared" ref="H1548:H1611" si="99">IF(ISERROR(F1548-G1548),#N/A,F1548-G1548)</f>
        <v>0.47000000000000064</v>
      </c>
      <c r="J1548" s="51">
        <f>'H15 Swap'!B1554</f>
        <v>5.22</v>
      </c>
      <c r="K1548" s="52">
        <f>'H15 Swap'!C1554</f>
        <v>4.92</v>
      </c>
      <c r="L1548" s="14">
        <f t="shared" si="98"/>
        <v>0.29999999999999982</v>
      </c>
    </row>
    <row r="1549" spans="2:12" outlineLevel="1">
      <c r="B1549">
        <f>'H15 Swap'!A1555</f>
        <v>20060526</v>
      </c>
      <c r="C1549" s="1">
        <f t="shared" si="96"/>
        <v>38863</v>
      </c>
      <c r="D1549" s="8">
        <f t="shared" si="97"/>
        <v>2006.4818617385351</v>
      </c>
      <c r="F1549" s="50">
        <f>'H15 Swap'!H1555</f>
        <v>5.45</v>
      </c>
      <c r="G1549" s="50">
        <f>'H15 Swap'!O1555</f>
        <v>4.95</v>
      </c>
      <c r="H1549" s="14">
        <f t="shared" si="99"/>
        <v>0.5</v>
      </c>
      <c r="J1549" s="51">
        <f>'H15 Swap'!B1555</f>
        <v>5.2268999999999997</v>
      </c>
      <c r="K1549" s="52">
        <f>'H15 Swap'!C1555</f>
        <v>4.92</v>
      </c>
      <c r="L1549" s="14">
        <f t="shared" si="98"/>
        <v>0.30689999999999973</v>
      </c>
    </row>
    <row r="1550" spans="2:12" outlineLevel="1">
      <c r="B1550">
        <f>'H15 Swap'!A1556</f>
        <v>20060529</v>
      </c>
      <c r="C1550" s="1">
        <f t="shared" si="96"/>
        <v>38866</v>
      </c>
      <c r="D1550" s="8">
        <f t="shared" si="97"/>
        <v>2006.4900752908966</v>
      </c>
      <c r="F1550" s="50" t="str">
        <f>'H15 Swap'!H1556</f>
        <v xml:space="preserve"> NaN</v>
      </c>
      <c r="G1550" s="50" t="str">
        <f>'H15 Swap'!O1556</f>
        <v xml:space="preserve"> NaN</v>
      </c>
      <c r="H1550" s="14" t="e">
        <f t="shared" si="99"/>
        <v>#N/A</v>
      </c>
      <c r="J1550" s="51">
        <f>'H15 Swap'!B1556</f>
        <v>5.2268999999999997</v>
      </c>
      <c r="K1550" s="52">
        <f>'H15 Swap'!C1556</f>
        <v>4.92</v>
      </c>
      <c r="L1550" s="14">
        <f t="shared" si="98"/>
        <v>0.30689999999999973</v>
      </c>
    </row>
    <row r="1551" spans="2:12" outlineLevel="1">
      <c r="B1551">
        <f>'H15 Swap'!A1557</f>
        <v>20060530</v>
      </c>
      <c r="C1551" s="1">
        <f t="shared" si="96"/>
        <v>38867</v>
      </c>
      <c r="D1551" s="8">
        <f t="shared" si="97"/>
        <v>2006.4928131416839</v>
      </c>
      <c r="F1551" s="50">
        <f>'H15 Swap'!H1557</f>
        <v>5.48</v>
      </c>
      <c r="G1551" s="50">
        <f>'H15 Swap'!O1557</f>
        <v>4.99</v>
      </c>
      <c r="H1551" s="14">
        <f t="shared" si="99"/>
        <v>0.49000000000000021</v>
      </c>
      <c r="J1551" s="51">
        <f>'H15 Swap'!B1557</f>
        <v>5.2305999999999999</v>
      </c>
      <c r="K1551" s="52">
        <f>'H15 Swap'!C1557</f>
        <v>4.92</v>
      </c>
      <c r="L1551" s="14">
        <f t="shared" si="98"/>
        <v>0.31059999999999999</v>
      </c>
    </row>
    <row r="1552" spans="2:12" outlineLevel="1">
      <c r="B1552">
        <f>'H15 Swap'!A1558</f>
        <v>20060531</v>
      </c>
      <c r="C1552" s="1">
        <f t="shared" si="96"/>
        <v>38868</v>
      </c>
      <c r="D1552" s="8">
        <f t="shared" si="97"/>
        <v>2006.495550992471</v>
      </c>
      <c r="F1552" s="50">
        <f>'H15 Swap'!H1558</f>
        <v>5.5</v>
      </c>
      <c r="G1552" s="50">
        <f>'H15 Swap'!O1558</f>
        <v>5.04</v>
      </c>
      <c r="H1552" s="14">
        <f t="shared" si="99"/>
        <v>0.45999999999999996</v>
      </c>
      <c r="J1552" s="51">
        <f>'H15 Swap'!B1558</f>
        <v>5.2381000000000002</v>
      </c>
      <c r="K1552" s="52">
        <f>'H15 Swap'!C1558</f>
        <v>4.92</v>
      </c>
      <c r="L1552" s="14">
        <f t="shared" si="98"/>
        <v>0.31810000000000027</v>
      </c>
    </row>
    <row r="1553" spans="2:12" outlineLevel="1">
      <c r="B1553">
        <f>'H15 Swap'!A1559</f>
        <v>20060601</v>
      </c>
      <c r="C1553" s="1">
        <f t="shared" si="96"/>
        <v>38869</v>
      </c>
      <c r="D1553" s="8">
        <f t="shared" si="97"/>
        <v>2006.495550992471</v>
      </c>
      <c r="F1553" s="50">
        <f>'H15 Swap'!H1559</f>
        <v>5.53</v>
      </c>
      <c r="G1553" s="50">
        <f>'H15 Swap'!O1559</f>
        <v>5.03</v>
      </c>
      <c r="H1553" s="14">
        <f t="shared" si="99"/>
        <v>0.5</v>
      </c>
      <c r="J1553" s="51">
        <f>'H15 Swap'!B1559</f>
        <v>5.2706</v>
      </c>
      <c r="K1553" s="52">
        <f>'H15 Swap'!C1559</f>
        <v>4.92</v>
      </c>
      <c r="L1553" s="14">
        <f t="shared" si="98"/>
        <v>0.35060000000000002</v>
      </c>
    </row>
    <row r="1554" spans="2:12" outlineLevel="1">
      <c r="B1554">
        <f>'H15 Swap'!A1560</f>
        <v>20060602</v>
      </c>
      <c r="C1554" s="1">
        <f t="shared" si="96"/>
        <v>38870</v>
      </c>
      <c r="D1554" s="8">
        <f t="shared" si="97"/>
        <v>2006.498288843258</v>
      </c>
      <c r="F1554" s="50">
        <f>'H15 Swap'!H1560</f>
        <v>5.43</v>
      </c>
      <c r="G1554" s="50">
        <f>'H15 Swap'!O1560</f>
        <v>4.9000000000000004</v>
      </c>
      <c r="H1554" s="14">
        <f t="shared" si="99"/>
        <v>0.52999999999999936</v>
      </c>
      <c r="J1554" s="51">
        <f>'H15 Swap'!B1560</f>
        <v>5.27</v>
      </c>
      <c r="K1554" s="52">
        <f>'H15 Swap'!C1560</f>
        <v>4.92</v>
      </c>
      <c r="L1554" s="14">
        <f t="shared" si="98"/>
        <v>0.34999999999999964</v>
      </c>
    </row>
    <row r="1555" spans="2:12" outlineLevel="1">
      <c r="B1555">
        <f>'H15 Swap'!A1561</f>
        <v>20060605</v>
      </c>
      <c r="C1555" s="1">
        <f t="shared" si="96"/>
        <v>38873</v>
      </c>
      <c r="D1555" s="8">
        <f t="shared" si="97"/>
        <v>2006.5065023956195</v>
      </c>
      <c r="F1555" s="50">
        <f>'H15 Swap'!H1561</f>
        <v>5.42</v>
      </c>
      <c r="G1555" s="50">
        <f>'H15 Swap'!O1561</f>
        <v>4.95</v>
      </c>
      <c r="H1555" s="14">
        <f t="shared" si="99"/>
        <v>0.46999999999999975</v>
      </c>
      <c r="J1555" s="51">
        <f>'H15 Swap'!B1561</f>
        <v>5.2363</v>
      </c>
      <c r="K1555" s="52">
        <f>'H15 Swap'!C1561</f>
        <v>4.92</v>
      </c>
      <c r="L1555" s="14">
        <f t="shared" si="98"/>
        <v>0.31630000000000003</v>
      </c>
    </row>
    <row r="1556" spans="2:12" outlineLevel="1">
      <c r="B1556">
        <f>'H15 Swap'!A1562</f>
        <v>20060606</v>
      </c>
      <c r="C1556" s="1">
        <f t="shared" si="96"/>
        <v>38874</v>
      </c>
      <c r="D1556" s="8">
        <f t="shared" si="97"/>
        <v>2006.5092402464065</v>
      </c>
      <c r="F1556" s="50">
        <f>'H15 Swap'!H1562</f>
        <v>5.47</v>
      </c>
      <c r="G1556" s="50">
        <f>'H15 Swap'!O1562</f>
        <v>4.95</v>
      </c>
      <c r="H1556" s="14">
        <f t="shared" si="99"/>
        <v>0.51999999999999957</v>
      </c>
      <c r="J1556" s="51">
        <f>'H15 Swap'!B1562</f>
        <v>5.27</v>
      </c>
      <c r="K1556" s="52">
        <f>'H15 Swap'!C1562</f>
        <v>4.92</v>
      </c>
      <c r="L1556" s="14">
        <f t="shared" si="98"/>
        <v>0.34999999999999964</v>
      </c>
    </row>
    <row r="1557" spans="2:12" outlineLevel="1">
      <c r="B1557">
        <f>'H15 Swap'!A1563</f>
        <v>20060607</v>
      </c>
      <c r="C1557" s="1">
        <f t="shared" si="96"/>
        <v>38875</v>
      </c>
      <c r="D1557" s="8">
        <f t="shared" si="97"/>
        <v>2006.5119780971936</v>
      </c>
      <c r="F1557" s="50">
        <f>'H15 Swap'!H1563</f>
        <v>5.49</v>
      </c>
      <c r="G1557" s="50">
        <f>'H15 Swap'!O1563</f>
        <v>4.97</v>
      </c>
      <c r="H1557" s="14">
        <f t="shared" si="99"/>
        <v>0.52000000000000046</v>
      </c>
      <c r="J1557" s="51">
        <f>'H15 Swap'!B1563</f>
        <v>5.2824999999999998</v>
      </c>
      <c r="K1557" s="52">
        <f>'H15 Swap'!C1563</f>
        <v>4.92</v>
      </c>
      <c r="L1557" s="14">
        <f t="shared" si="98"/>
        <v>0.36249999999999982</v>
      </c>
    </row>
    <row r="1558" spans="2:12" outlineLevel="1">
      <c r="B1558">
        <f>'H15 Swap'!A1564</f>
        <v>20060608</v>
      </c>
      <c r="C1558" s="1">
        <f t="shared" si="96"/>
        <v>38876</v>
      </c>
      <c r="D1558" s="8">
        <f t="shared" si="97"/>
        <v>2006.5147159479809</v>
      </c>
      <c r="F1558" s="50">
        <f>'H15 Swap'!H1564</f>
        <v>5.46</v>
      </c>
      <c r="G1558" s="50">
        <f>'H15 Swap'!O1564</f>
        <v>4.95</v>
      </c>
      <c r="H1558" s="14">
        <f t="shared" si="99"/>
        <v>0.50999999999999979</v>
      </c>
      <c r="J1558" s="51">
        <f>'H15 Swap'!B1564</f>
        <v>5.3</v>
      </c>
      <c r="K1558" s="52">
        <f>'H15 Swap'!C1564</f>
        <v>4.92</v>
      </c>
      <c r="L1558" s="14">
        <f t="shared" si="98"/>
        <v>0.37999999999999989</v>
      </c>
    </row>
    <row r="1559" spans="2:12" outlineLevel="1">
      <c r="B1559">
        <f>'H15 Swap'!A1565</f>
        <v>20060609</v>
      </c>
      <c r="C1559" s="1">
        <f t="shared" si="96"/>
        <v>38877</v>
      </c>
      <c r="D1559" s="8">
        <f t="shared" si="97"/>
        <v>2006.517453798768</v>
      </c>
      <c r="F1559" s="50">
        <f>'H15 Swap'!H1565</f>
        <v>5.46</v>
      </c>
      <c r="G1559" s="50">
        <f>'H15 Swap'!O1565</f>
        <v>4.95</v>
      </c>
      <c r="H1559" s="14">
        <f t="shared" si="99"/>
        <v>0.50999999999999979</v>
      </c>
      <c r="J1559" s="51">
        <f>'H15 Swap'!B1565</f>
        <v>5.31</v>
      </c>
      <c r="K1559" s="52">
        <f>'H15 Swap'!C1565</f>
        <v>4.92</v>
      </c>
      <c r="L1559" s="14">
        <f t="shared" si="98"/>
        <v>0.38999999999999968</v>
      </c>
    </row>
    <row r="1560" spans="2:12" outlineLevel="1">
      <c r="B1560">
        <f>'H15 Swap'!A1566</f>
        <v>20060612</v>
      </c>
      <c r="C1560" s="1">
        <f t="shared" si="96"/>
        <v>38880</v>
      </c>
      <c r="D1560" s="8">
        <f t="shared" si="97"/>
        <v>2006.5256673511294</v>
      </c>
      <c r="F1560" s="50">
        <f>'H15 Swap'!H1566</f>
        <v>5.47</v>
      </c>
      <c r="G1560" s="50">
        <f>'H15 Swap'!O1566</f>
        <v>4.95</v>
      </c>
      <c r="H1560" s="14">
        <f t="shared" si="99"/>
        <v>0.51999999999999957</v>
      </c>
      <c r="J1560" s="51">
        <f>'H15 Swap'!B1566</f>
        <v>5.3193999999999999</v>
      </c>
      <c r="K1560" s="52">
        <f>'H15 Swap'!C1566</f>
        <v>5.08</v>
      </c>
      <c r="L1560" s="14">
        <f t="shared" si="98"/>
        <v>0.23939999999999984</v>
      </c>
    </row>
    <row r="1561" spans="2:12" outlineLevel="1">
      <c r="B1561">
        <f>'H15 Swap'!A1567</f>
        <v>20060613</v>
      </c>
      <c r="C1561" s="1">
        <f t="shared" si="96"/>
        <v>38881</v>
      </c>
      <c r="D1561" s="8">
        <f t="shared" si="97"/>
        <v>2006.5284052019165</v>
      </c>
      <c r="F1561" s="50">
        <f>'H15 Swap'!H1567</f>
        <v>5.45</v>
      </c>
      <c r="G1561" s="50">
        <f>'H15 Swap'!O1567</f>
        <v>4.93</v>
      </c>
      <c r="H1561" s="14">
        <f t="shared" si="99"/>
        <v>0.52000000000000046</v>
      </c>
      <c r="J1561" s="51">
        <f>'H15 Swap'!B1567</f>
        <v>5.3293999999999997</v>
      </c>
      <c r="K1561" s="52">
        <f>'H15 Swap'!C1567</f>
        <v>5.0999999999999996</v>
      </c>
      <c r="L1561" s="14">
        <f t="shared" si="98"/>
        <v>0.22940000000000005</v>
      </c>
    </row>
    <row r="1562" spans="2:12" outlineLevel="1">
      <c r="B1562">
        <f>'H15 Swap'!A1568</f>
        <v>20060614</v>
      </c>
      <c r="C1562" s="1">
        <f t="shared" si="96"/>
        <v>38882</v>
      </c>
      <c r="D1562" s="8">
        <f t="shared" si="97"/>
        <v>2006.5311430527036</v>
      </c>
      <c r="F1562" s="50">
        <f>'H15 Swap'!H1568</f>
        <v>5.52</v>
      </c>
      <c r="G1562" s="50">
        <f>'H15 Swap'!O1568</f>
        <v>5.03</v>
      </c>
      <c r="H1562" s="14">
        <f t="shared" si="99"/>
        <v>0.48999999999999932</v>
      </c>
      <c r="J1562" s="51">
        <f>'H15 Swap'!B1568</f>
        <v>5.3406000000000002</v>
      </c>
      <c r="K1562" s="52">
        <f>'H15 Swap'!C1568</f>
        <v>5.13</v>
      </c>
      <c r="L1562" s="14">
        <f t="shared" si="98"/>
        <v>0.21060000000000034</v>
      </c>
    </row>
    <row r="1563" spans="2:12" outlineLevel="1">
      <c r="B1563">
        <f>'H15 Swap'!A1569</f>
        <v>20060615</v>
      </c>
      <c r="C1563" s="1">
        <f t="shared" si="96"/>
        <v>38883</v>
      </c>
      <c r="D1563" s="8">
        <f t="shared" si="97"/>
        <v>2006.5338809034909</v>
      </c>
      <c r="F1563" s="50">
        <f>'H15 Swap'!H1569</f>
        <v>5.61</v>
      </c>
      <c r="G1563" s="50">
        <f>'H15 Swap'!O1569</f>
        <v>5.08</v>
      </c>
      <c r="H1563" s="14">
        <f t="shared" si="99"/>
        <v>0.53000000000000025</v>
      </c>
      <c r="J1563" s="51">
        <f>'H15 Swap'!B1569</f>
        <v>5.3956</v>
      </c>
      <c r="K1563" s="52">
        <f>'H15 Swap'!C1569</f>
        <v>5.15</v>
      </c>
      <c r="L1563" s="14">
        <f t="shared" si="98"/>
        <v>0.2455999999999996</v>
      </c>
    </row>
    <row r="1564" spans="2:12" outlineLevel="1">
      <c r="B1564">
        <f>'H15 Swap'!A1570</f>
        <v>20060616</v>
      </c>
      <c r="C1564" s="1">
        <f t="shared" si="96"/>
        <v>38884</v>
      </c>
      <c r="D1564" s="8">
        <f t="shared" si="97"/>
        <v>2006.5366187542779</v>
      </c>
      <c r="F1564" s="50">
        <f>'H15 Swap'!H1570</f>
        <v>5.59</v>
      </c>
      <c r="G1564" s="50">
        <f>'H15 Swap'!O1570</f>
        <v>5.0999999999999996</v>
      </c>
      <c r="H1564" s="14">
        <f t="shared" si="99"/>
        <v>0.49000000000000021</v>
      </c>
      <c r="J1564" s="51">
        <f>'H15 Swap'!B1570</f>
        <v>5.4138000000000002</v>
      </c>
      <c r="K1564" s="52">
        <f>'H15 Swap'!C1570</f>
        <v>5.15</v>
      </c>
      <c r="L1564" s="14">
        <f t="shared" si="98"/>
        <v>0.26379999999999981</v>
      </c>
    </row>
    <row r="1565" spans="2:12" outlineLevel="1">
      <c r="B1565">
        <f>'H15 Swap'!A1571</f>
        <v>20060619</v>
      </c>
      <c r="C1565" s="1">
        <f t="shared" si="96"/>
        <v>38887</v>
      </c>
      <c r="D1565" s="8">
        <f t="shared" si="97"/>
        <v>2006.5448323066394</v>
      </c>
      <c r="F1565" s="50">
        <f>'H15 Swap'!H1571</f>
        <v>5.65</v>
      </c>
      <c r="G1565" s="50">
        <f>'H15 Swap'!O1571</f>
        <v>5.12</v>
      </c>
      <c r="H1565" s="14">
        <f t="shared" si="99"/>
        <v>0.53000000000000025</v>
      </c>
      <c r="J1565" s="51">
        <f>'H15 Swap'!B1571</f>
        <v>5.4244000000000003</v>
      </c>
      <c r="K1565" s="52">
        <f>'H15 Swap'!C1571</f>
        <v>5.15</v>
      </c>
      <c r="L1565" s="14">
        <f t="shared" si="98"/>
        <v>0.27439999999999998</v>
      </c>
    </row>
    <row r="1566" spans="2:12" outlineLevel="1">
      <c r="B1566">
        <f>'H15 Swap'!A1572</f>
        <v>20060620</v>
      </c>
      <c r="C1566" s="1">
        <f t="shared" si="96"/>
        <v>38888</v>
      </c>
      <c r="D1566" s="8">
        <f t="shared" si="97"/>
        <v>2006.5475701574264</v>
      </c>
      <c r="F1566" s="50">
        <f>'H15 Swap'!H1572</f>
        <v>5.67</v>
      </c>
      <c r="G1566" s="50">
        <f>'H15 Swap'!O1572</f>
        <v>5.13</v>
      </c>
      <c r="H1566" s="14">
        <f t="shared" si="99"/>
        <v>0.54</v>
      </c>
      <c r="J1566" s="51">
        <f>'H15 Swap'!B1572</f>
        <v>5.4368999999999996</v>
      </c>
      <c r="K1566" s="52">
        <f>'H15 Swap'!C1572</f>
        <v>5.18</v>
      </c>
      <c r="L1566" s="14">
        <f t="shared" si="98"/>
        <v>0.25689999999999991</v>
      </c>
    </row>
    <row r="1567" spans="2:12" outlineLevel="1">
      <c r="B1567">
        <f>'H15 Swap'!A1573</f>
        <v>20060621</v>
      </c>
      <c r="C1567" s="1">
        <f t="shared" si="96"/>
        <v>38889</v>
      </c>
      <c r="D1567" s="8">
        <f t="shared" si="97"/>
        <v>2006.5503080082135</v>
      </c>
      <c r="F1567" s="50">
        <f>'H15 Swap'!H1573</f>
        <v>5.66</v>
      </c>
      <c r="G1567" s="50">
        <f>'H15 Swap'!O1573</f>
        <v>5.14</v>
      </c>
      <c r="H1567" s="14">
        <f t="shared" si="99"/>
        <v>0.52000000000000046</v>
      </c>
      <c r="J1567" s="51">
        <f>'H15 Swap'!B1573</f>
        <v>5.4488000000000003</v>
      </c>
      <c r="K1567" s="52">
        <f>'H15 Swap'!C1573</f>
        <v>5.18</v>
      </c>
      <c r="L1567" s="14">
        <f t="shared" si="98"/>
        <v>0.26880000000000059</v>
      </c>
    </row>
    <row r="1568" spans="2:12" outlineLevel="1">
      <c r="B1568">
        <f>'H15 Swap'!A1574</f>
        <v>20060622</v>
      </c>
      <c r="C1568" s="1">
        <f t="shared" si="96"/>
        <v>38890</v>
      </c>
      <c r="D1568" s="8">
        <f t="shared" si="97"/>
        <v>2006.5530458590006</v>
      </c>
      <c r="F1568" s="50">
        <f>'H15 Swap'!H1574</f>
        <v>5.71</v>
      </c>
      <c r="G1568" s="50">
        <f>'H15 Swap'!O1574</f>
        <v>5.18</v>
      </c>
      <c r="H1568" s="14">
        <f t="shared" si="99"/>
        <v>0.53000000000000025</v>
      </c>
      <c r="J1568" s="51">
        <f>'H15 Swap'!B1574</f>
        <v>5.46</v>
      </c>
      <c r="K1568" s="52">
        <f>'H15 Swap'!C1574</f>
        <v>5.25</v>
      </c>
      <c r="L1568" s="14">
        <f t="shared" si="98"/>
        <v>0.20999999999999996</v>
      </c>
    </row>
    <row r="1569" spans="2:12" outlineLevel="1">
      <c r="B1569">
        <f>'H15 Swap'!A1575</f>
        <v>20060623</v>
      </c>
      <c r="C1569" s="1">
        <f t="shared" si="96"/>
        <v>38891</v>
      </c>
      <c r="D1569" s="8">
        <f t="shared" si="97"/>
        <v>2006.5557837097879</v>
      </c>
      <c r="F1569" s="50">
        <f>'H15 Swap'!H1575</f>
        <v>5.74</v>
      </c>
      <c r="G1569" s="50">
        <f>'H15 Swap'!O1575</f>
        <v>5.21</v>
      </c>
      <c r="H1569" s="14">
        <f t="shared" si="99"/>
        <v>0.53000000000000025</v>
      </c>
      <c r="J1569" s="51">
        <f>'H15 Swap'!B1575</f>
        <v>5.48</v>
      </c>
      <c r="K1569" s="52">
        <f>'H15 Swap'!C1575</f>
        <v>5.25</v>
      </c>
      <c r="L1569" s="14">
        <f t="shared" si="98"/>
        <v>0.23000000000000043</v>
      </c>
    </row>
    <row r="1570" spans="2:12" outlineLevel="1">
      <c r="B1570">
        <f>'H15 Swap'!A1576</f>
        <v>20060626</v>
      </c>
      <c r="C1570" s="1">
        <f t="shared" si="96"/>
        <v>38894</v>
      </c>
      <c r="D1570" s="8">
        <f t="shared" si="97"/>
        <v>2006.5639972621493</v>
      </c>
      <c r="F1570" s="50">
        <f>'H15 Swap'!H1576</f>
        <v>5.75</v>
      </c>
      <c r="G1570" s="50">
        <f>'H15 Swap'!O1576</f>
        <v>5.22</v>
      </c>
      <c r="H1570" s="14">
        <f t="shared" si="99"/>
        <v>0.53000000000000025</v>
      </c>
      <c r="J1570" s="51">
        <f>'H15 Swap'!B1576</f>
        <v>5.49</v>
      </c>
      <c r="K1570" s="52">
        <f>'H15 Swap'!C1576</f>
        <v>5.23</v>
      </c>
      <c r="L1570" s="14">
        <f t="shared" si="98"/>
        <v>0.25999999999999979</v>
      </c>
    </row>
    <row r="1571" spans="2:12" outlineLevel="1">
      <c r="B1571">
        <f>'H15 Swap'!A1577</f>
        <v>20060627</v>
      </c>
      <c r="C1571" s="1">
        <f t="shared" si="96"/>
        <v>38895</v>
      </c>
      <c r="D1571" s="8">
        <f t="shared" si="97"/>
        <v>2006.5667351129364</v>
      </c>
      <c r="F1571" s="50">
        <f>'H15 Swap'!H1577</f>
        <v>5.72</v>
      </c>
      <c r="G1571" s="50">
        <f>'H15 Swap'!O1577</f>
        <v>5.19</v>
      </c>
      <c r="H1571" s="14">
        <f t="shared" si="99"/>
        <v>0.52999999999999936</v>
      </c>
      <c r="J1571" s="51">
        <f>'H15 Swap'!B1577</f>
        <v>5.5</v>
      </c>
      <c r="K1571" s="52">
        <f>'H15 Swap'!C1577</f>
        <v>5.23</v>
      </c>
      <c r="L1571" s="14">
        <f t="shared" si="98"/>
        <v>0.26999999999999957</v>
      </c>
    </row>
    <row r="1572" spans="2:12" outlineLevel="1">
      <c r="B1572">
        <f>'H15 Swap'!A1578</f>
        <v>20060628</v>
      </c>
      <c r="C1572" s="1">
        <f t="shared" si="96"/>
        <v>38896</v>
      </c>
      <c r="D1572" s="8">
        <f t="shared" si="97"/>
        <v>2006.5694729637235</v>
      </c>
      <c r="F1572" s="50">
        <f>'H15 Swap'!H1578</f>
        <v>5.74</v>
      </c>
      <c r="G1572" s="50">
        <f>'H15 Swap'!O1578</f>
        <v>5.23</v>
      </c>
      <c r="H1572" s="14">
        <f t="shared" si="99"/>
        <v>0.50999999999999979</v>
      </c>
      <c r="J1572" s="51">
        <f>'H15 Swap'!B1578</f>
        <v>5.4988000000000001</v>
      </c>
      <c r="K1572" s="52">
        <f>'H15 Swap'!C1578</f>
        <v>5.27</v>
      </c>
      <c r="L1572" s="14">
        <f t="shared" si="98"/>
        <v>0.22880000000000056</v>
      </c>
    </row>
    <row r="1573" spans="2:12" outlineLevel="1">
      <c r="B1573">
        <f>'H15 Swap'!A1579</f>
        <v>20060629</v>
      </c>
      <c r="C1573" s="1">
        <f t="shared" si="96"/>
        <v>38897</v>
      </c>
      <c r="D1573" s="8">
        <f t="shared" si="97"/>
        <v>2006.5722108145105</v>
      </c>
      <c r="F1573" s="50">
        <f>'H15 Swap'!H1579</f>
        <v>5.75</v>
      </c>
      <c r="G1573" s="50">
        <f>'H15 Swap'!O1579</f>
        <v>5.17</v>
      </c>
      <c r="H1573" s="14">
        <f t="shared" si="99"/>
        <v>0.58000000000000007</v>
      </c>
      <c r="J1573" s="51">
        <f>'H15 Swap'!B1579</f>
        <v>5.5080999999999998</v>
      </c>
      <c r="K1573" s="52">
        <f>'H15 Swap'!C1579</f>
        <v>5.27</v>
      </c>
      <c r="L1573" s="14">
        <f t="shared" si="98"/>
        <v>0.2381000000000002</v>
      </c>
    </row>
    <row r="1574" spans="2:12" outlineLevel="1">
      <c r="B1574">
        <f>'H15 Swap'!A1580</f>
        <v>20060630</v>
      </c>
      <c r="C1574" s="1">
        <f t="shared" si="96"/>
        <v>38898</v>
      </c>
      <c r="D1574" s="8">
        <f t="shared" si="97"/>
        <v>2006.5749486652978</v>
      </c>
      <c r="F1574" s="50">
        <f>'H15 Swap'!H1580</f>
        <v>5.69</v>
      </c>
      <c r="G1574" s="50">
        <f>'H15 Swap'!O1580</f>
        <v>5.0999999999999996</v>
      </c>
      <c r="H1574" s="14">
        <f t="shared" si="99"/>
        <v>0.59000000000000075</v>
      </c>
      <c r="J1574" s="51">
        <f>'H15 Swap'!B1580</f>
        <v>5.5080999999999998</v>
      </c>
      <c r="K1574" s="52">
        <f>'H15 Swap'!C1580</f>
        <v>5.27</v>
      </c>
      <c r="L1574" s="14">
        <f t="shared" si="98"/>
        <v>0.2381000000000002</v>
      </c>
    </row>
    <row r="1575" spans="2:12" outlineLevel="1">
      <c r="B1575">
        <f>'H15 Swap'!A1581</f>
        <v>20060703</v>
      </c>
      <c r="C1575" s="1">
        <f t="shared" si="96"/>
        <v>38901</v>
      </c>
      <c r="D1575" s="8">
        <f t="shared" si="97"/>
        <v>2006.583162217659</v>
      </c>
      <c r="F1575" s="50">
        <f>'H15 Swap'!H1581</f>
        <v>5.66</v>
      </c>
      <c r="G1575" s="50">
        <f>'H15 Swap'!O1581</f>
        <v>5.1100000000000003</v>
      </c>
      <c r="H1575" s="14">
        <f t="shared" si="99"/>
        <v>0.54999999999999982</v>
      </c>
      <c r="J1575" s="51">
        <f>'H15 Swap'!B1581</f>
        <v>5.48</v>
      </c>
      <c r="K1575" s="52">
        <f>'H15 Swap'!C1581</f>
        <v>5.22</v>
      </c>
      <c r="L1575" s="14">
        <f t="shared" si="98"/>
        <v>0.26000000000000068</v>
      </c>
    </row>
    <row r="1576" spans="2:12" outlineLevel="1">
      <c r="B1576">
        <f>'H15 Swap'!A1582</f>
        <v>20060704</v>
      </c>
      <c r="C1576" s="1">
        <f t="shared" si="96"/>
        <v>38902</v>
      </c>
      <c r="D1576" s="8">
        <f t="shared" si="97"/>
        <v>2006.5859000684463</v>
      </c>
      <c r="F1576" s="50" t="str">
        <f>'H15 Swap'!H1582</f>
        <v xml:space="preserve"> NaN</v>
      </c>
      <c r="G1576" s="50" t="str">
        <f>'H15 Swap'!O1582</f>
        <v xml:space="preserve"> NaN</v>
      </c>
      <c r="H1576" s="14" t="e">
        <f t="shared" si="99"/>
        <v>#N/A</v>
      </c>
      <c r="J1576" s="51">
        <f>'H15 Swap'!B1582</f>
        <v>5.4855999999999998</v>
      </c>
      <c r="K1576" s="52">
        <f>'H15 Swap'!C1582</f>
        <v>5.22</v>
      </c>
      <c r="L1576" s="14">
        <f t="shared" si="98"/>
        <v>0.26560000000000006</v>
      </c>
    </row>
    <row r="1577" spans="2:12" outlineLevel="1">
      <c r="B1577">
        <f>'H15 Swap'!A1583</f>
        <v>20060705</v>
      </c>
      <c r="C1577" s="1">
        <f t="shared" si="96"/>
        <v>38903</v>
      </c>
      <c r="D1577" s="8">
        <f t="shared" si="97"/>
        <v>2006.5886379192334</v>
      </c>
      <c r="F1577" s="50">
        <f>'H15 Swap'!H1583</f>
        <v>5.76</v>
      </c>
      <c r="G1577" s="50">
        <f>'H15 Swap'!O1583</f>
        <v>5.19</v>
      </c>
      <c r="H1577" s="14">
        <f t="shared" si="99"/>
        <v>0.5699999999999994</v>
      </c>
      <c r="J1577" s="51">
        <f>'H15 Swap'!B1583</f>
        <v>5.4888000000000003</v>
      </c>
      <c r="K1577" s="52">
        <f>'H15 Swap'!C1583</f>
        <v>5.22</v>
      </c>
      <c r="L1577" s="14">
        <f t="shared" si="98"/>
        <v>0.26880000000000059</v>
      </c>
    </row>
    <row r="1578" spans="2:12" outlineLevel="1">
      <c r="B1578">
        <f>'H15 Swap'!A1584</f>
        <v>20060706</v>
      </c>
      <c r="C1578" s="1">
        <f t="shared" si="96"/>
        <v>38904</v>
      </c>
      <c r="D1578" s="8">
        <f t="shared" si="97"/>
        <v>2006.5913757700205</v>
      </c>
      <c r="F1578" s="50">
        <f>'H15 Swap'!H1584</f>
        <v>5.72</v>
      </c>
      <c r="G1578" s="50">
        <f>'H15 Swap'!O1584</f>
        <v>5.15</v>
      </c>
      <c r="H1578" s="14">
        <f t="shared" si="99"/>
        <v>0.5699999999999994</v>
      </c>
      <c r="J1578" s="51">
        <f>'H15 Swap'!B1584</f>
        <v>5.5072000000000001</v>
      </c>
      <c r="K1578" s="52">
        <f>'H15 Swap'!C1584</f>
        <v>5.27</v>
      </c>
      <c r="L1578" s="14">
        <f t="shared" si="98"/>
        <v>0.23720000000000052</v>
      </c>
    </row>
    <row r="1579" spans="2:12" outlineLevel="1">
      <c r="B1579">
        <f>'H15 Swap'!A1585</f>
        <v>20060707</v>
      </c>
      <c r="C1579" s="1">
        <f t="shared" si="96"/>
        <v>38905</v>
      </c>
      <c r="D1579" s="8">
        <f t="shared" si="97"/>
        <v>2006.5941136208078</v>
      </c>
      <c r="F1579" s="50">
        <f>'H15 Swap'!H1585</f>
        <v>5.67</v>
      </c>
      <c r="G1579" s="50">
        <f>'H15 Swap'!O1585</f>
        <v>5.0999999999999996</v>
      </c>
      <c r="H1579" s="14">
        <f t="shared" si="99"/>
        <v>0.57000000000000028</v>
      </c>
      <c r="J1579" s="51">
        <f>'H15 Swap'!B1585</f>
        <v>5.51</v>
      </c>
      <c r="K1579" s="52">
        <f>'H15 Swap'!C1585</f>
        <v>5.27</v>
      </c>
      <c r="L1579" s="14">
        <f t="shared" si="98"/>
        <v>0.24000000000000021</v>
      </c>
    </row>
    <row r="1580" spans="2:12" outlineLevel="1">
      <c r="B1580">
        <f>'H15 Swap'!A1586</f>
        <v>20060710</v>
      </c>
      <c r="C1580" s="1">
        <f t="shared" si="96"/>
        <v>38908</v>
      </c>
      <c r="D1580" s="8">
        <f t="shared" si="97"/>
        <v>2006.602327173169</v>
      </c>
      <c r="F1580" s="50">
        <f>'H15 Swap'!H1586</f>
        <v>5.68</v>
      </c>
      <c r="G1580" s="50">
        <f>'H15 Swap'!O1586</f>
        <v>5.0999999999999996</v>
      </c>
      <c r="H1580" s="14">
        <f t="shared" si="99"/>
        <v>0.58000000000000007</v>
      </c>
      <c r="J1580" s="51">
        <f>'H15 Swap'!B1586</f>
        <v>5.5</v>
      </c>
      <c r="K1580" s="52">
        <f>'H15 Swap'!C1586</f>
        <v>5.27</v>
      </c>
      <c r="L1580" s="14">
        <f t="shared" si="98"/>
        <v>0.23000000000000043</v>
      </c>
    </row>
    <row r="1581" spans="2:12" outlineLevel="1">
      <c r="B1581">
        <f>'H15 Swap'!A1587</f>
        <v>20060711</v>
      </c>
      <c r="C1581" s="1">
        <f t="shared" si="96"/>
        <v>38909</v>
      </c>
      <c r="D1581" s="8">
        <f t="shared" si="97"/>
        <v>2006.6050650239563</v>
      </c>
      <c r="F1581" s="50">
        <f>'H15 Swap'!H1587</f>
        <v>5.62</v>
      </c>
      <c r="G1581" s="50">
        <f>'H15 Swap'!O1587</f>
        <v>5.07</v>
      </c>
      <c r="H1581" s="14">
        <f t="shared" si="99"/>
        <v>0.54999999999999982</v>
      </c>
      <c r="J1581" s="51">
        <f>'H15 Swap'!B1587</f>
        <v>5.5</v>
      </c>
      <c r="K1581" s="52">
        <f>'H15 Swap'!C1587</f>
        <v>5.27</v>
      </c>
      <c r="L1581" s="14">
        <f t="shared" si="98"/>
        <v>0.23000000000000043</v>
      </c>
    </row>
    <row r="1582" spans="2:12" outlineLevel="1">
      <c r="B1582">
        <f>'H15 Swap'!A1588</f>
        <v>20060712</v>
      </c>
      <c r="C1582" s="1">
        <f t="shared" si="96"/>
        <v>38910</v>
      </c>
      <c r="D1582" s="8">
        <f t="shared" si="97"/>
        <v>2006.6078028747434</v>
      </c>
      <c r="F1582" s="50">
        <f>'H15 Swap'!H1588</f>
        <v>5.66</v>
      </c>
      <c r="G1582" s="50">
        <f>'H15 Swap'!O1588</f>
        <v>5.08</v>
      </c>
      <c r="H1582" s="14">
        <f t="shared" si="99"/>
        <v>0.58000000000000007</v>
      </c>
      <c r="J1582" s="51">
        <f>'H15 Swap'!B1588</f>
        <v>5.5003000000000002</v>
      </c>
      <c r="K1582" s="52">
        <f>'H15 Swap'!C1588</f>
        <v>5.27</v>
      </c>
      <c r="L1582" s="14">
        <f t="shared" si="98"/>
        <v>0.23030000000000062</v>
      </c>
    </row>
    <row r="1583" spans="2:12" outlineLevel="1">
      <c r="B1583">
        <f>'H15 Swap'!A1589</f>
        <v>20060713</v>
      </c>
      <c r="C1583" s="1">
        <f t="shared" si="96"/>
        <v>38911</v>
      </c>
      <c r="D1583" s="8">
        <f t="shared" si="97"/>
        <v>2006.6105407255304</v>
      </c>
      <c r="F1583" s="50">
        <f>'H15 Swap'!H1589</f>
        <v>5.62</v>
      </c>
      <c r="G1583" s="50">
        <f>'H15 Swap'!O1589</f>
        <v>5.04</v>
      </c>
      <c r="H1583" s="14">
        <f t="shared" si="99"/>
        <v>0.58000000000000007</v>
      </c>
      <c r="J1583" s="51">
        <f>'H15 Swap'!B1589</f>
        <v>5.5068999999999999</v>
      </c>
      <c r="K1583" s="52">
        <f>'H15 Swap'!C1589</f>
        <v>5.27</v>
      </c>
      <c r="L1583" s="14">
        <f t="shared" si="98"/>
        <v>0.23690000000000033</v>
      </c>
    </row>
    <row r="1584" spans="2:12" outlineLevel="1">
      <c r="B1584">
        <f>'H15 Swap'!A1590</f>
        <v>20060714</v>
      </c>
      <c r="C1584" s="1">
        <f t="shared" si="96"/>
        <v>38912</v>
      </c>
      <c r="D1584" s="8">
        <f t="shared" si="97"/>
        <v>2006.6132785763175</v>
      </c>
      <c r="F1584" s="50">
        <f>'H15 Swap'!H1590</f>
        <v>5.59</v>
      </c>
      <c r="G1584" s="50">
        <f>'H15 Swap'!O1590</f>
        <v>5.0199999999999996</v>
      </c>
      <c r="H1584" s="14">
        <f t="shared" si="99"/>
        <v>0.57000000000000028</v>
      </c>
      <c r="J1584" s="51">
        <f>'H15 Swap'!B1590</f>
        <v>5.4981</v>
      </c>
      <c r="K1584" s="52">
        <f>'H15 Swap'!C1590</f>
        <v>5.27</v>
      </c>
      <c r="L1584" s="14">
        <f t="shared" si="98"/>
        <v>0.22810000000000041</v>
      </c>
    </row>
    <row r="1585" spans="2:12" outlineLevel="1">
      <c r="B1585">
        <f>'H15 Swap'!A1591</f>
        <v>20060717</v>
      </c>
      <c r="C1585" s="1">
        <f t="shared" si="96"/>
        <v>38915</v>
      </c>
      <c r="D1585" s="8">
        <f t="shared" si="97"/>
        <v>2006.6214921286789</v>
      </c>
      <c r="F1585" s="50">
        <f>'H15 Swap'!H1591</f>
        <v>5.61</v>
      </c>
      <c r="G1585" s="50">
        <f>'H15 Swap'!O1591</f>
        <v>5.04</v>
      </c>
      <c r="H1585" s="14">
        <f t="shared" si="99"/>
        <v>0.57000000000000028</v>
      </c>
      <c r="J1585" s="51">
        <f>'H15 Swap'!B1591</f>
        <v>5.49</v>
      </c>
      <c r="K1585" s="52">
        <f>'H15 Swap'!C1591</f>
        <v>5.27</v>
      </c>
      <c r="L1585" s="14">
        <f t="shared" si="98"/>
        <v>0.22000000000000064</v>
      </c>
    </row>
    <row r="1586" spans="2:12" outlineLevel="1">
      <c r="B1586">
        <f>'H15 Swap'!A1592</f>
        <v>20060718</v>
      </c>
      <c r="C1586" s="1">
        <f t="shared" si="96"/>
        <v>38916</v>
      </c>
      <c r="D1586" s="8">
        <f t="shared" si="97"/>
        <v>2006.624229979466</v>
      </c>
      <c r="F1586" s="50">
        <f>'H15 Swap'!H1592</f>
        <v>5.66</v>
      </c>
      <c r="G1586" s="50">
        <f>'H15 Swap'!O1592</f>
        <v>5.0999999999999996</v>
      </c>
      <c r="H1586" s="14">
        <f t="shared" si="99"/>
        <v>0.5600000000000005</v>
      </c>
      <c r="J1586" s="51">
        <f>'H15 Swap'!B1592</f>
        <v>5.5</v>
      </c>
      <c r="K1586" s="52">
        <f>'H15 Swap'!C1592</f>
        <v>5.25</v>
      </c>
      <c r="L1586" s="14">
        <f t="shared" si="98"/>
        <v>0.25</v>
      </c>
    </row>
    <row r="1587" spans="2:12" outlineLevel="1">
      <c r="B1587">
        <f>'H15 Swap'!A1593</f>
        <v>20060719</v>
      </c>
      <c r="C1587" s="1">
        <f t="shared" si="96"/>
        <v>38917</v>
      </c>
      <c r="D1587" s="8">
        <f t="shared" si="97"/>
        <v>2006.6269678302533</v>
      </c>
      <c r="F1587" s="50">
        <f>'H15 Swap'!H1593</f>
        <v>5.62</v>
      </c>
      <c r="G1587" s="50">
        <f>'H15 Swap'!O1593</f>
        <v>5.0199999999999996</v>
      </c>
      <c r="H1587" s="14">
        <f t="shared" si="99"/>
        <v>0.60000000000000053</v>
      </c>
      <c r="J1587" s="51">
        <f>'H15 Swap'!B1593</f>
        <v>5.52</v>
      </c>
      <c r="K1587" s="52">
        <f>'H15 Swap'!C1593</f>
        <v>5.25</v>
      </c>
      <c r="L1587" s="14">
        <f t="shared" si="98"/>
        <v>0.26999999999999957</v>
      </c>
    </row>
    <row r="1588" spans="2:12" outlineLevel="1">
      <c r="B1588">
        <f>'H15 Swap'!A1594</f>
        <v>20060720</v>
      </c>
      <c r="C1588" s="1">
        <f t="shared" si="96"/>
        <v>38918</v>
      </c>
      <c r="D1588" s="8">
        <f t="shared" si="97"/>
        <v>2006.6297056810404</v>
      </c>
      <c r="F1588" s="50">
        <f>'H15 Swap'!H1594</f>
        <v>5.55</v>
      </c>
      <c r="G1588" s="50">
        <f>'H15 Swap'!O1594</f>
        <v>4.9800000000000004</v>
      </c>
      <c r="H1588" s="14">
        <f t="shared" si="99"/>
        <v>0.5699999999999994</v>
      </c>
      <c r="J1588" s="51">
        <f>'H15 Swap'!B1594</f>
        <v>5.5106000000000002</v>
      </c>
      <c r="K1588" s="52">
        <f>'H15 Swap'!C1594</f>
        <v>5.25</v>
      </c>
      <c r="L1588" s="14">
        <f t="shared" si="98"/>
        <v>0.26060000000000016</v>
      </c>
    </row>
    <row r="1589" spans="2:12" outlineLevel="1">
      <c r="B1589">
        <f>'H15 Swap'!A1595</f>
        <v>20060721</v>
      </c>
      <c r="C1589" s="1">
        <f t="shared" si="96"/>
        <v>38919</v>
      </c>
      <c r="D1589" s="8">
        <f t="shared" si="97"/>
        <v>2006.6324435318274</v>
      </c>
      <c r="F1589" s="50">
        <f>'H15 Swap'!H1595</f>
        <v>5.5</v>
      </c>
      <c r="G1589" s="50">
        <f>'H15 Swap'!O1595</f>
        <v>4.99</v>
      </c>
      <c r="H1589" s="14">
        <f t="shared" si="99"/>
        <v>0.50999999999999979</v>
      </c>
      <c r="J1589" s="51">
        <f>'H15 Swap'!B1595</f>
        <v>5.4850000000000003</v>
      </c>
      <c r="K1589" s="52">
        <f>'H15 Swap'!C1595</f>
        <v>5.25</v>
      </c>
      <c r="L1589" s="14">
        <f t="shared" si="98"/>
        <v>0.23500000000000032</v>
      </c>
    </row>
    <row r="1590" spans="2:12" outlineLevel="1">
      <c r="B1590">
        <f>'H15 Swap'!A1596</f>
        <v>20060724</v>
      </c>
      <c r="C1590" s="1">
        <f t="shared" si="96"/>
        <v>38922</v>
      </c>
      <c r="D1590" s="8">
        <f t="shared" si="97"/>
        <v>2006.6406570841889</v>
      </c>
      <c r="F1590" s="50">
        <f>'H15 Swap'!H1596</f>
        <v>5.52</v>
      </c>
      <c r="G1590" s="50">
        <f>'H15 Swap'!O1596</f>
        <v>4.99</v>
      </c>
      <c r="H1590" s="14">
        <f t="shared" si="99"/>
        <v>0.52999999999999936</v>
      </c>
      <c r="J1590" s="51">
        <f>'H15 Swap'!B1596</f>
        <v>5.49</v>
      </c>
      <c r="K1590" s="52">
        <f>'H15 Swap'!C1596</f>
        <v>5.27</v>
      </c>
      <c r="L1590" s="14">
        <f t="shared" si="98"/>
        <v>0.22000000000000064</v>
      </c>
    </row>
    <row r="1591" spans="2:12" outlineLevel="1">
      <c r="B1591">
        <f>'H15 Swap'!A1597</f>
        <v>20060725</v>
      </c>
      <c r="C1591" s="1">
        <f t="shared" si="96"/>
        <v>38923</v>
      </c>
      <c r="D1591" s="8">
        <f t="shared" si="97"/>
        <v>2006.643394934976</v>
      </c>
      <c r="F1591" s="50">
        <f>'H15 Swap'!H1597</f>
        <v>5.55</v>
      </c>
      <c r="G1591" s="50">
        <f>'H15 Swap'!O1597</f>
        <v>5.0199999999999996</v>
      </c>
      <c r="H1591" s="14">
        <f t="shared" si="99"/>
        <v>0.53000000000000025</v>
      </c>
      <c r="J1591" s="51">
        <f>'H15 Swap'!B1597</f>
        <v>5.49</v>
      </c>
      <c r="K1591" s="52">
        <f>'H15 Swap'!C1597</f>
        <v>5.27</v>
      </c>
      <c r="L1591" s="14">
        <f t="shared" si="98"/>
        <v>0.22000000000000064</v>
      </c>
    </row>
    <row r="1592" spans="2:12" outlineLevel="1">
      <c r="B1592">
        <f>'H15 Swap'!A1598</f>
        <v>20060726</v>
      </c>
      <c r="C1592" s="1">
        <f t="shared" si="96"/>
        <v>38924</v>
      </c>
      <c r="D1592" s="8">
        <f t="shared" si="97"/>
        <v>2006.6461327857633</v>
      </c>
      <c r="F1592" s="50">
        <f>'H15 Swap'!H1598</f>
        <v>5.55</v>
      </c>
      <c r="G1592" s="50">
        <f>'H15 Swap'!O1598</f>
        <v>4.99</v>
      </c>
      <c r="H1592" s="14">
        <f t="shared" si="99"/>
        <v>0.55999999999999961</v>
      </c>
      <c r="J1592" s="51">
        <f>'H15 Swap'!B1598</f>
        <v>5.5</v>
      </c>
      <c r="K1592" s="52">
        <f>'H15 Swap'!C1598</f>
        <v>5.27</v>
      </c>
      <c r="L1592" s="14">
        <f t="shared" si="98"/>
        <v>0.23000000000000043</v>
      </c>
    </row>
    <row r="1593" spans="2:12" outlineLevel="1">
      <c r="B1593">
        <f>'H15 Swap'!A1599</f>
        <v>20060727</v>
      </c>
      <c r="C1593" s="1">
        <f t="shared" si="96"/>
        <v>38925</v>
      </c>
      <c r="D1593" s="8">
        <f t="shared" si="97"/>
        <v>2006.6488706365503</v>
      </c>
      <c r="F1593" s="50">
        <f>'H15 Swap'!H1599</f>
        <v>5.5</v>
      </c>
      <c r="G1593" s="50">
        <f>'H15 Swap'!O1599</f>
        <v>4.9800000000000004</v>
      </c>
      <c r="H1593" s="14">
        <f t="shared" si="99"/>
        <v>0.51999999999999957</v>
      </c>
      <c r="J1593" s="51">
        <f>'H15 Swap'!B1599</f>
        <v>5.4850000000000003</v>
      </c>
      <c r="K1593" s="52">
        <f>'H15 Swap'!C1599</f>
        <v>5.27</v>
      </c>
      <c r="L1593" s="14">
        <f t="shared" si="98"/>
        <v>0.21500000000000075</v>
      </c>
    </row>
    <row r="1594" spans="2:12" outlineLevel="1">
      <c r="B1594">
        <f>'H15 Swap'!A1600</f>
        <v>20060728</v>
      </c>
      <c r="C1594" s="1">
        <f t="shared" si="96"/>
        <v>38926</v>
      </c>
      <c r="D1594" s="8">
        <f t="shared" si="97"/>
        <v>2006.6516084873374</v>
      </c>
      <c r="F1594" s="50">
        <f>'H15 Swap'!H1600</f>
        <v>5.45</v>
      </c>
      <c r="G1594" s="50">
        <f>'H15 Swap'!O1600</f>
        <v>4.92</v>
      </c>
      <c r="H1594" s="14">
        <f t="shared" si="99"/>
        <v>0.53000000000000025</v>
      </c>
      <c r="J1594" s="51">
        <f>'H15 Swap'!B1600</f>
        <v>5.4888000000000003</v>
      </c>
      <c r="K1594" s="52">
        <f>'H15 Swap'!C1600</f>
        <v>5.27</v>
      </c>
      <c r="L1594" s="14">
        <f t="shared" si="98"/>
        <v>0.21880000000000077</v>
      </c>
    </row>
    <row r="1595" spans="2:12" outlineLevel="1">
      <c r="B1595">
        <f>'H15 Swap'!A1601</f>
        <v>20060731</v>
      </c>
      <c r="C1595" s="1">
        <f t="shared" si="96"/>
        <v>38929</v>
      </c>
      <c r="D1595" s="8">
        <f t="shared" si="97"/>
        <v>2006.6598220396988</v>
      </c>
      <c r="F1595" s="50">
        <f>'H15 Swap'!H1601</f>
        <v>5.44</v>
      </c>
      <c r="G1595" s="50">
        <f>'H15 Swap'!O1601</f>
        <v>4.91</v>
      </c>
      <c r="H1595" s="14">
        <f t="shared" si="99"/>
        <v>0.53000000000000025</v>
      </c>
      <c r="J1595" s="51">
        <f>'H15 Swap'!B1601</f>
        <v>5.4656000000000002</v>
      </c>
      <c r="K1595" s="52">
        <f>'H15 Swap'!C1601</f>
        <v>5.27</v>
      </c>
      <c r="L1595" s="14">
        <f t="shared" si="98"/>
        <v>0.19560000000000066</v>
      </c>
    </row>
    <row r="1596" spans="2:12" outlineLevel="1">
      <c r="B1596">
        <f>'H15 Swap'!A1602</f>
        <v>20060801</v>
      </c>
      <c r="C1596" s="1">
        <f t="shared" si="96"/>
        <v>38930</v>
      </c>
      <c r="D1596" s="8">
        <f t="shared" si="97"/>
        <v>2006.6598220396988</v>
      </c>
      <c r="F1596" s="50">
        <f>'H15 Swap'!H1602</f>
        <v>5.43</v>
      </c>
      <c r="G1596" s="50">
        <f>'H15 Swap'!O1602</f>
        <v>4.9000000000000004</v>
      </c>
      <c r="H1596" s="14">
        <f t="shared" si="99"/>
        <v>0.52999999999999936</v>
      </c>
      <c r="J1596" s="51">
        <f>'H15 Swap'!B1602</f>
        <v>5.4675000000000002</v>
      </c>
      <c r="K1596" s="52">
        <f>'H15 Swap'!C1602</f>
        <v>5.27</v>
      </c>
      <c r="L1596" s="14">
        <f t="shared" si="98"/>
        <v>0.19750000000000068</v>
      </c>
    </row>
    <row r="1597" spans="2:12" outlineLevel="1">
      <c r="B1597">
        <f>'H15 Swap'!A1603</f>
        <v>20060802</v>
      </c>
      <c r="C1597" s="1">
        <f t="shared" si="96"/>
        <v>38931</v>
      </c>
      <c r="D1597" s="8">
        <f t="shared" si="97"/>
        <v>2006.6625598904859</v>
      </c>
      <c r="F1597" s="50">
        <f>'H15 Swap'!H1603</f>
        <v>5.43</v>
      </c>
      <c r="G1597" s="50">
        <f>'H15 Swap'!O1603</f>
        <v>4.88</v>
      </c>
      <c r="H1597" s="14">
        <f t="shared" si="99"/>
        <v>0.54999999999999982</v>
      </c>
      <c r="J1597" s="51">
        <f>'H15 Swap'!B1603</f>
        <v>5.4718999999999998</v>
      </c>
      <c r="K1597" s="52">
        <f>'H15 Swap'!C1603</f>
        <v>5.27</v>
      </c>
      <c r="L1597" s="14">
        <f t="shared" si="98"/>
        <v>0.20190000000000019</v>
      </c>
    </row>
    <row r="1598" spans="2:12" outlineLevel="1">
      <c r="B1598">
        <f>'H15 Swap'!A1604</f>
        <v>20060803</v>
      </c>
      <c r="C1598" s="1">
        <f t="shared" si="96"/>
        <v>38932</v>
      </c>
      <c r="D1598" s="8">
        <f t="shared" si="97"/>
        <v>2006.6652977412732</v>
      </c>
      <c r="F1598" s="50">
        <f>'H15 Swap'!H1604</f>
        <v>5.43</v>
      </c>
      <c r="G1598" s="50">
        <f>'H15 Swap'!O1604</f>
        <v>4.9000000000000004</v>
      </c>
      <c r="H1598" s="14">
        <f t="shared" si="99"/>
        <v>0.52999999999999936</v>
      </c>
      <c r="J1598" s="51">
        <f>'H15 Swap'!B1604</f>
        <v>5.48</v>
      </c>
      <c r="K1598" s="52">
        <f>'H15 Swap'!C1604</f>
        <v>5.27</v>
      </c>
      <c r="L1598" s="14">
        <f t="shared" si="98"/>
        <v>0.21000000000000085</v>
      </c>
    </row>
    <row r="1599" spans="2:12" outlineLevel="1">
      <c r="B1599">
        <f>'H15 Swap'!A1605</f>
        <v>20060804</v>
      </c>
      <c r="C1599" s="1">
        <f t="shared" si="96"/>
        <v>38933</v>
      </c>
      <c r="D1599" s="8">
        <f t="shared" si="97"/>
        <v>2006.6680355920603</v>
      </c>
      <c r="F1599" s="50">
        <f>'H15 Swap'!H1605</f>
        <v>5.35</v>
      </c>
      <c r="G1599" s="50">
        <f>'H15 Swap'!O1605</f>
        <v>4.84</v>
      </c>
      <c r="H1599" s="14">
        <f t="shared" si="99"/>
        <v>0.50999999999999979</v>
      </c>
      <c r="J1599" s="51">
        <f>'H15 Swap'!B1605</f>
        <v>5.4993999999999996</v>
      </c>
      <c r="K1599" s="52">
        <f>'H15 Swap'!C1605</f>
        <v>5.23</v>
      </c>
      <c r="L1599" s="14">
        <f t="shared" si="98"/>
        <v>0.2693999999999992</v>
      </c>
    </row>
    <row r="1600" spans="2:12" outlineLevel="1">
      <c r="B1600">
        <f>'H15 Swap'!A1606</f>
        <v>20060807</v>
      </c>
      <c r="C1600" s="1">
        <f t="shared" si="96"/>
        <v>38936</v>
      </c>
      <c r="D1600" s="8">
        <f t="shared" si="97"/>
        <v>2006.6762491444217</v>
      </c>
      <c r="F1600" s="50">
        <f>'H15 Swap'!H1606</f>
        <v>5.37</v>
      </c>
      <c r="G1600" s="50">
        <f>'H15 Swap'!O1606</f>
        <v>4.8600000000000003</v>
      </c>
      <c r="H1600" s="14">
        <f t="shared" si="99"/>
        <v>0.50999999999999979</v>
      </c>
      <c r="J1600" s="51">
        <f>'H15 Swap'!B1606</f>
        <v>5.44</v>
      </c>
      <c r="K1600" s="52">
        <f>'H15 Swap'!C1606</f>
        <v>5.23</v>
      </c>
      <c r="L1600" s="14">
        <f t="shared" si="98"/>
        <v>0.20999999999999996</v>
      </c>
    </row>
    <row r="1601" spans="2:12" outlineLevel="1">
      <c r="B1601">
        <f>'H15 Swap'!A1607</f>
        <v>20060808</v>
      </c>
      <c r="C1601" s="1">
        <f t="shared" si="96"/>
        <v>38937</v>
      </c>
      <c r="D1601" s="8">
        <f t="shared" si="97"/>
        <v>2006.6789869952088</v>
      </c>
      <c r="F1601" s="50">
        <f>'H15 Swap'!H1607</f>
        <v>5.39</v>
      </c>
      <c r="G1601" s="50">
        <f>'H15 Swap'!O1607</f>
        <v>4.8499999999999996</v>
      </c>
      <c r="H1601" s="14">
        <f t="shared" si="99"/>
        <v>0.54</v>
      </c>
      <c r="J1601" s="51">
        <f>'H15 Swap'!B1607</f>
        <v>5.4459</v>
      </c>
      <c r="K1601" s="52">
        <f>'H15 Swap'!C1607</f>
        <v>5.23</v>
      </c>
      <c r="L1601" s="14">
        <f t="shared" si="98"/>
        <v>0.21589999999999954</v>
      </c>
    </row>
    <row r="1602" spans="2:12" outlineLevel="1">
      <c r="B1602">
        <f>'H15 Swap'!A1608</f>
        <v>20060809</v>
      </c>
      <c r="C1602" s="1">
        <f t="shared" si="96"/>
        <v>38938</v>
      </c>
      <c r="D1602" s="8">
        <f t="shared" si="97"/>
        <v>2006.6817248459959</v>
      </c>
      <c r="F1602" s="50">
        <f>'H15 Swap'!H1608</f>
        <v>5.37</v>
      </c>
      <c r="G1602" s="50">
        <f>'H15 Swap'!O1608</f>
        <v>4.8600000000000003</v>
      </c>
      <c r="H1602" s="14">
        <f t="shared" si="99"/>
        <v>0.50999999999999979</v>
      </c>
      <c r="J1602" s="51">
        <f>'H15 Swap'!B1608</f>
        <v>5.4038000000000004</v>
      </c>
      <c r="K1602" s="52">
        <f>'H15 Swap'!C1608</f>
        <v>5.23</v>
      </c>
      <c r="L1602" s="14">
        <f t="shared" si="98"/>
        <v>0.17379999999999995</v>
      </c>
    </row>
    <row r="1603" spans="2:12" outlineLevel="1">
      <c r="B1603">
        <f>'H15 Swap'!A1609</f>
        <v>20060810</v>
      </c>
      <c r="C1603" s="1">
        <f t="shared" si="96"/>
        <v>38939</v>
      </c>
      <c r="D1603" s="8">
        <f t="shared" si="97"/>
        <v>2006.6844626967829</v>
      </c>
      <c r="F1603" s="50">
        <f>'H15 Swap'!H1609</f>
        <v>5.38</v>
      </c>
      <c r="G1603" s="50">
        <f>'H15 Swap'!O1609</f>
        <v>4.8600000000000003</v>
      </c>
      <c r="H1603" s="14">
        <f t="shared" si="99"/>
        <v>0.51999999999999957</v>
      </c>
      <c r="J1603" s="51">
        <f>'H15 Swap'!B1609</f>
        <v>5.4019000000000004</v>
      </c>
      <c r="K1603" s="52">
        <f>'H15 Swap'!C1609</f>
        <v>5.23</v>
      </c>
      <c r="L1603" s="14">
        <f t="shared" si="98"/>
        <v>0.17189999999999994</v>
      </c>
    </row>
    <row r="1604" spans="2:12" outlineLevel="1">
      <c r="B1604">
        <f>'H15 Swap'!A1610</f>
        <v>20060811</v>
      </c>
      <c r="C1604" s="1">
        <f t="shared" si="96"/>
        <v>38940</v>
      </c>
      <c r="D1604" s="8">
        <f t="shared" si="97"/>
        <v>2006.6872005475702</v>
      </c>
      <c r="F1604" s="50">
        <f>'H15 Swap'!H1610</f>
        <v>5.41</v>
      </c>
      <c r="G1604" s="50">
        <f>'H15 Swap'!O1610</f>
        <v>4.91</v>
      </c>
      <c r="H1604" s="14">
        <f t="shared" si="99"/>
        <v>0.5</v>
      </c>
      <c r="J1604" s="51">
        <f>'H15 Swap'!B1610</f>
        <v>5.4050000000000002</v>
      </c>
      <c r="K1604" s="52">
        <f>'H15 Swap'!C1610</f>
        <v>5.23</v>
      </c>
      <c r="L1604" s="14">
        <f t="shared" si="98"/>
        <v>0.17499999999999982</v>
      </c>
    </row>
    <row r="1605" spans="2:12" outlineLevel="1">
      <c r="B1605">
        <f>'H15 Swap'!A1611</f>
        <v>20060814</v>
      </c>
      <c r="C1605" s="1">
        <f t="shared" si="96"/>
        <v>38943</v>
      </c>
      <c r="D1605" s="8">
        <f t="shared" si="97"/>
        <v>2006.6954140999314</v>
      </c>
      <c r="F1605" s="50">
        <f>'H15 Swap'!H1611</f>
        <v>5.44</v>
      </c>
      <c r="G1605" s="50">
        <f>'H15 Swap'!O1611</f>
        <v>4.95</v>
      </c>
      <c r="H1605" s="14">
        <f t="shared" si="99"/>
        <v>0.49000000000000021</v>
      </c>
      <c r="J1605" s="51">
        <f>'H15 Swap'!B1611</f>
        <v>5.4162999999999997</v>
      </c>
      <c r="K1605" s="52">
        <f>'H15 Swap'!C1611</f>
        <v>5.22</v>
      </c>
      <c r="L1605" s="14">
        <f t="shared" si="98"/>
        <v>0.19629999999999992</v>
      </c>
    </row>
    <row r="1606" spans="2:12" outlineLevel="1">
      <c r="B1606">
        <f>'H15 Swap'!A1612</f>
        <v>20060815</v>
      </c>
      <c r="C1606" s="1">
        <f t="shared" si="96"/>
        <v>38944</v>
      </c>
      <c r="D1606" s="8">
        <f t="shared" si="97"/>
        <v>2006.6981519507187</v>
      </c>
      <c r="F1606" s="50">
        <f>'H15 Swap'!H1612</f>
        <v>5.38</v>
      </c>
      <c r="G1606" s="50">
        <f>'H15 Swap'!O1612</f>
        <v>4.88</v>
      </c>
      <c r="H1606" s="14">
        <f t="shared" si="99"/>
        <v>0.5</v>
      </c>
      <c r="J1606" s="51">
        <f>'H15 Swap'!B1612</f>
        <v>5.4263000000000003</v>
      </c>
      <c r="K1606" s="52">
        <f>'H15 Swap'!C1612</f>
        <v>5.22</v>
      </c>
      <c r="L1606" s="14">
        <f t="shared" si="98"/>
        <v>0.20630000000000059</v>
      </c>
    </row>
    <row r="1607" spans="2:12" outlineLevel="1">
      <c r="B1607">
        <f>'H15 Swap'!A1613</f>
        <v>20060816</v>
      </c>
      <c r="C1607" s="1">
        <f t="shared" si="96"/>
        <v>38945</v>
      </c>
      <c r="D1607" s="8">
        <f t="shared" si="97"/>
        <v>2006.7008898015058</v>
      </c>
      <c r="F1607" s="50">
        <f>'H15 Swap'!H1613</f>
        <v>5.31</v>
      </c>
      <c r="G1607" s="50">
        <f>'H15 Swap'!O1613</f>
        <v>4.8099999999999996</v>
      </c>
      <c r="H1607" s="14">
        <f t="shared" si="99"/>
        <v>0.5</v>
      </c>
      <c r="J1607" s="51">
        <f>'H15 Swap'!B1613</f>
        <v>5.41</v>
      </c>
      <c r="K1607" s="52">
        <f>'H15 Swap'!C1613</f>
        <v>5.22</v>
      </c>
      <c r="L1607" s="14">
        <f t="shared" si="98"/>
        <v>0.19000000000000039</v>
      </c>
    </row>
    <row r="1608" spans="2:12" outlineLevel="1">
      <c r="B1608">
        <f>'H15 Swap'!A1614</f>
        <v>20060817</v>
      </c>
      <c r="C1608" s="1">
        <f t="shared" si="96"/>
        <v>38946</v>
      </c>
      <c r="D1608" s="8">
        <f t="shared" si="97"/>
        <v>2006.7036276522929</v>
      </c>
      <c r="F1608" s="50">
        <f>'H15 Swap'!H1614</f>
        <v>5.29</v>
      </c>
      <c r="G1608" s="50">
        <f>'H15 Swap'!O1614</f>
        <v>4.82</v>
      </c>
      <c r="H1608" s="14">
        <f t="shared" si="99"/>
        <v>0.46999999999999975</v>
      </c>
      <c r="J1608" s="51">
        <f>'H15 Swap'!B1614</f>
        <v>5.3925000000000001</v>
      </c>
      <c r="K1608" s="52">
        <f>'H15 Swap'!C1614</f>
        <v>5.22</v>
      </c>
      <c r="L1608" s="14">
        <f t="shared" si="98"/>
        <v>0.17250000000000032</v>
      </c>
    </row>
    <row r="1609" spans="2:12" outlineLevel="1">
      <c r="B1609">
        <f>'H15 Swap'!A1615</f>
        <v>20060818</v>
      </c>
      <c r="C1609" s="1">
        <f t="shared" si="96"/>
        <v>38947</v>
      </c>
      <c r="D1609" s="8">
        <f t="shared" si="97"/>
        <v>2006.7063655030802</v>
      </c>
      <c r="F1609" s="50">
        <f>'H15 Swap'!H1615</f>
        <v>5.28</v>
      </c>
      <c r="G1609" s="50">
        <f>'H15 Swap'!O1615</f>
        <v>4.78</v>
      </c>
      <c r="H1609" s="14">
        <f t="shared" si="99"/>
        <v>0.5</v>
      </c>
      <c r="J1609" s="51">
        <f>'H15 Swap'!B1615</f>
        <v>5.3994</v>
      </c>
      <c r="K1609" s="52">
        <f>'H15 Swap'!C1615</f>
        <v>5.22</v>
      </c>
      <c r="L1609" s="14">
        <f t="shared" si="98"/>
        <v>0.17940000000000023</v>
      </c>
    </row>
    <row r="1610" spans="2:12" outlineLevel="1">
      <c r="B1610">
        <f>'H15 Swap'!A1616</f>
        <v>20060821</v>
      </c>
      <c r="C1610" s="1">
        <f t="shared" si="96"/>
        <v>38950</v>
      </c>
      <c r="D1610" s="8">
        <f t="shared" si="97"/>
        <v>2006.7145790554414</v>
      </c>
      <c r="F1610" s="50">
        <f>'H15 Swap'!H1616</f>
        <v>5.27</v>
      </c>
      <c r="G1610" s="50">
        <f>'H15 Swap'!O1616</f>
        <v>4.7699999999999996</v>
      </c>
      <c r="H1610" s="14">
        <f t="shared" si="99"/>
        <v>0.5</v>
      </c>
      <c r="J1610" s="51">
        <f>'H15 Swap'!B1616</f>
        <v>5.3981000000000003</v>
      </c>
      <c r="K1610" s="52">
        <f>'H15 Swap'!C1616</f>
        <v>5.2</v>
      </c>
      <c r="L1610" s="14">
        <f t="shared" si="98"/>
        <v>0.19810000000000016</v>
      </c>
    </row>
    <row r="1611" spans="2:12" outlineLevel="1">
      <c r="B1611">
        <f>'H15 Swap'!A1617</f>
        <v>20060822</v>
      </c>
      <c r="C1611" s="1">
        <f t="shared" ref="C1611:C1674" si="100">DATE(LEFT(B1611,4),MID(B1611,5,2),RIGHT(B1611,2))</f>
        <v>38951</v>
      </c>
      <c r="D1611" s="8">
        <f t="shared" ref="D1611:D1674" si="101">(YEAR(C1611)*365.25+MONTH(C1611)*30+DAY(C1611))/365.25</f>
        <v>2006.7173169062287</v>
      </c>
      <c r="F1611" s="50">
        <f>'H15 Swap'!H1617</f>
        <v>5.24</v>
      </c>
      <c r="G1611" s="50">
        <f>'H15 Swap'!O1617</f>
        <v>4.7699999999999996</v>
      </c>
      <c r="H1611" s="14">
        <f t="shared" si="99"/>
        <v>0.47000000000000064</v>
      </c>
      <c r="J1611" s="51">
        <f>'H15 Swap'!B1617</f>
        <v>5.4</v>
      </c>
      <c r="K1611" s="52">
        <f>'H15 Swap'!C1617</f>
        <v>5.2</v>
      </c>
      <c r="L1611" s="14">
        <f t="shared" ref="L1611:L1674" si="102">IF(ISERROR(J1611-K1611),#N/A,J1611-K1611)</f>
        <v>0.20000000000000018</v>
      </c>
    </row>
    <row r="1612" spans="2:12" outlineLevel="1">
      <c r="B1612">
        <f>'H15 Swap'!A1618</f>
        <v>20060823</v>
      </c>
      <c r="C1612" s="1">
        <f t="shared" si="100"/>
        <v>38952</v>
      </c>
      <c r="D1612" s="8">
        <f t="shared" si="101"/>
        <v>2006.7200547570158</v>
      </c>
      <c r="F1612" s="50">
        <f>'H15 Swap'!H1618</f>
        <v>5.29</v>
      </c>
      <c r="G1612" s="50">
        <f>'H15 Swap'!O1618</f>
        <v>4.7699999999999996</v>
      </c>
      <c r="H1612" s="14">
        <f t="shared" ref="H1612:H1675" si="103">IF(ISERROR(F1612-G1612),#N/A,F1612-G1612)</f>
        <v>0.52000000000000046</v>
      </c>
      <c r="J1612" s="51">
        <f>'H15 Swap'!B1618</f>
        <v>5.4</v>
      </c>
      <c r="K1612" s="52">
        <f>'H15 Swap'!C1618</f>
        <v>5.2</v>
      </c>
      <c r="L1612" s="14">
        <f t="shared" si="102"/>
        <v>0.20000000000000018</v>
      </c>
    </row>
    <row r="1613" spans="2:12" outlineLevel="1">
      <c r="B1613">
        <f>'H15 Swap'!A1619</f>
        <v>20060824</v>
      </c>
      <c r="C1613" s="1">
        <f t="shared" si="100"/>
        <v>38953</v>
      </c>
      <c r="D1613" s="8">
        <f t="shared" si="101"/>
        <v>2006.7227926078028</v>
      </c>
      <c r="F1613" s="50">
        <f>'H15 Swap'!H1619</f>
        <v>5.26</v>
      </c>
      <c r="G1613" s="50">
        <f>'H15 Swap'!O1619</f>
        <v>4.78</v>
      </c>
      <c r="H1613" s="14">
        <f t="shared" si="103"/>
        <v>0.47999999999999954</v>
      </c>
      <c r="J1613" s="51">
        <f>'H15 Swap'!B1619</f>
        <v>5.4</v>
      </c>
      <c r="K1613" s="52">
        <f>'H15 Swap'!C1619</f>
        <v>5.2</v>
      </c>
      <c r="L1613" s="14">
        <f t="shared" si="102"/>
        <v>0.20000000000000018</v>
      </c>
    </row>
    <row r="1614" spans="2:12" outlineLevel="1">
      <c r="B1614">
        <f>'H15 Swap'!A1620</f>
        <v>20060825</v>
      </c>
      <c r="C1614" s="1">
        <f t="shared" si="100"/>
        <v>38954</v>
      </c>
      <c r="D1614" s="8">
        <f t="shared" si="101"/>
        <v>2006.7255304585899</v>
      </c>
      <c r="F1614" s="50">
        <f>'H15 Swap'!H1620</f>
        <v>5.24</v>
      </c>
      <c r="G1614" s="50">
        <f>'H15 Swap'!O1620</f>
        <v>4.76</v>
      </c>
      <c r="H1614" s="14">
        <f t="shared" si="103"/>
        <v>0.48000000000000043</v>
      </c>
      <c r="J1614" s="51">
        <f>'H15 Swap'!B1620</f>
        <v>5.4</v>
      </c>
      <c r="K1614" s="52">
        <f>'H15 Swap'!C1620</f>
        <v>5.2</v>
      </c>
      <c r="L1614" s="14">
        <f t="shared" si="102"/>
        <v>0.20000000000000018</v>
      </c>
    </row>
    <row r="1615" spans="2:12" outlineLevel="1">
      <c r="B1615">
        <f>'H15 Swap'!A1621</f>
        <v>20060828</v>
      </c>
      <c r="C1615" s="1">
        <f t="shared" si="100"/>
        <v>38957</v>
      </c>
      <c r="D1615" s="8">
        <f t="shared" si="101"/>
        <v>2006.7337440109513</v>
      </c>
      <c r="F1615" s="50">
        <f>'H15 Swap'!H1621</f>
        <v>5.27</v>
      </c>
      <c r="G1615" s="50">
        <f>'H15 Swap'!O1621</f>
        <v>4.7699999999999996</v>
      </c>
      <c r="H1615" s="14">
        <f t="shared" si="103"/>
        <v>0.5</v>
      </c>
      <c r="J1615" s="51">
        <f>'H15 Swap'!B1621</f>
        <v>5.4</v>
      </c>
      <c r="K1615" s="52">
        <f>'H15 Swap'!C1621</f>
        <v>5.2</v>
      </c>
      <c r="L1615" s="14">
        <f t="shared" si="102"/>
        <v>0.20000000000000018</v>
      </c>
    </row>
    <row r="1616" spans="2:12" outlineLevel="1">
      <c r="B1616">
        <f>'H15 Swap'!A1622</f>
        <v>20060829</v>
      </c>
      <c r="C1616" s="1">
        <f t="shared" si="100"/>
        <v>38958</v>
      </c>
      <c r="D1616" s="8">
        <f t="shared" si="101"/>
        <v>2006.7364818617386</v>
      </c>
      <c r="F1616" s="50">
        <f>'H15 Swap'!H1622</f>
        <v>5.29</v>
      </c>
      <c r="G1616" s="50">
        <f>'H15 Swap'!O1622</f>
        <v>4.7699999999999996</v>
      </c>
      <c r="H1616" s="14">
        <f t="shared" si="103"/>
        <v>0.52000000000000046</v>
      </c>
      <c r="J1616" s="51">
        <f>'H15 Swap'!B1622</f>
        <v>5.4</v>
      </c>
      <c r="K1616" s="52">
        <f>'H15 Swap'!C1622</f>
        <v>5.2</v>
      </c>
      <c r="L1616" s="14">
        <f t="shared" si="102"/>
        <v>0.20000000000000018</v>
      </c>
    </row>
    <row r="1617" spans="2:12" outlineLevel="1">
      <c r="B1617">
        <f>'H15 Swap'!A1623</f>
        <v>20060830</v>
      </c>
      <c r="C1617" s="1">
        <f t="shared" si="100"/>
        <v>38959</v>
      </c>
      <c r="D1617" s="8">
        <f t="shared" si="101"/>
        <v>2006.7392197125257</v>
      </c>
      <c r="F1617" s="50">
        <f>'H15 Swap'!H1623</f>
        <v>5.22</v>
      </c>
      <c r="G1617" s="50">
        <f>'H15 Swap'!O1623</f>
        <v>4.72</v>
      </c>
      <c r="H1617" s="14">
        <f t="shared" si="103"/>
        <v>0.5</v>
      </c>
      <c r="J1617" s="51">
        <f>'H15 Swap'!B1623</f>
        <v>5.4</v>
      </c>
      <c r="K1617" s="52">
        <f>'H15 Swap'!C1623</f>
        <v>5.2</v>
      </c>
      <c r="L1617" s="14">
        <f t="shared" si="102"/>
        <v>0.20000000000000018</v>
      </c>
    </row>
    <row r="1618" spans="2:12" outlineLevel="1">
      <c r="B1618">
        <f>'H15 Swap'!A1624</f>
        <v>20060831</v>
      </c>
      <c r="C1618" s="1">
        <f t="shared" si="100"/>
        <v>38960</v>
      </c>
      <c r="D1618" s="8">
        <f t="shared" si="101"/>
        <v>2006.7419575633128</v>
      </c>
      <c r="F1618" s="50">
        <f>'H15 Swap'!H1624</f>
        <v>5.19</v>
      </c>
      <c r="G1618" s="50">
        <f>'H15 Swap'!O1624</f>
        <v>4.7</v>
      </c>
      <c r="H1618" s="14">
        <f t="shared" si="103"/>
        <v>0.49000000000000021</v>
      </c>
      <c r="J1618" s="51">
        <f>'H15 Swap'!B1624</f>
        <v>5.4</v>
      </c>
      <c r="K1618" s="52">
        <f>'H15 Swap'!C1624</f>
        <v>5.2</v>
      </c>
      <c r="L1618" s="14">
        <f t="shared" si="102"/>
        <v>0.20000000000000018</v>
      </c>
    </row>
    <row r="1619" spans="2:12" outlineLevel="1">
      <c r="B1619">
        <f>'H15 Swap'!A1625</f>
        <v>20060901</v>
      </c>
      <c r="C1619" s="1">
        <f t="shared" si="100"/>
        <v>38961</v>
      </c>
      <c r="D1619" s="8">
        <f t="shared" si="101"/>
        <v>2006.7419575633128</v>
      </c>
      <c r="F1619" s="50">
        <f>'H15 Swap'!H1625</f>
        <v>5.17</v>
      </c>
      <c r="G1619" s="50">
        <f>'H15 Swap'!O1625</f>
        <v>4.68</v>
      </c>
      <c r="H1619" s="14">
        <f t="shared" si="103"/>
        <v>0.49000000000000021</v>
      </c>
      <c r="J1619" s="51">
        <f>'H15 Swap'!B1625</f>
        <v>5.3906000000000001</v>
      </c>
      <c r="K1619" s="52">
        <f>'H15 Swap'!C1625</f>
        <v>5.2</v>
      </c>
      <c r="L1619" s="14">
        <f t="shared" si="102"/>
        <v>0.19059999999999988</v>
      </c>
    </row>
    <row r="1620" spans="2:12" outlineLevel="1">
      <c r="B1620">
        <f>'H15 Swap'!A1626</f>
        <v>20060904</v>
      </c>
      <c r="C1620" s="1">
        <f t="shared" si="100"/>
        <v>38964</v>
      </c>
      <c r="D1620" s="8">
        <f t="shared" si="101"/>
        <v>2006.7501711156742</v>
      </c>
      <c r="F1620" s="50" t="str">
        <f>'H15 Swap'!H1626</f>
        <v xml:space="preserve"> NaN</v>
      </c>
      <c r="G1620" s="50" t="str">
        <f>'H15 Swap'!O1626</f>
        <v xml:space="preserve"> NaN</v>
      </c>
      <c r="H1620" s="14" t="e">
        <f t="shared" si="103"/>
        <v>#N/A</v>
      </c>
      <c r="J1620" s="51">
        <f>'H15 Swap'!B1626</f>
        <v>5.39</v>
      </c>
      <c r="K1620" s="52">
        <f>'H15 Swap'!C1626</f>
        <v>5.2</v>
      </c>
      <c r="L1620" s="14">
        <f t="shared" si="102"/>
        <v>0.1899999999999995</v>
      </c>
    </row>
    <row r="1621" spans="2:12" outlineLevel="1">
      <c r="B1621">
        <f>'H15 Swap'!A1627</f>
        <v>20060905</v>
      </c>
      <c r="C1621" s="1">
        <f t="shared" si="100"/>
        <v>38965</v>
      </c>
      <c r="D1621" s="8">
        <f t="shared" si="101"/>
        <v>2006.7529089664613</v>
      </c>
      <c r="F1621" s="50">
        <f>'H15 Swap'!H1627</f>
        <v>5.2</v>
      </c>
      <c r="G1621" s="50">
        <f>'H15 Swap'!O1627</f>
        <v>4.7300000000000004</v>
      </c>
      <c r="H1621" s="14">
        <f t="shared" si="103"/>
        <v>0.46999999999999975</v>
      </c>
      <c r="J1621" s="51">
        <f>'H15 Swap'!B1627</f>
        <v>5.39</v>
      </c>
      <c r="K1621" s="52">
        <f>'H15 Swap'!C1627</f>
        <v>5.2</v>
      </c>
      <c r="L1621" s="14">
        <f t="shared" si="102"/>
        <v>0.1899999999999995</v>
      </c>
    </row>
    <row r="1622" spans="2:12" outlineLevel="1">
      <c r="B1622">
        <f>'H15 Swap'!A1628</f>
        <v>20060906</v>
      </c>
      <c r="C1622" s="1">
        <f t="shared" si="100"/>
        <v>38966</v>
      </c>
      <c r="D1622" s="8">
        <f t="shared" si="101"/>
        <v>2006.7556468172484</v>
      </c>
      <c r="F1622" s="50">
        <f>'H15 Swap'!H1628</f>
        <v>5.24</v>
      </c>
      <c r="G1622" s="50">
        <f>'H15 Swap'!O1628</f>
        <v>4.75</v>
      </c>
      <c r="H1622" s="14">
        <f t="shared" si="103"/>
        <v>0.49000000000000021</v>
      </c>
      <c r="J1622" s="51">
        <f>'H15 Swap'!B1628</f>
        <v>5.39</v>
      </c>
      <c r="K1622" s="52">
        <f>'H15 Swap'!C1628</f>
        <v>5.19</v>
      </c>
      <c r="L1622" s="14">
        <f t="shared" si="102"/>
        <v>0.19999999999999929</v>
      </c>
    </row>
    <row r="1623" spans="2:12" outlineLevel="1">
      <c r="B1623">
        <f>'H15 Swap'!A1629</f>
        <v>20060907</v>
      </c>
      <c r="C1623" s="1">
        <f t="shared" si="100"/>
        <v>38967</v>
      </c>
      <c r="D1623" s="8">
        <f t="shared" si="101"/>
        <v>2006.7583846680357</v>
      </c>
      <c r="F1623" s="50">
        <f>'H15 Swap'!H1629</f>
        <v>5.22</v>
      </c>
      <c r="G1623" s="50">
        <f>'H15 Swap'!O1629</f>
        <v>4.74</v>
      </c>
      <c r="H1623" s="14">
        <f t="shared" si="103"/>
        <v>0.47999999999999954</v>
      </c>
      <c r="J1623" s="51">
        <f>'H15 Swap'!B1629</f>
        <v>5.39</v>
      </c>
      <c r="K1623" s="52">
        <f>'H15 Swap'!C1629</f>
        <v>5.19</v>
      </c>
      <c r="L1623" s="14">
        <f t="shared" si="102"/>
        <v>0.19999999999999929</v>
      </c>
    </row>
    <row r="1624" spans="2:12" outlineLevel="1">
      <c r="B1624">
        <f>'H15 Swap'!A1630</f>
        <v>20060908</v>
      </c>
      <c r="C1624" s="1">
        <f t="shared" si="100"/>
        <v>38968</v>
      </c>
      <c r="D1624" s="8">
        <f t="shared" si="101"/>
        <v>2006.7611225188227</v>
      </c>
      <c r="F1624" s="50">
        <f>'H15 Swap'!H1630</f>
        <v>5.18</v>
      </c>
      <c r="G1624" s="50">
        <f>'H15 Swap'!O1630</f>
        <v>4.71</v>
      </c>
      <c r="H1624" s="14">
        <f t="shared" si="103"/>
        <v>0.46999999999999975</v>
      </c>
      <c r="J1624" s="51">
        <f>'H15 Swap'!B1630</f>
        <v>5.39</v>
      </c>
      <c r="K1624" s="52">
        <f>'H15 Swap'!C1630</f>
        <v>5.19</v>
      </c>
      <c r="L1624" s="14">
        <f t="shared" si="102"/>
        <v>0.19999999999999929</v>
      </c>
    </row>
    <row r="1625" spans="2:12" outlineLevel="1">
      <c r="B1625">
        <f>'H15 Swap'!A1631</f>
        <v>20060911</v>
      </c>
      <c r="C1625" s="1">
        <f t="shared" si="100"/>
        <v>38971</v>
      </c>
      <c r="D1625" s="8">
        <f t="shared" si="101"/>
        <v>2006.7693360711842</v>
      </c>
      <c r="F1625" s="50">
        <f>'H15 Swap'!H1631</f>
        <v>5.23</v>
      </c>
      <c r="G1625" s="50">
        <f>'H15 Swap'!O1631</f>
        <v>4.74</v>
      </c>
      <c r="H1625" s="14">
        <f t="shared" si="103"/>
        <v>0.49000000000000021</v>
      </c>
      <c r="J1625" s="51">
        <f>'H15 Swap'!B1631</f>
        <v>5.39</v>
      </c>
      <c r="K1625" s="52">
        <f>'H15 Swap'!C1631</f>
        <v>5.17</v>
      </c>
      <c r="L1625" s="14">
        <f t="shared" si="102"/>
        <v>0.21999999999999975</v>
      </c>
    </row>
    <row r="1626" spans="2:12" outlineLevel="1">
      <c r="B1626">
        <f>'H15 Swap'!A1632</f>
        <v>20060912</v>
      </c>
      <c r="C1626" s="1">
        <f t="shared" si="100"/>
        <v>38972</v>
      </c>
      <c r="D1626" s="8">
        <f t="shared" si="101"/>
        <v>2006.7720739219712</v>
      </c>
      <c r="F1626" s="50">
        <f>'H15 Swap'!H1632</f>
        <v>5.24</v>
      </c>
      <c r="G1626" s="50">
        <f>'H15 Swap'!O1632</f>
        <v>4.71</v>
      </c>
      <c r="H1626" s="14">
        <f t="shared" si="103"/>
        <v>0.53000000000000025</v>
      </c>
      <c r="J1626" s="51">
        <f>'H15 Swap'!B1632</f>
        <v>5.39</v>
      </c>
      <c r="K1626" s="52">
        <f>'H15 Swap'!C1632</f>
        <v>5.17</v>
      </c>
      <c r="L1626" s="14">
        <f t="shared" si="102"/>
        <v>0.21999999999999975</v>
      </c>
    </row>
    <row r="1627" spans="2:12" outlineLevel="1">
      <c r="B1627">
        <f>'H15 Swap'!A1633</f>
        <v>20060913</v>
      </c>
      <c r="C1627" s="1">
        <f t="shared" si="100"/>
        <v>38973</v>
      </c>
      <c r="D1627" s="8">
        <f t="shared" si="101"/>
        <v>2006.7748117727583</v>
      </c>
      <c r="F1627" s="50">
        <f>'H15 Swap'!H1633</f>
        <v>5.19</v>
      </c>
      <c r="G1627" s="50">
        <f>'H15 Swap'!O1633</f>
        <v>4.7</v>
      </c>
      <c r="H1627" s="14">
        <f t="shared" si="103"/>
        <v>0.49000000000000021</v>
      </c>
      <c r="J1627" s="51">
        <f>'H15 Swap'!B1633</f>
        <v>5.39</v>
      </c>
      <c r="K1627" s="52">
        <f>'H15 Swap'!C1633</f>
        <v>5.17</v>
      </c>
      <c r="L1627" s="14">
        <f t="shared" si="102"/>
        <v>0.21999999999999975</v>
      </c>
    </row>
    <row r="1628" spans="2:12" outlineLevel="1">
      <c r="B1628">
        <f>'H15 Swap'!A1634</f>
        <v>20060914</v>
      </c>
      <c r="C1628" s="1">
        <f t="shared" si="100"/>
        <v>38974</v>
      </c>
      <c r="D1628" s="8">
        <f t="shared" si="101"/>
        <v>2006.7775496235456</v>
      </c>
      <c r="F1628" s="50">
        <f>'H15 Swap'!H1634</f>
        <v>5.19</v>
      </c>
      <c r="G1628" s="50">
        <f>'H15 Swap'!O1634</f>
        <v>4.74</v>
      </c>
      <c r="H1628" s="14">
        <f t="shared" si="103"/>
        <v>0.45000000000000018</v>
      </c>
      <c r="J1628" s="51">
        <f>'H15 Swap'!B1634</f>
        <v>5.39</v>
      </c>
      <c r="K1628" s="52">
        <f>'H15 Swap'!C1634</f>
        <v>5.17</v>
      </c>
      <c r="L1628" s="14">
        <f t="shared" si="102"/>
        <v>0.21999999999999975</v>
      </c>
    </row>
    <row r="1629" spans="2:12" outlineLevel="1">
      <c r="B1629">
        <f>'H15 Swap'!A1635</f>
        <v>20060915</v>
      </c>
      <c r="C1629" s="1">
        <f t="shared" si="100"/>
        <v>38975</v>
      </c>
      <c r="D1629" s="8">
        <f t="shared" si="101"/>
        <v>2006.7802874743327</v>
      </c>
      <c r="F1629" s="50">
        <f>'H15 Swap'!H1635</f>
        <v>5.21</v>
      </c>
      <c r="G1629" s="50">
        <f>'H15 Swap'!O1635</f>
        <v>4.76</v>
      </c>
      <c r="H1629" s="14">
        <f t="shared" si="103"/>
        <v>0.45000000000000018</v>
      </c>
      <c r="J1629" s="51">
        <f>'H15 Swap'!B1635</f>
        <v>5.39</v>
      </c>
      <c r="K1629" s="52">
        <f>'H15 Swap'!C1635</f>
        <v>5.17</v>
      </c>
      <c r="L1629" s="14">
        <f t="shared" si="102"/>
        <v>0.21999999999999975</v>
      </c>
    </row>
    <row r="1630" spans="2:12" outlineLevel="1">
      <c r="B1630">
        <f>'H15 Swap'!A1636</f>
        <v>20060918</v>
      </c>
      <c r="C1630" s="1">
        <f t="shared" si="100"/>
        <v>38978</v>
      </c>
      <c r="D1630" s="8">
        <f t="shared" si="101"/>
        <v>2006.7885010266941</v>
      </c>
      <c r="F1630" s="50">
        <f>'H15 Swap'!H1636</f>
        <v>5.29</v>
      </c>
      <c r="G1630" s="50">
        <f>'H15 Swap'!O1636</f>
        <v>4.7699999999999996</v>
      </c>
      <c r="H1630" s="14">
        <f t="shared" si="103"/>
        <v>0.52000000000000046</v>
      </c>
      <c r="J1630" s="51">
        <f>'H15 Swap'!B1636</f>
        <v>5.39</v>
      </c>
      <c r="K1630" s="52">
        <f>'H15 Swap'!C1636</f>
        <v>5.18</v>
      </c>
      <c r="L1630" s="14">
        <f t="shared" si="102"/>
        <v>0.20999999999999996</v>
      </c>
    </row>
    <row r="1631" spans="2:12" outlineLevel="1">
      <c r="B1631">
        <f>'H15 Swap'!A1637</f>
        <v>20060919</v>
      </c>
      <c r="C1631" s="1">
        <f t="shared" si="100"/>
        <v>38979</v>
      </c>
      <c r="D1631" s="8">
        <f t="shared" si="101"/>
        <v>2006.7912388774812</v>
      </c>
      <c r="F1631" s="50">
        <f>'H15 Swap'!H1637</f>
        <v>5.2</v>
      </c>
      <c r="G1631" s="50">
        <f>'H15 Swap'!O1637</f>
        <v>4.6900000000000004</v>
      </c>
      <c r="H1631" s="14">
        <f t="shared" si="103"/>
        <v>0.50999999999999979</v>
      </c>
      <c r="J1631" s="51">
        <f>'H15 Swap'!B1637</f>
        <v>5.39</v>
      </c>
      <c r="K1631" s="52">
        <f>'H15 Swap'!C1637</f>
        <v>5.18</v>
      </c>
      <c r="L1631" s="14">
        <f t="shared" si="102"/>
        <v>0.20999999999999996</v>
      </c>
    </row>
    <row r="1632" spans="2:12" outlineLevel="1">
      <c r="B1632">
        <f>'H15 Swap'!A1638</f>
        <v>20060920</v>
      </c>
      <c r="C1632" s="1">
        <f t="shared" si="100"/>
        <v>38980</v>
      </c>
      <c r="D1632" s="8">
        <f t="shared" si="101"/>
        <v>2006.7939767282683</v>
      </c>
      <c r="F1632" s="50">
        <f>'H15 Swap'!H1638</f>
        <v>5.17</v>
      </c>
      <c r="G1632" s="50">
        <f>'H15 Swap'!O1638</f>
        <v>4.7</v>
      </c>
      <c r="H1632" s="14">
        <f t="shared" si="103"/>
        <v>0.46999999999999975</v>
      </c>
      <c r="J1632" s="51">
        <f>'H15 Swap'!B1638</f>
        <v>5.3868999999999998</v>
      </c>
      <c r="K1632" s="52">
        <f>'H15 Swap'!C1638</f>
        <v>5.18</v>
      </c>
      <c r="L1632" s="14">
        <f t="shared" si="102"/>
        <v>0.20690000000000008</v>
      </c>
    </row>
    <row r="1633" spans="2:12" outlineLevel="1">
      <c r="B1633">
        <f>'H15 Swap'!A1639</f>
        <v>20060921</v>
      </c>
      <c r="C1633" s="1">
        <f t="shared" si="100"/>
        <v>38981</v>
      </c>
      <c r="D1633" s="8">
        <f t="shared" si="101"/>
        <v>2006.7967145790553</v>
      </c>
      <c r="F1633" s="50">
        <f>'H15 Swap'!H1639</f>
        <v>5.16</v>
      </c>
      <c r="G1633" s="50">
        <f>'H15 Swap'!O1639</f>
        <v>4.5999999999999996</v>
      </c>
      <c r="H1633" s="14">
        <f t="shared" si="103"/>
        <v>0.5600000000000005</v>
      </c>
      <c r="J1633" s="51">
        <f>'H15 Swap'!B1639</f>
        <v>5.3887999999999998</v>
      </c>
      <c r="K1633" s="52">
        <f>'H15 Swap'!C1639</f>
        <v>5.16</v>
      </c>
      <c r="L1633" s="14">
        <f t="shared" si="102"/>
        <v>0.22879999999999967</v>
      </c>
    </row>
    <row r="1634" spans="2:12" outlineLevel="1">
      <c r="B1634">
        <f>'H15 Swap'!A1640</f>
        <v>20060922</v>
      </c>
      <c r="C1634" s="1">
        <f t="shared" si="100"/>
        <v>38982</v>
      </c>
      <c r="D1634" s="8">
        <f t="shared" si="101"/>
        <v>2006.7994524298426</v>
      </c>
      <c r="F1634" s="50">
        <f>'H15 Swap'!H1640</f>
        <v>5.04</v>
      </c>
      <c r="G1634" s="50">
        <f>'H15 Swap'!O1640</f>
        <v>4.55</v>
      </c>
      <c r="H1634" s="14">
        <f t="shared" si="103"/>
        <v>0.49000000000000021</v>
      </c>
      <c r="J1634" s="51">
        <f>'H15 Swap'!B1640</f>
        <v>5.3705999999999996</v>
      </c>
      <c r="K1634" s="52">
        <f>'H15 Swap'!C1640</f>
        <v>5.16</v>
      </c>
      <c r="L1634" s="14">
        <f t="shared" si="102"/>
        <v>0.21059999999999945</v>
      </c>
    </row>
    <row r="1635" spans="2:12" outlineLevel="1">
      <c r="B1635">
        <f>'H15 Swap'!A1641</f>
        <v>20060925</v>
      </c>
      <c r="C1635" s="1">
        <f t="shared" si="100"/>
        <v>38985</v>
      </c>
      <c r="D1635" s="8">
        <f t="shared" si="101"/>
        <v>2006.8076659822041</v>
      </c>
      <c r="F1635" s="50">
        <f>'H15 Swap'!H1641</f>
        <v>5</v>
      </c>
      <c r="G1635" s="50">
        <f>'H15 Swap'!O1641</f>
        <v>4.51</v>
      </c>
      <c r="H1635" s="14">
        <f t="shared" si="103"/>
        <v>0.49000000000000021</v>
      </c>
      <c r="J1635" s="51">
        <f>'H15 Swap'!B1641</f>
        <v>5.3677999999999999</v>
      </c>
      <c r="K1635" s="52">
        <f>'H15 Swap'!C1641</f>
        <v>5.15</v>
      </c>
      <c r="L1635" s="14">
        <f t="shared" si="102"/>
        <v>0.21779999999999955</v>
      </c>
    </row>
    <row r="1636" spans="2:12" outlineLevel="1">
      <c r="B1636">
        <f>'H15 Swap'!A1642</f>
        <v>20060926</v>
      </c>
      <c r="C1636" s="1">
        <f t="shared" si="100"/>
        <v>38986</v>
      </c>
      <c r="D1636" s="8">
        <f t="shared" si="101"/>
        <v>2006.8104038329911</v>
      </c>
      <c r="F1636" s="50">
        <f>'H15 Swap'!H1642</f>
        <v>5.01</v>
      </c>
      <c r="G1636" s="50">
        <f>'H15 Swap'!O1642</f>
        <v>4.55</v>
      </c>
      <c r="H1636" s="14">
        <f t="shared" si="103"/>
        <v>0.45999999999999996</v>
      </c>
      <c r="J1636" s="51">
        <f>'H15 Swap'!B1642</f>
        <v>5.3638000000000003</v>
      </c>
      <c r="K1636" s="52">
        <f>'H15 Swap'!C1642</f>
        <v>5.15</v>
      </c>
      <c r="L1636" s="14">
        <f t="shared" si="102"/>
        <v>0.21379999999999999</v>
      </c>
    </row>
    <row r="1637" spans="2:12" outlineLevel="1">
      <c r="B1637">
        <f>'H15 Swap'!A1643</f>
        <v>20060927</v>
      </c>
      <c r="C1637" s="1">
        <f t="shared" si="100"/>
        <v>38987</v>
      </c>
      <c r="D1637" s="8">
        <f t="shared" si="101"/>
        <v>2006.8131416837782</v>
      </c>
      <c r="F1637" s="50">
        <f>'H15 Swap'!H1643</f>
        <v>5.03</v>
      </c>
      <c r="G1637" s="50">
        <f>'H15 Swap'!O1643</f>
        <v>4.5599999999999996</v>
      </c>
      <c r="H1637" s="14">
        <f t="shared" si="103"/>
        <v>0.47000000000000064</v>
      </c>
      <c r="J1637" s="51">
        <f>'H15 Swap'!B1643</f>
        <v>5.3669000000000002</v>
      </c>
      <c r="K1637" s="52">
        <f>'H15 Swap'!C1643</f>
        <v>5.14</v>
      </c>
      <c r="L1637" s="14">
        <f t="shared" si="102"/>
        <v>0.22690000000000055</v>
      </c>
    </row>
    <row r="1638" spans="2:12" outlineLevel="1">
      <c r="B1638">
        <f>'H15 Swap'!A1644</f>
        <v>20060928</v>
      </c>
      <c r="C1638" s="1">
        <f t="shared" si="100"/>
        <v>38988</v>
      </c>
      <c r="D1638" s="8">
        <f t="shared" si="101"/>
        <v>2006.8158795345653</v>
      </c>
      <c r="F1638" s="50">
        <f>'H15 Swap'!H1644</f>
        <v>5.0599999999999996</v>
      </c>
      <c r="G1638" s="50">
        <f>'H15 Swap'!O1644</f>
        <v>4.57</v>
      </c>
      <c r="H1638" s="14">
        <f t="shared" si="103"/>
        <v>0.48999999999999932</v>
      </c>
      <c r="J1638" s="51">
        <f>'H15 Swap'!B1644</f>
        <v>5.3715999999999999</v>
      </c>
      <c r="K1638" s="52">
        <f>'H15 Swap'!C1644</f>
        <v>5.15</v>
      </c>
      <c r="L1638" s="14">
        <f t="shared" si="102"/>
        <v>0.22159999999999958</v>
      </c>
    </row>
    <row r="1639" spans="2:12" outlineLevel="1">
      <c r="B1639">
        <f>'H15 Swap'!A1645</f>
        <v>20060929</v>
      </c>
      <c r="C1639" s="1">
        <f t="shared" si="100"/>
        <v>38989</v>
      </c>
      <c r="D1639" s="8">
        <f t="shared" si="101"/>
        <v>2006.8186173853526</v>
      </c>
      <c r="F1639" s="50">
        <f>'H15 Swap'!H1645</f>
        <v>5.07</v>
      </c>
      <c r="G1639" s="50">
        <f>'H15 Swap'!O1645</f>
        <v>4.59</v>
      </c>
      <c r="H1639" s="14">
        <f t="shared" si="103"/>
        <v>0.48000000000000043</v>
      </c>
      <c r="J1639" s="51">
        <f>'H15 Swap'!B1645</f>
        <v>5.37</v>
      </c>
      <c r="K1639" s="52">
        <f>'H15 Swap'!C1645</f>
        <v>5.15</v>
      </c>
      <c r="L1639" s="14">
        <f t="shared" si="102"/>
        <v>0.21999999999999975</v>
      </c>
    </row>
    <row r="1640" spans="2:12" outlineLevel="1">
      <c r="B1640">
        <f>'H15 Swap'!A1646</f>
        <v>20061002</v>
      </c>
      <c r="C1640" s="1">
        <f t="shared" si="100"/>
        <v>38992</v>
      </c>
      <c r="D1640" s="8">
        <f t="shared" si="101"/>
        <v>2006.8268309377138</v>
      </c>
      <c r="F1640" s="50">
        <f>'H15 Swap'!H1646</f>
        <v>5.04</v>
      </c>
      <c r="G1640" s="50">
        <f>'H15 Swap'!O1646</f>
        <v>4.5599999999999996</v>
      </c>
      <c r="H1640" s="14">
        <f t="shared" si="103"/>
        <v>0.48000000000000043</v>
      </c>
      <c r="J1640" s="51">
        <f>'H15 Swap'!B1646</f>
        <v>5.37</v>
      </c>
      <c r="K1640" s="52">
        <f>'H15 Swap'!C1646</f>
        <v>5.16</v>
      </c>
      <c r="L1640" s="14">
        <f t="shared" si="102"/>
        <v>0.20999999999999996</v>
      </c>
    </row>
    <row r="1641" spans="2:12" outlineLevel="1">
      <c r="B1641">
        <f>'H15 Swap'!A1647</f>
        <v>20061003</v>
      </c>
      <c r="C1641" s="1">
        <f t="shared" si="100"/>
        <v>38993</v>
      </c>
      <c r="D1641" s="8">
        <f t="shared" si="101"/>
        <v>2006.8295687885011</v>
      </c>
      <c r="F1641" s="50">
        <f>'H15 Swap'!H1647</f>
        <v>5.04</v>
      </c>
      <c r="G1641" s="50">
        <f>'H15 Swap'!O1647</f>
        <v>4.5599999999999996</v>
      </c>
      <c r="H1641" s="14">
        <f t="shared" si="103"/>
        <v>0.48000000000000043</v>
      </c>
      <c r="J1641" s="51">
        <f>'H15 Swap'!B1647</f>
        <v>5.37</v>
      </c>
      <c r="K1641" s="52">
        <f>'H15 Swap'!C1647</f>
        <v>5.16</v>
      </c>
      <c r="L1641" s="14">
        <f t="shared" si="102"/>
        <v>0.20999999999999996</v>
      </c>
    </row>
    <row r="1642" spans="2:12" outlineLevel="1">
      <c r="B1642">
        <f>'H15 Swap'!A1648</f>
        <v>20061004</v>
      </c>
      <c r="C1642" s="1">
        <f t="shared" si="100"/>
        <v>38994</v>
      </c>
      <c r="D1642" s="8">
        <f t="shared" si="101"/>
        <v>2006.8323066392882</v>
      </c>
      <c r="F1642" s="50">
        <f>'H15 Swap'!H1648</f>
        <v>5.01</v>
      </c>
      <c r="G1642" s="50">
        <f>'H15 Swap'!O1648</f>
        <v>4.5</v>
      </c>
      <c r="H1642" s="14">
        <f t="shared" si="103"/>
        <v>0.50999999999999979</v>
      </c>
      <c r="J1642" s="51">
        <f>'H15 Swap'!B1648</f>
        <v>5.37</v>
      </c>
      <c r="K1642" s="52">
        <f>'H15 Swap'!C1648</f>
        <v>5.16</v>
      </c>
      <c r="L1642" s="14">
        <f t="shared" si="102"/>
        <v>0.20999999999999996</v>
      </c>
    </row>
    <row r="1643" spans="2:12" outlineLevel="1">
      <c r="B1643">
        <f>'H15 Swap'!A1649</f>
        <v>20061005</v>
      </c>
      <c r="C1643" s="1">
        <f t="shared" si="100"/>
        <v>38995</v>
      </c>
      <c r="D1643" s="8">
        <f t="shared" si="101"/>
        <v>2006.8350444900752</v>
      </c>
      <c r="F1643" s="50">
        <f>'H15 Swap'!H1649</f>
        <v>5.0199999999999996</v>
      </c>
      <c r="G1643" s="50">
        <f>'H15 Swap'!O1649</f>
        <v>4.55</v>
      </c>
      <c r="H1643" s="14">
        <f t="shared" si="103"/>
        <v>0.46999999999999975</v>
      </c>
      <c r="J1643" s="51">
        <f>'H15 Swap'!B1649</f>
        <v>5.3681000000000001</v>
      </c>
      <c r="K1643" s="52">
        <f>'H15 Swap'!C1649</f>
        <v>5.16</v>
      </c>
      <c r="L1643" s="14">
        <f t="shared" si="102"/>
        <v>0.20809999999999995</v>
      </c>
    </row>
    <row r="1644" spans="2:12" outlineLevel="1">
      <c r="B1644">
        <f>'H15 Swap'!A1650</f>
        <v>20061006</v>
      </c>
      <c r="C1644" s="1">
        <f t="shared" si="100"/>
        <v>38996</v>
      </c>
      <c r="D1644" s="8">
        <f t="shared" si="101"/>
        <v>2006.8377823408625</v>
      </c>
      <c r="F1644" s="50">
        <f>'H15 Swap'!H1650</f>
        <v>5.12</v>
      </c>
      <c r="G1644" s="50">
        <f>'H15 Swap'!O1650</f>
        <v>4.6399999999999997</v>
      </c>
      <c r="H1644" s="14">
        <f t="shared" si="103"/>
        <v>0.48000000000000043</v>
      </c>
      <c r="J1644" s="51">
        <f>'H15 Swap'!B1650</f>
        <v>5.37</v>
      </c>
      <c r="K1644" s="52">
        <f>'H15 Swap'!C1650</f>
        <v>5.14</v>
      </c>
      <c r="L1644" s="14">
        <f t="shared" si="102"/>
        <v>0.23000000000000043</v>
      </c>
    </row>
    <row r="1645" spans="2:12" outlineLevel="1">
      <c r="B1645">
        <f>'H15 Swap'!A1651</f>
        <v>20061009</v>
      </c>
      <c r="C1645" s="1">
        <f t="shared" si="100"/>
        <v>38999</v>
      </c>
      <c r="D1645" s="8">
        <f t="shared" si="101"/>
        <v>2006.8459958932237</v>
      </c>
      <c r="F1645" s="50" t="str">
        <f>'H15 Swap'!H1651</f>
        <v xml:space="preserve"> NaN</v>
      </c>
      <c r="G1645" s="50" t="str">
        <f>'H15 Swap'!O1651</f>
        <v xml:space="preserve"> NaN</v>
      </c>
      <c r="H1645" s="14" t="e">
        <f t="shared" si="103"/>
        <v>#N/A</v>
      </c>
      <c r="J1645" s="51">
        <f>'H15 Swap'!B1651</f>
        <v>5.37</v>
      </c>
      <c r="K1645" s="52">
        <f>'H15 Swap'!C1651</f>
        <v>5.14</v>
      </c>
      <c r="L1645" s="14">
        <f t="shared" si="102"/>
        <v>0.23000000000000043</v>
      </c>
    </row>
    <row r="1646" spans="2:12" outlineLevel="1">
      <c r="B1646">
        <f>'H15 Swap'!A1652</f>
        <v>20061010</v>
      </c>
      <c r="C1646" s="1">
        <f t="shared" si="100"/>
        <v>39000</v>
      </c>
      <c r="D1646" s="8">
        <f t="shared" si="101"/>
        <v>2006.848733744011</v>
      </c>
      <c r="F1646" s="50">
        <f>'H15 Swap'!H1652</f>
        <v>5.19</v>
      </c>
      <c r="G1646" s="50">
        <f>'H15 Swap'!O1652</f>
        <v>4.71</v>
      </c>
      <c r="H1646" s="14">
        <f t="shared" si="103"/>
        <v>0.48000000000000043</v>
      </c>
      <c r="J1646" s="51">
        <f>'H15 Swap'!B1652</f>
        <v>5.3719000000000001</v>
      </c>
      <c r="K1646" s="52">
        <f>'H15 Swap'!C1652</f>
        <v>5.15</v>
      </c>
      <c r="L1646" s="14">
        <f t="shared" si="102"/>
        <v>0.22189999999999976</v>
      </c>
    </row>
    <row r="1647" spans="2:12" outlineLevel="1">
      <c r="B1647">
        <f>'H15 Swap'!A1653</f>
        <v>20061011</v>
      </c>
      <c r="C1647" s="1">
        <f t="shared" si="100"/>
        <v>39001</v>
      </c>
      <c r="D1647" s="8">
        <f t="shared" si="101"/>
        <v>2006.8514715947981</v>
      </c>
      <c r="F1647" s="50">
        <f>'H15 Swap'!H1653</f>
        <v>5.18</v>
      </c>
      <c r="G1647" s="50">
        <f>'H15 Swap'!O1653</f>
        <v>4.75</v>
      </c>
      <c r="H1647" s="14">
        <f t="shared" si="103"/>
        <v>0.42999999999999972</v>
      </c>
      <c r="J1647" s="51">
        <f>'H15 Swap'!B1653</f>
        <v>5.3734000000000002</v>
      </c>
      <c r="K1647" s="52">
        <f>'H15 Swap'!C1653</f>
        <v>5.15</v>
      </c>
      <c r="L1647" s="14">
        <f t="shared" si="102"/>
        <v>0.22339999999999982</v>
      </c>
    </row>
    <row r="1648" spans="2:12" outlineLevel="1">
      <c r="B1648">
        <f>'H15 Swap'!A1654</f>
        <v>20061012</v>
      </c>
      <c r="C1648" s="1">
        <f t="shared" si="100"/>
        <v>39002</v>
      </c>
      <c r="D1648" s="8">
        <f t="shared" si="101"/>
        <v>2006.8542094455852</v>
      </c>
      <c r="F1648" s="50">
        <f>'H15 Swap'!H1654</f>
        <v>5.22</v>
      </c>
      <c r="G1648" s="50">
        <f>'H15 Swap'!O1654</f>
        <v>4.74</v>
      </c>
      <c r="H1648" s="14">
        <f t="shared" si="103"/>
        <v>0.47999999999999954</v>
      </c>
      <c r="J1648" s="51">
        <f>'H15 Swap'!B1654</f>
        <v>5.3738000000000001</v>
      </c>
      <c r="K1648" s="52">
        <f>'H15 Swap'!C1654</f>
        <v>5.15</v>
      </c>
      <c r="L1648" s="14">
        <f t="shared" si="102"/>
        <v>0.22379999999999978</v>
      </c>
    </row>
    <row r="1649" spans="2:12" outlineLevel="1">
      <c r="B1649">
        <f>'H15 Swap'!A1655</f>
        <v>20061013</v>
      </c>
      <c r="C1649" s="1">
        <f t="shared" si="100"/>
        <v>39003</v>
      </c>
      <c r="D1649" s="8">
        <f t="shared" si="101"/>
        <v>2006.8569472963723</v>
      </c>
      <c r="F1649" s="50">
        <f>'H15 Swap'!H1655</f>
        <v>5.26</v>
      </c>
      <c r="G1649" s="50">
        <f>'H15 Swap'!O1655</f>
        <v>4.7699999999999996</v>
      </c>
      <c r="H1649" s="14">
        <f t="shared" si="103"/>
        <v>0.49000000000000021</v>
      </c>
      <c r="J1649" s="51">
        <f>'H15 Swap'!B1655</f>
        <v>5.3738000000000001</v>
      </c>
      <c r="K1649" s="52">
        <f>'H15 Swap'!C1655</f>
        <v>5.15</v>
      </c>
      <c r="L1649" s="14">
        <f t="shared" si="102"/>
        <v>0.22379999999999978</v>
      </c>
    </row>
    <row r="1650" spans="2:12" outlineLevel="1">
      <c r="B1650">
        <f>'H15 Swap'!A1656</f>
        <v>20061016</v>
      </c>
      <c r="C1650" s="1">
        <f t="shared" si="100"/>
        <v>39006</v>
      </c>
      <c r="D1650" s="8">
        <f t="shared" si="101"/>
        <v>2006.8651608487337</v>
      </c>
      <c r="F1650" s="50">
        <f>'H15 Swap'!H1656</f>
        <v>5.24</v>
      </c>
      <c r="G1650" s="50">
        <f>'H15 Swap'!O1656</f>
        <v>4.76</v>
      </c>
      <c r="H1650" s="14">
        <f t="shared" si="103"/>
        <v>0.48000000000000043</v>
      </c>
      <c r="J1650" s="51">
        <f>'H15 Swap'!B1656</f>
        <v>5.3743999999999996</v>
      </c>
      <c r="K1650" s="52">
        <f>'H15 Swap'!C1656</f>
        <v>5.15</v>
      </c>
      <c r="L1650" s="14">
        <f t="shared" si="102"/>
        <v>0.22439999999999927</v>
      </c>
    </row>
    <row r="1651" spans="2:12" outlineLevel="1">
      <c r="B1651">
        <f>'H15 Swap'!A1657</f>
        <v>20061017</v>
      </c>
      <c r="C1651" s="1">
        <f t="shared" si="100"/>
        <v>39007</v>
      </c>
      <c r="D1651" s="8">
        <f t="shared" si="101"/>
        <v>2006.8678986995208</v>
      </c>
      <c r="F1651" s="50">
        <f>'H15 Swap'!H1657</f>
        <v>5.17</v>
      </c>
      <c r="G1651" s="50">
        <f>'H15 Swap'!O1657</f>
        <v>4.7300000000000004</v>
      </c>
      <c r="H1651" s="14">
        <f t="shared" si="103"/>
        <v>0.4399999999999995</v>
      </c>
      <c r="J1651" s="51">
        <f>'H15 Swap'!B1657</f>
        <v>5.3743999999999996</v>
      </c>
      <c r="K1651" s="52">
        <f>'H15 Swap'!C1657</f>
        <v>5.15</v>
      </c>
      <c r="L1651" s="14">
        <f t="shared" si="102"/>
        <v>0.22439999999999927</v>
      </c>
    </row>
    <row r="1652" spans="2:12" outlineLevel="1">
      <c r="B1652">
        <f>'H15 Swap'!A1658</f>
        <v>20061018</v>
      </c>
      <c r="C1652" s="1">
        <f t="shared" si="100"/>
        <v>39008</v>
      </c>
      <c r="D1652" s="8">
        <f t="shared" si="101"/>
        <v>2006.8706365503081</v>
      </c>
      <c r="F1652" s="50">
        <f>'H15 Swap'!H1658</f>
        <v>5.21</v>
      </c>
      <c r="G1652" s="50">
        <f>'H15 Swap'!O1658</f>
        <v>4.74</v>
      </c>
      <c r="H1652" s="14">
        <f t="shared" si="103"/>
        <v>0.46999999999999975</v>
      </c>
      <c r="J1652" s="51">
        <f>'H15 Swap'!B1658</f>
        <v>5.3738000000000001</v>
      </c>
      <c r="K1652" s="52">
        <f>'H15 Swap'!C1658</f>
        <v>5.15</v>
      </c>
      <c r="L1652" s="14">
        <f t="shared" si="102"/>
        <v>0.22379999999999978</v>
      </c>
    </row>
    <row r="1653" spans="2:12" outlineLevel="1">
      <c r="B1653">
        <f>'H15 Swap'!A1659</f>
        <v>20061019</v>
      </c>
      <c r="C1653" s="1">
        <f t="shared" si="100"/>
        <v>39009</v>
      </c>
      <c r="D1653" s="8">
        <f t="shared" si="101"/>
        <v>2006.8733744010951</v>
      </c>
      <c r="F1653" s="50">
        <f>'H15 Swap'!H1659</f>
        <v>5.23</v>
      </c>
      <c r="G1653" s="50">
        <f>'H15 Swap'!O1659</f>
        <v>4.75</v>
      </c>
      <c r="H1653" s="14">
        <f t="shared" si="103"/>
        <v>0.48000000000000043</v>
      </c>
      <c r="J1653" s="51">
        <f>'H15 Swap'!B1659</f>
        <v>5.3738000000000001</v>
      </c>
      <c r="K1653" s="52">
        <f>'H15 Swap'!C1659</f>
        <v>5.15</v>
      </c>
      <c r="L1653" s="14">
        <f t="shared" si="102"/>
        <v>0.22379999999999978</v>
      </c>
    </row>
    <row r="1654" spans="2:12" outlineLevel="1">
      <c r="B1654">
        <f>'H15 Swap'!A1660</f>
        <v>20061020</v>
      </c>
      <c r="C1654" s="1">
        <f t="shared" si="100"/>
        <v>39010</v>
      </c>
      <c r="D1654" s="8">
        <f t="shared" si="101"/>
        <v>2006.8761122518822</v>
      </c>
      <c r="F1654" s="50">
        <f>'H15 Swap'!H1660</f>
        <v>5.24</v>
      </c>
      <c r="G1654" s="50">
        <f>'H15 Swap'!O1660</f>
        <v>4.76</v>
      </c>
      <c r="H1654" s="14">
        <f t="shared" si="103"/>
        <v>0.48000000000000043</v>
      </c>
      <c r="J1654" s="51">
        <f>'H15 Swap'!B1660</f>
        <v>5.3756000000000004</v>
      </c>
      <c r="K1654" s="52">
        <f>'H15 Swap'!C1660</f>
        <v>5.15</v>
      </c>
      <c r="L1654" s="14">
        <f t="shared" si="102"/>
        <v>0.22560000000000002</v>
      </c>
    </row>
    <row r="1655" spans="2:12" outlineLevel="1">
      <c r="B1655">
        <f>'H15 Swap'!A1661</f>
        <v>20061023</v>
      </c>
      <c r="C1655" s="1">
        <f t="shared" si="100"/>
        <v>39013</v>
      </c>
      <c r="D1655" s="8">
        <f t="shared" si="101"/>
        <v>2006.8843258042436</v>
      </c>
      <c r="F1655" s="50">
        <f>'H15 Swap'!H1661</f>
        <v>5.28</v>
      </c>
      <c r="G1655" s="50">
        <f>'H15 Swap'!O1661</f>
        <v>4.8</v>
      </c>
      <c r="H1655" s="14">
        <f t="shared" si="103"/>
        <v>0.48000000000000043</v>
      </c>
      <c r="J1655" s="51">
        <f>'H15 Swap'!B1661</f>
        <v>5.3769</v>
      </c>
      <c r="K1655" s="52">
        <f>'H15 Swap'!C1661</f>
        <v>5.21</v>
      </c>
      <c r="L1655" s="14">
        <f t="shared" si="102"/>
        <v>0.16690000000000005</v>
      </c>
    </row>
    <row r="1656" spans="2:12" outlineLevel="1">
      <c r="B1656">
        <f>'H15 Swap'!A1662</f>
        <v>20061024</v>
      </c>
      <c r="C1656" s="1">
        <f t="shared" si="100"/>
        <v>39014</v>
      </c>
      <c r="D1656" s="8">
        <f t="shared" si="101"/>
        <v>2006.8870636550307</v>
      </c>
      <c r="F1656" s="50">
        <f>'H15 Swap'!H1662</f>
        <v>5.27</v>
      </c>
      <c r="G1656" s="50">
        <f>'H15 Swap'!O1662</f>
        <v>4.8099999999999996</v>
      </c>
      <c r="H1656" s="14">
        <f t="shared" si="103"/>
        <v>0.45999999999999996</v>
      </c>
      <c r="J1656" s="51">
        <f>'H15 Swap'!B1662</f>
        <v>5.38</v>
      </c>
      <c r="K1656" s="52">
        <f>'H15 Swap'!C1662</f>
        <v>5.21</v>
      </c>
      <c r="L1656" s="14">
        <f t="shared" si="102"/>
        <v>0.16999999999999993</v>
      </c>
    </row>
    <row r="1657" spans="2:12" outlineLevel="1">
      <c r="B1657">
        <f>'H15 Swap'!A1663</f>
        <v>20061025</v>
      </c>
      <c r="C1657" s="1">
        <f t="shared" si="100"/>
        <v>39015</v>
      </c>
      <c r="D1657" s="8">
        <f t="shared" si="101"/>
        <v>2006.889801505818</v>
      </c>
      <c r="F1657" s="50">
        <f>'H15 Swap'!H1663</f>
        <v>5.25</v>
      </c>
      <c r="G1657" s="50">
        <f>'H15 Swap'!O1663</f>
        <v>4.75</v>
      </c>
      <c r="H1657" s="14">
        <f t="shared" si="103"/>
        <v>0.5</v>
      </c>
      <c r="J1657" s="51">
        <f>'H15 Swap'!B1663</f>
        <v>5.38</v>
      </c>
      <c r="K1657" s="52">
        <f>'H15 Swap'!C1663</f>
        <v>5.21</v>
      </c>
      <c r="L1657" s="14">
        <f t="shared" si="102"/>
        <v>0.16999999999999993</v>
      </c>
    </row>
    <row r="1658" spans="2:12" outlineLevel="1">
      <c r="B1658">
        <f>'H15 Swap'!A1664</f>
        <v>20061026</v>
      </c>
      <c r="C1658" s="1">
        <f t="shared" si="100"/>
        <v>39016</v>
      </c>
      <c r="D1658" s="8">
        <f t="shared" si="101"/>
        <v>2006.8925393566051</v>
      </c>
      <c r="F1658" s="50">
        <f>'H15 Swap'!H1664</f>
        <v>5.17</v>
      </c>
      <c r="G1658" s="50">
        <f>'H15 Swap'!O1664</f>
        <v>4.6900000000000004</v>
      </c>
      <c r="H1658" s="14">
        <f t="shared" si="103"/>
        <v>0.47999999999999954</v>
      </c>
      <c r="J1658" s="51">
        <f>'H15 Swap'!B1664</f>
        <v>5.3762999999999996</v>
      </c>
      <c r="K1658" s="52">
        <f>'H15 Swap'!C1664</f>
        <v>5.21</v>
      </c>
      <c r="L1658" s="14">
        <f t="shared" si="102"/>
        <v>0.16629999999999967</v>
      </c>
    </row>
    <row r="1659" spans="2:12" outlineLevel="1">
      <c r="B1659">
        <f>'H15 Swap'!A1665</f>
        <v>20061027</v>
      </c>
      <c r="C1659" s="1">
        <f t="shared" si="100"/>
        <v>39017</v>
      </c>
      <c r="D1659" s="8">
        <f t="shared" si="101"/>
        <v>2006.8952772073922</v>
      </c>
      <c r="F1659" s="50">
        <f>'H15 Swap'!H1665</f>
        <v>5.13</v>
      </c>
      <c r="G1659" s="50">
        <f>'H15 Swap'!O1665</f>
        <v>4.6399999999999997</v>
      </c>
      <c r="H1659" s="14">
        <f t="shared" si="103"/>
        <v>0.49000000000000021</v>
      </c>
      <c r="J1659" s="51">
        <f>'H15 Swap'!B1665</f>
        <v>5.3756000000000004</v>
      </c>
      <c r="K1659" s="52">
        <f>'H15 Swap'!C1665</f>
        <v>5.21</v>
      </c>
      <c r="L1659" s="14">
        <f t="shared" si="102"/>
        <v>0.16560000000000041</v>
      </c>
    </row>
    <row r="1660" spans="2:12" outlineLevel="1">
      <c r="B1660">
        <f>'H15 Swap'!A1666</f>
        <v>20061030</v>
      </c>
      <c r="C1660" s="1">
        <f t="shared" si="100"/>
        <v>39020</v>
      </c>
      <c r="D1660" s="8">
        <f t="shared" si="101"/>
        <v>2006.9034907597536</v>
      </c>
      <c r="F1660" s="50">
        <f>'H15 Swap'!H1666</f>
        <v>5.1100000000000003</v>
      </c>
      <c r="G1660" s="50">
        <f>'H15 Swap'!O1666</f>
        <v>4.6399999999999997</v>
      </c>
      <c r="H1660" s="14">
        <f t="shared" si="103"/>
        <v>0.47000000000000064</v>
      </c>
      <c r="J1660" s="51">
        <f>'H15 Swap'!B1666</f>
        <v>5.3712999999999997</v>
      </c>
      <c r="K1660" s="52">
        <f>'H15 Swap'!C1666</f>
        <v>5.21</v>
      </c>
      <c r="L1660" s="14">
        <f t="shared" si="102"/>
        <v>0.16129999999999978</v>
      </c>
    </row>
    <row r="1661" spans="2:12" outlineLevel="1">
      <c r="B1661">
        <f>'H15 Swap'!A1667</f>
        <v>20061031</v>
      </c>
      <c r="C1661" s="1">
        <f t="shared" si="100"/>
        <v>39021</v>
      </c>
      <c r="D1661" s="8">
        <f t="shared" si="101"/>
        <v>2006.9062286105407</v>
      </c>
      <c r="F1661" s="50">
        <f>'H15 Swap'!H1667</f>
        <v>5.0599999999999996</v>
      </c>
      <c r="G1661" s="50">
        <f>'H15 Swap'!O1667</f>
        <v>4.57</v>
      </c>
      <c r="H1661" s="14">
        <f t="shared" si="103"/>
        <v>0.48999999999999932</v>
      </c>
      <c r="J1661" s="51">
        <f>'H15 Swap'!B1667</f>
        <v>5.3705999999999996</v>
      </c>
      <c r="K1661" s="52">
        <f>'H15 Swap'!C1667</f>
        <v>5.21</v>
      </c>
      <c r="L1661" s="14">
        <f t="shared" si="102"/>
        <v>0.16059999999999963</v>
      </c>
    </row>
    <row r="1662" spans="2:12" outlineLevel="1">
      <c r="B1662">
        <f>'H15 Swap'!A1668</f>
        <v>20061101</v>
      </c>
      <c r="C1662" s="1">
        <f t="shared" si="100"/>
        <v>39022</v>
      </c>
      <c r="D1662" s="8">
        <f t="shared" si="101"/>
        <v>2006.9062286105407</v>
      </c>
      <c r="F1662" s="50">
        <f>'H15 Swap'!H1668</f>
        <v>5</v>
      </c>
      <c r="G1662" s="50">
        <f>'H15 Swap'!O1668</f>
        <v>4.5199999999999996</v>
      </c>
      <c r="H1662" s="14">
        <f t="shared" si="103"/>
        <v>0.48000000000000043</v>
      </c>
      <c r="J1662" s="51">
        <f>'H15 Swap'!B1668</f>
        <v>5.37</v>
      </c>
      <c r="K1662" s="52">
        <f>'H15 Swap'!C1668</f>
        <v>5.21</v>
      </c>
      <c r="L1662" s="14">
        <f t="shared" si="102"/>
        <v>0.16000000000000014</v>
      </c>
    </row>
    <row r="1663" spans="2:12" outlineLevel="1">
      <c r="B1663">
        <f>'H15 Swap'!A1669</f>
        <v>20061102</v>
      </c>
      <c r="C1663" s="1">
        <f t="shared" si="100"/>
        <v>39023</v>
      </c>
      <c r="D1663" s="8">
        <f t="shared" si="101"/>
        <v>2006.908966461328</v>
      </c>
      <c r="F1663" s="50">
        <f>'H15 Swap'!H1669</f>
        <v>5.0199999999999996</v>
      </c>
      <c r="G1663" s="50">
        <f>'H15 Swap'!O1669</f>
        <v>4.55</v>
      </c>
      <c r="H1663" s="14">
        <f t="shared" si="103"/>
        <v>0.46999999999999975</v>
      </c>
      <c r="J1663" s="51">
        <f>'H15 Swap'!B1669</f>
        <v>5.3681000000000001</v>
      </c>
      <c r="K1663" s="52">
        <f>'H15 Swap'!C1669</f>
        <v>5.21</v>
      </c>
      <c r="L1663" s="14">
        <f t="shared" si="102"/>
        <v>0.15810000000000013</v>
      </c>
    </row>
    <row r="1664" spans="2:12" outlineLevel="1">
      <c r="B1664">
        <f>'H15 Swap'!A1670</f>
        <v>20061103</v>
      </c>
      <c r="C1664" s="1">
        <f t="shared" si="100"/>
        <v>39024</v>
      </c>
      <c r="D1664" s="8">
        <f t="shared" si="101"/>
        <v>2006.911704312115</v>
      </c>
      <c r="F1664" s="50">
        <f>'H15 Swap'!H1670</f>
        <v>5.15</v>
      </c>
      <c r="G1664" s="50">
        <f>'H15 Swap'!O1670</f>
        <v>4.7</v>
      </c>
      <c r="H1664" s="14">
        <f t="shared" si="103"/>
        <v>0.45000000000000018</v>
      </c>
      <c r="J1664" s="51">
        <f>'H15 Swap'!B1670</f>
        <v>5.37</v>
      </c>
      <c r="K1664" s="52">
        <f>'H15 Swap'!C1670</f>
        <v>5.22</v>
      </c>
      <c r="L1664" s="14">
        <f t="shared" si="102"/>
        <v>0.15000000000000036</v>
      </c>
    </row>
    <row r="1665" spans="2:12" outlineLevel="1">
      <c r="B1665">
        <f>'H15 Swap'!A1671</f>
        <v>20061106</v>
      </c>
      <c r="C1665" s="1">
        <f t="shared" si="100"/>
        <v>39027</v>
      </c>
      <c r="D1665" s="8">
        <f t="shared" si="101"/>
        <v>2006.9199178644765</v>
      </c>
      <c r="F1665" s="50">
        <f>'H15 Swap'!H1671</f>
        <v>5.19</v>
      </c>
      <c r="G1665" s="50">
        <f>'H15 Swap'!O1671</f>
        <v>4.6900000000000004</v>
      </c>
      <c r="H1665" s="14">
        <f t="shared" si="103"/>
        <v>0.5</v>
      </c>
      <c r="J1665" s="51">
        <f>'H15 Swap'!B1671</f>
        <v>5.3753000000000002</v>
      </c>
      <c r="K1665" s="52">
        <f>'H15 Swap'!C1671</f>
        <v>5.22</v>
      </c>
      <c r="L1665" s="14">
        <f t="shared" si="102"/>
        <v>0.15530000000000044</v>
      </c>
    </row>
    <row r="1666" spans="2:12" outlineLevel="1">
      <c r="B1666">
        <f>'H15 Swap'!A1672</f>
        <v>20061107</v>
      </c>
      <c r="C1666" s="1">
        <f t="shared" si="100"/>
        <v>39028</v>
      </c>
      <c r="D1666" s="8">
        <f t="shared" si="101"/>
        <v>2006.9226557152635</v>
      </c>
      <c r="F1666" s="50">
        <f>'H15 Swap'!H1672</f>
        <v>5.09</v>
      </c>
      <c r="G1666" s="50">
        <f>'H15 Swap'!O1672</f>
        <v>4.63</v>
      </c>
      <c r="H1666" s="14">
        <f t="shared" si="103"/>
        <v>0.45999999999999996</v>
      </c>
      <c r="J1666" s="51">
        <f>'H15 Swap'!B1672</f>
        <v>5.3754</v>
      </c>
      <c r="K1666" s="52">
        <f>'H15 Swap'!C1672</f>
        <v>5.22</v>
      </c>
      <c r="L1666" s="14">
        <f t="shared" si="102"/>
        <v>0.1554000000000002</v>
      </c>
    </row>
    <row r="1667" spans="2:12" outlineLevel="1">
      <c r="B1667">
        <f>'H15 Swap'!A1673</f>
        <v>20061108</v>
      </c>
      <c r="C1667" s="1">
        <f t="shared" si="100"/>
        <v>39029</v>
      </c>
      <c r="D1667" s="8">
        <f t="shared" si="101"/>
        <v>2006.9253935660506</v>
      </c>
      <c r="F1667" s="50">
        <f>'H15 Swap'!H1673</f>
        <v>5.0999999999999996</v>
      </c>
      <c r="G1667" s="50">
        <f>'H15 Swap'!O1673</f>
        <v>4.6100000000000003</v>
      </c>
      <c r="H1667" s="14">
        <f t="shared" si="103"/>
        <v>0.48999999999999932</v>
      </c>
      <c r="J1667" s="51">
        <f>'H15 Swap'!B1673</f>
        <v>5.3743999999999996</v>
      </c>
      <c r="K1667" s="52">
        <f>'H15 Swap'!C1673</f>
        <v>5.22</v>
      </c>
      <c r="L1667" s="14">
        <f t="shared" si="102"/>
        <v>0.15439999999999987</v>
      </c>
    </row>
    <row r="1668" spans="2:12" outlineLevel="1">
      <c r="B1668">
        <f>'H15 Swap'!A1674</f>
        <v>20061109</v>
      </c>
      <c r="C1668" s="1">
        <f t="shared" si="100"/>
        <v>39030</v>
      </c>
      <c r="D1668" s="8">
        <f t="shared" si="101"/>
        <v>2006.9281314168377</v>
      </c>
      <c r="F1668" s="50">
        <f>'H15 Swap'!H1674</f>
        <v>5.0599999999999996</v>
      </c>
      <c r="G1668" s="50">
        <f>'H15 Swap'!O1674</f>
        <v>4.5999999999999996</v>
      </c>
      <c r="H1668" s="14">
        <f t="shared" si="103"/>
        <v>0.45999999999999996</v>
      </c>
      <c r="J1668" s="51">
        <f>'H15 Swap'!B1674</f>
        <v>5.3762999999999996</v>
      </c>
      <c r="K1668" s="52">
        <f>'H15 Swap'!C1674</f>
        <v>5.22</v>
      </c>
      <c r="L1668" s="14">
        <f t="shared" si="102"/>
        <v>0.15629999999999988</v>
      </c>
    </row>
    <row r="1669" spans="2:12" outlineLevel="1">
      <c r="B1669">
        <f>'H15 Swap'!A1675</f>
        <v>20061110</v>
      </c>
      <c r="C1669" s="1">
        <f t="shared" si="100"/>
        <v>39031</v>
      </c>
      <c r="D1669" s="8">
        <f t="shared" si="101"/>
        <v>2006.930869267625</v>
      </c>
      <c r="F1669" s="50">
        <f>'H15 Swap'!H1675</f>
        <v>5.0199999999999996</v>
      </c>
      <c r="G1669" s="50">
        <f>'H15 Swap'!O1675</f>
        <v>4.57</v>
      </c>
      <c r="H1669" s="14">
        <f t="shared" si="103"/>
        <v>0.44999999999999929</v>
      </c>
      <c r="J1669" s="51">
        <f>'H15 Swap'!B1675</f>
        <v>5.3743999999999996</v>
      </c>
      <c r="K1669" s="52">
        <f>'H15 Swap'!C1675</f>
        <v>5.22</v>
      </c>
      <c r="L1669" s="14">
        <f t="shared" si="102"/>
        <v>0.15439999999999987</v>
      </c>
    </row>
    <row r="1670" spans="2:12" outlineLevel="1">
      <c r="B1670">
        <f>'H15 Swap'!A1676</f>
        <v>20061113</v>
      </c>
      <c r="C1670" s="1">
        <f t="shared" si="100"/>
        <v>39034</v>
      </c>
      <c r="D1670" s="8">
        <f t="shared" si="101"/>
        <v>2006.9390828199862</v>
      </c>
      <c r="F1670" s="50">
        <f>'H15 Swap'!H1676</f>
        <v>5.0599999999999996</v>
      </c>
      <c r="G1670" s="50">
        <f>'H15 Swap'!O1676</f>
        <v>4.5999999999999996</v>
      </c>
      <c r="H1670" s="14">
        <f t="shared" si="103"/>
        <v>0.45999999999999996</v>
      </c>
      <c r="J1670" s="51">
        <f>'H15 Swap'!B1676</f>
        <v>5.3738000000000001</v>
      </c>
      <c r="K1670" s="52">
        <f>'H15 Swap'!C1676</f>
        <v>5.17</v>
      </c>
      <c r="L1670" s="14">
        <f t="shared" si="102"/>
        <v>0.2038000000000002</v>
      </c>
    </row>
    <row r="1671" spans="2:12" outlineLevel="1">
      <c r="B1671">
        <f>'H15 Swap'!A1677</f>
        <v>20061114</v>
      </c>
      <c r="C1671" s="1">
        <f t="shared" si="100"/>
        <v>39035</v>
      </c>
      <c r="D1671" s="8">
        <f t="shared" si="101"/>
        <v>2006.9418206707735</v>
      </c>
      <c r="F1671" s="50">
        <f>'H15 Swap'!H1677</f>
        <v>5.01</v>
      </c>
      <c r="G1671" s="50">
        <f>'H15 Swap'!O1677</f>
        <v>4.57</v>
      </c>
      <c r="H1671" s="14">
        <f t="shared" si="103"/>
        <v>0.4399999999999995</v>
      </c>
      <c r="J1671" s="51">
        <f>'H15 Swap'!B1677</f>
        <v>5.375</v>
      </c>
      <c r="K1671" s="52">
        <f>'H15 Swap'!C1677</f>
        <v>5.17</v>
      </c>
      <c r="L1671" s="14">
        <f t="shared" si="102"/>
        <v>0.20500000000000007</v>
      </c>
    </row>
    <row r="1672" spans="2:12" outlineLevel="1">
      <c r="B1672">
        <f>'H15 Swap'!A1678</f>
        <v>20061115</v>
      </c>
      <c r="C1672" s="1">
        <f t="shared" si="100"/>
        <v>39036</v>
      </c>
      <c r="D1672" s="8">
        <f t="shared" si="101"/>
        <v>2006.9445585215606</v>
      </c>
      <c r="F1672" s="50">
        <f>'H15 Swap'!H1678</f>
        <v>5.04</v>
      </c>
      <c r="G1672" s="50">
        <f>'H15 Swap'!O1678</f>
        <v>4.62</v>
      </c>
      <c r="H1672" s="14">
        <f t="shared" si="103"/>
        <v>0.41999999999999993</v>
      </c>
      <c r="J1672" s="51">
        <f>'H15 Swap'!B1678</f>
        <v>5.3731</v>
      </c>
      <c r="K1672" s="52">
        <f>'H15 Swap'!C1678</f>
        <v>5.17</v>
      </c>
      <c r="L1672" s="14">
        <f t="shared" si="102"/>
        <v>0.20310000000000006</v>
      </c>
    </row>
    <row r="1673" spans="2:12" outlineLevel="1">
      <c r="B1673">
        <f>'H15 Swap'!A1679</f>
        <v>20061116</v>
      </c>
      <c r="C1673" s="1">
        <f t="shared" si="100"/>
        <v>39037</v>
      </c>
      <c r="D1673" s="8">
        <f t="shared" si="101"/>
        <v>2006.9472963723476</v>
      </c>
      <c r="F1673" s="50">
        <f>'H15 Swap'!H1679</f>
        <v>5.04</v>
      </c>
      <c r="G1673" s="50">
        <f>'H15 Swap'!O1679</f>
        <v>4.67</v>
      </c>
      <c r="H1673" s="14">
        <f t="shared" si="103"/>
        <v>0.37000000000000011</v>
      </c>
      <c r="J1673" s="51">
        <f>'H15 Swap'!B1679</f>
        <v>5.375</v>
      </c>
      <c r="K1673" s="52">
        <f>'H15 Swap'!C1679</f>
        <v>5.17</v>
      </c>
      <c r="L1673" s="14">
        <f t="shared" si="102"/>
        <v>0.20500000000000007</v>
      </c>
    </row>
    <row r="1674" spans="2:12" outlineLevel="1">
      <c r="B1674">
        <f>'H15 Swap'!A1680</f>
        <v>20061117</v>
      </c>
      <c r="C1674" s="1">
        <f t="shared" si="100"/>
        <v>39038</v>
      </c>
      <c r="D1674" s="8">
        <f t="shared" si="101"/>
        <v>2006.9500342231349</v>
      </c>
      <c r="F1674" s="50">
        <f>'H15 Swap'!H1680</f>
        <v>5.03</v>
      </c>
      <c r="G1674" s="50">
        <f>'H15 Swap'!O1680</f>
        <v>4.5999999999999996</v>
      </c>
      <c r="H1674" s="14">
        <f t="shared" si="103"/>
        <v>0.4300000000000006</v>
      </c>
      <c r="J1674" s="51">
        <f>'H15 Swap'!B1680</f>
        <v>5.375</v>
      </c>
      <c r="K1674" s="52">
        <f>'H15 Swap'!C1680</f>
        <v>5.17</v>
      </c>
      <c r="L1674" s="14">
        <f t="shared" si="102"/>
        <v>0.20500000000000007</v>
      </c>
    </row>
    <row r="1675" spans="2:12" outlineLevel="1">
      <c r="B1675">
        <f>'H15 Swap'!A1681</f>
        <v>20061120</v>
      </c>
      <c r="C1675" s="1">
        <f t="shared" ref="C1675:C1738" si="104">DATE(LEFT(B1675,4),MID(B1675,5,2),RIGHT(B1675,2))</f>
        <v>39041</v>
      </c>
      <c r="D1675" s="8">
        <f t="shared" ref="D1675:D1738" si="105">(YEAR(C1675)*365.25+MONTH(C1675)*30+DAY(C1675))/365.25</f>
        <v>2006.9582477754961</v>
      </c>
      <c r="F1675" s="50">
        <f>'H15 Swap'!H1681</f>
        <v>5.0199999999999996</v>
      </c>
      <c r="G1675" s="50">
        <f>'H15 Swap'!O1681</f>
        <v>4.5999999999999996</v>
      </c>
      <c r="H1675" s="14">
        <f t="shared" si="103"/>
        <v>0.41999999999999993</v>
      </c>
      <c r="J1675" s="51">
        <f>'H15 Swap'!B1681</f>
        <v>5.3705999999999996</v>
      </c>
      <c r="K1675" s="52">
        <f>'H15 Swap'!C1681</f>
        <v>5.17</v>
      </c>
      <c r="L1675" s="14">
        <f t="shared" ref="L1675:L1738" si="106">IF(ISERROR(J1675-K1675),#N/A,J1675-K1675)</f>
        <v>0.20059999999999967</v>
      </c>
    </row>
    <row r="1676" spans="2:12" outlineLevel="1">
      <c r="B1676">
        <f>'H15 Swap'!A1682</f>
        <v>20061121</v>
      </c>
      <c r="C1676" s="1">
        <f t="shared" si="104"/>
        <v>39042</v>
      </c>
      <c r="D1676" s="8">
        <f t="shared" si="105"/>
        <v>2006.9609856262834</v>
      </c>
      <c r="F1676" s="50">
        <f>'H15 Swap'!H1682</f>
        <v>5.0199999999999996</v>
      </c>
      <c r="G1676" s="50">
        <f>'H15 Swap'!O1682</f>
        <v>4.58</v>
      </c>
      <c r="H1676" s="14">
        <f t="shared" ref="H1676:H1739" si="107">IF(ISERROR(F1676-G1676),#N/A,F1676-G1676)</f>
        <v>0.4399999999999995</v>
      </c>
      <c r="J1676" s="51">
        <f>'H15 Swap'!B1682</f>
        <v>5.37</v>
      </c>
      <c r="K1676" s="52">
        <f>'H15 Swap'!C1682</f>
        <v>5.17</v>
      </c>
      <c r="L1676" s="14">
        <f t="shared" si="106"/>
        <v>0.20000000000000018</v>
      </c>
    </row>
    <row r="1677" spans="2:12" outlineLevel="1">
      <c r="B1677">
        <f>'H15 Swap'!A1683</f>
        <v>20061122</v>
      </c>
      <c r="C1677" s="1">
        <f t="shared" si="104"/>
        <v>39043</v>
      </c>
      <c r="D1677" s="8">
        <f t="shared" si="105"/>
        <v>2006.9637234770705</v>
      </c>
      <c r="F1677" s="50">
        <f>'H15 Swap'!H1683</f>
        <v>4.9800000000000004</v>
      </c>
      <c r="G1677" s="50">
        <f>'H15 Swap'!O1683</f>
        <v>4.57</v>
      </c>
      <c r="H1677" s="14">
        <f t="shared" si="107"/>
        <v>0.41000000000000014</v>
      </c>
      <c r="J1677" s="51">
        <f>'H15 Swap'!B1683</f>
        <v>5.37</v>
      </c>
      <c r="K1677" s="52">
        <f>'H15 Swap'!C1683</f>
        <v>5.17</v>
      </c>
      <c r="L1677" s="14">
        <f t="shared" si="106"/>
        <v>0.20000000000000018</v>
      </c>
    </row>
    <row r="1678" spans="2:12" outlineLevel="1">
      <c r="B1678">
        <f>'H15 Swap'!A1684</f>
        <v>20061123</v>
      </c>
      <c r="C1678" s="1">
        <f t="shared" si="104"/>
        <v>39044</v>
      </c>
      <c r="D1678" s="8">
        <f t="shared" si="105"/>
        <v>2006.9664613278576</v>
      </c>
      <c r="F1678" s="50" t="str">
        <f>'H15 Swap'!H1684</f>
        <v xml:space="preserve"> NaN</v>
      </c>
      <c r="G1678" s="50" t="str">
        <f>'H15 Swap'!O1684</f>
        <v xml:space="preserve"> NaN</v>
      </c>
      <c r="H1678" s="14" t="e">
        <f t="shared" si="107"/>
        <v>#N/A</v>
      </c>
      <c r="J1678" s="51">
        <f>'H15 Swap'!B1684</f>
        <v>5.37</v>
      </c>
      <c r="K1678" s="52" t="str">
        <f>'H15 Swap'!C1684</f>
        <v>NaN</v>
      </c>
      <c r="L1678" s="14" t="e">
        <f t="shared" si="106"/>
        <v>#N/A</v>
      </c>
    </row>
    <row r="1679" spans="2:12" outlineLevel="1">
      <c r="B1679">
        <f>'H15 Swap'!A1685</f>
        <v>20061124</v>
      </c>
      <c r="C1679" s="1">
        <f t="shared" si="104"/>
        <v>39045</v>
      </c>
      <c r="D1679" s="8">
        <f t="shared" si="105"/>
        <v>2006.9691991786447</v>
      </c>
      <c r="F1679" s="50">
        <f>'H15 Swap'!H1685</f>
        <v>4.9400000000000004</v>
      </c>
      <c r="G1679" s="50">
        <f>'H15 Swap'!O1685</f>
        <v>4.55</v>
      </c>
      <c r="H1679" s="14">
        <f t="shared" si="107"/>
        <v>0.39000000000000057</v>
      </c>
      <c r="J1679" s="51">
        <f>'H15 Swap'!B1685</f>
        <v>5.37</v>
      </c>
      <c r="K1679" s="52">
        <f>'H15 Swap'!C1685</f>
        <v>5.17</v>
      </c>
      <c r="L1679" s="14">
        <f t="shared" si="106"/>
        <v>0.20000000000000018</v>
      </c>
    </row>
    <row r="1680" spans="2:12" outlineLevel="1">
      <c r="B1680">
        <f>'H15 Swap'!A1686</f>
        <v>20061127</v>
      </c>
      <c r="C1680" s="1">
        <f t="shared" si="104"/>
        <v>39048</v>
      </c>
      <c r="D1680" s="8">
        <f t="shared" si="105"/>
        <v>2006.9774127310061</v>
      </c>
      <c r="F1680" s="50">
        <f>'H15 Swap'!H1686</f>
        <v>4.9800000000000004</v>
      </c>
      <c r="G1680" s="50">
        <f>'H15 Swap'!O1686</f>
        <v>4.54</v>
      </c>
      <c r="H1680" s="14">
        <f t="shared" si="107"/>
        <v>0.44000000000000039</v>
      </c>
      <c r="J1680" s="51">
        <f>'H15 Swap'!B1686</f>
        <v>5.37</v>
      </c>
      <c r="K1680" s="52">
        <f>'H15 Swap'!C1686</f>
        <v>5.17</v>
      </c>
      <c r="L1680" s="14">
        <f t="shared" si="106"/>
        <v>0.20000000000000018</v>
      </c>
    </row>
    <row r="1681" spans="2:12" outlineLevel="1">
      <c r="B1681">
        <f>'H15 Swap'!A1687</f>
        <v>20061128</v>
      </c>
      <c r="C1681" s="1">
        <f t="shared" si="104"/>
        <v>39049</v>
      </c>
      <c r="D1681" s="8">
        <f t="shared" si="105"/>
        <v>2006.9801505817934</v>
      </c>
      <c r="F1681" s="50">
        <f>'H15 Swap'!H1687</f>
        <v>4.91</v>
      </c>
      <c r="G1681" s="50">
        <f>'H15 Swap'!O1687</f>
        <v>4.5</v>
      </c>
      <c r="H1681" s="14">
        <f t="shared" si="107"/>
        <v>0.41000000000000014</v>
      </c>
      <c r="J1681" s="51">
        <f>'H15 Swap'!B1687</f>
        <v>5.37</v>
      </c>
      <c r="K1681" s="52">
        <f>'H15 Swap'!C1687</f>
        <v>5.17</v>
      </c>
      <c r="L1681" s="14">
        <f t="shared" si="106"/>
        <v>0.20000000000000018</v>
      </c>
    </row>
    <row r="1682" spans="2:12" outlineLevel="1">
      <c r="B1682">
        <f>'H15 Swap'!A1688</f>
        <v>20061129</v>
      </c>
      <c r="C1682" s="1">
        <f t="shared" si="104"/>
        <v>39050</v>
      </c>
      <c r="D1682" s="8">
        <f t="shared" si="105"/>
        <v>2006.9828884325805</v>
      </c>
      <c r="F1682" s="50">
        <f>'H15 Swap'!H1688</f>
        <v>4.91</v>
      </c>
      <c r="G1682" s="50">
        <f>'H15 Swap'!O1688</f>
        <v>4.51</v>
      </c>
      <c r="H1682" s="14">
        <f t="shared" si="107"/>
        <v>0.40000000000000036</v>
      </c>
      <c r="J1682" s="51">
        <f>'H15 Swap'!B1688</f>
        <v>5.3693999999999997</v>
      </c>
      <c r="K1682" s="52">
        <f>'H15 Swap'!C1688</f>
        <v>5.17</v>
      </c>
      <c r="L1682" s="14">
        <f t="shared" si="106"/>
        <v>0.1993999999999998</v>
      </c>
    </row>
    <row r="1683" spans="2:12" outlineLevel="1">
      <c r="B1683">
        <f>'H15 Swap'!A1689</f>
        <v>20061130</v>
      </c>
      <c r="C1683" s="1">
        <f t="shared" si="104"/>
        <v>39051</v>
      </c>
      <c r="D1683" s="8">
        <f t="shared" si="105"/>
        <v>2006.9856262833675</v>
      </c>
      <c r="F1683" s="50">
        <f>'H15 Swap'!H1689</f>
        <v>4.87</v>
      </c>
      <c r="G1683" s="50">
        <f>'H15 Swap'!O1689</f>
        <v>4.45</v>
      </c>
      <c r="H1683" s="14">
        <f t="shared" si="107"/>
        <v>0.41999999999999993</v>
      </c>
      <c r="J1683" s="51">
        <f>'H15 Swap'!B1689</f>
        <v>5.37</v>
      </c>
      <c r="K1683" s="52">
        <f>'H15 Swap'!C1689</f>
        <v>5.17</v>
      </c>
      <c r="L1683" s="14">
        <f t="shared" si="106"/>
        <v>0.20000000000000018</v>
      </c>
    </row>
    <row r="1684" spans="2:12" outlineLevel="1">
      <c r="B1684">
        <f>'H15 Swap'!A1690</f>
        <v>20061201</v>
      </c>
      <c r="C1684" s="1">
        <f t="shared" si="104"/>
        <v>39052</v>
      </c>
      <c r="D1684" s="8">
        <f t="shared" si="105"/>
        <v>2006.9883641341546</v>
      </c>
      <c r="F1684" s="50">
        <f>'H15 Swap'!H1690</f>
        <v>4.78</v>
      </c>
      <c r="G1684" s="50">
        <f>'H15 Swap'!O1690</f>
        <v>4.3899999999999997</v>
      </c>
      <c r="H1684" s="14">
        <f t="shared" si="107"/>
        <v>0.39000000000000057</v>
      </c>
      <c r="J1684" s="51">
        <f>'H15 Swap'!B1690</f>
        <v>5.3655999999999997</v>
      </c>
      <c r="K1684" s="52">
        <f>'H15 Swap'!C1690</f>
        <v>5.17</v>
      </c>
      <c r="L1684" s="14">
        <f t="shared" si="106"/>
        <v>0.19559999999999977</v>
      </c>
    </row>
    <row r="1685" spans="2:12" outlineLevel="1">
      <c r="B1685">
        <f>'H15 Swap'!A1691</f>
        <v>20061204</v>
      </c>
      <c r="C1685" s="1">
        <f t="shared" si="104"/>
        <v>39055</v>
      </c>
      <c r="D1685" s="8">
        <f t="shared" si="105"/>
        <v>2006.996577686516</v>
      </c>
      <c r="F1685" s="50">
        <f>'H15 Swap'!H1691</f>
        <v>4.79</v>
      </c>
      <c r="G1685" s="50">
        <f>'H15 Swap'!O1691</f>
        <v>4.3899999999999997</v>
      </c>
      <c r="H1685" s="14">
        <f t="shared" si="107"/>
        <v>0.40000000000000036</v>
      </c>
      <c r="J1685" s="51">
        <f>'H15 Swap'!B1691</f>
        <v>5.3525</v>
      </c>
      <c r="K1685" s="52">
        <f>'H15 Swap'!C1691</f>
        <v>5.17</v>
      </c>
      <c r="L1685" s="14">
        <f t="shared" si="106"/>
        <v>0.18250000000000011</v>
      </c>
    </row>
    <row r="1686" spans="2:12" outlineLevel="1">
      <c r="B1686">
        <f>'H15 Swap'!A1692</f>
        <v>20061205</v>
      </c>
      <c r="C1686" s="1">
        <f t="shared" si="104"/>
        <v>39056</v>
      </c>
      <c r="D1686" s="8">
        <f t="shared" si="105"/>
        <v>2006.9993155373031</v>
      </c>
      <c r="F1686" s="50">
        <f>'H15 Swap'!H1692</f>
        <v>4.8</v>
      </c>
      <c r="G1686" s="50">
        <f>'H15 Swap'!O1692</f>
        <v>4.3899999999999997</v>
      </c>
      <c r="H1686" s="14">
        <f t="shared" si="107"/>
        <v>0.41000000000000014</v>
      </c>
      <c r="J1686" s="51">
        <f>'H15 Swap'!B1692</f>
        <v>5.35</v>
      </c>
      <c r="K1686" s="52">
        <f>'H15 Swap'!C1692</f>
        <v>5.16</v>
      </c>
      <c r="L1686" s="14">
        <f t="shared" si="106"/>
        <v>0.1899999999999995</v>
      </c>
    </row>
    <row r="1687" spans="2:12" outlineLevel="1">
      <c r="B1687">
        <f>'H15 Swap'!A1693</f>
        <v>20061206</v>
      </c>
      <c r="C1687" s="1">
        <f t="shared" si="104"/>
        <v>39057</v>
      </c>
      <c r="D1687" s="8">
        <f t="shared" si="105"/>
        <v>2007.0020533880904</v>
      </c>
      <c r="F1687" s="50">
        <f>'H15 Swap'!H1693</f>
        <v>4.8099999999999996</v>
      </c>
      <c r="G1687" s="50">
        <f>'H15 Swap'!O1693</f>
        <v>4.4400000000000004</v>
      </c>
      <c r="H1687" s="14">
        <f t="shared" si="107"/>
        <v>0.36999999999999922</v>
      </c>
      <c r="J1687" s="51">
        <f>'H15 Swap'!B1693</f>
        <v>5.35</v>
      </c>
      <c r="K1687" s="52">
        <f>'H15 Swap'!C1693</f>
        <v>5.16</v>
      </c>
      <c r="L1687" s="14">
        <f t="shared" si="106"/>
        <v>0.1899999999999995</v>
      </c>
    </row>
    <row r="1688" spans="2:12" outlineLevel="1">
      <c r="B1688">
        <f>'H15 Swap'!A1694</f>
        <v>20061207</v>
      </c>
      <c r="C1688" s="1">
        <f t="shared" si="104"/>
        <v>39058</v>
      </c>
      <c r="D1688" s="8">
        <f t="shared" si="105"/>
        <v>2007.0047912388775</v>
      </c>
      <c r="F1688" s="50">
        <f>'H15 Swap'!H1694</f>
        <v>4.8600000000000003</v>
      </c>
      <c r="G1688" s="50">
        <f>'H15 Swap'!O1694</f>
        <v>4.45</v>
      </c>
      <c r="H1688" s="14">
        <f t="shared" si="107"/>
        <v>0.41000000000000014</v>
      </c>
      <c r="J1688" s="51">
        <f>'H15 Swap'!B1694</f>
        <v>5.3531000000000004</v>
      </c>
      <c r="K1688" s="52">
        <f>'H15 Swap'!C1694</f>
        <v>5.16</v>
      </c>
      <c r="L1688" s="14">
        <f t="shared" si="106"/>
        <v>0.19310000000000027</v>
      </c>
    </row>
    <row r="1689" spans="2:12" outlineLevel="1">
      <c r="B1689">
        <f>'H15 Swap'!A1695</f>
        <v>20061208</v>
      </c>
      <c r="C1689" s="1">
        <f t="shared" si="104"/>
        <v>39059</v>
      </c>
      <c r="D1689" s="8">
        <f t="shared" si="105"/>
        <v>2007.0075290896646</v>
      </c>
      <c r="F1689" s="50">
        <f>'H15 Swap'!H1695</f>
        <v>4.91</v>
      </c>
      <c r="G1689" s="50">
        <f>'H15 Swap'!O1695</f>
        <v>4.53</v>
      </c>
      <c r="H1689" s="14">
        <f t="shared" si="107"/>
        <v>0.37999999999999989</v>
      </c>
      <c r="J1689" s="51">
        <f>'H15 Swap'!B1695</f>
        <v>5.3555999999999999</v>
      </c>
      <c r="K1689" s="52">
        <f>'H15 Swap'!C1695</f>
        <v>5.16</v>
      </c>
      <c r="L1689" s="14">
        <f t="shared" si="106"/>
        <v>0.19559999999999977</v>
      </c>
    </row>
    <row r="1690" spans="2:12" outlineLevel="1">
      <c r="B1690">
        <f>'H15 Swap'!A1696</f>
        <v>20061211</v>
      </c>
      <c r="C1690" s="1">
        <f t="shared" si="104"/>
        <v>39062</v>
      </c>
      <c r="D1690" s="8">
        <f t="shared" si="105"/>
        <v>2007.015742642026</v>
      </c>
      <c r="F1690" s="50">
        <f>'H15 Swap'!H1696</f>
        <v>4.92</v>
      </c>
      <c r="G1690" s="50">
        <f>'H15 Swap'!O1696</f>
        <v>4.5</v>
      </c>
      <c r="H1690" s="14">
        <f t="shared" si="107"/>
        <v>0.41999999999999993</v>
      </c>
      <c r="J1690" s="51">
        <f>'H15 Swap'!B1696</f>
        <v>5.36</v>
      </c>
      <c r="K1690" s="52">
        <f>'H15 Swap'!C1696</f>
        <v>5.17</v>
      </c>
      <c r="L1690" s="14">
        <f t="shared" si="106"/>
        <v>0.19000000000000039</v>
      </c>
    </row>
    <row r="1691" spans="2:12" outlineLevel="1">
      <c r="B1691">
        <f>'H15 Swap'!A1697</f>
        <v>20061212</v>
      </c>
      <c r="C1691" s="1">
        <f t="shared" si="104"/>
        <v>39063</v>
      </c>
      <c r="D1691" s="8">
        <f t="shared" si="105"/>
        <v>2007.0184804928131</v>
      </c>
      <c r="F1691" s="50">
        <f>'H15 Swap'!H1697</f>
        <v>4.9000000000000004</v>
      </c>
      <c r="G1691" s="50">
        <f>'H15 Swap'!O1697</f>
        <v>4.45</v>
      </c>
      <c r="H1691" s="14">
        <f t="shared" si="107"/>
        <v>0.45000000000000018</v>
      </c>
      <c r="J1691" s="51">
        <f>'H15 Swap'!B1697</f>
        <v>5.36</v>
      </c>
      <c r="K1691" s="52">
        <f>'H15 Swap'!C1697</f>
        <v>5.17</v>
      </c>
      <c r="L1691" s="14">
        <f t="shared" si="106"/>
        <v>0.19000000000000039</v>
      </c>
    </row>
    <row r="1692" spans="2:12" outlineLevel="1">
      <c r="B1692">
        <f>'H15 Swap'!A1698</f>
        <v>20061213</v>
      </c>
      <c r="C1692" s="1">
        <f t="shared" si="104"/>
        <v>39064</v>
      </c>
      <c r="D1692" s="8">
        <f t="shared" si="105"/>
        <v>2007.0212183436004</v>
      </c>
      <c r="F1692" s="50">
        <f>'H15 Swap'!H1698</f>
        <v>4.93</v>
      </c>
      <c r="G1692" s="50">
        <f>'H15 Swap'!O1698</f>
        <v>4.54</v>
      </c>
      <c r="H1692" s="14">
        <f t="shared" si="107"/>
        <v>0.38999999999999968</v>
      </c>
      <c r="J1692" s="51">
        <f>'H15 Swap'!B1698</f>
        <v>5.36</v>
      </c>
      <c r="K1692" s="52">
        <f>'H15 Swap'!C1698</f>
        <v>5.17</v>
      </c>
      <c r="L1692" s="14">
        <f t="shared" si="106"/>
        <v>0.19000000000000039</v>
      </c>
    </row>
    <row r="1693" spans="2:12" outlineLevel="1">
      <c r="B1693">
        <f>'H15 Swap'!A1699</f>
        <v>20061214</v>
      </c>
      <c r="C1693" s="1">
        <f t="shared" si="104"/>
        <v>39065</v>
      </c>
      <c r="D1693" s="8">
        <f t="shared" si="105"/>
        <v>2007.0239561943874</v>
      </c>
      <c r="F1693" s="50">
        <f>'H15 Swap'!H1699</f>
        <v>4.96</v>
      </c>
      <c r="G1693" s="50">
        <f>'H15 Swap'!O1699</f>
        <v>4.58</v>
      </c>
      <c r="H1693" s="14">
        <f t="shared" si="107"/>
        <v>0.37999999999999989</v>
      </c>
      <c r="J1693" s="51">
        <f>'H15 Swap'!B1699</f>
        <v>5.3605999999999998</v>
      </c>
      <c r="K1693" s="52">
        <f>'H15 Swap'!C1699</f>
        <v>5.17</v>
      </c>
      <c r="L1693" s="14">
        <f t="shared" si="106"/>
        <v>0.19059999999999988</v>
      </c>
    </row>
    <row r="1694" spans="2:12" outlineLevel="1">
      <c r="B1694">
        <f>'H15 Swap'!A1700</f>
        <v>20061215</v>
      </c>
      <c r="C1694" s="1">
        <f t="shared" si="104"/>
        <v>39066</v>
      </c>
      <c r="D1694" s="8">
        <f t="shared" si="105"/>
        <v>2007.0266940451745</v>
      </c>
      <c r="F1694" s="50">
        <f>'H15 Swap'!H1700</f>
        <v>4.8899999999999997</v>
      </c>
      <c r="G1694" s="50">
        <f>'H15 Swap'!O1700</f>
        <v>4.57</v>
      </c>
      <c r="H1694" s="14">
        <f t="shared" si="107"/>
        <v>0.3199999999999994</v>
      </c>
      <c r="J1694" s="51">
        <f>'H15 Swap'!B1700</f>
        <v>5.3650000000000002</v>
      </c>
      <c r="K1694" s="52">
        <f>'H15 Swap'!C1700</f>
        <v>5.17</v>
      </c>
      <c r="L1694" s="14">
        <f t="shared" si="106"/>
        <v>0.19500000000000028</v>
      </c>
    </row>
    <row r="1695" spans="2:12" outlineLevel="1">
      <c r="B1695">
        <f>'H15 Swap'!A1701</f>
        <v>20061218</v>
      </c>
      <c r="C1695" s="1">
        <f t="shared" si="104"/>
        <v>39069</v>
      </c>
      <c r="D1695" s="8">
        <f t="shared" si="105"/>
        <v>2007.0349075975359</v>
      </c>
      <c r="F1695" s="50">
        <f>'H15 Swap'!H1701</f>
        <v>4.99</v>
      </c>
      <c r="G1695" s="50">
        <f>'H15 Swap'!O1701</f>
        <v>4.57</v>
      </c>
      <c r="H1695" s="14">
        <f t="shared" si="107"/>
        <v>0.41999999999999993</v>
      </c>
      <c r="J1695" s="51">
        <f>'H15 Swap'!B1701</f>
        <v>5.3650000000000002</v>
      </c>
      <c r="K1695" s="52">
        <f>'H15 Swap'!C1701</f>
        <v>5.17</v>
      </c>
      <c r="L1695" s="14">
        <f t="shared" si="106"/>
        <v>0.19500000000000028</v>
      </c>
    </row>
    <row r="1696" spans="2:12" outlineLevel="1">
      <c r="B1696">
        <f>'H15 Swap'!A1702</f>
        <v>20061219</v>
      </c>
      <c r="C1696" s="1">
        <f t="shared" si="104"/>
        <v>39070</v>
      </c>
      <c r="D1696" s="8">
        <f t="shared" si="105"/>
        <v>2007.037645448323</v>
      </c>
      <c r="F1696" s="50">
        <f>'H15 Swap'!H1702</f>
        <v>4.97</v>
      </c>
      <c r="G1696" s="50">
        <f>'H15 Swap'!O1702</f>
        <v>4.57</v>
      </c>
      <c r="H1696" s="14">
        <f t="shared" si="107"/>
        <v>0.39999999999999947</v>
      </c>
      <c r="J1696" s="51">
        <f>'H15 Swap'!B1702</f>
        <v>5.3650000000000002</v>
      </c>
      <c r="K1696" s="52">
        <f>'H15 Swap'!C1702</f>
        <v>5.17</v>
      </c>
      <c r="L1696" s="14">
        <f t="shared" si="106"/>
        <v>0.19500000000000028</v>
      </c>
    </row>
    <row r="1697" spans="2:12" outlineLevel="1">
      <c r="B1697">
        <f>'H15 Swap'!A1703</f>
        <v>20061220</v>
      </c>
      <c r="C1697" s="1">
        <f t="shared" si="104"/>
        <v>39071</v>
      </c>
      <c r="D1697" s="8">
        <f t="shared" si="105"/>
        <v>2007.0403832991101</v>
      </c>
      <c r="F1697" s="50">
        <f>'H15 Swap'!H1703</f>
        <v>5</v>
      </c>
      <c r="G1697" s="50">
        <f>'H15 Swap'!O1703</f>
        <v>4.57</v>
      </c>
      <c r="H1697" s="14">
        <f t="shared" si="107"/>
        <v>0.42999999999999972</v>
      </c>
      <c r="J1697" s="51">
        <f>'H15 Swap'!B1703</f>
        <v>5.3650000000000002</v>
      </c>
      <c r="K1697" s="52">
        <f>'H15 Swap'!C1703</f>
        <v>5.17</v>
      </c>
      <c r="L1697" s="14">
        <f t="shared" si="106"/>
        <v>0.19500000000000028</v>
      </c>
    </row>
    <row r="1698" spans="2:12" outlineLevel="1">
      <c r="B1698">
        <f>'H15 Swap'!A1704</f>
        <v>20061221</v>
      </c>
      <c r="C1698" s="1">
        <f t="shared" si="104"/>
        <v>39072</v>
      </c>
      <c r="D1698" s="8">
        <f t="shared" si="105"/>
        <v>2007.0431211498974</v>
      </c>
      <c r="F1698" s="50">
        <f>'H15 Swap'!H1704</f>
        <v>5</v>
      </c>
      <c r="G1698" s="50">
        <f>'H15 Swap'!O1704</f>
        <v>4.5199999999999996</v>
      </c>
      <c r="H1698" s="14">
        <f t="shared" si="107"/>
        <v>0.48000000000000043</v>
      </c>
      <c r="J1698" s="51">
        <f>'H15 Swap'!B1704</f>
        <v>5.3655999999999997</v>
      </c>
      <c r="K1698" s="52">
        <f>'H15 Swap'!C1704</f>
        <v>5.17</v>
      </c>
      <c r="L1698" s="14">
        <f t="shared" si="106"/>
        <v>0.19559999999999977</v>
      </c>
    </row>
    <row r="1699" spans="2:12" outlineLevel="1">
      <c r="B1699">
        <f>'H15 Swap'!A1705</f>
        <v>20061222</v>
      </c>
      <c r="C1699" s="1">
        <f t="shared" si="104"/>
        <v>39073</v>
      </c>
      <c r="D1699" s="8">
        <f t="shared" si="105"/>
        <v>2007.0458590006845</v>
      </c>
      <c r="F1699" s="50">
        <f>'H15 Swap'!H1705</f>
        <v>5.01</v>
      </c>
      <c r="G1699" s="50">
        <f>'H15 Swap'!O1705</f>
        <v>4.59</v>
      </c>
      <c r="H1699" s="14">
        <f t="shared" si="107"/>
        <v>0.41999999999999993</v>
      </c>
      <c r="J1699" s="51">
        <f>'H15 Swap'!B1705</f>
        <v>5.3624999999999998</v>
      </c>
      <c r="K1699" s="52">
        <f>'H15 Swap'!C1705</f>
        <v>5.17</v>
      </c>
      <c r="L1699" s="14">
        <f t="shared" si="106"/>
        <v>0.19249999999999989</v>
      </c>
    </row>
    <row r="1700" spans="2:12" outlineLevel="1">
      <c r="B1700">
        <f>'H15 Swap'!A1706</f>
        <v>20061225</v>
      </c>
      <c r="C1700" s="1">
        <f t="shared" si="104"/>
        <v>39076</v>
      </c>
      <c r="D1700" s="8">
        <f t="shared" si="105"/>
        <v>2007.0540725530459</v>
      </c>
      <c r="F1700" s="50" t="str">
        <f>'H15 Swap'!H1706</f>
        <v xml:space="preserve"> NaN</v>
      </c>
      <c r="G1700" s="50" t="str">
        <f>'H15 Swap'!O1706</f>
        <v xml:space="preserve"> NaN</v>
      </c>
      <c r="H1700" s="14" t="e">
        <f t="shared" si="107"/>
        <v>#N/A</v>
      </c>
      <c r="J1700" s="51">
        <f>'H15 Swap'!B1706</f>
        <v>5.3624999999999998</v>
      </c>
      <c r="K1700" s="52" t="str">
        <f>'H15 Swap'!C1706</f>
        <v>NaN</v>
      </c>
      <c r="L1700" s="14" t="e">
        <f t="shared" si="106"/>
        <v>#N/A</v>
      </c>
    </row>
    <row r="1701" spans="2:12" outlineLevel="1">
      <c r="B1701">
        <f>'H15 Swap'!A1707</f>
        <v>20061226</v>
      </c>
      <c r="C1701" s="1">
        <f t="shared" si="104"/>
        <v>39077</v>
      </c>
      <c r="D1701" s="8">
        <f t="shared" si="105"/>
        <v>2007.056810403833</v>
      </c>
      <c r="F1701" s="50">
        <f>'H15 Swap'!H1707</f>
        <v>4.99</v>
      </c>
      <c r="G1701" s="50">
        <f>'H15 Swap'!O1707</f>
        <v>4.58</v>
      </c>
      <c r="H1701" s="14">
        <f t="shared" si="107"/>
        <v>0.41000000000000014</v>
      </c>
      <c r="J1701" s="51">
        <f>'H15 Swap'!B1707</f>
        <v>5.3624999999999998</v>
      </c>
      <c r="K1701" s="52">
        <f>'H15 Swap'!C1707</f>
        <v>5.17</v>
      </c>
      <c r="L1701" s="14">
        <f t="shared" si="106"/>
        <v>0.19249999999999989</v>
      </c>
    </row>
    <row r="1702" spans="2:12" outlineLevel="1">
      <c r="B1702">
        <f>'H15 Swap'!A1708</f>
        <v>20061227</v>
      </c>
      <c r="C1702" s="1">
        <f t="shared" si="104"/>
        <v>39078</v>
      </c>
      <c r="D1702" s="8">
        <f t="shared" si="105"/>
        <v>2007.05954825462</v>
      </c>
      <c r="F1702" s="50">
        <f>'H15 Swap'!H1708</f>
        <v>5.03</v>
      </c>
      <c r="G1702" s="50">
        <f>'H15 Swap'!O1708</f>
        <v>4.6399999999999997</v>
      </c>
      <c r="H1702" s="14">
        <f t="shared" si="107"/>
        <v>0.39000000000000057</v>
      </c>
      <c r="J1702" s="51">
        <f>'H15 Swap'!B1708</f>
        <v>5.3638000000000003</v>
      </c>
      <c r="K1702" s="52">
        <f>'H15 Swap'!C1708</f>
        <v>5.17</v>
      </c>
      <c r="L1702" s="14">
        <f t="shared" si="106"/>
        <v>0.19380000000000042</v>
      </c>
    </row>
    <row r="1703" spans="2:12" outlineLevel="1">
      <c r="B1703">
        <f>'H15 Swap'!A1709</f>
        <v>20061228</v>
      </c>
      <c r="C1703" s="1">
        <f t="shared" si="104"/>
        <v>39079</v>
      </c>
      <c r="D1703" s="8">
        <f t="shared" si="105"/>
        <v>2007.0622861054073</v>
      </c>
      <c r="F1703" s="50">
        <f>'H15 Swap'!H1709</f>
        <v>5.1100000000000003</v>
      </c>
      <c r="G1703" s="50">
        <f>'H15 Swap'!O1709</f>
        <v>4.6900000000000004</v>
      </c>
      <c r="H1703" s="14">
        <f t="shared" si="107"/>
        <v>0.41999999999999993</v>
      </c>
      <c r="J1703" s="51">
        <f>'H15 Swap'!B1709</f>
        <v>5.36</v>
      </c>
      <c r="K1703" s="52">
        <f>'H15 Swap'!C1709</f>
        <v>5.17</v>
      </c>
      <c r="L1703" s="14">
        <f t="shared" si="106"/>
        <v>0.19000000000000039</v>
      </c>
    </row>
    <row r="1704" spans="2:12" outlineLevel="1">
      <c r="B1704">
        <f>'H15 Swap'!A1710</f>
        <v>20061229</v>
      </c>
      <c r="C1704" s="1">
        <f t="shared" si="104"/>
        <v>39080</v>
      </c>
      <c r="D1704" s="8">
        <f t="shared" si="105"/>
        <v>2007.0650239561944</v>
      </c>
      <c r="F1704" s="50">
        <f>'H15 Swap'!H1710</f>
        <v>5.0999999999999996</v>
      </c>
      <c r="G1704" s="50">
        <f>'H15 Swap'!O1710</f>
        <v>4.7</v>
      </c>
      <c r="H1704" s="14">
        <f t="shared" si="107"/>
        <v>0.39999999999999947</v>
      </c>
      <c r="J1704" s="51">
        <f>'H15 Swap'!B1710</f>
        <v>5.36</v>
      </c>
      <c r="K1704" s="52">
        <f>'H15 Swap'!C1710</f>
        <v>5.17</v>
      </c>
      <c r="L1704" s="14">
        <f t="shared" si="106"/>
        <v>0.19000000000000039</v>
      </c>
    </row>
    <row r="1705" spans="2:12" outlineLevel="1">
      <c r="B1705">
        <f>'H15 Swap'!A1711</f>
        <v>20070101</v>
      </c>
      <c r="C1705" s="1">
        <f t="shared" si="104"/>
        <v>39083</v>
      </c>
      <c r="D1705" s="8">
        <f t="shared" si="105"/>
        <v>2007.084873374401</v>
      </c>
      <c r="F1705" s="50" t="str">
        <f>'H15 Swap'!H1711</f>
        <v xml:space="preserve"> NaN</v>
      </c>
      <c r="G1705" s="50" t="str">
        <f>'H15 Swap'!O1711</f>
        <v xml:space="preserve"> NaN</v>
      </c>
      <c r="H1705" s="14" t="e">
        <f t="shared" si="107"/>
        <v>#N/A</v>
      </c>
      <c r="J1705" s="51">
        <f>'H15 Swap'!B1711</f>
        <v>5.36</v>
      </c>
      <c r="K1705" s="52" t="str">
        <f>'H15 Swap'!C1711</f>
        <v>NaN</v>
      </c>
      <c r="L1705" s="14" t="e">
        <f t="shared" si="106"/>
        <v>#N/A</v>
      </c>
    </row>
    <row r="1706" spans="2:12" outlineLevel="1">
      <c r="B1706">
        <f>'H15 Swap'!A1712</f>
        <v>20070102</v>
      </c>
      <c r="C1706" s="1">
        <f t="shared" si="104"/>
        <v>39084</v>
      </c>
      <c r="D1706" s="8">
        <f t="shared" si="105"/>
        <v>2007.0876112251883</v>
      </c>
      <c r="F1706" s="50">
        <f>'H15 Swap'!H1712</f>
        <v>5.09</v>
      </c>
      <c r="G1706" s="50">
        <f>'H15 Swap'!O1712</f>
        <v>4.68</v>
      </c>
      <c r="H1706" s="14">
        <f t="shared" si="107"/>
        <v>0.41000000000000014</v>
      </c>
      <c r="J1706" s="51">
        <f>'H15 Swap'!B1712</f>
        <v>5.36</v>
      </c>
      <c r="K1706" s="52">
        <f>'H15 Swap'!C1712</f>
        <v>5.16</v>
      </c>
      <c r="L1706" s="14">
        <f t="shared" si="106"/>
        <v>0.20000000000000018</v>
      </c>
    </row>
    <row r="1707" spans="2:12" outlineLevel="1">
      <c r="B1707">
        <f>'H15 Swap'!A1713</f>
        <v>20070103</v>
      </c>
      <c r="C1707" s="1">
        <f t="shared" si="104"/>
        <v>39085</v>
      </c>
      <c r="D1707" s="8">
        <f t="shared" si="105"/>
        <v>2007.0903490759754</v>
      </c>
      <c r="F1707" s="50">
        <f>'H15 Swap'!H1713</f>
        <v>5.0599999999999996</v>
      </c>
      <c r="G1707" s="50">
        <f>'H15 Swap'!O1713</f>
        <v>4.66</v>
      </c>
      <c r="H1707" s="14">
        <f t="shared" si="107"/>
        <v>0.39999999999999947</v>
      </c>
      <c r="J1707" s="51">
        <f>'H15 Swap'!B1713</f>
        <v>5.36</v>
      </c>
      <c r="K1707" s="52">
        <f>'H15 Swap'!C1713</f>
        <v>5.16</v>
      </c>
      <c r="L1707" s="14">
        <f t="shared" si="106"/>
        <v>0.20000000000000018</v>
      </c>
    </row>
    <row r="1708" spans="2:12" outlineLevel="1">
      <c r="B1708">
        <f>'H15 Swap'!A1714</f>
        <v>20070104</v>
      </c>
      <c r="C1708" s="1">
        <f t="shared" si="104"/>
        <v>39086</v>
      </c>
      <c r="D1708" s="8">
        <f t="shared" si="105"/>
        <v>2007.0930869267625</v>
      </c>
      <c r="F1708" s="50">
        <f>'H15 Swap'!H1714</f>
        <v>5</v>
      </c>
      <c r="G1708" s="50">
        <f>'H15 Swap'!O1714</f>
        <v>4.6100000000000003</v>
      </c>
      <c r="H1708" s="14">
        <f t="shared" si="107"/>
        <v>0.38999999999999968</v>
      </c>
      <c r="J1708" s="51">
        <f>'H15 Swap'!B1714</f>
        <v>5.36</v>
      </c>
      <c r="K1708" s="52">
        <f>'H15 Swap'!C1714</f>
        <v>5.16</v>
      </c>
      <c r="L1708" s="14">
        <f t="shared" si="106"/>
        <v>0.20000000000000018</v>
      </c>
    </row>
    <row r="1709" spans="2:12" outlineLevel="1">
      <c r="B1709">
        <f>'H15 Swap'!A1715</f>
        <v>20070105</v>
      </c>
      <c r="C1709" s="1">
        <f t="shared" si="104"/>
        <v>39087</v>
      </c>
      <c r="D1709" s="8">
        <f t="shared" si="105"/>
        <v>2007.0958247775495</v>
      </c>
      <c r="F1709" s="50">
        <f>'H15 Swap'!H1715</f>
        <v>5.0599999999999996</v>
      </c>
      <c r="G1709" s="50">
        <f>'H15 Swap'!O1715</f>
        <v>4.6500000000000004</v>
      </c>
      <c r="H1709" s="14">
        <f t="shared" si="107"/>
        <v>0.40999999999999925</v>
      </c>
      <c r="J1709" s="51">
        <f>'H15 Swap'!B1715</f>
        <v>5.36</v>
      </c>
      <c r="K1709" s="52">
        <f>'H15 Swap'!C1715</f>
        <v>5.16</v>
      </c>
      <c r="L1709" s="14">
        <f t="shared" si="106"/>
        <v>0.20000000000000018</v>
      </c>
    </row>
    <row r="1710" spans="2:12" outlineLevel="1">
      <c r="B1710">
        <f>'H15 Swap'!A1716</f>
        <v>20070108</v>
      </c>
      <c r="C1710" s="1">
        <f t="shared" si="104"/>
        <v>39090</v>
      </c>
      <c r="D1710" s="8">
        <f t="shared" si="105"/>
        <v>2007.104038329911</v>
      </c>
      <c r="F1710" s="50">
        <f>'H15 Swap'!H1716</f>
        <v>5.05</v>
      </c>
      <c r="G1710" s="50">
        <f>'H15 Swap'!O1716</f>
        <v>4.66</v>
      </c>
      <c r="H1710" s="14">
        <f t="shared" si="107"/>
        <v>0.38999999999999968</v>
      </c>
      <c r="J1710" s="51">
        <f>'H15 Swap'!B1716</f>
        <v>5.36</v>
      </c>
      <c r="K1710" s="52">
        <f>'H15 Swap'!C1716</f>
        <v>5.16</v>
      </c>
      <c r="L1710" s="14">
        <f t="shared" si="106"/>
        <v>0.20000000000000018</v>
      </c>
    </row>
    <row r="1711" spans="2:12" outlineLevel="1">
      <c r="B1711">
        <f>'H15 Swap'!A1717</f>
        <v>20070109</v>
      </c>
      <c r="C1711" s="1">
        <f t="shared" si="104"/>
        <v>39091</v>
      </c>
      <c r="D1711" s="8">
        <f t="shared" si="105"/>
        <v>2007.1067761806983</v>
      </c>
      <c r="F1711" s="50">
        <f>'H15 Swap'!H1717</f>
        <v>5.0599999999999996</v>
      </c>
      <c r="G1711" s="50">
        <f>'H15 Swap'!O1717</f>
        <v>4.6500000000000004</v>
      </c>
      <c r="H1711" s="14">
        <f t="shared" si="107"/>
        <v>0.40999999999999925</v>
      </c>
      <c r="J1711" s="51">
        <f>'H15 Swap'!B1717</f>
        <v>5.36</v>
      </c>
      <c r="K1711" s="52">
        <f>'H15 Swap'!C1717</f>
        <v>5.16</v>
      </c>
      <c r="L1711" s="14">
        <f t="shared" si="106"/>
        <v>0.20000000000000018</v>
      </c>
    </row>
    <row r="1712" spans="2:12" outlineLevel="1">
      <c r="B1712">
        <f>'H15 Swap'!A1718</f>
        <v>20070110</v>
      </c>
      <c r="C1712" s="1">
        <f t="shared" si="104"/>
        <v>39092</v>
      </c>
      <c r="D1712" s="8">
        <f t="shared" si="105"/>
        <v>2007.1095140314853</v>
      </c>
      <c r="F1712" s="50">
        <f>'H15 Swap'!H1718</f>
        <v>5.09</v>
      </c>
      <c r="G1712" s="50">
        <f>'H15 Swap'!O1718</f>
        <v>4.68</v>
      </c>
      <c r="H1712" s="14">
        <f t="shared" si="107"/>
        <v>0.41000000000000014</v>
      </c>
      <c r="J1712" s="51">
        <f>'H15 Swap'!B1718</f>
        <v>5.36</v>
      </c>
      <c r="K1712" s="52">
        <f>'H15 Swap'!C1718</f>
        <v>5.16</v>
      </c>
      <c r="L1712" s="14">
        <f t="shared" si="106"/>
        <v>0.20000000000000018</v>
      </c>
    </row>
    <row r="1713" spans="2:12" outlineLevel="1">
      <c r="B1713">
        <f>'H15 Swap'!A1719</f>
        <v>20070111</v>
      </c>
      <c r="C1713" s="1">
        <f t="shared" si="104"/>
        <v>39093</v>
      </c>
      <c r="D1713" s="8">
        <f t="shared" si="105"/>
        <v>2007.1122518822724</v>
      </c>
      <c r="F1713" s="50">
        <f>'H15 Swap'!H1719</f>
        <v>5.12</v>
      </c>
      <c r="G1713" s="50">
        <f>'H15 Swap'!O1719</f>
        <v>4.7300000000000004</v>
      </c>
      <c r="H1713" s="14">
        <f t="shared" si="107"/>
        <v>0.38999999999999968</v>
      </c>
      <c r="J1713" s="51">
        <f>'H15 Swap'!B1719</f>
        <v>5.36</v>
      </c>
      <c r="K1713" s="52">
        <f>'H15 Swap'!C1719</f>
        <v>5.16</v>
      </c>
      <c r="L1713" s="14">
        <f t="shared" si="106"/>
        <v>0.20000000000000018</v>
      </c>
    </row>
    <row r="1714" spans="2:12" outlineLevel="1">
      <c r="B1714">
        <f>'H15 Swap'!A1720</f>
        <v>20070112</v>
      </c>
      <c r="C1714" s="1">
        <f t="shared" si="104"/>
        <v>39094</v>
      </c>
      <c r="D1714" s="8">
        <f t="shared" si="105"/>
        <v>2007.1149897330595</v>
      </c>
      <c r="F1714" s="50">
        <f>'H15 Swap'!H1720</f>
        <v>5.17</v>
      </c>
      <c r="G1714" s="50">
        <f>'H15 Swap'!O1720</f>
        <v>4.76</v>
      </c>
      <c r="H1714" s="14">
        <f t="shared" si="107"/>
        <v>0.41000000000000014</v>
      </c>
      <c r="J1714" s="51">
        <f>'H15 Swap'!B1720</f>
        <v>5.36</v>
      </c>
      <c r="K1714" s="52">
        <f>'H15 Swap'!C1720</f>
        <v>5.16</v>
      </c>
      <c r="L1714" s="14">
        <f t="shared" si="106"/>
        <v>0.20000000000000018</v>
      </c>
    </row>
    <row r="1715" spans="2:12" outlineLevel="1">
      <c r="B1715">
        <f>'H15 Swap'!A1721</f>
        <v>20070115</v>
      </c>
      <c r="C1715" s="1">
        <f t="shared" si="104"/>
        <v>39097</v>
      </c>
      <c r="D1715" s="8">
        <f t="shared" si="105"/>
        <v>2007.1232032854209</v>
      </c>
      <c r="F1715" s="50" t="str">
        <f>'H15 Swap'!H1721</f>
        <v xml:space="preserve"> NaN</v>
      </c>
      <c r="G1715" s="50" t="str">
        <f>'H15 Swap'!O1721</f>
        <v xml:space="preserve"> NaN</v>
      </c>
      <c r="H1715" s="14" t="e">
        <f t="shared" si="107"/>
        <v>#N/A</v>
      </c>
      <c r="J1715" s="51">
        <f>'H15 Swap'!B1721</f>
        <v>5.3602999999999996</v>
      </c>
      <c r="K1715" s="52" t="str">
        <f>'H15 Swap'!C1721</f>
        <v>NaN</v>
      </c>
      <c r="L1715" s="14" t="e">
        <f t="shared" si="106"/>
        <v>#N/A</v>
      </c>
    </row>
    <row r="1716" spans="2:12" outlineLevel="1">
      <c r="B1716">
        <f>'H15 Swap'!A1722</f>
        <v>20070116</v>
      </c>
      <c r="C1716" s="1">
        <f t="shared" si="104"/>
        <v>39098</v>
      </c>
      <c r="D1716" s="8">
        <f t="shared" si="105"/>
        <v>2007.125941136208</v>
      </c>
      <c r="F1716" s="50">
        <f>'H15 Swap'!H1722</f>
        <v>5.16</v>
      </c>
      <c r="G1716" s="50">
        <f>'H15 Swap'!O1722</f>
        <v>4.74</v>
      </c>
      <c r="H1716" s="14">
        <f t="shared" si="107"/>
        <v>0.41999999999999993</v>
      </c>
      <c r="J1716" s="51">
        <f>'H15 Swap'!B1722</f>
        <v>5.36</v>
      </c>
      <c r="K1716" s="52">
        <f>'H15 Swap'!C1722</f>
        <v>5.18</v>
      </c>
      <c r="L1716" s="14">
        <f t="shared" si="106"/>
        <v>0.1800000000000006</v>
      </c>
    </row>
    <row r="1717" spans="2:12" outlineLevel="1">
      <c r="B1717">
        <f>'H15 Swap'!A1723</f>
        <v>20070117</v>
      </c>
      <c r="C1717" s="1">
        <f t="shared" si="104"/>
        <v>39099</v>
      </c>
      <c r="D1717" s="8">
        <f t="shared" si="105"/>
        <v>2007.1286789869953</v>
      </c>
      <c r="F1717" s="50">
        <f>'H15 Swap'!H1723</f>
        <v>5.17</v>
      </c>
      <c r="G1717" s="50">
        <f>'H15 Swap'!O1723</f>
        <v>4.78</v>
      </c>
      <c r="H1717" s="14">
        <f t="shared" si="107"/>
        <v>0.38999999999999968</v>
      </c>
      <c r="J1717" s="51">
        <f>'H15 Swap'!B1723</f>
        <v>5.36</v>
      </c>
      <c r="K1717" s="52">
        <f>'H15 Swap'!C1723</f>
        <v>5.18</v>
      </c>
      <c r="L1717" s="14">
        <f t="shared" si="106"/>
        <v>0.1800000000000006</v>
      </c>
    </row>
    <row r="1718" spans="2:12" outlineLevel="1">
      <c r="B1718">
        <f>'H15 Swap'!A1724</f>
        <v>20070118</v>
      </c>
      <c r="C1718" s="1">
        <f t="shared" si="104"/>
        <v>39100</v>
      </c>
      <c r="D1718" s="8">
        <f t="shared" si="105"/>
        <v>2007.1314168377824</v>
      </c>
      <c r="F1718" s="50">
        <f>'H15 Swap'!H1724</f>
        <v>5.2</v>
      </c>
      <c r="G1718" s="50">
        <f>'H15 Swap'!O1724</f>
        <v>4.75</v>
      </c>
      <c r="H1718" s="14">
        <f t="shared" si="107"/>
        <v>0.45000000000000018</v>
      </c>
      <c r="J1718" s="51">
        <f>'H15 Swap'!B1724</f>
        <v>5.36</v>
      </c>
      <c r="K1718" s="52">
        <f>'H15 Swap'!C1724</f>
        <v>5.18</v>
      </c>
      <c r="L1718" s="14">
        <f t="shared" si="106"/>
        <v>0.1800000000000006</v>
      </c>
    </row>
    <row r="1719" spans="2:12" outlineLevel="1">
      <c r="B1719">
        <f>'H15 Swap'!A1725</f>
        <v>20070119</v>
      </c>
      <c r="C1719" s="1">
        <f t="shared" si="104"/>
        <v>39101</v>
      </c>
      <c r="D1719" s="8">
        <f t="shared" si="105"/>
        <v>2007.1341546885694</v>
      </c>
      <c r="F1719" s="50">
        <f>'H15 Swap'!H1725</f>
        <v>5.19</v>
      </c>
      <c r="G1719" s="50">
        <f>'H15 Swap'!O1725</f>
        <v>4.78</v>
      </c>
      <c r="H1719" s="14">
        <f t="shared" si="107"/>
        <v>0.41000000000000014</v>
      </c>
      <c r="J1719" s="51">
        <f>'H15 Swap'!B1725</f>
        <v>5.36</v>
      </c>
      <c r="K1719" s="52">
        <f>'H15 Swap'!C1725</f>
        <v>5.18</v>
      </c>
      <c r="L1719" s="14">
        <f t="shared" si="106"/>
        <v>0.1800000000000006</v>
      </c>
    </row>
    <row r="1720" spans="2:12" outlineLevel="1">
      <c r="B1720">
        <f>'H15 Swap'!A1726</f>
        <v>20070122</v>
      </c>
      <c r="C1720" s="1">
        <f t="shared" si="104"/>
        <v>39104</v>
      </c>
      <c r="D1720" s="8">
        <f t="shared" si="105"/>
        <v>2007.1423682409309</v>
      </c>
      <c r="F1720" s="50">
        <f>'H15 Swap'!H1726</f>
        <v>5.16</v>
      </c>
      <c r="G1720" s="50">
        <f>'H15 Swap'!O1726</f>
        <v>4.7699999999999996</v>
      </c>
      <c r="H1720" s="14">
        <f t="shared" si="107"/>
        <v>0.39000000000000057</v>
      </c>
      <c r="J1720" s="51">
        <f>'H15 Swap'!B1726</f>
        <v>5.36</v>
      </c>
      <c r="K1720" s="52">
        <f>'H15 Swap'!C1726</f>
        <v>5.18</v>
      </c>
      <c r="L1720" s="14">
        <f t="shared" si="106"/>
        <v>0.1800000000000006</v>
      </c>
    </row>
    <row r="1721" spans="2:12" outlineLevel="1">
      <c r="B1721">
        <f>'H15 Swap'!A1727</f>
        <v>20070123</v>
      </c>
      <c r="C1721" s="1">
        <f t="shared" si="104"/>
        <v>39105</v>
      </c>
      <c r="D1721" s="8">
        <f t="shared" si="105"/>
        <v>2007.1451060917179</v>
      </c>
      <c r="F1721" s="50">
        <f>'H15 Swap'!H1727</f>
        <v>5.19</v>
      </c>
      <c r="G1721" s="50">
        <f>'H15 Swap'!O1727</f>
        <v>4.8099999999999996</v>
      </c>
      <c r="H1721" s="14">
        <f t="shared" si="107"/>
        <v>0.38000000000000078</v>
      </c>
      <c r="J1721" s="51">
        <f>'H15 Swap'!B1727</f>
        <v>5.36</v>
      </c>
      <c r="K1721" s="52">
        <f>'H15 Swap'!C1727</f>
        <v>5.18</v>
      </c>
      <c r="L1721" s="14">
        <f t="shared" si="106"/>
        <v>0.1800000000000006</v>
      </c>
    </row>
    <row r="1722" spans="2:12" outlineLevel="1">
      <c r="B1722">
        <f>'H15 Swap'!A1728</f>
        <v>20070124</v>
      </c>
      <c r="C1722" s="1">
        <f t="shared" si="104"/>
        <v>39106</v>
      </c>
      <c r="D1722" s="8">
        <f t="shared" si="105"/>
        <v>2007.1478439425052</v>
      </c>
      <c r="F1722" s="50">
        <f>'H15 Swap'!H1728</f>
        <v>5.22</v>
      </c>
      <c r="G1722" s="50">
        <f>'H15 Swap'!O1728</f>
        <v>4.8099999999999996</v>
      </c>
      <c r="H1722" s="14">
        <f t="shared" si="107"/>
        <v>0.41000000000000014</v>
      </c>
      <c r="J1722" s="51">
        <f>'H15 Swap'!B1728</f>
        <v>5.36</v>
      </c>
      <c r="K1722" s="52">
        <f>'H15 Swap'!C1728</f>
        <v>5.16</v>
      </c>
      <c r="L1722" s="14">
        <f t="shared" si="106"/>
        <v>0.20000000000000018</v>
      </c>
    </row>
    <row r="1723" spans="2:12" outlineLevel="1">
      <c r="B1723">
        <f>'H15 Swap'!A1729</f>
        <v>20070125</v>
      </c>
      <c r="C1723" s="1">
        <f t="shared" si="104"/>
        <v>39107</v>
      </c>
      <c r="D1723" s="8">
        <f t="shared" si="105"/>
        <v>2007.1505817932923</v>
      </c>
      <c r="F1723" s="50">
        <f>'H15 Swap'!H1729</f>
        <v>5.25</v>
      </c>
      <c r="G1723" s="50">
        <f>'H15 Swap'!O1729</f>
        <v>4.8499999999999996</v>
      </c>
      <c r="H1723" s="14">
        <f t="shared" si="107"/>
        <v>0.40000000000000036</v>
      </c>
      <c r="J1723" s="51">
        <f>'H15 Swap'!B1729</f>
        <v>5.36</v>
      </c>
      <c r="K1723" s="52">
        <f>'H15 Swap'!C1729</f>
        <v>5.16</v>
      </c>
      <c r="L1723" s="14">
        <f t="shared" si="106"/>
        <v>0.20000000000000018</v>
      </c>
    </row>
    <row r="1724" spans="2:12" outlineLevel="1">
      <c r="B1724">
        <f>'H15 Swap'!A1730</f>
        <v>20070126</v>
      </c>
      <c r="C1724" s="1">
        <f t="shared" si="104"/>
        <v>39108</v>
      </c>
      <c r="D1724" s="8">
        <f t="shared" si="105"/>
        <v>2007.1533196440794</v>
      </c>
      <c r="F1724" s="50">
        <f>'H15 Swap'!H1730</f>
        <v>5.28</v>
      </c>
      <c r="G1724" s="50">
        <f>'H15 Swap'!O1730</f>
        <v>4.87</v>
      </c>
      <c r="H1724" s="14">
        <f t="shared" si="107"/>
        <v>0.41000000000000014</v>
      </c>
      <c r="J1724" s="51">
        <f>'H15 Swap'!B1730</f>
        <v>5.36</v>
      </c>
      <c r="K1724" s="52">
        <f>'H15 Swap'!C1730</f>
        <v>5.16</v>
      </c>
      <c r="L1724" s="14">
        <f t="shared" si="106"/>
        <v>0.20000000000000018</v>
      </c>
    </row>
    <row r="1725" spans="2:12" outlineLevel="1">
      <c r="B1725">
        <f>'H15 Swap'!A1731</f>
        <v>20070129</v>
      </c>
      <c r="C1725" s="1">
        <f t="shared" si="104"/>
        <v>39111</v>
      </c>
      <c r="D1725" s="8">
        <f t="shared" si="105"/>
        <v>2007.1615331964408</v>
      </c>
      <c r="F1725" s="50">
        <f>'H15 Swap'!H1731</f>
        <v>5.3</v>
      </c>
      <c r="G1725" s="50">
        <f>'H15 Swap'!O1731</f>
        <v>4.8899999999999997</v>
      </c>
      <c r="H1725" s="14">
        <f t="shared" si="107"/>
        <v>0.41000000000000014</v>
      </c>
      <c r="J1725" s="51">
        <f>'H15 Swap'!B1731</f>
        <v>5.36</v>
      </c>
      <c r="K1725" s="52">
        <f>'H15 Swap'!C1731</f>
        <v>5.16</v>
      </c>
      <c r="L1725" s="14">
        <f t="shared" si="106"/>
        <v>0.20000000000000018</v>
      </c>
    </row>
    <row r="1726" spans="2:12" outlineLevel="1">
      <c r="B1726">
        <f>'H15 Swap'!A1732</f>
        <v>20070130</v>
      </c>
      <c r="C1726" s="1">
        <f t="shared" si="104"/>
        <v>39112</v>
      </c>
      <c r="D1726" s="8">
        <f t="shared" si="105"/>
        <v>2007.1642710472279</v>
      </c>
      <c r="F1726" s="50">
        <f>'H15 Swap'!H1732</f>
        <v>5.31</v>
      </c>
      <c r="G1726" s="50">
        <f>'H15 Swap'!O1732</f>
        <v>4.8600000000000003</v>
      </c>
      <c r="H1726" s="14">
        <f t="shared" si="107"/>
        <v>0.44999999999999929</v>
      </c>
      <c r="J1726" s="51">
        <f>'H15 Swap'!B1732</f>
        <v>5.36</v>
      </c>
      <c r="K1726" s="52">
        <f>'H15 Swap'!C1732</f>
        <v>5.16</v>
      </c>
      <c r="L1726" s="14">
        <f t="shared" si="106"/>
        <v>0.20000000000000018</v>
      </c>
    </row>
    <row r="1727" spans="2:12" outlineLevel="1">
      <c r="B1727">
        <f>'H15 Swap'!A1733</f>
        <v>20070131</v>
      </c>
      <c r="C1727" s="1">
        <f t="shared" si="104"/>
        <v>39113</v>
      </c>
      <c r="D1727" s="8">
        <f t="shared" si="105"/>
        <v>2007.167008898015</v>
      </c>
      <c r="F1727" s="50">
        <f>'H15 Swap'!H1733</f>
        <v>5.29</v>
      </c>
      <c r="G1727" s="50">
        <f>'H15 Swap'!O1733</f>
        <v>4.82</v>
      </c>
      <c r="H1727" s="14">
        <f t="shared" si="107"/>
        <v>0.46999999999999975</v>
      </c>
      <c r="J1727" s="51">
        <f>'H15 Swap'!B1733</f>
        <v>5.36</v>
      </c>
      <c r="K1727" s="52">
        <f>'H15 Swap'!C1733</f>
        <v>5.16</v>
      </c>
      <c r="L1727" s="14">
        <f t="shared" si="106"/>
        <v>0.20000000000000018</v>
      </c>
    </row>
    <row r="1728" spans="2:12" outlineLevel="1">
      <c r="B1728">
        <f>'H15 Swap'!A1734</f>
        <v>20070201</v>
      </c>
      <c r="C1728" s="1">
        <f t="shared" si="104"/>
        <v>39114</v>
      </c>
      <c r="D1728" s="8">
        <f t="shared" si="105"/>
        <v>2007.167008898015</v>
      </c>
      <c r="F1728" s="50">
        <f>'H15 Swap'!H1734</f>
        <v>5.26</v>
      </c>
      <c r="G1728" s="50">
        <f>'H15 Swap'!O1734</f>
        <v>4.84</v>
      </c>
      <c r="H1728" s="14">
        <f t="shared" si="107"/>
        <v>0.41999999999999993</v>
      </c>
      <c r="J1728" s="51">
        <f>'H15 Swap'!B1734</f>
        <v>5.36</v>
      </c>
      <c r="K1728" s="52">
        <f>'H15 Swap'!C1734</f>
        <v>5.16</v>
      </c>
      <c r="L1728" s="14">
        <f t="shared" si="106"/>
        <v>0.20000000000000018</v>
      </c>
    </row>
    <row r="1729" spans="2:12" outlineLevel="1">
      <c r="B1729">
        <f>'H15 Swap'!A1735</f>
        <v>20070202</v>
      </c>
      <c r="C1729" s="1">
        <f t="shared" si="104"/>
        <v>39115</v>
      </c>
      <c r="D1729" s="8">
        <f t="shared" si="105"/>
        <v>2007.1697467488023</v>
      </c>
      <c r="F1729" s="50">
        <f>'H15 Swap'!H1735</f>
        <v>5.22</v>
      </c>
      <c r="G1729" s="50">
        <f>'H15 Swap'!O1735</f>
        <v>4.82</v>
      </c>
      <c r="H1729" s="14">
        <f t="shared" si="107"/>
        <v>0.39999999999999947</v>
      </c>
      <c r="J1729" s="51">
        <f>'H15 Swap'!B1735</f>
        <v>5.36</v>
      </c>
      <c r="K1729" s="52">
        <f>'H15 Swap'!C1735</f>
        <v>5.16</v>
      </c>
      <c r="L1729" s="14">
        <f t="shared" si="106"/>
        <v>0.20000000000000018</v>
      </c>
    </row>
    <row r="1730" spans="2:12" outlineLevel="1">
      <c r="B1730">
        <f>'H15 Swap'!A1736</f>
        <v>20070205</v>
      </c>
      <c r="C1730" s="1">
        <f t="shared" si="104"/>
        <v>39118</v>
      </c>
      <c r="D1730" s="8">
        <f t="shared" si="105"/>
        <v>2007.1779603011637</v>
      </c>
      <c r="F1730" s="50">
        <f>'H15 Swap'!H1736</f>
        <v>5.2</v>
      </c>
      <c r="G1730" s="50">
        <f>'H15 Swap'!O1736</f>
        <v>4.8</v>
      </c>
      <c r="H1730" s="14">
        <f t="shared" si="107"/>
        <v>0.40000000000000036</v>
      </c>
      <c r="J1730" s="51">
        <f>'H15 Swap'!B1736</f>
        <v>5.36</v>
      </c>
      <c r="K1730" s="52">
        <f>'H15 Swap'!C1736</f>
        <v>5.16</v>
      </c>
      <c r="L1730" s="14">
        <f t="shared" si="106"/>
        <v>0.20000000000000018</v>
      </c>
    </row>
    <row r="1731" spans="2:12" outlineLevel="1">
      <c r="B1731">
        <f>'H15 Swap'!A1737</f>
        <v>20070206</v>
      </c>
      <c r="C1731" s="1">
        <f t="shared" si="104"/>
        <v>39119</v>
      </c>
      <c r="D1731" s="8">
        <f t="shared" si="105"/>
        <v>2007.1806981519508</v>
      </c>
      <c r="F1731" s="50">
        <f>'H15 Swap'!H1737</f>
        <v>5.21</v>
      </c>
      <c r="G1731" s="50">
        <f>'H15 Swap'!O1737</f>
        <v>4.76</v>
      </c>
      <c r="H1731" s="14">
        <f t="shared" si="107"/>
        <v>0.45000000000000018</v>
      </c>
      <c r="J1731" s="51">
        <f>'H15 Swap'!B1737</f>
        <v>5.36</v>
      </c>
      <c r="K1731" s="52">
        <f>'H15 Swap'!C1737</f>
        <v>5.16</v>
      </c>
      <c r="L1731" s="14">
        <f t="shared" si="106"/>
        <v>0.20000000000000018</v>
      </c>
    </row>
    <row r="1732" spans="2:12" outlineLevel="1">
      <c r="B1732">
        <f>'H15 Swap'!A1738</f>
        <v>20070207</v>
      </c>
      <c r="C1732" s="1">
        <f t="shared" si="104"/>
        <v>39120</v>
      </c>
      <c r="D1732" s="8">
        <f t="shared" si="105"/>
        <v>2007.1834360027378</v>
      </c>
      <c r="F1732" s="50">
        <f>'H15 Swap'!H1738</f>
        <v>5.15</v>
      </c>
      <c r="G1732" s="50">
        <f>'H15 Swap'!O1738</f>
        <v>4.74</v>
      </c>
      <c r="H1732" s="14">
        <f t="shared" si="107"/>
        <v>0.41000000000000014</v>
      </c>
      <c r="J1732" s="51">
        <f>'H15 Swap'!B1738</f>
        <v>5.36</v>
      </c>
      <c r="K1732" s="52">
        <f>'H15 Swap'!C1738</f>
        <v>5.18</v>
      </c>
      <c r="L1732" s="14">
        <f t="shared" si="106"/>
        <v>0.1800000000000006</v>
      </c>
    </row>
    <row r="1733" spans="2:12" outlineLevel="1">
      <c r="B1733">
        <f>'H15 Swap'!A1739</f>
        <v>20070208</v>
      </c>
      <c r="C1733" s="1">
        <f t="shared" si="104"/>
        <v>39121</v>
      </c>
      <c r="D1733" s="8">
        <f t="shared" si="105"/>
        <v>2007.1861738535249</v>
      </c>
      <c r="F1733" s="50">
        <f>'H15 Swap'!H1739</f>
        <v>5.16</v>
      </c>
      <c r="G1733" s="50">
        <f>'H15 Swap'!O1739</f>
        <v>4.7300000000000004</v>
      </c>
      <c r="H1733" s="14">
        <f t="shared" si="107"/>
        <v>0.42999999999999972</v>
      </c>
      <c r="J1733" s="51">
        <f>'H15 Swap'!B1739</f>
        <v>5.36</v>
      </c>
      <c r="K1733" s="52">
        <f>'H15 Swap'!C1739</f>
        <v>5.18</v>
      </c>
      <c r="L1733" s="14">
        <f t="shared" si="106"/>
        <v>0.1800000000000006</v>
      </c>
    </row>
    <row r="1734" spans="2:12" outlineLevel="1">
      <c r="B1734">
        <f>'H15 Swap'!A1740</f>
        <v>20070209</v>
      </c>
      <c r="C1734" s="1">
        <f t="shared" si="104"/>
        <v>39122</v>
      </c>
      <c r="D1734" s="8">
        <f t="shared" si="105"/>
        <v>2007.1889117043122</v>
      </c>
      <c r="F1734" s="50">
        <f>'H15 Swap'!H1740</f>
        <v>5.2</v>
      </c>
      <c r="G1734" s="50">
        <f>'H15 Swap'!O1740</f>
        <v>4.78</v>
      </c>
      <c r="H1734" s="14">
        <f t="shared" si="107"/>
        <v>0.41999999999999993</v>
      </c>
      <c r="J1734" s="51">
        <f>'H15 Swap'!B1740</f>
        <v>5.36</v>
      </c>
      <c r="K1734" s="52">
        <f>'H15 Swap'!C1740</f>
        <v>5.18</v>
      </c>
      <c r="L1734" s="14">
        <f t="shared" si="106"/>
        <v>0.1800000000000006</v>
      </c>
    </row>
    <row r="1735" spans="2:12" outlineLevel="1">
      <c r="B1735">
        <f>'H15 Swap'!A1741</f>
        <v>20070212</v>
      </c>
      <c r="C1735" s="1">
        <f t="shared" si="104"/>
        <v>39125</v>
      </c>
      <c r="D1735" s="8">
        <f t="shared" si="105"/>
        <v>2007.1971252566734</v>
      </c>
      <c r="F1735" s="50">
        <f>'H15 Swap'!H1741</f>
        <v>5.22</v>
      </c>
      <c r="G1735" s="50">
        <f>'H15 Swap'!O1741</f>
        <v>4.8</v>
      </c>
      <c r="H1735" s="14">
        <f t="shared" si="107"/>
        <v>0.41999999999999993</v>
      </c>
      <c r="J1735" s="51">
        <f>'H15 Swap'!B1741</f>
        <v>5.36</v>
      </c>
      <c r="K1735" s="52">
        <f>'H15 Swap'!C1741</f>
        <v>5.18</v>
      </c>
      <c r="L1735" s="14">
        <f t="shared" si="106"/>
        <v>0.1800000000000006</v>
      </c>
    </row>
    <row r="1736" spans="2:12" outlineLevel="1">
      <c r="B1736">
        <f>'H15 Swap'!A1742</f>
        <v>20070213</v>
      </c>
      <c r="C1736" s="1">
        <f t="shared" si="104"/>
        <v>39126</v>
      </c>
      <c r="D1736" s="8">
        <f t="shared" si="105"/>
        <v>2007.1998631074607</v>
      </c>
      <c r="F1736" s="50">
        <f>'H15 Swap'!H1742</f>
        <v>5.24</v>
      </c>
      <c r="G1736" s="50">
        <f>'H15 Swap'!O1742</f>
        <v>4.8099999999999996</v>
      </c>
      <c r="H1736" s="14">
        <f t="shared" si="107"/>
        <v>0.4300000000000006</v>
      </c>
      <c r="J1736" s="51">
        <f>'H15 Swap'!B1742</f>
        <v>5.36</v>
      </c>
      <c r="K1736" s="52">
        <f>'H15 Swap'!C1742</f>
        <v>5.18</v>
      </c>
      <c r="L1736" s="14">
        <f t="shared" si="106"/>
        <v>0.1800000000000006</v>
      </c>
    </row>
    <row r="1737" spans="2:12" outlineLevel="1">
      <c r="B1737">
        <f>'H15 Swap'!A1743</f>
        <v>20070214</v>
      </c>
      <c r="C1737" s="1">
        <f t="shared" si="104"/>
        <v>39127</v>
      </c>
      <c r="D1737" s="8">
        <f t="shared" si="105"/>
        <v>2007.2026009582478</v>
      </c>
      <c r="F1737" s="50">
        <f>'H15 Swap'!H1743</f>
        <v>5.17</v>
      </c>
      <c r="G1737" s="50">
        <f>'H15 Swap'!O1743</f>
        <v>4.72</v>
      </c>
      <c r="H1737" s="14">
        <f t="shared" si="107"/>
        <v>0.45000000000000018</v>
      </c>
      <c r="J1737" s="51">
        <f>'H15 Swap'!B1743</f>
        <v>5.36</v>
      </c>
      <c r="K1737" s="52">
        <f>'H15 Swap'!C1743</f>
        <v>5.18</v>
      </c>
      <c r="L1737" s="14">
        <f t="shared" si="106"/>
        <v>0.1800000000000006</v>
      </c>
    </row>
    <row r="1738" spans="2:12" outlineLevel="1">
      <c r="B1738">
        <f>'H15 Swap'!A1744</f>
        <v>20070215</v>
      </c>
      <c r="C1738" s="1">
        <f t="shared" si="104"/>
        <v>39128</v>
      </c>
      <c r="D1738" s="8">
        <f t="shared" si="105"/>
        <v>2007.2053388090349</v>
      </c>
      <c r="F1738" s="50">
        <f>'H15 Swap'!H1744</f>
        <v>5.1100000000000003</v>
      </c>
      <c r="G1738" s="50">
        <f>'H15 Swap'!O1744</f>
        <v>4.68</v>
      </c>
      <c r="H1738" s="14">
        <f t="shared" si="107"/>
        <v>0.4300000000000006</v>
      </c>
      <c r="J1738" s="51">
        <f>'H15 Swap'!B1744</f>
        <v>5.36</v>
      </c>
      <c r="K1738" s="52">
        <f>'H15 Swap'!C1744</f>
        <v>5.18</v>
      </c>
      <c r="L1738" s="14">
        <f t="shared" si="106"/>
        <v>0.1800000000000006</v>
      </c>
    </row>
    <row r="1739" spans="2:12" outlineLevel="1">
      <c r="B1739">
        <f>'H15 Swap'!A1745</f>
        <v>20070216</v>
      </c>
      <c r="C1739" s="1">
        <f t="shared" ref="C1739:C1802" si="108">DATE(LEFT(B1739,4),MID(B1739,5,2),RIGHT(B1739,2))</f>
        <v>39129</v>
      </c>
      <c r="D1739" s="8">
        <f t="shared" ref="D1739:D1802" si="109">(YEAR(C1739)*365.25+MONTH(C1739)*30+DAY(C1739))/365.25</f>
        <v>2007.2080766598219</v>
      </c>
      <c r="F1739" s="50">
        <f>'H15 Swap'!H1745</f>
        <v>5.0999999999999996</v>
      </c>
      <c r="G1739" s="50">
        <f>'H15 Swap'!O1745</f>
        <v>4.68</v>
      </c>
      <c r="H1739" s="14">
        <f t="shared" si="107"/>
        <v>0.41999999999999993</v>
      </c>
      <c r="J1739" s="51">
        <f>'H15 Swap'!B1745</f>
        <v>5.36</v>
      </c>
      <c r="K1739" s="52">
        <f>'H15 Swap'!C1745</f>
        <v>5.18</v>
      </c>
      <c r="L1739" s="14">
        <f t="shared" ref="L1739:L1802" si="110">IF(ISERROR(J1739-K1739),#N/A,J1739-K1739)</f>
        <v>0.1800000000000006</v>
      </c>
    </row>
    <row r="1740" spans="2:12" outlineLevel="1">
      <c r="B1740">
        <f>'H15 Swap'!A1746</f>
        <v>20070219</v>
      </c>
      <c r="C1740" s="1">
        <f t="shared" si="108"/>
        <v>39132</v>
      </c>
      <c r="D1740" s="8">
        <f t="shared" si="109"/>
        <v>2007.2162902121834</v>
      </c>
      <c r="F1740" s="50" t="str">
        <f>'H15 Swap'!H1746</f>
        <v xml:space="preserve"> NaN</v>
      </c>
      <c r="G1740" s="50" t="str">
        <f>'H15 Swap'!O1746</f>
        <v xml:space="preserve"> NaN</v>
      </c>
      <c r="H1740" s="14" t="e">
        <f t="shared" ref="H1740:H1803" si="111">IF(ISERROR(F1740-G1740),#N/A,F1740-G1740)</f>
        <v>#N/A</v>
      </c>
      <c r="J1740" s="51">
        <f>'H15 Swap'!B1746</f>
        <v>5.36</v>
      </c>
      <c r="K1740" s="52" t="str">
        <f>'H15 Swap'!C1746</f>
        <v>NaN</v>
      </c>
      <c r="L1740" s="14" t="e">
        <f t="shared" si="110"/>
        <v>#N/A</v>
      </c>
    </row>
    <row r="1741" spans="2:12" outlineLevel="1">
      <c r="B1741">
        <f>'H15 Swap'!A1747</f>
        <v>20070220</v>
      </c>
      <c r="C1741" s="1">
        <f t="shared" si="108"/>
        <v>39133</v>
      </c>
      <c r="D1741" s="8">
        <f t="shared" si="109"/>
        <v>2007.2190280629707</v>
      </c>
      <c r="F1741" s="50">
        <f>'H15 Swap'!H1747</f>
        <v>5.0999999999999996</v>
      </c>
      <c r="G1741" s="50">
        <f>'H15 Swap'!O1747</f>
        <v>4.67</v>
      </c>
      <c r="H1741" s="14">
        <f t="shared" si="111"/>
        <v>0.42999999999999972</v>
      </c>
      <c r="J1741" s="51">
        <f>'H15 Swap'!B1747</f>
        <v>5.36</v>
      </c>
      <c r="K1741" s="52">
        <f>'H15 Swap'!C1747</f>
        <v>5.18</v>
      </c>
      <c r="L1741" s="14">
        <f t="shared" si="110"/>
        <v>0.1800000000000006</v>
      </c>
    </row>
    <row r="1742" spans="2:12" outlineLevel="1">
      <c r="B1742">
        <f>'H15 Swap'!A1748</f>
        <v>20070221</v>
      </c>
      <c r="C1742" s="1">
        <f t="shared" si="108"/>
        <v>39134</v>
      </c>
      <c r="D1742" s="8">
        <f t="shared" si="109"/>
        <v>2007.2217659137577</v>
      </c>
      <c r="F1742" s="50">
        <f>'H15 Swap'!H1748</f>
        <v>5.12</v>
      </c>
      <c r="G1742" s="50">
        <f>'H15 Swap'!O1748</f>
        <v>4.68</v>
      </c>
      <c r="H1742" s="14">
        <f t="shared" si="111"/>
        <v>0.44000000000000039</v>
      </c>
      <c r="J1742" s="51">
        <f>'H15 Swap'!B1748</f>
        <v>5.36</v>
      </c>
      <c r="K1742" s="52">
        <f>'H15 Swap'!C1748</f>
        <v>5.18</v>
      </c>
      <c r="L1742" s="14">
        <f t="shared" si="110"/>
        <v>0.1800000000000006</v>
      </c>
    </row>
    <row r="1743" spans="2:12" outlineLevel="1">
      <c r="B1743">
        <f>'H15 Swap'!A1749</f>
        <v>20070222</v>
      </c>
      <c r="C1743" s="1">
        <f t="shared" si="108"/>
        <v>39135</v>
      </c>
      <c r="D1743" s="8">
        <f t="shared" si="109"/>
        <v>2007.2245037645448</v>
      </c>
      <c r="F1743" s="50">
        <f>'H15 Swap'!H1749</f>
        <v>5.15</v>
      </c>
      <c r="G1743" s="50">
        <f>'H15 Swap'!O1749</f>
        <v>4.72</v>
      </c>
      <c r="H1743" s="14">
        <f t="shared" si="111"/>
        <v>0.4300000000000006</v>
      </c>
      <c r="J1743" s="51">
        <f>'H15 Swap'!B1749</f>
        <v>5.36</v>
      </c>
      <c r="K1743" s="52">
        <f>'H15 Swap'!C1749</f>
        <v>5.18</v>
      </c>
      <c r="L1743" s="14">
        <f t="shared" si="110"/>
        <v>0.1800000000000006</v>
      </c>
    </row>
    <row r="1744" spans="2:12" outlineLevel="1">
      <c r="B1744">
        <f>'H15 Swap'!A1750</f>
        <v>20070223</v>
      </c>
      <c r="C1744" s="1">
        <f t="shared" si="108"/>
        <v>39136</v>
      </c>
      <c r="D1744" s="8">
        <f t="shared" si="109"/>
        <v>2007.2272416153319</v>
      </c>
      <c r="F1744" s="50">
        <f>'H15 Swap'!H1750</f>
        <v>5.1100000000000003</v>
      </c>
      <c r="G1744" s="50">
        <f>'H15 Swap'!O1750</f>
        <v>4.67</v>
      </c>
      <c r="H1744" s="14">
        <f t="shared" si="111"/>
        <v>0.44000000000000039</v>
      </c>
      <c r="J1744" s="51">
        <f>'H15 Swap'!B1750</f>
        <v>5.36</v>
      </c>
      <c r="K1744" s="52">
        <f>'H15 Swap'!C1750</f>
        <v>5.18</v>
      </c>
      <c r="L1744" s="14">
        <f t="shared" si="110"/>
        <v>0.1800000000000006</v>
      </c>
    </row>
    <row r="1745" spans="2:12" outlineLevel="1">
      <c r="B1745">
        <f>'H15 Swap'!A1751</f>
        <v>20070226</v>
      </c>
      <c r="C1745" s="1">
        <f t="shared" si="108"/>
        <v>39139</v>
      </c>
      <c r="D1745" s="8">
        <f t="shared" si="109"/>
        <v>2007.2354551676933</v>
      </c>
      <c r="F1745" s="50">
        <f>'H15 Swap'!H1751</f>
        <v>5.07</v>
      </c>
      <c r="G1745" s="50">
        <f>'H15 Swap'!O1751</f>
        <v>4.62</v>
      </c>
      <c r="H1745" s="14">
        <f t="shared" si="111"/>
        <v>0.45000000000000018</v>
      </c>
      <c r="J1745" s="51">
        <f>'H15 Swap'!B1751</f>
        <v>5.36</v>
      </c>
      <c r="K1745" s="52">
        <f>'H15 Swap'!C1751</f>
        <v>5.18</v>
      </c>
      <c r="L1745" s="14">
        <f t="shared" si="110"/>
        <v>0.1800000000000006</v>
      </c>
    </row>
    <row r="1746" spans="2:12" outlineLevel="1">
      <c r="B1746">
        <f>'H15 Swap'!A1752</f>
        <v>20070227</v>
      </c>
      <c r="C1746" s="1">
        <f t="shared" si="108"/>
        <v>39140</v>
      </c>
      <c r="D1746" s="8">
        <f t="shared" si="109"/>
        <v>2007.2381930184804</v>
      </c>
      <c r="F1746" s="50">
        <f>'H15 Swap'!H1752</f>
        <v>5.01</v>
      </c>
      <c r="G1746" s="50">
        <f>'H15 Swap'!O1752</f>
        <v>4.46</v>
      </c>
      <c r="H1746" s="14">
        <f t="shared" si="111"/>
        <v>0.54999999999999982</v>
      </c>
      <c r="J1746" s="51">
        <f>'H15 Swap'!B1752</f>
        <v>5.36</v>
      </c>
      <c r="K1746" s="52">
        <f>'H15 Swap'!C1752</f>
        <v>5.18</v>
      </c>
      <c r="L1746" s="14">
        <f t="shared" si="110"/>
        <v>0.1800000000000006</v>
      </c>
    </row>
    <row r="1747" spans="2:12" outlineLevel="1">
      <c r="B1747">
        <f>'H15 Swap'!A1753</f>
        <v>20070228</v>
      </c>
      <c r="C1747" s="1">
        <f t="shared" si="108"/>
        <v>39141</v>
      </c>
      <c r="D1747" s="8">
        <f t="shared" si="109"/>
        <v>2007.2409308692677</v>
      </c>
      <c r="F1747" s="50">
        <f>'H15 Swap'!H1753</f>
        <v>5</v>
      </c>
      <c r="G1747" s="50">
        <f>'H15 Swap'!O1753</f>
        <v>4.5199999999999996</v>
      </c>
      <c r="H1747" s="14">
        <f t="shared" si="111"/>
        <v>0.48000000000000043</v>
      </c>
      <c r="J1747" s="51">
        <f>'H15 Swap'!B1753</f>
        <v>5.3480999999999996</v>
      </c>
      <c r="K1747" s="52">
        <f>'H15 Swap'!C1753</f>
        <v>5.18</v>
      </c>
      <c r="L1747" s="14">
        <f t="shared" si="110"/>
        <v>0.16809999999999992</v>
      </c>
    </row>
    <row r="1748" spans="2:12" outlineLevel="1">
      <c r="B1748">
        <f>'H15 Swap'!A1754</f>
        <v>20070301</v>
      </c>
      <c r="C1748" s="1">
        <f t="shared" si="108"/>
        <v>39142</v>
      </c>
      <c r="D1748" s="8">
        <f t="shared" si="109"/>
        <v>2007.2491444216291</v>
      </c>
      <c r="F1748" s="50">
        <f>'H15 Swap'!H1754</f>
        <v>4.9800000000000004</v>
      </c>
      <c r="G1748" s="50">
        <f>'H15 Swap'!O1754</f>
        <v>4.5</v>
      </c>
      <c r="H1748" s="14">
        <f t="shared" si="111"/>
        <v>0.48000000000000043</v>
      </c>
      <c r="J1748" s="51">
        <f>'H15 Swap'!B1754</f>
        <v>5.3475000000000001</v>
      </c>
      <c r="K1748" s="52">
        <f>'H15 Swap'!C1754</f>
        <v>5.18</v>
      </c>
      <c r="L1748" s="14">
        <f t="shared" si="110"/>
        <v>0.16750000000000043</v>
      </c>
    </row>
    <row r="1749" spans="2:12" outlineLevel="1">
      <c r="B1749">
        <f>'H15 Swap'!A1755</f>
        <v>20070302</v>
      </c>
      <c r="C1749" s="1">
        <f t="shared" si="108"/>
        <v>39143</v>
      </c>
      <c r="D1749" s="8">
        <f t="shared" si="109"/>
        <v>2007.2518822724162</v>
      </c>
      <c r="F1749" s="50">
        <f>'H15 Swap'!H1755</f>
        <v>4.97</v>
      </c>
      <c r="G1749" s="50">
        <f>'H15 Swap'!O1755</f>
        <v>4.46</v>
      </c>
      <c r="H1749" s="14">
        <f t="shared" si="111"/>
        <v>0.50999999999999979</v>
      </c>
      <c r="J1749" s="51">
        <f>'H15 Swap'!B1755</f>
        <v>5.3463000000000003</v>
      </c>
      <c r="K1749" s="52">
        <f>'H15 Swap'!C1755</f>
        <v>5.18</v>
      </c>
      <c r="L1749" s="14">
        <f t="shared" si="110"/>
        <v>0.16630000000000056</v>
      </c>
    </row>
    <row r="1750" spans="2:12" outlineLevel="1">
      <c r="B1750">
        <f>'H15 Swap'!A1756</f>
        <v>20070305</v>
      </c>
      <c r="C1750" s="1">
        <f t="shared" si="108"/>
        <v>39146</v>
      </c>
      <c r="D1750" s="8">
        <f t="shared" si="109"/>
        <v>2007.2600958247776</v>
      </c>
      <c r="F1750" s="50">
        <f>'H15 Swap'!H1756</f>
        <v>4.9400000000000004</v>
      </c>
      <c r="G1750" s="50">
        <f>'H15 Swap'!O1756</f>
        <v>4.45</v>
      </c>
      <c r="H1750" s="14">
        <f t="shared" si="111"/>
        <v>0.49000000000000021</v>
      </c>
      <c r="J1750" s="51">
        <f>'H15 Swap'!B1756</f>
        <v>5.33</v>
      </c>
      <c r="K1750" s="52">
        <f>'H15 Swap'!C1756</f>
        <v>5.18</v>
      </c>
      <c r="L1750" s="14">
        <f t="shared" si="110"/>
        <v>0.15000000000000036</v>
      </c>
    </row>
    <row r="1751" spans="2:12" outlineLevel="1">
      <c r="B1751">
        <f>'H15 Swap'!A1757</f>
        <v>20070306</v>
      </c>
      <c r="C1751" s="1">
        <f t="shared" si="108"/>
        <v>39147</v>
      </c>
      <c r="D1751" s="8">
        <f t="shared" si="109"/>
        <v>2007.2628336755647</v>
      </c>
      <c r="F1751" s="50">
        <f>'H15 Swap'!H1757</f>
        <v>4.93</v>
      </c>
      <c r="G1751" s="50">
        <f>'H15 Swap'!O1757</f>
        <v>4.4800000000000004</v>
      </c>
      <c r="H1751" s="14">
        <f t="shared" si="111"/>
        <v>0.44999999999999929</v>
      </c>
      <c r="J1751" s="51">
        <f>'H15 Swap'!B1757</f>
        <v>5.34</v>
      </c>
      <c r="K1751" s="52">
        <f>'H15 Swap'!C1757</f>
        <v>5.18</v>
      </c>
      <c r="L1751" s="14">
        <f t="shared" si="110"/>
        <v>0.16000000000000014</v>
      </c>
    </row>
    <row r="1752" spans="2:12" outlineLevel="1">
      <c r="B1752">
        <f>'H15 Swap'!A1758</f>
        <v>20070307</v>
      </c>
      <c r="C1752" s="1">
        <f t="shared" si="108"/>
        <v>39148</v>
      </c>
      <c r="D1752" s="8">
        <f t="shared" si="109"/>
        <v>2007.2655715263518</v>
      </c>
      <c r="F1752" s="50">
        <f>'H15 Swap'!H1758</f>
        <v>4.93</v>
      </c>
      <c r="G1752" s="50">
        <f>'H15 Swap'!O1758</f>
        <v>4.45</v>
      </c>
      <c r="H1752" s="14">
        <f t="shared" si="111"/>
        <v>0.47999999999999954</v>
      </c>
      <c r="J1752" s="51">
        <f>'H15 Swap'!B1758</f>
        <v>5.34</v>
      </c>
      <c r="K1752" s="52">
        <f>'H15 Swap'!C1758</f>
        <v>5.18</v>
      </c>
      <c r="L1752" s="14">
        <f t="shared" si="110"/>
        <v>0.16000000000000014</v>
      </c>
    </row>
    <row r="1753" spans="2:12" outlineLevel="1">
      <c r="B1753">
        <f>'H15 Swap'!A1759</f>
        <v>20070308</v>
      </c>
      <c r="C1753" s="1">
        <f t="shared" si="108"/>
        <v>39149</v>
      </c>
      <c r="D1753" s="8">
        <f t="shared" si="109"/>
        <v>2007.2683093771388</v>
      </c>
      <c r="F1753" s="50">
        <f>'H15 Swap'!H1759</f>
        <v>4.93</v>
      </c>
      <c r="G1753" s="50">
        <f>'H15 Swap'!O1759</f>
        <v>4.45</v>
      </c>
      <c r="H1753" s="14">
        <f t="shared" si="111"/>
        <v>0.47999999999999954</v>
      </c>
      <c r="J1753" s="51">
        <f>'H15 Swap'!B1759</f>
        <v>5.34</v>
      </c>
      <c r="K1753" s="52">
        <f>'H15 Swap'!C1759</f>
        <v>5.18</v>
      </c>
      <c r="L1753" s="14">
        <f t="shared" si="110"/>
        <v>0.16000000000000014</v>
      </c>
    </row>
    <row r="1754" spans="2:12" outlineLevel="1">
      <c r="B1754">
        <f>'H15 Swap'!A1760</f>
        <v>20070309</v>
      </c>
      <c r="C1754" s="1">
        <f t="shared" si="108"/>
        <v>39150</v>
      </c>
      <c r="D1754" s="8">
        <f t="shared" si="109"/>
        <v>2007.2710472279261</v>
      </c>
      <c r="F1754" s="50">
        <f>'H15 Swap'!H1760</f>
        <v>5</v>
      </c>
      <c r="G1754" s="50">
        <f>'H15 Swap'!O1760</f>
        <v>4.55</v>
      </c>
      <c r="H1754" s="14">
        <f t="shared" si="111"/>
        <v>0.45000000000000018</v>
      </c>
      <c r="J1754" s="51">
        <f>'H15 Swap'!B1760</f>
        <v>5.34</v>
      </c>
      <c r="K1754" s="52">
        <f>'H15 Swap'!C1760</f>
        <v>5.18</v>
      </c>
      <c r="L1754" s="14">
        <f t="shared" si="110"/>
        <v>0.16000000000000014</v>
      </c>
    </row>
    <row r="1755" spans="2:12" outlineLevel="1">
      <c r="B1755">
        <f>'H15 Swap'!A1761</f>
        <v>20070312</v>
      </c>
      <c r="C1755" s="1">
        <f t="shared" si="108"/>
        <v>39153</v>
      </c>
      <c r="D1755" s="8">
        <f t="shared" si="109"/>
        <v>2007.2792607802876</v>
      </c>
      <c r="F1755" s="50">
        <f>'H15 Swap'!H1761</f>
        <v>4.97</v>
      </c>
      <c r="G1755" s="50">
        <f>'H15 Swap'!O1761</f>
        <v>4.5</v>
      </c>
      <c r="H1755" s="14">
        <f t="shared" si="111"/>
        <v>0.46999999999999975</v>
      </c>
      <c r="J1755" s="51">
        <f>'H15 Swap'!B1761</f>
        <v>5.3550000000000004</v>
      </c>
      <c r="K1755" s="52">
        <f>'H15 Swap'!C1761</f>
        <v>5.18</v>
      </c>
      <c r="L1755" s="14">
        <f t="shared" si="110"/>
        <v>0.17500000000000071</v>
      </c>
    </row>
    <row r="1756" spans="2:12" outlineLevel="1">
      <c r="B1756">
        <f>'H15 Swap'!A1762</f>
        <v>20070313</v>
      </c>
      <c r="C1756" s="1">
        <f t="shared" si="108"/>
        <v>39154</v>
      </c>
      <c r="D1756" s="8">
        <f t="shared" si="109"/>
        <v>2007.2819986310747</v>
      </c>
      <c r="F1756" s="50">
        <f>'H15 Swap'!H1762</f>
        <v>4.9400000000000004</v>
      </c>
      <c r="G1756" s="50">
        <f>'H15 Swap'!O1762</f>
        <v>4.41</v>
      </c>
      <c r="H1756" s="14">
        <f t="shared" si="111"/>
        <v>0.53000000000000025</v>
      </c>
      <c r="J1756" s="51">
        <f>'H15 Swap'!B1762</f>
        <v>5.3548999999999998</v>
      </c>
      <c r="K1756" s="52">
        <f>'H15 Swap'!C1762</f>
        <v>5.18</v>
      </c>
      <c r="L1756" s="14">
        <f t="shared" si="110"/>
        <v>0.17490000000000006</v>
      </c>
    </row>
    <row r="1757" spans="2:12" outlineLevel="1">
      <c r="B1757">
        <f>'H15 Swap'!A1763</f>
        <v>20070314</v>
      </c>
      <c r="C1757" s="1">
        <f t="shared" si="108"/>
        <v>39155</v>
      </c>
      <c r="D1757" s="8">
        <f t="shared" si="109"/>
        <v>2007.2847364818617</v>
      </c>
      <c r="F1757" s="50">
        <f>'H15 Swap'!H1763</f>
        <v>4.9000000000000004</v>
      </c>
      <c r="G1757" s="50">
        <f>'H15 Swap'!O1763</f>
        <v>4.4400000000000004</v>
      </c>
      <c r="H1757" s="14">
        <f t="shared" si="111"/>
        <v>0.45999999999999996</v>
      </c>
      <c r="J1757" s="51">
        <f>'H15 Swap'!B1763</f>
        <v>5.35</v>
      </c>
      <c r="K1757" s="52">
        <f>'H15 Swap'!C1763</f>
        <v>5.18</v>
      </c>
      <c r="L1757" s="14">
        <f t="shared" si="110"/>
        <v>0.16999999999999993</v>
      </c>
    </row>
    <row r="1758" spans="2:12" outlineLevel="1">
      <c r="B1758">
        <f>'H15 Swap'!A1764</f>
        <v>20070315</v>
      </c>
      <c r="C1758" s="1">
        <f t="shared" si="108"/>
        <v>39156</v>
      </c>
      <c r="D1758" s="8">
        <f t="shared" si="109"/>
        <v>2007.2874743326488</v>
      </c>
      <c r="F1758" s="50">
        <f>'H15 Swap'!H1764</f>
        <v>4.93</v>
      </c>
      <c r="G1758" s="50">
        <f>'H15 Swap'!O1764</f>
        <v>4.46</v>
      </c>
      <c r="H1758" s="14">
        <f t="shared" si="111"/>
        <v>0.46999999999999975</v>
      </c>
      <c r="J1758" s="51">
        <f>'H15 Swap'!B1764</f>
        <v>5.35</v>
      </c>
      <c r="K1758" s="52">
        <f>'H15 Swap'!C1764</f>
        <v>5.18</v>
      </c>
      <c r="L1758" s="14">
        <f t="shared" si="110"/>
        <v>0.16999999999999993</v>
      </c>
    </row>
    <row r="1759" spans="2:12" outlineLevel="1">
      <c r="B1759">
        <f>'H15 Swap'!A1765</f>
        <v>20070316</v>
      </c>
      <c r="C1759" s="1">
        <f t="shared" si="108"/>
        <v>39157</v>
      </c>
      <c r="D1759" s="8">
        <f t="shared" si="109"/>
        <v>2007.2902121834361</v>
      </c>
      <c r="F1759" s="50">
        <f>'H15 Swap'!H1765</f>
        <v>4.95</v>
      </c>
      <c r="G1759" s="50">
        <f>'H15 Swap'!O1765</f>
        <v>4.47</v>
      </c>
      <c r="H1759" s="14">
        <f t="shared" si="111"/>
        <v>0.48000000000000043</v>
      </c>
      <c r="J1759" s="51">
        <f>'H15 Swap'!B1765</f>
        <v>5.35</v>
      </c>
      <c r="K1759" s="52">
        <f>'H15 Swap'!C1765</f>
        <v>5.18</v>
      </c>
      <c r="L1759" s="14">
        <f t="shared" si="110"/>
        <v>0.16999999999999993</v>
      </c>
    </row>
    <row r="1760" spans="2:12" outlineLevel="1">
      <c r="B1760">
        <f>'H15 Swap'!A1766</f>
        <v>20070319</v>
      </c>
      <c r="C1760" s="1">
        <f t="shared" si="108"/>
        <v>39160</v>
      </c>
      <c r="D1760" s="8">
        <f t="shared" si="109"/>
        <v>2007.2984257357973</v>
      </c>
      <c r="F1760" s="50">
        <f>'H15 Swap'!H1766</f>
        <v>4.9800000000000004</v>
      </c>
      <c r="G1760" s="50">
        <f>'H15 Swap'!O1766</f>
        <v>4.5</v>
      </c>
      <c r="H1760" s="14">
        <f t="shared" si="111"/>
        <v>0.48000000000000043</v>
      </c>
      <c r="J1760" s="51">
        <f>'H15 Swap'!B1766</f>
        <v>5.35</v>
      </c>
      <c r="K1760" s="52">
        <f>'H15 Swap'!C1766</f>
        <v>5.18</v>
      </c>
      <c r="L1760" s="14">
        <f t="shared" si="110"/>
        <v>0.16999999999999993</v>
      </c>
    </row>
    <row r="1761" spans="2:12" outlineLevel="1">
      <c r="B1761">
        <f>'H15 Swap'!A1767</f>
        <v>20070320</v>
      </c>
      <c r="C1761" s="1">
        <f t="shared" si="108"/>
        <v>39161</v>
      </c>
      <c r="D1761" s="8">
        <f t="shared" si="109"/>
        <v>2007.3011635865846</v>
      </c>
      <c r="F1761" s="50">
        <f>'H15 Swap'!H1767</f>
        <v>4.9400000000000004</v>
      </c>
      <c r="G1761" s="50">
        <f>'H15 Swap'!O1767</f>
        <v>4.47</v>
      </c>
      <c r="H1761" s="14">
        <f t="shared" si="111"/>
        <v>0.47000000000000064</v>
      </c>
      <c r="J1761" s="51">
        <f>'H15 Swap'!B1767</f>
        <v>5.35</v>
      </c>
      <c r="K1761" s="52">
        <f>'H15 Swap'!C1767</f>
        <v>5.18</v>
      </c>
      <c r="L1761" s="14">
        <f t="shared" si="110"/>
        <v>0.16999999999999993</v>
      </c>
    </row>
    <row r="1762" spans="2:12" outlineLevel="1">
      <c r="B1762">
        <f>'H15 Swap'!A1768</f>
        <v>20070321</v>
      </c>
      <c r="C1762" s="1">
        <f t="shared" si="108"/>
        <v>39162</v>
      </c>
      <c r="D1762" s="8">
        <f t="shared" si="109"/>
        <v>2007.3039014373717</v>
      </c>
      <c r="F1762" s="50">
        <f>'H15 Swap'!H1768</f>
        <v>4.97</v>
      </c>
      <c r="G1762" s="50">
        <f>'H15 Swap'!O1768</f>
        <v>4.43</v>
      </c>
      <c r="H1762" s="14">
        <f t="shared" si="111"/>
        <v>0.54</v>
      </c>
      <c r="J1762" s="51">
        <f>'H15 Swap'!B1768</f>
        <v>5.35</v>
      </c>
      <c r="K1762" s="52">
        <f>'H15 Swap'!C1768</f>
        <v>5.18</v>
      </c>
      <c r="L1762" s="14">
        <f t="shared" si="110"/>
        <v>0.16999999999999993</v>
      </c>
    </row>
    <row r="1763" spans="2:12" outlineLevel="1">
      <c r="B1763">
        <f>'H15 Swap'!A1769</f>
        <v>20070322</v>
      </c>
      <c r="C1763" s="1">
        <f t="shared" si="108"/>
        <v>39163</v>
      </c>
      <c r="D1763" s="8">
        <f t="shared" si="109"/>
        <v>2007.3066392881587</v>
      </c>
      <c r="F1763" s="50">
        <f>'H15 Swap'!H1769</f>
        <v>4.9000000000000004</v>
      </c>
      <c r="G1763" s="50">
        <f>'H15 Swap'!O1769</f>
        <v>4.49</v>
      </c>
      <c r="H1763" s="14">
        <f t="shared" si="111"/>
        <v>0.41000000000000014</v>
      </c>
      <c r="J1763" s="51">
        <f>'H15 Swap'!B1769</f>
        <v>5.3463000000000003</v>
      </c>
      <c r="K1763" s="52">
        <f>'H15 Swap'!C1769</f>
        <v>5.18</v>
      </c>
      <c r="L1763" s="14">
        <f t="shared" si="110"/>
        <v>0.16630000000000056</v>
      </c>
    </row>
    <row r="1764" spans="2:12" outlineLevel="1">
      <c r="B1764">
        <f>'H15 Swap'!A1770</f>
        <v>20070323</v>
      </c>
      <c r="C1764" s="1">
        <f t="shared" si="108"/>
        <v>39164</v>
      </c>
      <c r="D1764" s="8">
        <f t="shared" si="109"/>
        <v>2007.3093771389458</v>
      </c>
      <c r="F1764" s="50">
        <f>'H15 Swap'!H1770</f>
        <v>4.95</v>
      </c>
      <c r="G1764" s="50">
        <f>'H15 Swap'!O1770</f>
        <v>4.5199999999999996</v>
      </c>
      <c r="H1764" s="14">
        <f t="shared" si="111"/>
        <v>0.4300000000000006</v>
      </c>
      <c r="J1764" s="51">
        <f>'H15 Swap'!B1770</f>
        <v>5.3479000000000001</v>
      </c>
      <c r="K1764" s="52">
        <f>'H15 Swap'!C1770</f>
        <v>5.18</v>
      </c>
      <c r="L1764" s="14">
        <f t="shared" si="110"/>
        <v>0.16790000000000038</v>
      </c>
    </row>
    <row r="1765" spans="2:12" outlineLevel="1">
      <c r="B1765">
        <f>'H15 Swap'!A1771</f>
        <v>20070326</v>
      </c>
      <c r="C1765" s="1">
        <f t="shared" si="108"/>
        <v>39167</v>
      </c>
      <c r="D1765" s="8">
        <f t="shared" si="109"/>
        <v>2007.3175906913073</v>
      </c>
      <c r="F1765" s="50">
        <f>'H15 Swap'!H1771</f>
        <v>4.92</v>
      </c>
      <c r="G1765" s="50">
        <f>'H15 Swap'!O1771</f>
        <v>4.4800000000000004</v>
      </c>
      <c r="H1765" s="14">
        <f t="shared" si="111"/>
        <v>0.4399999999999995</v>
      </c>
      <c r="J1765" s="51">
        <f>'H15 Swap'!B1771</f>
        <v>5.35</v>
      </c>
      <c r="K1765" s="52">
        <f>'H15 Swap'!C1771</f>
        <v>5.18</v>
      </c>
      <c r="L1765" s="14">
        <f t="shared" si="110"/>
        <v>0.16999999999999993</v>
      </c>
    </row>
    <row r="1766" spans="2:12" outlineLevel="1">
      <c r="B1766">
        <f>'H15 Swap'!A1772</f>
        <v>20070327</v>
      </c>
      <c r="C1766" s="1">
        <f t="shared" si="108"/>
        <v>39168</v>
      </c>
      <c r="D1766" s="8">
        <f t="shared" si="109"/>
        <v>2007.3203285420946</v>
      </c>
      <c r="F1766" s="50">
        <f>'H15 Swap'!H1772</f>
        <v>4.95</v>
      </c>
      <c r="G1766" s="50">
        <f>'H15 Swap'!O1772</f>
        <v>4.5</v>
      </c>
      <c r="H1766" s="14">
        <f t="shared" si="111"/>
        <v>0.45000000000000018</v>
      </c>
      <c r="J1766" s="51">
        <f>'H15 Swap'!B1772</f>
        <v>5.35</v>
      </c>
      <c r="K1766" s="52">
        <f>'H15 Swap'!C1772</f>
        <v>5.18</v>
      </c>
      <c r="L1766" s="14">
        <f t="shared" si="110"/>
        <v>0.16999999999999993</v>
      </c>
    </row>
    <row r="1767" spans="2:12" outlineLevel="1">
      <c r="B1767">
        <f>'H15 Swap'!A1773</f>
        <v>20070328</v>
      </c>
      <c r="C1767" s="1">
        <f t="shared" si="108"/>
        <v>39169</v>
      </c>
      <c r="D1767" s="8">
        <f t="shared" si="109"/>
        <v>2007.3230663928816</v>
      </c>
      <c r="F1767" s="50">
        <f>'H15 Swap'!H1773</f>
        <v>4.9000000000000004</v>
      </c>
      <c r="G1767" s="50">
        <f>'H15 Swap'!O1773</f>
        <v>4.5</v>
      </c>
      <c r="H1767" s="14">
        <f t="shared" si="111"/>
        <v>0.40000000000000036</v>
      </c>
      <c r="J1767" s="51">
        <f>'H15 Swap'!B1773</f>
        <v>5.35</v>
      </c>
      <c r="K1767" s="52">
        <f>'H15 Swap'!C1773</f>
        <v>5.18</v>
      </c>
      <c r="L1767" s="14">
        <f t="shared" si="110"/>
        <v>0.16999999999999993</v>
      </c>
    </row>
    <row r="1768" spans="2:12" outlineLevel="1">
      <c r="B1768">
        <f>'H15 Swap'!A1774</f>
        <v>20070329</v>
      </c>
      <c r="C1768" s="1">
        <f t="shared" si="108"/>
        <v>39170</v>
      </c>
      <c r="D1768" s="8">
        <f t="shared" si="109"/>
        <v>2007.3258042436687</v>
      </c>
      <c r="F1768" s="50">
        <f>'H15 Swap'!H1774</f>
        <v>4.97</v>
      </c>
      <c r="G1768" s="50">
        <f>'H15 Swap'!O1774</f>
        <v>4.53</v>
      </c>
      <c r="H1768" s="14">
        <f t="shared" si="111"/>
        <v>0.4399999999999995</v>
      </c>
      <c r="J1768" s="51">
        <f>'H15 Swap'!B1774</f>
        <v>5.3494000000000002</v>
      </c>
      <c r="K1768" s="52">
        <f>'H15 Swap'!C1774</f>
        <v>5.18</v>
      </c>
      <c r="L1768" s="14">
        <f t="shared" si="110"/>
        <v>0.16940000000000044</v>
      </c>
    </row>
    <row r="1769" spans="2:12" outlineLevel="1">
      <c r="B1769">
        <f>'H15 Swap'!A1775</f>
        <v>20070330</v>
      </c>
      <c r="C1769" s="1">
        <f t="shared" si="108"/>
        <v>39171</v>
      </c>
      <c r="D1769" s="8">
        <f t="shared" si="109"/>
        <v>2007.3285420944558</v>
      </c>
      <c r="F1769" s="50">
        <f>'H15 Swap'!H1775</f>
        <v>5.0199999999999996</v>
      </c>
      <c r="G1769" s="50">
        <f>'H15 Swap'!O1775</f>
        <v>4.54</v>
      </c>
      <c r="H1769" s="14">
        <f t="shared" si="111"/>
        <v>0.47999999999999954</v>
      </c>
      <c r="J1769" s="51">
        <f>'H15 Swap'!B1775</f>
        <v>5.3494000000000002</v>
      </c>
      <c r="K1769" s="52">
        <f>'H15 Swap'!C1775</f>
        <v>5.18</v>
      </c>
      <c r="L1769" s="14">
        <f t="shared" si="110"/>
        <v>0.16940000000000044</v>
      </c>
    </row>
    <row r="1770" spans="2:12" outlineLevel="1">
      <c r="B1770">
        <f>'H15 Swap'!A1776</f>
        <v>20070402</v>
      </c>
      <c r="C1770" s="1">
        <f t="shared" si="108"/>
        <v>39174</v>
      </c>
      <c r="D1770" s="8">
        <f t="shared" si="109"/>
        <v>2007.3340177960301</v>
      </c>
      <c r="F1770" s="50">
        <f>'H15 Swap'!H1776</f>
        <v>5</v>
      </c>
      <c r="G1770" s="50">
        <f>'H15 Swap'!O1776</f>
        <v>4.54</v>
      </c>
      <c r="H1770" s="14">
        <f t="shared" si="111"/>
        <v>0.45999999999999996</v>
      </c>
      <c r="J1770" s="51">
        <f>'H15 Swap'!B1776</f>
        <v>5.35</v>
      </c>
      <c r="K1770" s="52">
        <f>'H15 Swap'!C1776</f>
        <v>5.18</v>
      </c>
      <c r="L1770" s="14">
        <f t="shared" si="110"/>
        <v>0.16999999999999993</v>
      </c>
    </row>
    <row r="1771" spans="2:12" outlineLevel="1">
      <c r="B1771">
        <f>'H15 Swap'!A1777</f>
        <v>20070403</v>
      </c>
      <c r="C1771" s="1">
        <f t="shared" si="108"/>
        <v>39175</v>
      </c>
      <c r="D1771" s="8">
        <f t="shared" si="109"/>
        <v>2007.3367556468172</v>
      </c>
      <c r="F1771" s="50">
        <f>'H15 Swap'!H1777</f>
        <v>5.0199999999999996</v>
      </c>
      <c r="G1771" s="50">
        <f>'H15 Swap'!O1777</f>
        <v>4.5599999999999996</v>
      </c>
      <c r="H1771" s="14">
        <f t="shared" si="111"/>
        <v>0.45999999999999996</v>
      </c>
      <c r="J1771" s="51">
        <f>'H15 Swap'!B1777</f>
        <v>5.35</v>
      </c>
      <c r="K1771" s="52">
        <f>'H15 Swap'!C1777</f>
        <v>5.18</v>
      </c>
      <c r="L1771" s="14">
        <f t="shared" si="110"/>
        <v>0.16999999999999993</v>
      </c>
    </row>
    <row r="1772" spans="2:12" outlineLevel="1">
      <c r="B1772">
        <f>'H15 Swap'!A1778</f>
        <v>20070404</v>
      </c>
      <c r="C1772" s="1">
        <f t="shared" si="108"/>
        <v>39176</v>
      </c>
      <c r="D1772" s="8">
        <f t="shared" si="109"/>
        <v>2007.3394934976043</v>
      </c>
      <c r="F1772" s="50">
        <f>'H15 Swap'!H1778</f>
        <v>4.99</v>
      </c>
      <c r="G1772" s="50">
        <f>'H15 Swap'!O1778</f>
        <v>4.55</v>
      </c>
      <c r="H1772" s="14">
        <f t="shared" si="111"/>
        <v>0.44000000000000039</v>
      </c>
      <c r="J1772" s="51">
        <f>'H15 Swap'!B1778</f>
        <v>5.35</v>
      </c>
      <c r="K1772" s="52">
        <f>'H15 Swap'!C1778</f>
        <v>5.18</v>
      </c>
      <c r="L1772" s="14">
        <f t="shared" si="110"/>
        <v>0.16999999999999993</v>
      </c>
    </row>
    <row r="1773" spans="2:12" outlineLevel="1">
      <c r="B1773">
        <f>'H15 Swap'!A1779</f>
        <v>20070405</v>
      </c>
      <c r="C1773" s="1">
        <f t="shared" si="108"/>
        <v>39177</v>
      </c>
      <c r="D1773" s="8">
        <f t="shared" si="109"/>
        <v>2007.3422313483916</v>
      </c>
      <c r="F1773" s="50">
        <f>'H15 Swap'!H1779</f>
        <v>5.0199999999999996</v>
      </c>
      <c r="G1773" s="50">
        <f>'H15 Swap'!O1779</f>
        <v>4.57</v>
      </c>
      <c r="H1773" s="14">
        <f t="shared" si="111"/>
        <v>0.44999999999999929</v>
      </c>
      <c r="J1773" s="51">
        <f>'H15 Swap'!B1779</f>
        <v>5.35</v>
      </c>
      <c r="K1773" s="52">
        <f>'H15 Swap'!C1779</f>
        <v>5.18</v>
      </c>
      <c r="L1773" s="14">
        <f t="shared" si="110"/>
        <v>0.16999999999999993</v>
      </c>
    </row>
    <row r="1774" spans="2:12" outlineLevel="1">
      <c r="B1774">
        <f>'H15 Swap'!A1780</f>
        <v>20070406</v>
      </c>
      <c r="C1774" s="1">
        <f t="shared" si="108"/>
        <v>39178</v>
      </c>
      <c r="D1774" s="8">
        <f t="shared" si="109"/>
        <v>2007.3449691991786</v>
      </c>
      <c r="F1774" s="50">
        <f>'H15 Swap'!H1780</f>
        <v>5.13</v>
      </c>
      <c r="G1774" s="50">
        <f>'H15 Swap'!O1780</f>
        <v>4.67</v>
      </c>
      <c r="H1774" s="14">
        <f t="shared" si="111"/>
        <v>0.45999999999999996</v>
      </c>
      <c r="J1774" s="51">
        <f>'H15 Swap'!B1780</f>
        <v>5.35</v>
      </c>
      <c r="K1774" s="52">
        <f>'H15 Swap'!C1780</f>
        <v>5.18</v>
      </c>
      <c r="L1774" s="14">
        <f t="shared" si="110"/>
        <v>0.16999999999999993</v>
      </c>
    </row>
    <row r="1775" spans="2:12" outlineLevel="1">
      <c r="B1775">
        <f>'H15 Swap'!A1781</f>
        <v>20070409</v>
      </c>
      <c r="C1775" s="1">
        <f t="shared" si="108"/>
        <v>39181</v>
      </c>
      <c r="D1775" s="8">
        <f t="shared" si="109"/>
        <v>2007.3531827515401</v>
      </c>
      <c r="F1775" s="50">
        <f>'H15 Swap'!H1781</f>
        <v>5.12</v>
      </c>
      <c r="G1775" s="50">
        <f>'H15 Swap'!O1781</f>
        <v>4.66</v>
      </c>
      <c r="H1775" s="14">
        <f t="shared" si="111"/>
        <v>0.45999999999999996</v>
      </c>
      <c r="J1775" s="51">
        <f>'H15 Swap'!B1781</f>
        <v>5.35</v>
      </c>
      <c r="K1775" s="52">
        <f>'H15 Swap'!C1781</f>
        <v>5.18</v>
      </c>
      <c r="L1775" s="14">
        <f t="shared" si="110"/>
        <v>0.16999999999999993</v>
      </c>
    </row>
    <row r="1776" spans="2:12" outlineLevel="1">
      <c r="B1776">
        <f>'H15 Swap'!A1782</f>
        <v>20070410</v>
      </c>
      <c r="C1776" s="1">
        <f t="shared" si="108"/>
        <v>39182</v>
      </c>
      <c r="D1776" s="8">
        <f t="shared" si="109"/>
        <v>2007.3559206023272</v>
      </c>
      <c r="F1776" s="50">
        <f>'H15 Swap'!H1782</f>
        <v>5.09</v>
      </c>
      <c r="G1776" s="50">
        <f>'H15 Swap'!O1782</f>
        <v>4.63</v>
      </c>
      <c r="H1776" s="14">
        <f t="shared" si="111"/>
        <v>0.45999999999999996</v>
      </c>
      <c r="J1776" s="51">
        <f>'H15 Swap'!B1782</f>
        <v>5.3550000000000004</v>
      </c>
      <c r="K1776" s="52">
        <f>'H15 Swap'!C1782</f>
        <v>5.18</v>
      </c>
      <c r="L1776" s="14">
        <f t="shared" si="110"/>
        <v>0.17500000000000071</v>
      </c>
    </row>
    <row r="1777" spans="2:12" outlineLevel="1">
      <c r="B1777">
        <f>'H15 Swap'!A1783</f>
        <v>20070411</v>
      </c>
      <c r="C1777" s="1">
        <f t="shared" si="108"/>
        <v>39183</v>
      </c>
      <c r="D1777" s="8">
        <f t="shared" si="109"/>
        <v>2007.3586584531142</v>
      </c>
      <c r="F1777" s="50">
        <f>'H15 Swap'!H1783</f>
        <v>5.07</v>
      </c>
      <c r="G1777" s="50">
        <f>'H15 Swap'!O1783</f>
        <v>4.66</v>
      </c>
      <c r="H1777" s="14">
        <f t="shared" si="111"/>
        <v>0.41000000000000014</v>
      </c>
      <c r="J1777" s="51">
        <f>'H15 Swap'!B1783</f>
        <v>5.3550000000000004</v>
      </c>
      <c r="K1777" s="52">
        <f>'H15 Swap'!C1783</f>
        <v>5.18</v>
      </c>
      <c r="L1777" s="14">
        <f t="shared" si="110"/>
        <v>0.17500000000000071</v>
      </c>
    </row>
    <row r="1778" spans="2:12" outlineLevel="1">
      <c r="B1778">
        <f>'H15 Swap'!A1784</f>
        <v>20070412</v>
      </c>
      <c r="C1778" s="1">
        <f t="shared" si="108"/>
        <v>39184</v>
      </c>
      <c r="D1778" s="8">
        <f t="shared" si="109"/>
        <v>2007.3613963039015</v>
      </c>
      <c r="F1778" s="50">
        <f>'H15 Swap'!H1784</f>
        <v>5.1100000000000003</v>
      </c>
      <c r="G1778" s="50">
        <f>'H15 Swap'!O1784</f>
        <v>4.66</v>
      </c>
      <c r="H1778" s="14">
        <f t="shared" si="111"/>
        <v>0.45000000000000018</v>
      </c>
      <c r="J1778" s="51">
        <f>'H15 Swap'!B1784</f>
        <v>5.3555999999999999</v>
      </c>
      <c r="K1778" s="52">
        <f>'H15 Swap'!C1784</f>
        <v>5.18</v>
      </c>
      <c r="L1778" s="14">
        <f t="shared" si="110"/>
        <v>0.1756000000000002</v>
      </c>
    </row>
    <row r="1779" spans="2:12" outlineLevel="1">
      <c r="B1779">
        <f>'H15 Swap'!A1785</f>
        <v>20070413</v>
      </c>
      <c r="C1779" s="1">
        <f t="shared" si="108"/>
        <v>39185</v>
      </c>
      <c r="D1779" s="8">
        <f t="shared" si="109"/>
        <v>2007.3641341546886</v>
      </c>
      <c r="F1779" s="50">
        <f>'H15 Swap'!H1785</f>
        <v>5.14</v>
      </c>
      <c r="G1779" s="50">
        <f>'H15 Swap'!O1785</f>
        <v>4.68</v>
      </c>
      <c r="H1779" s="14">
        <f t="shared" si="111"/>
        <v>0.45999999999999996</v>
      </c>
      <c r="J1779" s="51">
        <f>'H15 Swap'!B1785</f>
        <v>5.3569000000000004</v>
      </c>
      <c r="K1779" s="52">
        <f>'H15 Swap'!C1785</f>
        <v>5.18</v>
      </c>
      <c r="L1779" s="14">
        <f t="shared" si="110"/>
        <v>0.17690000000000072</v>
      </c>
    </row>
    <row r="1780" spans="2:12" outlineLevel="1">
      <c r="B1780">
        <f>'H15 Swap'!A1786</f>
        <v>20070416</v>
      </c>
      <c r="C1780" s="1">
        <f t="shared" si="108"/>
        <v>39188</v>
      </c>
      <c r="D1780" s="8">
        <f t="shared" si="109"/>
        <v>2007.37234770705</v>
      </c>
      <c r="F1780" s="50">
        <f>'H15 Swap'!H1786</f>
        <v>5.14</v>
      </c>
      <c r="G1780" s="50">
        <f>'H15 Swap'!O1786</f>
        <v>4.67</v>
      </c>
      <c r="H1780" s="14">
        <f t="shared" si="111"/>
        <v>0.46999999999999975</v>
      </c>
      <c r="J1780" s="51">
        <f>'H15 Swap'!B1786</f>
        <v>5.3587999999999996</v>
      </c>
      <c r="K1780" s="52">
        <f>'H15 Swap'!C1786</f>
        <v>5.16</v>
      </c>
      <c r="L1780" s="14">
        <f t="shared" si="110"/>
        <v>0.19879999999999942</v>
      </c>
    </row>
    <row r="1781" spans="2:12" outlineLevel="1">
      <c r="B1781">
        <f>'H15 Swap'!A1787</f>
        <v>20070417</v>
      </c>
      <c r="C1781" s="1">
        <f t="shared" si="108"/>
        <v>39189</v>
      </c>
      <c r="D1781" s="8">
        <f t="shared" si="109"/>
        <v>2007.3750855578371</v>
      </c>
      <c r="F1781" s="50">
        <f>'H15 Swap'!H1787</f>
        <v>5.0599999999999996</v>
      </c>
      <c r="G1781" s="50">
        <f>'H15 Swap'!O1787</f>
        <v>4.6100000000000003</v>
      </c>
      <c r="H1781" s="14">
        <f t="shared" si="111"/>
        <v>0.44999999999999929</v>
      </c>
      <c r="J1781" s="51">
        <f>'H15 Swap'!B1787</f>
        <v>5.3598999999999997</v>
      </c>
      <c r="K1781" s="52">
        <f>'H15 Swap'!C1787</f>
        <v>5.16</v>
      </c>
      <c r="L1781" s="14">
        <f t="shared" si="110"/>
        <v>0.19989999999999952</v>
      </c>
    </row>
    <row r="1782" spans="2:12" outlineLevel="1">
      <c r="B1782">
        <f>'H15 Swap'!A1788</f>
        <v>20070418</v>
      </c>
      <c r="C1782" s="1">
        <f t="shared" si="108"/>
        <v>39190</v>
      </c>
      <c r="D1782" s="8">
        <f t="shared" si="109"/>
        <v>2007.3778234086242</v>
      </c>
      <c r="F1782" s="50">
        <f>'H15 Swap'!H1788</f>
        <v>5.01</v>
      </c>
      <c r="G1782" s="50">
        <f>'H15 Swap'!O1788</f>
        <v>4.5599999999999996</v>
      </c>
      <c r="H1782" s="14">
        <f t="shared" si="111"/>
        <v>0.45000000000000018</v>
      </c>
      <c r="J1782" s="51">
        <f>'H15 Swap'!B1788</f>
        <v>5.3581000000000003</v>
      </c>
      <c r="K1782" s="52">
        <f>'H15 Swap'!C1788</f>
        <v>5.16</v>
      </c>
      <c r="L1782" s="14">
        <f t="shared" si="110"/>
        <v>0.19810000000000016</v>
      </c>
    </row>
    <row r="1783" spans="2:12" outlineLevel="1">
      <c r="B1783">
        <f>'H15 Swap'!A1789</f>
        <v>20070419</v>
      </c>
      <c r="C1783" s="1">
        <f t="shared" si="108"/>
        <v>39191</v>
      </c>
      <c r="D1783" s="8">
        <f t="shared" si="109"/>
        <v>2007.3805612594113</v>
      </c>
      <c r="F1783" s="50">
        <f>'H15 Swap'!H1789</f>
        <v>5.01</v>
      </c>
      <c r="G1783" s="50">
        <f>'H15 Swap'!O1789</f>
        <v>4.57</v>
      </c>
      <c r="H1783" s="14">
        <f t="shared" si="111"/>
        <v>0.4399999999999995</v>
      </c>
      <c r="J1783" s="51">
        <f>'H15 Swap'!B1789</f>
        <v>5.3550000000000004</v>
      </c>
      <c r="K1783" s="52">
        <f>'H15 Swap'!C1789</f>
        <v>5.16</v>
      </c>
      <c r="L1783" s="14">
        <f t="shared" si="110"/>
        <v>0.19500000000000028</v>
      </c>
    </row>
    <row r="1784" spans="2:12" outlineLevel="1">
      <c r="B1784">
        <f>'H15 Swap'!A1790</f>
        <v>20070420</v>
      </c>
      <c r="C1784" s="1">
        <f t="shared" si="108"/>
        <v>39192</v>
      </c>
      <c r="D1784" s="8">
        <f t="shared" si="109"/>
        <v>2007.3832991101985</v>
      </c>
      <c r="F1784" s="50">
        <f>'H15 Swap'!H1790</f>
        <v>5.04</v>
      </c>
      <c r="G1784" s="50">
        <f>'H15 Swap'!O1790</f>
        <v>4.57</v>
      </c>
      <c r="H1784" s="14">
        <f t="shared" si="111"/>
        <v>0.46999999999999975</v>
      </c>
      <c r="J1784" s="51">
        <f>'H15 Swap'!B1790</f>
        <v>5.3550000000000004</v>
      </c>
      <c r="K1784" s="52">
        <f>'H15 Swap'!C1790</f>
        <v>5.16</v>
      </c>
      <c r="L1784" s="14">
        <f t="shared" si="110"/>
        <v>0.19500000000000028</v>
      </c>
    </row>
    <row r="1785" spans="2:12" outlineLevel="1">
      <c r="B1785">
        <f>'H15 Swap'!A1791</f>
        <v>20070423</v>
      </c>
      <c r="C1785" s="1">
        <f t="shared" si="108"/>
        <v>39195</v>
      </c>
      <c r="D1785" s="8">
        <f t="shared" si="109"/>
        <v>2007.39151266256</v>
      </c>
      <c r="F1785" s="50">
        <f>'H15 Swap'!H1791</f>
        <v>5.0199999999999996</v>
      </c>
      <c r="G1785" s="50">
        <f>'H15 Swap'!O1791</f>
        <v>4.55</v>
      </c>
      <c r="H1785" s="14">
        <f t="shared" si="111"/>
        <v>0.46999999999999975</v>
      </c>
      <c r="J1785" s="51">
        <f>'H15 Swap'!B1791</f>
        <v>5.3550000000000004</v>
      </c>
      <c r="K1785" s="52">
        <f>'H15 Swap'!C1791</f>
        <v>5.16</v>
      </c>
      <c r="L1785" s="14">
        <f t="shared" si="110"/>
        <v>0.19500000000000028</v>
      </c>
    </row>
    <row r="1786" spans="2:12" outlineLevel="1">
      <c r="B1786">
        <f>'H15 Swap'!A1792</f>
        <v>20070424</v>
      </c>
      <c r="C1786" s="1">
        <f t="shared" si="108"/>
        <v>39196</v>
      </c>
      <c r="D1786" s="8">
        <f t="shared" si="109"/>
        <v>2007.3942505133471</v>
      </c>
      <c r="F1786" s="50">
        <f>'H15 Swap'!H1792</f>
        <v>4.96</v>
      </c>
      <c r="G1786" s="50">
        <f>'H15 Swap'!O1792</f>
        <v>4.51</v>
      </c>
      <c r="H1786" s="14">
        <f t="shared" si="111"/>
        <v>0.45000000000000018</v>
      </c>
      <c r="J1786" s="51">
        <f>'H15 Swap'!B1792</f>
        <v>5.3550000000000004</v>
      </c>
      <c r="K1786" s="52">
        <f>'H15 Swap'!C1792</f>
        <v>5.16</v>
      </c>
      <c r="L1786" s="14">
        <f t="shared" si="110"/>
        <v>0.19500000000000028</v>
      </c>
    </row>
    <row r="1787" spans="2:12" outlineLevel="1">
      <c r="B1787">
        <f>'H15 Swap'!A1793</f>
        <v>20070425</v>
      </c>
      <c r="C1787" s="1">
        <f t="shared" si="108"/>
        <v>39197</v>
      </c>
      <c r="D1787" s="8">
        <f t="shared" si="109"/>
        <v>2007.3969883641341</v>
      </c>
      <c r="F1787" s="50">
        <f>'H15 Swap'!H1793</f>
        <v>4.9800000000000004</v>
      </c>
      <c r="G1787" s="50">
        <f>'H15 Swap'!O1793</f>
        <v>4.55</v>
      </c>
      <c r="H1787" s="14">
        <f t="shared" si="111"/>
        <v>0.4300000000000006</v>
      </c>
      <c r="J1787" s="51">
        <f>'H15 Swap'!B1793</f>
        <v>5.3550000000000004</v>
      </c>
      <c r="K1787" s="52">
        <f>'H15 Swap'!C1793</f>
        <v>5.16</v>
      </c>
      <c r="L1787" s="14">
        <f t="shared" si="110"/>
        <v>0.19500000000000028</v>
      </c>
    </row>
    <row r="1788" spans="2:12" outlineLevel="1">
      <c r="B1788">
        <f>'H15 Swap'!A1794</f>
        <v>20070426</v>
      </c>
      <c r="C1788" s="1">
        <f t="shared" si="108"/>
        <v>39198</v>
      </c>
      <c r="D1788" s="8">
        <f t="shared" si="109"/>
        <v>2007.3997262149212</v>
      </c>
      <c r="F1788" s="50">
        <f>'H15 Swap'!H1794</f>
        <v>5.04</v>
      </c>
      <c r="G1788" s="50">
        <f>'H15 Swap'!O1794</f>
        <v>4.59</v>
      </c>
      <c r="H1788" s="14">
        <f t="shared" si="111"/>
        <v>0.45000000000000018</v>
      </c>
      <c r="J1788" s="51">
        <f>'H15 Swap'!B1794</f>
        <v>5.3550000000000004</v>
      </c>
      <c r="K1788" s="52">
        <f>'H15 Swap'!C1794</f>
        <v>5.17</v>
      </c>
      <c r="L1788" s="14">
        <f t="shared" si="110"/>
        <v>0.1850000000000005</v>
      </c>
    </row>
    <row r="1789" spans="2:12" outlineLevel="1">
      <c r="B1789">
        <f>'H15 Swap'!A1795</f>
        <v>20070427</v>
      </c>
      <c r="C1789" s="1">
        <f t="shared" si="108"/>
        <v>39199</v>
      </c>
      <c r="D1789" s="8">
        <f t="shared" si="109"/>
        <v>2007.4024640657085</v>
      </c>
      <c r="F1789" s="50">
        <f>'H15 Swap'!H1795</f>
        <v>5.04</v>
      </c>
      <c r="G1789" s="50">
        <f>'H15 Swap'!O1795</f>
        <v>4.59</v>
      </c>
      <c r="H1789" s="14">
        <f t="shared" si="111"/>
        <v>0.45000000000000018</v>
      </c>
      <c r="J1789" s="51">
        <f>'H15 Swap'!B1795</f>
        <v>5.3563000000000001</v>
      </c>
      <c r="K1789" s="52">
        <f>'H15 Swap'!C1795</f>
        <v>5.17</v>
      </c>
      <c r="L1789" s="14">
        <f t="shared" si="110"/>
        <v>0.18630000000000013</v>
      </c>
    </row>
    <row r="1790" spans="2:12" outlineLevel="1">
      <c r="B1790">
        <f>'H15 Swap'!A1796</f>
        <v>20070430</v>
      </c>
      <c r="C1790" s="1">
        <f t="shared" si="108"/>
        <v>39202</v>
      </c>
      <c r="D1790" s="8">
        <f t="shared" si="109"/>
        <v>2007.4106776180697</v>
      </c>
      <c r="F1790" s="50">
        <f>'H15 Swap'!H1796</f>
        <v>5.01</v>
      </c>
      <c r="G1790" s="50">
        <f>'H15 Swap'!O1796</f>
        <v>4.51</v>
      </c>
      <c r="H1790" s="14">
        <f t="shared" si="111"/>
        <v>0.5</v>
      </c>
      <c r="J1790" s="51">
        <f>'H15 Swap'!B1796</f>
        <v>5.3563000000000001</v>
      </c>
      <c r="K1790" s="52">
        <f>'H15 Swap'!C1796</f>
        <v>5.17</v>
      </c>
      <c r="L1790" s="14">
        <f t="shared" si="110"/>
        <v>0.18630000000000013</v>
      </c>
    </row>
    <row r="1791" spans="2:12" outlineLevel="1">
      <c r="B1791">
        <f>'H15 Swap'!A1797</f>
        <v>20070501</v>
      </c>
      <c r="C1791" s="1">
        <f t="shared" si="108"/>
        <v>39203</v>
      </c>
      <c r="D1791" s="8">
        <f t="shared" si="109"/>
        <v>2007.413415468857</v>
      </c>
      <c r="F1791" s="50">
        <f>'H15 Swap'!H1797</f>
        <v>5.04</v>
      </c>
      <c r="G1791" s="50">
        <f>'H15 Swap'!O1797</f>
        <v>4.54</v>
      </c>
      <c r="H1791" s="14">
        <f t="shared" si="111"/>
        <v>0.5</v>
      </c>
      <c r="J1791" s="51">
        <f>'H15 Swap'!B1797</f>
        <v>5.3550000000000004</v>
      </c>
      <c r="K1791" s="52">
        <f>'H15 Swap'!C1797</f>
        <v>5.17</v>
      </c>
      <c r="L1791" s="14">
        <f t="shared" si="110"/>
        <v>0.1850000000000005</v>
      </c>
    </row>
    <row r="1792" spans="2:12" outlineLevel="1">
      <c r="B1792">
        <f>'H15 Swap'!A1798</f>
        <v>20070502</v>
      </c>
      <c r="C1792" s="1">
        <f t="shared" si="108"/>
        <v>39204</v>
      </c>
      <c r="D1792" s="8">
        <f t="shared" si="109"/>
        <v>2007.4161533196441</v>
      </c>
      <c r="F1792" s="50">
        <f>'H15 Swap'!H1798</f>
        <v>5.03</v>
      </c>
      <c r="G1792" s="50">
        <f>'H15 Swap'!O1798</f>
        <v>4.55</v>
      </c>
      <c r="H1792" s="14">
        <f t="shared" si="111"/>
        <v>0.48000000000000043</v>
      </c>
      <c r="J1792" s="51">
        <f>'H15 Swap'!B1798</f>
        <v>5.3550000000000004</v>
      </c>
      <c r="K1792" s="52">
        <f>'H15 Swap'!C1798</f>
        <v>5.17</v>
      </c>
      <c r="L1792" s="14">
        <f t="shared" si="110"/>
        <v>0.1850000000000005</v>
      </c>
    </row>
    <row r="1793" spans="2:12" outlineLevel="1">
      <c r="B1793">
        <f>'H15 Swap'!A1799</f>
        <v>20070503</v>
      </c>
      <c r="C1793" s="1">
        <f t="shared" si="108"/>
        <v>39205</v>
      </c>
      <c r="D1793" s="8">
        <f t="shared" si="109"/>
        <v>2007.4188911704312</v>
      </c>
      <c r="F1793" s="50">
        <f>'H15 Swap'!H1799</f>
        <v>5.07</v>
      </c>
      <c r="G1793" s="50">
        <f>'H15 Swap'!O1799</f>
        <v>4.59</v>
      </c>
      <c r="H1793" s="14">
        <f t="shared" si="111"/>
        <v>0.48000000000000043</v>
      </c>
      <c r="J1793" s="51">
        <f>'H15 Swap'!B1799</f>
        <v>5.3555999999999999</v>
      </c>
      <c r="K1793" s="52">
        <f>'H15 Swap'!C1799</f>
        <v>5.17</v>
      </c>
      <c r="L1793" s="14">
        <f t="shared" si="110"/>
        <v>0.18559999999999999</v>
      </c>
    </row>
    <row r="1794" spans="2:12" outlineLevel="1">
      <c r="B1794">
        <f>'H15 Swap'!A1800</f>
        <v>20070504</v>
      </c>
      <c r="C1794" s="1">
        <f t="shared" si="108"/>
        <v>39206</v>
      </c>
      <c r="D1794" s="8">
        <f t="shared" si="109"/>
        <v>2007.4216290212185</v>
      </c>
      <c r="F1794" s="50">
        <f>'H15 Swap'!H1800</f>
        <v>5.03</v>
      </c>
      <c r="G1794" s="50">
        <f>'H15 Swap'!O1800</f>
        <v>4.55</v>
      </c>
      <c r="H1794" s="14">
        <f t="shared" si="111"/>
        <v>0.48000000000000043</v>
      </c>
      <c r="J1794" s="51">
        <f>'H15 Swap'!B1800</f>
        <v>5.3566000000000003</v>
      </c>
      <c r="K1794" s="52">
        <f>'H15 Swap'!C1800</f>
        <v>5.17</v>
      </c>
      <c r="L1794" s="14">
        <f t="shared" si="110"/>
        <v>0.18660000000000032</v>
      </c>
    </row>
    <row r="1795" spans="2:12" outlineLevel="1">
      <c r="B1795">
        <f>'H15 Swap'!A1801</f>
        <v>20070507</v>
      </c>
      <c r="C1795" s="1">
        <f t="shared" si="108"/>
        <v>39209</v>
      </c>
      <c r="D1795" s="8">
        <f t="shared" si="109"/>
        <v>2007.4298425735797</v>
      </c>
      <c r="F1795" s="50">
        <f>'H15 Swap'!H1801</f>
        <v>5.0199999999999996</v>
      </c>
      <c r="G1795" s="50">
        <f>'H15 Swap'!O1801</f>
        <v>4.55</v>
      </c>
      <c r="H1795" s="14">
        <f t="shared" si="111"/>
        <v>0.46999999999999975</v>
      </c>
      <c r="J1795" s="51">
        <f>'H15 Swap'!B1801</f>
        <v>5.3566000000000003</v>
      </c>
      <c r="K1795" s="52">
        <f>'H15 Swap'!C1801</f>
        <v>5.17</v>
      </c>
      <c r="L1795" s="14">
        <f t="shared" si="110"/>
        <v>0.18660000000000032</v>
      </c>
    </row>
    <row r="1796" spans="2:12" outlineLevel="1">
      <c r="B1796">
        <f>'H15 Swap'!A1802</f>
        <v>20070508</v>
      </c>
      <c r="C1796" s="1">
        <f t="shared" si="108"/>
        <v>39210</v>
      </c>
      <c r="D1796" s="8">
        <f t="shared" si="109"/>
        <v>2007.432580424367</v>
      </c>
      <c r="F1796" s="50">
        <f>'H15 Swap'!H1802</f>
        <v>5.0199999999999996</v>
      </c>
      <c r="G1796" s="50">
        <f>'H15 Swap'!O1802</f>
        <v>4.54</v>
      </c>
      <c r="H1796" s="14">
        <f t="shared" si="111"/>
        <v>0.47999999999999954</v>
      </c>
      <c r="J1796" s="51">
        <f>'H15 Swap'!B1802</f>
        <v>5.3569000000000004</v>
      </c>
      <c r="K1796" s="52">
        <f>'H15 Swap'!C1802</f>
        <v>5.17</v>
      </c>
      <c r="L1796" s="14">
        <f t="shared" si="110"/>
        <v>0.18690000000000051</v>
      </c>
    </row>
    <row r="1797" spans="2:12" outlineLevel="1">
      <c r="B1797">
        <f>'H15 Swap'!A1803</f>
        <v>20070509</v>
      </c>
      <c r="C1797" s="1">
        <f t="shared" si="108"/>
        <v>39211</v>
      </c>
      <c r="D1797" s="8">
        <f t="shared" si="109"/>
        <v>2007.435318275154</v>
      </c>
      <c r="F1797" s="50">
        <f>'H15 Swap'!H1803</f>
        <v>5.03</v>
      </c>
      <c r="G1797" s="50">
        <f>'H15 Swap'!O1803</f>
        <v>4.58</v>
      </c>
      <c r="H1797" s="14">
        <f t="shared" si="111"/>
        <v>0.45000000000000018</v>
      </c>
      <c r="J1797" s="51">
        <f>'H15 Swap'!B1803</f>
        <v>5.3581000000000003</v>
      </c>
      <c r="K1797" s="52">
        <f>'H15 Swap'!C1803</f>
        <v>5.17</v>
      </c>
      <c r="L1797" s="14">
        <f t="shared" si="110"/>
        <v>0.18810000000000038</v>
      </c>
    </row>
    <row r="1798" spans="2:12" outlineLevel="1">
      <c r="B1798">
        <f>'H15 Swap'!A1804</f>
        <v>20070510</v>
      </c>
      <c r="C1798" s="1">
        <f t="shared" si="108"/>
        <v>39212</v>
      </c>
      <c r="D1798" s="8">
        <f t="shared" si="109"/>
        <v>2007.4380561259411</v>
      </c>
      <c r="F1798" s="50">
        <f>'H15 Swap'!H1804</f>
        <v>5.0599999999999996</v>
      </c>
      <c r="G1798" s="50">
        <f>'H15 Swap'!O1804</f>
        <v>4.5599999999999996</v>
      </c>
      <c r="H1798" s="14">
        <f t="shared" si="111"/>
        <v>0.5</v>
      </c>
      <c r="J1798" s="51">
        <f>'H15 Swap'!B1804</f>
        <v>5.36</v>
      </c>
      <c r="K1798" s="52">
        <f>'H15 Swap'!C1804</f>
        <v>5.17</v>
      </c>
      <c r="L1798" s="14">
        <f t="shared" si="110"/>
        <v>0.19000000000000039</v>
      </c>
    </row>
    <row r="1799" spans="2:12" outlineLevel="1">
      <c r="B1799">
        <f>'H15 Swap'!A1805</f>
        <v>20070511</v>
      </c>
      <c r="C1799" s="1">
        <f t="shared" si="108"/>
        <v>39213</v>
      </c>
      <c r="D1799" s="8">
        <f t="shared" si="109"/>
        <v>2007.4407939767282</v>
      </c>
      <c r="F1799" s="50">
        <f>'H15 Swap'!H1805</f>
        <v>5.0199999999999996</v>
      </c>
      <c r="G1799" s="50">
        <f>'H15 Swap'!O1805</f>
        <v>4.58</v>
      </c>
      <c r="H1799" s="14">
        <f t="shared" si="111"/>
        <v>0.4399999999999995</v>
      </c>
      <c r="J1799" s="51">
        <f>'H15 Swap'!B1805</f>
        <v>5.36</v>
      </c>
      <c r="K1799" s="52">
        <f>'H15 Swap'!C1805</f>
        <v>5.17</v>
      </c>
      <c r="L1799" s="14">
        <f t="shared" si="110"/>
        <v>0.19000000000000039</v>
      </c>
    </row>
    <row r="1800" spans="2:12" outlineLevel="1">
      <c r="B1800">
        <f>'H15 Swap'!A1806</f>
        <v>20070514</v>
      </c>
      <c r="C1800" s="1">
        <f t="shared" si="108"/>
        <v>39216</v>
      </c>
      <c r="D1800" s="8">
        <f t="shared" si="109"/>
        <v>2007.4490075290896</v>
      </c>
      <c r="F1800" s="50">
        <f>'H15 Swap'!H1806</f>
        <v>5.07</v>
      </c>
      <c r="G1800" s="50">
        <f>'H15 Swap'!O1806</f>
        <v>4.6100000000000003</v>
      </c>
      <c r="H1800" s="14">
        <f t="shared" si="111"/>
        <v>0.45999999999999996</v>
      </c>
      <c r="J1800" s="51">
        <f>'H15 Swap'!B1806</f>
        <v>5.36</v>
      </c>
      <c r="K1800" s="52">
        <f>'H15 Swap'!C1806</f>
        <v>5.17</v>
      </c>
      <c r="L1800" s="14">
        <f t="shared" si="110"/>
        <v>0.19000000000000039</v>
      </c>
    </row>
    <row r="1801" spans="2:12" outlineLevel="1">
      <c r="B1801">
        <f>'H15 Swap'!A1807</f>
        <v>20070515</v>
      </c>
      <c r="C1801" s="1">
        <f t="shared" si="108"/>
        <v>39217</v>
      </c>
      <c r="D1801" s="8">
        <f t="shared" si="109"/>
        <v>2007.4517453798767</v>
      </c>
      <c r="F1801" s="50">
        <f>'H15 Swap'!H1807</f>
        <v>5.09</v>
      </c>
      <c r="G1801" s="50">
        <f>'H15 Swap'!O1807</f>
        <v>4.63</v>
      </c>
      <c r="H1801" s="14">
        <f t="shared" si="111"/>
        <v>0.45999999999999996</v>
      </c>
      <c r="J1801" s="51">
        <f>'H15 Swap'!B1807</f>
        <v>5.36</v>
      </c>
      <c r="K1801" s="52">
        <f>'H15 Swap'!C1807</f>
        <v>5.17</v>
      </c>
      <c r="L1801" s="14">
        <f t="shared" si="110"/>
        <v>0.19000000000000039</v>
      </c>
    </row>
    <row r="1802" spans="2:12" outlineLevel="1">
      <c r="B1802">
        <f>'H15 Swap'!A1808</f>
        <v>20070516</v>
      </c>
      <c r="C1802" s="1">
        <f t="shared" si="108"/>
        <v>39218</v>
      </c>
      <c r="D1802" s="8">
        <f t="shared" si="109"/>
        <v>2007.454483230664</v>
      </c>
      <c r="F1802" s="50">
        <f>'H15 Swap'!H1808</f>
        <v>5.0999999999999996</v>
      </c>
      <c r="G1802" s="50">
        <f>'H15 Swap'!O1808</f>
        <v>4.62</v>
      </c>
      <c r="H1802" s="14">
        <f t="shared" si="111"/>
        <v>0.47999999999999954</v>
      </c>
      <c r="J1802" s="51">
        <f>'H15 Swap'!B1808</f>
        <v>5.36</v>
      </c>
      <c r="K1802" s="52">
        <f>'H15 Swap'!C1808</f>
        <v>5.17</v>
      </c>
      <c r="L1802" s="14">
        <f t="shared" si="110"/>
        <v>0.19000000000000039</v>
      </c>
    </row>
    <row r="1803" spans="2:12" outlineLevel="1">
      <c r="B1803">
        <f>'H15 Swap'!A1809</f>
        <v>20070517</v>
      </c>
      <c r="C1803" s="1">
        <f t="shared" ref="C1803:C1866" si="112">DATE(LEFT(B1803,4),MID(B1803,5,2),RIGHT(B1803,2))</f>
        <v>39219</v>
      </c>
      <c r="D1803" s="8">
        <f t="shared" ref="D1803:D1866" si="113">(YEAR(C1803)*365.25+MONTH(C1803)*30+DAY(C1803))/365.25</f>
        <v>2007.4572210814511</v>
      </c>
      <c r="F1803" s="50">
        <f>'H15 Swap'!H1809</f>
        <v>5.15</v>
      </c>
      <c r="G1803" s="50">
        <f>'H15 Swap'!O1809</f>
        <v>4.68</v>
      </c>
      <c r="H1803" s="14">
        <f t="shared" si="111"/>
        <v>0.47000000000000064</v>
      </c>
      <c r="J1803" s="51">
        <f>'H15 Swap'!B1809</f>
        <v>5.36</v>
      </c>
      <c r="K1803" s="52">
        <f>'H15 Swap'!C1809</f>
        <v>5.17</v>
      </c>
      <c r="L1803" s="14">
        <f t="shared" ref="L1803:L1866" si="114">IF(ISERROR(J1803-K1803),#N/A,J1803-K1803)</f>
        <v>0.19000000000000039</v>
      </c>
    </row>
    <row r="1804" spans="2:12" outlineLevel="1">
      <c r="B1804">
        <f>'H15 Swap'!A1810</f>
        <v>20070518</v>
      </c>
      <c r="C1804" s="1">
        <f t="shared" si="112"/>
        <v>39220</v>
      </c>
      <c r="D1804" s="8">
        <f t="shared" si="113"/>
        <v>2007.4599589322381</v>
      </c>
      <c r="F1804" s="50">
        <f>'H15 Swap'!H1810</f>
        <v>5.18</v>
      </c>
      <c r="G1804" s="50">
        <f>'H15 Swap'!O1810</f>
        <v>4.74</v>
      </c>
      <c r="H1804" s="14">
        <f t="shared" ref="H1804:H1867" si="115">IF(ISERROR(F1804-G1804),#N/A,F1804-G1804)</f>
        <v>0.4399999999999995</v>
      </c>
      <c r="J1804" s="51">
        <f>'H15 Swap'!B1810</f>
        <v>5.36</v>
      </c>
      <c r="K1804" s="52">
        <f>'H15 Swap'!C1810</f>
        <v>5.17</v>
      </c>
      <c r="L1804" s="14">
        <f t="shared" si="114"/>
        <v>0.19000000000000039</v>
      </c>
    </row>
    <row r="1805" spans="2:12" outlineLevel="1">
      <c r="B1805">
        <f>'H15 Swap'!A1811</f>
        <v>20070521</v>
      </c>
      <c r="C1805" s="1">
        <f t="shared" si="112"/>
        <v>39223</v>
      </c>
      <c r="D1805" s="8">
        <f t="shared" si="113"/>
        <v>2007.4681724845996</v>
      </c>
      <c r="F1805" s="50">
        <f>'H15 Swap'!H1811</f>
        <v>5.24</v>
      </c>
      <c r="G1805" s="50">
        <f>'H15 Swap'!O1811</f>
        <v>4.71</v>
      </c>
      <c r="H1805" s="14">
        <f t="shared" si="115"/>
        <v>0.53000000000000025</v>
      </c>
      <c r="J1805" s="51">
        <f>'H15 Swap'!B1811</f>
        <v>5.36</v>
      </c>
      <c r="K1805" s="52">
        <f>'H15 Swap'!C1811</f>
        <v>5.17</v>
      </c>
      <c r="L1805" s="14">
        <f t="shared" si="114"/>
        <v>0.19000000000000039</v>
      </c>
    </row>
    <row r="1806" spans="2:12" outlineLevel="1">
      <c r="B1806">
        <f>'H15 Swap'!A1812</f>
        <v>20070522</v>
      </c>
      <c r="C1806" s="1">
        <f t="shared" si="112"/>
        <v>39224</v>
      </c>
      <c r="D1806" s="8">
        <f t="shared" si="113"/>
        <v>2007.4709103353866</v>
      </c>
      <c r="F1806" s="50">
        <f>'H15 Swap'!H1812</f>
        <v>5.21</v>
      </c>
      <c r="G1806" s="50">
        <f>'H15 Swap'!O1812</f>
        <v>4.76</v>
      </c>
      <c r="H1806" s="14">
        <f t="shared" si="115"/>
        <v>0.45000000000000018</v>
      </c>
      <c r="J1806" s="51">
        <f>'H15 Swap'!B1812</f>
        <v>5.36</v>
      </c>
      <c r="K1806" s="52">
        <f>'H15 Swap'!C1812</f>
        <v>5.17</v>
      </c>
      <c r="L1806" s="14">
        <f t="shared" si="114"/>
        <v>0.19000000000000039</v>
      </c>
    </row>
    <row r="1807" spans="2:12" outlineLevel="1">
      <c r="B1807">
        <f>'H15 Swap'!A1813</f>
        <v>20070523</v>
      </c>
      <c r="C1807" s="1">
        <f t="shared" si="112"/>
        <v>39225</v>
      </c>
      <c r="D1807" s="8">
        <f t="shared" si="113"/>
        <v>2007.4736481861739</v>
      </c>
      <c r="F1807" s="50">
        <f>'H15 Swap'!H1813</f>
        <v>5.25</v>
      </c>
      <c r="G1807" s="50">
        <f>'H15 Swap'!O1813</f>
        <v>4.79</v>
      </c>
      <c r="H1807" s="14">
        <f t="shared" si="115"/>
        <v>0.45999999999999996</v>
      </c>
      <c r="J1807" s="51">
        <f>'H15 Swap'!B1813</f>
        <v>5.36</v>
      </c>
      <c r="K1807" s="52">
        <f>'H15 Swap'!C1813</f>
        <v>5.17</v>
      </c>
      <c r="L1807" s="14">
        <f t="shared" si="114"/>
        <v>0.19000000000000039</v>
      </c>
    </row>
    <row r="1808" spans="2:12" outlineLevel="1">
      <c r="B1808">
        <f>'H15 Swap'!A1814</f>
        <v>20070524</v>
      </c>
      <c r="C1808" s="1">
        <f t="shared" si="112"/>
        <v>39226</v>
      </c>
      <c r="D1808" s="8">
        <f t="shared" si="113"/>
        <v>2007.476386036961</v>
      </c>
      <c r="F1808" s="50">
        <f>'H15 Swap'!H1814</f>
        <v>5.3</v>
      </c>
      <c r="G1808" s="50">
        <f>'H15 Swap'!O1814</f>
        <v>4.79</v>
      </c>
      <c r="H1808" s="14">
        <f t="shared" si="115"/>
        <v>0.50999999999999979</v>
      </c>
      <c r="J1808" s="51">
        <f>'H15 Swap'!B1814</f>
        <v>5.36</v>
      </c>
      <c r="K1808" s="52">
        <f>'H15 Swap'!C1814</f>
        <v>5.14</v>
      </c>
      <c r="L1808" s="14">
        <f t="shared" si="114"/>
        <v>0.22000000000000064</v>
      </c>
    </row>
    <row r="1809" spans="2:12" outlineLevel="1">
      <c r="B1809">
        <f>'H15 Swap'!A1815</f>
        <v>20070525</v>
      </c>
      <c r="C1809" s="1">
        <f t="shared" si="112"/>
        <v>39227</v>
      </c>
      <c r="D1809" s="8">
        <f t="shared" si="113"/>
        <v>2007.4791238877481</v>
      </c>
      <c r="F1809" s="50">
        <f>'H15 Swap'!H1815</f>
        <v>5.28</v>
      </c>
      <c r="G1809" s="50">
        <f>'H15 Swap'!O1815</f>
        <v>4.8</v>
      </c>
      <c r="H1809" s="14">
        <f t="shared" si="115"/>
        <v>0.48000000000000043</v>
      </c>
      <c r="J1809" s="51">
        <f>'H15 Swap'!B1815</f>
        <v>5.36</v>
      </c>
      <c r="K1809" s="52">
        <f>'H15 Swap'!C1815</f>
        <v>5.14</v>
      </c>
      <c r="L1809" s="14">
        <f t="shared" si="114"/>
        <v>0.22000000000000064</v>
      </c>
    </row>
    <row r="1810" spans="2:12" outlineLevel="1">
      <c r="B1810">
        <f>'H15 Swap'!A1816</f>
        <v>20070528</v>
      </c>
      <c r="C1810" s="1">
        <f t="shared" si="112"/>
        <v>39230</v>
      </c>
      <c r="D1810" s="8">
        <f t="shared" si="113"/>
        <v>2007.4873374401095</v>
      </c>
      <c r="F1810" s="50" t="str">
        <f>'H15 Swap'!H1816</f>
        <v xml:space="preserve"> NaN</v>
      </c>
      <c r="G1810" s="50" t="str">
        <f>'H15 Swap'!O1816</f>
        <v xml:space="preserve"> NaN</v>
      </c>
      <c r="H1810" s="14" t="e">
        <f t="shared" si="115"/>
        <v>#N/A</v>
      </c>
      <c r="J1810" s="51">
        <f>'H15 Swap'!B1816</f>
        <v>5.36</v>
      </c>
      <c r="K1810" s="52" t="str">
        <f>'H15 Swap'!C1816</f>
        <v>NaN</v>
      </c>
      <c r="L1810" s="14" t="e">
        <f t="shared" si="114"/>
        <v>#N/A</v>
      </c>
    </row>
    <row r="1811" spans="2:12" outlineLevel="1">
      <c r="B1811">
        <f>'H15 Swap'!A1817</f>
        <v>20070529</v>
      </c>
      <c r="C1811" s="1">
        <f t="shared" si="112"/>
        <v>39231</v>
      </c>
      <c r="D1811" s="8">
        <f t="shared" si="113"/>
        <v>2007.4900752908966</v>
      </c>
      <c r="F1811" s="50">
        <f>'H15 Swap'!H1817</f>
        <v>5.31</v>
      </c>
      <c r="G1811" s="50">
        <f>'H15 Swap'!O1817</f>
        <v>4.82</v>
      </c>
      <c r="H1811" s="14">
        <f t="shared" si="115"/>
        <v>0.48999999999999932</v>
      </c>
      <c r="J1811" s="51">
        <f>'H15 Swap'!B1817</f>
        <v>5.36</v>
      </c>
      <c r="K1811" s="52">
        <f>'H15 Swap'!C1817</f>
        <v>5.14</v>
      </c>
      <c r="L1811" s="14">
        <f t="shared" si="114"/>
        <v>0.22000000000000064</v>
      </c>
    </row>
    <row r="1812" spans="2:12" outlineLevel="1">
      <c r="B1812">
        <f>'H15 Swap'!A1818</f>
        <v>20070530</v>
      </c>
      <c r="C1812" s="1">
        <f t="shared" si="112"/>
        <v>39232</v>
      </c>
      <c r="D1812" s="8">
        <f t="shared" si="113"/>
        <v>2007.4928131416839</v>
      </c>
      <c r="F1812" s="50">
        <f>'H15 Swap'!H1818</f>
        <v>5.3</v>
      </c>
      <c r="G1812" s="50">
        <f>'H15 Swap'!O1818</f>
        <v>4.83</v>
      </c>
      <c r="H1812" s="14">
        <f t="shared" si="115"/>
        <v>0.46999999999999975</v>
      </c>
      <c r="J1812" s="51">
        <f>'H15 Swap'!B1818</f>
        <v>5.36</v>
      </c>
      <c r="K1812" s="52">
        <f>'H15 Swap'!C1818</f>
        <v>5.14</v>
      </c>
      <c r="L1812" s="14">
        <f t="shared" si="114"/>
        <v>0.22000000000000064</v>
      </c>
    </row>
    <row r="1813" spans="2:12" outlineLevel="1">
      <c r="B1813">
        <f>'H15 Swap'!A1819</f>
        <v>20070531</v>
      </c>
      <c r="C1813" s="1">
        <f t="shared" si="112"/>
        <v>39233</v>
      </c>
      <c r="D1813" s="8">
        <f t="shared" si="113"/>
        <v>2007.495550992471</v>
      </c>
      <c r="F1813" s="50">
        <f>'H15 Swap'!H1819</f>
        <v>5.36</v>
      </c>
      <c r="G1813" s="50">
        <f>'H15 Swap'!O1819</f>
        <v>4.8600000000000003</v>
      </c>
      <c r="H1813" s="14">
        <f t="shared" si="115"/>
        <v>0.5</v>
      </c>
      <c r="J1813" s="51">
        <f>'H15 Swap'!B1819</f>
        <v>5.36</v>
      </c>
      <c r="K1813" s="52">
        <f>'H15 Swap'!C1819</f>
        <v>5.14</v>
      </c>
      <c r="L1813" s="14">
        <f t="shared" si="114"/>
        <v>0.22000000000000064</v>
      </c>
    </row>
    <row r="1814" spans="2:12" outlineLevel="1">
      <c r="B1814">
        <f>'H15 Swap'!A1820</f>
        <v>20070601</v>
      </c>
      <c r="C1814" s="1">
        <f t="shared" si="112"/>
        <v>39234</v>
      </c>
      <c r="D1814" s="8">
        <f t="shared" si="113"/>
        <v>2007.495550992471</v>
      </c>
      <c r="F1814" s="50">
        <f>'H15 Swap'!H1820</f>
        <v>5.41</v>
      </c>
      <c r="G1814" s="50">
        <f>'H15 Swap'!O1820</f>
        <v>4.92</v>
      </c>
      <c r="H1814" s="14">
        <f t="shared" si="115"/>
        <v>0.49000000000000021</v>
      </c>
      <c r="J1814" s="51">
        <f>'H15 Swap'!B1820</f>
        <v>5.36</v>
      </c>
      <c r="K1814" s="52" t="str">
        <f>'H15 Swap'!C1820</f>
        <v>NaN</v>
      </c>
      <c r="L1814" s="14" t="e">
        <f t="shared" si="114"/>
        <v>#N/A</v>
      </c>
    </row>
    <row r="1815" spans="2:12" outlineLevel="1">
      <c r="B1815">
        <f>'H15 Swap'!A1821</f>
        <v>20070604</v>
      </c>
      <c r="C1815" s="1">
        <f t="shared" si="112"/>
        <v>39237</v>
      </c>
      <c r="D1815" s="8">
        <f t="shared" si="113"/>
        <v>2007.5037645448324</v>
      </c>
      <c r="F1815" s="50">
        <f>'H15 Swap'!H1821</f>
        <v>5.41</v>
      </c>
      <c r="G1815" s="50">
        <f>'H15 Swap'!O1821</f>
        <v>4.91</v>
      </c>
      <c r="H1815" s="14">
        <f t="shared" si="115"/>
        <v>0.5</v>
      </c>
      <c r="J1815" s="51">
        <f>'H15 Swap'!B1821</f>
        <v>5.36</v>
      </c>
      <c r="K1815" s="52" t="str">
        <f>'H15 Swap'!C1821</f>
        <v>NaN</v>
      </c>
      <c r="L1815" s="14" t="e">
        <f t="shared" si="114"/>
        <v>#N/A</v>
      </c>
    </row>
    <row r="1816" spans="2:12" outlineLevel="1">
      <c r="B1816">
        <f>'H15 Swap'!A1822</f>
        <v>20070605</v>
      </c>
      <c r="C1816" s="1">
        <f t="shared" si="112"/>
        <v>39238</v>
      </c>
      <c r="D1816" s="8">
        <f t="shared" si="113"/>
        <v>2007.5065023956195</v>
      </c>
      <c r="F1816" s="50">
        <f>'H15 Swap'!H1822</f>
        <v>5.45</v>
      </c>
      <c r="G1816" s="50">
        <f>'H15 Swap'!O1822</f>
        <v>4.96</v>
      </c>
      <c r="H1816" s="14">
        <f t="shared" si="115"/>
        <v>0.49000000000000021</v>
      </c>
      <c r="J1816" s="51">
        <f>'H15 Swap'!B1822</f>
        <v>5.36</v>
      </c>
      <c r="K1816" s="52" t="str">
        <f>'H15 Swap'!C1822</f>
        <v>NaN</v>
      </c>
      <c r="L1816" s="14" t="e">
        <f t="shared" si="114"/>
        <v>#N/A</v>
      </c>
    </row>
    <row r="1817" spans="2:12" outlineLevel="1">
      <c r="B1817">
        <f>'H15 Swap'!A1823</f>
        <v>20070606</v>
      </c>
      <c r="C1817" s="1">
        <f t="shared" si="112"/>
        <v>39239</v>
      </c>
      <c r="D1817" s="8">
        <f t="shared" si="113"/>
        <v>2007.5092402464065</v>
      </c>
      <c r="F1817" s="50">
        <f>'H15 Swap'!H1823</f>
        <v>5.43</v>
      </c>
      <c r="G1817" s="50">
        <f>'H15 Swap'!O1823</f>
        <v>4.9400000000000004</v>
      </c>
      <c r="H1817" s="14">
        <f t="shared" si="115"/>
        <v>0.48999999999999932</v>
      </c>
      <c r="J1817" s="51">
        <f>'H15 Swap'!B1823</f>
        <v>5.36</v>
      </c>
      <c r="K1817" s="52" t="str">
        <f>'H15 Swap'!C1823</f>
        <v>NaN</v>
      </c>
      <c r="L1817" s="14" t="e">
        <f t="shared" si="114"/>
        <v>#N/A</v>
      </c>
    </row>
    <row r="1818" spans="2:12" outlineLevel="1">
      <c r="B1818">
        <f>'H15 Swap'!A1824</f>
        <v>20070607</v>
      </c>
      <c r="C1818" s="1">
        <f t="shared" si="112"/>
        <v>39240</v>
      </c>
      <c r="D1818" s="8">
        <f t="shared" si="113"/>
        <v>2007.5119780971936</v>
      </c>
      <c r="F1818" s="50">
        <f>'H15 Swap'!H1824</f>
        <v>5.56</v>
      </c>
      <c r="G1818" s="50">
        <f>'H15 Swap'!O1824</f>
        <v>5.05</v>
      </c>
      <c r="H1818" s="14">
        <f t="shared" si="115"/>
        <v>0.50999999999999979</v>
      </c>
      <c r="J1818" s="51">
        <f>'H15 Swap'!B1824</f>
        <v>5.36</v>
      </c>
      <c r="K1818" s="52">
        <f>'H15 Swap'!C1824</f>
        <v>5.14</v>
      </c>
      <c r="L1818" s="14">
        <f t="shared" si="114"/>
        <v>0.22000000000000064</v>
      </c>
    </row>
    <row r="1819" spans="2:12" outlineLevel="1">
      <c r="B1819">
        <f>'H15 Swap'!A1825</f>
        <v>20070608</v>
      </c>
      <c r="C1819" s="1">
        <f t="shared" si="112"/>
        <v>39241</v>
      </c>
      <c r="D1819" s="8">
        <f t="shared" si="113"/>
        <v>2007.5147159479809</v>
      </c>
      <c r="F1819" s="50">
        <f>'H15 Swap'!H1825</f>
        <v>5.61</v>
      </c>
      <c r="G1819" s="50">
        <f>'H15 Swap'!O1825</f>
        <v>5.0599999999999996</v>
      </c>
      <c r="H1819" s="14">
        <f t="shared" si="115"/>
        <v>0.55000000000000071</v>
      </c>
      <c r="J1819" s="51">
        <f>'H15 Swap'!B1825</f>
        <v>5.36</v>
      </c>
      <c r="K1819" s="52">
        <f>'H15 Swap'!C1825</f>
        <v>5.14</v>
      </c>
      <c r="L1819" s="14">
        <f t="shared" si="114"/>
        <v>0.22000000000000064</v>
      </c>
    </row>
    <row r="1820" spans="2:12" outlineLevel="1">
      <c r="B1820">
        <f>'H15 Swap'!A1826</f>
        <v>20070611</v>
      </c>
      <c r="C1820" s="1">
        <f t="shared" si="112"/>
        <v>39244</v>
      </c>
      <c r="D1820" s="8">
        <f t="shared" si="113"/>
        <v>2007.5229295003423</v>
      </c>
      <c r="F1820" s="50">
        <f>'H15 Swap'!H1826</f>
        <v>5.58</v>
      </c>
      <c r="G1820" s="50">
        <f>'H15 Swap'!O1826</f>
        <v>5.07</v>
      </c>
      <c r="H1820" s="14">
        <f t="shared" si="115"/>
        <v>0.50999999999999979</v>
      </c>
      <c r="J1820" s="51">
        <f>'H15 Swap'!B1826</f>
        <v>5.36</v>
      </c>
      <c r="K1820" s="52">
        <f>'H15 Swap'!C1826</f>
        <v>5.14</v>
      </c>
      <c r="L1820" s="14">
        <f t="shared" si="114"/>
        <v>0.22000000000000064</v>
      </c>
    </row>
    <row r="1821" spans="2:12" outlineLevel="1">
      <c r="B1821">
        <f>'H15 Swap'!A1827</f>
        <v>20070612</v>
      </c>
      <c r="C1821" s="1">
        <f t="shared" si="112"/>
        <v>39245</v>
      </c>
      <c r="D1821" s="8">
        <f t="shared" si="113"/>
        <v>2007.5256673511294</v>
      </c>
      <c r="F1821" s="50">
        <f>'H15 Swap'!H1827</f>
        <v>5.65</v>
      </c>
      <c r="G1821" s="50">
        <f>'H15 Swap'!O1827</f>
        <v>5.18</v>
      </c>
      <c r="H1821" s="14">
        <f t="shared" si="115"/>
        <v>0.47000000000000064</v>
      </c>
      <c r="J1821" s="51">
        <f>'H15 Swap'!B1827</f>
        <v>5.36</v>
      </c>
      <c r="K1821" s="52">
        <f>'H15 Swap'!C1827</f>
        <v>5.14</v>
      </c>
      <c r="L1821" s="14">
        <f t="shared" si="114"/>
        <v>0.22000000000000064</v>
      </c>
    </row>
    <row r="1822" spans="2:12" outlineLevel="1">
      <c r="B1822">
        <f>'H15 Swap'!A1828</f>
        <v>20070613</v>
      </c>
      <c r="C1822" s="1">
        <f t="shared" si="112"/>
        <v>39246</v>
      </c>
      <c r="D1822" s="8">
        <f t="shared" si="113"/>
        <v>2007.5284052019165</v>
      </c>
      <c r="F1822" s="50">
        <f>'H15 Swap'!H1828</f>
        <v>5.67</v>
      </c>
      <c r="G1822" s="50">
        <f>'H15 Swap'!O1828</f>
        <v>5.13</v>
      </c>
      <c r="H1822" s="14">
        <f t="shared" si="115"/>
        <v>0.54</v>
      </c>
      <c r="J1822" s="51">
        <f>'H15 Swap'!B1828</f>
        <v>5.36</v>
      </c>
      <c r="K1822" s="52">
        <f>'H15 Swap'!C1828</f>
        <v>5.14</v>
      </c>
      <c r="L1822" s="14">
        <f t="shared" si="114"/>
        <v>0.22000000000000064</v>
      </c>
    </row>
    <row r="1823" spans="2:12" outlineLevel="1">
      <c r="B1823">
        <f>'H15 Swap'!A1829</f>
        <v>20070614</v>
      </c>
      <c r="C1823" s="1">
        <f t="shared" si="112"/>
        <v>39247</v>
      </c>
      <c r="D1823" s="8">
        <f t="shared" si="113"/>
        <v>2007.5311430527036</v>
      </c>
      <c r="F1823" s="50">
        <f>'H15 Swap'!H1829</f>
        <v>5.63</v>
      </c>
      <c r="G1823" s="50">
        <f>'H15 Swap'!O1829</f>
        <v>5.16</v>
      </c>
      <c r="H1823" s="14">
        <f t="shared" si="115"/>
        <v>0.46999999999999975</v>
      </c>
      <c r="J1823" s="51">
        <f>'H15 Swap'!B1829</f>
        <v>5.36</v>
      </c>
      <c r="K1823" s="52">
        <f>'H15 Swap'!C1829</f>
        <v>5.14</v>
      </c>
      <c r="L1823" s="14">
        <f t="shared" si="114"/>
        <v>0.22000000000000064</v>
      </c>
    </row>
    <row r="1824" spans="2:12" outlineLevel="1">
      <c r="B1824">
        <f>'H15 Swap'!A1830</f>
        <v>20070615</v>
      </c>
      <c r="C1824" s="1">
        <f t="shared" si="112"/>
        <v>39248</v>
      </c>
      <c r="D1824" s="8">
        <f t="shared" si="113"/>
        <v>2007.5338809034909</v>
      </c>
      <c r="F1824" s="50">
        <f>'H15 Swap'!H1830</f>
        <v>5.62</v>
      </c>
      <c r="G1824" s="50">
        <f>'H15 Swap'!O1830</f>
        <v>5.0999999999999996</v>
      </c>
      <c r="H1824" s="14">
        <f t="shared" si="115"/>
        <v>0.52000000000000046</v>
      </c>
      <c r="J1824" s="51">
        <f>'H15 Swap'!B1830</f>
        <v>5.36</v>
      </c>
      <c r="K1824" s="52">
        <f>'H15 Swap'!C1830</f>
        <v>5.14</v>
      </c>
      <c r="L1824" s="14">
        <f t="shared" si="114"/>
        <v>0.22000000000000064</v>
      </c>
    </row>
    <row r="1825" spans="2:12" outlineLevel="1">
      <c r="B1825">
        <f>'H15 Swap'!A1831</f>
        <v>20070618</v>
      </c>
      <c r="C1825" s="1">
        <f t="shared" si="112"/>
        <v>39251</v>
      </c>
      <c r="D1825" s="8">
        <f t="shared" si="113"/>
        <v>2007.5420944558521</v>
      </c>
      <c r="F1825" s="50">
        <f>'H15 Swap'!H1831</f>
        <v>5.61</v>
      </c>
      <c r="G1825" s="50">
        <f>'H15 Swap'!O1831</f>
        <v>5.07</v>
      </c>
      <c r="H1825" s="14">
        <f t="shared" si="115"/>
        <v>0.54</v>
      </c>
      <c r="J1825" s="51">
        <f>'H15 Swap'!B1831</f>
        <v>5.36</v>
      </c>
      <c r="K1825" s="52">
        <f>'H15 Swap'!C1831</f>
        <v>5.14</v>
      </c>
      <c r="L1825" s="14">
        <f t="shared" si="114"/>
        <v>0.22000000000000064</v>
      </c>
    </row>
    <row r="1826" spans="2:12" outlineLevel="1">
      <c r="B1826">
        <f>'H15 Swap'!A1832</f>
        <v>20070619</v>
      </c>
      <c r="C1826" s="1">
        <f t="shared" si="112"/>
        <v>39252</v>
      </c>
      <c r="D1826" s="8">
        <f t="shared" si="113"/>
        <v>2007.5448323066394</v>
      </c>
      <c r="F1826" s="50">
        <f>'H15 Swap'!H1832</f>
        <v>5.53</v>
      </c>
      <c r="G1826" s="50">
        <f>'H15 Swap'!O1832</f>
        <v>5</v>
      </c>
      <c r="H1826" s="14">
        <f t="shared" si="115"/>
        <v>0.53000000000000025</v>
      </c>
      <c r="J1826" s="51">
        <f>'H15 Swap'!B1832</f>
        <v>5.36</v>
      </c>
      <c r="K1826" s="52">
        <f>'H15 Swap'!C1832</f>
        <v>5.14</v>
      </c>
      <c r="L1826" s="14">
        <f t="shared" si="114"/>
        <v>0.22000000000000064</v>
      </c>
    </row>
    <row r="1827" spans="2:12" outlineLevel="1">
      <c r="B1827">
        <f>'H15 Swap'!A1833</f>
        <v>20070620</v>
      </c>
      <c r="C1827" s="1">
        <f t="shared" si="112"/>
        <v>39253</v>
      </c>
      <c r="D1827" s="8">
        <f t="shared" si="113"/>
        <v>2007.5475701574264</v>
      </c>
      <c r="F1827" s="50">
        <f>'H15 Swap'!H1833</f>
        <v>5.55</v>
      </c>
      <c r="G1827" s="50">
        <f>'H15 Swap'!O1833</f>
        <v>5.05</v>
      </c>
      <c r="H1827" s="14">
        <f t="shared" si="115"/>
        <v>0.5</v>
      </c>
      <c r="J1827" s="51">
        <f>'H15 Swap'!B1833</f>
        <v>5.36</v>
      </c>
      <c r="K1827" s="52">
        <f>'H15 Swap'!C1833</f>
        <v>5.14</v>
      </c>
      <c r="L1827" s="14">
        <f t="shared" si="114"/>
        <v>0.22000000000000064</v>
      </c>
    </row>
    <row r="1828" spans="2:12" outlineLevel="1">
      <c r="B1828">
        <f>'H15 Swap'!A1834</f>
        <v>20070621</v>
      </c>
      <c r="C1828" s="1">
        <f t="shared" si="112"/>
        <v>39254</v>
      </c>
      <c r="D1828" s="8">
        <f t="shared" si="113"/>
        <v>2007.5503080082135</v>
      </c>
      <c r="F1828" s="50">
        <f>'H15 Swap'!H1834</f>
        <v>5.57</v>
      </c>
      <c r="G1828" s="50">
        <f>'H15 Swap'!O1834</f>
        <v>5.0599999999999996</v>
      </c>
      <c r="H1828" s="14">
        <f t="shared" si="115"/>
        <v>0.51000000000000068</v>
      </c>
      <c r="J1828" s="51">
        <f>'H15 Swap'!B1834</f>
        <v>5.36</v>
      </c>
      <c r="K1828" s="52">
        <f>'H15 Swap'!C1834</f>
        <v>5.14</v>
      </c>
      <c r="L1828" s="14">
        <f t="shared" si="114"/>
        <v>0.22000000000000064</v>
      </c>
    </row>
    <row r="1829" spans="2:12" outlineLevel="1">
      <c r="B1829">
        <f>'H15 Swap'!A1835</f>
        <v>20070622</v>
      </c>
      <c r="C1829" s="1">
        <f t="shared" si="112"/>
        <v>39255</v>
      </c>
      <c r="D1829" s="8">
        <f t="shared" si="113"/>
        <v>2007.5530458590006</v>
      </c>
      <c r="F1829" s="50">
        <f>'H15 Swap'!H1835</f>
        <v>5.61</v>
      </c>
      <c r="G1829" s="50">
        <f>'H15 Swap'!O1835</f>
        <v>5.0199999999999996</v>
      </c>
      <c r="H1829" s="14">
        <f t="shared" si="115"/>
        <v>0.59000000000000075</v>
      </c>
      <c r="J1829" s="51">
        <f>'H15 Swap'!B1835</f>
        <v>5.36</v>
      </c>
      <c r="K1829" s="52">
        <f>'H15 Swap'!C1835</f>
        <v>5.14</v>
      </c>
      <c r="L1829" s="14">
        <f t="shared" si="114"/>
        <v>0.22000000000000064</v>
      </c>
    </row>
    <row r="1830" spans="2:12" outlineLevel="1">
      <c r="B1830">
        <f>'H15 Swap'!A1836</f>
        <v>20070625</v>
      </c>
      <c r="C1830" s="1">
        <f t="shared" si="112"/>
        <v>39258</v>
      </c>
      <c r="D1830" s="8">
        <f t="shared" si="113"/>
        <v>2007.561259411362</v>
      </c>
      <c r="F1830" s="50">
        <f>'H15 Swap'!H1836</f>
        <v>5.54</v>
      </c>
      <c r="G1830" s="50">
        <f>'H15 Swap'!O1836</f>
        <v>4.97</v>
      </c>
      <c r="H1830" s="14">
        <f t="shared" si="115"/>
        <v>0.57000000000000028</v>
      </c>
      <c r="J1830" s="51">
        <f>'H15 Swap'!B1836</f>
        <v>5.36</v>
      </c>
      <c r="K1830" s="52">
        <f>'H15 Swap'!C1836</f>
        <v>5.14</v>
      </c>
      <c r="L1830" s="14">
        <f t="shared" si="114"/>
        <v>0.22000000000000064</v>
      </c>
    </row>
    <row r="1831" spans="2:12" outlineLevel="1">
      <c r="B1831">
        <f>'H15 Swap'!A1837</f>
        <v>20070626</v>
      </c>
      <c r="C1831" s="1">
        <f t="shared" si="112"/>
        <v>39259</v>
      </c>
      <c r="D1831" s="8">
        <f t="shared" si="113"/>
        <v>2007.5639972621493</v>
      </c>
      <c r="F1831" s="50">
        <f>'H15 Swap'!H1837</f>
        <v>5.52</v>
      </c>
      <c r="G1831" s="50">
        <f>'H15 Swap'!O1837</f>
        <v>4.99</v>
      </c>
      <c r="H1831" s="14">
        <f t="shared" si="115"/>
        <v>0.52999999999999936</v>
      </c>
      <c r="J1831" s="51">
        <f>'H15 Swap'!B1837</f>
        <v>5.36</v>
      </c>
      <c r="K1831" s="52">
        <f>'H15 Swap'!C1837</f>
        <v>5.14</v>
      </c>
      <c r="L1831" s="14">
        <f t="shared" si="114"/>
        <v>0.22000000000000064</v>
      </c>
    </row>
    <row r="1832" spans="2:12" outlineLevel="1">
      <c r="B1832">
        <f>'H15 Swap'!A1838</f>
        <v>20070627</v>
      </c>
      <c r="C1832" s="1">
        <f t="shared" si="112"/>
        <v>39260</v>
      </c>
      <c r="D1832" s="8">
        <f t="shared" si="113"/>
        <v>2007.5667351129364</v>
      </c>
      <c r="F1832" s="50">
        <f>'H15 Swap'!H1838</f>
        <v>5.47</v>
      </c>
      <c r="G1832" s="50">
        <f>'H15 Swap'!O1838</f>
        <v>4.97</v>
      </c>
      <c r="H1832" s="14">
        <f t="shared" si="115"/>
        <v>0.5</v>
      </c>
      <c r="J1832" s="51">
        <f>'H15 Swap'!B1838</f>
        <v>5.36</v>
      </c>
      <c r="K1832" s="52">
        <f>'H15 Swap'!C1838</f>
        <v>5.14</v>
      </c>
      <c r="L1832" s="14">
        <f t="shared" si="114"/>
        <v>0.22000000000000064</v>
      </c>
    </row>
    <row r="1833" spans="2:12" outlineLevel="1">
      <c r="B1833">
        <f>'H15 Swap'!A1839</f>
        <v>20070628</v>
      </c>
      <c r="C1833" s="1">
        <f t="shared" si="112"/>
        <v>39261</v>
      </c>
      <c r="D1833" s="8">
        <f t="shared" si="113"/>
        <v>2007.5694729637235</v>
      </c>
      <c r="F1833" s="50">
        <f>'H15 Swap'!H1839</f>
        <v>5.52</v>
      </c>
      <c r="G1833" s="50">
        <f>'H15 Swap'!O1839</f>
        <v>5.0199999999999996</v>
      </c>
      <c r="H1833" s="14">
        <f t="shared" si="115"/>
        <v>0.5</v>
      </c>
      <c r="J1833" s="51">
        <f>'H15 Swap'!B1839</f>
        <v>5.36</v>
      </c>
      <c r="K1833" s="52">
        <f>'H15 Swap'!C1839</f>
        <v>5.14</v>
      </c>
      <c r="L1833" s="14">
        <f t="shared" si="114"/>
        <v>0.22000000000000064</v>
      </c>
    </row>
    <row r="1834" spans="2:12" outlineLevel="1">
      <c r="B1834">
        <f>'H15 Swap'!A1840</f>
        <v>20070629</v>
      </c>
      <c r="C1834" s="1">
        <f t="shared" si="112"/>
        <v>39262</v>
      </c>
      <c r="D1834" s="8">
        <f t="shared" si="113"/>
        <v>2007.5722108145105</v>
      </c>
      <c r="F1834" s="50">
        <f>'H15 Swap'!H1840</f>
        <v>5.53</v>
      </c>
      <c r="G1834" s="50">
        <f>'H15 Swap'!O1840</f>
        <v>4.92</v>
      </c>
      <c r="H1834" s="14">
        <f t="shared" si="115"/>
        <v>0.61000000000000032</v>
      </c>
      <c r="J1834" s="51">
        <f>'H15 Swap'!B1840</f>
        <v>5.36</v>
      </c>
      <c r="K1834" s="52">
        <f>'H15 Swap'!C1840</f>
        <v>5.14</v>
      </c>
      <c r="L1834" s="14">
        <f t="shared" si="114"/>
        <v>0.22000000000000064</v>
      </c>
    </row>
    <row r="1835" spans="2:12" outlineLevel="1">
      <c r="B1835">
        <f>'H15 Swap'!A1841</f>
        <v>20070702</v>
      </c>
      <c r="C1835" s="1">
        <f t="shared" si="112"/>
        <v>39265</v>
      </c>
      <c r="D1835" s="8">
        <f t="shared" si="113"/>
        <v>2007.580424366872</v>
      </c>
      <c r="F1835" s="50">
        <f>'H15 Swap'!H1841</f>
        <v>5.47</v>
      </c>
      <c r="G1835" s="50">
        <f>'H15 Swap'!O1841</f>
        <v>4.9000000000000004</v>
      </c>
      <c r="H1835" s="14">
        <f t="shared" si="115"/>
        <v>0.5699999999999994</v>
      </c>
      <c r="J1835" s="51">
        <f>'H15 Swap'!B1841</f>
        <v>5.36</v>
      </c>
      <c r="K1835" s="52">
        <f>'H15 Swap'!C1841</f>
        <v>5.14</v>
      </c>
      <c r="L1835" s="14">
        <f t="shared" si="114"/>
        <v>0.22000000000000064</v>
      </c>
    </row>
    <row r="1836" spans="2:12" outlineLevel="1">
      <c r="B1836">
        <f>'H15 Swap'!A1842</f>
        <v>20070703</v>
      </c>
      <c r="C1836" s="1">
        <f t="shared" si="112"/>
        <v>39266</v>
      </c>
      <c r="D1836" s="8">
        <f t="shared" si="113"/>
        <v>2007.583162217659</v>
      </c>
      <c r="F1836" s="50">
        <f>'H15 Swap'!H1842</f>
        <v>5.48</v>
      </c>
      <c r="G1836" s="50">
        <f>'H15 Swap'!O1842</f>
        <v>4.95</v>
      </c>
      <c r="H1836" s="14">
        <f t="shared" si="115"/>
        <v>0.53000000000000025</v>
      </c>
      <c r="J1836" s="51">
        <f>'H15 Swap'!B1842</f>
        <v>5.36</v>
      </c>
      <c r="K1836" s="52">
        <f>'H15 Swap'!C1842</f>
        <v>5.13</v>
      </c>
      <c r="L1836" s="14">
        <f t="shared" si="114"/>
        <v>0.23000000000000043</v>
      </c>
    </row>
    <row r="1837" spans="2:12" outlineLevel="1">
      <c r="B1837">
        <f>'H15 Swap'!A1843</f>
        <v>20070704</v>
      </c>
      <c r="C1837" s="1">
        <f t="shared" si="112"/>
        <v>39267</v>
      </c>
      <c r="D1837" s="8">
        <f t="shared" si="113"/>
        <v>2007.5859000684463</v>
      </c>
      <c r="F1837" s="50" t="str">
        <f>'H15 Swap'!H1843</f>
        <v xml:space="preserve"> NaN</v>
      </c>
      <c r="G1837" s="50" t="str">
        <f>'H15 Swap'!O1843</f>
        <v xml:space="preserve"> NaN</v>
      </c>
      <c r="H1837" s="14" t="e">
        <f t="shared" si="115"/>
        <v>#N/A</v>
      </c>
      <c r="J1837" s="51">
        <f>'H15 Swap'!B1843</f>
        <v>5.36</v>
      </c>
      <c r="K1837" s="52" t="str">
        <f>'H15 Swap'!C1843</f>
        <v>NaN</v>
      </c>
      <c r="L1837" s="14" t="e">
        <f t="shared" si="114"/>
        <v>#N/A</v>
      </c>
    </row>
    <row r="1838" spans="2:12" outlineLevel="1">
      <c r="B1838">
        <f>'H15 Swap'!A1844</f>
        <v>20070705</v>
      </c>
      <c r="C1838" s="1">
        <f t="shared" si="112"/>
        <v>39268</v>
      </c>
      <c r="D1838" s="8">
        <f t="shared" si="113"/>
        <v>2007.5886379192334</v>
      </c>
      <c r="F1838" s="50">
        <f>'H15 Swap'!H1844</f>
        <v>5.56</v>
      </c>
      <c r="G1838" s="50">
        <f>'H15 Swap'!O1844</f>
        <v>5.05</v>
      </c>
      <c r="H1838" s="14">
        <f t="shared" si="115"/>
        <v>0.50999999999999979</v>
      </c>
      <c r="J1838" s="51">
        <f>'H15 Swap'!B1844</f>
        <v>5.36</v>
      </c>
      <c r="K1838" s="52">
        <f>'H15 Swap'!C1844</f>
        <v>5.13</v>
      </c>
      <c r="L1838" s="14">
        <f t="shared" si="114"/>
        <v>0.23000000000000043</v>
      </c>
    </row>
    <row r="1839" spans="2:12" outlineLevel="1">
      <c r="B1839">
        <f>'H15 Swap'!A1845</f>
        <v>20070706</v>
      </c>
      <c r="C1839" s="1">
        <f t="shared" si="112"/>
        <v>39269</v>
      </c>
      <c r="D1839" s="8">
        <f t="shared" si="113"/>
        <v>2007.5913757700205</v>
      </c>
      <c r="F1839" s="50">
        <f>'H15 Swap'!H1845</f>
        <v>5.63</v>
      </c>
      <c r="G1839" s="50">
        <f>'H15 Swap'!O1845</f>
        <v>5.0999999999999996</v>
      </c>
      <c r="H1839" s="14">
        <f t="shared" si="115"/>
        <v>0.53000000000000025</v>
      </c>
      <c r="J1839" s="51">
        <f>'H15 Swap'!B1845</f>
        <v>5.36</v>
      </c>
      <c r="K1839" s="52">
        <f>'H15 Swap'!C1845</f>
        <v>5.13</v>
      </c>
      <c r="L1839" s="14">
        <f t="shared" si="114"/>
        <v>0.23000000000000043</v>
      </c>
    </row>
    <row r="1840" spans="2:12" outlineLevel="1">
      <c r="B1840">
        <f>'H15 Swap'!A1846</f>
        <v>20070709</v>
      </c>
      <c r="C1840" s="1">
        <f t="shared" si="112"/>
        <v>39272</v>
      </c>
      <c r="D1840" s="8">
        <f t="shared" si="113"/>
        <v>2007.5995893223819</v>
      </c>
      <c r="F1840" s="50">
        <f>'H15 Swap'!H1846</f>
        <v>5.61</v>
      </c>
      <c r="G1840" s="50">
        <f>'H15 Swap'!O1846</f>
        <v>5.07</v>
      </c>
      <c r="H1840" s="14">
        <f t="shared" si="115"/>
        <v>0.54</v>
      </c>
      <c r="J1840" s="51">
        <f>'H15 Swap'!B1846</f>
        <v>5.36</v>
      </c>
      <c r="K1840" s="52">
        <f>'H15 Swap'!C1846</f>
        <v>5.13</v>
      </c>
      <c r="L1840" s="14">
        <f t="shared" si="114"/>
        <v>0.23000000000000043</v>
      </c>
    </row>
    <row r="1841" spans="2:12" outlineLevel="1">
      <c r="B1841">
        <f>'H15 Swap'!A1847</f>
        <v>20070710</v>
      </c>
      <c r="C1841" s="1">
        <f t="shared" si="112"/>
        <v>39273</v>
      </c>
      <c r="D1841" s="8">
        <f t="shared" si="113"/>
        <v>2007.602327173169</v>
      </c>
      <c r="F1841" s="50">
        <f>'H15 Swap'!H1847</f>
        <v>5.54</v>
      </c>
      <c r="G1841" s="50">
        <f>'H15 Swap'!O1847</f>
        <v>4.93</v>
      </c>
      <c r="H1841" s="14">
        <f t="shared" si="115"/>
        <v>0.61000000000000032</v>
      </c>
      <c r="J1841" s="51">
        <f>'H15 Swap'!B1847</f>
        <v>5.36</v>
      </c>
      <c r="K1841" s="52">
        <f>'H15 Swap'!C1847</f>
        <v>5.13</v>
      </c>
      <c r="L1841" s="14">
        <f t="shared" si="114"/>
        <v>0.23000000000000043</v>
      </c>
    </row>
    <row r="1842" spans="2:12" outlineLevel="1">
      <c r="B1842">
        <f>'H15 Swap'!A1848</f>
        <v>20070711</v>
      </c>
      <c r="C1842" s="1">
        <f t="shared" si="112"/>
        <v>39274</v>
      </c>
      <c r="D1842" s="8">
        <f t="shared" si="113"/>
        <v>2007.6050650239563</v>
      </c>
      <c r="F1842" s="50">
        <f>'H15 Swap'!H1848</f>
        <v>5.52</v>
      </c>
      <c r="G1842" s="50">
        <f>'H15 Swap'!O1848</f>
        <v>4.9800000000000004</v>
      </c>
      <c r="H1842" s="14">
        <f t="shared" si="115"/>
        <v>0.53999999999999915</v>
      </c>
      <c r="J1842" s="51">
        <f>'H15 Swap'!B1848</f>
        <v>5.36</v>
      </c>
      <c r="K1842" s="52">
        <f>'H15 Swap'!C1848</f>
        <v>5.13</v>
      </c>
      <c r="L1842" s="14">
        <f t="shared" si="114"/>
        <v>0.23000000000000043</v>
      </c>
    </row>
    <row r="1843" spans="2:12" outlineLevel="1">
      <c r="B1843">
        <f>'H15 Swap'!A1849</f>
        <v>20070712</v>
      </c>
      <c r="C1843" s="1">
        <f t="shared" si="112"/>
        <v>39275</v>
      </c>
      <c r="D1843" s="8">
        <f t="shared" si="113"/>
        <v>2007.6078028747434</v>
      </c>
      <c r="F1843" s="50">
        <f>'H15 Swap'!H1849</f>
        <v>5.57</v>
      </c>
      <c r="G1843" s="50">
        <f>'H15 Swap'!O1849</f>
        <v>5.03</v>
      </c>
      <c r="H1843" s="14">
        <f t="shared" si="115"/>
        <v>0.54</v>
      </c>
      <c r="J1843" s="51">
        <f>'H15 Swap'!B1849</f>
        <v>5.36</v>
      </c>
      <c r="K1843" s="52">
        <f>'H15 Swap'!C1849</f>
        <v>5.14</v>
      </c>
      <c r="L1843" s="14">
        <f t="shared" si="114"/>
        <v>0.22000000000000064</v>
      </c>
    </row>
    <row r="1844" spans="2:12" outlineLevel="1">
      <c r="B1844">
        <f>'H15 Swap'!A1850</f>
        <v>20070713</v>
      </c>
      <c r="C1844" s="1">
        <f t="shared" si="112"/>
        <v>39276</v>
      </c>
      <c r="D1844" s="8">
        <f t="shared" si="113"/>
        <v>2007.6105407255304</v>
      </c>
      <c r="F1844" s="50">
        <f>'H15 Swap'!H1850</f>
        <v>5.59</v>
      </c>
      <c r="G1844" s="50">
        <f>'H15 Swap'!O1850</f>
        <v>5.01</v>
      </c>
      <c r="H1844" s="14">
        <f t="shared" si="115"/>
        <v>0.58000000000000007</v>
      </c>
      <c r="J1844" s="51">
        <f>'H15 Swap'!B1850</f>
        <v>5.36</v>
      </c>
      <c r="K1844" s="52">
        <f>'H15 Swap'!C1850</f>
        <v>5.0999999999999996</v>
      </c>
      <c r="L1844" s="14">
        <f t="shared" si="114"/>
        <v>0.26000000000000068</v>
      </c>
    </row>
    <row r="1845" spans="2:12" outlineLevel="1">
      <c r="B1845">
        <f>'H15 Swap'!A1851</f>
        <v>20070716</v>
      </c>
      <c r="C1845" s="1">
        <f t="shared" si="112"/>
        <v>39279</v>
      </c>
      <c r="D1845" s="8">
        <f t="shared" si="113"/>
        <v>2007.6187542778919</v>
      </c>
      <c r="F1845" s="50">
        <f>'H15 Swap'!H1851</f>
        <v>5.56</v>
      </c>
      <c r="G1845" s="50">
        <f>'H15 Swap'!O1851</f>
        <v>4.95</v>
      </c>
      <c r="H1845" s="14">
        <f t="shared" si="115"/>
        <v>0.60999999999999943</v>
      </c>
      <c r="J1845" s="51">
        <f>'H15 Swap'!B1851</f>
        <v>5.36</v>
      </c>
      <c r="K1845" s="52">
        <f>'H15 Swap'!C1851</f>
        <v>5.14</v>
      </c>
      <c r="L1845" s="14">
        <f t="shared" si="114"/>
        <v>0.22000000000000064</v>
      </c>
    </row>
    <row r="1846" spans="2:12" outlineLevel="1">
      <c r="B1846">
        <f>'H15 Swap'!A1852</f>
        <v>20070717</v>
      </c>
      <c r="C1846" s="1">
        <f t="shared" si="112"/>
        <v>39280</v>
      </c>
      <c r="D1846" s="8">
        <f t="shared" si="113"/>
        <v>2007.6214921286789</v>
      </c>
      <c r="F1846" s="50">
        <f>'H15 Swap'!H1852</f>
        <v>5.58</v>
      </c>
      <c r="G1846" s="50">
        <f>'H15 Swap'!O1852</f>
        <v>4.9800000000000004</v>
      </c>
      <c r="H1846" s="14">
        <f t="shared" si="115"/>
        <v>0.59999999999999964</v>
      </c>
      <c r="J1846" s="51">
        <f>'H15 Swap'!B1852</f>
        <v>5.36</v>
      </c>
      <c r="K1846" s="52">
        <f>'H15 Swap'!C1852</f>
        <v>5.0999999999999996</v>
      </c>
      <c r="L1846" s="14">
        <f t="shared" si="114"/>
        <v>0.26000000000000068</v>
      </c>
    </row>
    <row r="1847" spans="2:12" outlineLevel="1">
      <c r="B1847">
        <f>'H15 Swap'!A1853</f>
        <v>20070718</v>
      </c>
      <c r="C1847" s="1">
        <f t="shared" si="112"/>
        <v>39281</v>
      </c>
      <c r="D1847" s="8">
        <f t="shared" si="113"/>
        <v>2007.624229979466</v>
      </c>
      <c r="F1847" s="50">
        <f>'H15 Swap'!H1853</f>
        <v>5.49</v>
      </c>
      <c r="G1847" s="50">
        <f>'H15 Swap'!O1853</f>
        <v>4.91</v>
      </c>
      <c r="H1847" s="14">
        <f t="shared" si="115"/>
        <v>0.58000000000000007</v>
      </c>
      <c r="J1847" s="51">
        <f>'H15 Swap'!B1853</f>
        <v>5.36</v>
      </c>
      <c r="K1847" s="52">
        <f>'H15 Swap'!C1853</f>
        <v>5.0999999999999996</v>
      </c>
      <c r="L1847" s="14">
        <f t="shared" si="114"/>
        <v>0.26000000000000068</v>
      </c>
    </row>
    <row r="1848" spans="2:12" outlineLevel="1">
      <c r="B1848">
        <f>'H15 Swap'!A1854</f>
        <v>20070719</v>
      </c>
      <c r="C1848" s="1">
        <f t="shared" si="112"/>
        <v>39282</v>
      </c>
      <c r="D1848" s="8">
        <f t="shared" si="113"/>
        <v>2007.6269678302533</v>
      </c>
      <c r="F1848" s="50">
        <f>'H15 Swap'!H1854</f>
        <v>5.51</v>
      </c>
      <c r="G1848" s="50">
        <f>'H15 Swap'!O1854</f>
        <v>4.9400000000000004</v>
      </c>
      <c r="H1848" s="14">
        <f t="shared" si="115"/>
        <v>0.5699999999999994</v>
      </c>
      <c r="J1848" s="51">
        <f>'H15 Swap'!B1854</f>
        <v>5.36</v>
      </c>
      <c r="K1848" s="52">
        <f>'H15 Swap'!C1854</f>
        <v>5.0999999999999996</v>
      </c>
      <c r="L1848" s="14">
        <f t="shared" si="114"/>
        <v>0.26000000000000068</v>
      </c>
    </row>
    <row r="1849" spans="2:12" outlineLevel="1">
      <c r="B1849">
        <f>'H15 Swap'!A1855</f>
        <v>20070720</v>
      </c>
      <c r="C1849" s="1">
        <f t="shared" si="112"/>
        <v>39283</v>
      </c>
      <c r="D1849" s="8">
        <f t="shared" si="113"/>
        <v>2007.6297056810404</v>
      </c>
      <c r="F1849" s="50">
        <f>'H15 Swap'!H1855</f>
        <v>5.44</v>
      </c>
      <c r="G1849" s="50">
        <f>'H15 Swap'!O1855</f>
        <v>4.8499999999999996</v>
      </c>
      <c r="H1849" s="14">
        <f t="shared" si="115"/>
        <v>0.59000000000000075</v>
      </c>
      <c r="J1849" s="51">
        <f>'H15 Swap'!B1855</f>
        <v>5.36</v>
      </c>
      <c r="K1849" s="52">
        <f>'H15 Swap'!C1855</f>
        <v>5.0999999999999996</v>
      </c>
      <c r="L1849" s="14">
        <f t="shared" si="114"/>
        <v>0.26000000000000068</v>
      </c>
    </row>
    <row r="1850" spans="2:12" outlineLevel="1">
      <c r="B1850">
        <f>'H15 Swap'!A1856</f>
        <v>20070723</v>
      </c>
      <c r="C1850" s="1">
        <f t="shared" si="112"/>
        <v>39286</v>
      </c>
      <c r="D1850" s="8">
        <f t="shared" si="113"/>
        <v>2007.6379192334018</v>
      </c>
      <c r="F1850" s="50">
        <f>'H15 Swap'!H1856</f>
        <v>5.47</v>
      </c>
      <c r="G1850" s="50">
        <f>'H15 Swap'!O1856</f>
        <v>4.8600000000000003</v>
      </c>
      <c r="H1850" s="14">
        <f t="shared" si="115"/>
        <v>0.60999999999999943</v>
      </c>
      <c r="J1850" s="51">
        <f>'H15 Swap'!B1856</f>
        <v>5.36</v>
      </c>
      <c r="K1850" s="52">
        <f>'H15 Swap'!C1856</f>
        <v>5.0999999999999996</v>
      </c>
      <c r="L1850" s="14">
        <f t="shared" si="114"/>
        <v>0.26000000000000068</v>
      </c>
    </row>
    <row r="1851" spans="2:12" outlineLevel="1">
      <c r="B1851">
        <f>'H15 Swap'!A1857</f>
        <v>20070724</v>
      </c>
      <c r="C1851" s="1">
        <f t="shared" si="112"/>
        <v>39287</v>
      </c>
      <c r="D1851" s="8">
        <f t="shared" si="113"/>
        <v>2007.6406570841889</v>
      </c>
      <c r="F1851" s="50">
        <f>'H15 Swap'!H1857</f>
        <v>5.45</v>
      </c>
      <c r="G1851" s="50">
        <f>'H15 Swap'!O1857</f>
        <v>4.82</v>
      </c>
      <c r="H1851" s="14">
        <f t="shared" si="115"/>
        <v>0.62999999999999989</v>
      </c>
      <c r="J1851" s="51">
        <f>'H15 Swap'!B1857</f>
        <v>5.36</v>
      </c>
      <c r="K1851" s="52">
        <f>'H15 Swap'!C1857</f>
        <v>5.0999999999999996</v>
      </c>
      <c r="L1851" s="14">
        <f t="shared" si="114"/>
        <v>0.26000000000000068</v>
      </c>
    </row>
    <row r="1852" spans="2:12" outlineLevel="1">
      <c r="B1852">
        <f>'H15 Swap'!A1858</f>
        <v>20070725</v>
      </c>
      <c r="C1852" s="1">
        <f t="shared" si="112"/>
        <v>39288</v>
      </c>
      <c r="D1852" s="8">
        <f t="shared" si="113"/>
        <v>2007.643394934976</v>
      </c>
      <c r="F1852" s="50">
        <f>'H15 Swap'!H1858</f>
        <v>5.41</v>
      </c>
      <c r="G1852" s="50">
        <f>'H15 Swap'!O1858</f>
        <v>4.8</v>
      </c>
      <c r="H1852" s="14">
        <f t="shared" si="115"/>
        <v>0.61000000000000032</v>
      </c>
      <c r="J1852" s="51">
        <f>'H15 Swap'!B1858</f>
        <v>5.36</v>
      </c>
      <c r="K1852" s="52">
        <f>'H15 Swap'!C1858</f>
        <v>5.0999999999999996</v>
      </c>
      <c r="L1852" s="14">
        <f t="shared" si="114"/>
        <v>0.26000000000000068</v>
      </c>
    </row>
    <row r="1853" spans="2:12" outlineLevel="1">
      <c r="B1853">
        <f>'H15 Swap'!A1859</f>
        <v>20070726</v>
      </c>
      <c r="C1853" s="1">
        <f t="shared" si="112"/>
        <v>39289</v>
      </c>
      <c r="D1853" s="8">
        <f t="shared" si="113"/>
        <v>2007.6461327857633</v>
      </c>
      <c r="F1853" s="50">
        <f>'H15 Swap'!H1859</f>
        <v>5.35</v>
      </c>
      <c r="G1853" s="50">
        <f>'H15 Swap'!O1859</f>
        <v>4.6100000000000003</v>
      </c>
      <c r="H1853" s="14">
        <f t="shared" si="115"/>
        <v>0.73999999999999932</v>
      </c>
      <c r="J1853" s="51">
        <f>'H15 Swap'!B1859</f>
        <v>5.36</v>
      </c>
      <c r="K1853" s="52">
        <f>'H15 Swap'!C1859</f>
        <v>5.0999999999999996</v>
      </c>
      <c r="L1853" s="14">
        <f t="shared" si="114"/>
        <v>0.26000000000000068</v>
      </c>
    </row>
    <row r="1854" spans="2:12" outlineLevel="1">
      <c r="B1854">
        <f>'H15 Swap'!A1860</f>
        <v>20070727</v>
      </c>
      <c r="C1854" s="1">
        <f t="shared" si="112"/>
        <v>39290</v>
      </c>
      <c r="D1854" s="8">
        <f t="shared" si="113"/>
        <v>2007.6488706365503</v>
      </c>
      <c r="F1854" s="50">
        <f>'H15 Swap'!H1860</f>
        <v>5.28</v>
      </c>
      <c r="G1854" s="50">
        <f>'H15 Swap'!O1860</f>
        <v>4.5999999999999996</v>
      </c>
      <c r="H1854" s="14">
        <f t="shared" si="115"/>
        <v>0.6800000000000006</v>
      </c>
      <c r="J1854" s="51">
        <f>'H15 Swap'!B1860</f>
        <v>5.3574999999999999</v>
      </c>
      <c r="K1854" s="52">
        <f>'H15 Swap'!C1860</f>
        <v>5.0999999999999996</v>
      </c>
      <c r="L1854" s="14">
        <f t="shared" si="114"/>
        <v>0.25750000000000028</v>
      </c>
    </row>
    <row r="1855" spans="2:12" outlineLevel="1">
      <c r="B1855">
        <f>'H15 Swap'!A1861</f>
        <v>20070730</v>
      </c>
      <c r="C1855" s="1">
        <f t="shared" si="112"/>
        <v>39293</v>
      </c>
      <c r="D1855" s="8">
        <f t="shared" si="113"/>
        <v>2007.6570841889118</v>
      </c>
      <c r="F1855" s="50">
        <f>'H15 Swap'!H1861</f>
        <v>5.27</v>
      </c>
      <c r="G1855" s="50">
        <f>'H15 Swap'!O1861</f>
        <v>4.6399999999999997</v>
      </c>
      <c r="H1855" s="14">
        <f t="shared" si="115"/>
        <v>0.62999999999999989</v>
      </c>
      <c r="J1855" s="51">
        <f>'H15 Swap'!B1861</f>
        <v>5.3563000000000001</v>
      </c>
      <c r="K1855" s="52">
        <f>'H15 Swap'!C1861</f>
        <v>5.0999999999999996</v>
      </c>
      <c r="L1855" s="14">
        <f t="shared" si="114"/>
        <v>0.25630000000000042</v>
      </c>
    </row>
    <row r="1856" spans="2:12" outlineLevel="1">
      <c r="B1856">
        <f>'H15 Swap'!A1862</f>
        <v>20070731</v>
      </c>
      <c r="C1856" s="1">
        <f t="shared" si="112"/>
        <v>39294</v>
      </c>
      <c r="D1856" s="8">
        <f t="shared" si="113"/>
        <v>2007.6598220396988</v>
      </c>
      <c r="F1856" s="50">
        <f>'H15 Swap'!H1862</f>
        <v>5.3</v>
      </c>
      <c r="G1856" s="50">
        <f>'H15 Swap'!O1862</f>
        <v>4.5999999999999996</v>
      </c>
      <c r="H1856" s="14">
        <f t="shared" si="115"/>
        <v>0.70000000000000018</v>
      </c>
      <c r="J1856" s="51">
        <f>'H15 Swap'!B1862</f>
        <v>5.3586999999999998</v>
      </c>
      <c r="K1856" s="52">
        <f>'H15 Swap'!C1862</f>
        <v>5.0999999999999996</v>
      </c>
      <c r="L1856" s="14">
        <f t="shared" si="114"/>
        <v>0.25870000000000015</v>
      </c>
    </row>
    <row r="1857" spans="2:12" outlineLevel="1">
      <c r="B1857">
        <f>'H15 Swap'!A1863</f>
        <v>20070801</v>
      </c>
      <c r="C1857" s="1">
        <f t="shared" si="112"/>
        <v>39295</v>
      </c>
      <c r="D1857" s="8">
        <f t="shared" si="113"/>
        <v>2007.6598220396988</v>
      </c>
      <c r="F1857" s="50">
        <f>'H15 Swap'!H1863</f>
        <v>5.24</v>
      </c>
      <c r="G1857" s="50">
        <f>'H15 Swap'!O1863</f>
        <v>4.5999999999999996</v>
      </c>
      <c r="H1857" s="14">
        <f t="shared" si="115"/>
        <v>0.64000000000000057</v>
      </c>
      <c r="J1857" s="51">
        <f>'H15 Swap'!B1863</f>
        <v>5.3594999999999997</v>
      </c>
      <c r="K1857" s="52">
        <f>'H15 Swap'!C1863</f>
        <v>5.0999999999999996</v>
      </c>
      <c r="L1857" s="14">
        <f t="shared" si="114"/>
        <v>0.25950000000000006</v>
      </c>
    </row>
    <row r="1858" spans="2:12" outlineLevel="1">
      <c r="B1858">
        <f>'H15 Swap'!A1864</f>
        <v>20070802</v>
      </c>
      <c r="C1858" s="1">
        <f t="shared" si="112"/>
        <v>39296</v>
      </c>
      <c r="D1858" s="8">
        <f t="shared" si="113"/>
        <v>2007.6625598904859</v>
      </c>
      <c r="F1858" s="50">
        <f>'H15 Swap'!H1864</f>
        <v>5.29</v>
      </c>
      <c r="G1858" s="50">
        <f>'H15 Swap'!O1864</f>
        <v>4.62</v>
      </c>
      <c r="H1858" s="14">
        <f t="shared" si="115"/>
        <v>0.66999999999999993</v>
      </c>
      <c r="J1858" s="51">
        <f>'H15 Swap'!B1864</f>
        <v>5.36</v>
      </c>
      <c r="K1858" s="52">
        <f>'H15 Swap'!C1864</f>
        <v>5.04</v>
      </c>
      <c r="L1858" s="14">
        <f t="shared" si="114"/>
        <v>0.32000000000000028</v>
      </c>
    </row>
    <row r="1859" spans="2:12" outlineLevel="1">
      <c r="B1859">
        <f>'H15 Swap'!A1865</f>
        <v>20070803</v>
      </c>
      <c r="C1859" s="1">
        <f t="shared" si="112"/>
        <v>39297</v>
      </c>
      <c r="D1859" s="8">
        <f t="shared" si="113"/>
        <v>2007.6652977412732</v>
      </c>
      <c r="F1859" s="50">
        <f>'H15 Swap'!H1865</f>
        <v>5.2</v>
      </c>
      <c r="G1859" s="50">
        <f>'H15 Swap'!O1865</f>
        <v>4.5199999999999996</v>
      </c>
      <c r="H1859" s="14">
        <f t="shared" si="115"/>
        <v>0.6800000000000006</v>
      </c>
      <c r="J1859" s="51">
        <f>'H15 Swap'!B1865</f>
        <v>5.36</v>
      </c>
      <c r="K1859" s="52">
        <f>'H15 Swap'!C1865</f>
        <v>5.04</v>
      </c>
      <c r="L1859" s="14">
        <f t="shared" si="114"/>
        <v>0.32000000000000028</v>
      </c>
    </row>
    <row r="1860" spans="2:12" outlineLevel="1">
      <c r="B1860">
        <f>'H15 Swap'!A1866</f>
        <v>20070806</v>
      </c>
      <c r="C1860" s="1">
        <f t="shared" si="112"/>
        <v>39300</v>
      </c>
      <c r="D1860" s="8">
        <f t="shared" si="113"/>
        <v>2007.6735112936344</v>
      </c>
      <c r="F1860" s="50">
        <f>'H15 Swap'!H1866</f>
        <v>5.15</v>
      </c>
      <c r="G1860" s="50">
        <f>'H15 Swap'!O1866</f>
        <v>4.5199999999999996</v>
      </c>
      <c r="H1860" s="14">
        <f t="shared" si="115"/>
        <v>0.63000000000000078</v>
      </c>
      <c r="J1860" s="51">
        <f>'H15 Swap'!B1866</f>
        <v>5.3563000000000001</v>
      </c>
      <c r="K1860" s="52">
        <f>'H15 Swap'!C1866</f>
        <v>5.04</v>
      </c>
      <c r="L1860" s="14">
        <f t="shared" si="114"/>
        <v>0.31630000000000003</v>
      </c>
    </row>
    <row r="1861" spans="2:12" outlineLevel="1">
      <c r="B1861">
        <f>'H15 Swap'!A1867</f>
        <v>20070807</v>
      </c>
      <c r="C1861" s="1">
        <f t="shared" si="112"/>
        <v>39301</v>
      </c>
      <c r="D1861" s="8">
        <f t="shared" si="113"/>
        <v>2007.6762491444217</v>
      </c>
      <c r="F1861" s="50">
        <f>'H15 Swap'!H1867</f>
        <v>5.21</v>
      </c>
      <c r="G1861" s="50">
        <f>'H15 Swap'!O1867</f>
        <v>4.5999999999999996</v>
      </c>
      <c r="H1861" s="14">
        <f t="shared" si="115"/>
        <v>0.61000000000000032</v>
      </c>
      <c r="J1861" s="51">
        <f>'H15 Swap'!B1867</f>
        <v>5.36</v>
      </c>
      <c r="K1861" s="52">
        <f>'H15 Swap'!C1867</f>
        <v>5.04</v>
      </c>
      <c r="L1861" s="14">
        <f t="shared" si="114"/>
        <v>0.32000000000000028</v>
      </c>
    </row>
    <row r="1862" spans="2:12" outlineLevel="1">
      <c r="B1862">
        <f>'H15 Swap'!A1868</f>
        <v>20070808</v>
      </c>
      <c r="C1862" s="1">
        <f t="shared" si="112"/>
        <v>39302</v>
      </c>
      <c r="D1862" s="8">
        <f t="shared" si="113"/>
        <v>2007.6789869952088</v>
      </c>
      <c r="F1862" s="50">
        <f>'H15 Swap'!H1868</f>
        <v>5.3</v>
      </c>
      <c r="G1862" s="50">
        <f>'H15 Swap'!O1868</f>
        <v>4.6900000000000004</v>
      </c>
      <c r="H1862" s="14">
        <f t="shared" si="115"/>
        <v>0.60999999999999943</v>
      </c>
      <c r="J1862" s="51">
        <f>'H15 Swap'!B1868</f>
        <v>5.38</v>
      </c>
      <c r="K1862" s="52">
        <f>'H15 Swap'!C1868</f>
        <v>5.05</v>
      </c>
      <c r="L1862" s="14">
        <f t="shared" si="114"/>
        <v>0.33000000000000007</v>
      </c>
    </row>
    <row r="1863" spans="2:12" outlineLevel="1">
      <c r="B1863">
        <f>'H15 Swap'!A1869</f>
        <v>20070809</v>
      </c>
      <c r="C1863" s="1">
        <f t="shared" si="112"/>
        <v>39303</v>
      </c>
      <c r="D1863" s="8">
        <f t="shared" si="113"/>
        <v>2007.6817248459959</v>
      </c>
      <c r="F1863" s="50">
        <f>'H15 Swap'!H1869</f>
        <v>5.21</v>
      </c>
      <c r="G1863" s="50">
        <f>'H15 Swap'!O1869</f>
        <v>4.58</v>
      </c>
      <c r="H1863" s="14">
        <f t="shared" si="115"/>
        <v>0.62999999999999989</v>
      </c>
      <c r="J1863" s="51">
        <f>'H15 Swap'!B1869</f>
        <v>5.5</v>
      </c>
      <c r="K1863" s="52">
        <f>'H15 Swap'!C1869</f>
        <v>5.05</v>
      </c>
      <c r="L1863" s="14">
        <f t="shared" si="114"/>
        <v>0.45000000000000018</v>
      </c>
    </row>
    <row r="1864" spans="2:12" outlineLevel="1">
      <c r="B1864">
        <f>'H15 Swap'!A1870</f>
        <v>20070810</v>
      </c>
      <c r="C1864" s="1">
        <f t="shared" si="112"/>
        <v>39304</v>
      </c>
      <c r="D1864" s="8">
        <f t="shared" si="113"/>
        <v>2007.6844626967829</v>
      </c>
      <c r="F1864" s="50">
        <f>'H15 Swap'!H1870</f>
        <v>5.18</v>
      </c>
      <c r="G1864" s="50">
        <f>'H15 Swap'!O1870</f>
        <v>4.59</v>
      </c>
      <c r="H1864" s="14">
        <f t="shared" si="115"/>
        <v>0.58999999999999986</v>
      </c>
      <c r="J1864" s="51">
        <f>'H15 Swap'!B1870</f>
        <v>5.5750000000000002</v>
      </c>
      <c r="K1864" s="52">
        <f>'H15 Swap'!C1870</f>
        <v>5.0999999999999996</v>
      </c>
      <c r="L1864" s="14">
        <f t="shared" si="114"/>
        <v>0.47500000000000053</v>
      </c>
    </row>
    <row r="1865" spans="2:12" outlineLevel="1">
      <c r="B1865">
        <f>'H15 Swap'!A1871</f>
        <v>20070813</v>
      </c>
      <c r="C1865" s="1">
        <f t="shared" si="112"/>
        <v>39307</v>
      </c>
      <c r="D1865" s="8">
        <f t="shared" si="113"/>
        <v>2007.6926762491444</v>
      </c>
      <c r="F1865" s="50">
        <f>'H15 Swap'!H1871</f>
        <v>5.27</v>
      </c>
      <c r="G1865" s="50">
        <f>'H15 Swap'!O1871</f>
        <v>4.57</v>
      </c>
      <c r="H1865" s="14">
        <f t="shared" si="115"/>
        <v>0.69999999999999929</v>
      </c>
      <c r="J1865" s="51">
        <f>'H15 Swap'!B1871</f>
        <v>5.5575000000000001</v>
      </c>
      <c r="K1865" s="52">
        <f>'H15 Swap'!C1871</f>
        <v>5.0999999999999996</v>
      </c>
      <c r="L1865" s="14">
        <f t="shared" si="114"/>
        <v>0.45750000000000046</v>
      </c>
    </row>
    <row r="1866" spans="2:12" outlineLevel="1">
      <c r="B1866">
        <f>'H15 Swap'!A1872</f>
        <v>20070814</v>
      </c>
      <c r="C1866" s="1">
        <f t="shared" si="112"/>
        <v>39308</v>
      </c>
      <c r="D1866" s="8">
        <f t="shared" si="113"/>
        <v>2007.6954140999314</v>
      </c>
      <c r="F1866" s="50">
        <f>'H15 Swap'!H1872</f>
        <v>5.2</v>
      </c>
      <c r="G1866" s="50">
        <f>'H15 Swap'!O1872</f>
        <v>4.51</v>
      </c>
      <c r="H1866" s="14">
        <f t="shared" si="115"/>
        <v>0.69000000000000039</v>
      </c>
      <c r="J1866" s="51">
        <f>'H15 Swap'!B1872</f>
        <v>5.53</v>
      </c>
      <c r="K1866" s="52">
        <f>'H15 Swap'!C1872</f>
        <v>4.93</v>
      </c>
      <c r="L1866" s="14">
        <f t="shared" si="114"/>
        <v>0.60000000000000053</v>
      </c>
    </row>
    <row r="1867" spans="2:12" outlineLevel="1">
      <c r="B1867">
        <f>'H15 Swap'!A1873</f>
        <v>20070815</v>
      </c>
      <c r="C1867" s="1">
        <f t="shared" ref="C1867:C1930" si="116">DATE(LEFT(B1867,4),MID(B1867,5,2),RIGHT(B1867,2))</f>
        <v>39309</v>
      </c>
      <c r="D1867" s="8">
        <f t="shared" ref="D1867:D1930" si="117">(YEAR(C1867)*365.25+MONTH(C1867)*30+DAY(C1867))/365.25</f>
        <v>2007.6981519507187</v>
      </c>
      <c r="F1867" s="50">
        <f>'H15 Swap'!H1873</f>
        <v>5.19</v>
      </c>
      <c r="G1867" s="50">
        <f>'H15 Swap'!O1873</f>
        <v>4.41</v>
      </c>
      <c r="H1867" s="14">
        <f t="shared" si="115"/>
        <v>0.78000000000000025</v>
      </c>
      <c r="J1867" s="51">
        <f>'H15 Swap'!B1873</f>
        <v>5.52</v>
      </c>
      <c r="K1867" s="52">
        <f>'H15 Swap'!C1873</f>
        <v>4.93</v>
      </c>
      <c r="L1867" s="14">
        <f t="shared" ref="L1867:L1930" si="118">IF(ISERROR(J1867-K1867),#N/A,J1867-K1867)</f>
        <v>0.58999999999999986</v>
      </c>
    </row>
    <row r="1868" spans="2:12" outlineLevel="1">
      <c r="B1868">
        <f>'H15 Swap'!A1874</f>
        <v>20070816</v>
      </c>
      <c r="C1868" s="1">
        <f t="shared" si="116"/>
        <v>39310</v>
      </c>
      <c r="D1868" s="8">
        <f t="shared" si="117"/>
        <v>2007.7008898015058</v>
      </c>
      <c r="F1868" s="50">
        <f>'H15 Swap'!H1874</f>
        <v>5.13</v>
      </c>
      <c r="G1868" s="50">
        <f>'H15 Swap'!O1874</f>
        <v>4.26</v>
      </c>
      <c r="H1868" s="14">
        <f t="shared" ref="H1868:H1931" si="119">IF(ISERROR(F1868-G1868),#N/A,F1868-G1868)</f>
        <v>0.87000000000000011</v>
      </c>
      <c r="J1868" s="51">
        <f>'H15 Swap'!B1874</f>
        <v>5.51</v>
      </c>
      <c r="K1868" s="52">
        <f>'H15 Swap'!C1874</f>
        <v>4.93</v>
      </c>
      <c r="L1868" s="14">
        <f t="shared" si="118"/>
        <v>0.58000000000000007</v>
      </c>
    </row>
    <row r="1869" spans="2:12" outlineLevel="1">
      <c r="B1869">
        <f>'H15 Swap'!A1875</f>
        <v>20070817</v>
      </c>
      <c r="C1869" s="1">
        <f t="shared" si="116"/>
        <v>39311</v>
      </c>
      <c r="D1869" s="8">
        <f t="shared" si="117"/>
        <v>2007.7036276522929</v>
      </c>
      <c r="F1869" s="50">
        <f>'H15 Swap'!H1875</f>
        <v>5.09</v>
      </c>
      <c r="G1869" s="50">
        <f>'H15 Swap'!O1875</f>
        <v>4.3499999999999996</v>
      </c>
      <c r="H1869" s="14">
        <f t="shared" si="119"/>
        <v>0.74000000000000021</v>
      </c>
      <c r="J1869" s="51">
        <f>'H15 Swap'!B1875</f>
        <v>5.5</v>
      </c>
      <c r="K1869" s="52">
        <f>'H15 Swap'!C1875</f>
        <v>4.93</v>
      </c>
      <c r="L1869" s="14">
        <f t="shared" si="118"/>
        <v>0.57000000000000028</v>
      </c>
    </row>
    <row r="1870" spans="2:12" outlineLevel="1">
      <c r="B1870">
        <f>'H15 Swap'!A1876</f>
        <v>20070820</v>
      </c>
      <c r="C1870" s="1">
        <f t="shared" si="116"/>
        <v>39314</v>
      </c>
      <c r="D1870" s="8">
        <f t="shared" si="117"/>
        <v>2007.7118412046543</v>
      </c>
      <c r="F1870" s="50">
        <f>'H15 Swap'!H1876</f>
        <v>5.0599999999999996</v>
      </c>
      <c r="G1870" s="50">
        <f>'H15 Swap'!O1876</f>
        <v>4.32</v>
      </c>
      <c r="H1870" s="14">
        <f t="shared" si="119"/>
        <v>0.73999999999999932</v>
      </c>
      <c r="J1870" s="51">
        <f>'H15 Swap'!B1876</f>
        <v>5.4950000000000001</v>
      </c>
      <c r="K1870" s="52">
        <f>'H15 Swap'!C1876</f>
        <v>4.93</v>
      </c>
      <c r="L1870" s="14">
        <f t="shared" si="118"/>
        <v>0.56500000000000039</v>
      </c>
    </row>
    <row r="1871" spans="2:12" outlineLevel="1">
      <c r="B1871">
        <f>'H15 Swap'!A1877</f>
        <v>20070821</v>
      </c>
      <c r="C1871" s="1">
        <f t="shared" si="116"/>
        <v>39315</v>
      </c>
      <c r="D1871" s="8">
        <f t="shared" si="117"/>
        <v>2007.7145790554414</v>
      </c>
      <c r="F1871" s="50">
        <f>'H15 Swap'!H1877</f>
        <v>5.0199999999999996</v>
      </c>
      <c r="G1871" s="50">
        <f>'H15 Swap'!O1877</f>
        <v>4.2699999999999996</v>
      </c>
      <c r="H1871" s="14">
        <f t="shared" si="119"/>
        <v>0.75</v>
      </c>
      <c r="J1871" s="51">
        <f>'H15 Swap'!B1877</f>
        <v>5.4943999999999997</v>
      </c>
      <c r="K1871" s="52">
        <f>'H15 Swap'!C1877</f>
        <v>3.8</v>
      </c>
      <c r="L1871" s="14">
        <f t="shared" si="118"/>
        <v>1.6943999999999999</v>
      </c>
    </row>
    <row r="1872" spans="2:12" outlineLevel="1">
      <c r="B1872">
        <f>'H15 Swap'!A1878</f>
        <v>20070822</v>
      </c>
      <c r="C1872" s="1">
        <f t="shared" si="116"/>
        <v>39316</v>
      </c>
      <c r="D1872" s="8">
        <f t="shared" si="117"/>
        <v>2007.7173169062287</v>
      </c>
      <c r="F1872" s="50">
        <f>'H15 Swap'!H1878</f>
        <v>5.07</v>
      </c>
      <c r="G1872" s="50">
        <f>'H15 Swap'!O1878</f>
        <v>4.34</v>
      </c>
      <c r="H1872" s="14">
        <f t="shared" si="119"/>
        <v>0.73000000000000043</v>
      </c>
      <c r="J1872" s="51">
        <f>'H15 Swap'!B1878</f>
        <v>5.4988000000000001</v>
      </c>
      <c r="K1872" s="52">
        <f>'H15 Swap'!C1878</f>
        <v>3.8</v>
      </c>
      <c r="L1872" s="14">
        <f t="shared" si="118"/>
        <v>1.6988000000000003</v>
      </c>
    </row>
    <row r="1873" spans="2:12" outlineLevel="1">
      <c r="B1873">
        <f>'H15 Swap'!A1879</f>
        <v>20070823</v>
      </c>
      <c r="C1873" s="1">
        <f t="shared" si="116"/>
        <v>39317</v>
      </c>
      <c r="D1873" s="8">
        <f t="shared" si="117"/>
        <v>2007.7200547570158</v>
      </c>
      <c r="F1873" s="50">
        <f>'H15 Swap'!H1879</f>
        <v>5.0999999999999996</v>
      </c>
      <c r="G1873" s="50">
        <f>'H15 Swap'!O1879</f>
        <v>4.3600000000000003</v>
      </c>
      <c r="H1873" s="14">
        <f t="shared" si="119"/>
        <v>0.73999999999999932</v>
      </c>
      <c r="J1873" s="51">
        <f>'H15 Swap'!B1879</f>
        <v>5.5049999999999999</v>
      </c>
      <c r="K1873" s="52">
        <f>'H15 Swap'!C1879</f>
        <v>3.8</v>
      </c>
      <c r="L1873" s="14">
        <f t="shared" si="118"/>
        <v>1.7050000000000001</v>
      </c>
    </row>
    <row r="1874" spans="2:12" outlineLevel="1">
      <c r="B1874">
        <f>'H15 Swap'!A1880</f>
        <v>20070824</v>
      </c>
      <c r="C1874" s="1">
        <f t="shared" si="116"/>
        <v>39318</v>
      </c>
      <c r="D1874" s="8">
        <f t="shared" si="117"/>
        <v>2007.7227926078028</v>
      </c>
      <c r="F1874" s="50">
        <f>'H15 Swap'!H1880</f>
        <v>5.0999999999999996</v>
      </c>
      <c r="G1874" s="50">
        <f>'H15 Swap'!O1880</f>
        <v>4.42</v>
      </c>
      <c r="H1874" s="14">
        <f t="shared" si="119"/>
        <v>0.67999999999999972</v>
      </c>
      <c r="J1874" s="51">
        <f>'H15 Swap'!B1880</f>
        <v>5.5056000000000003</v>
      </c>
      <c r="K1874" s="52">
        <f>'H15 Swap'!C1880</f>
        <v>3.8</v>
      </c>
      <c r="L1874" s="14">
        <f t="shared" si="118"/>
        <v>1.7056000000000004</v>
      </c>
    </row>
    <row r="1875" spans="2:12" outlineLevel="1">
      <c r="B1875">
        <f>'H15 Swap'!A1881</f>
        <v>20070827</v>
      </c>
      <c r="C1875" s="1">
        <f t="shared" si="116"/>
        <v>39321</v>
      </c>
      <c r="D1875" s="8">
        <f t="shared" si="117"/>
        <v>2007.7310061601643</v>
      </c>
      <c r="F1875" s="50">
        <f>'H15 Swap'!H1881</f>
        <v>5.04</v>
      </c>
      <c r="G1875" s="50">
        <f>'H15 Swap'!O1881</f>
        <v>4.3899999999999997</v>
      </c>
      <c r="H1875" s="14">
        <f t="shared" si="119"/>
        <v>0.65000000000000036</v>
      </c>
      <c r="J1875" s="51">
        <f>'H15 Swap'!B1881</f>
        <v>5.5056000000000003</v>
      </c>
      <c r="K1875" s="52">
        <f>'H15 Swap'!C1881</f>
        <v>4.9000000000000004</v>
      </c>
      <c r="L1875" s="14">
        <f t="shared" si="118"/>
        <v>0.60559999999999992</v>
      </c>
    </row>
    <row r="1876" spans="2:12" outlineLevel="1">
      <c r="B1876">
        <f>'H15 Swap'!A1882</f>
        <v>20070828</v>
      </c>
      <c r="C1876" s="1">
        <f t="shared" si="116"/>
        <v>39322</v>
      </c>
      <c r="D1876" s="8">
        <f t="shared" si="117"/>
        <v>2007.7337440109513</v>
      </c>
      <c r="F1876" s="50">
        <f>'H15 Swap'!H1882</f>
        <v>4.99</v>
      </c>
      <c r="G1876" s="50">
        <f>'H15 Swap'!O1882</f>
        <v>4.25</v>
      </c>
      <c r="H1876" s="14">
        <f t="shared" si="119"/>
        <v>0.74000000000000021</v>
      </c>
      <c r="J1876" s="51">
        <f>'H15 Swap'!B1882</f>
        <v>5.51</v>
      </c>
      <c r="K1876" s="52">
        <f>'H15 Swap'!C1882</f>
        <v>4.9000000000000004</v>
      </c>
      <c r="L1876" s="14">
        <f t="shared" si="118"/>
        <v>0.60999999999999943</v>
      </c>
    </row>
    <row r="1877" spans="2:12" outlineLevel="1">
      <c r="B1877">
        <f>'H15 Swap'!A1883</f>
        <v>20070829</v>
      </c>
      <c r="C1877" s="1">
        <f t="shared" si="116"/>
        <v>39323</v>
      </c>
      <c r="D1877" s="8">
        <f t="shared" si="117"/>
        <v>2007.7364818617386</v>
      </c>
      <c r="F1877" s="50">
        <f>'H15 Swap'!H1883</f>
        <v>4.96</v>
      </c>
      <c r="G1877" s="50">
        <f>'H15 Swap'!O1883</f>
        <v>4.3099999999999996</v>
      </c>
      <c r="H1877" s="14">
        <f t="shared" si="119"/>
        <v>0.65000000000000036</v>
      </c>
      <c r="J1877" s="51">
        <f>'H15 Swap'!B1883</f>
        <v>5.5412999999999997</v>
      </c>
      <c r="K1877" s="52">
        <f>'H15 Swap'!C1883</f>
        <v>4.9000000000000004</v>
      </c>
      <c r="L1877" s="14">
        <f t="shared" si="118"/>
        <v>0.64129999999999932</v>
      </c>
    </row>
    <row r="1878" spans="2:12" outlineLevel="1">
      <c r="B1878">
        <f>'H15 Swap'!A1884</f>
        <v>20070830</v>
      </c>
      <c r="C1878" s="1">
        <f t="shared" si="116"/>
        <v>39324</v>
      </c>
      <c r="D1878" s="8">
        <f t="shared" si="117"/>
        <v>2007.7392197125257</v>
      </c>
      <c r="F1878" s="50">
        <f>'H15 Swap'!H1884</f>
        <v>4.96</v>
      </c>
      <c r="G1878" s="50">
        <f>'H15 Swap'!O1884</f>
        <v>4.21</v>
      </c>
      <c r="H1878" s="14">
        <f t="shared" si="119"/>
        <v>0.75</v>
      </c>
      <c r="J1878" s="51">
        <f>'H15 Swap'!B1884</f>
        <v>5.58</v>
      </c>
      <c r="K1878" s="52">
        <f>'H15 Swap'!C1884</f>
        <v>4.9000000000000004</v>
      </c>
      <c r="L1878" s="14">
        <f t="shared" si="118"/>
        <v>0.67999999999999972</v>
      </c>
    </row>
    <row r="1879" spans="2:12" outlineLevel="1">
      <c r="B1879">
        <f>'H15 Swap'!A1885</f>
        <v>20070831</v>
      </c>
      <c r="C1879" s="1">
        <f t="shared" si="116"/>
        <v>39325</v>
      </c>
      <c r="D1879" s="8">
        <f t="shared" si="117"/>
        <v>2007.7419575633128</v>
      </c>
      <c r="F1879" s="50">
        <f>'H15 Swap'!H1885</f>
        <v>4.97</v>
      </c>
      <c r="G1879" s="50">
        <f>'H15 Swap'!O1885</f>
        <v>4.25</v>
      </c>
      <c r="H1879" s="14">
        <f t="shared" si="119"/>
        <v>0.71999999999999975</v>
      </c>
      <c r="J1879" s="51">
        <f>'H15 Swap'!B1885</f>
        <v>5.6212999999999997</v>
      </c>
      <c r="K1879" s="52">
        <f>'H15 Swap'!C1885</f>
        <v>4.9000000000000004</v>
      </c>
      <c r="L1879" s="14">
        <f t="shared" si="118"/>
        <v>0.72129999999999939</v>
      </c>
    </row>
    <row r="1880" spans="2:12" outlineLevel="1">
      <c r="B1880">
        <f>'H15 Swap'!A1886</f>
        <v>20070903</v>
      </c>
      <c r="C1880" s="1">
        <f t="shared" si="116"/>
        <v>39328</v>
      </c>
      <c r="D1880" s="8">
        <f t="shared" si="117"/>
        <v>2007.7474332648871</v>
      </c>
      <c r="F1880" s="50" t="str">
        <f>'H15 Swap'!H1886</f>
        <v xml:space="preserve"> NaN</v>
      </c>
      <c r="G1880" s="50" t="str">
        <f>'H15 Swap'!O1886</f>
        <v xml:space="preserve"> NaN</v>
      </c>
      <c r="H1880" s="14" t="e">
        <f t="shared" si="119"/>
        <v>#N/A</v>
      </c>
      <c r="J1880" s="51">
        <f>'H15 Swap'!B1886</f>
        <v>5.6688000000000001</v>
      </c>
      <c r="K1880" s="52" t="str">
        <f>'H15 Swap'!C1886</f>
        <v>NaN</v>
      </c>
      <c r="L1880" s="14" t="e">
        <f t="shared" si="118"/>
        <v>#N/A</v>
      </c>
    </row>
    <row r="1881" spans="2:12" outlineLevel="1">
      <c r="B1881">
        <f>'H15 Swap'!A1887</f>
        <v>20070904</v>
      </c>
      <c r="C1881" s="1">
        <f t="shared" si="116"/>
        <v>39329</v>
      </c>
      <c r="D1881" s="8">
        <f t="shared" si="117"/>
        <v>2007.7501711156742</v>
      </c>
      <c r="F1881" s="50">
        <f>'H15 Swap'!H1887</f>
        <v>4.99</v>
      </c>
      <c r="G1881" s="50">
        <f>'H15 Swap'!O1887</f>
        <v>4.26</v>
      </c>
      <c r="H1881" s="14">
        <f t="shared" si="119"/>
        <v>0.73000000000000043</v>
      </c>
      <c r="J1881" s="51">
        <f>'H15 Swap'!B1887</f>
        <v>5.6981000000000002</v>
      </c>
      <c r="K1881" s="52">
        <f>'H15 Swap'!C1887</f>
        <v>4.9000000000000004</v>
      </c>
      <c r="L1881" s="14">
        <f t="shared" si="118"/>
        <v>0.79809999999999981</v>
      </c>
    </row>
    <row r="1882" spans="2:12" outlineLevel="1">
      <c r="B1882">
        <f>'H15 Swap'!A1888</f>
        <v>20070905</v>
      </c>
      <c r="C1882" s="1">
        <f t="shared" si="116"/>
        <v>39330</v>
      </c>
      <c r="D1882" s="8">
        <f t="shared" si="117"/>
        <v>2007.7529089664613</v>
      </c>
      <c r="F1882" s="50">
        <f>'H15 Swap'!H1888</f>
        <v>4.9000000000000004</v>
      </c>
      <c r="G1882" s="50">
        <f>'H15 Swap'!O1888</f>
        <v>4.16</v>
      </c>
      <c r="H1882" s="14">
        <f t="shared" si="119"/>
        <v>0.74000000000000021</v>
      </c>
      <c r="J1882" s="51">
        <f>'H15 Swap'!B1888</f>
        <v>5.72</v>
      </c>
      <c r="K1882" s="52">
        <f>'H15 Swap'!C1888</f>
        <v>4.9000000000000004</v>
      </c>
      <c r="L1882" s="14">
        <f t="shared" si="118"/>
        <v>0.8199999999999994</v>
      </c>
    </row>
    <row r="1883" spans="2:12" outlineLevel="1">
      <c r="B1883">
        <f>'H15 Swap'!A1889</f>
        <v>20070906</v>
      </c>
      <c r="C1883" s="1">
        <f t="shared" si="116"/>
        <v>39331</v>
      </c>
      <c r="D1883" s="8">
        <f t="shared" si="117"/>
        <v>2007.7556468172484</v>
      </c>
      <c r="F1883" s="50">
        <f>'H15 Swap'!H1889</f>
        <v>4.8899999999999997</v>
      </c>
      <c r="G1883" s="50">
        <f>'H15 Swap'!O1889</f>
        <v>4.2</v>
      </c>
      <c r="H1883" s="14">
        <f t="shared" si="119"/>
        <v>0.6899999999999995</v>
      </c>
      <c r="J1883" s="51">
        <f>'H15 Swap'!B1889</f>
        <v>5.7237999999999998</v>
      </c>
      <c r="K1883" s="52">
        <f>'H15 Swap'!C1889</f>
        <v>4.9000000000000004</v>
      </c>
      <c r="L1883" s="14">
        <f t="shared" si="118"/>
        <v>0.82379999999999942</v>
      </c>
    </row>
    <row r="1884" spans="2:12" outlineLevel="1">
      <c r="B1884">
        <f>'H15 Swap'!A1890</f>
        <v>20070907</v>
      </c>
      <c r="C1884" s="1">
        <f t="shared" si="116"/>
        <v>39332</v>
      </c>
      <c r="D1884" s="8">
        <f t="shared" si="117"/>
        <v>2007.7583846680357</v>
      </c>
      <c r="F1884" s="50">
        <f>'H15 Swap'!H1890</f>
        <v>4.7300000000000004</v>
      </c>
      <c r="G1884" s="50">
        <f>'H15 Swap'!O1890</f>
        <v>4.03</v>
      </c>
      <c r="H1884" s="14">
        <f t="shared" si="119"/>
        <v>0.70000000000000018</v>
      </c>
      <c r="J1884" s="51">
        <f>'H15 Swap'!B1890</f>
        <v>5.7249999999999996</v>
      </c>
      <c r="K1884" s="52">
        <f>'H15 Swap'!C1890</f>
        <v>4.45</v>
      </c>
      <c r="L1884" s="14">
        <f t="shared" si="118"/>
        <v>1.2749999999999995</v>
      </c>
    </row>
    <row r="1885" spans="2:12" outlineLevel="1">
      <c r="B1885">
        <f>'H15 Swap'!A1891</f>
        <v>20070910</v>
      </c>
      <c r="C1885" s="1">
        <f t="shared" si="116"/>
        <v>39335</v>
      </c>
      <c r="D1885" s="8">
        <f t="shared" si="117"/>
        <v>2007.7665982203971</v>
      </c>
      <c r="F1885" s="50">
        <f>'H15 Swap'!H1891</f>
        <v>4.67</v>
      </c>
      <c r="G1885" s="50">
        <f>'H15 Swap'!O1891</f>
        <v>4</v>
      </c>
      <c r="H1885" s="14">
        <f t="shared" si="119"/>
        <v>0.66999999999999993</v>
      </c>
      <c r="J1885" s="51">
        <f>'H15 Swap'!B1891</f>
        <v>5.7038000000000002</v>
      </c>
      <c r="K1885" s="52">
        <f>'H15 Swap'!C1891</f>
        <v>4.3499999999999996</v>
      </c>
      <c r="L1885" s="14">
        <f t="shared" si="118"/>
        <v>1.3538000000000006</v>
      </c>
    </row>
    <row r="1886" spans="2:12" outlineLevel="1">
      <c r="B1886">
        <f>'H15 Swap'!A1892</f>
        <v>20070911</v>
      </c>
      <c r="C1886" s="1">
        <f t="shared" si="116"/>
        <v>39336</v>
      </c>
      <c r="D1886" s="8">
        <f t="shared" si="117"/>
        <v>2007.7693360711842</v>
      </c>
      <c r="F1886" s="50">
        <f>'H15 Swap'!H1892</f>
        <v>4.71</v>
      </c>
      <c r="G1886" s="50">
        <f>'H15 Swap'!O1892</f>
        <v>4.07</v>
      </c>
      <c r="H1886" s="14">
        <f t="shared" si="119"/>
        <v>0.63999999999999968</v>
      </c>
      <c r="J1886" s="51">
        <f>'H15 Swap'!B1892</f>
        <v>5.7031000000000001</v>
      </c>
      <c r="K1886" s="52">
        <f>'H15 Swap'!C1892</f>
        <v>4.5</v>
      </c>
      <c r="L1886" s="14">
        <f t="shared" si="118"/>
        <v>1.2031000000000001</v>
      </c>
    </row>
    <row r="1887" spans="2:12" outlineLevel="1">
      <c r="B1887">
        <f>'H15 Swap'!A1893</f>
        <v>20070912</v>
      </c>
      <c r="C1887" s="1">
        <f t="shared" si="116"/>
        <v>39337</v>
      </c>
      <c r="D1887" s="8">
        <f t="shared" si="117"/>
        <v>2007.7720739219712</v>
      </c>
      <c r="F1887" s="50">
        <f>'H15 Swap'!H1893</f>
        <v>4.78</v>
      </c>
      <c r="G1887" s="50">
        <f>'H15 Swap'!O1893</f>
        <v>4.1100000000000003</v>
      </c>
      <c r="H1887" s="14">
        <f t="shared" si="119"/>
        <v>0.66999999999999993</v>
      </c>
      <c r="J1887" s="51">
        <f>'H15 Swap'!B1893</f>
        <v>5.7031000000000001</v>
      </c>
      <c r="K1887" s="52">
        <f>'H15 Swap'!C1893</f>
        <v>4.45</v>
      </c>
      <c r="L1887" s="14">
        <f t="shared" si="118"/>
        <v>1.2530999999999999</v>
      </c>
    </row>
    <row r="1888" spans="2:12" outlineLevel="1">
      <c r="B1888">
        <f>'H15 Swap'!A1894</f>
        <v>20070913</v>
      </c>
      <c r="C1888" s="1">
        <f t="shared" si="116"/>
        <v>39338</v>
      </c>
      <c r="D1888" s="8">
        <f t="shared" si="117"/>
        <v>2007.7748117727583</v>
      </c>
      <c r="F1888" s="50">
        <f>'H15 Swap'!H1894</f>
        <v>4.8600000000000003</v>
      </c>
      <c r="G1888" s="50">
        <f>'H15 Swap'!O1894</f>
        <v>4.22</v>
      </c>
      <c r="H1888" s="14">
        <f t="shared" si="119"/>
        <v>0.64000000000000057</v>
      </c>
      <c r="J1888" s="51">
        <f>'H15 Swap'!B1894</f>
        <v>5.6943999999999999</v>
      </c>
      <c r="K1888" s="52">
        <f>'H15 Swap'!C1894</f>
        <v>4.45</v>
      </c>
      <c r="L1888" s="14">
        <f t="shared" si="118"/>
        <v>1.2443999999999997</v>
      </c>
    </row>
    <row r="1889" spans="2:12" outlineLevel="1">
      <c r="B1889">
        <f>'H15 Swap'!A1895</f>
        <v>20070914</v>
      </c>
      <c r="C1889" s="1">
        <f t="shared" si="116"/>
        <v>39339</v>
      </c>
      <c r="D1889" s="8">
        <f t="shared" si="117"/>
        <v>2007.7775496235456</v>
      </c>
      <c r="F1889" s="50">
        <f>'H15 Swap'!H1895</f>
        <v>4.8600000000000003</v>
      </c>
      <c r="G1889" s="50">
        <f>'H15 Swap'!O1895</f>
        <v>4.18</v>
      </c>
      <c r="H1889" s="14">
        <f t="shared" si="119"/>
        <v>0.6800000000000006</v>
      </c>
      <c r="J1889" s="51">
        <f>'H15 Swap'!B1895</f>
        <v>5.6463000000000001</v>
      </c>
      <c r="K1889" s="52">
        <f>'H15 Swap'!C1895</f>
        <v>4.45</v>
      </c>
      <c r="L1889" s="14">
        <f t="shared" si="118"/>
        <v>1.1962999999999999</v>
      </c>
    </row>
    <row r="1890" spans="2:12" outlineLevel="1">
      <c r="B1890">
        <f>'H15 Swap'!A1896</f>
        <v>20070917</v>
      </c>
      <c r="C1890" s="1">
        <f t="shared" si="116"/>
        <v>39342</v>
      </c>
      <c r="D1890" s="8">
        <f t="shared" si="117"/>
        <v>2007.7857631759068</v>
      </c>
      <c r="F1890" s="50">
        <f>'H15 Swap'!H1896</f>
        <v>4.9000000000000004</v>
      </c>
      <c r="G1890" s="50">
        <f>'H15 Swap'!O1896</f>
        <v>4.21</v>
      </c>
      <c r="H1890" s="14">
        <f t="shared" si="119"/>
        <v>0.69000000000000039</v>
      </c>
      <c r="J1890" s="51">
        <f>'H15 Swap'!B1896</f>
        <v>5.5975000000000001</v>
      </c>
      <c r="K1890" s="52">
        <f>'H15 Swap'!C1896</f>
        <v>4.55</v>
      </c>
      <c r="L1890" s="14">
        <f t="shared" si="118"/>
        <v>1.0475000000000003</v>
      </c>
    </row>
    <row r="1891" spans="2:12" outlineLevel="1">
      <c r="B1891">
        <f>'H15 Swap'!A1897</f>
        <v>20070918</v>
      </c>
      <c r="C1891" s="1">
        <f t="shared" si="116"/>
        <v>39343</v>
      </c>
      <c r="D1891" s="8">
        <f t="shared" si="117"/>
        <v>2007.7885010266941</v>
      </c>
      <c r="F1891" s="50">
        <f>'H15 Swap'!H1897</f>
        <v>4.92</v>
      </c>
      <c r="G1891" s="50">
        <f>'H15 Swap'!O1897</f>
        <v>4.1900000000000004</v>
      </c>
      <c r="H1891" s="14">
        <f t="shared" si="119"/>
        <v>0.72999999999999954</v>
      </c>
      <c r="J1891" s="51">
        <f>'H15 Swap'!B1897</f>
        <v>5.5875000000000004</v>
      </c>
      <c r="K1891" s="52">
        <f>'H15 Swap'!C1897</f>
        <v>4.55</v>
      </c>
      <c r="L1891" s="14">
        <f t="shared" si="118"/>
        <v>1.0375000000000005</v>
      </c>
    </row>
    <row r="1892" spans="2:12" outlineLevel="1">
      <c r="B1892">
        <f>'H15 Swap'!A1898</f>
        <v>20070919</v>
      </c>
      <c r="C1892" s="1">
        <f t="shared" si="116"/>
        <v>39344</v>
      </c>
      <c r="D1892" s="8">
        <f t="shared" si="117"/>
        <v>2007.7912388774812</v>
      </c>
      <c r="F1892" s="50">
        <f>'H15 Swap'!H1898</f>
        <v>4.82</v>
      </c>
      <c r="G1892" s="50">
        <f>'H15 Swap'!O1898</f>
        <v>4.2</v>
      </c>
      <c r="H1892" s="14">
        <f t="shared" si="119"/>
        <v>0.62000000000000011</v>
      </c>
      <c r="J1892" s="51">
        <f>'H15 Swap'!B1898</f>
        <v>5.2374999999999998</v>
      </c>
      <c r="K1892" s="52">
        <f>'H15 Swap'!C1898</f>
        <v>4.4000000000000004</v>
      </c>
      <c r="L1892" s="14">
        <f t="shared" si="118"/>
        <v>0.83749999999999947</v>
      </c>
    </row>
    <row r="1893" spans="2:12" outlineLevel="1">
      <c r="B1893">
        <f>'H15 Swap'!A1899</f>
        <v>20070920</v>
      </c>
      <c r="C1893" s="1">
        <f t="shared" si="116"/>
        <v>39345</v>
      </c>
      <c r="D1893" s="8">
        <f t="shared" si="117"/>
        <v>2007.7939767282683</v>
      </c>
      <c r="F1893" s="50">
        <f>'H15 Swap'!H1899</f>
        <v>4.87</v>
      </c>
      <c r="G1893" s="50">
        <f>'H15 Swap'!O1899</f>
        <v>4.3499999999999996</v>
      </c>
      <c r="H1893" s="14">
        <f t="shared" si="119"/>
        <v>0.52000000000000046</v>
      </c>
      <c r="J1893" s="51">
        <f>'H15 Swap'!B1899</f>
        <v>5.21</v>
      </c>
      <c r="K1893" s="52">
        <f>'H15 Swap'!C1899</f>
        <v>4.4000000000000004</v>
      </c>
      <c r="L1893" s="14">
        <f t="shared" si="118"/>
        <v>0.80999999999999961</v>
      </c>
    </row>
    <row r="1894" spans="2:12" outlineLevel="1">
      <c r="B1894">
        <f>'H15 Swap'!A1900</f>
        <v>20070921</v>
      </c>
      <c r="C1894" s="1">
        <f t="shared" si="116"/>
        <v>39346</v>
      </c>
      <c r="D1894" s="8">
        <f t="shared" si="117"/>
        <v>2007.7967145790553</v>
      </c>
      <c r="F1894" s="50">
        <f>'H15 Swap'!H1900</f>
        <v>4.97</v>
      </c>
      <c r="G1894" s="50">
        <f>'H15 Swap'!O1900</f>
        <v>4.3099999999999996</v>
      </c>
      <c r="H1894" s="14">
        <f t="shared" si="119"/>
        <v>0.66000000000000014</v>
      </c>
      <c r="J1894" s="51">
        <f>'H15 Swap'!B1900</f>
        <v>5.2024999999999997</v>
      </c>
      <c r="K1894" s="52">
        <f>'H15 Swap'!C1900</f>
        <v>4.45</v>
      </c>
      <c r="L1894" s="14">
        <f t="shared" si="118"/>
        <v>0.7524999999999995</v>
      </c>
    </row>
    <row r="1895" spans="2:12" outlineLevel="1">
      <c r="B1895">
        <f>'H15 Swap'!A1901</f>
        <v>20070924</v>
      </c>
      <c r="C1895" s="1">
        <f t="shared" si="116"/>
        <v>39349</v>
      </c>
      <c r="D1895" s="8">
        <f t="shared" si="117"/>
        <v>2007.8049281314168</v>
      </c>
      <c r="F1895" s="50">
        <f>'H15 Swap'!H1901</f>
        <v>4.9800000000000004</v>
      </c>
      <c r="G1895" s="50">
        <f>'H15 Swap'!O1901</f>
        <v>4.3099999999999996</v>
      </c>
      <c r="H1895" s="14">
        <f t="shared" si="119"/>
        <v>0.67000000000000082</v>
      </c>
      <c r="J1895" s="51">
        <f>'H15 Swap'!B1901</f>
        <v>5.2</v>
      </c>
      <c r="K1895" s="52">
        <f>'H15 Swap'!C1901</f>
        <v>4.4000000000000004</v>
      </c>
      <c r="L1895" s="14">
        <f t="shared" si="118"/>
        <v>0.79999999999999982</v>
      </c>
    </row>
    <row r="1896" spans="2:12" outlineLevel="1">
      <c r="B1896">
        <f>'H15 Swap'!A1902</f>
        <v>20070925</v>
      </c>
      <c r="C1896" s="1">
        <f t="shared" si="116"/>
        <v>39350</v>
      </c>
      <c r="D1896" s="8">
        <f t="shared" si="117"/>
        <v>2007.8076659822041</v>
      </c>
      <c r="F1896" s="50">
        <f>'H15 Swap'!H1902</f>
        <v>4.8899999999999997</v>
      </c>
      <c r="G1896" s="50">
        <f>'H15 Swap'!O1902</f>
        <v>4.26</v>
      </c>
      <c r="H1896" s="14">
        <f t="shared" si="119"/>
        <v>0.62999999999999989</v>
      </c>
      <c r="J1896" s="51">
        <f>'H15 Swap'!B1902</f>
        <v>5.2</v>
      </c>
      <c r="K1896" s="52">
        <f>'H15 Swap'!C1902</f>
        <v>4.3499999999999996</v>
      </c>
      <c r="L1896" s="14">
        <f t="shared" si="118"/>
        <v>0.85000000000000053</v>
      </c>
    </row>
    <row r="1897" spans="2:12" outlineLevel="1">
      <c r="B1897">
        <f>'H15 Swap'!A1903</f>
        <v>20070926</v>
      </c>
      <c r="C1897" s="1">
        <f t="shared" si="116"/>
        <v>39351</v>
      </c>
      <c r="D1897" s="8">
        <f t="shared" si="117"/>
        <v>2007.8104038329911</v>
      </c>
      <c r="F1897" s="50">
        <f>'H15 Swap'!H1903</f>
        <v>4.95</v>
      </c>
      <c r="G1897" s="50">
        <f>'H15 Swap'!O1903</f>
        <v>4.2699999999999996</v>
      </c>
      <c r="H1897" s="14">
        <f t="shared" si="119"/>
        <v>0.6800000000000006</v>
      </c>
      <c r="J1897" s="51">
        <f>'H15 Swap'!B1903</f>
        <v>5.1981000000000002</v>
      </c>
      <c r="K1897" s="52">
        <f>'H15 Swap'!C1903</f>
        <v>4.45</v>
      </c>
      <c r="L1897" s="14">
        <f t="shared" si="118"/>
        <v>0.74809999999999999</v>
      </c>
    </row>
    <row r="1898" spans="2:12" outlineLevel="1">
      <c r="B1898">
        <f>'H15 Swap'!A1904</f>
        <v>20070927</v>
      </c>
      <c r="C1898" s="1">
        <f t="shared" si="116"/>
        <v>39352</v>
      </c>
      <c r="D1898" s="8">
        <f t="shared" si="117"/>
        <v>2007.8131416837782</v>
      </c>
      <c r="F1898" s="50">
        <f>'H15 Swap'!H1904</f>
        <v>4.9000000000000004</v>
      </c>
      <c r="G1898" s="50">
        <f>'H15 Swap'!O1904</f>
        <v>4.22</v>
      </c>
      <c r="H1898" s="14">
        <f t="shared" si="119"/>
        <v>0.6800000000000006</v>
      </c>
      <c r="J1898" s="51">
        <f>'H15 Swap'!B1904</f>
        <v>5.2305999999999999</v>
      </c>
      <c r="K1898" s="52">
        <f>'H15 Swap'!C1904</f>
        <v>4.45</v>
      </c>
      <c r="L1898" s="14">
        <f t="shared" si="118"/>
        <v>0.78059999999999974</v>
      </c>
    </row>
    <row r="1899" spans="2:12" outlineLevel="1">
      <c r="B1899">
        <f>'H15 Swap'!A1905</f>
        <v>20070928</v>
      </c>
      <c r="C1899" s="1">
        <f t="shared" si="116"/>
        <v>39353</v>
      </c>
      <c r="D1899" s="8">
        <f t="shared" si="117"/>
        <v>2007.8158795345653</v>
      </c>
      <c r="F1899" s="50">
        <f>'H15 Swap'!H1905</f>
        <v>4.82</v>
      </c>
      <c r="G1899" s="50">
        <f>'H15 Swap'!O1905</f>
        <v>4.2300000000000004</v>
      </c>
      <c r="H1899" s="14">
        <f t="shared" si="119"/>
        <v>0.58999999999999986</v>
      </c>
      <c r="J1899" s="51">
        <f>'H15 Swap'!B1905</f>
        <v>5.2305999999999999</v>
      </c>
      <c r="K1899" s="52">
        <f>'H15 Swap'!C1905</f>
        <v>4.45</v>
      </c>
      <c r="L1899" s="14">
        <f t="shared" si="118"/>
        <v>0.78059999999999974</v>
      </c>
    </row>
    <row r="1900" spans="2:12" outlineLevel="1">
      <c r="B1900">
        <f>'H15 Swap'!A1906</f>
        <v>20071001</v>
      </c>
      <c r="C1900" s="1">
        <f t="shared" si="116"/>
        <v>39356</v>
      </c>
      <c r="D1900" s="8">
        <f t="shared" si="117"/>
        <v>2007.8240930869267</v>
      </c>
      <c r="F1900" s="50">
        <f>'H15 Swap'!H1906</f>
        <v>4.8600000000000003</v>
      </c>
      <c r="G1900" s="50">
        <f>'H15 Swap'!O1906</f>
        <v>4.24</v>
      </c>
      <c r="H1900" s="14">
        <f t="shared" si="119"/>
        <v>0.62000000000000011</v>
      </c>
      <c r="J1900" s="51">
        <f>'H15 Swap'!B1906</f>
        <v>5.23</v>
      </c>
      <c r="K1900" s="52">
        <f>'H15 Swap'!C1906</f>
        <v>4.45</v>
      </c>
      <c r="L1900" s="14">
        <f t="shared" si="118"/>
        <v>0.78000000000000025</v>
      </c>
    </row>
    <row r="1901" spans="2:12" outlineLevel="1">
      <c r="B1901">
        <f>'H15 Swap'!A1907</f>
        <v>20071002</v>
      </c>
      <c r="C1901" s="1">
        <f t="shared" si="116"/>
        <v>39357</v>
      </c>
      <c r="D1901" s="8">
        <f t="shared" si="117"/>
        <v>2007.8268309377138</v>
      </c>
      <c r="F1901" s="50">
        <f>'H15 Swap'!H1907</f>
        <v>4.8600000000000003</v>
      </c>
      <c r="G1901" s="50">
        <f>'H15 Swap'!O1907</f>
        <v>4.2</v>
      </c>
      <c r="H1901" s="14">
        <f t="shared" si="119"/>
        <v>0.66000000000000014</v>
      </c>
      <c r="J1901" s="51">
        <f>'H15 Swap'!B1907</f>
        <v>5.24</v>
      </c>
      <c r="K1901" s="52">
        <f>'H15 Swap'!C1907</f>
        <v>4.45</v>
      </c>
      <c r="L1901" s="14">
        <f t="shared" si="118"/>
        <v>0.79</v>
      </c>
    </row>
    <row r="1902" spans="2:12" outlineLevel="1">
      <c r="B1902">
        <f>'H15 Swap'!A1908</f>
        <v>20071003</v>
      </c>
      <c r="C1902" s="1">
        <f t="shared" si="116"/>
        <v>39358</v>
      </c>
      <c r="D1902" s="8">
        <f t="shared" si="117"/>
        <v>2007.8295687885011</v>
      </c>
      <c r="F1902" s="50">
        <f>'H15 Swap'!H1908</f>
        <v>4.9000000000000004</v>
      </c>
      <c r="G1902" s="50">
        <f>'H15 Swap'!O1908</f>
        <v>4.24</v>
      </c>
      <c r="H1902" s="14">
        <f t="shared" si="119"/>
        <v>0.66000000000000014</v>
      </c>
      <c r="J1902" s="51">
        <f>'H15 Swap'!B1908</f>
        <v>5.2438000000000002</v>
      </c>
      <c r="K1902" s="52">
        <f>'H15 Swap'!C1908</f>
        <v>4.45</v>
      </c>
      <c r="L1902" s="14">
        <f t="shared" si="118"/>
        <v>0.79380000000000006</v>
      </c>
    </row>
    <row r="1903" spans="2:12" outlineLevel="1">
      <c r="B1903">
        <f>'H15 Swap'!A1909</f>
        <v>20071004</v>
      </c>
      <c r="C1903" s="1">
        <f t="shared" si="116"/>
        <v>39359</v>
      </c>
      <c r="D1903" s="8">
        <f t="shared" si="117"/>
        <v>2007.8323066392882</v>
      </c>
      <c r="F1903" s="50">
        <f>'H15 Swap'!H1909</f>
        <v>4.91</v>
      </c>
      <c r="G1903" s="50">
        <f>'H15 Swap'!O1909</f>
        <v>4.22</v>
      </c>
      <c r="H1903" s="14">
        <f t="shared" si="119"/>
        <v>0.69000000000000039</v>
      </c>
      <c r="J1903" s="51">
        <f>'H15 Swap'!B1909</f>
        <v>5.2438000000000002</v>
      </c>
      <c r="K1903" s="52">
        <f>'H15 Swap'!C1909</f>
        <v>4.4000000000000004</v>
      </c>
      <c r="L1903" s="14">
        <f t="shared" si="118"/>
        <v>0.84379999999999988</v>
      </c>
    </row>
    <row r="1904" spans="2:12" outlineLevel="1">
      <c r="B1904">
        <f>'H15 Swap'!A1910</f>
        <v>20071005</v>
      </c>
      <c r="C1904" s="1">
        <f t="shared" si="116"/>
        <v>39360</v>
      </c>
      <c r="D1904" s="8">
        <f t="shared" si="117"/>
        <v>2007.8350444900752</v>
      </c>
      <c r="F1904" s="50">
        <f>'H15 Swap'!H1910</f>
        <v>4.9800000000000004</v>
      </c>
      <c r="G1904" s="50">
        <f>'H15 Swap'!O1910</f>
        <v>4.33</v>
      </c>
      <c r="H1904" s="14">
        <f t="shared" si="119"/>
        <v>0.65000000000000036</v>
      </c>
      <c r="J1904" s="51">
        <f>'H15 Swap'!B1910</f>
        <v>5.2431000000000001</v>
      </c>
      <c r="K1904" s="52">
        <f>'H15 Swap'!C1910</f>
        <v>4.5</v>
      </c>
      <c r="L1904" s="14">
        <f t="shared" si="118"/>
        <v>0.74310000000000009</v>
      </c>
    </row>
    <row r="1905" spans="2:12" outlineLevel="1">
      <c r="B1905">
        <f>'H15 Swap'!A1911</f>
        <v>20071008</v>
      </c>
      <c r="C1905" s="1">
        <f t="shared" si="116"/>
        <v>39363</v>
      </c>
      <c r="D1905" s="8">
        <f t="shared" si="117"/>
        <v>2007.8432580424367</v>
      </c>
      <c r="F1905" s="50" t="str">
        <f>'H15 Swap'!H1911</f>
        <v xml:space="preserve"> NaN</v>
      </c>
      <c r="G1905" s="50" t="str">
        <f>'H15 Swap'!O1911</f>
        <v xml:space="preserve"> NaN</v>
      </c>
      <c r="H1905" s="14" t="e">
        <f t="shared" si="119"/>
        <v>#N/A</v>
      </c>
      <c r="J1905" s="51">
        <f>'H15 Swap'!B1911</f>
        <v>5.2530999999999999</v>
      </c>
      <c r="K1905" s="52" t="str">
        <f>'H15 Swap'!C1911</f>
        <v>NaN</v>
      </c>
      <c r="L1905" s="14" t="e">
        <f t="shared" si="118"/>
        <v>#N/A</v>
      </c>
    </row>
    <row r="1906" spans="2:12" outlineLevel="1">
      <c r="B1906">
        <f>'H15 Swap'!A1912</f>
        <v>20071009</v>
      </c>
      <c r="C1906" s="1">
        <f t="shared" si="116"/>
        <v>39364</v>
      </c>
      <c r="D1906" s="8">
        <f t="shared" si="117"/>
        <v>2007.8459958932237</v>
      </c>
      <c r="F1906" s="50">
        <f>'H15 Swap'!H1912</f>
        <v>4.9800000000000004</v>
      </c>
      <c r="G1906" s="50">
        <f>'H15 Swap'!O1912</f>
        <v>4.38</v>
      </c>
      <c r="H1906" s="14">
        <f t="shared" si="119"/>
        <v>0.60000000000000053</v>
      </c>
      <c r="J1906" s="51">
        <f>'H15 Swap'!B1912</f>
        <v>5.2488000000000001</v>
      </c>
      <c r="K1906" s="52">
        <f>'H15 Swap'!C1912</f>
        <v>4.5</v>
      </c>
      <c r="L1906" s="14">
        <f t="shared" si="118"/>
        <v>0.74880000000000013</v>
      </c>
    </row>
    <row r="1907" spans="2:12" outlineLevel="1">
      <c r="B1907">
        <f>'H15 Swap'!A1913</f>
        <v>20071010</v>
      </c>
      <c r="C1907" s="1">
        <f t="shared" si="116"/>
        <v>39365</v>
      </c>
      <c r="D1907" s="8">
        <f t="shared" si="117"/>
        <v>2007.848733744011</v>
      </c>
      <c r="F1907" s="50">
        <f>'H15 Swap'!H1913</f>
        <v>5.01</v>
      </c>
      <c r="G1907" s="50">
        <f>'H15 Swap'!O1913</f>
        <v>4.37</v>
      </c>
      <c r="H1907" s="14">
        <f t="shared" si="119"/>
        <v>0.63999999999999968</v>
      </c>
      <c r="J1907" s="51">
        <f>'H15 Swap'!B1913</f>
        <v>5.2474999999999996</v>
      </c>
      <c r="K1907" s="52">
        <f>'H15 Swap'!C1913</f>
        <v>4.5</v>
      </c>
      <c r="L1907" s="14">
        <f t="shared" si="118"/>
        <v>0.74749999999999961</v>
      </c>
    </row>
    <row r="1908" spans="2:12" outlineLevel="1">
      <c r="B1908">
        <f>'H15 Swap'!A1914</f>
        <v>20071011</v>
      </c>
      <c r="C1908" s="1">
        <f t="shared" si="116"/>
        <v>39366</v>
      </c>
      <c r="D1908" s="8">
        <f t="shared" si="117"/>
        <v>2007.8514715947981</v>
      </c>
      <c r="F1908" s="50">
        <f>'H15 Swap'!H1914</f>
        <v>5.04</v>
      </c>
      <c r="G1908" s="50">
        <f>'H15 Swap'!O1914</f>
        <v>4.3600000000000003</v>
      </c>
      <c r="H1908" s="14">
        <f t="shared" si="119"/>
        <v>0.67999999999999972</v>
      </c>
      <c r="J1908" s="51">
        <f>'H15 Swap'!B1914</f>
        <v>5.2424999999999997</v>
      </c>
      <c r="K1908" s="52">
        <f>'H15 Swap'!C1914</f>
        <v>4.5</v>
      </c>
      <c r="L1908" s="14">
        <f t="shared" si="118"/>
        <v>0.74249999999999972</v>
      </c>
    </row>
    <row r="1909" spans="2:12" outlineLevel="1">
      <c r="B1909">
        <f>'H15 Swap'!A1915</f>
        <v>20071012</v>
      </c>
      <c r="C1909" s="1">
        <f t="shared" si="116"/>
        <v>39367</v>
      </c>
      <c r="D1909" s="8">
        <f t="shared" si="117"/>
        <v>2007.8542094455852</v>
      </c>
      <c r="F1909" s="50">
        <f>'H15 Swap'!H1915</f>
        <v>5</v>
      </c>
      <c r="G1909" s="50">
        <f>'H15 Swap'!O1915</f>
        <v>4.42</v>
      </c>
      <c r="H1909" s="14">
        <f t="shared" si="119"/>
        <v>0.58000000000000007</v>
      </c>
      <c r="J1909" s="51">
        <f>'H15 Swap'!B1915</f>
        <v>5.2237999999999998</v>
      </c>
      <c r="K1909" s="52">
        <f>'H15 Swap'!C1915</f>
        <v>4.5</v>
      </c>
      <c r="L1909" s="14">
        <f t="shared" si="118"/>
        <v>0.72379999999999978</v>
      </c>
    </row>
    <row r="1910" spans="2:12" outlineLevel="1">
      <c r="B1910">
        <f>'H15 Swap'!A1916</f>
        <v>20071015</v>
      </c>
      <c r="C1910" s="1">
        <f t="shared" si="116"/>
        <v>39370</v>
      </c>
      <c r="D1910" s="8">
        <f t="shared" si="117"/>
        <v>2007.8624229979466</v>
      </c>
      <c r="F1910" s="50">
        <f>'H15 Swap'!H1916</f>
        <v>5.0599999999999996</v>
      </c>
      <c r="G1910" s="50">
        <f>'H15 Swap'!O1916</f>
        <v>4.4000000000000004</v>
      </c>
      <c r="H1910" s="14">
        <f t="shared" si="119"/>
        <v>0.65999999999999925</v>
      </c>
      <c r="J1910" s="51">
        <f>'H15 Swap'!B1916</f>
        <v>5.2144000000000004</v>
      </c>
      <c r="K1910" s="52">
        <f>'H15 Swap'!C1916</f>
        <v>4.5</v>
      </c>
      <c r="L1910" s="14">
        <f t="shared" si="118"/>
        <v>0.71440000000000037</v>
      </c>
    </row>
    <row r="1911" spans="2:12" outlineLevel="1">
      <c r="B1911">
        <f>'H15 Swap'!A1917</f>
        <v>20071016</v>
      </c>
      <c r="C1911" s="1">
        <f t="shared" si="116"/>
        <v>39371</v>
      </c>
      <c r="D1911" s="8">
        <f t="shared" si="117"/>
        <v>2007.8651608487337</v>
      </c>
      <c r="F1911" s="50">
        <f>'H15 Swap'!H1917</f>
        <v>4.99</v>
      </c>
      <c r="G1911" s="50">
        <f>'H15 Swap'!O1917</f>
        <v>4.34</v>
      </c>
      <c r="H1911" s="14">
        <f t="shared" si="119"/>
        <v>0.65000000000000036</v>
      </c>
      <c r="J1911" s="51">
        <f>'H15 Swap'!B1917</f>
        <v>5.2088000000000001</v>
      </c>
      <c r="K1911" s="52">
        <f>'H15 Swap'!C1917</f>
        <v>4.5</v>
      </c>
      <c r="L1911" s="14">
        <f t="shared" si="118"/>
        <v>0.7088000000000001</v>
      </c>
    </row>
    <row r="1912" spans="2:12" outlineLevel="1">
      <c r="B1912">
        <f>'H15 Swap'!A1918</f>
        <v>20071017</v>
      </c>
      <c r="C1912" s="1">
        <f t="shared" si="116"/>
        <v>39372</v>
      </c>
      <c r="D1912" s="8">
        <f t="shared" si="117"/>
        <v>2007.8678986995208</v>
      </c>
      <c r="F1912" s="50">
        <f>'H15 Swap'!H1918</f>
        <v>4.93</v>
      </c>
      <c r="G1912" s="50">
        <f>'H15 Swap'!O1918</f>
        <v>4.22</v>
      </c>
      <c r="H1912" s="14">
        <f t="shared" si="119"/>
        <v>0.71</v>
      </c>
      <c r="J1912" s="51">
        <f>'H15 Swap'!B1918</f>
        <v>5.1988000000000003</v>
      </c>
      <c r="K1912" s="52">
        <f>'H15 Swap'!C1918</f>
        <v>4.5</v>
      </c>
      <c r="L1912" s="14">
        <f t="shared" si="118"/>
        <v>0.69880000000000031</v>
      </c>
    </row>
    <row r="1913" spans="2:12" outlineLevel="1">
      <c r="B1913">
        <f>'H15 Swap'!A1919</f>
        <v>20071018</v>
      </c>
      <c r="C1913" s="1">
        <f t="shared" si="116"/>
        <v>39373</v>
      </c>
      <c r="D1913" s="8">
        <f t="shared" si="117"/>
        <v>2007.8706365503081</v>
      </c>
      <c r="F1913" s="50">
        <f>'H15 Swap'!H1919</f>
        <v>4.84</v>
      </c>
      <c r="G1913" s="50">
        <f>'H15 Swap'!O1919</f>
        <v>4.17</v>
      </c>
      <c r="H1913" s="14">
        <f t="shared" si="119"/>
        <v>0.66999999999999993</v>
      </c>
      <c r="J1913" s="51">
        <f>'H15 Swap'!B1919</f>
        <v>5.18</v>
      </c>
      <c r="K1913" s="52">
        <f>'H15 Swap'!C1919</f>
        <v>4.3499999999999996</v>
      </c>
      <c r="L1913" s="14">
        <f t="shared" si="118"/>
        <v>0.83000000000000007</v>
      </c>
    </row>
    <row r="1914" spans="2:12" outlineLevel="1">
      <c r="B1914">
        <f>'H15 Swap'!A1920</f>
        <v>20071019</v>
      </c>
      <c r="C1914" s="1">
        <f t="shared" si="116"/>
        <v>39374</v>
      </c>
      <c r="D1914" s="8">
        <f t="shared" si="117"/>
        <v>2007.8733744010951</v>
      </c>
      <c r="F1914" s="50">
        <f>'H15 Swap'!H1920</f>
        <v>4.7</v>
      </c>
      <c r="G1914" s="50">
        <f>'H15 Swap'!O1920</f>
        <v>4.03</v>
      </c>
      <c r="H1914" s="14">
        <f t="shared" si="119"/>
        <v>0.66999999999999993</v>
      </c>
      <c r="J1914" s="51">
        <f>'H15 Swap'!B1920</f>
        <v>5.1513</v>
      </c>
      <c r="K1914" s="52">
        <f>'H15 Swap'!C1920</f>
        <v>4.4000000000000004</v>
      </c>
      <c r="L1914" s="14">
        <f t="shared" si="118"/>
        <v>0.75129999999999963</v>
      </c>
    </row>
    <row r="1915" spans="2:12" outlineLevel="1">
      <c r="B1915">
        <f>'H15 Swap'!A1921</f>
        <v>20071022</v>
      </c>
      <c r="C1915" s="1">
        <f t="shared" si="116"/>
        <v>39377</v>
      </c>
      <c r="D1915" s="8">
        <f t="shared" si="117"/>
        <v>2007.8815879534566</v>
      </c>
      <c r="F1915" s="50">
        <f>'H15 Swap'!H1921</f>
        <v>4.71</v>
      </c>
      <c r="G1915" s="50">
        <f>'H15 Swap'!O1921</f>
        <v>4.08</v>
      </c>
      <c r="H1915" s="14">
        <f t="shared" si="119"/>
        <v>0.62999999999999989</v>
      </c>
      <c r="J1915" s="51">
        <f>'H15 Swap'!B1921</f>
        <v>5.0925000000000002</v>
      </c>
      <c r="K1915" s="52">
        <f>'H15 Swap'!C1921</f>
        <v>4.3</v>
      </c>
      <c r="L1915" s="14">
        <f t="shared" si="118"/>
        <v>0.79250000000000043</v>
      </c>
    </row>
    <row r="1916" spans="2:12" outlineLevel="1">
      <c r="B1916">
        <f>'H15 Swap'!A1922</f>
        <v>20071023</v>
      </c>
      <c r="C1916" s="1">
        <f t="shared" si="116"/>
        <v>39378</v>
      </c>
      <c r="D1916" s="8">
        <f t="shared" si="117"/>
        <v>2007.8843258042436</v>
      </c>
      <c r="F1916" s="50">
        <f>'H15 Swap'!H1922</f>
        <v>4.7300000000000004</v>
      </c>
      <c r="G1916" s="50">
        <f>'H15 Swap'!O1922</f>
        <v>4.0599999999999996</v>
      </c>
      <c r="H1916" s="14">
        <f t="shared" si="119"/>
        <v>0.67000000000000082</v>
      </c>
      <c r="J1916" s="51">
        <f>'H15 Swap'!B1922</f>
        <v>5.0838000000000001</v>
      </c>
      <c r="K1916" s="52">
        <f>'H15 Swap'!C1922</f>
        <v>4.3499999999999996</v>
      </c>
      <c r="L1916" s="14">
        <f t="shared" si="118"/>
        <v>0.73380000000000045</v>
      </c>
    </row>
    <row r="1917" spans="2:12" outlineLevel="1">
      <c r="B1917">
        <f>'H15 Swap'!A1923</f>
        <v>20071024</v>
      </c>
      <c r="C1917" s="1">
        <f t="shared" si="116"/>
        <v>39379</v>
      </c>
      <c r="D1917" s="8">
        <f t="shared" si="117"/>
        <v>2007.8870636550307</v>
      </c>
      <c r="F1917" s="50">
        <f>'H15 Swap'!H1923</f>
        <v>4.6399999999999997</v>
      </c>
      <c r="G1917" s="50">
        <f>'H15 Swap'!O1923</f>
        <v>3.99</v>
      </c>
      <c r="H1917" s="14">
        <f t="shared" si="119"/>
        <v>0.64999999999999947</v>
      </c>
      <c r="J1917" s="51">
        <f>'H15 Swap'!B1923</f>
        <v>5.0650000000000004</v>
      </c>
      <c r="K1917" s="52">
        <f>'H15 Swap'!C1923</f>
        <v>4.3</v>
      </c>
      <c r="L1917" s="14">
        <f t="shared" si="118"/>
        <v>0.76500000000000057</v>
      </c>
    </row>
    <row r="1918" spans="2:12" outlineLevel="1">
      <c r="B1918">
        <f>'H15 Swap'!A1924</f>
        <v>20071025</v>
      </c>
      <c r="C1918" s="1">
        <f t="shared" si="116"/>
        <v>39380</v>
      </c>
      <c r="D1918" s="8">
        <f t="shared" si="117"/>
        <v>2007.889801505818</v>
      </c>
      <c r="F1918" s="50">
        <f>'H15 Swap'!H1924</f>
        <v>4.6500000000000004</v>
      </c>
      <c r="G1918" s="50">
        <f>'H15 Swap'!O1924</f>
        <v>4.01</v>
      </c>
      <c r="H1918" s="14">
        <f t="shared" si="119"/>
        <v>0.64000000000000057</v>
      </c>
      <c r="J1918" s="51">
        <f>'H15 Swap'!B1924</f>
        <v>5.0106000000000002</v>
      </c>
      <c r="K1918" s="52">
        <f>'H15 Swap'!C1924</f>
        <v>4.3</v>
      </c>
      <c r="L1918" s="14">
        <f t="shared" si="118"/>
        <v>0.71060000000000034</v>
      </c>
    </row>
    <row r="1919" spans="2:12" outlineLevel="1">
      <c r="B1919">
        <f>'H15 Swap'!A1925</f>
        <v>20071026</v>
      </c>
      <c r="C1919" s="1">
        <f t="shared" si="116"/>
        <v>39381</v>
      </c>
      <c r="D1919" s="8">
        <f t="shared" si="117"/>
        <v>2007.8925393566051</v>
      </c>
      <c r="F1919" s="50">
        <f>'H15 Swap'!H1925</f>
        <v>4.6900000000000004</v>
      </c>
      <c r="G1919" s="50">
        <f>'H15 Swap'!O1925</f>
        <v>4.04</v>
      </c>
      <c r="H1919" s="14">
        <f t="shared" si="119"/>
        <v>0.65000000000000036</v>
      </c>
      <c r="J1919" s="51">
        <f>'H15 Swap'!B1925</f>
        <v>4.9837999999999996</v>
      </c>
      <c r="K1919" s="52">
        <f>'H15 Swap'!C1925</f>
        <v>4.3</v>
      </c>
      <c r="L1919" s="14">
        <f t="shared" si="118"/>
        <v>0.68379999999999974</v>
      </c>
    </row>
    <row r="1920" spans="2:12" outlineLevel="1">
      <c r="B1920">
        <f>'H15 Swap'!A1926</f>
        <v>20071029</v>
      </c>
      <c r="C1920" s="1">
        <f t="shared" si="116"/>
        <v>39384</v>
      </c>
      <c r="D1920" s="8">
        <f t="shared" si="117"/>
        <v>2007.9007529089665</v>
      </c>
      <c r="F1920" s="50">
        <f>'H15 Swap'!H1926</f>
        <v>4.71</v>
      </c>
      <c r="G1920" s="50">
        <f>'H15 Swap'!O1926</f>
        <v>4.04</v>
      </c>
      <c r="H1920" s="14">
        <f t="shared" si="119"/>
        <v>0.66999999999999993</v>
      </c>
      <c r="J1920" s="51">
        <f>'H15 Swap'!B1926</f>
        <v>4.96</v>
      </c>
      <c r="K1920" s="52">
        <f>'H15 Swap'!C1926</f>
        <v>4.3</v>
      </c>
      <c r="L1920" s="14">
        <f t="shared" si="118"/>
        <v>0.66000000000000014</v>
      </c>
    </row>
    <row r="1921" spans="2:12" outlineLevel="1">
      <c r="B1921">
        <f>'H15 Swap'!A1927</f>
        <v>20071030</v>
      </c>
      <c r="C1921" s="1">
        <f t="shared" si="116"/>
        <v>39385</v>
      </c>
      <c r="D1921" s="8">
        <f t="shared" si="117"/>
        <v>2007.9034907597536</v>
      </c>
      <c r="F1921" s="50">
        <f>'H15 Swap'!H1927</f>
        <v>4.72</v>
      </c>
      <c r="G1921" s="50">
        <f>'H15 Swap'!O1927</f>
        <v>4.0599999999999996</v>
      </c>
      <c r="H1921" s="14">
        <f t="shared" si="119"/>
        <v>0.66000000000000014</v>
      </c>
      <c r="J1921" s="51">
        <f>'H15 Swap'!B1927</f>
        <v>4.9112999999999998</v>
      </c>
      <c r="K1921" s="52">
        <f>'H15 Swap'!C1927</f>
        <v>4.3</v>
      </c>
      <c r="L1921" s="14">
        <f t="shared" si="118"/>
        <v>0.61129999999999995</v>
      </c>
    </row>
    <row r="1922" spans="2:12" outlineLevel="1">
      <c r="B1922">
        <f>'H15 Swap'!A1928</f>
        <v>20071031</v>
      </c>
      <c r="C1922" s="1">
        <f t="shared" si="116"/>
        <v>39386</v>
      </c>
      <c r="D1922" s="8">
        <f t="shared" si="117"/>
        <v>2007.9062286105407</v>
      </c>
      <c r="F1922" s="50">
        <f>'H15 Swap'!H1928</f>
        <v>4.74</v>
      </c>
      <c r="G1922" s="50">
        <f>'H15 Swap'!O1928</f>
        <v>4.16</v>
      </c>
      <c r="H1922" s="14">
        <f t="shared" si="119"/>
        <v>0.58000000000000007</v>
      </c>
      <c r="J1922" s="51">
        <f>'H15 Swap'!B1928</f>
        <v>4.8937999999999997</v>
      </c>
      <c r="K1922" s="52">
        <f>'H15 Swap'!C1928</f>
        <v>4.25</v>
      </c>
      <c r="L1922" s="14">
        <f t="shared" si="118"/>
        <v>0.64379999999999971</v>
      </c>
    </row>
    <row r="1923" spans="2:12" outlineLevel="1">
      <c r="B1923">
        <f>'H15 Swap'!A1929</f>
        <v>20071101</v>
      </c>
      <c r="C1923" s="1">
        <f t="shared" si="116"/>
        <v>39387</v>
      </c>
      <c r="D1923" s="8">
        <f t="shared" si="117"/>
        <v>2007.9062286105407</v>
      </c>
      <c r="F1923" s="50">
        <f>'H15 Swap'!H1929</f>
        <v>4.72</v>
      </c>
      <c r="G1923" s="50">
        <f>'H15 Swap'!O1929</f>
        <v>4.0199999999999996</v>
      </c>
      <c r="H1923" s="14">
        <f t="shared" si="119"/>
        <v>0.70000000000000018</v>
      </c>
      <c r="J1923" s="51">
        <f>'H15 Swap'!B1929</f>
        <v>4.8775000000000004</v>
      </c>
      <c r="K1923" s="52">
        <f>'H15 Swap'!C1929</f>
        <v>4.25</v>
      </c>
      <c r="L1923" s="14">
        <f t="shared" si="118"/>
        <v>0.62750000000000039</v>
      </c>
    </row>
    <row r="1924" spans="2:12" outlineLevel="1">
      <c r="B1924">
        <f>'H15 Swap'!A1930</f>
        <v>20071102</v>
      </c>
      <c r="C1924" s="1">
        <f t="shared" si="116"/>
        <v>39388</v>
      </c>
      <c r="D1924" s="8">
        <f t="shared" si="117"/>
        <v>2007.908966461328</v>
      </c>
      <c r="F1924" s="50">
        <f>'H15 Swap'!H1930</f>
        <v>4.6399999999999997</v>
      </c>
      <c r="G1924" s="50">
        <f>'H15 Swap'!O1930</f>
        <v>3.93</v>
      </c>
      <c r="H1924" s="14">
        <f t="shared" si="119"/>
        <v>0.70999999999999952</v>
      </c>
      <c r="J1924" s="51">
        <f>'H15 Swap'!B1930</f>
        <v>4.8650000000000002</v>
      </c>
      <c r="K1924" s="52">
        <f>'H15 Swap'!C1930</f>
        <v>4.25</v>
      </c>
      <c r="L1924" s="14">
        <f t="shared" si="118"/>
        <v>0.61500000000000021</v>
      </c>
    </row>
    <row r="1925" spans="2:12" outlineLevel="1">
      <c r="B1925">
        <f>'H15 Swap'!A1931</f>
        <v>20071105</v>
      </c>
      <c r="C1925" s="1">
        <f t="shared" si="116"/>
        <v>39391</v>
      </c>
      <c r="D1925" s="8">
        <f t="shared" si="117"/>
        <v>2007.9171800136892</v>
      </c>
      <c r="F1925" s="50">
        <f>'H15 Swap'!H1931</f>
        <v>4.68</v>
      </c>
      <c r="G1925" s="50">
        <f>'H15 Swap'!O1931</f>
        <v>3.96</v>
      </c>
      <c r="H1925" s="14">
        <f t="shared" si="119"/>
        <v>0.71999999999999975</v>
      </c>
      <c r="J1925" s="51">
        <f>'H15 Swap'!B1931</f>
        <v>4.875</v>
      </c>
      <c r="K1925" s="52">
        <f>'H15 Swap'!C1931</f>
        <v>4.2</v>
      </c>
      <c r="L1925" s="14">
        <f t="shared" si="118"/>
        <v>0.67499999999999982</v>
      </c>
    </row>
    <row r="1926" spans="2:12" outlineLevel="1">
      <c r="B1926">
        <f>'H15 Swap'!A1932</f>
        <v>20071106</v>
      </c>
      <c r="C1926" s="1">
        <f t="shared" si="116"/>
        <v>39392</v>
      </c>
      <c r="D1926" s="8">
        <f t="shared" si="117"/>
        <v>2007.9199178644765</v>
      </c>
      <c r="F1926" s="50">
        <f>'H15 Swap'!H1932</f>
        <v>4.7</v>
      </c>
      <c r="G1926" s="50">
        <f>'H15 Swap'!O1932</f>
        <v>3.99</v>
      </c>
      <c r="H1926" s="14">
        <f t="shared" si="119"/>
        <v>0.71</v>
      </c>
      <c r="J1926" s="51">
        <f>'H15 Swap'!B1932</f>
        <v>4.8975</v>
      </c>
      <c r="K1926" s="52">
        <f>'H15 Swap'!C1932</f>
        <v>4.2</v>
      </c>
      <c r="L1926" s="14">
        <f t="shared" si="118"/>
        <v>0.69749999999999979</v>
      </c>
    </row>
    <row r="1927" spans="2:12" outlineLevel="1">
      <c r="B1927">
        <f>'H15 Swap'!A1933</f>
        <v>20071107</v>
      </c>
      <c r="C1927" s="1">
        <f t="shared" si="116"/>
        <v>39393</v>
      </c>
      <c r="D1927" s="8">
        <f t="shared" si="117"/>
        <v>2007.9226557152635</v>
      </c>
      <c r="F1927" s="50">
        <f>'H15 Swap'!H1933</f>
        <v>4.7</v>
      </c>
      <c r="G1927" s="50">
        <f>'H15 Swap'!O1933</f>
        <v>3.92</v>
      </c>
      <c r="H1927" s="14">
        <f t="shared" si="119"/>
        <v>0.78000000000000025</v>
      </c>
      <c r="J1927" s="51">
        <f>'H15 Swap'!B1933</f>
        <v>4.8963000000000001</v>
      </c>
      <c r="K1927" s="52">
        <f>'H15 Swap'!C1933</f>
        <v>4.2</v>
      </c>
      <c r="L1927" s="14">
        <f t="shared" si="118"/>
        <v>0.69629999999999992</v>
      </c>
    </row>
    <row r="1928" spans="2:12" outlineLevel="1">
      <c r="B1928">
        <f>'H15 Swap'!A1934</f>
        <v>20071108</v>
      </c>
      <c r="C1928" s="1">
        <f t="shared" si="116"/>
        <v>39394</v>
      </c>
      <c r="D1928" s="8">
        <f t="shared" si="117"/>
        <v>2007.9253935660506</v>
      </c>
      <c r="F1928" s="50">
        <f>'H15 Swap'!H1934</f>
        <v>4.6399999999999997</v>
      </c>
      <c r="G1928" s="50">
        <f>'H15 Swap'!O1934</f>
        <v>3.81</v>
      </c>
      <c r="H1928" s="14">
        <f t="shared" si="119"/>
        <v>0.82999999999999963</v>
      </c>
      <c r="J1928" s="51">
        <f>'H15 Swap'!B1934</f>
        <v>4.8868999999999998</v>
      </c>
      <c r="K1928" s="52">
        <f>'H15 Swap'!C1934</f>
        <v>4.2</v>
      </c>
      <c r="L1928" s="14">
        <f t="shared" si="118"/>
        <v>0.68689999999999962</v>
      </c>
    </row>
    <row r="1929" spans="2:12" outlineLevel="1">
      <c r="B1929">
        <f>'H15 Swap'!A1935</f>
        <v>20071109</v>
      </c>
      <c r="C1929" s="1">
        <f t="shared" si="116"/>
        <v>39395</v>
      </c>
      <c r="D1929" s="8">
        <f t="shared" si="117"/>
        <v>2007.9281314168377</v>
      </c>
      <c r="F1929" s="50">
        <f>'H15 Swap'!H1935</f>
        <v>4.58</v>
      </c>
      <c r="G1929" s="50">
        <f>'H15 Swap'!O1935</f>
        <v>3.77</v>
      </c>
      <c r="H1929" s="14">
        <f t="shared" si="119"/>
        <v>0.81</v>
      </c>
      <c r="J1929" s="51">
        <f>'H15 Swap'!B1935</f>
        <v>4.8794000000000004</v>
      </c>
      <c r="K1929" s="52">
        <f>'H15 Swap'!C1935</f>
        <v>4.0999999999999996</v>
      </c>
      <c r="L1929" s="14">
        <f t="shared" si="118"/>
        <v>0.77940000000000076</v>
      </c>
    </row>
    <row r="1930" spans="2:12" outlineLevel="1">
      <c r="B1930">
        <f>'H15 Swap'!A1936</f>
        <v>20071112</v>
      </c>
      <c r="C1930" s="1">
        <f t="shared" si="116"/>
        <v>39398</v>
      </c>
      <c r="D1930" s="8">
        <f t="shared" si="117"/>
        <v>2007.9363449691991</v>
      </c>
      <c r="F1930" s="50" t="str">
        <f>'H15 Swap'!H1936</f>
        <v xml:space="preserve"> NaN</v>
      </c>
      <c r="G1930" s="50" t="str">
        <f>'H15 Swap'!O1936</f>
        <v xml:space="preserve"> NaN</v>
      </c>
      <c r="H1930" s="14" t="e">
        <f t="shared" si="119"/>
        <v>#N/A</v>
      </c>
      <c r="J1930" s="51">
        <f>'H15 Swap'!B1936</f>
        <v>4.87</v>
      </c>
      <c r="K1930" s="52" t="str">
        <f>'H15 Swap'!C1936</f>
        <v>NaN</v>
      </c>
      <c r="L1930" s="14" t="e">
        <f t="shared" si="118"/>
        <v>#N/A</v>
      </c>
    </row>
    <row r="1931" spans="2:12" outlineLevel="1">
      <c r="B1931">
        <f>'H15 Swap'!A1937</f>
        <v>20071113</v>
      </c>
      <c r="C1931" s="1">
        <f t="shared" ref="C1931:C1994" si="120">DATE(LEFT(B1931,4),MID(B1931,5,2),RIGHT(B1931,2))</f>
        <v>39399</v>
      </c>
      <c r="D1931" s="8">
        <f t="shared" ref="D1931:D1994" si="121">(YEAR(C1931)*365.25+MONTH(C1931)*30+DAY(C1931))/365.25</f>
        <v>2007.9390828199862</v>
      </c>
      <c r="F1931" s="50">
        <f>'H15 Swap'!H1937</f>
        <v>4.59</v>
      </c>
      <c r="G1931" s="50">
        <f>'H15 Swap'!O1937</f>
        <v>3.84</v>
      </c>
      <c r="H1931" s="14">
        <f t="shared" si="119"/>
        <v>0.75</v>
      </c>
      <c r="J1931" s="51">
        <f>'H15 Swap'!B1937</f>
        <v>4.8688000000000002</v>
      </c>
      <c r="K1931" s="52">
        <f>'H15 Swap'!C1937</f>
        <v>4.05</v>
      </c>
      <c r="L1931" s="14">
        <f t="shared" ref="L1931:L1994" si="122">IF(ISERROR(J1931-K1931),#N/A,J1931-K1931)</f>
        <v>0.81880000000000042</v>
      </c>
    </row>
    <row r="1932" spans="2:12" outlineLevel="1">
      <c r="B1932">
        <f>'H15 Swap'!A1938</f>
        <v>20071114</v>
      </c>
      <c r="C1932" s="1">
        <f t="shared" si="120"/>
        <v>39400</v>
      </c>
      <c r="D1932" s="8">
        <f t="shared" si="121"/>
        <v>2007.9418206707735</v>
      </c>
      <c r="F1932" s="50">
        <f>'H15 Swap'!H1938</f>
        <v>4.63</v>
      </c>
      <c r="G1932" s="50">
        <f>'H15 Swap'!O1938</f>
        <v>3.86</v>
      </c>
      <c r="H1932" s="14">
        <f t="shared" ref="H1932:H1995" si="123">IF(ISERROR(F1932-G1932),#N/A,F1932-G1932)</f>
        <v>0.77</v>
      </c>
      <c r="J1932" s="51">
        <f>'H15 Swap'!B1938</f>
        <v>4.8775000000000004</v>
      </c>
      <c r="K1932" s="52">
        <f>'H15 Swap'!C1938</f>
        <v>4.0999999999999996</v>
      </c>
      <c r="L1932" s="14">
        <f t="shared" si="122"/>
        <v>0.77750000000000075</v>
      </c>
    </row>
    <row r="1933" spans="2:12" outlineLevel="1">
      <c r="B1933">
        <f>'H15 Swap'!A1939</f>
        <v>20071115</v>
      </c>
      <c r="C1933" s="1">
        <f t="shared" si="120"/>
        <v>39401</v>
      </c>
      <c r="D1933" s="8">
        <f t="shared" si="121"/>
        <v>2007.9445585215606</v>
      </c>
      <c r="F1933" s="50">
        <f>'H15 Swap'!H1939</f>
        <v>4.57</v>
      </c>
      <c r="G1933" s="50">
        <f>'H15 Swap'!O1939</f>
        <v>3.71</v>
      </c>
      <c r="H1933" s="14">
        <f t="shared" si="123"/>
        <v>0.86000000000000032</v>
      </c>
      <c r="J1933" s="51">
        <f>'H15 Swap'!B1939</f>
        <v>4.9050000000000002</v>
      </c>
      <c r="K1933" s="52">
        <f>'H15 Swap'!C1939</f>
        <v>4.05</v>
      </c>
      <c r="L1933" s="14">
        <f t="shared" si="122"/>
        <v>0.85500000000000043</v>
      </c>
    </row>
    <row r="1934" spans="2:12" outlineLevel="1">
      <c r="B1934">
        <f>'H15 Swap'!A1940</f>
        <v>20071116</v>
      </c>
      <c r="C1934" s="1">
        <f t="shared" si="120"/>
        <v>39402</v>
      </c>
      <c r="D1934" s="8">
        <f t="shared" si="121"/>
        <v>2007.9472963723476</v>
      </c>
      <c r="F1934" s="50">
        <f>'H15 Swap'!H1940</f>
        <v>4.49</v>
      </c>
      <c r="G1934" s="50">
        <f>'H15 Swap'!O1940</f>
        <v>3.68</v>
      </c>
      <c r="H1934" s="14">
        <f t="shared" si="123"/>
        <v>0.81</v>
      </c>
      <c r="J1934" s="51">
        <f>'H15 Swap'!B1940</f>
        <v>4.9488000000000003</v>
      </c>
      <c r="K1934" s="52">
        <f>'H15 Swap'!C1940</f>
        <v>4</v>
      </c>
      <c r="L1934" s="14">
        <f t="shared" si="122"/>
        <v>0.94880000000000031</v>
      </c>
    </row>
    <row r="1935" spans="2:12" outlineLevel="1">
      <c r="B1935">
        <f>'H15 Swap'!A1941</f>
        <v>20071119</v>
      </c>
      <c r="C1935" s="1">
        <f t="shared" si="120"/>
        <v>39405</v>
      </c>
      <c r="D1935" s="8">
        <f t="shared" si="121"/>
        <v>2007.9555099247091</v>
      </c>
      <c r="F1935" s="50">
        <f>'H15 Swap'!H1941</f>
        <v>4.47</v>
      </c>
      <c r="G1935" s="50">
        <f>'H15 Swap'!O1941</f>
        <v>3.57</v>
      </c>
      <c r="H1935" s="14">
        <f t="shared" si="123"/>
        <v>0.89999999999999991</v>
      </c>
      <c r="J1935" s="51">
        <f>'H15 Swap'!B1941</f>
        <v>4.9819000000000004</v>
      </c>
      <c r="K1935" s="52">
        <f>'H15 Swap'!C1941</f>
        <v>3.9</v>
      </c>
      <c r="L1935" s="14">
        <f t="shared" si="122"/>
        <v>1.0819000000000005</v>
      </c>
    </row>
    <row r="1936" spans="2:12" outlineLevel="1">
      <c r="B1936">
        <f>'H15 Swap'!A1942</f>
        <v>20071120</v>
      </c>
      <c r="C1936" s="1">
        <f t="shared" si="120"/>
        <v>39406</v>
      </c>
      <c r="D1936" s="8">
        <f t="shared" si="121"/>
        <v>2007.9582477754961</v>
      </c>
      <c r="F1936" s="50">
        <f>'H15 Swap'!H1942</f>
        <v>4.49</v>
      </c>
      <c r="G1936" s="50">
        <f>'H15 Swap'!O1942</f>
        <v>3.52</v>
      </c>
      <c r="H1936" s="14">
        <f t="shared" si="123"/>
        <v>0.9700000000000002</v>
      </c>
      <c r="J1936" s="51">
        <f>'H15 Swap'!B1942</f>
        <v>5</v>
      </c>
      <c r="K1936" s="52">
        <f>'H15 Swap'!C1942</f>
        <v>3.85</v>
      </c>
      <c r="L1936" s="14">
        <f t="shared" si="122"/>
        <v>1.1499999999999999</v>
      </c>
    </row>
    <row r="1937" spans="2:12" outlineLevel="1">
      <c r="B1937">
        <f>'H15 Swap'!A1943</f>
        <v>20071121</v>
      </c>
      <c r="C1937" s="1">
        <f t="shared" si="120"/>
        <v>39407</v>
      </c>
      <c r="D1937" s="8">
        <f t="shared" si="121"/>
        <v>2007.9609856262834</v>
      </c>
      <c r="F1937" s="50">
        <f>'H15 Swap'!H1943</f>
        <v>4.3899999999999997</v>
      </c>
      <c r="G1937" s="50">
        <f>'H15 Swap'!O1943</f>
        <v>3.4</v>
      </c>
      <c r="H1937" s="14">
        <f t="shared" si="123"/>
        <v>0.98999999999999977</v>
      </c>
      <c r="J1937" s="51">
        <f>'H15 Swap'!B1943</f>
        <v>5.0149999999999997</v>
      </c>
      <c r="K1937" s="52">
        <f>'H15 Swap'!C1943</f>
        <v>3.85</v>
      </c>
      <c r="L1937" s="14">
        <f t="shared" si="122"/>
        <v>1.1649999999999996</v>
      </c>
    </row>
    <row r="1938" spans="2:12" outlineLevel="1">
      <c r="B1938">
        <f>'H15 Swap'!A1944</f>
        <v>20071122</v>
      </c>
      <c r="C1938" s="1">
        <f t="shared" si="120"/>
        <v>39408</v>
      </c>
      <c r="D1938" s="8">
        <f t="shared" si="121"/>
        <v>2007.9637234770705</v>
      </c>
      <c r="F1938" s="50" t="str">
        <f>'H15 Swap'!H1944</f>
        <v xml:space="preserve"> NaN</v>
      </c>
      <c r="G1938" s="50" t="str">
        <f>'H15 Swap'!O1944</f>
        <v xml:space="preserve"> NaN</v>
      </c>
      <c r="H1938" s="14" t="e">
        <f t="shared" si="123"/>
        <v>#N/A</v>
      </c>
      <c r="J1938" s="51">
        <f>'H15 Swap'!B1944</f>
        <v>5.03</v>
      </c>
      <c r="K1938" s="52" t="str">
        <f>'H15 Swap'!C1944</f>
        <v>NaN</v>
      </c>
      <c r="L1938" s="14" t="e">
        <f t="shared" si="122"/>
        <v>#N/A</v>
      </c>
    </row>
    <row r="1939" spans="2:12" outlineLevel="1">
      <c r="B1939">
        <f>'H15 Swap'!A1945</f>
        <v>20071123</v>
      </c>
      <c r="C1939" s="1">
        <f t="shared" si="120"/>
        <v>39409</v>
      </c>
      <c r="D1939" s="8">
        <f t="shared" si="121"/>
        <v>2007.9664613278576</v>
      </c>
      <c r="F1939" s="50">
        <f>'H15 Swap'!H1945</f>
        <v>4.34</v>
      </c>
      <c r="G1939" s="50">
        <f>'H15 Swap'!O1945</f>
        <v>3.42</v>
      </c>
      <c r="H1939" s="14">
        <f t="shared" si="123"/>
        <v>0.91999999999999993</v>
      </c>
      <c r="J1939" s="51">
        <f>'H15 Swap'!B1945</f>
        <v>5.04</v>
      </c>
      <c r="K1939" s="52">
        <f>'H15 Swap'!C1945</f>
        <v>3.85</v>
      </c>
      <c r="L1939" s="14">
        <f t="shared" si="122"/>
        <v>1.19</v>
      </c>
    </row>
    <row r="1940" spans="2:12" outlineLevel="1">
      <c r="B1940">
        <f>'H15 Swap'!A1946</f>
        <v>20071126</v>
      </c>
      <c r="C1940" s="1">
        <f t="shared" si="120"/>
        <v>39412</v>
      </c>
      <c r="D1940" s="8">
        <f t="shared" si="121"/>
        <v>2007.974674880219</v>
      </c>
      <c r="F1940" s="50">
        <f>'H15 Swap'!H1946</f>
        <v>4.32</v>
      </c>
      <c r="G1940" s="50">
        <f>'H15 Swap'!O1946</f>
        <v>3.23</v>
      </c>
      <c r="H1940" s="14">
        <f t="shared" si="123"/>
        <v>1.0900000000000003</v>
      </c>
      <c r="J1940" s="51">
        <f>'H15 Swap'!B1946</f>
        <v>5.0530999999999997</v>
      </c>
      <c r="K1940" s="52">
        <f>'H15 Swap'!C1946</f>
        <v>3.9</v>
      </c>
      <c r="L1940" s="14">
        <f t="shared" si="122"/>
        <v>1.1530999999999998</v>
      </c>
    </row>
    <row r="1941" spans="2:12" outlineLevel="1">
      <c r="B1941">
        <f>'H15 Swap'!A1947</f>
        <v>20071127</v>
      </c>
      <c r="C1941" s="1">
        <f t="shared" si="120"/>
        <v>39413</v>
      </c>
      <c r="D1941" s="8">
        <f t="shared" si="121"/>
        <v>2007.9774127310061</v>
      </c>
      <c r="F1941" s="50">
        <f>'H15 Swap'!H1947</f>
        <v>4.29</v>
      </c>
      <c r="G1941" s="50">
        <f>'H15 Swap'!O1947</f>
        <v>3.38</v>
      </c>
      <c r="H1941" s="14">
        <f t="shared" si="123"/>
        <v>0.91000000000000014</v>
      </c>
      <c r="J1941" s="51">
        <f>'H15 Swap'!B1947</f>
        <v>5.0618999999999996</v>
      </c>
      <c r="K1941" s="52">
        <f>'H15 Swap'!C1947</f>
        <v>3.8</v>
      </c>
      <c r="L1941" s="14">
        <f t="shared" si="122"/>
        <v>1.2618999999999998</v>
      </c>
    </row>
    <row r="1942" spans="2:12" outlineLevel="1">
      <c r="B1942">
        <f>'H15 Swap'!A1948</f>
        <v>20071128</v>
      </c>
      <c r="C1942" s="1">
        <f t="shared" si="120"/>
        <v>39414</v>
      </c>
      <c r="D1942" s="8">
        <f t="shared" si="121"/>
        <v>2007.9801505817934</v>
      </c>
      <c r="F1942" s="50">
        <f>'H15 Swap'!H1948</f>
        <v>4.26</v>
      </c>
      <c r="G1942" s="50">
        <f>'H15 Swap'!O1948</f>
        <v>3.5</v>
      </c>
      <c r="H1942" s="14">
        <f t="shared" si="123"/>
        <v>0.75999999999999979</v>
      </c>
      <c r="J1942" s="51">
        <f>'H15 Swap'!B1948</f>
        <v>5.0812999999999997</v>
      </c>
      <c r="K1942" s="52">
        <f>'H15 Swap'!C1948</f>
        <v>3.8</v>
      </c>
      <c r="L1942" s="14">
        <f t="shared" si="122"/>
        <v>1.2812999999999999</v>
      </c>
    </row>
    <row r="1943" spans="2:12" outlineLevel="1">
      <c r="B1943">
        <f>'H15 Swap'!A1949</f>
        <v>20071129</v>
      </c>
      <c r="C1943" s="1">
        <f t="shared" si="120"/>
        <v>39415</v>
      </c>
      <c r="D1943" s="8">
        <f t="shared" si="121"/>
        <v>2007.9828884325805</v>
      </c>
      <c r="F1943" s="50">
        <f>'H15 Swap'!H1949</f>
        <v>4.21</v>
      </c>
      <c r="G1943" s="50">
        <f>'H15 Swap'!O1949</f>
        <v>3.42</v>
      </c>
      <c r="H1943" s="14">
        <f t="shared" si="123"/>
        <v>0.79</v>
      </c>
      <c r="J1943" s="51">
        <f>'H15 Swap'!B1949</f>
        <v>5.1238000000000001</v>
      </c>
      <c r="K1943" s="52">
        <f>'H15 Swap'!C1949</f>
        <v>3.65</v>
      </c>
      <c r="L1943" s="14">
        <f t="shared" si="122"/>
        <v>1.4738000000000002</v>
      </c>
    </row>
    <row r="1944" spans="2:12" outlineLevel="1">
      <c r="B1944">
        <f>'H15 Swap'!A1950</f>
        <v>20071130</v>
      </c>
      <c r="C1944" s="1">
        <f t="shared" si="120"/>
        <v>39416</v>
      </c>
      <c r="D1944" s="8">
        <f t="shared" si="121"/>
        <v>2007.9856262833675</v>
      </c>
      <c r="F1944" s="50">
        <f>'H15 Swap'!H1950</f>
        <v>4.22</v>
      </c>
      <c r="G1944" s="50">
        <f>'H15 Swap'!O1950</f>
        <v>3.41</v>
      </c>
      <c r="H1944" s="14">
        <f t="shared" si="123"/>
        <v>0.80999999999999961</v>
      </c>
      <c r="J1944" s="51">
        <f>'H15 Swap'!B1950</f>
        <v>5.1313000000000004</v>
      </c>
      <c r="K1944" s="52">
        <f>'H15 Swap'!C1950</f>
        <v>3.55</v>
      </c>
      <c r="L1944" s="14">
        <f t="shared" si="122"/>
        <v>1.5813000000000006</v>
      </c>
    </row>
    <row r="1945" spans="2:12" outlineLevel="1">
      <c r="B1945">
        <f>'H15 Swap'!A1951</f>
        <v>20071203</v>
      </c>
      <c r="C1945" s="1">
        <f t="shared" si="120"/>
        <v>39419</v>
      </c>
      <c r="D1945" s="8">
        <f t="shared" si="121"/>
        <v>2007.993839835729</v>
      </c>
      <c r="F1945" s="50">
        <f>'H15 Swap'!H1951</f>
        <v>4.0999999999999996</v>
      </c>
      <c r="G1945" s="50">
        <f>'H15 Swap'!O1951</f>
        <v>3.28</v>
      </c>
      <c r="H1945" s="14">
        <f t="shared" si="123"/>
        <v>0.81999999999999984</v>
      </c>
      <c r="J1945" s="51">
        <f>'H15 Swap'!B1951</f>
        <v>5.1406000000000001</v>
      </c>
      <c r="K1945" s="52">
        <f>'H15 Swap'!C1951</f>
        <v>3.6</v>
      </c>
      <c r="L1945" s="14">
        <f t="shared" si="122"/>
        <v>1.5406</v>
      </c>
    </row>
    <row r="1946" spans="2:12" outlineLevel="1">
      <c r="B1946">
        <f>'H15 Swap'!A1952</f>
        <v>20071204</v>
      </c>
      <c r="C1946" s="1">
        <f t="shared" si="120"/>
        <v>39420</v>
      </c>
      <c r="D1946" s="8">
        <f t="shared" si="121"/>
        <v>2007.996577686516</v>
      </c>
      <c r="F1946" s="50">
        <f>'H15 Swap'!H1952</f>
        <v>4.09</v>
      </c>
      <c r="G1946" s="50">
        <f>'H15 Swap'!O1952</f>
        <v>3.28</v>
      </c>
      <c r="H1946" s="14">
        <f t="shared" si="123"/>
        <v>0.81</v>
      </c>
      <c r="J1946" s="51">
        <f>'H15 Swap'!B1952</f>
        <v>5.15</v>
      </c>
      <c r="K1946" s="52">
        <f>'H15 Swap'!C1952</f>
        <v>3.7</v>
      </c>
      <c r="L1946" s="14">
        <f t="shared" si="122"/>
        <v>1.4500000000000002</v>
      </c>
    </row>
    <row r="1947" spans="2:12" outlineLevel="1">
      <c r="B1947">
        <f>'H15 Swap'!A1953</f>
        <v>20071205</v>
      </c>
      <c r="C1947" s="1">
        <f t="shared" si="120"/>
        <v>39421</v>
      </c>
      <c r="D1947" s="8">
        <f t="shared" si="121"/>
        <v>2007.9993155373031</v>
      </c>
      <c r="F1947" s="50">
        <f>'H15 Swap'!H1953</f>
        <v>4.1500000000000004</v>
      </c>
      <c r="G1947" s="50">
        <f>'H15 Swap'!O1953</f>
        <v>3.28</v>
      </c>
      <c r="H1947" s="14">
        <f t="shared" si="123"/>
        <v>0.87000000000000055</v>
      </c>
      <c r="J1947" s="51">
        <f>'H15 Swap'!B1953</f>
        <v>5.1505999999999998</v>
      </c>
      <c r="K1947" s="52">
        <f>'H15 Swap'!C1953</f>
        <v>3.65</v>
      </c>
      <c r="L1947" s="14">
        <f t="shared" si="122"/>
        <v>1.5005999999999999</v>
      </c>
    </row>
    <row r="1948" spans="2:12" outlineLevel="1">
      <c r="B1948">
        <f>'H15 Swap'!A1954</f>
        <v>20071206</v>
      </c>
      <c r="C1948" s="1">
        <f t="shared" si="120"/>
        <v>39422</v>
      </c>
      <c r="D1948" s="8">
        <f t="shared" si="121"/>
        <v>2008.0020533880904</v>
      </c>
      <c r="F1948" s="50">
        <f>'H15 Swap'!H1954</f>
        <v>4.18</v>
      </c>
      <c r="G1948" s="50">
        <f>'H15 Swap'!O1954</f>
        <v>3.39</v>
      </c>
      <c r="H1948" s="14">
        <f t="shared" si="123"/>
        <v>0.78999999999999959</v>
      </c>
      <c r="J1948" s="51">
        <f>'H15 Swap'!B1954</f>
        <v>5.1463000000000001</v>
      </c>
      <c r="K1948" s="52">
        <f>'H15 Swap'!C1954</f>
        <v>3.6</v>
      </c>
      <c r="L1948" s="14">
        <f t="shared" si="122"/>
        <v>1.5463</v>
      </c>
    </row>
    <row r="1949" spans="2:12" outlineLevel="1">
      <c r="B1949">
        <f>'H15 Swap'!A1955</f>
        <v>20071207</v>
      </c>
      <c r="C1949" s="1">
        <f t="shared" si="120"/>
        <v>39423</v>
      </c>
      <c r="D1949" s="8">
        <f t="shared" si="121"/>
        <v>2008.0047912388775</v>
      </c>
      <c r="F1949" s="50">
        <f>'H15 Swap'!H1955</f>
        <v>4.38</v>
      </c>
      <c r="G1949" s="50">
        <f>'H15 Swap'!O1955</f>
        <v>3.51</v>
      </c>
      <c r="H1949" s="14">
        <f t="shared" si="123"/>
        <v>0.87000000000000011</v>
      </c>
      <c r="J1949" s="51">
        <f>'H15 Swap'!B1955</f>
        <v>5.1406000000000001</v>
      </c>
      <c r="K1949" s="52">
        <f>'H15 Swap'!C1955</f>
        <v>3.6</v>
      </c>
      <c r="L1949" s="14">
        <f t="shared" si="122"/>
        <v>1.5406</v>
      </c>
    </row>
    <row r="1950" spans="2:12" outlineLevel="1">
      <c r="B1950">
        <f>'H15 Swap'!A1956</f>
        <v>20071210</v>
      </c>
      <c r="C1950" s="1">
        <f t="shared" si="120"/>
        <v>39426</v>
      </c>
      <c r="D1950" s="8">
        <f t="shared" si="121"/>
        <v>2008.0130047912389</v>
      </c>
      <c r="F1950" s="50">
        <f>'H15 Swap'!H1956</f>
        <v>4.43</v>
      </c>
      <c r="G1950" s="50">
        <f>'H15 Swap'!O1956</f>
        <v>3.54</v>
      </c>
      <c r="H1950" s="14">
        <f t="shared" si="123"/>
        <v>0.88999999999999968</v>
      </c>
      <c r="J1950" s="51">
        <f>'H15 Swap'!B1956</f>
        <v>5.1325000000000003</v>
      </c>
      <c r="K1950" s="52">
        <f>'H15 Swap'!C1956</f>
        <v>3.6</v>
      </c>
      <c r="L1950" s="14">
        <f t="shared" si="122"/>
        <v>1.5325000000000002</v>
      </c>
    </row>
    <row r="1951" spans="2:12" outlineLevel="1">
      <c r="B1951">
        <f>'H15 Swap'!A1957</f>
        <v>20071211</v>
      </c>
      <c r="C1951" s="1">
        <f t="shared" si="120"/>
        <v>39427</v>
      </c>
      <c r="D1951" s="8">
        <f t="shared" si="121"/>
        <v>2008.015742642026</v>
      </c>
      <c r="F1951" s="50">
        <f>'H15 Swap'!H1957</f>
        <v>4.34</v>
      </c>
      <c r="G1951" s="50">
        <f>'H15 Swap'!O1957</f>
        <v>3.32</v>
      </c>
      <c r="H1951" s="14">
        <f t="shared" si="123"/>
        <v>1.02</v>
      </c>
      <c r="J1951" s="51">
        <f>'H15 Swap'!B1957</f>
        <v>5.1113</v>
      </c>
      <c r="K1951" s="52">
        <f>'H15 Swap'!C1957</f>
        <v>3.5</v>
      </c>
      <c r="L1951" s="14">
        <f t="shared" si="122"/>
        <v>1.6113</v>
      </c>
    </row>
    <row r="1952" spans="2:12" outlineLevel="1">
      <c r="B1952">
        <f>'H15 Swap'!A1958</f>
        <v>20071212</v>
      </c>
      <c r="C1952" s="1">
        <f t="shared" si="120"/>
        <v>39428</v>
      </c>
      <c r="D1952" s="8">
        <f t="shared" si="121"/>
        <v>2008.0184804928131</v>
      </c>
      <c r="F1952" s="50">
        <f>'H15 Swap'!H1958</f>
        <v>4.37</v>
      </c>
      <c r="G1952" s="50">
        <f>'H15 Swap'!O1958</f>
        <v>3.41</v>
      </c>
      <c r="H1952" s="14">
        <f t="shared" si="123"/>
        <v>0.96</v>
      </c>
      <c r="J1952" s="51">
        <f>'H15 Swap'!B1958</f>
        <v>5.0575000000000001</v>
      </c>
      <c r="K1952" s="52">
        <f>'H15 Swap'!C1958</f>
        <v>3.8</v>
      </c>
      <c r="L1952" s="14">
        <f t="shared" si="122"/>
        <v>1.2575000000000003</v>
      </c>
    </row>
    <row r="1953" spans="2:12" outlineLevel="1">
      <c r="B1953">
        <f>'H15 Swap'!A1959</f>
        <v>20071213</v>
      </c>
      <c r="C1953" s="1">
        <f t="shared" si="120"/>
        <v>39429</v>
      </c>
      <c r="D1953" s="8">
        <f t="shared" si="121"/>
        <v>2008.0212183436004</v>
      </c>
      <c r="F1953" s="50">
        <f>'H15 Swap'!H1959</f>
        <v>4.34</v>
      </c>
      <c r="G1953" s="50">
        <f>'H15 Swap'!O1959</f>
        <v>3.54</v>
      </c>
      <c r="H1953" s="14">
        <f t="shared" si="123"/>
        <v>0.79999999999999982</v>
      </c>
      <c r="J1953" s="51">
        <f>'H15 Swap'!B1959</f>
        <v>4.9905999999999997</v>
      </c>
      <c r="K1953" s="52">
        <f>'H15 Swap'!C1959</f>
        <v>3.75</v>
      </c>
      <c r="L1953" s="14">
        <f t="shared" si="122"/>
        <v>1.2405999999999997</v>
      </c>
    </row>
    <row r="1954" spans="2:12" outlineLevel="1">
      <c r="B1954">
        <f>'H15 Swap'!A1960</f>
        <v>20071214</v>
      </c>
      <c r="C1954" s="1">
        <f t="shared" si="120"/>
        <v>39430</v>
      </c>
      <c r="D1954" s="8">
        <f t="shared" si="121"/>
        <v>2008.0239561943874</v>
      </c>
      <c r="F1954" s="50">
        <f>'H15 Swap'!H1960</f>
        <v>4.47</v>
      </c>
      <c r="G1954" s="50">
        <f>'H15 Swap'!O1960</f>
        <v>3.63</v>
      </c>
      <c r="H1954" s="14">
        <f t="shared" si="123"/>
        <v>0.83999999999999986</v>
      </c>
      <c r="J1954" s="51">
        <f>'H15 Swap'!B1960</f>
        <v>4.9663000000000004</v>
      </c>
      <c r="K1954" s="52">
        <f>'H15 Swap'!C1960</f>
        <v>3.7</v>
      </c>
      <c r="L1954" s="14">
        <f t="shared" si="122"/>
        <v>1.2663000000000002</v>
      </c>
    </row>
    <row r="1955" spans="2:12" outlineLevel="1">
      <c r="B1955">
        <f>'H15 Swap'!A1961</f>
        <v>20071217</v>
      </c>
      <c r="C1955" s="1">
        <f t="shared" si="120"/>
        <v>39433</v>
      </c>
      <c r="D1955" s="8">
        <f t="shared" si="121"/>
        <v>2008.0321697467489</v>
      </c>
      <c r="F1955" s="50">
        <f>'H15 Swap'!H1961</f>
        <v>4.4400000000000004</v>
      </c>
      <c r="G1955" s="50">
        <f>'H15 Swap'!O1961</f>
        <v>3.57</v>
      </c>
      <c r="H1955" s="14">
        <f t="shared" si="123"/>
        <v>0.87000000000000055</v>
      </c>
      <c r="J1955" s="51">
        <f>'H15 Swap'!B1961</f>
        <v>4.9413</v>
      </c>
      <c r="K1955" s="52">
        <f>'H15 Swap'!C1961</f>
        <v>3.6</v>
      </c>
      <c r="L1955" s="14">
        <f t="shared" si="122"/>
        <v>1.3412999999999999</v>
      </c>
    </row>
    <row r="1956" spans="2:12" outlineLevel="1">
      <c r="B1956">
        <f>'H15 Swap'!A1962</f>
        <v>20071218</v>
      </c>
      <c r="C1956" s="1">
        <f t="shared" si="120"/>
        <v>39434</v>
      </c>
      <c r="D1956" s="8">
        <f t="shared" si="121"/>
        <v>2008.0349075975359</v>
      </c>
      <c r="F1956" s="50">
        <f>'H15 Swap'!H1962</f>
        <v>4.34</v>
      </c>
      <c r="G1956" s="50">
        <f>'H15 Swap'!O1962</f>
        <v>3.53</v>
      </c>
      <c r="H1956" s="14">
        <f t="shared" si="123"/>
        <v>0.81</v>
      </c>
      <c r="J1956" s="51">
        <f>'H15 Swap'!B1962</f>
        <v>4.9263000000000003</v>
      </c>
      <c r="K1956" s="52">
        <f>'H15 Swap'!C1962</f>
        <v>3.7</v>
      </c>
      <c r="L1956" s="14">
        <f t="shared" si="122"/>
        <v>1.2263000000000002</v>
      </c>
    </row>
    <row r="1957" spans="2:12" outlineLevel="1">
      <c r="B1957">
        <f>'H15 Swap'!A1963</f>
        <v>20071219</v>
      </c>
      <c r="C1957" s="1">
        <f t="shared" si="120"/>
        <v>39435</v>
      </c>
      <c r="D1957" s="8">
        <f t="shared" si="121"/>
        <v>2008.037645448323</v>
      </c>
      <c r="F1957" s="50">
        <f>'H15 Swap'!H1963</f>
        <v>4.3499999999999996</v>
      </c>
      <c r="G1957" s="50">
        <f>'H15 Swap'!O1963</f>
        <v>3.46</v>
      </c>
      <c r="H1957" s="14">
        <f t="shared" si="123"/>
        <v>0.88999999999999968</v>
      </c>
      <c r="J1957" s="51">
        <f>'H15 Swap'!B1963</f>
        <v>4.91</v>
      </c>
      <c r="K1957" s="52">
        <f>'H15 Swap'!C1963</f>
        <v>3.65</v>
      </c>
      <c r="L1957" s="14">
        <f t="shared" si="122"/>
        <v>1.2600000000000002</v>
      </c>
    </row>
    <row r="1958" spans="2:12" outlineLevel="1">
      <c r="B1958">
        <f>'H15 Swap'!A1964</f>
        <v>20071220</v>
      </c>
      <c r="C1958" s="1">
        <f t="shared" si="120"/>
        <v>39436</v>
      </c>
      <c r="D1958" s="8">
        <f t="shared" si="121"/>
        <v>2008.0403832991101</v>
      </c>
      <c r="F1958" s="50">
        <f>'H15 Swap'!H1964</f>
        <v>4.17</v>
      </c>
      <c r="G1958" s="50">
        <f>'H15 Swap'!O1964</f>
        <v>3.45</v>
      </c>
      <c r="H1958" s="14">
        <f t="shared" si="123"/>
        <v>0.71999999999999975</v>
      </c>
      <c r="J1958" s="51">
        <f>'H15 Swap'!B1964</f>
        <v>4.8837999999999999</v>
      </c>
      <c r="K1958" s="52">
        <f>'H15 Swap'!C1964</f>
        <v>3.65</v>
      </c>
      <c r="L1958" s="14">
        <f t="shared" si="122"/>
        <v>1.2338</v>
      </c>
    </row>
    <row r="1959" spans="2:12" outlineLevel="1">
      <c r="B1959">
        <f>'H15 Swap'!A1965</f>
        <v>20071221</v>
      </c>
      <c r="C1959" s="1">
        <f t="shared" si="120"/>
        <v>39437</v>
      </c>
      <c r="D1959" s="8">
        <f t="shared" si="121"/>
        <v>2008.0431211498974</v>
      </c>
      <c r="F1959" s="50">
        <f>'H15 Swap'!H1965</f>
        <v>4.28</v>
      </c>
      <c r="G1959" s="50">
        <f>'H15 Swap'!O1965</f>
        <v>3.58</v>
      </c>
      <c r="H1959" s="14">
        <f t="shared" si="123"/>
        <v>0.70000000000000018</v>
      </c>
      <c r="J1959" s="51">
        <f>'H15 Swap'!B1965</f>
        <v>4.8574999999999999</v>
      </c>
      <c r="K1959" s="52">
        <f>'H15 Swap'!C1965</f>
        <v>3.55</v>
      </c>
      <c r="L1959" s="14">
        <f t="shared" si="122"/>
        <v>1.3075000000000001</v>
      </c>
    </row>
    <row r="1960" spans="2:12" outlineLevel="1">
      <c r="B1960">
        <f>'H15 Swap'!A1966</f>
        <v>20071224</v>
      </c>
      <c r="C1960" s="1">
        <f t="shared" si="120"/>
        <v>39440</v>
      </c>
      <c r="D1960" s="8">
        <f t="shared" si="121"/>
        <v>2008.0513347022588</v>
      </c>
      <c r="F1960" s="50">
        <f>'H15 Swap'!H1966</f>
        <v>4.42</v>
      </c>
      <c r="G1960" s="50">
        <f>'H15 Swap'!O1966</f>
        <v>3.65</v>
      </c>
      <c r="H1960" s="14">
        <f t="shared" si="123"/>
        <v>0.77</v>
      </c>
      <c r="J1960" s="51">
        <f>'H15 Swap'!B1966</f>
        <v>4.8425000000000002</v>
      </c>
      <c r="K1960" s="52">
        <f>'H15 Swap'!C1966</f>
        <v>3.6</v>
      </c>
      <c r="L1960" s="14">
        <f t="shared" si="122"/>
        <v>1.2425000000000002</v>
      </c>
    </row>
    <row r="1961" spans="2:12" outlineLevel="1">
      <c r="B1961">
        <f>'H15 Swap'!A1967</f>
        <v>20071225</v>
      </c>
      <c r="C1961" s="1">
        <f t="shared" si="120"/>
        <v>39441</v>
      </c>
      <c r="D1961" s="8">
        <f t="shared" si="121"/>
        <v>2008.0540725530459</v>
      </c>
      <c r="F1961" s="50" t="str">
        <f>'H15 Swap'!H1967</f>
        <v xml:space="preserve"> NaN</v>
      </c>
      <c r="G1961" s="50" t="str">
        <f>'H15 Swap'!O1967</f>
        <v xml:space="preserve"> NaN</v>
      </c>
      <c r="H1961" s="14" t="e">
        <f t="shared" si="123"/>
        <v>#N/A</v>
      </c>
      <c r="J1961" s="51">
        <f>'H15 Swap'!B1967</f>
        <v>4.8425000000000002</v>
      </c>
      <c r="K1961" s="52" t="str">
        <f>'H15 Swap'!C1967</f>
        <v>NaN</v>
      </c>
      <c r="L1961" s="14" t="e">
        <f t="shared" si="122"/>
        <v>#N/A</v>
      </c>
    </row>
    <row r="1962" spans="2:12" outlineLevel="1">
      <c r="B1962">
        <f>'H15 Swap'!A1968</f>
        <v>20071226</v>
      </c>
      <c r="C1962" s="1">
        <f t="shared" si="120"/>
        <v>39442</v>
      </c>
      <c r="D1962" s="8">
        <f t="shared" si="121"/>
        <v>2008.056810403833</v>
      </c>
      <c r="F1962" s="50">
        <f>'H15 Swap'!H1968</f>
        <v>4.3899999999999997</v>
      </c>
      <c r="G1962" s="50">
        <f>'H15 Swap'!O1968</f>
        <v>3.72</v>
      </c>
      <c r="H1962" s="14">
        <f t="shared" si="123"/>
        <v>0.66999999999999948</v>
      </c>
      <c r="J1962" s="51">
        <f>'H15 Swap'!B1968</f>
        <v>4.8425000000000002</v>
      </c>
      <c r="K1962" s="52">
        <f>'H15 Swap'!C1968</f>
        <v>3.6</v>
      </c>
      <c r="L1962" s="14">
        <f t="shared" si="122"/>
        <v>1.2425000000000002</v>
      </c>
    </row>
    <row r="1963" spans="2:12" outlineLevel="1">
      <c r="B1963">
        <f>'H15 Swap'!A1969</f>
        <v>20071227</v>
      </c>
      <c r="C1963" s="1">
        <f t="shared" si="120"/>
        <v>39443</v>
      </c>
      <c r="D1963" s="8">
        <f t="shared" si="121"/>
        <v>2008.05954825462</v>
      </c>
      <c r="F1963" s="50">
        <f>'H15 Swap'!H1969</f>
        <v>4.42</v>
      </c>
      <c r="G1963" s="50">
        <f>'H15 Swap'!O1969</f>
        <v>3.64</v>
      </c>
      <c r="H1963" s="14">
        <f t="shared" si="123"/>
        <v>0.7799999999999998</v>
      </c>
      <c r="J1963" s="51">
        <f>'H15 Swap'!B1969</f>
        <v>4.83</v>
      </c>
      <c r="K1963" s="52">
        <f>'H15 Swap'!C1969</f>
        <v>3.6</v>
      </c>
      <c r="L1963" s="14">
        <f t="shared" si="122"/>
        <v>1.23</v>
      </c>
    </row>
    <row r="1964" spans="2:12" outlineLevel="1">
      <c r="B1964">
        <f>'H15 Swap'!A1970</f>
        <v>20071228</v>
      </c>
      <c r="C1964" s="1">
        <f t="shared" si="120"/>
        <v>39444</v>
      </c>
      <c r="D1964" s="8">
        <f t="shared" si="121"/>
        <v>2008.0622861054073</v>
      </c>
      <c r="F1964" s="50">
        <f>'H15 Swap'!H1970</f>
        <v>4.25</v>
      </c>
      <c r="G1964" s="50">
        <f>'H15 Swap'!O1970</f>
        <v>3.52</v>
      </c>
      <c r="H1964" s="14">
        <f t="shared" si="123"/>
        <v>0.73</v>
      </c>
      <c r="J1964" s="51">
        <f>'H15 Swap'!B1970</f>
        <v>4.7287999999999997</v>
      </c>
      <c r="K1964" s="52">
        <f>'H15 Swap'!C1970</f>
        <v>3.6</v>
      </c>
      <c r="L1964" s="14">
        <f t="shared" si="122"/>
        <v>1.1287999999999996</v>
      </c>
    </row>
    <row r="1965" spans="2:12" outlineLevel="1">
      <c r="B1965">
        <f>'H15 Swap'!A1971</f>
        <v>20071231</v>
      </c>
      <c r="C1965" s="1">
        <f t="shared" si="120"/>
        <v>39447</v>
      </c>
      <c r="D1965" s="8">
        <f t="shared" si="121"/>
        <v>2008.0704996577686</v>
      </c>
      <c r="F1965" s="50">
        <f>'H15 Swap'!H1971</f>
        <v>4.2</v>
      </c>
      <c r="G1965" s="50">
        <f>'H15 Swap'!O1971</f>
        <v>3.45</v>
      </c>
      <c r="H1965" s="14">
        <f t="shared" si="123"/>
        <v>0.75</v>
      </c>
      <c r="J1965" s="51">
        <f>'H15 Swap'!B1971</f>
        <v>4.7024999999999997</v>
      </c>
      <c r="K1965" s="52">
        <f>'H15 Swap'!C1971</f>
        <v>3.6</v>
      </c>
      <c r="L1965" s="14">
        <f t="shared" si="122"/>
        <v>1.1024999999999996</v>
      </c>
    </row>
    <row r="1966" spans="2:12" outlineLevel="1">
      <c r="B1966">
        <f>'H15 Swap'!A1972</f>
        <v>20080101</v>
      </c>
      <c r="C1966" s="1">
        <f t="shared" si="120"/>
        <v>39448</v>
      </c>
      <c r="D1966" s="8">
        <f t="shared" si="121"/>
        <v>2008.084873374401</v>
      </c>
      <c r="F1966" s="50" t="str">
        <f>'H15 Swap'!H1972</f>
        <v xml:space="preserve"> NaN</v>
      </c>
      <c r="G1966" s="50" t="str">
        <f>'H15 Swap'!O1972</f>
        <v xml:space="preserve"> NaN</v>
      </c>
      <c r="H1966" s="14" t="e">
        <f t="shared" si="123"/>
        <v>#N/A</v>
      </c>
      <c r="J1966" s="51">
        <f>'H15 Swap'!B1972</f>
        <v>4.7024999999999997</v>
      </c>
      <c r="K1966" s="52" t="str">
        <f>'H15 Swap'!C1972</f>
        <v>NaN</v>
      </c>
      <c r="L1966" s="14" t="e">
        <f t="shared" si="122"/>
        <v>#N/A</v>
      </c>
    </row>
    <row r="1967" spans="2:12" outlineLevel="1">
      <c r="B1967">
        <f>'H15 Swap'!A1973</f>
        <v>20080102</v>
      </c>
      <c r="C1967" s="1">
        <f t="shared" si="120"/>
        <v>39449</v>
      </c>
      <c r="D1967" s="8">
        <f t="shared" si="121"/>
        <v>2008.0876112251883</v>
      </c>
      <c r="F1967" s="50">
        <f>'H15 Swap'!H1973</f>
        <v>4.07</v>
      </c>
      <c r="G1967" s="50">
        <f>'H15 Swap'!O1973</f>
        <v>3.28</v>
      </c>
      <c r="H1967" s="14">
        <f t="shared" si="123"/>
        <v>0.79000000000000048</v>
      </c>
      <c r="J1967" s="51">
        <f>'H15 Swap'!B1973</f>
        <v>4.6806000000000001</v>
      </c>
      <c r="K1967" s="52">
        <f>'H15 Swap'!C1973</f>
        <v>3.8</v>
      </c>
      <c r="L1967" s="14">
        <f t="shared" si="122"/>
        <v>0.88060000000000027</v>
      </c>
    </row>
    <row r="1968" spans="2:12" outlineLevel="1">
      <c r="B1968">
        <f>'H15 Swap'!A1974</f>
        <v>20080103</v>
      </c>
      <c r="C1968" s="1">
        <f t="shared" si="120"/>
        <v>39450</v>
      </c>
      <c r="D1968" s="8">
        <f t="shared" si="121"/>
        <v>2008.0903490759754</v>
      </c>
      <c r="F1968" s="50">
        <f>'H15 Swap'!H1974</f>
        <v>4.0599999999999996</v>
      </c>
      <c r="G1968" s="50">
        <f>'H15 Swap'!O1974</f>
        <v>3.26</v>
      </c>
      <c r="H1968" s="14">
        <f t="shared" si="123"/>
        <v>0.79999999999999982</v>
      </c>
      <c r="J1968" s="51">
        <f>'H15 Swap'!B1974</f>
        <v>4.6463000000000001</v>
      </c>
      <c r="K1968" s="52">
        <f>'H15 Swap'!C1974</f>
        <v>3.75</v>
      </c>
      <c r="L1968" s="14">
        <f t="shared" si="122"/>
        <v>0.8963000000000001</v>
      </c>
    </row>
    <row r="1969" spans="2:12" outlineLevel="1">
      <c r="B1969">
        <f>'H15 Swap'!A1975</f>
        <v>20080104</v>
      </c>
      <c r="C1969" s="1">
        <f t="shared" si="120"/>
        <v>39451</v>
      </c>
      <c r="D1969" s="8">
        <f t="shared" si="121"/>
        <v>2008.0930869267625</v>
      </c>
      <c r="F1969" s="50">
        <f>'H15 Swap'!H1975</f>
        <v>3.88</v>
      </c>
      <c r="G1969" s="50">
        <f>'H15 Swap'!O1975</f>
        <v>3.18</v>
      </c>
      <c r="H1969" s="14">
        <f t="shared" si="123"/>
        <v>0.69999999999999973</v>
      </c>
      <c r="J1969" s="51">
        <f>'H15 Swap'!B1975</f>
        <v>4.62</v>
      </c>
      <c r="K1969" s="52">
        <f>'H15 Swap'!C1975</f>
        <v>3.7</v>
      </c>
      <c r="L1969" s="14">
        <f t="shared" si="122"/>
        <v>0.91999999999999993</v>
      </c>
    </row>
    <row r="1970" spans="2:12" outlineLevel="1">
      <c r="B1970">
        <f>'H15 Swap'!A1976</f>
        <v>20080107</v>
      </c>
      <c r="C1970" s="1">
        <f t="shared" si="120"/>
        <v>39454</v>
      </c>
      <c r="D1970" s="8">
        <f t="shared" si="121"/>
        <v>2008.1013004791239</v>
      </c>
      <c r="F1970" s="50">
        <f>'H15 Swap'!H1976</f>
        <v>3.89</v>
      </c>
      <c r="G1970" s="50">
        <f>'H15 Swap'!O1976</f>
        <v>3.16</v>
      </c>
      <c r="H1970" s="14">
        <f t="shared" si="123"/>
        <v>0.73</v>
      </c>
      <c r="J1970" s="51">
        <f>'H15 Swap'!B1976</f>
        <v>4.5430999999999999</v>
      </c>
      <c r="K1970" s="52">
        <f>'H15 Swap'!C1976</f>
        <v>3.6</v>
      </c>
      <c r="L1970" s="14">
        <f t="shared" si="122"/>
        <v>0.94309999999999983</v>
      </c>
    </row>
    <row r="1971" spans="2:12" outlineLevel="1">
      <c r="B1971">
        <f>'H15 Swap'!A1977</f>
        <v>20080108</v>
      </c>
      <c r="C1971" s="1">
        <f t="shared" si="120"/>
        <v>39455</v>
      </c>
      <c r="D1971" s="8">
        <f t="shared" si="121"/>
        <v>2008.104038329911</v>
      </c>
      <c r="F1971" s="50">
        <f>'H15 Swap'!H1977</f>
        <v>3.92</v>
      </c>
      <c r="G1971" s="50">
        <f>'H15 Swap'!O1977</f>
        <v>3.16</v>
      </c>
      <c r="H1971" s="14">
        <f t="shared" si="123"/>
        <v>0.75999999999999979</v>
      </c>
      <c r="J1971" s="51">
        <f>'H15 Swap'!B1977</f>
        <v>4.5049999999999999</v>
      </c>
      <c r="K1971" s="52">
        <f>'H15 Swap'!C1977</f>
        <v>3.65</v>
      </c>
      <c r="L1971" s="14">
        <f t="shared" si="122"/>
        <v>0.85499999999999998</v>
      </c>
    </row>
    <row r="1972" spans="2:12" outlineLevel="1">
      <c r="B1972">
        <f>'H15 Swap'!A1978</f>
        <v>20080109</v>
      </c>
      <c r="C1972" s="1">
        <f t="shared" si="120"/>
        <v>39456</v>
      </c>
      <c r="D1972" s="8">
        <f t="shared" si="121"/>
        <v>2008.1067761806983</v>
      </c>
      <c r="F1972" s="50">
        <f>'H15 Swap'!H1978</f>
        <v>3.84</v>
      </c>
      <c r="G1972" s="50">
        <f>'H15 Swap'!O1978</f>
        <v>3.1</v>
      </c>
      <c r="H1972" s="14">
        <f t="shared" si="123"/>
        <v>0.73999999999999977</v>
      </c>
      <c r="J1972" s="51">
        <f>'H15 Swap'!B1978</f>
        <v>4.4424999999999999</v>
      </c>
      <c r="K1972" s="52">
        <f>'H15 Swap'!C1978</f>
        <v>3.65</v>
      </c>
      <c r="L1972" s="14">
        <f t="shared" si="122"/>
        <v>0.79249999999999998</v>
      </c>
    </row>
    <row r="1973" spans="2:12" outlineLevel="1">
      <c r="B1973">
        <f>'H15 Swap'!A1979</f>
        <v>20080110</v>
      </c>
      <c r="C1973" s="1">
        <f t="shared" si="120"/>
        <v>39457</v>
      </c>
      <c r="D1973" s="8">
        <f t="shared" si="121"/>
        <v>2008.1095140314853</v>
      </c>
      <c r="F1973" s="50">
        <f>'H15 Swap'!H1979</f>
        <v>3.88</v>
      </c>
      <c r="G1973" s="50">
        <f>'H15 Swap'!O1979</f>
        <v>3.16</v>
      </c>
      <c r="H1973" s="14">
        <f t="shared" si="123"/>
        <v>0.71999999999999975</v>
      </c>
      <c r="J1973" s="51">
        <f>'H15 Swap'!B1979</f>
        <v>4.3769</v>
      </c>
      <c r="K1973" s="52">
        <f>'H15 Swap'!C1979</f>
        <v>3.65</v>
      </c>
      <c r="L1973" s="14">
        <f t="shared" si="122"/>
        <v>0.7269000000000001</v>
      </c>
    </row>
    <row r="1974" spans="2:12" outlineLevel="1">
      <c r="B1974">
        <f>'H15 Swap'!A1980</f>
        <v>20080111</v>
      </c>
      <c r="C1974" s="1">
        <f t="shared" si="120"/>
        <v>39458</v>
      </c>
      <c r="D1974" s="8">
        <f t="shared" si="121"/>
        <v>2008.1122518822724</v>
      </c>
      <c r="F1974" s="50">
        <f>'H15 Swap'!H1980</f>
        <v>3.8</v>
      </c>
      <c r="G1974" s="50">
        <f>'H15 Swap'!O1980</f>
        <v>3.06</v>
      </c>
      <c r="H1974" s="14">
        <f t="shared" si="123"/>
        <v>0.73999999999999977</v>
      </c>
      <c r="J1974" s="51">
        <f>'H15 Swap'!B1980</f>
        <v>4.2575000000000003</v>
      </c>
      <c r="K1974" s="52">
        <f>'H15 Swap'!C1980</f>
        <v>3.55</v>
      </c>
      <c r="L1974" s="14">
        <f t="shared" si="122"/>
        <v>0.70750000000000046</v>
      </c>
    </row>
    <row r="1975" spans="2:12" outlineLevel="1">
      <c r="B1975">
        <f>'H15 Swap'!A1981</f>
        <v>20080114</v>
      </c>
      <c r="C1975" s="1">
        <f t="shared" si="120"/>
        <v>39461</v>
      </c>
      <c r="D1975" s="8">
        <f t="shared" si="121"/>
        <v>2008.1204654346338</v>
      </c>
      <c r="F1975" s="50">
        <f>'H15 Swap'!H1981</f>
        <v>3.71</v>
      </c>
      <c r="G1975" s="50">
        <f>'H15 Swap'!O1981</f>
        <v>3.08</v>
      </c>
      <c r="H1975" s="14">
        <f t="shared" si="123"/>
        <v>0.62999999999999989</v>
      </c>
      <c r="J1975" s="51">
        <f>'H15 Swap'!B1981</f>
        <v>4.0549999999999997</v>
      </c>
      <c r="K1975" s="52">
        <f>'H15 Swap'!C1981</f>
        <v>3.45</v>
      </c>
      <c r="L1975" s="14">
        <f t="shared" si="122"/>
        <v>0.60499999999999954</v>
      </c>
    </row>
    <row r="1976" spans="2:12" outlineLevel="1">
      <c r="B1976">
        <f>'H15 Swap'!A1982</f>
        <v>20080115</v>
      </c>
      <c r="C1976" s="1">
        <f t="shared" si="120"/>
        <v>39462</v>
      </c>
      <c r="D1976" s="8">
        <f t="shared" si="121"/>
        <v>2008.1232032854209</v>
      </c>
      <c r="F1976" s="50">
        <f>'H15 Swap'!H1982</f>
        <v>3.64</v>
      </c>
      <c r="G1976" s="50">
        <f>'H15 Swap'!O1982</f>
        <v>3</v>
      </c>
      <c r="H1976" s="14">
        <f t="shared" si="123"/>
        <v>0.64000000000000012</v>
      </c>
      <c r="J1976" s="51">
        <f>'H15 Swap'!B1982</f>
        <v>3.9975000000000001</v>
      </c>
      <c r="K1976" s="52">
        <f>'H15 Swap'!C1982</f>
        <v>3.35</v>
      </c>
      <c r="L1976" s="14">
        <f t="shared" si="122"/>
        <v>0.64749999999999996</v>
      </c>
    </row>
    <row r="1977" spans="2:12" outlineLevel="1">
      <c r="B1977">
        <f>'H15 Swap'!A1983</f>
        <v>20080116</v>
      </c>
      <c r="C1977" s="1">
        <f t="shared" si="120"/>
        <v>39463</v>
      </c>
      <c r="D1977" s="8">
        <f t="shared" si="121"/>
        <v>2008.125941136208</v>
      </c>
      <c r="F1977" s="50">
        <f>'H15 Swap'!H1983</f>
        <v>3.59</v>
      </c>
      <c r="G1977" s="50">
        <f>'H15 Swap'!O1983</f>
        <v>3</v>
      </c>
      <c r="H1977" s="14">
        <f t="shared" si="123"/>
        <v>0.58999999999999986</v>
      </c>
      <c r="J1977" s="51">
        <f>'H15 Swap'!B1983</f>
        <v>3.9512999999999998</v>
      </c>
      <c r="K1977" s="52">
        <f>'H15 Swap'!C1983</f>
        <v>3.3</v>
      </c>
      <c r="L1977" s="14">
        <f t="shared" si="122"/>
        <v>0.65129999999999999</v>
      </c>
    </row>
    <row r="1978" spans="2:12" outlineLevel="1">
      <c r="B1978">
        <f>'H15 Swap'!A1984</f>
        <v>20080117</v>
      </c>
      <c r="C1978" s="1">
        <f t="shared" si="120"/>
        <v>39464</v>
      </c>
      <c r="D1978" s="8">
        <f t="shared" si="121"/>
        <v>2008.1286789869953</v>
      </c>
      <c r="F1978" s="50">
        <f>'H15 Swap'!H1984</f>
        <v>3.6</v>
      </c>
      <c r="G1978" s="50">
        <f>'H15 Swap'!O1984</f>
        <v>2.9</v>
      </c>
      <c r="H1978" s="14">
        <f t="shared" si="123"/>
        <v>0.70000000000000018</v>
      </c>
      <c r="J1978" s="51">
        <f>'H15 Swap'!B1984</f>
        <v>3.9262999999999999</v>
      </c>
      <c r="K1978" s="52">
        <f>'H15 Swap'!C1984</f>
        <v>3.4</v>
      </c>
      <c r="L1978" s="14">
        <f t="shared" si="122"/>
        <v>0.52629999999999999</v>
      </c>
    </row>
    <row r="1979" spans="2:12" outlineLevel="1">
      <c r="B1979">
        <f>'H15 Swap'!A1985</f>
        <v>20080118</v>
      </c>
      <c r="C1979" s="1">
        <f t="shared" si="120"/>
        <v>39465</v>
      </c>
      <c r="D1979" s="8">
        <f t="shared" si="121"/>
        <v>2008.1314168377824</v>
      </c>
      <c r="F1979" s="50">
        <f>'H15 Swap'!H1985</f>
        <v>3.55</v>
      </c>
      <c r="G1979" s="50">
        <f>'H15 Swap'!O1985</f>
        <v>2.86</v>
      </c>
      <c r="H1979" s="14">
        <f t="shared" si="123"/>
        <v>0.69</v>
      </c>
      <c r="J1979" s="51">
        <f>'H15 Swap'!B1985</f>
        <v>3.8938000000000001</v>
      </c>
      <c r="K1979" s="52">
        <f>'H15 Swap'!C1985</f>
        <v>3.3</v>
      </c>
      <c r="L1979" s="14">
        <f t="shared" si="122"/>
        <v>0.59380000000000033</v>
      </c>
    </row>
    <row r="1980" spans="2:12" outlineLevel="1">
      <c r="B1980">
        <f>'H15 Swap'!A1986</f>
        <v>20080121</v>
      </c>
      <c r="C1980" s="1">
        <f t="shared" si="120"/>
        <v>39468</v>
      </c>
      <c r="D1980" s="8">
        <f t="shared" si="121"/>
        <v>2008.1396303901438</v>
      </c>
      <c r="F1980" s="50" t="str">
        <f>'H15 Swap'!H1986</f>
        <v xml:space="preserve"> NaN</v>
      </c>
      <c r="G1980" s="50" t="str">
        <f>'H15 Swap'!O1986</f>
        <v xml:space="preserve"> NaN</v>
      </c>
      <c r="H1980" s="14" t="e">
        <f t="shared" si="123"/>
        <v>#N/A</v>
      </c>
      <c r="J1980" s="51">
        <f>'H15 Swap'!B1986</f>
        <v>3.8475000000000001</v>
      </c>
      <c r="K1980" s="52" t="str">
        <f>'H15 Swap'!C1986</f>
        <v>NaN</v>
      </c>
      <c r="L1980" s="14" t="e">
        <f t="shared" si="122"/>
        <v>#N/A</v>
      </c>
    </row>
    <row r="1981" spans="2:12" outlineLevel="1">
      <c r="B1981">
        <f>'H15 Swap'!A1987</f>
        <v>20080122</v>
      </c>
      <c r="C1981" s="1">
        <f t="shared" si="120"/>
        <v>39469</v>
      </c>
      <c r="D1981" s="8">
        <f t="shared" si="121"/>
        <v>2008.1423682409309</v>
      </c>
      <c r="F1981" s="50">
        <f>'H15 Swap'!H1987</f>
        <v>3.4</v>
      </c>
      <c r="G1981" s="50">
        <f>'H15 Swap'!O1987</f>
        <v>2.64</v>
      </c>
      <c r="H1981" s="14">
        <f t="shared" si="123"/>
        <v>0.75999999999999979</v>
      </c>
      <c r="J1981" s="51">
        <f>'H15 Swap'!B1987</f>
        <v>3.7174999999999998</v>
      </c>
      <c r="K1981" s="52">
        <f>'H15 Swap'!C1987</f>
        <v>2.4500000000000002</v>
      </c>
      <c r="L1981" s="14">
        <f t="shared" si="122"/>
        <v>1.2674999999999996</v>
      </c>
    </row>
    <row r="1982" spans="2:12" outlineLevel="1">
      <c r="B1982">
        <f>'H15 Swap'!A1988</f>
        <v>20080123</v>
      </c>
      <c r="C1982" s="1">
        <f t="shared" si="120"/>
        <v>39470</v>
      </c>
      <c r="D1982" s="8">
        <f t="shared" si="121"/>
        <v>2008.1451060917179</v>
      </c>
      <c r="F1982" s="50">
        <f>'H15 Swap'!H1988</f>
        <v>3.11</v>
      </c>
      <c r="G1982" s="50">
        <f>'H15 Swap'!O1988</f>
        <v>2.64</v>
      </c>
      <c r="H1982" s="14">
        <f t="shared" si="123"/>
        <v>0.46999999999999975</v>
      </c>
      <c r="J1982" s="51">
        <f>'H15 Swap'!B1988</f>
        <v>3.3313000000000001</v>
      </c>
      <c r="K1982" s="52">
        <f>'H15 Swap'!C1988</f>
        <v>2.2999999999999998</v>
      </c>
      <c r="L1982" s="14">
        <f t="shared" si="122"/>
        <v>1.0313000000000003</v>
      </c>
    </row>
    <row r="1983" spans="2:12" outlineLevel="1">
      <c r="B1983">
        <f>'H15 Swap'!A1989</f>
        <v>20080124</v>
      </c>
      <c r="C1983" s="1">
        <f t="shared" si="120"/>
        <v>39471</v>
      </c>
      <c r="D1983" s="8">
        <f t="shared" si="121"/>
        <v>2008.1478439425052</v>
      </c>
      <c r="F1983" s="50">
        <f>'H15 Swap'!H1989</f>
        <v>3.48</v>
      </c>
      <c r="G1983" s="50">
        <f>'H15 Swap'!O1989</f>
        <v>2.85</v>
      </c>
      <c r="H1983" s="14">
        <f t="shared" si="123"/>
        <v>0.62999999999999989</v>
      </c>
      <c r="J1983" s="51">
        <f>'H15 Swap'!B1989</f>
        <v>3.2437999999999998</v>
      </c>
      <c r="K1983" s="52">
        <f>'H15 Swap'!C1989</f>
        <v>2.4</v>
      </c>
      <c r="L1983" s="14">
        <f t="shared" si="122"/>
        <v>0.84379999999999988</v>
      </c>
    </row>
    <row r="1984" spans="2:12" outlineLevel="1">
      <c r="B1984">
        <f>'H15 Swap'!A1990</f>
        <v>20080125</v>
      </c>
      <c r="C1984" s="1">
        <f t="shared" si="120"/>
        <v>39472</v>
      </c>
      <c r="D1984" s="8">
        <f t="shared" si="121"/>
        <v>2008.1505817932923</v>
      </c>
      <c r="F1984" s="50">
        <f>'H15 Swap'!H1990</f>
        <v>3.55</v>
      </c>
      <c r="G1984" s="50">
        <f>'H15 Swap'!O1990</f>
        <v>2.81</v>
      </c>
      <c r="H1984" s="14">
        <f t="shared" si="123"/>
        <v>0.73999999999999977</v>
      </c>
      <c r="J1984" s="51">
        <f>'H15 Swap'!B1990</f>
        <v>3.3062999999999998</v>
      </c>
      <c r="K1984" s="52">
        <f>'H15 Swap'!C1990</f>
        <v>2.6</v>
      </c>
      <c r="L1984" s="14">
        <f t="shared" si="122"/>
        <v>0.70629999999999971</v>
      </c>
    </row>
    <row r="1985" spans="2:12" outlineLevel="1">
      <c r="B1985">
        <f>'H15 Swap'!A1991</f>
        <v>20080128</v>
      </c>
      <c r="C1985" s="1">
        <f t="shared" si="120"/>
        <v>39475</v>
      </c>
      <c r="D1985" s="8">
        <f t="shared" si="121"/>
        <v>2008.1587953456537</v>
      </c>
      <c r="F1985" s="50">
        <f>'H15 Swap'!H1991</f>
        <v>3.51</v>
      </c>
      <c r="G1985" s="50">
        <f>'H15 Swap'!O1991</f>
        <v>2.8</v>
      </c>
      <c r="H1985" s="14">
        <f t="shared" si="123"/>
        <v>0.71</v>
      </c>
      <c r="J1985" s="51">
        <f>'H15 Swap'!B1991</f>
        <v>3.2513000000000001</v>
      </c>
      <c r="K1985" s="52">
        <f>'H15 Swap'!C1991</f>
        <v>2.6</v>
      </c>
      <c r="L1985" s="14">
        <f t="shared" si="122"/>
        <v>0.65129999999999999</v>
      </c>
    </row>
    <row r="1986" spans="2:12" outlineLevel="1">
      <c r="B1986">
        <f>'H15 Swap'!A1992</f>
        <v>20080129</v>
      </c>
      <c r="C1986" s="1">
        <f t="shared" si="120"/>
        <v>39476</v>
      </c>
      <c r="D1986" s="8">
        <f t="shared" si="121"/>
        <v>2008.1615331964408</v>
      </c>
      <c r="F1986" s="50">
        <f>'H15 Swap'!H1992</f>
        <v>3.58</v>
      </c>
      <c r="G1986" s="50">
        <f>'H15 Swap'!O1992</f>
        <v>2.87</v>
      </c>
      <c r="H1986" s="14">
        <f t="shared" si="123"/>
        <v>0.71</v>
      </c>
      <c r="J1986" s="51">
        <f>'H15 Swap'!B1992</f>
        <v>3.2437999999999998</v>
      </c>
      <c r="K1986" s="52">
        <f>'H15 Swap'!C1992</f>
        <v>2.4</v>
      </c>
      <c r="L1986" s="14">
        <f t="shared" si="122"/>
        <v>0.84379999999999988</v>
      </c>
    </row>
    <row r="1987" spans="2:12" outlineLevel="1">
      <c r="B1987">
        <f>'H15 Swap'!A1993</f>
        <v>20080130</v>
      </c>
      <c r="C1987" s="1">
        <f t="shared" si="120"/>
        <v>39477</v>
      </c>
      <c r="D1987" s="8">
        <f t="shared" si="121"/>
        <v>2008.1642710472279</v>
      </c>
      <c r="F1987" s="50">
        <f>'H15 Swap'!H1993</f>
        <v>3.62</v>
      </c>
      <c r="G1987" s="50">
        <f>'H15 Swap'!O1993</f>
        <v>2.96</v>
      </c>
      <c r="H1987" s="14">
        <f t="shared" si="123"/>
        <v>0.66000000000000014</v>
      </c>
      <c r="J1987" s="51">
        <f>'H15 Swap'!B1993</f>
        <v>3.2393999999999998</v>
      </c>
      <c r="K1987" s="52">
        <f>'H15 Swap'!C1993</f>
        <v>2.4500000000000002</v>
      </c>
      <c r="L1987" s="14">
        <f t="shared" si="122"/>
        <v>0.78939999999999966</v>
      </c>
    </row>
    <row r="1988" spans="2:12" outlineLevel="1">
      <c r="B1988">
        <f>'H15 Swap'!A1994</f>
        <v>20080131</v>
      </c>
      <c r="C1988" s="1">
        <f t="shared" si="120"/>
        <v>39478</v>
      </c>
      <c r="D1988" s="8">
        <f t="shared" si="121"/>
        <v>2008.167008898015</v>
      </c>
      <c r="F1988" s="50">
        <f>'H15 Swap'!H1994</f>
        <v>3.51</v>
      </c>
      <c r="G1988" s="50">
        <f>'H15 Swap'!O1994</f>
        <v>2.82</v>
      </c>
      <c r="H1988" s="14">
        <f t="shared" si="123"/>
        <v>0.69</v>
      </c>
      <c r="J1988" s="51">
        <f>'H15 Swap'!B1994</f>
        <v>3.1118999999999999</v>
      </c>
      <c r="K1988" s="52">
        <f>'H15 Swap'!C1994</f>
        <v>2.25</v>
      </c>
      <c r="L1988" s="14">
        <f t="shared" si="122"/>
        <v>0.86189999999999989</v>
      </c>
    </row>
    <row r="1989" spans="2:12" outlineLevel="1">
      <c r="B1989">
        <f>'H15 Swap'!A1995</f>
        <v>20080201</v>
      </c>
      <c r="C1989" s="1">
        <f t="shared" si="120"/>
        <v>39479</v>
      </c>
      <c r="D1989" s="8">
        <f t="shared" si="121"/>
        <v>2008.167008898015</v>
      </c>
      <c r="F1989" s="50">
        <f>'H15 Swap'!H1995</f>
        <v>3.43</v>
      </c>
      <c r="G1989" s="50">
        <f>'H15 Swap'!O1995</f>
        <v>2.75</v>
      </c>
      <c r="H1989" s="14">
        <f t="shared" si="123"/>
        <v>0.68000000000000016</v>
      </c>
      <c r="J1989" s="51">
        <f>'H15 Swap'!B1995</f>
        <v>3.0950000000000002</v>
      </c>
      <c r="K1989" s="52">
        <f>'H15 Swap'!C1995</f>
        <v>2.2999999999999998</v>
      </c>
      <c r="L1989" s="14">
        <f t="shared" si="122"/>
        <v>0.79500000000000037</v>
      </c>
    </row>
    <row r="1990" spans="2:12" outlineLevel="1">
      <c r="B1990">
        <f>'H15 Swap'!A1996</f>
        <v>20080204</v>
      </c>
      <c r="C1990" s="1">
        <f t="shared" si="120"/>
        <v>39482</v>
      </c>
      <c r="D1990" s="8">
        <f t="shared" si="121"/>
        <v>2008.1752224503764</v>
      </c>
      <c r="F1990" s="50">
        <f>'H15 Swap'!H1996</f>
        <v>3.52</v>
      </c>
      <c r="G1990" s="50">
        <f>'H15 Swap'!O1996</f>
        <v>2.78</v>
      </c>
      <c r="H1990" s="14">
        <f t="shared" si="123"/>
        <v>0.74000000000000021</v>
      </c>
      <c r="J1990" s="51">
        <f>'H15 Swap'!B1996</f>
        <v>3.145</v>
      </c>
      <c r="K1990" s="52">
        <f>'H15 Swap'!C1996</f>
        <v>2.35</v>
      </c>
      <c r="L1990" s="14">
        <f t="shared" si="122"/>
        <v>0.79499999999999993</v>
      </c>
    </row>
    <row r="1991" spans="2:12" outlineLevel="1">
      <c r="B1991">
        <f>'H15 Swap'!A1997</f>
        <v>20080205</v>
      </c>
      <c r="C1991" s="1">
        <f t="shared" si="120"/>
        <v>39483</v>
      </c>
      <c r="D1991" s="8">
        <f t="shared" si="121"/>
        <v>2008.1779603011637</v>
      </c>
      <c r="F1991" s="50">
        <f>'H15 Swap'!H1997</f>
        <v>3.41</v>
      </c>
      <c r="G1991" s="50">
        <f>'H15 Swap'!O1997</f>
        <v>2.66</v>
      </c>
      <c r="H1991" s="14">
        <f t="shared" si="123"/>
        <v>0.75</v>
      </c>
      <c r="J1991" s="51">
        <f>'H15 Swap'!B1997</f>
        <v>3.1619000000000002</v>
      </c>
      <c r="K1991" s="52">
        <f>'H15 Swap'!C1997</f>
        <v>2.2999999999999998</v>
      </c>
      <c r="L1991" s="14">
        <f t="shared" si="122"/>
        <v>0.86190000000000033</v>
      </c>
    </row>
    <row r="1992" spans="2:12" outlineLevel="1">
      <c r="B1992">
        <f>'H15 Swap'!A1998</f>
        <v>20080206</v>
      </c>
      <c r="C1992" s="1">
        <f t="shared" si="120"/>
        <v>39484</v>
      </c>
      <c r="D1992" s="8">
        <f t="shared" si="121"/>
        <v>2008.1806981519508</v>
      </c>
      <c r="F1992" s="50">
        <f>'H15 Swap'!H1998</f>
        <v>3.45</v>
      </c>
      <c r="G1992" s="50">
        <f>'H15 Swap'!O1998</f>
        <v>2.67</v>
      </c>
      <c r="H1992" s="14">
        <f t="shared" si="123"/>
        <v>0.78000000000000025</v>
      </c>
      <c r="J1992" s="51">
        <f>'H15 Swap'!B1998</f>
        <v>3.1274999999999999</v>
      </c>
      <c r="K1992" s="52">
        <f>'H15 Swap'!C1998</f>
        <v>2.2000000000000002</v>
      </c>
      <c r="L1992" s="14">
        <f t="shared" si="122"/>
        <v>0.92749999999999977</v>
      </c>
    </row>
    <row r="1993" spans="2:12" outlineLevel="1">
      <c r="B1993">
        <f>'H15 Swap'!A1999</f>
        <v>20080207</v>
      </c>
      <c r="C1993" s="1">
        <f t="shared" si="120"/>
        <v>39485</v>
      </c>
      <c r="D1993" s="8">
        <f t="shared" si="121"/>
        <v>2008.1834360027378</v>
      </c>
      <c r="F1993" s="50">
        <f>'H15 Swap'!H1999</f>
        <v>3.45</v>
      </c>
      <c r="G1993" s="50">
        <f>'H15 Swap'!O1999</f>
        <v>2.79</v>
      </c>
      <c r="H1993" s="14">
        <f t="shared" si="123"/>
        <v>0.66000000000000014</v>
      </c>
      <c r="J1993" s="51">
        <f>'H15 Swap'!B1999</f>
        <v>3.0962999999999998</v>
      </c>
      <c r="K1993" s="52">
        <f>'H15 Swap'!C1999</f>
        <v>2.15</v>
      </c>
      <c r="L1993" s="14">
        <f t="shared" si="122"/>
        <v>0.94629999999999992</v>
      </c>
    </row>
    <row r="1994" spans="2:12" outlineLevel="1">
      <c r="B1994">
        <f>'H15 Swap'!A2000</f>
        <v>20080208</v>
      </c>
      <c r="C1994" s="1">
        <f t="shared" si="120"/>
        <v>39486</v>
      </c>
      <c r="D1994" s="8">
        <f t="shared" si="121"/>
        <v>2008.1861738535249</v>
      </c>
      <c r="F1994" s="50">
        <f>'H15 Swap'!H2000</f>
        <v>3.55</v>
      </c>
      <c r="G1994" s="50">
        <f>'H15 Swap'!O2000</f>
        <v>2.69</v>
      </c>
      <c r="H1994" s="14">
        <f t="shared" si="123"/>
        <v>0.85999999999999988</v>
      </c>
      <c r="J1994" s="51">
        <f>'H15 Swap'!B2000</f>
        <v>3.0880999999999998</v>
      </c>
      <c r="K1994" s="52">
        <f>'H15 Swap'!C2000</f>
        <v>2.2000000000000002</v>
      </c>
      <c r="L1994" s="14">
        <f t="shared" si="122"/>
        <v>0.88809999999999967</v>
      </c>
    </row>
    <row r="1995" spans="2:12" outlineLevel="1">
      <c r="B1995">
        <f>'H15 Swap'!A2001</f>
        <v>20080211</v>
      </c>
      <c r="C1995" s="1">
        <f t="shared" ref="C1995:C2058" si="124">DATE(LEFT(B1995,4),MID(B1995,5,2),RIGHT(B1995,2))</f>
        <v>39489</v>
      </c>
      <c r="D1995" s="8">
        <f t="shared" ref="D1995:D2058" si="125">(YEAR(C1995)*365.25+MONTH(C1995)*30+DAY(C1995))/365.25</f>
        <v>2008.1943874058863</v>
      </c>
      <c r="F1995" s="50">
        <f>'H15 Swap'!H2001</f>
        <v>3.47</v>
      </c>
      <c r="G1995" s="50">
        <f>'H15 Swap'!O2001</f>
        <v>2.67</v>
      </c>
      <c r="H1995" s="14">
        <f t="shared" si="123"/>
        <v>0.80000000000000027</v>
      </c>
      <c r="J1995" s="51">
        <f>'H15 Swap'!B2001</f>
        <v>3.07</v>
      </c>
      <c r="K1995" s="52">
        <f>'H15 Swap'!C2001</f>
        <v>2.2999999999999998</v>
      </c>
      <c r="L1995" s="14">
        <f t="shared" ref="L1995:L2058" si="126">IF(ISERROR(J1995-K1995),#N/A,J1995-K1995)</f>
        <v>0.77</v>
      </c>
    </row>
    <row r="1996" spans="2:12" outlineLevel="1">
      <c r="B1996">
        <f>'H15 Swap'!A2002</f>
        <v>20080212</v>
      </c>
      <c r="C1996" s="1">
        <f t="shared" si="124"/>
        <v>39490</v>
      </c>
      <c r="D1996" s="8">
        <f t="shared" si="125"/>
        <v>2008.1971252566734</v>
      </c>
      <c r="F1996" s="50">
        <f>'H15 Swap'!H2002</f>
        <v>3.59</v>
      </c>
      <c r="G1996" s="50">
        <f>'H15 Swap'!O2002</f>
        <v>2.71</v>
      </c>
      <c r="H1996" s="14">
        <f t="shared" ref="H1996:H2059" si="127">IF(ISERROR(F1996-G1996),#N/A,F1996-G1996)</f>
        <v>0.87999999999999989</v>
      </c>
      <c r="J1996" s="51">
        <f>'H15 Swap'!B2002</f>
        <v>3.0674999999999999</v>
      </c>
      <c r="K1996" s="52">
        <f>'H15 Swap'!C2002</f>
        <v>2.25</v>
      </c>
      <c r="L1996" s="14">
        <f t="shared" si="126"/>
        <v>0.81749999999999989</v>
      </c>
    </row>
    <row r="1997" spans="2:12" outlineLevel="1">
      <c r="B1997">
        <f>'H15 Swap'!A2003</f>
        <v>20080213</v>
      </c>
      <c r="C1997" s="1">
        <f t="shared" si="124"/>
        <v>39491</v>
      </c>
      <c r="D1997" s="8">
        <f t="shared" si="125"/>
        <v>2008.1998631074607</v>
      </c>
      <c r="F1997" s="50">
        <f>'H15 Swap'!H2003</f>
        <v>3.52</v>
      </c>
      <c r="G1997" s="50">
        <f>'H15 Swap'!O2003</f>
        <v>2.71</v>
      </c>
      <c r="H1997" s="14">
        <f t="shared" si="127"/>
        <v>0.81</v>
      </c>
      <c r="J1997" s="51">
        <f>'H15 Swap'!B2003</f>
        <v>3.0649999999999999</v>
      </c>
      <c r="K1997" s="52">
        <f>'H15 Swap'!C2003</f>
        <v>2.2999999999999998</v>
      </c>
      <c r="L1997" s="14">
        <f t="shared" si="126"/>
        <v>0.76500000000000012</v>
      </c>
    </row>
    <row r="1998" spans="2:12" outlineLevel="1">
      <c r="B1998">
        <f>'H15 Swap'!A2004</f>
        <v>20080214</v>
      </c>
      <c r="C1998" s="1">
        <f t="shared" si="124"/>
        <v>39492</v>
      </c>
      <c r="D1998" s="8">
        <f t="shared" si="125"/>
        <v>2008.2026009582478</v>
      </c>
      <c r="F1998" s="50">
        <f>'H15 Swap'!H2004</f>
        <v>3.63</v>
      </c>
      <c r="G1998" s="50">
        <f>'H15 Swap'!O2004</f>
        <v>2.81</v>
      </c>
      <c r="H1998" s="14">
        <f t="shared" si="127"/>
        <v>0.81999999999999984</v>
      </c>
      <c r="J1998" s="51">
        <f>'H15 Swap'!B2004</f>
        <v>3.0649999999999999</v>
      </c>
      <c r="K1998" s="52">
        <f>'H15 Swap'!C2004</f>
        <v>2.2999999999999998</v>
      </c>
      <c r="L1998" s="14">
        <f t="shared" si="126"/>
        <v>0.76500000000000012</v>
      </c>
    </row>
    <row r="1999" spans="2:12" outlineLevel="1">
      <c r="B1999">
        <f>'H15 Swap'!A2005</f>
        <v>20080215</v>
      </c>
      <c r="C1999" s="1">
        <f t="shared" si="124"/>
        <v>39493</v>
      </c>
      <c r="D1999" s="8">
        <f t="shared" si="125"/>
        <v>2008.2053388090349</v>
      </c>
      <c r="F1999" s="50">
        <f>'H15 Swap'!H2005</f>
        <v>3.66</v>
      </c>
      <c r="G1999" s="50">
        <f>'H15 Swap'!O2005</f>
        <v>2.76</v>
      </c>
      <c r="H1999" s="14">
        <f t="shared" si="127"/>
        <v>0.90000000000000036</v>
      </c>
      <c r="J1999" s="51">
        <f>'H15 Swap'!B2005</f>
        <v>3.07</v>
      </c>
      <c r="K1999" s="52">
        <f>'H15 Swap'!C2005</f>
        <v>2.2999999999999998</v>
      </c>
      <c r="L1999" s="14">
        <f t="shared" si="126"/>
        <v>0.77</v>
      </c>
    </row>
    <row r="2000" spans="2:12" outlineLevel="1">
      <c r="B2000">
        <f>'H15 Swap'!A2006</f>
        <v>20080218</v>
      </c>
      <c r="C2000" s="1">
        <f t="shared" si="124"/>
        <v>39496</v>
      </c>
      <c r="D2000" s="8">
        <f t="shared" si="125"/>
        <v>2008.2135523613963</v>
      </c>
      <c r="F2000" s="50" t="str">
        <f>'H15 Swap'!H2006</f>
        <v xml:space="preserve"> NaN</v>
      </c>
      <c r="G2000" s="50" t="str">
        <f>'H15 Swap'!O2006</f>
        <v xml:space="preserve"> NaN</v>
      </c>
      <c r="H2000" s="14" t="e">
        <f t="shared" si="127"/>
        <v>#N/A</v>
      </c>
      <c r="J2000" s="51">
        <f>'H15 Swap'!B2006</f>
        <v>3.07</v>
      </c>
      <c r="K2000" s="52" t="str">
        <f>'H15 Swap'!C2006</f>
        <v>NaN</v>
      </c>
      <c r="L2000" s="14" t="e">
        <f t="shared" si="126"/>
        <v>#N/A</v>
      </c>
    </row>
    <row r="2001" spans="2:12" outlineLevel="1">
      <c r="B2001">
        <f>'H15 Swap'!A2007</f>
        <v>20080219</v>
      </c>
      <c r="C2001" s="1">
        <f t="shared" si="124"/>
        <v>39497</v>
      </c>
      <c r="D2001" s="8">
        <f t="shared" si="125"/>
        <v>2008.2162902121834</v>
      </c>
      <c r="F2001" s="50">
        <f>'H15 Swap'!H2007</f>
        <v>3.74</v>
      </c>
      <c r="G2001" s="50">
        <f>'H15 Swap'!O2007</f>
        <v>2.93</v>
      </c>
      <c r="H2001" s="14">
        <f t="shared" si="127"/>
        <v>0.81</v>
      </c>
      <c r="J2001" s="51">
        <f>'H15 Swap'!B2007</f>
        <v>3.07</v>
      </c>
      <c r="K2001" s="52">
        <f>'H15 Swap'!C2007</f>
        <v>2.2999999999999998</v>
      </c>
      <c r="L2001" s="14">
        <f t="shared" si="126"/>
        <v>0.77</v>
      </c>
    </row>
    <row r="2002" spans="2:12" outlineLevel="1">
      <c r="B2002">
        <f>'H15 Swap'!A2008</f>
        <v>20080220</v>
      </c>
      <c r="C2002" s="1">
        <f t="shared" si="124"/>
        <v>39498</v>
      </c>
      <c r="D2002" s="8">
        <f t="shared" si="125"/>
        <v>2008.2190280629707</v>
      </c>
      <c r="F2002" s="50">
        <f>'H15 Swap'!H2008</f>
        <v>3.86</v>
      </c>
      <c r="G2002" s="50">
        <f>'H15 Swap'!O2008</f>
        <v>3.02</v>
      </c>
      <c r="H2002" s="14">
        <f t="shared" si="127"/>
        <v>0.83999999999999986</v>
      </c>
      <c r="J2002" s="51">
        <f>'H15 Swap'!B2008</f>
        <v>3.0781000000000001</v>
      </c>
      <c r="K2002" s="52">
        <f>'H15 Swap'!C2008</f>
        <v>2.25</v>
      </c>
      <c r="L2002" s="14">
        <f t="shared" si="126"/>
        <v>0.82810000000000006</v>
      </c>
    </row>
    <row r="2003" spans="2:12" outlineLevel="1">
      <c r="B2003">
        <f>'H15 Swap'!A2009</f>
        <v>20080221</v>
      </c>
      <c r="C2003" s="1">
        <f t="shared" si="124"/>
        <v>39499</v>
      </c>
      <c r="D2003" s="8">
        <f t="shared" si="125"/>
        <v>2008.2217659137577</v>
      </c>
      <c r="F2003" s="50">
        <f>'H15 Swap'!H2009</f>
        <v>3.71</v>
      </c>
      <c r="G2003" s="50">
        <f>'H15 Swap'!O2009</f>
        <v>2.8</v>
      </c>
      <c r="H2003" s="14">
        <f t="shared" si="127"/>
        <v>0.91000000000000014</v>
      </c>
      <c r="J2003" s="51">
        <f>'H15 Swap'!B2009</f>
        <v>3.0924999999999998</v>
      </c>
      <c r="K2003" s="52">
        <f>'H15 Swap'!C2009</f>
        <v>2.25</v>
      </c>
      <c r="L2003" s="14">
        <f t="shared" si="126"/>
        <v>0.8424999999999998</v>
      </c>
    </row>
    <row r="2004" spans="2:12" outlineLevel="1">
      <c r="B2004">
        <f>'H15 Swap'!A2010</f>
        <v>20080222</v>
      </c>
      <c r="C2004" s="1">
        <f t="shared" si="124"/>
        <v>39500</v>
      </c>
      <c r="D2004" s="8">
        <f t="shared" si="125"/>
        <v>2008.2245037645448</v>
      </c>
      <c r="F2004" s="50">
        <f>'H15 Swap'!H2010</f>
        <v>3.67</v>
      </c>
      <c r="G2004" s="50">
        <f>'H15 Swap'!O2010</f>
        <v>2.81</v>
      </c>
      <c r="H2004" s="14">
        <f t="shared" si="127"/>
        <v>0.85999999999999988</v>
      </c>
      <c r="J2004" s="51">
        <f>'H15 Swap'!B2010</f>
        <v>3.08</v>
      </c>
      <c r="K2004" s="52">
        <f>'H15 Swap'!C2010</f>
        <v>2.25</v>
      </c>
      <c r="L2004" s="14">
        <f t="shared" si="126"/>
        <v>0.83000000000000007</v>
      </c>
    </row>
    <row r="2005" spans="2:12" outlineLevel="1">
      <c r="B2005">
        <f>'H15 Swap'!A2011</f>
        <v>20080225</v>
      </c>
      <c r="C2005" s="1">
        <f t="shared" si="124"/>
        <v>39503</v>
      </c>
      <c r="D2005" s="8">
        <f t="shared" si="125"/>
        <v>2008.2327173169062</v>
      </c>
      <c r="F2005" s="50">
        <f>'H15 Swap'!H2011</f>
        <v>3.89</v>
      </c>
      <c r="G2005" s="50">
        <f>'H15 Swap'!O2011</f>
        <v>2.98</v>
      </c>
      <c r="H2005" s="14">
        <f t="shared" si="127"/>
        <v>0.91000000000000014</v>
      </c>
      <c r="J2005" s="51">
        <f>'H15 Swap'!B2011</f>
        <v>3.0893999999999999</v>
      </c>
      <c r="K2005" s="52">
        <f>'H15 Swap'!C2011</f>
        <v>2.2000000000000002</v>
      </c>
      <c r="L2005" s="14">
        <f t="shared" si="126"/>
        <v>0.88939999999999975</v>
      </c>
    </row>
    <row r="2006" spans="2:12" outlineLevel="1">
      <c r="B2006">
        <f>'H15 Swap'!A2012</f>
        <v>20080226</v>
      </c>
      <c r="C2006" s="1">
        <f t="shared" si="124"/>
        <v>39504</v>
      </c>
      <c r="D2006" s="8">
        <f t="shared" si="125"/>
        <v>2008.2354551676933</v>
      </c>
      <c r="F2006" s="50">
        <f>'H15 Swap'!H2012</f>
        <v>3.82</v>
      </c>
      <c r="G2006" s="50">
        <f>'H15 Swap'!O2012</f>
        <v>2.92</v>
      </c>
      <c r="H2006" s="14">
        <f t="shared" si="127"/>
        <v>0.89999999999999991</v>
      </c>
      <c r="J2006" s="51">
        <f>'H15 Swap'!B2012</f>
        <v>3.09</v>
      </c>
      <c r="K2006" s="52">
        <f>'H15 Swap'!C2012</f>
        <v>2.25</v>
      </c>
      <c r="L2006" s="14">
        <f t="shared" si="126"/>
        <v>0.83999999999999986</v>
      </c>
    </row>
    <row r="2007" spans="2:12" outlineLevel="1">
      <c r="B2007">
        <f>'H15 Swap'!A2013</f>
        <v>20080227</v>
      </c>
      <c r="C2007" s="1">
        <f t="shared" si="124"/>
        <v>39505</v>
      </c>
      <c r="D2007" s="8">
        <f t="shared" si="125"/>
        <v>2008.2381930184804</v>
      </c>
      <c r="F2007" s="50">
        <f>'H15 Swap'!H2013</f>
        <v>3.72</v>
      </c>
      <c r="G2007" s="50">
        <f>'H15 Swap'!O2013</f>
        <v>2.89</v>
      </c>
      <c r="H2007" s="14">
        <f t="shared" si="127"/>
        <v>0.83000000000000007</v>
      </c>
      <c r="J2007" s="51">
        <f>'H15 Swap'!B2013</f>
        <v>3.085</v>
      </c>
      <c r="K2007" s="52">
        <f>'H15 Swap'!C2013</f>
        <v>2.1</v>
      </c>
      <c r="L2007" s="14">
        <f t="shared" si="126"/>
        <v>0.98499999999999988</v>
      </c>
    </row>
    <row r="2008" spans="2:12" outlineLevel="1">
      <c r="B2008">
        <f>'H15 Swap'!A2014</f>
        <v>20080228</v>
      </c>
      <c r="C2008" s="1">
        <f t="shared" si="124"/>
        <v>39506</v>
      </c>
      <c r="D2008" s="8">
        <f t="shared" si="125"/>
        <v>2008.2409308692677</v>
      </c>
      <c r="F2008" s="50">
        <f>'H15 Swap'!H2014</f>
        <v>3.6</v>
      </c>
      <c r="G2008" s="50">
        <f>'H15 Swap'!O2014</f>
        <v>2.73</v>
      </c>
      <c r="H2008" s="14">
        <f t="shared" si="127"/>
        <v>0.87000000000000011</v>
      </c>
      <c r="J2008" s="51">
        <f>'H15 Swap'!B2014</f>
        <v>3.0756000000000001</v>
      </c>
      <c r="K2008" s="52">
        <f>'H15 Swap'!C2014</f>
        <v>2.0499999999999998</v>
      </c>
      <c r="L2008" s="14">
        <f t="shared" si="126"/>
        <v>1.0256000000000003</v>
      </c>
    </row>
    <row r="2009" spans="2:12" outlineLevel="1">
      <c r="B2009">
        <f>'H15 Swap'!A2015</f>
        <v>20080229</v>
      </c>
      <c r="C2009" s="1">
        <f t="shared" si="124"/>
        <v>39507</v>
      </c>
      <c r="D2009" s="8">
        <f t="shared" si="125"/>
        <v>2008.2436687200548</v>
      </c>
      <c r="F2009" s="50">
        <f>'H15 Swap'!H2015</f>
        <v>3.42</v>
      </c>
      <c r="G2009" s="50">
        <f>'H15 Swap'!O2015</f>
        <v>2.5</v>
      </c>
      <c r="H2009" s="14">
        <f t="shared" si="127"/>
        <v>0.91999999999999993</v>
      </c>
      <c r="J2009" s="51">
        <f>'H15 Swap'!B2015</f>
        <v>3.0575000000000001</v>
      </c>
      <c r="K2009" s="52">
        <f>'H15 Swap'!C2015</f>
        <v>2</v>
      </c>
      <c r="L2009" s="14">
        <f t="shared" si="126"/>
        <v>1.0575000000000001</v>
      </c>
    </row>
    <row r="2010" spans="2:12" outlineLevel="1">
      <c r="B2010">
        <f>'H15 Swap'!A2016</f>
        <v>20080303</v>
      </c>
      <c r="C2010" s="1">
        <f t="shared" si="124"/>
        <v>39510</v>
      </c>
      <c r="D2010" s="8">
        <f t="shared" si="125"/>
        <v>2008.2546201232033</v>
      </c>
      <c r="F2010" s="50">
        <f>'H15 Swap'!H2016</f>
        <v>3.41</v>
      </c>
      <c r="G2010" s="50">
        <f>'H15 Swap'!O2016</f>
        <v>2.48</v>
      </c>
      <c r="H2010" s="14">
        <f t="shared" si="127"/>
        <v>0.93000000000000016</v>
      </c>
      <c r="J2010" s="51">
        <f>'H15 Swap'!B2016</f>
        <v>3.0144000000000002</v>
      </c>
      <c r="K2010" s="52">
        <f>'H15 Swap'!C2016</f>
        <v>1.95</v>
      </c>
      <c r="L2010" s="14">
        <f t="shared" si="126"/>
        <v>1.0644000000000002</v>
      </c>
    </row>
    <row r="2011" spans="2:12" outlineLevel="1">
      <c r="B2011">
        <f>'H15 Swap'!A2017</f>
        <v>20080304</v>
      </c>
      <c r="C2011" s="1">
        <f t="shared" si="124"/>
        <v>39511</v>
      </c>
      <c r="D2011" s="8">
        <f t="shared" si="125"/>
        <v>2008.2573579739903</v>
      </c>
      <c r="F2011" s="50">
        <f>'H15 Swap'!H2017</f>
        <v>3.4</v>
      </c>
      <c r="G2011" s="50">
        <f>'H15 Swap'!O2017</f>
        <v>2.5299999999999998</v>
      </c>
      <c r="H2011" s="14">
        <f t="shared" si="127"/>
        <v>0.87000000000000011</v>
      </c>
      <c r="J2011" s="51">
        <f>'H15 Swap'!B2017</f>
        <v>3.0081000000000002</v>
      </c>
      <c r="K2011" s="52">
        <f>'H15 Swap'!C2017</f>
        <v>1.95</v>
      </c>
      <c r="L2011" s="14">
        <f t="shared" si="126"/>
        <v>1.0581000000000003</v>
      </c>
    </row>
    <row r="2012" spans="2:12" outlineLevel="1">
      <c r="B2012">
        <f>'H15 Swap'!A2018</f>
        <v>20080305</v>
      </c>
      <c r="C2012" s="1">
        <f t="shared" si="124"/>
        <v>39512</v>
      </c>
      <c r="D2012" s="8">
        <f t="shared" si="125"/>
        <v>2008.2600958247776</v>
      </c>
      <c r="F2012" s="50">
        <f>'H15 Swap'!H2018</f>
        <v>3.55</v>
      </c>
      <c r="G2012" s="50">
        <f>'H15 Swap'!O2018</f>
        <v>2.59</v>
      </c>
      <c r="H2012" s="14">
        <f t="shared" si="127"/>
        <v>0.96</v>
      </c>
      <c r="J2012" s="51">
        <f>'H15 Swap'!B2018</f>
        <v>3</v>
      </c>
      <c r="K2012" s="52">
        <f>'H15 Swap'!C2018</f>
        <v>1.9</v>
      </c>
      <c r="L2012" s="14">
        <f t="shared" si="126"/>
        <v>1.1000000000000001</v>
      </c>
    </row>
    <row r="2013" spans="2:12" outlineLevel="1">
      <c r="B2013">
        <f>'H15 Swap'!A2019</f>
        <v>20080306</v>
      </c>
      <c r="C2013" s="1">
        <f t="shared" si="124"/>
        <v>39513</v>
      </c>
      <c r="D2013" s="8">
        <f t="shared" si="125"/>
        <v>2008.2628336755647</v>
      </c>
      <c r="F2013" s="50">
        <f>'H15 Swap'!H2019</f>
        <v>3.59</v>
      </c>
      <c r="G2013" s="50">
        <f>'H15 Swap'!O2019</f>
        <v>2.5</v>
      </c>
      <c r="H2013" s="14">
        <f t="shared" si="127"/>
        <v>1.0899999999999999</v>
      </c>
      <c r="J2013" s="51">
        <f>'H15 Swap'!B2019</f>
        <v>2.99</v>
      </c>
      <c r="K2013" s="52">
        <f>'H15 Swap'!C2019</f>
        <v>1.8</v>
      </c>
      <c r="L2013" s="14">
        <f t="shared" si="126"/>
        <v>1.1900000000000002</v>
      </c>
    </row>
    <row r="2014" spans="2:12" outlineLevel="1">
      <c r="B2014">
        <f>'H15 Swap'!A2020</f>
        <v>20080307</v>
      </c>
      <c r="C2014" s="1">
        <f t="shared" si="124"/>
        <v>39514</v>
      </c>
      <c r="D2014" s="8">
        <f t="shared" si="125"/>
        <v>2008.2655715263518</v>
      </c>
      <c r="F2014" s="50">
        <f>'H15 Swap'!H2020</f>
        <v>3.56</v>
      </c>
      <c r="G2014" s="50">
        <f>'H15 Swap'!O2020</f>
        <v>2.4500000000000002</v>
      </c>
      <c r="H2014" s="14">
        <f t="shared" si="127"/>
        <v>1.1099999999999999</v>
      </c>
      <c r="J2014" s="51">
        <f>'H15 Swap'!B2020</f>
        <v>2.9388000000000001</v>
      </c>
      <c r="K2014" s="52">
        <f>'H15 Swap'!C2020</f>
        <v>1.7</v>
      </c>
      <c r="L2014" s="14">
        <f t="shared" si="126"/>
        <v>1.2388000000000001</v>
      </c>
    </row>
    <row r="2015" spans="2:12" outlineLevel="1">
      <c r="B2015">
        <f>'H15 Swap'!A2021</f>
        <v>20080310</v>
      </c>
      <c r="C2015" s="1">
        <f t="shared" si="124"/>
        <v>39517</v>
      </c>
      <c r="D2015" s="8">
        <f t="shared" si="125"/>
        <v>2008.2737850787132</v>
      </c>
      <c r="F2015" s="50">
        <f>'H15 Swap'!H2021</f>
        <v>3.48</v>
      </c>
      <c r="G2015" s="50">
        <f>'H15 Swap'!O2021</f>
        <v>2.37</v>
      </c>
      <c r="H2015" s="14">
        <f t="shared" si="127"/>
        <v>1.1099999999999999</v>
      </c>
      <c r="J2015" s="51">
        <f>'H15 Swap'!B2021</f>
        <v>2.9013</v>
      </c>
      <c r="K2015" s="52">
        <f>'H15 Swap'!C2021</f>
        <v>1.65</v>
      </c>
      <c r="L2015" s="14">
        <f t="shared" si="126"/>
        <v>1.2513000000000001</v>
      </c>
    </row>
    <row r="2016" spans="2:12" outlineLevel="1">
      <c r="B2016">
        <f>'H15 Swap'!A2022</f>
        <v>20080311</v>
      </c>
      <c r="C2016" s="1">
        <f t="shared" si="124"/>
        <v>39518</v>
      </c>
      <c r="D2016" s="8">
        <f t="shared" si="125"/>
        <v>2008.2765229295003</v>
      </c>
      <c r="F2016" s="50">
        <f>'H15 Swap'!H2022</f>
        <v>3.6</v>
      </c>
      <c r="G2016" s="50">
        <f>'H15 Swap'!O2022</f>
        <v>2.61</v>
      </c>
      <c r="H2016" s="14">
        <f t="shared" si="127"/>
        <v>0.99000000000000021</v>
      </c>
      <c r="J2016" s="51">
        <f>'H15 Swap'!B2022</f>
        <v>2.8675000000000002</v>
      </c>
      <c r="K2016" s="52">
        <f>'H15 Swap'!C2022</f>
        <v>1.8</v>
      </c>
      <c r="L2016" s="14">
        <f t="shared" si="126"/>
        <v>1.0675000000000001</v>
      </c>
    </row>
    <row r="2017" spans="2:12" outlineLevel="1">
      <c r="B2017">
        <f>'H15 Swap'!A2023</f>
        <v>20080312</v>
      </c>
      <c r="C2017" s="1">
        <f t="shared" si="124"/>
        <v>39519</v>
      </c>
      <c r="D2017" s="8">
        <f t="shared" si="125"/>
        <v>2008.2792607802876</v>
      </c>
      <c r="F2017" s="50">
        <f>'H15 Swap'!H2023</f>
        <v>3.5</v>
      </c>
      <c r="G2017" s="50">
        <f>'H15 Swap'!O2023</f>
        <v>2.4900000000000002</v>
      </c>
      <c r="H2017" s="14">
        <f t="shared" si="127"/>
        <v>1.0099999999999998</v>
      </c>
      <c r="J2017" s="51">
        <f>'H15 Swap'!B2023</f>
        <v>2.85</v>
      </c>
      <c r="K2017" s="52">
        <f>'H15 Swap'!C2023</f>
        <v>1.7</v>
      </c>
      <c r="L2017" s="14">
        <f t="shared" si="126"/>
        <v>1.1500000000000001</v>
      </c>
    </row>
    <row r="2018" spans="2:12" outlineLevel="1">
      <c r="B2018">
        <f>'H15 Swap'!A2024</f>
        <v>20080313</v>
      </c>
      <c r="C2018" s="1">
        <f t="shared" si="124"/>
        <v>39520</v>
      </c>
      <c r="D2018" s="8">
        <f t="shared" si="125"/>
        <v>2008.2819986310747</v>
      </c>
      <c r="F2018" s="50">
        <f>'H15 Swap'!H2024</f>
        <v>3.35</v>
      </c>
      <c r="G2018" s="50">
        <f>'H15 Swap'!O2024</f>
        <v>2.5299999999999998</v>
      </c>
      <c r="H2018" s="14">
        <f t="shared" si="127"/>
        <v>0.82000000000000028</v>
      </c>
      <c r="J2018" s="51">
        <f>'H15 Swap'!B2024</f>
        <v>2.8</v>
      </c>
      <c r="K2018" s="52">
        <f>'H15 Swap'!C2024</f>
        <v>1.55</v>
      </c>
      <c r="L2018" s="14">
        <f t="shared" si="126"/>
        <v>1.2499999999999998</v>
      </c>
    </row>
    <row r="2019" spans="2:12" outlineLevel="1">
      <c r="B2019">
        <f>'H15 Swap'!A2025</f>
        <v>20080314</v>
      </c>
      <c r="C2019" s="1">
        <f t="shared" si="124"/>
        <v>39521</v>
      </c>
      <c r="D2019" s="8">
        <f t="shared" si="125"/>
        <v>2008.2847364818617</v>
      </c>
      <c r="F2019" s="50">
        <f>'H15 Swap'!H2025</f>
        <v>3.3</v>
      </c>
      <c r="G2019" s="50">
        <f>'H15 Swap'!O2025</f>
        <v>2.37</v>
      </c>
      <c r="H2019" s="14">
        <f t="shared" si="127"/>
        <v>0.92999999999999972</v>
      </c>
      <c r="J2019" s="51">
        <f>'H15 Swap'!B2025</f>
        <v>2.7637999999999998</v>
      </c>
      <c r="K2019" s="52">
        <f>'H15 Swap'!C2025</f>
        <v>1.8</v>
      </c>
      <c r="L2019" s="14">
        <f t="shared" si="126"/>
        <v>0.96379999999999977</v>
      </c>
    </row>
    <row r="2020" spans="2:12" outlineLevel="1">
      <c r="B2020">
        <f>'H15 Swap'!A2026</f>
        <v>20080317</v>
      </c>
      <c r="C2020" s="1">
        <f t="shared" si="124"/>
        <v>39524</v>
      </c>
      <c r="D2020" s="8">
        <f t="shared" si="125"/>
        <v>2008.2929500342232</v>
      </c>
      <c r="F2020" s="50">
        <f>'H15 Swap'!H2026</f>
        <v>3.17</v>
      </c>
      <c r="G2020" s="50">
        <f>'H15 Swap'!O2026</f>
        <v>2.23</v>
      </c>
      <c r="H2020" s="14">
        <f t="shared" si="127"/>
        <v>0.94</v>
      </c>
      <c r="J2020" s="51">
        <f>'H15 Swap'!B2026</f>
        <v>2.5788000000000002</v>
      </c>
      <c r="K2020" s="52">
        <f>'H15 Swap'!C2026</f>
        <v>1.3</v>
      </c>
      <c r="L2020" s="14">
        <f t="shared" si="126"/>
        <v>1.2788000000000002</v>
      </c>
    </row>
    <row r="2021" spans="2:12" outlineLevel="1">
      <c r="B2021">
        <f>'H15 Swap'!A2027</f>
        <v>20080318</v>
      </c>
      <c r="C2021" s="1">
        <f t="shared" si="124"/>
        <v>39525</v>
      </c>
      <c r="D2021" s="8">
        <f t="shared" si="125"/>
        <v>2008.2956878850102</v>
      </c>
      <c r="F2021" s="50">
        <f>'H15 Swap'!H2027</f>
        <v>3.15</v>
      </c>
      <c r="G2021" s="50">
        <f>'H15 Swap'!O2027</f>
        <v>2.42</v>
      </c>
      <c r="H2021" s="14">
        <f t="shared" si="127"/>
        <v>0.73</v>
      </c>
      <c r="J2021" s="51">
        <f>'H15 Swap'!B2027</f>
        <v>2.5419</v>
      </c>
      <c r="K2021" s="52">
        <f>'H15 Swap'!C2027</f>
        <v>1.35</v>
      </c>
      <c r="L2021" s="14">
        <f t="shared" si="126"/>
        <v>1.1919</v>
      </c>
    </row>
    <row r="2022" spans="2:12" outlineLevel="1">
      <c r="B2022">
        <f>'H15 Swap'!A2028</f>
        <v>20080319</v>
      </c>
      <c r="C2022" s="1">
        <f t="shared" si="124"/>
        <v>39526</v>
      </c>
      <c r="D2022" s="8">
        <f t="shared" si="125"/>
        <v>2008.2984257357973</v>
      </c>
      <c r="F2022" s="50">
        <f>'H15 Swap'!H2028</f>
        <v>3.22</v>
      </c>
      <c r="G2022" s="50">
        <f>'H15 Swap'!O2028</f>
        <v>2.36</v>
      </c>
      <c r="H2022" s="14">
        <f t="shared" si="127"/>
        <v>0.86000000000000032</v>
      </c>
      <c r="J2022" s="51">
        <f>'H15 Swap'!B2028</f>
        <v>2.5988000000000002</v>
      </c>
      <c r="K2022" s="52">
        <f>'H15 Swap'!C2028</f>
        <v>1.25</v>
      </c>
      <c r="L2022" s="14">
        <f t="shared" si="126"/>
        <v>1.3488000000000002</v>
      </c>
    </row>
    <row r="2023" spans="2:12" outlineLevel="1">
      <c r="B2023">
        <f>'H15 Swap'!A2029</f>
        <v>20080320</v>
      </c>
      <c r="C2023" s="1">
        <f t="shared" si="124"/>
        <v>39527</v>
      </c>
      <c r="D2023" s="8">
        <f t="shared" si="125"/>
        <v>2008.3011635865846</v>
      </c>
      <c r="F2023" s="50">
        <f>'H15 Swap'!H2029</f>
        <v>3.26</v>
      </c>
      <c r="G2023" s="50">
        <f>'H15 Swap'!O2029</f>
        <v>2.36</v>
      </c>
      <c r="H2023" s="14">
        <f t="shared" si="127"/>
        <v>0.89999999999999991</v>
      </c>
      <c r="J2023" s="51">
        <f>'H15 Swap'!B2029</f>
        <v>2.6063000000000001</v>
      </c>
      <c r="K2023" s="52">
        <f>'H15 Swap'!C2029</f>
        <v>1.1499999999999999</v>
      </c>
      <c r="L2023" s="14">
        <f t="shared" si="126"/>
        <v>1.4563000000000001</v>
      </c>
    </row>
    <row r="2024" spans="2:12" outlineLevel="1">
      <c r="B2024">
        <f>'H15 Swap'!A2030</f>
        <v>20080321</v>
      </c>
      <c r="C2024" s="1">
        <f t="shared" si="124"/>
        <v>39528</v>
      </c>
      <c r="D2024" s="8">
        <f t="shared" si="125"/>
        <v>2008.3039014373717</v>
      </c>
      <c r="F2024" s="50" t="str">
        <f>'H15 Swap'!H2030</f>
        <v xml:space="preserve"> NaN</v>
      </c>
      <c r="G2024" s="50" t="str">
        <f>'H15 Swap'!O2030</f>
        <v xml:space="preserve"> NaN</v>
      </c>
      <c r="H2024" s="14" t="e">
        <f t="shared" si="127"/>
        <v>#N/A</v>
      </c>
      <c r="J2024" s="51">
        <f>'H15 Swap'!B2030</f>
        <v>2.6063000000000001</v>
      </c>
      <c r="K2024" s="52">
        <f>'H15 Swap'!C2030</f>
        <v>1.1499999999999999</v>
      </c>
      <c r="L2024" s="14">
        <f t="shared" si="126"/>
        <v>1.4563000000000001</v>
      </c>
    </row>
    <row r="2025" spans="2:12" outlineLevel="1">
      <c r="B2025">
        <f>'H15 Swap'!A2031</f>
        <v>20080324</v>
      </c>
      <c r="C2025" s="1">
        <f t="shared" si="124"/>
        <v>39531</v>
      </c>
      <c r="D2025" s="8">
        <f t="shared" si="125"/>
        <v>2008.3121149897331</v>
      </c>
      <c r="F2025" s="50">
        <f>'H15 Swap'!H2031</f>
        <v>3.42</v>
      </c>
      <c r="G2025" s="50">
        <f>'H15 Swap'!O2031</f>
        <v>2.64</v>
      </c>
      <c r="H2025" s="14">
        <f t="shared" si="127"/>
        <v>0.7799999999999998</v>
      </c>
      <c r="J2025" s="51">
        <f>'H15 Swap'!B2031</f>
        <v>2.6063000000000001</v>
      </c>
      <c r="K2025" s="52">
        <f>'H15 Swap'!C2031</f>
        <v>1.1499999999999999</v>
      </c>
      <c r="L2025" s="14">
        <f t="shared" si="126"/>
        <v>1.4563000000000001</v>
      </c>
    </row>
    <row r="2026" spans="2:12" outlineLevel="1">
      <c r="B2026">
        <f>'H15 Swap'!A2032</f>
        <v>20080325</v>
      </c>
      <c r="C2026" s="1">
        <f t="shared" si="124"/>
        <v>39532</v>
      </c>
      <c r="D2026" s="8">
        <f t="shared" si="125"/>
        <v>2008.3148528405202</v>
      </c>
      <c r="F2026" s="50">
        <f>'H15 Swap'!H2032</f>
        <v>3.41</v>
      </c>
      <c r="G2026" s="50">
        <f>'H15 Swap'!O2032</f>
        <v>2.61</v>
      </c>
      <c r="H2026" s="14">
        <f t="shared" si="127"/>
        <v>0.80000000000000027</v>
      </c>
      <c r="J2026" s="51">
        <f>'H15 Swap'!B2032</f>
        <v>2.6549999999999998</v>
      </c>
      <c r="K2026" s="52">
        <f>'H15 Swap'!C2032</f>
        <v>1.45</v>
      </c>
      <c r="L2026" s="14">
        <f t="shared" si="126"/>
        <v>1.2049999999999998</v>
      </c>
    </row>
    <row r="2027" spans="2:12" outlineLevel="1">
      <c r="B2027">
        <f>'H15 Swap'!A2033</f>
        <v>20080326</v>
      </c>
      <c r="C2027" s="1">
        <f t="shared" si="124"/>
        <v>39533</v>
      </c>
      <c r="D2027" s="8">
        <f t="shared" si="125"/>
        <v>2008.3175906913073</v>
      </c>
      <c r="F2027" s="50">
        <f>'H15 Swap'!H2033</f>
        <v>3.38</v>
      </c>
      <c r="G2027" s="50">
        <f>'H15 Swap'!O2033</f>
        <v>2.5499999999999998</v>
      </c>
      <c r="H2027" s="14">
        <f t="shared" si="127"/>
        <v>0.83000000000000007</v>
      </c>
      <c r="J2027" s="51">
        <f>'H15 Swap'!B2033</f>
        <v>2.6713</v>
      </c>
      <c r="K2027" s="52">
        <f>'H15 Swap'!C2033</f>
        <v>1.45</v>
      </c>
      <c r="L2027" s="14">
        <f t="shared" si="126"/>
        <v>1.2213000000000001</v>
      </c>
    </row>
    <row r="2028" spans="2:12" outlineLevel="1">
      <c r="B2028">
        <f>'H15 Swap'!A2034</f>
        <v>20080327</v>
      </c>
      <c r="C2028" s="1">
        <f t="shared" si="124"/>
        <v>39534</v>
      </c>
      <c r="D2028" s="8">
        <f t="shared" si="125"/>
        <v>2008.3203285420946</v>
      </c>
      <c r="F2028" s="50">
        <f>'H15 Swap'!H2034</f>
        <v>3.4</v>
      </c>
      <c r="G2028" s="50">
        <f>'H15 Swap'!O2034</f>
        <v>2.61</v>
      </c>
      <c r="H2028" s="14">
        <f t="shared" si="127"/>
        <v>0.79</v>
      </c>
      <c r="J2028" s="51">
        <f>'H15 Swap'!B2034</f>
        <v>2.6962999999999999</v>
      </c>
      <c r="K2028" s="52">
        <f>'H15 Swap'!C2034</f>
        <v>1.45</v>
      </c>
      <c r="L2028" s="14">
        <f t="shared" si="126"/>
        <v>1.2463</v>
      </c>
    </row>
    <row r="2029" spans="2:12" outlineLevel="1">
      <c r="B2029">
        <f>'H15 Swap'!A2035</f>
        <v>20080328</v>
      </c>
      <c r="C2029" s="1">
        <f t="shared" si="124"/>
        <v>39535</v>
      </c>
      <c r="D2029" s="8">
        <f t="shared" si="125"/>
        <v>2008.3230663928816</v>
      </c>
      <c r="F2029" s="50">
        <f>'H15 Swap'!H2035</f>
        <v>3.44</v>
      </c>
      <c r="G2029" s="50">
        <f>'H15 Swap'!O2035</f>
        <v>2.5099999999999998</v>
      </c>
      <c r="H2029" s="14">
        <f t="shared" si="127"/>
        <v>0.93000000000000016</v>
      </c>
      <c r="J2029" s="51">
        <f>'H15 Swap'!B2035</f>
        <v>2.6974999999999998</v>
      </c>
      <c r="K2029" s="52">
        <f>'H15 Swap'!C2035</f>
        <v>1.6</v>
      </c>
      <c r="L2029" s="14">
        <f t="shared" si="126"/>
        <v>1.0974999999999997</v>
      </c>
    </row>
    <row r="2030" spans="2:12" outlineLevel="1">
      <c r="B2030">
        <f>'H15 Swap'!A2036</f>
        <v>20080331</v>
      </c>
      <c r="C2030" s="1">
        <f t="shared" si="124"/>
        <v>39538</v>
      </c>
      <c r="D2030" s="8">
        <f t="shared" si="125"/>
        <v>2008.3312799452431</v>
      </c>
      <c r="F2030" s="50">
        <f>'H15 Swap'!H2036</f>
        <v>3.3</v>
      </c>
      <c r="G2030" s="50">
        <f>'H15 Swap'!O2036</f>
        <v>2.46</v>
      </c>
      <c r="H2030" s="14">
        <f t="shared" si="127"/>
        <v>0.83999999999999986</v>
      </c>
      <c r="J2030" s="51">
        <f>'H15 Swap'!B2036</f>
        <v>2.6880999999999999</v>
      </c>
      <c r="K2030" s="52">
        <f>'H15 Swap'!C2036</f>
        <v>1.6</v>
      </c>
      <c r="L2030" s="14">
        <f t="shared" si="126"/>
        <v>1.0880999999999998</v>
      </c>
    </row>
    <row r="2031" spans="2:12" outlineLevel="1">
      <c r="B2031">
        <f>'H15 Swap'!A2037</f>
        <v>20080401</v>
      </c>
      <c r="C2031" s="1">
        <f t="shared" si="124"/>
        <v>39539</v>
      </c>
      <c r="D2031" s="8">
        <f t="shared" si="125"/>
        <v>2008.3312799452431</v>
      </c>
      <c r="F2031" s="50">
        <f>'H15 Swap'!H2037</f>
        <v>3.49</v>
      </c>
      <c r="G2031" s="50">
        <f>'H15 Swap'!O2037</f>
        <v>2.65</v>
      </c>
      <c r="H2031" s="14">
        <f t="shared" si="127"/>
        <v>0.8400000000000003</v>
      </c>
      <c r="J2031" s="51">
        <f>'H15 Swap'!B2037</f>
        <v>2.6838000000000002</v>
      </c>
      <c r="K2031" s="52">
        <f>'H15 Swap'!C2037</f>
        <v>1.6</v>
      </c>
      <c r="L2031" s="14">
        <f t="shared" si="126"/>
        <v>1.0838000000000001</v>
      </c>
    </row>
    <row r="2032" spans="2:12" outlineLevel="1">
      <c r="B2032">
        <f>'H15 Swap'!A2038</f>
        <v>20080402</v>
      </c>
      <c r="C2032" s="1">
        <f t="shared" si="124"/>
        <v>39540</v>
      </c>
      <c r="D2032" s="8">
        <f t="shared" si="125"/>
        <v>2008.3340177960301</v>
      </c>
      <c r="F2032" s="50">
        <f>'H15 Swap'!H2038</f>
        <v>3.6</v>
      </c>
      <c r="G2032" s="50">
        <f>'H15 Swap'!O2038</f>
        <v>2.72</v>
      </c>
      <c r="H2032" s="14">
        <f t="shared" si="127"/>
        <v>0.87999999999999989</v>
      </c>
      <c r="J2032" s="51">
        <f>'H15 Swap'!B2038</f>
        <v>2.7</v>
      </c>
      <c r="K2032" s="52">
        <f>'H15 Swap'!C2038</f>
        <v>1.6</v>
      </c>
      <c r="L2032" s="14">
        <f t="shared" si="126"/>
        <v>1.1000000000000001</v>
      </c>
    </row>
    <row r="2033" spans="2:12" outlineLevel="1">
      <c r="B2033">
        <f>'H15 Swap'!A2039</f>
        <v>20080403</v>
      </c>
      <c r="C2033" s="1">
        <f t="shared" si="124"/>
        <v>39541</v>
      </c>
      <c r="D2033" s="8">
        <f t="shared" si="125"/>
        <v>2008.3367556468172</v>
      </c>
      <c r="F2033" s="50">
        <f>'H15 Swap'!H2039</f>
        <v>3.56</v>
      </c>
      <c r="G2033" s="50">
        <f>'H15 Swap'!O2039</f>
        <v>2.75</v>
      </c>
      <c r="H2033" s="14">
        <f t="shared" si="127"/>
        <v>0.81</v>
      </c>
      <c r="J2033" s="51">
        <f>'H15 Swap'!B2039</f>
        <v>2.7275</v>
      </c>
      <c r="K2033" s="52">
        <f>'H15 Swap'!C2039</f>
        <v>1.7</v>
      </c>
      <c r="L2033" s="14">
        <f t="shared" si="126"/>
        <v>1.0275000000000001</v>
      </c>
    </row>
    <row r="2034" spans="2:12" outlineLevel="1">
      <c r="B2034">
        <f>'H15 Swap'!A2040</f>
        <v>20080404</v>
      </c>
      <c r="C2034" s="1">
        <f t="shared" si="124"/>
        <v>39542</v>
      </c>
      <c r="D2034" s="8">
        <f t="shared" si="125"/>
        <v>2008.3394934976043</v>
      </c>
      <c r="F2034" s="50">
        <f>'H15 Swap'!H2040</f>
        <v>3.47</v>
      </c>
      <c r="G2034" s="50">
        <f>'H15 Swap'!O2040</f>
        <v>2.63</v>
      </c>
      <c r="H2034" s="14">
        <f t="shared" si="127"/>
        <v>0.8400000000000003</v>
      </c>
      <c r="J2034" s="51">
        <f>'H15 Swap'!B2040</f>
        <v>2.7275</v>
      </c>
      <c r="K2034" s="52">
        <f>'H15 Swap'!C2040</f>
        <v>1.7</v>
      </c>
      <c r="L2034" s="14">
        <f t="shared" si="126"/>
        <v>1.0275000000000001</v>
      </c>
    </row>
    <row r="2035" spans="2:12" outlineLevel="1">
      <c r="B2035">
        <f>'H15 Swap'!A2041</f>
        <v>20080407</v>
      </c>
      <c r="C2035" s="1">
        <f t="shared" si="124"/>
        <v>39545</v>
      </c>
      <c r="D2035" s="8">
        <f t="shared" si="125"/>
        <v>2008.3477070499657</v>
      </c>
      <c r="F2035" s="50">
        <f>'H15 Swap'!H2041</f>
        <v>3.5</v>
      </c>
      <c r="G2035" s="50">
        <f>'H15 Swap'!O2041</f>
        <v>2.75</v>
      </c>
      <c r="H2035" s="14">
        <f t="shared" si="127"/>
        <v>0.75</v>
      </c>
      <c r="J2035" s="51">
        <f>'H15 Swap'!B2041</f>
        <v>2.71</v>
      </c>
      <c r="K2035" s="52">
        <f>'H15 Swap'!C2041</f>
        <v>1.7</v>
      </c>
      <c r="L2035" s="14">
        <f t="shared" si="126"/>
        <v>1.01</v>
      </c>
    </row>
    <row r="2036" spans="2:12" outlineLevel="1">
      <c r="B2036">
        <f>'H15 Swap'!A2042</f>
        <v>20080408</v>
      </c>
      <c r="C2036" s="1">
        <f t="shared" si="124"/>
        <v>39546</v>
      </c>
      <c r="D2036" s="8">
        <f t="shared" si="125"/>
        <v>2008.350444900753</v>
      </c>
      <c r="F2036" s="50">
        <f>'H15 Swap'!H2042</f>
        <v>3.5</v>
      </c>
      <c r="G2036" s="50">
        <f>'H15 Swap'!O2042</f>
        <v>2.72</v>
      </c>
      <c r="H2036" s="14">
        <f t="shared" si="127"/>
        <v>0.7799999999999998</v>
      </c>
      <c r="J2036" s="51">
        <f>'H15 Swap'!B2042</f>
        <v>2.71</v>
      </c>
      <c r="K2036" s="52">
        <f>'H15 Swap'!C2042</f>
        <v>1.7</v>
      </c>
      <c r="L2036" s="14">
        <f t="shared" si="126"/>
        <v>1.01</v>
      </c>
    </row>
    <row r="2037" spans="2:12" outlineLevel="1">
      <c r="B2037">
        <f>'H15 Swap'!A2043</f>
        <v>20080409</v>
      </c>
      <c r="C2037" s="1">
        <f t="shared" si="124"/>
        <v>39547</v>
      </c>
      <c r="D2037" s="8">
        <f t="shared" si="125"/>
        <v>2008.3531827515401</v>
      </c>
      <c r="F2037" s="50">
        <f>'H15 Swap'!H2043</f>
        <v>3.44</v>
      </c>
      <c r="G2037" s="50">
        <f>'H15 Swap'!O2043</f>
        <v>2.59</v>
      </c>
      <c r="H2037" s="14">
        <f t="shared" si="127"/>
        <v>0.85000000000000009</v>
      </c>
      <c r="J2037" s="51">
        <f>'H15 Swap'!B2043</f>
        <v>2.7155999999999998</v>
      </c>
      <c r="K2037" s="52">
        <f>'H15 Swap'!C2043</f>
        <v>1.7</v>
      </c>
      <c r="L2037" s="14">
        <f t="shared" si="126"/>
        <v>1.0155999999999998</v>
      </c>
    </row>
    <row r="2038" spans="2:12" outlineLevel="1">
      <c r="B2038">
        <f>'H15 Swap'!A2044</f>
        <v>20080410</v>
      </c>
      <c r="C2038" s="1">
        <f t="shared" si="124"/>
        <v>39548</v>
      </c>
      <c r="D2038" s="8">
        <f t="shared" si="125"/>
        <v>2008.3559206023272</v>
      </c>
      <c r="F2038" s="50">
        <f>'H15 Swap'!H2044</f>
        <v>3.42</v>
      </c>
      <c r="G2038" s="50">
        <f>'H15 Swap'!O2044</f>
        <v>2.66</v>
      </c>
      <c r="H2038" s="14">
        <f t="shared" si="127"/>
        <v>0.75999999999999979</v>
      </c>
      <c r="J2038" s="51">
        <f>'H15 Swap'!B2044</f>
        <v>2.71</v>
      </c>
      <c r="K2038" s="52">
        <f>'H15 Swap'!C2044</f>
        <v>1.7</v>
      </c>
      <c r="L2038" s="14">
        <f t="shared" si="126"/>
        <v>1.01</v>
      </c>
    </row>
    <row r="2039" spans="2:12" outlineLevel="1">
      <c r="B2039">
        <f>'H15 Swap'!A2045</f>
        <v>20080411</v>
      </c>
      <c r="C2039" s="1">
        <f t="shared" si="124"/>
        <v>39549</v>
      </c>
      <c r="D2039" s="8">
        <f t="shared" si="125"/>
        <v>2008.3586584531142</v>
      </c>
      <c r="F2039" s="50">
        <f>'H15 Swap'!H2045</f>
        <v>3.39</v>
      </c>
      <c r="G2039" s="50">
        <f>'H15 Swap'!O2045</f>
        <v>2.57</v>
      </c>
      <c r="H2039" s="14">
        <f t="shared" si="127"/>
        <v>0.82000000000000028</v>
      </c>
      <c r="J2039" s="51">
        <f>'H15 Swap'!B2045</f>
        <v>2.7130999999999998</v>
      </c>
      <c r="K2039" s="52">
        <f>'H15 Swap'!C2045</f>
        <v>1.75</v>
      </c>
      <c r="L2039" s="14">
        <f t="shared" si="126"/>
        <v>0.96309999999999985</v>
      </c>
    </row>
    <row r="2040" spans="2:12" outlineLevel="1">
      <c r="B2040">
        <f>'H15 Swap'!A2046</f>
        <v>20080414</v>
      </c>
      <c r="C2040" s="1">
        <f t="shared" si="124"/>
        <v>39552</v>
      </c>
      <c r="D2040" s="8">
        <f t="shared" si="125"/>
        <v>2008.3668720054757</v>
      </c>
      <c r="F2040" s="50">
        <f>'H15 Swap'!H2046</f>
        <v>3.41</v>
      </c>
      <c r="G2040" s="50">
        <f>'H15 Swap'!O2046</f>
        <v>2.6</v>
      </c>
      <c r="H2040" s="14">
        <f t="shared" si="127"/>
        <v>0.81</v>
      </c>
      <c r="J2040" s="51">
        <f>'H15 Swap'!B2046</f>
        <v>2.7088000000000001</v>
      </c>
      <c r="K2040" s="52">
        <f>'H15 Swap'!C2046</f>
        <v>1.7</v>
      </c>
      <c r="L2040" s="14">
        <f t="shared" si="126"/>
        <v>1.0088000000000001</v>
      </c>
    </row>
    <row r="2041" spans="2:12" outlineLevel="1">
      <c r="B2041">
        <f>'H15 Swap'!A2047</f>
        <v>20080415</v>
      </c>
      <c r="C2041" s="1">
        <f t="shared" si="124"/>
        <v>39553</v>
      </c>
      <c r="D2041" s="8">
        <f t="shared" si="125"/>
        <v>2008.3696098562627</v>
      </c>
      <c r="F2041" s="50">
        <f>'H15 Swap'!H2047</f>
        <v>3.52</v>
      </c>
      <c r="G2041" s="50">
        <f>'H15 Swap'!O2047</f>
        <v>2.68</v>
      </c>
      <c r="H2041" s="14">
        <f t="shared" si="127"/>
        <v>0.83999999999999986</v>
      </c>
      <c r="J2041" s="51">
        <f>'H15 Swap'!B2047</f>
        <v>2.7159</v>
      </c>
      <c r="K2041" s="52">
        <f>'H15 Swap'!C2047</f>
        <v>1.65</v>
      </c>
      <c r="L2041" s="14">
        <f t="shared" si="126"/>
        <v>1.0659000000000001</v>
      </c>
    </row>
    <row r="2042" spans="2:12" outlineLevel="1">
      <c r="B2042">
        <f>'H15 Swap'!A2048</f>
        <v>20080416</v>
      </c>
      <c r="C2042" s="1">
        <f t="shared" si="124"/>
        <v>39554</v>
      </c>
      <c r="D2042" s="8">
        <f t="shared" si="125"/>
        <v>2008.37234770705</v>
      </c>
      <c r="F2042" s="50">
        <f>'H15 Swap'!H2048</f>
        <v>3.64</v>
      </c>
      <c r="G2042" s="50">
        <f>'H15 Swap'!O2048</f>
        <v>2.82</v>
      </c>
      <c r="H2042" s="14">
        <f t="shared" si="127"/>
        <v>0.82000000000000028</v>
      </c>
      <c r="J2042" s="51">
        <f>'H15 Swap'!B2048</f>
        <v>2.7338</v>
      </c>
      <c r="K2042" s="52">
        <f>'H15 Swap'!C2048</f>
        <v>1.7</v>
      </c>
      <c r="L2042" s="14">
        <f t="shared" si="126"/>
        <v>1.0338000000000001</v>
      </c>
    </row>
    <row r="2043" spans="2:12" outlineLevel="1">
      <c r="B2043">
        <f>'H15 Swap'!A2049</f>
        <v>20080417</v>
      </c>
      <c r="C2043" s="1">
        <f t="shared" si="124"/>
        <v>39555</v>
      </c>
      <c r="D2043" s="8">
        <f t="shared" si="125"/>
        <v>2008.3750855578371</v>
      </c>
      <c r="F2043" s="50">
        <f>'H15 Swap'!H2049</f>
        <v>3.82</v>
      </c>
      <c r="G2043" s="50">
        <f>'H15 Swap'!O2049</f>
        <v>2.9</v>
      </c>
      <c r="H2043" s="14">
        <f t="shared" si="127"/>
        <v>0.91999999999999993</v>
      </c>
      <c r="J2043" s="51">
        <f>'H15 Swap'!B2049</f>
        <v>2.8174999999999999</v>
      </c>
      <c r="K2043" s="52">
        <f>'H15 Swap'!C2049</f>
        <v>1.7</v>
      </c>
      <c r="L2043" s="14">
        <f t="shared" si="126"/>
        <v>1.1174999999999999</v>
      </c>
    </row>
    <row r="2044" spans="2:12" outlineLevel="1">
      <c r="B2044">
        <f>'H15 Swap'!A2050</f>
        <v>20080418</v>
      </c>
      <c r="C2044" s="1">
        <f t="shared" si="124"/>
        <v>39556</v>
      </c>
      <c r="D2044" s="8">
        <f t="shared" si="125"/>
        <v>2008.3778234086242</v>
      </c>
      <c r="F2044" s="50">
        <f>'H15 Swap'!H2050</f>
        <v>3.97</v>
      </c>
      <c r="G2044" s="50">
        <f>'H15 Swap'!O2050</f>
        <v>2.95</v>
      </c>
      <c r="H2044" s="14">
        <f t="shared" si="127"/>
        <v>1.02</v>
      </c>
      <c r="J2044" s="51">
        <f>'H15 Swap'!B2050</f>
        <v>2.9075000000000002</v>
      </c>
      <c r="K2044" s="52">
        <f>'H15 Swap'!C2050</f>
        <v>1.7</v>
      </c>
      <c r="L2044" s="14">
        <f t="shared" si="126"/>
        <v>1.2075000000000002</v>
      </c>
    </row>
    <row r="2045" spans="2:12" outlineLevel="1">
      <c r="B2045">
        <f>'H15 Swap'!A2051</f>
        <v>20080421</v>
      </c>
      <c r="C2045" s="1">
        <f t="shared" si="124"/>
        <v>39559</v>
      </c>
      <c r="D2045" s="8">
        <f t="shared" si="125"/>
        <v>2008.3860369609856</v>
      </c>
      <c r="F2045" s="50">
        <f>'H15 Swap'!H2051</f>
        <v>3.76</v>
      </c>
      <c r="G2045" s="50">
        <f>'H15 Swap'!O2051</f>
        <v>2.95</v>
      </c>
      <c r="H2045" s="14">
        <f t="shared" si="127"/>
        <v>0.80999999999999961</v>
      </c>
      <c r="J2045" s="51">
        <f>'H15 Swap'!B2051</f>
        <v>2.92</v>
      </c>
      <c r="K2045" s="52">
        <f>'H15 Swap'!C2051</f>
        <v>1.7</v>
      </c>
      <c r="L2045" s="14">
        <f t="shared" si="126"/>
        <v>1.22</v>
      </c>
    </row>
    <row r="2046" spans="2:12" outlineLevel="1">
      <c r="B2046">
        <f>'H15 Swap'!A2052</f>
        <v>20080422</v>
      </c>
      <c r="C2046" s="1">
        <f t="shared" si="124"/>
        <v>39560</v>
      </c>
      <c r="D2046" s="8">
        <f t="shared" si="125"/>
        <v>2008.3887748117727</v>
      </c>
      <c r="F2046" s="50">
        <f>'H15 Swap'!H2052</f>
        <v>3.78</v>
      </c>
      <c r="G2046" s="50">
        <f>'H15 Swap'!O2052</f>
        <v>2.96</v>
      </c>
      <c r="H2046" s="14">
        <f t="shared" si="127"/>
        <v>0.81999999999999984</v>
      </c>
      <c r="J2046" s="51">
        <f>'H15 Swap'!B2052</f>
        <v>2.92</v>
      </c>
      <c r="K2046" s="52">
        <f>'H15 Swap'!C2052</f>
        <v>1.7</v>
      </c>
      <c r="L2046" s="14">
        <f t="shared" si="126"/>
        <v>1.22</v>
      </c>
    </row>
    <row r="2047" spans="2:12" outlineLevel="1">
      <c r="B2047">
        <f>'H15 Swap'!A2053</f>
        <v>20080423</v>
      </c>
      <c r="C2047" s="1">
        <f t="shared" si="124"/>
        <v>39561</v>
      </c>
      <c r="D2047" s="8">
        <f t="shared" si="125"/>
        <v>2008.39151266256</v>
      </c>
      <c r="F2047" s="50">
        <f>'H15 Swap'!H2053</f>
        <v>3.79</v>
      </c>
      <c r="G2047" s="50">
        <f>'H15 Swap'!O2053</f>
        <v>2.98</v>
      </c>
      <c r="H2047" s="14">
        <f t="shared" si="127"/>
        <v>0.81</v>
      </c>
      <c r="J2047" s="51">
        <f>'H15 Swap'!B2053</f>
        <v>2.92</v>
      </c>
      <c r="K2047" s="52">
        <f>'H15 Swap'!C2053</f>
        <v>1.6</v>
      </c>
      <c r="L2047" s="14">
        <f t="shared" si="126"/>
        <v>1.3199999999999998</v>
      </c>
    </row>
    <row r="2048" spans="2:12" outlineLevel="1">
      <c r="B2048">
        <f>'H15 Swap'!A2054</f>
        <v>20080424</v>
      </c>
      <c r="C2048" s="1">
        <f t="shared" si="124"/>
        <v>39562</v>
      </c>
      <c r="D2048" s="8">
        <f t="shared" si="125"/>
        <v>2008.3942505133471</v>
      </c>
      <c r="F2048" s="50">
        <f>'H15 Swap'!H2054</f>
        <v>3.89</v>
      </c>
      <c r="G2048" s="50">
        <f>'H15 Swap'!O2054</f>
        <v>3.15</v>
      </c>
      <c r="H2048" s="14">
        <f t="shared" si="127"/>
        <v>0.74000000000000021</v>
      </c>
      <c r="J2048" s="51">
        <f>'H15 Swap'!B2054</f>
        <v>2.9068999999999998</v>
      </c>
      <c r="K2048" s="52">
        <f>'H15 Swap'!C2054</f>
        <v>1.6</v>
      </c>
      <c r="L2048" s="14">
        <f t="shared" si="126"/>
        <v>1.3068999999999997</v>
      </c>
    </row>
    <row r="2049" spans="2:12" outlineLevel="1">
      <c r="B2049">
        <f>'H15 Swap'!A2055</f>
        <v>20080425</v>
      </c>
      <c r="C2049" s="1">
        <f t="shared" si="124"/>
        <v>39563</v>
      </c>
      <c r="D2049" s="8">
        <f t="shared" si="125"/>
        <v>2008.3969883641341</v>
      </c>
      <c r="F2049" s="50">
        <f>'H15 Swap'!H2055</f>
        <v>3.97</v>
      </c>
      <c r="G2049" s="50">
        <f>'H15 Swap'!O2055</f>
        <v>3.2</v>
      </c>
      <c r="H2049" s="14">
        <f t="shared" si="127"/>
        <v>0.77</v>
      </c>
      <c r="J2049" s="51">
        <f>'H15 Swap'!B2055</f>
        <v>2.9125000000000001</v>
      </c>
      <c r="K2049" s="52">
        <f>'H15 Swap'!C2055</f>
        <v>1.6</v>
      </c>
      <c r="L2049" s="14">
        <f t="shared" si="126"/>
        <v>1.3125</v>
      </c>
    </row>
    <row r="2050" spans="2:12" outlineLevel="1">
      <c r="B2050">
        <f>'H15 Swap'!A2056</f>
        <v>20080428</v>
      </c>
      <c r="C2050" s="1">
        <f t="shared" si="124"/>
        <v>39566</v>
      </c>
      <c r="D2050" s="8">
        <f t="shared" si="125"/>
        <v>2008.4052019164956</v>
      </c>
      <c r="F2050" s="50">
        <f>'H15 Swap'!H2056</f>
        <v>3.92</v>
      </c>
      <c r="G2050" s="50">
        <f>'H15 Swap'!O2056</f>
        <v>3.14</v>
      </c>
      <c r="H2050" s="14">
        <f t="shared" si="127"/>
        <v>0.7799999999999998</v>
      </c>
      <c r="J2050" s="51">
        <f>'H15 Swap'!B2056</f>
        <v>2.8994</v>
      </c>
      <c r="K2050" s="52">
        <f>'H15 Swap'!C2056</f>
        <v>1.75</v>
      </c>
      <c r="L2050" s="14">
        <f t="shared" si="126"/>
        <v>1.1494</v>
      </c>
    </row>
    <row r="2051" spans="2:12" outlineLevel="1">
      <c r="B2051">
        <f>'H15 Swap'!A2057</f>
        <v>20080429</v>
      </c>
      <c r="C2051" s="1">
        <f t="shared" si="124"/>
        <v>39567</v>
      </c>
      <c r="D2051" s="8">
        <f t="shared" si="125"/>
        <v>2008.4079397672826</v>
      </c>
      <c r="F2051" s="50">
        <f>'H15 Swap'!H2057</f>
        <v>3.83</v>
      </c>
      <c r="G2051" s="50">
        <f>'H15 Swap'!O2057</f>
        <v>3.11</v>
      </c>
      <c r="H2051" s="14">
        <f t="shared" si="127"/>
        <v>0.7200000000000002</v>
      </c>
      <c r="J2051" s="51">
        <f>'H15 Swap'!B2057</f>
        <v>2.8727999999999998</v>
      </c>
      <c r="K2051" s="52">
        <f>'H15 Swap'!C2057</f>
        <v>1.75</v>
      </c>
      <c r="L2051" s="14">
        <f t="shared" si="126"/>
        <v>1.1227999999999998</v>
      </c>
    </row>
    <row r="2052" spans="2:12" outlineLevel="1">
      <c r="B2052">
        <f>'H15 Swap'!A2058</f>
        <v>20080430</v>
      </c>
      <c r="C2052" s="1">
        <f t="shared" si="124"/>
        <v>39568</v>
      </c>
      <c r="D2052" s="8">
        <f t="shared" si="125"/>
        <v>2008.4106776180697</v>
      </c>
      <c r="F2052" s="50">
        <f>'H15 Swap'!H2058</f>
        <v>3.87</v>
      </c>
      <c r="G2052" s="50">
        <f>'H15 Swap'!O2058</f>
        <v>3.03</v>
      </c>
      <c r="H2052" s="14">
        <f t="shared" si="127"/>
        <v>0.8400000000000003</v>
      </c>
      <c r="J2052" s="51">
        <f>'H15 Swap'!B2058</f>
        <v>2.85</v>
      </c>
      <c r="K2052" s="52">
        <f>'H15 Swap'!C2058</f>
        <v>1.8</v>
      </c>
      <c r="L2052" s="14">
        <f t="shared" si="126"/>
        <v>1.05</v>
      </c>
    </row>
    <row r="2053" spans="2:12" outlineLevel="1">
      <c r="B2053">
        <f>'H15 Swap'!A2059</f>
        <v>20080501</v>
      </c>
      <c r="C2053" s="1">
        <f t="shared" si="124"/>
        <v>39569</v>
      </c>
      <c r="D2053" s="8">
        <f t="shared" si="125"/>
        <v>2008.413415468857</v>
      </c>
      <c r="F2053" s="50">
        <f>'H15 Swap'!H2059</f>
        <v>3.75</v>
      </c>
      <c r="G2053" s="50">
        <f>'H15 Swap'!O2059</f>
        <v>3.06</v>
      </c>
      <c r="H2053" s="14">
        <f t="shared" si="127"/>
        <v>0.69</v>
      </c>
      <c r="J2053" s="51">
        <f>'H15 Swap'!B2059</f>
        <v>2.7844000000000002</v>
      </c>
      <c r="K2053" s="52">
        <f>'H15 Swap'!C2059</f>
        <v>1.8</v>
      </c>
      <c r="L2053" s="14">
        <f t="shared" si="126"/>
        <v>0.98440000000000016</v>
      </c>
    </row>
    <row r="2054" spans="2:12" outlineLevel="1">
      <c r="B2054">
        <f>'H15 Swap'!A2060</f>
        <v>20080502</v>
      </c>
      <c r="C2054" s="1">
        <f t="shared" si="124"/>
        <v>39570</v>
      </c>
      <c r="D2054" s="8">
        <f t="shared" si="125"/>
        <v>2008.4161533196441</v>
      </c>
      <c r="F2054" s="50">
        <f>'H15 Swap'!H2060</f>
        <v>3.93</v>
      </c>
      <c r="G2054" s="50">
        <f>'H15 Swap'!O2060</f>
        <v>3.18</v>
      </c>
      <c r="H2054" s="14">
        <f t="shared" si="127"/>
        <v>0.75</v>
      </c>
      <c r="J2054" s="51">
        <f>'H15 Swap'!B2060</f>
        <v>2.77</v>
      </c>
      <c r="K2054" s="52">
        <f>'H15 Swap'!C2060</f>
        <v>1.8</v>
      </c>
      <c r="L2054" s="14">
        <f t="shared" si="126"/>
        <v>0.97</v>
      </c>
    </row>
    <row r="2055" spans="2:12" outlineLevel="1">
      <c r="B2055">
        <f>'H15 Swap'!A2061</f>
        <v>20080505</v>
      </c>
      <c r="C2055" s="1">
        <f t="shared" si="124"/>
        <v>39573</v>
      </c>
      <c r="D2055" s="8">
        <f t="shared" si="125"/>
        <v>2008.4243668720055</v>
      </c>
      <c r="F2055" s="50">
        <f>'H15 Swap'!H2061</f>
        <v>3.91</v>
      </c>
      <c r="G2055" s="50">
        <f>'H15 Swap'!O2061</f>
        <v>3.14</v>
      </c>
      <c r="H2055" s="14">
        <f t="shared" si="127"/>
        <v>0.77</v>
      </c>
      <c r="J2055" s="51">
        <f>'H15 Swap'!B2061</f>
        <v>2.77</v>
      </c>
      <c r="K2055" s="52">
        <f>'H15 Swap'!C2061</f>
        <v>1.8</v>
      </c>
      <c r="L2055" s="14">
        <f t="shared" si="126"/>
        <v>0.97</v>
      </c>
    </row>
    <row r="2056" spans="2:12" outlineLevel="1">
      <c r="B2056">
        <f>'H15 Swap'!A2062</f>
        <v>20080506</v>
      </c>
      <c r="C2056" s="1">
        <f t="shared" si="124"/>
        <v>39574</v>
      </c>
      <c r="D2056" s="8">
        <f t="shared" si="125"/>
        <v>2008.4271047227926</v>
      </c>
      <c r="F2056" s="50">
        <f>'H15 Swap'!H2062</f>
        <v>3.88</v>
      </c>
      <c r="G2056" s="50">
        <f>'H15 Swap'!O2062</f>
        <v>3.15</v>
      </c>
      <c r="H2056" s="14">
        <f t="shared" si="127"/>
        <v>0.73</v>
      </c>
      <c r="J2056" s="51">
        <f>'H15 Swap'!B2062</f>
        <v>2.7574999999999998</v>
      </c>
      <c r="K2056" s="52">
        <f>'H15 Swap'!C2062</f>
        <v>1.8</v>
      </c>
      <c r="L2056" s="14">
        <f t="shared" si="126"/>
        <v>0.9574999999999998</v>
      </c>
    </row>
    <row r="2057" spans="2:12" outlineLevel="1">
      <c r="B2057">
        <f>'H15 Swap'!A2063</f>
        <v>20080507</v>
      </c>
      <c r="C2057" s="1">
        <f t="shared" si="124"/>
        <v>39575</v>
      </c>
      <c r="D2057" s="8">
        <f t="shared" si="125"/>
        <v>2008.4298425735797</v>
      </c>
      <c r="F2057" s="50">
        <f>'H15 Swap'!H2063</f>
        <v>3.95</v>
      </c>
      <c r="G2057" s="50">
        <f>'H15 Swap'!O2063</f>
        <v>3.09</v>
      </c>
      <c r="H2057" s="14">
        <f t="shared" si="127"/>
        <v>0.86000000000000032</v>
      </c>
      <c r="J2057" s="51">
        <f>'H15 Swap'!B2063</f>
        <v>2.7343999999999999</v>
      </c>
      <c r="K2057" s="52">
        <f>'H15 Swap'!C2063</f>
        <v>1.8</v>
      </c>
      <c r="L2057" s="14">
        <f t="shared" si="126"/>
        <v>0.9343999999999999</v>
      </c>
    </row>
    <row r="2058" spans="2:12" outlineLevel="1">
      <c r="B2058">
        <f>'H15 Swap'!A2064</f>
        <v>20080508</v>
      </c>
      <c r="C2058" s="1">
        <f t="shared" si="124"/>
        <v>39576</v>
      </c>
      <c r="D2058" s="8">
        <f t="shared" si="125"/>
        <v>2008.432580424367</v>
      </c>
      <c r="F2058" s="50">
        <f>'H15 Swap'!H2064</f>
        <v>3.78</v>
      </c>
      <c r="G2058" s="50">
        <f>'H15 Swap'!O2064</f>
        <v>2.99</v>
      </c>
      <c r="H2058" s="14">
        <f t="shared" si="127"/>
        <v>0.78999999999999959</v>
      </c>
      <c r="J2058" s="51">
        <f>'H15 Swap'!B2064</f>
        <v>2.7155999999999998</v>
      </c>
      <c r="K2058" s="52">
        <f>'H15 Swap'!C2064</f>
        <v>1.8</v>
      </c>
      <c r="L2058" s="14">
        <f t="shared" si="126"/>
        <v>0.91559999999999975</v>
      </c>
    </row>
    <row r="2059" spans="2:12" outlineLevel="1">
      <c r="B2059">
        <f>'H15 Swap'!A2065</f>
        <v>20080509</v>
      </c>
      <c r="C2059" s="1">
        <f t="shared" ref="C2059:C2122" si="128">DATE(LEFT(B2059,4),MID(B2059,5,2),RIGHT(B2059,2))</f>
        <v>39577</v>
      </c>
      <c r="D2059" s="8">
        <f t="shared" ref="D2059:D2122" si="129">(YEAR(C2059)*365.25+MONTH(C2059)*30+DAY(C2059))/365.25</f>
        <v>2008.435318275154</v>
      </c>
      <c r="F2059" s="50">
        <f>'H15 Swap'!H2065</f>
        <v>3.76</v>
      </c>
      <c r="G2059" s="50">
        <f>'H15 Swap'!O2065</f>
        <v>2.98</v>
      </c>
      <c r="H2059" s="14">
        <f t="shared" si="127"/>
        <v>0.7799999999999998</v>
      </c>
      <c r="J2059" s="51">
        <f>'H15 Swap'!B2065</f>
        <v>2.6850000000000001</v>
      </c>
      <c r="K2059" s="52">
        <f>'H15 Swap'!C2065</f>
        <v>1.8</v>
      </c>
      <c r="L2059" s="14">
        <f t="shared" ref="L2059:L2122" si="130">IF(ISERROR(J2059-K2059),#N/A,J2059-K2059)</f>
        <v>0.88500000000000001</v>
      </c>
    </row>
    <row r="2060" spans="2:12" outlineLevel="1">
      <c r="B2060">
        <f>'H15 Swap'!A2066</f>
        <v>20080512</v>
      </c>
      <c r="C2060" s="1">
        <f t="shared" si="128"/>
        <v>39580</v>
      </c>
      <c r="D2060" s="8">
        <f t="shared" si="129"/>
        <v>2008.4435318275155</v>
      </c>
      <c r="F2060" s="50">
        <f>'H15 Swap'!H2066</f>
        <v>3.76</v>
      </c>
      <c r="G2060" s="50">
        <f>'H15 Swap'!O2066</f>
        <v>3</v>
      </c>
      <c r="H2060" s="14">
        <f t="shared" ref="H2060:H2123" si="131">IF(ISERROR(F2060-G2060),#N/A,F2060-G2060)</f>
        <v>0.75999999999999979</v>
      </c>
      <c r="J2060" s="51">
        <f>'H15 Swap'!B2066</f>
        <v>2.6781000000000001</v>
      </c>
      <c r="K2060" s="52">
        <f>'H15 Swap'!C2066</f>
        <v>1.8</v>
      </c>
      <c r="L2060" s="14">
        <f t="shared" si="130"/>
        <v>0.8781000000000001</v>
      </c>
    </row>
    <row r="2061" spans="2:12" outlineLevel="1">
      <c r="B2061">
        <f>'H15 Swap'!A2067</f>
        <v>20080513</v>
      </c>
      <c r="C2061" s="1">
        <f t="shared" si="128"/>
        <v>39581</v>
      </c>
      <c r="D2061" s="8">
        <f t="shared" si="129"/>
        <v>2008.4462696783025</v>
      </c>
      <c r="F2061" s="50">
        <f>'H15 Swap'!H2067</f>
        <v>3.9</v>
      </c>
      <c r="G2061" s="50">
        <f>'H15 Swap'!O2067</f>
        <v>3.17</v>
      </c>
      <c r="H2061" s="14">
        <f t="shared" si="131"/>
        <v>0.73</v>
      </c>
      <c r="J2061" s="51">
        <f>'H15 Swap'!B2067</f>
        <v>2.6756000000000002</v>
      </c>
      <c r="K2061" s="52">
        <f>'H15 Swap'!C2067</f>
        <v>1.7</v>
      </c>
      <c r="L2061" s="14">
        <f t="shared" si="130"/>
        <v>0.97560000000000024</v>
      </c>
    </row>
    <row r="2062" spans="2:12" outlineLevel="1">
      <c r="B2062">
        <f>'H15 Swap'!A2068</f>
        <v>20080514</v>
      </c>
      <c r="C2062" s="1">
        <f t="shared" si="128"/>
        <v>39582</v>
      </c>
      <c r="D2062" s="8">
        <f t="shared" si="129"/>
        <v>2008.4490075290896</v>
      </c>
      <c r="F2062" s="50">
        <f>'H15 Swap'!H2068</f>
        <v>4.0199999999999996</v>
      </c>
      <c r="G2062" s="50">
        <f>'H15 Swap'!O2068</f>
        <v>3.22</v>
      </c>
      <c r="H2062" s="14">
        <f t="shared" si="131"/>
        <v>0.79999999999999938</v>
      </c>
      <c r="J2062" s="51">
        <f>'H15 Swap'!B2068</f>
        <v>2.72</v>
      </c>
      <c r="K2062" s="52">
        <f>'H15 Swap'!C2068</f>
        <v>1.75</v>
      </c>
      <c r="L2062" s="14">
        <f t="shared" si="130"/>
        <v>0.9700000000000002</v>
      </c>
    </row>
    <row r="2063" spans="2:12" outlineLevel="1">
      <c r="B2063">
        <f>'H15 Swap'!A2069</f>
        <v>20080515</v>
      </c>
      <c r="C2063" s="1">
        <f t="shared" si="128"/>
        <v>39583</v>
      </c>
      <c r="D2063" s="8">
        <f t="shared" si="129"/>
        <v>2008.4517453798767</v>
      </c>
      <c r="F2063" s="50">
        <f>'H15 Swap'!H2069</f>
        <v>3.98</v>
      </c>
      <c r="G2063" s="50">
        <f>'H15 Swap'!O2069</f>
        <v>3.1</v>
      </c>
      <c r="H2063" s="14">
        <f t="shared" si="131"/>
        <v>0.87999999999999989</v>
      </c>
      <c r="J2063" s="51">
        <f>'H15 Swap'!B2069</f>
        <v>2.7187999999999999</v>
      </c>
      <c r="K2063" s="52">
        <f>'H15 Swap'!C2069</f>
        <v>1.75</v>
      </c>
      <c r="L2063" s="14">
        <f t="shared" si="130"/>
        <v>0.96879999999999988</v>
      </c>
    </row>
    <row r="2064" spans="2:12" outlineLevel="1">
      <c r="B2064">
        <f>'H15 Swap'!A2070</f>
        <v>20080516</v>
      </c>
      <c r="C2064" s="1">
        <f t="shared" si="128"/>
        <v>39584</v>
      </c>
      <c r="D2064" s="8">
        <f t="shared" si="129"/>
        <v>2008.454483230664</v>
      </c>
      <c r="F2064" s="50">
        <f>'H15 Swap'!H2070</f>
        <v>3.8</v>
      </c>
      <c r="G2064" s="50">
        <f>'H15 Swap'!O2070</f>
        <v>3.12</v>
      </c>
      <c r="H2064" s="14">
        <f t="shared" si="131"/>
        <v>0.67999999999999972</v>
      </c>
      <c r="J2064" s="51">
        <f>'H15 Swap'!B2070</f>
        <v>2.6949999999999998</v>
      </c>
      <c r="K2064" s="52">
        <f>'H15 Swap'!C2070</f>
        <v>1.75</v>
      </c>
      <c r="L2064" s="14">
        <f t="shared" si="130"/>
        <v>0.94499999999999984</v>
      </c>
    </row>
    <row r="2065" spans="2:12" outlineLevel="1">
      <c r="B2065">
        <f>'H15 Swap'!A2071</f>
        <v>20080519</v>
      </c>
      <c r="C2065" s="1">
        <f t="shared" si="128"/>
        <v>39587</v>
      </c>
      <c r="D2065" s="8">
        <f t="shared" si="129"/>
        <v>2008.4626967830254</v>
      </c>
      <c r="F2065" s="50">
        <f>'H15 Swap'!H2071</f>
        <v>3.87</v>
      </c>
      <c r="G2065" s="50">
        <f>'H15 Swap'!O2071</f>
        <v>3.09</v>
      </c>
      <c r="H2065" s="14">
        <f t="shared" si="131"/>
        <v>0.78000000000000025</v>
      </c>
      <c r="J2065" s="51">
        <f>'H15 Swap'!B2071</f>
        <v>2.6775000000000002</v>
      </c>
      <c r="K2065" s="52">
        <f>'H15 Swap'!C2071</f>
        <v>1.75</v>
      </c>
      <c r="L2065" s="14">
        <f t="shared" si="130"/>
        <v>0.92750000000000021</v>
      </c>
    </row>
    <row r="2066" spans="2:12" outlineLevel="1">
      <c r="B2066">
        <f>'H15 Swap'!A2072</f>
        <v>20080520</v>
      </c>
      <c r="C2066" s="1">
        <f t="shared" si="128"/>
        <v>39588</v>
      </c>
      <c r="D2066" s="8">
        <f t="shared" si="129"/>
        <v>2008.4654346338125</v>
      </c>
      <c r="F2066" s="50">
        <f>'H15 Swap'!H2072</f>
        <v>3.82</v>
      </c>
      <c r="G2066" s="50">
        <f>'H15 Swap'!O2072</f>
        <v>3.02</v>
      </c>
      <c r="H2066" s="14">
        <f t="shared" si="131"/>
        <v>0.79999999999999982</v>
      </c>
      <c r="J2066" s="51">
        <f>'H15 Swap'!B2072</f>
        <v>2.6575000000000002</v>
      </c>
      <c r="K2066" s="52">
        <f>'H15 Swap'!C2072</f>
        <v>1.85</v>
      </c>
      <c r="L2066" s="14">
        <f t="shared" si="130"/>
        <v>0.80750000000000011</v>
      </c>
    </row>
    <row r="2067" spans="2:12" outlineLevel="1">
      <c r="B2067">
        <f>'H15 Swap'!A2073</f>
        <v>20080521</v>
      </c>
      <c r="C2067" s="1">
        <f t="shared" si="128"/>
        <v>39589</v>
      </c>
      <c r="D2067" s="8">
        <f t="shared" si="129"/>
        <v>2008.4681724845996</v>
      </c>
      <c r="F2067" s="50">
        <f>'H15 Swap'!H2073</f>
        <v>3.83</v>
      </c>
      <c r="G2067" s="50">
        <f>'H15 Swap'!O2073</f>
        <v>3.09</v>
      </c>
      <c r="H2067" s="14">
        <f t="shared" si="131"/>
        <v>0.74000000000000021</v>
      </c>
      <c r="J2067" s="51">
        <f>'H15 Swap'!B2073</f>
        <v>2.6381000000000001</v>
      </c>
      <c r="K2067" s="52">
        <f>'H15 Swap'!C2073</f>
        <v>1.8</v>
      </c>
      <c r="L2067" s="14">
        <f t="shared" si="130"/>
        <v>0.83810000000000007</v>
      </c>
    </row>
    <row r="2068" spans="2:12" outlineLevel="1">
      <c r="B2068">
        <f>'H15 Swap'!A2074</f>
        <v>20080522</v>
      </c>
      <c r="C2068" s="1">
        <f t="shared" si="128"/>
        <v>39590</v>
      </c>
      <c r="D2068" s="8">
        <f t="shared" si="129"/>
        <v>2008.4709103353866</v>
      </c>
      <c r="F2068" s="50">
        <f>'H15 Swap'!H2074</f>
        <v>4.0199999999999996</v>
      </c>
      <c r="G2068" s="50">
        <f>'H15 Swap'!O2074</f>
        <v>3.24</v>
      </c>
      <c r="H2068" s="14">
        <f t="shared" si="131"/>
        <v>0.77999999999999936</v>
      </c>
      <c r="J2068" s="51">
        <f>'H15 Swap'!B2074</f>
        <v>2.6381000000000001</v>
      </c>
      <c r="K2068" s="52">
        <f>'H15 Swap'!C2074</f>
        <v>1.85</v>
      </c>
      <c r="L2068" s="14">
        <f t="shared" si="130"/>
        <v>0.78810000000000002</v>
      </c>
    </row>
    <row r="2069" spans="2:12" outlineLevel="1">
      <c r="B2069">
        <f>'H15 Swap'!A2075</f>
        <v>20080523</v>
      </c>
      <c r="C2069" s="1">
        <f t="shared" si="128"/>
        <v>39591</v>
      </c>
      <c r="D2069" s="8">
        <f t="shared" si="129"/>
        <v>2008.4736481861739</v>
      </c>
      <c r="F2069" s="50">
        <f>'H15 Swap'!H2075</f>
        <v>3.95</v>
      </c>
      <c r="G2069" s="50">
        <f>'H15 Swap'!O2075</f>
        <v>3.15</v>
      </c>
      <c r="H2069" s="14">
        <f t="shared" si="131"/>
        <v>0.80000000000000027</v>
      </c>
      <c r="J2069" s="51">
        <f>'H15 Swap'!B2075</f>
        <v>2.6456</v>
      </c>
      <c r="K2069" s="52">
        <f>'H15 Swap'!C2075</f>
        <v>1.8</v>
      </c>
      <c r="L2069" s="14">
        <f t="shared" si="130"/>
        <v>0.84559999999999991</v>
      </c>
    </row>
    <row r="2070" spans="2:12" outlineLevel="1">
      <c r="B2070">
        <f>'H15 Swap'!A2076</f>
        <v>20080526</v>
      </c>
      <c r="C2070" s="1">
        <f t="shared" si="128"/>
        <v>39594</v>
      </c>
      <c r="D2070" s="8">
        <f t="shared" si="129"/>
        <v>2008.4818617385351</v>
      </c>
      <c r="F2070" s="50" t="str">
        <f>'H15 Swap'!H2076</f>
        <v xml:space="preserve"> NaN</v>
      </c>
      <c r="G2070" s="50" t="str">
        <f>'H15 Swap'!O2076</f>
        <v xml:space="preserve"> NaN</v>
      </c>
      <c r="H2070" s="14" t="e">
        <f t="shared" si="131"/>
        <v>#N/A</v>
      </c>
      <c r="J2070" s="51">
        <f>'H15 Swap'!B2076</f>
        <v>2.6456</v>
      </c>
      <c r="K2070" s="52" t="str">
        <f>'H15 Swap'!C2076</f>
        <v>NaN</v>
      </c>
      <c r="L2070" s="14" t="e">
        <f t="shared" si="130"/>
        <v>#N/A</v>
      </c>
    </row>
    <row r="2071" spans="2:12" outlineLevel="1">
      <c r="B2071">
        <f>'H15 Swap'!A2077</f>
        <v>20080527</v>
      </c>
      <c r="C2071" s="1">
        <f t="shared" si="128"/>
        <v>39595</v>
      </c>
      <c r="D2071" s="8">
        <f t="shared" si="129"/>
        <v>2008.4845995893224</v>
      </c>
      <c r="F2071" s="50">
        <f>'H15 Swap'!H2077</f>
        <v>4.03</v>
      </c>
      <c r="G2071" s="50">
        <f>'H15 Swap'!O2077</f>
        <v>3.25</v>
      </c>
      <c r="H2071" s="14">
        <f t="shared" si="131"/>
        <v>0.78000000000000025</v>
      </c>
      <c r="J2071" s="51">
        <f>'H15 Swap'!B2077</f>
        <v>2.6444000000000001</v>
      </c>
      <c r="K2071" s="52">
        <f>'H15 Swap'!C2077</f>
        <v>1.9</v>
      </c>
      <c r="L2071" s="14">
        <f t="shared" si="130"/>
        <v>0.74440000000000017</v>
      </c>
    </row>
    <row r="2072" spans="2:12" outlineLevel="1">
      <c r="B2072">
        <f>'H15 Swap'!A2078</f>
        <v>20080528</v>
      </c>
      <c r="C2072" s="1">
        <f t="shared" si="128"/>
        <v>39596</v>
      </c>
      <c r="D2072" s="8">
        <f t="shared" si="129"/>
        <v>2008.4873374401095</v>
      </c>
      <c r="F2072" s="50">
        <f>'H15 Swap'!H2078</f>
        <v>4.1399999999999997</v>
      </c>
      <c r="G2072" s="50">
        <f>'H15 Swap'!O2078</f>
        <v>3.36</v>
      </c>
      <c r="H2072" s="14">
        <f t="shared" si="131"/>
        <v>0.7799999999999998</v>
      </c>
      <c r="J2072" s="51">
        <f>'H15 Swap'!B2078</f>
        <v>2.6494</v>
      </c>
      <c r="K2072" s="52">
        <f>'H15 Swap'!C2078</f>
        <v>1.9</v>
      </c>
      <c r="L2072" s="14">
        <f t="shared" si="130"/>
        <v>0.74940000000000007</v>
      </c>
    </row>
    <row r="2073" spans="2:12" outlineLevel="1">
      <c r="B2073">
        <f>'H15 Swap'!A2079</f>
        <v>20080529</v>
      </c>
      <c r="C2073" s="1">
        <f t="shared" si="128"/>
        <v>39597</v>
      </c>
      <c r="D2073" s="8">
        <f t="shared" si="129"/>
        <v>2008.4900752908966</v>
      </c>
      <c r="F2073" s="50">
        <f>'H15 Swap'!H2079</f>
        <v>4.34</v>
      </c>
      <c r="G2073" s="50">
        <f>'H15 Swap'!O2079</f>
        <v>3.41</v>
      </c>
      <c r="H2073" s="14">
        <f t="shared" si="131"/>
        <v>0.92999999999999972</v>
      </c>
      <c r="J2073" s="51">
        <f>'H15 Swap'!B2079</f>
        <v>2.6819000000000002</v>
      </c>
      <c r="K2073" s="52">
        <f>'H15 Swap'!C2079</f>
        <v>1.9</v>
      </c>
      <c r="L2073" s="14">
        <f t="shared" si="130"/>
        <v>0.78190000000000026</v>
      </c>
    </row>
    <row r="2074" spans="2:12" outlineLevel="1">
      <c r="B2074">
        <f>'H15 Swap'!A2080</f>
        <v>20080530</v>
      </c>
      <c r="C2074" s="1">
        <f t="shared" si="128"/>
        <v>39598</v>
      </c>
      <c r="D2074" s="8">
        <f t="shared" si="129"/>
        <v>2008.4928131416839</v>
      </c>
      <c r="F2074" s="50">
        <f>'H15 Swap'!H2080</f>
        <v>4.2</v>
      </c>
      <c r="G2074" s="50">
        <f>'H15 Swap'!O2080</f>
        <v>3.41</v>
      </c>
      <c r="H2074" s="14">
        <f t="shared" si="131"/>
        <v>0.79</v>
      </c>
      <c r="J2074" s="51">
        <f>'H15 Swap'!B2080</f>
        <v>2.6806000000000001</v>
      </c>
      <c r="K2074" s="52">
        <f>'H15 Swap'!C2080</f>
        <v>1.85</v>
      </c>
      <c r="L2074" s="14">
        <f t="shared" si="130"/>
        <v>0.8306</v>
      </c>
    </row>
    <row r="2075" spans="2:12" outlineLevel="1">
      <c r="B2075">
        <f>'H15 Swap'!A2081</f>
        <v>20080602</v>
      </c>
      <c r="C2075" s="1">
        <f t="shared" si="128"/>
        <v>39601</v>
      </c>
      <c r="D2075" s="8">
        <f t="shared" si="129"/>
        <v>2008.498288843258</v>
      </c>
      <c r="F2075" s="50">
        <f>'H15 Swap'!H2081</f>
        <v>4.1399999999999997</v>
      </c>
      <c r="G2075" s="50">
        <f>'H15 Swap'!O2081</f>
        <v>3.28</v>
      </c>
      <c r="H2075" s="14">
        <f t="shared" si="131"/>
        <v>0.85999999999999988</v>
      </c>
      <c r="J2075" s="51">
        <f>'H15 Swap'!B2081</f>
        <v>2.6762999999999999</v>
      </c>
      <c r="K2075" s="52">
        <f>'H15 Swap'!C2081</f>
        <v>1.85</v>
      </c>
      <c r="L2075" s="14">
        <f t="shared" si="130"/>
        <v>0.82629999999999981</v>
      </c>
    </row>
    <row r="2076" spans="2:12" outlineLevel="1">
      <c r="B2076">
        <f>'H15 Swap'!A2082</f>
        <v>20080603</v>
      </c>
      <c r="C2076" s="1">
        <f t="shared" si="128"/>
        <v>39602</v>
      </c>
      <c r="D2076" s="8">
        <f t="shared" si="129"/>
        <v>2008.5010266940451</v>
      </c>
      <c r="F2076" s="50">
        <f>'H15 Swap'!H2082</f>
        <v>4.1399999999999997</v>
      </c>
      <c r="G2076" s="50">
        <f>'H15 Swap'!O2082</f>
        <v>3.21</v>
      </c>
      <c r="H2076" s="14">
        <f t="shared" si="131"/>
        <v>0.92999999999999972</v>
      </c>
      <c r="J2076" s="51">
        <f>'H15 Swap'!B2082</f>
        <v>2.6730999999999998</v>
      </c>
      <c r="K2076" s="52">
        <f>'H15 Swap'!C2082</f>
        <v>1.85</v>
      </c>
      <c r="L2076" s="14">
        <f t="shared" si="130"/>
        <v>0.82309999999999972</v>
      </c>
    </row>
    <row r="2077" spans="2:12" outlineLevel="1">
      <c r="B2077">
        <f>'H15 Swap'!A2083</f>
        <v>20080604</v>
      </c>
      <c r="C2077" s="1">
        <f t="shared" si="128"/>
        <v>39603</v>
      </c>
      <c r="D2077" s="8">
        <f t="shared" si="129"/>
        <v>2008.5037645448324</v>
      </c>
      <c r="F2077" s="50">
        <f>'H15 Swap'!H2083</f>
        <v>4.03</v>
      </c>
      <c r="G2077" s="50">
        <f>'H15 Swap'!O2083</f>
        <v>3.26</v>
      </c>
      <c r="H2077" s="14">
        <f t="shared" si="131"/>
        <v>0.77000000000000046</v>
      </c>
      <c r="J2077" s="51">
        <f>'H15 Swap'!B2083</f>
        <v>2.6718999999999999</v>
      </c>
      <c r="K2077" s="52">
        <f>'H15 Swap'!C2083</f>
        <v>1.85</v>
      </c>
      <c r="L2077" s="14">
        <f t="shared" si="130"/>
        <v>0.82189999999999985</v>
      </c>
    </row>
    <row r="2078" spans="2:12" outlineLevel="1">
      <c r="B2078">
        <f>'H15 Swap'!A2084</f>
        <v>20080605</v>
      </c>
      <c r="C2078" s="1">
        <f t="shared" si="128"/>
        <v>39604</v>
      </c>
      <c r="D2078" s="8">
        <f t="shared" si="129"/>
        <v>2008.5065023956195</v>
      </c>
      <c r="F2078" s="50">
        <f>'H15 Swap'!H2084</f>
        <v>4.2</v>
      </c>
      <c r="G2078" s="50">
        <f>'H15 Swap'!O2084</f>
        <v>3.34</v>
      </c>
      <c r="H2078" s="14">
        <f t="shared" si="131"/>
        <v>0.86000000000000032</v>
      </c>
      <c r="J2078" s="51">
        <f>'H15 Swap'!B2084</f>
        <v>2.6768999999999998</v>
      </c>
      <c r="K2078" s="52">
        <f>'H15 Swap'!C2084</f>
        <v>1.9</v>
      </c>
      <c r="L2078" s="14">
        <f t="shared" si="130"/>
        <v>0.77689999999999992</v>
      </c>
    </row>
    <row r="2079" spans="2:12" outlineLevel="1">
      <c r="B2079">
        <f>'H15 Swap'!A2085</f>
        <v>20080606</v>
      </c>
      <c r="C2079" s="1">
        <f t="shared" si="128"/>
        <v>39605</v>
      </c>
      <c r="D2079" s="8">
        <f t="shared" si="129"/>
        <v>2008.5092402464065</v>
      </c>
      <c r="F2079" s="50">
        <f>'H15 Swap'!H2085</f>
        <v>4.16</v>
      </c>
      <c r="G2079" s="50">
        <f>'H15 Swap'!O2085</f>
        <v>3.2</v>
      </c>
      <c r="H2079" s="14">
        <f t="shared" si="131"/>
        <v>0.96</v>
      </c>
      <c r="J2079" s="51">
        <f>'H15 Swap'!B2085</f>
        <v>2.6956000000000002</v>
      </c>
      <c r="K2079" s="52">
        <f>'H15 Swap'!C2085</f>
        <v>1.9</v>
      </c>
      <c r="L2079" s="14">
        <f t="shared" si="130"/>
        <v>0.79560000000000031</v>
      </c>
    </row>
    <row r="2080" spans="2:12" outlineLevel="1">
      <c r="B2080">
        <f>'H15 Swap'!A2086</f>
        <v>20080609</v>
      </c>
      <c r="C2080" s="1">
        <f t="shared" si="128"/>
        <v>39608</v>
      </c>
      <c r="D2080" s="8">
        <f t="shared" si="129"/>
        <v>2008.517453798768</v>
      </c>
      <c r="F2080" s="50">
        <f>'H15 Swap'!H2086</f>
        <v>4.3</v>
      </c>
      <c r="G2080" s="50">
        <f>'H15 Swap'!O2086</f>
        <v>3.41</v>
      </c>
      <c r="H2080" s="14">
        <f t="shared" si="131"/>
        <v>0.88999999999999968</v>
      </c>
      <c r="J2080" s="51">
        <f>'H15 Swap'!B2086</f>
        <v>2.6913</v>
      </c>
      <c r="K2080" s="52">
        <f>'H15 Swap'!C2086</f>
        <v>1.9</v>
      </c>
      <c r="L2080" s="14">
        <f t="shared" si="130"/>
        <v>0.79130000000000011</v>
      </c>
    </row>
    <row r="2081" spans="2:12" outlineLevel="1">
      <c r="B2081">
        <f>'H15 Swap'!A2087</f>
        <v>20080610</v>
      </c>
      <c r="C2081" s="1">
        <f t="shared" si="128"/>
        <v>39609</v>
      </c>
      <c r="D2081" s="8">
        <f t="shared" si="129"/>
        <v>2008.520191649555</v>
      </c>
      <c r="F2081" s="50">
        <f>'H15 Swap'!H2087</f>
        <v>4.42</v>
      </c>
      <c r="G2081" s="50">
        <f>'H15 Swap'!O2087</f>
        <v>3.54</v>
      </c>
      <c r="H2081" s="14">
        <f t="shared" si="131"/>
        <v>0.87999999999999989</v>
      </c>
      <c r="J2081" s="51">
        <f>'H15 Swap'!B2087</f>
        <v>2.7863000000000002</v>
      </c>
      <c r="K2081" s="52">
        <f>'H15 Swap'!C2087</f>
        <v>2</v>
      </c>
      <c r="L2081" s="14">
        <f t="shared" si="130"/>
        <v>0.78630000000000022</v>
      </c>
    </row>
    <row r="2082" spans="2:12" outlineLevel="1">
      <c r="B2082">
        <f>'H15 Swap'!A2088</f>
        <v>20080611</v>
      </c>
      <c r="C2082" s="1">
        <f t="shared" si="128"/>
        <v>39610</v>
      </c>
      <c r="D2082" s="8">
        <f t="shared" si="129"/>
        <v>2008.5229295003423</v>
      </c>
      <c r="F2082" s="50">
        <f>'H15 Swap'!H2088</f>
        <v>4.37</v>
      </c>
      <c r="G2082" s="50">
        <f>'H15 Swap'!O2088</f>
        <v>3.49</v>
      </c>
      <c r="H2082" s="14">
        <f t="shared" si="131"/>
        <v>0.87999999999999989</v>
      </c>
      <c r="J2082" s="51">
        <f>'H15 Swap'!B2088</f>
        <v>2.7881</v>
      </c>
      <c r="K2082" s="52">
        <f>'H15 Swap'!C2088</f>
        <v>2</v>
      </c>
      <c r="L2082" s="14">
        <f t="shared" si="130"/>
        <v>0.78810000000000002</v>
      </c>
    </row>
    <row r="2083" spans="2:12" outlineLevel="1">
      <c r="B2083">
        <f>'H15 Swap'!A2089</f>
        <v>20080612</v>
      </c>
      <c r="C2083" s="1">
        <f t="shared" si="128"/>
        <v>39611</v>
      </c>
      <c r="D2083" s="8">
        <f t="shared" si="129"/>
        <v>2008.5256673511294</v>
      </c>
      <c r="F2083" s="50">
        <f>'H15 Swap'!H2089</f>
        <v>4.51</v>
      </c>
      <c r="G2083" s="50">
        <f>'H15 Swap'!O2089</f>
        <v>3.68</v>
      </c>
      <c r="H2083" s="14">
        <f t="shared" si="131"/>
        <v>0.82999999999999963</v>
      </c>
      <c r="J2083" s="51">
        <f>'H15 Swap'!B2089</f>
        <v>2.7763</v>
      </c>
      <c r="K2083" s="52">
        <f>'H15 Swap'!C2089</f>
        <v>2</v>
      </c>
      <c r="L2083" s="14">
        <f t="shared" si="130"/>
        <v>0.77629999999999999</v>
      </c>
    </row>
    <row r="2084" spans="2:12" outlineLevel="1">
      <c r="B2084">
        <f>'H15 Swap'!A2090</f>
        <v>20080613</v>
      </c>
      <c r="C2084" s="1">
        <f t="shared" si="128"/>
        <v>39612</v>
      </c>
      <c r="D2084" s="8">
        <f t="shared" si="129"/>
        <v>2008.5284052019165</v>
      </c>
      <c r="F2084" s="50">
        <f>'H15 Swap'!H2090</f>
        <v>4.5199999999999996</v>
      </c>
      <c r="G2084" s="50">
        <f>'H15 Swap'!O2090</f>
        <v>3.73</v>
      </c>
      <c r="H2084" s="14">
        <f t="shared" si="131"/>
        <v>0.78999999999999959</v>
      </c>
      <c r="J2084" s="51">
        <f>'H15 Swap'!B2090</f>
        <v>2.8138000000000001</v>
      </c>
      <c r="K2084" s="52">
        <f>'H15 Swap'!C2090</f>
        <v>2</v>
      </c>
      <c r="L2084" s="14">
        <f t="shared" si="130"/>
        <v>0.81380000000000008</v>
      </c>
    </row>
    <row r="2085" spans="2:12" outlineLevel="1">
      <c r="B2085">
        <f>'H15 Swap'!A2091</f>
        <v>20080616</v>
      </c>
      <c r="C2085" s="1">
        <f t="shared" si="128"/>
        <v>39615</v>
      </c>
      <c r="D2085" s="8">
        <f t="shared" si="129"/>
        <v>2008.5366187542779</v>
      </c>
      <c r="F2085" s="50">
        <f>'H15 Swap'!H2091</f>
        <v>4.66</v>
      </c>
      <c r="G2085" s="50">
        <f>'H15 Swap'!O2091</f>
        <v>3.73</v>
      </c>
      <c r="H2085" s="14">
        <f t="shared" si="131"/>
        <v>0.93000000000000016</v>
      </c>
      <c r="J2085" s="51">
        <f>'H15 Swap'!B2091</f>
        <v>2.8125</v>
      </c>
      <c r="K2085" s="52">
        <f>'H15 Swap'!C2091</f>
        <v>2</v>
      </c>
      <c r="L2085" s="14">
        <f t="shared" si="130"/>
        <v>0.8125</v>
      </c>
    </row>
    <row r="2086" spans="2:12" outlineLevel="1">
      <c r="B2086">
        <f>'H15 Swap'!A2092</f>
        <v>20080617</v>
      </c>
      <c r="C2086" s="1">
        <f t="shared" si="128"/>
        <v>39616</v>
      </c>
      <c r="D2086" s="8">
        <f t="shared" si="129"/>
        <v>2008.539356605065</v>
      </c>
      <c r="F2086" s="50">
        <f>'H15 Swap'!H2092</f>
        <v>4.58</v>
      </c>
      <c r="G2086" s="50">
        <f>'H15 Swap'!O2092</f>
        <v>3.66</v>
      </c>
      <c r="H2086" s="14">
        <f t="shared" si="131"/>
        <v>0.91999999999999993</v>
      </c>
      <c r="J2086" s="51">
        <f>'H15 Swap'!B2092</f>
        <v>2.8088000000000002</v>
      </c>
      <c r="K2086" s="52">
        <f>'H15 Swap'!C2092</f>
        <v>2</v>
      </c>
      <c r="L2086" s="14">
        <f t="shared" si="130"/>
        <v>0.80880000000000019</v>
      </c>
    </row>
    <row r="2087" spans="2:12" outlineLevel="1">
      <c r="B2087">
        <f>'H15 Swap'!A2093</f>
        <v>20080618</v>
      </c>
      <c r="C2087" s="1">
        <f t="shared" si="128"/>
        <v>39617</v>
      </c>
      <c r="D2087" s="8">
        <f t="shared" si="129"/>
        <v>2008.5420944558521</v>
      </c>
      <c r="F2087" s="50">
        <f>'H15 Swap'!H2093</f>
        <v>4.47</v>
      </c>
      <c r="G2087" s="50">
        <f>'H15 Swap'!O2093</f>
        <v>3.57</v>
      </c>
      <c r="H2087" s="14">
        <f t="shared" si="131"/>
        <v>0.89999999999999991</v>
      </c>
      <c r="J2087" s="51">
        <f>'H15 Swap'!B2093</f>
        <v>2.8025000000000002</v>
      </c>
      <c r="K2087" s="52">
        <f>'H15 Swap'!C2093</f>
        <v>2.1</v>
      </c>
      <c r="L2087" s="14">
        <f t="shared" si="130"/>
        <v>0.70250000000000012</v>
      </c>
    </row>
    <row r="2088" spans="2:12" outlineLevel="1">
      <c r="B2088">
        <f>'H15 Swap'!A2094</f>
        <v>20080619</v>
      </c>
      <c r="C2088" s="1">
        <f t="shared" si="128"/>
        <v>39618</v>
      </c>
      <c r="D2088" s="8">
        <f t="shared" si="129"/>
        <v>2008.5448323066394</v>
      </c>
      <c r="F2088" s="50">
        <f>'H15 Swap'!H2094</f>
        <v>4.5</v>
      </c>
      <c r="G2088" s="50">
        <f>'H15 Swap'!O2094</f>
        <v>3.67</v>
      </c>
      <c r="H2088" s="14">
        <f t="shared" si="131"/>
        <v>0.83000000000000007</v>
      </c>
      <c r="J2088" s="51">
        <f>'H15 Swap'!B2094</f>
        <v>2.8012999999999999</v>
      </c>
      <c r="K2088" s="52">
        <f>'H15 Swap'!C2094</f>
        <v>2.0499999999999998</v>
      </c>
      <c r="L2088" s="14">
        <f t="shared" si="130"/>
        <v>0.75130000000000008</v>
      </c>
    </row>
    <row r="2089" spans="2:12" outlineLevel="1">
      <c r="B2089">
        <f>'H15 Swap'!A2095</f>
        <v>20080620</v>
      </c>
      <c r="C2089" s="1">
        <f t="shared" si="128"/>
        <v>39619</v>
      </c>
      <c r="D2089" s="8">
        <f t="shared" si="129"/>
        <v>2008.5475701574264</v>
      </c>
      <c r="F2089" s="50">
        <f>'H15 Swap'!H2095</f>
        <v>4.43</v>
      </c>
      <c r="G2089" s="50">
        <f>'H15 Swap'!O2095</f>
        <v>3.57</v>
      </c>
      <c r="H2089" s="14">
        <f t="shared" si="131"/>
        <v>0.85999999999999988</v>
      </c>
      <c r="J2089" s="51">
        <f>'H15 Swap'!B2095</f>
        <v>2.8018999999999998</v>
      </c>
      <c r="K2089" s="52">
        <f>'H15 Swap'!C2095</f>
        <v>2</v>
      </c>
      <c r="L2089" s="14">
        <f t="shared" si="130"/>
        <v>0.80189999999999984</v>
      </c>
    </row>
    <row r="2090" spans="2:12" outlineLevel="1">
      <c r="B2090">
        <f>'H15 Swap'!A2096</f>
        <v>20080623</v>
      </c>
      <c r="C2090" s="1">
        <f t="shared" si="128"/>
        <v>39622</v>
      </c>
      <c r="D2090" s="8">
        <f t="shared" si="129"/>
        <v>2008.5557837097879</v>
      </c>
      <c r="F2090" s="50">
        <f>'H15 Swap'!H2096</f>
        <v>4.4800000000000004</v>
      </c>
      <c r="G2090" s="50">
        <f>'H15 Swap'!O2096</f>
        <v>3.65</v>
      </c>
      <c r="H2090" s="14">
        <f t="shared" si="131"/>
        <v>0.83000000000000052</v>
      </c>
      <c r="J2090" s="51">
        <f>'H15 Swap'!B2096</f>
        <v>2.8043999999999998</v>
      </c>
      <c r="K2090" s="52">
        <f>'H15 Swap'!C2096</f>
        <v>2.1</v>
      </c>
      <c r="L2090" s="14">
        <f t="shared" si="130"/>
        <v>0.70439999999999969</v>
      </c>
    </row>
    <row r="2091" spans="2:12" outlineLevel="1">
      <c r="B2091">
        <f>'H15 Swap'!A2097</f>
        <v>20080624</v>
      </c>
      <c r="C2091" s="1">
        <f t="shared" si="128"/>
        <v>39623</v>
      </c>
      <c r="D2091" s="8">
        <f t="shared" si="129"/>
        <v>2008.5585215605749</v>
      </c>
      <c r="F2091" s="50">
        <f>'H15 Swap'!H2097</f>
        <v>4.4800000000000004</v>
      </c>
      <c r="G2091" s="50">
        <f>'H15 Swap'!O2097</f>
        <v>3.52</v>
      </c>
      <c r="H2091" s="14">
        <f t="shared" si="131"/>
        <v>0.96000000000000041</v>
      </c>
      <c r="J2091" s="51">
        <f>'H15 Swap'!B2097</f>
        <v>2.8094000000000001</v>
      </c>
      <c r="K2091" s="52">
        <f>'H15 Swap'!C2097</f>
        <v>2</v>
      </c>
      <c r="L2091" s="14">
        <f t="shared" si="130"/>
        <v>0.80940000000000012</v>
      </c>
    </row>
    <row r="2092" spans="2:12" outlineLevel="1">
      <c r="B2092">
        <f>'H15 Swap'!A2098</f>
        <v>20080625</v>
      </c>
      <c r="C2092" s="1">
        <f t="shared" si="128"/>
        <v>39624</v>
      </c>
      <c r="D2092" s="8">
        <f t="shared" si="129"/>
        <v>2008.561259411362</v>
      </c>
      <c r="F2092" s="50">
        <f>'H15 Swap'!H2098</f>
        <v>4.5199999999999996</v>
      </c>
      <c r="G2092" s="50">
        <f>'H15 Swap'!O2098</f>
        <v>3.54</v>
      </c>
      <c r="H2092" s="14">
        <f t="shared" si="131"/>
        <v>0.97999999999999954</v>
      </c>
      <c r="J2092" s="51">
        <f>'H15 Swap'!B2098</f>
        <v>2.8081</v>
      </c>
      <c r="K2092" s="52">
        <f>'H15 Swap'!C2098</f>
        <v>2.0499999999999998</v>
      </c>
      <c r="L2092" s="14">
        <f t="shared" si="130"/>
        <v>0.75810000000000022</v>
      </c>
    </row>
    <row r="2093" spans="2:12" outlineLevel="1">
      <c r="B2093">
        <f>'H15 Swap'!A2099</f>
        <v>20080626</v>
      </c>
      <c r="C2093" s="1">
        <f t="shared" si="128"/>
        <v>39625</v>
      </c>
      <c r="D2093" s="8">
        <f t="shared" si="129"/>
        <v>2008.5639972621493</v>
      </c>
      <c r="F2093" s="50">
        <f>'H15 Swap'!H2099</f>
        <v>4.34</v>
      </c>
      <c r="G2093" s="50">
        <f>'H15 Swap'!O2099</f>
        <v>3.44</v>
      </c>
      <c r="H2093" s="14">
        <f t="shared" si="131"/>
        <v>0.89999999999999991</v>
      </c>
      <c r="J2093" s="51">
        <f>'H15 Swap'!B2099</f>
        <v>2.8006000000000002</v>
      </c>
      <c r="K2093" s="52">
        <f>'H15 Swap'!C2099</f>
        <v>2.1</v>
      </c>
      <c r="L2093" s="14">
        <f t="shared" si="130"/>
        <v>0.70060000000000011</v>
      </c>
    </row>
    <row r="2094" spans="2:12" outlineLevel="1">
      <c r="B2094">
        <f>'H15 Swap'!A2100</f>
        <v>20080627</v>
      </c>
      <c r="C2094" s="1">
        <f t="shared" si="128"/>
        <v>39626</v>
      </c>
      <c r="D2094" s="8">
        <f t="shared" si="129"/>
        <v>2008.5667351129364</v>
      </c>
      <c r="F2094" s="50">
        <f>'H15 Swap'!H2100</f>
        <v>4.29</v>
      </c>
      <c r="G2094" s="50">
        <f>'H15 Swap'!O2100</f>
        <v>3.36</v>
      </c>
      <c r="H2094" s="14">
        <f t="shared" si="131"/>
        <v>0.93000000000000016</v>
      </c>
      <c r="J2094" s="51">
        <f>'H15 Swap'!B2100</f>
        <v>2.7913000000000001</v>
      </c>
      <c r="K2094" s="52">
        <f>'H15 Swap'!C2100</f>
        <v>2.0499999999999998</v>
      </c>
      <c r="L2094" s="14">
        <f t="shared" si="130"/>
        <v>0.74130000000000029</v>
      </c>
    </row>
    <row r="2095" spans="2:12" outlineLevel="1">
      <c r="B2095">
        <f>'H15 Swap'!A2101</f>
        <v>20080630</v>
      </c>
      <c r="C2095" s="1">
        <f t="shared" si="128"/>
        <v>39629</v>
      </c>
      <c r="D2095" s="8">
        <f t="shared" si="129"/>
        <v>2008.5749486652978</v>
      </c>
      <c r="F2095" s="50">
        <f>'H15 Swap'!H2101</f>
        <v>4.25</v>
      </c>
      <c r="G2095" s="50">
        <f>'H15 Swap'!O2101</f>
        <v>3.34</v>
      </c>
      <c r="H2095" s="14">
        <f t="shared" si="131"/>
        <v>0.91000000000000014</v>
      </c>
      <c r="J2095" s="51">
        <f>'H15 Swap'!B2101</f>
        <v>2.7831000000000001</v>
      </c>
      <c r="K2095" s="52">
        <f>'H15 Swap'!C2101</f>
        <v>2.0499999999999998</v>
      </c>
      <c r="L2095" s="14">
        <f t="shared" si="130"/>
        <v>0.73310000000000031</v>
      </c>
    </row>
    <row r="2096" spans="2:12" outlineLevel="1">
      <c r="B2096">
        <f>'H15 Swap'!A2102</f>
        <v>20080701</v>
      </c>
      <c r="C2096" s="1">
        <f t="shared" si="128"/>
        <v>39630</v>
      </c>
      <c r="D2096" s="8">
        <f t="shared" si="129"/>
        <v>2008.5776865160849</v>
      </c>
      <c r="F2096" s="50">
        <f>'H15 Swap'!H2102</f>
        <v>4.25</v>
      </c>
      <c r="G2096" s="50">
        <f>'H15 Swap'!O2102</f>
        <v>3.33</v>
      </c>
      <c r="H2096" s="14">
        <f t="shared" si="131"/>
        <v>0.91999999999999993</v>
      </c>
      <c r="J2096" s="51">
        <f>'H15 Swap'!B2102</f>
        <v>2.7875000000000001</v>
      </c>
      <c r="K2096" s="52">
        <f>'H15 Swap'!C2102</f>
        <v>2.0499999999999998</v>
      </c>
      <c r="L2096" s="14">
        <f t="shared" si="130"/>
        <v>0.73750000000000027</v>
      </c>
    </row>
    <row r="2097" spans="2:12" outlineLevel="1">
      <c r="B2097">
        <f>'H15 Swap'!A2103</f>
        <v>20080702</v>
      </c>
      <c r="C2097" s="1">
        <f t="shared" si="128"/>
        <v>39631</v>
      </c>
      <c r="D2097" s="8">
        <f t="shared" si="129"/>
        <v>2008.580424366872</v>
      </c>
      <c r="F2097" s="50">
        <f>'H15 Swap'!H2103</f>
        <v>4.26</v>
      </c>
      <c r="G2097" s="50">
        <f>'H15 Swap'!O2103</f>
        <v>3.31</v>
      </c>
      <c r="H2097" s="14">
        <f t="shared" si="131"/>
        <v>0.94999999999999973</v>
      </c>
      <c r="J2097" s="51">
        <f>'H15 Swap'!B2103</f>
        <v>2.7913000000000001</v>
      </c>
      <c r="K2097" s="52">
        <f>'H15 Swap'!C2103</f>
        <v>2.0499999999999998</v>
      </c>
      <c r="L2097" s="14">
        <f t="shared" si="130"/>
        <v>0.74130000000000029</v>
      </c>
    </row>
    <row r="2098" spans="2:12" outlineLevel="1">
      <c r="B2098">
        <f>'H15 Swap'!A2104</f>
        <v>20080703</v>
      </c>
      <c r="C2098" s="1">
        <f t="shared" si="128"/>
        <v>39632</v>
      </c>
      <c r="D2098" s="8">
        <f t="shared" si="129"/>
        <v>2008.583162217659</v>
      </c>
      <c r="F2098" s="50">
        <f>'H15 Swap'!H2104</f>
        <v>4.26</v>
      </c>
      <c r="G2098" s="50">
        <f>'H15 Swap'!O2104</f>
        <v>3.28</v>
      </c>
      <c r="H2098" s="14">
        <f t="shared" si="131"/>
        <v>0.98</v>
      </c>
      <c r="J2098" s="51">
        <f>'H15 Swap'!B2104</f>
        <v>2.7913000000000001</v>
      </c>
      <c r="K2098" s="52" t="str">
        <f>'H15 Swap'!C2104</f>
        <v>NaN</v>
      </c>
      <c r="L2098" s="14" t="e">
        <f t="shared" si="130"/>
        <v>#N/A</v>
      </c>
    </row>
    <row r="2099" spans="2:12" outlineLevel="1">
      <c r="B2099">
        <f>'H15 Swap'!A2105</f>
        <v>20080704</v>
      </c>
      <c r="C2099" s="1">
        <f t="shared" si="128"/>
        <v>39633</v>
      </c>
      <c r="D2099" s="8">
        <f t="shared" si="129"/>
        <v>2008.5859000684463</v>
      </c>
      <c r="F2099" s="50" t="str">
        <f>'H15 Swap'!H2105</f>
        <v xml:space="preserve"> NaN</v>
      </c>
      <c r="G2099" s="50" t="str">
        <f>'H15 Swap'!O2105</f>
        <v xml:space="preserve"> NaN</v>
      </c>
      <c r="H2099" s="14" t="e">
        <f t="shared" si="131"/>
        <v>#N/A</v>
      </c>
      <c r="J2099" s="51">
        <f>'H15 Swap'!B2105</f>
        <v>2.7894000000000001</v>
      </c>
      <c r="K2099" s="52" t="str">
        <f>'H15 Swap'!C2105</f>
        <v>NaN</v>
      </c>
      <c r="L2099" s="14" t="e">
        <f t="shared" si="130"/>
        <v>#N/A</v>
      </c>
    </row>
    <row r="2100" spans="2:12" outlineLevel="1">
      <c r="B2100">
        <f>'H15 Swap'!A2106</f>
        <v>20080707</v>
      </c>
      <c r="C2100" s="1">
        <f t="shared" si="128"/>
        <v>39636</v>
      </c>
      <c r="D2100" s="8">
        <f t="shared" si="129"/>
        <v>2008.5941136208078</v>
      </c>
      <c r="F2100" s="50">
        <f>'H15 Swap'!H2106</f>
        <v>4.29</v>
      </c>
      <c r="G2100" s="50">
        <f>'H15 Swap'!O2106</f>
        <v>3.23</v>
      </c>
      <c r="H2100" s="14">
        <f t="shared" si="131"/>
        <v>1.06</v>
      </c>
      <c r="J2100" s="51">
        <f>'H15 Swap'!B2106</f>
        <v>2.7913000000000001</v>
      </c>
      <c r="K2100" s="52" t="str">
        <f>'H15 Swap'!C2106</f>
        <v>NaN</v>
      </c>
      <c r="L2100" s="14" t="e">
        <f t="shared" si="130"/>
        <v>#N/A</v>
      </c>
    </row>
    <row r="2101" spans="2:12" outlineLevel="1">
      <c r="B2101">
        <f>'H15 Swap'!A2107</f>
        <v>20080708</v>
      </c>
      <c r="C2101" s="1">
        <f t="shared" si="128"/>
        <v>39637</v>
      </c>
      <c r="D2101" s="8">
        <f t="shared" si="129"/>
        <v>2008.5968514715948</v>
      </c>
      <c r="F2101" s="50">
        <f>'H15 Swap'!H2107</f>
        <v>4.18</v>
      </c>
      <c r="G2101" s="50">
        <f>'H15 Swap'!O2107</f>
        <v>3.19</v>
      </c>
      <c r="H2101" s="14">
        <f t="shared" si="131"/>
        <v>0.98999999999999977</v>
      </c>
      <c r="J2101" s="51">
        <f>'H15 Swap'!B2107</f>
        <v>2.79</v>
      </c>
      <c r="K2101" s="52" t="str">
        <f>'H15 Swap'!C2107</f>
        <v>NaN</v>
      </c>
      <c r="L2101" s="14" t="e">
        <f t="shared" si="130"/>
        <v>#N/A</v>
      </c>
    </row>
    <row r="2102" spans="2:12" outlineLevel="1">
      <c r="B2102">
        <f>'H15 Swap'!A2108</f>
        <v>20080709</v>
      </c>
      <c r="C2102" s="1">
        <f t="shared" si="128"/>
        <v>39638</v>
      </c>
      <c r="D2102" s="8">
        <f t="shared" si="129"/>
        <v>2008.5995893223819</v>
      </c>
      <c r="F2102" s="50">
        <f>'H15 Swap'!H2108</f>
        <v>4.1399999999999997</v>
      </c>
      <c r="G2102" s="50">
        <f>'H15 Swap'!O2108</f>
        <v>3.11</v>
      </c>
      <c r="H2102" s="14">
        <f t="shared" si="131"/>
        <v>1.0299999999999998</v>
      </c>
      <c r="J2102" s="51">
        <f>'H15 Swap'!B2108</f>
        <v>2.7919</v>
      </c>
      <c r="K2102" s="52" t="str">
        <f>'H15 Swap'!C2108</f>
        <v>NaN</v>
      </c>
      <c r="L2102" s="14" t="e">
        <f t="shared" si="130"/>
        <v>#N/A</v>
      </c>
    </row>
    <row r="2103" spans="2:12" outlineLevel="1">
      <c r="B2103">
        <f>'H15 Swap'!A2109</f>
        <v>20080710</v>
      </c>
      <c r="C2103" s="1">
        <f t="shared" si="128"/>
        <v>39639</v>
      </c>
      <c r="D2103" s="8">
        <f t="shared" si="129"/>
        <v>2008.602327173169</v>
      </c>
      <c r="F2103" s="50">
        <f>'H15 Swap'!H2109</f>
        <v>4.04</v>
      </c>
      <c r="G2103" s="50">
        <f>'H15 Swap'!O2109</f>
        <v>3.1</v>
      </c>
      <c r="H2103" s="14">
        <f t="shared" si="131"/>
        <v>0.94</v>
      </c>
      <c r="J2103" s="51">
        <f>'H15 Swap'!B2109</f>
        <v>2.7881</v>
      </c>
      <c r="K2103" s="52" t="str">
        <f>'H15 Swap'!C2109</f>
        <v>NaN</v>
      </c>
      <c r="L2103" s="14" t="e">
        <f t="shared" si="130"/>
        <v>#N/A</v>
      </c>
    </row>
    <row r="2104" spans="2:12" outlineLevel="1">
      <c r="B2104">
        <f>'H15 Swap'!A2110</f>
        <v>20080711</v>
      </c>
      <c r="C2104" s="1">
        <f t="shared" si="128"/>
        <v>39640</v>
      </c>
      <c r="D2104" s="8">
        <f t="shared" si="129"/>
        <v>2008.6050650239563</v>
      </c>
      <c r="F2104" s="50">
        <f>'H15 Swap'!H2110</f>
        <v>4.04</v>
      </c>
      <c r="G2104" s="50">
        <f>'H15 Swap'!O2110</f>
        <v>3.27</v>
      </c>
      <c r="H2104" s="14">
        <f t="shared" si="131"/>
        <v>0.77</v>
      </c>
      <c r="J2104" s="51">
        <f>'H15 Swap'!B2110</f>
        <v>2.7906</v>
      </c>
      <c r="K2104" s="52" t="str">
        <f>'H15 Swap'!C2110</f>
        <v>NaN</v>
      </c>
      <c r="L2104" s="14" t="e">
        <f t="shared" si="130"/>
        <v>#N/A</v>
      </c>
    </row>
    <row r="2105" spans="2:12" outlineLevel="1">
      <c r="B2105">
        <f>'H15 Swap'!A2111</f>
        <v>20080714</v>
      </c>
      <c r="C2105" s="1">
        <f t="shared" si="128"/>
        <v>39643</v>
      </c>
      <c r="D2105" s="8">
        <f t="shared" si="129"/>
        <v>2008.6132785763175</v>
      </c>
      <c r="F2105" s="50">
        <f>'H15 Swap'!H2111</f>
        <v>4.1100000000000003</v>
      </c>
      <c r="G2105" s="50">
        <f>'H15 Swap'!O2111</f>
        <v>3.2</v>
      </c>
      <c r="H2105" s="14">
        <f t="shared" si="131"/>
        <v>0.91000000000000014</v>
      </c>
      <c r="J2105" s="51">
        <f>'H15 Swap'!B2111</f>
        <v>2.7906</v>
      </c>
      <c r="K2105" s="52" t="str">
        <f>'H15 Swap'!C2111</f>
        <v>NaN</v>
      </c>
      <c r="L2105" s="14" t="e">
        <f t="shared" si="130"/>
        <v>#N/A</v>
      </c>
    </row>
    <row r="2106" spans="2:12" outlineLevel="1">
      <c r="B2106">
        <f>'H15 Swap'!A2112</f>
        <v>20080715</v>
      </c>
      <c r="C2106" s="1">
        <f t="shared" si="128"/>
        <v>39644</v>
      </c>
      <c r="D2106" s="8">
        <f t="shared" si="129"/>
        <v>2008.6160164271048</v>
      </c>
      <c r="F2106" s="50">
        <f>'H15 Swap'!H2112</f>
        <v>3.99</v>
      </c>
      <c r="G2106" s="50">
        <f>'H15 Swap'!O2112</f>
        <v>3.12</v>
      </c>
      <c r="H2106" s="14">
        <f t="shared" si="131"/>
        <v>0.87000000000000011</v>
      </c>
      <c r="J2106" s="51">
        <f>'H15 Swap'!B2112</f>
        <v>2.7894000000000001</v>
      </c>
      <c r="K2106" s="52" t="str">
        <f>'H15 Swap'!C2112</f>
        <v>NaN</v>
      </c>
      <c r="L2106" s="14" t="e">
        <f t="shared" si="130"/>
        <v>#N/A</v>
      </c>
    </row>
    <row r="2107" spans="2:12" outlineLevel="1">
      <c r="B2107">
        <f>'H15 Swap'!A2113</f>
        <v>20080716</v>
      </c>
      <c r="C2107" s="1">
        <f t="shared" si="128"/>
        <v>39645</v>
      </c>
      <c r="D2107" s="8">
        <f t="shared" si="129"/>
        <v>2008.6187542778919</v>
      </c>
      <c r="F2107" s="50">
        <f>'H15 Swap'!H2113</f>
        <v>4.0999999999999996</v>
      </c>
      <c r="G2107" s="50">
        <f>'H15 Swap'!O2113</f>
        <v>3.2</v>
      </c>
      <c r="H2107" s="14">
        <f t="shared" si="131"/>
        <v>0.89999999999999947</v>
      </c>
      <c r="J2107" s="51">
        <f>'H15 Swap'!B2113</f>
        <v>2.7850000000000001</v>
      </c>
      <c r="K2107" s="52" t="str">
        <f>'H15 Swap'!C2113</f>
        <v>NaN</v>
      </c>
      <c r="L2107" s="14" t="e">
        <f t="shared" si="130"/>
        <v>#N/A</v>
      </c>
    </row>
    <row r="2108" spans="2:12" outlineLevel="1">
      <c r="B2108">
        <f>'H15 Swap'!A2114</f>
        <v>20080717</v>
      </c>
      <c r="C2108" s="1">
        <f t="shared" si="128"/>
        <v>39646</v>
      </c>
      <c r="D2108" s="8">
        <f t="shared" si="129"/>
        <v>2008.6214921286789</v>
      </c>
      <c r="F2108" s="50">
        <f>'H15 Swap'!H2114</f>
        <v>4.1900000000000004</v>
      </c>
      <c r="G2108" s="50">
        <f>'H15 Swap'!O2114</f>
        <v>3.35</v>
      </c>
      <c r="H2108" s="14">
        <f t="shared" si="131"/>
        <v>0.8400000000000003</v>
      </c>
      <c r="J2108" s="51">
        <f>'H15 Swap'!B2114</f>
        <v>2.7863000000000002</v>
      </c>
      <c r="K2108" s="52" t="str">
        <f>'H15 Swap'!C2114</f>
        <v>NaN</v>
      </c>
      <c r="L2108" s="14" t="e">
        <f t="shared" si="130"/>
        <v>#N/A</v>
      </c>
    </row>
    <row r="2109" spans="2:12" outlineLevel="1">
      <c r="B2109">
        <f>'H15 Swap'!A2115</f>
        <v>20080718</v>
      </c>
      <c r="C2109" s="1">
        <f t="shared" si="128"/>
        <v>39647</v>
      </c>
      <c r="D2109" s="8">
        <f t="shared" si="129"/>
        <v>2008.624229979466</v>
      </c>
      <c r="F2109" s="50">
        <f>'H15 Swap'!H2115</f>
        <v>4.34</v>
      </c>
      <c r="G2109" s="50">
        <f>'H15 Swap'!O2115</f>
        <v>3.42</v>
      </c>
      <c r="H2109" s="14">
        <f t="shared" si="131"/>
        <v>0.91999999999999993</v>
      </c>
      <c r="J2109" s="51">
        <f>'H15 Swap'!B2115</f>
        <v>2.7906</v>
      </c>
      <c r="K2109" s="52" t="str">
        <f>'H15 Swap'!C2115</f>
        <v>NaN</v>
      </c>
      <c r="L2109" s="14" t="e">
        <f t="shared" si="130"/>
        <v>#N/A</v>
      </c>
    </row>
    <row r="2110" spans="2:12" outlineLevel="1">
      <c r="B2110">
        <f>'H15 Swap'!A2116</f>
        <v>20080721</v>
      </c>
      <c r="C2110" s="1">
        <f t="shared" si="128"/>
        <v>39650</v>
      </c>
      <c r="D2110" s="8">
        <f t="shared" si="129"/>
        <v>2008.6324435318274</v>
      </c>
      <c r="F2110" s="50">
        <f>'H15 Swap'!H2116</f>
        <v>4.45</v>
      </c>
      <c r="G2110" s="50">
        <f>'H15 Swap'!O2116</f>
        <v>3.41</v>
      </c>
      <c r="H2110" s="14">
        <f t="shared" si="131"/>
        <v>1.04</v>
      </c>
      <c r="J2110" s="51">
        <f>'H15 Swap'!B2116</f>
        <v>2.7993999999999999</v>
      </c>
      <c r="K2110" s="52" t="str">
        <f>'H15 Swap'!C2116</f>
        <v>NaN</v>
      </c>
      <c r="L2110" s="14" t="e">
        <f t="shared" si="130"/>
        <v>#N/A</v>
      </c>
    </row>
    <row r="2111" spans="2:12" outlineLevel="1">
      <c r="B2111">
        <f>'H15 Swap'!A2117</f>
        <v>20080722</v>
      </c>
      <c r="C2111" s="1">
        <f t="shared" si="128"/>
        <v>39651</v>
      </c>
      <c r="D2111" s="8">
        <f t="shared" si="129"/>
        <v>2008.6351813826147</v>
      </c>
      <c r="F2111" s="50">
        <f>'H15 Swap'!H2117</f>
        <v>4.4000000000000004</v>
      </c>
      <c r="G2111" s="50">
        <f>'H15 Swap'!O2117</f>
        <v>3.48</v>
      </c>
      <c r="H2111" s="14">
        <f t="shared" si="131"/>
        <v>0.92000000000000037</v>
      </c>
      <c r="J2111" s="51">
        <f>'H15 Swap'!B2117</f>
        <v>2.7963</v>
      </c>
      <c r="K2111" s="52" t="str">
        <f>'H15 Swap'!C2117</f>
        <v>NaN</v>
      </c>
      <c r="L2111" s="14" t="e">
        <f t="shared" si="130"/>
        <v>#N/A</v>
      </c>
    </row>
    <row r="2112" spans="2:12" outlineLevel="1">
      <c r="B2112">
        <f>'H15 Swap'!A2118</f>
        <v>20080723</v>
      </c>
      <c r="C2112" s="1">
        <f t="shared" si="128"/>
        <v>39652</v>
      </c>
      <c r="D2112" s="8">
        <f t="shared" si="129"/>
        <v>2008.6379192334018</v>
      </c>
      <c r="F2112" s="50">
        <f>'H15 Swap'!H2118</f>
        <v>4.49</v>
      </c>
      <c r="G2112" s="50">
        <f>'H15 Swap'!O2118</f>
        <v>3.51</v>
      </c>
      <c r="H2112" s="14">
        <f t="shared" si="131"/>
        <v>0.98000000000000043</v>
      </c>
      <c r="J2112" s="51">
        <f>'H15 Swap'!B2118</f>
        <v>2.8</v>
      </c>
      <c r="K2112" s="52" t="str">
        <f>'H15 Swap'!C2118</f>
        <v>NaN</v>
      </c>
      <c r="L2112" s="14" t="e">
        <f t="shared" si="130"/>
        <v>#N/A</v>
      </c>
    </row>
    <row r="2113" spans="2:12" outlineLevel="1">
      <c r="B2113">
        <f>'H15 Swap'!A2119</f>
        <v>20080724</v>
      </c>
      <c r="C2113" s="1">
        <f t="shared" si="128"/>
        <v>39653</v>
      </c>
      <c r="D2113" s="8">
        <f t="shared" si="129"/>
        <v>2008.6406570841889</v>
      </c>
      <c r="F2113" s="50">
        <f>'H15 Swap'!H2119</f>
        <v>4.32</v>
      </c>
      <c r="G2113" s="50">
        <f>'H15 Swap'!O2119</f>
        <v>3.37</v>
      </c>
      <c r="H2113" s="14">
        <f t="shared" si="131"/>
        <v>0.95000000000000018</v>
      </c>
      <c r="J2113" s="51">
        <f>'H15 Swap'!B2119</f>
        <v>2.7949999999999999</v>
      </c>
      <c r="K2113" s="52" t="str">
        <f>'H15 Swap'!C2119</f>
        <v>NaN</v>
      </c>
      <c r="L2113" s="14" t="e">
        <f t="shared" si="130"/>
        <v>#N/A</v>
      </c>
    </row>
    <row r="2114" spans="2:12" outlineLevel="1">
      <c r="B2114">
        <f>'H15 Swap'!A2120</f>
        <v>20080725</v>
      </c>
      <c r="C2114" s="1">
        <f t="shared" si="128"/>
        <v>39654</v>
      </c>
      <c r="D2114" s="8">
        <f t="shared" si="129"/>
        <v>2008.643394934976</v>
      </c>
      <c r="F2114" s="50">
        <f>'H15 Swap'!H2120</f>
        <v>4.3</v>
      </c>
      <c r="G2114" s="50">
        <f>'H15 Swap'!O2120</f>
        <v>3.45</v>
      </c>
      <c r="H2114" s="14">
        <f t="shared" si="131"/>
        <v>0.84999999999999964</v>
      </c>
      <c r="J2114" s="51">
        <f>'H15 Swap'!B2120</f>
        <v>2.7930999999999999</v>
      </c>
      <c r="K2114" s="52" t="str">
        <f>'H15 Swap'!C2120</f>
        <v>NaN</v>
      </c>
      <c r="L2114" s="14" t="e">
        <f t="shared" si="130"/>
        <v>#N/A</v>
      </c>
    </row>
    <row r="2115" spans="2:12" outlineLevel="1">
      <c r="B2115">
        <f>'H15 Swap'!A2121</f>
        <v>20080728</v>
      </c>
      <c r="C2115" s="1">
        <f t="shared" si="128"/>
        <v>39657</v>
      </c>
      <c r="D2115" s="8">
        <f t="shared" si="129"/>
        <v>2008.6516084873374</v>
      </c>
      <c r="F2115" s="50">
        <f>'H15 Swap'!H2121</f>
        <v>4.24</v>
      </c>
      <c r="G2115" s="50">
        <f>'H15 Swap'!O2121</f>
        <v>3.34</v>
      </c>
      <c r="H2115" s="14">
        <f t="shared" si="131"/>
        <v>0.90000000000000036</v>
      </c>
      <c r="J2115" s="51">
        <f>'H15 Swap'!B2121</f>
        <v>2.7963</v>
      </c>
      <c r="K2115" s="52" t="str">
        <f>'H15 Swap'!C2121</f>
        <v>NaN</v>
      </c>
      <c r="L2115" s="14" t="e">
        <f t="shared" si="130"/>
        <v>#N/A</v>
      </c>
    </row>
    <row r="2116" spans="2:12" outlineLevel="1">
      <c r="B2116">
        <f>'H15 Swap'!A2122</f>
        <v>20080729</v>
      </c>
      <c r="C2116" s="1">
        <f t="shared" si="128"/>
        <v>39658</v>
      </c>
      <c r="D2116" s="8">
        <f t="shared" si="129"/>
        <v>2008.6543463381245</v>
      </c>
      <c r="F2116" s="50">
        <f>'H15 Swap'!H2122</f>
        <v>4.3099999999999996</v>
      </c>
      <c r="G2116" s="50">
        <f>'H15 Swap'!O2122</f>
        <v>3.39</v>
      </c>
      <c r="H2116" s="14">
        <f t="shared" si="131"/>
        <v>0.91999999999999948</v>
      </c>
      <c r="J2116" s="51">
        <f>'H15 Swap'!B2122</f>
        <v>2.7988</v>
      </c>
      <c r="K2116" s="52" t="str">
        <f>'H15 Swap'!C2122</f>
        <v>NaN</v>
      </c>
      <c r="L2116" s="14" t="e">
        <f t="shared" si="130"/>
        <v>#N/A</v>
      </c>
    </row>
    <row r="2117" spans="2:12" outlineLevel="1">
      <c r="B2117">
        <f>'H15 Swap'!A2123</f>
        <v>20080730</v>
      </c>
      <c r="C2117" s="1">
        <f t="shared" si="128"/>
        <v>39659</v>
      </c>
      <c r="D2117" s="8">
        <f t="shared" si="129"/>
        <v>2008.6570841889118</v>
      </c>
      <c r="F2117" s="50">
        <f>'H15 Swap'!H2123</f>
        <v>4.3</v>
      </c>
      <c r="G2117" s="50">
        <f>'H15 Swap'!O2123</f>
        <v>3.36</v>
      </c>
      <c r="H2117" s="14">
        <f t="shared" si="131"/>
        <v>0.94</v>
      </c>
      <c r="J2117" s="51">
        <f>'H15 Swap'!B2123</f>
        <v>2.7988</v>
      </c>
      <c r="K2117" s="52" t="str">
        <f>'H15 Swap'!C2123</f>
        <v>NaN</v>
      </c>
      <c r="L2117" s="14" t="e">
        <f t="shared" si="130"/>
        <v>#N/A</v>
      </c>
    </row>
    <row r="2118" spans="2:12" outlineLevel="1">
      <c r="B2118">
        <f>'H15 Swap'!A2124</f>
        <v>20080731</v>
      </c>
      <c r="C2118" s="1">
        <f t="shared" si="128"/>
        <v>39660</v>
      </c>
      <c r="D2118" s="8">
        <f t="shared" si="129"/>
        <v>2008.6598220396988</v>
      </c>
      <c r="F2118" s="50">
        <f>'H15 Swap'!H2124</f>
        <v>4.17</v>
      </c>
      <c r="G2118" s="50">
        <f>'H15 Swap'!O2124</f>
        <v>3.25</v>
      </c>
      <c r="H2118" s="14">
        <f t="shared" si="131"/>
        <v>0.91999999999999993</v>
      </c>
      <c r="J2118" s="51">
        <f>'H15 Swap'!B2124</f>
        <v>2.7988</v>
      </c>
      <c r="K2118" s="52" t="str">
        <f>'H15 Swap'!C2124</f>
        <v>NaN</v>
      </c>
      <c r="L2118" s="14" t="e">
        <f t="shared" si="130"/>
        <v>#N/A</v>
      </c>
    </row>
    <row r="2119" spans="2:12" outlineLevel="1">
      <c r="B2119">
        <f>'H15 Swap'!A2125</f>
        <v>20080801</v>
      </c>
      <c r="C2119" s="1">
        <f t="shared" si="128"/>
        <v>39661</v>
      </c>
      <c r="D2119" s="8">
        <f t="shared" si="129"/>
        <v>2008.6598220396988</v>
      </c>
      <c r="F2119" s="50">
        <f>'H15 Swap'!H2125</f>
        <v>4.18</v>
      </c>
      <c r="G2119" s="50">
        <f>'H15 Swap'!O2125</f>
        <v>3.23</v>
      </c>
      <c r="H2119" s="14">
        <f t="shared" si="131"/>
        <v>0.94999999999999973</v>
      </c>
      <c r="J2119" s="51">
        <f>'H15 Swap'!B2125</f>
        <v>2.7944</v>
      </c>
      <c r="K2119" s="52" t="str">
        <f>'H15 Swap'!C2125</f>
        <v>NaN</v>
      </c>
      <c r="L2119" s="14" t="e">
        <f t="shared" si="130"/>
        <v>#N/A</v>
      </c>
    </row>
    <row r="2120" spans="2:12" outlineLevel="1">
      <c r="B2120">
        <f>'H15 Swap'!A2126</f>
        <v>20080804</v>
      </c>
      <c r="C2120" s="1">
        <f t="shared" si="128"/>
        <v>39664</v>
      </c>
      <c r="D2120" s="8">
        <f t="shared" si="129"/>
        <v>2008.6680355920603</v>
      </c>
      <c r="F2120" s="50">
        <f>'H15 Swap'!H2126</f>
        <v>4.1500000000000004</v>
      </c>
      <c r="G2120" s="50">
        <f>'H15 Swap'!O2126</f>
        <v>3.23</v>
      </c>
      <c r="H2120" s="14">
        <f t="shared" si="131"/>
        <v>0.92000000000000037</v>
      </c>
      <c r="J2120" s="51">
        <f>'H15 Swap'!B2126</f>
        <v>2.7980999999999998</v>
      </c>
      <c r="K2120" s="52" t="str">
        <f>'H15 Swap'!C2126</f>
        <v>NaN</v>
      </c>
      <c r="L2120" s="14" t="e">
        <f t="shared" si="130"/>
        <v>#N/A</v>
      </c>
    </row>
    <row r="2121" spans="2:12" outlineLevel="1">
      <c r="B2121">
        <f>'H15 Swap'!A2127</f>
        <v>20080805</v>
      </c>
      <c r="C2121" s="1">
        <f t="shared" si="128"/>
        <v>39665</v>
      </c>
      <c r="D2121" s="8">
        <f t="shared" si="129"/>
        <v>2008.6707734428473</v>
      </c>
      <c r="F2121" s="50">
        <f>'H15 Swap'!H2127</f>
        <v>4.24</v>
      </c>
      <c r="G2121" s="50">
        <f>'H15 Swap'!O2127</f>
        <v>3.28</v>
      </c>
      <c r="H2121" s="14">
        <f t="shared" si="131"/>
        <v>0.96000000000000041</v>
      </c>
      <c r="J2121" s="51">
        <f>'H15 Swap'!B2127</f>
        <v>2.8018999999999998</v>
      </c>
      <c r="K2121" s="52" t="str">
        <f>'H15 Swap'!C2127</f>
        <v>NaN</v>
      </c>
      <c r="L2121" s="14" t="e">
        <f t="shared" si="130"/>
        <v>#N/A</v>
      </c>
    </row>
    <row r="2122" spans="2:12" outlineLevel="1">
      <c r="B2122">
        <f>'H15 Swap'!A2128</f>
        <v>20080806</v>
      </c>
      <c r="C2122" s="1">
        <f t="shared" si="128"/>
        <v>39666</v>
      </c>
      <c r="D2122" s="8">
        <f t="shared" si="129"/>
        <v>2008.6735112936344</v>
      </c>
      <c r="F2122" s="50">
        <f>'H15 Swap'!H2128</f>
        <v>4.3</v>
      </c>
      <c r="G2122" s="50">
        <f>'H15 Swap'!O2128</f>
        <v>3.3</v>
      </c>
      <c r="H2122" s="14">
        <f t="shared" si="131"/>
        <v>1</v>
      </c>
      <c r="J2122" s="51">
        <f>'H15 Swap'!B2128</f>
        <v>2.8025000000000002</v>
      </c>
      <c r="K2122" s="52" t="str">
        <f>'H15 Swap'!C2128</f>
        <v>NaN</v>
      </c>
      <c r="L2122" s="14" t="e">
        <f t="shared" si="130"/>
        <v>#N/A</v>
      </c>
    </row>
    <row r="2123" spans="2:12" outlineLevel="1">
      <c r="B2123">
        <f>'H15 Swap'!A2129</f>
        <v>20080807</v>
      </c>
      <c r="C2123" s="1">
        <f t="shared" ref="C2123:C2159" si="132">DATE(LEFT(B2123,4),MID(B2123,5,2),RIGHT(B2123,2))</f>
        <v>39667</v>
      </c>
      <c r="D2123" s="8">
        <f t="shared" ref="D2123:D2159" si="133">(YEAR(C2123)*365.25+MONTH(C2123)*30+DAY(C2123))/365.25</f>
        <v>2008.6762491444217</v>
      </c>
      <c r="F2123" s="50">
        <f>'H15 Swap'!H2129</f>
        <v>4.22</v>
      </c>
      <c r="G2123" s="50">
        <f>'H15 Swap'!O2129</f>
        <v>3.16</v>
      </c>
      <c r="H2123" s="14">
        <f t="shared" si="131"/>
        <v>1.0599999999999996</v>
      </c>
      <c r="J2123" s="51">
        <f>'H15 Swap'!B2129</f>
        <v>2.8025000000000002</v>
      </c>
      <c r="K2123" s="52" t="str">
        <f>'H15 Swap'!C2129</f>
        <v>NaN</v>
      </c>
      <c r="L2123" s="14" t="e">
        <f t="shared" ref="L2123:L2159" si="134">IF(ISERROR(J2123-K2123),#N/A,J2123-K2123)</f>
        <v>#N/A</v>
      </c>
    </row>
    <row r="2124" spans="2:12" outlineLevel="1">
      <c r="B2124">
        <f>'H15 Swap'!A2130</f>
        <v>20080808</v>
      </c>
      <c r="C2124" s="1">
        <f t="shared" si="132"/>
        <v>39668</v>
      </c>
      <c r="D2124" s="8">
        <f t="shared" si="133"/>
        <v>2008.6789869952088</v>
      </c>
      <c r="F2124" s="50">
        <f>'H15 Swap'!H2130</f>
        <v>4.18</v>
      </c>
      <c r="G2124" s="50">
        <f>'H15 Swap'!O2130</f>
        <v>3.21</v>
      </c>
      <c r="H2124" s="14">
        <f t="shared" ref="H2124:H2159" si="135">IF(ISERROR(F2124-G2124),#N/A,F2124-G2124)</f>
        <v>0.96999999999999975</v>
      </c>
      <c r="J2124" s="51">
        <f>'H15 Swap'!B2130</f>
        <v>2.8037999999999998</v>
      </c>
      <c r="K2124" s="52" t="str">
        <f>'H15 Swap'!C2130</f>
        <v>NaN</v>
      </c>
      <c r="L2124" s="14" t="e">
        <f t="shared" si="134"/>
        <v>#N/A</v>
      </c>
    </row>
    <row r="2125" spans="2:12" outlineLevel="1">
      <c r="B2125">
        <f>'H15 Swap'!A2131</f>
        <v>20080811</v>
      </c>
      <c r="C2125" s="1">
        <f t="shared" si="132"/>
        <v>39671</v>
      </c>
      <c r="D2125" s="8">
        <f t="shared" si="133"/>
        <v>2008.6872005475702</v>
      </c>
      <c r="F2125" s="50">
        <f>'H15 Swap'!H2131</f>
        <v>4.22</v>
      </c>
      <c r="G2125" s="50">
        <f>'H15 Swap'!O2131</f>
        <v>3.27</v>
      </c>
      <c r="H2125" s="14">
        <f t="shared" si="135"/>
        <v>0.94999999999999973</v>
      </c>
      <c r="J2125" s="51">
        <f>'H15 Swap'!B2131</f>
        <v>2.8037999999999998</v>
      </c>
      <c r="K2125" s="52" t="str">
        <f>'H15 Swap'!C2131</f>
        <v>NaN</v>
      </c>
      <c r="L2125" s="14" t="e">
        <f t="shared" si="134"/>
        <v>#N/A</v>
      </c>
    </row>
    <row r="2126" spans="2:12" outlineLevel="1">
      <c r="B2126">
        <f>'H15 Swap'!A2132</f>
        <v>20080812</v>
      </c>
      <c r="C2126" s="1">
        <f t="shared" si="132"/>
        <v>39672</v>
      </c>
      <c r="D2126" s="8">
        <f t="shared" si="133"/>
        <v>2008.6899383983573</v>
      </c>
      <c r="F2126" s="50">
        <f>'H15 Swap'!H2132</f>
        <v>4.16</v>
      </c>
      <c r="G2126" s="50">
        <f>'H15 Swap'!O2132</f>
        <v>3.16</v>
      </c>
      <c r="H2126" s="14">
        <f t="shared" si="135"/>
        <v>1</v>
      </c>
      <c r="J2126" s="51">
        <f>'H15 Swap'!B2132</f>
        <v>2.8043999999999998</v>
      </c>
      <c r="K2126" s="52" t="str">
        <f>'H15 Swap'!C2132</f>
        <v>NaN</v>
      </c>
      <c r="L2126" s="14" t="e">
        <f t="shared" si="134"/>
        <v>#N/A</v>
      </c>
    </row>
    <row r="2127" spans="2:12" outlineLevel="1">
      <c r="B2127">
        <f>'H15 Swap'!A2133</f>
        <v>20080813</v>
      </c>
      <c r="C2127" s="1">
        <f t="shared" si="132"/>
        <v>39673</v>
      </c>
      <c r="D2127" s="8">
        <f t="shared" si="133"/>
        <v>2008.6926762491444</v>
      </c>
      <c r="F2127" s="50">
        <f>'H15 Swap'!H2133</f>
        <v>4.12</v>
      </c>
      <c r="G2127" s="50">
        <f>'H15 Swap'!O2133</f>
        <v>3.21</v>
      </c>
      <c r="H2127" s="14">
        <f t="shared" si="135"/>
        <v>0.91000000000000014</v>
      </c>
      <c r="J2127" s="51">
        <f>'H15 Swap'!B2133</f>
        <v>2.8043999999999998</v>
      </c>
      <c r="K2127" s="52" t="str">
        <f>'H15 Swap'!C2133</f>
        <v>NaN</v>
      </c>
      <c r="L2127" s="14" t="e">
        <f t="shared" si="134"/>
        <v>#N/A</v>
      </c>
    </row>
    <row r="2128" spans="2:12" outlineLevel="1">
      <c r="B2128">
        <f>'H15 Swap'!A2134</f>
        <v>20080814</v>
      </c>
      <c r="C2128" s="1">
        <f t="shared" si="132"/>
        <v>39674</v>
      </c>
      <c r="D2128" s="8">
        <f t="shared" si="133"/>
        <v>2008.6954140999314</v>
      </c>
      <c r="F2128" s="50">
        <f>'H15 Swap'!H2134</f>
        <v>4.17</v>
      </c>
      <c r="G2128" s="50">
        <f>'H15 Swap'!O2134</f>
        <v>3.15</v>
      </c>
      <c r="H2128" s="14">
        <f t="shared" si="135"/>
        <v>1.02</v>
      </c>
      <c r="J2128" s="51">
        <f>'H15 Swap'!B2134</f>
        <v>2.8069000000000002</v>
      </c>
      <c r="K2128" s="52" t="str">
        <f>'H15 Swap'!C2134</f>
        <v>NaN</v>
      </c>
      <c r="L2128" s="14" t="e">
        <f t="shared" si="134"/>
        <v>#N/A</v>
      </c>
    </row>
    <row r="2129" spans="2:12" outlineLevel="1">
      <c r="B2129">
        <f>'H15 Swap'!A2135</f>
        <v>20080815</v>
      </c>
      <c r="C2129" s="1">
        <f t="shared" si="132"/>
        <v>39675</v>
      </c>
      <c r="D2129" s="8">
        <f t="shared" si="133"/>
        <v>2008.6981519507187</v>
      </c>
      <c r="F2129" s="50">
        <f>'H15 Swap'!H2135</f>
        <v>4.1100000000000003</v>
      </c>
      <c r="G2129" s="50">
        <f>'H15 Swap'!O2135</f>
        <v>3.11</v>
      </c>
      <c r="H2129" s="14">
        <f t="shared" si="135"/>
        <v>1.0000000000000004</v>
      </c>
      <c r="J2129" s="51">
        <f>'H15 Swap'!B2135</f>
        <v>2.8088000000000002</v>
      </c>
      <c r="K2129" s="52" t="str">
        <f>'H15 Swap'!C2135</f>
        <v>NaN</v>
      </c>
      <c r="L2129" s="14" t="e">
        <f t="shared" si="134"/>
        <v>#N/A</v>
      </c>
    </row>
    <row r="2130" spans="2:12" outlineLevel="1">
      <c r="B2130">
        <f>'H15 Swap'!A2136</f>
        <v>20080818</v>
      </c>
      <c r="C2130" s="1">
        <f t="shared" si="132"/>
        <v>39678</v>
      </c>
      <c r="D2130" s="8">
        <f t="shared" si="133"/>
        <v>2008.7063655030802</v>
      </c>
      <c r="F2130" s="50">
        <f>'H15 Swap'!H2136</f>
        <v>4.0999999999999996</v>
      </c>
      <c r="G2130" s="50">
        <f>'H15 Swap'!O2136</f>
        <v>3.07</v>
      </c>
      <c r="H2130" s="14">
        <f t="shared" si="135"/>
        <v>1.0299999999999998</v>
      </c>
      <c r="J2130" s="51">
        <f>'H15 Swap'!B2136</f>
        <v>2.81</v>
      </c>
      <c r="K2130" s="52" t="str">
        <f>'H15 Swap'!C2136</f>
        <v>NaN</v>
      </c>
      <c r="L2130" s="14" t="e">
        <f t="shared" si="134"/>
        <v>#N/A</v>
      </c>
    </row>
    <row r="2131" spans="2:12" outlineLevel="1">
      <c r="B2131">
        <f>'H15 Swap'!A2137</f>
        <v>20080819</v>
      </c>
      <c r="C2131" s="1">
        <f t="shared" si="132"/>
        <v>39679</v>
      </c>
      <c r="D2131" s="8">
        <f t="shared" si="133"/>
        <v>2008.7091033538672</v>
      </c>
      <c r="F2131" s="50">
        <f>'H15 Swap'!H2137</f>
        <v>4.1100000000000003</v>
      </c>
      <c r="G2131" s="50">
        <f>'H15 Swap'!O2137</f>
        <v>3.07</v>
      </c>
      <c r="H2131" s="14">
        <f t="shared" si="135"/>
        <v>1.0400000000000005</v>
      </c>
      <c r="J2131" s="51">
        <f>'H15 Swap'!B2137</f>
        <v>2.8113000000000001</v>
      </c>
      <c r="K2131" s="52" t="str">
        <f>'H15 Swap'!C2137</f>
        <v>NaN</v>
      </c>
      <c r="L2131" s="14" t="e">
        <f t="shared" si="134"/>
        <v>#N/A</v>
      </c>
    </row>
    <row r="2132" spans="2:12" outlineLevel="1">
      <c r="B2132">
        <f>'H15 Swap'!A2138</f>
        <v>20080820</v>
      </c>
      <c r="C2132" s="1">
        <f t="shared" si="132"/>
        <v>39680</v>
      </c>
      <c r="D2132" s="8">
        <f t="shared" si="133"/>
        <v>2008.7118412046543</v>
      </c>
      <c r="F2132" s="50">
        <f>'H15 Swap'!H2138</f>
        <v>4.08</v>
      </c>
      <c r="G2132" s="50">
        <f>'H15 Swap'!O2138</f>
        <v>3</v>
      </c>
      <c r="H2132" s="14">
        <f t="shared" si="135"/>
        <v>1.08</v>
      </c>
      <c r="J2132" s="51">
        <f>'H15 Swap'!B2138</f>
        <v>2.8119000000000001</v>
      </c>
      <c r="K2132" s="52" t="str">
        <f>'H15 Swap'!C2138</f>
        <v>NaN</v>
      </c>
      <c r="L2132" s="14" t="e">
        <f t="shared" si="134"/>
        <v>#N/A</v>
      </c>
    </row>
    <row r="2133" spans="2:12" outlineLevel="1">
      <c r="B2133">
        <f>'H15 Swap'!A2139</f>
        <v>20080821</v>
      </c>
      <c r="C2133" s="1">
        <f t="shared" si="132"/>
        <v>39681</v>
      </c>
      <c r="D2133" s="8">
        <f t="shared" si="133"/>
        <v>2008.7145790554414</v>
      </c>
      <c r="F2133" s="50">
        <f>'H15 Swap'!H2139</f>
        <v>4.04</v>
      </c>
      <c r="G2133" s="50">
        <f>'H15 Swap'!O2139</f>
        <v>3.08</v>
      </c>
      <c r="H2133" s="14">
        <f t="shared" si="135"/>
        <v>0.96</v>
      </c>
      <c r="J2133" s="51">
        <f>'H15 Swap'!B2139</f>
        <v>2.8106</v>
      </c>
      <c r="K2133" s="52" t="str">
        <f>'H15 Swap'!C2139</f>
        <v>NaN</v>
      </c>
      <c r="L2133" s="14" t="e">
        <f t="shared" si="134"/>
        <v>#N/A</v>
      </c>
    </row>
    <row r="2134" spans="2:12" outlineLevel="1">
      <c r="B2134">
        <f>'H15 Swap'!A2140</f>
        <v>20080822</v>
      </c>
      <c r="C2134" s="1">
        <f t="shared" si="132"/>
        <v>39682</v>
      </c>
      <c r="D2134" s="8">
        <f t="shared" si="133"/>
        <v>2008.7173169062287</v>
      </c>
      <c r="F2134" s="50">
        <f>'H15 Swap'!H2140</f>
        <v>4.12</v>
      </c>
      <c r="G2134" s="50">
        <f>'H15 Swap'!O2140</f>
        <v>3.14</v>
      </c>
      <c r="H2134" s="14">
        <f t="shared" si="135"/>
        <v>0.98</v>
      </c>
      <c r="J2134" s="51">
        <f>'H15 Swap'!B2140</f>
        <v>2.81</v>
      </c>
      <c r="K2134" s="52" t="str">
        <f>'H15 Swap'!C2140</f>
        <v>NaN</v>
      </c>
      <c r="L2134" s="14" t="e">
        <f t="shared" si="134"/>
        <v>#N/A</v>
      </c>
    </row>
    <row r="2135" spans="2:12" outlineLevel="1">
      <c r="B2135">
        <f>'H15 Swap'!A2141</f>
        <v>20080825</v>
      </c>
      <c r="C2135" s="1">
        <f t="shared" si="132"/>
        <v>39685</v>
      </c>
      <c r="D2135" s="8">
        <f t="shared" si="133"/>
        <v>2008.7255304585899</v>
      </c>
      <c r="F2135" s="50">
        <f>'H15 Swap'!H2141</f>
        <v>4.0599999999999996</v>
      </c>
      <c r="G2135" s="50">
        <f>'H15 Swap'!O2141</f>
        <v>3.04</v>
      </c>
      <c r="H2135" s="14">
        <f t="shared" si="135"/>
        <v>1.0199999999999996</v>
      </c>
      <c r="J2135" s="51">
        <f>'H15 Swap'!B2141</f>
        <v>2.81</v>
      </c>
      <c r="K2135" s="52" t="str">
        <f>'H15 Swap'!C2141</f>
        <v>NaN</v>
      </c>
      <c r="L2135" s="14" t="e">
        <f t="shared" si="134"/>
        <v>#N/A</v>
      </c>
    </row>
    <row r="2136" spans="2:12" outlineLevel="1">
      <c r="B2136">
        <f>'H15 Swap'!A2142</f>
        <v>20080826</v>
      </c>
      <c r="C2136" s="1">
        <f t="shared" si="132"/>
        <v>39686</v>
      </c>
      <c r="D2136" s="8">
        <f t="shared" si="133"/>
        <v>2008.7282683093772</v>
      </c>
      <c r="F2136" s="50">
        <f>'H15 Swap'!H2142</f>
        <v>4.07</v>
      </c>
      <c r="G2136" s="50">
        <f>'H15 Swap'!O2142</f>
        <v>3.06</v>
      </c>
      <c r="H2136" s="14">
        <f t="shared" si="135"/>
        <v>1.0100000000000002</v>
      </c>
      <c r="J2136" s="51">
        <f>'H15 Swap'!B2142</f>
        <v>2.8094000000000001</v>
      </c>
      <c r="K2136" s="52" t="str">
        <f>'H15 Swap'!C2142</f>
        <v>NaN</v>
      </c>
      <c r="L2136" s="14" t="e">
        <f t="shared" si="134"/>
        <v>#N/A</v>
      </c>
    </row>
    <row r="2137" spans="2:12" outlineLevel="1">
      <c r="B2137">
        <f>'H15 Swap'!A2143</f>
        <v>20080827</v>
      </c>
      <c r="C2137" s="1">
        <f t="shared" si="132"/>
        <v>39687</v>
      </c>
      <c r="D2137" s="8">
        <f t="shared" si="133"/>
        <v>2008.7310061601643</v>
      </c>
      <c r="F2137" s="50">
        <f>'H15 Swap'!H2143</f>
        <v>4.0599999999999996</v>
      </c>
      <c r="G2137" s="50">
        <f>'H15 Swap'!O2143</f>
        <v>3.02</v>
      </c>
      <c r="H2137" s="14">
        <f t="shared" si="135"/>
        <v>1.0399999999999996</v>
      </c>
      <c r="J2137" s="51">
        <f>'H15 Swap'!B2143</f>
        <v>2.81</v>
      </c>
      <c r="K2137" s="52" t="str">
        <f>'H15 Swap'!C2143</f>
        <v>NaN</v>
      </c>
      <c r="L2137" s="14" t="e">
        <f t="shared" si="134"/>
        <v>#N/A</v>
      </c>
    </row>
    <row r="2138" spans="2:12" outlineLevel="1">
      <c r="B2138">
        <f>'H15 Swap'!A2144</f>
        <v>20080828</v>
      </c>
      <c r="C2138" s="1">
        <f t="shared" si="132"/>
        <v>39688</v>
      </c>
      <c r="D2138" s="8">
        <f t="shared" si="133"/>
        <v>2008.7337440109513</v>
      </c>
      <c r="F2138" s="50">
        <f>'H15 Swap'!H2144</f>
        <v>4.0599999999999996</v>
      </c>
      <c r="G2138" s="50">
        <f>'H15 Swap'!O2144</f>
        <v>3.09</v>
      </c>
      <c r="H2138" s="14">
        <f t="shared" si="135"/>
        <v>0.96999999999999975</v>
      </c>
      <c r="J2138" s="51">
        <f>'H15 Swap'!B2144</f>
        <v>2.81</v>
      </c>
      <c r="K2138" s="52" t="str">
        <f>'H15 Swap'!C2144</f>
        <v>NaN</v>
      </c>
      <c r="L2138" s="14" t="e">
        <f t="shared" si="134"/>
        <v>#N/A</v>
      </c>
    </row>
    <row r="2139" spans="2:12" outlineLevel="1">
      <c r="B2139">
        <f>'H15 Swap'!A2145</f>
        <v>20080829</v>
      </c>
      <c r="C2139" s="1">
        <f t="shared" si="132"/>
        <v>39689</v>
      </c>
      <c r="D2139" s="8">
        <f t="shared" si="133"/>
        <v>2008.7364818617386</v>
      </c>
      <c r="F2139" s="50">
        <f>'H15 Swap'!H2145</f>
        <v>4.03</v>
      </c>
      <c r="G2139" s="50">
        <f>'H15 Swap'!O2145</f>
        <v>3.1</v>
      </c>
      <c r="H2139" s="14">
        <f t="shared" si="135"/>
        <v>0.93000000000000016</v>
      </c>
      <c r="J2139" s="51">
        <f>'H15 Swap'!B2145</f>
        <v>2.8106</v>
      </c>
      <c r="K2139" s="52" t="str">
        <f>'H15 Swap'!C2145</f>
        <v>NaN</v>
      </c>
      <c r="L2139" s="14" t="e">
        <f t="shared" si="134"/>
        <v>#N/A</v>
      </c>
    </row>
    <row r="2140" spans="2:12" outlineLevel="1">
      <c r="B2140">
        <f>'H15 Swap'!A2146</f>
        <v>20080901</v>
      </c>
      <c r="C2140" s="1">
        <f t="shared" si="132"/>
        <v>39692</v>
      </c>
      <c r="D2140" s="8">
        <f t="shared" si="133"/>
        <v>2008.7419575633128</v>
      </c>
      <c r="F2140" s="50" t="str">
        <f>'H15 Swap'!H2146</f>
        <v xml:space="preserve"> NaN</v>
      </c>
      <c r="G2140" s="50" t="str">
        <f>'H15 Swap'!O2146</f>
        <v xml:space="preserve"> NaN</v>
      </c>
      <c r="H2140" s="14" t="e">
        <f t="shared" si="135"/>
        <v>#N/A</v>
      </c>
      <c r="J2140" s="51">
        <f>'H15 Swap'!B2146</f>
        <v>2.81</v>
      </c>
      <c r="K2140" s="52" t="str">
        <f>'H15 Swap'!C2146</f>
        <v>NaN</v>
      </c>
      <c r="L2140" s="14" t="e">
        <f t="shared" si="134"/>
        <v>#N/A</v>
      </c>
    </row>
    <row r="2141" spans="2:12" outlineLevel="1">
      <c r="B2141">
        <f>'H15 Swap'!A2147</f>
        <v>20080902</v>
      </c>
      <c r="C2141" s="1">
        <f t="shared" si="132"/>
        <v>39693</v>
      </c>
      <c r="D2141" s="8">
        <f t="shared" si="133"/>
        <v>2008.7446954140999</v>
      </c>
      <c r="F2141" s="50">
        <f>'H15 Swap'!H2147</f>
        <v>4</v>
      </c>
      <c r="G2141" s="50">
        <f>'H15 Swap'!O2147</f>
        <v>3</v>
      </c>
      <c r="H2141" s="14">
        <f t="shared" si="135"/>
        <v>1</v>
      </c>
      <c r="J2141" s="51">
        <f>'H15 Swap'!B2147</f>
        <v>2.8130999999999999</v>
      </c>
      <c r="K2141" s="52" t="str">
        <f>'H15 Swap'!C2147</f>
        <v>NaN</v>
      </c>
      <c r="L2141" s="14" t="e">
        <f t="shared" si="134"/>
        <v>#N/A</v>
      </c>
    </row>
    <row r="2142" spans="2:12" outlineLevel="1">
      <c r="B2142">
        <f>'H15 Swap'!A2148</f>
        <v>20080903</v>
      </c>
      <c r="C2142" s="1">
        <f t="shared" si="132"/>
        <v>39694</v>
      </c>
      <c r="D2142" s="8">
        <f t="shared" si="133"/>
        <v>2008.7474332648871</v>
      </c>
      <c r="F2142" s="50">
        <f>'H15 Swap'!H2148</f>
        <v>3.94</v>
      </c>
      <c r="G2142" s="50">
        <f>'H15 Swap'!O2148</f>
        <v>2.95</v>
      </c>
      <c r="H2142" s="14">
        <f t="shared" si="135"/>
        <v>0.98999999999999977</v>
      </c>
      <c r="J2142" s="51">
        <f>'H15 Swap'!B2148</f>
        <v>2.8138000000000001</v>
      </c>
      <c r="K2142" s="52" t="str">
        <f>'H15 Swap'!C2148</f>
        <v>NaN</v>
      </c>
      <c r="L2142" s="14" t="e">
        <f t="shared" si="134"/>
        <v>#N/A</v>
      </c>
    </row>
    <row r="2143" spans="2:12" outlineLevel="1">
      <c r="B2143">
        <f>'H15 Swap'!A2149</f>
        <v>20080904</v>
      </c>
      <c r="C2143" s="1">
        <f t="shared" si="132"/>
        <v>39695</v>
      </c>
      <c r="D2143" s="8">
        <f t="shared" si="133"/>
        <v>2008.7501711156742</v>
      </c>
      <c r="F2143" s="50">
        <f>'H15 Swap'!H2149</f>
        <v>3.87</v>
      </c>
      <c r="G2143" s="50">
        <f>'H15 Swap'!O2149</f>
        <v>2.87</v>
      </c>
      <c r="H2143" s="14">
        <f t="shared" si="135"/>
        <v>1</v>
      </c>
      <c r="J2143" s="51">
        <f>'H15 Swap'!B2149</f>
        <v>2.8149999999999999</v>
      </c>
      <c r="K2143" s="52" t="str">
        <f>'H15 Swap'!C2149</f>
        <v>NaN</v>
      </c>
      <c r="L2143" s="14" t="e">
        <f t="shared" si="134"/>
        <v>#N/A</v>
      </c>
    </row>
    <row r="2144" spans="2:12" outlineLevel="1">
      <c r="B2144">
        <f>'H15 Swap'!A2150</f>
        <v>20080905</v>
      </c>
      <c r="C2144" s="1">
        <f t="shared" si="132"/>
        <v>39696</v>
      </c>
      <c r="D2144" s="8">
        <f t="shared" si="133"/>
        <v>2008.7529089664613</v>
      </c>
      <c r="F2144" s="50">
        <f>'H15 Swap'!H2150</f>
        <v>3.77</v>
      </c>
      <c r="G2144" s="50">
        <f>'H15 Swap'!O2150</f>
        <v>2.91</v>
      </c>
      <c r="H2144" s="14">
        <f t="shared" si="135"/>
        <v>0.85999999999999988</v>
      </c>
      <c r="J2144" s="51">
        <f>'H15 Swap'!B2150</f>
        <v>2.8144</v>
      </c>
      <c r="K2144" s="52" t="str">
        <f>'H15 Swap'!C2150</f>
        <v>NaN</v>
      </c>
      <c r="L2144" s="14" t="e">
        <f t="shared" si="134"/>
        <v>#N/A</v>
      </c>
    </row>
    <row r="2145" spans="2:12" outlineLevel="1">
      <c r="B2145">
        <f>'H15 Swap'!A2151</f>
        <v>20080908</v>
      </c>
      <c r="C2145" s="1">
        <f t="shared" si="132"/>
        <v>39699</v>
      </c>
      <c r="D2145" s="8">
        <f t="shared" si="133"/>
        <v>2008.7611225188227</v>
      </c>
      <c r="F2145" s="50">
        <f>'H15 Swap'!H2151</f>
        <v>3.91</v>
      </c>
      <c r="G2145" s="50">
        <f>'H15 Swap'!O2151</f>
        <v>2.96</v>
      </c>
      <c r="H2145" s="14">
        <f t="shared" si="135"/>
        <v>0.95000000000000018</v>
      </c>
      <c r="J2145" s="51">
        <f>'H15 Swap'!B2151</f>
        <v>2.8169</v>
      </c>
      <c r="K2145" s="52" t="str">
        <f>'H15 Swap'!C2151</f>
        <v>NaN</v>
      </c>
      <c r="L2145" s="14" t="e">
        <f t="shared" si="134"/>
        <v>#N/A</v>
      </c>
    </row>
    <row r="2146" spans="2:12" outlineLevel="1">
      <c r="B2146">
        <f>'H15 Swap'!A2152</f>
        <v>20080909</v>
      </c>
      <c r="C2146" s="1">
        <f t="shared" si="132"/>
        <v>39700</v>
      </c>
      <c r="D2146" s="8">
        <f t="shared" si="133"/>
        <v>2008.7638603696098</v>
      </c>
      <c r="F2146" s="50">
        <f>'H15 Swap'!H2152</f>
        <v>3.77</v>
      </c>
      <c r="G2146" s="50">
        <f>'H15 Swap'!O2152</f>
        <v>2.9</v>
      </c>
      <c r="H2146" s="14">
        <f t="shared" si="135"/>
        <v>0.87000000000000011</v>
      </c>
      <c r="J2146" s="51">
        <f>'H15 Swap'!B2152</f>
        <v>2.8180999999999998</v>
      </c>
      <c r="K2146" s="52" t="str">
        <f>'H15 Swap'!C2152</f>
        <v>NaN</v>
      </c>
      <c r="L2146" s="14" t="e">
        <f t="shared" si="134"/>
        <v>#N/A</v>
      </c>
    </row>
    <row r="2147" spans="2:12" outlineLevel="1">
      <c r="B2147">
        <f>'H15 Swap'!A2153</f>
        <v>20080910</v>
      </c>
      <c r="C2147" s="1">
        <f t="shared" si="132"/>
        <v>39701</v>
      </c>
      <c r="D2147" s="8">
        <f t="shared" si="133"/>
        <v>2008.7665982203971</v>
      </c>
      <c r="F2147" s="50">
        <f>'H15 Swap'!H2153</f>
        <v>3.78</v>
      </c>
      <c r="G2147" s="50">
        <f>'H15 Swap'!O2153</f>
        <v>2.91</v>
      </c>
      <c r="H2147" s="14">
        <f t="shared" si="135"/>
        <v>0.86999999999999966</v>
      </c>
      <c r="J2147" s="51">
        <f>'H15 Swap'!B2153</f>
        <v>2.8188</v>
      </c>
      <c r="K2147" s="52" t="str">
        <f>'H15 Swap'!C2153</f>
        <v>NaN</v>
      </c>
      <c r="L2147" s="14" t="e">
        <f t="shared" si="134"/>
        <v>#N/A</v>
      </c>
    </row>
    <row r="2148" spans="2:12" outlineLevel="1">
      <c r="B2148">
        <f>'H15 Swap'!A2154</f>
        <v>20080911</v>
      </c>
      <c r="C2148" s="1">
        <f t="shared" si="132"/>
        <v>39702</v>
      </c>
      <c r="D2148" s="8">
        <f t="shared" si="133"/>
        <v>2008.7693360711842</v>
      </c>
      <c r="F2148" s="50">
        <f>'H15 Swap'!H2154</f>
        <v>3.76</v>
      </c>
      <c r="G2148" s="50">
        <f>'H15 Swap'!O2154</f>
        <v>2.87</v>
      </c>
      <c r="H2148" s="14">
        <f t="shared" si="135"/>
        <v>0.88999999999999968</v>
      </c>
      <c r="J2148" s="51">
        <f>'H15 Swap'!B2154</f>
        <v>2.8188</v>
      </c>
      <c r="K2148" s="52" t="str">
        <f>'H15 Swap'!C2154</f>
        <v>NaN</v>
      </c>
      <c r="L2148" s="14" t="e">
        <f t="shared" si="134"/>
        <v>#N/A</v>
      </c>
    </row>
    <row r="2149" spans="2:12" outlineLevel="1">
      <c r="B2149">
        <f>'H15 Swap'!A2155</f>
        <v>20080912</v>
      </c>
      <c r="C2149" s="1">
        <f t="shared" si="132"/>
        <v>39703</v>
      </c>
      <c r="D2149" s="8">
        <f t="shared" si="133"/>
        <v>2008.7720739219712</v>
      </c>
      <c r="F2149" s="50">
        <f>'H15 Swap'!H2155</f>
        <v>3.8</v>
      </c>
      <c r="G2149" s="50">
        <f>'H15 Swap'!O2155</f>
        <v>2.97</v>
      </c>
      <c r="H2149" s="14">
        <f t="shared" si="135"/>
        <v>0.82999999999999963</v>
      </c>
      <c r="J2149" s="51">
        <f>'H15 Swap'!B2155</f>
        <v>2.8188</v>
      </c>
      <c r="K2149" s="52" t="str">
        <f>'H15 Swap'!C2155</f>
        <v>NaN</v>
      </c>
      <c r="L2149" s="14" t="e">
        <f t="shared" si="134"/>
        <v>#N/A</v>
      </c>
    </row>
    <row r="2150" spans="2:12" outlineLevel="1">
      <c r="B2150">
        <f>'H15 Swap'!A2156</f>
        <v>20080915</v>
      </c>
      <c r="C2150" s="1">
        <f t="shared" si="132"/>
        <v>39706</v>
      </c>
      <c r="D2150" s="8">
        <f t="shared" si="133"/>
        <v>2008.7802874743327</v>
      </c>
      <c r="F2150" s="50">
        <f>'H15 Swap'!H2156</f>
        <v>3.69</v>
      </c>
      <c r="G2150" s="50">
        <f>'H15 Swap'!O2156</f>
        <v>2.59</v>
      </c>
      <c r="H2150" s="14">
        <f t="shared" si="135"/>
        <v>1.1000000000000001</v>
      </c>
      <c r="J2150" s="51">
        <f>'H15 Swap'!B2156</f>
        <v>2.8163</v>
      </c>
      <c r="K2150" s="52" t="str">
        <f>'H15 Swap'!C2156</f>
        <v>NaN</v>
      </c>
      <c r="L2150" s="14" t="e">
        <f t="shared" si="134"/>
        <v>#N/A</v>
      </c>
    </row>
    <row r="2151" spans="2:12" outlineLevel="1">
      <c r="B2151">
        <f>'H15 Swap'!A2157</f>
        <v>20080916</v>
      </c>
      <c r="C2151" s="1">
        <f t="shared" si="132"/>
        <v>39707</v>
      </c>
      <c r="D2151" s="8">
        <f t="shared" si="133"/>
        <v>2008.7830253251198</v>
      </c>
      <c r="F2151" s="50">
        <f>'H15 Swap'!H2157</f>
        <v>3.45</v>
      </c>
      <c r="G2151" s="50">
        <f>'H15 Swap'!O2157</f>
        <v>2.64</v>
      </c>
      <c r="H2151" s="14">
        <f t="shared" si="135"/>
        <v>0.81</v>
      </c>
      <c r="J2151" s="51">
        <f>'H15 Swap'!B2157</f>
        <v>2.8763000000000001</v>
      </c>
      <c r="K2151" s="52" t="str">
        <f>'H15 Swap'!C2157</f>
        <v>NaN</v>
      </c>
      <c r="L2151" s="14" t="e">
        <f t="shared" si="134"/>
        <v>#N/A</v>
      </c>
    </row>
    <row r="2152" spans="2:12" outlineLevel="1">
      <c r="B2152">
        <f>'H15 Swap'!A2158</f>
        <v>20080917</v>
      </c>
      <c r="C2152" s="1">
        <f t="shared" si="132"/>
        <v>39708</v>
      </c>
      <c r="D2152" s="8">
        <f t="shared" si="133"/>
        <v>2008.7857631759068</v>
      </c>
      <c r="F2152" s="50">
        <f>'H15 Swap'!H2158</f>
        <v>3.63</v>
      </c>
      <c r="G2152" s="50">
        <f>'H15 Swap'!O2158</f>
        <v>2.52</v>
      </c>
      <c r="H2152" s="14">
        <f t="shared" si="135"/>
        <v>1.1099999999999999</v>
      </c>
      <c r="J2152" s="51">
        <f>'H15 Swap'!B2158</f>
        <v>3.0625</v>
      </c>
      <c r="K2152" s="52" t="str">
        <f>'H15 Swap'!C2158</f>
        <v>NaN</v>
      </c>
      <c r="L2152" s="14" t="e">
        <f t="shared" si="134"/>
        <v>#N/A</v>
      </c>
    </row>
    <row r="2153" spans="2:12">
      <c r="B2153">
        <f>'H15 Swap'!A2159</f>
        <v>20080918</v>
      </c>
      <c r="C2153" s="1">
        <f t="shared" si="132"/>
        <v>39709</v>
      </c>
      <c r="D2153" s="8">
        <f t="shared" si="133"/>
        <v>2008.7885010266941</v>
      </c>
      <c r="F2153" s="50">
        <f>'H15 Swap'!H2159</f>
        <v>3.61</v>
      </c>
      <c r="G2153" s="50">
        <f>'H15 Swap'!O2159</f>
        <v>2.67</v>
      </c>
      <c r="H2153" s="14">
        <f t="shared" si="135"/>
        <v>0.94</v>
      </c>
      <c r="J2153" s="51">
        <f>'H15 Swap'!B2159</f>
        <v>3.2038000000000002</v>
      </c>
      <c r="K2153" s="52" t="str">
        <f>'H15 Swap'!C2159</f>
        <v>NaN</v>
      </c>
      <c r="L2153" s="14" t="e">
        <f t="shared" si="134"/>
        <v>#N/A</v>
      </c>
    </row>
    <row r="2154" spans="2:12">
      <c r="B2154">
        <f>'H15 Swap'!A2160</f>
        <v>20080919</v>
      </c>
      <c r="C2154" s="1">
        <f t="shared" si="132"/>
        <v>39710</v>
      </c>
      <c r="D2154" s="8">
        <f t="shared" si="133"/>
        <v>2008.7912388774812</v>
      </c>
      <c r="F2154" s="50">
        <f>'H15 Swap'!H2160</f>
        <v>3.9</v>
      </c>
      <c r="G2154" s="50">
        <f>'H15 Swap'!O2160</f>
        <v>3.01</v>
      </c>
      <c r="H2154" s="14">
        <f t="shared" si="135"/>
        <v>0.89000000000000012</v>
      </c>
      <c r="J2154" s="51">
        <f>'H15 Swap'!B2160</f>
        <v>3.21</v>
      </c>
      <c r="K2154" s="52" t="str">
        <f>'H15 Swap'!C2160</f>
        <v>NaN</v>
      </c>
      <c r="L2154" s="14" t="e">
        <f t="shared" si="134"/>
        <v>#N/A</v>
      </c>
    </row>
    <row r="2155" spans="2:12">
      <c r="B2155">
        <f>'H15 Swap'!A2161</f>
        <v>20080922</v>
      </c>
      <c r="C2155" s="1">
        <f t="shared" si="132"/>
        <v>39713</v>
      </c>
      <c r="D2155" s="8">
        <f t="shared" si="133"/>
        <v>2008.7994524298426</v>
      </c>
      <c r="F2155" s="50">
        <f>'H15 Swap'!H2161</f>
        <v>4.1500000000000004</v>
      </c>
      <c r="G2155" s="50">
        <f>'H15 Swap'!O2161</f>
        <v>3.04</v>
      </c>
      <c r="H2155" s="14">
        <f t="shared" si="135"/>
        <v>1.1100000000000003</v>
      </c>
      <c r="J2155" s="51">
        <f>'H15 Swap'!B2161</f>
        <v>3.1974999999999998</v>
      </c>
      <c r="K2155" s="52" t="str">
        <f>'H15 Swap'!C2161</f>
        <v>NaN</v>
      </c>
      <c r="L2155" s="14" t="e">
        <f t="shared" si="134"/>
        <v>#N/A</v>
      </c>
    </row>
    <row r="2156" spans="2:12">
      <c r="B2156">
        <f>'H15 Swap'!A2162</f>
        <v>20080923</v>
      </c>
      <c r="C2156" s="1">
        <f t="shared" si="132"/>
        <v>39714</v>
      </c>
      <c r="D2156" s="8">
        <f t="shared" si="133"/>
        <v>2008.8021902806297</v>
      </c>
      <c r="F2156" s="50">
        <f>'H15 Swap'!H2162</f>
        <v>4.09</v>
      </c>
      <c r="G2156" s="50">
        <f>'H15 Swap'!O2162</f>
        <v>3.03</v>
      </c>
      <c r="H2156" s="14">
        <f t="shared" si="135"/>
        <v>1.06</v>
      </c>
      <c r="J2156" s="51" t="str">
        <f>'H15 Swap'!B2162</f>
        <v>NaN</v>
      </c>
      <c r="K2156" s="52" t="str">
        <f>'H15 Swap'!C2162</f>
        <v>NaN</v>
      </c>
      <c r="L2156" s="14" t="e">
        <f t="shared" si="134"/>
        <v>#N/A</v>
      </c>
    </row>
    <row r="2157" spans="2:12">
      <c r="B2157">
        <f>'H15 Swap'!A2163</f>
        <v>20080924</v>
      </c>
      <c r="C2157" s="1">
        <f t="shared" si="132"/>
        <v>39715</v>
      </c>
      <c r="D2157" s="8">
        <f t="shared" si="133"/>
        <v>2008.8049281314168</v>
      </c>
      <c r="F2157" s="50">
        <f>'H15 Swap'!H2163</f>
        <v>4.1100000000000003</v>
      </c>
      <c r="G2157" s="50">
        <f>'H15 Swap'!O2163</f>
        <v>2.91</v>
      </c>
      <c r="H2157" s="14">
        <f t="shared" si="135"/>
        <v>1.2000000000000002</v>
      </c>
      <c r="J2157" s="51" t="str">
        <f>'H15 Swap'!B2163</f>
        <v>NaN</v>
      </c>
      <c r="K2157" s="52" t="str">
        <f>'H15 Swap'!C2163</f>
        <v>NaN</v>
      </c>
      <c r="L2157" s="14" t="e">
        <f t="shared" si="134"/>
        <v>#N/A</v>
      </c>
    </row>
    <row r="2158" spans="2:12">
      <c r="B2158">
        <f>'H15 Swap'!A2164</f>
        <v>20080925</v>
      </c>
      <c r="C2158" s="1">
        <f t="shared" si="132"/>
        <v>39716</v>
      </c>
      <c r="D2158" s="8">
        <f t="shared" si="133"/>
        <v>2008.8076659822041</v>
      </c>
      <c r="F2158" s="50">
        <f>'H15 Swap'!H2164</f>
        <v>4.17</v>
      </c>
      <c r="G2158" s="50">
        <f>'H15 Swap'!O2164</f>
        <v>3.09</v>
      </c>
      <c r="H2158" s="14">
        <f t="shared" si="135"/>
        <v>1.08</v>
      </c>
      <c r="J2158" s="51" t="str">
        <f>'H15 Swap'!B2164</f>
        <v>NaN</v>
      </c>
      <c r="K2158" s="52" t="str">
        <f>'H15 Swap'!C2164</f>
        <v>NaN</v>
      </c>
      <c r="L2158" s="14" t="e">
        <f t="shared" si="134"/>
        <v>#N/A</v>
      </c>
    </row>
    <row r="2159" spans="2:12">
      <c r="B2159">
        <f>'H15 Swap'!A2165</f>
        <v>20080926</v>
      </c>
      <c r="C2159" s="1">
        <f t="shared" si="132"/>
        <v>39717</v>
      </c>
      <c r="D2159" s="8">
        <f t="shared" si="133"/>
        <v>2008.8104038329911</v>
      </c>
      <c r="F2159" s="50">
        <f>'H15 Swap'!H2165</f>
        <v>4.1100000000000003</v>
      </c>
      <c r="G2159" s="50">
        <f>'H15 Swap'!O2165</f>
        <v>3.05</v>
      </c>
      <c r="H2159" s="14">
        <f t="shared" si="135"/>
        <v>1.0600000000000005</v>
      </c>
      <c r="J2159" s="51" t="str">
        <f>'H15 Swap'!B2165</f>
        <v>NaN</v>
      </c>
      <c r="K2159" s="52" t="str">
        <f>'H15 Swap'!C2165</f>
        <v>NaN</v>
      </c>
      <c r="L2159" s="14" t="e">
        <f t="shared" si="134"/>
        <v>#N/A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AF353"/>
  <sheetViews>
    <sheetView topLeftCell="A11" zoomScale="90" zoomScaleNormal="90" zoomScalePageLayoutView="90" workbookViewId="0">
      <pane xSplit="1" ySplit="3" topLeftCell="B14" activePane="bottomRight" state="frozen"/>
      <selection activeCell="A11" sqref="A11"/>
      <selection pane="topRight" activeCell="B11" sqref="B11"/>
      <selection pane="bottomLeft" activeCell="A14" sqref="A14"/>
      <selection pane="bottomRight" activeCell="B77" sqref="B77"/>
    </sheetView>
  </sheetViews>
  <sheetFormatPr baseColWidth="10" defaultColWidth="8.83203125" defaultRowHeight="14" x14ac:dyDescent="0"/>
  <cols>
    <col min="1" max="1" width="15.1640625" customWidth="1"/>
    <col min="2" max="2" width="10" customWidth="1"/>
    <col min="3" max="3" width="10.6640625" customWidth="1"/>
    <col min="4" max="4" width="6.83203125" bestFit="1" customWidth="1"/>
    <col min="5" max="6" width="12.1640625" bestFit="1" customWidth="1"/>
    <col min="7" max="7" width="15.83203125" bestFit="1" customWidth="1"/>
    <col min="8" max="8" width="11.5" bestFit="1" customWidth="1"/>
    <col min="9" max="9" width="9.5" bestFit="1" customWidth="1"/>
    <col min="10" max="10" width="9" bestFit="1" customWidth="1"/>
    <col min="11" max="11" width="8.5" customWidth="1"/>
    <col min="12" max="16" width="8.6640625" bestFit="1" customWidth="1"/>
    <col min="17" max="18" width="9.83203125" bestFit="1" customWidth="1"/>
    <col min="19" max="19" width="8.5" customWidth="1"/>
    <col min="20" max="21" width="8.33203125" bestFit="1" customWidth="1"/>
    <col min="22" max="26" width="7.5" bestFit="1" customWidth="1"/>
    <col min="27" max="28" width="8.5" bestFit="1" customWidth="1"/>
    <col min="29" max="29" width="7.5" bestFit="1" customWidth="1"/>
    <col min="31" max="31" width="13.33203125" customWidth="1"/>
    <col min="32" max="32" width="10.33203125" bestFit="1" customWidth="1"/>
    <col min="257" max="257" width="15.6640625" customWidth="1"/>
    <col min="258" max="258" width="9.6640625" bestFit="1" customWidth="1"/>
    <col min="259" max="259" width="14.5" customWidth="1"/>
    <col min="287" max="287" width="13.33203125" customWidth="1"/>
    <col min="288" max="288" width="10.33203125" bestFit="1" customWidth="1"/>
    <col min="513" max="513" width="15.6640625" customWidth="1"/>
    <col min="514" max="514" width="9.6640625" bestFit="1" customWidth="1"/>
    <col min="515" max="515" width="14.5" customWidth="1"/>
    <col min="543" max="543" width="13.33203125" customWidth="1"/>
    <col min="544" max="544" width="10.33203125" bestFit="1" customWidth="1"/>
    <col min="769" max="769" width="15.6640625" customWidth="1"/>
    <col min="770" max="770" width="9.6640625" bestFit="1" customWidth="1"/>
    <col min="771" max="771" width="14.5" customWidth="1"/>
    <col min="799" max="799" width="13.33203125" customWidth="1"/>
    <col min="800" max="800" width="10.33203125" bestFit="1" customWidth="1"/>
    <col min="1025" max="1025" width="15.6640625" customWidth="1"/>
    <col min="1026" max="1026" width="9.6640625" bestFit="1" customWidth="1"/>
    <col min="1027" max="1027" width="14.5" customWidth="1"/>
    <col min="1055" max="1055" width="13.33203125" customWidth="1"/>
    <col min="1056" max="1056" width="10.33203125" bestFit="1" customWidth="1"/>
    <col min="1281" max="1281" width="15.6640625" customWidth="1"/>
    <col min="1282" max="1282" width="9.6640625" bestFit="1" customWidth="1"/>
    <col min="1283" max="1283" width="14.5" customWidth="1"/>
    <col min="1311" max="1311" width="13.33203125" customWidth="1"/>
    <col min="1312" max="1312" width="10.33203125" bestFit="1" customWidth="1"/>
    <col min="1537" max="1537" width="15.6640625" customWidth="1"/>
    <col min="1538" max="1538" width="9.6640625" bestFit="1" customWidth="1"/>
    <col min="1539" max="1539" width="14.5" customWidth="1"/>
    <col min="1567" max="1567" width="13.33203125" customWidth="1"/>
    <col min="1568" max="1568" width="10.33203125" bestFit="1" customWidth="1"/>
    <col min="1793" max="1793" width="15.6640625" customWidth="1"/>
    <col min="1794" max="1794" width="9.6640625" bestFit="1" customWidth="1"/>
    <col min="1795" max="1795" width="14.5" customWidth="1"/>
    <col min="1823" max="1823" width="13.33203125" customWidth="1"/>
    <col min="1824" max="1824" width="10.33203125" bestFit="1" customWidth="1"/>
    <col min="2049" max="2049" width="15.6640625" customWidth="1"/>
    <col min="2050" max="2050" width="9.6640625" bestFit="1" customWidth="1"/>
    <col min="2051" max="2051" width="14.5" customWidth="1"/>
    <col min="2079" max="2079" width="13.33203125" customWidth="1"/>
    <col min="2080" max="2080" width="10.33203125" bestFit="1" customWidth="1"/>
    <col min="2305" max="2305" width="15.6640625" customWidth="1"/>
    <col min="2306" max="2306" width="9.6640625" bestFit="1" customWidth="1"/>
    <col min="2307" max="2307" width="14.5" customWidth="1"/>
    <col min="2335" max="2335" width="13.33203125" customWidth="1"/>
    <col min="2336" max="2336" width="10.33203125" bestFit="1" customWidth="1"/>
    <col min="2561" max="2561" width="15.6640625" customWidth="1"/>
    <col min="2562" max="2562" width="9.6640625" bestFit="1" customWidth="1"/>
    <col min="2563" max="2563" width="14.5" customWidth="1"/>
    <col min="2591" max="2591" width="13.33203125" customWidth="1"/>
    <col min="2592" max="2592" width="10.33203125" bestFit="1" customWidth="1"/>
    <col min="2817" max="2817" width="15.6640625" customWidth="1"/>
    <col min="2818" max="2818" width="9.6640625" bestFit="1" customWidth="1"/>
    <col min="2819" max="2819" width="14.5" customWidth="1"/>
    <col min="2847" max="2847" width="13.33203125" customWidth="1"/>
    <col min="2848" max="2848" width="10.33203125" bestFit="1" customWidth="1"/>
    <col min="3073" max="3073" width="15.6640625" customWidth="1"/>
    <col min="3074" max="3074" width="9.6640625" bestFit="1" customWidth="1"/>
    <col min="3075" max="3075" width="14.5" customWidth="1"/>
    <col min="3103" max="3103" width="13.33203125" customWidth="1"/>
    <col min="3104" max="3104" width="10.33203125" bestFit="1" customWidth="1"/>
    <col min="3329" max="3329" width="15.6640625" customWidth="1"/>
    <col min="3330" max="3330" width="9.6640625" bestFit="1" customWidth="1"/>
    <col min="3331" max="3331" width="14.5" customWidth="1"/>
    <col min="3359" max="3359" width="13.33203125" customWidth="1"/>
    <col min="3360" max="3360" width="10.33203125" bestFit="1" customWidth="1"/>
    <col min="3585" max="3585" width="15.6640625" customWidth="1"/>
    <col min="3586" max="3586" width="9.6640625" bestFit="1" customWidth="1"/>
    <col min="3587" max="3587" width="14.5" customWidth="1"/>
    <col min="3615" max="3615" width="13.33203125" customWidth="1"/>
    <col min="3616" max="3616" width="10.33203125" bestFit="1" customWidth="1"/>
    <col min="3841" max="3841" width="15.6640625" customWidth="1"/>
    <col min="3842" max="3842" width="9.6640625" bestFit="1" customWidth="1"/>
    <col min="3843" max="3843" width="14.5" customWidth="1"/>
    <col min="3871" max="3871" width="13.33203125" customWidth="1"/>
    <col min="3872" max="3872" width="10.33203125" bestFit="1" customWidth="1"/>
    <col min="4097" max="4097" width="15.6640625" customWidth="1"/>
    <col min="4098" max="4098" width="9.6640625" bestFit="1" customWidth="1"/>
    <col min="4099" max="4099" width="14.5" customWidth="1"/>
    <col min="4127" max="4127" width="13.33203125" customWidth="1"/>
    <col min="4128" max="4128" width="10.33203125" bestFit="1" customWidth="1"/>
    <col min="4353" max="4353" width="15.6640625" customWidth="1"/>
    <col min="4354" max="4354" width="9.6640625" bestFit="1" customWidth="1"/>
    <col min="4355" max="4355" width="14.5" customWidth="1"/>
    <col min="4383" max="4383" width="13.33203125" customWidth="1"/>
    <col min="4384" max="4384" width="10.33203125" bestFit="1" customWidth="1"/>
    <col min="4609" max="4609" width="15.6640625" customWidth="1"/>
    <col min="4610" max="4610" width="9.6640625" bestFit="1" customWidth="1"/>
    <col min="4611" max="4611" width="14.5" customWidth="1"/>
    <col min="4639" max="4639" width="13.33203125" customWidth="1"/>
    <col min="4640" max="4640" width="10.33203125" bestFit="1" customWidth="1"/>
    <col min="4865" max="4865" width="15.6640625" customWidth="1"/>
    <col min="4866" max="4866" width="9.6640625" bestFit="1" customWidth="1"/>
    <col min="4867" max="4867" width="14.5" customWidth="1"/>
    <col min="4895" max="4895" width="13.33203125" customWidth="1"/>
    <col min="4896" max="4896" width="10.33203125" bestFit="1" customWidth="1"/>
    <col min="5121" max="5121" width="15.6640625" customWidth="1"/>
    <col min="5122" max="5122" width="9.6640625" bestFit="1" customWidth="1"/>
    <col min="5123" max="5123" width="14.5" customWidth="1"/>
    <col min="5151" max="5151" width="13.33203125" customWidth="1"/>
    <col min="5152" max="5152" width="10.33203125" bestFit="1" customWidth="1"/>
    <col min="5377" max="5377" width="15.6640625" customWidth="1"/>
    <col min="5378" max="5378" width="9.6640625" bestFit="1" customWidth="1"/>
    <col min="5379" max="5379" width="14.5" customWidth="1"/>
    <col min="5407" max="5407" width="13.33203125" customWidth="1"/>
    <col min="5408" max="5408" width="10.33203125" bestFit="1" customWidth="1"/>
    <col min="5633" max="5633" width="15.6640625" customWidth="1"/>
    <col min="5634" max="5634" width="9.6640625" bestFit="1" customWidth="1"/>
    <col min="5635" max="5635" width="14.5" customWidth="1"/>
    <col min="5663" max="5663" width="13.33203125" customWidth="1"/>
    <col min="5664" max="5664" width="10.33203125" bestFit="1" customWidth="1"/>
    <col min="5889" max="5889" width="15.6640625" customWidth="1"/>
    <col min="5890" max="5890" width="9.6640625" bestFit="1" customWidth="1"/>
    <col min="5891" max="5891" width="14.5" customWidth="1"/>
    <col min="5919" max="5919" width="13.33203125" customWidth="1"/>
    <col min="5920" max="5920" width="10.33203125" bestFit="1" customWidth="1"/>
    <col min="6145" max="6145" width="15.6640625" customWidth="1"/>
    <col min="6146" max="6146" width="9.6640625" bestFit="1" customWidth="1"/>
    <col min="6147" max="6147" width="14.5" customWidth="1"/>
    <col min="6175" max="6175" width="13.33203125" customWidth="1"/>
    <col min="6176" max="6176" width="10.33203125" bestFit="1" customWidth="1"/>
    <col min="6401" max="6401" width="15.6640625" customWidth="1"/>
    <col min="6402" max="6402" width="9.6640625" bestFit="1" customWidth="1"/>
    <col min="6403" max="6403" width="14.5" customWidth="1"/>
    <col min="6431" max="6431" width="13.33203125" customWidth="1"/>
    <col min="6432" max="6432" width="10.33203125" bestFit="1" customWidth="1"/>
    <col min="6657" max="6657" width="15.6640625" customWidth="1"/>
    <col min="6658" max="6658" width="9.6640625" bestFit="1" customWidth="1"/>
    <col min="6659" max="6659" width="14.5" customWidth="1"/>
    <col min="6687" max="6687" width="13.33203125" customWidth="1"/>
    <col min="6688" max="6688" width="10.33203125" bestFit="1" customWidth="1"/>
    <col min="6913" max="6913" width="15.6640625" customWidth="1"/>
    <col min="6914" max="6914" width="9.6640625" bestFit="1" customWidth="1"/>
    <col min="6915" max="6915" width="14.5" customWidth="1"/>
    <col min="6943" max="6943" width="13.33203125" customWidth="1"/>
    <col min="6944" max="6944" width="10.33203125" bestFit="1" customWidth="1"/>
    <col min="7169" max="7169" width="15.6640625" customWidth="1"/>
    <col min="7170" max="7170" width="9.6640625" bestFit="1" customWidth="1"/>
    <col min="7171" max="7171" width="14.5" customWidth="1"/>
    <col min="7199" max="7199" width="13.33203125" customWidth="1"/>
    <col min="7200" max="7200" width="10.33203125" bestFit="1" customWidth="1"/>
    <col min="7425" max="7425" width="15.6640625" customWidth="1"/>
    <col min="7426" max="7426" width="9.6640625" bestFit="1" customWidth="1"/>
    <col min="7427" max="7427" width="14.5" customWidth="1"/>
    <col min="7455" max="7455" width="13.33203125" customWidth="1"/>
    <col min="7456" max="7456" width="10.33203125" bestFit="1" customWidth="1"/>
    <col min="7681" max="7681" width="15.6640625" customWidth="1"/>
    <col min="7682" max="7682" width="9.6640625" bestFit="1" customWidth="1"/>
    <col min="7683" max="7683" width="14.5" customWidth="1"/>
    <col min="7711" max="7711" width="13.33203125" customWidth="1"/>
    <col min="7712" max="7712" width="10.33203125" bestFit="1" customWidth="1"/>
    <col min="7937" max="7937" width="15.6640625" customWidth="1"/>
    <col min="7938" max="7938" width="9.6640625" bestFit="1" customWidth="1"/>
    <col min="7939" max="7939" width="14.5" customWidth="1"/>
    <col min="7967" max="7967" width="13.33203125" customWidth="1"/>
    <col min="7968" max="7968" width="10.33203125" bestFit="1" customWidth="1"/>
    <col min="8193" max="8193" width="15.6640625" customWidth="1"/>
    <col min="8194" max="8194" width="9.6640625" bestFit="1" customWidth="1"/>
    <col min="8195" max="8195" width="14.5" customWidth="1"/>
    <col min="8223" max="8223" width="13.33203125" customWidth="1"/>
    <col min="8224" max="8224" width="10.33203125" bestFit="1" customWidth="1"/>
    <col min="8449" max="8449" width="15.6640625" customWidth="1"/>
    <col min="8450" max="8450" width="9.6640625" bestFit="1" customWidth="1"/>
    <col min="8451" max="8451" width="14.5" customWidth="1"/>
    <col min="8479" max="8479" width="13.33203125" customWidth="1"/>
    <col min="8480" max="8480" width="10.33203125" bestFit="1" customWidth="1"/>
    <col min="8705" max="8705" width="15.6640625" customWidth="1"/>
    <col min="8706" max="8706" width="9.6640625" bestFit="1" customWidth="1"/>
    <col min="8707" max="8707" width="14.5" customWidth="1"/>
    <col min="8735" max="8735" width="13.33203125" customWidth="1"/>
    <col min="8736" max="8736" width="10.33203125" bestFit="1" customWidth="1"/>
    <col min="8961" max="8961" width="15.6640625" customWidth="1"/>
    <col min="8962" max="8962" width="9.6640625" bestFit="1" customWidth="1"/>
    <col min="8963" max="8963" width="14.5" customWidth="1"/>
    <col min="8991" max="8991" width="13.33203125" customWidth="1"/>
    <col min="8992" max="8992" width="10.33203125" bestFit="1" customWidth="1"/>
    <col min="9217" max="9217" width="15.6640625" customWidth="1"/>
    <col min="9218" max="9218" width="9.6640625" bestFit="1" customWidth="1"/>
    <col min="9219" max="9219" width="14.5" customWidth="1"/>
    <col min="9247" max="9247" width="13.33203125" customWidth="1"/>
    <col min="9248" max="9248" width="10.33203125" bestFit="1" customWidth="1"/>
    <col min="9473" max="9473" width="15.6640625" customWidth="1"/>
    <col min="9474" max="9474" width="9.6640625" bestFit="1" customWidth="1"/>
    <col min="9475" max="9475" width="14.5" customWidth="1"/>
    <col min="9503" max="9503" width="13.33203125" customWidth="1"/>
    <col min="9504" max="9504" width="10.33203125" bestFit="1" customWidth="1"/>
    <col min="9729" max="9729" width="15.6640625" customWidth="1"/>
    <col min="9730" max="9730" width="9.6640625" bestFit="1" customWidth="1"/>
    <col min="9731" max="9731" width="14.5" customWidth="1"/>
    <col min="9759" max="9759" width="13.33203125" customWidth="1"/>
    <col min="9760" max="9760" width="10.33203125" bestFit="1" customWidth="1"/>
    <col min="9985" max="9985" width="15.6640625" customWidth="1"/>
    <col min="9986" max="9986" width="9.6640625" bestFit="1" customWidth="1"/>
    <col min="9987" max="9987" width="14.5" customWidth="1"/>
    <col min="10015" max="10015" width="13.33203125" customWidth="1"/>
    <col min="10016" max="10016" width="10.33203125" bestFit="1" customWidth="1"/>
    <col min="10241" max="10241" width="15.6640625" customWidth="1"/>
    <col min="10242" max="10242" width="9.6640625" bestFit="1" customWidth="1"/>
    <col min="10243" max="10243" width="14.5" customWidth="1"/>
    <col min="10271" max="10271" width="13.33203125" customWidth="1"/>
    <col min="10272" max="10272" width="10.33203125" bestFit="1" customWidth="1"/>
    <col min="10497" max="10497" width="15.6640625" customWidth="1"/>
    <col min="10498" max="10498" width="9.6640625" bestFit="1" customWidth="1"/>
    <col min="10499" max="10499" width="14.5" customWidth="1"/>
    <col min="10527" max="10527" width="13.33203125" customWidth="1"/>
    <col min="10528" max="10528" width="10.33203125" bestFit="1" customWidth="1"/>
    <col min="10753" max="10753" width="15.6640625" customWidth="1"/>
    <col min="10754" max="10754" width="9.6640625" bestFit="1" customWidth="1"/>
    <col min="10755" max="10755" width="14.5" customWidth="1"/>
    <col min="10783" max="10783" width="13.33203125" customWidth="1"/>
    <col min="10784" max="10784" width="10.33203125" bestFit="1" customWidth="1"/>
    <col min="11009" max="11009" width="15.6640625" customWidth="1"/>
    <col min="11010" max="11010" width="9.6640625" bestFit="1" customWidth="1"/>
    <col min="11011" max="11011" width="14.5" customWidth="1"/>
    <col min="11039" max="11039" width="13.33203125" customWidth="1"/>
    <col min="11040" max="11040" width="10.33203125" bestFit="1" customWidth="1"/>
    <col min="11265" max="11265" width="15.6640625" customWidth="1"/>
    <col min="11266" max="11266" width="9.6640625" bestFit="1" customWidth="1"/>
    <col min="11267" max="11267" width="14.5" customWidth="1"/>
    <col min="11295" max="11295" width="13.33203125" customWidth="1"/>
    <col min="11296" max="11296" width="10.33203125" bestFit="1" customWidth="1"/>
    <col min="11521" max="11521" width="15.6640625" customWidth="1"/>
    <col min="11522" max="11522" width="9.6640625" bestFit="1" customWidth="1"/>
    <col min="11523" max="11523" width="14.5" customWidth="1"/>
    <col min="11551" max="11551" width="13.33203125" customWidth="1"/>
    <col min="11552" max="11552" width="10.33203125" bestFit="1" customWidth="1"/>
    <col min="11777" max="11777" width="15.6640625" customWidth="1"/>
    <col min="11778" max="11778" width="9.6640625" bestFit="1" customWidth="1"/>
    <col min="11779" max="11779" width="14.5" customWidth="1"/>
    <col min="11807" max="11807" width="13.33203125" customWidth="1"/>
    <col min="11808" max="11808" width="10.33203125" bestFit="1" customWidth="1"/>
    <col min="12033" max="12033" width="15.6640625" customWidth="1"/>
    <col min="12034" max="12034" width="9.6640625" bestFit="1" customWidth="1"/>
    <col min="12035" max="12035" width="14.5" customWidth="1"/>
    <col min="12063" max="12063" width="13.33203125" customWidth="1"/>
    <col min="12064" max="12064" width="10.33203125" bestFit="1" customWidth="1"/>
    <col min="12289" max="12289" width="15.6640625" customWidth="1"/>
    <col min="12290" max="12290" width="9.6640625" bestFit="1" customWidth="1"/>
    <col min="12291" max="12291" width="14.5" customWidth="1"/>
    <col min="12319" max="12319" width="13.33203125" customWidth="1"/>
    <col min="12320" max="12320" width="10.33203125" bestFit="1" customWidth="1"/>
    <col min="12545" max="12545" width="15.6640625" customWidth="1"/>
    <col min="12546" max="12546" width="9.6640625" bestFit="1" customWidth="1"/>
    <col min="12547" max="12547" width="14.5" customWidth="1"/>
    <col min="12575" max="12575" width="13.33203125" customWidth="1"/>
    <col min="12576" max="12576" width="10.33203125" bestFit="1" customWidth="1"/>
    <col min="12801" max="12801" width="15.6640625" customWidth="1"/>
    <col min="12802" max="12802" width="9.6640625" bestFit="1" customWidth="1"/>
    <col min="12803" max="12803" width="14.5" customWidth="1"/>
    <col min="12831" max="12831" width="13.33203125" customWidth="1"/>
    <col min="12832" max="12832" width="10.33203125" bestFit="1" customWidth="1"/>
    <col min="13057" max="13057" width="15.6640625" customWidth="1"/>
    <col min="13058" max="13058" width="9.6640625" bestFit="1" customWidth="1"/>
    <col min="13059" max="13059" width="14.5" customWidth="1"/>
    <col min="13087" max="13087" width="13.33203125" customWidth="1"/>
    <col min="13088" max="13088" width="10.33203125" bestFit="1" customWidth="1"/>
    <col min="13313" max="13313" width="15.6640625" customWidth="1"/>
    <col min="13314" max="13314" width="9.6640625" bestFit="1" customWidth="1"/>
    <col min="13315" max="13315" width="14.5" customWidth="1"/>
    <col min="13343" max="13343" width="13.33203125" customWidth="1"/>
    <col min="13344" max="13344" width="10.33203125" bestFit="1" customWidth="1"/>
    <col min="13569" max="13569" width="15.6640625" customWidth="1"/>
    <col min="13570" max="13570" width="9.6640625" bestFit="1" customWidth="1"/>
    <col min="13571" max="13571" width="14.5" customWidth="1"/>
    <col min="13599" max="13599" width="13.33203125" customWidth="1"/>
    <col min="13600" max="13600" width="10.33203125" bestFit="1" customWidth="1"/>
    <col min="13825" max="13825" width="15.6640625" customWidth="1"/>
    <col min="13826" max="13826" width="9.6640625" bestFit="1" customWidth="1"/>
    <col min="13827" max="13827" width="14.5" customWidth="1"/>
    <col min="13855" max="13855" width="13.33203125" customWidth="1"/>
    <col min="13856" max="13856" width="10.33203125" bestFit="1" customWidth="1"/>
    <col min="14081" max="14081" width="15.6640625" customWidth="1"/>
    <col min="14082" max="14082" width="9.6640625" bestFit="1" customWidth="1"/>
    <col min="14083" max="14083" width="14.5" customWidth="1"/>
    <col min="14111" max="14111" width="13.33203125" customWidth="1"/>
    <col min="14112" max="14112" width="10.33203125" bestFit="1" customWidth="1"/>
    <col min="14337" max="14337" width="15.6640625" customWidth="1"/>
    <col min="14338" max="14338" width="9.6640625" bestFit="1" customWidth="1"/>
    <col min="14339" max="14339" width="14.5" customWidth="1"/>
    <col min="14367" max="14367" width="13.33203125" customWidth="1"/>
    <col min="14368" max="14368" width="10.33203125" bestFit="1" customWidth="1"/>
    <col min="14593" max="14593" width="15.6640625" customWidth="1"/>
    <col min="14594" max="14594" width="9.6640625" bestFit="1" customWidth="1"/>
    <col min="14595" max="14595" width="14.5" customWidth="1"/>
    <col min="14623" max="14623" width="13.33203125" customWidth="1"/>
    <col min="14624" max="14624" width="10.33203125" bestFit="1" customWidth="1"/>
    <col min="14849" max="14849" width="15.6640625" customWidth="1"/>
    <col min="14850" max="14850" width="9.6640625" bestFit="1" customWidth="1"/>
    <col min="14851" max="14851" width="14.5" customWidth="1"/>
    <col min="14879" max="14879" width="13.33203125" customWidth="1"/>
    <col min="14880" max="14880" width="10.33203125" bestFit="1" customWidth="1"/>
    <col min="15105" max="15105" width="15.6640625" customWidth="1"/>
    <col min="15106" max="15106" width="9.6640625" bestFit="1" customWidth="1"/>
    <col min="15107" max="15107" width="14.5" customWidth="1"/>
    <col min="15135" max="15135" width="13.33203125" customWidth="1"/>
    <col min="15136" max="15136" width="10.33203125" bestFit="1" customWidth="1"/>
    <col min="15361" max="15361" width="15.6640625" customWidth="1"/>
    <col min="15362" max="15362" width="9.6640625" bestFit="1" customWidth="1"/>
    <col min="15363" max="15363" width="14.5" customWidth="1"/>
    <col min="15391" max="15391" width="13.33203125" customWidth="1"/>
    <col min="15392" max="15392" width="10.33203125" bestFit="1" customWidth="1"/>
    <col min="15617" max="15617" width="15.6640625" customWidth="1"/>
    <col min="15618" max="15618" width="9.6640625" bestFit="1" customWidth="1"/>
    <col min="15619" max="15619" width="14.5" customWidth="1"/>
    <col min="15647" max="15647" width="13.33203125" customWidth="1"/>
    <col min="15648" max="15648" width="10.33203125" bestFit="1" customWidth="1"/>
    <col min="15873" max="15873" width="15.6640625" customWidth="1"/>
    <col min="15874" max="15874" width="9.6640625" bestFit="1" customWidth="1"/>
    <col min="15875" max="15875" width="14.5" customWidth="1"/>
    <col min="15903" max="15903" width="13.33203125" customWidth="1"/>
    <col min="15904" max="15904" width="10.33203125" bestFit="1" customWidth="1"/>
    <col min="16129" max="16129" width="15.6640625" customWidth="1"/>
    <col min="16130" max="16130" width="9.6640625" bestFit="1" customWidth="1"/>
    <col min="16131" max="16131" width="14.5" customWidth="1"/>
    <col min="16159" max="16159" width="13.33203125" customWidth="1"/>
    <col min="16160" max="16160" width="10.33203125" bestFit="1" customWidth="1"/>
  </cols>
  <sheetData>
    <row r="1" spans="1:31">
      <c r="A1" t="s">
        <v>76</v>
      </c>
    </row>
    <row r="2" spans="1:31">
      <c r="A2" t="s">
        <v>107</v>
      </c>
    </row>
    <row r="3" spans="1:31">
      <c r="A3" t="s">
        <v>108</v>
      </c>
    </row>
    <row r="4" spans="1:31">
      <c r="A4" t="s">
        <v>109</v>
      </c>
    </row>
    <row r="5" spans="1:31">
      <c r="A5" t="s">
        <v>110</v>
      </c>
    </row>
    <row r="7" spans="1:31">
      <c r="B7" t="s">
        <v>111</v>
      </c>
    </row>
    <row r="8" spans="1:31">
      <c r="B8" t="s">
        <v>81</v>
      </c>
      <c r="C8" t="s">
        <v>82</v>
      </c>
    </row>
    <row r="10" spans="1:31">
      <c r="B10" t="s">
        <v>84</v>
      </c>
    </row>
    <row r="11" spans="1:31">
      <c r="B11" t="s">
        <v>81</v>
      </c>
      <c r="C11" t="s">
        <v>85</v>
      </c>
    </row>
    <row r="12" spans="1:31">
      <c r="K12" t="s">
        <v>112</v>
      </c>
      <c r="S12" t="s">
        <v>113</v>
      </c>
    </row>
    <row r="13" spans="1:31">
      <c r="A13" t="s">
        <v>114</v>
      </c>
      <c r="B13" t="s">
        <v>115</v>
      </c>
      <c r="C13" t="s">
        <v>116</v>
      </c>
      <c r="D13" t="s">
        <v>117</v>
      </c>
      <c r="E13" t="s">
        <v>118</v>
      </c>
      <c r="F13" t="s">
        <v>119</v>
      </c>
      <c r="G13" t="s">
        <v>120</v>
      </c>
      <c r="H13" t="s">
        <v>121</v>
      </c>
      <c r="I13" t="s">
        <v>122</v>
      </c>
      <c r="J13" t="s">
        <v>123</v>
      </c>
      <c r="K13" t="s">
        <v>124</v>
      </c>
      <c r="L13" t="s">
        <v>125</v>
      </c>
      <c r="M13" t="s">
        <v>126</v>
      </c>
      <c r="N13" t="s">
        <v>127</v>
      </c>
      <c r="O13" t="s">
        <v>128</v>
      </c>
      <c r="P13" t="s">
        <v>129</v>
      </c>
      <c r="Q13" t="s">
        <v>130</v>
      </c>
      <c r="R13" t="s">
        <v>131</v>
      </c>
      <c r="S13" t="s">
        <v>132</v>
      </c>
      <c r="T13" t="s">
        <v>133</v>
      </c>
      <c r="U13" t="s">
        <v>134</v>
      </c>
      <c r="V13" t="s">
        <v>135</v>
      </c>
      <c r="W13" t="s">
        <v>136</v>
      </c>
      <c r="X13" t="s">
        <v>137</v>
      </c>
      <c r="Y13" t="s">
        <v>138</v>
      </c>
      <c r="Z13" t="s">
        <v>139</v>
      </c>
      <c r="AA13" t="s">
        <v>140</v>
      </c>
      <c r="AB13" t="s">
        <v>141</v>
      </c>
      <c r="AC13" t="s">
        <v>142</v>
      </c>
    </row>
    <row r="14" spans="1:31" s="28" customFormat="1">
      <c r="A14" s="36">
        <v>20390215.103500001</v>
      </c>
      <c r="B14" s="37">
        <v>20090217</v>
      </c>
      <c r="C14" s="37">
        <v>20390215</v>
      </c>
      <c r="D14" s="28">
        <v>3.5</v>
      </c>
      <c r="E14" s="28">
        <v>100.328125</v>
      </c>
      <c r="F14" s="28">
        <v>100.390625</v>
      </c>
      <c r="G14" s="36">
        <v>29.994399999999999</v>
      </c>
      <c r="H14" s="28">
        <v>1.9E-2</v>
      </c>
      <c r="I14" s="28">
        <v>1.24563</v>
      </c>
      <c r="J14" s="28">
        <v>0.3</v>
      </c>
      <c r="K14" s="28">
        <v>1.36</v>
      </c>
      <c r="L14" s="28">
        <v>1.6</v>
      </c>
      <c r="M14" s="28">
        <v>1.93</v>
      </c>
      <c r="N14" s="28">
        <v>2.21</v>
      </c>
      <c r="O14" s="28">
        <v>2.4300000000000002</v>
      </c>
      <c r="P14" s="28">
        <v>2.73</v>
      </c>
      <c r="Q14" s="28">
        <v>2.97</v>
      </c>
      <c r="R14" s="28">
        <v>3.21</v>
      </c>
      <c r="S14" s="28">
        <v>0.26</v>
      </c>
      <c r="T14" s="28">
        <v>0.32</v>
      </c>
      <c r="U14" s="28">
        <v>0.48</v>
      </c>
      <c r="V14" s="28">
        <v>0.61</v>
      </c>
      <c r="W14" s="28">
        <v>0.87</v>
      </c>
      <c r="X14" s="28">
        <v>1.22</v>
      </c>
      <c r="Y14" s="28">
        <v>1.65</v>
      </c>
      <c r="Z14" s="28">
        <v>2.0499999999999998</v>
      </c>
      <c r="AA14" s="28">
        <v>2.64</v>
      </c>
      <c r="AB14" s="28">
        <v>3.7</v>
      </c>
      <c r="AC14" s="28">
        <v>3.47</v>
      </c>
      <c r="AE14" s="38"/>
    </row>
    <row r="15" spans="1:31">
      <c r="A15" s="31">
        <v>20390215.103500001</v>
      </c>
      <c r="B15" s="32">
        <v>20090218</v>
      </c>
      <c r="C15" s="32">
        <v>20390215</v>
      </c>
      <c r="D15">
        <v>3.5</v>
      </c>
      <c r="E15">
        <v>99.09375</v>
      </c>
      <c r="F15">
        <v>99.15625</v>
      </c>
      <c r="G15" s="31">
        <v>29.991700000000002</v>
      </c>
      <c r="H15">
        <v>2.87E-2</v>
      </c>
      <c r="I15">
        <v>1.25125</v>
      </c>
      <c r="J15">
        <v>0.3</v>
      </c>
      <c r="K15">
        <v>1.36</v>
      </c>
      <c r="L15">
        <v>1.59</v>
      </c>
      <c r="M15">
        <v>1.91</v>
      </c>
      <c r="N15">
        <v>2.2200000000000002</v>
      </c>
      <c r="O15">
        <v>2.44</v>
      </c>
      <c r="P15">
        <v>2.73</v>
      </c>
      <c r="Q15">
        <v>2.96</v>
      </c>
      <c r="R15">
        <v>3.16</v>
      </c>
      <c r="S15">
        <v>0.23</v>
      </c>
      <c r="T15">
        <v>0.31</v>
      </c>
      <c r="U15">
        <v>0.5</v>
      </c>
      <c r="V15">
        <v>0.64</v>
      </c>
      <c r="W15">
        <v>0.97</v>
      </c>
      <c r="X15">
        <v>1.33</v>
      </c>
      <c r="Y15">
        <v>1.81</v>
      </c>
      <c r="Z15">
        <v>2.1800000000000002</v>
      </c>
      <c r="AA15">
        <v>2.74</v>
      </c>
      <c r="AB15">
        <v>3.77</v>
      </c>
      <c r="AC15">
        <v>3.54</v>
      </c>
      <c r="AE15" s="1"/>
    </row>
    <row r="16" spans="1:31">
      <c r="A16" s="31">
        <v>20390215.103500001</v>
      </c>
      <c r="B16" s="32">
        <v>20090219</v>
      </c>
      <c r="C16" s="32">
        <v>20390215</v>
      </c>
      <c r="D16">
        <v>3.5</v>
      </c>
      <c r="E16">
        <v>96.921875</v>
      </c>
      <c r="F16">
        <v>96.984375</v>
      </c>
      <c r="G16" s="31">
        <v>29.988900000000001</v>
      </c>
      <c r="H16">
        <v>3.8399999999999997E-2</v>
      </c>
      <c r="I16">
        <v>1.2506299999999999</v>
      </c>
      <c r="J16">
        <v>0.3</v>
      </c>
      <c r="K16">
        <v>1.36</v>
      </c>
      <c r="L16">
        <v>1.64</v>
      </c>
      <c r="M16">
        <v>1.98</v>
      </c>
      <c r="N16">
        <v>2.29</v>
      </c>
      <c r="O16">
        <v>2.52</v>
      </c>
      <c r="P16">
        <v>2.84</v>
      </c>
      <c r="Q16">
        <v>3.09</v>
      </c>
      <c r="R16">
        <v>3.31</v>
      </c>
      <c r="S16">
        <v>0.22</v>
      </c>
      <c r="T16">
        <v>0.3</v>
      </c>
      <c r="U16">
        <v>0.51</v>
      </c>
      <c r="V16">
        <v>0.67</v>
      </c>
      <c r="W16">
        <v>1.01</v>
      </c>
      <c r="X16">
        <v>1.38</v>
      </c>
      <c r="Y16">
        <v>1.89</v>
      </c>
      <c r="Z16">
        <v>2.2799999999999998</v>
      </c>
      <c r="AA16">
        <v>2.85</v>
      </c>
      <c r="AB16">
        <v>3.92</v>
      </c>
      <c r="AC16">
        <v>3.68</v>
      </c>
      <c r="AE16" s="1"/>
    </row>
    <row r="17" spans="1:31">
      <c r="A17" s="31">
        <v>20390215.103500001</v>
      </c>
      <c r="B17" s="32">
        <v>20090220</v>
      </c>
      <c r="C17" s="32">
        <v>20390215</v>
      </c>
      <c r="D17">
        <v>3.5</v>
      </c>
      <c r="E17">
        <v>98.71875</v>
      </c>
      <c r="F17">
        <v>98.796875</v>
      </c>
      <c r="G17" s="31">
        <v>29.9861</v>
      </c>
      <c r="H17">
        <v>4.8000000000000001E-2</v>
      </c>
      <c r="I17">
        <v>1.24875</v>
      </c>
      <c r="J17">
        <v>0.35</v>
      </c>
      <c r="K17">
        <v>1.3</v>
      </c>
      <c r="L17">
        <v>1.55</v>
      </c>
      <c r="M17">
        <v>1.89</v>
      </c>
      <c r="N17">
        <v>2.19</v>
      </c>
      <c r="O17">
        <v>2.42</v>
      </c>
      <c r="P17">
        <v>2.75</v>
      </c>
      <c r="Q17">
        <v>3.01</v>
      </c>
      <c r="R17">
        <v>3.25</v>
      </c>
      <c r="S17">
        <v>0.19</v>
      </c>
      <c r="T17">
        <v>0.27</v>
      </c>
      <c r="U17">
        <v>0.48</v>
      </c>
      <c r="V17">
        <v>0.64</v>
      </c>
      <c r="W17">
        <v>0.96</v>
      </c>
      <c r="X17">
        <v>1.3</v>
      </c>
      <c r="Y17">
        <v>1.81</v>
      </c>
      <c r="Z17">
        <v>2.21</v>
      </c>
      <c r="AA17">
        <v>2.78</v>
      </c>
      <c r="AB17">
        <v>3.82</v>
      </c>
      <c r="AC17">
        <v>3.56</v>
      </c>
      <c r="AE17" s="1"/>
    </row>
    <row r="18" spans="1:31">
      <c r="A18" s="31">
        <v>20390215.103500001</v>
      </c>
      <c r="B18" s="32">
        <v>20090223</v>
      </c>
      <c r="C18" s="32">
        <v>20390215</v>
      </c>
      <c r="D18">
        <v>3.5</v>
      </c>
      <c r="E18">
        <v>99.8125</v>
      </c>
      <c r="F18">
        <v>99.875</v>
      </c>
      <c r="G18" s="31">
        <v>29.977799999999998</v>
      </c>
      <c r="H18">
        <v>7.6999999999999999E-2</v>
      </c>
      <c r="I18">
        <v>1.24875</v>
      </c>
      <c r="J18">
        <v>0.3</v>
      </c>
      <c r="K18">
        <v>1.31</v>
      </c>
      <c r="L18">
        <v>1.59</v>
      </c>
      <c r="M18">
        <v>1.93</v>
      </c>
      <c r="N18">
        <v>2.23</v>
      </c>
      <c r="O18">
        <v>2.4500000000000002</v>
      </c>
      <c r="P18">
        <v>2.76</v>
      </c>
      <c r="Q18">
        <v>3</v>
      </c>
      <c r="R18">
        <v>3.19</v>
      </c>
      <c r="S18">
        <v>0.19</v>
      </c>
      <c r="T18">
        <v>0.28999999999999998</v>
      </c>
      <c r="U18">
        <v>0.5</v>
      </c>
      <c r="V18">
        <v>0.69</v>
      </c>
      <c r="W18">
        <v>0.96</v>
      </c>
      <c r="X18">
        <v>1.34</v>
      </c>
      <c r="Y18">
        <v>1.84</v>
      </c>
      <c r="Z18">
        <v>2.2200000000000002</v>
      </c>
      <c r="AA18">
        <v>2.78</v>
      </c>
      <c r="AB18">
        <v>3.79</v>
      </c>
      <c r="AC18">
        <v>3.53</v>
      </c>
      <c r="AE18" s="1"/>
    </row>
    <row r="19" spans="1:31">
      <c r="A19" s="31">
        <v>20390215.103500001</v>
      </c>
      <c r="B19" s="32">
        <v>20090224</v>
      </c>
      <c r="C19" s="32">
        <v>20390215</v>
      </c>
      <c r="D19">
        <v>3.5</v>
      </c>
      <c r="E19">
        <v>100.03125</v>
      </c>
      <c r="F19">
        <v>100.09375</v>
      </c>
      <c r="G19" s="31">
        <v>29.975000000000001</v>
      </c>
      <c r="H19">
        <v>8.6699999999999999E-2</v>
      </c>
      <c r="I19">
        <v>1.25</v>
      </c>
      <c r="J19">
        <v>0.3</v>
      </c>
      <c r="K19">
        <v>1.32</v>
      </c>
      <c r="L19">
        <v>1.58</v>
      </c>
      <c r="M19">
        <v>1.91</v>
      </c>
      <c r="N19">
        <v>2.2000000000000002</v>
      </c>
      <c r="O19">
        <v>2.44</v>
      </c>
      <c r="P19">
        <v>2.75</v>
      </c>
      <c r="Q19">
        <v>2.99</v>
      </c>
      <c r="R19">
        <v>3.14</v>
      </c>
      <c r="S19">
        <v>0.22</v>
      </c>
      <c r="T19">
        <v>0.32</v>
      </c>
      <c r="U19">
        <v>0.49</v>
      </c>
      <c r="V19">
        <v>0.71</v>
      </c>
      <c r="W19">
        <v>1.03</v>
      </c>
      <c r="X19">
        <v>1.37</v>
      </c>
      <c r="Y19">
        <v>1.89</v>
      </c>
      <c r="Z19">
        <v>2.2599999999999998</v>
      </c>
      <c r="AA19">
        <v>2.8</v>
      </c>
      <c r="AB19">
        <v>3.77</v>
      </c>
      <c r="AC19">
        <v>3.49</v>
      </c>
      <c r="AE19" s="1"/>
    </row>
    <row r="20" spans="1:31">
      <c r="A20" s="31">
        <v>20390215.103500001</v>
      </c>
      <c r="B20" s="32">
        <v>20090225</v>
      </c>
      <c r="C20" s="32">
        <v>20390215</v>
      </c>
      <c r="D20">
        <v>3.5</v>
      </c>
      <c r="E20">
        <v>98.359375</v>
      </c>
      <c r="F20">
        <v>98.421875</v>
      </c>
      <c r="G20" s="31">
        <v>29.972200000000001</v>
      </c>
      <c r="H20">
        <v>9.64E-2</v>
      </c>
      <c r="I20">
        <v>1.2562500000000001</v>
      </c>
      <c r="J20">
        <v>0.3</v>
      </c>
      <c r="K20">
        <v>1.36</v>
      </c>
      <c r="L20">
        <v>1.66</v>
      </c>
      <c r="M20">
        <v>2.0099999999999998</v>
      </c>
      <c r="N20">
        <v>2.33</v>
      </c>
      <c r="O20">
        <v>2.57</v>
      </c>
      <c r="P20">
        <v>2.87</v>
      </c>
      <c r="Q20">
        <v>3.11</v>
      </c>
      <c r="R20">
        <v>3.22</v>
      </c>
      <c r="S20">
        <v>0.21</v>
      </c>
      <c r="T20">
        <v>0.3</v>
      </c>
      <c r="U20">
        <v>0.52</v>
      </c>
      <c r="V20">
        <v>0.75</v>
      </c>
      <c r="W20">
        <v>1.0900000000000001</v>
      </c>
      <c r="X20">
        <v>1.49</v>
      </c>
      <c r="Y20">
        <v>2.06</v>
      </c>
      <c r="Z20">
        <v>2.42</v>
      </c>
      <c r="AA20">
        <v>2.95</v>
      </c>
      <c r="AB20">
        <v>3.88</v>
      </c>
      <c r="AC20">
        <v>3.59</v>
      </c>
      <c r="AE20" s="1"/>
    </row>
    <row r="21" spans="1:31">
      <c r="A21" s="31">
        <v>20390215.103500001</v>
      </c>
      <c r="B21" s="32">
        <v>20090226</v>
      </c>
      <c r="C21" s="32">
        <v>20390215</v>
      </c>
      <c r="D21">
        <v>3.5</v>
      </c>
      <c r="E21">
        <v>96.78125</v>
      </c>
      <c r="F21">
        <v>96.84375</v>
      </c>
      <c r="G21" s="31">
        <v>29.9694</v>
      </c>
      <c r="H21">
        <v>0.106</v>
      </c>
      <c r="I21">
        <v>1.26125</v>
      </c>
      <c r="J21">
        <v>0.3</v>
      </c>
      <c r="K21">
        <v>1.4</v>
      </c>
      <c r="L21">
        <v>1.73</v>
      </c>
      <c r="M21">
        <v>2.12</v>
      </c>
      <c r="N21">
        <v>2.4500000000000002</v>
      </c>
      <c r="O21">
        <v>2.71</v>
      </c>
      <c r="P21">
        <v>3.06</v>
      </c>
      <c r="Q21">
        <v>3.32</v>
      </c>
      <c r="R21">
        <v>3.45</v>
      </c>
      <c r="S21">
        <v>0.18</v>
      </c>
      <c r="T21">
        <v>0.27</v>
      </c>
      <c r="U21">
        <v>0.47</v>
      </c>
      <c r="V21">
        <v>0.73</v>
      </c>
      <c r="W21">
        <v>1.08</v>
      </c>
      <c r="X21">
        <v>1.5</v>
      </c>
      <c r="Y21">
        <v>2.0699999999999998</v>
      </c>
      <c r="Z21">
        <v>2.72</v>
      </c>
      <c r="AA21">
        <v>2.98</v>
      </c>
      <c r="AB21">
        <v>3.93</v>
      </c>
      <c r="AC21">
        <v>3.66</v>
      </c>
      <c r="AE21" s="1"/>
    </row>
    <row r="22" spans="1:31">
      <c r="A22" s="31">
        <v>20390215.103500001</v>
      </c>
      <c r="B22" s="32">
        <v>20090227</v>
      </c>
      <c r="C22" s="32">
        <v>20390215</v>
      </c>
      <c r="D22">
        <v>3.5</v>
      </c>
      <c r="E22">
        <v>96.25</v>
      </c>
      <c r="F22">
        <v>96.3125</v>
      </c>
      <c r="G22" s="31">
        <v>29.966699999999999</v>
      </c>
      <c r="H22">
        <v>0.1157</v>
      </c>
      <c r="I22">
        <v>1.2643800000000001</v>
      </c>
      <c r="J22">
        <v>0.3</v>
      </c>
      <c r="K22">
        <v>1.4</v>
      </c>
      <c r="L22">
        <v>1.7</v>
      </c>
      <c r="M22">
        <v>2.1</v>
      </c>
      <c r="N22">
        <v>2.44</v>
      </c>
      <c r="O22">
        <v>2.71</v>
      </c>
      <c r="P22">
        <v>3.07</v>
      </c>
      <c r="Q22">
        <v>3.34</v>
      </c>
      <c r="R22">
        <v>3.46</v>
      </c>
      <c r="S22">
        <v>0.16</v>
      </c>
      <c r="T22">
        <v>0.26</v>
      </c>
      <c r="U22">
        <v>0.45</v>
      </c>
      <c r="V22">
        <v>0.72</v>
      </c>
      <c r="W22">
        <v>1</v>
      </c>
      <c r="X22">
        <v>1.4</v>
      </c>
      <c r="Y22">
        <v>1.99</v>
      </c>
      <c r="Z22">
        <v>2.69</v>
      </c>
      <c r="AA22">
        <v>3.02</v>
      </c>
      <c r="AB22">
        <v>3.98</v>
      </c>
      <c r="AC22">
        <v>3.71</v>
      </c>
      <c r="AE22" s="1"/>
    </row>
    <row r="23" spans="1:31">
      <c r="A23" s="31">
        <v>20390215.103500001</v>
      </c>
      <c r="B23" s="32">
        <v>20090302</v>
      </c>
      <c r="C23" s="32">
        <v>20390215</v>
      </c>
      <c r="D23">
        <v>3.5</v>
      </c>
      <c r="E23">
        <v>97.890625</v>
      </c>
      <c r="F23">
        <v>97.96875</v>
      </c>
      <c r="G23" s="31">
        <v>29.9528</v>
      </c>
      <c r="H23">
        <v>0.1447</v>
      </c>
      <c r="I23">
        <v>1.2662500000000001</v>
      </c>
      <c r="J23">
        <v>0.3</v>
      </c>
      <c r="K23">
        <v>1.36</v>
      </c>
      <c r="L23">
        <v>1.6</v>
      </c>
      <c r="M23">
        <v>1.96</v>
      </c>
      <c r="N23">
        <v>2.2999999999999998</v>
      </c>
      <c r="O23">
        <v>2.56</v>
      </c>
      <c r="P23">
        <v>2.93</v>
      </c>
      <c r="Q23">
        <v>3.24</v>
      </c>
      <c r="R23">
        <v>3.38</v>
      </c>
      <c r="S23">
        <v>0.17</v>
      </c>
      <c r="T23">
        <v>0.28000000000000003</v>
      </c>
      <c r="U23">
        <v>0.45</v>
      </c>
      <c r="V23">
        <v>0.67</v>
      </c>
      <c r="W23">
        <v>0.89</v>
      </c>
      <c r="X23">
        <v>1.28</v>
      </c>
      <c r="Y23">
        <v>1.86</v>
      </c>
      <c r="Z23">
        <v>2.54</v>
      </c>
      <c r="AA23">
        <v>2.91</v>
      </c>
      <c r="AB23">
        <v>3.89</v>
      </c>
      <c r="AC23">
        <v>3.64</v>
      </c>
      <c r="AE23" s="1"/>
    </row>
    <row r="24" spans="1:31">
      <c r="A24" s="31">
        <v>20390215.103500001</v>
      </c>
      <c r="B24" s="32">
        <v>20090303</v>
      </c>
      <c r="C24" s="32">
        <v>20390215</v>
      </c>
      <c r="D24">
        <v>3.5</v>
      </c>
      <c r="E24">
        <v>98</v>
      </c>
      <c r="F24">
        <v>98.0625</v>
      </c>
      <c r="G24" s="31">
        <v>29.95</v>
      </c>
      <c r="H24">
        <v>0.15440000000000001</v>
      </c>
      <c r="I24">
        <v>1.27125</v>
      </c>
      <c r="J24">
        <v>0.3</v>
      </c>
      <c r="K24">
        <v>1.33</v>
      </c>
      <c r="L24">
        <v>1.59</v>
      </c>
      <c r="M24">
        <v>1.97</v>
      </c>
      <c r="N24">
        <v>2.3199999999999998</v>
      </c>
      <c r="O24">
        <v>2.58</v>
      </c>
      <c r="P24">
        <v>2.95</v>
      </c>
      <c r="Q24">
        <v>3.24</v>
      </c>
      <c r="R24">
        <v>3.43</v>
      </c>
      <c r="S24">
        <v>0.14000000000000001</v>
      </c>
      <c r="T24">
        <v>0.27</v>
      </c>
      <c r="U24">
        <v>0.44</v>
      </c>
      <c r="V24">
        <v>0.68</v>
      </c>
      <c r="W24">
        <v>0.91</v>
      </c>
      <c r="X24">
        <v>1.31</v>
      </c>
      <c r="Y24">
        <v>1.87</v>
      </c>
      <c r="Z24">
        <v>2.58</v>
      </c>
      <c r="AA24">
        <v>2.93</v>
      </c>
      <c r="AB24">
        <v>3.92</v>
      </c>
      <c r="AC24">
        <v>3.67</v>
      </c>
      <c r="AE24" s="1"/>
    </row>
    <row r="25" spans="1:31">
      <c r="A25" s="31">
        <v>20390215.103500001</v>
      </c>
      <c r="B25" s="32">
        <v>20090304</v>
      </c>
      <c r="C25" s="32">
        <v>20390215</v>
      </c>
      <c r="D25">
        <v>3.5</v>
      </c>
      <c r="E25">
        <v>96.921875</v>
      </c>
      <c r="F25">
        <v>96.984375</v>
      </c>
      <c r="G25" s="31">
        <v>29.947199999999999</v>
      </c>
      <c r="H25">
        <v>0.16400000000000001</v>
      </c>
      <c r="I25">
        <v>1.2766299999999999</v>
      </c>
      <c r="J25">
        <v>0.3</v>
      </c>
      <c r="K25">
        <v>1.38</v>
      </c>
      <c r="L25">
        <v>1.67</v>
      </c>
      <c r="M25">
        <v>2.0499999999999998</v>
      </c>
      <c r="N25">
        <v>2.39</v>
      </c>
      <c r="O25">
        <v>2.66</v>
      </c>
      <c r="P25">
        <v>3.03</v>
      </c>
      <c r="Q25">
        <v>3.31</v>
      </c>
      <c r="R25">
        <v>3.44</v>
      </c>
      <c r="S25">
        <v>0.15</v>
      </c>
      <c r="T25">
        <v>0.26</v>
      </c>
      <c r="U25">
        <v>0.44</v>
      </c>
      <c r="V25">
        <v>0.71</v>
      </c>
      <c r="W25">
        <v>0.97</v>
      </c>
      <c r="X25">
        <v>1.4</v>
      </c>
      <c r="Y25">
        <v>1.97</v>
      </c>
      <c r="Z25">
        <v>2.67</v>
      </c>
      <c r="AA25">
        <v>3.01</v>
      </c>
      <c r="AB25">
        <v>3.96</v>
      </c>
      <c r="AC25">
        <v>3.69</v>
      </c>
      <c r="AE25" s="1"/>
    </row>
    <row r="26" spans="1:31">
      <c r="A26" s="31">
        <v>20390215.103500001</v>
      </c>
      <c r="B26" s="32">
        <v>20090305</v>
      </c>
      <c r="C26" s="32">
        <v>20390215</v>
      </c>
      <c r="D26">
        <v>3.5</v>
      </c>
      <c r="E26">
        <v>100.203125</v>
      </c>
      <c r="F26">
        <v>100.265625</v>
      </c>
      <c r="G26" s="31">
        <v>29.944400000000002</v>
      </c>
      <c r="H26">
        <v>0.17369999999999999</v>
      </c>
      <c r="I26">
        <v>1.2837499999999999</v>
      </c>
      <c r="J26">
        <v>0.3</v>
      </c>
      <c r="K26">
        <v>1.4</v>
      </c>
      <c r="L26">
        <v>1.67</v>
      </c>
      <c r="M26">
        <v>2.0299999999999998</v>
      </c>
      <c r="N26">
        <v>2.34</v>
      </c>
      <c r="O26">
        <v>2.58</v>
      </c>
      <c r="P26">
        <v>2.92</v>
      </c>
      <c r="Q26">
        <v>3.18</v>
      </c>
      <c r="R26">
        <v>3.3</v>
      </c>
      <c r="S26">
        <v>0.11</v>
      </c>
      <c r="T26">
        <v>0.2</v>
      </c>
      <c r="U26">
        <v>0.4</v>
      </c>
      <c r="V26">
        <v>0.66</v>
      </c>
      <c r="W26">
        <v>0.9</v>
      </c>
      <c r="X26">
        <v>1.3</v>
      </c>
      <c r="Y26">
        <v>1.82</v>
      </c>
      <c r="Z26">
        <v>2.4900000000000002</v>
      </c>
      <c r="AA26">
        <v>2.83</v>
      </c>
      <c r="AB26">
        <v>3.76</v>
      </c>
      <c r="AC26">
        <v>3.51</v>
      </c>
      <c r="AE26" s="1"/>
    </row>
    <row r="27" spans="1:31">
      <c r="A27" s="31">
        <v>20390215.103500001</v>
      </c>
      <c r="B27" s="32">
        <v>20090306</v>
      </c>
      <c r="C27" s="32">
        <v>20390215</v>
      </c>
      <c r="D27">
        <v>3.5</v>
      </c>
      <c r="E27">
        <v>99</v>
      </c>
      <c r="F27">
        <v>99.078125</v>
      </c>
      <c r="G27" s="31">
        <v>29.941700000000001</v>
      </c>
      <c r="H27">
        <v>0.18340000000000001</v>
      </c>
      <c r="I27">
        <v>1.2925</v>
      </c>
      <c r="J27">
        <v>0.3</v>
      </c>
      <c r="K27">
        <v>1.44</v>
      </c>
      <c r="L27">
        <v>1.67</v>
      </c>
      <c r="M27">
        <v>2</v>
      </c>
      <c r="N27">
        <v>2.29</v>
      </c>
      <c r="O27">
        <v>2.5099999999999998</v>
      </c>
      <c r="P27">
        <v>2.82</v>
      </c>
      <c r="Q27">
        <v>3.06</v>
      </c>
      <c r="R27">
        <v>3.18</v>
      </c>
      <c r="S27">
        <v>0.09</v>
      </c>
      <c r="T27">
        <v>0.21</v>
      </c>
      <c r="U27">
        <v>0.39</v>
      </c>
      <c r="V27">
        <v>0.67</v>
      </c>
      <c r="W27">
        <v>0.91</v>
      </c>
      <c r="X27">
        <v>1.34</v>
      </c>
      <c r="Y27">
        <v>1.83</v>
      </c>
      <c r="Z27">
        <v>2.4900000000000002</v>
      </c>
      <c r="AA27">
        <v>2.83</v>
      </c>
      <c r="AB27">
        <v>3.74</v>
      </c>
      <c r="AC27">
        <v>3.5</v>
      </c>
      <c r="AE27" s="1"/>
    </row>
    <row r="28" spans="1:31">
      <c r="A28" s="31">
        <v>20390215.103500001</v>
      </c>
      <c r="B28" s="32">
        <v>20090309</v>
      </c>
      <c r="C28" s="32">
        <v>20390215</v>
      </c>
      <c r="D28">
        <v>3.5</v>
      </c>
      <c r="E28">
        <v>98.75</v>
      </c>
      <c r="F28">
        <v>98.8125</v>
      </c>
      <c r="G28" s="31">
        <v>29.933299999999999</v>
      </c>
      <c r="H28">
        <v>0.21240000000000001</v>
      </c>
      <c r="I28">
        <v>1.3125</v>
      </c>
      <c r="J28">
        <v>0.3</v>
      </c>
      <c r="K28">
        <v>1.54</v>
      </c>
      <c r="L28">
        <v>1.78</v>
      </c>
      <c r="M28">
        <v>2.12</v>
      </c>
      <c r="N28">
        <v>2.41</v>
      </c>
      <c r="O28">
        <v>2.63</v>
      </c>
      <c r="P28">
        <v>2.94</v>
      </c>
      <c r="Q28">
        <v>3.16</v>
      </c>
      <c r="R28">
        <v>3.29</v>
      </c>
      <c r="S28">
        <v>0.12</v>
      </c>
      <c r="T28">
        <v>0.23</v>
      </c>
      <c r="U28">
        <v>0.47</v>
      </c>
      <c r="V28">
        <v>0.69</v>
      </c>
      <c r="W28">
        <v>0.96</v>
      </c>
      <c r="X28">
        <v>1.38</v>
      </c>
      <c r="Y28">
        <v>1.9</v>
      </c>
      <c r="Z28">
        <v>2.5299999999999998</v>
      </c>
      <c r="AA28">
        <v>2.89</v>
      </c>
      <c r="AB28">
        <v>3.83</v>
      </c>
      <c r="AC28">
        <v>3.59</v>
      </c>
      <c r="AE28" s="1"/>
    </row>
    <row r="29" spans="1:31">
      <c r="A29" s="31">
        <v>20390215.103500001</v>
      </c>
      <c r="B29" s="32">
        <v>20090310</v>
      </c>
      <c r="C29" s="32">
        <v>20390215</v>
      </c>
      <c r="D29">
        <v>3.5</v>
      </c>
      <c r="E29">
        <v>95.9375</v>
      </c>
      <c r="F29">
        <v>96</v>
      </c>
      <c r="G29" s="31">
        <v>29.930599999999998</v>
      </c>
      <c r="H29">
        <v>0.22209999999999999</v>
      </c>
      <c r="I29">
        <v>1.33125</v>
      </c>
      <c r="J29">
        <v>0.3</v>
      </c>
      <c r="K29">
        <v>1.54</v>
      </c>
      <c r="L29">
        <v>1.78</v>
      </c>
      <c r="M29">
        <v>2.11</v>
      </c>
      <c r="N29">
        <v>2.41</v>
      </c>
      <c r="O29">
        <v>2.64</v>
      </c>
      <c r="P29">
        <v>2.95</v>
      </c>
      <c r="Q29">
        <v>3.19</v>
      </c>
      <c r="R29">
        <v>3.34</v>
      </c>
      <c r="S29">
        <v>0.14000000000000001</v>
      </c>
      <c r="T29">
        <v>0.24</v>
      </c>
      <c r="U29">
        <v>0.47</v>
      </c>
      <c r="V29">
        <v>0.71</v>
      </c>
      <c r="W29">
        <v>1.01</v>
      </c>
      <c r="X29">
        <v>1.46</v>
      </c>
      <c r="Y29">
        <v>1.99</v>
      </c>
      <c r="Z29">
        <v>2.63</v>
      </c>
      <c r="AA29">
        <v>2.99</v>
      </c>
      <c r="AB29">
        <v>3.94</v>
      </c>
      <c r="AC29">
        <v>3.7</v>
      </c>
      <c r="AE29" s="1"/>
    </row>
    <row r="30" spans="1:31">
      <c r="A30" s="31">
        <v>20390215.103500001</v>
      </c>
      <c r="B30" s="32">
        <v>20090311</v>
      </c>
      <c r="C30" s="32">
        <v>20390215</v>
      </c>
      <c r="D30">
        <v>3.5</v>
      </c>
      <c r="E30">
        <v>97.015625</v>
      </c>
      <c r="F30">
        <v>97.078125</v>
      </c>
      <c r="G30" s="31">
        <v>29.927800000000001</v>
      </c>
      <c r="H30">
        <v>0.23169999999999999</v>
      </c>
      <c r="I30">
        <v>1.3259399999999999</v>
      </c>
      <c r="J30">
        <v>0.3</v>
      </c>
      <c r="K30">
        <v>1.5</v>
      </c>
      <c r="L30">
        <v>1.77</v>
      </c>
      <c r="M30">
        <v>2.13</v>
      </c>
      <c r="N30">
        <v>2.44</v>
      </c>
      <c r="O30">
        <v>2.68</v>
      </c>
      <c r="P30">
        <v>3.01</v>
      </c>
      <c r="Q30">
        <v>3.25</v>
      </c>
      <c r="R30">
        <v>3.4</v>
      </c>
      <c r="S30">
        <v>0.14000000000000001</v>
      </c>
      <c r="T30">
        <v>0.23</v>
      </c>
      <c r="U30">
        <v>0.46</v>
      </c>
      <c r="V30">
        <v>0.71</v>
      </c>
      <c r="W30">
        <v>1.03</v>
      </c>
      <c r="X30">
        <v>1.45</v>
      </c>
      <c r="Y30">
        <v>1.96</v>
      </c>
      <c r="Z30">
        <v>2.56</v>
      </c>
      <c r="AA30">
        <v>2.95</v>
      </c>
      <c r="AB30">
        <v>3.88</v>
      </c>
      <c r="AC30">
        <v>3.67</v>
      </c>
      <c r="AE30" s="1"/>
    </row>
    <row r="31" spans="1:31">
      <c r="A31" s="31">
        <v>20390215.103500001</v>
      </c>
      <c r="B31" s="32">
        <v>20090312</v>
      </c>
      <c r="C31" s="32">
        <v>20390215</v>
      </c>
      <c r="D31">
        <v>3.5</v>
      </c>
      <c r="E31">
        <v>97.890625</v>
      </c>
      <c r="F31">
        <v>97.953125</v>
      </c>
      <c r="G31" s="31">
        <v>29.925000000000001</v>
      </c>
      <c r="H31">
        <v>0.2414</v>
      </c>
      <c r="I31">
        <v>1.32</v>
      </c>
      <c r="J31">
        <v>0.3</v>
      </c>
      <c r="K31">
        <v>1.46</v>
      </c>
      <c r="L31">
        <v>1.68</v>
      </c>
      <c r="M31">
        <v>2</v>
      </c>
      <c r="N31">
        <v>2.31</v>
      </c>
      <c r="O31">
        <v>2.5299999999999998</v>
      </c>
      <c r="P31">
        <v>2.85</v>
      </c>
      <c r="Q31">
        <v>3.1</v>
      </c>
      <c r="R31">
        <v>3.28</v>
      </c>
      <c r="S31">
        <v>0.11</v>
      </c>
      <c r="T31">
        <v>0.22</v>
      </c>
      <c r="U31">
        <v>0.45</v>
      </c>
      <c r="V31">
        <v>0.7</v>
      </c>
      <c r="W31">
        <v>1.03</v>
      </c>
      <c r="X31">
        <v>1.42</v>
      </c>
      <c r="Y31">
        <v>1.92</v>
      </c>
      <c r="Z31">
        <v>2.5</v>
      </c>
      <c r="AA31">
        <v>2.89</v>
      </c>
      <c r="AB31">
        <v>3.82</v>
      </c>
      <c r="AC31">
        <v>3.63</v>
      </c>
      <c r="AE31" s="1"/>
    </row>
    <row r="32" spans="1:31">
      <c r="A32" s="31">
        <v>20390215.103500001</v>
      </c>
      <c r="B32" s="32">
        <v>20090313</v>
      </c>
      <c r="C32" s="32">
        <v>20390215</v>
      </c>
      <c r="D32">
        <v>3.5</v>
      </c>
      <c r="E32">
        <v>96.796875</v>
      </c>
      <c r="F32">
        <v>96.859375</v>
      </c>
      <c r="G32" s="31">
        <v>29.9222</v>
      </c>
      <c r="H32">
        <v>0.25109999999999999</v>
      </c>
      <c r="I32">
        <v>1.3156300000000001</v>
      </c>
      <c r="J32">
        <v>0.3</v>
      </c>
      <c r="K32">
        <v>1.45</v>
      </c>
      <c r="L32">
        <v>1.67</v>
      </c>
      <c r="M32">
        <v>2</v>
      </c>
      <c r="N32">
        <v>2.2799999999999998</v>
      </c>
      <c r="O32">
        <v>2.5099999999999998</v>
      </c>
      <c r="P32">
        <v>2.82</v>
      </c>
      <c r="Q32">
        <v>3.08</v>
      </c>
      <c r="R32">
        <v>3.27</v>
      </c>
      <c r="S32">
        <v>0.09</v>
      </c>
      <c r="T32">
        <v>0.2</v>
      </c>
      <c r="U32">
        <v>0.42</v>
      </c>
      <c r="V32">
        <v>0.67</v>
      </c>
      <c r="W32">
        <v>0.98</v>
      </c>
      <c r="X32">
        <v>1.36</v>
      </c>
      <c r="Y32">
        <v>1.87</v>
      </c>
      <c r="Z32">
        <v>2.48</v>
      </c>
      <c r="AA32">
        <v>2.89</v>
      </c>
      <c r="AB32">
        <v>3.84</v>
      </c>
      <c r="AC32">
        <v>3.66</v>
      </c>
      <c r="AE32" s="1"/>
    </row>
    <row r="33" spans="1:31">
      <c r="A33" s="31">
        <v>20390215.103500001</v>
      </c>
      <c r="B33" s="32">
        <v>20090316</v>
      </c>
      <c r="C33" s="32">
        <v>20390215</v>
      </c>
      <c r="D33">
        <v>3.5</v>
      </c>
      <c r="E33">
        <v>95.34375</v>
      </c>
      <c r="F33">
        <v>95.421875</v>
      </c>
      <c r="G33" s="31">
        <v>29.913900000000002</v>
      </c>
      <c r="H33">
        <v>0.28010000000000002</v>
      </c>
      <c r="I33">
        <v>1.3087500000000001</v>
      </c>
      <c r="J33">
        <v>0.3</v>
      </c>
      <c r="K33">
        <v>1.45</v>
      </c>
      <c r="L33">
        <v>1.67</v>
      </c>
      <c r="M33">
        <v>2</v>
      </c>
      <c r="N33">
        <v>2.2999999999999998</v>
      </c>
      <c r="O33">
        <v>2.54</v>
      </c>
      <c r="P33">
        <v>2.87</v>
      </c>
      <c r="Q33">
        <v>3.17</v>
      </c>
      <c r="R33">
        <v>3.42</v>
      </c>
      <c r="S33">
        <v>0.11</v>
      </c>
      <c r="T33">
        <v>0.24</v>
      </c>
      <c r="U33">
        <v>0.46</v>
      </c>
      <c r="V33">
        <v>0.69</v>
      </c>
      <c r="W33">
        <v>1</v>
      </c>
      <c r="X33">
        <v>1.39</v>
      </c>
      <c r="Y33">
        <v>1.91</v>
      </c>
      <c r="Z33">
        <v>2.5499999999999998</v>
      </c>
      <c r="AA33">
        <v>2.97</v>
      </c>
      <c r="AB33">
        <v>3.93</v>
      </c>
      <c r="AC33">
        <v>3.76</v>
      </c>
      <c r="AE33" s="1"/>
    </row>
    <row r="34" spans="1:31">
      <c r="A34" s="31">
        <v>20390215.103500001</v>
      </c>
      <c r="B34" s="32">
        <v>20090317</v>
      </c>
      <c r="C34" s="32">
        <v>20390215</v>
      </c>
      <c r="D34">
        <v>3.5</v>
      </c>
      <c r="E34">
        <v>94.1875</v>
      </c>
      <c r="F34">
        <v>94.25</v>
      </c>
      <c r="G34" s="31">
        <v>29.911100000000001</v>
      </c>
      <c r="H34">
        <v>0.28970000000000001</v>
      </c>
      <c r="I34">
        <v>1.29938</v>
      </c>
      <c r="J34">
        <v>0.3</v>
      </c>
      <c r="K34">
        <v>1.41</v>
      </c>
      <c r="L34">
        <v>1.65</v>
      </c>
      <c r="M34">
        <v>1.98</v>
      </c>
      <c r="N34">
        <v>2.2799999999999998</v>
      </c>
      <c r="O34">
        <v>2.52</v>
      </c>
      <c r="P34">
        <v>2.86</v>
      </c>
      <c r="Q34">
        <v>3.14</v>
      </c>
      <c r="R34">
        <v>3.36</v>
      </c>
      <c r="S34">
        <v>0.14000000000000001</v>
      </c>
      <c r="T34">
        <v>0.24</v>
      </c>
      <c r="U34">
        <v>0.45</v>
      </c>
      <c r="V34">
        <v>0.69</v>
      </c>
      <c r="W34">
        <v>1.05</v>
      </c>
      <c r="X34">
        <v>1.45</v>
      </c>
      <c r="Y34">
        <v>2</v>
      </c>
      <c r="Z34">
        <v>2.64</v>
      </c>
      <c r="AA34">
        <v>3.02</v>
      </c>
      <c r="AB34">
        <v>3.99</v>
      </c>
      <c r="AC34">
        <v>3.83</v>
      </c>
      <c r="AE34" s="1"/>
    </row>
    <row r="35" spans="1:31">
      <c r="A35" s="31">
        <v>20390215.103500001</v>
      </c>
      <c r="B35" s="32">
        <v>20090318</v>
      </c>
      <c r="C35" s="32">
        <v>20390215</v>
      </c>
      <c r="D35">
        <v>3.5</v>
      </c>
      <c r="E35">
        <v>99.390625</v>
      </c>
      <c r="F35">
        <v>99.421875</v>
      </c>
      <c r="G35" s="31">
        <v>29.908300000000001</v>
      </c>
      <c r="H35">
        <v>0.2994</v>
      </c>
      <c r="I35">
        <v>1.2875000000000001</v>
      </c>
      <c r="J35">
        <v>0.3</v>
      </c>
      <c r="K35">
        <v>1.41</v>
      </c>
      <c r="L35">
        <v>1.67</v>
      </c>
      <c r="M35">
        <v>2.0099999999999998</v>
      </c>
      <c r="N35">
        <v>2.3199999999999998</v>
      </c>
      <c r="O35">
        <v>2.57</v>
      </c>
      <c r="P35">
        <v>2.92</v>
      </c>
      <c r="Q35">
        <v>3.2</v>
      </c>
      <c r="R35">
        <v>3.46</v>
      </c>
      <c r="S35">
        <v>0.15</v>
      </c>
      <c r="T35">
        <v>0.21</v>
      </c>
      <c r="U35">
        <v>0.4</v>
      </c>
      <c r="V35">
        <v>0.6</v>
      </c>
      <c r="W35">
        <v>0.82</v>
      </c>
      <c r="X35">
        <v>1.1399999999999999</v>
      </c>
      <c r="Y35">
        <v>1.54</v>
      </c>
      <c r="Z35">
        <v>2.11</v>
      </c>
      <c r="AA35">
        <v>2.5099999999999998</v>
      </c>
      <c r="AB35">
        <v>3.65</v>
      </c>
      <c r="AC35">
        <v>3.57</v>
      </c>
      <c r="AE35" s="1"/>
    </row>
    <row r="36" spans="1:31">
      <c r="A36" s="31">
        <v>20390215.103500001</v>
      </c>
      <c r="B36" s="32">
        <v>20090319</v>
      </c>
      <c r="C36" s="32">
        <v>20390215</v>
      </c>
      <c r="D36">
        <v>3.5</v>
      </c>
      <c r="E36">
        <v>97.578125</v>
      </c>
      <c r="F36">
        <v>97.609375</v>
      </c>
      <c r="G36" s="31">
        <v>29.9056</v>
      </c>
      <c r="H36">
        <v>0.30909999999999999</v>
      </c>
      <c r="I36">
        <v>1.22688</v>
      </c>
      <c r="J36">
        <v>0.25</v>
      </c>
      <c r="K36">
        <v>1.23</v>
      </c>
      <c r="L36">
        <v>1.43</v>
      </c>
      <c r="M36">
        <v>1.73</v>
      </c>
      <c r="N36">
        <v>2.0099999999999998</v>
      </c>
      <c r="O36">
        <v>2.21</v>
      </c>
      <c r="P36">
        <v>2.5299999999999998</v>
      </c>
      <c r="Q36">
        <v>2.79</v>
      </c>
      <c r="R36">
        <v>3.19</v>
      </c>
      <c r="S36">
        <v>0.1</v>
      </c>
      <c r="T36">
        <v>0.2</v>
      </c>
      <c r="U36">
        <v>0.4</v>
      </c>
      <c r="V36">
        <v>0.6</v>
      </c>
      <c r="W36">
        <v>0.87</v>
      </c>
      <c r="X36">
        <v>1.21</v>
      </c>
      <c r="Y36">
        <v>1.64</v>
      </c>
      <c r="Z36">
        <v>2.17</v>
      </c>
      <c r="AA36">
        <v>2.61</v>
      </c>
      <c r="AB36">
        <v>3.64</v>
      </c>
      <c r="AC36">
        <v>3.62</v>
      </c>
      <c r="AE36" s="1"/>
    </row>
    <row r="37" spans="1:31">
      <c r="A37" s="31">
        <v>20390215.103500001</v>
      </c>
      <c r="B37" s="32">
        <v>20090320</v>
      </c>
      <c r="C37" s="32">
        <v>20390215</v>
      </c>
      <c r="D37">
        <v>3.5</v>
      </c>
      <c r="E37">
        <v>97.078125</v>
      </c>
      <c r="F37">
        <v>97.140625</v>
      </c>
      <c r="G37" s="31">
        <v>29.902799999999999</v>
      </c>
      <c r="H37">
        <v>0.31869999999999998</v>
      </c>
      <c r="I37">
        <v>1.22281</v>
      </c>
      <c r="J37">
        <v>0.25</v>
      </c>
      <c r="K37">
        <v>1.27</v>
      </c>
      <c r="L37">
        <v>1.48</v>
      </c>
      <c r="M37">
        <v>1.8</v>
      </c>
      <c r="N37">
        <v>2.08</v>
      </c>
      <c r="O37">
        <v>2.29</v>
      </c>
      <c r="P37">
        <v>2.64</v>
      </c>
      <c r="Q37">
        <v>2.93</v>
      </c>
      <c r="R37">
        <v>3.35</v>
      </c>
      <c r="S37">
        <v>0.09</v>
      </c>
      <c r="T37">
        <v>0.22</v>
      </c>
      <c r="U37">
        <v>0.41</v>
      </c>
      <c r="V37">
        <v>0.6</v>
      </c>
      <c r="W37">
        <v>0.89</v>
      </c>
      <c r="X37">
        <v>1.23</v>
      </c>
      <c r="Y37">
        <v>1.66</v>
      </c>
      <c r="Z37">
        <v>2.1800000000000002</v>
      </c>
      <c r="AA37">
        <v>2.65</v>
      </c>
      <c r="AB37">
        <v>3.67</v>
      </c>
      <c r="AC37">
        <v>3.65</v>
      </c>
      <c r="AE37" s="1"/>
    </row>
    <row r="38" spans="1:31">
      <c r="A38" s="31">
        <v>20390215.103500001</v>
      </c>
      <c r="B38" s="32">
        <v>20090323</v>
      </c>
      <c r="C38" s="32">
        <v>20390215</v>
      </c>
      <c r="D38">
        <v>3.5</v>
      </c>
      <c r="E38">
        <v>96.5</v>
      </c>
      <c r="F38">
        <v>96.578125</v>
      </c>
      <c r="G38" s="31">
        <v>29.894400000000001</v>
      </c>
      <c r="H38">
        <v>0.3478</v>
      </c>
      <c r="I38">
        <v>1.2221900000000001</v>
      </c>
      <c r="J38">
        <v>0.25</v>
      </c>
      <c r="K38">
        <v>1.28</v>
      </c>
      <c r="L38">
        <v>1.49</v>
      </c>
      <c r="M38">
        <v>1.81</v>
      </c>
      <c r="N38">
        <v>2.1</v>
      </c>
      <c r="O38">
        <v>2.31</v>
      </c>
      <c r="P38">
        <v>2.64</v>
      </c>
      <c r="Q38">
        <v>2.94</v>
      </c>
      <c r="R38">
        <v>3.38</v>
      </c>
      <c r="S38">
        <v>0.1</v>
      </c>
      <c r="T38">
        <v>0.22</v>
      </c>
      <c r="U38">
        <v>0.4</v>
      </c>
      <c r="V38">
        <v>0.6</v>
      </c>
      <c r="W38">
        <v>0.93</v>
      </c>
      <c r="X38">
        <v>1.25</v>
      </c>
      <c r="Y38">
        <v>1.69</v>
      </c>
      <c r="Z38">
        <v>2.2000000000000002</v>
      </c>
      <c r="AA38">
        <v>2.68</v>
      </c>
      <c r="AB38">
        <v>3.7</v>
      </c>
      <c r="AC38">
        <v>3.69</v>
      </c>
      <c r="AE38" s="1"/>
    </row>
    <row r="39" spans="1:31">
      <c r="A39" s="31">
        <v>20390215.103500001</v>
      </c>
      <c r="B39" s="32">
        <v>20090324</v>
      </c>
      <c r="C39" s="32">
        <v>20390215</v>
      </c>
      <c r="D39">
        <v>3.5</v>
      </c>
      <c r="E39">
        <v>97.421875</v>
      </c>
      <c r="F39">
        <v>97.484375</v>
      </c>
      <c r="G39" s="31">
        <v>29.8917</v>
      </c>
      <c r="H39">
        <v>0.3574</v>
      </c>
      <c r="I39">
        <v>1.2262500000000001</v>
      </c>
      <c r="J39">
        <v>0.25</v>
      </c>
      <c r="K39">
        <v>1.3</v>
      </c>
      <c r="L39">
        <v>1.53</v>
      </c>
      <c r="M39">
        <v>1.84</v>
      </c>
      <c r="N39">
        <v>2.13</v>
      </c>
      <c r="O39">
        <v>2.34</v>
      </c>
      <c r="P39">
        <v>2.67</v>
      </c>
      <c r="Q39">
        <v>2.97</v>
      </c>
      <c r="R39">
        <v>3.43</v>
      </c>
      <c r="S39">
        <v>0.05</v>
      </c>
      <c r="T39">
        <v>0.21</v>
      </c>
      <c r="U39">
        <v>0.42</v>
      </c>
      <c r="V39">
        <v>0.62</v>
      </c>
      <c r="W39">
        <v>0.93</v>
      </c>
      <c r="X39">
        <v>1.24</v>
      </c>
      <c r="Y39">
        <v>1.7</v>
      </c>
      <c r="Z39">
        <v>2.2200000000000002</v>
      </c>
      <c r="AA39">
        <v>2.68</v>
      </c>
      <c r="AB39">
        <v>3.64</v>
      </c>
      <c r="AC39">
        <v>3.6</v>
      </c>
      <c r="AE39" s="1"/>
    </row>
    <row r="40" spans="1:31">
      <c r="A40" s="31">
        <v>20390215.103500001</v>
      </c>
      <c r="B40" s="32">
        <v>20090325</v>
      </c>
      <c r="C40" s="32">
        <v>20390215</v>
      </c>
      <c r="D40">
        <v>3.5</v>
      </c>
      <c r="E40">
        <v>95.65625</v>
      </c>
      <c r="F40">
        <v>95.734375</v>
      </c>
      <c r="G40" s="31">
        <v>29.8889</v>
      </c>
      <c r="H40">
        <v>0.36709999999999998</v>
      </c>
      <c r="I40">
        <v>1.2275</v>
      </c>
      <c r="J40">
        <v>0.25</v>
      </c>
      <c r="K40">
        <v>1.32</v>
      </c>
      <c r="L40">
        <v>1.53</v>
      </c>
      <c r="M40">
        <v>1.84</v>
      </c>
      <c r="N40">
        <v>2.13</v>
      </c>
      <c r="O40">
        <v>2.34</v>
      </c>
      <c r="P40">
        <v>2.68</v>
      </c>
      <c r="Q40">
        <v>2.96</v>
      </c>
      <c r="R40">
        <v>3.38</v>
      </c>
      <c r="S40">
        <v>0.03</v>
      </c>
      <c r="T40">
        <v>0.19</v>
      </c>
      <c r="U40">
        <v>0.41</v>
      </c>
      <c r="V40">
        <v>0.6</v>
      </c>
      <c r="W40">
        <v>0.96</v>
      </c>
      <c r="X40">
        <v>1.35</v>
      </c>
      <c r="Y40">
        <v>1.84</v>
      </c>
      <c r="Z40">
        <v>2.36</v>
      </c>
      <c r="AA40">
        <v>2.81</v>
      </c>
      <c r="AB40">
        <v>3.76</v>
      </c>
      <c r="AC40">
        <v>3.73</v>
      </c>
      <c r="AE40" s="1"/>
    </row>
    <row r="41" spans="1:31">
      <c r="A41" s="31">
        <v>20390215.103500001</v>
      </c>
      <c r="B41" s="32">
        <v>20090326</v>
      </c>
      <c r="C41" s="32">
        <v>20390215</v>
      </c>
      <c r="D41">
        <v>3.5</v>
      </c>
      <c r="E41">
        <v>97.1875</v>
      </c>
      <c r="F41">
        <v>97.21875</v>
      </c>
      <c r="G41" s="31">
        <v>29.886099999999999</v>
      </c>
      <c r="H41">
        <v>0.37680000000000002</v>
      </c>
      <c r="I41">
        <v>1.2318800000000001</v>
      </c>
      <c r="J41">
        <v>0.25</v>
      </c>
      <c r="K41">
        <v>1.3</v>
      </c>
      <c r="L41">
        <v>1.52</v>
      </c>
      <c r="M41">
        <v>1.83</v>
      </c>
      <c r="N41">
        <v>2.12</v>
      </c>
      <c r="O41">
        <v>2.36</v>
      </c>
      <c r="P41">
        <v>2.7</v>
      </c>
      <c r="Q41">
        <v>2.99</v>
      </c>
      <c r="R41">
        <v>3.41</v>
      </c>
      <c r="S41">
        <v>0.02</v>
      </c>
      <c r="T41">
        <v>0.15</v>
      </c>
      <c r="U41">
        <v>0.39</v>
      </c>
      <c r="V41">
        <v>0.56999999999999995</v>
      </c>
      <c r="W41">
        <v>0.9</v>
      </c>
      <c r="X41">
        <v>1.29</v>
      </c>
      <c r="Y41">
        <v>1.8</v>
      </c>
      <c r="Z41">
        <v>2.34</v>
      </c>
      <c r="AA41">
        <v>2.76</v>
      </c>
      <c r="AB41">
        <v>3.69</v>
      </c>
      <c r="AC41">
        <v>3.66</v>
      </c>
      <c r="AE41" s="1"/>
    </row>
    <row r="42" spans="1:31">
      <c r="A42" s="31">
        <v>20390215.103500001</v>
      </c>
      <c r="B42" s="32">
        <v>20090327</v>
      </c>
      <c r="C42" s="32">
        <v>20390215</v>
      </c>
      <c r="D42">
        <v>3.5</v>
      </c>
      <c r="E42">
        <v>97.875</v>
      </c>
      <c r="F42">
        <v>97.953125</v>
      </c>
      <c r="G42" s="31">
        <v>29.883299999999998</v>
      </c>
      <c r="H42">
        <v>0.38640000000000002</v>
      </c>
      <c r="I42">
        <v>1.22</v>
      </c>
      <c r="J42">
        <v>0.25</v>
      </c>
      <c r="K42">
        <v>1.24</v>
      </c>
      <c r="L42">
        <v>1.44</v>
      </c>
      <c r="M42">
        <v>1.76</v>
      </c>
      <c r="N42">
        <v>2.06</v>
      </c>
      <c r="O42">
        <v>2.29</v>
      </c>
      <c r="P42">
        <v>2.64</v>
      </c>
      <c r="Q42">
        <v>2.92</v>
      </c>
      <c r="R42">
        <v>3.29</v>
      </c>
      <c r="S42">
        <v>0.03</v>
      </c>
      <c r="T42">
        <v>0.14000000000000001</v>
      </c>
      <c r="U42">
        <v>0.39</v>
      </c>
      <c r="V42">
        <v>0.57999999999999996</v>
      </c>
      <c r="W42">
        <v>0.9</v>
      </c>
      <c r="X42">
        <v>1.27</v>
      </c>
      <c r="Y42">
        <v>1.79</v>
      </c>
      <c r="Z42">
        <v>2.36</v>
      </c>
      <c r="AA42">
        <v>2.78</v>
      </c>
      <c r="AB42">
        <v>3.66</v>
      </c>
      <c r="AC42">
        <v>3.62</v>
      </c>
      <c r="AE42" s="1"/>
    </row>
    <row r="43" spans="1:31">
      <c r="A43" s="31">
        <v>20390215.103500001</v>
      </c>
      <c r="B43" s="32">
        <v>20090330</v>
      </c>
      <c r="C43" s="32">
        <v>20390215</v>
      </c>
      <c r="D43">
        <v>3.5</v>
      </c>
      <c r="E43">
        <v>98.15625</v>
      </c>
      <c r="F43">
        <v>98.234375</v>
      </c>
      <c r="G43" s="31">
        <v>29.875</v>
      </c>
      <c r="H43">
        <v>0.41539999999999999</v>
      </c>
      <c r="I43">
        <v>1.2075</v>
      </c>
      <c r="J43">
        <v>0.25</v>
      </c>
      <c r="K43">
        <v>1.22</v>
      </c>
      <c r="L43">
        <v>1.43</v>
      </c>
      <c r="M43">
        <v>1.72</v>
      </c>
      <c r="N43">
        <v>2.0099999999999998</v>
      </c>
      <c r="O43">
        <v>2.2599999999999998</v>
      </c>
      <c r="P43">
        <v>2.6</v>
      </c>
      <c r="Q43">
        <v>2.89</v>
      </c>
      <c r="R43">
        <v>3.24</v>
      </c>
      <c r="S43">
        <v>0.05</v>
      </c>
      <c r="T43">
        <v>0.18</v>
      </c>
      <c r="U43">
        <v>0.42</v>
      </c>
      <c r="V43">
        <v>0.57999999999999996</v>
      </c>
      <c r="W43">
        <v>0.84</v>
      </c>
      <c r="X43">
        <v>1.2</v>
      </c>
      <c r="Y43">
        <v>1.72</v>
      </c>
      <c r="Z43">
        <v>2.31</v>
      </c>
      <c r="AA43">
        <v>2.73</v>
      </c>
      <c r="AB43">
        <v>3.64</v>
      </c>
      <c r="AC43">
        <v>3.6</v>
      </c>
      <c r="AE43" s="1"/>
    </row>
    <row r="44" spans="1:31">
      <c r="A44" s="31">
        <v>20390215.103500001</v>
      </c>
      <c r="B44" s="32">
        <v>20090331</v>
      </c>
      <c r="C44" s="32">
        <v>20390215</v>
      </c>
      <c r="D44">
        <v>3.5</v>
      </c>
      <c r="E44">
        <v>99.328125</v>
      </c>
      <c r="F44">
        <v>99.390625</v>
      </c>
      <c r="G44" s="31">
        <v>29.875</v>
      </c>
      <c r="H44">
        <v>0.42509999999999998</v>
      </c>
      <c r="I44">
        <v>1.1918800000000001</v>
      </c>
      <c r="J44">
        <v>0.25</v>
      </c>
      <c r="K44">
        <v>1.19</v>
      </c>
      <c r="L44">
        <v>1.38</v>
      </c>
      <c r="M44">
        <v>1.68</v>
      </c>
      <c r="N44">
        <v>1.98</v>
      </c>
      <c r="O44">
        <v>2.2200000000000002</v>
      </c>
      <c r="P44">
        <v>2.57</v>
      </c>
      <c r="Q44">
        <v>2.88</v>
      </c>
      <c r="R44">
        <v>3.25</v>
      </c>
      <c r="S44">
        <v>0.17</v>
      </c>
      <c r="T44">
        <v>0.21</v>
      </c>
      <c r="U44">
        <v>0.43</v>
      </c>
      <c r="V44">
        <v>0.56999999999999995</v>
      </c>
      <c r="W44">
        <v>0.81</v>
      </c>
      <c r="X44">
        <v>1.1499999999999999</v>
      </c>
      <c r="Y44">
        <v>1.67</v>
      </c>
      <c r="Z44">
        <v>2.2799999999999998</v>
      </c>
      <c r="AA44">
        <v>2.71</v>
      </c>
      <c r="AB44">
        <v>3.61</v>
      </c>
      <c r="AC44">
        <v>3.56</v>
      </c>
      <c r="AE44" s="1"/>
    </row>
    <row r="45" spans="1:31">
      <c r="A45" s="31">
        <v>20390215.103500001</v>
      </c>
      <c r="B45" s="32">
        <v>20090401</v>
      </c>
      <c r="C45" s="32">
        <v>20390215</v>
      </c>
      <c r="D45">
        <v>3.5</v>
      </c>
      <c r="E45">
        <v>99.921875</v>
      </c>
      <c r="F45">
        <v>100</v>
      </c>
      <c r="G45" s="31">
        <v>29.872199999999999</v>
      </c>
      <c r="H45">
        <v>0.43480000000000002</v>
      </c>
      <c r="I45">
        <v>1.1768799999999999</v>
      </c>
      <c r="J45">
        <v>0.25</v>
      </c>
      <c r="K45">
        <v>1.18</v>
      </c>
      <c r="L45">
        <v>1.37</v>
      </c>
      <c r="M45">
        <v>1.68</v>
      </c>
      <c r="N45">
        <v>1.97</v>
      </c>
      <c r="O45">
        <v>2.21</v>
      </c>
      <c r="P45">
        <v>2.58</v>
      </c>
      <c r="Q45">
        <v>2.89</v>
      </c>
      <c r="R45">
        <v>3.25</v>
      </c>
      <c r="S45">
        <v>0.18</v>
      </c>
      <c r="T45">
        <v>0.22</v>
      </c>
      <c r="U45">
        <v>0.41</v>
      </c>
      <c r="V45">
        <v>0.57999999999999996</v>
      </c>
      <c r="W45">
        <v>0.83</v>
      </c>
      <c r="X45">
        <v>1.1599999999999999</v>
      </c>
      <c r="Y45">
        <v>1.65</v>
      </c>
      <c r="Z45">
        <v>2.25</v>
      </c>
      <c r="AA45">
        <v>2.68</v>
      </c>
      <c r="AB45">
        <v>3.54</v>
      </c>
      <c r="AC45">
        <v>3.51</v>
      </c>
      <c r="AE45" s="1"/>
    </row>
    <row r="46" spans="1:31">
      <c r="A46" s="31">
        <v>20390215.103500001</v>
      </c>
      <c r="B46" s="32">
        <v>20090402</v>
      </c>
      <c r="C46" s="32">
        <v>20390215</v>
      </c>
      <c r="D46">
        <v>3.5</v>
      </c>
      <c r="E46">
        <v>98.234375</v>
      </c>
      <c r="F46">
        <v>98.265625</v>
      </c>
      <c r="G46" s="31">
        <v>29.869399999999999</v>
      </c>
      <c r="H46">
        <v>0.44440000000000002</v>
      </c>
      <c r="I46">
        <v>1.16594</v>
      </c>
      <c r="J46">
        <v>0.25</v>
      </c>
      <c r="K46">
        <v>1.21</v>
      </c>
      <c r="L46">
        <v>1.42</v>
      </c>
      <c r="M46">
        <v>1.74</v>
      </c>
      <c r="N46">
        <v>2.04</v>
      </c>
      <c r="O46">
        <v>2.27</v>
      </c>
      <c r="P46">
        <v>2.61</v>
      </c>
      <c r="Q46">
        <v>2.9</v>
      </c>
      <c r="R46">
        <v>3.24</v>
      </c>
      <c r="S46">
        <v>0.17</v>
      </c>
      <c r="T46">
        <v>0.22</v>
      </c>
      <c r="U46">
        <v>0.41</v>
      </c>
      <c r="V46">
        <v>0.59</v>
      </c>
      <c r="W46">
        <v>0.88</v>
      </c>
      <c r="X46">
        <v>1.25</v>
      </c>
      <c r="Y46">
        <v>1.74</v>
      </c>
      <c r="Z46">
        <v>2.35</v>
      </c>
      <c r="AA46">
        <v>2.77</v>
      </c>
      <c r="AB46">
        <v>3.63</v>
      </c>
      <c r="AC46">
        <v>3.57</v>
      </c>
      <c r="AE46" s="1"/>
    </row>
    <row r="47" spans="1:31">
      <c r="A47" s="31">
        <v>20390215.103500001</v>
      </c>
      <c r="B47" s="32">
        <v>20090403</v>
      </c>
      <c r="C47" s="32">
        <v>20390215</v>
      </c>
      <c r="D47">
        <v>3.5</v>
      </c>
      <c r="E47">
        <v>96.515625</v>
      </c>
      <c r="F47">
        <v>96.59375</v>
      </c>
      <c r="G47" s="31">
        <v>29.866700000000002</v>
      </c>
      <c r="H47">
        <v>0.4541</v>
      </c>
      <c r="I47">
        <v>1.1609400000000001</v>
      </c>
      <c r="J47">
        <v>0.25</v>
      </c>
      <c r="K47">
        <v>1.24</v>
      </c>
      <c r="L47">
        <v>1.49</v>
      </c>
      <c r="M47">
        <v>1.81</v>
      </c>
      <c r="N47">
        <v>2.12</v>
      </c>
      <c r="O47">
        <v>2.36</v>
      </c>
      <c r="P47">
        <v>2.71</v>
      </c>
      <c r="Q47">
        <v>3</v>
      </c>
      <c r="R47">
        <v>3.34</v>
      </c>
      <c r="S47">
        <v>0.16</v>
      </c>
      <c r="T47">
        <v>0.21</v>
      </c>
      <c r="U47">
        <v>0.42</v>
      </c>
      <c r="V47">
        <v>0.6</v>
      </c>
      <c r="W47">
        <v>0.96</v>
      </c>
      <c r="X47">
        <v>1.36</v>
      </c>
      <c r="Y47">
        <v>1.87</v>
      </c>
      <c r="Z47">
        <v>2.5099999999999998</v>
      </c>
      <c r="AA47">
        <v>2.91</v>
      </c>
      <c r="AB47">
        <v>3.77</v>
      </c>
      <c r="AC47">
        <v>3.7</v>
      </c>
      <c r="AE47" s="1"/>
    </row>
    <row r="48" spans="1:31">
      <c r="A48" s="31">
        <v>20390215.103500001</v>
      </c>
      <c r="B48" s="32">
        <v>20090406</v>
      </c>
      <c r="C48" s="32">
        <v>20390215</v>
      </c>
      <c r="D48">
        <v>3.5</v>
      </c>
      <c r="E48">
        <v>95.9375</v>
      </c>
      <c r="F48">
        <v>96</v>
      </c>
      <c r="G48" s="31">
        <v>29.8583</v>
      </c>
      <c r="H48">
        <v>0.48309999999999997</v>
      </c>
      <c r="I48">
        <v>1.1568799999999999</v>
      </c>
      <c r="J48">
        <v>0.2</v>
      </c>
      <c r="K48">
        <v>1.24</v>
      </c>
      <c r="L48">
        <v>1.52</v>
      </c>
      <c r="M48">
        <v>1.86</v>
      </c>
      <c r="N48">
        <v>2.17</v>
      </c>
      <c r="O48">
        <v>2.42</v>
      </c>
      <c r="P48">
        <v>2.77</v>
      </c>
      <c r="Q48">
        <v>3.07</v>
      </c>
      <c r="R48">
        <v>3.41</v>
      </c>
      <c r="S48">
        <v>0.16</v>
      </c>
      <c r="T48">
        <v>0.2</v>
      </c>
      <c r="U48">
        <v>0.4</v>
      </c>
      <c r="V48">
        <v>0.6</v>
      </c>
      <c r="W48">
        <v>0.94</v>
      </c>
      <c r="X48">
        <v>1.37</v>
      </c>
      <c r="Y48">
        <v>1.9</v>
      </c>
      <c r="Z48">
        <v>2.5499999999999998</v>
      </c>
      <c r="AA48">
        <v>2.95</v>
      </c>
      <c r="AB48">
        <v>3.82</v>
      </c>
      <c r="AC48">
        <v>3.73</v>
      </c>
      <c r="AE48" s="1"/>
    </row>
    <row r="49" spans="1:31">
      <c r="A49" s="31">
        <v>20390215.103500001</v>
      </c>
      <c r="B49" s="32">
        <v>20090407</v>
      </c>
      <c r="C49" s="32">
        <v>20390215</v>
      </c>
      <c r="D49">
        <v>3.5</v>
      </c>
      <c r="E49">
        <v>96.109375</v>
      </c>
      <c r="F49">
        <v>96.171875</v>
      </c>
      <c r="G49" s="31">
        <v>29.855599999999999</v>
      </c>
      <c r="H49">
        <v>0.49280000000000002</v>
      </c>
      <c r="I49">
        <v>1.1493800000000001</v>
      </c>
      <c r="J49">
        <v>0.2</v>
      </c>
      <c r="K49">
        <v>1.23</v>
      </c>
      <c r="L49">
        <v>1.53</v>
      </c>
      <c r="M49">
        <v>1.88</v>
      </c>
      <c r="N49">
        <v>2.2000000000000002</v>
      </c>
      <c r="O49">
        <v>2.46</v>
      </c>
      <c r="P49">
        <v>2.81</v>
      </c>
      <c r="Q49">
        <v>3.11</v>
      </c>
      <c r="R49">
        <v>3.45</v>
      </c>
      <c r="S49">
        <v>0.17</v>
      </c>
      <c r="T49">
        <v>0.2</v>
      </c>
      <c r="U49">
        <v>0.39</v>
      </c>
      <c r="V49">
        <v>0.6</v>
      </c>
      <c r="W49">
        <v>0.91</v>
      </c>
      <c r="X49">
        <v>1.33</v>
      </c>
      <c r="Y49">
        <v>1.87</v>
      </c>
      <c r="Z49">
        <v>2.5099999999999998</v>
      </c>
      <c r="AA49">
        <v>2.93</v>
      </c>
      <c r="AB49">
        <v>3.79</v>
      </c>
      <c r="AC49">
        <v>3.72</v>
      </c>
      <c r="AE49" s="1"/>
    </row>
    <row r="50" spans="1:31">
      <c r="A50" s="31">
        <v>20390215.103500001</v>
      </c>
      <c r="B50" s="32">
        <v>20090408</v>
      </c>
      <c r="C50" s="32">
        <v>20390215</v>
      </c>
      <c r="D50">
        <v>3.5</v>
      </c>
      <c r="E50">
        <v>96.890625</v>
      </c>
      <c r="F50">
        <v>96.953125</v>
      </c>
      <c r="G50" s="31">
        <v>29.852799999999998</v>
      </c>
      <c r="H50">
        <v>0.50239999999999996</v>
      </c>
      <c r="I50">
        <v>1.1387499999999999</v>
      </c>
      <c r="J50">
        <v>0.2</v>
      </c>
      <c r="K50">
        <v>1.2</v>
      </c>
      <c r="L50">
        <v>1.49</v>
      </c>
      <c r="M50">
        <v>1.84</v>
      </c>
      <c r="N50">
        <v>2.16</v>
      </c>
      <c r="O50">
        <v>2.42</v>
      </c>
      <c r="P50">
        <v>2.77</v>
      </c>
      <c r="Q50">
        <v>3.07</v>
      </c>
      <c r="R50">
        <v>3.43</v>
      </c>
      <c r="S50">
        <v>0.15</v>
      </c>
      <c r="T50">
        <v>0.18</v>
      </c>
      <c r="U50">
        <v>0.39</v>
      </c>
      <c r="V50">
        <v>0.59</v>
      </c>
      <c r="W50">
        <v>0.93</v>
      </c>
      <c r="X50">
        <v>1.34</v>
      </c>
      <c r="Y50">
        <v>1.83</v>
      </c>
      <c r="Z50">
        <v>2.4300000000000002</v>
      </c>
      <c r="AA50">
        <v>2.86</v>
      </c>
      <c r="AB50">
        <v>3.74</v>
      </c>
      <c r="AC50">
        <v>3.66</v>
      </c>
      <c r="AE50" s="1"/>
    </row>
    <row r="51" spans="1:31">
      <c r="A51" s="31">
        <v>20390215.103500001</v>
      </c>
      <c r="B51" s="32">
        <v>20090409</v>
      </c>
      <c r="C51" s="32">
        <v>20390215</v>
      </c>
      <c r="D51">
        <v>3.5</v>
      </c>
      <c r="E51">
        <v>95.421875</v>
      </c>
      <c r="F51">
        <v>95.484375</v>
      </c>
      <c r="G51" s="31">
        <v>29.85</v>
      </c>
      <c r="H51">
        <v>0.5121</v>
      </c>
      <c r="I51">
        <v>1.1312500000000001</v>
      </c>
      <c r="J51">
        <v>0.2</v>
      </c>
      <c r="K51">
        <v>1.22</v>
      </c>
      <c r="L51">
        <v>1.53</v>
      </c>
      <c r="M51">
        <v>1.89</v>
      </c>
      <c r="N51">
        <v>2.2200000000000002</v>
      </c>
      <c r="O51">
        <v>2.48</v>
      </c>
      <c r="P51">
        <v>2.82</v>
      </c>
      <c r="Q51">
        <v>3.12</v>
      </c>
      <c r="R51">
        <v>3.48</v>
      </c>
      <c r="S51">
        <v>0.13</v>
      </c>
      <c r="T51">
        <v>0.18</v>
      </c>
      <c r="U51">
        <v>0.39</v>
      </c>
      <c r="V51">
        <v>0.6</v>
      </c>
      <c r="W51">
        <v>0.96</v>
      </c>
      <c r="X51">
        <v>1.36</v>
      </c>
      <c r="Y51">
        <v>1.9</v>
      </c>
      <c r="Z51">
        <v>2.4900000000000002</v>
      </c>
      <c r="AA51">
        <v>2.96</v>
      </c>
      <c r="AB51">
        <v>3.85</v>
      </c>
      <c r="AC51">
        <v>3.76</v>
      </c>
      <c r="AE51" s="1"/>
    </row>
    <row r="52" spans="1:31">
      <c r="A52" s="31">
        <v>20390215.103500001</v>
      </c>
      <c r="B52" s="32">
        <v>20090413</v>
      </c>
      <c r="C52" s="32">
        <v>20390215</v>
      </c>
      <c r="D52">
        <v>3.5</v>
      </c>
      <c r="E52">
        <v>96.171875</v>
      </c>
      <c r="F52">
        <v>96.234375</v>
      </c>
      <c r="G52" s="31">
        <v>29.838899999999999</v>
      </c>
      <c r="H52">
        <v>0.55079999999999996</v>
      </c>
      <c r="I52">
        <v>1.1312500000000001</v>
      </c>
      <c r="J52">
        <v>0.2</v>
      </c>
      <c r="K52">
        <v>1.2</v>
      </c>
      <c r="L52">
        <v>1.47</v>
      </c>
      <c r="M52">
        <v>1.82</v>
      </c>
      <c r="N52">
        <v>2.14</v>
      </c>
      <c r="O52">
        <v>2.4</v>
      </c>
      <c r="P52">
        <v>2.75</v>
      </c>
      <c r="Q52">
        <v>3.05</v>
      </c>
      <c r="R52">
        <v>3.42</v>
      </c>
      <c r="S52">
        <v>0.12</v>
      </c>
      <c r="T52">
        <v>0.18</v>
      </c>
      <c r="U52">
        <v>0.37</v>
      </c>
      <c r="V52">
        <v>0.56999999999999995</v>
      </c>
      <c r="W52">
        <v>0.89</v>
      </c>
      <c r="X52">
        <v>1.27</v>
      </c>
      <c r="Y52">
        <v>1.81</v>
      </c>
      <c r="Z52">
        <v>2.39</v>
      </c>
      <c r="AA52">
        <v>2.88</v>
      </c>
      <c r="AB52">
        <v>3.78</v>
      </c>
      <c r="AC52">
        <v>3.69</v>
      </c>
      <c r="AE52" s="1"/>
    </row>
    <row r="53" spans="1:31">
      <c r="A53" s="31">
        <v>20390215.103500001</v>
      </c>
      <c r="B53" s="32">
        <v>20090414</v>
      </c>
      <c r="C53" s="32">
        <v>20390215</v>
      </c>
      <c r="D53">
        <v>3.5</v>
      </c>
      <c r="E53">
        <v>97.125</v>
      </c>
      <c r="F53">
        <v>97.203125</v>
      </c>
      <c r="G53" s="31">
        <v>29.836099999999998</v>
      </c>
      <c r="H53">
        <v>0.5605</v>
      </c>
      <c r="I53">
        <v>1.12188</v>
      </c>
      <c r="J53">
        <v>0.2</v>
      </c>
      <c r="K53">
        <v>1.17</v>
      </c>
      <c r="L53">
        <v>1.44</v>
      </c>
      <c r="M53">
        <v>1.78</v>
      </c>
      <c r="N53">
        <v>2.1</v>
      </c>
      <c r="O53">
        <v>2.36</v>
      </c>
      <c r="P53">
        <v>2.71</v>
      </c>
      <c r="Q53">
        <v>3.01</v>
      </c>
      <c r="R53">
        <v>3.39</v>
      </c>
      <c r="S53">
        <v>0.09</v>
      </c>
      <c r="T53">
        <v>0.17</v>
      </c>
      <c r="U53">
        <v>0.35</v>
      </c>
      <c r="V53">
        <v>0.54</v>
      </c>
      <c r="W53">
        <v>0.86</v>
      </c>
      <c r="X53">
        <v>1.21</v>
      </c>
      <c r="Y53">
        <v>1.71</v>
      </c>
      <c r="Z53">
        <v>2.31</v>
      </c>
      <c r="AA53">
        <v>2.8</v>
      </c>
      <c r="AB53">
        <v>3.73</v>
      </c>
      <c r="AC53">
        <v>3.64</v>
      </c>
      <c r="AE53" s="1"/>
    </row>
    <row r="54" spans="1:31">
      <c r="A54" s="31">
        <v>20390215.103500001</v>
      </c>
      <c r="B54" s="32">
        <v>20090415</v>
      </c>
      <c r="C54" s="32">
        <v>20390215</v>
      </c>
      <c r="D54">
        <v>3.5</v>
      </c>
      <c r="E54">
        <v>97.078125</v>
      </c>
      <c r="F54">
        <v>97.109375</v>
      </c>
      <c r="G54" s="31">
        <v>29.833300000000001</v>
      </c>
      <c r="H54">
        <v>0.57010000000000005</v>
      </c>
      <c r="I54">
        <v>1.1125</v>
      </c>
      <c r="J54">
        <v>0.2</v>
      </c>
      <c r="K54">
        <v>1.1499999999999999</v>
      </c>
      <c r="L54">
        <v>1.41</v>
      </c>
      <c r="M54">
        <v>1.75</v>
      </c>
      <c r="N54">
        <v>2.06</v>
      </c>
      <c r="O54">
        <v>2.31</v>
      </c>
      <c r="P54">
        <v>2.67</v>
      </c>
      <c r="Q54">
        <v>2.96</v>
      </c>
      <c r="R54">
        <v>3.34</v>
      </c>
      <c r="S54">
        <v>7.0000000000000007E-2</v>
      </c>
      <c r="T54">
        <v>0.15</v>
      </c>
      <c r="U54">
        <v>0.34</v>
      </c>
      <c r="V54">
        <v>0.54</v>
      </c>
      <c r="W54">
        <v>0.86</v>
      </c>
      <c r="X54">
        <v>1.22</v>
      </c>
      <c r="Y54">
        <v>1.71</v>
      </c>
      <c r="Z54">
        <v>2.29</v>
      </c>
      <c r="AA54">
        <v>2.82</v>
      </c>
      <c r="AB54">
        <v>3.75</v>
      </c>
      <c r="AC54">
        <v>3.66</v>
      </c>
      <c r="AE54" s="1"/>
    </row>
    <row r="55" spans="1:31">
      <c r="A55" s="31">
        <v>20390215.103500001</v>
      </c>
      <c r="B55" s="32">
        <v>20090416</v>
      </c>
      <c r="C55" s="32">
        <v>20390215</v>
      </c>
      <c r="D55">
        <v>3.5</v>
      </c>
      <c r="E55">
        <v>96.078125</v>
      </c>
      <c r="F55">
        <v>96.109375</v>
      </c>
      <c r="G55" s="31">
        <v>29.8306</v>
      </c>
      <c r="H55">
        <v>0.57979999999999998</v>
      </c>
      <c r="I55">
        <v>1.1068800000000001</v>
      </c>
      <c r="J55">
        <v>0.2</v>
      </c>
      <c r="K55">
        <v>1.1499999999999999</v>
      </c>
      <c r="L55">
        <v>1.42</v>
      </c>
      <c r="M55">
        <v>1.75</v>
      </c>
      <c r="N55">
        <v>2.0499999999999998</v>
      </c>
      <c r="O55">
        <v>2.2999999999999998</v>
      </c>
      <c r="P55">
        <v>2.64</v>
      </c>
      <c r="Q55">
        <v>2.94</v>
      </c>
      <c r="R55">
        <v>3.32</v>
      </c>
      <c r="S55">
        <v>0.02</v>
      </c>
      <c r="T55">
        <v>0.13</v>
      </c>
      <c r="U55">
        <v>0.33</v>
      </c>
      <c r="V55">
        <v>0.54</v>
      </c>
      <c r="W55">
        <v>0.91</v>
      </c>
      <c r="X55">
        <v>1.27</v>
      </c>
      <c r="Y55">
        <v>1.79</v>
      </c>
      <c r="Z55">
        <v>2.36</v>
      </c>
      <c r="AA55">
        <v>2.86</v>
      </c>
      <c r="AB55">
        <v>3.81</v>
      </c>
      <c r="AC55">
        <v>3.72</v>
      </c>
      <c r="AE55" s="1"/>
    </row>
    <row r="56" spans="1:31">
      <c r="A56" s="31">
        <v>20390215.103500001</v>
      </c>
      <c r="B56" s="32">
        <v>20090417</v>
      </c>
      <c r="C56" s="32">
        <v>20390215</v>
      </c>
      <c r="D56">
        <v>3.5</v>
      </c>
      <c r="E56">
        <v>94.6875</v>
      </c>
      <c r="F56">
        <v>94.765625</v>
      </c>
      <c r="G56" s="31">
        <v>29.8278</v>
      </c>
      <c r="H56">
        <v>0.58950000000000002</v>
      </c>
      <c r="I56">
        <v>1.10188</v>
      </c>
      <c r="J56">
        <v>0.2</v>
      </c>
      <c r="K56">
        <v>1.22</v>
      </c>
      <c r="L56">
        <v>1.54</v>
      </c>
      <c r="M56">
        <v>1.89</v>
      </c>
      <c r="N56">
        <v>2.2000000000000002</v>
      </c>
      <c r="O56">
        <v>2.44</v>
      </c>
      <c r="P56">
        <v>2.78</v>
      </c>
      <c r="Q56">
        <v>3.06</v>
      </c>
      <c r="R56">
        <v>3.43</v>
      </c>
      <c r="S56">
        <v>0.04</v>
      </c>
      <c r="T56">
        <v>0.14000000000000001</v>
      </c>
      <c r="U56">
        <v>0.36</v>
      </c>
      <c r="V56">
        <v>0.56999999999999995</v>
      </c>
      <c r="W56">
        <v>0.99</v>
      </c>
      <c r="X56">
        <v>1.36</v>
      </c>
      <c r="Y56">
        <v>1.91</v>
      </c>
      <c r="Z56">
        <v>2.48</v>
      </c>
      <c r="AA56">
        <v>2.98</v>
      </c>
      <c r="AB56">
        <v>3.91</v>
      </c>
      <c r="AC56">
        <v>3.79</v>
      </c>
      <c r="AE56" s="1"/>
    </row>
    <row r="57" spans="1:31">
      <c r="A57" s="31">
        <v>20390215.103500001</v>
      </c>
      <c r="B57" s="32">
        <v>20090420</v>
      </c>
      <c r="C57" s="32">
        <v>20390215</v>
      </c>
      <c r="D57">
        <v>3.5</v>
      </c>
      <c r="E57">
        <v>96.5625</v>
      </c>
      <c r="F57">
        <v>96.625</v>
      </c>
      <c r="G57" s="31">
        <v>29.819400000000002</v>
      </c>
      <c r="H57">
        <v>0.61850000000000005</v>
      </c>
      <c r="I57">
        <v>1.10063</v>
      </c>
      <c r="J57">
        <v>0.2</v>
      </c>
      <c r="K57">
        <v>1.21</v>
      </c>
      <c r="L57">
        <v>1.52</v>
      </c>
      <c r="M57">
        <v>1.87</v>
      </c>
      <c r="N57">
        <v>2.16</v>
      </c>
      <c r="O57">
        <v>2.4</v>
      </c>
      <c r="P57">
        <v>2.73</v>
      </c>
      <c r="Q57">
        <v>3.01</v>
      </c>
      <c r="R57">
        <v>3.38</v>
      </c>
      <c r="S57">
        <v>0.04</v>
      </c>
      <c r="T57">
        <v>0.14000000000000001</v>
      </c>
      <c r="U57">
        <v>0.34</v>
      </c>
      <c r="V57">
        <v>0.54</v>
      </c>
      <c r="W57">
        <v>0.93</v>
      </c>
      <c r="X57">
        <v>1.27</v>
      </c>
      <c r="Y57">
        <v>1.82</v>
      </c>
      <c r="Z57">
        <v>2.39</v>
      </c>
      <c r="AA57">
        <v>2.88</v>
      </c>
      <c r="AB57">
        <v>3.8</v>
      </c>
      <c r="AC57">
        <v>3.69</v>
      </c>
      <c r="AE57" s="1"/>
    </row>
    <row r="58" spans="1:31">
      <c r="A58" s="31">
        <v>20390215.103500001</v>
      </c>
      <c r="B58" s="32">
        <v>20090421</v>
      </c>
      <c r="C58" s="32">
        <v>20390215</v>
      </c>
      <c r="D58">
        <v>3.5</v>
      </c>
      <c r="E58">
        <v>95.671875</v>
      </c>
      <c r="F58">
        <v>95.75</v>
      </c>
      <c r="G58" s="31">
        <v>29.816700000000001</v>
      </c>
      <c r="H58">
        <v>0.62809999999999999</v>
      </c>
      <c r="I58">
        <v>1.1000000000000001</v>
      </c>
      <c r="J58">
        <v>0.2</v>
      </c>
      <c r="K58">
        <v>1.24</v>
      </c>
      <c r="L58">
        <v>1.55</v>
      </c>
      <c r="M58">
        <v>1.89</v>
      </c>
      <c r="N58">
        <v>2.1800000000000002</v>
      </c>
      <c r="O58">
        <v>2.41</v>
      </c>
      <c r="P58">
        <v>2.73</v>
      </c>
      <c r="Q58">
        <v>2.99</v>
      </c>
      <c r="R58">
        <v>3.33</v>
      </c>
      <c r="S58">
        <v>7.0000000000000007E-2</v>
      </c>
      <c r="T58">
        <v>0.15</v>
      </c>
      <c r="U58">
        <v>0.34</v>
      </c>
      <c r="V58">
        <v>0.53</v>
      </c>
      <c r="W58">
        <v>0.96</v>
      </c>
      <c r="X58">
        <v>1.32</v>
      </c>
      <c r="Y58">
        <v>1.87</v>
      </c>
      <c r="Z58">
        <v>2.46</v>
      </c>
      <c r="AA58">
        <v>2.94</v>
      </c>
      <c r="AB58">
        <v>3.86</v>
      </c>
      <c r="AC58">
        <v>3.74</v>
      </c>
      <c r="AE58" s="1"/>
    </row>
    <row r="59" spans="1:31">
      <c r="A59" s="31">
        <v>20390215.103500001</v>
      </c>
      <c r="B59" s="32">
        <v>20090422</v>
      </c>
      <c r="C59" s="32">
        <v>20390215</v>
      </c>
      <c r="D59">
        <v>3.5</v>
      </c>
      <c r="E59">
        <v>94.53125</v>
      </c>
      <c r="F59">
        <v>94.59375</v>
      </c>
      <c r="G59" s="31">
        <v>29.8139</v>
      </c>
      <c r="H59">
        <v>0.63780000000000003</v>
      </c>
      <c r="I59">
        <v>1.09938</v>
      </c>
      <c r="J59">
        <v>0.15</v>
      </c>
      <c r="K59">
        <v>1.26</v>
      </c>
      <c r="L59">
        <v>1.6</v>
      </c>
      <c r="M59">
        <v>1.98</v>
      </c>
      <c r="N59">
        <v>2.2799999999999998</v>
      </c>
      <c r="O59">
        <v>2.52</v>
      </c>
      <c r="P59">
        <v>2.84</v>
      </c>
      <c r="Q59">
        <v>3.09</v>
      </c>
      <c r="R59">
        <v>3.43</v>
      </c>
      <c r="S59">
        <v>0.08</v>
      </c>
      <c r="T59">
        <v>0.14000000000000001</v>
      </c>
      <c r="U59">
        <v>0.32</v>
      </c>
      <c r="V59">
        <v>0.52</v>
      </c>
      <c r="W59">
        <v>1</v>
      </c>
      <c r="X59">
        <v>1.36</v>
      </c>
      <c r="Y59">
        <v>1.92</v>
      </c>
      <c r="Z59">
        <v>2.5</v>
      </c>
      <c r="AA59">
        <v>2.98</v>
      </c>
      <c r="AB59">
        <v>3.93</v>
      </c>
      <c r="AC59">
        <v>3.82</v>
      </c>
      <c r="AE59" s="1"/>
    </row>
    <row r="60" spans="1:31">
      <c r="A60" s="31">
        <v>20390215.103500001</v>
      </c>
      <c r="B60" s="32">
        <v>20090423</v>
      </c>
      <c r="C60" s="32">
        <v>20390215</v>
      </c>
      <c r="D60">
        <v>3.5</v>
      </c>
      <c r="E60">
        <v>94.78125</v>
      </c>
      <c r="F60">
        <v>94.84375</v>
      </c>
      <c r="G60" s="31">
        <v>29.8111</v>
      </c>
      <c r="H60">
        <v>0.64749999999999996</v>
      </c>
      <c r="I60">
        <v>1.09188</v>
      </c>
      <c r="J60">
        <v>0.2</v>
      </c>
      <c r="K60">
        <v>1.23</v>
      </c>
      <c r="L60">
        <v>1.59</v>
      </c>
      <c r="M60">
        <v>1.98</v>
      </c>
      <c r="N60">
        <v>2.2999999999999998</v>
      </c>
      <c r="O60">
        <v>2.52</v>
      </c>
      <c r="P60">
        <v>2.85</v>
      </c>
      <c r="Q60">
        <v>3.11</v>
      </c>
      <c r="R60">
        <v>3.45</v>
      </c>
      <c r="S60">
        <v>0.08</v>
      </c>
      <c r="T60">
        <v>0.1</v>
      </c>
      <c r="U60">
        <v>0.31</v>
      </c>
      <c r="V60">
        <v>0.49</v>
      </c>
      <c r="W60">
        <v>0.97</v>
      </c>
      <c r="X60">
        <v>1.34</v>
      </c>
      <c r="Y60">
        <v>1.89</v>
      </c>
      <c r="Z60">
        <v>2.4900000000000002</v>
      </c>
      <c r="AA60">
        <v>2.96</v>
      </c>
      <c r="AB60">
        <v>3.9</v>
      </c>
      <c r="AC60">
        <v>3.8</v>
      </c>
      <c r="AE60" s="1"/>
    </row>
    <row r="61" spans="1:31">
      <c r="A61" s="31">
        <v>20390215.103500001</v>
      </c>
      <c r="B61" s="32">
        <v>20090424</v>
      </c>
      <c r="C61" s="32">
        <v>20390215</v>
      </c>
      <c r="D61">
        <v>3.5</v>
      </c>
      <c r="E61">
        <v>93.28125</v>
      </c>
      <c r="F61">
        <v>93.34375</v>
      </c>
      <c r="G61" s="31">
        <v>29.808299999999999</v>
      </c>
      <c r="H61">
        <v>0.65710000000000002</v>
      </c>
      <c r="I61">
        <v>1.0725</v>
      </c>
      <c r="J61">
        <v>0.15</v>
      </c>
      <c r="K61">
        <v>1.19</v>
      </c>
      <c r="L61">
        <v>1.57</v>
      </c>
      <c r="M61">
        <v>1.97</v>
      </c>
      <c r="N61">
        <v>2.29</v>
      </c>
      <c r="O61">
        <v>2.5299999999999998</v>
      </c>
      <c r="P61">
        <v>2.86</v>
      </c>
      <c r="Q61">
        <v>3.13</v>
      </c>
      <c r="R61">
        <v>3.51</v>
      </c>
      <c r="S61">
        <v>7.0000000000000007E-2</v>
      </c>
      <c r="T61">
        <v>0.1</v>
      </c>
      <c r="U61">
        <v>0.31</v>
      </c>
      <c r="V61">
        <v>0.5</v>
      </c>
      <c r="W61">
        <v>0.99</v>
      </c>
      <c r="X61">
        <v>1.38</v>
      </c>
      <c r="Y61">
        <v>1.96</v>
      </c>
      <c r="Z61">
        <v>2.56</v>
      </c>
      <c r="AA61">
        <v>3.03</v>
      </c>
      <c r="AB61">
        <v>3.99</v>
      </c>
      <c r="AC61">
        <v>3.89</v>
      </c>
      <c r="AE61" s="1"/>
    </row>
    <row r="62" spans="1:31">
      <c r="A62" s="31">
        <v>20390215.103500001</v>
      </c>
      <c r="B62" s="32">
        <v>20090427</v>
      </c>
      <c r="C62" s="32">
        <v>20390215</v>
      </c>
      <c r="D62">
        <v>3.5</v>
      </c>
      <c r="E62">
        <v>94.140625</v>
      </c>
      <c r="F62">
        <v>94.203125</v>
      </c>
      <c r="G62" s="31">
        <v>29.8</v>
      </c>
      <c r="H62">
        <v>0.68610000000000004</v>
      </c>
      <c r="I62">
        <v>1.05375</v>
      </c>
      <c r="J62">
        <v>0.2</v>
      </c>
      <c r="K62">
        <v>1.1399999999999999</v>
      </c>
      <c r="L62">
        <v>1.51</v>
      </c>
      <c r="M62">
        <v>1.92</v>
      </c>
      <c r="N62">
        <v>2.2599999999999998</v>
      </c>
      <c r="O62">
        <v>2.5</v>
      </c>
      <c r="P62">
        <v>2.84</v>
      </c>
      <c r="Q62">
        <v>3.12</v>
      </c>
      <c r="R62">
        <v>3.51</v>
      </c>
      <c r="S62">
        <v>7.0000000000000007E-2</v>
      </c>
      <c r="T62">
        <v>0.13</v>
      </c>
      <c r="U62">
        <v>0.3</v>
      </c>
      <c r="V62">
        <v>0.49</v>
      </c>
      <c r="W62">
        <v>0.9</v>
      </c>
      <c r="X62">
        <v>1.31</v>
      </c>
      <c r="Y62">
        <v>1.87</v>
      </c>
      <c r="Z62">
        <v>2.48</v>
      </c>
      <c r="AA62">
        <v>2.95</v>
      </c>
      <c r="AB62">
        <v>3.92</v>
      </c>
      <c r="AC62">
        <v>3.84</v>
      </c>
      <c r="AE62" s="1"/>
    </row>
    <row r="63" spans="1:31">
      <c r="A63" s="31">
        <v>20390215.103500001</v>
      </c>
      <c r="B63" s="32">
        <v>20090428</v>
      </c>
      <c r="C63" s="32">
        <v>20390215</v>
      </c>
      <c r="D63">
        <v>3.5</v>
      </c>
      <c r="E63">
        <v>91.90625</v>
      </c>
      <c r="F63">
        <v>91.96875</v>
      </c>
      <c r="G63" s="31">
        <v>29.7972</v>
      </c>
      <c r="H63">
        <v>0.69579999999999997</v>
      </c>
      <c r="I63">
        <v>1.03938</v>
      </c>
      <c r="J63">
        <v>0.15</v>
      </c>
      <c r="K63">
        <v>1.1499999999999999</v>
      </c>
      <c r="L63">
        <v>1.48</v>
      </c>
      <c r="M63">
        <v>1.88</v>
      </c>
      <c r="N63">
        <v>2.21</v>
      </c>
      <c r="O63">
        <v>2.4500000000000002</v>
      </c>
      <c r="P63">
        <v>2.79</v>
      </c>
      <c r="Q63">
        <v>3.07</v>
      </c>
      <c r="R63">
        <v>3.45</v>
      </c>
      <c r="S63">
        <v>0.05</v>
      </c>
      <c r="T63">
        <v>0.13</v>
      </c>
      <c r="U63">
        <v>0.31</v>
      </c>
      <c r="V63">
        <v>0.52</v>
      </c>
      <c r="W63">
        <v>0.95</v>
      </c>
      <c r="X63">
        <v>1.39</v>
      </c>
      <c r="Y63">
        <v>1.97</v>
      </c>
      <c r="Z63">
        <v>2.58</v>
      </c>
      <c r="AA63">
        <v>3.05</v>
      </c>
      <c r="AB63">
        <v>4.03</v>
      </c>
      <c r="AC63">
        <v>3.97</v>
      </c>
      <c r="AE63" s="1"/>
    </row>
    <row r="64" spans="1:31">
      <c r="A64" s="31">
        <v>20390215.103500001</v>
      </c>
      <c r="B64" s="32">
        <v>20090429</v>
      </c>
      <c r="C64" s="32">
        <v>20390215</v>
      </c>
      <c r="D64">
        <v>3.5</v>
      </c>
      <c r="E64">
        <v>90.8125</v>
      </c>
      <c r="F64">
        <v>90.875</v>
      </c>
      <c r="G64" s="31">
        <v>29.7944</v>
      </c>
      <c r="H64">
        <v>0.70550000000000002</v>
      </c>
      <c r="I64">
        <v>1.0275000000000001</v>
      </c>
      <c r="J64">
        <v>0.15</v>
      </c>
      <c r="K64">
        <v>1.1299999999999999</v>
      </c>
      <c r="L64">
        <v>1.47</v>
      </c>
      <c r="M64">
        <v>1.88</v>
      </c>
      <c r="N64">
        <v>2.2200000000000002</v>
      </c>
      <c r="O64">
        <v>2.48</v>
      </c>
      <c r="P64">
        <v>2.82</v>
      </c>
      <c r="Q64">
        <v>3.11</v>
      </c>
      <c r="R64">
        <v>3.49</v>
      </c>
      <c r="S64">
        <v>0.04</v>
      </c>
      <c r="T64">
        <v>0.11</v>
      </c>
      <c r="U64">
        <v>0.28000000000000003</v>
      </c>
      <c r="V64">
        <v>0.5</v>
      </c>
      <c r="W64">
        <v>0.94</v>
      </c>
      <c r="X64">
        <v>1.4</v>
      </c>
      <c r="Y64">
        <v>2.0099999999999998</v>
      </c>
      <c r="Z64">
        <v>2.69</v>
      </c>
      <c r="AA64">
        <v>3.12</v>
      </c>
      <c r="AB64">
        <v>4.07</v>
      </c>
      <c r="AC64">
        <v>4.01</v>
      </c>
      <c r="AE64" s="1"/>
    </row>
    <row r="65" spans="1:31">
      <c r="A65" s="31">
        <v>20390215.103500001</v>
      </c>
      <c r="B65" s="32">
        <v>20090430</v>
      </c>
      <c r="C65" s="32">
        <v>20390215</v>
      </c>
      <c r="D65">
        <v>3.5</v>
      </c>
      <c r="E65">
        <v>90.609375</v>
      </c>
      <c r="F65">
        <v>90.671875</v>
      </c>
      <c r="G65" s="31">
        <v>29.791699999999999</v>
      </c>
      <c r="H65">
        <v>0.71519999999999995</v>
      </c>
      <c r="I65">
        <v>1.0162500000000001</v>
      </c>
      <c r="J65">
        <v>0.15</v>
      </c>
      <c r="K65">
        <v>1.1200000000000001</v>
      </c>
      <c r="L65">
        <v>1.51</v>
      </c>
      <c r="M65">
        <v>1.96</v>
      </c>
      <c r="N65">
        <v>2.3199999999999998</v>
      </c>
      <c r="O65">
        <v>2.6</v>
      </c>
      <c r="P65">
        <v>2.94</v>
      </c>
      <c r="Q65">
        <v>3.23</v>
      </c>
      <c r="R65">
        <v>3.61</v>
      </c>
      <c r="S65">
        <v>0.04</v>
      </c>
      <c r="T65">
        <v>0.14000000000000001</v>
      </c>
      <c r="U65">
        <v>0.28999999999999998</v>
      </c>
      <c r="V65">
        <v>0.49</v>
      </c>
      <c r="W65">
        <v>0.91</v>
      </c>
      <c r="X65">
        <v>1.38</v>
      </c>
      <c r="Y65">
        <v>2.02</v>
      </c>
      <c r="Z65">
        <v>2.7</v>
      </c>
      <c r="AA65">
        <v>3.16</v>
      </c>
      <c r="AB65">
        <v>4.0999999999999996</v>
      </c>
      <c r="AC65">
        <v>4.05</v>
      </c>
      <c r="AE65" s="1"/>
    </row>
    <row r="66" spans="1:31">
      <c r="A66" s="31">
        <v>20390215.103500001</v>
      </c>
      <c r="B66" s="32">
        <v>20090501</v>
      </c>
      <c r="C66" s="32">
        <v>20390215</v>
      </c>
      <c r="D66">
        <v>3.5</v>
      </c>
      <c r="E66">
        <v>90.15625</v>
      </c>
      <c r="F66">
        <v>90.21875</v>
      </c>
      <c r="G66" s="31">
        <v>29.788900000000002</v>
      </c>
      <c r="H66">
        <v>0.7248</v>
      </c>
      <c r="I66">
        <v>1.00688</v>
      </c>
      <c r="J66">
        <v>0.2</v>
      </c>
      <c r="K66">
        <v>1.1100000000000001</v>
      </c>
      <c r="L66">
        <v>1.5</v>
      </c>
      <c r="M66">
        <v>1.97</v>
      </c>
      <c r="N66">
        <v>2.3199999999999998</v>
      </c>
      <c r="O66">
        <v>2.61</v>
      </c>
      <c r="P66">
        <v>3</v>
      </c>
      <c r="Q66">
        <v>3.31</v>
      </c>
      <c r="R66">
        <v>3.71</v>
      </c>
      <c r="S66">
        <v>0.06</v>
      </c>
      <c r="T66">
        <v>0.16</v>
      </c>
      <c r="U66">
        <v>0.31</v>
      </c>
      <c r="V66">
        <v>0.49</v>
      </c>
      <c r="W66">
        <v>0.92</v>
      </c>
      <c r="X66">
        <v>1.39</v>
      </c>
      <c r="Y66">
        <v>2.0299999999999998</v>
      </c>
      <c r="Z66">
        <v>2.72</v>
      </c>
      <c r="AA66">
        <v>3.21</v>
      </c>
      <c r="AB66">
        <v>4.1399999999999997</v>
      </c>
      <c r="AC66">
        <v>4.09</v>
      </c>
      <c r="AE66" s="1"/>
    </row>
    <row r="67" spans="1:31">
      <c r="A67" s="31">
        <v>20390215.103500001</v>
      </c>
      <c r="B67" s="32">
        <v>20090504</v>
      </c>
      <c r="C67" s="32">
        <v>20390215</v>
      </c>
      <c r="D67">
        <v>3.5</v>
      </c>
      <c r="E67">
        <v>90.515625</v>
      </c>
      <c r="F67">
        <v>90.59375</v>
      </c>
      <c r="G67" s="31">
        <v>29.7806</v>
      </c>
      <c r="H67">
        <v>0.75380000000000003</v>
      </c>
      <c r="I67">
        <v>1.00688</v>
      </c>
      <c r="J67">
        <v>0.2</v>
      </c>
      <c r="K67">
        <v>1.1299999999999999</v>
      </c>
      <c r="L67">
        <v>1.53</v>
      </c>
      <c r="M67">
        <v>1.98</v>
      </c>
      <c r="N67">
        <v>2.35</v>
      </c>
      <c r="O67">
        <v>2.64</v>
      </c>
      <c r="P67">
        <v>3.02</v>
      </c>
      <c r="Q67">
        <v>3.34</v>
      </c>
      <c r="R67">
        <v>3.73</v>
      </c>
      <c r="S67">
        <v>0.14000000000000001</v>
      </c>
      <c r="T67">
        <v>0.19</v>
      </c>
      <c r="U67">
        <v>0.33</v>
      </c>
      <c r="V67">
        <v>0.52</v>
      </c>
      <c r="W67">
        <v>0.94</v>
      </c>
      <c r="X67">
        <v>1.4</v>
      </c>
      <c r="Y67">
        <v>2.0299999999999998</v>
      </c>
      <c r="Z67">
        <v>2.7</v>
      </c>
      <c r="AA67">
        <v>3.19</v>
      </c>
      <c r="AB67">
        <v>4.1100000000000003</v>
      </c>
      <c r="AC67">
        <v>4.0599999999999996</v>
      </c>
      <c r="AE67" s="1"/>
    </row>
    <row r="68" spans="1:31">
      <c r="A68" s="31">
        <v>20390215.103500001</v>
      </c>
      <c r="B68" s="32">
        <v>20090505</v>
      </c>
      <c r="C68" s="32">
        <v>20390215</v>
      </c>
      <c r="D68">
        <v>3.5</v>
      </c>
      <c r="E68">
        <v>90.265625</v>
      </c>
      <c r="F68">
        <v>90.328125</v>
      </c>
      <c r="G68" s="31">
        <v>29.777799999999999</v>
      </c>
      <c r="H68">
        <v>0.76349999999999996</v>
      </c>
      <c r="I68">
        <v>0.98624999999999996</v>
      </c>
      <c r="J68">
        <v>0.2</v>
      </c>
      <c r="K68">
        <v>1.08</v>
      </c>
      <c r="L68">
        <v>1.48</v>
      </c>
      <c r="M68">
        <v>1.94</v>
      </c>
      <c r="N68">
        <v>2.31</v>
      </c>
      <c r="O68">
        <v>2.6</v>
      </c>
      <c r="P68">
        <v>2.97</v>
      </c>
      <c r="Q68">
        <v>3.29</v>
      </c>
      <c r="R68">
        <v>3.67</v>
      </c>
      <c r="S68">
        <v>0.14000000000000001</v>
      </c>
      <c r="T68">
        <v>0.19</v>
      </c>
      <c r="U68">
        <v>0.34</v>
      </c>
      <c r="V68">
        <v>0.53</v>
      </c>
      <c r="W68">
        <v>0.98</v>
      </c>
      <c r="X68">
        <v>1.46</v>
      </c>
      <c r="Y68">
        <v>2.0499999999999998</v>
      </c>
      <c r="Z68">
        <v>2.7</v>
      </c>
      <c r="AA68">
        <v>3.2</v>
      </c>
      <c r="AB68">
        <v>4.1100000000000003</v>
      </c>
      <c r="AC68">
        <v>4.0599999999999996</v>
      </c>
      <c r="AE68" s="1"/>
    </row>
    <row r="69" spans="1:31">
      <c r="A69" s="31">
        <v>20390215.103500001</v>
      </c>
      <c r="B69" s="32">
        <v>20090506</v>
      </c>
      <c r="C69" s="32">
        <v>20390215</v>
      </c>
      <c r="D69">
        <v>3.5</v>
      </c>
      <c r="E69">
        <v>89.765625</v>
      </c>
      <c r="F69">
        <v>89.828125</v>
      </c>
      <c r="G69" s="31">
        <v>29.774999999999999</v>
      </c>
      <c r="H69">
        <v>0.7732</v>
      </c>
      <c r="I69">
        <v>0.97375</v>
      </c>
      <c r="J69">
        <v>0.2</v>
      </c>
      <c r="K69">
        <v>1.06</v>
      </c>
      <c r="L69">
        <v>1.45</v>
      </c>
      <c r="M69">
        <v>1.91</v>
      </c>
      <c r="N69">
        <v>2.29</v>
      </c>
      <c r="O69">
        <v>2.58</v>
      </c>
      <c r="P69">
        <v>2.97</v>
      </c>
      <c r="Q69">
        <v>3.27</v>
      </c>
      <c r="R69">
        <v>3.65</v>
      </c>
      <c r="S69">
        <v>0.14000000000000001</v>
      </c>
      <c r="T69">
        <v>0.19</v>
      </c>
      <c r="U69">
        <v>0.32</v>
      </c>
      <c r="V69">
        <v>0.51</v>
      </c>
      <c r="W69">
        <v>0.96</v>
      </c>
      <c r="X69">
        <v>1.43</v>
      </c>
      <c r="Y69">
        <v>2.06</v>
      </c>
      <c r="Z69">
        <v>2.7</v>
      </c>
      <c r="AA69">
        <v>3.18</v>
      </c>
      <c r="AB69">
        <v>4.12</v>
      </c>
      <c r="AC69">
        <v>4.09</v>
      </c>
      <c r="AE69" s="1"/>
    </row>
    <row r="70" spans="1:31">
      <c r="A70" s="31">
        <v>20390215.103500001</v>
      </c>
      <c r="B70" s="32">
        <v>20090507</v>
      </c>
      <c r="C70" s="32">
        <v>20390215</v>
      </c>
      <c r="D70">
        <v>3.5</v>
      </c>
      <c r="E70">
        <v>86.5</v>
      </c>
      <c r="F70">
        <v>86.578125</v>
      </c>
      <c r="G70" s="31">
        <v>29.772200000000002</v>
      </c>
      <c r="H70">
        <v>0.78280000000000005</v>
      </c>
      <c r="I70">
        <v>0.95625000000000004</v>
      </c>
      <c r="J70">
        <v>0.2</v>
      </c>
      <c r="K70">
        <v>1.04</v>
      </c>
      <c r="L70">
        <v>1.44</v>
      </c>
      <c r="M70">
        <v>1.92</v>
      </c>
      <c r="N70">
        <v>2.3199999999999998</v>
      </c>
      <c r="O70">
        <v>2.61</v>
      </c>
      <c r="P70">
        <v>3.01</v>
      </c>
      <c r="Q70">
        <v>3.35</v>
      </c>
      <c r="R70">
        <v>3.74</v>
      </c>
      <c r="S70">
        <v>0.15</v>
      </c>
      <c r="T70">
        <v>0.18</v>
      </c>
      <c r="U70">
        <v>0.32</v>
      </c>
      <c r="V70">
        <v>0.54</v>
      </c>
      <c r="W70">
        <v>1</v>
      </c>
      <c r="X70">
        <v>1.46</v>
      </c>
      <c r="Y70">
        <v>2.15</v>
      </c>
      <c r="Z70">
        <v>2.8</v>
      </c>
      <c r="AA70">
        <v>3.29</v>
      </c>
      <c r="AB70">
        <v>4.26</v>
      </c>
      <c r="AC70">
        <v>4.25</v>
      </c>
      <c r="AE70" s="1"/>
    </row>
    <row r="71" spans="1:31">
      <c r="A71" s="31">
        <v>20390215.103500001</v>
      </c>
      <c r="B71" s="32">
        <v>20090508</v>
      </c>
      <c r="C71" s="32">
        <v>20390215</v>
      </c>
      <c r="D71">
        <v>3.5</v>
      </c>
      <c r="E71">
        <v>87.359375</v>
      </c>
      <c r="F71">
        <v>87.390625</v>
      </c>
      <c r="G71" s="31">
        <v>29.769400000000001</v>
      </c>
      <c r="H71">
        <v>0.79249999999999998</v>
      </c>
      <c r="I71">
        <v>0.9375</v>
      </c>
      <c r="J71">
        <v>0.2</v>
      </c>
      <c r="K71">
        <v>1</v>
      </c>
      <c r="L71">
        <v>1.41</v>
      </c>
      <c r="M71">
        <v>1.91</v>
      </c>
      <c r="N71">
        <v>2.2999999999999998</v>
      </c>
      <c r="O71">
        <v>2.6</v>
      </c>
      <c r="P71">
        <v>3.01</v>
      </c>
      <c r="Q71">
        <v>3.38</v>
      </c>
      <c r="R71">
        <v>3.82</v>
      </c>
      <c r="S71">
        <v>0.15</v>
      </c>
      <c r="T71">
        <v>0.19</v>
      </c>
      <c r="U71">
        <v>0.31</v>
      </c>
      <c r="V71">
        <v>0.55000000000000004</v>
      </c>
      <c r="W71">
        <v>1</v>
      </c>
      <c r="X71">
        <v>1.44</v>
      </c>
      <c r="Y71">
        <v>2.15</v>
      </c>
      <c r="Z71">
        <v>2.78</v>
      </c>
      <c r="AA71">
        <v>3.29</v>
      </c>
      <c r="AB71">
        <v>4.25</v>
      </c>
      <c r="AC71">
        <v>4.28</v>
      </c>
      <c r="AE71" s="1"/>
    </row>
    <row r="72" spans="1:31">
      <c r="A72" s="31">
        <v>20390215.103500001</v>
      </c>
      <c r="B72" s="32">
        <v>20090511</v>
      </c>
      <c r="C72" s="32">
        <v>20390215</v>
      </c>
      <c r="D72">
        <v>3.5</v>
      </c>
      <c r="E72">
        <v>88.671875</v>
      </c>
      <c r="F72">
        <v>88.71875</v>
      </c>
      <c r="G72" s="31">
        <v>29.761099999999999</v>
      </c>
      <c r="H72">
        <v>0.82150000000000001</v>
      </c>
      <c r="I72">
        <v>0.92</v>
      </c>
      <c r="J72">
        <v>0.2</v>
      </c>
      <c r="K72">
        <v>0.98</v>
      </c>
      <c r="L72">
        <v>1.37</v>
      </c>
      <c r="M72">
        <v>1.85</v>
      </c>
      <c r="N72">
        <v>2.25</v>
      </c>
      <c r="O72">
        <v>2.57</v>
      </c>
      <c r="P72">
        <v>2.99</v>
      </c>
      <c r="Q72">
        <v>3.34</v>
      </c>
      <c r="R72">
        <v>3.79</v>
      </c>
      <c r="S72">
        <v>0.16</v>
      </c>
      <c r="T72">
        <v>0.19</v>
      </c>
      <c r="U72">
        <v>0.3</v>
      </c>
      <c r="V72">
        <v>0.53</v>
      </c>
      <c r="W72">
        <v>0.92</v>
      </c>
      <c r="X72">
        <v>1.34</v>
      </c>
      <c r="Y72">
        <v>2.04</v>
      </c>
      <c r="Z72">
        <v>2.67</v>
      </c>
      <c r="AA72">
        <v>3.17</v>
      </c>
      <c r="AB72">
        <v>4.1500000000000004</v>
      </c>
      <c r="AC72">
        <v>4.18</v>
      </c>
      <c r="AE72" s="1"/>
    </row>
    <row r="73" spans="1:31">
      <c r="A73" s="31">
        <v>20390215.103500001</v>
      </c>
      <c r="B73" s="32">
        <v>20090512</v>
      </c>
      <c r="C73" s="32">
        <v>20390215</v>
      </c>
      <c r="D73">
        <v>3.5</v>
      </c>
      <c r="E73">
        <v>89.109375</v>
      </c>
      <c r="F73">
        <v>89.140625</v>
      </c>
      <c r="G73" s="31">
        <v>29.758299999999998</v>
      </c>
      <c r="H73">
        <v>0.83120000000000005</v>
      </c>
      <c r="I73">
        <v>0.90563000000000005</v>
      </c>
      <c r="J73">
        <v>0.2</v>
      </c>
      <c r="K73">
        <v>0.98</v>
      </c>
      <c r="L73">
        <v>1.37</v>
      </c>
      <c r="M73">
        <v>1.85</v>
      </c>
      <c r="N73">
        <v>2.2400000000000002</v>
      </c>
      <c r="O73">
        <v>2.54</v>
      </c>
      <c r="P73">
        <v>2.96</v>
      </c>
      <c r="Q73">
        <v>3.31</v>
      </c>
      <c r="R73">
        <v>3.78</v>
      </c>
      <c r="S73">
        <v>0.16</v>
      </c>
      <c r="T73">
        <v>0.19</v>
      </c>
      <c r="U73">
        <v>0.3</v>
      </c>
      <c r="V73">
        <v>0.54</v>
      </c>
      <c r="W73">
        <v>0.9</v>
      </c>
      <c r="X73">
        <v>1.34</v>
      </c>
      <c r="Y73">
        <v>2.02</v>
      </c>
      <c r="Z73">
        <v>2.67</v>
      </c>
      <c r="AA73">
        <v>3.17</v>
      </c>
      <c r="AB73">
        <v>4.13</v>
      </c>
      <c r="AC73">
        <v>4.16</v>
      </c>
      <c r="AE73" s="1"/>
    </row>
    <row r="74" spans="1:31">
      <c r="A74" s="31">
        <v>20390215.103500001</v>
      </c>
      <c r="B74" s="32">
        <v>20090513</v>
      </c>
      <c r="C74" s="32">
        <v>20390215</v>
      </c>
      <c r="D74">
        <v>3.5</v>
      </c>
      <c r="E74">
        <v>89.984375</v>
      </c>
      <c r="F74">
        <v>90.03125</v>
      </c>
      <c r="G74" s="31">
        <v>29.755600000000001</v>
      </c>
      <c r="H74">
        <v>0.84079999999999999</v>
      </c>
      <c r="I74">
        <v>0.88312999999999997</v>
      </c>
      <c r="J74">
        <v>0.2</v>
      </c>
      <c r="K74">
        <v>0.94</v>
      </c>
      <c r="L74">
        <v>1.29</v>
      </c>
      <c r="M74">
        <v>1.74</v>
      </c>
      <c r="N74">
        <v>2.12</v>
      </c>
      <c r="O74">
        <v>2.42</v>
      </c>
      <c r="P74">
        <v>2.84</v>
      </c>
      <c r="Q74">
        <v>3.2</v>
      </c>
      <c r="R74">
        <v>3.66</v>
      </c>
      <c r="S74">
        <v>0.15</v>
      </c>
      <c r="T74">
        <v>0.17</v>
      </c>
      <c r="U74">
        <v>0.3</v>
      </c>
      <c r="V74">
        <v>0.52</v>
      </c>
      <c r="W74">
        <v>0.89</v>
      </c>
      <c r="X74">
        <v>1.31</v>
      </c>
      <c r="Y74">
        <v>1.98</v>
      </c>
      <c r="Z74">
        <v>2.62</v>
      </c>
      <c r="AA74">
        <v>3.11</v>
      </c>
      <c r="AB74">
        <v>4.0599999999999996</v>
      </c>
      <c r="AC74">
        <v>4.09</v>
      </c>
      <c r="AE74" s="1"/>
    </row>
    <row r="75" spans="1:31">
      <c r="A75" s="31">
        <v>20390215.103500001</v>
      </c>
      <c r="B75" s="32">
        <v>20090514</v>
      </c>
      <c r="C75" s="32">
        <v>20390215</v>
      </c>
      <c r="D75">
        <v>3.5</v>
      </c>
      <c r="E75">
        <v>90.890625</v>
      </c>
      <c r="F75">
        <v>90.9375</v>
      </c>
      <c r="G75" s="31">
        <v>29.752800000000001</v>
      </c>
      <c r="H75">
        <v>0.85050000000000003</v>
      </c>
      <c r="I75">
        <v>0.85438000000000003</v>
      </c>
      <c r="J75">
        <v>0.2</v>
      </c>
      <c r="K75">
        <v>0.92</v>
      </c>
      <c r="L75">
        <v>1.29</v>
      </c>
      <c r="M75">
        <v>1.75</v>
      </c>
      <c r="N75">
        <v>2.14</v>
      </c>
      <c r="O75">
        <v>2.44</v>
      </c>
      <c r="P75">
        <v>2.86</v>
      </c>
      <c r="Q75">
        <v>3.21</v>
      </c>
      <c r="R75">
        <v>3.67</v>
      </c>
      <c r="S75">
        <v>0.1</v>
      </c>
      <c r="T75">
        <v>0.16</v>
      </c>
      <c r="U75">
        <v>0.28000000000000003</v>
      </c>
      <c r="V75">
        <v>0.5</v>
      </c>
      <c r="W75">
        <v>0.87</v>
      </c>
      <c r="X75">
        <v>1.3</v>
      </c>
      <c r="Y75">
        <v>1.98</v>
      </c>
      <c r="Z75">
        <v>2.62</v>
      </c>
      <c r="AA75">
        <v>3.1</v>
      </c>
      <c r="AB75">
        <v>4.04</v>
      </c>
      <c r="AC75">
        <v>4.0599999999999996</v>
      </c>
      <c r="AE75" s="1"/>
    </row>
    <row r="76" spans="1:31">
      <c r="A76" s="31">
        <v>20390215.103500001</v>
      </c>
      <c r="B76" s="32">
        <v>20090515</v>
      </c>
      <c r="C76" s="32">
        <v>20390215</v>
      </c>
      <c r="D76">
        <v>3.5</v>
      </c>
      <c r="E76">
        <v>90.125</v>
      </c>
      <c r="F76">
        <v>90.171875</v>
      </c>
      <c r="G76" s="31">
        <v>29.75</v>
      </c>
      <c r="H76">
        <v>0.86019999999999996</v>
      </c>
      <c r="I76">
        <v>0.82562999999999998</v>
      </c>
      <c r="J76">
        <v>0.15</v>
      </c>
      <c r="K76">
        <v>0.9</v>
      </c>
      <c r="L76">
        <v>1.27</v>
      </c>
      <c r="M76">
        <v>1.76</v>
      </c>
      <c r="N76">
        <v>2.16</v>
      </c>
      <c r="O76">
        <v>2.4700000000000002</v>
      </c>
      <c r="P76">
        <v>2.89</v>
      </c>
      <c r="Q76">
        <v>3.24</v>
      </c>
      <c r="R76">
        <v>3.68</v>
      </c>
      <c r="S76">
        <v>0.11</v>
      </c>
      <c r="T76">
        <v>0.17</v>
      </c>
      <c r="U76">
        <v>0.28999999999999998</v>
      </c>
      <c r="V76">
        <v>0.5</v>
      </c>
      <c r="W76">
        <v>0.88</v>
      </c>
      <c r="X76">
        <v>1.3</v>
      </c>
      <c r="Y76">
        <v>2.0099999999999998</v>
      </c>
      <c r="Z76">
        <v>2.65</v>
      </c>
      <c r="AA76">
        <v>3.14</v>
      </c>
      <c r="AB76">
        <v>4.07</v>
      </c>
      <c r="AC76">
        <v>4.09</v>
      </c>
      <c r="AE76" s="1"/>
    </row>
    <row r="77" spans="1:31" s="28" customFormat="1">
      <c r="A77" s="36">
        <v>20390215.103500001</v>
      </c>
      <c r="B77" s="37">
        <v>20090518</v>
      </c>
      <c r="C77" s="37">
        <v>20390215</v>
      </c>
      <c r="D77" s="28">
        <v>3.5</v>
      </c>
      <c r="E77" s="28">
        <v>88.3125</v>
      </c>
      <c r="F77" s="28">
        <v>88.34375</v>
      </c>
      <c r="G77" s="36">
        <v>29.741700000000002</v>
      </c>
      <c r="H77" s="28">
        <v>0.88919999999999999</v>
      </c>
      <c r="I77" s="28">
        <v>0.78500000000000003</v>
      </c>
      <c r="J77" s="28">
        <v>0.15</v>
      </c>
      <c r="K77" s="28">
        <v>0.85</v>
      </c>
      <c r="L77" s="28">
        <v>1.25</v>
      </c>
      <c r="M77" s="28">
        <v>1.74</v>
      </c>
      <c r="N77" s="28">
        <v>2.14</v>
      </c>
      <c r="O77" s="28">
        <v>2.44</v>
      </c>
      <c r="P77" s="28">
        <v>2.88</v>
      </c>
      <c r="Q77" s="28">
        <v>3.22</v>
      </c>
      <c r="R77" s="28">
        <v>3.68</v>
      </c>
      <c r="S77" s="28">
        <v>0.12</v>
      </c>
      <c r="T77" s="28">
        <v>0.19</v>
      </c>
      <c r="U77" s="28">
        <v>0.3</v>
      </c>
      <c r="V77" s="28">
        <v>0.5</v>
      </c>
      <c r="W77" s="28">
        <v>0.93</v>
      </c>
      <c r="X77" s="28">
        <v>1.36</v>
      </c>
      <c r="Y77" s="28">
        <v>2.09</v>
      </c>
      <c r="Z77" s="28">
        <v>2.73</v>
      </c>
      <c r="AA77" s="28">
        <v>3.22</v>
      </c>
      <c r="AB77" s="28">
        <v>4.16</v>
      </c>
      <c r="AC77" s="28">
        <v>4.18</v>
      </c>
      <c r="AE77" s="38"/>
    </row>
    <row r="78" spans="1:31">
      <c r="A78" s="31">
        <v>20390215.103500001</v>
      </c>
      <c r="B78" s="32">
        <v>20090519</v>
      </c>
      <c r="C78" s="32">
        <v>20390215</v>
      </c>
      <c r="D78">
        <v>3.5</v>
      </c>
      <c r="E78">
        <v>87.984375</v>
      </c>
      <c r="F78">
        <v>88.03125</v>
      </c>
      <c r="G78" s="31">
        <v>29.738900000000001</v>
      </c>
      <c r="H78">
        <v>0.89890000000000003</v>
      </c>
      <c r="I78">
        <v>0.75249999999999995</v>
      </c>
      <c r="J78">
        <v>0.15</v>
      </c>
      <c r="K78">
        <v>0.83</v>
      </c>
      <c r="L78">
        <v>1.25</v>
      </c>
      <c r="M78">
        <v>1.77</v>
      </c>
      <c r="N78">
        <v>2.19</v>
      </c>
      <c r="O78">
        <v>2.5299999999999998</v>
      </c>
      <c r="P78">
        <v>2.95</v>
      </c>
      <c r="Q78">
        <v>3.34</v>
      </c>
      <c r="R78">
        <v>3.8</v>
      </c>
      <c r="S78">
        <v>0.14000000000000001</v>
      </c>
      <c r="T78">
        <v>0.18</v>
      </c>
      <c r="U78">
        <v>0.28999999999999998</v>
      </c>
      <c r="V78">
        <v>0.48</v>
      </c>
      <c r="W78">
        <v>0.91</v>
      </c>
      <c r="X78">
        <v>1.37</v>
      </c>
      <c r="Y78">
        <v>2.12</v>
      </c>
      <c r="Z78">
        <v>2.76</v>
      </c>
      <c r="AA78">
        <v>3.25</v>
      </c>
      <c r="AB78">
        <v>4.1900000000000004</v>
      </c>
      <c r="AC78">
        <v>4.21</v>
      </c>
      <c r="AE78" s="1"/>
    </row>
    <row r="79" spans="1:31">
      <c r="A79" s="31">
        <v>20390215.103500001</v>
      </c>
      <c r="B79" s="32">
        <v>20090520</v>
      </c>
      <c r="C79" s="32">
        <v>20390215</v>
      </c>
      <c r="D79">
        <v>3.5</v>
      </c>
      <c r="E79">
        <v>89.15625</v>
      </c>
      <c r="F79">
        <v>89.1875</v>
      </c>
      <c r="G79" s="31">
        <v>29.7361</v>
      </c>
      <c r="H79">
        <v>0.90849999999999997</v>
      </c>
      <c r="I79">
        <v>0.71625000000000005</v>
      </c>
      <c r="J79">
        <v>0.15</v>
      </c>
      <c r="K79">
        <v>0.78</v>
      </c>
      <c r="L79">
        <v>1.2</v>
      </c>
      <c r="M79">
        <v>1.72</v>
      </c>
      <c r="N79">
        <v>2.15</v>
      </c>
      <c r="O79">
        <v>2.4700000000000002</v>
      </c>
      <c r="P79">
        <v>2.93</v>
      </c>
      <c r="Q79">
        <v>3.31</v>
      </c>
      <c r="R79">
        <v>3.8</v>
      </c>
      <c r="S79">
        <v>0.18</v>
      </c>
      <c r="T79">
        <v>0.18</v>
      </c>
      <c r="U79">
        <v>0.28000000000000003</v>
      </c>
      <c r="V79">
        <v>0.44</v>
      </c>
      <c r="W79">
        <v>0.87</v>
      </c>
      <c r="X79">
        <v>1.31</v>
      </c>
      <c r="Y79">
        <v>2.0499999999999998</v>
      </c>
      <c r="Z79">
        <v>2.72</v>
      </c>
      <c r="AA79">
        <v>3.19</v>
      </c>
      <c r="AB79">
        <v>4.1100000000000003</v>
      </c>
      <c r="AC79">
        <v>4.1399999999999997</v>
      </c>
      <c r="AE79" s="1"/>
    </row>
    <row r="80" spans="1:31">
      <c r="A80" s="31">
        <v>20390215.103500001</v>
      </c>
      <c r="B80" s="32">
        <v>20090521</v>
      </c>
      <c r="C80" s="32">
        <v>20390215</v>
      </c>
      <c r="D80">
        <v>3.5</v>
      </c>
      <c r="E80">
        <v>86.515625</v>
      </c>
      <c r="F80">
        <v>86.546875</v>
      </c>
      <c r="G80" s="31">
        <v>29.7333</v>
      </c>
      <c r="H80">
        <v>0.91820000000000002</v>
      </c>
      <c r="I80">
        <v>0.66125</v>
      </c>
      <c r="J80">
        <v>0.15</v>
      </c>
      <c r="K80">
        <v>0.79</v>
      </c>
      <c r="L80">
        <v>1.21</v>
      </c>
      <c r="M80">
        <v>1.73</v>
      </c>
      <c r="N80">
        <v>2.14</v>
      </c>
      <c r="O80">
        <v>2.46</v>
      </c>
      <c r="P80">
        <v>2.92</v>
      </c>
      <c r="Q80">
        <v>3.29</v>
      </c>
      <c r="R80">
        <v>3.78</v>
      </c>
      <c r="S80">
        <v>0.13</v>
      </c>
      <c r="T80">
        <v>0.19</v>
      </c>
      <c r="U80">
        <v>0.3</v>
      </c>
      <c r="V80">
        <v>0.45</v>
      </c>
      <c r="W80">
        <v>0.89</v>
      </c>
      <c r="X80">
        <v>1.36</v>
      </c>
      <c r="Y80">
        <v>2.16</v>
      </c>
      <c r="Z80">
        <v>2.86</v>
      </c>
      <c r="AA80">
        <v>3.35</v>
      </c>
      <c r="AB80">
        <v>4.2699999999999996</v>
      </c>
      <c r="AC80">
        <v>4.3</v>
      </c>
      <c r="AE80" s="1"/>
    </row>
    <row r="81" spans="1:31">
      <c r="A81" s="31">
        <v>20390215.103500001</v>
      </c>
      <c r="B81" s="32">
        <v>20090522</v>
      </c>
      <c r="C81" s="32">
        <v>20390215</v>
      </c>
      <c r="D81">
        <v>3.5</v>
      </c>
      <c r="E81">
        <v>85.40625</v>
      </c>
      <c r="F81">
        <v>85.4375</v>
      </c>
      <c r="G81" s="31">
        <v>29.730599999999999</v>
      </c>
      <c r="H81">
        <v>0.92789999999999995</v>
      </c>
      <c r="I81">
        <v>0.66</v>
      </c>
      <c r="J81">
        <v>0.15</v>
      </c>
      <c r="K81">
        <v>0.84</v>
      </c>
      <c r="L81">
        <v>1.26</v>
      </c>
      <c r="M81">
        <v>1.81</v>
      </c>
      <c r="N81">
        <v>2.2799999999999998</v>
      </c>
      <c r="O81">
        <v>2.64</v>
      </c>
      <c r="P81">
        <v>3.12</v>
      </c>
      <c r="Q81">
        <v>3.52</v>
      </c>
      <c r="R81">
        <v>3.99</v>
      </c>
      <c r="S81">
        <v>0.13</v>
      </c>
      <c r="T81">
        <v>0.18</v>
      </c>
      <c r="U81">
        <v>0.3</v>
      </c>
      <c r="V81">
        <v>0.49</v>
      </c>
      <c r="W81">
        <v>0.92</v>
      </c>
      <c r="X81">
        <v>1.39</v>
      </c>
      <c r="Y81">
        <v>2.23</v>
      </c>
      <c r="Z81">
        <v>2.96</v>
      </c>
      <c r="AA81">
        <v>3.45</v>
      </c>
      <c r="AB81">
        <v>4.3600000000000003</v>
      </c>
      <c r="AC81">
        <v>4.38</v>
      </c>
      <c r="AE81" s="1"/>
    </row>
    <row r="82" spans="1:31">
      <c r="A82" s="31">
        <v>20390215.103500001</v>
      </c>
      <c r="B82" s="32">
        <v>20090526</v>
      </c>
      <c r="C82" s="32">
        <v>20390215</v>
      </c>
      <c r="D82">
        <v>3.5</v>
      </c>
      <c r="E82">
        <v>83.828125</v>
      </c>
      <c r="F82">
        <v>83.859375</v>
      </c>
      <c r="G82" s="31">
        <v>29.7194</v>
      </c>
      <c r="H82">
        <v>0.96650000000000003</v>
      </c>
      <c r="I82">
        <v>0.66374999999999995</v>
      </c>
      <c r="J82">
        <v>0.15</v>
      </c>
      <c r="K82">
        <v>0.85</v>
      </c>
      <c r="L82">
        <v>1.3</v>
      </c>
      <c r="M82">
        <v>1.85</v>
      </c>
      <c r="N82">
        <v>2.3199999999999998</v>
      </c>
      <c r="O82">
        <v>2.69</v>
      </c>
      <c r="P82">
        <v>3.18</v>
      </c>
      <c r="Q82">
        <v>3.6</v>
      </c>
      <c r="R82">
        <v>4.08</v>
      </c>
      <c r="S82">
        <v>0.13</v>
      </c>
      <c r="T82">
        <v>0.18</v>
      </c>
      <c r="U82">
        <v>0.3</v>
      </c>
      <c r="V82">
        <v>0.5</v>
      </c>
      <c r="W82">
        <v>0.96</v>
      </c>
      <c r="X82">
        <v>1.45</v>
      </c>
      <c r="Y82">
        <v>2.2999999999999998</v>
      </c>
      <c r="Z82">
        <v>3.05</v>
      </c>
      <c r="AA82">
        <v>3.5</v>
      </c>
      <c r="AB82">
        <v>4.42</v>
      </c>
      <c r="AC82">
        <v>4.45</v>
      </c>
      <c r="AE82" s="1"/>
    </row>
    <row r="83" spans="1:31">
      <c r="A83" s="31">
        <v>20390215.103500001</v>
      </c>
      <c r="B83" s="32">
        <v>20090527</v>
      </c>
      <c r="C83" s="32">
        <v>20390215</v>
      </c>
      <c r="D83">
        <v>3.5</v>
      </c>
      <c r="E83">
        <v>81.921875</v>
      </c>
      <c r="F83">
        <v>81.953125</v>
      </c>
      <c r="G83" s="31">
        <v>29.716699999999999</v>
      </c>
      <c r="H83">
        <v>0.97619999999999996</v>
      </c>
      <c r="I83">
        <v>0.67374999999999996</v>
      </c>
      <c r="J83">
        <v>0.15</v>
      </c>
      <c r="K83">
        <v>0.9</v>
      </c>
      <c r="L83">
        <v>1.38</v>
      </c>
      <c r="M83">
        <v>1.93</v>
      </c>
      <c r="N83">
        <v>2.44</v>
      </c>
      <c r="O83">
        <v>2.85</v>
      </c>
      <c r="P83">
        <v>3.38</v>
      </c>
      <c r="Q83">
        <v>3.82</v>
      </c>
      <c r="R83">
        <v>4.29</v>
      </c>
      <c r="S83">
        <v>0.18</v>
      </c>
      <c r="T83">
        <v>0.17</v>
      </c>
      <c r="U83">
        <v>0.28999999999999998</v>
      </c>
      <c r="V83">
        <v>0.49</v>
      </c>
      <c r="W83">
        <v>0.96</v>
      </c>
      <c r="X83">
        <v>1.5</v>
      </c>
      <c r="Y83">
        <v>2.4300000000000002</v>
      </c>
      <c r="Z83">
        <v>3.22</v>
      </c>
      <c r="AA83">
        <v>3.71</v>
      </c>
      <c r="AB83">
        <v>4.58</v>
      </c>
      <c r="AC83">
        <v>4.59</v>
      </c>
      <c r="AE83" s="1"/>
    </row>
    <row r="84" spans="1:31">
      <c r="A84" s="31">
        <v>20390215.103500001</v>
      </c>
      <c r="B84" s="32">
        <v>20090528</v>
      </c>
      <c r="C84" s="32">
        <v>20390215</v>
      </c>
      <c r="D84">
        <v>3.5</v>
      </c>
      <c r="E84">
        <v>83.984375</v>
      </c>
      <c r="F84">
        <v>84.015625</v>
      </c>
      <c r="G84" s="31">
        <v>29.713899999999999</v>
      </c>
      <c r="H84">
        <v>0.9859</v>
      </c>
      <c r="I84">
        <v>0.66749999999999998</v>
      </c>
      <c r="J84">
        <v>0.15</v>
      </c>
      <c r="K84">
        <v>0.89</v>
      </c>
      <c r="L84">
        <v>1.39</v>
      </c>
      <c r="M84">
        <v>2</v>
      </c>
      <c r="N84">
        <v>2.54</v>
      </c>
      <c r="O84">
        <v>2.95</v>
      </c>
      <c r="P84">
        <v>3.51</v>
      </c>
      <c r="Q84">
        <v>3.97</v>
      </c>
      <c r="R84">
        <v>4.38</v>
      </c>
      <c r="S84">
        <v>0.14000000000000001</v>
      </c>
      <c r="T84">
        <v>0.15</v>
      </c>
      <c r="U84">
        <v>0.31</v>
      </c>
      <c r="V84">
        <v>0.48</v>
      </c>
      <c r="W84">
        <v>0.97</v>
      </c>
      <c r="X84">
        <v>1.52</v>
      </c>
      <c r="Y84">
        <v>2.46</v>
      </c>
      <c r="Z84">
        <v>3.22</v>
      </c>
      <c r="AA84">
        <v>3.67</v>
      </c>
      <c r="AB84">
        <v>4.5199999999999996</v>
      </c>
      <c r="AC84">
        <v>4.54</v>
      </c>
      <c r="AE84" s="1"/>
    </row>
    <row r="85" spans="1:31">
      <c r="A85" s="31">
        <v>20390215.103500001</v>
      </c>
      <c r="B85" s="32">
        <v>20090529</v>
      </c>
      <c r="C85" s="32">
        <v>20390215</v>
      </c>
      <c r="D85">
        <v>3.5</v>
      </c>
      <c r="E85">
        <v>86.171875</v>
      </c>
      <c r="F85">
        <v>86.203125</v>
      </c>
      <c r="G85" s="31">
        <v>29.711099999999998</v>
      </c>
      <c r="H85">
        <v>0.99550000000000005</v>
      </c>
      <c r="I85">
        <v>0.65625</v>
      </c>
      <c r="J85">
        <v>0.15</v>
      </c>
      <c r="K85">
        <v>0.86</v>
      </c>
      <c r="L85">
        <v>1.35</v>
      </c>
      <c r="M85">
        <v>1.94</v>
      </c>
      <c r="N85">
        <v>2.4500000000000002</v>
      </c>
      <c r="O85">
        <v>2.85</v>
      </c>
      <c r="P85">
        <v>3.37</v>
      </c>
      <c r="Q85">
        <v>3.78</v>
      </c>
      <c r="R85">
        <v>4.18</v>
      </c>
      <c r="S85">
        <v>0.14000000000000001</v>
      </c>
      <c r="T85">
        <v>0.14000000000000001</v>
      </c>
      <c r="U85">
        <v>0.3</v>
      </c>
      <c r="V85">
        <v>0.47</v>
      </c>
      <c r="W85">
        <v>0.92</v>
      </c>
      <c r="X85">
        <v>1.42</v>
      </c>
      <c r="Y85">
        <v>2.34</v>
      </c>
      <c r="Z85">
        <v>3.06</v>
      </c>
      <c r="AA85">
        <v>3.47</v>
      </c>
      <c r="AB85">
        <v>4.34</v>
      </c>
      <c r="AC85">
        <v>4.34</v>
      </c>
      <c r="AE85" s="1"/>
    </row>
    <row r="86" spans="1:31">
      <c r="A86" s="31">
        <v>20390215.103500001</v>
      </c>
      <c r="B86" s="32">
        <v>20090601</v>
      </c>
      <c r="C86" s="32">
        <v>20390215</v>
      </c>
      <c r="D86">
        <v>3.5</v>
      </c>
      <c r="E86">
        <v>83.25</v>
      </c>
      <c r="F86">
        <v>83.296875</v>
      </c>
      <c r="G86" s="31">
        <v>29.7056</v>
      </c>
      <c r="H86">
        <v>1.0245</v>
      </c>
      <c r="I86">
        <v>0.65</v>
      </c>
      <c r="J86">
        <v>0.15</v>
      </c>
      <c r="K86">
        <v>0.89</v>
      </c>
      <c r="L86">
        <v>1.41</v>
      </c>
      <c r="M86">
        <v>2.04</v>
      </c>
      <c r="N86">
        <v>2.56</v>
      </c>
      <c r="O86">
        <v>2.96</v>
      </c>
      <c r="P86">
        <v>3.49</v>
      </c>
      <c r="Q86">
        <v>3.91</v>
      </c>
      <c r="R86">
        <v>4.28</v>
      </c>
      <c r="S86">
        <v>0.13</v>
      </c>
      <c r="T86">
        <v>0.13</v>
      </c>
      <c r="U86">
        <v>0.28999999999999998</v>
      </c>
      <c r="V86">
        <v>0.48</v>
      </c>
      <c r="W86">
        <v>0.97</v>
      </c>
      <c r="X86">
        <v>1.52</v>
      </c>
      <c r="Y86">
        <v>2.5499999999999998</v>
      </c>
      <c r="Z86">
        <v>3.28</v>
      </c>
      <c r="AA86">
        <v>3.71</v>
      </c>
      <c r="AB86">
        <v>4.5599999999999996</v>
      </c>
      <c r="AC86">
        <v>4.55</v>
      </c>
      <c r="AE86" s="1"/>
    </row>
    <row r="87" spans="1:31">
      <c r="A87" s="31">
        <v>20390215.103500001</v>
      </c>
      <c r="B87" s="32">
        <v>20090602</v>
      </c>
      <c r="C87" s="32">
        <v>20390215</v>
      </c>
      <c r="D87">
        <v>3.5</v>
      </c>
      <c r="E87">
        <v>84.015625</v>
      </c>
      <c r="F87">
        <v>84.046875</v>
      </c>
      <c r="G87" s="31">
        <v>29.7028</v>
      </c>
      <c r="H87">
        <v>1.0342</v>
      </c>
      <c r="I87">
        <v>0.64624999999999999</v>
      </c>
      <c r="J87">
        <v>0.15</v>
      </c>
      <c r="K87">
        <v>0.87</v>
      </c>
      <c r="L87">
        <v>1.41</v>
      </c>
      <c r="M87">
        <v>2.0499999999999998</v>
      </c>
      <c r="N87">
        <v>2.6</v>
      </c>
      <c r="O87">
        <v>3.05</v>
      </c>
      <c r="P87">
        <v>3.6</v>
      </c>
      <c r="Q87">
        <v>4.04</v>
      </c>
      <c r="R87">
        <v>4.4000000000000004</v>
      </c>
      <c r="S87">
        <v>0.06</v>
      </c>
      <c r="T87">
        <v>0.14000000000000001</v>
      </c>
      <c r="U87">
        <v>0.27</v>
      </c>
      <c r="V87">
        <v>0.46</v>
      </c>
      <c r="W87">
        <v>0.96</v>
      </c>
      <c r="X87">
        <v>1.52</v>
      </c>
      <c r="Y87">
        <v>2.52</v>
      </c>
      <c r="Z87">
        <v>3.26</v>
      </c>
      <c r="AA87">
        <v>3.65</v>
      </c>
      <c r="AB87">
        <v>4.51</v>
      </c>
      <c r="AC87">
        <v>4.5</v>
      </c>
      <c r="AE87" s="1"/>
    </row>
    <row r="88" spans="1:31">
      <c r="A88" s="31">
        <v>20390215.103500001</v>
      </c>
      <c r="B88" s="32">
        <v>20090603</v>
      </c>
      <c r="C88" s="32">
        <v>20390215</v>
      </c>
      <c r="D88">
        <v>3.5</v>
      </c>
      <c r="E88">
        <v>84.578125</v>
      </c>
      <c r="F88">
        <v>84.625</v>
      </c>
      <c r="G88" s="31">
        <v>29.7</v>
      </c>
      <c r="H88">
        <v>1.0439000000000001</v>
      </c>
      <c r="I88">
        <v>0.63688</v>
      </c>
      <c r="J88">
        <v>0.15</v>
      </c>
      <c r="K88">
        <v>0.84</v>
      </c>
      <c r="L88">
        <v>1.35</v>
      </c>
      <c r="M88">
        <v>1.98</v>
      </c>
      <c r="N88">
        <v>2.5299999999999998</v>
      </c>
      <c r="O88">
        <v>2.96</v>
      </c>
      <c r="P88">
        <v>3.5</v>
      </c>
      <c r="Q88">
        <v>3.92</v>
      </c>
      <c r="R88">
        <v>4.32</v>
      </c>
      <c r="S88">
        <v>0.08</v>
      </c>
      <c r="T88">
        <v>0.14000000000000001</v>
      </c>
      <c r="U88">
        <v>0.26</v>
      </c>
      <c r="V88">
        <v>0.45</v>
      </c>
      <c r="W88">
        <v>0.91</v>
      </c>
      <c r="X88">
        <v>1.47</v>
      </c>
      <c r="Y88">
        <v>2.4300000000000002</v>
      </c>
      <c r="Z88">
        <v>3.16</v>
      </c>
      <c r="AA88">
        <v>3.56</v>
      </c>
      <c r="AB88">
        <v>4.4400000000000004</v>
      </c>
      <c r="AC88">
        <v>4.45</v>
      </c>
      <c r="AE88" s="1"/>
    </row>
    <row r="89" spans="1:31">
      <c r="A89" s="31">
        <v>20390215.103500001</v>
      </c>
      <c r="B89" s="32">
        <v>20090604</v>
      </c>
      <c r="C89" s="32">
        <v>20390215</v>
      </c>
      <c r="D89">
        <v>3.5</v>
      </c>
      <c r="E89">
        <v>82.640625</v>
      </c>
      <c r="F89">
        <v>82.671875</v>
      </c>
      <c r="G89" s="31">
        <v>29.697199999999999</v>
      </c>
      <c r="H89">
        <v>1.0536000000000001</v>
      </c>
      <c r="I89">
        <v>0.62938000000000005</v>
      </c>
      <c r="J89">
        <v>0.15</v>
      </c>
      <c r="K89">
        <v>0.86</v>
      </c>
      <c r="L89">
        <v>1.39</v>
      </c>
      <c r="M89">
        <v>2.0099999999999998</v>
      </c>
      <c r="N89">
        <v>2.57</v>
      </c>
      <c r="O89">
        <v>2.99</v>
      </c>
      <c r="P89">
        <v>3.53</v>
      </c>
      <c r="Q89">
        <v>3.96</v>
      </c>
      <c r="R89">
        <v>4.3600000000000003</v>
      </c>
      <c r="S89">
        <v>0.08</v>
      </c>
      <c r="T89">
        <v>0.14000000000000001</v>
      </c>
      <c r="U89">
        <v>0.28000000000000003</v>
      </c>
      <c r="V89">
        <v>0.47</v>
      </c>
      <c r="W89">
        <v>0.96</v>
      </c>
      <c r="X89">
        <v>1.54</v>
      </c>
      <c r="Y89">
        <v>2.56</v>
      </c>
      <c r="Z89">
        <v>3.31</v>
      </c>
      <c r="AA89">
        <v>3.72</v>
      </c>
      <c r="AB89">
        <v>4.58</v>
      </c>
      <c r="AC89">
        <v>4.58</v>
      </c>
      <c r="AE89" s="1"/>
    </row>
    <row r="90" spans="1:31">
      <c r="A90" s="31">
        <v>20390215.103500001</v>
      </c>
      <c r="B90" s="32">
        <v>20090605</v>
      </c>
      <c r="C90" s="32">
        <v>20390215</v>
      </c>
      <c r="D90">
        <v>3.5</v>
      </c>
      <c r="E90">
        <v>81.859375</v>
      </c>
      <c r="F90">
        <v>81.90625</v>
      </c>
      <c r="G90" s="31">
        <v>29.694400000000002</v>
      </c>
      <c r="H90">
        <v>1.0631999999999999</v>
      </c>
      <c r="I90">
        <v>0.63249999999999995</v>
      </c>
      <c r="J90">
        <v>0.15</v>
      </c>
      <c r="K90">
        <v>1.07</v>
      </c>
      <c r="L90">
        <v>1.73</v>
      </c>
      <c r="M90">
        <v>2.39</v>
      </c>
      <c r="N90">
        <v>2.94</v>
      </c>
      <c r="O90">
        <v>3.36</v>
      </c>
      <c r="P90">
        <v>3.86</v>
      </c>
      <c r="Q90">
        <v>4.26</v>
      </c>
      <c r="R90">
        <v>4.55</v>
      </c>
      <c r="S90">
        <v>0.08</v>
      </c>
      <c r="T90">
        <v>0.2</v>
      </c>
      <c r="U90">
        <v>0.35</v>
      </c>
      <c r="V90">
        <v>0.62</v>
      </c>
      <c r="W90">
        <v>1.32</v>
      </c>
      <c r="X90">
        <v>1.88</v>
      </c>
      <c r="Y90">
        <v>2.85</v>
      </c>
      <c r="Z90">
        <v>3.53</v>
      </c>
      <c r="AA90">
        <v>3.84</v>
      </c>
      <c r="AB90">
        <v>4.6399999999999997</v>
      </c>
      <c r="AC90">
        <v>4.63</v>
      </c>
      <c r="AE90" s="1"/>
    </row>
    <row r="91" spans="1:31">
      <c r="A91" s="31">
        <v>20390215.103500001</v>
      </c>
      <c r="B91" s="32">
        <v>20090608</v>
      </c>
      <c r="C91" s="32">
        <v>20390215</v>
      </c>
      <c r="D91">
        <v>3.5</v>
      </c>
      <c r="E91">
        <v>82.15625</v>
      </c>
      <c r="F91">
        <v>82.1875</v>
      </c>
      <c r="G91" s="31">
        <v>29.6861</v>
      </c>
      <c r="H91">
        <v>1.0922000000000001</v>
      </c>
      <c r="I91">
        <v>0.65</v>
      </c>
      <c r="J91">
        <v>0.15</v>
      </c>
      <c r="K91">
        <v>1.1399999999999999</v>
      </c>
      <c r="L91">
        <v>1.87</v>
      </c>
      <c r="M91">
        <v>2.52</v>
      </c>
      <c r="N91">
        <v>3.03</v>
      </c>
      <c r="O91">
        <v>3.41</v>
      </c>
      <c r="P91">
        <v>3.88</v>
      </c>
      <c r="Q91">
        <v>4.24</v>
      </c>
      <c r="R91">
        <v>4.4800000000000004</v>
      </c>
      <c r="S91">
        <v>0.08</v>
      </c>
      <c r="T91">
        <v>0.19</v>
      </c>
      <c r="U91">
        <v>0.35</v>
      </c>
      <c r="V91">
        <v>0.62</v>
      </c>
      <c r="W91">
        <v>1.42</v>
      </c>
      <c r="X91">
        <v>2</v>
      </c>
      <c r="Y91">
        <v>2.95</v>
      </c>
      <c r="Z91">
        <v>3.6</v>
      </c>
      <c r="AA91">
        <v>3.91</v>
      </c>
      <c r="AB91">
        <v>4.66</v>
      </c>
      <c r="AC91">
        <v>4.6500000000000004</v>
      </c>
      <c r="AE91" s="1"/>
    </row>
    <row r="92" spans="1:31">
      <c r="A92" s="31">
        <v>20390215.103500001</v>
      </c>
      <c r="B92" s="32">
        <v>20090609</v>
      </c>
      <c r="C92" s="32">
        <v>20390215</v>
      </c>
      <c r="D92">
        <v>3.5</v>
      </c>
      <c r="E92">
        <v>81.578125</v>
      </c>
      <c r="F92">
        <v>81.609375</v>
      </c>
      <c r="G92" s="31">
        <v>29.683299999999999</v>
      </c>
      <c r="H92">
        <v>1.1019000000000001</v>
      </c>
      <c r="I92">
        <v>0.64749999999999996</v>
      </c>
      <c r="J92">
        <v>0.15</v>
      </c>
      <c r="K92">
        <v>1.05</v>
      </c>
      <c r="L92">
        <v>1.76</v>
      </c>
      <c r="M92">
        <v>2.4300000000000002</v>
      </c>
      <c r="N92">
        <v>2.95</v>
      </c>
      <c r="O92">
        <v>3.35</v>
      </c>
      <c r="P92">
        <v>3.82</v>
      </c>
      <c r="Q92">
        <v>4.18</v>
      </c>
      <c r="R92">
        <v>4.43</v>
      </c>
      <c r="S92">
        <v>0.09</v>
      </c>
      <c r="T92">
        <v>0.19</v>
      </c>
      <c r="U92">
        <v>0.31</v>
      </c>
      <c r="V92">
        <v>0.56000000000000005</v>
      </c>
      <c r="W92">
        <v>1.33</v>
      </c>
      <c r="X92">
        <v>1.93</v>
      </c>
      <c r="Y92">
        <v>2.86</v>
      </c>
      <c r="Z92">
        <v>3.51</v>
      </c>
      <c r="AA92">
        <v>3.86</v>
      </c>
      <c r="AB92">
        <v>4.6500000000000004</v>
      </c>
      <c r="AC92">
        <v>4.6399999999999997</v>
      </c>
      <c r="AE92" s="1"/>
    </row>
    <row r="93" spans="1:31">
      <c r="A93" s="31">
        <v>20390215.103500001</v>
      </c>
      <c r="B93" s="32">
        <v>20090610</v>
      </c>
      <c r="C93" s="32">
        <v>20390215</v>
      </c>
      <c r="D93">
        <v>3.5</v>
      </c>
      <c r="E93">
        <v>80.03125</v>
      </c>
      <c r="F93">
        <v>80.078125</v>
      </c>
      <c r="G93" s="31">
        <v>29.680599999999998</v>
      </c>
      <c r="H93">
        <v>1.1115999999999999</v>
      </c>
      <c r="I93">
        <v>0.63875000000000004</v>
      </c>
      <c r="J93">
        <v>0.15</v>
      </c>
      <c r="K93">
        <v>1.04</v>
      </c>
      <c r="L93">
        <v>1.78</v>
      </c>
      <c r="M93">
        <v>2.4700000000000002</v>
      </c>
      <c r="N93">
        <v>3.02</v>
      </c>
      <c r="O93">
        <v>3.41</v>
      </c>
      <c r="P93">
        <v>3.91</v>
      </c>
      <c r="Q93">
        <v>4.2699999999999996</v>
      </c>
      <c r="R93">
        <v>4.53</v>
      </c>
      <c r="S93">
        <v>0.11</v>
      </c>
      <c r="T93">
        <v>0.18</v>
      </c>
      <c r="U93">
        <v>0.31</v>
      </c>
      <c r="V93">
        <v>0.55000000000000004</v>
      </c>
      <c r="W93">
        <v>1.38</v>
      </c>
      <c r="X93">
        <v>2</v>
      </c>
      <c r="Y93">
        <v>2.93</v>
      </c>
      <c r="Z93">
        <v>3.59</v>
      </c>
      <c r="AA93">
        <v>3.98</v>
      </c>
      <c r="AB93">
        <v>4.75</v>
      </c>
      <c r="AC93">
        <v>4.76</v>
      </c>
      <c r="AE93" s="1"/>
    </row>
    <row r="94" spans="1:31">
      <c r="A94" s="31">
        <v>20390215.103500001</v>
      </c>
      <c r="B94" s="32">
        <v>20090611</v>
      </c>
      <c r="C94" s="32">
        <v>20390215</v>
      </c>
      <c r="D94">
        <v>3.5</v>
      </c>
      <c r="E94">
        <v>81.203125</v>
      </c>
      <c r="F94">
        <v>81.234375</v>
      </c>
      <c r="G94" s="31">
        <v>29.677800000000001</v>
      </c>
      <c r="H94">
        <v>1.1212</v>
      </c>
      <c r="I94">
        <v>0.62938000000000005</v>
      </c>
      <c r="J94">
        <v>0.15</v>
      </c>
      <c r="K94">
        <v>1.04</v>
      </c>
      <c r="L94">
        <v>1.81</v>
      </c>
      <c r="M94">
        <v>2.52</v>
      </c>
      <c r="N94">
        <v>3.07</v>
      </c>
      <c r="O94">
        <v>3.46</v>
      </c>
      <c r="P94">
        <v>3.95</v>
      </c>
      <c r="Q94">
        <v>4.3099999999999996</v>
      </c>
      <c r="R94">
        <v>4.62</v>
      </c>
      <c r="S94">
        <v>0.09</v>
      </c>
      <c r="T94">
        <v>0.19</v>
      </c>
      <c r="U94">
        <v>0.31</v>
      </c>
      <c r="V94">
        <v>0.53</v>
      </c>
      <c r="W94">
        <v>1.35</v>
      </c>
      <c r="X94">
        <v>1.97</v>
      </c>
      <c r="Y94">
        <v>2.87</v>
      </c>
      <c r="Z94">
        <v>3.49</v>
      </c>
      <c r="AA94">
        <v>3.88</v>
      </c>
      <c r="AB94">
        <v>4.67</v>
      </c>
      <c r="AC94">
        <v>4.6900000000000004</v>
      </c>
      <c r="AE94" s="1"/>
    </row>
    <row r="95" spans="1:31">
      <c r="A95" s="31">
        <v>20390215.103500001</v>
      </c>
      <c r="B95" s="32">
        <v>20090612</v>
      </c>
      <c r="C95" s="32">
        <v>20390215</v>
      </c>
      <c r="D95">
        <v>3.5</v>
      </c>
      <c r="E95">
        <v>81.71875</v>
      </c>
      <c r="F95">
        <v>81.765625</v>
      </c>
      <c r="G95" s="31">
        <v>29.675000000000001</v>
      </c>
      <c r="H95">
        <v>1.1309</v>
      </c>
      <c r="I95">
        <v>0.62438000000000005</v>
      </c>
      <c r="J95">
        <v>0.15</v>
      </c>
      <c r="K95">
        <v>1</v>
      </c>
      <c r="L95">
        <v>1.72</v>
      </c>
      <c r="M95">
        <v>2.41</v>
      </c>
      <c r="N95">
        <v>2.92</v>
      </c>
      <c r="O95">
        <v>3.29</v>
      </c>
      <c r="P95">
        <v>3.76</v>
      </c>
      <c r="Q95">
        <v>4.1100000000000003</v>
      </c>
      <c r="R95">
        <v>4.41</v>
      </c>
      <c r="S95">
        <v>0.08</v>
      </c>
      <c r="T95">
        <v>0.19</v>
      </c>
      <c r="U95">
        <v>0.28999999999999998</v>
      </c>
      <c r="V95">
        <v>0.52</v>
      </c>
      <c r="W95">
        <v>1.3</v>
      </c>
      <c r="X95">
        <v>1.91</v>
      </c>
      <c r="Y95">
        <v>2.81</v>
      </c>
      <c r="Z95">
        <v>3.46</v>
      </c>
      <c r="AA95">
        <v>3.81</v>
      </c>
      <c r="AB95">
        <v>4.63</v>
      </c>
      <c r="AC95">
        <v>4.6500000000000004</v>
      </c>
      <c r="AE95" s="1"/>
    </row>
    <row r="96" spans="1:31">
      <c r="A96" s="31">
        <v>20390215.103500001</v>
      </c>
      <c r="B96" s="32">
        <v>20090615</v>
      </c>
      <c r="C96" s="32">
        <v>20390215</v>
      </c>
      <c r="D96">
        <v>3.5</v>
      </c>
      <c r="E96">
        <v>83</v>
      </c>
      <c r="F96">
        <v>83.03125</v>
      </c>
      <c r="G96" s="31">
        <v>29.666699999999999</v>
      </c>
      <c r="H96">
        <v>1.1598999999999999</v>
      </c>
      <c r="I96">
        <v>0.61438000000000004</v>
      </c>
      <c r="J96">
        <v>0.15</v>
      </c>
      <c r="K96">
        <v>0.96</v>
      </c>
      <c r="L96">
        <v>1.64</v>
      </c>
      <c r="M96">
        <v>2.29</v>
      </c>
      <c r="N96">
        <v>2.78</v>
      </c>
      <c r="O96">
        <v>3.16</v>
      </c>
      <c r="P96">
        <v>3.62</v>
      </c>
      <c r="Q96">
        <v>3.97</v>
      </c>
      <c r="R96">
        <v>4.32</v>
      </c>
      <c r="S96">
        <v>0.08</v>
      </c>
      <c r="T96">
        <v>0.17</v>
      </c>
      <c r="U96">
        <v>0.28999999999999998</v>
      </c>
      <c r="V96">
        <v>0.51</v>
      </c>
      <c r="W96">
        <v>1.26</v>
      </c>
      <c r="X96">
        <v>1.84</v>
      </c>
      <c r="Y96">
        <v>2.75</v>
      </c>
      <c r="Z96">
        <v>3.39</v>
      </c>
      <c r="AA96">
        <v>3.76</v>
      </c>
      <c r="AB96">
        <v>4.58</v>
      </c>
      <c r="AC96">
        <v>4.6100000000000003</v>
      </c>
      <c r="AE96" s="1"/>
    </row>
    <row r="97" spans="1:31">
      <c r="A97" s="31">
        <v>20390215.103500001</v>
      </c>
      <c r="B97" s="32">
        <v>20090616</v>
      </c>
      <c r="C97" s="32">
        <v>20390215</v>
      </c>
      <c r="D97">
        <v>3.5</v>
      </c>
      <c r="E97">
        <v>84.25</v>
      </c>
      <c r="F97">
        <v>84.296875</v>
      </c>
      <c r="G97" s="31">
        <v>29.663900000000002</v>
      </c>
      <c r="H97">
        <v>1.1696</v>
      </c>
      <c r="I97">
        <v>0.61312999999999995</v>
      </c>
      <c r="J97">
        <v>0.15</v>
      </c>
      <c r="K97">
        <v>0.97</v>
      </c>
      <c r="L97">
        <v>1.66</v>
      </c>
      <c r="M97">
        <v>2.2999999999999998</v>
      </c>
      <c r="N97">
        <v>2.8</v>
      </c>
      <c r="O97">
        <v>3.16</v>
      </c>
      <c r="P97">
        <v>3.63</v>
      </c>
      <c r="Q97">
        <v>3.99</v>
      </c>
      <c r="R97">
        <v>4.33</v>
      </c>
      <c r="S97">
        <v>0.09</v>
      </c>
      <c r="T97">
        <v>0.17</v>
      </c>
      <c r="U97">
        <v>0.3</v>
      </c>
      <c r="V97">
        <v>0.51</v>
      </c>
      <c r="W97">
        <v>1.23</v>
      </c>
      <c r="X97">
        <v>1.79</v>
      </c>
      <c r="Y97">
        <v>2.7</v>
      </c>
      <c r="Z97">
        <v>3.32</v>
      </c>
      <c r="AA97">
        <v>3.67</v>
      </c>
      <c r="AB97">
        <v>4.47</v>
      </c>
      <c r="AC97">
        <v>4.4800000000000004</v>
      </c>
      <c r="AE97" s="1"/>
    </row>
    <row r="98" spans="1:31">
      <c r="A98" s="31">
        <v>20390215.103500001</v>
      </c>
      <c r="B98" s="32">
        <v>20090617</v>
      </c>
      <c r="C98" s="32">
        <v>20390215</v>
      </c>
      <c r="D98">
        <v>3.5</v>
      </c>
      <c r="E98">
        <v>83.625</v>
      </c>
      <c r="F98">
        <v>83.671875</v>
      </c>
      <c r="G98" s="31">
        <v>29.661100000000001</v>
      </c>
      <c r="H98">
        <v>1.1792</v>
      </c>
      <c r="I98">
        <v>0.61</v>
      </c>
      <c r="J98">
        <v>0.2</v>
      </c>
      <c r="K98">
        <v>0.95</v>
      </c>
      <c r="L98">
        <v>1.57</v>
      </c>
      <c r="M98">
        <v>2.1800000000000002</v>
      </c>
      <c r="N98">
        <v>2.67</v>
      </c>
      <c r="O98">
        <v>3.02</v>
      </c>
      <c r="P98">
        <v>3.48</v>
      </c>
      <c r="Q98">
        <v>3.83</v>
      </c>
      <c r="R98">
        <v>4.1900000000000004</v>
      </c>
      <c r="S98">
        <v>0.11</v>
      </c>
      <c r="T98">
        <v>0.17</v>
      </c>
      <c r="U98">
        <v>0.31</v>
      </c>
      <c r="V98">
        <v>0.5</v>
      </c>
      <c r="W98">
        <v>1.19</v>
      </c>
      <c r="X98">
        <v>1.76</v>
      </c>
      <c r="Y98">
        <v>2.69</v>
      </c>
      <c r="Z98">
        <v>3.33</v>
      </c>
      <c r="AA98">
        <v>3.68</v>
      </c>
      <c r="AB98">
        <v>4.47</v>
      </c>
      <c r="AC98">
        <v>4.5</v>
      </c>
      <c r="AE98" s="1"/>
    </row>
    <row r="99" spans="1:31">
      <c r="A99" s="31">
        <v>20390215.103500001</v>
      </c>
      <c r="B99" s="32">
        <v>20090618</v>
      </c>
      <c r="C99" s="32">
        <v>20390215</v>
      </c>
      <c r="D99">
        <v>3.5</v>
      </c>
      <c r="E99">
        <v>82.296875</v>
      </c>
      <c r="F99">
        <v>82.328125</v>
      </c>
      <c r="G99" s="31">
        <v>29.658300000000001</v>
      </c>
      <c r="H99">
        <v>1.1889000000000001</v>
      </c>
      <c r="I99">
        <v>0.60875000000000001</v>
      </c>
      <c r="J99">
        <v>0.2</v>
      </c>
      <c r="K99">
        <v>0.99</v>
      </c>
      <c r="L99">
        <v>1.66</v>
      </c>
      <c r="M99">
        <v>2.31</v>
      </c>
      <c r="N99">
        <v>2.81</v>
      </c>
      <c r="O99">
        <v>3.16</v>
      </c>
      <c r="P99">
        <v>3.63</v>
      </c>
      <c r="Q99">
        <v>3.98</v>
      </c>
      <c r="R99">
        <v>4.33</v>
      </c>
      <c r="S99">
        <v>0.12</v>
      </c>
      <c r="T99">
        <v>0.18</v>
      </c>
      <c r="U99">
        <v>0.34</v>
      </c>
      <c r="V99">
        <v>0.52</v>
      </c>
      <c r="W99">
        <v>1.28</v>
      </c>
      <c r="X99">
        <v>1.88</v>
      </c>
      <c r="Y99">
        <v>2.86</v>
      </c>
      <c r="Z99">
        <v>3.51</v>
      </c>
      <c r="AA99">
        <v>3.86</v>
      </c>
      <c r="AB99">
        <v>4.62</v>
      </c>
      <c r="AC99">
        <v>4.63</v>
      </c>
      <c r="AE99" s="1"/>
    </row>
    <row r="100" spans="1:31">
      <c r="A100" s="31">
        <v>20390215.103500001</v>
      </c>
      <c r="B100" s="32">
        <v>20090619</v>
      </c>
      <c r="C100" s="32">
        <v>20390215</v>
      </c>
      <c r="D100">
        <v>3.5</v>
      </c>
      <c r="E100">
        <v>83.6875</v>
      </c>
      <c r="F100">
        <v>83.71875</v>
      </c>
      <c r="G100" s="31">
        <v>29.6556</v>
      </c>
      <c r="H100">
        <v>1.1986000000000001</v>
      </c>
      <c r="I100">
        <v>0.61187999999999998</v>
      </c>
      <c r="J100">
        <v>0.2</v>
      </c>
      <c r="K100">
        <v>1.01</v>
      </c>
      <c r="L100">
        <v>1.74</v>
      </c>
      <c r="M100">
        <v>2.42</v>
      </c>
      <c r="N100">
        <v>2.92</v>
      </c>
      <c r="O100">
        <v>3.28</v>
      </c>
      <c r="P100">
        <v>3.74</v>
      </c>
      <c r="Q100">
        <v>4.0999999999999996</v>
      </c>
      <c r="R100">
        <v>4.4400000000000004</v>
      </c>
      <c r="S100">
        <v>0.1</v>
      </c>
      <c r="T100">
        <v>0.19</v>
      </c>
      <c r="U100">
        <v>0.33</v>
      </c>
      <c r="V100">
        <v>0.51</v>
      </c>
      <c r="W100">
        <v>1.25</v>
      </c>
      <c r="X100">
        <v>1.84</v>
      </c>
      <c r="Y100">
        <v>2.82</v>
      </c>
      <c r="Z100">
        <v>3.45</v>
      </c>
      <c r="AA100">
        <v>3.79</v>
      </c>
      <c r="AB100">
        <v>4.54</v>
      </c>
      <c r="AC100">
        <v>4.5199999999999996</v>
      </c>
      <c r="AE100" s="1"/>
    </row>
    <row r="101" spans="1:31">
      <c r="A101" s="31">
        <v>20390215.103500001</v>
      </c>
      <c r="B101" s="32">
        <v>20090622</v>
      </c>
      <c r="C101" s="32">
        <v>20390215</v>
      </c>
      <c r="D101">
        <v>3.5</v>
      </c>
      <c r="E101">
        <v>84.765625</v>
      </c>
      <c r="F101">
        <v>84.796875</v>
      </c>
      <c r="G101" s="31">
        <v>29.647200000000002</v>
      </c>
      <c r="H101">
        <v>1.2276</v>
      </c>
      <c r="I101">
        <v>0.61</v>
      </c>
      <c r="J101">
        <v>0.15</v>
      </c>
      <c r="K101">
        <v>0.95</v>
      </c>
      <c r="L101">
        <v>1.62</v>
      </c>
      <c r="M101">
        <v>2.29</v>
      </c>
      <c r="N101">
        <v>2.79</v>
      </c>
      <c r="O101">
        <v>3.16</v>
      </c>
      <c r="P101">
        <v>3.61</v>
      </c>
      <c r="Q101">
        <v>3.97</v>
      </c>
      <c r="R101">
        <v>4.33</v>
      </c>
      <c r="S101">
        <v>0.12</v>
      </c>
      <c r="T101">
        <v>0.2</v>
      </c>
      <c r="U101">
        <v>0.34</v>
      </c>
      <c r="V101">
        <v>0.5</v>
      </c>
      <c r="W101">
        <v>1.17</v>
      </c>
      <c r="X101">
        <v>1.77</v>
      </c>
      <c r="Y101">
        <v>2.75</v>
      </c>
      <c r="Z101">
        <v>3.37</v>
      </c>
      <c r="AA101">
        <v>3.72</v>
      </c>
      <c r="AB101">
        <v>4.45</v>
      </c>
      <c r="AC101">
        <v>4.45</v>
      </c>
      <c r="AE101" s="1"/>
    </row>
    <row r="102" spans="1:31">
      <c r="A102" s="31">
        <v>20390215.103500001</v>
      </c>
      <c r="B102" s="32">
        <v>20090623</v>
      </c>
      <c r="C102" s="32">
        <v>20390215</v>
      </c>
      <c r="D102">
        <v>3.5</v>
      </c>
      <c r="E102">
        <v>85.90625</v>
      </c>
      <c r="F102">
        <v>85.9375</v>
      </c>
      <c r="G102" s="31">
        <v>29.644400000000001</v>
      </c>
      <c r="H102">
        <v>1.2373000000000001</v>
      </c>
      <c r="I102">
        <v>0.60750000000000004</v>
      </c>
      <c r="J102">
        <v>0.15</v>
      </c>
      <c r="K102">
        <v>0.92</v>
      </c>
      <c r="L102">
        <v>1.58</v>
      </c>
      <c r="M102">
        <v>2.23</v>
      </c>
      <c r="N102">
        <v>2.74</v>
      </c>
      <c r="O102">
        <v>3.1</v>
      </c>
      <c r="P102">
        <v>3.56</v>
      </c>
      <c r="Q102">
        <v>3.9</v>
      </c>
      <c r="R102">
        <v>4.2699999999999996</v>
      </c>
      <c r="S102">
        <v>0.15</v>
      </c>
      <c r="T102">
        <v>0.2</v>
      </c>
      <c r="U102">
        <v>0.34</v>
      </c>
      <c r="V102">
        <v>0.5</v>
      </c>
      <c r="W102">
        <v>1.1399999999999999</v>
      </c>
      <c r="X102">
        <v>1.74</v>
      </c>
      <c r="Y102">
        <v>2.71</v>
      </c>
      <c r="Z102">
        <v>3.31</v>
      </c>
      <c r="AA102">
        <v>3.65</v>
      </c>
      <c r="AB102">
        <v>4.3600000000000003</v>
      </c>
      <c r="AC102">
        <v>4.37</v>
      </c>
      <c r="AE102" s="1"/>
    </row>
    <row r="103" spans="1:31">
      <c r="A103" s="31">
        <v>20390215.103500001</v>
      </c>
      <c r="B103" s="32">
        <v>20090624</v>
      </c>
      <c r="C103" s="32">
        <v>20390215</v>
      </c>
      <c r="D103">
        <v>3.5</v>
      </c>
      <c r="E103">
        <v>84.734375</v>
      </c>
      <c r="F103">
        <v>84.78125</v>
      </c>
      <c r="G103" s="31">
        <v>29.6417</v>
      </c>
      <c r="H103">
        <v>1.2468999999999999</v>
      </c>
      <c r="I103">
        <v>0.60438000000000003</v>
      </c>
      <c r="J103">
        <v>0.15</v>
      </c>
      <c r="K103">
        <v>0.93</v>
      </c>
      <c r="L103">
        <v>1.62</v>
      </c>
      <c r="M103">
        <v>2.2799999999999998</v>
      </c>
      <c r="N103">
        <v>2.78</v>
      </c>
      <c r="O103">
        <v>3.14</v>
      </c>
      <c r="P103">
        <v>3.59</v>
      </c>
      <c r="Q103">
        <v>3.94</v>
      </c>
      <c r="R103">
        <v>4.32</v>
      </c>
      <c r="S103">
        <v>0.1</v>
      </c>
      <c r="T103">
        <v>0.19</v>
      </c>
      <c r="U103">
        <v>0.32</v>
      </c>
      <c r="V103">
        <v>0.5</v>
      </c>
      <c r="W103">
        <v>1.19</v>
      </c>
      <c r="X103">
        <v>1.79</v>
      </c>
      <c r="Y103">
        <v>2.74</v>
      </c>
      <c r="Z103">
        <v>3.39</v>
      </c>
      <c r="AA103">
        <v>3.72</v>
      </c>
      <c r="AB103">
        <v>4.43</v>
      </c>
      <c r="AC103">
        <v>4.4400000000000004</v>
      </c>
      <c r="AE103" s="1"/>
    </row>
    <row r="104" spans="1:31">
      <c r="A104" s="31">
        <v>20390215.103500001</v>
      </c>
      <c r="B104" s="32">
        <v>20090625</v>
      </c>
      <c r="C104" s="32">
        <v>20390215</v>
      </c>
      <c r="D104">
        <v>3.5</v>
      </c>
      <c r="E104">
        <v>86.171875</v>
      </c>
      <c r="F104">
        <v>86.203125</v>
      </c>
      <c r="G104" s="31">
        <v>29.6389</v>
      </c>
      <c r="H104">
        <v>1.2565999999999999</v>
      </c>
      <c r="I104">
        <v>0.60124999999999995</v>
      </c>
      <c r="J104">
        <v>0.2</v>
      </c>
      <c r="K104">
        <v>0.87</v>
      </c>
      <c r="L104">
        <v>1.55</v>
      </c>
      <c r="M104">
        <v>2.2200000000000002</v>
      </c>
      <c r="N104">
        <v>2.71</v>
      </c>
      <c r="O104">
        <v>3.08</v>
      </c>
      <c r="P104">
        <v>3.53</v>
      </c>
      <c r="Q104">
        <v>3.89</v>
      </c>
      <c r="R104">
        <v>4.25</v>
      </c>
      <c r="S104">
        <v>7.0000000000000007E-2</v>
      </c>
      <c r="T104">
        <v>0.18</v>
      </c>
      <c r="U104">
        <v>0.31</v>
      </c>
      <c r="V104">
        <v>0.47</v>
      </c>
      <c r="W104">
        <v>1.1200000000000001</v>
      </c>
      <c r="X104">
        <v>1.66</v>
      </c>
      <c r="Y104">
        <v>2.58</v>
      </c>
      <c r="Z104">
        <v>3.22</v>
      </c>
      <c r="AA104">
        <v>3.55</v>
      </c>
      <c r="AB104">
        <v>4.3099999999999996</v>
      </c>
      <c r="AC104">
        <v>4.33</v>
      </c>
      <c r="AE104" s="1"/>
    </row>
    <row r="105" spans="1:31">
      <c r="A105" s="31">
        <v>20390215.103500001</v>
      </c>
      <c r="B105" s="32">
        <v>20090626</v>
      </c>
      <c r="C105" s="32">
        <v>20390215</v>
      </c>
      <c r="D105">
        <v>3.5</v>
      </c>
      <c r="E105">
        <v>86.125</v>
      </c>
      <c r="F105">
        <v>86.15625</v>
      </c>
      <c r="G105" s="31">
        <v>29.636099999999999</v>
      </c>
      <c r="H105">
        <v>1.2663</v>
      </c>
      <c r="I105">
        <v>0.59750000000000003</v>
      </c>
      <c r="J105">
        <v>0.15</v>
      </c>
      <c r="K105">
        <v>0.85</v>
      </c>
      <c r="L105">
        <v>1.48</v>
      </c>
      <c r="M105">
        <v>2.1</v>
      </c>
      <c r="N105">
        <v>2.58</v>
      </c>
      <c r="O105">
        <v>2.94</v>
      </c>
      <c r="P105">
        <v>3.39</v>
      </c>
      <c r="Q105">
        <v>3.73</v>
      </c>
      <c r="R105">
        <v>4.1399999999999997</v>
      </c>
      <c r="S105">
        <v>7.0000000000000007E-2</v>
      </c>
      <c r="T105">
        <v>0.2</v>
      </c>
      <c r="U105">
        <v>0.31</v>
      </c>
      <c r="V105">
        <v>0.45</v>
      </c>
      <c r="W105">
        <v>1.1000000000000001</v>
      </c>
      <c r="X105">
        <v>1.63</v>
      </c>
      <c r="Y105">
        <v>2.5299999999999998</v>
      </c>
      <c r="Z105">
        <v>3.18</v>
      </c>
      <c r="AA105">
        <v>3.52</v>
      </c>
      <c r="AB105">
        <v>4.28</v>
      </c>
      <c r="AC105">
        <v>4.3</v>
      </c>
      <c r="AE105" s="1"/>
    </row>
    <row r="106" spans="1:31">
      <c r="A106" s="31">
        <v>20390215.103500001</v>
      </c>
      <c r="B106" s="32">
        <v>20090629</v>
      </c>
      <c r="C106" s="32">
        <v>20390215</v>
      </c>
      <c r="D106">
        <v>3.5</v>
      </c>
      <c r="E106">
        <v>86.859375</v>
      </c>
      <c r="F106">
        <v>86.890625</v>
      </c>
      <c r="G106" s="31">
        <v>29.627800000000001</v>
      </c>
      <c r="H106">
        <v>1.2952999999999999</v>
      </c>
      <c r="I106">
        <v>0.59687999999999997</v>
      </c>
      <c r="J106">
        <v>0.15</v>
      </c>
      <c r="K106">
        <v>0.88</v>
      </c>
      <c r="L106">
        <v>1.5</v>
      </c>
      <c r="M106">
        <v>2.1</v>
      </c>
      <c r="N106">
        <v>2.57</v>
      </c>
      <c r="O106">
        <v>2.91</v>
      </c>
      <c r="P106">
        <v>3.36</v>
      </c>
      <c r="Q106">
        <v>3.71</v>
      </c>
      <c r="R106">
        <v>4.12</v>
      </c>
      <c r="S106">
        <v>0.11</v>
      </c>
      <c r="T106">
        <v>0.2</v>
      </c>
      <c r="U106">
        <v>0.36</v>
      </c>
      <c r="V106">
        <v>0.51</v>
      </c>
      <c r="W106">
        <v>1.1100000000000001</v>
      </c>
      <c r="X106">
        <v>1.63</v>
      </c>
      <c r="Y106">
        <v>2.5299999999999998</v>
      </c>
      <c r="Z106">
        <v>3.18</v>
      </c>
      <c r="AA106">
        <v>3.51</v>
      </c>
      <c r="AB106">
        <v>4.29</v>
      </c>
      <c r="AC106">
        <v>4.3099999999999996</v>
      </c>
      <c r="AE106" s="1"/>
    </row>
    <row r="107" spans="1:31">
      <c r="A107" s="31">
        <v>20390215.103500001</v>
      </c>
      <c r="B107" s="32">
        <v>20090630</v>
      </c>
      <c r="C107" s="32">
        <v>20390215</v>
      </c>
      <c r="D107">
        <v>3.5</v>
      </c>
      <c r="E107">
        <v>86.109375</v>
      </c>
      <c r="F107">
        <v>86.15625</v>
      </c>
      <c r="G107" s="31">
        <v>29.625</v>
      </c>
      <c r="H107">
        <v>1.3048999999999999</v>
      </c>
      <c r="I107">
        <v>0.59499999999999997</v>
      </c>
      <c r="J107">
        <v>0.15</v>
      </c>
      <c r="K107">
        <v>0.89</v>
      </c>
      <c r="L107">
        <v>1.54</v>
      </c>
      <c r="M107">
        <v>2.15</v>
      </c>
      <c r="N107">
        <v>2.61</v>
      </c>
      <c r="O107">
        <v>2.96</v>
      </c>
      <c r="P107">
        <v>3.41</v>
      </c>
      <c r="Q107">
        <v>3.75</v>
      </c>
      <c r="R107">
        <v>4.17</v>
      </c>
      <c r="S107">
        <v>0.17</v>
      </c>
      <c r="T107">
        <v>0.19</v>
      </c>
      <c r="U107">
        <v>0.35</v>
      </c>
      <c r="V107">
        <v>0.56000000000000005</v>
      </c>
      <c r="W107">
        <v>1.1100000000000001</v>
      </c>
      <c r="X107">
        <v>1.64</v>
      </c>
      <c r="Y107">
        <v>2.54</v>
      </c>
      <c r="Z107">
        <v>3.19</v>
      </c>
      <c r="AA107">
        <v>3.53</v>
      </c>
      <c r="AB107">
        <v>4.3</v>
      </c>
      <c r="AC107">
        <v>4.32</v>
      </c>
      <c r="AE107" s="1"/>
    </row>
    <row r="108" spans="1:31">
      <c r="A108" s="31">
        <v>20390215.103500001</v>
      </c>
      <c r="B108">
        <v>20090701</v>
      </c>
      <c r="C108" s="32">
        <v>20390215</v>
      </c>
      <c r="D108">
        <v>3.5</v>
      </c>
      <c r="E108">
        <v>86.125</v>
      </c>
      <c r="F108">
        <v>86.171875</v>
      </c>
      <c r="G108">
        <v>29.622199999999999</v>
      </c>
      <c r="H108">
        <v>1.3146</v>
      </c>
      <c r="I108">
        <v>0.58750000000000002</v>
      </c>
      <c r="J108">
        <v>0.15</v>
      </c>
      <c r="K108">
        <v>0.85</v>
      </c>
      <c r="L108">
        <v>1.51</v>
      </c>
      <c r="M108">
        <v>2.15</v>
      </c>
      <c r="N108">
        <v>2.61</v>
      </c>
      <c r="O108">
        <v>2.99</v>
      </c>
      <c r="P108">
        <v>3.47</v>
      </c>
      <c r="Q108">
        <v>3.84</v>
      </c>
      <c r="R108">
        <v>4.25</v>
      </c>
      <c r="S108">
        <v>0.13</v>
      </c>
      <c r="T108">
        <v>0.17</v>
      </c>
      <c r="U108">
        <v>0.33</v>
      </c>
      <c r="V108">
        <v>0.54</v>
      </c>
      <c r="W108">
        <v>1.05</v>
      </c>
      <c r="X108">
        <v>1.57</v>
      </c>
      <c r="Y108">
        <v>2.5099999999999998</v>
      </c>
      <c r="Z108">
        <v>3.2</v>
      </c>
      <c r="AA108">
        <v>3.55</v>
      </c>
      <c r="AB108">
        <v>4.32</v>
      </c>
      <c r="AC108">
        <v>4.34</v>
      </c>
      <c r="AE108" s="1"/>
    </row>
    <row r="109" spans="1:31">
      <c r="A109" s="31">
        <v>20390215.103500001</v>
      </c>
      <c r="B109">
        <v>20090702</v>
      </c>
      <c r="C109" s="32">
        <v>20390215</v>
      </c>
      <c r="D109">
        <v>3.5</v>
      </c>
      <c r="E109">
        <v>86.390625</v>
      </c>
      <c r="F109">
        <v>86.46875</v>
      </c>
      <c r="G109">
        <v>29.619399999999999</v>
      </c>
      <c r="H109">
        <v>1.3243</v>
      </c>
      <c r="I109">
        <v>0.57750000000000001</v>
      </c>
      <c r="J109">
        <v>0.15</v>
      </c>
      <c r="K109">
        <v>0.8</v>
      </c>
      <c r="L109">
        <v>1.39</v>
      </c>
      <c r="M109">
        <v>2</v>
      </c>
      <c r="N109">
        <v>2.48</v>
      </c>
      <c r="O109">
        <v>2.85</v>
      </c>
      <c r="P109">
        <v>3.33</v>
      </c>
      <c r="Q109">
        <v>3.72</v>
      </c>
      <c r="R109">
        <v>4.16</v>
      </c>
      <c r="S109">
        <v>0.15</v>
      </c>
      <c r="T109">
        <v>0.17</v>
      </c>
      <c r="U109">
        <v>0.32</v>
      </c>
      <c r="V109">
        <v>0.49</v>
      </c>
      <c r="W109">
        <v>0.98</v>
      </c>
      <c r="X109">
        <v>1.52</v>
      </c>
      <c r="Y109">
        <v>2.4300000000000002</v>
      </c>
      <c r="Z109">
        <v>3.14</v>
      </c>
      <c r="AA109">
        <v>3.51</v>
      </c>
      <c r="AB109">
        <v>4.28</v>
      </c>
      <c r="AC109">
        <v>4.32</v>
      </c>
      <c r="AE109" s="1"/>
    </row>
    <row r="110" spans="1:31">
      <c r="A110" s="31">
        <v>20390215.103500001</v>
      </c>
      <c r="B110">
        <v>20090706</v>
      </c>
      <c r="C110" s="32">
        <v>20390215</v>
      </c>
      <c r="D110">
        <v>3.5</v>
      </c>
      <c r="E110">
        <v>85.859375</v>
      </c>
      <c r="F110">
        <v>85.9375</v>
      </c>
      <c r="G110">
        <v>29.6083</v>
      </c>
      <c r="H110">
        <v>1.3629</v>
      </c>
      <c r="I110">
        <v>0.54813000000000001</v>
      </c>
      <c r="J110">
        <v>0.2</v>
      </c>
      <c r="K110">
        <v>0.77</v>
      </c>
      <c r="L110">
        <v>1.34</v>
      </c>
      <c r="M110">
        <v>1.96</v>
      </c>
      <c r="N110">
        <v>2.4500000000000002</v>
      </c>
      <c r="O110">
        <v>2.82</v>
      </c>
      <c r="P110">
        <v>3.33</v>
      </c>
      <c r="Q110">
        <v>3.73</v>
      </c>
      <c r="R110">
        <v>4.1900000000000004</v>
      </c>
      <c r="S110">
        <v>0.15</v>
      </c>
      <c r="T110">
        <v>0.19</v>
      </c>
      <c r="U110">
        <v>0.28000000000000003</v>
      </c>
      <c r="V110">
        <v>0.48</v>
      </c>
      <c r="W110">
        <v>0.96</v>
      </c>
      <c r="X110">
        <v>1.48</v>
      </c>
      <c r="Y110">
        <v>2.4</v>
      </c>
      <c r="Z110">
        <v>3.12</v>
      </c>
      <c r="AA110">
        <v>3.52</v>
      </c>
      <c r="AB110">
        <v>4.29</v>
      </c>
      <c r="AC110">
        <v>4.3499999999999996</v>
      </c>
      <c r="AE110" s="1"/>
    </row>
    <row r="111" spans="1:31">
      <c r="A111" s="31">
        <v>20390215.103500001</v>
      </c>
      <c r="B111">
        <v>20090707</v>
      </c>
      <c r="C111" s="32">
        <v>20390215</v>
      </c>
      <c r="D111">
        <v>3.5</v>
      </c>
      <c r="E111">
        <v>86.71875</v>
      </c>
      <c r="F111">
        <v>86.765625</v>
      </c>
      <c r="G111">
        <v>29.605599999999999</v>
      </c>
      <c r="H111">
        <v>1.3726</v>
      </c>
      <c r="I111">
        <v>0.53749999999999998</v>
      </c>
      <c r="J111">
        <v>0.2</v>
      </c>
      <c r="K111">
        <v>0.77</v>
      </c>
      <c r="L111">
        <v>1.33</v>
      </c>
      <c r="M111">
        <v>1.93</v>
      </c>
      <c r="N111">
        <v>2.42</v>
      </c>
      <c r="O111">
        <v>2.79</v>
      </c>
      <c r="P111">
        <v>3.28</v>
      </c>
      <c r="Q111">
        <v>3.69</v>
      </c>
      <c r="R111">
        <v>4.16</v>
      </c>
      <c r="S111">
        <v>0.16</v>
      </c>
      <c r="T111">
        <v>0.19</v>
      </c>
      <c r="U111">
        <v>0.28000000000000003</v>
      </c>
      <c r="V111">
        <v>0.46</v>
      </c>
      <c r="W111">
        <v>0.98</v>
      </c>
      <c r="X111">
        <v>1.52</v>
      </c>
      <c r="Y111">
        <v>2.36</v>
      </c>
      <c r="Z111">
        <v>3.08</v>
      </c>
      <c r="AA111">
        <v>3.47</v>
      </c>
      <c r="AB111">
        <v>4.25</v>
      </c>
      <c r="AC111">
        <v>4.3099999999999996</v>
      </c>
      <c r="AE111" s="1"/>
    </row>
    <row r="112" spans="1:31">
      <c r="A112" s="31">
        <v>20390215.103500001</v>
      </c>
      <c r="B112">
        <v>20090708</v>
      </c>
      <c r="C112" s="32">
        <v>20390215</v>
      </c>
      <c r="D112">
        <v>3.5</v>
      </c>
      <c r="E112">
        <v>88.359375</v>
      </c>
      <c r="F112">
        <v>88.421875</v>
      </c>
      <c r="G112">
        <v>29.602799999999998</v>
      </c>
      <c r="H112">
        <v>1.3823000000000001</v>
      </c>
      <c r="I112">
        <v>0.52500000000000002</v>
      </c>
      <c r="J112">
        <v>0.15</v>
      </c>
      <c r="K112">
        <v>0.76</v>
      </c>
      <c r="L112">
        <v>1.32</v>
      </c>
      <c r="M112">
        <v>1.91</v>
      </c>
      <c r="N112">
        <v>2.38</v>
      </c>
      <c r="O112">
        <v>2.73</v>
      </c>
      <c r="P112">
        <v>3.21</v>
      </c>
      <c r="Q112">
        <v>3.59</v>
      </c>
      <c r="R112">
        <v>4.05</v>
      </c>
      <c r="S112">
        <v>0.15</v>
      </c>
      <c r="T112">
        <v>0.18</v>
      </c>
      <c r="U112">
        <v>0.26</v>
      </c>
      <c r="V112">
        <v>0.45</v>
      </c>
      <c r="W112">
        <v>0.91</v>
      </c>
      <c r="X112">
        <v>1.42</v>
      </c>
      <c r="Y112">
        <v>2.23</v>
      </c>
      <c r="Z112">
        <v>2.9</v>
      </c>
      <c r="AA112">
        <v>3.33</v>
      </c>
      <c r="AB112">
        <v>4.13</v>
      </c>
      <c r="AC112">
        <v>4.17</v>
      </c>
      <c r="AE112" s="1"/>
    </row>
    <row r="113" spans="1:31">
      <c r="A113" s="31">
        <v>20390215.103500001</v>
      </c>
      <c r="B113">
        <v>20090709</v>
      </c>
      <c r="C113" s="32">
        <v>20390215</v>
      </c>
      <c r="D113">
        <v>3.5</v>
      </c>
      <c r="E113">
        <v>86.734375</v>
      </c>
      <c r="F113">
        <v>86.78125</v>
      </c>
      <c r="G113">
        <v>29.6</v>
      </c>
      <c r="H113">
        <v>1.3918999999999999</v>
      </c>
      <c r="I113">
        <v>0.51</v>
      </c>
      <c r="J113">
        <v>0.15</v>
      </c>
      <c r="K113">
        <v>0.74</v>
      </c>
      <c r="L113">
        <v>1.29</v>
      </c>
      <c r="M113">
        <v>1.88</v>
      </c>
      <c r="N113">
        <v>2.34</v>
      </c>
      <c r="O113">
        <v>2.7</v>
      </c>
      <c r="P113">
        <v>3.17</v>
      </c>
      <c r="Q113">
        <v>3.56</v>
      </c>
      <c r="R113">
        <v>4.0199999999999996</v>
      </c>
      <c r="S113">
        <v>0.16</v>
      </c>
      <c r="T113">
        <v>0.19</v>
      </c>
      <c r="U113">
        <v>0.27</v>
      </c>
      <c r="V113">
        <v>0.47</v>
      </c>
      <c r="W113">
        <v>0.94</v>
      </c>
      <c r="X113">
        <v>1.46</v>
      </c>
      <c r="Y113">
        <v>2.33</v>
      </c>
      <c r="Z113">
        <v>3.01</v>
      </c>
      <c r="AA113">
        <v>3.44</v>
      </c>
      <c r="AB113">
        <v>4.26</v>
      </c>
      <c r="AC113">
        <v>4.3099999999999996</v>
      </c>
      <c r="AE113" s="1"/>
    </row>
    <row r="114" spans="1:31">
      <c r="A114" s="31">
        <v>20390215.103500001</v>
      </c>
      <c r="B114">
        <v>20090710</v>
      </c>
      <c r="C114" s="32">
        <v>20390215</v>
      </c>
      <c r="D114">
        <v>3.5</v>
      </c>
      <c r="E114">
        <v>88.34375</v>
      </c>
      <c r="F114">
        <v>88.390625</v>
      </c>
      <c r="G114">
        <v>29.597200000000001</v>
      </c>
      <c r="H114">
        <v>1.4016</v>
      </c>
      <c r="I114">
        <v>0.505</v>
      </c>
      <c r="J114">
        <v>0.15</v>
      </c>
      <c r="K114">
        <v>0.72</v>
      </c>
      <c r="L114">
        <v>1.26</v>
      </c>
      <c r="M114">
        <v>1.83</v>
      </c>
      <c r="N114">
        <v>2.27</v>
      </c>
      <c r="O114">
        <v>2.61</v>
      </c>
      <c r="P114">
        <v>3.07</v>
      </c>
      <c r="Q114">
        <v>3.44</v>
      </c>
      <c r="R114">
        <v>3.93</v>
      </c>
      <c r="S114">
        <v>0.15</v>
      </c>
      <c r="T114">
        <v>0.18</v>
      </c>
      <c r="U114">
        <v>0.26</v>
      </c>
      <c r="V114">
        <v>0.45</v>
      </c>
      <c r="W114">
        <v>0.91</v>
      </c>
      <c r="X114">
        <v>1.4</v>
      </c>
      <c r="Y114">
        <v>2.2200000000000002</v>
      </c>
      <c r="Z114">
        <v>2.89</v>
      </c>
      <c r="AA114">
        <v>3.32</v>
      </c>
      <c r="AB114">
        <v>4.16</v>
      </c>
      <c r="AC114">
        <v>4.2</v>
      </c>
      <c r="AE114" s="1"/>
    </row>
    <row r="115" spans="1:31">
      <c r="A115" s="31">
        <v>20390215.103500001</v>
      </c>
      <c r="B115">
        <v>20090713</v>
      </c>
      <c r="C115" s="32">
        <v>20390215</v>
      </c>
      <c r="D115">
        <v>3.5</v>
      </c>
      <c r="E115">
        <v>87.71875</v>
      </c>
      <c r="F115">
        <v>87.75</v>
      </c>
      <c r="G115">
        <v>29.588899999999999</v>
      </c>
      <c r="H115">
        <v>1.4306000000000001</v>
      </c>
      <c r="I115">
        <v>0.50938000000000005</v>
      </c>
      <c r="J115">
        <v>0.15</v>
      </c>
      <c r="K115">
        <v>0.76</v>
      </c>
      <c r="L115">
        <v>1.3</v>
      </c>
      <c r="M115">
        <v>1.88</v>
      </c>
      <c r="N115">
        <v>2.3199999999999998</v>
      </c>
      <c r="O115">
        <v>2.66</v>
      </c>
      <c r="P115">
        <v>3.13</v>
      </c>
      <c r="Q115">
        <v>3.5</v>
      </c>
      <c r="R115">
        <v>3.96</v>
      </c>
      <c r="S115">
        <v>0.15</v>
      </c>
      <c r="T115">
        <v>0.18</v>
      </c>
      <c r="U115">
        <v>0.28000000000000003</v>
      </c>
      <c r="V115">
        <v>0.47</v>
      </c>
      <c r="W115">
        <v>0.92</v>
      </c>
      <c r="X115">
        <v>1.41</v>
      </c>
      <c r="Y115">
        <v>2.27</v>
      </c>
      <c r="Z115">
        <v>2.94</v>
      </c>
      <c r="AA115">
        <v>3.38</v>
      </c>
      <c r="AB115">
        <v>4.21</v>
      </c>
      <c r="AC115">
        <v>4.25</v>
      </c>
      <c r="AE115" s="1"/>
    </row>
    <row r="116" spans="1:31">
      <c r="A116" s="31">
        <v>20390215.103500001</v>
      </c>
      <c r="B116">
        <v>20090714</v>
      </c>
      <c r="C116" s="32">
        <v>20390215</v>
      </c>
      <c r="D116">
        <v>3.5</v>
      </c>
      <c r="E116">
        <v>85.640625</v>
      </c>
      <c r="F116">
        <v>85.671875</v>
      </c>
      <c r="G116">
        <v>29.586099999999998</v>
      </c>
      <c r="H116">
        <v>1.4402999999999999</v>
      </c>
      <c r="I116">
        <v>0.51312999999999998</v>
      </c>
      <c r="J116">
        <v>0.15</v>
      </c>
      <c r="K116">
        <v>0.79</v>
      </c>
      <c r="L116">
        <v>1.37</v>
      </c>
      <c r="M116">
        <v>1.97</v>
      </c>
      <c r="N116">
        <v>2.4300000000000002</v>
      </c>
      <c r="O116">
        <v>2.78</v>
      </c>
      <c r="P116">
        <v>3.26</v>
      </c>
      <c r="Q116">
        <v>3.63</v>
      </c>
      <c r="R116">
        <v>4.09</v>
      </c>
      <c r="S116">
        <v>0.15</v>
      </c>
      <c r="T116">
        <v>0.18</v>
      </c>
      <c r="U116">
        <v>0.28000000000000003</v>
      </c>
      <c r="V116">
        <v>0.47</v>
      </c>
      <c r="W116">
        <v>0.97</v>
      </c>
      <c r="X116">
        <v>1.48</v>
      </c>
      <c r="Y116">
        <v>2.37</v>
      </c>
      <c r="Z116">
        <v>3.05</v>
      </c>
      <c r="AA116">
        <v>3.5</v>
      </c>
      <c r="AB116">
        <v>4.3499999999999996</v>
      </c>
      <c r="AC116">
        <v>4.38</v>
      </c>
      <c r="AE116" s="1"/>
    </row>
    <row r="117" spans="1:31">
      <c r="A117" s="31">
        <v>20390215.103500001</v>
      </c>
      <c r="B117">
        <v>20090715</v>
      </c>
      <c r="C117" s="32">
        <v>20390215</v>
      </c>
      <c r="D117">
        <v>3.5</v>
      </c>
      <c r="E117">
        <v>83.921875</v>
      </c>
      <c r="F117">
        <v>83.953125</v>
      </c>
      <c r="G117">
        <v>29.583300000000001</v>
      </c>
      <c r="H117">
        <v>1.45</v>
      </c>
      <c r="I117">
        <v>0.51375000000000004</v>
      </c>
      <c r="J117">
        <v>0.15</v>
      </c>
      <c r="K117">
        <v>0.82</v>
      </c>
      <c r="L117">
        <v>1.43</v>
      </c>
      <c r="M117">
        <v>2.0499999999999998</v>
      </c>
      <c r="N117">
        <v>2.5499999999999998</v>
      </c>
      <c r="O117">
        <v>2.91</v>
      </c>
      <c r="P117">
        <v>3.4</v>
      </c>
      <c r="Q117">
        <v>3.78</v>
      </c>
      <c r="R117">
        <v>4.24</v>
      </c>
      <c r="S117">
        <v>0.11</v>
      </c>
      <c r="T117">
        <v>0.18</v>
      </c>
      <c r="U117">
        <v>0.28999999999999998</v>
      </c>
      <c r="V117">
        <v>0.5</v>
      </c>
      <c r="W117">
        <v>1.03</v>
      </c>
      <c r="X117">
        <v>1.6</v>
      </c>
      <c r="Y117">
        <v>2.52</v>
      </c>
      <c r="Z117">
        <v>3.19</v>
      </c>
      <c r="AA117">
        <v>3.63</v>
      </c>
      <c r="AB117">
        <v>4.46</v>
      </c>
      <c r="AC117">
        <v>4.4800000000000004</v>
      </c>
      <c r="AE117" s="1"/>
    </row>
    <row r="118" spans="1:31">
      <c r="A118" s="31">
        <v>20390215.103500001</v>
      </c>
      <c r="B118">
        <v>20090716</v>
      </c>
      <c r="C118" s="32">
        <v>20390215</v>
      </c>
      <c r="D118">
        <v>3.5</v>
      </c>
      <c r="E118">
        <v>84.53125</v>
      </c>
      <c r="F118">
        <v>84.5625</v>
      </c>
      <c r="G118">
        <v>29.5806</v>
      </c>
      <c r="H118">
        <v>1.4596</v>
      </c>
      <c r="I118">
        <v>0.51</v>
      </c>
      <c r="J118">
        <v>0.15</v>
      </c>
      <c r="K118">
        <v>0.78</v>
      </c>
      <c r="L118">
        <v>1.4</v>
      </c>
      <c r="M118">
        <v>2.0299999999999998</v>
      </c>
      <c r="N118">
        <v>2.52</v>
      </c>
      <c r="O118">
        <v>2.89</v>
      </c>
      <c r="P118">
        <v>3.38</v>
      </c>
      <c r="Q118">
        <v>3.76</v>
      </c>
      <c r="R118">
        <v>4.21</v>
      </c>
      <c r="S118">
        <v>0.15</v>
      </c>
      <c r="T118">
        <v>0.19</v>
      </c>
      <c r="U118">
        <v>0.28000000000000003</v>
      </c>
      <c r="V118">
        <v>0.47</v>
      </c>
      <c r="W118">
        <v>1</v>
      </c>
      <c r="X118">
        <v>1.54</v>
      </c>
      <c r="Y118">
        <v>2.46</v>
      </c>
      <c r="Z118">
        <v>3.13</v>
      </c>
      <c r="AA118">
        <v>3.59</v>
      </c>
      <c r="AB118">
        <v>4.43</v>
      </c>
      <c r="AC118">
        <v>4.45</v>
      </c>
      <c r="AE118" s="1"/>
    </row>
    <row r="119" spans="1:31">
      <c r="A119" s="31">
        <v>20390215.103500001</v>
      </c>
      <c r="B119">
        <v>20090717</v>
      </c>
      <c r="C119" s="32">
        <v>20390215</v>
      </c>
      <c r="D119">
        <v>3.5</v>
      </c>
      <c r="E119">
        <v>83.09375</v>
      </c>
      <c r="F119">
        <v>83.125</v>
      </c>
      <c r="G119">
        <v>29.5778</v>
      </c>
      <c r="H119">
        <v>1.4693000000000001</v>
      </c>
      <c r="I119">
        <v>0.50375000000000003</v>
      </c>
      <c r="J119">
        <v>0.15</v>
      </c>
      <c r="K119">
        <v>0.79</v>
      </c>
      <c r="L119">
        <v>1.46</v>
      </c>
      <c r="M119">
        <v>2.12</v>
      </c>
      <c r="N119">
        <v>2.62</v>
      </c>
      <c r="O119">
        <v>3</v>
      </c>
      <c r="P119">
        <v>3.48</v>
      </c>
      <c r="Q119">
        <v>3.86</v>
      </c>
      <c r="R119">
        <v>4.3099999999999996</v>
      </c>
      <c r="S119">
        <v>0.15</v>
      </c>
      <c r="T119">
        <v>0.17</v>
      </c>
      <c r="U119">
        <v>0.28999999999999998</v>
      </c>
      <c r="V119">
        <v>0.48</v>
      </c>
      <c r="W119">
        <v>1.02</v>
      </c>
      <c r="X119">
        <v>1.58</v>
      </c>
      <c r="Y119">
        <v>2.52</v>
      </c>
      <c r="Z119">
        <v>3.21</v>
      </c>
      <c r="AA119">
        <v>3.67</v>
      </c>
      <c r="AB119">
        <v>4.51</v>
      </c>
      <c r="AC119">
        <v>4.53</v>
      </c>
      <c r="AE119" s="1"/>
    </row>
    <row r="120" spans="1:31">
      <c r="A120" s="31">
        <v>20390215.103500001</v>
      </c>
      <c r="B120">
        <v>20090720</v>
      </c>
      <c r="C120" s="32">
        <v>20390215</v>
      </c>
      <c r="D120">
        <v>3.5</v>
      </c>
      <c r="E120">
        <v>83.375</v>
      </c>
      <c r="F120">
        <v>83.421875</v>
      </c>
      <c r="G120">
        <v>29.569400000000002</v>
      </c>
      <c r="H120">
        <v>1.4983</v>
      </c>
      <c r="I120">
        <v>0.505</v>
      </c>
      <c r="J120">
        <v>0.15</v>
      </c>
      <c r="K120">
        <v>0.81</v>
      </c>
      <c r="L120">
        <v>1.49</v>
      </c>
      <c r="M120">
        <v>2.15</v>
      </c>
      <c r="N120">
        <v>2.65</v>
      </c>
      <c r="O120">
        <v>3.02</v>
      </c>
      <c r="P120">
        <v>3.51</v>
      </c>
      <c r="Q120">
        <v>3.9</v>
      </c>
      <c r="R120">
        <v>4.3499999999999996</v>
      </c>
      <c r="S120">
        <v>0.15</v>
      </c>
      <c r="T120">
        <v>0.19</v>
      </c>
      <c r="U120">
        <v>0.28000000000000003</v>
      </c>
      <c r="V120">
        <v>0.47</v>
      </c>
      <c r="W120">
        <v>0.99</v>
      </c>
      <c r="X120">
        <v>1.54</v>
      </c>
      <c r="Y120">
        <v>2.46</v>
      </c>
      <c r="Z120">
        <v>3.14</v>
      </c>
      <c r="AA120">
        <v>3.61</v>
      </c>
      <c r="AB120">
        <v>4.45</v>
      </c>
      <c r="AC120">
        <v>4.47</v>
      </c>
      <c r="AE120" s="1"/>
    </row>
    <row r="121" spans="1:31">
      <c r="A121" s="31">
        <v>20390215.103500001</v>
      </c>
      <c r="B121">
        <v>20090721</v>
      </c>
      <c r="C121" s="32">
        <v>20390215</v>
      </c>
      <c r="D121">
        <v>3.5</v>
      </c>
      <c r="E121">
        <v>85.234375</v>
      </c>
      <c r="F121">
        <v>85.265625</v>
      </c>
      <c r="G121">
        <v>29.566700000000001</v>
      </c>
      <c r="H121">
        <v>1.508</v>
      </c>
      <c r="I121">
        <v>0.50312999999999997</v>
      </c>
      <c r="J121">
        <v>0.15</v>
      </c>
      <c r="K121">
        <v>0.74</v>
      </c>
      <c r="L121">
        <v>1.36</v>
      </c>
      <c r="M121">
        <v>1.98</v>
      </c>
      <c r="N121">
        <v>2.4700000000000002</v>
      </c>
      <c r="O121">
        <v>2.83</v>
      </c>
      <c r="P121">
        <v>3.33</v>
      </c>
      <c r="Q121">
        <v>3.72</v>
      </c>
      <c r="R121">
        <v>4.1900000000000004</v>
      </c>
      <c r="S121">
        <v>0.16</v>
      </c>
      <c r="T121">
        <v>0.19</v>
      </c>
      <c r="U121">
        <v>0.27</v>
      </c>
      <c r="V121">
        <v>0.46</v>
      </c>
      <c r="W121">
        <v>0.96</v>
      </c>
      <c r="X121">
        <v>1.47</v>
      </c>
      <c r="Y121">
        <v>2.36</v>
      </c>
      <c r="Z121">
        <v>3.03</v>
      </c>
      <c r="AA121">
        <v>3.5</v>
      </c>
      <c r="AB121">
        <v>4.3499999999999996</v>
      </c>
      <c r="AC121">
        <v>4.38</v>
      </c>
      <c r="AE121" s="1"/>
    </row>
    <row r="122" spans="1:31">
      <c r="A122" s="31">
        <v>20390215.103500001</v>
      </c>
      <c r="B122">
        <v>20090722</v>
      </c>
      <c r="C122" s="32">
        <v>20390215</v>
      </c>
      <c r="D122">
        <v>3.5</v>
      </c>
      <c r="E122">
        <v>84.34375</v>
      </c>
      <c r="F122">
        <v>84.390625</v>
      </c>
      <c r="G122">
        <v>29.5639</v>
      </c>
      <c r="H122">
        <v>1.5176000000000001</v>
      </c>
      <c r="I122">
        <v>0.50187999999999999</v>
      </c>
      <c r="J122">
        <v>0.15</v>
      </c>
      <c r="K122">
        <v>0.75</v>
      </c>
      <c r="L122">
        <v>1.35</v>
      </c>
      <c r="M122">
        <v>1.97</v>
      </c>
      <c r="N122">
        <v>2.4700000000000002</v>
      </c>
      <c r="O122">
        <v>2.82</v>
      </c>
      <c r="P122">
        <v>3.32</v>
      </c>
      <c r="Q122">
        <v>3.7</v>
      </c>
      <c r="R122">
        <v>4.18</v>
      </c>
      <c r="S122">
        <v>0.15</v>
      </c>
      <c r="T122">
        <v>0.19</v>
      </c>
      <c r="U122">
        <v>0.28000000000000003</v>
      </c>
      <c r="V122">
        <v>0.47</v>
      </c>
      <c r="W122">
        <v>0.98</v>
      </c>
      <c r="X122">
        <v>1.5</v>
      </c>
      <c r="Y122">
        <v>2.4300000000000002</v>
      </c>
      <c r="Z122">
        <v>3.11</v>
      </c>
      <c r="AA122">
        <v>3.58</v>
      </c>
      <c r="AB122">
        <v>4.42</v>
      </c>
      <c r="AC122">
        <v>4.45</v>
      </c>
      <c r="AE122" s="1"/>
    </row>
    <row r="123" spans="1:31">
      <c r="A123" s="31">
        <v>20390215.103500001</v>
      </c>
      <c r="B123">
        <v>20090723</v>
      </c>
      <c r="C123" s="32">
        <v>20390215</v>
      </c>
      <c r="D123">
        <v>3.5</v>
      </c>
      <c r="E123">
        <v>82.890625</v>
      </c>
      <c r="F123">
        <v>82.921875</v>
      </c>
      <c r="G123">
        <v>29.5611</v>
      </c>
      <c r="H123">
        <v>1.5273000000000001</v>
      </c>
      <c r="I123">
        <v>0.50375000000000003</v>
      </c>
      <c r="J123">
        <v>0.15</v>
      </c>
      <c r="K123">
        <v>0.79</v>
      </c>
      <c r="L123">
        <v>1.44</v>
      </c>
      <c r="M123">
        <v>2.08</v>
      </c>
      <c r="N123">
        <v>2.58</v>
      </c>
      <c r="O123">
        <v>2.95</v>
      </c>
      <c r="P123">
        <v>3.45</v>
      </c>
      <c r="Q123">
        <v>3.83</v>
      </c>
      <c r="R123">
        <v>4.28</v>
      </c>
      <c r="S123">
        <v>0.15</v>
      </c>
      <c r="T123">
        <v>0.19</v>
      </c>
      <c r="U123">
        <v>0.28999999999999998</v>
      </c>
      <c r="V123">
        <v>0.49</v>
      </c>
      <c r="W123">
        <v>1.08</v>
      </c>
      <c r="X123">
        <v>1.62</v>
      </c>
      <c r="Y123">
        <v>2.6</v>
      </c>
      <c r="Z123">
        <v>3.28</v>
      </c>
      <c r="AA123">
        <v>3.72</v>
      </c>
      <c r="AB123">
        <v>4.55</v>
      </c>
      <c r="AC123">
        <v>4.58</v>
      </c>
      <c r="AE123" s="1"/>
    </row>
    <row r="124" spans="1:31">
      <c r="A124" s="31">
        <v>20390215.103500001</v>
      </c>
      <c r="B124">
        <v>20090724</v>
      </c>
      <c r="C124" s="32">
        <v>20390215</v>
      </c>
      <c r="D124">
        <v>3.5</v>
      </c>
      <c r="E124">
        <v>83.046875</v>
      </c>
      <c r="F124">
        <v>83.078125</v>
      </c>
      <c r="G124">
        <v>29.558299999999999</v>
      </c>
      <c r="H124">
        <v>1.5369999999999999</v>
      </c>
      <c r="I124">
        <v>0.50187999999999999</v>
      </c>
      <c r="J124">
        <v>0.15</v>
      </c>
      <c r="K124">
        <v>0.79</v>
      </c>
      <c r="L124">
        <v>1.44</v>
      </c>
      <c r="M124">
        <v>2.09</v>
      </c>
      <c r="N124">
        <v>2.61</v>
      </c>
      <c r="O124">
        <v>3</v>
      </c>
      <c r="P124">
        <v>3.5</v>
      </c>
      <c r="Q124">
        <v>3.9</v>
      </c>
      <c r="R124">
        <v>4.3600000000000003</v>
      </c>
      <c r="S124">
        <v>0.15</v>
      </c>
      <c r="T124">
        <v>0.18</v>
      </c>
      <c r="U124">
        <v>0.28999999999999998</v>
      </c>
      <c r="V124">
        <v>0.47</v>
      </c>
      <c r="W124">
        <v>1.05</v>
      </c>
      <c r="X124">
        <v>1.59</v>
      </c>
      <c r="Y124">
        <v>2.57</v>
      </c>
      <c r="Z124">
        <v>3.25</v>
      </c>
      <c r="AA124">
        <v>3.7</v>
      </c>
      <c r="AB124">
        <v>4.53</v>
      </c>
      <c r="AC124">
        <v>4.55</v>
      </c>
      <c r="AE124" s="1"/>
    </row>
    <row r="125" spans="1:31">
      <c r="A125" s="31">
        <v>20390215.103500001</v>
      </c>
      <c r="B125">
        <v>20090727</v>
      </c>
      <c r="C125" s="32">
        <v>20390215</v>
      </c>
      <c r="D125">
        <v>3.5</v>
      </c>
      <c r="E125">
        <v>81.796875</v>
      </c>
      <c r="F125">
        <v>81.828125</v>
      </c>
      <c r="G125">
        <v>29.55</v>
      </c>
      <c r="H125">
        <v>1.5660000000000001</v>
      </c>
      <c r="I125">
        <v>0.49625000000000002</v>
      </c>
      <c r="J125">
        <v>0.15</v>
      </c>
      <c r="K125">
        <v>0.8</v>
      </c>
      <c r="L125">
        <v>1.49</v>
      </c>
      <c r="M125">
        <v>2.14</v>
      </c>
      <c r="N125">
        <v>2.66</v>
      </c>
      <c r="O125">
        <v>3.04</v>
      </c>
      <c r="P125">
        <v>3.57</v>
      </c>
      <c r="Q125">
        <v>3.95</v>
      </c>
      <c r="R125">
        <v>4.42</v>
      </c>
      <c r="S125">
        <v>0.15</v>
      </c>
      <c r="T125">
        <v>0.19</v>
      </c>
      <c r="U125">
        <v>0.27</v>
      </c>
      <c r="V125">
        <v>0.49</v>
      </c>
      <c r="W125">
        <v>1.08</v>
      </c>
      <c r="X125">
        <v>1.63</v>
      </c>
      <c r="Y125">
        <v>2.63</v>
      </c>
      <c r="Z125">
        <v>3.31</v>
      </c>
      <c r="AA125">
        <v>3.75</v>
      </c>
      <c r="AB125">
        <v>4.5999999999999996</v>
      </c>
      <c r="AC125">
        <v>4.62</v>
      </c>
      <c r="AE125" s="1"/>
    </row>
    <row r="126" spans="1:31">
      <c r="A126" s="31">
        <v>20390215.103500001</v>
      </c>
      <c r="B126">
        <v>20090728</v>
      </c>
      <c r="C126" s="32">
        <v>20390215</v>
      </c>
      <c r="D126">
        <v>3.5</v>
      </c>
      <c r="E126">
        <v>82.96875</v>
      </c>
      <c r="F126">
        <v>83</v>
      </c>
      <c r="G126">
        <v>29.5472</v>
      </c>
      <c r="H126">
        <v>1.5757000000000001</v>
      </c>
      <c r="I126">
        <v>0.49125000000000002</v>
      </c>
      <c r="J126">
        <v>0.15</v>
      </c>
      <c r="K126">
        <v>0.78</v>
      </c>
      <c r="L126">
        <v>1.44</v>
      </c>
      <c r="M126">
        <v>2.08</v>
      </c>
      <c r="N126">
        <v>2.6</v>
      </c>
      <c r="O126">
        <v>2.97</v>
      </c>
      <c r="P126">
        <v>3.48</v>
      </c>
      <c r="Q126">
        <v>3.9</v>
      </c>
      <c r="R126">
        <v>4.3600000000000003</v>
      </c>
      <c r="S126">
        <v>0.14000000000000001</v>
      </c>
      <c r="T126">
        <v>0.19</v>
      </c>
      <c r="U126">
        <v>0.26</v>
      </c>
      <c r="V126">
        <v>0.49</v>
      </c>
      <c r="W126">
        <v>1.1200000000000001</v>
      </c>
      <c r="X126">
        <v>1.66</v>
      </c>
      <c r="Y126">
        <v>2.63</v>
      </c>
      <c r="Z126">
        <v>3.3</v>
      </c>
      <c r="AA126">
        <v>3.72</v>
      </c>
      <c r="AB126">
        <v>4.54</v>
      </c>
      <c r="AC126">
        <v>4.5599999999999996</v>
      </c>
      <c r="AE126" s="1"/>
    </row>
    <row r="127" spans="1:31">
      <c r="A127" s="31">
        <v>20390215.103500001</v>
      </c>
      <c r="B127">
        <v>20090729</v>
      </c>
      <c r="C127" s="32">
        <v>20390215</v>
      </c>
      <c r="D127">
        <v>3.5</v>
      </c>
      <c r="E127">
        <v>83.5625</v>
      </c>
      <c r="F127">
        <v>83.609375</v>
      </c>
      <c r="G127">
        <v>29.5444</v>
      </c>
      <c r="H127">
        <v>1.5852999999999999</v>
      </c>
      <c r="I127">
        <v>0.48749999999999999</v>
      </c>
      <c r="J127">
        <v>0.15</v>
      </c>
      <c r="K127">
        <v>0.79</v>
      </c>
      <c r="L127">
        <v>1.49</v>
      </c>
      <c r="M127">
        <v>2.13</v>
      </c>
      <c r="N127">
        <v>2.62</v>
      </c>
      <c r="O127">
        <v>2.99</v>
      </c>
      <c r="P127">
        <v>3.47</v>
      </c>
      <c r="Q127">
        <v>3.85</v>
      </c>
      <c r="R127">
        <v>4.3099999999999996</v>
      </c>
      <c r="S127">
        <v>0.14000000000000001</v>
      </c>
      <c r="T127">
        <v>0.19</v>
      </c>
      <c r="U127">
        <v>0.26</v>
      </c>
      <c r="V127">
        <v>0.5</v>
      </c>
      <c r="W127">
        <v>1.17</v>
      </c>
      <c r="X127">
        <v>1.72</v>
      </c>
      <c r="Y127">
        <v>2.69</v>
      </c>
      <c r="Z127">
        <v>3.31</v>
      </c>
      <c r="AA127">
        <v>3.69</v>
      </c>
      <c r="AB127">
        <v>4.49</v>
      </c>
      <c r="AC127">
        <v>4.5</v>
      </c>
      <c r="AE127" s="1"/>
    </row>
    <row r="128" spans="1:31">
      <c r="A128" s="31">
        <v>20390215.103500001</v>
      </c>
      <c r="B128">
        <v>20090730</v>
      </c>
      <c r="C128" s="32">
        <v>20390215</v>
      </c>
      <c r="D128">
        <v>3.5</v>
      </c>
      <c r="E128">
        <v>84.953125</v>
      </c>
      <c r="F128">
        <v>84.984375</v>
      </c>
      <c r="G128">
        <v>29.541699999999999</v>
      </c>
      <c r="H128">
        <v>1.595</v>
      </c>
      <c r="I128">
        <v>0.48313</v>
      </c>
      <c r="J128">
        <v>0.15</v>
      </c>
      <c r="K128">
        <v>0.83</v>
      </c>
      <c r="L128">
        <v>1.58</v>
      </c>
      <c r="M128">
        <v>2.2200000000000002</v>
      </c>
      <c r="N128">
        <v>2.72</v>
      </c>
      <c r="O128">
        <v>3.09</v>
      </c>
      <c r="P128">
        <v>3.58</v>
      </c>
      <c r="Q128">
        <v>3.96</v>
      </c>
      <c r="R128">
        <v>4.4000000000000004</v>
      </c>
      <c r="S128">
        <v>0.14000000000000001</v>
      </c>
      <c r="T128">
        <v>0.18</v>
      </c>
      <c r="U128">
        <v>0.27</v>
      </c>
      <c r="V128">
        <v>0.48</v>
      </c>
      <c r="W128">
        <v>1.19</v>
      </c>
      <c r="X128">
        <v>1.73</v>
      </c>
      <c r="Y128">
        <v>2.66</v>
      </c>
      <c r="Z128">
        <v>3.31</v>
      </c>
      <c r="AA128">
        <v>3.67</v>
      </c>
      <c r="AB128">
        <v>4.4400000000000004</v>
      </c>
      <c r="AC128">
        <v>4.4400000000000004</v>
      </c>
      <c r="AE128" s="1"/>
    </row>
    <row r="129" spans="1:31">
      <c r="A129" s="31">
        <v>20390215.103500001</v>
      </c>
      <c r="B129">
        <v>20090731</v>
      </c>
      <c r="C129" s="32">
        <v>20390215</v>
      </c>
      <c r="D129">
        <v>3.5</v>
      </c>
      <c r="E129">
        <v>86.609375</v>
      </c>
      <c r="F129">
        <v>86.640625</v>
      </c>
      <c r="G129">
        <v>29.541699999999999</v>
      </c>
      <c r="H129">
        <v>1.6047</v>
      </c>
      <c r="I129">
        <v>0.47937999999999997</v>
      </c>
      <c r="J129">
        <v>0.15</v>
      </c>
      <c r="K129">
        <v>0.8</v>
      </c>
      <c r="L129">
        <v>1.51</v>
      </c>
      <c r="M129">
        <v>2.14</v>
      </c>
      <c r="N129">
        <v>2.61</v>
      </c>
      <c r="O129">
        <v>2.95</v>
      </c>
      <c r="P129">
        <v>3.43</v>
      </c>
      <c r="Q129">
        <v>3.81</v>
      </c>
      <c r="R129">
        <v>4.26</v>
      </c>
      <c r="S129">
        <v>0.14000000000000001</v>
      </c>
      <c r="T129">
        <v>0.18</v>
      </c>
      <c r="U129">
        <v>0.26</v>
      </c>
      <c r="V129">
        <v>0.48</v>
      </c>
      <c r="W129">
        <v>1.1299999999999999</v>
      </c>
      <c r="X129">
        <v>1.62</v>
      </c>
      <c r="Y129">
        <v>2.5299999999999998</v>
      </c>
      <c r="Z129">
        <v>3.14</v>
      </c>
      <c r="AA129">
        <v>3.52</v>
      </c>
      <c r="AB129">
        <v>4.29</v>
      </c>
      <c r="AC129">
        <v>4.3099999999999996</v>
      </c>
      <c r="AE129" s="1"/>
    </row>
    <row r="130" spans="1:31">
      <c r="A130" s="31">
        <v>20390215.103500001</v>
      </c>
      <c r="B130">
        <v>20090803</v>
      </c>
      <c r="C130" s="32">
        <v>20390215</v>
      </c>
      <c r="D130">
        <v>3.5</v>
      </c>
      <c r="E130">
        <v>84.953125</v>
      </c>
      <c r="F130">
        <v>85</v>
      </c>
      <c r="G130">
        <v>29.533300000000001</v>
      </c>
      <c r="H130">
        <v>1.6336999999999999</v>
      </c>
      <c r="I130">
        <v>0.47188000000000002</v>
      </c>
      <c r="J130">
        <v>0.15</v>
      </c>
      <c r="K130">
        <v>0.84</v>
      </c>
      <c r="L130">
        <v>1.59</v>
      </c>
      <c r="M130">
        <v>2.2400000000000002</v>
      </c>
      <c r="N130">
        <v>2.71</v>
      </c>
      <c r="O130">
        <v>3.07</v>
      </c>
      <c r="P130">
        <v>3.54</v>
      </c>
      <c r="Q130">
        <v>3.9</v>
      </c>
      <c r="R130">
        <v>4.32</v>
      </c>
      <c r="S130">
        <v>0.15</v>
      </c>
      <c r="T130">
        <v>0.19</v>
      </c>
      <c r="U130">
        <v>0.28000000000000003</v>
      </c>
      <c r="V130">
        <v>0.48</v>
      </c>
      <c r="W130">
        <v>1.18</v>
      </c>
      <c r="X130">
        <v>1.72</v>
      </c>
      <c r="Y130">
        <v>2.66</v>
      </c>
      <c r="Z130">
        <v>3.3</v>
      </c>
      <c r="AA130">
        <v>3.66</v>
      </c>
      <c r="AB130">
        <v>4.4000000000000004</v>
      </c>
      <c r="AC130">
        <v>4.42</v>
      </c>
      <c r="AE130" s="1"/>
    </row>
    <row r="131" spans="1:31">
      <c r="A131" s="31">
        <v>20390215.103500001</v>
      </c>
      <c r="B131">
        <v>20090804</v>
      </c>
      <c r="C131" s="32">
        <v>20390215</v>
      </c>
      <c r="D131">
        <v>3.5</v>
      </c>
      <c r="E131">
        <v>84.125</v>
      </c>
      <c r="F131">
        <v>84.171875</v>
      </c>
      <c r="G131">
        <v>29.5306</v>
      </c>
      <c r="H131">
        <v>1.6433</v>
      </c>
      <c r="I131">
        <v>0.47062999999999999</v>
      </c>
      <c r="J131">
        <v>0.15</v>
      </c>
      <c r="K131">
        <v>0.82</v>
      </c>
      <c r="L131">
        <v>1.61</v>
      </c>
      <c r="M131">
        <v>2.2599999999999998</v>
      </c>
      <c r="N131">
        <v>2.72</v>
      </c>
      <c r="O131">
        <v>3.09</v>
      </c>
      <c r="P131">
        <v>3.57</v>
      </c>
      <c r="Q131">
        <v>3.93</v>
      </c>
      <c r="R131">
        <v>4.3499999999999996</v>
      </c>
      <c r="S131">
        <v>0.15</v>
      </c>
      <c r="T131">
        <v>0.18</v>
      </c>
      <c r="U131">
        <v>0.28000000000000003</v>
      </c>
      <c r="V131">
        <v>0.47</v>
      </c>
      <c r="W131">
        <v>1.2</v>
      </c>
      <c r="X131">
        <v>1.75</v>
      </c>
      <c r="Y131">
        <v>2.68</v>
      </c>
      <c r="Z131">
        <v>3.32</v>
      </c>
      <c r="AA131">
        <v>3.7</v>
      </c>
      <c r="AB131">
        <v>4.4400000000000004</v>
      </c>
      <c r="AC131">
        <v>4.45</v>
      </c>
      <c r="AE131" s="1"/>
    </row>
    <row r="132" spans="1:31">
      <c r="A132" s="31">
        <v>20390215.103500001</v>
      </c>
      <c r="B132">
        <v>20090805</v>
      </c>
      <c r="C132" s="32">
        <v>20390215</v>
      </c>
      <c r="D132">
        <v>3.5</v>
      </c>
      <c r="E132">
        <v>82.984375</v>
      </c>
      <c r="F132">
        <v>83.015625</v>
      </c>
      <c r="G132">
        <v>29.527799999999999</v>
      </c>
      <c r="H132">
        <v>1.653</v>
      </c>
      <c r="I132">
        <v>0.46812999999999999</v>
      </c>
      <c r="J132">
        <v>0.15</v>
      </c>
      <c r="K132">
        <v>0.84</v>
      </c>
      <c r="L132">
        <v>1.6</v>
      </c>
      <c r="M132">
        <v>2.2200000000000002</v>
      </c>
      <c r="N132">
        <v>2.69</v>
      </c>
      <c r="O132">
        <v>3.05</v>
      </c>
      <c r="P132">
        <v>3.53</v>
      </c>
      <c r="Q132">
        <v>3.92</v>
      </c>
      <c r="R132">
        <v>4.3600000000000003</v>
      </c>
      <c r="S132">
        <v>0.15</v>
      </c>
      <c r="T132">
        <v>0.18</v>
      </c>
      <c r="U132">
        <v>0.28999999999999998</v>
      </c>
      <c r="V132">
        <v>0.49</v>
      </c>
      <c r="W132">
        <v>1.23</v>
      </c>
      <c r="X132">
        <v>1.78</v>
      </c>
      <c r="Y132">
        <v>2.73</v>
      </c>
      <c r="Z132">
        <v>3.4</v>
      </c>
      <c r="AA132">
        <v>3.8</v>
      </c>
      <c r="AB132">
        <v>4.54</v>
      </c>
      <c r="AC132">
        <v>4.57</v>
      </c>
      <c r="AE132" s="1"/>
    </row>
    <row r="133" spans="1:31">
      <c r="A133" s="31">
        <v>20390215.103500001</v>
      </c>
      <c r="B133">
        <v>20090806</v>
      </c>
      <c r="C133" s="32">
        <v>20390215</v>
      </c>
      <c r="D133">
        <v>3.5</v>
      </c>
      <c r="E133">
        <v>83.25</v>
      </c>
      <c r="F133">
        <v>83.296875</v>
      </c>
      <c r="G133">
        <v>29.524999999999999</v>
      </c>
      <c r="H133">
        <v>1.6627000000000001</v>
      </c>
      <c r="I133">
        <v>0.46438000000000001</v>
      </c>
      <c r="J133">
        <v>0.15</v>
      </c>
      <c r="K133">
        <v>0.86</v>
      </c>
      <c r="L133">
        <v>1.65</v>
      </c>
      <c r="M133">
        <v>2.29</v>
      </c>
      <c r="N133">
        <v>2.78</v>
      </c>
      <c r="O133">
        <v>3.14</v>
      </c>
      <c r="P133">
        <v>3.62</v>
      </c>
      <c r="Q133">
        <v>4.01</v>
      </c>
      <c r="R133">
        <v>4.43</v>
      </c>
      <c r="S133">
        <v>0.15</v>
      </c>
      <c r="T133">
        <v>0.17</v>
      </c>
      <c r="U133">
        <v>0.28000000000000003</v>
      </c>
      <c r="V133">
        <v>0.48</v>
      </c>
      <c r="W133">
        <v>1.22</v>
      </c>
      <c r="X133">
        <v>1.77</v>
      </c>
      <c r="Y133">
        <v>2.73</v>
      </c>
      <c r="Z133">
        <v>3.39</v>
      </c>
      <c r="AA133">
        <v>3.79</v>
      </c>
      <c r="AB133">
        <v>4.51</v>
      </c>
      <c r="AC133">
        <v>4.53</v>
      </c>
      <c r="AE133" s="1"/>
    </row>
    <row r="134" spans="1:31">
      <c r="A134" s="31">
        <v>20390215.103500001</v>
      </c>
      <c r="B134">
        <v>20090807</v>
      </c>
      <c r="C134" s="32">
        <v>20390215</v>
      </c>
      <c r="D134">
        <v>3.5</v>
      </c>
      <c r="E134">
        <v>82.125</v>
      </c>
      <c r="F134">
        <v>82.171875</v>
      </c>
      <c r="G134">
        <v>29.522200000000002</v>
      </c>
      <c r="H134">
        <v>1.6722999999999999</v>
      </c>
      <c r="I134">
        <v>0.46124999999999999</v>
      </c>
      <c r="J134">
        <v>0.15</v>
      </c>
      <c r="K134">
        <v>0.96</v>
      </c>
      <c r="L134">
        <v>1.81</v>
      </c>
      <c r="M134">
        <v>2.4900000000000002</v>
      </c>
      <c r="N134">
        <v>2.99</v>
      </c>
      <c r="O134">
        <v>3.37</v>
      </c>
      <c r="P134">
        <v>3.84</v>
      </c>
      <c r="Q134">
        <v>4.2300000000000004</v>
      </c>
      <c r="R134">
        <v>4.62</v>
      </c>
      <c r="S134">
        <v>0.14000000000000001</v>
      </c>
      <c r="T134">
        <v>0.19</v>
      </c>
      <c r="U134">
        <v>0.3</v>
      </c>
      <c r="V134">
        <v>0.52</v>
      </c>
      <c r="W134">
        <v>1.32</v>
      </c>
      <c r="X134">
        <v>1.87</v>
      </c>
      <c r="Y134">
        <v>2.84</v>
      </c>
      <c r="Z134">
        <v>3.5</v>
      </c>
      <c r="AA134">
        <v>3.89</v>
      </c>
      <c r="AB134">
        <v>4.59</v>
      </c>
      <c r="AC134">
        <v>4.6100000000000003</v>
      </c>
      <c r="AE134" s="1"/>
    </row>
    <row r="135" spans="1:31">
      <c r="A135" s="31">
        <v>20390215.103500001</v>
      </c>
      <c r="B135">
        <v>20090810</v>
      </c>
      <c r="C135" s="32">
        <v>20390215</v>
      </c>
      <c r="D135">
        <v>3.5</v>
      </c>
      <c r="E135">
        <v>83.234375</v>
      </c>
      <c r="F135">
        <v>83.265625</v>
      </c>
      <c r="G135">
        <v>29.5139</v>
      </c>
      <c r="H135">
        <v>1.7013</v>
      </c>
      <c r="I135">
        <v>0.45874999999999999</v>
      </c>
      <c r="J135">
        <v>0.15</v>
      </c>
      <c r="K135">
        <v>0.89</v>
      </c>
      <c r="L135">
        <v>1.72</v>
      </c>
      <c r="M135">
        <v>2.38</v>
      </c>
      <c r="N135">
        <v>2.88</v>
      </c>
      <c r="O135">
        <v>3.25</v>
      </c>
      <c r="P135">
        <v>3.76</v>
      </c>
      <c r="Q135">
        <v>4.1500000000000004</v>
      </c>
      <c r="R135">
        <v>4.54</v>
      </c>
      <c r="S135">
        <v>0.15</v>
      </c>
      <c r="T135">
        <v>0.19</v>
      </c>
      <c r="U135">
        <v>0.28999999999999998</v>
      </c>
      <c r="V135">
        <v>0.49</v>
      </c>
      <c r="W135">
        <v>1.24</v>
      </c>
      <c r="X135">
        <v>1.79</v>
      </c>
      <c r="Y135">
        <v>2.75</v>
      </c>
      <c r="Z135">
        <v>3.4</v>
      </c>
      <c r="AA135">
        <v>3.8</v>
      </c>
      <c r="AB135">
        <v>4.49</v>
      </c>
      <c r="AC135">
        <v>4.5199999999999996</v>
      </c>
      <c r="AE135" s="1"/>
    </row>
    <row r="136" spans="1:31">
      <c r="A136" s="31">
        <v>20390215.103500001</v>
      </c>
      <c r="B136">
        <v>20090811</v>
      </c>
      <c r="C136" s="32">
        <v>20390215</v>
      </c>
      <c r="D136">
        <v>3.5</v>
      </c>
      <c r="E136">
        <v>84.640625</v>
      </c>
      <c r="F136">
        <v>84.671875</v>
      </c>
      <c r="G136">
        <v>29.511099999999999</v>
      </c>
      <c r="H136">
        <v>1.7110000000000001</v>
      </c>
      <c r="I136">
        <v>0.45438000000000001</v>
      </c>
      <c r="J136">
        <v>0.15</v>
      </c>
      <c r="K136">
        <v>0.83</v>
      </c>
      <c r="L136">
        <v>1.62</v>
      </c>
      <c r="M136">
        <v>2.2799999999999998</v>
      </c>
      <c r="N136">
        <v>2.77</v>
      </c>
      <c r="O136">
        <v>3.11</v>
      </c>
      <c r="P136">
        <v>3.61</v>
      </c>
      <c r="Q136">
        <v>3.98</v>
      </c>
      <c r="R136">
        <v>4.3899999999999997</v>
      </c>
      <c r="S136">
        <v>0.14000000000000001</v>
      </c>
      <c r="T136">
        <v>0.18</v>
      </c>
      <c r="U136">
        <v>0.28000000000000003</v>
      </c>
      <c r="V136">
        <v>0.48</v>
      </c>
      <c r="W136">
        <v>1.21</v>
      </c>
      <c r="X136">
        <v>1.78</v>
      </c>
      <c r="Y136">
        <v>2.69</v>
      </c>
      <c r="Z136">
        <v>3.32</v>
      </c>
      <c r="AA136">
        <v>3.71</v>
      </c>
      <c r="AB136">
        <v>4.4000000000000004</v>
      </c>
      <c r="AC136">
        <v>4.4400000000000004</v>
      </c>
      <c r="AE136" s="1"/>
    </row>
    <row r="137" spans="1:31">
      <c r="A137" s="31">
        <v>20390215.103500001</v>
      </c>
      <c r="B137">
        <v>20090812</v>
      </c>
      <c r="C137" s="32">
        <v>20390215</v>
      </c>
      <c r="D137">
        <v>3.5</v>
      </c>
      <c r="E137">
        <v>83.203125</v>
      </c>
      <c r="F137">
        <v>83.234375</v>
      </c>
      <c r="G137">
        <v>29.508299999999998</v>
      </c>
      <c r="H137">
        <v>1.7206999999999999</v>
      </c>
      <c r="I137">
        <v>0.44968999999999998</v>
      </c>
      <c r="J137">
        <v>0.15</v>
      </c>
      <c r="K137">
        <v>0.82</v>
      </c>
      <c r="L137">
        <v>1.61</v>
      </c>
      <c r="M137">
        <v>2.2599999999999998</v>
      </c>
      <c r="N137">
        <v>2.74</v>
      </c>
      <c r="O137">
        <v>3.12</v>
      </c>
      <c r="P137">
        <v>3.61</v>
      </c>
      <c r="Q137">
        <v>3.99</v>
      </c>
      <c r="R137">
        <v>4.3899999999999997</v>
      </c>
      <c r="S137">
        <v>0.14000000000000001</v>
      </c>
      <c r="T137">
        <v>0.17</v>
      </c>
      <c r="U137">
        <v>0.28000000000000003</v>
      </c>
      <c r="V137">
        <v>0.47</v>
      </c>
      <c r="W137">
        <v>1.18</v>
      </c>
      <c r="X137">
        <v>1.76</v>
      </c>
      <c r="Y137">
        <v>2.7</v>
      </c>
      <c r="Z137">
        <v>3.35</v>
      </c>
      <c r="AA137">
        <v>3.72</v>
      </c>
      <c r="AB137">
        <v>4.49</v>
      </c>
      <c r="AC137">
        <v>4.53</v>
      </c>
      <c r="AE137" s="1"/>
    </row>
    <row r="138" spans="1:31">
      <c r="A138" s="31">
        <v>20390215.103500001</v>
      </c>
      <c r="B138">
        <v>20090813</v>
      </c>
      <c r="C138" s="32">
        <v>20390215</v>
      </c>
      <c r="D138">
        <v>3.5</v>
      </c>
      <c r="E138">
        <v>84.734375</v>
      </c>
      <c r="F138">
        <v>84.765625</v>
      </c>
      <c r="G138">
        <v>29.505600000000001</v>
      </c>
      <c r="H138">
        <v>1.7302999999999999</v>
      </c>
      <c r="I138">
        <v>0.44</v>
      </c>
      <c r="J138">
        <v>0.1</v>
      </c>
      <c r="K138">
        <v>0.76</v>
      </c>
      <c r="L138">
        <v>1.53</v>
      </c>
      <c r="M138">
        <v>2.1800000000000002</v>
      </c>
      <c r="N138">
        <v>2.66</v>
      </c>
      <c r="O138">
        <v>3.02</v>
      </c>
      <c r="P138">
        <v>3.51</v>
      </c>
      <c r="Q138">
        <v>3.91</v>
      </c>
      <c r="R138">
        <v>4.3600000000000003</v>
      </c>
      <c r="S138">
        <v>0.1</v>
      </c>
      <c r="T138">
        <v>0.17</v>
      </c>
      <c r="U138">
        <v>0.28000000000000003</v>
      </c>
      <c r="V138">
        <v>0.45</v>
      </c>
      <c r="W138">
        <v>1.1200000000000001</v>
      </c>
      <c r="X138">
        <v>1.66</v>
      </c>
      <c r="Y138">
        <v>2.58</v>
      </c>
      <c r="Z138">
        <v>3.22</v>
      </c>
      <c r="AA138">
        <v>3.59</v>
      </c>
      <c r="AB138">
        <v>4.37</v>
      </c>
      <c r="AC138">
        <v>4.4400000000000004</v>
      </c>
      <c r="AE138" s="1"/>
    </row>
    <row r="139" spans="1:31">
      <c r="A139" s="31">
        <v>20390215.103500001</v>
      </c>
      <c r="B139">
        <v>20090814</v>
      </c>
      <c r="C139" s="32">
        <v>20390215</v>
      </c>
      <c r="D139">
        <v>3.5</v>
      </c>
      <c r="E139">
        <v>84.9375</v>
      </c>
      <c r="F139">
        <v>84.96875</v>
      </c>
      <c r="G139">
        <v>29.502800000000001</v>
      </c>
      <c r="H139">
        <v>1.74</v>
      </c>
      <c r="I139">
        <v>0.42937999999999998</v>
      </c>
      <c r="J139">
        <v>0.15</v>
      </c>
      <c r="K139">
        <v>0.72</v>
      </c>
      <c r="L139">
        <v>1.43</v>
      </c>
      <c r="M139">
        <v>2.0299999999999998</v>
      </c>
      <c r="N139">
        <v>2.4900000000000002</v>
      </c>
      <c r="O139">
        <v>2.83</v>
      </c>
      <c r="P139">
        <v>3.32</v>
      </c>
      <c r="Q139">
        <v>3.72</v>
      </c>
      <c r="R139">
        <v>4.2</v>
      </c>
      <c r="S139">
        <v>0.1</v>
      </c>
      <c r="T139">
        <v>0.18</v>
      </c>
      <c r="U139">
        <v>0.26</v>
      </c>
      <c r="V139">
        <v>0.44</v>
      </c>
      <c r="W139">
        <v>1.07</v>
      </c>
      <c r="X139">
        <v>1.61</v>
      </c>
      <c r="Y139">
        <v>2.5099999999999998</v>
      </c>
      <c r="Z139">
        <v>3.17</v>
      </c>
      <c r="AA139">
        <v>3.55</v>
      </c>
      <c r="AB139">
        <v>4.33</v>
      </c>
      <c r="AC139">
        <v>4.41</v>
      </c>
      <c r="AE139" s="1"/>
    </row>
    <row r="140" spans="1:31">
      <c r="A140" s="31">
        <v>20390215.103500001</v>
      </c>
      <c r="B140">
        <v>20090817</v>
      </c>
      <c r="C140" s="32">
        <v>20390215</v>
      </c>
      <c r="D140">
        <v>3.5</v>
      </c>
      <c r="E140">
        <v>86.453125</v>
      </c>
      <c r="F140">
        <v>86.515625</v>
      </c>
      <c r="G140">
        <v>29.494399999999999</v>
      </c>
      <c r="H140">
        <v>0</v>
      </c>
      <c r="I140">
        <v>0.43125000000000002</v>
      </c>
      <c r="J140">
        <v>0.15</v>
      </c>
      <c r="K140">
        <v>0.73</v>
      </c>
      <c r="L140">
        <v>1.42</v>
      </c>
      <c r="M140">
        <v>2.02</v>
      </c>
      <c r="N140">
        <v>2.4700000000000002</v>
      </c>
      <c r="O140">
        <v>2.81</v>
      </c>
      <c r="P140">
        <v>3.3</v>
      </c>
      <c r="Q140">
        <v>3.7</v>
      </c>
      <c r="R140">
        <v>4.17</v>
      </c>
      <c r="S140">
        <v>0.11</v>
      </c>
      <c r="T140">
        <v>0.18</v>
      </c>
      <c r="U140">
        <v>0.27</v>
      </c>
      <c r="V140">
        <v>0.45</v>
      </c>
      <c r="W140">
        <v>1.04</v>
      </c>
      <c r="X140">
        <v>1.54</v>
      </c>
      <c r="Y140">
        <v>2.4300000000000002</v>
      </c>
      <c r="Z140">
        <v>3.09</v>
      </c>
      <c r="AA140">
        <v>3.48</v>
      </c>
      <c r="AB140">
        <v>4.26</v>
      </c>
      <c r="AC140">
        <v>4.33</v>
      </c>
      <c r="AE140" s="1"/>
    </row>
    <row r="141" spans="1:31">
      <c r="A141" s="31">
        <v>20390215.103500001</v>
      </c>
      <c r="B141">
        <v>20090818</v>
      </c>
      <c r="C141" s="32">
        <v>20390215</v>
      </c>
      <c r="D141">
        <v>3.5</v>
      </c>
      <c r="E141">
        <v>85.828125</v>
      </c>
      <c r="F141">
        <v>85.875</v>
      </c>
      <c r="G141">
        <v>29.491700000000002</v>
      </c>
      <c r="H141">
        <v>9.4999999999999998E-3</v>
      </c>
      <c r="I141">
        <v>0.42499999999999999</v>
      </c>
      <c r="J141">
        <v>0.15</v>
      </c>
      <c r="K141">
        <v>0.74</v>
      </c>
      <c r="L141">
        <v>1.44</v>
      </c>
      <c r="M141">
        <v>2.04</v>
      </c>
      <c r="N141">
        <v>2.5</v>
      </c>
      <c r="O141">
        <v>2.84</v>
      </c>
      <c r="P141">
        <v>3.32</v>
      </c>
      <c r="Q141">
        <v>3.71</v>
      </c>
      <c r="R141">
        <v>4.17</v>
      </c>
      <c r="S141">
        <v>0.14000000000000001</v>
      </c>
      <c r="T141">
        <v>0.18</v>
      </c>
      <c r="U141">
        <v>0.27</v>
      </c>
      <c r="V141">
        <v>0.43</v>
      </c>
      <c r="W141">
        <v>1.06</v>
      </c>
      <c r="X141">
        <v>1.57</v>
      </c>
      <c r="Y141">
        <v>2.48</v>
      </c>
      <c r="Z141">
        <v>3.13</v>
      </c>
      <c r="AA141">
        <v>3.51</v>
      </c>
      <c r="AB141">
        <v>4.29</v>
      </c>
      <c r="AC141">
        <v>4.3499999999999996</v>
      </c>
      <c r="AE141" s="1"/>
    </row>
    <row r="142" spans="1:31">
      <c r="A142" s="31">
        <v>20390215.103500001</v>
      </c>
      <c r="B142">
        <v>20090819</v>
      </c>
      <c r="C142" s="32">
        <v>20390215</v>
      </c>
      <c r="D142">
        <v>3.5</v>
      </c>
      <c r="E142">
        <v>86.828125</v>
      </c>
      <c r="F142">
        <v>86.875</v>
      </c>
      <c r="G142">
        <v>29.488900000000001</v>
      </c>
      <c r="H142">
        <v>1.9E-2</v>
      </c>
      <c r="I142">
        <v>0.41875000000000001</v>
      </c>
      <c r="J142">
        <v>0.15</v>
      </c>
      <c r="K142">
        <v>0.72</v>
      </c>
      <c r="L142">
        <v>1.42</v>
      </c>
      <c r="M142">
        <v>2.0299999999999998</v>
      </c>
      <c r="N142">
        <v>2.48</v>
      </c>
      <c r="O142">
        <v>2.83</v>
      </c>
      <c r="P142">
        <v>3.29</v>
      </c>
      <c r="Q142">
        <v>3.68</v>
      </c>
      <c r="R142">
        <v>4.1399999999999997</v>
      </c>
      <c r="S142">
        <v>0.1</v>
      </c>
      <c r="T142">
        <v>0.17</v>
      </c>
      <c r="U142">
        <v>0.25</v>
      </c>
      <c r="V142">
        <v>0.43</v>
      </c>
      <c r="W142">
        <v>1.01</v>
      </c>
      <c r="X142">
        <v>1.52</v>
      </c>
      <c r="Y142">
        <v>2.4300000000000002</v>
      </c>
      <c r="Z142">
        <v>3.07</v>
      </c>
      <c r="AA142">
        <v>3.45</v>
      </c>
      <c r="AB142">
        <v>4.2300000000000004</v>
      </c>
      <c r="AC142">
        <v>4.28</v>
      </c>
      <c r="AE142" s="1"/>
    </row>
    <row r="143" spans="1:31">
      <c r="A143" s="31">
        <v>20390215.103500001</v>
      </c>
      <c r="B143">
        <v>20090820</v>
      </c>
      <c r="C143" s="32">
        <v>20390215</v>
      </c>
      <c r="D143">
        <v>3.5</v>
      </c>
      <c r="E143">
        <v>87.53125</v>
      </c>
      <c r="F143">
        <v>87.578125</v>
      </c>
      <c r="G143">
        <v>29.4861</v>
      </c>
      <c r="H143">
        <v>2.8500000000000001E-2</v>
      </c>
      <c r="I143">
        <v>0.40688000000000002</v>
      </c>
      <c r="J143">
        <v>0.15</v>
      </c>
      <c r="K143">
        <v>0.72</v>
      </c>
      <c r="L143">
        <v>1.44</v>
      </c>
      <c r="M143">
        <v>2.0699999999999998</v>
      </c>
      <c r="N143">
        <v>2.5299999999999998</v>
      </c>
      <c r="O143">
        <v>2.88</v>
      </c>
      <c r="P143">
        <v>3.36</v>
      </c>
      <c r="Q143">
        <v>3.74</v>
      </c>
      <c r="R143">
        <v>4.17</v>
      </c>
      <c r="S143">
        <v>0.11</v>
      </c>
      <c r="T143">
        <v>0.17</v>
      </c>
      <c r="U143">
        <v>0.26</v>
      </c>
      <c r="V143">
        <v>0.42</v>
      </c>
      <c r="W143">
        <v>1.03</v>
      </c>
      <c r="X143">
        <v>1.53</v>
      </c>
      <c r="Y143">
        <v>2.4300000000000002</v>
      </c>
      <c r="Z143">
        <v>3.06</v>
      </c>
      <c r="AA143">
        <v>3.42</v>
      </c>
      <c r="AB143">
        <v>4.18</v>
      </c>
      <c r="AC143">
        <v>4.24</v>
      </c>
      <c r="AE143" s="1"/>
    </row>
    <row r="144" spans="1:31">
      <c r="A144" s="31">
        <v>20390215.103500001</v>
      </c>
      <c r="B144">
        <v>20090821</v>
      </c>
      <c r="C144" s="32">
        <v>20390215</v>
      </c>
      <c r="D144">
        <v>3.5</v>
      </c>
      <c r="E144">
        <v>85.484375</v>
      </c>
      <c r="F144">
        <v>85.515625</v>
      </c>
      <c r="G144">
        <v>29.4833</v>
      </c>
      <c r="H144">
        <v>3.7999999999999999E-2</v>
      </c>
      <c r="I144">
        <v>0.39312999999999998</v>
      </c>
      <c r="J144">
        <v>0.15</v>
      </c>
      <c r="K144">
        <v>0.75</v>
      </c>
      <c r="L144">
        <v>1.49</v>
      </c>
      <c r="M144">
        <v>2.13</v>
      </c>
      <c r="N144">
        <v>2.59</v>
      </c>
      <c r="O144">
        <v>2.94</v>
      </c>
      <c r="P144">
        <v>3.42</v>
      </c>
      <c r="Q144">
        <v>3.79</v>
      </c>
      <c r="R144">
        <v>4.22</v>
      </c>
      <c r="S144">
        <v>0.11</v>
      </c>
      <c r="T144">
        <v>0.17</v>
      </c>
      <c r="U144">
        <v>0.26</v>
      </c>
      <c r="V144">
        <v>0.45</v>
      </c>
      <c r="W144">
        <v>1.1299999999999999</v>
      </c>
      <c r="X144">
        <v>1.65</v>
      </c>
      <c r="Y144">
        <v>2.58</v>
      </c>
      <c r="Z144">
        <v>3.21</v>
      </c>
      <c r="AA144">
        <v>3.56</v>
      </c>
      <c r="AB144">
        <v>4.32</v>
      </c>
      <c r="AC144">
        <v>4.3600000000000003</v>
      </c>
      <c r="AE144" s="1"/>
    </row>
    <row r="145" spans="1:31">
      <c r="A145" s="31">
        <v>20390215.103500001</v>
      </c>
      <c r="B145">
        <v>20090824</v>
      </c>
      <c r="C145" s="32">
        <v>20390215</v>
      </c>
      <c r="D145">
        <v>3.5</v>
      </c>
      <c r="E145">
        <v>87.28125</v>
      </c>
      <c r="F145">
        <v>87.3125</v>
      </c>
      <c r="G145">
        <v>29.475000000000001</v>
      </c>
      <c r="H145">
        <v>6.6600000000000006E-2</v>
      </c>
      <c r="I145">
        <v>0.38688</v>
      </c>
      <c r="J145">
        <v>0.15</v>
      </c>
      <c r="K145">
        <v>0.72</v>
      </c>
      <c r="L145">
        <v>1.5</v>
      </c>
      <c r="M145">
        <v>2.15</v>
      </c>
      <c r="N145">
        <v>2.63</v>
      </c>
      <c r="O145">
        <v>2.99</v>
      </c>
      <c r="P145">
        <v>3.47</v>
      </c>
      <c r="Q145">
        <v>3.85</v>
      </c>
      <c r="R145">
        <v>4.29</v>
      </c>
      <c r="S145">
        <v>0.11</v>
      </c>
      <c r="T145">
        <v>0.17</v>
      </c>
      <c r="U145">
        <v>0.26</v>
      </c>
      <c r="V145">
        <v>0.44</v>
      </c>
      <c r="W145">
        <v>1.05</v>
      </c>
      <c r="X145">
        <v>1.57</v>
      </c>
      <c r="Y145">
        <v>2.5</v>
      </c>
      <c r="Z145">
        <v>3.13</v>
      </c>
      <c r="AA145">
        <v>3.48</v>
      </c>
      <c r="AB145">
        <v>4.22</v>
      </c>
      <c r="AC145">
        <v>4.2699999999999996</v>
      </c>
      <c r="AE145" s="1"/>
    </row>
    <row r="146" spans="1:31">
      <c r="A146" s="31">
        <v>20390215.103500001</v>
      </c>
      <c r="B146">
        <v>20090825</v>
      </c>
      <c r="C146" s="32">
        <v>20390215</v>
      </c>
      <c r="D146">
        <v>3.5</v>
      </c>
      <c r="E146">
        <v>87.765625</v>
      </c>
      <c r="F146">
        <v>87.796875</v>
      </c>
      <c r="G146">
        <v>29.472200000000001</v>
      </c>
      <c r="H146">
        <v>7.6100000000000001E-2</v>
      </c>
      <c r="I146">
        <v>0.38</v>
      </c>
      <c r="J146">
        <v>0.1</v>
      </c>
      <c r="K146">
        <v>0.7</v>
      </c>
      <c r="L146">
        <v>1.45</v>
      </c>
      <c r="M146">
        <v>2.1</v>
      </c>
      <c r="N146">
        <v>2.57</v>
      </c>
      <c r="O146">
        <v>2.92</v>
      </c>
      <c r="P146">
        <v>3.39</v>
      </c>
      <c r="Q146">
        <v>3.76</v>
      </c>
      <c r="R146">
        <v>4.2</v>
      </c>
      <c r="S146">
        <v>0.12</v>
      </c>
      <c r="T146">
        <v>0.17</v>
      </c>
      <c r="U146">
        <v>0.26</v>
      </c>
      <c r="V146">
        <v>0.47</v>
      </c>
      <c r="W146">
        <v>1.05</v>
      </c>
      <c r="X146">
        <v>1.56</v>
      </c>
      <c r="Y146">
        <v>2.48</v>
      </c>
      <c r="Z146">
        <v>3.1</v>
      </c>
      <c r="AA146">
        <v>3.45</v>
      </c>
      <c r="AB146">
        <v>4.17</v>
      </c>
      <c r="AC146">
        <v>4.22</v>
      </c>
      <c r="AE146" s="1"/>
    </row>
    <row r="147" spans="1:31">
      <c r="A147" s="31">
        <v>20390215.103500001</v>
      </c>
      <c r="B147">
        <v>20090826</v>
      </c>
      <c r="C147" s="32">
        <v>20390215</v>
      </c>
      <c r="D147">
        <v>3.5</v>
      </c>
      <c r="E147">
        <v>88.21875</v>
      </c>
      <c r="F147">
        <v>88.25</v>
      </c>
      <c r="G147">
        <v>29.4694</v>
      </c>
      <c r="H147">
        <v>8.5599999999999996E-2</v>
      </c>
      <c r="I147">
        <v>0.37187999999999999</v>
      </c>
      <c r="J147">
        <v>0.1</v>
      </c>
      <c r="K147">
        <v>0.69</v>
      </c>
      <c r="L147">
        <v>1.42</v>
      </c>
      <c r="M147">
        <v>2.0499999999999998</v>
      </c>
      <c r="N147">
        <v>2.5099999999999998</v>
      </c>
      <c r="O147">
        <v>2.86</v>
      </c>
      <c r="P147">
        <v>3.32</v>
      </c>
      <c r="Q147">
        <v>3.7</v>
      </c>
      <c r="R147">
        <v>4.13</v>
      </c>
      <c r="S147">
        <v>0.11</v>
      </c>
      <c r="T147">
        <v>0.15</v>
      </c>
      <c r="U147">
        <v>0.25</v>
      </c>
      <c r="V147">
        <v>0.45</v>
      </c>
      <c r="W147">
        <v>1.06</v>
      </c>
      <c r="X147">
        <v>1.57</v>
      </c>
      <c r="Y147">
        <v>2.46</v>
      </c>
      <c r="Z147">
        <v>3.09</v>
      </c>
      <c r="AA147">
        <v>3.44</v>
      </c>
      <c r="AB147">
        <v>4.1500000000000004</v>
      </c>
      <c r="AC147">
        <v>4.2</v>
      </c>
      <c r="AE147" s="1"/>
    </row>
    <row r="148" spans="1:31">
      <c r="A148" s="31">
        <v>20390215.103500001</v>
      </c>
      <c r="B148">
        <v>20090827</v>
      </c>
      <c r="C148" s="32">
        <v>20390215</v>
      </c>
      <c r="D148">
        <v>3.5</v>
      </c>
      <c r="E148">
        <v>87.75</v>
      </c>
      <c r="F148">
        <v>87.796875</v>
      </c>
      <c r="G148">
        <v>29.466699999999999</v>
      </c>
      <c r="H148">
        <v>9.5100000000000004E-2</v>
      </c>
      <c r="I148">
        <v>0.36063000000000001</v>
      </c>
      <c r="J148">
        <v>0.15</v>
      </c>
      <c r="K148">
        <v>0.68</v>
      </c>
      <c r="L148">
        <v>1.4</v>
      </c>
      <c r="M148">
        <v>2.0299999999999998</v>
      </c>
      <c r="N148">
        <v>2.5</v>
      </c>
      <c r="O148">
        <v>2.84</v>
      </c>
      <c r="P148">
        <v>3.3</v>
      </c>
      <c r="Q148">
        <v>3.67</v>
      </c>
      <c r="R148">
        <v>4.1100000000000003</v>
      </c>
      <c r="S148">
        <v>0.11</v>
      </c>
      <c r="T148">
        <v>0.15</v>
      </c>
      <c r="U148">
        <v>0.26</v>
      </c>
      <c r="V148">
        <v>0.46</v>
      </c>
      <c r="W148">
        <v>1.04</v>
      </c>
      <c r="X148">
        <v>1.58</v>
      </c>
      <c r="Y148">
        <v>2.48</v>
      </c>
      <c r="Z148">
        <v>3.12</v>
      </c>
      <c r="AA148">
        <v>3.47</v>
      </c>
      <c r="AB148">
        <v>4.1900000000000004</v>
      </c>
      <c r="AC148">
        <v>4.2300000000000004</v>
      </c>
      <c r="AE148" s="1"/>
    </row>
    <row r="149" spans="1:31">
      <c r="A149" s="31">
        <v>20390215.103500001</v>
      </c>
      <c r="B149">
        <v>20090828</v>
      </c>
      <c r="C149" s="32">
        <v>20390215</v>
      </c>
      <c r="D149">
        <v>3.5</v>
      </c>
      <c r="E149">
        <v>88.171875</v>
      </c>
      <c r="F149">
        <v>88.234375</v>
      </c>
      <c r="G149">
        <v>29.463899999999999</v>
      </c>
      <c r="H149">
        <v>0.1046</v>
      </c>
      <c r="I149">
        <v>0.34749999999999998</v>
      </c>
      <c r="J149">
        <v>0.15</v>
      </c>
      <c r="K149">
        <v>0.66</v>
      </c>
      <c r="L149">
        <v>1.4</v>
      </c>
      <c r="M149">
        <v>2.04</v>
      </c>
      <c r="N149">
        <v>2.5099999999999998</v>
      </c>
      <c r="O149">
        <v>2.85</v>
      </c>
      <c r="P149">
        <v>3.32</v>
      </c>
      <c r="Q149">
        <v>3.69</v>
      </c>
      <c r="R149">
        <v>4.13</v>
      </c>
      <c r="S149">
        <v>0.11</v>
      </c>
      <c r="T149">
        <v>0.15</v>
      </c>
      <c r="U149">
        <v>0.25</v>
      </c>
      <c r="V149">
        <v>0.44</v>
      </c>
      <c r="W149">
        <v>1.01</v>
      </c>
      <c r="X149">
        <v>1.55</v>
      </c>
      <c r="Y149">
        <v>2.46</v>
      </c>
      <c r="Z149">
        <v>3.09</v>
      </c>
      <c r="AA149">
        <v>3.46</v>
      </c>
      <c r="AB149">
        <v>4.17</v>
      </c>
      <c r="AC149">
        <v>4.21</v>
      </c>
      <c r="AE149" s="1"/>
    </row>
    <row r="150" spans="1:31">
      <c r="A150" s="31">
        <v>20390215.103500001</v>
      </c>
      <c r="B150">
        <v>20090901</v>
      </c>
      <c r="C150" s="32">
        <v>20390215</v>
      </c>
      <c r="D150">
        <v>3.5</v>
      </c>
      <c r="E150">
        <v>88.203125</v>
      </c>
      <c r="F150">
        <v>88.25</v>
      </c>
      <c r="G150">
        <v>29.4556</v>
      </c>
      <c r="H150">
        <v>0.14269999999999999</v>
      </c>
      <c r="I150">
        <v>0.33438000000000001</v>
      </c>
      <c r="J150">
        <v>0.15</v>
      </c>
      <c r="K150">
        <v>0.62</v>
      </c>
      <c r="L150">
        <v>1.33</v>
      </c>
      <c r="M150">
        <v>1.95</v>
      </c>
      <c r="N150">
        <v>2.41</v>
      </c>
      <c r="O150">
        <v>2.76</v>
      </c>
      <c r="P150">
        <v>3.26</v>
      </c>
      <c r="Q150">
        <v>3.65</v>
      </c>
      <c r="R150">
        <v>4.1399999999999997</v>
      </c>
      <c r="S150">
        <v>0.08</v>
      </c>
      <c r="T150">
        <v>0.14000000000000001</v>
      </c>
      <c r="U150">
        <v>0.23</v>
      </c>
      <c r="V150">
        <v>0.43</v>
      </c>
      <c r="W150">
        <v>0.92</v>
      </c>
      <c r="X150">
        <v>1.44</v>
      </c>
      <c r="Y150">
        <v>2.33</v>
      </c>
      <c r="Z150">
        <v>2.99</v>
      </c>
      <c r="AA150">
        <v>3.38</v>
      </c>
      <c r="AB150">
        <v>4.1399999999999997</v>
      </c>
      <c r="AC150">
        <v>4.1900000000000004</v>
      </c>
      <c r="AE150" s="1"/>
    </row>
    <row r="151" spans="1:31">
      <c r="A151" s="31">
        <v>20390215.103500001</v>
      </c>
      <c r="B151">
        <v>20090902</v>
      </c>
      <c r="C151" s="32">
        <v>20390215</v>
      </c>
      <c r="D151">
        <v>3.5</v>
      </c>
      <c r="E151">
        <v>89.328125</v>
      </c>
      <c r="F151">
        <v>89.359375</v>
      </c>
      <c r="G151">
        <v>29.4528</v>
      </c>
      <c r="H151">
        <v>0.1522</v>
      </c>
      <c r="I151">
        <v>0.33</v>
      </c>
      <c r="J151">
        <v>0.15</v>
      </c>
      <c r="K151">
        <v>0.61</v>
      </c>
      <c r="L151">
        <v>1.27</v>
      </c>
      <c r="M151">
        <v>1.88</v>
      </c>
      <c r="N151">
        <v>2.34</v>
      </c>
      <c r="O151">
        <v>2.69</v>
      </c>
      <c r="P151">
        <v>3.18</v>
      </c>
      <c r="Q151">
        <v>3.57</v>
      </c>
      <c r="R151">
        <v>4.0599999999999996</v>
      </c>
      <c r="S151">
        <v>0.09</v>
      </c>
      <c r="T151">
        <v>0.14000000000000001</v>
      </c>
      <c r="U151">
        <v>0.22</v>
      </c>
      <c r="V151">
        <v>0.41</v>
      </c>
      <c r="W151">
        <v>0.89</v>
      </c>
      <c r="X151">
        <v>1.39</v>
      </c>
      <c r="Y151">
        <v>2.2599999999999998</v>
      </c>
      <c r="Z151">
        <v>2.91</v>
      </c>
      <c r="AA151">
        <v>3.29</v>
      </c>
      <c r="AB151">
        <v>4.04</v>
      </c>
      <c r="AC151">
        <v>4.09</v>
      </c>
      <c r="AE151" s="1"/>
    </row>
    <row r="152" spans="1:31">
      <c r="A152" s="31">
        <v>20390215.103500001</v>
      </c>
      <c r="B152">
        <v>20090903</v>
      </c>
      <c r="C152" s="32">
        <v>20390215</v>
      </c>
      <c r="D152">
        <v>3.5</v>
      </c>
      <c r="E152">
        <v>88.6875</v>
      </c>
      <c r="F152">
        <v>88.734375</v>
      </c>
      <c r="G152">
        <v>29.45</v>
      </c>
      <c r="H152">
        <v>0.16170000000000001</v>
      </c>
      <c r="I152">
        <v>0.32188</v>
      </c>
      <c r="J152">
        <v>0.15</v>
      </c>
      <c r="K152">
        <v>0.61</v>
      </c>
      <c r="L152">
        <v>1.27</v>
      </c>
      <c r="M152">
        <v>1.87</v>
      </c>
      <c r="N152">
        <v>2.33</v>
      </c>
      <c r="O152">
        <v>2.67</v>
      </c>
      <c r="P152">
        <v>3.15</v>
      </c>
      <c r="Q152">
        <v>3.54</v>
      </c>
      <c r="R152">
        <v>4.04</v>
      </c>
      <c r="S152">
        <v>0.09</v>
      </c>
      <c r="T152">
        <v>0.15</v>
      </c>
      <c r="U152">
        <v>0.23</v>
      </c>
      <c r="V152">
        <v>0.42</v>
      </c>
      <c r="W152">
        <v>0.91</v>
      </c>
      <c r="X152">
        <v>1.42</v>
      </c>
      <c r="Y152">
        <v>2.29</v>
      </c>
      <c r="Z152">
        <v>2.95</v>
      </c>
      <c r="AA152">
        <v>3.33</v>
      </c>
      <c r="AB152">
        <v>4.09</v>
      </c>
      <c r="AC152">
        <v>4.1500000000000004</v>
      </c>
      <c r="AE152" s="1"/>
    </row>
    <row r="153" spans="1:31">
      <c r="A153" s="31">
        <v>20390215.103500001</v>
      </c>
      <c r="B153">
        <v>20090904</v>
      </c>
      <c r="C153" s="32">
        <v>20390215</v>
      </c>
      <c r="D153">
        <v>3.5</v>
      </c>
      <c r="E153">
        <v>87.09375</v>
      </c>
      <c r="F153">
        <v>87.140625</v>
      </c>
      <c r="G153">
        <v>29.447199999999999</v>
      </c>
      <c r="H153">
        <v>0.17119999999999999</v>
      </c>
      <c r="I153">
        <v>0.31437999999999999</v>
      </c>
      <c r="J153">
        <v>0.13</v>
      </c>
      <c r="K153">
        <v>0.61</v>
      </c>
      <c r="L153">
        <v>1.27</v>
      </c>
      <c r="M153">
        <v>1.89</v>
      </c>
      <c r="N153">
        <v>2.35</v>
      </c>
      <c r="O153">
        <v>2.7</v>
      </c>
      <c r="P153">
        <v>3.19</v>
      </c>
      <c r="Q153">
        <v>3.58</v>
      </c>
      <c r="R153">
        <v>4.07</v>
      </c>
      <c r="S153">
        <v>0.09</v>
      </c>
      <c r="T153">
        <v>0.14000000000000001</v>
      </c>
      <c r="U153">
        <v>0.23</v>
      </c>
      <c r="V153">
        <v>0.42</v>
      </c>
      <c r="W153">
        <v>0.94</v>
      </c>
      <c r="X153">
        <v>1.46</v>
      </c>
      <c r="Y153">
        <v>2.36</v>
      </c>
      <c r="Z153">
        <v>3.06</v>
      </c>
      <c r="AA153">
        <v>3.45</v>
      </c>
      <c r="AB153">
        <v>4.21</v>
      </c>
      <c r="AC153">
        <v>4.2699999999999996</v>
      </c>
      <c r="AE153" s="1"/>
    </row>
    <row r="154" spans="1:31">
      <c r="A154" s="31">
        <v>20390215.103500001</v>
      </c>
      <c r="B154">
        <v>20090908</v>
      </c>
      <c r="C154" s="32">
        <v>20390215</v>
      </c>
      <c r="D154">
        <v>3.5</v>
      </c>
      <c r="E154">
        <v>86.359375</v>
      </c>
      <c r="F154">
        <v>86.390625</v>
      </c>
      <c r="G154">
        <v>29.4361</v>
      </c>
      <c r="H154">
        <v>0.2092</v>
      </c>
      <c r="I154">
        <v>0.30187999999999998</v>
      </c>
      <c r="J154">
        <v>0.15</v>
      </c>
      <c r="K154">
        <v>0.59</v>
      </c>
      <c r="L154">
        <v>1.27</v>
      </c>
      <c r="M154">
        <v>1.89</v>
      </c>
      <c r="N154">
        <v>2.37</v>
      </c>
      <c r="O154">
        <v>2.72</v>
      </c>
      <c r="P154">
        <v>3.23</v>
      </c>
      <c r="Q154">
        <v>3.65</v>
      </c>
      <c r="R154">
        <v>4.1399999999999997</v>
      </c>
      <c r="S154">
        <v>0.1</v>
      </c>
      <c r="T154">
        <v>0.14000000000000001</v>
      </c>
      <c r="U154">
        <v>0.24</v>
      </c>
      <c r="V154">
        <v>0.41</v>
      </c>
      <c r="W154">
        <v>0.93</v>
      </c>
      <c r="X154">
        <v>1.49</v>
      </c>
      <c r="Y154">
        <v>2.38</v>
      </c>
      <c r="Z154">
        <v>3.06</v>
      </c>
      <c r="AA154">
        <v>3.47</v>
      </c>
      <c r="AB154">
        <v>4.24</v>
      </c>
      <c r="AC154">
        <v>4.3099999999999996</v>
      </c>
      <c r="AE154" s="1"/>
    </row>
    <row r="155" spans="1:31">
      <c r="A155" s="31">
        <v>20390215.103500001</v>
      </c>
      <c r="B155">
        <v>20090909</v>
      </c>
      <c r="C155" s="32">
        <v>20390215</v>
      </c>
      <c r="D155">
        <v>3.5</v>
      </c>
      <c r="E155">
        <v>86.203125</v>
      </c>
      <c r="F155">
        <v>86.234375</v>
      </c>
      <c r="G155">
        <v>29.433299999999999</v>
      </c>
      <c r="H155">
        <v>0.21879999999999999</v>
      </c>
      <c r="I155">
        <v>0.29869000000000001</v>
      </c>
      <c r="J155">
        <v>0.1</v>
      </c>
      <c r="K155">
        <v>0.59</v>
      </c>
      <c r="L155">
        <v>1.29</v>
      </c>
      <c r="M155">
        <v>1.92</v>
      </c>
      <c r="N155">
        <v>2.41</v>
      </c>
      <c r="O155">
        <v>2.77</v>
      </c>
      <c r="P155">
        <v>3.28</v>
      </c>
      <c r="Q155">
        <v>3.69</v>
      </c>
      <c r="R155">
        <v>4.1900000000000004</v>
      </c>
      <c r="S155">
        <v>0.09</v>
      </c>
      <c r="T155">
        <v>0.14000000000000001</v>
      </c>
      <c r="U155">
        <v>0.22</v>
      </c>
      <c r="V155">
        <v>0.4</v>
      </c>
      <c r="W155">
        <v>0.93</v>
      </c>
      <c r="X155">
        <v>1.48</v>
      </c>
      <c r="Y155">
        <v>2.38</v>
      </c>
      <c r="Z155">
        <v>3.07</v>
      </c>
      <c r="AA155">
        <v>3.48</v>
      </c>
      <c r="AB155">
        <v>4.26</v>
      </c>
      <c r="AC155">
        <v>4.33</v>
      </c>
      <c r="AE155" s="1"/>
    </row>
    <row r="156" spans="1:31">
      <c r="A156" s="31">
        <v>20390215.103500001</v>
      </c>
      <c r="B156">
        <v>20090910</v>
      </c>
      <c r="C156" s="32">
        <v>20390215</v>
      </c>
      <c r="D156">
        <v>3.5</v>
      </c>
      <c r="E156">
        <v>88.296875</v>
      </c>
      <c r="F156">
        <v>88.328125</v>
      </c>
      <c r="G156">
        <v>29.430599999999998</v>
      </c>
      <c r="H156">
        <v>0.2283</v>
      </c>
      <c r="I156">
        <v>0.29969000000000001</v>
      </c>
      <c r="J156">
        <v>0.1</v>
      </c>
      <c r="K156">
        <v>0.56999999999999995</v>
      </c>
      <c r="L156">
        <v>1.23</v>
      </c>
      <c r="M156">
        <v>1.85</v>
      </c>
      <c r="N156">
        <v>2.3199999999999998</v>
      </c>
      <c r="O156">
        <v>2.68</v>
      </c>
      <c r="P156">
        <v>3.18</v>
      </c>
      <c r="Q156">
        <v>3.59</v>
      </c>
      <c r="R156">
        <v>4.1100000000000003</v>
      </c>
      <c r="S156">
        <v>0.08</v>
      </c>
      <c r="T156">
        <v>0.14000000000000001</v>
      </c>
      <c r="U156">
        <v>0.21</v>
      </c>
      <c r="V156">
        <v>0.4</v>
      </c>
      <c r="W156">
        <v>0.9</v>
      </c>
      <c r="X156">
        <v>1.42</v>
      </c>
      <c r="Y156">
        <v>2.29</v>
      </c>
      <c r="Z156">
        <v>2.95</v>
      </c>
      <c r="AA156">
        <v>3.36</v>
      </c>
      <c r="AB156">
        <v>4.1100000000000003</v>
      </c>
      <c r="AC156">
        <v>4.1900000000000004</v>
      </c>
      <c r="AE156" s="1"/>
    </row>
    <row r="157" spans="1:31">
      <c r="A157" s="31">
        <v>20390215.103500001</v>
      </c>
      <c r="B157">
        <v>20090911</v>
      </c>
      <c r="C157" s="32">
        <v>20390215</v>
      </c>
      <c r="D157">
        <v>3.5</v>
      </c>
      <c r="E157">
        <v>88.421875</v>
      </c>
      <c r="F157">
        <v>88.453125</v>
      </c>
      <c r="G157">
        <v>29.427800000000001</v>
      </c>
      <c r="H157">
        <v>0.23780000000000001</v>
      </c>
      <c r="I157">
        <v>0.29899999999999999</v>
      </c>
      <c r="J157">
        <v>0.1</v>
      </c>
      <c r="K157">
        <v>0.56999999999999995</v>
      </c>
      <c r="L157">
        <v>1.18</v>
      </c>
      <c r="M157">
        <v>1.78</v>
      </c>
      <c r="N157">
        <v>2.2400000000000002</v>
      </c>
      <c r="O157">
        <v>2.58</v>
      </c>
      <c r="P157">
        <v>3.06</v>
      </c>
      <c r="Q157">
        <v>3.45</v>
      </c>
      <c r="R157">
        <v>3.95</v>
      </c>
      <c r="S157">
        <v>0.08</v>
      </c>
      <c r="T157">
        <v>0.14000000000000001</v>
      </c>
      <c r="U157">
        <v>0.21</v>
      </c>
      <c r="V157">
        <v>0.39</v>
      </c>
      <c r="W157">
        <v>0.9</v>
      </c>
      <c r="X157">
        <v>1.42</v>
      </c>
      <c r="Y157">
        <v>2.29</v>
      </c>
      <c r="Z157">
        <v>2.93</v>
      </c>
      <c r="AA157">
        <v>3.34</v>
      </c>
      <c r="AB157">
        <v>4.0999999999999996</v>
      </c>
      <c r="AC157">
        <v>4.18</v>
      </c>
      <c r="AE157" s="1"/>
    </row>
    <row r="158" spans="1:31">
      <c r="A158" s="31">
        <v>20390215.103500001</v>
      </c>
      <c r="B158">
        <v>20090914</v>
      </c>
      <c r="C158" s="32">
        <v>20390215</v>
      </c>
      <c r="D158">
        <v>3.5</v>
      </c>
      <c r="E158">
        <v>87.703125</v>
      </c>
      <c r="F158">
        <v>87.734375</v>
      </c>
      <c r="G158">
        <v>29.4194</v>
      </c>
      <c r="H158">
        <v>0.26629999999999998</v>
      </c>
      <c r="I158">
        <v>0.29499999999999998</v>
      </c>
      <c r="J158">
        <v>0.1</v>
      </c>
      <c r="K158">
        <v>0.59</v>
      </c>
      <c r="L158">
        <v>1.24</v>
      </c>
      <c r="M158">
        <v>1.86</v>
      </c>
      <c r="N158">
        <v>2.34</v>
      </c>
      <c r="O158">
        <v>2.69</v>
      </c>
      <c r="P158">
        <v>3.18</v>
      </c>
      <c r="Q158">
        <v>3.57</v>
      </c>
      <c r="R158">
        <v>4.07</v>
      </c>
      <c r="S158">
        <v>0.08</v>
      </c>
      <c r="T158">
        <v>0.14000000000000001</v>
      </c>
      <c r="U158">
        <v>0.21</v>
      </c>
      <c r="V158">
        <v>0.4</v>
      </c>
      <c r="W158">
        <v>0.94</v>
      </c>
      <c r="X158">
        <v>1.46</v>
      </c>
      <c r="Y158">
        <v>2.37</v>
      </c>
      <c r="Z158">
        <v>3.01</v>
      </c>
      <c r="AA158">
        <v>3.42</v>
      </c>
      <c r="AB158">
        <v>4.16</v>
      </c>
      <c r="AC158">
        <v>4.22</v>
      </c>
      <c r="AE158" s="1"/>
    </row>
    <row r="159" spans="1:31">
      <c r="A159" s="31">
        <v>20390215.103500001</v>
      </c>
      <c r="B159">
        <v>20090915</v>
      </c>
      <c r="C159" s="32">
        <v>20390215</v>
      </c>
      <c r="D159">
        <v>3.5</v>
      </c>
      <c r="E159">
        <v>87.1875</v>
      </c>
      <c r="F159">
        <v>87.25</v>
      </c>
      <c r="G159">
        <v>29.416699999999999</v>
      </c>
      <c r="H159">
        <v>0.27579999999999999</v>
      </c>
      <c r="I159">
        <v>0.29337999999999997</v>
      </c>
      <c r="J159">
        <v>0.1</v>
      </c>
      <c r="K159">
        <v>0.62</v>
      </c>
      <c r="L159">
        <v>1.3</v>
      </c>
      <c r="M159">
        <v>1.94</v>
      </c>
      <c r="N159">
        <v>2.42</v>
      </c>
      <c r="O159">
        <v>2.78</v>
      </c>
      <c r="P159">
        <v>3.28</v>
      </c>
      <c r="Q159">
        <v>3.67</v>
      </c>
      <c r="R159">
        <v>4.1399999999999997</v>
      </c>
      <c r="S159">
        <v>0.05</v>
      </c>
      <c r="T159">
        <v>0.13</v>
      </c>
      <c r="U159">
        <v>0.21</v>
      </c>
      <c r="V159">
        <v>0.39</v>
      </c>
      <c r="W159">
        <v>0.96</v>
      </c>
      <c r="X159">
        <v>1.49</v>
      </c>
      <c r="Y159">
        <v>2.41</v>
      </c>
      <c r="Z159">
        <v>3.07</v>
      </c>
      <c r="AA159">
        <v>3.47</v>
      </c>
      <c r="AB159">
        <v>4.21</v>
      </c>
      <c r="AC159">
        <v>4.2699999999999996</v>
      </c>
      <c r="AE159" s="1"/>
    </row>
    <row r="160" spans="1:31">
      <c r="A160" s="31">
        <v>20390215.103500001</v>
      </c>
      <c r="B160">
        <v>20090916</v>
      </c>
      <c r="C160" s="32">
        <v>20390215</v>
      </c>
      <c r="D160">
        <v>3.5</v>
      </c>
      <c r="E160">
        <v>87.265625</v>
      </c>
      <c r="F160">
        <v>87.3125</v>
      </c>
      <c r="G160">
        <v>29.413900000000002</v>
      </c>
      <c r="H160">
        <v>0.2853</v>
      </c>
      <c r="I160">
        <v>0.29187999999999997</v>
      </c>
      <c r="J160">
        <v>0.09</v>
      </c>
      <c r="K160">
        <v>0.64</v>
      </c>
      <c r="L160">
        <v>1.34</v>
      </c>
      <c r="M160">
        <v>1.97</v>
      </c>
      <c r="N160">
        <v>2.4700000000000002</v>
      </c>
      <c r="O160">
        <v>2.83</v>
      </c>
      <c r="P160">
        <v>3.31</v>
      </c>
      <c r="Q160">
        <v>3.69</v>
      </c>
      <c r="R160">
        <v>4.16</v>
      </c>
      <c r="S160">
        <v>0.03</v>
      </c>
      <c r="T160">
        <v>0.1</v>
      </c>
      <c r="U160">
        <v>0.2</v>
      </c>
      <c r="V160">
        <v>0.38</v>
      </c>
      <c r="W160">
        <v>1.01</v>
      </c>
      <c r="X160">
        <v>1.55</v>
      </c>
      <c r="Y160">
        <v>2.46</v>
      </c>
      <c r="Z160">
        <v>3.11</v>
      </c>
      <c r="AA160">
        <v>3.48</v>
      </c>
      <c r="AB160">
        <v>4.22</v>
      </c>
      <c r="AC160">
        <v>4.26</v>
      </c>
      <c r="AE160" s="1"/>
    </row>
    <row r="161" spans="1:31">
      <c r="A161" s="31">
        <v>20390215.103500001</v>
      </c>
      <c r="B161">
        <v>20090917</v>
      </c>
      <c r="C161" s="32">
        <v>20390215</v>
      </c>
      <c r="D161">
        <v>3.5</v>
      </c>
      <c r="E161">
        <v>88.78125</v>
      </c>
      <c r="F161">
        <v>88.8125</v>
      </c>
      <c r="G161">
        <v>29.411100000000001</v>
      </c>
      <c r="H161">
        <v>0.29480000000000001</v>
      </c>
      <c r="I161">
        <v>0.29187999999999997</v>
      </c>
      <c r="J161">
        <v>0.09</v>
      </c>
      <c r="K161">
        <v>0.65</v>
      </c>
      <c r="L161">
        <v>1.34</v>
      </c>
      <c r="M161">
        <v>1.97</v>
      </c>
      <c r="N161">
        <v>2.44</v>
      </c>
      <c r="O161">
        <v>2.78</v>
      </c>
      <c r="P161">
        <v>3.26</v>
      </c>
      <c r="Q161">
        <v>3.63</v>
      </c>
      <c r="R161">
        <v>4.09</v>
      </c>
      <c r="S161">
        <v>0.03</v>
      </c>
      <c r="T161">
        <v>0.1</v>
      </c>
      <c r="U161">
        <v>0.2</v>
      </c>
      <c r="V161">
        <v>0.4</v>
      </c>
      <c r="W161">
        <v>0.98</v>
      </c>
      <c r="X161">
        <v>1.51</v>
      </c>
      <c r="Y161">
        <v>2.41</v>
      </c>
      <c r="Z161">
        <v>3.04</v>
      </c>
      <c r="AA161">
        <v>3.42</v>
      </c>
      <c r="AB161">
        <v>4.1399999999999997</v>
      </c>
      <c r="AC161">
        <v>4.1900000000000004</v>
      </c>
      <c r="AE161" s="1"/>
    </row>
    <row r="162" spans="1:31">
      <c r="A162" s="31">
        <v>20390215.103500001</v>
      </c>
      <c r="B162">
        <v>20090918</v>
      </c>
      <c r="C162" s="32">
        <v>20390215</v>
      </c>
      <c r="D162">
        <v>3.5</v>
      </c>
      <c r="E162">
        <v>87.890625</v>
      </c>
      <c r="F162">
        <v>87.921875</v>
      </c>
      <c r="G162">
        <v>29.408300000000001</v>
      </c>
      <c r="H162">
        <v>0.30430000000000001</v>
      </c>
      <c r="I162">
        <v>0.28938000000000003</v>
      </c>
      <c r="J162">
        <v>0.09</v>
      </c>
      <c r="K162">
        <v>0.63</v>
      </c>
      <c r="L162">
        <v>1.32</v>
      </c>
      <c r="M162">
        <v>1.95</v>
      </c>
      <c r="N162">
        <v>2.42</v>
      </c>
      <c r="O162">
        <v>2.77</v>
      </c>
      <c r="P162">
        <v>3.26</v>
      </c>
      <c r="Q162">
        <v>3.64</v>
      </c>
      <c r="R162">
        <v>4.0999999999999996</v>
      </c>
      <c r="S162">
        <v>0.03</v>
      </c>
      <c r="T162">
        <v>0.08</v>
      </c>
      <c r="U162">
        <v>0.2</v>
      </c>
      <c r="V162">
        <v>0.41</v>
      </c>
      <c r="W162">
        <v>1.03</v>
      </c>
      <c r="X162">
        <v>1.57</v>
      </c>
      <c r="Y162">
        <v>2.4900000000000002</v>
      </c>
      <c r="Z162">
        <v>3.12</v>
      </c>
      <c r="AA162">
        <v>3.49</v>
      </c>
      <c r="AB162">
        <v>4.2</v>
      </c>
      <c r="AC162">
        <v>4.24</v>
      </c>
      <c r="AE162" s="1"/>
    </row>
    <row r="163" spans="1:31">
      <c r="A163" s="31">
        <v>20390215.103500001</v>
      </c>
      <c r="B163">
        <v>20090921</v>
      </c>
      <c r="C163" s="32">
        <v>20390215</v>
      </c>
      <c r="D163">
        <v>3.5</v>
      </c>
      <c r="E163">
        <v>87.625</v>
      </c>
      <c r="F163">
        <v>87.671875</v>
      </c>
      <c r="G163">
        <v>29.4</v>
      </c>
      <c r="H163">
        <v>0.33289999999999997</v>
      </c>
      <c r="I163">
        <v>0.28938000000000003</v>
      </c>
      <c r="J163">
        <v>0.09</v>
      </c>
      <c r="K163">
        <v>0.63</v>
      </c>
      <c r="L163">
        <v>1.32</v>
      </c>
      <c r="M163">
        <v>1.95</v>
      </c>
      <c r="N163">
        <v>2.42</v>
      </c>
      <c r="O163">
        <v>2.77</v>
      </c>
      <c r="P163">
        <v>3.25</v>
      </c>
      <c r="Q163">
        <v>3.63</v>
      </c>
      <c r="R163">
        <v>4.0999999999999996</v>
      </c>
      <c r="S163">
        <v>0.05</v>
      </c>
      <c r="T163">
        <v>0.11</v>
      </c>
      <c r="U163">
        <v>0.2</v>
      </c>
      <c r="V163">
        <v>0.4</v>
      </c>
      <c r="W163">
        <v>1.02</v>
      </c>
      <c r="X163">
        <v>1.56</v>
      </c>
      <c r="Y163">
        <v>2.4700000000000002</v>
      </c>
      <c r="Z163">
        <v>3.11</v>
      </c>
      <c r="AA163">
        <v>3.49</v>
      </c>
      <c r="AB163">
        <v>4.2</v>
      </c>
      <c r="AC163">
        <v>4.2300000000000004</v>
      </c>
      <c r="AE163" s="1"/>
    </row>
    <row r="164" spans="1:31">
      <c r="A164" s="31">
        <v>20390215.103500001</v>
      </c>
      <c r="B164">
        <v>20090922</v>
      </c>
      <c r="C164" s="32">
        <v>20390215</v>
      </c>
      <c r="D164">
        <v>3.5</v>
      </c>
      <c r="E164">
        <v>88.421875</v>
      </c>
      <c r="F164">
        <v>88.46875</v>
      </c>
      <c r="G164">
        <v>29.397200000000002</v>
      </c>
      <c r="H164">
        <v>0.34239999999999998</v>
      </c>
      <c r="I164">
        <v>0.28563</v>
      </c>
      <c r="J164">
        <v>0.08</v>
      </c>
      <c r="K164">
        <v>0.61</v>
      </c>
      <c r="L164">
        <v>1.33</v>
      </c>
      <c r="M164">
        <v>1.97</v>
      </c>
      <c r="N164">
        <v>2.4500000000000002</v>
      </c>
      <c r="O164">
        <v>2.81</v>
      </c>
      <c r="P164">
        <v>3.29</v>
      </c>
      <c r="Q164">
        <v>3.67</v>
      </c>
      <c r="R164">
        <v>4.1500000000000004</v>
      </c>
      <c r="S164">
        <v>0.05</v>
      </c>
      <c r="T164">
        <v>0.11</v>
      </c>
      <c r="U164">
        <v>0.2</v>
      </c>
      <c r="V164">
        <v>0.42</v>
      </c>
      <c r="W164">
        <v>1.02</v>
      </c>
      <c r="X164">
        <v>1.54</v>
      </c>
      <c r="Y164">
        <v>2.4500000000000002</v>
      </c>
      <c r="Z164">
        <v>3.09</v>
      </c>
      <c r="AA164">
        <v>3.46</v>
      </c>
      <c r="AB164">
        <v>4.18</v>
      </c>
      <c r="AC164">
        <v>4.2</v>
      </c>
      <c r="AE164" s="1"/>
    </row>
    <row r="165" spans="1:31">
      <c r="A165" s="31">
        <v>20390215.103500001</v>
      </c>
      <c r="B165">
        <v>20090923</v>
      </c>
      <c r="C165" s="32">
        <v>20390215</v>
      </c>
      <c r="D165">
        <v>3.5</v>
      </c>
      <c r="E165">
        <v>88.359375</v>
      </c>
      <c r="F165">
        <v>88.40625</v>
      </c>
      <c r="G165">
        <v>29.394400000000001</v>
      </c>
      <c r="H165">
        <v>0.35189999999999999</v>
      </c>
      <c r="I165">
        <v>0.28499999999999998</v>
      </c>
      <c r="J165">
        <v>0.09</v>
      </c>
      <c r="K165">
        <v>0.62</v>
      </c>
      <c r="L165">
        <v>1.33</v>
      </c>
      <c r="M165">
        <v>1.97</v>
      </c>
      <c r="N165">
        <v>2.44</v>
      </c>
      <c r="O165">
        <v>2.79</v>
      </c>
      <c r="P165">
        <v>3.27</v>
      </c>
      <c r="Q165">
        <v>3.64</v>
      </c>
      <c r="R165">
        <v>4.1100000000000003</v>
      </c>
      <c r="S165">
        <v>0.05</v>
      </c>
      <c r="T165">
        <v>0.11</v>
      </c>
      <c r="U165">
        <v>0.2</v>
      </c>
      <c r="V165">
        <v>0.41</v>
      </c>
      <c r="W165">
        <v>0.96</v>
      </c>
      <c r="X165">
        <v>1.49</v>
      </c>
      <c r="Y165">
        <v>2.4</v>
      </c>
      <c r="Z165">
        <v>3.05</v>
      </c>
      <c r="AA165">
        <v>3.44</v>
      </c>
      <c r="AB165">
        <v>4.18</v>
      </c>
      <c r="AC165">
        <v>4.21</v>
      </c>
      <c r="AE165" s="1"/>
    </row>
    <row r="166" spans="1:31">
      <c r="A166" s="31">
        <v>20390215.103500001</v>
      </c>
      <c r="B166">
        <v>20090924</v>
      </c>
      <c r="C166" s="32">
        <v>20390215</v>
      </c>
      <c r="D166">
        <v>3.5</v>
      </c>
      <c r="E166">
        <v>88.734375</v>
      </c>
      <c r="F166">
        <v>88.796875</v>
      </c>
      <c r="G166">
        <v>29.3917</v>
      </c>
      <c r="H166">
        <v>0.3614</v>
      </c>
      <c r="I166">
        <v>0.28312999999999999</v>
      </c>
      <c r="J166">
        <v>0.09</v>
      </c>
      <c r="K166">
        <v>0.57999999999999996</v>
      </c>
      <c r="L166">
        <v>1.24</v>
      </c>
      <c r="M166">
        <v>1.86</v>
      </c>
      <c r="N166">
        <v>2.35</v>
      </c>
      <c r="O166">
        <v>2.71</v>
      </c>
      <c r="P166">
        <v>3.19</v>
      </c>
      <c r="Q166">
        <v>3.58</v>
      </c>
      <c r="R166">
        <v>4.08</v>
      </c>
      <c r="S166">
        <v>0.03</v>
      </c>
      <c r="T166">
        <v>0.1</v>
      </c>
      <c r="U166">
        <v>0.19</v>
      </c>
      <c r="V166">
        <v>0.39</v>
      </c>
      <c r="W166">
        <v>0.93</v>
      </c>
      <c r="X166">
        <v>1.45</v>
      </c>
      <c r="Y166">
        <v>2.37</v>
      </c>
      <c r="Z166">
        <v>3.03</v>
      </c>
      <c r="AA166">
        <v>3.4</v>
      </c>
      <c r="AB166">
        <v>4.1399999999999997</v>
      </c>
      <c r="AC166">
        <v>4.17</v>
      </c>
      <c r="AE166" s="1"/>
    </row>
    <row r="167" spans="1:31">
      <c r="A167" s="31">
        <v>20390215.103500001</v>
      </c>
      <c r="B167">
        <v>20090925</v>
      </c>
      <c r="C167" s="32">
        <v>20390215</v>
      </c>
      <c r="D167">
        <v>3.5</v>
      </c>
      <c r="E167">
        <v>89.96875</v>
      </c>
      <c r="F167">
        <v>90</v>
      </c>
      <c r="G167">
        <v>29.3889</v>
      </c>
      <c r="H167">
        <v>0.37090000000000001</v>
      </c>
      <c r="I167">
        <v>0.28249999999999997</v>
      </c>
      <c r="J167">
        <v>0.08</v>
      </c>
      <c r="K167">
        <v>0.62</v>
      </c>
      <c r="L167">
        <v>1.29</v>
      </c>
      <c r="M167">
        <v>1.9</v>
      </c>
      <c r="N167">
        <v>2.37</v>
      </c>
      <c r="O167">
        <v>2.71</v>
      </c>
      <c r="P167">
        <v>3.18</v>
      </c>
      <c r="Q167">
        <v>3.56</v>
      </c>
      <c r="R167">
        <v>4.05</v>
      </c>
      <c r="S167">
        <v>0.03</v>
      </c>
      <c r="T167">
        <v>0.1</v>
      </c>
      <c r="U167">
        <v>0.2</v>
      </c>
      <c r="V167">
        <v>0.41</v>
      </c>
      <c r="W167">
        <v>0.98</v>
      </c>
      <c r="X167">
        <v>1.49</v>
      </c>
      <c r="Y167">
        <v>2.36</v>
      </c>
      <c r="Z167">
        <v>2.98</v>
      </c>
      <c r="AA167">
        <v>3.34</v>
      </c>
      <c r="AB167">
        <v>4.07</v>
      </c>
      <c r="AC167">
        <v>4.0999999999999996</v>
      </c>
      <c r="AE167" s="1"/>
    </row>
    <row r="168" spans="1:31">
      <c r="A168" s="31">
        <v>20390215.103500001</v>
      </c>
      <c r="B168">
        <v>20090928</v>
      </c>
      <c r="C168" s="32">
        <v>20390215</v>
      </c>
      <c r="D168">
        <v>3.5</v>
      </c>
      <c r="E168">
        <v>90.96875</v>
      </c>
      <c r="F168">
        <v>91</v>
      </c>
      <c r="G168">
        <v>29.380600000000001</v>
      </c>
      <c r="H168">
        <v>0.39950000000000002</v>
      </c>
      <c r="I168">
        <v>0.28249999999999997</v>
      </c>
      <c r="J168">
        <v>0.09</v>
      </c>
      <c r="K168">
        <v>0.62</v>
      </c>
      <c r="L168">
        <v>1.3</v>
      </c>
      <c r="M168">
        <v>1.89</v>
      </c>
      <c r="N168">
        <v>2.34</v>
      </c>
      <c r="O168">
        <v>2.66</v>
      </c>
      <c r="P168">
        <v>3.11</v>
      </c>
      <c r="Q168">
        <v>3.45</v>
      </c>
      <c r="R168">
        <v>3.92</v>
      </c>
      <c r="S168">
        <v>0.03</v>
      </c>
      <c r="T168">
        <v>0.11</v>
      </c>
      <c r="U168">
        <v>0.18</v>
      </c>
      <c r="V168">
        <v>0.4</v>
      </c>
      <c r="W168">
        <v>0.98</v>
      </c>
      <c r="X168">
        <v>1.47</v>
      </c>
      <c r="Y168">
        <v>2.33</v>
      </c>
      <c r="Z168">
        <v>2.95</v>
      </c>
      <c r="AA168">
        <v>3.31</v>
      </c>
      <c r="AB168">
        <v>4.0199999999999996</v>
      </c>
      <c r="AC168">
        <v>4.04</v>
      </c>
      <c r="AE168" s="1"/>
    </row>
    <row r="169" spans="1:31">
      <c r="A169" s="31">
        <v>20390215.103500001</v>
      </c>
      <c r="B169">
        <v>20090929</v>
      </c>
      <c r="C169" s="32">
        <v>20390215</v>
      </c>
      <c r="D169">
        <v>3.5</v>
      </c>
      <c r="E169">
        <v>91.09375</v>
      </c>
      <c r="F169">
        <v>91.125</v>
      </c>
      <c r="G169">
        <v>29.377800000000001</v>
      </c>
      <c r="H169">
        <v>0.40899999999999997</v>
      </c>
      <c r="I169">
        <v>0.28969</v>
      </c>
      <c r="J169">
        <v>0.08</v>
      </c>
      <c r="K169">
        <v>0.64</v>
      </c>
      <c r="L169">
        <v>1.33</v>
      </c>
      <c r="M169">
        <v>1.9</v>
      </c>
      <c r="N169">
        <v>2.34</v>
      </c>
      <c r="O169">
        <v>2.66</v>
      </c>
      <c r="P169">
        <v>3.09</v>
      </c>
      <c r="Q169">
        <v>3.43</v>
      </c>
      <c r="R169">
        <v>3.9</v>
      </c>
      <c r="S169">
        <v>7.0000000000000007E-2</v>
      </c>
      <c r="T169">
        <v>0.13</v>
      </c>
      <c r="U169">
        <v>0.19</v>
      </c>
      <c r="V169">
        <v>0.41</v>
      </c>
      <c r="W169">
        <v>1</v>
      </c>
      <c r="X169">
        <v>1.48</v>
      </c>
      <c r="Y169">
        <v>2.34</v>
      </c>
      <c r="Z169">
        <v>2.94</v>
      </c>
      <c r="AA169">
        <v>3.31</v>
      </c>
      <c r="AB169">
        <v>4.0199999999999996</v>
      </c>
      <c r="AC169">
        <v>4.03</v>
      </c>
      <c r="AE169" s="1"/>
    </row>
    <row r="170" spans="1:31">
      <c r="A170" s="31">
        <v>20390215.103500001</v>
      </c>
      <c r="B170">
        <v>20090930</v>
      </c>
      <c r="C170" s="32">
        <v>20390215</v>
      </c>
      <c r="D170">
        <v>3.5</v>
      </c>
      <c r="E170">
        <v>90.421875</v>
      </c>
      <c r="F170">
        <v>90.5</v>
      </c>
      <c r="G170">
        <v>29.375</v>
      </c>
      <c r="H170">
        <v>0.41849999999999998</v>
      </c>
      <c r="I170">
        <v>0.28688000000000002</v>
      </c>
      <c r="J170">
        <v>0.08</v>
      </c>
      <c r="K170">
        <v>0.63</v>
      </c>
      <c r="L170">
        <v>1.3</v>
      </c>
      <c r="M170">
        <v>1.88</v>
      </c>
      <c r="N170">
        <v>2.31</v>
      </c>
      <c r="O170">
        <v>2.64</v>
      </c>
      <c r="P170">
        <v>3.09</v>
      </c>
      <c r="Q170">
        <v>3.44</v>
      </c>
      <c r="R170">
        <v>3.91</v>
      </c>
      <c r="S170">
        <v>0.06</v>
      </c>
      <c r="T170">
        <v>0.14000000000000001</v>
      </c>
      <c r="U170">
        <v>0.18</v>
      </c>
      <c r="V170">
        <v>0.4</v>
      </c>
      <c r="W170">
        <v>0.95</v>
      </c>
      <c r="X170">
        <v>1.45</v>
      </c>
      <c r="Y170">
        <v>2.31</v>
      </c>
      <c r="Z170">
        <v>2.93</v>
      </c>
      <c r="AA170">
        <v>3.31</v>
      </c>
      <c r="AB170">
        <v>4.0199999999999996</v>
      </c>
      <c r="AC170">
        <v>4.03</v>
      </c>
      <c r="AE170" s="1"/>
    </row>
    <row r="171" spans="1:31">
      <c r="A171" s="31">
        <v>20390215.103500001</v>
      </c>
      <c r="B171">
        <v>20091001</v>
      </c>
      <c r="C171" s="32">
        <v>20390215</v>
      </c>
      <c r="D171">
        <v>3.5</v>
      </c>
      <c r="E171">
        <v>91.984375</v>
      </c>
      <c r="F171">
        <v>92.03125</v>
      </c>
      <c r="G171">
        <v>29.372199999999999</v>
      </c>
      <c r="H171">
        <v>0.42799999999999999</v>
      </c>
      <c r="I171">
        <v>0.28438000000000002</v>
      </c>
      <c r="J171">
        <v>0.1</v>
      </c>
      <c r="K171">
        <v>0.59</v>
      </c>
      <c r="L171">
        <v>1.24</v>
      </c>
      <c r="M171">
        <v>1.82</v>
      </c>
      <c r="N171">
        <v>2.2599999999999998</v>
      </c>
      <c r="O171">
        <v>2.58</v>
      </c>
      <c r="P171">
        <v>3.03</v>
      </c>
      <c r="Q171">
        <v>3.39</v>
      </c>
      <c r="R171">
        <v>3.87</v>
      </c>
      <c r="S171">
        <v>0.03</v>
      </c>
      <c r="T171">
        <v>0.1</v>
      </c>
      <c r="U171">
        <v>0.15</v>
      </c>
      <c r="V171">
        <v>0.37</v>
      </c>
      <c r="W171">
        <v>0.87</v>
      </c>
      <c r="X171">
        <v>1.36</v>
      </c>
      <c r="Y171">
        <v>2.2000000000000002</v>
      </c>
      <c r="Z171">
        <v>2.82</v>
      </c>
      <c r="AA171">
        <v>3.21</v>
      </c>
      <c r="AB171">
        <v>3.95</v>
      </c>
      <c r="AC171">
        <v>3.97</v>
      </c>
      <c r="AE171" s="1"/>
    </row>
    <row r="172" spans="1:31">
      <c r="A172" s="31">
        <v>20390215.103500001</v>
      </c>
      <c r="B172">
        <v>20091002</v>
      </c>
      <c r="C172" s="32">
        <v>20390215</v>
      </c>
      <c r="D172">
        <v>3.5</v>
      </c>
      <c r="E172">
        <v>91.359375</v>
      </c>
      <c r="F172">
        <v>91.390625</v>
      </c>
      <c r="G172">
        <v>29.369399999999999</v>
      </c>
      <c r="H172">
        <v>0.4375</v>
      </c>
      <c r="I172">
        <v>0.28405999999999998</v>
      </c>
      <c r="J172">
        <v>7.0000000000000007E-2</v>
      </c>
      <c r="K172">
        <v>0.59</v>
      </c>
      <c r="L172">
        <v>1.23</v>
      </c>
      <c r="M172">
        <v>1.8</v>
      </c>
      <c r="N172">
        <v>2.2200000000000002</v>
      </c>
      <c r="O172">
        <v>2.54</v>
      </c>
      <c r="P172">
        <v>2.98</v>
      </c>
      <c r="Q172">
        <v>3.33</v>
      </c>
      <c r="R172">
        <v>3.84</v>
      </c>
      <c r="S172">
        <v>0.04</v>
      </c>
      <c r="T172">
        <v>0.1</v>
      </c>
      <c r="U172">
        <v>0.15</v>
      </c>
      <c r="V172">
        <v>0.37</v>
      </c>
      <c r="W172">
        <v>0.88</v>
      </c>
      <c r="X172">
        <v>1.38</v>
      </c>
      <c r="Y172">
        <v>2.2200000000000002</v>
      </c>
      <c r="Z172">
        <v>2.83</v>
      </c>
      <c r="AA172">
        <v>3.24</v>
      </c>
      <c r="AB172">
        <v>3.98</v>
      </c>
      <c r="AC172">
        <v>4.01</v>
      </c>
      <c r="AE172" s="1"/>
    </row>
    <row r="173" spans="1:31">
      <c r="A173" s="31">
        <v>20390215.103500001</v>
      </c>
      <c r="B173">
        <v>20091005</v>
      </c>
      <c r="C173" s="32">
        <v>20390215</v>
      </c>
      <c r="D173">
        <v>3.5</v>
      </c>
      <c r="E173">
        <v>90.984375</v>
      </c>
      <c r="F173">
        <v>91.03125</v>
      </c>
      <c r="G173">
        <v>29.3611</v>
      </c>
      <c r="H173">
        <v>0.46600000000000003</v>
      </c>
      <c r="I173">
        <v>0.28405999999999998</v>
      </c>
      <c r="J173">
        <v>7.0000000000000007E-2</v>
      </c>
      <c r="K173">
        <v>0.57999999999999996</v>
      </c>
      <c r="L173">
        <v>1.21</v>
      </c>
      <c r="M173">
        <v>1.79</v>
      </c>
      <c r="N173">
        <v>2.2200000000000002</v>
      </c>
      <c r="O173">
        <v>2.54</v>
      </c>
      <c r="P173">
        <v>2.99</v>
      </c>
      <c r="Q173">
        <v>3.35</v>
      </c>
      <c r="R173">
        <v>3.86</v>
      </c>
      <c r="S173">
        <v>0.04</v>
      </c>
      <c r="T173">
        <v>0.08</v>
      </c>
      <c r="U173">
        <v>0.15</v>
      </c>
      <c r="V173">
        <v>0.36</v>
      </c>
      <c r="W173">
        <v>0.88</v>
      </c>
      <c r="X173">
        <v>1.38</v>
      </c>
      <c r="Y173">
        <v>2.21</v>
      </c>
      <c r="Z173">
        <v>2.82</v>
      </c>
      <c r="AA173">
        <v>3.24</v>
      </c>
      <c r="AB173">
        <v>3.98</v>
      </c>
      <c r="AC173">
        <v>4.01</v>
      </c>
      <c r="AE173" s="1"/>
    </row>
    <row r="174" spans="1:31">
      <c r="A174" s="31">
        <v>20390215.103500001</v>
      </c>
      <c r="B174">
        <v>20091006</v>
      </c>
      <c r="C174" s="32">
        <v>20390215</v>
      </c>
      <c r="D174">
        <v>3.5</v>
      </c>
      <c r="E174">
        <v>90.265625</v>
      </c>
      <c r="F174">
        <v>90.296875</v>
      </c>
      <c r="G174">
        <v>29.3583</v>
      </c>
      <c r="H174">
        <v>0.47549999999999998</v>
      </c>
      <c r="I174">
        <v>0.28405999999999998</v>
      </c>
      <c r="J174">
        <v>0.06</v>
      </c>
      <c r="K174">
        <v>0.59</v>
      </c>
      <c r="L174">
        <v>1.25</v>
      </c>
      <c r="M174">
        <v>1.84</v>
      </c>
      <c r="N174">
        <v>2.29</v>
      </c>
      <c r="O174">
        <v>2.62</v>
      </c>
      <c r="P174">
        <v>3.07</v>
      </c>
      <c r="Q174">
        <v>3.43</v>
      </c>
      <c r="R174">
        <v>3.95</v>
      </c>
      <c r="S174">
        <v>0.05</v>
      </c>
      <c r="T174">
        <v>0.08</v>
      </c>
      <c r="U174">
        <v>0.15</v>
      </c>
      <c r="V174">
        <v>0.37</v>
      </c>
      <c r="W174">
        <v>0.91</v>
      </c>
      <c r="X174">
        <v>1.43</v>
      </c>
      <c r="Y174">
        <v>2.25</v>
      </c>
      <c r="Z174">
        <v>2.85</v>
      </c>
      <c r="AA174">
        <v>3.27</v>
      </c>
      <c r="AB174">
        <v>4.03</v>
      </c>
      <c r="AC174">
        <v>4.07</v>
      </c>
      <c r="AE174" s="1"/>
    </row>
    <row r="175" spans="1:31">
      <c r="A175" s="31">
        <v>20390215.103500001</v>
      </c>
      <c r="B175">
        <v>20091007</v>
      </c>
      <c r="C175" s="32">
        <v>20390215</v>
      </c>
      <c r="D175">
        <v>3.5</v>
      </c>
      <c r="E175">
        <v>91.390625</v>
      </c>
      <c r="F175">
        <v>91.421875</v>
      </c>
      <c r="G175">
        <v>29.355599999999999</v>
      </c>
      <c r="H175">
        <v>0.48509999999999998</v>
      </c>
      <c r="I175">
        <v>0.28438000000000002</v>
      </c>
      <c r="J175">
        <v>7.0000000000000007E-2</v>
      </c>
      <c r="K175">
        <v>0.59</v>
      </c>
      <c r="L175">
        <v>1.22</v>
      </c>
      <c r="M175">
        <v>1.79</v>
      </c>
      <c r="N175">
        <v>2.2400000000000002</v>
      </c>
      <c r="O175">
        <v>2.56</v>
      </c>
      <c r="P175">
        <v>3.01</v>
      </c>
      <c r="Q175">
        <v>3.38</v>
      </c>
      <c r="R175">
        <v>3.93</v>
      </c>
      <c r="S175">
        <v>0.06</v>
      </c>
      <c r="T175">
        <v>0.09</v>
      </c>
      <c r="U175">
        <v>0.14000000000000001</v>
      </c>
      <c r="V175">
        <v>0.34</v>
      </c>
      <c r="W175">
        <v>0.87</v>
      </c>
      <c r="X175">
        <v>1.35</v>
      </c>
      <c r="Y175">
        <v>2.16</v>
      </c>
      <c r="Z175">
        <v>2.77</v>
      </c>
      <c r="AA175">
        <v>3.21</v>
      </c>
      <c r="AB175">
        <v>3.96</v>
      </c>
      <c r="AC175">
        <v>3.99</v>
      </c>
      <c r="AE175" s="1"/>
    </row>
    <row r="176" spans="1:31">
      <c r="A176" s="31">
        <v>20390215.103500001</v>
      </c>
      <c r="B176">
        <v>20091008</v>
      </c>
      <c r="C176" s="32">
        <v>20390215</v>
      </c>
      <c r="D176">
        <v>3.5</v>
      </c>
      <c r="E176">
        <v>89.890625</v>
      </c>
      <c r="F176">
        <v>89.921875</v>
      </c>
      <c r="G176">
        <v>29.352799999999998</v>
      </c>
      <c r="H176">
        <v>0.49459999999999998</v>
      </c>
      <c r="I176">
        <v>0.28438000000000002</v>
      </c>
      <c r="J176">
        <v>0.08</v>
      </c>
      <c r="K176">
        <v>0.6</v>
      </c>
      <c r="L176">
        <v>1.22</v>
      </c>
      <c r="M176">
        <v>1.78</v>
      </c>
      <c r="N176">
        <v>2.2200000000000002</v>
      </c>
      <c r="O176">
        <v>2.54</v>
      </c>
      <c r="P176">
        <v>2.98</v>
      </c>
      <c r="Q176">
        <v>3.34</v>
      </c>
      <c r="R176">
        <v>3.87</v>
      </c>
      <c r="S176">
        <v>0.03</v>
      </c>
      <c r="T176">
        <v>0.06</v>
      </c>
      <c r="U176">
        <v>0.15</v>
      </c>
      <c r="V176">
        <v>0.35</v>
      </c>
      <c r="W176">
        <v>0.9</v>
      </c>
      <c r="X176">
        <v>1.4</v>
      </c>
      <c r="Y176">
        <v>2.2200000000000002</v>
      </c>
      <c r="Z176">
        <v>2.83</v>
      </c>
      <c r="AA176">
        <v>3.27</v>
      </c>
      <c r="AB176">
        <v>4.05</v>
      </c>
      <c r="AC176">
        <v>4.09</v>
      </c>
      <c r="AE176" s="1"/>
    </row>
    <row r="177" spans="1:31">
      <c r="A177" s="31">
        <v>20390215.103500001</v>
      </c>
      <c r="B177">
        <v>20091009</v>
      </c>
      <c r="C177" s="32">
        <v>20390215</v>
      </c>
      <c r="D177">
        <v>3.5</v>
      </c>
      <c r="E177">
        <v>87.734375</v>
      </c>
      <c r="F177">
        <v>87.796875</v>
      </c>
      <c r="G177">
        <v>29.35</v>
      </c>
      <c r="H177">
        <v>0.50409999999999999</v>
      </c>
      <c r="I177">
        <v>0.28438000000000002</v>
      </c>
      <c r="J177">
        <v>0.05</v>
      </c>
      <c r="K177">
        <v>0.65</v>
      </c>
      <c r="L177">
        <v>1.33</v>
      </c>
      <c r="M177">
        <v>1.93</v>
      </c>
      <c r="N177">
        <v>2.37</v>
      </c>
      <c r="O177">
        <v>2.7</v>
      </c>
      <c r="P177">
        <v>3.16</v>
      </c>
      <c r="Q177">
        <v>3.52</v>
      </c>
      <c r="R177">
        <v>4.07</v>
      </c>
      <c r="S177">
        <v>0.04</v>
      </c>
      <c r="T177">
        <v>7.0000000000000007E-2</v>
      </c>
      <c r="U177">
        <v>0.16</v>
      </c>
      <c r="V177">
        <v>0.38</v>
      </c>
      <c r="W177">
        <v>0.98</v>
      </c>
      <c r="X177">
        <v>1.5</v>
      </c>
      <c r="Y177">
        <v>2.36</v>
      </c>
      <c r="Z177">
        <v>2.98</v>
      </c>
      <c r="AA177">
        <v>3.4</v>
      </c>
      <c r="AB177">
        <v>4.2</v>
      </c>
      <c r="AC177">
        <v>4.22</v>
      </c>
      <c r="AE177" s="1"/>
    </row>
    <row r="178" spans="1:31">
      <c r="A178" s="31">
        <v>20390215.103500001</v>
      </c>
      <c r="B178">
        <v>20091013</v>
      </c>
      <c r="C178" s="32">
        <v>20390215</v>
      </c>
      <c r="D178">
        <v>3.5</v>
      </c>
      <c r="E178">
        <v>88.0625</v>
      </c>
      <c r="F178">
        <v>88.109375</v>
      </c>
      <c r="G178">
        <v>29.338899999999999</v>
      </c>
      <c r="H178">
        <v>0.54210000000000003</v>
      </c>
      <c r="I178">
        <v>0.28438000000000002</v>
      </c>
      <c r="J178">
        <v>0.06</v>
      </c>
      <c r="K178">
        <v>0.61</v>
      </c>
      <c r="L178">
        <v>1.27</v>
      </c>
      <c r="M178">
        <v>1.85</v>
      </c>
      <c r="N178">
        <v>2.29</v>
      </c>
      <c r="O178">
        <v>2.62</v>
      </c>
      <c r="P178">
        <v>3.08</v>
      </c>
      <c r="Q178">
        <v>3.47</v>
      </c>
      <c r="R178">
        <v>4.04</v>
      </c>
      <c r="S178">
        <v>0.04</v>
      </c>
      <c r="T178">
        <v>7.0000000000000007E-2</v>
      </c>
      <c r="U178">
        <v>0.15</v>
      </c>
      <c r="V178">
        <v>0.35</v>
      </c>
      <c r="W178">
        <v>0.91</v>
      </c>
      <c r="X178">
        <v>1.42</v>
      </c>
      <c r="Y178">
        <v>2.2799999999999998</v>
      </c>
      <c r="Z178">
        <v>2.9</v>
      </c>
      <c r="AA178">
        <v>3.34</v>
      </c>
      <c r="AB178">
        <v>4.1399999999999997</v>
      </c>
      <c r="AC178">
        <v>4.16</v>
      </c>
      <c r="AE178" s="1"/>
    </row>
    <row r="179" spans="1:31">
      <c r="A179" s="31">
        <v>20390215.103500001</v>
      </c>
      <c r="B179">
        <v>20091014</v>
      </c>
      <c r="C179" s="32">
        <v>20390215</v>
      </c>
      <c r="D179">
        <v>3.5</v>
      </c>
      <c r="E179">
        <v>87.03125</v>
      </c>
      <c r="F179">
        <v>87.0625</v>
      </c>
      <c r="G179">
        <v>29.336099999999998</v>
      </c>
      <c r="H179">
        <v>0.55159999999999998</v>
      </c>
      <c r="I179">
        <v>0.28405999999999998</v>
      </c>
      <c r="J179">
        <v>0.06</v>
      </c>
      <c r="K179">
        <v>0.62</v>
      </c>
      <c r="L179">
        <v>1.27</v>
      </c>
      <c r="M179">
        <v>1.87</v>
      </c>
      <c r="N179">
        <v>2.3199999999999998</v>
      </c>
      <c r="O179">
        <v>2.67</v>
      </c>
      <c r="P179">
        <v>3.14</v>
      </c>
      <c r="Q179">
        <v>3.54</v>
      </c>
      <c r="R179">
        <v>4.1100000000000003</v>
      </c>
      <c r="S179">
        <v>0.05</v>
      </c>
      <c r="T179">
        <v>7.0000000000000007E-2</v>
      </c>
      <c r="U179">
        <v>0.15</v>
      </c>
      <c r="V179">
        <v>0.35</v>
      </c>
      <c r="W179">
        <v>0.96</v>
      </c>
      <c r="X179">
        <v>1.47</v>
      </c>
      <c r="Y179">
        <v>2.36</v>
      </c>
      <c r="Z179">
        <v>3.01</v>
      </c>
      <c r="AA179">
        <v>3.45</v>
      </c>
      <c r="AB179">
        <v>4.26</v>
      </c>
      <c r="AC179">
        <v>4.28</v>
      </c>
      <c r="AE179" s="1"/>
    </row>
    <row r="180" spans="1:31">
      <c r="A180" s="31">
        <v>20390215.103500001</v>
      </c>
      <c r="B180">
        <v>20091015</v>
      </c>
      <c r="C180" s="32">
        <v>20390215</v>
      </c>
      <c r="D180">
        <v>3.5</v>
      </c>
      <c r="E180">
        <v>86.453125</v>
      </c>
      <c r="F180">
        <v>86.484375</v>
      </c>
      <c r="G180">
        <v>29.333300000000001</v>
      </c>
      <c r="H180">
        <v>0.56110000000000004</v>
      </c>
      <c r="I180">
        <v>0.28405999999999998</v>
      </c>
      <c r="J180">
        <v>7.0000000000000007E-2</v>
      </c>
      <c r="K180">
        <v>0.63</v>
      </c>
      <c r="L180">
        <v>1.31</v>
      </c>
      <c r="M180">
        <v>1.91</v>
      </c>
      <c r="N180">
        <v>2.37</v>
      </c>
      <c r="O180">
        <v>2.72</v>
      </c>
      <c r="P180">
        <v>3.21</v>
      </c>
      <c r="Q180">
        <v>3.6</v>
      </c>
      <c r="R180">
        <v>4.18</v>
      </c>
      <c r="S180">
        <v>0.06</v>
      </c>
      <c r="T180">
        <v>7.0000000000000007E-2</v>
      </c>
      <c r="U180">
        <v>0.15</v>
      </c>
      <c r="V180">
        <v>0.36</v>
      </c>
      <c r="W180">
        <v>0.97</v>
      </c>
      <c r="X180">
        <v>1.5</v>
      </c>
      <c r="Y180">
        <v>2.41</v>
      </c>
      <c r="Z180">
        <v>3.05</v>
      </c>
      <c r="AA180">
        <v>3.49</v>
      </c>
      <c r="AB180">
        <v>4.29</v>
      </c>
      <c r="AC180">
        <v>4.3099999999999996</v>
      </c>
      <c r="AE180" s="1"/>
    </row>
    <row r="181" spans="1:31">
      <c r="A181" s="31">
        <v>20390215.103500001</v>
      </c>
      <c r="B181">
        <v>20091016</v>
      </c>
      <c r="C181" s="32">
        <v>20390215</v>
      </c>
      <c r="D181">
        <v>3.5</v>
      </c>
      <c r="E181">
        <v>87.46875</v>
      </c>
      <c r="F181">
        <v>87.5</v>
      </c>
      <c r="G181">
        <v>29.3306</v>
      </c>
      <c r="H181">
        <v>0.57069999999999999</v>
      </c>
      <c r="I181">
        <v>0.28405999999999998</v>
      </c>
      <c r="J181">
        <v>0.05</v>
      </c>
      <c r="K181">
        <v>0.64</v>
      </c>
      <c r="L181">
        <v>1.35</v>
      </c>
      <c r="M181">
        <v>1.95</v>
      </c>
      <c r="N181">
        <v>2.4</v>
      </c>
      <c r="O181">
        <v>2.74</v>
      </c>
      <c r="P181">
        <v>3.22</v>
      </c>
      <c r="Q181">
        <v>3.61</v>
      </c>
      <c r="R181">
        <v>4.1900000000000004</v>
      </c>
      <c r="S181">
        <v>0.06</v>
      </c>
      <c r="T181">
        <v>7.0000000000000007E-2</v>
      </c>
      <c r="U181">
        <v>0.17</v>
      </c>
      <c r="V181">
        <v>0.36</v>
      </c>
      <c r="W181">
        <v>0.97</v>
      </c>
      <c r="X181">
        <v>1.49</v>
      </c>
      <c r="Y181">
        <v>2.37</v>
      </c>
      <c r="Z181">
        <v>2.99</v>
      </c>
      <c r="AA181">
        <v>3.43</v>
      </c>
      <c r="AB181">
        <v>4.22</v>
      </c>
      <c r="AC181">
        <v>4.24</v>
      </c>
      <c r="AE181" s="1"/>
    </row>
    <row r="182" spans="1:31">
      <c r="A182" s="31">
        <v>20390215.103500001</v>
      </c>
      <c r="B182">
        <v>20091019</v>
      </c>
      <c r="C182" s="32">
        <v>20390215</v>
      </c>
      <c r="D182">
        <v>3.5</v>
      </c>
      <c r="E182">
        <v>88.234375</v>
      </c>
      <c r="F182">
        <v>88.265625</v>
      </c>
      <c r="G182">
        <v>29.322199999999999</v>
      </c>
      <c r="H182">
        <v>0.59919999999999995</v>
      </c>
      <c r="I182">
        <v>0.28338000000000002</v>
      </c>
      <c r="J182">
        <v>0.06</v>
      </c>
      <c r="K182">
        <v>0.64</v>
      </c>
      <c r="L182">
        <v>1.34</v>
      </c>
      <c r="M182">
        <v>1.94</v>
      </c>
      <c r="N182">
        <v>2.39</v>
      </c>
      <c r="O182">
        <v>2.73</v>
      </c>
      <c r="P182">
        <v>3.19</v>
      </c>
      <c r="Q182">
        <v>3.57</v>
      </c>
      <c r="R182">
        <v>4.1399999999999997</v>
      </c>
      <c r="S182">
        <v>0.06</v>
      </c>
      <c r="T182">
        <v>0.08</v>
      </c>
      <c r="U182">
        <v>0.18</v>
      </c>
      <c r="V182">
        <v>0.38</v>
      </c>
      <c r="W182">
        <v>0.99</v>
      </c>
      <c r="X182">
        <v>1.5</v>
      </c>
      <c r="Y182">
        <v>2.36</v>
      </c>
      <c r="Z182">
        <v>2.98</v>
      </c>
      <c r="AA182">
        <v>3.41</v>
      </c>
      <c r="AB182">
        <v>4.1900000000000004</v>
      </c>
      <c r="AC182">
        <v>4.21</v>
      </c>
      <c r="AE182" s="1"/>
    </row>
    <row r="183" spans="1:31">
      <c r="A183" s="31">
        <v>20390215.103500001</v>
      </c>
      <c r="B183">
        <v>20091020</v>
      </c>
      <c r="C183" s="32">
        <v>20390215</v>
      </c>
      <c r="D183">
        <v>3.5</v>
      </c>
      <c r="E183">
        <v>88.671875</v>
      </c>
      <c r="F183">
        <v>88.71875</v>
      </c>
      <c r="G183">
        <v>29.319400000000002</v>
      </c>
      <c r="H183">
        <v>0.60870000000000002</v>
      </c>
      <c r="I183">
        <v>0.28312999999999999</v>
      </c>
      <c r="J183">
        <v>0.06</v>
      </c>
      <c r="K183">
        <v>0.62</v>
      </c>
      <c r="L183">
        <v>1.3</v>
      </c>
      <c r="M183">
        <v>1.88</v>
      </c>
      <c r="N183">
        <v>2.3199999999999998</v>
      </c>
      <c r="O183">
        <v>2.66</v>
      </c>
      <c r="P183">
        <v>3.12</v>
      </c>
      <c r="Q183">
        <v>3.51</v>
      </c>
      <c r="R183">
        <v>4.0599999999999996</v>
      </c>
      <c r="S183">
        <v>0.05</v>
      </c>
      <c r="T183">
        <v>0.08</v>
      </c>
      <c r="U183">
        <v>0.17</v>
      </c>
      <c r="V183">
        <v>0.39</v>
      </c>
      <c r="W183">
        <v>0.95</v>
      </c>
      <c r="X183">
        <v>1.44</v>
      </c>
      <c r="Y183">
        <v>2.2999999999999998</v>
      </c>
      <c r="Z183">
        <v>2.93</v>
      </c>
      <c r="AA183">
        <v>3.35</v>
      </c>
      <c r="AB183">
        <v>4.1399999999999997</v>
      </c>
      <c r="AC183">
        <v>4.16</v>
      </c>
      <c r="AE183" s="1"/>
    </row>
    <row r="184" spans="1:31">
      <c r="A184" s="31">
        <v>20390215.103500001</v>
      </c>
      <c r="B184">
        <v>20091021</v>
      </c>
      <c r="C184" s="32">
        <v>20390215</v>
      </c>
      <c r="D184">
        <v>3.5</v>
      </c>
      <c r="E184">
        <v>87.9375</v>
      </c>
      <c r="F184">
        <v>88</v>
      </c>
      <c r="G184">
        <v>29.316700000000001</v>
      </c>
      <c r="H184">
        <v>0.61819999999999997</v>
      </c>
      <c r="I184">
        <v>0.28344000000000003</v>
      </c>
      <c r="J184">
        <v>0.05</v>
      </c>
      <c r="K184">
        <v>0.64</v>
      </c>
      <c r="L184">
        <v>1.33</v>
      </c>
      <c r="M184">
        <v>1.93</v>
      </c>
      <c r="N184">
        <v>2.39</v>
      </c>
      <c r="O184">
        <v>2.73</v>
      </c>
      <c r="P184">
        <v>3.21</v>
      </c>
      <c r="Q184">
        <v>3.59</v>
      </c>
      <c r="R184">
        <v>4.1500000000000004</v>
      </c>
      <c r="S184">
        <v>0.05</v>
      </c>
      <c r="T184">
        <v>7.0000000000000007E-2</v>
      </c>
      <c r="U184">
        <v>0.17</v>
      </c>
      <c r="V184">
        <v>0.4</v>
      </c>
      <c r="W184">
        <v>1</v>
      </c>
      <c r="X184">
        <v>1.51</v>
      </c>
      <c r="Y184">
        <v>2.38</v>
      </c>
      <c r="Z184">
        <v>3.01</v>
      </c>
      <c r="AA184">
        <v>3.42</v>
      </c>
      <c r="AB184">
        <v>4.2</v>
      </c>
      <c r="AC184">
        <v>4.22</v>
      </c>
      <c r="AE184" s="1"/>
    </row>
    <row r="185" spans="1:31">
      <c r="A185" s="31">
        <v>20390215.103500001</v>
      </c>
      <c r="B185">
        <v>20091022</v>
      </c>
      <c r="C185" s="32">
        <v>20390215</v>
      </c>
      <c r="D185">
        <v>3.5</v>
      </c>
      <c r="E185">
        <v>87.5</v>
      </c>
      <c r="F185">
        <v>87.546875</v>
      </c>
      <c r="G185">
        <v>29.3139</v>
      </c>
      <c r="H185">
        <v>0.62770000000000004</v>
      </c>
      <c r="I185">
        <v>0.28219</v>
      </c>
      <c r="J185">
        <v>0.04</v>
      </c>
      <c r="K185">
        <v>0.62</v>
      </c>
      <c r="L185">
        <v>1.31</v>
      </c>
      <c r="M185">
        <v>1.91</v>
      </c>
      <c r="N185">
        <v>2.37</v>
      </c>
      <c r="O185">
        <v>2.72</v>
      </c>
      <c r="P185">
        <v>3.2</v>
      </c>
      <c r="Q185">
        <v>3.59</v>
      </c>
      <c r="R185">
        <v>4.16</v>
      </c>
      <c r="S185">
        <v>0.02</v>
      </c>
      <c r="T185">
        <v>0.06</v>
      </c>
      <c r="U185">
        <v>0.15</v>
      </c>
      <c r="V185">
        <v>0.38</v>
      </c>
      <c r="W185">
        <v>0.97</v>
      </c>
      <c r="X185">
        <v>1.5</v>
      </c>
      <c r="Y185">
        <v>2.39</v>
      </c>
      <c r="Z185">
        <v>3.03</v>
      </c>
      <c r="AA185">
        <v>3.44</v>
      </c>
      <c r="AB185">
        <v>4.22</v>
      </c>
      <c r="AC185">
        <v>4.24</v>
      </c>
      <c r="AE185" s="1"/>
    </row>
    <row r="186" spans="1:31">
      <c r="A186" s="31">
        <v>20390215.103500001</v>
      </c>
      <c r="B186">
        <v>20091023</v>
      </c>
      <c r="C186" s="32">
        <v>20390215</v>
      </c>
      <c r="D186">
        <v>3.5</v>
      </c>
      <c r="E186">
        <v>86.671875</v>
      </c>
      <c r="F186">
        <v>86.75</v>
      </c>
      <c r="G186">
        <v>29.3111</v>
      </c>
      <c r="H186">
        <v>0.63719999999999999</v>
      </c>
      <c r="I186">
        <v>0.28188000000000002</v>
      </c>
      <c r="J186">
        <v>0.06</v>
      </c>
      <c r="K186">
        <v>0.65</v>
      </c>
      <c r="L186">
        <v>1.37</v>
      </c>
      <c r="M186">
        <v>1.97</v>
      </c>
      <c r="N186">
        <v>2.4300000000000002</v>
      </c>
      <c r="O186">
        <v>2.78</v>
      </c>
      <c r="P186">
        <v>3.25</v>
      </c>
      <c r="Q186">
        <v>3.64</v>
      </c>
      <c r="R186">
        <v>4.1900000000000004</v>
      </c>
      <c r="S186">
        <v>0.02</v>
      </c>
      <c r="T186">
        <v>7.0000000000000007E-2</v>
      </c>
      <c r="U186">
        <v>0.18</v>
      </c>
      <c r="V186">
        <v>0.4</v>
      </c>
      <c r="W186">
        <v>1.04</v>
      </c>
      <c r="X186">
        <v>1.57</v>
      </c>
      <c r="Y186">
        <v>2.46</v>
      </c>
      <c r="Z186">
        <v>3.1</v>
      </c>
      <c r="AA186">
        <v>3.51</v>
      </c>
      <c r="AB186">
        <v>4.2699999999999996</v>
      </c>
      <c r="AC186">
        <v>4.29</v>
      </c>
      <c r="AE186" s="1"/>
    </row>
    <row r="187" spans="1:31">
      <c r="A187" s="31">
        <v>20390215.103500001</v>
      </c>
      <c r="B187">
        <v>20091026</v>
      </c>
      <c r="C187" s="32">
        <v>20390215</v>
      </c>
      <c r="D187">
        <v>3.5</v>
      </c>
      <c r="E187">
        <v>85.578125</v>
      </c>
      <c r="F187">
        <v>85.609375</v>
      </c>
      <c r="G187">
        <v>29.302800000000001</v>
      </c>
      <c r="H187">
        <v>0.66579999999999995</v>
      </c>
      <c r="I187">
        <v>0.28062999999999999</v>
      </c>
      <c r="J187">
        <v>0.06</v>
      </c>
      <c r="K187">
        <v>0.67</v>
      </c>
      <c r="L187">
        <v>1.41</v>
      </c>
      <c r="M187">
        <v>2.04</v>
      </c>
      <c r="N187">
        <v>2.5</v>
      </c>
      <c r="O187">
        <v>2.86</v>
      </c>
      <c r="P187">
        <v>3.35</v>
      </c>
      <c r="Q187">
        <v>3.74</v>
      </c>
      <c r="R187">
        <v>4.3</v>
      </c>
      <c r="S187">
        <v>0.04</v>
      </c>
      <c r="T187">
        <v>0.08</v>
      </c>
      <c r="U187">
        <v>0.18</v>
      </c>
      <c r="V187">
        <v>0.41</v>
      </c>
      <c r="W187">
        <v>1.06</v>
      </c>
      <c r="X187">
        <v>1.61</v>
      </c>
      <c r="Y187">
        <v>2.5299999999999998</v>
      </c>
      <c r="Z187">
        <v>3.17</v>
      </c>
      <c r="AA187">
        <v>3.59</v>
      </c>
      <c r="AB187">
        <v>4.3499999999999996</v>
      </c>
      <c r="AC187">
        <v>4.37</v>
      </c>
      <c r="AE187" s="1"/>
    </row>
    <row r="188" spans="1:31">
      <c r="A188" s="31">
        <v>20390215.103500001</v>
      </c>
      <c r="B188">
        <v>20091027</v>
      </c>
      <c r="C188" s="32">
        <v>20390215</v>
      </c>
      <c r="D188">
        <v>3.5</v>
      </c>
      <c r="E188">
        <v>86.953125</v>
      </c>
      <c r="F188">
        <v>86.984375</v>
      </c>
      <c r="G188">
        <v>29.3</v>
      </c>
      <c r="H188">
        <v>0.67530000000000001</v>
      </c>
      <c r="I188">
        <v>0.28062999999999999</v>
      </c>
      <c r="J188">
        <v>0.05</v>
      </c>
      <c r="K188">
        <v>0.64</v>
      </c>
      <c r="L188">
        <v>1.36</v>
      </c>
      <c r="M188">
        <v>1.97</v>
      </c>
      <c r="N188">
        <v>2.4500000000000002</v>
      </c>
      <c r="O188">
        <v>2.81</v>
      </c>
      <c r="P188">
        <v>3.31</v>
      </c>
      <c r="Q188">
        <v>3.7</v>
      </c>
      <c r="R188">
        <v>4.28</v>
      </c>
      <c r="S188">
        <v>0.05</v>
      </c>
      <c r="T188">
        <v>0.08</v>
      </c>
      <c r="U188">
        <v>0.17</v>
      </c>
      <c r="V188">
        <v>0.39</v>
      </c>
      <c r="W188">
        <v>0.99</v>
      </c>
      <c r="X188">
        <v>1.51</v>
      </c>
      <c r="Y188">
        <v>2.41</v>
      </c>
      <c r="Z188">
        <v>3.05</v>
      </c>
      <c r="AA188">
        <v>3.49</v>
      </c>
      <c r="AB188">
        <v>4.26</v>
      </c>
      <c r="AC188">
        <v>4.29</v>
      </c>
      <c r="AE188" s="1"/>
    </row>
    <row r="189" spans="1:31">
      <c r="A189" s="31">
        <v>20390215.103500001</v>
      </c>
      <c r="B189">
        <v>20091028</v>
      </c>
      <c r="C189" s="32">
        <v>20390215</v>
      </c>
      <c r="D189">
        <v>3.5</v>
      </c>
      <c r="E189">
        <v>87.257812000000001</v>
      </c>
      <c r="F189">
        <v>87.289062000000001</v>
      </c>
      <c r="G189">
        <v>29.2972</v>
      </c>
      <c r="H189">
        <v>0.68479999999999996</v>
      </c>
      <c r="I189">
        <v>0.28062999999999999</v>
      </c>
      <c r="J189">
        <v>0.06</v>
      </c>
      <c r="K189">
        <v>0.59</v>
      </c>
      <c r="L189">
        <v>1.26</v>
      </c>
      <c r="M189">
        <v>1.87</v>
      </c>
      <c r="N189">
        <v>2.33</v>
      </c>
      <c r="O189">
        <v>2.69</v>
      </c>
      <c r="P189">
        <v>3.18</v>
      </c>
      <c r="Q189">
        <v>3.58</v>
      </c>
      <c r="R189">
        <v>4.16</v>
      </c>
      <c r="S189">
        <v>0.04</v>
      </c>
      <c r="T189">
        <v>7.0000000000000007E-2</v>
      </c>
      <c r="U189">
        <v>0.17</v>
      </c>
      <c r="V189">
        <v>0.39</v>
      </c>
      <c r="W189">
        <v>0.95</v>
      </c>
      <c r="X189">
        <v>1.47</v>
      </c>
      <c r="Y189">
        <v>2.37</v>
      </c>
      <c r="Z189">
        <v>3.01</v>
      </c>
      <c r="AA189">
        <v>3.44</v>
      </c>
      <c r="AB189">
        <v>4.22</v>
      </c>
      <c r="AC189">
        <v>4.25</v>
      </c>
      <c r="AE189" s="1"/>
    </row>
    <row r="190" spans="1:31">
      <c r="A190" s="31">
        <v>20390215.103500001</v>
      </c>
      <c r="B190">
        <v>20091029</v>
      </c>
      <c r="C190" s="32">
        <v>20390215</v>
      </c>
      <c r="D190">
        <v>3.5</v>
      </c>
      <c r="E190">
        <v>86.140625</v>
      </c>
      <c r="F190">
        <v>86.1875</v>
      </c>
      <c r="G190">
        <v>29.2944</v>
      </c>
      <c r="H190">
        <v>0.69430000000000003</v>
      </c>
      <c r="I190">
        <v>0.28062999999999999</v>
      </c>
      <c r="J190">
        <v>0.1</v>
      </c>
      <c r="K190">
        <v>0.62</v>
      </c>
      <c r="L190">
        <v>1.31</v>
      </c>
      <c r="M190">
        <v>1.93</v>
      </c>
      <c r="N190">
        <v>2.4</v>
      </c>
      <c r="O190">
        <v>2.76</v>
      </c>
      <c r="P190">
        <v>3.25</v>
      </c>
      <c r="Q190">
        <v>3.65</v>
      </c>
      <c r="R190">
        <v>4.22</v>
      </c>
      <c r="S190">
        <v>0.02</v>
      </c>
      <c r="T190">
        <v>0.06</v>
      </c>
      <c r="U190">
        <v>0.17</v>
      </c>
      <c r="V190">
        <v>0.4</v>
      </c>
      <c r="W190">
        <v>0.98</v>
      </c>
      <c r="X190">
        <v>1.52</v>
      </c>
      <c r="Y190">
        <v>2.44</v>
      </c>
      <c r="Z190">
        <v>3.12</v>
      </c>
      <c r="AA190">
        <v>3.53</v>
      </c>
      <c r="AB190">
        <v>4.3099999999999996</v>
      </c>
      <c r="AC190">
        <v>4.3499999999999996</v>
      </c>
      <c r="AE190" s="1"/>
    </row>
    <row r="191" spans="1:31">
      <c r="A191" s="31">
        <v>20390215.103500001</v>
      </c>
      <c r="B191">
        <v>20091030</v>
      </c>
      <c r="C191" s="32">
        <v>20390215</v>
      </c>
      <c r="D191">
        <v>3.5</v>
      </c>
      <c r="E191">
        <v>87.859375</v>
      </c>
      <c r="F191">
        <v>87.90625</v>
      </c>
      <c r="G191">
        <v>29.291699999999999</v>
      </c>
      <c r="H191">
        <v>0.70379999999999998</v>
      </c>
      <c r="I191">
        <v>0.28062999999999999</v>
      </c>
      <c r="J191">
        <v>0.06</v>
      </c>
      <c r="K191">
        <v>0.6</v>
      </c>
      <c r="L191">
        <v>1.28</v>
      </c>
      <c r="M191">
        <v>1.9</v>
      </c>
      <c r="N191">
        <v>2.36</v>
      </c>
      <c r="O191">
        <v>2.72</v>
      </c>
      <c r="P191">
        <v>3.22</v>
      </c>
      <c r="Q191">
        <v>3.63</v>
      </c>
      <c r="R191">
        <v>4.2</v>
      </c>
      <c r="S191">
        <v>0.01</v>
      </c>
      <c r="T191">
        <v>0.05</v>
      </c>
      <c r="U191">
        <v>0.16</v>
      </c>
      <c r="V191">
        <v>0.37</v>
      </c>
      <c r="W191">
        <v>0.9</v>
      </c>
      <c r="X191">
        <v>1.43</v>
      </c>
      <c r="Y191">
        <v>2.31</v>
      </c>
      <c r="Z191">
        <v>2.98</v>
      </c>
      <c r="AA191">
        <v>3.41</v>
      </c>
      <c r="AB191">
        <v>4.1900000000000004</v>
      </c>
      <c r="AC191">
        <v>4.2300000000000004</v>
      </c>
      <c r="AE191" s="1"/>
    </row>
    <row r="192" spans="1:31">
      <c r="A192" s="31">
        <v>20390215.103500001</v>
      </c>
      <c r="B192">
        <v>20091102</v>
      </c>
      <c r="C192" s="32">
        <v>20390215</v>
      </c>
      <c r="D192">
        <v>3.5</v>
      </c>
      <c r="E192">
        <v>87.25</v>
      </c>
      <c r="F192">
        <v>87.296875</v>
      </c>
      <c r="G192">
        <v>29.286100000000001</v>
      </c>
      <c r="H192">
        <v>0.73229999999999995</v>
      </c>
      <c r="I192">
        <v>0.27938000000000002</v>
      </c>
      <c r="J192">
        <v>7.0000000000000007E-2</v>
      </c>
      <c r="K192">
        <v>0.59</v>
      </c>
      <c r="L192">
        <v>1.27</v>
      </c>
      <c r="M192">
        <v>1.87</v>
      </c>
      <c r="N192">
        <v>2.33</v>
      </c>
      <c r="O192">
        <v>2.68</v>
      </c>
      <c r="P192">
        <v>3.18</v>
      </c>
      <c r="Q192">
        <v>3.59</v>
      </c>
      <c r="R192">
        <v>4.16</v>
      </c>
      <c r="S192">
        <v>0.03</v>
      </c>
      <c r="T192">
        <v>0.06</v>
      </c>
      <c r="U192">
        <v>0.17</v>
      </c>
      <c r="V192">
        <v>0.38</v>
      </c>
      <c r="W192">
        <v>0.92</v>
      </c>
      <c r="X192">
        <v>1.44</v>
      </c>
      <c r="Y192">
        <v>2.33</v>
      </c>
      <c r="Z192">
        <v>3</v>
      </c>
      <c r="AA192">
        <v>3.45</v>
      </c>
      <c r="AB192">
        <v>4.22</v>
      </c>
      <c r="AC192">
        <v>4.26</v>
      </c>
      <c r="AE192" s="1"/>
    </row>
    <row r="193" spans="1:31">
      <c r="A193" s="31">
        <v>20390215.103500001</v>
      </c>
      <c r="B193">
        <v>20091103</v>
      </c>
      <c r="C193" s="32">
        <v>20390215</v>
      </c>
      <c r="D193">
        <v>3.5</v>
      </c>
      <c r="E193">
        <v>86.15625</v>
      </c>
      <c r="F193">
        <v>86.203125</v>
      </c>
      <c r="G193">
        <v>29.283300000000001</v>
      </c>
      <c r="H193">
        <v>0.74180000000000001</v>
      </c>
      <c r="I193">
        <v>0.27812999999999999</v>
      </c>
      <c r="J193">
        <v>7.0000000000000007E-2</v>
      </c>
      <c r="K193">
        <v>0.59</v>
      </c>
      <c r="L193">
        <v>1.27</v>
      </c>
      <c r="M193">
        <v>1.87</v>
      </c>
      <c r="N193">
        <v>2.34</v>
      </c>
      <c r="O193">
        <v>2.71</v>
      </c>
      <c r="P193">
        <v>3.21</v>
      </c>
      <c r="Q193">
        <v>3.62</v>
      </c>
      <c r="R193">
        <v>4.2</v>
      </c>
      <c r="S193">
        <v>0.04</v>
      </c>
      <c r="T193">
        <v>0.06</v>
      </c>
      <c r="U193">
        <v>0.17</v>
      </c>
      <c r="V193">
        <v>0.38</v>
      </c>
      <c r="W193">
        <v>0.92</v>
      </c>
      <c r="X193">
        <v>1.46</v>
      </c>
      <c r="Y193">
        <v>2.36</v>
      </c>
      <c r="Z193">
        <v>3.05</v>
      </c>
      <c r="AA193">
        <v>3.5</v>
      </c>
      <c r="AB193">
        <v>4.29</v>
      </c>
      <c r="AC193">
        <v>4.34</v>
      </c>
      <c r="AE193" s="1"/>
    </row>
    <row r="194" spans="1:31">
      <c r="A194" s="31">
        <v>20390215.103500001</v>
      </c>
      <c r="B194">
        <v>20091104</v>
      </c>
      <c r="C194" s="32">
        <v>20390215</v>
      </c>
      <c r="D194">
        <v>3.5</v>
      </c>
      <c r="E194">
        <v>85.265625</v>
      </c>
      <c r="F194">
        <v>85.296875</v>
      </c>
      <c r="G194">
        <v>29.2806</v>
      </c>
      <c r="H194">
        <v>0.75139999999999996</v>
      </c>
      <c r="I194">
        <v>0.27750000000000002</v>
      </c>
      <c r="J194">
        <v>7.0000000000000007E-2</v>
      </c>
      <c r="K194">
        <v>0.62</v>
      </c>
      <c r="L194">
        <v>1.31</v>
      </c>
      <c r="M194">
        <v>1.92</v>
      </c>
      <c r="N194">
        <v>2.39</v>
      </c>
      <c r="O194">
        <v>2.76</v>
      </c>
      <c r="P194">
        <v>3.26</v>
      </c>
      <c r="Q194">
        <v>3.68</v>
      </c>
      <c r="R194">
        <v>4.2699999999999996</v>
      </c>
      <c r="S194">
        <v>0.05</v>
      </c>
      <c r="T194">
        <v>0.05</v>
      </c>
      <c r="U194">
        <v>0.16</v>
      </c>
      <c r="V194">
        <v>0.36</v>
      </c>
      <c r="W194">
        <v>0.91</v>
      </c>
      <c r="X194">
        <v>1.46</v>
      </c>
      <c r="Y194">
        <v>2.39</v>
      </c>
      <c r="Z194">
        <v>3.09</v>
      </c>
      <c r="AA194">
        <v>3.57</v>
      </c>
      <c r="AB194">
        <v>4.3600000000000003</v>
      </c>
      <c r="AC194">
        <v>4.41</v>
      </c>
      <c r="AE194" s="1"/>
    </row>
    <row r="195" spans="1:31">
      <c r="A195" s="31">
        <v>20390215.103500001</v>
      </c>
      <c r="B195">
        <v>20091105</v>
      </c>
      <c r="C195" s="32">
        <v>20390215</v>
      </c>
      <c r="D195">
        <v>3.5</v>
      </c>
      <c r="E195">
        <v>85.125</v>
      </c>
      <c r="F195">
        <v>85.171875</v>
      </c>
      <c r="G195">
        <v>29.277799999999999</v>
      </c>
      <c r="H195">
        <v>0.76090000000000002</v>
      </c>
      <c r="I195">
        <v>0.27531</v>
      </c>
      <c r="J195">
        <v>0.06</v>
      </c>
      <c r="K195">
        <v>0.56000000000000005</v>
      </c>
      <c r="L195">
        <v>1.24</v>
      </c>
      <c r="M195">
        <v>1.87</v>
      </c>
      <c r="N195">
        <v>2.36</v>
      </c>
      <c r="O195">
        <v>2.74</v>
      </c>
      <c r="P195">
        <v>3.27</v>
      </c>
      <c r="Q195">
        <v>3.7</v>
      </c>
      <c r="R195">
        <v>4.32</v>
      </c>
      <c r="S195">
        <v>0.06</v>
      </c>
      <c r="T195">
        <v>0.04</v>
      </c>
      <c r="U195">
        <v>0.16</v>
      </c>
      <c r="V195">
        <v>0.36</v>
      </c>
      <c r="W195">
        <v>0.9</v>
      </c>
      <c r="X195">
        <v>1.44</v>
      </c>
      <c r="Y195">
        <v>2.35</v>
      </c>
      <c r="Z195">
        <v>3.06</v>
      </c>
      <c r="AA195">
        <v>3.57</v>
      </c>
      <c r="AB195">
        <v>4.3600000000000003</v>
      </c>
      <c r="AC195">
        <v>4.41</v>
      </c>
      <c r="AE195" s="1"/>
    </row>
    <row r="196" spans="1:31">
      <c r="A196" s="31">
        <v>20390215.103500001</v>
      </c>
      <c r="B196">
        <v>20091106</v>
      </c>
      <c r="C196" s="32">
        <v>20390215</v>
      </c>
      <c r="D196">
        <v>3.5</v>
      </c>
      <c r="E196">
        <v>85.1875</v>
      </c>
      <c r="F196">
        <v>85.21875</v>
      </c>
      <c r="G196">
        <v>29.274999999999999</v>
      </c>
      <c r="H196">
        <v>0.77039999999999997</v>
      </c>
      <c r="I196">
        <v>0.27406000000000003</v>
      </c>
      <c r="J196">
        <v>0.06</v>
      </c>
      <c r="K196">
        <v>0.53</v>
      </c>
      <c r="L196">
        <v>1.2</v>
      </c>
      <c r="M196">
        <v>1.82</v>
      </c>
      <c r="N196">
        <v>2.2999999999999998</v>
      </c>
      <c r="O196">
        <v>2.68</v>
      </c>
      <c r="P196">
        <v>3.22</v>
      </c>
      <c r="Q196">
        <v>3.68</v>
      </c>
      <c r="R196">
        <v>4.3099999999999996</v>
      </c>
      <c r="S196">
        <v>0.06</v>
      </c>
      <c r="T196">
        <v>0.06</v>
      </c>
      <c r="U196">
        <v>0.16</v>
      </c>
      <c r="V196">
        <v>0.34</v>
      </c>
      <c r="W196">
        <v>0.86</v>
      </c>
      <c r="X196">
        <v>1.4</v>
      </c>
      <c r="Y196">
        <v>2.2999999999999998</v>
      </c>
      <c r="Z196">
        <v>3.02</v>
      </c>
      <c r="AA196">
        <v>3.54</v>
      </c>
      <c r="AB196">
        <v>4.3499999999999996</v>
      </c>
      <c r="AC196">
        <v>4.4000000000000004</v>
      </c>
      <c r="AE196" s="1"/>
    </row>
    <row r="197" spans="1:31">
      <c r="A197" s="31">
        <v>20390215.103500001</v>
      </c>
      <c r="B197">
        <v>20091109</v>
      </c>
      <c r="C197" s="32">
        <v>20390215</v>
      </c>
      <c r="D197">
        <v>3.5</v>
      </c>
      <c r="E197">
        <v>85.1875</v>
      </c>
      <c r="F197">
        <v>85.25</v>
      </c>
      <c r="G197">
        <v>29.2667</v>
      </c>
      <c r="H197">
        <v>0.79890000000000005</v>
      </c>
      <c r="I197">
        <v>0.27250000000000002</v>
      </c>
      <c r="J197">
        <v>7.0000000000000007E-2</v>
      </c>
      <c r="K197">
        <v>0.52</v>
      </c>
      <c r="L197">
        <v>1.18</v>
      </c>
      <c r="M197">
        <v>1.8</v>
      </c>
      <c r="N197">
        <v>2.2799999999999998</v>
      </c>
      <c r="O197">
        <v>2.64</v>
      </c>
      <c r="P197">
        <v>3.18</v>
      </c>
      <c r="Q197">
        <v>3.63</v>
      </c>
      <c r="R197">
        <v>4.2699999999999996</v>
      </c>
      <c r="S197">
        <v>0.06</v>
      </c>
      <c r="T197">
        <v>7.0000000000000007E-2</v>
      </c>
      <c r="U197">
        <v>0.17</v>
      </c>
      <c r="V197">
        <v>0.34</v>
      </c>
      <c r="W197">
        <v>0.87</v>
      </c>
      <c r="X197">
        <v>1.4</v>
      </c>
      <c r="Y197">
        <v>2.31</v>
      </c>
      <c r="Z197">
        <v>3.01</v>
      </c>
      <c r="AA197">
        <v>3.52</v>
      </c>
      <c r="AB197">
        <v>4.34</v>
      </c>
      <c r="AC197">
        <v>4.4000000000000004</v>
      </c>
      <c r="AE197" s="1"/>
    </row>
    <row r="198" spans="1:31">
      <c r="A198" s="31">
        <v>20390215.103500001</v>
      </c>
      <c r="B198">
        <v>20091110</v>
      </c>
      <c r="C198" s="32">
        <v>20390215</v>
      </c>
      <c r="D198">
        <v>3.5</v>
      </c>
      <c r="E198">
        <v>84.953125</v>
      </c>
      <c r="F198">
        <v>84.984375</v>
      </c>
      <c r="G198">
        <v>29.2639</v>
      </c>
      <c r="H198">
        <v>0.80840000000000001</v>
      </c>
      <c r="I198">
        <v>0.27250000000000002</v>
      </c>
      <c r="J198">
        <v>0.05</v>
      </c>
      <c r="K198">
        <v>0.52</v>
      </c>
      <c r="L198">
        <v>1.17</v>
      </c>
      <c r="M198">
        <v>1.78</v>
      </c>
      <c r="N198">
        <v>2.25</v>
      </c>
      <c r="O198">
        <v>2.62</v>
      </c>
      <c r="P198">
        <v>3.15</v>
      </c>
      <c r="Q198">
        <v>3.59</v>
      </c>
      <c r="R198">
        <v>4.2300000000000004</v>
      </c>
      <c r="S198">
        <v>0.06</v>
      </c>
      <c r="T198">
        <v>7.0000000000000007E-2</v>
      </c>
      <c r="U198">
        <v>0.16</v>
      </c>
      <c r="V198">
        <v>0.33</v>
      </c>
      <c r="W198">
        <v>0.85</v>
      </c>
      <c r="X198">
        <v>1.39</v>
      </c>
      <c r="Y198">
        <v>2.31</v>
      </c>
      <c r="Z198">
        <v>3.01</v>
      </c>
      <c r="AA198">
        <v>3.5</v>
      </c>
      <c r="AB198">
        <v>4.3600000000000003</v>
      </c>
      <c r="AC198">
        <v>4.41</v>
      </c>
      <c r="AE198" s="1"/>
    </row>
    <row r="199" spans="1:31">
      <c r="A199" s="31">
        <v>20390215.103500001</v>
      </c>
      <c r="B199">
        <v>20091112</v>
      </c>
      <c r="C199" s="32">
        <v>20390215</v>
      </c>
      <c r="D199">
        <v>3.5</v>
      </c>
      <c r="E199">
        <v>85.234375</v>
      </c>
      <c r="F199">
        <v>85.28125</v>
      </c>
      <c r="G199">
        <v>29.258299999999998</v>
      </c>
      <c r="H199">
        <v>0.82740000000000002</v>
      </c>
      <c r="I199">
        <v>0.27250000000000002</v>
      </c>
      <c r="J199">
        <v>7.0000000000000007E-2</v>
      </c>
      <c r="K199">
        <v>0.5</v>
      </c>
      <c r="L199">
        <v>1.1599999999999999</v>
      </c>
      <c r="M199">
        <v>1.76</v>
      </c>
      <c r="N199">
        <v>2.2400000000000002</v>
      </c>
      <c r="O199">
        <v>2.61</v>
      </c>
      <c r="P199">
        <v>3.15</v>
      </c>
      <c r="Q199">
        <v>3.6</v>
      </c>
      <c r="R199">
        <v>4.2699999999999996</v>
      </c>
      <c r="S199">
        <v>0.06</v>
      </c>
      <c r="T199">
        <v>7.0000000000000007E-2</v>
      </c>
      <c r="U199">
        <v>0.16</v>
      </c>
      <c r="V199">
        <v>0.32</v>
      </c>
      <c r="W199">
        <v>0.82</v>
      </c>
      <c r="X199">
        <v>1.36</v>
      </c>
      <c r="Y199">
        <v>2.2799999999999998</v>
      </c>
      <c r="Z199">
        <v>2.98</v>
      </c>
      <c r="AA199">
        <v>3.45</v>
      </c>
      <c r="AB199">
        <v>4.33</v>
      </c>
      <c r="AC199">
        <v>4.41</v>
      </c>
      <c r="AE199" s="1"/>
    </row>
    <row r="200" spans="1:31">
      <c r="A200" s="31">
        <v>20390215.103500001</v>
      </c>
      <c r="B200">
        <v>20091113</v>
      </c>
      <c r="C200" s="32">
        <v>20390215</v>
      </c>
      <c r="D200">
        <v>3.5</v>
      </c>
      <c r="E200">
        <v>85.90625</v>
      </c>
      <c r="F200">
        <v>85.953125</v>
      </c>
      <c r="G200">
        <v>29.255600000000001</v>
      </c>
      <c r="H200">
        <v>0.83699999999999997</v>
      </c>
      <c r="I200">
        <v>0.27250000000000002</v>
      </c>
      <c r="J200">
        <v>0.05</v>
      </c>
      <c r="K200">
        <v>0.5</v>
      </c>
      <c r="L200">
        <v>1.1499999999999999</v>
      </c>
      <c r="M200">
        <v>1.76</v>
      </c>
      <c r="N200">
        <v>2.23</v>
      </c>
      <c r="O200">
        <v>2.6</v>
      </c>
      <c r="P200">
        <v>3.13</v>
      </c>
      <c r="Q200">
        <v>3.57</v>
      </c>
      <c r="R200">
        <v>4.25</v>
      </c>
      <c r="S200">
        <v>0.05</v>
      </c>
      <c r="T200">
        <v>0.06</v>
      </c>
      <c r="U200">
        <v>0.17</v>
      </c>
      <c r="V200">
        <v>0.32</v>
      </c>
      <c r="W200">
        <v>0.82</v>
      </c>
      <c r="X200">
        <v>1.34</v>
      </c>
      <c r="Y200">
        <v>2.2799999999999998</v>
      </c>
      <c r="Z200">
        <v>2.97</v>
      </c>
      <c r="AA200">
        <v>3.43</v>
      </c>
      <c r="AB200">
        <v>4.29</v>
      </c>
      <c r="AC200">
        <v>4.3600000000000003</v>
      </c>
      <c r="AE200" s="1"/>
    </row>
    <row r="201" spans="1:31">
      <c r="A201" s="31">
        <v>20390215.103500001</v>
      </c>
      <c r="B201">
        <v>20091116</v>
      </c>
      <c r="C201" s="32">
        <v>20390215</v>
      </c>
      <c r="D201">
        <v>3.5</v>
      </c>
      <c r="E201">
        <v>87.078125</v>
      </c>
      <c r="F201">
        <v>87.109375</v>
      </c>
      <c r="G201">
        <v>29.247199999999999</v>
      </c>
      <c r="H201">
        <v>0.86550000000000005</v>
      </c>
      <c r="I201">
        <v>0.27124999999999999</v>
      </c>
      <c r="J201">
        <v>0.1</v>
      </c>
      <c r="K201">
        <v>0.49</v>
      </c>
      <c r="L201">
        <v>1.1299999999999999</v>
      </c>
      <c r="M201">
        <v>1.73</v>
      </c>
      <c r="N201">
        <v>2.19</v>
      </c>
      <c r="O201">
        <v>2.56</v>
      </c>
      <c r="P201">
        <v>3.07</v>
      </c>
      <c r="Q201">
        <v>3.5</v>
      </c>
      <c r="R201">
        <v>4.16</v>
      </c>
      <c r="S201">
        <v>0.05</v>
      </c>
      <c r="T201">
        <v>7.0000000000000007E-2</v>
      </c>
      <c r="U201">
        <v>0.17</v>
      </c>
      <c r="V201">
        <v>0.31</v>
      </c>
      <c r="W201">
        <v>0.78</v>
      </c>
      <c r="X201">
        <v>1.28</v>
      </c>
      <c r="Y201">
        <v>2.19</v>
      </c>
      <c r="Z201">
        <v>2.87</v>
      </c>
      <c r="AA201">
        <v>3.33</v>
      </c>
      <c r="AB201">
        <v>4.18</v>
      </c>
      <c r="AC201">
        <v>4.26</v>
      </c>
      <c r="AE201" s="1"/>
    </row>
    <row r="202" spans="1:31">
      <c r="A202" s="31">
        <v>20390215.103500001</v>
      </c>
      <c r="B202">
        <v>20091117</v>
      </c>
      <c r="C202" s="32">
        <v>20390215</v>
      </c>
      <c r="D202">
        <v>3.5</v>
      </c>
      <c r="E202">
        <v>87.3125</v>
      </c>
      <c r="F202">
        <v>87.34375</v>
      </c>
      <c r="G202">
        <v>29.244399999999999</v>
      </c>
      <c r="H202">
        <v>0.875</v>
      </c>
      <c r="I202">
        <v>0.27030999999999999</v>
      </c>
      <c r="J202">
        <v>0.08</v>
      </c>
      <c r="K202">
        <v>0.48</v>
      </c>
      <c r="L202">
        <v>1.08</v>
      </c>
      <c r="M202">
        <v>1.66</v>
      </c>
      <c r="N202">
        <v>2.12</v>
      </c>
      <c r="O202">
        <v>2.48</v>
      </c>
      <c r="P202">
        <v>3.01</v>
      </c>
      <c r="Q202">
        <v>3.45</v>
      </c>
      <c r="R202">
        <v>4.13</v>
      </c>
      <c r="S202">
        <v>0.05</v>
      </c>
      <c r="T202">
        <v>0.06</v>
      </c>
      <c r="U202">
        <v>0.16</v>
      </c>
      <c r="V202">
        <v>0.32</v>
      </c>
      <c r="W202">
        <v>0.78</v>
      </c>
      <c r="X202">
        <v>1.28</v>
      </c>
      <c r="Y202">
        <v>2.19</v>
      </c>
      <c r="Z202">
        <v>2.87</v>
      </c>
      <c r="AA202">
        <v>3.33</v>
      </c>
      <c r="AB202">
        <v>4.17</v>
      </c>
      <c r="AC202">
        <v>4.26</v>
      </c>
      <c r="AE202" s="1"/>
    </row>
    <row r="203" spans="1:31">
      <c r="A203" s="31">
        <v>20390215.103500001</v>
      </c>
      <c r="B203">
        <v>20091118</v>
      </c>
      <c r="C203" s="32">
        <v>20390215</v>
      </c>
      <c r="D203">
        <v>3.5</v>
      </c>
      <c r="E203">
        <v>86.578125</v>
      </c>
      <c r="F203">
        <v>86.640625</v>
      </c>
      <c r="G203">
        <v>29.241700000000002</v>
      </c>
      <c r="H203">
        <v>0.88449999999999995</v>
      </c>
      <c r="I203">
        <v>0.26906000000000002</v>
      </c>
      <c r="J203">
        <v>0.06</v>
      </c>
      <c r="K203">
        <v>0.45</v>
      </c>
      <c r="L203">
        <v>1.05</v>
      </c>
      <c r="M203">
        <v>1.63</v>
      </c>
      <c r="N203">
        <v>2.1</v>
      </c>
      <c r="O203">
        <v>2.4700000000000002</v>
      </c>
      <c r="P203">
        <v>3</v>
      </c>
      <c r="Q203">
        <v>3.45</v>
      </c>
      <c r="R203">
        <v>4.1500000000000004</v>
      </c>
      <c r="S203">
        <v>0.04</v>
      </c>
      <c r="T203">
        <v>0.04</v>
      </c>
      <c r="U203">
        <v>0.15</v>
      </c>
      <c r="V203">
        <v>0.28999999999999998</v>
      </c>
      <c r="W203">
        <v>0.77</v>
      </c>
      <c r="X203">
        <v>1.27</v>
      </c>
      <c r="Y203">
        <v>2.21</v>
      </c>
      <c r="Z203">
        <v>2.9</v>
      </c>
      <c r="AA203">
        <v>3.36</v>
      </c>
      <c r="AB203">
        <v>4.21</v>
      </c>
      <c r="AC203">
        <v>4.29</v>
      </c>
      <c r="AE203" s="1"/>
    </row>
    <row r="204" spans="1:31">
      <c r="A204" s="31">
        <v>20390215.103500001</v>
      </c>
      <c r="B204">
        <v>20091119</v>
      </c>
      <c r="C204" s="32">
        <v>20390215</v>
      </c>
      <c r="D204">
        <v>3.5</v>
      </c>
      <c r="E204">
        <v>86.9375</v>
      </c>
      <c r="F204">
        <v>87</v>
      </c>
      <c r="G204">
        <v>29.238900000000001</v>
      </c>
      <c r="H204">
        <v>0.89400000000000002</v>
      </c>
      <c r="I204">
        <v>0.26656000000000002</v>
      </c>
      <c r="J204">
        <v>0.05</v>
      </c>
      <c r="K204">
        <v>0.43</v>
      </c>
      <c r="L204">
        <v>1.01</v>
      </c>
      <c r="M204">
        <v>1.59</v>
      </c>
      <c r="N204">
        <v>2.0699999999999998</v>
      </c>
      <c r="O204">
        <v>2.4500000000000002</v>
      </c>
      <c r="P204">
        <v>2.98</v>
      </c>
      <c r="Q204">
        <v>3.43</v>
      </c>
      <c r="R204">
        <v>4.13</v>
      </c>
      <c r="S204">
        <v>0.03</v>
      </c>
      <c r="T204">
        <v>0.02</v>
      </c>
      <c r="U204">
        <v>0.14000000000000001</v>
      </c>
      <c r="V204">
        <v>0.27</v>
      </c>
      <c r="W204">
        <v>0.73</v>
      </c>
      <c r="X204">
        <v>1.24</v>
      </c>
      <c r="Y204">
        <v>2.1800000000000002</v>
      </c>
      <c r="Z204">
        <v>2.88</v>
      </c>
      <c r="AA204">
        <v>3.35</v>
      </c>
      <c r="AB204">
        <v>4.2</v>
      </c>
      <c r="AC204">
        <v>4.29</v>
      </c>
      <c r="AE204" s="1"/>
    </row>
    <row r="205" spans="1:31">
      <c r="A205" s="31">
        <v>20390215.103500001</v>
      </c>
      <c r="B205">
        <v>20091120</v>
      </c>
      <c r="C205" s="32">
        <v>20390215</v>
      </c>
      <c r="D205">
        <v>3.5</v>
      </c>
      <c r="E205">
        <v>86.59375</v>
      </c>
      <c r="F205">
        <v>86.640625</v>
      </c>
      <c r="G205">
        <v>29.2361</v>
      </c>
      <c r="H205">
        <v>0.90349999999999997</v>
      </c>
      <c r="I205">
        <v>0.26218999999999998</v>
      </c>
      <c r="J205">
        <v>0.05</v>
      </c>
      <c r="K205">
        <v>0.44</v>
      </c>
      <c r="L205">
        <v>1.02</v>
      </c>
      <c r="M205">
        <v>1.61</v>
      </c>
      <c r="N205">
        <v>2.09</v>
      </c>
      <c r="O205">
        <v>2.4700000000000002</v>
      </c>
      <c r="P205">
        <v>3.01</v>
      </c>
      <c r="Q205">
        <v>3.46</v>
      </c>
      <c r="R205">
        <v>4.1900000000000004</v>
      </c>
      <c r="S205">
        <v>0.04</v>
      </c>
      <c r="T205">
        <v>0.02</v>
      </c>
      <c r="U205">
        <v>0.13</v>
      </c>
      <c r="V205">
        <v>0.27</v>
      </c>
      <c r="W205">
        <v>0.75</v>
      </c>
      <c r="X205">
        <v>1.25</v>
      </c>
      <c r="Y205">
        <v>2.2000000000000002</v>
      </c>
      <c r="Z205">
        <v>2.9</v>
      </c>
      <c r="AA205">
        <v>3.36</v>
      </c>
      <c r="AB205">
        <v>4.2</v>
      </c>
      <c r="AC205">
        <v>4.3</v>
      </c>
      <c r="AE205" s="1"/>
    </row>
    <row r="206" spans="1:31">
      <c r="A206" s="31">
        <v>20390215.103500001</v>
      </c>
      <c r="B206">
        <v>20091123</v>
      </c>
      <c r="C206" s="32">
        <v>20390215</v>
      </c>
      <c r="D206">
        <v>3.5</v>
      </c>
      <c r="E206">
        <v>86.890625</v>
      </c>
      <c r="F206">
        <v>86.9375</v>
      </c>
      <c r="G206">
        <v>29.227799999999998</v>
      </c>
      <c r="H206">
        <v>0.93210000000000004</v>
      </c>
      <c r="I206">
        <v>0.26188</v>
      </c>
      <c r="J206">
        <v>0.05</v>
      </c>
      <c r="K206">
        <v>0.45</v>
      </c>
      <c r="L206">
        <v>1.06</v>
      </c>
      <c r="M206">
        <v>1.66</v>
      </c>
      <c r="N206">
        <v>2.13</v>
      </c>
      <c r="O206">
        <v>2.5</v>
      </c>
      <c r="P206">
        <v>3.03</v>
      </c>
      <c r="Q206">
        <v>3.49</v>
      </c>
      <c r="R206">
        <v>4.1900000000000004</v>
      </c>
      <c r="S206">
        <v>0.05</v>
      </c>
      <c r="T206">
        <v>0.05</v>
      </c>
      <c r="U206">
        <v>0.14000000000000001</v>
      </c>
      <c r="V206">
        <v>0.28999999999999998</v>
      </c>
      <c r="W206">
        <v>0.77</v>
      </c>
      <c r="X206">
        <v>1.28</v>
      </c>
      <c r="Y206">
        <v>2.2000000000000002</v>
      </c>
      <c r="Z206">
        <v>2.9</v>
      </c>
      <c r="AA206">
        <v>3.37</v>
      </c>
      <c r="AB206">
        <v>4.2</v>
      </c>
      <c r="AC206">
        <v>4.29</v>
      </c>
      <c r="AE206" s="1"/>
    </row>
    <row r="207" spans="1:31">
      <c r="A207" s="31">
        <v>20390215.103500001</v>
      </c>
      <c r="B207">
        <v>20091124</v>
      </c>
      <c r="C207" s="32">
        <v>20390215</v>
      </c>
      <c r="D207">
        <v>3.5</v>
      </c>
      <c r="E207">
        <v>87.28125</v>
      </c>
      <c r="F207">
        <v>87.328125</v>
      </c>
      <c r="G207">
        <v>29.225000000000001</v>
      </c>
      <c r="H207">
        <v>0.94159999999999999</v>
      </c>
      <c r="I207">
        <v>0.26062999999999997</v>
      </c>
      <c r="J207">
        <v>0.05</v>
      </c>
      <c r="K207">
        <v>0.45</v>
      </c>
      <c r="L207">
        <v>1.04</v>
      </c>
      <c r="M207">
        <v>1.63</v>
      </c>
      <c r="N207">
        <v>2.1</v>
      </c>
      <c r="O207">
        <v>2.4700000000000002</v>
      </c>
      <c r="P207">
        <v>3</v>
      </c>
      <c r="Q207">
        <v>3.45</v>
      </c>
      <c r="R207">
        <v>4.16</v>
      </c>
      <c r="S207">
        <v>0.06</v>
      </c>
      <c r="T207">
        <v>0.05</v>
      </c>
      <c r="U207">
        <v>0.14000000000000001</v>
      </c>
      <c r="V207">
        <v>0.28000000000000003</v>
      </c>
      <c r="W207">
        <v>0.73</v>
      </c>
      <c r="X207">
        <v>1.22</v>
      </c>
      <c r="Y207">
        <v>2.15</v>
      </c>
      <c r="Z207">
        <v>2.82</v>
      </c>
      <c r="AA207">
        <v>3.32</v>
      </c>
      <c r="AB207">
        <v>4.16</v>
      </c>
      <c r="AC207">
        <v>4.25</v>
      </c>
      <c r="AE207" s="1"/>
    </row>
    <row r="208" spans="1:31">
      <c r="A208" s="31">
        <v>20390215.103500001</v>
      </c>
      <c r="B208">
        <v>20091125</v>
      </c>
      <c r="C208" s="32">
        <v>20390215</v>
      </c>
      <c r="D208">
        <v>3.5</v>
      </c>
      <c r="E208">
        <v>87.546875</v>
      </c>
      <c r="F208">
        <v>87.578125</v>
      </c>
      <c r="G208">
        <v>29.222200000000001</v>
      </c>
      <c r="H208">
        <v>0.95109999999999995</v>
      </c>
      <c r="I208">
        <v>0.25563000000000002</v>
      </c>
      <c r="J208">
        <v>0.04</v>
      </c>
      <c r="K208">
        <v>0.45</v>
      </c>
      <c r="L208">
        <v>1.03</v>
      </c>
      <c r="M208">
        <v>1.61</v>
      </c>
      <c r="N208">
        <v>2.0699999999999998</v>
      </c>
      <c r="O208">
        <v>2.4300000000000002</v>
      </c>
      <c r="P208">
        <v>2.96</v>
      </c>
      <c r="Q208">
        <v>3.42</v>
      </c>
      <c r="R208">
        <v>4.1399999999999997</v>
      </c>
      <c r="S208">
        <v>7.0000000000000007E-2</v>
      </c>
      <c r="T208">
        <v>0.05</v>
      </c>
      <c r="U208">
        <v>0.14000000000000001</v>
      </c>
      <c r="V208">
        <v>0.26</v>
      </c>
      <c r="W208">
        <v>0.73</v>
      </c>
      <c r="X208">
        <v>1.23</v>
      </c>
      <c r="Y208">
        <v>2.11</v>
      </c>
      <c r="Z208">
        <v>2.78</v>
      </c>
      <c r="AA208">
        <v>3.28</v>
      </c>
      <c r="AB208">
        <v>4.12</v>
      </c>
      <c r="AC208">
        <v>4.2300000000000004</v>
      </c>
      <c r="AE208" s="1"/>
    </row>
    <row r="209" spans="1:31">
      <c r="A209" s="31">
        <v>20390215.103500001</v>
      </c>
      <c r="B209">
        <v>20091127</v>
      </c>
      <c r="C209" s="32">
        <v>20390215</v>
      </c>
      <c r="D209">
        <v>3.5</v>
      </c>
      <c r="E209">
        <v>88.015625</v>
      </c>
      <c r="F209">
        <v>88.046875</v>
      </c>
      <c r="G209">
        <v>29.216699999999999</v>
      </c>
      <c r="H209">
        <v>0.97009999999999996</v>
      </c>
      <c r="I209">
        <v>0.25563000000000002</v>
      </c>
      <c r="J209">
        <v>0.04</v>
      </c>
      <c r="K209">
        <v>0.48</v>
      </c>
      <c r="L209">
        <v>1.04</v>
      </c>
      <c r="M209">
        <v>1.59</v>
      </c>
      <c r="N209">
        <v>2.0299999999999998</v>
      </c>
      <c r="O209">
        <v>2.38</v>
      </c>
      <c r="P209">
        <v>2.88</v>
      </c>
      <c r="Q209">
        <v>3.33</v>
      </c>
      <c r="R209">
        <v>4.07</v>
      </c>
      <c r="S209">
        <v>0.06</v>
      </c>
      <c r="T209">
        <v>0.03</v>
      </c>
      <c r="U209">
        <v>0.14000000000000001</v>
      </c>
      <c r="V209">
        <v>0.26</v>
      </c>
      <c r="W209">
        <v>0.68</v>
      </c>
      <c r="X209">
        <v>1.1499999999999999</v>
      </c>
      <c r="Y209">
        <v>2.0299999999999998</v>
      </c>
      <c r="Z209">
        <v>2.71</v>
      </c>
      <c r="AA209">
        <v>3.21</v>
      </c>
      <c r="AB209">
        <v>4.07</v>
      </c>
      <c r="AC209">
        <v>4.21</v>
      </c>
      <c r="AE209" s="1"/>
    </row>
    <row r="210" spans="1:31">
      <c r="A210" s="31">
        <v>20390215.103500001</v>
      </c>
      <c r="B210">
        <v>20091130</v>
      </c>
      <c r="C210" s="32">
        <v>20390215</v>
      </c>
      <c r="D210">
        <v>3.5</v>
      </c>
      <c r="E210">
        <v>88.171875</v>
      </c>
      <c r="F210">
        <v>88.203125</v>
      </c>
      <c r="G210">
        <v>29.208300000000001</v>
      </c>
      <c r="H210">
        <v>0.99860000000000004</v>
      </c>
      <c r="I210">
        <v>0.25656000000000001</v>
      </c>
      <c r="J210">
        <v>0.1</v>
      </c>
      <c r="K210">
        <v>0.47</v>
      </c>
      <c r="L210">
        <v>1.01</v>
      </c>
      <c r="M210">
        <v>1.56</v>
      </c>
      <c r="N210">
        <v>2.0099999999999998</v>
      </c>
      <c r="O210">
        <v>2.36</v>
      </c>
      <c r="P210">
        <v>2.87</v>
      </c>
      <c r="Q210">
        <v>3.32</v>
      </c>
      <c r="R210">
        <v>4.05</v>
      </c>
      <c r="S210">
        <v>0.08</v>
      </c>
      <c r="T210">
        <v>0.06</v>
      </c>
      <c r="U210">
        <v>0.15</v>
      </c>
      <c r="V210">
        <v>0.27</v>
      </c>
      <c r="W210">
        <v>0.67</v>
      </c>
      <c r="X210">
        <v>1.1200000000000001</v>
      </c>
      <c r="Y210">
        <v>2.0099999999999998</v>
      </c>
      <c r="Z210">
        <v>2.69</v>
      </c>
      <c r="AA210">
        <v>3.21</v>
      </c>
      <c r="AB210">
        <v>4.07</v>
      </c>
      <c r="AC210">
        <v>4.2</v>
      </c>
      <c r="AE210" s="1"/>
    </row>
    <row r="211" spans="1:31">
      <c r="A211" s="31">
        <v>20390215.103500001</v>
      </c>
      <c r="B211">
        <v>20091201</v>
      </c>
      <c r="C211" s="32">
        <v>20390215</v>
      </c>
      <c r="D211">
        <v>3.5</v>
      </c>
      <c r="E211">
        <v>86.984375</v>
      </c>
      <c r="F211">
        <v>87.015625</v>
      </c>
      <c r="G211">
        <v>29.2056</v>
      </c>
      <c r="H211">
        <v>1.0082</v>
      </c>
      <c r="I211">
        <v>0.25530999999999998</v>
      </c>
      <c r="J211">
        <v>0.06</v>
      </c>
      <c r="K211">
        <v>0.45</v>
      </c>
      <c r="L211">
        <v>0.98</v>
      </c>
      <c r="M211">
        <v>1.51</v>
      </c>
      <c r="N211">
        <v>1.96</v>
      </c>
      <c r="O211">
        <v>2.33</v>
      </c>
      <c r="P211">
        <v>2.86</v>
      </c>
      <c r="Q211">
        <v>3.33</v>
      </c>
      <c r="R211">
        <v>4.0599999999999996</v>
      </c>
      <c r="S211">
        <v>0.09</v>
      </c>
      <c r="T211">
        <v>0.06</v>
      </c>
      <c r="U211">
        <v>0.15</v>
      </c>
      <c r="V211">
        <v>0.26</v>
      </c>
      <c r="W211">
        <v>0.67</v>
      </c>
      <c r="X211">
        <v>1.1399999999999999</v>
      </c>
      <c r="Y211">
        <v>2.0299999999999998</v>
      </c>
      <c r="Z211">
        <v>2.74</v>
      </c>
      <c r="AA211">
        <v>3.28</v>
      </c>
      <c r="AB211">
        <v>4.1399999999999997</v>
      </c>
      <c r="AC211">
        <v>4.26</v>
      </c>
      <c r="AE211" s="1"/>
    </row>
    <row r="212" spans="1:31">
      <c r="A212" s="31">
        <v>20390215.103500001</v>
      </c>
      <c r="B212">
        <v>20091202</v>
      </c>
      <c r="C212" s="32">
        <v>20390215</v>
      </c>
      <c r="D212">
        <v>3.5</v>
      </c>
      <c r="E212">
        <v>87.359375</v>
      </c>
      <c r="F212">
        <v>87.40625</v>
      </c>
      <c r="G212">
        <v>29.2028</v>
      </c>
      <c r="H212">
        <v>1.0177</v>
      </c>
      <c r="I212">
        <v>0.255</v>
      </c>
      <c r="J212">
        <v>0.05</v>
      </c>
      <c r="K212">
        <v>0.49</v>
      </c>
      <c r="L212">
        <v>1.03</v>
      </c>
      <c r="M212">
        <v>1.58</v>
      </c>
      <c r="N212">
        <v>2.04</v>
      </c>
      <c r="O212">
        <v>2.41</v>
      </c>
      <c r="P212">
        <v>2.94</v>
      </c>
      <c r="Q212">
        <v>3.41</v>
      </c>
      <c r="R212">
        <v>4.12</v>
      </c>
      <c r="S212">
        <v>0.08</v>
      </c>
      <c r="T212">
        <v>0.05</v>
      </c>
      <c r="U212">
        <v>0.15</v>
      </c>
      <c r="V212">
        <v>0.28000000000000003</v>
      </c>
      <c r="W212">
        <v>0.72</v>
      </c>
      <c r="X212">
        <v>1.19</v>
      </c>
      <c r="Y212">
        <v>2.09</v>
      </c>
      <c r="Z212">
        <v>2.8</v>
      </c>
      <c r="AA212">
        <v>3.32</v>
      </c>
      <c r="AB212">
        <v>4.1399999999999997</v>
      </c>
      <c r="AC212">
        <v>4.26</v>
      </c>
      <c r="AE212" s="1"/>
    </row>
    <row r="213" spans="1:31">
      <c r="A213" s="31">
        <v>20390215.103500001</v>
      </c>
      <c r="B213">
        <v>20091203</v>
      </c>
      <c r="C213" s="32">
        <v>20390215</v>
      </c>
      <c r="D213">
        <v>3.5</v>
      </c>
      <c r="E213">
        <v>86.015625</v>
      </c>
      <c r="F213">
        <v>86.0625</v>
      </c>
      <c r="G213">
        <v>29.2</v>
      </c>
      <c r="H213">
        <v>1.0271999999999999</v>
      </c>
      <c r="I213">
        <v>0.25530999999999998</v>
      </c>
      <c r="J213">
        <v>0.05</v>
      </c>
      <c r="K213">
        <v>0.51</v>
      </c>
      <c r="L213">
        <v>1.08</v>
      </c>
      <c r="M213">
        <v>1.63</v>
      </c>
      <c r="N213">
        <v>2.1</v>
      </c>
      <c r="O213">
        <v>2.4700000000000002</v>
      </c>
      <c r="P213">
        <v>3.01</v>
      </c>
      <c r="Q213">
        <v>3.48</v>
      </c>
      <c r="R213">
        <v>4.1500000000000004</v>
      </c>
      <c r="S213">
        <v>0.09</v>
      </c>
      <c r="T213">
        <v>0.06</v>
      </c>
      <c r="U213">
        <v>0.16</v>
      </c>
      <c r="V213">
        <v>0.3</v>
      </c>
      <c r="W213">
        <v>0.74</v>
      </c>
      <c r="X213">
        <v>1.23</v>
      </c>
      <c r="Y213">
        <v>2.14</v>
      </c>
      <c r="Z213">
        <v>2.87</v>
      </c>
      <c r="AA213">
        <v>3.39</v>
      </c>
      <c r="AB213">
        <v>4.2300000000000004</v>
      </c>
      <c r="AC213">
        <v>4.33</v>
      </c>
      <c r="AE213" s="1"/>
    </row>
    <row r="214" spans="1:31">
      <c r="A214" s="31">
        <v>20390215.103500001</v>
      </c>
      <c r="B214">
        <v>20091204</v>
      </c>
      <c r="C214" s="32">
        <v>20390215</v>
      </c>
      <c r="D214">
        <v>3.5</v>
      </c>
      <c r="E214">
        <v>85.25</v>
      </c>
      <c r="F214">
        <v>85.28125</v>
      </c>
      <c r="G214">
        <v>29.197199999999999</v>
      </c>
      <c r="H214">
        <v>1.0367</v>
      </c>
      <c r="I214">
        <v>0.25656000000000001</v>
      </c>
      <c r="J214">
        <v>0.06</v>
      </c>
      <c r="K214">
        <v>0.59</v>
      </c>
      <c r="L214">
        <v>1.22</v>
      </c>
      <c r="M214">
        <v>1.81</v>
      </c>
      <c r="N214">
        <v>2.27</v>
      </c>
      <c r="O214">
        <v>2.64</v>
      </c>
      <c r="P214">
        <v>3.17</v>
      </c>
      <c r="Q214">
        <v>3.63</v>
      </c>
      <c r="R214">
        <v>4.28</v>
      </c>
      <c r="S214">
        <v>0.08</v>
      </c>
      <c r="T214">
        <v>0.06</v>
      </c>
      <c r="U214">
        <v>0.17</v>
      </c>
      <c r="V214">
        <v>0.36</v>
      </c>
      <c r="W214">
        <v>0.84</v>
      </c>
      <c r="X214">
        <v>1.34</v>
      </c>
      <c r="Y214">
        <v>2.2400000000000002</v>
      </c>
      <c r="Z214">
        <v>2.97</v>
      </c>
      <c r="AA214">
        <v>3.48</v>
      </c>
      <c r="AB214">
        <v>4.3099999999999996</v>
      </c>
      <c r="AC214">
        <v>4.4000000000000004</v>
      </c>
      <c r="AE214" s="1"/>
    </row>
    <row r="215" spans="1:31">
      <c r="A215" s="31">
        <v>20390215.103500001</v>
      </c>
      <c r="B215">
        <v>20091207</v>
      </c>
      <c r="C215" s="32">
        <v>20390215</v>
      </c>
      <c r="D215">
        <v>3.5</v>
      </c>
      <c r="E215">
        <v>85.3125</v>
      </c>
      <c r="F215">
        <v>85.34375</v>
      </c>
      <c r="G215">
        <v>29.1889</v>
      </c>
      <c r="H215">
        <v>1.0651999999999999</v>
      </c>
      <c r="I215">
        <v>0.25656000000000001</v>
      </c>
      <c r="J215">
        <v>0.06</v>
      </c>
      <c r="K215">
        <v>0.56000000000000005</v>
      </c>
      <c r="L215">
        <v>1.18</v>
      </c>
      <c r="M215">
        <v>1.75</v>
      </c>
      <c r="N215">
        <v>2.2200000000000002</v>
      </c>
      <c r="O215">
        <v>2.59</v>
      </c>
      <c r="P215">
        <v>3.12</v>
      </c>
      <c r="Q215">
        <v>3.6</v>
      </c>
      <c r="R215">
        <v>4.26</v>
      </c>
      <c r="S215">
        <v>7.0000000000000007E-2</v>
      </c>
      <c r="T215">
        <v>0.04</v>
      </c>
      <c r="U215">
        <v>0.16</v>
      </c>
      <c r="V215">
        <v>0.32</v>
      </c>
      <c r="W215">
        <v>0.78</v>
      </c>
      <c r="X215">
        <v>1.26</v>
      </c>
      <c r="Y215">
        <v>2.19</v>
      </c>
      <c r="Z215">
        <v>2.92</v>
      </c>
      <c r="AA215">
        <v>3.44</v>
      </c>
      <c r="AB215">
        <v>4.29</v>
      </c>
      <c r="AC215">
        <v>4.4000000000000004</v>
      </c>
      <c r="AE215" s="1"/>
    </row>
    <row r="216" spans="1:31">
      <c r="A216" s="31">
        <v>20390215.103500001</v>
      </c>
      <c r="B216">
        <v>20091208</v>
      </c>
      <c r="C216" s="32">
        <v>20390215</v>
      </c>
      <c r="D216">
        <v>3.5</v>
      </c>
      <c r="E216">
        <v>85.484375</v>
      </c>
      <c r="F216">
        <v>85.515625</v>
      </c>
      <c r="G216">
        <v>29.1861</v>
      </c>
      <c r="H216">
        <v>1.0747</v>
      </c>
      <c r="I216">
        <v>0.25594</v>
      </c>
      <c r="J216">
        <v>0.05</v>
      </c>
      <c r="K216">
        <v>0.54</v>
      </c>
      <c r="L216">
        <v>1.1200000000000001</v>
      </c>
      <c r="M216">
        <v>1.67</v>
      </c>
      <c r="N216">
        <v>2.13</v>
      </c>
      <c r="O216">
        <v>2.5</v>
      </c>
      <c r="P216">
        <v>3.04</v>
      </c>
      <c r="Q216">
        <v>3.52</v>
      </c>
      <c r="R216">
        <v>4.2</v>
      </c>
      <c r="S216">
        <v>0.02</v>
      </c>
      <c r="T216">
        <v>0.03</v>
      </c>
      <c r="U216">
        <v>0.15</v>
      </c>
      <c r="V216">
        <v>0.28999999999999998</v>
      </c>
      <c r="W216">
        <v>0.73</v>
      </c>
      <c r="X216">
        <v>1.21</v>
      </c>
      <c r="Y216">
        <v>2.12</v>
      </c>
      <c r="Z216">
        <v>2.86</v>
      </c>
      <c r="AA216">
        <v>3.4</v>
      </c>
      <c r="AB216">
        <v>4.28</v>
      </c>
      <c r="AC216">
        <v>4.3899999999999997</v>
      </c>
      <c r="AE216" s="1"/>
    </row>
    <row r="217" spans="1:31">
      <c r="A217" s="31">
        <v>20390215.103500001</v>
      </c>
      <c r="B217">
        <v>20091209</v>
      </c>
      <c r="C217" s="32">
        <v>20390215</v>
      </c>
      <c r="D217">
        <v>3.5</v>
      </c>
      <c r="E217">
        <v>84.859375</v>
      </c>
      <c r="F217">
        <v>84.9375</v>
      </c>
      <c r="G217">
        <v>29.183299999999999</v>
      </c>
      <c r="H217">
        <v>1.0842000000000001</v>
      </c>
      <c r="I217">
        <v>0.25518999999999997</v>
      </c>
      <c r="J217">
        <v>0.04</v>
      </c>
      <c r="K217">
        <v>0.52</v>
      </c>
      <c r="L217">
        <v>1.08</v>
      </c>
      <c r="M217">
        <v>1.64</v>
      </c>
      <c r="N217">
        <v>2.11</v>
      </c>
      <c r="O217">
        <v>2.4900000000000002</v>
      </c>
      <c r="P217">
        <v>3.03</v>
      </c>
      <c r="Q217">
        <v>3.52</v>
      </c>
      <c r="R217">
        <v>4.22</v>
      </c>
      <c r="S217">
        <v>0.01</v>
      </c>
      <c r="T217">
        <v>0.03</v>
      </c>
      <c r="U217">
        <v>0.14000000000000001</v>
      </c>
      <c r="V217">
        <v>0.31</v>
      </c>
      <c r="W217">
        <v>0.76</v>
      </c>
      <c r="X217">
        <v>1.23</v>
      </c>
      <c r="Y217">
        <v>2.15</v>
      </c>
      <c r="Z217">
        <v>2.89</v>
      </c>
      <c r="AA217">
        <v>3.45</v>
      </c>
      <c r="AB217">
        <v>4.3099999999999996</v>
      </c>
      <c r="AC217">
        <v>4.41</v>
      </c>
      <c r="AE217" s="1"/>
    </row>
    <row r="218" spans="1:31">
      <c r="A218" s="31">
        <v>20390215.103500001</v>
      </c>
      <c r="B218">
        <v>20091210</v>
      </c>
      <c r="C218" s="32">
        <v>20390215</v>
      </c>
      <c r="D218">
        <v>3.5</v>
      </c>
      <c r="E218">
        <v>83.59375</v>
      </c>
      <c r="F218">
        <v>83.65625</v>
      </c>
      <c r="G218">
        <v>29.180599999999998</v>
      </c>
      <c r="H218">
        <v>1.0938000000000001</v>
      </c>
      <c r="I218">
        <v>0.25424999999999998</v>
      </c>
      <c r="J218">
        <v>0.05</v>
      </c>
      <c r="K218">
        <v>0.54</v>
      </c>
      <c r="L218">
        <v>1.1299999999999999</v>
      </c>
      <c r="M218">
        <v>1.7</v>
      </c>
      <c r="N218">
        <v>2.1800000000000002</v>
      </c>
      <c r="O218">
        <v>2.57</v>
      </c>
      <c r="P218">
        <v>3.12</v>
      </c>
      <c r="Q218">
        <v>3.61</v>
      </c>
      <c r="R218">
        <v>4.3099999999999996</v>
      </c>
      <c r="S218">
        <v>0.01</v>
      </c>
      <c r="T218">
        <v>0.02</v>
      </c>
      <c r="U218">
        <v>0.15</v>
      </c>
      <c r="V218">
        <v>0.32</v>
      </c>
      <c r="W218">
        <v>0.78</v>
      </c>
      <c r="X218">
        <v>1.26</v>
      </c>
      <c r="Y218">
        <v>2.19</v>
      </c>
      <c r="Z218">
        <v>2.95</v>
      </c>
      <c r="AA218">
        <v>3.49</v>
      </c>
      <c r="AB218">
        <v>4.37</v>
      </c>
      <c r="AC218">
        <v>4.5</v>
      </c>
      <c r="AE218" s="1"/>
    </row>
    <row r="219" spans="1:31">
      <c r="A219" s="31">
        <v>20390215.103500001</v>
      </c>
      <c r="B219">
        <v>20091211</v>
      </c>
      <c r="C219" s="32">
        <v>20390215</v>
      </c>
      <c r="D219">
        <v>3.5</v>
      </c>
      <c r="E219">
        <v>83.671875</v>
      </c>
      <c r="F219">
        <v>83.703125</v>
      </c>
      <c r="G219">
        <v>29.177800000000001</v>
      </c>
      <c r="H219">
        <v>1.1032999999999999</v>
      </c>
      <c r="I219">
        <v>0.25363000000000002</v>
      </c>
      <c r="J219">
        <v>0.05</v>
      </c>
      <c r="K219">
        <v>0.56999999999999995</v>
      </c>
      <c r="L219">
        <v>1.18</v>
      </c>
      <c r="M219">
        <v>1.77</v>
      </c>
      <c r="N219">
        <v>2.25</v>
      </c>
      <c r="O219">
        <v>2.65</v>
      </c>
      <c r="P219">
        <v>3.21</v>
      </c>
      <c r="Q219">
        <v>3.7</v>
      </c>
      <c r="R219">
        <v>4.38</v>
      </c>
      <c r="S219">
        <v>0.01</v>
      </c>
      <c r="T219">
        <v>0.03</v>
      </c>
      <c r="U219">
        <v>0.16</v>
      </c>
      <c r="V219">
        <v>0.35</v>
      </c>
      <c r="W219">
        <v>0.83</v>
      </c>
      <c r="X219">
        <v>1.3</v>
      </c>
      <c r="Y219">
        <v>2.2599999999999998</v>
      </c>
      <c r="Z219">
        <v>3.02</v>
      </c>
      <c r="AA219">
        <v>3.55</v>
      </c>
      <c r="AB219">
        <v>4.3899999999999997</v>
      </c>
      <c r="AC219">
        <v>4.49</v>
      </c>
      <c r="AE219" s="1"/>
    </row>
    <row r="220" spans="1:31">
      <c r="A220" s="31">
        <v>20390215.103500001</v>
      </c>
      <c r="B220">
        <v>20091214</v>
      </c>
      <c r="C220" s="32">
        <v>20390215</v>
      </c>
      <c r="D220">
        <v>3.5</v>
      </c>
      <c r="E220">
        <v>83.921875</v>
      </c>
      <c r="F220">
        <v>83.984375</v>
      </c>
      <c r="G220">
        <v>29.1694</v>
      </c>
      <c r="H220">
        <v>1.1317999999999999</v>
      </c>
      <c r="I220">
        <v>0.25374999999999998</v>
      </c>
      <c r="J220">
        <v>0.05</v>
      </c>
      <c r="K220">
        <v>0.56000000000000005</v>
      </c>
      <c r="L220">
        <v>1.17</v>
      </c>
      <c r="M220">
        <v>1.76</v>
      </c>
      <c r="N220">
        <v>2.2599999999999998</v>
      </c>
      <c r="O220">
        <v>2.66</v>
      </c>
      <c r="P220">
        <v>3.2</v>
      </c>
      <c r="Q220">
        <v>3.67</v>
      </c>
      <c r="R220">
        <v>4.32</v>
      </c>
      <c r="S220">
        <v>0.02</v>
      </c>
      <c r="T220">
        <v>0.04</v>
      </c>
      <c r="U220">
        <v>0.16</v>
      </c>
      <c r="V220">
        <v>0.37</v>
      </c>
      <c r="W220">
        <v>0.87</v>
      </c>
      <c r="X220">
        <v>1.35</v>
      </c>
      <c r="Y220">
        <v>2.2999999999999998</v>
      </c>
      <c r="Z220">
        <v>3.04</v>
      </c>
      <c r="AA220">
        <v>3.56</v>
      </c>
      <c r="AB220">
        <v>4.3899999999999997</v>
      </c>
      <c r="AC220">
        <v>4.4800000000000004</v>
      </c>
      <c r="AE220" s="1"/>
    </row>
    <row r="221" spans="1:31">
      <c r="A221" s="31">
        <v>20390215.103500001</v>
      </c>
      <c r="B221">
        <v>20091215</v>
      </c>
      <c r="C221" s="32">
        <v>20390215</v>
      </c>
      <c r="D221">
        <v>3.5</v>
      </c>
      <c r="E221">
        <v>83.359375</v>
      </c>
      <c r="F221">
        <v>83.40625</v>
      </c>
      <c r="G221">
        <v>29.166699999999999</v>
      </c>
      <c r="H221">
        <v>1.1413</v>
      </c>
      <c r="I221">
        <v>0.25344</v>
      </c>
      <c r="J221">
        <v>0.06</v>
      </c>
      <c r="K221">
        <v>0.59</v>
      </c>
      <c r="L221">
        <v>1.23</v>
      </c>
      <c r="M221">
        <v>1.83</v>
      </c>
      <c r="N221">
        <v>2.33</v>
      </c>
      <c r="O221">
        <v>2.73</v>
      </c>
      <c r="P221">
        <v>3.28</v>
      </c>
      <c r="Q221">
        <v>3.74</v>
      </c>
      <c r="R221">
        <v>4.3600000000000003</v>
      </c>
      <c r="S221">
        <v>0.02</v>
      </c>
      <c r="T221">
        <v>0.05</v>
      </c>
      <c r="U221">
        <v>0.17</v>
      </c>
      <c r="V221">
        <v>0.41</v>
      </c>
      <c r="W221">
        <v>0.88</v>
      </c>
      <c r="X221">
        <v>1.38</v>
      </c>
      <c r="Y221">
        <v>2.35</v>
      </c>
      <c r="Z221">
        <v>3.08</v>
      </c>
      <c r="AA221">
        <v>3.6</v>
      </c>
      <c r="AB221">
        <v>4.42</v>
      </c>
      <c r="AC221">
        <v>4.5199999999999996</v>
      </c>
      <c r="AE221" s="1"/>
    </row>
    <row r="222" spans="1:31">
      <c r="A222" s="31">
        <v>20390215.103500001</v>
      </c>
      <c r="B222">
        <v>20091216</v>
      </c>
      <c r="C222" s="32">
        <v>20390215</v>
      </c>
      <c r="D222">
        <v>3.5</v>
      </c>
      <c r="E222">
        <v>83.296875</v>
      </c>
      <c r="F222">
        <v>83.34375</v>
      </c>
      <c r="G222">
        <v>29.163900000000002</v>
      </c>
      <c r="H222">
        <v>1.1508</v>
      </c>
      <c r="I222">
        <v>0.25374999999999998</v>
      </c>
      <c r="J222">
        <v>0.1</v>
      </c>
      <c r="K222">
        <v>0.56999999999999995</v>
      </c>
      <c r="L222">
        <v>1.19</v>
      </c>
      <c r="M222">
        <v>1.78</v>
      </c>
      <c r="N222">
        <v>2.2799999999999998</v>
      </c>
      <c r="O222">
        <v>2.69</v>
      </c>
      <c r="P222">
        <v>3.24</v>
      </c>
      <c r="Q222">
        <v>3.71</v>
      </c>
      <c r="R222">
        <v>4.3499999999999996</v>
      </c>
      <c r="S222">
        <v>0.02</v>
      </c>
      <c r="T222">
        <v>0.04</v>
      </c>
      <c r="U222">
        <v>0.17</v>
      </c>
      <c r="V222">
        <v>0.38</v>
      </c>
      <c r="W222">
        <v>0.85</v>
      </c>
      <c r="X222">
        <v>1.36</v>
      </c>
      <c r="Y222">
        <v>2.35</v>
      </c>
      <c r="Z222">
        <v>3.09</v>
      </c>
      <c r="AA222">
        <v>3.61</v>
      </c>
      <c r="AB222">
        <v>4.42</v>
      </c>
      <c r="AC222">
        <v>4.5199999999999996</v>
      </c>
      <c r="AE222" s="1"/>
    </row>
    <row r="223" spans="1:31">
      <c r="A223" s="31">
        <v>20390215.103500001</v>
      </c>
      <c r="B223">
        <v>20091217</v>
      </c>
      <c r="C223" s="32">
        <v>20390215</v>
      </c>
      <c r="D223">
        <v>3.5</v>
      </c>
      <c r="E223">
        <v>84.953125</v>
      </c>
      <c r="F223">
        <v>84.984375</v>
      </c>
      <c r="G223">
        <v>29.161100000000001</v>
      </c>
      <c r="H223">
        <v>1.1603000000000001</v>
      </c>
      <c r="I223">
        <v>0.25337999999999999</v>
      </c>
      <c r="J223">
        <v>7.0000000000000007E-2</v>
      </c>
      <c r="K223">
        <v>0.54</v>
      </c>
      <c r="L223">
        <v>1.1399999999999999</v>
      </c>
      <c r="M223">
        <v>1.73</v>
      </c>
      <c r="N223">
        <v>2.2400000000000002</v>
      </c>
      <c r="O223">
        <v>2.64</v>
      </c>
      <c r="P223">
        <v>3.19</v>
      </c>
      <c r="Q223">
        <v>3.67</v>
      </c>
      <c r="R223">
        <v>4.3099999999999996</v>
      </c>
      <c r="S223">
        <v>0.01</v>
      </c>
      <c r="T223">
        <v>0.04</v>
      </c>
      <c r="U223">
        <v>0.15</v>
      </c>
      <c r="V223">
        <v>0.35</v>
      </c>
      <c r="W223">
        <v>0.77</v>
      </c>
      <c r="X223">
        <v>1.27</v>
      </c>
      <c r="Y223">
        <v>2.2400000000000002</v>
      </c>
      <c r="Z223">
        <v>2.97</v>
      </c>
      <c r="AA223">
        <v>3.5</v>
      </c>
      <c r="AB223">
        <v>4.3099999999999996</v>
      </c>
      <c r="AC223">
        <v>4.42</v>
      </c>
      <c r="AE223" s="1"/>
    </row>
    <row r="224" spans="1:31">
      <c r="A224" s="31">
        <v>20390215.103500001</v>
      </c>
      <c r="B224">
        <v>20091218</v>
      </c>
      <c r="C224" s="32">
        <v>20390215</v>
      </c>
      <c r="D224">
        <v>3.5</v>
      </c>
      <c r="E224">
        <v>84.296875</v>
      </c>
      <c r="F224">
        <v>84.34375</v>
      </c>
      <c r="G224">
        <v>29.158300000000001</v>
      </c>
      <c r="H224">
        <v>1.1698</v>
      </c>
      <c r="I224">
        <v>0.25124999999999997</v>
      </c>
      <c r="J224">
        <v>7.0000000000000007E-2</v>
      </c>
      <c r="K224">
        <v>0.53</v>
      </c>
      <c r="L224">
        <v>1.1200000000000001</v>
      </c>
      <c r="M224">
        <v>1.72</v>
      </c>
      <c r="N224">
        <v>2.2200000000000002</v>
      </c>
      <c r="O224">
        <v>2.62</v>
      </c>
      <c r="P224">
        <v>3.17</v>
      </c>
      <c r="Q224">
        <v>3.64</v>
      </c>
      <c r="R224">
        <v>4.26</v>
      </c>
      <c r="S224">
        <v>0.01</v>
      </c>
      <c r="T224">
        <v>0.05</v>
      </c>
      <c r="U224">
        <v>0.16</v>
      </c>
      <c r="V224">
        <v>0.36</v>
      </c>
      <c r="W224">
        <v>0.82</v>
      </c>
      <c r="X224">
        <v>1.32</v>
      </c>
      <c r="Y224">
        <v>2.2999999999999998</v>
      </c>
      <c r="Z224">
        <v>3.04</v>
      </c>
      <c r="AA224">
        <v>3.55</v>
      </c>
      <c r="AB224">
        <v>4.3600000000000003</v>
      </c>
      <c r="AC224">
        <v>4.46</v>
      </c>
      <c r="AE224" s="1"/>
    </row>
    <row r="225" spans="1:31">
      <c r="A225" s="31">
        <v>20390215.103500001</v>
      </c>
      <c r="B225">
        <v>20091221</v>
      </c>
      <c r="C225" s="32">
        <v>20390215</v>
      </c>
      <c r="D225">
        <v>3.5</v>
      </c>
      <c r="E225">
        <v>82.921875</v>
      </c>
      <c r="F225">
        <v>82.953125</v>
      </c>
      <c r="G225">
        <v>29.15</v>
      </c>
      <c r="H225">
        <v>1.1983999999999999</v>
      </c>
      <c r="I225">
        <v>0.24875</v>
      </c>
      <c r="J225">
        <v>0.11</v>
      </c>
      <c r="K225">
        <v>0.55000000000000004</v>
      </c>
      <c r="L225">
        <v>1.19</v>
      </c>
      <c r="M225">
        <v>1.82</v>
      </c>
      <c r="N225">
        <v>2.33</v>
      </c>
      <c r="O225">
        <v>2.74</v>
      </c>
      <c r="P225">
        <v>3.31</v>
      </c>
      <c r="Q225">
        <v>3.78</v>
      </c>
      <c r="R225">
        <v>4.3899999999999997</v>
      </c>
      <c r="S225">
        <v>0.01</v>
      </c>
      <c r="T225">
        <v>0.08</v>
      </c>
      <c r="U225">
        <v>0.17</v>
      </c>
      <c r="V225">
        <v>0.4</v>
      </c>
      <c r="W225">
        <v>0.89</v>
      </c>
      <c r="X225">
        <v>1.42</v>
      </c>
      <c r="Y225">
        <v>2.4300000000000002</v>
      </c>
      <c r="Z225">
        <v>3.18</v>
      </c>
      <c r="AA225">
        <v>3.69</v>
      </c>
      <c r="AB225">
        <v>4.47</v>
      </c>
      <c r="AC225">
        <v>4.5599999999999996</v>
      </c>
      <c r="AE225" s="1"/>
    </row>
    <row r="226" spans="1:31">
      <c r="A226" s="31">
        <v>20390215.103500001</v>
      </c>
      <c r="B226">
        <v>20091222</v>
      </c>
      <c r="C226" s="32">
        <v>20390215</v>
      </c>
      <c r="D226">
        <v>3.5</v>
      </c>
      <c r="E226">
        <v>82.25</v>
      </c>
      <c r="F226">
        <v>82.296875</v>
      </c>
      <c r="G226">
        <v>29.147200000000002</v>
      </c>
      <c r="H226">
        <v>1.2079</v>
      </c>
      <c r="I226">
        <v>0.24875</v>
      </c>
      <c r="J226">
        <v>0.1</v>
      </c>
      <c r="K226">
        <v>0.56000000000000005</v>
      </c>
      <c r="L226">
        <v>1.24</v>
      </c>
      <c r="M226">
        <v>1.89</v>
      </c>
      <c r="N226">
        <v>2.4300000000000002</v>
      </c>
      <c r="O226">
        <v>2.85</v>
      </c>
      <c r="P226">
        <v>3.43</v>
      </c>
      <c r="Q226">
        <v>3.92</v>
      </c>
      <c r="R226">
        <v>4.5</v>
      </c>
      <c r="S226">
        <v>0.01</v>
      </c>
      <c r="T226">
        <v>0.08</v>
      </c>
      <c r="U226">
        <v>0.18</v>
      </c>
      <c r="V226">
        <v>0.41</v>
      </c>
      <c r="W226">
        <v>0.95</v>
      </c>
      <c r="X226">
        <v>1.48</v>
      </c>
      <c r="Y226">
        <v>2.4900000000000002</v>
      </c>
      <c r="Z226">
        <v>3.24</v>
      </c>
      <c r="AA226">
        <v>3.76</v>
      </c>
      <c r="AB226">
        <v>4.5199999999999996</v>
      </c>
      <c r="AC226">
        <v>4.5999999999999996</v>
      </c>
      <c r="AE226" s="1"/>
    </row>
    <row r="227" spans="1:31">
      <c r="A227" s="31">
        <v>20390215.103500001</v>
      </c>
      <c r="B227">
        <v>20091223</v>
      </c>
      <c r="C227" s="32">
        <v>20390215</v>
      </c>
      <c r="D227">
        <v>3.5</v>
      </c>
      <c r="E227">
        <v>82.296875</v>
      </c>
      <c r="F227">
        <v>82.34375</v>
      </c>
      <c r="G227">
        <v>29.144400000000001</v>
      </c>
      <c r="H227">
        <v>1.2174</v>
      </c>
      <c r="I227">
        <v>0.25063000000000002</v>
      </c>
      <c r="J227">
        <v>0.1</v>
      </c>
      <c r="K227">
        <v>0.57999999999999996</v>
      </c>
      <c r="L227">
        <v>1.26</v>
      </c>
      <c r="M227">
        <v>1.9</v>
      </c>
      <c r="N227">
        <v>2.42</v>
      </c>
      <c r="O227">
        <v>2.83</v>
      </c>
      <c r="P227">
        <v>3.39</v>
      </c>
      <c r="Q227">
        <v>3.87</v>
      </c>
      <c r="R227">
        <v>4.45</v>
      </c>
      <c r="S227">
        <v>0.01</v>
      </c>
      <c r="T227">
        <v>7.0000000000000007E-2</v>
      </c>
      <c r="U227">
        <v>0.17</v>
      </c>
      <c r="V227">
        <v>0.41</v>
      </c>
      <c r="W227">
        <v>0.96</v>
      </c>
      <c r="X227">
        <v>1.51</v>
      </c>
      <c r="Y227">
        <v>2.5099999999999998</v>
      </c>
      <c r="Z227">
        <v>3.26</v>
      </c>
      <c r="AA227">
        <v>3.77</v>
      </c>
      <c r="AB227">
        <v>4.54</v>
      </c>
      <c r="AC227">
        <v>4.6100000000000003</v>
      </c>
      <c r="AE227" s="1"/>
    </row>
    <row r="228" spans="1:31">
      <c r="A228" s="31">
        <v>20390215.103500001</v>
      </c>
      <c r="B228">
        <v>20091224</v>
      </c>
      <c r="C228" s="32">
        <v>20390215</v>
      </c>
      <c r="D228">
        <v>3.5</v>
      </c>
      <c r="E228">
        <v>81.34375</v>
      </c>
      <c r="F228">
        <v>81.40625</v>
      </c>
      <c r="G228">
        <v>29.1417</v>
      </c>
      <c r="H228">
        <v>1.2269000000000001</v>
      </c>
      <c r="I228">
        <v>0.25063000000000002</v>
      </c>
      <c r="J228">
        <v>0.1</v>
      </c>
      <c r="K228">
        <v>0.62</v>
      </c>
      <c r="L228">
        <v>1.32</v>
      </c>
      <c r="M228">
        <v>1.97</v>
      </c>
      <c r="N228">
        <v>2.4900000000000002</v>
      </c>
      <c r="O228">
        <v>2.9</v>
      </c>
      <c r="P228">
        <v>3.46</v>
      </c>
      <c r="Q228">
        <v>3.93</v>
      </c>
      <c r="R228">
        <v>4.53</v>
      </c>
      <c r="S228">
        <v>0.02</v>
      </c>
      <c r="T228">
        <v>0.05</v>
      </c>
      <c r="U228">
        <v>0.18</v>
      </c>
      <c r="V228">
        <v>0.43</v>
      </c>
      <c r="W228">
        <v>1</v>
      </c>
      <c r="X228">
        <v>1.56</v>
      </c>
      <c r="Y228">
        <v>2.57</v>
      </c>
      <c r="Z228">
        <v>3.32</v>
      </c>
      <c r="AA228">
        <v>3.82</v>
      </c>
      <c r="AB228">
        <v>4.5999999999999996</v>
      </c>
      <c r="AC228">
        <v>4.68</v>
      </c>
      <c r="AE228" s="1"/>
    </row>
    <row r="229" spans="1:31">
      <c r="A229" s="31">
        <v>20390215.103500001</v>
      </c>
      <c r="B229">
        <v>20091229</v>
      </c>
      <c r="C229" s="32">
        <v>20390215</v>
      </c>
      <c r="D229">
        <v>3.5</v>
      </c>
      <c r="E229">
        <v>81.953125</v>
      </c>
      <c r="F229">
        <v>82.03125</v>
      </c>
      <c r="G229">
        <v>29.127800000000001</v>
      </c>
      <c r="H229">
        <v>1.2745</v>
      </c>
      <c r="I229">
        <v>0.25063000000000002</v>
      </c>
      <c r="J229">
        <v>0.1</v>
      </c>
      <c r="K229">
        <v>0.66</v>
      </c>
      <c r="L229">
        <v>1.4</v>
      </c>
      <c r="M229">
        <v>2.0499999999999998</v>
      </c>
      <c r="N229">
        <v>2.57</v>
      </c>
      <c r="O229">
        <v>2.98</v>
      </c>
      <c r="P229">
        <v>3.53</v>
      </c>
      <c r="Q229">
        <v>3.98</v>
      </c>
      <c r="R229">
        <v>4.5599999999999996</v>
      </c>
      <c r="S229">
        <v>0.02</v>
      </c>
      <c r="T229">
        <v>0.1</v>
      </c>
      <c r="U229">
        <v>0.2</v>
      </c>
      <c r="V229">
        <v>0.47</v>
      </c>
      <c r="W229">
        <v>1.0900000000000001</v>
      </c>
      <c r="X229">
        <v>1.64</v>
      </c>
      <c r="Y229">
        <v>2.62</v>
      </c>
      <c r="Z229">
        <v>3.33</v>
      </c>
      <c r="AA229">
        <v>3.82</v>
      </c>
      <c r="AB229">
        <v>4.57</v>
      </c>
      <c r="AC229">
        <v>4.6399999999999997</v>
      </c>
      <c r="AE229" s="1"/>
    </row>
    <row r="230" spans="1:31">
      <c r="A230" s="31">
        <v>20390215.103500001</v>
      </c>
      <c r="B230">
        <v>20091230</v>
      </c>
      <c r="C230" s="32">
        <v>20390215</v>
      </c>
      <c r="D230">
        <v>3.5</v>
      </c>
      <c r="E230">
        <v>82.296875</v>
      </c>
      <c r="F230">
        <v>82.34375</v>
      </c>
      <c r="G230">
        <v>29.125</v>
      </c>
      <c r="H230">
        <v>1.284</v>
      </c>
      <c r="I230">
        <v>0.25063000000000002</v>
      </c>
      <c r="J230">
        <v>0.1</v>
      </c>
      <c r="K230">
        <v>0.66</v>
      </c>
      <c r="L230">
        <v>1.38</v>
      </c>
      <c r="M230">
        <v>2.02</v>
      </c>
      <c r="N230">
        <v>2.54</v>
      </c>
      <c r="O230">
        <v>2.94</v>
      </c>
      <c r="P230">
        <v>3.48</v>
      </c>
      <c r="Q230">
        <v>3.93</v>
      </c>
      <c r="R230">
        <v>4.49</v>
      </c>
      <c r="S230">
        <v>0.02</v>
      </c>
      <c r="T230">
        <v>0.05</v>
      </c>
      <c r="U230">
        <v>0.19</v>
      </c>
      <c r="V230">
        <v>0.45</v>
      </c>
      <c r="W230">
        <v>1.08</v>
      </c>
      <c r="X230">
        <v>1.65</v>
      </c>
      <c r="Y230">
        <v>2.61</v>
      </c>
      <c r="Z230">
        <v>3.34</v>
      </c>
      <c r="AA230">
        <v>3.8</v>
      </c>
      <c r="AB230">
        <v>4.54</v>
      </c>
      <c r="AC230">
        <v>4.6100000000000003</v>
      </c>
      <c r="AE230" s="1"/>
    </row>
    <row r="231" spans="1:31">
      <c r="A231" s="31">
        <v>20390215.103500001</v>
      </c>
      <c r="B231">
        <v>20091231</v>
      </c>
      <c r="C231" s="32">
        <v>20390215</v>
      </c>
      <c r="D231">
        <v>3.5</v>
      </c>
      <c r="E231">
        <v>82.078125</v>
      </c>
      <c r="F231">
        <v>82.15625</v>
      </c>
      <c r="G231">
        <v>29.125</v>
      </c>
      <c r="H231">
        <v>1.2935000000000001</v>
      </c>
      <c r="I231">
        <v>0.25063000000000002</v>
      </c>
      <c r="J231">
        <v>0.1</v>
      </c>
      <c r="K231">
        <v>0.69</v>
      </c>
      <c r="L231">
        <v>1.46</v>
      </c>
      <c r="M231">
        <v>2.1</v>
      </c>
      <c r="N231">
        <v>2.62</v>
      </c>
      <c r="O231">
        <v>3.02</v>
      </c>
      <c r="P231">
        <v>3.56</v>
      </c>
      <c r="Q231">
        <v>4.01</v>
      </c>
      <c r="R231">
        <v>4.5599999999999996</v>
      </c>
      <c r="S231">
        <v>0.04</v>
      </c>
      <c r="T231">
        <v>0.06</v>
      </c>
      <c r="U231">
        <v>0.2</v>
      </c>
      <c r="V231">
        <v>0.47</v>
      </c>
      <c r="W231">
        <v>1.1399999999999999</v>
      </c>
      <c r="X231">
        <v>1.7</v>
      </c>
      <c r="Y231">
        <v>2.69</v>
      </c>
      <c r="Z231">
        <v>3.39</v>
      </c>
      <c r="AA231">
        <v>3.85</v>
      </c>
      <c r="AB231">
        <v>4.58</v>
      </c>
      <c r="AC231">
        <v>4.63</v>
      </c>
      <c r="AE231" s="1"/>
    </row>
    <row r="232" spans="1:31">
      <c r="A232" s="31">
        <v>20390215.103500001</v>
      </c>
      <c r="B232">
        <v>20100104</v>
      </c>
      <c r="C232" s="32">
        <v>20390215</v>
      </c>
      <c r="D232">
        <v>3.5</v>
      </c>
      <c r="E232">
        <v>81.84375</v>
      </c>
      <c r="F232">
        <v>81.921875</v>
      </c>
      <c r="G232">
        <v>29.113900000000001</v>
      </c>
      <c r="H232">
        <v>1.3314999999999999</v>
      </c>
      <c r="I232">
        <v>0.25438</v>
      </c>
      <c r="J232">
        <v>7.0000000000000007E-2</v>
      </c>
      <c r="K232">
        <v>0.65</v>
      </c>
      <c r="L232">
        <v>1.38</v>
      </c>
      <c r="M232">
        <v>2.02</v>
      </c>
      <c r="N232">
        <v>2.5299999999999998</v>
      </c>
      <c r="O232">
        <v>2.93</v>
      </c>
      <c r="P232">
        <v>3.48</v>
      </c>
      <c r="Q232">
        <v>3.93</v>
      </c>
      <c r="R232">
        <v>4.51</v>
      </c>
      <c r="S232">
        <v>0.05</v>
      </c>
      <c r="T232">
        <v>0.08</v>
      </c>
      <c r="U232">
        <v>0.18</v>
      </c>
      <c r="V232">
        <v>0.45</v>
      </c>
      <c r="W232">
        <v>1.0900000000000001</v>
      </c>
      <c r="X232">
        <v>1.66</v>
      </c>
      <c r="Y232">
        <v>2.65</v>
      </c>
      <c r="Z232">
        <v>3.36</v>
      </c>
      <c r="AA232">
        <v>3.85</v>
      </c>
      <c r="AB232">
        <v>4.5999999999999996</v>
      </c>
      <c r="AC232">
        <v>4.6500000000000004</v>
      </c>
      <c r="AE232" s="1"/>
    </row>
    <row r="233" spans="1:31">
      <c r="A233" s="31">
        <v>20390215.103500001</v>
      </c>
      <c r="B233">
        <v>20100105</v>
      </c>
      <c r="C233" s="32">
        <v>20390215</v>
      </c>
      <c r="D233">
        <v>3.5</v>
      </c>
      <c r="E233">
        <v>82.1875</v>
      </c>
      <c r="F233">
        <v>82.234375</v>
      </c>
      <c r="G233">
        <v>29.1111</v>
      </c>
      <c r="H233">
        <v>1.341</v>
      </c>
      <c r="I233">
        <v>0.2525</v>
      </c>
      <c r="J233">
        <v>0.06</v>
      </c>
      <c r="K233">
        <v>0.61</v>
      </c>
      <c r="L233">
        <v>1.3</v>
      </c>
      <c r="M233">
        <v>1.93</v>
      </c>
      <c r="N233">
        <v>2.4500000000000002</v>
      </c>
      <c r="O233">
        <v>2.86</v>
      </c>
      <c r="P233">
        <v>3.41</v>
      </c>
      <c r="Q233">
        <v>3.87</v>
      </c>
      <c r="R233">
        <v>4.46</v>
      </c>
      <c r="S233">
        <v>0.03</v>
      </c>
      <c r="T233">
        <v>7.0000000000000007E-2</v>
      </c>
      <c r="U233">
        <v>0.17</v>
      </c>
      <c r="V233">
        <v>0.41</v>
      </c>
      <c r="W233">
        <v>1.01</v>
      </c>
      <c r="X233">
        <v>1.57</v>
      </c>
      <c r="Y233">
        <v>2.56</v>
      </c>
      <c r="Z233">
        <v>3.28</v>
      </c>
      <c r="AA233">
        <v>3.77</v>
      </c>
      <c r="AB233">
        <v>4.54</v>
      </c>
      <c r="AC233">
        <v>4.59</v>
      </c>
      <c r="AE233" s="1"/>
    </row>
    <row r="234" spans="1:31">
      <c r="A234" s="31">
        <v>20390215.103500001</v>
      </c>
      <c r="B234">
        <v>20100106</v>
      </c>
      <c r="C234" s="32">
        <v>20390215</v>
      </c>
      <c r="D234">
        <v>3.5</v>
      </c>
      <c r="E234">
        <v>81.125</v>
      </c>
      <c r="F234">
        <v>81.171875</v>
      </c>
      <c r="G234">
        <v>29.1083</v>
      </c>
      <c r="H234">
        <v>1.3505</v>
      </c>
      <c r="I234">
        <v>0.25</v>
      </c>
      <c r="J234">
        <v>7.0000000000000007E-2</v>
      </c>
      <c r="K234">
        <v>0.6</v>
      </c>
      <c r="L234">
        <v>1.32</v>
      </c>
      <c r="M234">
        <v>1.96</v>
      </c>
      <c r="N234">
        <v>2.4700000000000002</v>
      </c>
      <c r="O234">
        <v>2.89</v>
      </c>
      <c r="P234">
        <v>3.45</v>
      </c>
      <c r="Q234">
        <v>3.92</v>
      </c>
      <c r="R234">
        <v>4.5199999999999996</v>
      </c>
      <c r="S234">
        <v>0.03</v>
      </c>
      <c r="T234">
        <v>0.06</v>
      </c>
      <c r="U234">
        <v>0.15</v>
      </c>
      <c r="V234">
        <v>0.4</v>
      </c>
      <c r="W234">
        <v>1.01</v>
      </c>
      <c r="X234">
        <v>1.6</v>
      </c>
      <c r="Y234">
        <v>2.6</v>
      </c>
      <c r="Z234">
        <v>3.33</v>
      </c>
      <c r="AA234">
        <v>3.85</v>
      </c>
      <c r="AB234">
        <v>4.63</v>
      </c>
      <c r="AC234">
        <v>4.7</v>
      </c>
      <c r="AE234" s="1"/>
    </row>
    <row r="235" spans="1:31">
      <c r="A235" s="31">
        <v>20390215.103500001</v>
      </c>
      <c r="B235">
        <v>20100107</v>
      </c>
      <c r="C235" s="32">
        <v>20390215</v>
      </c>
      <c r="D235">
        <v>3.5</v>
      </c>
      <c r="E235">
        <v>81.140625</v>
      </c>
      <c r="F235">
        <v>81.1875</v>
      </c>
      <c r="G235">
        <v>29.105599999999999</v>
      </c>
      <c r="H235">
        <v>1.3601000000000001</v>
      </c>
      <c r="I235">
        <v>0.24937999999999999</v>
      </c>
      <c r="J235">
        <v>0.05</v>
      </c>
      <c r="K235">
        <v>0.56999999999999995</v>
      </c>
      <c r="L235">
        <v>1.28</v>
      </c>
      <c r="M235">
        <v>1.93</v>
      </c>
      <c r="N235">
        <v>2.4700000000000002</v>
      </c>
      <c r="O235">
        <v>2.88</v>
      </c>
      <c r="P235">
        <v>3.45</v>
      </c>
      <c r="Q235">
        <v>3.92</v>
      </c>
      <c r="R235">
        <v>4.53</v>
      </c>
      <c r="S235">
        <v>0.02</v>
      </c>
      <c r="T235">
        <v>0.05</v>
      </c>
      <c r="U235">
        <v>0.16</v>
      </c>
      <c r="V235">
        <v>0.4</v>
      </c>
      <c r="W235">
        <v>1.03</v>
      </c>
      <c r="X235">
        <v>1.62</v>
      </c>
      <c r="Y235">
        <v>2.62</v>
      </c>
      <c r="Z235">
        <v>3.33</v>
      </c>
      <c r="AA235">
        <v>3.85</v>
      </c>
      <c r="AB235">
        <v>4.62</v>
      </c>
      <c r="AC235">
        <v>4.6900000000000004</v>
      </c>
      <c r="AE235" s="1"/>
    </row>
    <row r="236" spans="1:31">
      <c r="A236" s="31">
        <v>20390215.103500001</v>
      </c>
      <c r="B236">
        <v>20100108</v>
      </c>
      <c r="C236" s="32">
        <v>20390215</v>
      </c>
      <c r="D236">
        <v>3.5</v>
      </c>
      <c r="E236">
        <v>80.828125</v>
      </c>
      <c r="F236">
        <v>80.90625</v>
      </c>
      <c r="G236">
        <v>29.102799999999998</v>
      </c>
      <c r="H236">
        <v>1.3695999999999999</v>
      </c>
      <c r="I236">
        <v>0.25124999999999997</v>
      </c>
      <c r="J236">
        <v>0.05</v>
      </c>
      <c r="K236">
        <v>0.55000000000000004</v>
      </c>
      <c r="L236">
        <v>1.26</v>
      </c>
      <c r="M236">
        <v>1.93</v>
      </c>
      <c r="N236">
        <v>2.4700000000000002</v>
      </c>
      <c r="O236">
        <v>2.89</v>
      </c>
      <c r="P236">
        <v>3.46</v>
      </c>
      <c r="Q236">
        <v>3.94</v>
      </c>
      <c r="R236">
        <v>4.58</v>
      </c>
      <c r="S236">
        <v>0.02</v>
      </c>
      <c r="T236">
        <v>0.05</v>
      </c>
      <c r="U236">
        <v>0.15</v>
      </c>
      <c r="V236">
        <v>0.37</v>
      </c>
      <c r="W236">
        <v>0.96</v>
      </c>
      <c r="X236">
        <v>1.56</v>
      </c>
      <c r="Y236">
        <v>2.57</v>
      </c>
      <c r="Z236">
        <v>3.31</v>
      </c>
      <c r="AA236">
        <v>3.83</v>
      </c>
      <c r="AB236">
        <v>4.6100000000000003</v>
      </c>
      <c r="AC236">
        <v>4.7</v>
      </c>
      <c r="AE236" s="1"/>
    </row>
    <row r="237" spans="1:31">
      <c r="A237" s="31">
        <v>20390215.103500001</v>
      </c>
      <c r="B237">
        <v>20100111</v>
      </c>
      <c r="C237" s="32">
        <v>20390215</v>
      </c>
      <c r="D237">
        <v>3.5</v>
      </c>
      <c r="E237">
        <v>80.671875</v>
      </c>
      <c r="F237">
        <v>80.71875</v>
      </c>
      <c r="G237">
        <v>29.0944</v>
      </c>
      <c r="H237">
        <v>1.3980999999999999</v>
      </c>
      <c r="I237">
        <v>0.25124999999999997</v>
      </c>
      <c r="J237">
        <v>0.05</v>
      </c>
      <c r="K237">
        <v>0.53</v>
      </c>
      <c r="L237">
        <v>1.2</v>
      </c>
      <c r="M237">
        <v>1.87</v>
      </c>
      <c r="N237">
        <v>2.41</v>
      </c>
      <c r="O237">
        <v>2.84</v>
      </c>
      <c r="P237">
        <v>3.41</v>
      </c>
      <c r="Q237">
        <v>3.91</v>
      </c>
      <c r="R237">
        <v>4.5599999999999996</v>
      </c>
      <c r="S237">
        <v>0.01</v>
      </c>
      <c r="T237">
        <v>0.04</v>
      </c>
      <c r="U237">
        <v>0.13</v>
      </c>
      <c r="V237">
        <v>0.35</v>
      </c>
      <c r="W237">
        <v>0.95</v>
      </c>
      <c r="X237">
        <v>1.55</v>
      </c>
      <c r="Y237">
        <v>2.58</v>
      </c>
      <c r="Z237">
        <v>3.32</v>
      </c>
      <c r="AA237">
        <v>3.85</v>
      </c>
      <c r="AB237">
        <v>4.6399999999999997</v>
      </c>
      <c r="AC237">
        <v>4.74</v>
      </c>
      <c r="AE237" s="1"/>
    </row>
    <row r="238" spans="1:31">
      <c r="A238" s="31">
        <v>20390215.103500001</v>
      </c>
      <c r="B238">
        <v>20100112</v>
      </c>
      <c r="C238" s="32">
        <v>20390215</v>
      </c>
      <c r="D238">
        <v>3.5</v>
      </c>
      <c r="E238">
        <v>82.296875</v>
      </c>
      <c r="F238">
        <v>82.328125</v>
      </c>
      <c r="G238">
        <v>29.091699999999999</v>
      </c>
      <c r="H238">
        <v>1.4076</v>
      </c>
      <c r="I238">
        <v>0.25124999999999997</v>
      </c>
      <c r="J238">
        <v>0.03</v>
      </c>
      <c r="K238">
        <v>0.51</v>
      </c>
      <c r="L238">
        <v>1.18</v>
      </c>
      <c r="M238">
        <v>1.82</v>
      </c>
      <c r="N238">
        <v>2.35</v>
      </c>
      <c r="O238">
        <v>2.78</v>
      </c>
      <c r="P238">
        <v>3.35</v>
      </c>
      <c r="Q238">
        <v>3.83</v>
      </c>
      <c r="R238">
        <v>4.5</v>
      </c>
      <c r="S238">
        <v>0.02</v>
      </c>
      <c r="T238">
        <v>0.05</v>
      </c>
      <c r="U238">
        <v>0.14000000000000001</v>
      </c>
      <c r="V238">
        <v>0.34</v>
      </c>
      <c r="W238">
        <v>0.92</v>
      </c>
      <c r="X238">
        <v>1.5</v>
      </c>
      <c r="Y238">
        <v>2.4900000000000002</v>
      </c>
      <c r="Z238">
        <v>3.22</v>
      </c>
      <c r="AA238">
        <v>3.74</v>
      </c>
      <c r="AB238">
        <v>4.5199999999999996</v>
      </c>
      <c r="AC238">
        <v>4.62</v>
      </c>
      <c r="AE238" s="1"/>
    </row>
    <row r="239" spans="1:31">
      <c r="A239" s="31">
        <v>20390215.103500001</v>
      </c>
      <c r="B239">
        <v>20100113</v>
      </c>
      <c r="C239" s="32">
        <v>20390215</v>
      </c>
      <c r="D239">
        <v>3.5</v>
      </c>
      <c r="E239">
        <v>80.90625</v>
      </c>
      <c r="F239">
        <v>80.96875</v>
      </c>
      <c r="G239">
        <v>29.088899999999999</v>
      </c>
      <c r="H239">
        <v>1.4171</v>
      </c>
      <c r="I239">
        <v>0.25124999999999997</v>
      </c>
      <c r="J239">
        <v>0.05</v>
      </c>
      <c r="K239">
        <v>0.53</v>
      </c>
      <c r="L239">
        <v>1.19</v>
      </c>
      <c r="M239">
        <v>1.82</v>
      </c>
      <c r="N239">
        <v>2.36</v>
      </c>
      <c r="O239">
        <v>2.77</v>
      </c>
      <c r="P239">
        <v>3.34</v>
      </c>
      <c r="Q239">
        <v>3.82</v>
      </c>
      <c r="R239">
        <v>4.49</v>
      </c>
      <c r="S239">
        <v>0.02</v>
      </c>
      <c r="T239">
        <v>0.06</v>
      </c>
      <c r="U239">
        <v>0.15</v>
      </c>
      <c r="V239">
        <v>0.37</v>
      </c>
      <c r="W239">
        <v>0.97</v>
      </c>
      <c r="X239">
        <v>1.54</v>
      </c>
      <c r="Y239">
        <v>2.5499999999999998</v>
      </c>
      <c r="Z239">
        <v>3.28</v>
      </c>
      <c r="AA239">
        <v>3.8</v>
      </c>
      <c r="AB239">
        <v>4.5999999999999996</v>
      </c>
      <c r="AC239">
        <v>4.71</v>
      </c>
      <c r="AE239" s="1"/>
    </row>
    <row r="240" spans="1:31">
      <c r="A240" s="31">
        <v>20390215.103500001</v>
      </c>
      <c r="B240">
        <v>20100114</v>
      </c>
      <c r="C240" s="32">
        <v>20390215</v>
      </c>
      <c r="D240">
        <v>3.5</v>
      </c>
      <c r="E240">
        <v>82.15625</v>
      </c>
      <c r="F240">
        <v>82.203125</v>
      </c>
      <c r="G240">
        <v>29.086099999999998</v>
      </c>
      <c r="H240">
        <v>1.4266000000000001</v>
      </c>
      <c r="I240">
        <v>0.25124999999999997</v>
      </c>
      <c r="J240">
        <v>0.05</v>
      </c>
      <c r="K240">
        <v>0.52</v>
      </c>
      <c r="L240">
        <v>1.18</v>
      </c>
      <c r="M240">
        <v>1.83</v>
      </c>
      <c r="N240">
        <v>2.36</v>
      </c>
      <c r="O240">
        <v>2.77</v>
      </c>
      <c r="P240">
        <v>3.36</v>
      </c>
      <c r="Q240">
        <v>3.85</v>
      </c>
      <c r="R240">
        <v>4.53</v>
      </c>
      <c r="S240">
        <v>0.02</v>
      </c>
      <c r="T240">
        <v>0.05</v>
      </c>
      <c r="U240">
        <v>0.14000000000000001</v>
      </c>
      <c r="V240">
        <v>0.34</v>
      </c>
      <c r="W240">
        <v>0.94</v>
      </c>
      <c r="X240">
        <v>1.49</v>
      </c>
      <c r="Y240">
        <v>2.5099999999999998</v>
      </c>
      <c r="Z240">
        <v>3.23</v>
      </c>
      <c r="AA240">
        <v>3.76</v>
      </c>
      <c r="AB240">
        <v>4.5199999999999996</v>
      </c>
      <c r="AC240">
        <v>4.63</v>
      </c>
      <c r="AE240" s="1"/>
    </row>
    <row r="241" spans="1:31">
      <c r="A241" s="31">
        <v>20390215.103500001</v>
      </c>
      <c r="B241">
        <v>20100115</v>
      </c>
      <c r="C241" s="32">
        <v>20390215</v>
      </c>
      <c r="D241">
        <v>3.5</v>
      </c>
      <c r="E241">
        <v>82.75</v>
      </c>
      <c r="F241">
        <v>82.796875</v>
      </c>
      <c r="G241">
        <v>29.083300000000001</v>
      </c>
      <c r="H241">
        <v>1.4360999999999999</v>
      </c>
      <c r="I241">
        <v>0.25124999999999997</v>
      </c>
      <c r="J241">
        <v>0.06</v>
      </c>
      <c r="K241">
        <v>0.5</v>
      </c>
      <c r="L241">
        <v>1.1399999999999999</v>
      </c>
      <c r="M241">
        <v>1.76</v>
      </c>
      <c r="N241">
        <v>2.27</v>
      </c>
      <c r="O241">
        <v>2.69</v>
      </c>
      <c r="P241">
        <v>3.27</v>
      </c>
      <c r="Q241">
        <v>3.76</v>
      </c>
      <c r="R241">
        <v>4.4400000000000004</v>
      </c>
      <c r="S241">
        <v>0.03</v>
      </c>
      <c r="T241">
        <v>0.06</v>
      </c>
      <c r="U241">
        <v>0.15</v>
      </c>
      <c r="V241">
        <v>0.33</v>
      </c>
      <c r="W241">
        <v>0.89</v>
      </c>
      <c r="X241">
        <v>1.44</v>
      </c>
      <c r="Y241">
        <v>2.44</v>
      </c>
      <c r="Z241">
        <v>3.17</v>
      </c>
      <c r="AA241">
        <v>3.7</v>
      </c>
      <c r="AB241">
        <v>4.4800000000000004</v>
      </c>
      <c r="AC241">
        <v>4.58</v>
      </c>
      <c r="AE241" s="1"/>
    </row>
    <row r="242" spans="1:31">
      <c r="A242" s="31">
        <v>20390215.103500001</v>
      </c>
      <c r="B242">
        <v>20100119</v>
      </c>
      <c r="C242" s="32">
        <v>20390215</v>
      </c>
      <c r="D242">
        <v>3.5</v>
      </c>
      <c r="E242">
        <v>82.609375</v>
      </c>
      <c r="F242">
        <v>82.6875</v>
      </c>
      <c r="G242">
        <v>29.072199999999999</v>
      </c>
      <c r="H242">
        <v>1.4742</v>
      </c>
      <c r="I242">
        <v>0.249</v>
      </c>
      <c r="J242">
        <v>0.1</v>
      </c>
      <c r="K242">
        <v>0.51</v>
      </c>
      <c r="L242">
        <v>1.1599999999999999</v>
      </c>
      <c r="M242">
        <v>1.79</v>
      </c>
      <c r="N242">
        <v>2.3199999999999998</v>
      </c>
      <c r="O242">
        <v>2.74</v>
      </c>
      <c r="P242">
        <v>3.33</v>
      </c>
      <c r="Q242">
        <v>3.82</v>
      </c>
      <c r="R242">
        <v>4.5</v>
      </c>
      <c r="S242">
        <v>0.03</v>
      </c>
      <c r="T242">
        <v>0.06</v>
      </c>
      <c r="U242">
        <v>0.14000000000000001</v>
      </c>
      <c r="V242">
        <v>0.33</v>
      </c>
      <c r="W242">
        <v>0.93</v>
      </c>
      <c r="X242">
        <v>1.48</v>
      </c>
      <c r="Y242">
        <v>2.48</v>
      </c>
      <c r="Z242">
        <v>3.2</v>
      </c>
      <c r="AA242">
        <v>3.73</v>
      </c>
      <c r="AB242">
        <v>4.49</v>
      </c>
      <c r="AC242">
        <v>4.5999999999999996</v>
      </c>
      <c r="AE242" s="1"/>
    </row>
    <row r="243" spans="1:31">
      <c r="A243" s="31">
        <v>20390215.103500001</v>
      </c>
      <c r="B243">
        <v>20100120</v>
      </c>
      <c r="C243" s="32">
        <v>20390215</v>
      </c>
      <c r="D243">
        <v>3.5</v>
      </c>
      <c r="E243">
        <v>83.40625</v>
      </c>
      <c r="F243">
        <v>83.4375</v>
      </c>
      <c r="G243">
        <v>29.069400000000002</v>
      </c>
      <c r="H243">
        <v>1.4837</v>
      </c>
      <c r="I243">
        <v>0.24887999999999999</v>
      </c>
      <c r="J243">
        <v>0.05</v>
      </c>
      <c r="K243">
        <v>0.5</v>
      </c>
      <c r="L243">
        <v>1.1299999999999999</v>
      </c>
      <c r="M243">
        <v>1.75</v>
      </c>
      <c r="N243">
        <v>2.27</v>
      </c>
      <c r="O243">
        <v>2.69</v>
      </c>
      <c r="P243">
        <v>3.27</v>
      </c>
      <c r="Q243">
        <v>3.75</v>
      </c>
      <c r="R243">
        <v>4.43</v>
      </c>
      <c r="S243">
        <v>0.03</v>
      </c>
      <c r="T243">
        <v>0.05</v>
      </c>
      <c r="U243">
        <v>0.14000000000000001</v>
      </c>
      <c r="V243">
        <v>0.31</v>
      </c>
      <c r="W243">
        <v>0.92</v>
      </c>
      <c r="X243">
        <v>1.46</v>
      </c>
      <c r="Y243">
        <v>2.4500000000000002</v>
      </c>
      <c r="Z243">
        <v>3.16</v>
      </c>
      <c r="AA243">
        <v>3.68</v>
      </c>
      <c r="AB243">
        <v>4.43</v>
      </c>
      <c r="AC243">
        <v>4.54</v>
      </c>
      <c r="AE243" s="1"/>
    </row>
    <row r="244" spans="1:31">
      <c r="A244" s="31">
        <v>20390215.103500001</v>
      </c>
      <c r="B244">
        <v>20100121</v>
      </c>
      <c r="C244" s="32">
        <v>20390215</v>
      </c>
      <c r="D244">
        <v>3.5</v>
      </c>
      <c r="E244">
        <v>84.015625</v>
      </c>
      <c r="F244">
        <v>84.0625</v>
      </c>
      <c r="G244">
        <v>29.066700000000001</v>
      </c>
      <c r="H244">
        <v>1.4932000000000001</v>
      </c>
      <c r="I244">
        <v>0.24887999999999999</v>
      </c>
      <c r="J244">
        <v>0.05</v>
      </c>
      <c r="K244">
        <v>0.51</v>
      </c>
      <c r="L244">
        <v>1.1499999999999999</v>
      </c>
      <c r="M244">
        <v>1.77</v>
      </c>
      <c r="N244">
        <v>2.2799999999999998</v>
      </c>
      <c r="O244">
        <v>2.7</v>
      </c>
      <c r="P244">
        <v>3.26</v>
      </c>
      <c r="Q244">
        <v>3.74</v>
      </c>
      <c r="R244">
        <v>4.41</v>
      </c>
      <c r="S244">
        <v>0.02</v>
      </c>
      <c r="T244">
        <v>0.06</v>
      </c>
      <c r="U244">
        <v>0.14000000000000001</v>
      </c>
      <c r="V244">
        <v>0.31</v>
      </c>
      <c r="W244">
        <v>0.87</v>
      </c>
      <c r="X244">
        <v>1.41</v>
      </c>
      <c r="Y244">
        <v>2.38</v>
      </c>
      <c r="Z244">
        <v>3.09</v>
      </c>
      <c r="AA244">
        <v>3.62</v>
      </c>
      <c r="AB244">
        <v>4.38</v>
      </c>
      <c r="AC244">
        <v>4.5</v>
      </c>
      <c r="AE244" s="1"/>
    </row>
    <row r="245" spans="1:31">
      <c r="A245" s="31">
        <v>20390215.103500001</v>
      </c>
      <c r="B245">
        <v>20100122</v>
      </c>
      <c r="C245" s="32">
        <v>20390215</v>
      </c>
      <c r="D245">
        <v>3.5</v>
      </c>
      <c r="E245">
        <v>83.390625</v>
      </c>
      <c r="F245">
        <v>83.421875</v>
      </c>
      <c r="G245">
        <v>29.0639</v>
      </c>
      <c r="H245">
        <v>1.5026999999999999</v>
      </c>
      <c r="I245">
        <v>0.24906</v>
      </c>
      <c r="J245">
        <v>0.05</v>
      </c>
      <c r="K245">
        <v>0.5</v>
      </c>
      <c r="L245">
        <v>1.1299999999999999</v>
      </c>
      <c r="M245">
        <v>1.75</v>
      </c>
      <c r="N245">
        <v>2.2599999999999998</v>
      </c>
      <c r="O245">
        <v>2.68</v>
      </c>
      <c r="P245">
        <v>3.25</v>
      </c>
      <c r="Q245">
        <v>3.74</v>
      </c>
      <c r="R245">
        <v>4.4400000000000004</v>
      </c>
      <c r="S245">
        <v>0.02</v>
      </c>
      <c r="T245">
        <v>0.06</v>
      </c>
      <c r="U245">
        <v>0.14000000000000001</v>
      </c>
      <c r="V245">
        <v>0.3</v>
      </c>
      <c r="W245">
        <v>0.84</v>
      </c>
      <c r="X245">
        <v>1.39</v>
      </c>
      <c r="Y245">
        <v>2.37</v>
      </c>
      <c r="Z245">
        <v>3.09</v>
      </c>
      <c r="AA245">
        <v>3.62</v>
      </c>
      <c r="AB245">
        <v>4.38</v>
      </c>
      <c r="AC245">
        <v>4.5</v>
      </c>
      <c r="AE245" s="1"/>
    </row>
    <row r="246" spans="1:31">
      <c r="A246" s="31">
        <v>20390215.103500001</v>
      </c>
      <c r="B246">
        <v>20100125</v>
      </c>
      <c r="C246" s="32">
        <v>20390215</v>
      </c>
      <c r="D246">
        <v>3.5</v>
      </c>
      <c r="E246">
        <v>83.125</v>
      </c>
      <c r="F246">
        <v>83.1875</v>
      </c>
      <c r="G246">
        <v>29.055599999999998</v>
      </c>
      <c r="H246">
        <v>1.5313000000000001</v>
      </c>
      <c r="I246">
        <v>0.24875</v>
      </c>
      <c r="J246">
        <v>0.06</v>
      </c>
      <c r="K246">
        <v>0.49</v>
      </c>
      <c r="L246">
        <v>1.1100000000000001</v>
      </c>
      <c r="M246">
        <v>1.73</v>
      </c>
      <c r="N246">
        <v>2.25</v>
      </c>
      <c r="O246">
        <v>2.67</v>
      </c>
      <c r="P246">
        <v>3.25</v>
      </c>
      <c r="Q246">
        <v>3.74</v>
      </c>
      <c r="R246">
        <v>4.43</v>
      </c>
      <c r="S246">
        <v>0.02</v>
      </c>
      <c r="T246">
        <v>0.06</v>
      </c>
      <c r="U246">
        <v>0.14000000000000001</v>
      </c>
      <c r="V246">
        <v>0.3</v>
      </c>
      <c r="W246">
        <v>0.86</v>
      </c>
      <c r="X246">
        <v>1.4</v>
      </c>
      <c r="Y246">
        <v>2.39</v>
      </c>
      <c r="Z246">
        <v>3.12</v>
      </c>
      <c r="AA246">
        <v>3.66</v>
      </c>
      <c r="AB246">
        <v>4.42</v>
      </c>
      <c r="AC246">
        <v>4.55</v>
      </c>
      <c r="AE246" s="1"/>
    </row>
    <row r="247" spans="1:31">
      <c r="A247" s="31">
        <v>20390215.103500001</v>
      </c>
      <c r="B247">
        <v>20100126</v>
      </c>
      <c r="C247" s="32">
        <v>20390215</v>
      </c>
      <c r="D247">
        <v>3.5</v>
      </c>
      <c r="E247">
        <v>83.078125</v>
      </c>
      <c r="F247">
        <v>83.109375</v>
      </c>
      <c r="G247">
        <v>29.052800000000001</v>
      </c>
      <c r="H247">
        <v>1.5407999999999999</v>
      </c>
      <c r="I247">
        <v>0.24875</v>
      </c>
      <c r="J247">
        <v>0.06</v>
      </c>
      <c r="K247">
        <v>0.48</v>
      </c>
      <c r="L247">
        <v>1.1000000000000001</v>
      </c>
      <c r="M247">
        <v>1.72</v>
      </c>
      <c r="N247">
        <v>2.23</v>
      </c>
      <c r="O247">
        <v>2.65</v>
      </c>
      <c r="P247">
        <v>3.23</v>
      </c>
      <c r="Q247">
        <v>3.72</v>
      </c>
      <c r="R247">
        <v>4.43</v>
      </c>
      <c r="S247">
        <v>0.02</v>
      </c>
      <c r="T247">
        <v>7.0000000000000007E-2</v>
      </c>
      <c r="U247">
        <v>0.14000000000000001</v>
      </c>
      <c r="V247">
        <v>0.32</v>
      </c>
      <c r="W247">
        <v>0.87</v>
      </c>
      <c r="X247">
        <v>1.4</v>
      </c>
      <c r="Y247">
        <v>2.38</v>
      </c>
      <c r="Z247">
        <v>3.11</v>
      </c>
      <c r="AA247">
        <v>3.65</v>
      </c>
      <c r="AB247">
        <v>4.43</v>
      </c>
      <c r="AC247">
        <v>4.5599999999999996</v>
      </c>
      <c r="AE247" s="1"/>
    </row>
    <row r="248" spans="1:31">
      <c r="A248" s="31">
        <v>20390215.103500001</v>
      </c>
      <c r="B248">
        <v>20100127</v>
      </c>
      <c r="C248" s="32">
        <v>20390215</v>
      </c>
      <c r="D248">
        <v>3.5</v>
      </c>
      <c r="E248">
        <v>82.90625</v>
      </c>
      <c r="F248">
        <v>82.953125</v>
      </c>
      <c r="G248">
        <v>29.05</v>
      </c>
      <c r="H248">
        <v>1.5503</v>
      </c>
      <c r="I248">
        <v>0.24875</v>
      </c>
      <c r="J248">
        <v>0.06</v>
      </c>
      <c r="K248">
        <v>0.48</v>
      </c>
      <c r="L248">
        <v>1.0900000000000001</v>
      </c>
      <c r="M248">
        <v>1.7</v>
      </c>
      <c r="N248">
        <v>2.2200000000000002</v>
      </c>
      <c r="O248">
        <v>2.64</v>
      </c>
      <c r="P248">
        <v>3.22</v>
      </c>
      <c r="Q248">
        <v>3.72</v>
      </c>
      <c r="R248">
        <v>4.42</v>
      </c>
      <c r="S248">
        <v>0.01</v>
      </c>
      <c r="T248">
        <v>0.08</v>
      </c>
      <c r="U248">
        <v>0.16</v>
      </c>
      <c r="V248">
        <v>0.33</v>
      </c>
      <c r="W248">
        <v>0.9</v>
      </c>
      <c r="X248">
        <v>1.46</v>
      </c>
      <c r="Y248">
        <v>2.4300000000000002</v>
      </c>
      <c r="Z248">
        <v>3.14</v>
      </c>
      <c r="AA248">
        <v>3.66</v>
      </c>
      <c r="AB248">
        <v>4.42</v>
      </c>
      <c r="AC248">
        <v>4.55</v>
      </c>
      <c r="AE248" s="1"/>
    </row>
    <row r="249" spans="1:31">
      <c r="A249" s="31">
        <v>20390215.103500001</v>
      </c>
      <c r="B249">
        <v>20100128</v>
      </c>
      <c r="C249" s="32">
        <v>20390215</v>
      </c>
      <c r="D249">
        <v>3.5</v>
      </c>
      <c r="E249">
        <v>83.140625</v>
      </c>
      <c r="F249">
        <v>83.203125</v>
      </c>
      <c r="G249">
        <v>29.0472</v>
      </c>
      <c r="H249">
        <v>1.5598000000000001</v>
      </c>
      <c r="I249">
        <v>0.24875</v>
      </c>
      <c r="J249">
        <v>0.05</v>
      </c>
      <c r="K249">
        <v>0.5</v>
      </c>
      <c r="L249">
        <v>1.1499999999999999</v>
      </c>
      <c r="M249">
        <v>1.78</v>
      </c>
      <c r="N249">
        <v>2.2999999999999998</v>
      </c>
      <c r="O249">
        <v>2.72</v>
      </c>
      <c r="P249">
        <v>3.3</v>
      </c>
      <c r="Q249">
        <v>3.78</v>
      </c>
      <c r="R249">
        <v>4.47</v>
      </c>
      <c r="S249">
        <v>0.01</v>
      </c>
      <c r="T249">
        <v>0.08</v>
      </c>
      <c r="U249">
        <v>0.15</v>
      </c>
      <c r="V249">
        <v>0.31</v>
      </c>
      <c r="W249">
        <v>0.87</v>
      </c>
      <c r="X249">
        <v>1.44</v>
      </c>
      <c r="Y249">
        <v>2.41</v>
      </c>
      <c r="Z249">
        <v>3.15</v>
      </c>
      <c r="AA249">
        <v>3.68</v>
      </c>
      <c r="AB249">
        <v>4.4400000000000004</v>
      </c>
      <c r="AC249">
        <v>4.57</v>
      </c>
      <c r="AE249" s="1"/>
    </row>
    <row r="250" spans="1:31">
      <c r="A250" s="31">
        <v>20390215.103500001</v>
      </c>
      <c r="B250">
        <v>20100129</v>
      </c>
      <c r="C250" s="32">
        <v>20390215</v>
      </c>
      <c r="D250">
        <v>3.5</v>
      </c>
      <c r="E250">
        <v>84.0625</v>
      </c>
      <c r="F250">
        <v>84.09375</v>
      </c>
      <c r="G250">
        <v>29.0444</v>
      </c>
      <c r="H250">
        <v>1.5692999999999999</v>
      </c>
      <c r="I250">
        <v>0.24906</v>
      </c>
      <c r="J250">
        <v>0.06</v>
      </c>
      <c r="K250">
        <v>0.51</v>
      </c>
      <c r="L250">
        <v>1.1499999999999999</v>
      </c>
      <c r="M250">
        <v>1.77</v>
      </c>
      <c r="N250">
        <v>2.2799999999999998</v>
      </c>
      <c r="O250">
        <v>2.7</v>
      </c>
      <c r="P250">
        <v>3.28</v>
      </c>
      <c r="Q250">
        <v>3.77</v>
      </c>
      <c r="R250">
        <v>4.4400000000000004</v>
      </c>
      <c r="S250">
        <v>0.02</v>
      </c>
      <c r="T250">
        <v>0.08</v>
      </c>
      <c r="U250">
        <v>0.15</v>
      </c>
      <c r="V250">
        <v>0.3</v>
      </c>
      <c r="W250">
        <v>0.82</v>
      </c>
      <c r="X250">
        <v>1.38</v>
      </c>
      <c r="Y250">
        <v>2.34</v>
      </c>
      <c r="Z250">
        <v>3.08</v>
      </c>
      <c r="AA250">
        <v>3.63</v>
      </c>
      <c r="AB250">
        <v>4.38</v>
      </c>
      <c r="AC250">
        <v>4.51</v>
      </c>
      <c r="AE250" s="1"/>
    </row>
    <row r="251" spans="1:31">
      <c r="A251" s="31">
        <v>20390215.103500001</v>
      </c>
      <c r="B251">
        <v>20100201</v>
      </c>
      <c r="C251" s="32">
        <v>20390215</v>
      </c>
      <c r="D251">
        <v>3.5</v>
      </c>
      <c r="E251">
        <v>82.96875</v>
      </c>
      <c r="F251">
        <v>83</v>
      </c>
      <c r="G251">
        <v>29.038900000000002</v>
      </c>
      <c r="H251">
        <v>1.5978000000000001</v>
      </c>
      <c r="I251">
        <v>0.24906</v>
      </c>
      <c r="J251">
        <v>0.08</v>
      </c>
      <c r="K251">
        <v>0.51</v>
      </c>
      <c r="L251">
        <v>1.1499999999999999</v>
      </c>
      <c r="M251">
        <v>1.77</v>
      </c>
      <c r="N251">
        <v>2.2799999999999998</v>
      </c>
      <c r="O251">
        <v>2.7</v>
      </c>
      <c r="P251">
        <v>3.28</v>
      </c>
      <c r="Q251">
        <v>3.78</v>
      </c>
      <c r="R251">
        <v>4.46</v>
      </c>
      <c r="S251">
        <v>0.05</v>
      </c>
      <c r="T251">
        <v>0.1</v>
      </c>
      <c r="U251">
        <v>0.17</v>
      </c>
      <c r="V251">
        <v>0.33</v>
      </c>
      <c r="W251">
        <v>0.86</v>
      </c>
      <c r="X251">
        <v>1.41</v>
      </c>
      <c r="Y251">
        <v>2.38</v>
      </c>
      <c r="Z251">
        <v>3.12</v>
      </c>
      <c r="AA251">
        <v>3.68</v>
      </c>
      <c r="AB251">
        <v>4.43</v>
      </c>
      <c r="AC251">
        <v>4.5599999999999996</v>
      </c>
      <c r="AE251" s="1"/>
    </row>
    <row r="252" spans="1:31">
      <c r="A252" s="31">
        <v>20390215.103500001</v>
      </c>
      <c r="B252">
        <v>20100202</v>
      </c>
      <c r="C252" s="32">
        <v>20390215</v>
      </c>
      <c r="D252">
        <v>3.5</v>
      </c>
      <c r="E252">
        <v>83.015625</v>
      </c>
      <c r="F252">
        <v>83.046875</v>
      </c>
      <c r="G252">
        <v>29.036100000000001</v>
      </c>
      <c r="H252">
        <v>1.6073</v>
      </c>
      <c r="I252">
        <v>0.25030999999999998</v>
      </c>
      <c r="J252">
        <v>7.0000000000000007E-2</v>
      </c>
      <c r="K252">
        <v>0.5</v>
      </c>
      <c r="L252">
        <v>1.1299999999999999</v>
      </c>
      <c r="M252">
        <v>1.74</v>
      </c>
      <c r="N252">
        <v>2.2599999999999998</v>
      </c>
      <c r="O252">
        <v>2.68</v>
      </c>
      <c r="P252">
        <v>3.27</v>
      </c>
      <c r="Q252">
        <v>3.78</v>
      </c>
      <c r="R252">
        <v>4.47</v>
      </c>
      <c r="S252">
        <v>0.04</v>
      </c>
      <c r="T252">
        <v>0.1</v>
      </c>
      <c r="U252">
        <v>0.17</v>
      </c>
      <c r="V252">
        <v>0.33</v>
      </c>
      <c r="W252">
        <v>0.86</v>
      </c>
      <c r="X252">
        <v>1.41</v>
      </c>
      <c r="Y252">
        <v>2.37</v>
      </c>
      <c r="Z252">
        <v>3.11</v>
      </c>
      <c r="AA252">
        <v>3.67</v>
      </c>
      <c r="AB252">
        <v>4.42</v>
      </c>
      <c r="AC252">
        <v>4.55</v>
      </c>
      <c r="AE252" s="1"/>
    </row>
    <row r="253" spans="1:31">
      <c r="A253" s="31">
        <v>20390215.103500001</v>
      </c>
      <c r="B253">
        <v>20100203</v>
      </c>
      <c r="C253" s="32">
        <v>20390215</v>
      </c>
      <c r="D253">
        <v>3.5</v>
      </c>
      <c r="E253">
        <v>81.921875</v>
      </c>
      <c r="F253">
        <v>81.953125</v>
      </c>
      <c r="G253">
        <v>29.033300000000001</v>
      </c>
      <c r="H253">
        <v>1.6168</v>
      </c>
      <c r="I253">
        <v>0.24906</v>
      </c>
      <c r="J253">
        <v>7.0000000000000007E-2</v>
      </c>
      <c r="K253">
        <v>0.52</v>
      </c>
      <c r="L253">
        <v>1.1599999999999999</v>
      </c>
      <c r="M253">
        <v>1.77</v>
      </c>
      <c r="N253">
        <v>2.29</v>
      </c>
      <c r="O253">
        <v>2.71</v>
      </c>
      <c r="P253">
        <v>3.3</v>
      </c>
      <c r="Q253">
        <v>3.8</v>
      </c>
      <c r="R253">
        <v>4.49</v>
      </c>
      <c r="S253">
        <v>0.05</v>
      </c>
      <c r="T253">
        <v>0.1</v>
      </c>
      <c r="U253">
        <v>0.17</v>
      </c>
      <c r="V253">
        <v>0.35</v>
      </c>
      <c r="W253">
        <v>0.88</v>
      </c>
      <c r="X253">
        <v>1.44</v>
      </c>
      <c r="Y253">
        <v>2.4</v>
      </c>
      <c r="Z253">
        <v>3.16</v>
      </c>
      <c r="AA253">
        <v>3.73</v>
      </c>
      <c r="AB253">
        <v>4.49</v>
      </c>
      <c r="AC253">
        <v>4.62</v>
      </c>
      <c r="AE253" s="1"/>
    </row>
    <row r="254" spans="1:31">
      <c r="A254" s="31">
        <v>20390215.103500001</v>
      </c>
      <c r="B254">
        <v>20100204</v>
      </c>
      <c r="C254" s="32">
        <v>20390215</v>
      </c>
      <c r="D254">
        <v>3.5</v>
      </c>
      <c r="E254">
        <v>83.125</v>
      </c>
      <c r="F254">
        <v>83.171875</v>
      </c>
      <c r="G254">
        <v>29.0306</v>
      </c>
      <c r="H254">
        <v>1.6264000000000001</v>
      </c>
      <c r="I254">
        <v>0.24875</v>
      </c>
      <c r="J254">
        <v>0.1</v>
      </c>
      <c r="K254">
        <v>0.5</v>
      </c>
      <c r="L254">
        <v>1.1100000000000001</v>
      </c>
      <c r="M254">
        <v>1.71</v>
      </c>
      <c r="N254">
        <v>2.2200000000000002</v>
      </c>
      <c r="O254">
        <v>2.64</v>
      </c>
      <c r="P254">
        <v>3.23</v>
      </c>
      <c r="Q254">
        <v>3.74</v>
      </c>
      <c r="R254">
        <v>4.45</v>
      </c>
      <c r="S254">
        <v>0.04</v>
      </c>
      <c r="T254">
        <v>0.09</v>
      </c>
      <c r="U254">
        <v>0.16</v>
      </c>
      <c r="V254">
        <v>0.32</v>
      </c>
      <c r="W254">
        <v>0.8</v>
      </c>
      <c r="X254">
        <v>1.34</v>
      </c>
      <c r="Y254">
        <v>2.29</v>
      </c>
      <c r="Z254">
        <v>3.06</v>
      </c>
      <c r="AA254">
        <v>3.62</v>
      </c>
      <c r="AB254">
        <v>4.3899999999999997</v>
      </c>
      <c r="AC254">
        <v>4.53</v>
      </c>
      <c r="AE254" s="1"/>
    </row>
    <row r="255" spans="1:31">
      <c r="A255" s="31">
        <v>20390215.103500001</v>
      </c>
      <c r="B255">
        <v>20100205</v>
      </c>
      <c r="C255" s="32">
        <v>20390215</v>
      </c>
      <c r="D255">
        <v>3.5</v>
      </c>
      <c r="E255">
        <v>83.671875</v>
      </c>
      <c r="F255">
        <v>83.703125</v>
      </c>
      <c r="G255">
        <v>29.027799999999999</v>
      </c>
      <c r="H255">
        <v>1.6358999999999999</v>
      </c>
      <c r="I255">
        <v>0.24969</v>
      </c>
      <c r="J255">
        <v>0.09</v>
      </c>
      <c r="K255">
        <v>0.49</v>
      </c>
      <c r="L255">
        <v>1.08</v>
      </c>
      <c r="M255">
        <v>1.68</v>
      </c>
      <c r="N255">
        <v>2.1800000000000002</v>
      </c>
      <c r="O255">
        <v>2.6</v>
      </c>
      <c r="P255">
        <v>3.19</v>
      </c>
      <c r="Q255">
        <v>3.7</v>
      </c>
      <c r="R255">
        <v>4.4000000000000004</v>
      </c>
      <c r="S255">
        <v>0.03</v>
      </c>
      <c r="T255">
        <v>0.1</v>
      </c>
      <c r="U255">
        <v>0.17</v>
      </c>
      <c r="V255">
        <v>0.31</v>
      </c>
      <c r="W255">
        <v>0.77</v>
      </c>
      <c r="X255">
        <v>1.28</v>
      </c>
      <c r="Y255">
        <v>2.23</v>
      </c>
      <c r="Z255">
        <v>3</v>
      </c>
      <c r="AA255">
        <v>3.59</v>
      </c>
      <c r="AB255">
        <v>4.3600000000000003</v>
      </c>
      <c r="AC255">
        <v>4.51</v>
      </c>
      <c r="AE255" s="1"/>
    </row>
    <row r="256" spans="1:31">
      <c r="A256" s="31">
        <v>20390215.103500001</v>
      </c>
      <c r="B256">
        <v>20100208</v>
      </c>
      <c r="C256" s="32">
        <v>20390215</v>
      </c>
      <c r="D256">
        <v>3.5</v>
      </c>
      <c r="E256">
        <v>84.015625</v>
      </c>
      <c r="F256">
        <v>84.0625</v>
      </c>
      <c r="G256">
        <v>29.019400000000001</v>
      </c>
      <c r="H256">
        <v>1.6644000000000001</v>
      </c>
      <c r="I256">
        <v>0.25</v>
      </c>
      <c r="J256">
        <v>0.08</v>
      </c>
      <c r="K256">
        <v>0.51</v>
      </c>
      <c r="L256">
        <v>1.0900000000000001</v>
      </c>
      <c r="M256">
        <v>1.68</v>
      </c>
      <c r="N256">
        <v>2.19</v>
      </c>
      <c r="O256">
        <v>2.6</v>
      </c>
      <c r="P256">
        <v>3.19</v>
      </c>
      <c r="Q256">
        <v>3.69</v>
      </c>
      <c r="R256">
        <v>4.38</v>
      </c>
      <c r="S256">
        <v>0.04</v>
      </c>
      <c r="T256">
        <v>0.12</v>
      </c>
      <c r="U256">
        <v>0.17</v>
      </c>
      <c r="V256">
        <v>0.32</v>
      </c>
      <c r="W256">
        <v>0.79</v>
      </c>
      <c r="X256">
        <v>1.3</v>
      </c>
      <c r="Y256">
        <v>2.2599999999999998</v>
      </c>
      <c r="Z256">
        <v>3.03</v>
      </c>
      <c r="AA256">
        <v>3.62</v>
      </c>
      <c r="AB256">
        <v>4.38</v>
      </c>
      <c r="AC256">
        <v>4.5199999999999996</v>
      </c>
      <c r="AE256" s="1"/>
    </row>
    <row r="257" spans="1:31">
      <c r="A257" s="31">
        <v>20390215.103500001</v>
      </c>
      <c r="B257">
        <v>20100209</v>
      </c>
      <c r="C257" s="32">
        <v>20390215</v>
      </c>
      <c r="D257">
        <v>3.5</v>
      </c>
      <c r="E257">
        <v>82.640625</v>
      </c>
      <c r="F257">
        <v>82.671875</v>
      </c>
      <c r="G257">
        <v>29.0167</v>
      </c>
      <c r="H257">
        <v>1.6738999999999999</v>
      </c>
      <c r="I257">
        <v>0.25</v>
      </c>
      <c r="J257">
        <v>7.0000000000000007E-2</v>
      </c>
      <c r="K257">
        <v>0.51</v>
      </c>
      <c r="L257">
        <v>1.0900000000000001</v>
      </c>
      <c r="M257">
        <v>1.68</v>
      </c>
      <c r="N257">
        <v>2.1800000000000002</v>
      </c>
      <c r="O257">
        <v>2.6</v>
      </c>
      <c r="P257">
        <v>3.18</v>
      </c>
      <c r="Q257">
        <v>3.68</v>
      </c>
      <c r="R257">
        <v>4.3600000000000003</v>
      </c>
      <c r="S257">
        <v>0.05</v>
      </c>
      <c r="T257">
        <v>0.12</v>
      </c>
      <c r="U257">
        <v>0.18</v>
      </c>
      <c r="V257">
        <v>0.34</v>
      </c>
      <c r="W257">
        <v>0.84</v>
      </c>
      <c r="X257">
        <v>1.37</v>
      </c>
      <c r="Y257">
        <v>2.3199999999999998</v>
      </c>
      <c r="Z257">
        <v>3.08</v>
      </c>
      <c r="AA257">
        <v>3.67</v>
      </c>
      <c r="AB257">
        <v>4.4400000000000004</v>
      </c>
      <c r="AC257">
        <v>4.58</v>
      </c>
      <c r="AE257" s="1"/>
    </row>
    <row r="258" spans="1:31">
      <c r="A258" s="31">
        <v>20390215.103500001</v>
      </c>
      <c r="B258">
        <v>20100210</v>
      </c>
      <c r="C258" s="32">
        <v>20390215</v>
      </c>
      <c r="D258">
        <v>3.5</v>
      </c>
      <c r="E258">
        <v>81.9375</v>
      </c>
      <c r="F258">
        <v>81.96875</v>
      </c>
      <c r="G258">
        <v>29.0139</v>
      </c>
      <c r="H258">
        <v>1.6834</v>
      </c>
      <c r="I258">
        <v>0.25</v>
      </c>
      <c r="J258">
        <v>7.0000000000000007E-2</v>
      </c>
      <c r="K258">
        <v>0.54</v>
      </c>
      <c r="L258">
        <v>1.1499999999999999</v>
      </c>
      <c r="M258">
        <v>1.75</v>
      </c>
      <c r="N258">
        <v>2.25</v>
      </c>
      <c r="O258">
        <v>2.66</v>
      </c>
      <c r="P258">
        <v>3.24</v>
      </c>
      <c r="Q258">
        <v>3.74</v>
      </c>
      <c r="R258">
        <v>4.42</v>
      </c>
      <c r="S258">
        <v>0.06</v>
      </c>
      <c r="T258">
        <v>0.11</v>
      </c>
      <c r="U258">
        <v>0.19</v>
      </c>
      <c r="V258">
        <v>0.38</v>
      </c>
      <c r="W258">
        <v>0.91</v>
      </c>
      <c r="X258">
        <v>1.44</v>
      </c>
      <c r="Y258">
        <v>2.39</v>
      </c>
      <c r="Z258">
        <v>3.14</v>
      </c>
      <c r="AA258">
        <v>3.72</v>
      </c>
      <c r="AB258">
        <v>4.51</v>
      </c>
      <c r="AC258">
        <v>4.6500000000000004</v>
      </c>
      <c r="AE258" s="1"/>
    </row>
    <row r="259" spans="1:31">
      <c r="A259" s="31">
        <v>20390215.103500001</v>
      </c>
      <c r="B259">
        <v>20100211</v>
      </c>
      <c r="C259" s="32">
        <v>20390215</v>
      </c>
      <c r="D259">
        <v>3.5</v>
      </c>
      <c r="E259">
        <v>81.46875</v>
      </c>
      <c r="F259">
        <v>81.546875</v>
      </c>
      <c r="G259">
        <v>29.011099999999999</v>
      </c>
      <c r="H259">
        <v>1.6929000000000001</v>
      </c>
      <c r="I259">
        <v>0.25</v>
      </c>
      <c r="J259">
        <v>7.0000000000000007E-2</v>
      </c>
      <c r="K259">
        <v>0.55000000000000004</v>
      </c>
      <c r="L259">
        <v>1.17</v>
      </c>
      <c r="M259">
        <v>1.79</v>
      </c>
      <c r="N259">
        <v>2.31</v>
      </c>
      <c r="O259">
        <v>2.73</v>
      </c>
      <c r="P259">
        <v>3.32</v>
      </c>
      <c r="Q259">
        <v>3.83</v>
      </c>
      <c r="R259">
        <v>4.53</v>
      </c>
      <c r="S259">
        <v>0.05</v>
      </c>
      <c r="T259">
        <v>0.11</v>
      </c>
      <c r="U259">
        <v>0.18</v>
      </c>
      <c r="V259">
        <v>0.38</v>
      </c>
      <c r="W259">
        <v>0.91</v>
      </c>
      <c r="X259">
        <v>1.43</v>
      </c>
      <c r="Y259">
        <v>2.39</v>
      </c>
      <c r="Z259">
        <v>3.15</v>
      </c>
      <c r="AA259">
        <v>3.73</v>
      </c>
      <c r="AB259">
        <v>4.54</v>
      </c>
      <c r="AC259">
        <v>4.6900000000000004</v>
      </c>
      <c r="AE259" s="1"/>
    </row>
    <row r="260" spans="1:31">
      <c r="A260" s="31">
        <v>20390215.103500001</v>
      </c>
      <c r="B260">
        <v>20100212</v>
      </c>
      <c r="C260" s="32">
        <v>20390215</v>
      </c>
      <c r="D260">
        <v>3.5</v>
      </c>
      <c r="E260">
        <v>81.8125</v>
      </c>
      <c r="F260">
        <v>81.84375</v>
      </c>
      <c r="G260">
        <v>29.008299999999998</v>
      </c>
      <c r="H260">
        <v>1.7023999999999999</v>
      </c>
      <c r="I260">
        <v>0.25</v>
      </c>
      <c r="J260">
        <v>7.0000000000000007E-2</v>
      </c>
      <c r="K260">
        <v>0.52</v>
      </c>
      <c r="L260">
        <v>1.1100000000000001</v>
      </c>
      <c r="M260">
        <v>1.72</v>
      </c>
      <c r="N260">
        <v>2.2400000000000002</v>
      </c>
      <c r="O260">
        <v>2.66</v>
      </c>
      <c r="P260">
        <v>3.26</v>
      </c>
      <c r="Q260">
        <v>3.78</v>
      </c>
      <c r="R260">
        <v>4.51</v>
      </c>
      <c r="S260">
        <v>0.04</v>
      </c>
      <c r="T260">
        <v>0.1</v>
      </c>
      <c r="U260">
        <v>0.18</v>
      </c>
      <c r="V260">
        <v>0.35</v>
      </c>
      <c r="W260">
        <v>0.84</v>
      </c>
      <c r="X260">
        <v>1.38</v>
      </c>
      <c r="Y260">
        <v>2.35</v>
      </c>
      <c r="Z260">
        <v>3.11</v>
      </c>
      <c r="AA260">
        <v>3.69</v>
      </c>
      <c r="AB260">
        <v>4.5199999999999996</v>
      </c>
      <c r="AC260">
        <v>4.66</v>
      </c>
      <c r="AE260" s="1"/>
    </row>
    <row r="261" spans="1:31">
      <c r="A261" s="31">
        <v>20390215.103500001</v>
      </c>
      <c r="B261">
        <v>20100216</v>
      </c>
      <c r="C261" s="32">
        <v>20390215</v>
      </c>
      <c r="D261">
        <v>3.5</v>
      </c>
      <c r="E261">
        <v>82.0625</v>
      </c>
      <c r="F261">
        <v>82.109375</v>
      </c>
      <c r="G261">
        <v>28.997199999999999</v>
      </c>
      <c r="H261">
        <v>1.7404999999999999</v>
      </c>
      <c r="I261">
        <v>0.25</v>
      </c>
      <c r="J261">
        <v>7.0000000000000007E-2</v>
      </c>
      <c r="K261">
        <v>0.52</v>
      </c>
      <c r="L261">
        <v>1.1399999999999999</v>
      </c>
      <c r="M261">
        <v>1.75</v>
      </c>
      <c r="N261">
        <v>2.27</v>
      </c>
      <c r="O261">
        <v>2.69</v>
      </c>
      <c r="P261">
        <v>3.29</v>
      </c>
      <c r="Q261">
        <v>3.81</v>
      </c>
      <c r="R261">
        <v>4.53</v>
      </c>
      <c r="S261">
        <v>0.04</v>
      </c>
      <c r="T261">
        <v>0.1</v>
      </c>
      <c r="U261">
        <v>0.18</v>
      </c>
      <c r="V261">
        <v>0.34</v>
      </c>
      <c r="W261">
        <v>0.82</v>
      </c>
      <c r="X261">
        <v>1.36</v>
      </c>
      <c r="Y261">
        <v>2.3199999999999998</v>
      </c>
      <c r="Z261">
        <v>3.08</v>
      </c>
      <c r="AA261">
        <v>3.66</v>
      </c>
      <c r="AB261">
        <v>4.49</v>
      </c>
      <c r="AC261">
        <v>4.63</v>
      </c>
      <c r="AE261" s="1"/>
    </row>
    <row r="262" spans="1:31">
      <c r="A262" s="31">
        <v>20390215.103500001</v>
      </c>
      <c r="B262">
        <v>20100217</v>
      </c>
      <c r="C262" s="32">
        <v>20390215</v>
      </c>
      <c r="D262">
        <v>3.5</v>
      </c>
      <c r="E262">
        <v>81.046875</v>
      </c>
      <c r="F262">
        <v>81.09375</v>
      </c>
      <c r="G262">
        <v>28.994399999999999</v>
      </c>
      <c r="H262">
        <v>0</v>
      </c>
      <c r="I262">
        <v>0.25063000000000002</v>
      </c>
      <c r="J262">
        <v>7.0000000000000007E-2</v>
      </c>
      <c r="K262">
        <v>0.51</v>
      </c>
      <c r="L262">
        <v>1.1100000000000001</v>
      </c>
      <c r="M262">
        <v>1.72</v>
      </c>
      <c r="N262">
        <v>2.2400000000000002</v>
      </c>
      <c r="O262">
        <v>2.67</v>
      </c>
      <c r="P262">
        <v>3.27</v>
      </c>
      <c r="Q262">
        <v>3.8</v>
      </c>
      <c r="R262">
        <v>4.54</v>
      </c>
      <c r="S262">
        <v>7.0000000000000007E-2</v>
      </c>
      <c r="T262">
        <v>0.1</v>
      </c>
      <c r="U262">
        <v>0.18</v>
      </c>
      <c r="V262">
        <v>0.35</v>
      </c>
      <c r="W262">
        <v>0.87</v>
      </c>
      <c r="X262">
        <v>1.42</v>
      </c>
      <c r="Y262">
        <v>2.4</v>
      </c>
      <c r="Z262">
        <v>3.16</v>
      </c>
      <c r="AA262">
        <v>3.74</v>
      </c>
      <c r="AB262">
        <v>4.5599999999999996</v>
      </c>
      <c r="AC262">
        <v>4.7</v>
      </c>
      <c r="AE262" s="1"/>
    </row>
    <row r="263" spans="1:31">
      <c r="A263" s="31">
        <v>20390215.103500001</v>
      </c>
      <c r="B263">
        <v>20100218</v>
      </c>
      <c r="C263" s="32">
        <v>20390215</v>
      </c>
      <c r="D263">
        <v>3.5</v>
      </c>
      <c r="E263">
        <v>80.59375</v>
      </c>
      <c r="F263">
        <v>80.65625</v>
      </c>
      <c r="G263">
        <v>28.991700000000002</v>
      </c>
      <c r="H263">
        <v>9.7000000000000003E-3</v>
      </c>
      <c r="I263">
        <v>0.25124999999999997</v>
      </c>
      <c r="J263">
        <v>0.05</v>
      </c>
      <c r="K263">
        <v>0.51</v>
      </c>
      <c r="L263">
        <v>1.1399999999999999</v>
      </c>
      <c r="M263">
        <v>1.77</v>
      </c>
      <c r="N263">
        <v>2.2999999999999998</v>
      </c>
      <c r="O263">
        <v>2.72</v>
      </c>
      <c r="P263">
        <v>3.33</v>
      </c>
      <c r="Q263">
        <v>3.85</v>
      </c>
      <c r="R263">
        <v>4.59</v>
      </c>
      <c r="S263">
        <v>7.0000000000000007E-2</v>
      </c>
      <c r="T263">
        <v>0.1</v>
      </c>
      <c r="U263">
        <v>0.18</v>
      </c>
      <c r="V263">
        <v>0.37</v>
      </c>
      <c r="W263">
        <v>0.9</v>
      </c>
      <c r="X263">
        <v>1.47</v>
      </c>
      <c r="Y263">
        <v>2.46</v>
      </c>
      <c r="Z263">
        <v>3.23</v>
      </c>
      <c r="AA263">
        <v>3.79</v>
      </c>
      <c r="AB263">
        <v>4.6100000000000003</v>
      </c>
      <c r="AC263">
        <v>4.74</v>
      </c>
      <c r="AE263" s="1"/>
    </row>
    <row r="264" spans="1:31">
      <c r="A264" s="31">
        <v>20390215.103500001</v>
      </c>
      <c r="B264">
        <v>20100219</v>
      </c>
      <c r="C264" s="32">
        <v>20390215</v>
      </c>
      <c r="D264">
        <v>3.5</v>
      </c>
      <c r="E264">
        <v>81.03125</v>
      </c>
      <c r="F264">
        <v>81.109375</v>
      </c>
      <c r="G264">
        <v>28.988900000000001</v>
      </c>
      <c r="H264">
        <v>1.9300000000000001E-2</v>
      </c>
      <c r="I264">
        <v>0.25194</v>
      </c>
      <c r="J264">
        <v>0.05</v>
      </c>
      <c r="K264">
        <v>0.55000000000000004</v>
      </c>
      <c r="L264">
        <v>1.22</v>
      </c>
      <c r="M264">
        <v>1.88</v>
      </c>
      <c r="N264">
        <v>2.4</v>
      </c>
      <c r="O264">
        <v>2.82</v>
      </c>
      <c r="P264">
        <v>3.41</v>
      </c>
      <c r="Q264">
        <v>3.91</v>
      </c>
      <c r="R264">
        <v>4.5999999999999996</v>
      </c>
      <c r="S264">
        <v>0.06</v>
      </c>
      <c r="T264">
        <v>0.11</v>
      </c>
      <c r="U264">
        <v>0.2</v>
      </c>
      <c r="V264">
        <v>0.39</v>
      </c>
      <c r="W264">
        <v>0.95</v>
      </c>
      <c r="X264">
        <v>1.51</v>
      </c>
      <c r="Y264">
        <v>2.48</v>
      </c>
      <c r="Z264">
        <v>3.24</v>
      </c>
      <c r="AA264">
        <v>3.78</v>
      </c>
      <c r="AB264">
        <v>4.58</v>
      </c>
      <c r="AC264">
        <v>4.71</v>
      </c>
      <c r="AE264" s="1"/>
    </row>
    <row r="265" spans="1:31">
      <c r="A265" s="31">
        <v>20390215.103500001</v>
      </c>
      <c r="B265">
        <v>20100222</v>
      </c>
      <c r="C265" s="32">
        <v>20390215</v>
      </c>
      <c r="D265">
        <v>3.5</v>
      </c>
      <c r="E265">
        <v>80.59375</v>
      </c>
      <c r="F265">
        <v>80.65625</v>
      </c>
      <c r="G265">
        <v>28.980599999999999</v>
      </c>
      <c r="H265">
        <v>4.8300000000000003E-2</v>
      </c>
      <c r="I265">
        <v>0.25219000000000003</v>
      </c>
      <c r="J265">
        <v>0.1</v>
      </c>
      <c r="K265">
        <v>0.53</v>
      </c>
      <c r="L265">
        <v>1.17</v>
      </c>
      <c r="M265">
        <v>1.82</v>
      </c>
      <c r="N265">
        <v>2.35</v>
      </c>
      <c r="O265">
        <v>2.77</v>
      </c>
      <c r="P265">
        <v>3.38</v>
      </c>
      <c r="Q265">
        <v>3.88</v>
      </c>
      <c r="R265">
        <v>4.58</v>
      </c>
      <c r="S265">
        <v>0.06</v>
      </c>
      <c r="T265">
        <v>0.11</v>
      </c>
      <c r="U265">
        <v>0.19</v>
      </c>
      <c r="V265">
        <v>0.37</v>
      </c>
      <c r="W265">
        <v>0.91</v>
      </c>
      <c r="X265">
        <v>1.48</v>
      </c>
      <c r="Y265">
        <v>2.4700000000000002</v>
      </c>
      <c r="Z265">
        <v>3.25</v>
      </c>
      <c r="AA265">
        <v>3.8</v>
      </c>
      <c r="AB265">
        <v>4.5999999999999996</v>
      </c>
      <c r="AC265">
        <v>4.7300000000000004</v>
      </c>
      <c r="AE265" s="1"/>
    </row>
    <row r="266" spans="1:31">
      <c r="A266" s="31">
        <v>20390215.103500001</v>
      </c>
      <c r="B266">
        <v>20100223</v>
      </c>
      <c r="C266" s="32">
        <v>20390215</v>
      </c>
      <c r="D266">
        <v>3.5</v>
      </c>
      <c r="E266">
        <v>81.96875</v>
      </c>
      <c r="F266">
        <v>82.015625</v>
      </c>
      <c r="G266">
        <v>28.977799999999998</v>
      </c>
      <c r="H266">
        <v>5.8000000000000003E-2</v>
      </c>
      <c r="I266">
        <v>0.25194</v>
      </c>
      <c r="J266">
        <v>0.06</v>
      </c>
      <c r="K266">
        <v>0.5</v>
      </c>
      <c r="L266">
        <v>1.1200000000000001</v>
      </c>
      <c r="M266">
        <v>1.74</v>
      </c>
      <c r="N266">
        <v>2.27</v>
      </c>
      <c r="O266">
        <v>2.71</v>
      </c>
      <c r="P266">
        <v>3.32</v>
      </c>
      <c r="Q266">
        <v>3.83</v>
      </c>
      <c r="R266">
        <v>4.54</v>
      </c>
      <c r="S266">
        <v>0.08</v>
      </c>
      <c r="T266">
        <v>0.12</v>
      </c>
      <c r="U266">
        <v>0.2</v>
      </c>
      <c r="V266">
        <v>0.36</v>
      </c>
      <c r="W266">
        <v>0.87</v>
      </c>
      <c r="X266">
        <v>1.42</v>
      </c>
      <c r="Y266">
        <v>2.37</v>
      </c>
      <c r="Z266">
        <v>3.13</v>
      </c>
      <c r="AA266">
        <v>3.69</v>
      </c>
      <c r="AB266">
        <v>4.49</v>
      </c>
      <c r="AC266">
        <v>4.63</v>
      </c>
      <c r="AE266" s="1"/>
    </row>
    <row r="267" spans="1:31">
      <c r="A267" s="31">
        <v>20390215.103500001</v>
      </c>
      <c r="B267">
        <v>20100224</v>
      </c>
      <c r="C267" s="32">
        <v>20390215</v>
      </c>
      <c r="D267">
        <v>3.5</v>
      </c>
      <c r="E267">
        <v>81.9375</v>
      </c>
      <c r="F267">
        <v>81.96875</v>
      </c>
      <c r="G267">
        <v>28.975000000000001</v>
      </c>
      <c r="H267">
        <v>6.7699999999999996E-2</v>
      </c>
      <c r="I267">
        <v>0.25194</v>
      </c>
      <c r="J267">
        <v>0.08</v>
      </c>
      <c r="K267">
        <v>0.49</v>
      </c>
      <c r="L267">
        <v>1.1000000000000001</v>
      </c>
      <c r="M267">
        <v>1.73</v>
      </c>
      <c r="N267">
        <v>2.25</v>
      </c>
      <c r="O267">
        <v>2.68</v>
      </c>
      <c r="P267">
        <v>3.26</v>
      </c>
      <c r="Q267">
        <v>3.77</v>
      </c>
      <c r="R267">
        <v>4.4800000000000004</v>
      </c>
      <c r="S267">
        <v>0.08</v>
      </c>
      <c r="T267">
        <v>0.12</v>
      </c>
      <c r="U267">
        <v>0.19</v>
      </c>
      <c r="V267">
        <v>0.34</v>
      </c>
      <c r="W267">
        <v>0.87</v>
      </c>
      <c r="X267">
        <v>1.42</v>
      </c>
      <c r="Y267">
        <v>2.4</v>
      </c>
      <c r="Z267">
        <v>3.14</v>
      </c>
      <c r="AA267">
        <v>3.7</v>
      </c>
      <c r="AB267">
        <v>4.49</v>
      </c>
      <c r="AC267">
        <v>4.63</v>
      </c>
      <c r="AE267" s="1"/>
    </row>
    <row r="268" spans="1:31">
      <c r="A268" s="31">
        <v>20390215.103500001</v>
      </c>
      <c r="B268">
        <v>20100225</v>
      </c>
      <c r="C268" s="32">
        <v>20390215</v>
      </c>
      <c r="D268">
        <v>3.5</v>
      </c>
      <c r="E268">
        <v>82.828125</v>
      </c>
      <c r="F268">
        <v>82.875</v>
      </c>
      <c r="G268">
        <v>28.972200000000001</v>
      </c>
      <c r="H268">
        <v>7.7299999999999994E-2</v>
      </c>
      <c r="I268">
        <v>0.25194</v>
      </c>
      <c r="J268">
        <v>7.0000000000000007E-2</v>
      </c>
      <c r="K268">
        <v>0.47</v>
      </c>
      <c r="L268">
        <v>1.07</v>
      </c>
      <c r="M268">
        <v>1.68</v>
      </c>
      <c r="N268">
        <v>2.2000000000000002</v>
      </c>
      <c r="O268">
        <v>2.63</v>
      </c>
      <c r="P268">
        <v>3.22</v>
      </c>
      <c r="Q268">
        <v>3.73</v>
      </c>
      <c r="R268">
        <v>4.4400000000000004</v>
      </c>
      <c r="S268">
        <v>0.09</v>
      </c>
      <c r="T268">
        <v>0.13</v>
      </c>
      <c r="U268">
        <v>0.19</v>
      </c>
      <c r="V268">
        <v>0.32</v>
      </c>
      <c r="W268">
        <v>0.82</v>
      </c>
      <c r="X268">
        <v>1.38</v>
      </c>
      <c r="Y268">
        <v>2.33</v>
      </c>
      <c r="Z268">
        <v>3.09</v>
      </c>
      <c r="AA268">
        <v>3.64</v>
      </c>
      <c r="AB268">
        <v>4.4400000000000004</v>
      </c>
      <c r="AC268">
        <v>4.58</v>
      </c>
      <c r="AE268" s="1"/>
    </row>
    <row r="269" spans="1:31">
      <c r="A269" s="31">
        <v>20390215.103500001</v>
      </c>
      <c r="B269">
        <v>20100226</v>
      </c>
      <c r="C269" s="32">
        <v>20390215</v>
      </c>
      <c r="D269">
        <v>3.5</v>
      </c>
      <c r="E269">
        <v>83.03125</v>
      </c>
      <c r="F269">
        <v>83.0625</v>
      </c>
      <c r="G269">
        <v>28.9694</v>
      </c>
      <c r="H269">
        <v>8.6999999999999994E-2</v>
      </c>
      <c r="I269">
        <v>0.25169000000000002</v>
      </c>
      <c r="J269">
        <v>7.0000000000000007E-2</v>
      </c>
      <c r="K269">
        <v>0.47</v>
      </c>
      <c r="L269">
        <v>1.06</v>
      </c>
      <c r="M269">
        <v>1.66</v>
      </c>
      <c r="N269">
        <v>2.17</v>
      </c>
      <c r="O269">
        <v>2.59</v>
      </c>
      <c r="P269">
        <v>3.18</v>
      </c>
      <c r="Q269">
        <v>3.7</v>
      </c>
      <c r="R269">
        <v>4.41</v>
      </c>
      <c r="S269">
        <v>0.09</v>
      </c>
      <c r="T269">
        <v>0.13</v>
      </c>
      <c r="U269">
        <v>0.19</v>
      </c>
      <c r="V269">
        <v>0.32</v>
      </c>
      <c r="W269">
        <v>0.81</v>
      </c>
      <c r="X269">
        <v>1.36</v>
      </c>
      <c r="Y269">
        <v>2.2999999999999998</v>
      </c>
      <c r="Z269">
        <v>3.05</v>
      </c>
      <c r="AA269">
        <v>3.61</v>
      </c>
      <c r="AB269">
        <v>4.4000000000000004</v>
      </c>
      <c r="AC269">
        <v>4.55</v>
      </c>
      <c r="AE269" s="1"/>
    </row>
    <row r="270" spans="1:31">
      <c r="A270" s="31">
        <v>20390215.103500001</v>
      </c>
      <c r="B270">
        <v>20100301</v>
      </c>
      <c r="C270" s="32">
        <v>20390215</v>
      </c>
      <c r="D270">
        <v>3.5</v>
      </c>
      <c r="E270">
        <v>83.0625</v>
      </c>
      <c r="F270">
        <v>83.109375</v>
      </c>
      <c r="G270">
        <v>28.9556</v>
      </c>
      <c r="H270">
        <v>0.11600000000000001</v>
      </c>
      <c r="I270">
        <v>0.25169000000000002</v>
      </c>
      <c r="J270">
        <v>7.0000000000000007E-2</v>
      </c>
      <c r="K270">
        <v>0.47</v>
      </c>
      <c r="L270">
        <v>1.06</v>
      </c>
      <c r="M270">
        <v>1.66</v>
      </c>
      <c r="N270">
        <v>2.1800000000000002</v>
      </c>
      <c r="O270">
        <v>2.59</v>
      </c>
      <c r="P270">
        <v>3.19</v>
      </c>
      <c r="Q270">
        <v>3.7</v>
      </c>
      <c r="R270">
        <v>4.4400000000000004</v>
      </c>
      <c r="S270">
        <v>0.09</v>
      </c>
      <c r="T270">
        <v>0.13</v>
      </c>
      <c r="U270">
        <v>0.19</v>
      </c>
      <c r="V270">
        <v>0.32</v>
      </c>
      <c r="W270">
        <v>0.8</v>
      </c>
      <c r="X270">
        <v>1.34</v>
      </c>
      <c r="Y270">
        <v>2.2799999999999998</v>
      </c>
      <c r="Z270">
        <v>3.04</v>
      </c>
      <c r="AA270">
        <v>3.61</v>
      </c>
      <c r="AB270">
        <v>4.41</v>
      </c>
      <c r="AC270">
        <v>4.5599999999999996</v>
      </c>
      <c r="AE270" s="1"/>
    </row>
    <row r="271" spans="1:31">
      <c r="A271" s="31">
        <v>20390215.103500001</v>
      </c>
      <c r="B271">
        <v>20100302</v>
      </c>
      <c r="C271" s="32">
        <v>20390215</v>
      </c>
      <c r="D271">
        <v>3.5</v>
      </c>
      <c r="E271">
        <v>82.921875</v>
      </c>
      <c r="F271">
        <v>82.984375</v>
      </c>
      <c r="G271">
        <v>28.9528</v>
      </c>
      <c r="H271">
        <v>0.12570000000000001</v>
      </c>
      <c r="I271">
        <v>0.25194</v>
      </c>
      <c r="J271">
        <v>7.0000000000000007E-2</v>
      </c>
      <c r="K271">
        <v>0.46</v>
      </c>
      <c r="L271">
        <v>1.05</v>
      </c>
      <c r="M271">
        <v>1.66</v>
      </c>
      <c r="N271">
        <v>2.17</v>
      </c>
      <c r="O271">
        <v>2.59</v>
      </c>
      <c r="P271">
        <v>3.19</v>
      </c>
      <c r="Q271">
        <v>3.71</v>
      </c>
      <c r="R271">
        <v>4.45</v>
      </c>
      <c r="S271">
        <v>0.09</v>
      </c>
      <c r="T271">
        <v>0.14000000000000001</v>
      </c>
      <c r="U271">
        <v>0.19</v>
      </c>
      <c r="V271">
        <v>0.32</v>
      </c>
      <c r="W271">
        <v>0.8</v>
      </c>
      <c r="X271">
        <v>1.33</v>
      </c>
      <c r="Y271">
        <v>2.27</v>
      </c>
      <c r="Z271">
        <v>3.04</v>
      </c>
      <c r="AA271">
        <v>3.62</v>
      </c>
      <c r="AB271">
        <v>4.42</v>
      </c>
      <c r="AC271">
        <v>4.57</v>
      </c>
      <c r="AE271" s="1"/>
    </row>
    <row r="272" spans="1:31">
      <c r="A272" s="31">
        <v>20390215.103500001</v>
      </c>
      <c r="B272">
        <v>20100303</v>
      </c>
      <c r="C272" s="32">
        <v>20390215</v>
      </c>
      <c r="D272">
        <v>3.5</v>
      </c>
      <c r="E272">
        <v>82.640625</v>
      </c>
      <c r="F272">
        <v>82.671875</v>
      </c>
      <c r="G272">
        <v>28.95</v>
      </c>
      <c r="H272">
        <v>0.13539999999999999</v>
      </c>
      <c r="I272">
        <v>0.25194</v>
      </c>
      <c r="J272">
        <v>0.09</v>
      </c>
      <c r="K272">
        <v>0.46</v>
      </c>
      <c r="L272">
        <v>1.05</v>
      </c>
      <c r="M272">
        <v>1.65</v>
      </c>
      <c r="N272">
        <v>2.16</v>
      </c>
      <c r="O272">
        <v>2.58</v>
      </c>
      <c r="P272">
        <v>3.18</v>
      </c>
      <c r="Q272">
        <v>3.69</v>
      </c>
      <c r="R272">
        <v>4.4400000000000004</v>
      </c>
      <c r="S272">
        <v>0.09</v>
      </c>
      <c r="T272">
        <v>0.14000000000000001</v>
      </c>
      <c r="U272">
        <v>0.19</v>
      </c>
      <c r="V272">
        <v>0.33</v>
      </c>
      <c r="W272">
        <v>0.82</v>
      </c>
      <c r="X272">
        <v>1.34</v>
      </c>
      <c r="Y272">
        <v>2.27</v>
      </c>
      <c r="Z272">
        <v>3.04</v>
      </c>
      <c r="AA272">
        <v>3.63</v>
      </c>
      <c r="AB272">
        <v>4.43</v>
      </c>
      <c r="AC272">
        <v>4.58</v>
      </c>
      <c r="AE272" s="1"/>
    </row>
    <row r="273" spans="1:31">
      <c r="A273" s="31">
        <v>20390215.103500001</v>
      </c>
      <c r="B273">
        <v>20100304</v>
      </c>
      <c r="C273" s="32">
        <v>20390215</v>
      </c>
      <c r="D273">
        <v>3.5</v>
      </c>
      <c r="E273">
        <v>83.09375</v>
      </c>
      <c r="F273">
        <v>83.15625</v>
      </c>
      <c r="G273">
        <v>28.947199999999999</v>
      </c>
      <c r="H273">
        <v>0.14499999999999999</v>
      </c>
      <c r="I273">
        <v>0.25219000000000003</v>
      </c>
      <c r="J273">
        <v>0.1</v>
      </c>
      <c r="K273">
        <v>0.48</v>
      </c>
      <c r="L273">
        <v>1.07</v>
      </c>
      <c r="M273">
        <v>1.65</v>
      </c>
      <c r="N273">
        <v>2.16</v>
      </c>
      <c r="O273">
        <v>2.56</v>
      </c>
      <c r="P273">
        <v>3.14</v>
      </c>
      <c r="Q273">
        <v>3.65</v>
      </c>
      <c r="R273">
        <v>4.4000000000000004</v>
      </c>
      <c r="S273">
        <v>0.09</v>
      </c>
      <c r="T273">
        <v>0.14000000000000001</v>
      </c>
      <c r="U273">
        <v>0.19</v>
      </c>
      <c r="V273">
        <v>0.35</v>
      </c>
      <c r="W273">
        <v>0.86</v>
      </c>
      <c r="X273">
        <v>1.38</v>
      </c>
      <c r="Y273">
        <v>2.2799999999999998</v>
      </c>
      <c r="Z273">
        <v>3.03</v>
      </c>
      <c r="AA273">
        <v>3.61</v>
      </c>
      <c r="AB273">
        <v>4.4000000000000004</v>
      </c>
      <c r="AC273">
        <v>4.5599999999999996</v>
      </c>
      <c r="AE273" s="1"/>
    </row>
    <row r="274" spans="1:31">
      <c r="A274" s="31">
        <v>20390215.103500001</v>
      </c>
      <c r="B274">
        <v>20100305</v>
      </c>
      <c r="C274" s="32">
        <v>20390215</v>
      </c>
      <c r="D274">
        <v>3.5</v>
      </c>
      <c r="E274">
        <v>81.828125</v>
      </c>
      <c r="F274">
        <v>81.875</v>
      </c>
      <c r="G274">
        <v>28.944400000000002</v>
      </c>
      <c r="H274">
        <v>0.1547</v>
      </c>
      <c r="I274">
        <v>0.25363000000000002</v>
      </c>
      <c r="J274">
        <v>0.11</v>
      </c>
      <c r="K274">
        <v>0.52</v>
      </c>
      <c r="L274">
        <v>1.1399999999999999</v>
      </c>
      <c r="M274">
        <v>1.74</v>
      </c>
      <c r="N274">
        <v>2.23</v>
      </c>
      <c r="O274">
        <v>2.65</v>
      </c>
      <c r="P274">
        <v>3.24</v>
      </c>
      <c r="Q274">
        <v>3.74</v>
      </c>
      <c r="R274">
        <v>4.49</v>
      </c>
      <c r="S274">
        <v>0.11</v>
      </c>
      <c r="T274">
        <v>0.15</v>
      </c>
      <c r="U274">
        <v>0.2</v>
      </c>
      <c r="V274">
        <v>0.38</v>
      </c>
      <c r="W274">
        <v>0.91</v>
      </c>
      <c r="X274">
        <v>1.43</v>
      </c>
      <c r="Y274">
        <v>2.35</v>
      </c>
      <c r="Z274">
        <v>3.1</v>
      </c>
      <c r="AA274">
        <v>3.69</v>
      </c>
      <c r="AB274">
        <v>4.49</v>
      </c>
      <c r="AC274">
        <v>4.6399999999999997</v>
      </c>
      <c r="AE274" s="1"/>
    </row>
    <row r="275" spans="1:31">
      <c r="A275" s="31">
        <v>20390215.103500001</v>
      </c>
      <c r="B275">
        <v>20100308</v>
      </c>
      <c r="C275" s="32">
        <v>20390215</v>
      </c>
      <c r="D275">
        <v>3.5</v>
      </c>
      <c r="E275">
        <v>81.234375</v>
      </c>
      <c r="F275">
        <v>81.28125</v>
      </c>
      <c r="G275">
        <v>28.9361</v>
      </c>
      <c r="H275">
        <v>0.1837</v>
      </c>
      <c r="I275">
        <v>0.25424999999999998</v>
      </c>
      <c r="J275">
        <v>0.1</v>
      </c>
      <c r="K275">
        <v>0.52</v>
      </c>
      <c r="L275">
        <v>1.1399999999999999</v>
      </c>
      <c r="M275">
        <v>1.73</v>
      </c>
      <c r="N275">
        <v>2.23</v>
      </c>
      <c r="O275">
        <v>2.65</v>
      </c>
      <c r="P275">
        <v>3.25</v>
      </c>
      <c r="Q275">
        <v>3.77</v>
      </c>
      <c r="R275">
        <v>4.5199999999999996</v>
      </c>
      <c r="S275">
        <v>0.11</v>
      </c>
      <c r="T275">
        <v>0.16</v>
      </c>
      <c r="U275">
        <v>0.21</v>
      </c>
      <c r="V275">
        <v>0.39</v>
      </c>
      <c r="W275">
        <v>0.9</v>
      </c>
      <c r="X275">
        <v>1.43</v>
      </c>
      <c r="Y275">
        <v>2.36</v>
      </c>
      <c r="Z275">
        <v>3.13</v>
      </c>
      <c r="AA275">
        <v>3.72</v>
      </c>
      <c r="AB275">
        <v>4.5199999999999996</v>
      </c>
      <c r="AC275">
        <v>4.68</v>
      </c>
      <c r="AE275" s="1"/>
    </row>
    <row r="276" spans="1:31">
      <c r="A276" s="31">
        <v>20390215.103500001</v>
      </c>
      <c r="B276">
        <v>20100309</v>
      </c>
      <c r="C276" s="32">
        <v>20390215</v>
      </c>
      <c r="D276">
        <v>3.5</v>
      </c>
      <c r="E276">
        <v>81.3125</v>
      </c>
      <c r="F276">
        <v>81.359375</v>
      </c>
      <c r="G276">
        <v>28.933299999999999</v>
      </c>
      <c r="H276">
        <v>0.19339999999999999</v>
      </c>
      <c r="I276">
        <v>0.2555</v>
      </c>
      <c r="J276">
        <v>0.1</v>
      </c>
      <c r="K276">
        <v>0.49</v>
      </c>
      <c r="L276">
        <v>1.1000000000000001</v>
      </c>
      <c r="M276">
        <v>1.69</v>
      </c>
      <c r="N276">
        <v>2.2000000000000002</v>
      </c>
      <c r="O276">
        <v>2.62</v>
      </c>
      <c r="P276">
        <v>3.22</v>
      </c>
      <c r="Q276">
        <v>3.75</v>
      </c>
      <c r="R276">
        <v>4.51</v>
      </c>
      <c r="S276">
        <v>0.12</v>
      </c>
      <c r="T276">
        <v>0.16</v>
      </c>
      <c r="U276">
        <v>0.21</v>
      </c>
      <c r="V276">
        <v>0.37</v>
      </c>
      <c r="W276">
        <v>0.89</v>
      </c>
      <c r="X276">
        <v>1.43</v>
      </c>
      <c r="Y276">
        <v>2.34</v>
      </c>
      <c r="Z276">
        <v>3.11</v>
      </c>
      <c r="AA276">
        <v>3.71</v>
      </c>
      <c r="AB276">
        <v>4.53</v>
      </c>
      <c r="AC276">
        <v>4.68</v>
      </c>
      <c r="AE276" s="1"/>
    </row>
    <row r="277" spans="1:31">
      <c r="A277" s="31">
        <v>20390215.103500001</v>
      </c>
      <c r="B277">
        <v>20100310</v>
      </c>
      <c r="C277" s="32">
        <v>20390215</v>
      </c>
      <c r="D277">
        <v>3.5</v>
      </c>
      <c r="E277">
        <v>81.125</v>
      </c>
      <c r="F277">
        <v>81.171875</v>
      </c>
      <c r="G277">
        <v>28.930599999999998</v>
      </c>
      <c r="H277">
        <v>0.20300000000000001</v>
      </c>
      <c r="I277">
        <v>0.25563000000000002</v>
      </c>
      <c r="J277">
        <v>0.08</v>
      </c>
      <c r="K277">
        <v>0.51</v>
      </c>
      <c r="L277">
        <v>1.1200000000000001</v>
      </c>
      <c r="M277">
        <v>1.72</v>
      </c>
      <c r="N277">
        <v>2.2200000000000002</v>
      </c>
      <c r="O277">
        <v>2.64</v>
      </c>
      <c r="P277">
        <v>3.24</v>
      </c>
      <c r="Q277">
        <v>3.76</v>
      </c>
      <c r="R277">
        <v>4.54</v>
      </c>
      <c r="S277">
        <v>0.12</v>
      </c>
      <c r="T277">
        <v>0.15</v>
      </c>
      <c r="U277">
        <v>0.21</v>
      </c>
      <c r="V277">
        <v>0.39</v>
      </c>
      <c r="W277">
        <v>0.92</v>
      </c>
      <c r="X277">
        <v>1.45</v>
      </c>
      <c r="Y277">
        <v>2.39</v>
      </c>
      <c r="Z277">
        <v>3.14</v>
      </c>
      <c r="AA277">
        <v>3.73</v>
      </c>
      <c r="AB277">
        <v>4.53</v>
      </c>
      <c r="AC277">
        <v>4.6900000000000004</v>
      </c>
      <c r="AE277" s="1"/>
    </row>
    <row r="278" spans="1:31">
      <c r="A278" s="31">
        <v>20390215.103500001</v>
      </c>
      <c r="B278">
        <v>20100311</v>
      </c>
      <c r="C278" s="32">
        <v>20390215</v>
      </c>
      <c r="D278">
        <v>3.5</v>
      </c>
      <c r="E278">
        <v>81.53125</v>
      </c>
      <c r="F278">
        <v>81.5625</v>
      </c>
      <c r="G278">
        <v>28.927800000000001</v>
      </c>
      <c r="H278">
        <v>0.2127</v>
      </c>
      <c r="I278">
        <v>0.25702999999999998</v>
      </c>
      <c r="J278">
        <v>0.09</v>
      </c>
      <c r="K278">
        <v>0.53</v>
      </c>
      <c r="L278">
        <v>1.1499999999999999</v>
      </c>
      <c r="M278">
        <v>1.75</v>
      </c>
      <c r="N278">
        <v>2.2599999999999998</v>
      </c>
      <c r="O278">
        <v>2.67</v>
      </c>
      <c r="P278">
        <v>3.27</v>
      </c>
      <c r="Q278">
        <v>3.78</v>
      </c>
      <c r="R278">
        <v>4.54</v>
      </c>
      <c r="S278">
        <v>0.12</v>
      </c>
      <c r="T278">
        <v>0.16</v>
      </c>
      <c r="U278">
        <v>0.22</v>
      </c>
      <c r="V278">
        <v>0.4</v>
      </c>
      <c r="W278">
        <v>0.97</v>
      </c>
      <c r="X278">
        <v>1.5</v>
      </c>
      <c r="Y278">
        <v>2.4300000000000002</v>
      </c>
      <c r="Z278">
        <v>3.16</v>
      </c>
      <c r="AA278">
        <v>3.73</v>
      </c>
      <c r="AB278">
        <v>4.51</v>
      </c>
      <c r="AC278">
        <v>4.66</v>
      </c>
      <c r="AE278" s="1"/>
    </row>
    <row r="279" spans="1:31">
      <c r="A279" s="31">
        <v>20390215.103500001</v>
      </c>
      <c r="B279">
        <v>20100312</v>
      </c>
      <c r="C279" s="32">
        <v>20390215</v>
      </c>
      <c r="D279">
        <v>3.5</v>
      </c>
      <c r="E279">
        <v>82.078125</v>
      </c>
      <c r="F279">
        <v>82.109375</v>
      </c>
      <c r="G279">
        <v>28.925000000000001</v>
      </c>
      <c r="H279">
        <v>0.22239999999999999</v>
      </c>
      <c r="I279">
        <v>0.25718999999999997</v>
      </c>
      <c r="J279">
        <v>0.12</v>
      </c>
      <c r="K279">
        <v>0.54</v>
      </c>
      <c r="L279">
        <v>1.17</v>
      </c>
      <c r="M279">
        <v>1.77</v>
      </c>
      <c r="N279">
        <v>2.27</v>
      </c>
      <c r="O279">
        <v>2.68</v>
      </c>
      <c r="P279">
        <v>3.26</v>
      </c>
      <c r="Q279">
        <v>3.76</v>
      </c>
      <c r="R279">
        <v>4.49</v>
      </c>
      <c r="S279">
        <v>0.1</v>
      </c>
      <c r="T279">
        <v>0.15</v>
      </c>
      <c r="U279">
        <v>0.24</v>
      </c>
      <c r="V279">
        <v>0.41</v>
      </c>
      <c r="W279">
        <v>0.97</v>
      </c>
      <c r="X279">
        <v>1.5</v>
      </c>
      <c r="Y279">
        <v>2.42</v>
      </c>
      <c r="Z279">
        <v>3.15</v>
      </c>
      <c r="AA279">
        <v>3.71</v>
      </c>
      <c r="AB279">
        <v>4.47</v>
      </c>
      <c r="AC279">
        <v>4.62</v>
      </c>
      <c r="AE279" s="1"/>
    </row>
    <row r="280" spans="1:31">
      <c r="A280" s="31">
        <v>20390215.103500001</v>
      </c>
      <c r="B280">
        <v>20100315</v>
      </c>
      <c r="C280" s="32">
        <v>20390215</v>
      </c>
      <c r="D280">
        <v>3.5</v>
      </c>
      <c r="E280">
        <v>81.984375</v>
      </c>
      <c r="F280">
        <v>82.046875</v>
      </c>
      <c r="G280">
        <v>28.916699999999999</v>
      </c>
      <c r="H280">
        <v>0.25140000000000001</v>
      </c>
      <c r="I280">
        <v>0.25763000000000003</v>
      </c>
      <c r="J280">
        <v>0.1</v>
      </c>
      <c r="K280">
        <v>0.54</v>
      </c>
      <c r="L280">
        <v>1.1599999999999999</v>
      </c>
      <c r="M280">
        <v>1.76</v>
      </c>
      <c r="N280">
        <v>2.27</v>
      </c>
      <c r="O280">
        <v>2.67</v>
      </c>
      <c r="P280">
        <v>3.26</v>
      </c>
      <c r="Q280">
        <v>3.77</v>
      </c>
      <c r="R280">
        <v>4.51</v>
      </c>
      <c r="S280">
        <v>0.12</v>
      </c>
      <c r="T280">
        <v>0.17</v>
      </c>
      <c r="U280">
        <v>0.24</v>
      </c>
      <c r="V280">
        <v>0.4</v>
      </c>
      <c r="W280">
        <v>0.96</v>
      </c>
      <c r="X280">
        <v>1.49</v>
      </c>
      <c r="Y280">
        <v>2.42</v>
      </c>
      <c r="Z280">
        <v>3.15</v>
      </c>
      <c r="AA280">
        <v>3.71</v>
      </c>
      <c r="AB280">
        <v>4.4800000000000004</v>
      </c>
      <c r="AC280">
        <v>4.63</v>
      </c>
      <c r="AE280" s="1"/>
    </row>
    <row r="281" spans="1:31">
      <c r="A281" s="31">
        <v>20390215.103500001</v>
      </c>
      <c r="B281">
        <v>20100316</v>
      </c>
      <c r="C281" s="32">
        <v>20390215</v>
      </c>
      <c r="D281">
        <v>3.5</v>
      </c>
      <c r="E281">
        <v>82.640625</v>
      </c>
      <c r="F281">
        <v>82.703125</v>
      </c>
      <c r="G281">
        <v>28.913900000000002</v>
      </c>
      <c r="H281">
        <v>0.26100000000000001</v>
      </c>
      <c r="I281">
        <v>0.26088</v>
      </c>
      <c r="J281">
        <v>0.11</v>
      </c>
      <c r="K281">
        <v>0.53</v>
      </c>
      <c r="L281">
        <v>1.1399999999999999</v>
      </c>
      <c r="M281">
        <v>1.74</v>
      </c>
      <c r="N281">
        <v>2.2400000000000002</v>
      </c>
      <c r="O281">
        <v>2.64</v>
      </c>
      <c r="P281">
        <v>3.22</v>
      </c>
      <c r="Q281">
        <v>3.73</v>
      </c>
      <c r="R281">
        <v>4.4800000000000004</v>
      </c>
      <c r="S281">
        <v>0.14000000000000001</v>
      </c>
      <c r="T281">
        <v>0.16</v>
      </c>
      <c r="U281">
        <v>0.24</v>
      </c>
      <c r="V281">
        <v>0.41</v>
      </c>
      <c r="W281">
        <v>0.93</v>
      </c>
      <c r="X281">
        <v>1.47</v>
      </c>
      <c r="Y281">
        <v>2.37</v>
      </c>
      <c r="Z281">
        <v>3.1</v>
      </c>
      <c r="AA281">
        <v>3.66</v>
      </c>
      <c r="AB281">
        <v>4.43</v>
      </c>
      <c r="AC281">
        <v>4.59</v>
      </c>
      <c r="AE281" s="1"/>
    </row>
    <row r="282" spans="1:31">
      <c r="A282" s="31">
        <v>20390215.103500001</v>
      </c>
      <c r="B282">
        <v>20100317</v>
      </c>
      <c r="C282" s="32">
        <v>20390215</v>
      </c>
      <c r="D282">
        <v>3.5</v>
      </c>
      <c r="E282">
        <v>82.9375</v>
      </c>
      <c r="F282">
        <v>82.984375</v>
      </c>
      <c r="G282">
        <v>28.911100000000001</v>
      </c>
      <c r="H282">
        <v>0.2707</v>
      </c>
      <c r="I282">
        <v>0.26638000000000001</v>
      </c>
      <c r="J282">
        <v>0.11</v>
      </c>
      <c r="K282">
        <v>0.5</v>
      </c>
      <c r="L282">
        <v>1.1000000000000001</v>
      </c>
      <c r="M282">
        <v>1.7</v>
      </c>
      <c r="N282">
        <v>2.2000000000000002</v>
      </c>
      <c r="O282">
        <v>2.61</v>
      </c>
      <c r="P282">
        <v>3.18</v>
      </c>
      <c r="Q282">
        <v>3.68</v>
      </c>
      <c r="R282">
        <v>4.43</v>
      </c>
      <c r="S282">
        <v>0.13</v>
      </c>
      <c r="T282">
        <v>0.15</v>
      </c>
      <c r="U282">
        <v>0.23</v>
      </c>
      <c r="V282">
        <v>0.41</v>
      </c>
      <c r="W282">
        <v>0.95</v>
      </c>
      <c r="X282">
        <v>1.47</v>
      </c>
      <c r="Y282">
        <v>2.38</v>
      </c>
      <c r="Z282">
        <v>3.1</v>
      </c>
      <c r="AA282">
        <v>3.65</v>
      </c>
      <c r="AB282">
        <v>4.41</v>
      </c>
      <c r="AC282">
        <v>4.5599999999999996</v>
      </c>
      <c r="AE282" s="1"/>
    </row>
    <row r="283" spans="1:31">
      <c r="A283" s="31">
        <v>20390215.103500001</v>
      </c>
      <c r="B283">
        <v>20100318</v>
      </c>
      <c r="C283" s="32">
        <v>20390215</v>
      </c>
      <c r="D283">
        <v>3.5</v>
      </c>
      <c r="E283">
        <v>82.46875</v>
      </c>
      <c r="F283">
        <v>82.5</v>
      </c>
      <c r="G283">
        <v>28.908300000000001</v>
      </c>
      <c r="H283">
        <v>0.28039999999999998</v>
      </c>
      <c r="I283">
        <v>0.27100000000000002</v>
      </c>
      <c r="J283">
        <v>0.11</v>
      </c>
      <c r="K283">
        <v>0.53</v>
      </c>
      <c r="L283">
        <v>1.1200000000000001</v>
      </c>
      <c r="M283">
        <v>1.71</v>
      </c>
      <c r="N283">
        <v>2.21</v>
      </c>
      <c r="O283">
        <v>2.61</v>
      </c>
      <c r="P283">
        <v>3.19</v>
      </c>
      <c r="Q283">
        <v>3.69</v>
      </c>
      <c r="R283">
        <v>4.43</v>
      </c>
      <c r="S283">
        <v>0.14000000000000001</v>
      </c>
      <c r="T283">
        <v>0.16</v>
      </c>
      <c r="U283">
        <v>0.26</v>
      </c>
      <c r="V283">
        <v>0.41</v>
      </c>
      <c r="W283">
        <v>0.98</v>
      </c>
      <c r="X283">
        <v>1.52</v>
      </c>
      <c r="Y283">
        <v>2.44</v>
      </c>
      <c r="Z283">
        <v>3.14</v>
      </c>
      <c r="AA283">
        <v>3.68</v>
      </c>
      <c r="AB283">
        <v>4.43</v>
      </c>
      <c r="AC283">
        <v>4.59</v>
      </c>
      <c r="AE283" s="1"/>
    </row>
    <row r="284" spans="1:31">
      <c r="A284" s="31">
        <v>20390215.103500001</v>
      </c>
      <c r="B284">
        <v>20100319</v>
      </c>
      <c r="C284" s="32">
        <v>20390215</v>
      </c>
      <c r="D284">
        <v>3.5</v>
      </c>
      <c r="E284">
        <v>82.65625</v>
      </c>
      <c r="F284">
        <v>82.6875</v>
      </c>
      <c r="G284">
        <v>28.9056</v>
      </c>
      <c r="H284">
        <v>0.29010000000000002</v>
      </c>
      <c r="I284">
        <v>0.27750000000000002</v>
      </c>
      <c r="J284">
        <v>0.12</v>
      </c>
      <c r="K284">
        <v>0.56000000000000005</v>
      </c>
      <c r="L284">
        <v>1.1599999999999999</v>
      </c>
      <c r="M284">
        <v>1.75</v>
      </c>
      <c r="N284">
        <v>2.25</v>
      </c>
      <c r="O284">
        <v>2.65</v>
      </c>
      <c r="P284">
        <v>3.22</v>
      </c>
      <c r="Q284">
        <v>3.71</v>
      </c>
      <c r="R284">
        <v>4.45</v>
      </c>
      <c r="S284">
        <v>0.13</v>
      </c>
      <c r="T284">
        <v>0.16</v>
      </c>
      <c r="U284">
        <v>0.25</v>
      </c>
      <c r="V284">
        <v>0.42</v>
      </c>
      <c r="W284">
        <v>1.02</v>
      </c>
      <c r="X284">
        <v>1.56</v>
      </c>
      <c r="Y284">
        <v>2.48</v>
      </c>
      <c r="Z284">
        <v>3.16</v>
      </c>
      <c r="AA284">
        <v>3.7</v>
      </c>
      <c r="AB284">
        <v>4.41</v>
      </c>
      <c r="AC284">
        <v>4.58</v>
      </c>
      <c r="AE284" s="1"/>
    </row>
    <row r="285" spans="1:31">
      <c r="A285" s="31">
        <v>20390215.103500001</v>
      </c>
      <c r="B285">
        <v>20100322</v>
      </c>
      <c r="C285" s="32">
        <v>20390215</v>
      </c>
      <c r="D285">
        <v>3.5</v>
      </c>
      <c r="E285">
        <v>82.78125</v>
      </c>
      <c r="F285">
        <v>82.828125</v>
      </c>
      <c r="G285">
        <v>28.897200000000002</v>
      </c>
      <c r="H285">
        <v>0.31909999999999999</v>
      </c>
      <c r="I285">
        <v>0.28188000000000002</v>
      </c>
      <c r="J285">
        <v>0.14000000000000001</v>
      </c>
      <c r="K285">
        <v>0.56000000000000005</v>
      </c>
      <c r="L285">
        <v>1.17</v>
      </c>
      <c r="M285">
        <v>1.76</v>
      </c>
      <c r="N285">
        <v>2.25</v>
      </c>
      <c r="O285">
        <v>2.65</v>
      </c>
      <c r="P285">
        <v>3.22</v>
      </c>
      <c r="Q285">
        <v>3.71</v>
      </c>
      <c r="R285">
        <v>4.4400000000000004</v>
      </c>
      <c r="S285">
        <v>0.13</v>
      </c>
      <c r="T285">
        <v>0.15</v>
      </c>
      <c r="U285">
        <v>0.24</v>
      </c>
      <c r="V285">
        <v>0.41</v>
      </c>
      <c r="W285">
        <v>1.01</v>
      </c>
      <c r="X285">
        <v>1.54</v>
      </c>
      <c r="Y285">
        <v>2.4300000000000002</v>
      </c>
      <c r="Z285">
        <v>3.12</v>
      </c>
      <c r="AA285">
        <v>3.67</v>
      </c>
      <c r="AB285">
        <v>4.41</v>
      </c>
      <c r="AC285">
        <v>4.57</v>
      </c>
      <c r="AE285" s="1"/>
    </row>
    <row r="286" spans="1:31">
      <c r="A286" s="31">
        <v>20390215.103500001</v>
      </c>
      <c r="B286">
        <v>20100323</v>
      </c>
      <c r="C286" s="32">
        <v>20390215</v>
      </c>
      <c r="D286">
        <v>3.5</v>
      </c>
      <c r="E286">
        <v>82.328125</v>
      </c>
      <c r="F286">
        <v>82.359375</v>
      </c>
      <c r="G286">
        <v>28.894400000000001</v>
      </c>
      <c r="H286">
        <v>0.32869999999999999</v>
      </c>
      <c r="I286">
        <v>0.28353</v>
      </c>
      <c r="J286">
        <v>0.13</v>
      </c>
      <c r="K286">
        <v>0.54</v>
      </c>
      <c r="L286">
        <v>1.1299999999999999</v>
      </c>
      <c r="M286">
        <v>1.72</v>
      </c>
      <c r="N286">
        <v>2.21</v>
      </c>
      <c r="O286">
        <v>2.6</v>
      </c>
      <c r="P286">
        <v>3.17</v>
      </c>
      <c r="Q286">
        <v>3.66</v>
      </c>
      <c r="R286">
        <v>4.41</v>
      </c>
      <c r="S286">
        <v>0.11</v>
      </c>
      <c r="T286">
        <v>0.14000000000000001</v>
      </c>
      <c r="U286">
        <v>0.23</v>
      </c>
      <c r="V286">
        <v>0.4</v>
      </c>
      <c r="W286">
        <v>1.02</v>
      </c>
      <c r="X286">
        <v>1.55</v>
      </c>
      <c r="Y286">
        <v>2.44</v>
      </c>
      <c r="Z286">
        <v>3.13</v>
      </c>
      <c r="AA286">
        <v>3.69</v>
      </c>
      <c r="AB286">
        <v>4.43</v>
      </c>
      <c r="AC286">
        <v>4.5999999999999996</v>
      </c>
      <c r="AE286" s="1"/>
    </row>
    <row r="287" spans="1:31">
      <c r="A287" s="31">
        <v>20390215.103500001</v>
      </c>
      <c r="B287">
        <v>20100324</v>
      </c>
      <c r="C287" s="32">
        <v>20390215</v>
      </c>
      <c r="D287">
        <v>3.5</v>
      </c>
      <c r="E287">
        <v>80.671875</v>
      </c>
      <c r="F287">
        <v>80.703125</v>
      </c>
      <c r="G287">
        <v>28.8917</v>
      </c>
      <c r="H287">
        <v>0.33839999999999998</v>
      </c>
      <c r="I287">
        <v>0.28491</v>
      </c>
      <c r="J287">
        <v>0.12</v>
      </c>
      <c r="K287">
        <v>0.56999999999999995</v>
      </c>
      <c r="L287">
        <v>1.17</v>
      </c>
      <c r="M287">
        <v>1.77</v>
      </c>
      <c r="N287">
        <v>2.2599999999999998</v>
      </c>
      <c r="O287">
        <v>2.65</v>
      </c>
      <c r="P287">
        <v>3.23</v>
      </c>
      <c r="Q287">
        <v>3.71</v>
      </c>
      <c r="R287">
        <v>4.4400000000000004</v>
      </c>
      <c r="S287">
        <v>0.12</v>
      </c>
      <c r="T287">
        <v>0.14000000000000001</v>
      </c>
      <c r="U287">
        <v>0.23</v>
      </c>
      <c r="V287">
        <v>0.44</v>
      </c>
      <c r="W287">
        <v>1.08</v>
      </c>
      <c r="X287">
        <v>1.67</v>
      </c>
      <c r="Y287">
        <v>2.62</v>
      </c>
      <c r="Z287">
        <v>3.28</v>
      </c>
      <c r="AA287">
        <v>3.84</v>
      </c>
      <c r="AB287">
        <v>4.5599999999999996</v>
      </c>
      <c r="AC287">
        <v>4.72</v>
      </c>
      <c r="AE287" s="1"/>
    </row>
    <row r="288" spans="1:31">
      <c r="A288" s="31">
        <v>20390215.103500001</v>
      </c>
      <c r="B288">
        <v>20100325</v>
      </c>
      <c r="C288" s="32">
        <v>20390215</v>
      </c>
      <c r="D288">
        <v>3.5</v>
      </c>
      <c r="E288">
        <v>80.296875</v>
      </c>
      <c r="F288">
        <v>80.328125</v>
      </c>
      <c r="G288">
        <v>28.8889</v>
      </c>
      <c r="H288">
        <v>0.34810000000000002</v>
      </c>
      <c r="I288">
        <v>0.28781000000000001</v>
      </c>
      <c r="J288">
        <v>0.12</v>
      </c>
      <c r="K288">
        <v>0.57999999999999996</v>
      </c>
      <c r="L288">
        <v>1.21</v>
      </c>
      <c r="M288">
        <v>1.81</v>
      </c>
      <c r="N288">
        <v>2.2999999999999998</v>
      </c>
      <c r="O288">
        <v>2.71</v>
      </c>
      <c r="P288">
        <v>3.29</v>
      </c>
      <c r="Q288">
        <v>3.78</v>
      </c>
      <c r="R288">
        <v>4.4800000000000004</v>
      </c>
      <c r="S288">
        <v>0.12</v>
      </c>
      <c r="T288">
        <v>0.14000000000000001</v>
      </c>
      <c r="U288">
        <v>0.25</v>
      </c>
      <c r="V288">
        <v>0.44</v>
      </c>
      <c r="W288">
        <v>1.1000000000000001</v>
      </c>
      <c r="X288">
        <v>1.69</v>
      </c>
      <c r="Y288">
        <v>2.65</v>
      </c>
      <c r="Z288">
        <v>3.37</v>
      </c>
      <c r="AA288">
        <v>3.91</v>
      </c>
      <c r="AB288">
        <v>4.63</v>
      </c>
      <c r="AC288">
        <v>4.7699999999999996</v>
      </c>
      <c r="AE288" s="1"/>
    </row>
    <row r="289" spans="1:31">
      <c r="A289" s="31">
        <v>20390215.103500001</v>
      </c>
      <c r="B289">
        <v>20100326</v>
      </c>
      <c r="C289" s="32">
        <v>20390215</v>
      </c>
      <c r="D289">
        <v>3.5</v>
      </c>
      <c r="E289">
        <v>80.453125</v>
      </c>
      <c r="F289">
        <v>80.484375</v>
      </c>
      <c r="G289">
        <v>28.886099999999999</v>
      </c>
      <c r="H289">
        <v>0.35770000000000002</v>
      </c>
      <c r="I289">
        <v>0.28875000000000001</v>
      </c>
      <c r="J289">
        <v>0.13</v>
      </c>
      <c r="K289">
        <v>0.56999999999999995</v>
      </c>
      <c r="L289">
        <v>1.2</v>
      </c>
      <c r="M289">
        <v>1.79</v>
      </c>
      <c r="N289">
        <v>2.2999999999999998</v>
      </c>
      <c r="O289">
        <v>2.71</v>
      </c>
      <c r="P289">
        <v>3.3</v>
      </c>
      <c r="Q289">
        <v>3.79</v>
      </c>
      <c r="R289">
        <v>4.5</v>
      </c>
      <c r="S289">
        <v>0.11</v>
      </c>
      <c r="T289">
        <v>0.14000000000000001</v>
      </c>
      <c r="U289">
        <v>0.25</v>
      </c>
      <c r="V289">
        <v>0.43</v>
      </c>
      <c r="W289">
        <v>1.04</v>
      </c>
      <c r="X289">
        <v>1.64</v>
      </c>
      <c r="Y289">
        <v>2.59</v>
      </c>
      <c r="Z289">
        <v>3.31</v>
      </c>
      <c r="AA289">
        <v>3.86</v>
      </c>
      <c r="AB289">
        <v>4.5999999999999996</v>
      </c>
      <c r="AC289">
        <v>4.75</v>
      </c>
      <c r="AE289" s="1"/>
    </row>
    <row r="290" spans="1:31">
      <c r="A290" s="31">
        <v>20390215.103500001</v>
      </c>
      <c r="B290">
        <v>20100329</v>
      </c>
      <c r="C290" s="32">
        <v>20390215</v>
      </c>
      <c r="D290">
        <v>3.5</v>
      </c>
      <c r="E290">
        <v>80.1875</v>
      </c>
      <c r="F290">
        <v>80.234375</v>
      </c>
      <c r="G290">
        <v>28.877800000000001</v>
      </c>
      <c r="H290">
        <v>0.38669999999999999</v>
      </c>
      <c r="I290">
        <v>0.29013</v>
      </c>
      <c r="J290">
        <v>0.13</v>
      </c>
      <c r="K290">
        <v>0.56999999999999995</v>
      </c>
      <c r="L290">
        <v>1.2</v>
      </c>
      <c r="M290">
        <v>1.8</v>
      </c>
      <c r="N290">
        <v>2.3199999999999998</v>
      </c>
      <c r="O290">
        <v>2.73</v>
      </c>
      <c r="P290">
        <v>3.32</v>
      </c>
      <c r="Q290">
        <v>3.83</v>
      </c>
      <c r="R290">
        <v>4.55</v>
      </c>
      <c r="S290">
        <v>0.11</v>
      </c>
      <c r="T290">
        <v>0.15</v>
      </c>
      <c r="U290">
        <v>0.24</v>
      </c>
      <c r="V290">
        <v>0.42</v>
      </c>
      <c r="W290">
        <v>1.04</v>
      </c>
      <c r="X290">
        <v>1.65</v>
      </c>
      <c r="Y290">
        <v>2.6</v>
      </c>
      <c r="Z290">
        <v>3.32</v>
      </c>
      <c r="AA290">
        <v>3.88</v>
      </c>
      <c r="AB290">
        <v>4.6100000000000003</v>
      </c>
      <c r="AC290">
        <v>4.76</v>
      </c>
      <c r="AE290" s="1"/>
    </row>
    <row r="291" spans="1:31">
      <c r="A291" s="31">
        <v>20390215.103500001</v>
      </c>
      <c r="B291">
        <v>20100330</v>
      </c>
      <c r="C291" s="32">
        <v>20390215</v>
      </c>
      <c r="D291">
        <v>3.5</v>
      </c>
      <c r="E291">
        <v>80.484375</v>
      </c>
      <c r="F291">
        <v>80.53125</v>
      </c>
      <c r="G291">
        <v>28.875</v>
      </c>
      <c r="H291">
        <v>0.39639999999999997</v>
      </c>
      <c r="I291">
        <v>0.29088000000000003</v>
      </c>
      <c r="J291">
        <v>0.12</v>
      </c>
      <c r="K291">
        <v>0.57999999999999996</v>
      </c>
      <c r="L291">
        <v>1.23</v>
      </c>
      <c r="M291">
        <v>1.84</v>
      </c>
      <c r="N291">
        <v>2.34</v>
      </c>
      <c r="O291">
        <v>2.76</v>
      </c>
      <c r="P291">
        <v>3.35</v>
      </c>
      <c r="Q291">
        <v>3.85</v>
      </c>
      <c r="R291">
        <v>4.5599999999999996</v>
      </c>
      <c r="S291">
        <v>0.13</v>
      </c>
      <c r="T291">
        <v>0.16</v>
      </c>
      <c r="U291">
        <v>0.24</v>
      </c>
      <c r="V291">
        <v>0.44</v>
      </c>
      <c r="W291">
        <v>1.06</v>
      </c>
      <c r="X291">
        <v>1.65</v>
      </c>
      <c r="Y291">
        <v>2.6</v>
      </c>
      <c r="Z291">
        <v>3.32</v>
      </c>
      <c r="AA291">
        <v>3.88</v>
      </c>
      <c r="AB291">
        <v>4.59</v>
      </c>
      <c r="AC291">
        <v>4.75</v>
      </c>
      <c r="AE291" s="1"/>
    </row>
    <row r="292" spans="1:31">
      <c r="A292" s="31">
        <v>20390215.103500001</v>
      </c>
      <c r="B292">
        <v>20100331</v>
      </c>
      <c r="C292" s="32">
        <v>20390215</v>
      </c>
      <c r="D292">
        <v>3.5</v>
      </c>
      <c r="E292">
        <v>81.015625</v>
      </c>
      <c r="F292">
        <v>81.0625</v>
      </c>
      <c r="G292">
        <v>28.875</v>
      </c>
      <c r="H292">
        <v>0.40610000000000002</v>
      </c>
      <c r="I292">
        <v>0.29149999999999998</v>
      </c>
      <c r="J292">
        <v>0.12</v>
      </c>
      <c r="K292">
        <v>0.57999999999999996</v>
      </c>
      <c r="L292">
        <v>1.21</v>
      </c>
      <c r="M292">
        <v>1.82</v>
      </c>
      <c r="N292">
        <v>2.3199999999999998</v>
      </c>
      <c r="O292">
        <v>2.74</v>
      </c>
      <c r="P292">
        <v>3.32</v>
      </c>
      <c r="Q292">
        <v>3.83</v>
      </c>
      <c r="R292">
        <v>4.54</v>
      </c>
      <c r="S292">
        <v>0.15</v>
      </c>
      <c r="T292">
        <v>0.16</v>
      </c>
      <c r="U292">
        <v>0.24</v>
      </c>
      <c r="V292">
        <v>0.41</v>
      </c>
      <c r="W292">
        <v>1.02</v>
      </c>
      <c r="X292">
        <v>1.6</v>
      </c>
      <c r="Y292">
        <v>2.5499999999999998</v>
      </c>
      <c r="Z292">
        <v>3.28</v>
      </c>
      <c r="AA292">
        <v>3.84</v>
      </c>
      <c r="AB292">
        <v>4.55</v>
      </c>
      <c r="AC292">
        <v>4.72</v>
      </c>
      <c r="AE292" s="1"/>
    </row>
    <row r="293" spans="1:31">
      <c r="A293" s="31">
        <v>20390215.103500001</v>
      </c>
      <c r="B293">
        <v>20100401</v>
      </c>
      <c r="C293" s="32">
        <v>20390215</v>
      </c>
      <c r="D293">
        <v>3.5</v>
      </c>
      <c r="E293">
        <v>80.8125</v>
      </c>
      <c r="F293">
        <v>80.84375</v>
      </c>
      <c r="G293">
        <v>28.872199999999999</v>
      </c>
      <c r="H293">
        <v>0.41570000000000001</v>
      </c>
      <c r="I293">
        <v>0.29149999999999998</v>
      </c>
      <c r="J293">
        <v>0.12</v>
      </c>
      <c r="K293">
        <v>0.56999999999999995</v>
      </c>
      <c r="L293">
        <v>1.22</v>
      </c>
      <c r="M293">
        <v>1.83</v>
      </c>
      <c r="N293">
        <v>2.35</v>
      </c>
      <c r="O293">
        <v>2.78</v>
      </c>
      <c r="P293">
        <v>3.37</v>
      </c>
      <c r="Q293">
        <v>3.89</v>
      </c>
      <c r="R293">
        <v>4.58</v>
      </c>
      <c r="S293">
        <v>0.16</v>
      </c>
      <c r="T293">
        <v>0.16</v>
      </c>
      <c r="U293">
        <v>0.24</v>
      </c>
      <c r="V293">
        <v>0.42</v>
      </c>
      <c r="W293">
        <v>1.05</v>
      </c>
      <c r="X293">
        <v>1.63</v>
      </c>
      <c r="Y293">
        <v>2.59</v>
      </c>
      <c r="Z293">
        <v>3.32</v>
      </c>
      <c r="AA293">
        <v>3.89</v>
      </c>
      <c r="AB293">
        <v>4.58</v>
      </c>
      <c r="AC293">
        <v>4.74</v>
      </c>
      <c r="AE293" s="1"/>
    </row>
    <row r="294" spans="1:31">
      <c r="A294" s="31">
        <v>20390215.103500001</v>
      </c>
      <c r="B294">
        <v>20100406</v>
      </c>
      <c r="C294" s="32">
        <v>20390215</v>
      </c>
      <c r="D294">
        <v>3.5</v>
      </c>
      <c r="E294">
        <v>79.359375</v>
      </c>
      <c r="F294">
        <v>79.390625</v>
      </c>
      <c r="G294">
        <v>28.8583</v>
      </c>
      <c r="H294">
        <v>0.46410000000000001</v>
      </c>
      <c r="I294">
        <v>0.29487999999999998</v>
      </c>
      <c r="J294">
        <v>0.14000000000000001</v>
      </c>
      <c r="K294">
        <v>0.6</v>
      </c>
      <c r="L294">
        <v>1.3</v>
      </c>
      <c r="M294">
        <v>1.94</v>
      </c>
      <c r="N294">
        <v>2.46</v>
      </c>
      <c r="O294">
        <v>2.89</v>
      </c>
      <c r="P294">
        <v>3.48</v>
      </c>
      <c r="Q294">
        <v>3.97</v>
      </c>
      <c r="R294">
        <v>4.6500000000000004</v>
      </c>
      <c r="S294">
        <v>0.17</v>
      </c>
      <c r="T294">
        <v>0.17</v>
      </c>
      <c r="U294">
        <v>0.26</v>
      </c>
      <c r="V294">
        <v>0.49</v>
      </c>
      <c r="W294">
        <v>1.1399999999999999</v>
      </c>
      <c r="X294">
        <v>1.74</v>
      </c>
      <c r="Y294">
        <v>2.71</v>
      </c>
      <c r="Z294">
        <v>3.42</v>
      </c>
      <c r="AA294">
        <v>3.98</v>
      </c>
      <c r="AB294">
        <v>4.68</v>
      </c>
      <c r="AC294">
        <v>4.84</v>
      </c>
      <c r="AE294" s="1"/>
    </row>
    <row r="295" spans="1:31">
      <c r="A295" s="31">
        <v>20390215.103500001</v>
      </c>
      <c r="B295">
        <v>20100407</v>
      </c>
      <c r="C295" s="32">
        <v>20390215</v>
      </c>
      <c r="D295">
        <v>3.5</v>
      </c>
      <c r="E295">
        <v>80.671875</v>
      </c>
      <c r="F295">
        <v>80.734375</v>
      </c>
      <c r="G295">
        <v>28.855599999999999</v>
      </c>
      <c r="H295">
        <v>0.4738</v>
      </c>
      <c r="I295">
        <v>0.29525000000000001</v>
      </c>
      <c r="J295">
        <v>0.12</v>
      </c>
      <c r="K295">
        <v>0.57999999999999996</v>
      </c>
      <c r="L295">
        <v>1.24</v>
      </c>
      <c r="M295">
        <v>1.88</v>
      </c>
      <c r="N295">
        <v>2.41</v>
      </c>
      <c r="O295">
        <v>2.84</v>
      </c>
      <c r="P295">
        <v>3.43</v>
      </c>
      <c r="Q295">
        <v>3.93</v>
      </c>
      <c r="R295">
        <v>4.63</v>
      </c>
      <c r="S295">
        <v>0.16</v>
      </c>
      <c r="T295">
        <v>0.17</v>
      </c>
      <c r="U295">
        <v>0.25</v>
      </c>
      <c r="V295">
        <v>0.47</v>
      </c>
      <c r="W295">
        <v>1.06</v>
      </c>
      <c r="X295">
        <v>1.66</v>
      </c>
      <c r="Y295">
        <v>2.62</v>
      </c>
      <c r="Z295">
        <v>3.33</v>
      </c>
      <c r="AA295">
        <v>3.89</v>
      </c>
      <c r="AB295">
        <v>4.58</v>
      </c>
      <c r="AC295">
        <v>4.74</v>
      </c>
      <c r="AE295" s="1"/>
    </row>
    <row r="296" spans="1:31">
      <c r="A296" s="31">
        <v>20390215.103500001</v>
      </c>
      <c r="B296">
        <v>20100408</v>
      </c>
      <c r="C296" s="32">
        <v>20390215</v>
      </c>
      <c r="D296">
        <v>3.5</v>
      </c>
      <c r="E296">
        <v>80.484375</v>
      </c>
      <c r="F296">
        <v>80.53125</v>
      </c>
      <c r="G296">
        <v>28.852799999999998</v>
      </c>
      <c r="H296">
        <v>0.4834</v>
      </c>
      <c r="I296">
        <v>0.29399999999999998</v>
      </c>
      <c r="J296">
        <v>0.12</v>
      </c>
      <c r="K296">
        <v>0.55000000000000004</v>
      </c>
      <c r="L296">
        <v>1.17</v>
      </c>
      <c r="M296">
        <v>1.8</v>
      </c>
      <c r="N296">
        <v>2.3199999999999998</v>
      </c>
      <c r="O296">
        <v>2.73</v>
      </c>
      <c r="P296">
        <v>3.31</v>
      </c>
      <c r="Q296">
        <v>3.81</v>
      </c>
      <c r="R296">
        <v>4.5199999999999996</v>
      </c>
      <c r="S296">
        <v>0.16</v>
      </c>
      <c r="T296">
        <v>0.17</v>
      </c>
      <c r="U296">
        <v>0.24</v>
      </c>
      <c r="V296">
        <v>0.46</v>
      </c>
      <c r="W296">
        <v>1.0900000000000001</v>
      </c>
      <c r="X296">
        <v>1.68</v>
      </c>
      <c r="Y296">
        <v>2.64</v>
      </c>
      <c r="Z296">
        <v>3.36</v>
      </c>
      <c r="AA296">
        <v>3.91</v>
      </c>
      <c r="AB296">
        <v>4.5999999999999996</v>
      </c>
      <c r="AC296">
        <v>4.75</v>
      </c>
      <c r="AE296" s="1"/>
    </row>
    <row r="297" spans="1:31">
      <c r="A297" s="31">
        <v>20390215.103500001</v>
      </c>
      <c r="B297">
        <v>20100409</v>
      </c>
      <c r="C297" s="32">
        <v>20390215</v>
      </c>
      <c r="D297">
        <v>3.5</v>
      </c>
      <c r="E297">
        <v>80.6875</v>
      </c>
      <c r="F297">
        <v>80.71875</v>
      </c>
      <c r="G297">
        <v>28.85</v>
      </c>
      <c r="H297">
        <v>0.49309999999999998</v>
      </c>
      <c r="I297">
        <v>0.29781000000000002</v>
      </c>
      <c r="J297">
        <v>0.11</v>
      </c>
      <c r="K297">
        <v>0.57999999999999996</v>
      </c>
      <c r="L297">
        <v>1.24</v>
      </c>
      <c r="M297">
        <v>1.87</v>
      </c>
      <c r="N297">
        <v>2.4</v>
      </c>
      <c r="O297">
        <v>2.82</v>
      </c>
      <c r="P297">
        <v>3.41</v>
      </c>
      <c r="Q297">
        <v>3.9</v>
      </c>
      <c r="R297">
        <v>4.58</v>
      </c>
      <c r="S297">
        <v>0.16</v>
      </c>
      <c r="T297">
        <v>0.16</v>
      </c>
      <c r="U297">
        <v>0.25</v>
      </c>
      <c r="V297">
        <v>0.46</v>
      </c>
      <c r="W297">
        <v>1.08</v>
      </c>
      <c r="X297">
        <v>1.68</v>
      </c>
      <c r="Y297">
        <v>2.65</v>
      </c>
      <c r="Z297">
        <v>3.34</v>
      </c>
      <c r="AA297">
        <v>3.9</v>
      </c>
      <c r="AB297">
        <v>4.58</v>
      </c>
      <c r="AC297">
        <v>4.74</v>
      </c>
      <c r="AE297" s="1"/>
    </row>
    <row r="298" spans="1:31">
      <c r="A298" s="31">
        <v>20390215.103500001</v>
      </c>
      <c r="B298">
        <v>20100412</v>
      </c>
      <c r="C298" s="32">
        <v>20390215</v>
      </c>
      <c r="D298">
        <v>3.5</v>
      </c>
      <c r="E298">
        <v>81.21875</v>
      </c>
      <c r="F298">
        <v>81.28125</v>
      </c>
      <c r="G298">
        <v>28.841699999999999</v>
      </c>
      <c r="H298">
        <v>0.52210000000000001</v>
      </c>
      <c r="I298">
        <v>0.30041000000000001</v>
      </c>
      <c r="J298">
        <v>0.13</v>
      </c>
      <c r="K298">
        <v>0.56999999999999995</v>
      </c>
      <c r="L298">
        <v>1.21</v>
      </c>
      <c r="M298">
        <v>1.82</v>
      </c>
      <c r="N298">
        <v>2.33</v>
      </c>
      <c r="O298">
        <v>2.75</v>
      </c>
      <c r="P298">
        <v>3.33</v>
      </c>
      <c r="Q298">
        <v>3.82</v>
      </c>
      <c r="R298">
        <v>4.51</v>
      </c>
      <c r="S298">
        <v>0.15</v>
      </c>
      <c r="T298">
        <v>0.16</v>
      </c>
      <c r="U298">
        <v>0.24</v>
      </c>
      <c r="V298">
        <v>0.46</v>
      </c>
      <c r="W298">
        <v>1.07</v>
      </c>
      <c r="X298">
        <v>1.65</v>
      </c>
      <c r="Y298">
        <v>2.6</v>
      </c>
      <c r="Z298">
        <v>3.29</v>
      </c>
      <c r="AA298">
        <v>3.87</v>
      </c>
      <c r="AB298">
        <v>4.54</v>
      </c>
      <c r="AC298">
        <v>4.7</v>
      </c>
      <c r="AE298" s="1"/>
    </row>
    <row r="299" spans="1:31">
      <c r="A299" s="31">
        <v>20390215.103500001</v>
      </c>
      <c r="B299">
        <v>20100413</v>
      </c>
      <c r="C299" s="32">
        <v>20390215</v>
      </c>
      <c r="D299">
        <v>3.5</v>
      </c>
      <c r="E299">
        <v>81.40625</v>
      </c>
      <c r="F299">
        <v>81.484375</v>
      </c>
      <c r="G299">
        <v>28.838899999999999</v>
      </c>
      <c r="H299">
        <v>0.53180000000000005</v>
      </c>
      <c r="I299">
        <v>0.30281000000000002</v>
      </c>
      <c r="J299">
        <v>0.12</v>
      </c>
      <c r="K299">
        <v>0.57999999999999996</v>
      </c>
      <c r="L299">
        <v>1.2</v>
      </c>
      <c r="M299">
        <v>1.8</v>
      </c>
      <c r="N299">
        <v>2.3199999999999998</v>
      </c>
      <c r="O299">
        <v>2.73</v>
      </c>
      <c r="P299">
        <v>3.3</v>
      </c>
      <c r="Q299">
        <v>3.79</v>
      </c>
      <c r="R299">
        <v>4.47</v>
      </c>
      <c r="S299">
        <v>0.15</v>
      </c>
      <c r="T299">
        <v>0.16</v>
      </c>
      <c r="U299">
        <v>0.24</v>
      </c>
      <c r="V299">
        <v>0.45</v>
      </c>
      <c r="W299">
        <v>1.07</v>
      </c>
      <c r="X299">
        <v>1.65</v>
      </c>
      <c r="Y299">
        <v>2.58</v>
      </c>
      <c r="Z299">
        <v>3.27</v>
      </c>
      <c r="AA299">
        <v>3.84</v>
      </c>
      <c r="AB299">
        <v>4.5199999999999996</v>
      </c>
      <c r="AC299">
        <v>4.68</v>
      </c>
      <c r="AE299" s="1"/>
    </row>
    <row r="300" spans="1:31">
      <c r="A300" s="31">
        <v>20390215.103500001</v>
      </c>
      <c r="B300">
        <v>20100414</v>
      </c>
      <c r="C300" s="32">
        <v>20390215</v>
      </c>
      <c r="D300">
        <v>3.5</v>
      </c>
      <c r="E300">
        <v>80.6875</v>
      </c>
      <c r="F300">
        <v>80.765625</v>
      </c>
      <c r="G300">
        <v>28.836099999999998</v>
      </c>
      <c r="H300">
        <v>0.54139999999999999</v>
      </c>
      <c r="I300">
        <v>0.30375000000000002</v>
      </c>
      <c r="J300">
        <v>0.12</v>
      </c>
      <c r="K300">
        <v>0.56999999999999995</v>
      </c>
      <c r="L300">
        <v>1.19</v>
      </c>
      <c r="M300">
        <v>1.79</v>
      </c>
      <c r="N300">
        <v>2.2999999999999998</v>
      </c>
      <c r="O300">
        <v>2.71</v>
      </c>
      <c r="P300">
        <v>3.3</v>
      </c>
      <c r="Q300">
        <v>3.79</v>
      </c>
      <c r="R300">
        <v>4.4800000000000004</v>
      </c>
      <c r="S300">
        <v>0.15</v>
      </c>
      <c r="T300">
        <v>0.16</v>
      </c>
      <c r="U300">
        <v>0.24</v>
      </c>
      <c r="V300">
        <v>0.45</v>
      </c>
      <c r="W300">
        <v>1.07</v>
      </c>
      <c r="X300">
        <v>1.65</v>
      </c>
      <c r="Y300">
        <v>2.61</v>
      </c>
      <c r="Z300">
        <v>3.31</v>
      </c>
      <c r="AA300">
        <v>3.88</v>
      </c>
      <c r="AB300">
        <v>4.57</v>
      </c>
      <c r="AC300">
        <v>4.72</v>
      </c>
      <c r="AE300" s="1"/>
    </row>
    <row r="301" spans="1:31">
      <c r="A301" s="31">
        <v>20390215.103500001</v>
      </c>
      <c r="B301">
        <v>20100415</v>
      </c>
      <c r="C301" s="32">
        <v>20390215</v>
      </c>
      <c r="D301">
        <v>3.5</v>
      </c>
      <c r="E301">
        <v>80.890625</v>
      </c>
      <c r="F301">
        <v>80.953125</v>
      </c>
      <c r="G301">
        <v>28.833300000000001</v>
      </c>
      <c r="H301">
        <v>0.55110000000000003</v>
      </c>
      <c r="I301">
        <v>0.30437999999999998</v>
      </c>
      <c r="J301">
        <v>0.15</v>
      </c>
      <c r="K301">
        <v>0.56000000000000005</v>
      </c>
      <c r="L301">
        <v>1.18</v>
      </c>
      <c r="M301">
        <v>1.79</v>
      </c>
      <c r="N301">
        <v>2.2999999999999998</v>
      </c>
      <c r="O301">
        <v>2.73</v>
      </c>
      <c r="P301">
        <v>3.31</v>
      </c>
      <c r="Q301">
        <v>3.82</v>
      </c>
      <c r="R301">
        <v>4.51</v>
      </c>
      <c r="S301">
        <v>0.16</v>
      </c>
      <c r="T301">
        <v>0.16</v>
      </c>
      <c r="U301">
        <v>0.23</v>
      </c>
      <c r="V301">
        <v>0.43</v>
      </c>
      <c r="W301">
        <v>1.04</v>
      </c>
      <c r="X301">
        <v>1.62</v>
      </c>
      <c r="Y301">
        <v>2.57</v>
      </c>
      <c r="Z301">
        <v>3.28</v>
      </c>
      <c r="AA301">
        <v>3.86</v>
      </c>
      <c r="AB301">
        <v>4.5599999999999996</v>
      </c>
      <c r="AC301">
        <v>4.72</v>
      </c>
      <c r="AE301" s="1"/>
    </row>
    <row r="302" spans="1:31">
      <c r="A302" s="31">
        <v>20390215.103500001</v>
      </c>
      <c r="B302">
        <v>20100416</v>
      </c>
      <c r="C302" s="32">
        <v>20390215</v>
      </c>
      <c r="D302">
        <v>3.5</v>
      </c>
      <c r="E302">
        <v>81.5</v>
      </c>
      <c r="F302">
        <v>81.53125</v>
      </c>
      <c r="G302">
        <v>28.8306</v>
      </c>
      <c r="H302">
        <v>0.56079999999999997</v>
      </c>
      <c r="I302">
        <v>0.30531000000000003</v>
      </c>
      <c r="J302">
        <v>0.13</v>
      </c>
      <c r="K302">
        <v>0.53</v>
      </c>
      <c r="L302">
        <v>1.1200000000000001</v>
      </c>
      <c r="M302">
        <v>1.73</v>
      </c>
      <c r="N302">
        <v>2.2400000000000002</v>
      </c>
      <c r="O302">
        <v>2.67</v>
      </c>
      <c r="P302">
        <v>3.26</v>
      </c>
      <c r="Q302">
        <v>3.77</v>
      </c>
      <c r="R302">
        <v>4.49</v>
      </c>
      <c r="S302">
        <v>0.15</v>
      </c>
      <c r="T302">
        <v>0.16</v>
      </c>
      <c r="U302">
        <v>0.24</v>
      </c>
      <c r="V302">
        <v>0.41</v>
      </c>
      <c r="W302">
        <v>0.98</v>
      </c>
      <c r="X302">
        <v>1.56</v>
      </c>
      <c r="Y302">
        <v>2.4900000000000002</v>
      </c>
      <c r="Z302">
        <v>3.2</v>
      </c>
      <c r="AA302">
        <v>3.79</v>
      </c>
      <c r="AB302">
        <v>4.5</v>
      </c>
      <c r="AC302">
        <v>4.67</v>
      </c>
      <c r="AE302" s="1"/>
    </row>
    <row r="303" spans="1:31">
      <c r="A303" s="31">
        <v>20390215.103500001</v>
      </c>
      <c r="B303">
        <v>20100419</v>
      </c>
      <c r="C303" s="32">
        <v>20390215</v>
      </c>
      <c r="D303">
        <v>3.5</v>
      </c>
      <c r="E303">
        <v>81.171875</v>
      </c>
      <c r="F303">
        <v>81.203125</v>
      </c>
      <c r="G303">
        <v>28.822199999999999</v>
      </c>
      <c r="H303">
        <v>0.58979999999999999</v>
      </c>
      <c r="I303">
        <v>0.30531000000000003</v>
      </c>
      <c r="J303">
        <v>0.12</v>
      </c>
      <c r="K303">
        <v>0.53</v>
      </c>
      <c r="L303">
        <v>1.1100000000000001</v>
      </c>
      <c r="M303">
        <v>1.71</v>
      </c>
      <c r="N303">
        <v>2.2200000000000002</v>
      </c>
      <c r="O303">
        <v>2.65</v>
      </c>
      <c r="P303">
        <v>3.25</v>
      </c>
      <c r="Q303">
        <v>3.76</v>
      </c>
      <c r="R303">
        <v>4.47</v>
      </c>
      <c r="S303">
        <v>0.15</v>
      </c>
      <c r="T303">
        <v>0.16</v>
      </c>
      <c r="U303">
        <v>0.23</v>
      </c>
      <c r="V303">
        <v>0.43</v>
      </c>
      <c r="W303">
        <v>1.01</v>
      </c>
      <c r="X303">
        <v>1.59</v>
      </c>
      <c r="Y303">
        <v>2.54</v>
      </c>
      <c r="Z303">
        <v>3.25</v>
      </c>
      <c r="AA303">
        <v>3.83</v>
      </c>
      <c r="AB303">
        <v>4.54</v>
      </c>
      <c r="AC303">
        <v>4.7</v>
      </c>
      <c r="AE303" s="1"/>
    </row>
    <row r="304" spans="1:31">
      <c r="A304" s="31">
        <v>20390215.103500001</v>
      </c>
      <c r="B304">
        <v>20100420</v>
      </c>
      <c r="C304" s="32">
        <v>20390215</v>
      </c>
      <c r="D304">
        <v>3.5</v>
      </c>
      <c r="E304">
        <v>81.46875</v>
      </c>
      <c r="F304">
        <v>81.5</v>
      </c>
      <c r="G304">
        <v>28.819400000000002</v>
      </c>
      <c r="H304">
        <v>0.59940000000000004</v>
      </c>
      <c r="I304">
        <v>0.30719000000000002</v>
      </c>
      <c r="J304">
        <v>0.12</v>
      </c>
      <c r="K304">
        <v>0.56000000000000005</v>
      </c>
      <c r="L304">
        <v>1.17</v>
      </c>
      <c r="M304">
        <v>1.78</v>
      </c>
      <c r="N304">
        <v>2.29</v>
      </c>
      <c r="O304">
        <v>2.71</v>
      </c>
      <c r="P304">
        <v>3.3</v>
      </c>
      <c r="Q304">
        <v>3.8</v>
      </c>
      <c r="R304">
        <v>4.5</v>
      </c>
      <c r="S304">
        <v>0.14000000000000001</v>
      </c>
      <c r="T304">
        <v>0.16</v>
      </c>
      <c r="U304">
        <v>0.24</v>
      </c>
      <c r="V304">
        <v>0.42</v>
      </c>
      <c r="W304">
        <v>1.05</v>
      </c>
      <c r="X304">
        <v>1.62</v>
      </c>
      <c r="Y304">
        <v>2.56</v>
      </c>
      <c r="Z304">
        <v>3.25</v>
      </c>
      <c r="AA304">
        <v>3.82</v>
      </c>
      <c r="AB304">
        <v>4.51</v>
      </c>
      <c r="AC304">
        <v>4.67</v>
      </c>
      <c r="AE304" s="1"/>
    </row>
    <row r="305" spans="1:31">
      <c r="A305" s="31">
        <v>20390215.103500001</v>
      </c>
      <c r="B305">
        <v>20100421</v>
      </c>
      <c r="C305" s="32">
        <v>20390215</v>
      </c>
      <c r="D305">
        <v>3.5</v>
      </c>
      <c r="E305">
        <v>82.3125</v>
      </c>
      <c r="F305">
        <v>82.34375</v>
      </c>
      <c r="G305">
        <v>28.816700000000001</v>
      </c>
      <c r="H305">
        <v>0.60909999999999997</v>
      </c>
      <c r="I305">
        <v>0.31280999999999998</v>
      </c>
      <c r="J305">
        <v>0.12</v>
      </c>
      <c r="K305">
        <v>0.59</v>
      </c>
      <c r="L305">
        <v>1.19</v>
      </c>
      <c r="M305">
        <v>1.78</v>
      </c>
      <c r="N305">
        <v>2.2799999999999998</v>
      </c>
      <c r="O305">
        <v>2.68</v>
      </c>
      <c r="P305">
        <v>3.26</v>
      </c>
      <c r="Q305">
        <v>3.74</v>
      </c>
      <c r="R305">
        <v>4.43</v>
      </c>
      <c r="S305">
        <v>0.14000000000000001</v>
      </c>
      <c r="T305">
        <v>0.15</v>
      </c>
      <c r="U305">
        <v>0.23</v>
      </c>
      <c r="V305">
        <v>0.44</v>
      </c>
      <c r="W305">
        <v>1.03</v>
      </c>
      <c r="X305">
        <v>1.6</v>
      </c>
      <c r="Y305">
        <v>2.52</v>
      </c>
      <c r="Z305">
        <v>3.2</v>
      </c>
      <c r="AA305">
        <v>3.77</v>
      </c>
      <c r="AB305">
        <v>4.45</v>
      </c>
      <c r="AC305">
        <v>4.6100000000000003</v>
      </c>
      <c r="AE305" s="1"/>
    </row>
    <row r="306" spans="1:31">
      <c r="A306" s="31">
        <v>20390215.103500001</v>
      </c>
      <c r="B306">
        <v>20100422</v>
      </c>
      <c r="C306" s="32">
        <v>20390215</v>
      </c>
      <c r="D306">
        <v>3.5</v>
      </c>
      <c r="E306">
        <v>81.90625</v>
      </c>
      <c r="F306">
        <v>81.953125</v>
      </c>
      <c r="G306">
        <v>28.8139</v>
      </c>
      <c r="H306">
        <v>0.61880000000000002</v>
      </c>
      <c r="I306">
        <v>0.31578000000000001</v>
      </c>
      <c r="J306">
        <v>0.13</v>
      </c>
      <c r="K306">
        <v>0.57999999999999996</v>
      </c>
      <c r="L306">
        <v>1.1599999999999999</v>
      </c>
      <c r="M306">
        <v>1.75</v>
      </c>
      <c r="N306">
        <v>2.25</v>
      </c>
      <c r="O306">
        <v>2.65</v>
      </c>
      <c r="P306">
        <v>3.23</v>
      </c>
      <c r="Q306">
        <v>3.73</v>
      </c>
      <c r="R306">
        <v>4.41</v>
      </c>
      <c r="S306">
        <v>0.15</v>
      </c>
      <c r="T306">
        <v>0.16</v>
      </c>
      <c r="U306">
        <v>0.24</v>
      </c>
      <c r="V306">
        <v>0.45</v>
      </c>
      <c r="W306">
        <v>1.07</v>
      </c>
      <c r="X306">
        <v>1.64</v>
      </c>
      <c r="Y306">
        <v>2.57</v>
      </c>
      <c r="Z306">
        <v>3.26</v>
      </c>
      <c r="AA306">
        <v>3.8</v>
      </c>
      <c r="AB306">
        <v>4.4800000000000004</v>
      </c>
      <c r="AC306">
        <v>4.6500000000000004</v>
      </c>
      <c r="AE306" s="1"/>
    </row>
    <row r="307" spans="1:31">
      <c r="A307" s="31">
        <v>20390215.103500001</v>
      </c>
      <c r="B307">
        <v>20100423</v>
      </c>
      <c r="C307" s="32">
        <v>20390215</v>
      </c>
      <c r="D307">
        <v>3.5</v>
      </c>
      <c r="E307">
        <v>81.59375</v>
      </c>
      <c r="F307">
        <v>81.671875</v>
      </c>
      <c r="G307">
        <v>28.8111</v>
      </c>
      <c r="H307">
        <v>0.62849999999999995</v>
      </c>
      <c r="I307">
        <v>0.32063000000000003</v>
      </c>
      <c r="J307">
        <v>0.13</v>
      </c>
      <c r="K307">
        <v>0.62</v>
      </c>
      <c r="L307">
        <v>1.25</v>
      </c>
      <c r="M307">
        <v>1.85</v>
      </c>
      <c r="N307">
        <v>2.35</v>
      </c>
      <c r="O307">
        <v>2.76</v>
      </c>
      <c r="P307">
        <v>3.34</v>
      </c>
      <c r="Q307">
        <v>3.82</v>
      </c>
      <c r="R307">
        <v>4.4800000000000004</v>
      </c>
      <c r="S307">
        <v>0.14000000000000001</v>
      </c>
      <c r="T307">
        <v>0.16</v>
      </c>
      <c r="U307">
        <v>0.26</v>
      </c>
      <c r="V307">
        <v>0.46</v>
      </c>
      <c r="W307">
        <v>1.1000000000000001</v>
      </c>
      <c r="X307">
        <v>1.68</v>
      </c>
      <c r="Y307">
        <v>2.61</v>
      </c>
      <c r="Z307">
        <v>3.3</v>
      </c>
      <c r="AA307">
        <v>3.84</v>
      </c>
      <c r="AB307">
        <v>4.51</v>
      </c>
      <c r="AC307">
        <v>4.67</v>
      </c>
      <c r="AE307" s="1"/>
    </row>
    <row r="308" spans="1:31">
      <c r="A308" s="31">
        <v>20390215.103500001</v>
      </c>
      <c r="B308">
        <v>20100426</v>
      </c>
      <c r="C308" s="32">
        <v>20390215</v>
      </c>
      <c r="D308">
        <v>3.5</v>
      </c>
      <c r="E308">
        <v>81.5625</v>
      </c>
      <c r="F308">
        <v>81.609375</v>
      </c>
      <c r="G308">
        <v>28.802800000000001</v>
      </c>
      <c r="H308">
        <v>0.65749999999999997</v>
      </c>
      <c r="I308">
        <v>0.32374999999999998</v>
      </c>
      <c r="J308">
        <v>0.13</v>
      </c>
      <c r="K308">
        <v>0.62</v>
      </c>
      <c r="L308">
        <v>1.24</v>
      </c>
      <c r="M308">
        <v>1.83</v>
      </c>
      <c r="N308">
        <v>2.33</v>
      </c>
      <c r="O308">
        <v>2.74</v>
      </c>
      <c r="P308">
        <v>3.31</v>
      </c>
      <c r="Q308">
        <v>3.8</v>
      </c>
      <c r="R308">
        <v>4.46</v>
      </c>
      <c r="S308">
        <v>0.14000000000000001</v>
      </c>
      <c r="T308">
        <v>0.16</v>
      </c>
      <c r="U308">
        <v>0.25</v>
      </c>
      <c r="V308">
        <v>0.47</v>
      </c>
      <c r="W308">
        <v>1.0900000000000001</v>
      </c>
      <c r="X308">
        <v>1.67</v>
      </c>
      <c r="Y308">
        <v>2.6</v>
      </c>
      <c r="Z308">
        <v>3.28</v>
      </c>
      <c r="AA308">
        <v>3.83</v>
      </c>
      <c r="AB308">
        <v>4.5</v>
      </c>
      <c r="AC308">
        <v>4.67</v>
      </c>
      <c r="AE308" s="1"/>
    </row>
    <row r="309" spans="1:31">
      <c r="A309" s="31">
        <v>20390215.103500001</v>
      </c>
      <c r="B309">
        <v>20100427</v>
      </c>
      <c r="C309" s="32">
        <v>20390215</v>
      </c>
      <c r="D309">
        <v>3.5</v>
      </c>
      <c r="E309">
        <v>82.859375</v>
      </c>
      <c r="F309">
        <v>82.890625</v>
      </c>
      <c r="G309">
        <v>28.8</v>
      </c>
      <c r="H309">
        <v>0.66710000000000003</v>
      </c>
      <c r="I309">
        <v>0.32780999999999999</v>
      </c>
      <c r="J309">
        <v>0.13</v>
      </c>
      <c r="K309">
        <v>0.63</v>
      </c>
      <c r="L309">
        <v>1.22</v>
      </c>
      <c r="M309">
        <v>1.8</v>
      </c>
      <c r="N309">
        <v>2.29</v>
      </c>
      <c r="O309">
        <v>2.7</v>
      </c>
      <c r="P309">
        <v>3.28</v>
      </c>
      <c r="Q309">
        <v>3.76</v>
      </c>
      <c r="R309">
        <v>4.43</v>
      </c>
      <c r="S309">
        <v>0.14000000000000001</v>
      </c>
      <c r="T309">
        <v>0.16</v>
      </c>
      <c r="U309">
        <v>0.24</v>
      </c>
      <c r="V309">
        <v>0.42</v>
      </c>
      <c r="W309">
        <v>1.03</v>
      </c>
      <c r="X309">
        <v>1.55</v>
      </c>
      <c r="Y309">
        <v>2.46</v>
      </c>
      <c r="Z309">
        <v>3.14</v>
      </c>
      <c r="AA309">
        <v>3.71</v>
      </c>
      <c r="AB309">
        <v>4.4000000000000004</v>
      </c>
      <c r="AC309">
        <v>4.5599999999999996</v>
      </c>
      <c r="AE309" s="1"/>
    </row>
    <row r="310" spans="1:31">
      <c r="A310" s="31">
        <v>20390215.103500001</v>
      </c>
      <c r="B310">
        <v>20100428</v>
      </c>
      <c r="C310" s="32">
        <v>20390215</v>
      </c>
      <c r="D310">
        <v>3.5</v>
      </c>
      <c r="E310">
        <v>82.109375</v>
      </c>
      <c r="F310">
        <v>82.140625</v>
      </c>
      <c r="G310">
        <v>28.7972</v>
      </c>
      <c r="H310">
        <v>0.67679999999999996</v>
      </c>
      <c r="I310">
        <v>0.33781</v>
      </c>
      <c r="J310">
        <v>0.13</v>
      </c>
      <c r="K310">
        <v>0.65</v>
      </c>
      <c r="L310">
        <v>1.23</v>
      </c>
      <c r="M310">
        <v>1.79</v>
      </c>
      <c r="N310">
        <v>2.29</v>
      </c>
      <c r="O310">
        <v>2.7</v>
      </c>
      <c r="P310">
        <v>3.27</v>
      </c>
      <c r="Q310">
        <v>3.75</v>
      </c>
      <c r="R310">
        <v>4.41</v>
      </c>
      <c r="S310">
        <v>0.14000000000000001</v>
      </c>
      <c r="T310">
        <v>0.16</v>
      </c>
      <c r="U310">
        <v>0.24</v>
      </c>
      <c r="V310">
        <v>0.43</v>
      </c>
      <c r="W310">
        <v>1.03</v>
      </c>
      <c r="X310">
        <v>1.61</v>
      </c>
      <c r="Y310">
        <v>2.5299999999999998</v>
      </c>
      <c r="Z310">
        <v>3.23</v>
      </c>
      <c r="AA310">
        <v>3.8</v>
      </c>
      <c r="AB310">
        <v>4.47</v>
      </c>
      <c r="AC310">
        <v>4.63</v>
      </c>
      <c r="AE310" s="1"/>
    </row>
    <row r="311" spans="1:31">
      <c r="A311" s="31">
        <v>20390215.103500001</v>
      </c>
      <c r="B311">
        <v>20100429</v>
      </c>
      <c r="C311" s="32">
        <v>20390215</v>
      </c>
      <c r="D311">
        <v>3.5</v>
      </c>
      <c r="E311">
        <v>82.625</v>
      </c>
      <c r="F311">
        <v>82.671875</v>
      </c>
      <c r="G311">
        <v>28.7944</v>
      </c>
      <c r="H311">
        <v>0.6865</v>
      </c>
      <c r="I311">
        <v>0.34438000000000002</v>
      </c>
      <c r="J311">
        <v>0.13</v>
      </c>
      <c r="K311">
        <v>0.64</v>
      </c>
      <c r="L311">
        <v>1.22</v>
      </c>
      <c r="M311">
        <v>1.79</v>
      </c>
      <c r="N311">
        <v>2.2799999999999998</v>
      </c>
      <c r="O311">
        <v>2.69</v>
      </c>
      <c r="P311">
        <v>3.27</v>
      </c>
      <c r="Q311">
        <v>3.75</v>
      </c>
      <c r="R311">
        <v>4.38</v>
      </c>
      <c r="S311">
        <v>0.15</v>
      </c>
      <c r="T311">
        <v>0.17</v>
      </c>
      <c r="U311">
        <v>0.23</v>
      </c>
      <c r="V311">
        <v>0.42</v>
      </c>
      <c r="W311">
        <v>1.01</v>
      </c>
      <c r="X311">
        <v>1.58</v>
      </c>
      <c r="Y311">
        <v>2.4900000000000002</v>
      </c>
      <c r="Z311">
        <v>3.19</v>
      </c>
      <c r="AA311">
        <v>3.76</v>
      </c>
      <c r="AB311">
        <v>4.42</v>
      </c>
      <c r="AC311">
        <v>4.5999999999999996</v>
      </c>
      <c r="AE311" s="1"/>
    </row>
    <row r="312" spans="1:31">
      <c r="A312" s="31">
        <v>20390215.103500001</v>
      </c>
      <c r="B312">
        <v>20100430</v>
      </c>
      <c r="C312" s="32">
        <v>20390215</v>
      </c>
      <c r="D312">
        <v>3.5</v>
      </c>
      <c r="E312">
        <v>83.625</v>
      </c>
      <c r="F312">
        <v>83.6875</v>
      </c>
      <c r="G312">
        <v>28.791699999999999</v>
      </c>
      <c r="H312">
        <v>0.69610000000000005</v>
      </c>
      <c r="I312">
        <v>0.34655999999999998</v>
      </c>
      <c r="J312">
        <v>0.13</v>
      </c>
      <c r="K312">
        <v>0.64</v>
      </c>
      <c r="L312">
        <v>1.19</v>
      </c>
      <c r="M312">
        <v>1.74</v>
      </c>
      <c r="N312">
        <v>2.2200000000000002</v>
      </c>
      <c r="O312">
        <v>2.63</v>
      </c>
      <c r="P312">
        <v>3.2</v>
      </c>
      <c r="Q312">
        <v>3.68</v>
      </c>
      <c r="R312">
        <v>4.32</v>
      </c>
      <c r="S312">
        <v>0.14000000000000001</v>
      </c>
      <c r="T312">
        <v>0.16</v>
      </c>
      <c r="U312">
        <v>0.25</v>
      </c>
      <c r="V312">
        <v>0.41</v>
      </c>
      <c r="W312">
        <v>0.97</v>
      </c>
      <c r="X312">
        <v>1.51</v>
      </c>
      <c r="Y312">
        <v>2.4300000000000002</v>
      </c>
      <c r="Z312">
        <v>3.12</v>
      </c>
      <c r="AA312">
        <v>3.69</v>
      </c>
      <c r="AB312">
        <v>4.3600000000000003</v>
      </c>
      <c r="AC312">
        <v>4.53</v>
      </c>
      <c r="AE312" s="1"/>
    </row>
    <row r="313" spans="1:31">
      <c r="A313" s="31">
        <v>20390215.103500001</v>
      </c>
      <c r="B313">
        <v>20100504</v>
      </c>
      <c r="C313" s="32">
        <v>20390215</v>
      </c>
      <c r="D313">
        <v>3.5</v>
      </c>
      <c r="E313">
        <v>85.15625</v>
      </c>
      <c r="F313">
        <v>85.21875</v>
      </c>
      <c r="G313">
        <v>28.7806</v>
      </c>
      <c r="H313">
        <v>0.73480000000000001</v>
      </c>
      <c r="I313">
        <v>0.35313</v>
      </c>
      <c r="J313">
        <v>0.12</v>
      </c>
      <c r="K313">
        <v>0.71</v>
      </c>
      <c r="L313">
        <v>1.24</v>
      </c>
      <c r="M313">
        <v>1.76</v>
      </c>
      <c r="N313">
        <v>2.23</v>
      </c>
      <c r="O313">
        <v>2.62</v>
      </c>
      <c r="P313">
        <v>3.17</v>
      </c>
      <c r="Q313">
        <v>3.63</v>
      </c>
      <c r="R313">
        <v>4.24</v>
      </c>
      <c r="S313">
        <v>0.15</v>
      </c>
      <c r="T313">
        <v>0.16</v>
      </c>
      <c r="U313">
        <v>0.24</v>
      </c>
      <c r="V313">
        <v>0.43</v>
      </c>
      <c r="W313">
        <v>0.96</v>
      </c>
      <c r="X313">
        <v>1.49</v>
      </c>
      <c r="Y313">
        <v>2.38</v>
      </c>
      <c r="Z313">
        <v>3.07</v>
      </c>
      <c r="AA313">
        <v>3.63</v>
      </c>
      <c r="AB313">
        <v>4.2699999999999996</v>
      </c>
      <c r="AC313">
        <v>4.43</v>
      </c>
      <c r="AE313" s="1"/>
    </row>
    <row r="314" spans="1:31">
      <c r="A314" s="31">
        <v>20390215.103500001</v>
      </c>
      <c r="B314">
        <v>20100505</v>
      </c>
      <c r="C314" s="32">
        <v>20390215</v>
      </c>
      <c r="D314">
        <v>3.5</v>
      </c>
      <c r="E314">
        <v>85.515625</v>
      </c>
      <c r="F314">
        <v>85.5625</v>
      </c>
      <c r="G314">
        <v>28.777799999999999</v>
      </c>
      <c r="H314">
        <v>0.74450000000000005</v>
      </c>
      <c r="I314">
        <v>0.36015999999999998</v>
      </c>
      <c r="J314">
        <v>0.12</v>
      </c>
      <c r="K314">
        <v>0.71</v>
      </c>
      <c r="L314">
        <v>1.21</v>
      </c>
      <c r="M314">
        <v>1.72</v>
      </c>
      <c r="N314">
        <v>2.19</v>
      </c>
      <c r="O314">
        <v>2.57</v>
      </c>
      <c r="P314">
        <v>3.12</v>
      </c>
      <c r="Q314">
        <v>3.58</v>
      </c>
      <c r="R314">
        <v>4.18</v>
      </c>
      <c r="S314">
        <v>0.14000000000000001</v>
      </c>
      <c r="T314">
        <v>0.15</v>
      </c>
      <c r="U314">
        <v>0.22</v>
      </c>
      <c r="V314">
        <v>0.39</v>
      </c>
      <c r="W314">
        <v>0.88</v>
      </c>
      <c r="X314">
        <v>1.43</v>
      </c>
      <c r="Y314">
        <v>2.31</v>
      </c>
      <c r="Z314">
        <v>3</v>
      </c>
      <c r="AA314">
        <v>3.58</v>
      </c>
      <c r="AB314">
        <v>4.2300000000000004</v>
      </c>
      <c r="AC314">
        <v>4.3899999999999997</v>
      </c>
      <c r="AE314" s="1"/>
    </row>
    <row r="315" spans="1:31">
      <c r="A315" s="31">
        <v>20390215.103500001</v>
      </c>
      <c r="B315">
        <v>20100506</v>
      </c>
      <c r="C315" s="32">
        <v>20390215</v>
      </c>
      <c r="D315">
        <v>3.5</v>
      </c>
      <c r="E315">
        <v>88.234375</v>
      </c>
      <c r="F315">
        <v>88.3125</v>
      </c>
      <c r="G315">
        <v>28.774999999999999</v>
      </c>
      <c r="H315">
        <v>0.75409999999999999</v>
      </c>
      <c r="I315">
        <v>0.37358999999999998</v>
      </c>
      <c r="J315">
        <v>0.11</v>
      </c>
      <c r="K315">
        <v>0.72</v>
      </c>
      <c r="L315">
        <v>1.2</v>
      </c>
      <c r="M315">
        <v>1.69</v>
      </c>
      <c r="N315">
        <v>2.14</v>
      </c>
      <c r="O315">
        <v>2.5299999999999998</v>
      </c>
      <c r="P315">
        <v>3.07</v>
      </c>
      <c r="Q315">
        <v>3.54</v>
      </c>
      <c r="R315">
        <v>4.16</v>
      </c>
      <c r="S315">
        <v>0.06</v>
      </c>
      <c r="T315">
        <v>0.11</v>
      </c>
      <c r="U315">
        <v>0.16</v>
      </c>
      <c r="V315">
        <v>0.34</v>
      </c>
      <c r="W315">
        <v>0.75</v>
      </c>
      <c r="X315">
        <v>1.27</v>
      </c>
      <c r="Y315">
        <v>2.13</v>
      </c>
      <c r="Z315">
        <v>2.83</v>
      </c>
      <c r="AA315">
        <v>3.41</v>
      </c>
      <c r="AB315">
        <v>4.03</v>
      </c>
      <c r="AC315">
        <v>4.1900000000000004</v>
      </c>
      <c r="AE315" s="1"/>
    </row>
    <row r="316" spans="1:31">
      <c r="A316" s="31">
        <v>20390215.103500001</v>
      </c>
      <c r="B316">
        <v>20100507</v>
      </c>
      <c r="C316" s="32">
        <v>20390215</v>
      </c>
      <c r="D316">
        <v>3.5</v>
      </c>
      <c r="E316">
        <v>87.109375</v>
      </c>
      <c r="F316">
        <v>87.15625</v>
      </c>
      <c r="G316">
        <v>28.772200000000002</v>
      </c>
      <c r="H316">
        <v>0.76380000000000003</v>
      </c>
      <c r="I316">
        <v>0.42813000000000001</v>
      </c>
      <c r="J316">
        <v>0.13</v>
      </c>
      <c r="K316">
        <v>0.81</v>
      </c>
      <c r="L316">
        <v>1.18</v>
      </c>
      <c r="M316">
        <v>1.63</v>
      </c>
      <c r="N316">
        <v>2.06</v>
      </c>
      <c r="O316">
        <v>2.42</v>
      </c>
      <c r="P316">
        <v>2.97</v>
      </c>
      <c r="Q316">
        <v>3.41</v>
      </c>
      <c r="R316">
        <v>3.98</v>
      </c>
      <c r="S316">
        <v>0.08</v>
      </c>
      <c r="T316">
        <v>0.13</v>
      </c>
      <c r="U316">
        <v>0.21</v>
      </c>
      <c r="V316">
        <v>0.38</v>
      </c>
      <c r="W316">
        <v>0.83</v>
      </c>
      <c r="X316">
        <v>1.32</v>
      </c>
      <c r="Y316">
        <v>2.17</v>
      </c>
      <c r="Z316">
        <v>2.87</v>
      </c>
      <c r="AA316">
        <v>3.45</v>
      </c>
      <c r="AB316">
        <v>4.1100000000000003</v>
      </c>
      <c r="AC316">
        <v>4.28</v>
      </c>
      <c r="AE316" s="1"/>
    </row>
    <row r="317" spans="1:31">
      <c r="A317" s="31">
        <v>20390215.103500001</v>
      </c>
      <c r="B317">
        <v>20100510</v>
      </c>
      <c r="C317" s="32">
        <v>20390215</v>
      </c>
      <c r="D317">
        <v>3.5</v>
      </c>
      <c r="E317">
        <v>85.25</v>
      </c>
      <c r="F317">
        <v>85.328125</v>
      </c>
      <c r="G317">
        <v>28.7639</v>
      </c>
      <c r="H317">
        <v>0.79279999999999995</v>
      </c>
      <c r="I317">
        <v>0.42125000000000001</v>
      </c>
      <c r="J317">
        <v>0.12</v>
      </c>
      <c r="K317">
        <v>0.68</v>
      </c>
      <c r="L317">
        <v>1.1599999999999999</v>
      </c>
      <c r="M317">
        <v>1.66</v>
      </c>
      <c r="N317">
        <v>2.12</v>
      </c>
      <c r="O317">
        <v>2.5299999999999998</v>
      </c>
      <c r="P317">
        <v>3.11</v>
      </c>
      <c r="Q317">
        <v>3.59</v>
      </c>
      <c r="R317">
        <v>4.2300000000000004</v>
      </c>
      <c r="S317">
        <v>0.13</v>
      </c>
      <c r="T317">
        <v>0.16</v>
      </c>
      <c r="U317">
        <v>0.22</v>
      </c>
      <c r="V317">
        <v>0.39</v>
      </c>
      <c r="W317">
        <v>0.87</v>
      </c>
      <c r="X317">
        <v>1.4</v>
      </c>
      <c r="Y317">
        <v>2.27</v>
      </c>
      <c r="Z317">
        <v>2.98</v>
      </c>
      <c r="AA317">
        <v>3.57</v>
      </c>
      <c r="AB317">
        <v>4.2300000000000004</v>
      </c>
      <c r="AC317">
        <v>4.41</v>
      </c>
      <c r="AE317" s="1"/>
    </row>
    <row r="318" spans="1:31">
      <c r="A318" s="31">
        <v>20390215.103500001</v>
      </c>
      <c r="B318">
        <v>20100511</v>
      </c>
      <c r="C318" s="32">
        <v>20390215</v>
      </c>
      <c r="D318">
        <v>3.5</v>
      </c>
      <c r="E318">
        <v>85.03125</v>
      </c>
      <c r="F318">
        <v>85.078125</v>
      </c>
      <c r="G318">
        <v>28.761099999999999</v>
      </c>
      <c r="H318">
        <v>0.80249999999999999</v>
      </c>
      <c r="I318">
        <v>0.42281000000000002</v>
      </c>
      <c r="J318">
        <v>0.12</v>
      </c>
      <c r="K318">
        <v>0.7</v>
      </c>
      <c r="L318">
        <v>1.1599999999999999</v>
      </c>
      <c r="M318">
        <v>1.66</v>
      </c>
      <c r="N318">
        <v>2.13</v>
      </c>
      <c r="O318">
        <v>2.5299999999999998</v>
      </c>
      <c r="P318">
        <v>3.11</v>
      </c>
      <c r="Q318">
        <v>3.6</v>
      </c>
      <c r="R318">
        <v>4.26</v>
      </c>
      <c r="S318">
        <v>0.15</v>
      </c>
      <c r="T318">
        <v>0.16</v>
      </c>
      <c r="U318">
        <v>0.23</v>
      </c>
      <c r="V318">
        <v>0.38</v>
      </c>
      <c r="W318">
        <v>0.85</v>
      </c>
      <c r="X318">
        <v>1.37</v>
      </c>
      <c r="Y318">
        <v>2.2599999999999998</v>
      </c>
      <c r="Z318">
        <v>2.97</v>
      </c>
      <c r="AA318">
        <v>3.56</v>
      </c>
      <c r="AB318">
        <v>4.24</v>
      </c>
      <c r="AC318">
        <v>4.42</v>
      </c>
      <c r="AE318" s="1"/>
    </row>
    <row r="319" spans="1:31">
      <c r="A319" s="31">
        <v>20390215.103500001</v>
      </c>
      <c r="B319">
        <v>20100512</v>
      </c>
      <c r="C319" s="32">
        <v>20390215</v>
      </c>
      <c r="D319">
        <v>3.5</v>
      </c>
      <c r="E319">
        <v>84.15625</v>
      </c>
      <c r="F319">
        <v>84.21875</v>
      </c>
      <c r="G319">
        <v>28.758299999999998</v>
      </c>
      <c r="H319">
        <v>0.81220000000000003</v>
      </c>
      <c r="I319">
        <v>0.43019000000000002</v>
      </c>
      <c r="J319">
        <v>0.13</v>
      </c>
      <c r="K319">
        <v>0.68</v>
      </c>
      <c r="L319">
        <v>1.1299999999999999</v>
      </c>
      <c r="M319">
        <v>1.66</v>
      </c>
      <c r="N319">
        <v>2.13</v>
      </c>
      <c r="O319">
        <v>2.5299999999999998</v>
      </c>
      <c r="P319">
        <v>3.12</v>
      </c>
      <c r="Q319">
        <v>3.6</v>
      </c>
      <c r="R319">
        <v>4.2699999999999996</v>
      </c>
      <c r="S319">
        <v>0.16</v>
      </c>
      <c r="T319">
        <v>0.16</v>
      </c>
      <c r="U319">
        <v>0.22</v>
      </c>
      <c r="V319">
        <v>0.4</v>
      </c>
      <c r="W319">
        <v>0.89</v>
      </c>
      <c r="X319">
        <v>1.4</v>
      </c>
      <c r="Y319">
        <v>2.29</v>
      </c>
      <c r="Z319">
        <v>3.01</v>
      </c>
      <c r="AA319">
        <v>3.56</v>
      </c>
      <c r="AB319">
        <v>4.29</v>
      </c>
      <c r="AC319">
        <v>4.47</v>
      </c>
      <c r="AE319" s="1"/>
    </row>
    <row r="320" spans="1:31">
      <c r="A320" s="31">
        <v>20390215.103500001</v>
      </c>
      <c r="B320">
        <v>20100513</v>
      </c>
      <c r="C320" s="32">
        <v>20390215</v>
      </c>
      <c r="D320">
        <v>3.5</v>
      </c>
      <c r="E320">
        <v>84.96875</v>
      </c>
      <c r="F320">
        <v>85.015625</v>
      </c>
      <c r="G320">
        <v>28.755600000000001</v>
      </c>
      <c r="H320">
        <v>0.82179999999999997</v>
      </c>
      <c r="I320">
        <v>0.43587999999999999</v>
      </c>
      <c r="J320">
        <v>0.13</v>
      </c>
      <c r="K320">
        <v>0.69</v>
      </c>
      <c r="L320">
        <v>1.1399999999999999</v>
      </c>
      <c r="M320">
        <v>1.66</v>
      </c>
      <c r="N320">
        <v>2.13</v>
      </c>
      <c r="O320">
        <v>2.5299999999999998</v>
      </c>
      <c r="P320">
        <v>3.1</v>
      </c>
      <c r="Q320">
        <v>3.59</v>
      </c>
      <c r="R320">
        <v>4.2699999999999996</v>
      </c>
      <c r="S320">
        <v>0.15</v>
      </c>
      <c r="T320">
        <v>0.16</v>
      </c>
      <c r="U320">
        <v>0.22</v>
      </c>
      <c r="V320">
        <v>0.4</v>
      </c>
      <c r="W320">
        <v>0.87</v>
      </c>
      <c r="X320">
        <v>1.37</v>
      </c>
      <c r="Y320">
        <v>2.27</v>
      </c>
      <c r="Z320">
        <v>2.98</v>
      </c>
      <c r="AA320">
        <v>3.55</v>
      </c>
      <c r="AB320">
        <v>4.26</v>
      </c>
      <c r="AC320">
        <v>4.47</v>
      </c>
      <c r="AE320" s="1"/>
    </row>
    <row r="321" spans="1:31">
      <c r="A321" s="31">
        <v>20390215.103500001</v>
      </c>
      <c r="B321">
        <v>20100514</v>
      </c>
      <c r="C321" s="32">
        <v>20390215</v>
      </c>
      <c r="D321">
        <v>3.5</v>
      </c>
      <c r="E321">
        <v>86.203125</v>
      </c>
      <c r="F321">
        <v>86.234375</v>
      </c>
      <c r="G321">
        <v>28.752800000000001</v>
      </c>
      <c r="H321">
        <v>0.83150000000000002</v>
      </c>
      <c r="I321">
        <v>0.44506000000000001</v>
      </c>
      <c r="J321">
        <v>0.15</v>
      </c>
      <c r="K321">
        <v>0.74</v>
      </c>
      <c r="L321">
        <v>1.1200000000000001</v>
      </c>
      <c r="M321">
        <v>1.6</v>
      </c>
      <c r="N321">
        <v>2.0499999999999998</v>
      </c>
      <c r="O321">
        <v>2.44</v>
      </c>
      <c r="P321">
        <v>3.01</v>
      </c>
      <c r="Q321">
        <v>3.49</v>
      </c>
      <c r="R321">
        <v>4.16</v>
      </c>
      <c r="S321">
        <v>0.15</v>
      </c>
      <c r="T321">
        <v>0.16</v>
      </c>
      <c r="U321">
        <v>0.22</v>
      </c>
      <c r="V321">
        <v>0.34</v>
      </c>
      <c r="W321">
        <v>0.79</v>
      </c>
      <c r="X321">
        <v>1.28</v>
      </c>
      <c r="Y321">
        <v>2.16</v>
      </c>
      <c r="Z321">
        <v>2.87</v>
      </c>
      <c r="AA321">
        <v>3.44</v>
      </c>
      <c r="AB321">
        <v>4.13</v>
      </c>
      <c r="AC321">
        <v>4.32</v>
      </c>
      <c r="AE321" s="1"/>
    </row>
    <row r="322" spans="1:31">
      <c r="A322" s="31">
        <v>20390215.103500001</v>
      </c>
      <c r="B322">
        <v>20100517</v>
      </c>
      <c r="C322" s="32">
        <v>20390215</v>
      </c>
      <c r="D322">
        <v>3.5</v>
      </c>
      <c r="E322">
        <v>85.953125</v>
      </c>
      <c r="F322">
        <v>86</v>
      </c>
      <c r="G322">
        <v>28.744399999999999</v>
      </c>
      <c r="H322">
        <v>0.86050000000000004</v>
      </c>
      <c r="I322">
        <v>0.46</v>
      </c>
      <c r="J322">
        <v>0.13</v>
      </c>
      <c r="K322">
        <v>0.72</v>
      </c>
      <c r="L322">
        <v>1.1200000000000001</v>
      </c>
      <c r="M322">
        <v>1.58</v>
      </c>
      <c r="N322">
        <v>2.04</v>
      </c>
      <c r="O322">
        <v>2.42</v>
      </c>
      <c r="P322">
        <v>2.99</v>
      </c>
      <c r="Q322">
        <v>3.47</v>
      </c>
      <c r="R322">
        <v>4.13</v>
      </c>
      <c r="S322">
        <v>0.16</v>
      </c>
      <c r="T322">
        <v>0.16</v>
      </c>
      <c r="U322">
        <v>0.23</v>
      </c>
      <c r="V322">
        <v>0.36</v>
      </c>
      <c r="W322">
        <v>0.81</v>
      </c>
      <c r="X322">
        <v>1.3</v>
      </c>
      <c r="Y322">
        <v>2.2000000000000002</v>
      </c>
      <c r="Z322">
        <v>2.9</v>
      </c>
      <c r="AA322">
        <v>3.47</v>
      </c>
      <c r="AB322">
        <v>4.17</v>
      </c>
      <c r="AC322">
        <v>4.3499999999999996</v>
      </c>
      <c r="AE322" s="1"/>
    </row>
    <row r="323" spans="1:31">
      <c r="A323" s="31">
        <v>20390215.103500001</v>
      </c>
      <c r="B323">
        <v>20100518</v>
      </c>
      <c r="C323" s="32">
        <v>20390215</v>
      </c>
      <c r="D323">
        <v>3.5</v>
      </c>
      <c r="E323">
        <v>87.859375</v>
      </c>
      <c r="F323">
        <v>87.890625</v>
      </c>
      <c r="G323">
        <v>28.741700000000002</v>
      </c>
      <c r="H323">
        <v>0.87019999999999997</v>
      </c>
      <c r="I323">
        <v>0.46468999999999999</v>
      </c>
      <c r="J323">
        <v>0.14000000000000001</v>
      </c>
      <c r="K323">
        <v>0.73</v>
      </c>
      <c r="L323">
        <v>1.1299999999999999</v>
      </c>
      <c r="M323">
        <v>1.6</v>
      </c>
      <c r="N323">
        <v>2.04</v>
      </c>
      <c r="O323">
        <v>2.4300000000000002</v>
      </c>
      <c r="P323">
        <v>3</v>
      </c>
      <c r="Q323">
        <v>3.48</v>
      </c>
      <c r="R323">
        <v>4.13</v>
      </c>
      <c r="S323">
        <v>0.17</v>
      </c>
      <c r="T323">
        <v>0.17</v>
      </c>
      <c r="U323">
        <v>0.23</v>
      </c>
      <c r="V323">
        <v>0.35</v>
      </c>
      <c r="W323">
        <v>0.76</v>
      </c>
      <c r="X323">
        <v>1.23</v>
      </c>
      <c r="Y323">
        <v>2.11</v>
      </c>
      <c r="Z323">
        <v>2.82</v>
      </c>
      <c r="AA323">
        <v>3.38</v>
      </c>
      <c r="AB323">
        <v>4.08</v>
      </c>
      <c r="AC323">
        <v>4.26</v>
      </c>
      <c r="AE323" s="1"/>
    </row>
    <row r="324" spans="1:31">
      <c r="A324" s="31">
        <v>20390215.103500001</v>
      </c>
      <c r="B324">
        <v>20100519</v>
      </c>
      <c r="C324" s="32">
        <v>20390215</v>
      </c>
      <c r="D324">
        <v>3.5</v>
      </c>
      <c r="E324">
        <v>87.6875</v>
      </c>
      <c r="F324">
        <v>87.734375</v>
      </c>
      <c r="G324">
        <v>28.738900000000001</v>
      </c>
      <c r="H324">
        <v>0.87980000000000003</v>
      </c>
      <c r="I324">
        <v>0.47749999999999998</v>
      </c>
      <c r="J324">
        <v>0.15</v>
      </c>
      <c r="K324">
        <v>0.76</v>
      </c>
      <c r="L324">
        <v>1.1299999999999999</v>
      </c>
      <c r="M324">
        <v>1.57</v>
      </c>
      <c r="N324">
        <v>2</v>
      </c>
      <c r="O324">
        <v>2.38</v>
      </c>
      <c r="P324">
        <v>2.94</v>
      </c>
      <c r="Q324">
        <v>3.41</v>
      </c>
      <c r="R324">
        <v>4.07</v>
      </c>
      <c r="S324">
        <v>0.17</v>
      </c>
      <c r="T324">
        <v>0.17</v>
      </c>
      <c r="U324">
        <v>0.23</v>
      </c>
      <c r="V324">
        <v>0.35</v>
      </c>
      <c r="W324">
        <v>0.8</v>
      </c>
      <c r="X324">
        <v>1.26</v>
      </c>
      <c r="Y324">
        <v>2.13</v>
      </c>
      <c r="Z324">
        <v>2.82</v>
      </c>
      <c r="AA324">
        <v>3.36</v>
      </c>
      <c r="AB324">
        <v>4.07</v>
      </c>
      <c r="AC324">
        <v>4.24</v>
      </c>
      <c r="AE324" s="1"/>
    </row>
    <row r="325" spans="1:31">
      <c r="A325" s="31">
        <v>20390215.103500001</v>
      </c>
      <c r="B325">
        <v>20100520</v>
      </c>
      <c r="C325" s="32">
        <v>20390215</v>
      </c>
      <c r="D325">
        <v>3.5</v>
      </c>
      <c r="E325">
        <v>89.921875</v>
      </c>
      <c r="F325">
        <v>89.984375</v>
      </c>
      <c r="G325">
        <v>28.7361</v>
      </c>
      <c r="H325">
        <v>0.88949999999999996</v>
      </c>
      <c r="I325">
        <v>0.48405999999999999</v>
      </c>
      <c r="J325">
        <v>0.17</v>
      </c>
      <c r="K325">
        <v>0.8</v>
      </c>
      <c r="L325">
        <v>1.1200000000000001</v>
      </c>
      <c r="M325">
        <v>1.53</v>
      </c>
      <c r="N325">
        <v>1.94</v>
      </c>
      <c r="O325">
        <v>2.31</v>
      </c>
      <c r="P325">
        <v>2.84</v>
      </c>
      <c r="Q325">
        <v>3.3</v>
      </c>
      <c r="R325">
        <v>3.93</v>
      </c>
      <c r="S325">
        <v>0.17</v>
      </c>
      <c r="T325">
        <v>0.17</v>
      </c>
      <c r="U325">
        <v>0.22</v>
      </c>
      <c r="V325">
        <v>0.34</v>
      </c>
      <c r="W325">
        <v>0.76</v>
      </c>
      <c r="X325">
        <v>1.2</v>
      </c>
      <c r="Y325">
        <v>2.04</v>
      </c>
      <c r="Z325">
        <v>2.71</v>
      </c>
      <c r="AA325">
        <v>3.25</v>
      </c>
      <c r="AB325">
        <v>3.96</v>
      </c>
      <c r="AC325">
        <v>4.13</v>
      </c>
      <c r="AE325" s="1"/>
    </row>
    <row r="326" spans="1:31">
      <c r="A326" s="31">
        <v>20390215.103500001</v>
      </c>
      <c r="B326">
        <v>20100521</v>
      </c>
      <c r="C326" s="32">
        <v>20390215</v>
      </c>
      <c r="D326">
        <v>3.5</v>
      </c>
      <c r="E326">
        <v>89.640625</v>
      </c>
      <c r="F326">
        <v>89.71875</v>
      </c>
      <c r="G326">
        <v>28.7333</v>
      </c>
      <c r="H326">
        <v>0.8992</v>
      </c>
      <c r="I326">
        <v>0.49687999999999999</v>
      </c>
      <c r="J326">
        <v>0.17</v>
      </c>
      <c r="K326">
        <v>0.86</v>
      </c>
      <c r="L326">
        <v>1.1599999999999999</v>
      </c>
      <c r="M326">
        <v>1.54</v>
      </c>
      <c r="N326">
        <v>1.92</v>
      </c>
      <c r="O326">
        <v>2.2599999999999998</v>
      </c>
      <c r="P326">
        <v>2.77</v>
      </c>
      <c r="Q326">
        <v>3.2</v>
      </c>
      <c r="R326">
        <v>3.79</v>
      </c>
      <c r="S326">
        <v>0.17</v>
      </c>
      <c r="T326">
        <v>0.17</v>
      </c>
      <c r="U326">
        <v>0.24</v>
      </c>
      <c r="V326">
        <v>0.35</v>
      </c>
      <c r="W326">
        <v>0.76</v>
      </c>
      <c r="X326">
        <v>1.19</v>
      </c>
      <c r="Y326">
        <v>2.02</v>
      </c>
      <c r="Z326">
        <v>2.67</v>
      </c>
      <c r="AA326">
        <v>3.2</v>
      </c>
      <c r="AB326">
        <v>3.91</v>
      </c>
      <c r="AC326">
        <v>4.07</v>
      </c>
      <c r="AE326" s="1"/>
    </row>
    <row r="327" spans="1:31">
      <c r="A327" s="31">
        <v>20390215.103500001</v>
      </c>
      <c r="B327">
        <v>20100524</v>
      </c>
      <c r="C327" s="32">
        <v>20390215</v>
      </c>
      <c r="D327">
        <v>3.5</v>
      </c>
      <c r="E327">
        <v>89.875</v>
      </c>
      <c r="F327">
        <v>89.921875</v>
      </c>
      <c r="G327">
        <v>28.725000000000001</v>
      </c>
      <c r="H327">
        <v>0.92820000000000003</v>
      </c>
      <c r="I327">
        <v>0.50968999999999998</v>
      </c>
      <c r="J327">
        <v>0.17</v>
      </c>
      <c r="K327">
        <v>0.91</v>
      </c>
      <c r="L327">
        <v>1.24</v>
      </c>
      <c r="M327">
        <v>1.6</v>
      </c>
      <c r="N327">
        <v>1.97</v>
      </c>
      <c r="O327">
        <v>2.31</v>
      </c>
      <c r="P327">
        <v>2.83</v>
      </c>
      <c r="Q327">
        <v>3.26</v>
      </c>
      <c r="R327">
        <v>3.88</v>
      </c>
      <c r="S327">
        <v>0.16</v>
      </c>
      <c r="T327">
        <v>0.17</v>
      </c>
      <c r="U327">
        <v>0.23</v>
      </c>
      <c r="V327">
        <v>0.35</v>
      </c>
      <c r="W327">
        <v>0.77</v>
      </c>
      <c r="X327">
        <v>1.21</v>
      </c>
      <c r="Y327">
        <v>2.04</v>
      </c>
      <c r="Z327">
        <v>2.69</v>
      </c>
      <c r="AA327">
        <v>3.23</v>
      </c>
      <c r="AB327">
        <v>3.96</v>
      </c>
      <c r="AC327">
        <v>4.12</v>
      </c>
      <c r="AE327" s="1"/>
    </row>
    <row r="328" spans="1:31">
      <c r="A328" s="31">
        <v>20390215.103500001</v>
      </c>
      <c r="B328">
        <v>20100525</v>
      </c>
      <c r="C328" s="32">
        <v>20390215</v>
      </c>
      <c r="D328">
        <v>3.5</v>
      </c>
      <c r="E328">
        <v>90.328125</v>
      </c>
      <c r="F328">
        <v>90.40625</v>
      </c>
      <c r="G328">
        <v>28.722200000000001</v>
      </c>
      <c r="H328">
        <v>0.93779999999999997</v>
      </c>
      <c r="I328">
        <v>0.53625</v>
      </c>
      <c r="J328">
        <v>0.18</v>
      </c>
      <c r="K328">
        <v>0.96</v>
      </c>
      <c r="L328">
        <v>1.27</v>
      </c>
      <c r="M328">
        <v>1.63</v>
      </c>
      <c r="N328">
        <v>1.99</v>
      </c>
      <c r="O328">
        <v>2.31</v>
      </c>
      <c r="P328">
        <v>2.8</v>
      </c>
      <c r="Q328">
        <v>3.23</v>
      </c>
      <c r="R328">
        <v>3.84</v>
      </c>
      <c r="S328">
        <v>0.16</v>
      </c>
      <c r="T328">
        <v>0.17</v>
      </c>
      <c r="U328">
        <v>0.22</v>
      </c>
      <c r="V328">
        <v>0.36</v>
      </c>
      <c r="W328">
        <v>0.81</v>
      </c>
      <c r="X328">
        <v>1.21</v>
      </c>
      <c r="Y328">
        <v>2.0099999999999998</v>
      </c>
      <c r="Z328">
        <v>2.63</v>
      </c>
      <c r="AA328">
        <v>3.18</v>
      </c>
      <c r="AB328">
        <v>3.91</v>
      </c>
      <c r="AC328">
        <v>4.07</v>
      </c>
      <c r="AE328" s="1"/>
    </row>
    <row r="329" spans="1:31">
      <c r="A329" s="31">
        <v>20390215.103500001</v>
      </c>
      <c r="B329">
        <v>20100526</v>
      </c>
      <c r="C329" s="32">
        <v>20390215</v>
      </c>
      <c r="D329">
        <v>3.5</v>
      </c>
      <c r="E329">
        <v>89.84375</v>
      </c>
      <c r="F329">
        <v>89.921875</v>
      </c>
      <c r="G329">
        <v>28.7194</v>
      </c>
      <c r="H329">
        <v>0.94750000000000001</v>
      </c>
      <c r="I329">
        <v>0.53781000000000001</v>
      </c>
      <c r="J329">
        <v>0.17</v>
      </c>
      <c r="K329">
        <v>0.92</v>
      </c>
      <c r="L329">
        <v>1.27</v>
      </c>
      <c r="M329">
        <v>1.68</v>
      </c>
      <c r="N329">
        <v>2.0699999999999998</v>
      </c>
      <c r="O329">
        <v>2.4</v>
      </c>
      <c r="P329">
        <v>2.9</v>
      </c>
      <c r="Q329">
        <v>3.32</v>
      </c>
      <c r="R329">
        <v>3.95</v>
      </c>
      <c r="S329">
        <v>0.16</v>
      </c>
      <c r="T329">
        <v>0.17</v>
      </c>
      <c r="U329">
        <v>0.23</v>
      </c>
      <c r="V329">
        <v>0.37</v>
      </c>
      <c r="W329">
        <v>0.82</v>
      </c>
      <c r="X329">
        <v>1.28</v>
      </c>
      <c r="Y329">
        <v>2.06</v>
      </c>
      <c r="Z329">
        <v>2.68</v>
      </c>
      <c r="AA329">
        <v>3.21</v>
      </c>
      <c r="AB329">
        <v>3.94</v>
      </c>
      <c r="AC329">
        <v>4.1100000000000003</v>
      </c>
      <c r="AE329" s="1"/>
    </row>
    <row r="330" spans="1:31">
      <c r="A330" s="31">
        <v>20390215.103500001</v>
      </c>
      <c r="B330">
        <v>20100527</v>
      </c>
      <c r="C330" s="32">
        <v>20390215</v>
      </c>
      <c r="D330">
        <v>3.5</v>
      </c>
      <c r="E330">
        <v>87.234375</v>
      </c>
      <c r="F330">
        <v>87.296875</v>
      </c>
      <c r="G330">
        <v>28.716699999999999</v>
      </c>
      <c r="H330">
        <v>0.95720000000000005</v>
      </c>
      <c r="I330">
        <v>0.53844000000000003</v>
      </c>
      <c r="J330">
        <v>0.16</v>
      </c>
      <c r="K330">
        <v>0.9</v>
      </c>
      <c r="L330">
        <v>1.31</v>
      </c>
      <c r="M330">
        <v>1.74</v>
      </c>
      <c r="N330">
        <v>2.15</v>
      </c>
      <c r="O330">
        <v>2.5099999999999998</v>
      </c>
      <c r="P330">
        <v>3.01</v>
      </c>
      <c r="Q330">
        <v>3.45</v>
      </c>
      <c r="R330">
        <v>4.08</v>
      </c>
      <c r="S330">
        <v>0.16</v>
      </c>
      <c r="T330">
        <v>0.17</v>
      </c>
      <c r="U330">
        <v>0.23</v>
      </c>
      <c r="V330">
        <v>0.37</v>
      </c>
      <c r="W330">
        <v>0.87</v>
      </c>
      <c r="X330">
        <v>1.35</v>
      </c>
      <c r="Y330">
        <v>2.1800000000000002</v>
      </c>
      <c r="Z330">
        <v>2.81</v>
      </c>
      <c r="AA330">
        <v>3.34</v>
      </c>
      <c r="AB330">
        <v>4.08</v>
      </c>
      <c r="AC330">
        <v>4.24</v>
      </c>
      <c r="AE330" s="1"/>
    </row>
    <row r="331" spans="1:31">
      <c r="A331" s="31">
        <v>20390215.103500001</v>
      </c>
      <c r="B331">
        <v>20100528</v>
      </c>
      <c r="C331" s="32">
        <v>20390215</v>
      </c>
      <c r="D331">
        <v>3.5</v>
      </c>
      <c r="E331">
        <v>88.015625</v>
      </c>
      <c r="F331">
        <v>88.09375</v>
      </c>
      <c r="G331">
        <v>28.713899999999999</v>
      </c>
      <c r="H331">
        <v>0.96689999999999998</v>
      </c>
      <c r="I331">
        <v>0.53625</v>
      </c>
      <c r="J331">
        <v>0.16</v>
      </c>
      <c r="K331">
        <v>0.84</v>
      </c>
      <c r="L331">
        <v>1.24</v>
      </c>
      <c r="M331">
        <v>1.66</v>
      </c>
      <c r="N331">
        <v>2.08</v>
      </c>
      <c r="O331">
        <v>2.4500000000000002</v>
      </c>
      <c r="P331">
        <v>2.96</v>
      </c>
      <c r="Q331">
        <v>3.4</v>
      </c>
      <c r="R331">
        <v>4.05</v>
      </c>
      <c r="S331">
        <v>0.15</v>
      </c>
      <c r="T331">
        <v>0.16</v>
      </c>
      <c r="U331">
        <v>0.22</v>
      </c>
      <c r="V331">
        <v>0.34</v>
      </c>
      <c r="W331">
        <v>0.76</v>
      </c>
      <c r="X331">
        <v>1.26</v>
      </c>
      <c r="Y331">
        <v>2.1</v>
      </c>
      <c r="Z331">
        <v>2.75</v>
      </c>
      <c r="AA331">
        <v>3.31</v>
      </c>
      <c r="AB331">
        <v>4.05</v>
      </c>
      <c r="AC331">
        <v>4.22</v>
      </c>
      <c r="AE331" s="1"/>
    </row>
    <row r="332" spans="1:31">
      <c r="A332" s="31">
        <v>20390215.103500001</v>
      </c>
      <c r="B332">
        <v>20100601</v>
      </c>
      <c r="C332" s="32">
        <v>20390215</v>
      </c>
      <c r="D332">
        <v>3.5</v>
      </c>
      <c r="E332">
        <v>88.578125</v>
      </c>
      <c r="F332">
        <v>88.625</v>
      </c>
      <c r="G332">
        <v>28.7056</v>
      </c>
      <c r="H332">
        <v>1.0055000000000001</v>
      </c>
      <c r="I332">
        <v>0.53625</v>
      </c>
      <c r="J332">
        <v>0.17</v>
      </c>
      <c r="K332">
        <v>0.85</v>
      </c>
      <c r="L332">
        <v>1.23</v>
      </c>
      <c r="M332">
        <v>1.66</v>
      </c>
      <c r="N332">
        <v>2.0699999999999998</v>
      </c>
      <c r="O332">
        <v>2.41</v>
      </c>
      <c r="P332">
        <v>2.93</v>
      </c>
      <c r="Q332">
        <v>3.37</v>
      </c>
      <c r="R332">
        <v>4.0199999999999996</v>
      </c>
      <c r="S332">
        <v>0.14000000000000001</v>
      </c>
      <c r="T332">
        <v>0.16</v>
      </c>
      <c r="U332">
        <v>0.23</v>
      </c>
      <c r="V332">
        <v>0.35</v>
      </c>
      <c r="W332">
        <v>0.78</v>
      </c>
      <c r="X332">
        <v>1.26</v>
      </c>
      <c r="Y332">
        <v>2.09</v>
      </c>
      <c r="Z332">
        <v>2.74</v>
      </c>
      <c r="AA332">
        <v>3.29</v>
      </c>
      <c r="AB332">
        <v>4.03</v>
      </c>
      <c r="AC332">
        <v>4.1900000000000004</v>
      </c>
      <c r="AE332" s="1"/>
    </row>
    <row r="333" spans="1:31">
      <c r="A333" s="31">
        <v>20390215.103500001</v>
      </c>
      <c r="B333">
        <v>20100602</v>
      </c>
      <c r="C333" s="32">
        <v>20390215</v>
      </c>
      <c r="D333">
        <v>3.5</v>
      </c>
      <c r="E333">
        <v>87.609375</v>
      </c>
      <c r="F333">
        <v>87.640625</v>
      </c>
      <c r="G333">
        <v>28.7028</v>
      </c>
      <c r="H333">
        <v>1.0152000000000001</v>
      </c>
      <c r="I333">
        <v>0.53749999999999998</v>
      </c>
      <c r="J333">
        <v>0.16</v>
      </c>
      <c r="K333">
        <v>0.86</v>
      </c>
      <c r="L333">
        <v>1.24</v>
      </c>
      <c r="M333">
        <v>1.67</v>
      </c>
      <c r="N333">
        <v>2.08</v>
      </c>
      <c r="O333">
        <v>2.4300000000000002</v>
      </c>
      <c r="P333">
        <v>2.94</v>
      </c>
      <c r="Q333">
        <v>3.38</v>
      </c>
      <c r="R333">
        <v>4.03</v>
      </c>
      <c r="S333">
        <v>0.13</v>
      </c>
      <c r="T333">
        <v>0.16</v>
      </c>
      <c r="U333">
        <v>0.22</v>
      </c>
      <c r="V333">
        <v>0.38</v>
      </c>
      <c r="W333">
        <v>0.82</v>
      </c>
      <c r="X333">
        <v>1.3</v>
      </c>
      <c r="Y333">
        <v>2.14</v>
      </c>
      <c r="Z333">
        <v>2.81</v>
      </c>
      <c r="AA333">
        <v>3.35</v>
      </c>
      <c r="AB333">
        <v>4.08</v>
      </c>
      <c r="AC333">
        <v>4.24</v>
      </c>
      <c r="AE333" s="1"/>
    </row>
    <row r="334" spans="1:31">
      <c r="A334" s="31">
        <v>20390215.103500001</v>
      </c>
      <c r="B334">
        <v>20100603</v>
      </c>
      <c r="C334" s="32">
        <v>20390215</v>
      </c>
      <c r="D334">
        <v>3.5</v>
      </c>
      <c r="E334">
        <v>87.1875</v>
      </c>
      <c r="F334">
        <v>87.25</v>
      </c>
      <c r="G334">
        <v>28.7</v>
      </c>
      <c r="H334">
        <v>1.0248999999999999</v>
      </c>
      <c r="I334">
        <v>0.53781000000000001</v>
      </c>
      <c r="J334">
        <v>0.16</v>
      </c>
      <c r="K334">
        <v>0.84</v>
      </c>
      <c r="L334">
        <v>1.25</v>
      </c>
      <c r="M334">
        <v>1.7</v>
      </c>
      <c r="N334">
        <v>2.13</v>
      </c>
      <c r="O334">
        <v>2.5</v>
      </c>
      <c r="P334">
        <v>3.02</v>
      </c>
      <c r="Q334">
        <v>3.48</v>
      </c>
      <c r="R334">
        <v>4.12</v>
      </c>
      <c r="S334">
        <v>0.13</v>
      </c>
      <c r="T334">
        <v>0.14000000000000001</v>
      </c>
      <c r="U334">
        <v>0.22</v>
      </c>
      <c r="V334">
        <v>0.38</v>
      </c>
      <c r="W334">
        <v>0.82</v>
      </c>
      <c r="X334">
        <v>1.31</v>
      </c>
      <c r="Y334">
        <v>2.17</v>
      </c>
      <c r="Z334">
        <v>2.84</v>
      </c>
      <c r="AA334">
        <v>3.39</v>
      </c>
      <c r="AB334">
        <v>4.12</v>
      </c>
      <c r="AC334">
        <v>4.29</v>
      </c>
      <c r="AE334" s="1"/>
    </row>
    <row r="335" spans="1:31">
      <c r="A335" s="31">
        <v>20390215.103500001</v>
      </c>
      <c r="B335">
        <v>20100604</v>
      </c>
      <c r="C335" s="32">
        <v>20390215</v>
      </c>
      <c r="D335">
        <v>3.5</v>
      </c>
      <c r="E335">
        <v>89.359375</v>
      </c>
      <c r="F335">
        <v>89.390625</v>
      </c>
      <c r="G335">
        <v>28.697199999999999</v>
      </c>
      <c r="H335">
        <v>1.0345</v>
      </c>
      <c r="I335">
        <v>0.53656000000000004</v>
      </c>
      <c r="J335">
        <v>0.16</v>
      </c>
      <c r="K335">
        <v>0.81</v>
      </c>
      <c r="L335">
        <v>1.19</v>
      </c>
      <c r="M335">
        <v>1.62</v>
      </c>
      <c r="N335">
        <v>2.0299999999999998</v>
      </c>
      <c r="O335">
        <v>2.38</v>
      </c>
      <c r="P335">
        <v>2.9</v>
      </c>
      <c r="Q335">
        <v>3.35</v>
      </c>
      <c r="R335">
        <v>4.01</v>
      </c>
      <c r="S335">
        <v>0.12</v>
      </c>
      <c r="T335">
        <v>0.14000000000000001</v>
      </c>
      <c r="U335">
        <v>0.22</v>
      </c>
      <c r="V335">
        <v>0.34</v>
      </c>
      <c r="W335">
        <v>0.72</v>
      </c>
      <c r="X335">
        <v>1.17</v>
      </c>
      <c r="Y335">
        <v>1.98</v>
      </c>
      <c r="Z335">
        <v>2.65</v>
      </c>
      <c r="AA335">
        <v>3.2</v>
      </c>
      <c r="AB335">
        <v>3.95</v>
      </c>
      <c r="AC335">
        <v>4.13</v>
      </c>
      <c r="AE335" s="1"/>
    </row>
    <row r="336" spans="1:31">
      <c r="A336" s="31">
        <v>20390215.103500001</v>
      </c>
      <c r="B336">
        <v>20100607</v>
      </c>
      <c r="C336" s="32">
        <v>20390215</v>
      </c>
      <c r="D336">
        <v>3.5</v>
      </c>
      <c r="E336">
        <v>90.09375</v>
      </c>
      <c r="F336">
        <v>90.15625</v>
      </c>
      <c r="G336">
        <v>28.6889</v>
      </c>
      <c r="H336">
        <v>1.0634999999999999</v>
      </c>
      <c r="I336">
        <v>0.53718999999999995</v>
      </c>
      <c r="J336">
        <v>0.17</v>
      </c>
      <c r="K336">
        <v>0.84</v>
      </c>
      <c r="L336">
        <v>1.21</v>
      </c>
      <c r="M336">
        <v>1.6</v>
      </c>
      <c r="N336">
        <v>2</v>
      </c>
      <c r="O336">
        <v>2.35</v>
      </c>
      <c r="P336">
        <v>2.86</v>
      </c>
      <c r="Q336">
        <v>3.3</v>
      </c>
      <c r="R336">
        <v>3.95</v>
      </c>
      <c r="S336">
        <v>0.1</v>
      </c>
      <c r="T336">
        <v>0.12</v>
      </c>
      <c r="U336">
        <v>0.21</v>
      </c>
      <c r="V336">
        <v>0.35</v>
      </c>
      <c r="W336">
        <v>0.74</v>
      </c>
      <c r="X336">
        <v>1.17</v>
      </c>
      <c r="Y336">
        <v>1.95</v>
      </c>
      <c r="Z336">
        <v>2.62</v>
      </c>
      <c r="AA336">
        <v>3.17</v>
      </c>
      <c r="AB336">
        <v>3.93</v>
      </c>
      <c r="AC336">
        <v>4.1100000000000003</v>
      </c>
      <c r="AE336" s="1"/>
    </row>
    <row r="337" spans="1:31">
      <c r="A337" s="31">
        <v>20390215.103500001</v>
      </c>
      <c r="B337">
        <v>20100608</v>
      </c>
      <c r="C337" s="32">
        <v>20390215</v>
      </c>
      <c r="D337">
        <v>3.5</v>
      </c>
      <c r="E337">
        <v>89.671875</v>
      </c>
      <c r="F337">
        <v>89.71875</v>
      </c>
      <c r="G337">
        <v>28.6861</v>
      </c>
      <c r="H337">
        <v>1.0731999999999999</v>
      </c>
      <c r="I337">
        <v>0.53688000000000002</v>
      </c>
      <c r="J337">
        <v>0.16</v>
      </c>
      <c r="K337">
        <v>0.8</v>
      </c>
      <c r="L337">
        <v>1.17</v>
      </c>
      <c r="M337">
        <v>1.58</v>
      </c>
      <c r="N337">
        <v>1.98</v>
      </c>
      <c r="O337">
        <v>2.33</v>
      </c>
      <c r="P337">
        <v>2.84</v>
      </c>
      <c r="Q337">
        <v>3.28</v>
      </c>
      <c r="R337">
        <v>3.94</v>
      </c>
      <c r="S337">
        <v>0.1</v>
      </c>
      <c r="T337">
        <v>0.12</v>
      </c>
      <c r="U337">
        <v>0.19</v>
      </c>
      <c r="V337">
        <v>0.34</v>
      </c>
      <c r="W337">
        <v>0.74</v>
      </c>
      <c r="X337">
        <v>1.21</v>
      </c>
      <c r="Y337">
        <v>1.98</v>
      </c>
      <c r="Z337">
        <v>2.63</v>
      </c>
      <c r="AA337">
        <v>3.18</v>
      </c>
      <c r="AB337">
        <v>3.92</v>
      </c>
      <c r="AC337">
        <v>4.0999999999999996</v>
      </c>
      <c r="AE337" s="1"/>
    </row>
    <row r="338" spans="1:31">
      <c r="A338" s="31">
        <v>20390215.103500001</v>
      </c>
      <c r="B338">
        <v>20100609</v>
      </c>
      <c r="C338" s="32">
        <v>20390215</v>
      </c>
      <c r="D338">
        <v>3.5</v>
      </c>
      <c r="E338">
        <v>89.6875</v>
      </c>
      <c r="F338">
        <v>89.734375</v>
      </c>
      <c r="G338">
        <v>28.683299999999999</v>
      </c>
      <c r="H338">
        <v>1.0829</v>
      </c>
      <c r="I338">
        <v>0.53656000000000004</v>
      </c>
      <c r="J338">
        <v>0.15</v>
      </c>
      <c r="K338">
        <v>0.77</v>
      </c>
      <c r="L338">
        <v>1.1499999999999999</v>
      </c>
      <c r="M338">
        <v>1.58</v>
      </c>
      <c r="N338">
        <v>1.99</v>
      </c>
      <c r="O338">
        <v>2.35</v>
      </c>
      <c r="P338">
        <v>2.88</v>
      </c>
      <c r="Q338">
        <v>3.33</v>
      </c>
      <c r="R338">
        <v>3.97</v>
      </c>
      <c r="S338">
        <v>0.08</v>
      </c>
      <c r="T338">
        <v>0.1</v>
      </c>
      <c r="U338">
        <v>0.17</v>
      </c>
      <c r="V338">
        <v>0.33</v>
      </c>
      <c r="W338">
        <v>0.74</v>
      </c>
      <c r="X338">
        <v>1.19</v>
      </c>
      <c r="Y338">
        <v>1.99</v>
      </c>
      <c r="Z338">
        <v>2.64</v>
      </c>
      <c r="AA338">
        <v>3.2</v>
      </c>
      <c r="AB338">
        <v>3.94</v>
      </c>
      <c r="AC338">
        <v>4.12</v>
      </c>
      <c r="AE338" s="1"/>
    </row>
    <row r="339" spans="1:31">
      <c r="A339" s="31">
        <v>20390215.103500001</v>
      </c>
      <c r="B339">
        <v>20100610</v>
      </c>
      <c r="C339" s="32">
        <v>20390215</v>
      </c>
      <c r="D339">
        <v>3.5</v>
      </c>
      <c r="E339">
        <v>87.8125</v>
      </c>
      <c r="F339">
        <v>87.859375</v>
      </c>
      <c r="G339">
        <v>28.680599999999998</v>
      </c>
      <c r="H339">
        <v>1.0925</v>
      </c>
      <c r="I339">
        <v>0.53644000000000003</v>
      </c>
      <c r="J339">
        <v>0.15</v>
      </c>
      <c r="K339">
        <v>0.75</v>
      </c>
      <c r="L339">
        <v>1.1299999999999999</v>
      </c>
      <c r="M339">
        <v>1.58</v>
      </c>
      <c r="N339">
        <v>1.99</v>
      </c>
      <c r="O339">
        <v>2.36</v>
      </c>
      <c r="P339">
        <v>2.88</v>
      </c>
      <c r="Q339">
        <v>3.34</v>
      </c>
      <c r="R339">
        <v>4</v>
      </c>
      <c r="S339">
        <v>0.06</v>
      </c>
      <c r="T339">
        <v>0.1</v>
      </c>
      <c r="U339">
        <v>0.18</v>
      </c>
      <c r="V339">
        <v>0.34</v>
      </c>
      <c r="W339">
        <v>0.79</v>
      </c>
      <c r="X339">
        <v>1.27</v>
      </c>
      <c r="Y339">
        <v>2.12</v>
      </c>
      <c r="Z339">
        <v>2.78</v>
      </c>
      <c r="AA339">
        <v>3.33</v>
      </c>
      <c r="AB339">
        <v>4.0599999999999996</v>
      </c>
      <c r="AC339">
        <v>4.25</v>
      </c>
      <c r="AE339" s="1"/>
    </row>
    <row r="340" spans="1:31">
      <c r="A340" s="31">
        <v>20390215.103500001</v>
      </c>
      <c r="B340">
        <v>20100611</v>
      </c>
      <c r="C340" s="32">
        <v>20390215</v>
      </c>
      <c r="D340">
        <v>3.5</v>
      </c>
      <c r="E340">
        <v>89.1875</v>
      </c>
      <c r="F340">
        <v>89.21875</v>
      </c>
      <c r="G340">
        <v>28.677800000000001</v>
      </c>
      <c r="H340">
        <v>1.1022000000000001</v>
      </c>
      <c r="I340">
        <v>0.53705999999999998</v>
      </c>
      <c r="J340">
        <v>0.15</v>
      </c>
      <c r="K340">
        <v>0.77</v>
      </c>
      <c r="L340">
        <v>1.1399999999999999</v>
      </c>
      <c r="M340">
        <v>1.58</v>
      </c>
      <c r="N340">
        <v>2</v>
      </c>
      <c r="O340">
        <v>2.37</v>
      </c>
      <c r="P340">
        <v>2.89</v>
      </c>
      <c r="Q340">
        <v>3.35</v>
      </c>
      <c r="R340">
        <v>4.01</v>
      </c>
      <c r="S340">
        <v>0.04</v>
      </c>
      <c r="T340">
        <v>0.08</v>
      </c>
      <c r="U340">
        <v>0.16</v>
      </c>
      <c r="V340">
        <v>0.3</v>
      </c>
      <c r="W340">
        <v>0.75</v>
      </c>
      <c r="X340">
        <v>1.21</v>
      </c>
      <c r="Y340">
        <v>2.0299999999999998</v>
      </c>
      <c r="Z340">
        <v>2.68</v>
      </c>
      <c r="AA340">
        <v>3.24</v>
      </c>
      <c r="AB340">
        <v>3.97</v>
      </c>
      <c r="AC340">
        <v>4.1500000000000004</v>
      </c>
      <c r="AE340" s="1"/>
    </row>
    <row r="341" spans="1:31">
      <c r="A341" s="31">
        <v>20390215.103500001</v>
      </c>
      <c r="B341">
        <v>20100614</v>
      </c>
      <c r="C341" s="32">
        <v>20390215</v>
      </c>
      <c r="D341">
        <v>3.5</v>
      </c>
      <c r="E341">
        <v>88.6875</v>
      </c>
      <c r="F341">
        <v>88.734375</v>
      </c>
      <c r="G341">
        <v>28.6694</v>
      </c>
      <c r="H341">
        <v>1.1312</v>
      </c>
      <c r="I341">
        <v>0.53705999999999998</v>
      </c>
      <c r="J341">
        <v>0.17</v>
      </c>
      <c r="K341">
        <v>0.77</v>
      </c>
      <c r="L341">
        <v>1.1299999999999999</v>
      </c>
      <c r="M341">
        <v>1.59</v>
      </c>
      <c r="N341">
        <v>2.0099999999999998</v>
      </c>
      <c r="O341">
        <v>2.38</v>
      </c>
      <c r="P341">
        <v>2.93</v>
      </c>
      <c r="Q341">
        <v>3.4</v>
      </c>
      <c r="R341">
        <v>4.0599999999999996</v>
      </c>
      <c r="S341">
        <v>0.02</v>
      </c>
      <c r="T341">
        <v>7.0000000000000007E-2</v>
      </c>
      <c r="U341">
        <v>0.15</v>
      </c>
      <c r="V341">
        <v>0.31</v>
      </c>
      <c r="W341">
        <v>0.77</v>
      </c>
      <c r="X341">
        <v>1.23</v>
      </c>
      <c r="Y341">
        <v>2.0699999999999998</v>
      </c>
      <c r="Z341">
        <v>2.73</v>
      </c>
      <c r="AA341">
        <v>3.28</v>
      </c>
      <c r="AB341">
        <v>4.0199999999999996</v>
      </c>
      <c r="AC341">
        <v>4.2</v>
      </c>
      <c r="AE341" s="1"/>
    </row>
    <row r="342" spans="1:31">
      <c r="A342" s="31">
        <v>20390215.103500001</v>
      </c>
      <c r="B342">
        <v>20100615</v>
      </c>
      <c r="C342" s="32">
        <v>20390215</v>
      </c>
      <c r="D342">
        <v>3.5</v>
      </c>
      <c r="E342">
        <v>87.984375</v>
      </c>
      <c r="F342">
        <v>88.03125</v>
      </c>
      <c r="G342">
        <v>28.666699999999999</v>
      </c>
      <c r="H342">
        <v>1.1409</v>
      </c>
      <c r="I342">
        <v>0.53893999999999997</v>
      </c>
      <c r="J342">
        <v>0.14000000000000001</v>
      </c>
      <c r="K342">
        <v>0.78</v>
      </c>
      <c r="L342">
        <v>1.1200000000000001</v>
      </c>
      <c r="M342">
        <v>1.56</v>
      </c>
      <c r="N342">
        <v>1.98</v>
      </c>
      <c r="O342">
        <v>2.34</v>
      </c>
      <c r="P342">
        <v>2.88</v>
      </c>
      <c r="Q342">
        <v>3.34</v>
      </c>
      <c r="R342">
        <v>4.0199999999999996</v>
      </c>
      <c r="S342">
        <v>0.03</v>
      </c>
      <c r="T342">
        <v>0.09</v>
      </c>
      <c r="U342">
        <v>0.16</v>
      </c>
      <c r="V342">
        <v>0.31</v>
      </c>
      <c r="W342">
        <v>0.79</v>
      </c>
      <c r="X342">
        <v>1.26</v>
      </c>
      <c r="Y342">
        <v>2.1</v>
      </c>
      <c r="Z342">
        <v>2.77</v>
      </c>
      <c r="AA342">
        <v>3.32</v>
      </c>
      <c r="AB342">
        <v>4.0599999999999996</v>
      </c>
      <c r="AC342">
        <v>4.2300000000000004</v>
      </c>
      <c r="AE342" s="1"/>
    </row>
    <row r="343" spans="1:31">
      <c r="A343" s="31">
        <v>20390215.103500001</v>
      </c>
      <c r="B343">
        <v>20100616</v>
      </c>
      <c r="C343" s="32">
        <v>20390215</v>
      </c>
      <c r="D343">
        <v>3.5</v>
      </c>
      <c r="E343">
        <v>88.671875</v>
      </c>
      <c r="F343">
        <v>88.71875</v>
      </c>
      <c r="G343">
        <v>28.663900000000002</v>
      </c>
      <c r="H343">
        <v>1.1506000000000001</v>
      </c>
      <c r="I343">
        <v>0.53893999999999997</v>
      </c>
      <c r="J343">
        <v>0.14000000000000001</v>
      </c>
      <c r="K343">
        <v>0.77</v>
      </c>
      <c r="L343">
        <v>1.1100000000000001</v>
      </c>
      <c r="M343">
        <v>1.54</v>
      </c>
      <c r="N343">
        <v>1.96</v>
      </c>
      <c r="O343">
        <v>2.33</v>
      </c>
      <c r="P343">
        <v>2.88</v>
      </c>
      <c r="Q343">
        <v>3.34</v>
      </c>
      <c r="R343">
        <v>4.0199999999999996</v>
      </c>
      <c r="S343">
        <v>0.06</v>
      </c>
      <c r="T343">
        <v>0.1</v>
      </c>
      <c r="U343">
        <v>0.17</v>
      </c>
      <c r="V343">
        <v>0.3</v>
      </c>
      <c r="W343">
        <v>0.75</v>
      </c>
      <c r="X343">
        <v>1.22</v>
      </c>
      <c r="Y343">
        <v>2.06</v>
      </c>
      <c r="Z343">
        <v>2.73</v>
      </c>
      <c r="AA343">
        <v>3.27</v>
      </c>
      <c r="AB343">
        <v>4</v>
      </c>
      <c r="AC343">
        <v>4.18</v>
      </c>
      <c r="AE343" s="1"/>
    </row>
    <row r="344" spans="1:31">
      <c r="A344" s="31">
        <v>20390215.103500001</v>
      </c>
      <c r="B344">
        <v>20100617</v>
      </c>
      <c r="C344" s="32">
        <v>20390215</v>
      </c>
      <c r="D344">
        <v>3.5</v>
      </c>
      <c r="E344">
        <v>89.5625</v>
      </c>
      <c r="F344">
        <v>89.59375</v>
      </c>
      <c r="G344">
        <v>28.661100000000001</v>
      </c>
      <c r="H344">
        <v>1.1601999999999999</v>
      </c>
      <c r="I344">
        <v>0.53925000000000001</v>
      </c>
      <c r="J344">
        <v>0.15</v>
      </c>
      <c r="K344">
        <v>0.74</v>
      </c>
      <c r="L344">
        <v>1.06</v>
      </c>
      <c r="M344">
        <v>1.49</v>
      </c>
      <c r="N344">
        <v>1.9</v>
      </c>
      <c r="O344">
        <v>2.27</v>
      </c>
      <c r="P344">
        <v>2.79</v>
      </c>
      <c r="Q344">
        <v>3.26</v>
      </c>
      <c r="R344">
        <v>3.93</v>
      </c>
      <c r="S344">
        <v>0.05</v>
      </c>
      <c r="T344">
        <v>0.09</v>
      </c>
      <c r="U344">
        <v>0.16</v>
      </c>
      <c r="V344">
        <v>0.28000000000000003</v>
      </c>
      <c r="W344">
        <v>0.72</v>
      </c>
      <c r="X344">
        <v>1.18</v>
      </c>
      <c r="Y344">
        <v>2.0099999999999998</v>
      </c>
      <c r="Z344">
        <v>2.67</v>
      </c>
      <c r="AA344">
        <v>3.21</v>
      </c>
      <c r="AB344">
        <v>3.95</v>
      </c>
      <c r="AC344">
        <v>4.13</v>
      </c>
      <c r="AE344" s="1"/>
    </row>
    <row r="345" spans="1:31">
      <c r="A345" s="31">
        <v>20390215.103500001</v>
      </c>
      <c r="B345">
        <v>20100618</v>
      </c>
      <c r="C345" s="32">
        <v>20390215</v>
      </c>
      <c r="D345">
        <v>3.5</v>
      </c>
      <c r="E345">
        <v>89.203125</v>
      </c>
      <c r="F345">
        <v>89.234375</v>
      </c>
      <c r="G345">
        <v>28.658300000000001</v>
      </c>
      <c r="H345">
        <v>1.1698999999999999</v>
      </c>
      <c r="I345">
        <v>0.53818999999999995</v>
      </c>
      <c r="J345">
        <v>0.14000000000000001</v>
      </c>
      <c r="K345">
        <v>0.75</v>
      </c>
      <c r="L345">
        <v>1.07</v>
      </c>
      <c r="M345">
        <v>1.5</v>
      </c>
      <c r="N345">
        <v>1.92</v>
      </c>
      <c r="O345">
        <v>2.2799999999999998</v>
      </c>
      <c r="P345">
        <v>2.82</v>
      </c>
      <c r="Q345">
        <v>3.28</v>
      </c>
      <c r="R345">
        <v>3.96</v>
      </c>
      <c r="S345">
        <v>0.04</v>
      </c>
      <c r="T345">
        <v>0.11</v>
      </c>
      <c r="U345">
        <v>0.17</v>
      </c>
      <c r="V345">
        <v>0.3</v>
      </c>
      <c r="W345">
        <v>0.74</v>
      </c>
      <c r="X345">
        <v>1.2</v>
      </c>
      <c r="Y345">
        <v>2.04</v>
      </c>
      <c r="Z345">
        <v>2.7</v>
      </c>
      <c r="AA345">
        <v>3.24</v>
      </c>
      <c r="AB345">
        <v>3.97</v>
      </c>
      <c r="AC345">
        <v>4.1500000000000004</v>
      </c>
      <c r="AE345" s="1"/>
    </row>
    <row r="346" spans="1:31">
      <c r="A346" s="31">
        <v>20390215.103500001</v>
      </c>
      <c r="B346">
        <v>20100621</v>
      </c>
      <c r="C346" s="32">
        <v>20390215</v>
      </c>
      <c r="D346">
        <v>3.5</v>
      </c>
      <c r="E346">
        <v>88.875</v>
      </c>
      <c r="F346">
        <v>88.921875</v>
      </c>
      <c r="G346">
        <v>28.65</v>
      </c>
      <c r="H346">
        <v>1.1989000000000001</v>
      </c>
      <c r="I346">
        <v>0.53837999999999997</v>
      </c>
      <c r="J346">
        <v>0.15</v>
      </c>
      <c r="K346">
        <v>0.73</v>
      </c>
      <c r="L346">
        <v>1.04</v>
      </c>
      <c r="M346">
        <v>1.47</v>
      </c>
      <c r="N346">
        <v>1.89</v>
      </c>
      <c r="O346">
        <v>2.27</v>
      </c>
      <c r="P346">
        <v>2.82</v>
      </c>
      <c r="Q346">
        <v>3.29</v>
      </c>
      <c r="R346">
        <v>3.98</v>
      </c>
      <c r="S346">
        <v>0.05</v>
      </c>
      <c r="T346">
        <v>0.12</v>
      </c>
      <c r="U346">
        <v>0.17</v>
      </c>
      <c r="V346">
        <v>0.28999999999999998</v>
      </c>
      <c r="W346">
        <v>0.74</v>
      </c>
      <c r="X346">
        <v>1.21</v>
      </c>
      <c r="Y346">
        <v>2.0499999999999998</v>
      </c>
      <c r="Z346">
        <v>2.72</v>
      </c>
      <c r="AA346">
        <v>3.26</v>
      </c>
      <c r="AB346">
        <v>3.99</v>
      </c>
      <c r="AC346">
        <v>4.17</v>
      </c>
      <c r="AE346" s="1"/>
    </row>
    <row r="347" spans="1:31">
      <c r="A347" s="31">
        <v>20390215.103500001</v>
      </c>
      <c r="B347">
        <v>20100622</v>
      </c>
      <c r="C347" s="32">
        <v>20390215</v>
      </c>
      <c r="D347">
        <v>3.5</v>
      </c>
      <c r="E347">
        <v>89.96875</v>
      </c>
      <c r="F347">
        <v>90.015625</v>
      </c>
      <c r="G347">
        <v>28.647200000000002</v>
      </c>
      <c r="H347">
        <v>1.2085999999999999</v>
      </c>
      <c r="I347">
        <v>0.53825000000000001</v>
      </c>
      <c r="J347">
        <v>0.15</v>
      </c>
      <c r="K347">
        <v>0.74</v>
      </c>
      <c r="L347">
        <v>1.05</v>
      </c>
      <c r="M347">
        <v>1.46</v>
      </c>
      <c r="N347">
        <v>1.87</v>
      </c>
      <c r="O347">
        <v>2.2400000000000002</v>
      </c>
      <c r="P347">
        <v>2.78</v>
      </c>
      <c r="Q347">
        <v>3.24</v>
      </c>
      <c r="R347">
        <v>3.92</v>
      </c>
      <c r="S347">
        <v>0.08</v>
      </c>
      <c r="T347">
        <v>0.13</v>
      </c>
      <c r="U347">
        <v>0.18</v>
      </c>
      <c r="V347">
        <v>0.28999999999999998</v>
      </c>
      <c r="W347">
        <v>0.71</v>
      </c>
      <c r="X347">
        <v>1.1499999999999999</v>
      </c>
      <c r="Y347">
        <v>1.98</v>
      </c>
      <c r="Z347">
        <v>2.64</v>
      </c>
      <c r="AA347">
        <v>3.18</v>
      </c>
      <c r="AB347">
        <v>3.92</v>
      </c>
      <c r="AC347">
        <v>4.0999999999999996</v>
      </c>
      <c r="AE347" s="1"/>
    </row>
    <row r="348" spans="1:31">
      <c r="A348" s="31">
        <v>20390215.103500001</v>
      </c>
      <c r="B348">
        <v>20100623</v>
      </c>
      <c r="C348" s="32">
        <v>20390215</v>
      </c>
      <c r="D348">
        <v>3.5</v>
      </c>
      <c r="E348">
        <v>90.515625</v>
      </c>
      <c r="F348">
        <v>90.546875</v>
      </c>
      <c r="G348">
        <v>28.644400000000001</v>
      </c>
      <c r="H348">
        <v>1.2181999999999999</v>
      </c>
      <c r="I348">
        <v>0.53825000000000001</v>
      </c>
      <c r="J348">
        <v>0.14000000000000001</v>
      </c>
      <c r="K348">
        <v>0.78</v>
      </c>
      <c r="L348">
        <v>1.04</v>
      </c>
      <c r="M348">
        <v>1.42</v>
      </c>
      <c r="N348">
        <v>1.82</v>
      </c>
      <c r="O348">
        <v>2.19</v>
      </c>
      <c r="P348">
        <v>2.71</v>
      </c>
      <c r="Q348">
        <v>3.17</v>
      </c>
      <c r="R348">
        <v>3.86</v>
      </c>
      <c r="S348">
        <v>7.0000000000000007E-2</v>
      </c>
      <c r="T348">
        <v>0.13</v>
      </c>
      <c r="U348">
        <v>0.19</v>
      </c>
      <c r="V348">
        <v>0.3</v>
      </c>
      <c r="W348">
        <v>0.66</v>
      </c>
      <c r="X348">
        <v>1.1100000000000001</v>
      </c>
      <c r="Y348">
        <v>1.93</v>
      </c>
      <c r="Z348">
        <v>2.58</v>
      </c>
      <c r="AA348">
        <v>3.13</v>
      </c>
      <c r="AB348">
        <v>3.87</v>
      </c>
      <c r="AC348">
        <v>4.05</v>
      </c>
      <c r="AE348" s="1"/>
    </row>
    <row r="349" spans="1:31">
      <c r="A349" s="31">
        <v>20390215.103500001</v>
      </c>
      <c r="B349">
        <v>20100624</v>
      </c>
      <c r="C349" s="32">
        <v>20390215</v>
      </c>
      <c r="D349">
        <v>3.5</v>
      </c>
      <c r="E349">
        <v>89.765625</v>
      </c>
      <c r="F349">
        <v>89.84375</v>
      </c>
      <c r="G349">
        <v>28.6417</v>
      </c>
      <c r="H349">
        <v>1.2279</v>
      </c>
      <c r="I349">
        <v>0.53718999999999995</v>
      </c>
      <c r="J349">
        <v>0.15</v>
      </c>
      <c r="K349">
        <v>0.78</v>
      </c>
      <c r="L349">
        <v>1.04</v>
      </c>
      <c r="M349">
        <v>1.41</v>
      </c>
      <c r="N349">
        <v>1.81</v>
      </c>
      <c r="O349">
        <v>2.1800000000000002</v>
      </c>
      <c r="P349">
        <v>2.7</v>
      </c>
      <c r="Q349">
        <v>3.16</v>
      </c>
      <c r="R349">
        <v>3.86</v>
      </c>
      <c r="S349">
        <v>7.0000000000000007E-2</v>
      </c>
      <c r="T349">
        <v>0.13</v>
      </c>
      <c r="U349">
        <v>0.19</v>
      </c>
      <c r="V349">
        <v>0.28999999999999998</v>
      </c>
      <c r="W349">
        <v>0.67</v>
      </c>
      <c r="X349">
        <v>1.1000000000000001</v>
      </c>
      <c r="Y349">
        <v>1.93</v>
      </c>
      <c r="Z349">
        <v>2.59</v>
      </c>
      <c r="AA349">
        <v>3.14</v>
      </c>
      <c r="AB349">
        <v>3.91</v>
      </c>
      <c r="AC349">
        <v>4.09</v>
      </c>
      <c r="AE349" s="1"/>
    </row>
    <row r="350" spans="1:31">
      <c r="A350" s="31">
        <v>20390215.103500001</v>
      </c>
      <c r="B350">
        <v>20100625</v>
      </c>
      <c r="C350" s="32">
        <v>20390215</v>
      </c>
      <c r="D350">
        <v>3.5</v>
      </c>
      <c r="E350">
        <v>90.4375</v>
      </c>
      <c r="F350">
        <v>90.5</v>
      </c>
      <c r="G350">
        <v>28.6389</v>
      </c>
      <c r="H350">
        <v>1.2376</v>
      </c>
      <c r="I350">
        <v>0.53469</v>
      </c>
      <c r="J350">
        <v>0.15</v>
      </c>
      <c r="K350">
        <v>0.76</v>
      </c>
      <c r="L350">
        <v>1.02</v>
      </c>
      <c r="M350">
        <v>1.4</v>
      </c>
      <c r="N350">
        <v>1.8</v>
      </c>
      <c r="O350">
        <v>2.16</v>
      </c>
      <c r="P350">
        <v>2.69</v>
      </c>
      <c r="Q350">
        <v>3.16</v>
      </c>
      <c r="R350">
        <v>3.87</v>
      </c>
      <c r="S350">
        <v>0.05</v>
      </c>
      <c r="T350">
        <v>0.13</v>
      </c>
      <c r="U350">
        <v>0.2</v>
      </c>
      <c r="V350">
        <v>0.28999999999999998</v>
      </c>
      <c r="W350">
        <v>0.65</v>
      </c>
      <c r="X350">
        <v>1.07</v>
      </c>
      <c r="Y350">
        <v>1.9</v>
      </c>
      <c r="Z350">
        <v>2.57</v>
      </c>
      <c r="AA350">
        <v>3.12</v>
      </c>
      <c r="AB350">
        <v>3.89</v>
      </c>
      <c r="AC350">
        <v>4.07</v>
      </c>
      <c r="AE350" s="1"/>
    </row>
    <row r="351" spans="1:31">
      <c r="A351" s="31">
        <v>20390215.103500001</v>
      </c>
      <c r="B351">
        <v>20100628</v>
      </c>
      <c r="C351" s="32">
        <v>20390215</v>
      </c>
      <c r="D351">
        <v>3.5</v>
      </c>
      <c r="E351">
        <v>91.40625</v>
      </c>
      <c r="F351">
        <v>91.453125</v>
      </c>
      <c r="G351">
        <v>28.630600000000001</v>
      </c>
      <c r="H351">
        <v>1.2665999999999999</v>
      </c>
      <c r="I351">
        <v>0.53344000000000003</v>
      </c>
      <c r="J351">
        <v>0.14000000000000001</v>
      </c>
      <c r="K351">
        <v>0.73</v>
      </c>
      <c r="L351">
        <v>0.99</v>
      </c>
      <c r="M351">
        <v>1.37</v>
      </c>
      <c r="N351">
        <v>1.77</v>
      </c>
      <c r="O351">
        <v>2.13</v>
      </c>
      <c r="P351">
        <v>2.67</v>
      </c>
      <c r="Q351">
        <v>3.13</v>
      </c>
      <c r="R351">
        <v>3.86</v>
      </c>
      <c r="S351">
        <v>7.0000000000000007E-2</v>
      </c>
      <c r="T351">
        <v>0.17</v>
      </c>
      <c r="U351">
        <v>0.22</v>
      </c>
      <c r="V351">
        <v>0.3</v>
      </c>
      <c r="W351">
        <v>0.62</v>
      </c>
      <c r="X351">
        <v>1.03</v>
      </c>
      <c r="Y351">
        <v>1.83</v>
      </c>
      <c r="Z351">
        <v>2.4900000000000002</v>
      </c>
      <c r="AA351">
        <v>3.05</v>
      </c>
      <c r="AB351">
        <v>3.82</v>
      </c>
      <c r="AC351">
        <v>4.01</v>
      </c>
      <c r="AE351" s="1"/>
    </row>
    <row r="352" spans="1:31">
      <c r="A352" s="31">
        <v>20390215.103500001</v>
      </c>
      <c r="B352">
        <v>20100629</v>
      </c>
      <c r="C352" s="32">
        <v>20390215</v>
      </c>
      <c r="D352">
        <v>3.5</v>
      </c>
      <c r="E352">
        <v>92.4375</v>
      </c>
      <c r="F352">
        <v>92.5</v>
      </c>
      <c r="G352">
        <v>28.627800000000001</v>
      </c>
      <c r="H352">
        <v>1.2762</v>
      </c>
      <c r="I352">
        <v>0.53300000000000003</v>
      </c>
      <c r="J352">
        <v>0.16</v>
      </c>
      <c r="K352">
        <v>0.73</v>
      </c>
      <c r="L352">
        <v>0.98</v>
      </c>
      <c r="M352">
        <v>1.33</v>
      </c>
      <c r="N352">
        <v>1.7</v>
      </c>
      <c r="O352">
        <v>2.06</v>
      </c>
      <c r="P352">
        <v>2.58</v>
      </c>
      <c r="Q352">
        <v>3.04</v>
      </c>
      <c r="R352">
        <v>3.78</v>
      </c>
      <c r="S352">
        <v>0.09</v>
      </c>
      <c r="T352">
        <v>0.15</v>
      </c>
      <c r="U352">
        <v>0.22</v>
      </c>
      <c r="V352">
        <v>0.31</v>
      </c>
      <c r="W352">
        <v>0.61</v>
      </c>
      <c r="X352">
        <v>0.99</v>
      </c>
      <c r="Y352">
        <v>1.78</v>
      </c>
      <c r="Z352">
        <v>2.4300000000000002</v>
      </c>
      <c r="AA352">
        <v>2.97</v>
      </c>
      <c r="AB352">
        <v>3.76</v>
      </c>
      <c r="AC352">
        <v>3.94</v>
      </c>
      <c r="AE352" s="1"/>
    </row>
    <row r="353" spans="1:32">
      <c r="A353" s="31">
        <v>20390215.103500001</v>
      </c>
      <c r="B353">
        <v>20100630</v>
      </c>
      <c r="C353" s="32">
        <v>20390215</v>
      </c>
      <c r="D353">
        <v>3.5</v>
      </c>
      <c r="E353">
        <v>93.125</v>
      </c>
      <c r="F353">
        <v>93.1875</v>
      </c>
      <c r="G353">
        <v>28.625</v>
      </c>
      <c r="H353">
        <v>1.2859</v>
      </c>
      <c r="I353">
        <v>0.53393999999999997</v>
      </c>
      <c r="J353">
        <v>0.13</v>
      </c>
      <c r="K353">
        <v>0.72</v>
      </c>
      <c r="L353">
        <v>0.97</v>
      </c>
      <c r="M353">
        <v>1.33</v>
      </c>
      <c r="N353">
        <v>1.71</v>
      </c>
      <c r="O353">
        <v>2.0499999999999998</v>
      </c>
      <c r="P353">
        <v>2.57</v>
      </c>
      <c r="Q353">
        <v>3.02</v>
      </c>
      <c r="R353">
        <v>3.72</v>
      </c>
      <c r="S353">
        <v>0.17</v>
      </c>
      <c r="T353">
        <v>0.18</v>
      </c>
      <c r="U353">
        <v>0.22</v>
      </c>
      <c r="V353">
        <v>0.32</v>
      </c>
      <c r="W353">
        <v>0.61</v>
      </c>
      <c r="X353">
        <v>1</v>
      </c>
      <c r="Y353">
        <v>1.79</v>
      </c>
      <c r="Z353">
        <v>2.42</v>
      </c>
      <c r="AA353">
        <v>2.97</v>
      </c>
      <c r="AB353">
        <v>3.74</v>
      </c>
      <c r="AC353">
        <v>3.91</v>
      </c>
      <c r="AE353" s="1"/>
      <c r="AF353" s="1"/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8</v>
      </c>
      <c r="B1" s="32">
        <v>0.78500000000000003</v>
      </c>
      <c r="C1" s="32">
        <v>8</v>
      </c>
      <c r="D1" s="32">
        <v>0.78500000000000003</v>
      </c>
    </row>
    <row r="2" spans="1:4">
      <c r="A2" s="32">
        <v>8.0030010003334446</v>
      </c>
      <c r="B2" s="32">
        <v>0.7847417863583942</v>
      </c>
      <c r="C2" s="32">
        <v>10</v>
      </c>
      <c r="D2" s="32">
        <v>0.85</v>
      </c>
    </row>
    <row r="3" spans="1:4">
      <c r="A3" s="32">
        <v>8.0060020006668893</v>
      </c>
      <c r="B3" s="32">
        <v>0.78448357752257547</v>
      </c>
      <c r="C3" s="32">
        <v>11</v>
      </c>
      <c r="D3" s="32">
        <v>1.25</v>
      </c>
    </row>
    <row r="4" spans="1:4">
      <c r="A4" s="32">
        <v>8.0090030010003339</v>
      </c>
      <c r="B4" s="32">
        <v>0.78422537829833117</v>
      </c>
      <c r="C4" s="32">
        <v>12</v>
      </c>
      <c r="D4" s="32">
        <v>1.74</v>
      </c>
    </row>
    <row r="5" spans="1:4">
      <c r="A5" s="32">
        <v>8.0120040013337785</v>
      </c>
      <c r="B5" s="32">
        <v>0.7839671934914485</v>
      </c>
      <c r="C5" s="32">
        <v>13</v>
      </c>
      <c r="D5" s="32">
        <v>2.14</v>
      </c>
    </row>
    <row r="6" spans="1:4">
      <c r="A6" s="32">
        <v>8.0150050016672232</v>
      </c>
      <c r="B6" s="32">
        <v>0.78370902790771457</v>
      </c>
      <c r="C6" s="32">
        <v>14</v>
      </c>
      <c r="D6" s="32">
        <v>2.44</v>
      </c>
    </row>
    <row r="7" spans="1:4">
      <c r="A7" s="32">
        <v>8.018006002000666</v>
      </c>
      <c r="B7" s="32">
        <v>0.78345088635291682</v>
      </c>
      <c r="C7" s="32">
        <v>15</v>
      </c>
      <c r="D7" s="32">
        <v>2.88</v>
      </c>
    </row>
    <row r="8" spans="1:4">
      <c r="A8" s="32">
        <v>8.0210070023341107</v>
      </c>
      <c r="B8" s="32">
        <v>0.78319277363284201</v>
      </c>
      <c r="C8" s="32">
        <v>16</v>
      </c>
      <c r="D8" s="32">
        <v>3.22</v>
      </c>
    </row>
    <row r="9" spans="1:4">
      <c r="A9" s="32">
        <v>8.0240080026675553</v>
      </c>
      <c r="B9" s="32">
        <v>0.78293469455327758</v>
      </c>
      <c r="C9" s="32">
        <v>17</v>
      </c>
      <c r="D9" s="32">
        <v>3.68</v>
      </c>
    </row>
    <row r="10" spans="1:4">
      <c r="A10" s="32">
        <v>8.027009003001</v>
      </c>
      <c r="B10" s="32">
        <v>0.78267665392001073</v>
      </c>
      <c r="C10" s="32">
        <v>0</v>
      </c>
      <c r="D10" s="32">
        <v>0</v>
      </c>
    </row>
    <row r="11" spans="1:4">
      <c r="A11" s="32">
        <v>8.0300100033344446</v>
      </c>
      <c r="B11" s="32">
        <v>0.78241865653882869</v>
      </c>
      <c r="C11" s="32">
        <v>0</v>
      </c>
      <c r="D11" s="32">
        <v>0</v>
      </c>
    </row>
    <row r="12" spans="1:4">
      <c r="A12" s="32">
        <v>8.0330110036678892</v>
      </c>
      <c r="B12" s="32">
        <v>0.78216070721551856</v>
      </c>
      <c r="C12" s="32">
        <v>0</v>
      </c>
      <c r="D12" s="32">
        <v>0</v>
      </c>
    </row>
    <row r="13" spans="1:4">
      <c r="A13" s="32">
        <v>8.0360120040013339</v>
      </c>
      <c r="B13" s="32">
        <v>0.78190281075586754</v>
      </c>
      <c r="C13" s="32">
        <v>0</v>
      </c>
      <c r="D13" s="32">
        <v>0</v>
      </c>
    </row>
    <row r="14" spans="1:4">
      <c r="A14" s="32">
        <v>8.0390130043347785</v>
      </c>
      <c r="B14" s="32">
        <v>0.78164497196566285</v>
      </c>
      <c r="C14" s="32">
        <v>0</v>
      </c>
      <c r="D14" s="32">
        <v>0</v>
      </c>
    </row>
    <row r="15" spans="1:4">
      <c r="A15" s="32">
        <v>8.0420140046682231</v>
      </c>
      <c r="B15" s="32">
        <v>0.7813871956506917</v>
      </c>
      <c r="C15" s="32">
        <v>0</v>
      </c>
      <c r="D15" s="32">
        <v>0</v>
      </c>
    </row>
    <row r="16" spans="1:4">
      <c r="A16" s="32">
        <v>8.0450150050016678</v>
      </c>
      <c r="B16" s="32">
        <v>0.78112948661674131</v>
      </c>
      <c r="C16" s="32">
        <v>0</v>
      </c>
      <c r="D16" s="32">
        <v>0</v>
      </c>
    </row>
    <row r="17" spans="1:4">
      <c r="A17" s="32">
        <v>8.0480160053351124</v>
      </c>
      <c r="B17" s="32">
        <v>0.78087184966959888</v>
      </c>
      <c r="C17" s="32">
        <v>0</v>
      </c>
      <c r="D17" s="32">
        <v>0</v>
      </c>
    </row>
    <row r="18" spans="1:4">
      <c r="A18" s="32">
        <v>8.051017005668557</v>
      </c>
      <c r="B18" s="32">
        <v>0.78061428961505153</v>
      </c>
      <c r="C18" s="32">
        <v>0</v>
      </c>
      <c r="D18" s="32">
        <v>0</v>
      </c>
    </row>
    <row r="19" spans="1:4">
      <c r="A19" s="32">
        <v>8.0540180060019999</v>
      </c>
      <c r="B19" s="32">
        <v>0.78035681125888667</v>
      </c>
      <c r="C19" s="32">
        <v>0</v>
      </c>
      <c r="D19" s="32">
        <v>0</v>
      </c>
    </row>
    <row r="20" spans="1:4">
      <c r="A20" s="32">
        <v>8.0570190063354445</v>
      </c>
      <c r="B20" s="32">
        <v>0.7800994194068912</v>
      </c>
      <c r="C20" s="32">
        <v>0</v>
      </c>
      <c r="D20" s="32">
        <v>0</v>
      </c>
    </row>
    <row r="21" spans="1:4">
      <c r="A21" s="32">
        <v>8.0600200066688892</v>
      </c>
      <c r="B21" s="32">
        <v>0.77984211886485244</v>
      </c>
      <c r="C21" s="32">
        <v>0</v>
      </c>
      <c r="D21" s="32">
        <v>0</v>
      </c>
    </row>
    <row r="22" spans="1:4">
      <c r="A22" s="32">
        <v>8.0630210070023338</v>
      </c>
      <c r="B22" s="32">
        <v>0.77958491443855749</v>
      </c>
      <c r="C22" s="32">
        <v>0</v>
      </c>
      <c r="D22" s="32">
        <v>0</v>
      </c>
    </row>
    <row r="23" spans="1:4">
      <c r="A23" s="32">
        <v>8.0660220073357785</v>
      </c>
      <c r="B23" s="32">
        <v>0.77932781093379377</v>
      </c>
      <c r="C23" s="32">
        <v>0</v>
      </c>
      <c r="D23" s="32">
        <v>0</v>
      </c>
    </row>
    <row r="24" spans="1:4">
      <c r="A24" s="32">
        <v>8.0690230076692231</v>
      </c>
      <c r="B24" s="32">
        <v>0.77907081315634819</v>
      </c>
      <c r="C24" s="32">
        <v>0</v>
      </c>
      <c r="D24" s="32">
        <v>0</v>
      </c>
    </row>
    <row r="25" spans="1:4">
      <c r="A25" s="32">
        <v>8.0720240080026677</v>
      </c>
      <c r="B25" s="32">
        <v>0.77881392591200826</v>
      </c>
      <c r="C25" s="32">
        <v>0</v>
      </c>
      <c r="D25" s="32">
        <v>0</v>
      </c>
    </row>
    <row r="26" spans="1:4">
      <c r="A26" s="32">
        <v>8.0750250083361124</v>
      </c>
      <c r="B26" s="32">
        <v>0.77855715400656089</v>
      </c>
      <c r="C26" s="32">
        <v>0</v>
      </c>
      <c r="D26" s="32">
        <v>0</v>
      </c>
    </row>
    <row r="27" spans="1:4">
      <c r="A27" s="32">
        <v>8.078026008669557</v>
      </c>
      <c r="B27" s="32">
        <v>0.77830050224579339</v>
      </c>
      <c r="C27" s="32">
        <v>0</v>
      </c>
      <c r="D27" s="32">
        <v>0</v>
      </c>
    </row>
    <row r="28" spans="1:4">
      <c r="A28" s="32">
        <v>8.0810270090030016</v>
      </c>
      <c r="B28" s="32">
        <v>0.77804397543549308</v>
      </c>
      <c r="C28" s="32">
        <v>0</v>
      </c>
      <c r="D28" s="32">
        <v>0</v>
      </c>
    </row>
    <row r="29" spans="1:4">
      <c r="A29" s="32">
        <v>8.0840280093364463</v>
      </c>
      <c r="B29" s="32">
        <v>0.77778757838144696</v>
      </c>
      <c r="C29" s="32">
        <v>0</v>
      </c>
      <c r="D29" s="32">
        <v>0</v>
      </c>
    </row>
    <row r="30" spans="1:4">
      <c r="A30" s="32">
        <v>8.0870290096698891</v>
      </c>
      <c r="B30" s="32">
        <v>0.77753131588944246</v>
      </c>
      <c r="C30" s="32">
        <v>0</v>
      </c>
      <c r="D30" s="32">
        <v>0</v>
      </c>
    </row>
    <row r="31" spans="1:4">
      <c r="A31" s="32">
        <v>8.0900300100033338</v>
      </c>
      <c r="B31" s="32">
        <v>0.77727519276526646</v>
      </c>
      <c r="C31" s="32">
        <v>0</v>
      </c>
      <c r="D31" s="32">
        <v>0</v>
      </c>
    </row>
    <row r="32" spans="1:4">
      <c r="A32" s="32">
        <v>8.0930310103367784</v>
      </c>
      <c r="B32" s="32">
        <v>0.7770192138147064</v>
      </c>
      <c r="C32" s="32">
        <v>0</v>
      </c>
      <c r="D32" s="32">
        <v>0</v>
      </c>
    </row>
    <row r="33" spans="1:4">
      <c r="A33" s="32">
        <v>8.096032010670223</v>
      </c>
      <c r="B33" s="32">
        <v>0.77676338384354926</v>
      </c>
      <c r="C33" s="32">
        <v>0</v>
      </c>
      <c r="D33" s="32">
        <v>0</v>
      </c>
    </row>
    <row r="34" spans="1:4">
      <c r="A34" s="32">
        <v>8.0990330110036677</v>
      </c>
      <c r="B34" s="32">
        <v>0.77650770765758248</v>
      </c>
      <c r="C34" s="32">
        <v>0</v>
      </c>
      <c r="D34" s="32">
        <v>0</v>
      </c>
    </row>
    <row r="35" spans="1:4">
      <c r="A35" s="32">
        <v>8.1020340113371123</v>
      </c>
      <c r="B35" s="32">
        <v>0.77625219006259305</v>
      </c>
      <c r="C35" s="32">
        <v>0</v>
      </c>
      <c r="D35" s="32">
        <v>0</v>
      </c>
    </row>
    <row r="36" spans="1:4">
      <c r="A36" s="32">
        <v>8.105035011670557</v>
      </c>
      <c r="B36" s="32">
        <v>0.7759968358643683</v>
      </c>
      <c r="C36" s="32">
        <v>0</v>
      </c>
      <c r="D36" s="32">
        <v>0</v>
      </c>
    </row>
    <row r="37" spans="1:4">
      <c r="A37" s="32">
        <v>8.1080360120040016</v>
      </c>
      <c r="B37" s="32">
        <v>0.77574164986869532</v>
      </c>
      <c r="C37" s="32">
        <v>0</v>
      </c>
      <c r="D37" s="32">
        <v>0</v>
      </c>
    </row>
    <row r="38" spans="1:4">
      <c r="A38" s="32">
        <v>8.1110370123374462</v>
      </c>
      <c r="B38" s="32">
        <v>0.77548663688136144</v>
      </c>
      <c r="C38" s="32">
        <v>0</v>
      </c>
      <c r="D38" s="32">
        <v>0</v>
      </c>
    </row>
    <row r="39" spans="1:4">
      <c r="A39" s="32">
        <v>8.1140380126708909</v>
      </c>
      <c r="B39" s="32">
        <v>0.77523180170815376</v>
      </c>
      <c r="C39" s="32">
        <v>0</v>
      </c>
      <c r="D39" s="32">
        <v>0</v>
      </c>
    </row>
    <row r="40" spans="1:4">
      <c r="A40" s="32">
        <v>8.1170390130043355</v>
      </c>
      <c r="B40" s="32">
        <v>0.77497714915485949</v>
      </c>
      <c r="C40" s="32">
        <v>0</v>
      </c>
      <c r="D40" s="32">
        <v>0</v>
      </c>
    </row>
    <row r="41" spans="1:4">
      <c r="A41" s="32">
        <v>8.1200400133377801</v>
      </c>
      <c r="B41" s="32">
        <v>0.77472268402726585</v>
      </c>
      <c r="C41" s="32">
        <v>0</v>
      </c>
      <c r="D41" s="32">
        <v>0</v>
      </c>
    </row>
    <row r="42" spans="1:4">
      <c r="A42" s="32">
        <v>8.123041013671223</v>
      </c>
      <c r="B42" s="32">
        <v>0.77446841113116016</v>
      </c>
      <c r="C42" s="32">
        <v>0</v>
      </c>
      <c r="D42" s="32">
        <v>0</v>
      </c>
    </row>
    <row r="43" spans="1:4">
      <c r="A43" s="32">
        <v>8.1260420140046676</v>
      </c>
      <c r="B43" s="32">
        <v>0.7742143352723293</v>
      </c>
      <c r="C43" s="32">
        <v>0</v>
      </c>
      <c r="D43" s="32">
        <v>0</v>
      </c>
    </row>
    <row r="44" spans="1:4">
      <c r="A44" s="32">
        <v>8.1290430143381123</v>
      </c>
      <c r="B44" s="32">
        <v>0.77396046125656071</v>
      </c>
      <c r="C44" s="32">
        <v>0</v>
      </c>
      <c r="D44" s="32">
        <v>0</v>
      </c>
    </row>
    <row r="45" spans="1:4">
      <c r="A45" s="32">
        <v>8.1320440146715569</v>
      </c>
      <c r="B45" s="32">
        <v>0.77370679388964136</v>
      </c>
      <c r="C45" s="32">
        <v>0</v>
      </c>
      <c r="D45" s="32">
        <v>0</v>
      </c>
    </row>
    <row r="46" spans="1:4">
      <c r="A46" s="32">
        <v>8.1350450150050015</v>
      </c>
      <c r="B46" s="32">
        <v>0.77345333797735871</v>
      </c>
      <c r="C46" s="32">
        <v>0</v>
      </c>
      <c r="D46" s="32">
        <v>0</v>
      </c>
    </row>
    <row r="47" spans="1:4">
      <c r="A47" s="32">
        <v>8.1380460153384462</v>
      </c>
      <c r="B47" s="32">
        <v>0.77320009832549985</v>
      </c>
      <c r="C47" s="32">
        <v>0</v>
      </c>
      <c r="D47" s="32">
        <v>0</v>
      </c>
    </row>
    <row r="48" spans="1:4">
      <c r="A48" s="32">
        <v>8.1410470156718908</v>
      </c>
      <c r="B48" s="32">
        <v>0.77294707973985188</v>
      </c>
      <c r="C48" s="32">
        <v>0</v>
      </c>
      <c r="D48" s="32">
        <v>0</v>
      </c>
    </row>
    <row r="49" spans="1:4">
      <c r="A49" s="32">
        <v>8.1440480160053355</v>
      </c>
      <c r="B49" s="32">
        <v>0.77269428702620224</v>
      </c>
      <c r="C49" s="32">
        <v>0</v>
      </c>
      <c r="D49" s="32">
        <v>0</v>
      </c>
    </row>
    <row r="50" spans="1:4">
      <c r="A50" s="32">
        <v>8.1470490163387801</v>
      </c>
      <c r="B50" s="32">
        <v>0.77244172499033781</v>
      </c>
      <c r="C50" s="32">
        <v>0</v>
      </c>
      <c r="D50" s="32">
        <v>0</v>
      </c>
    </row>
    <row r="51" spans="1:4">
      <c r="A51" s="32">
        <v>8.1500500166722247</v>
      </c>
      <c r="B51" s="32">
        <v>0.77218939843804602</v>
      </c>
      <c r="C51" s="32">
        <v>0</v>
      </c>
      <c r="D51" s="32">
        <v>0</v>
      </c>
    </row>
    <row r="52" spans="1:4">
      <c r="A52" s="32">
        <v>8.1530510170056694</v>
      </c>
      <c r="B52" s="32">
        <v>0.77193731217511397</v>
      </c>
      <c r="C52" s="32">
        <v>0</v>
      </c>
      <c r="D52" s="32">
        <v>0</v>
      </c>
    </row>
    <row r="53" spans="1:4">
      <c r="A53" s="32">
        <v>8.1560520173391122</v>
      </c>
      <c r="B53" s="32">
        <v>0.77168547100732898</v>
      </c>
      <c r="C53" s="32">
        <v>0</v>
      </c>
      <c r="D53" s="32">
        <v>0</v>
      </c>
    </row>
    <row r="54" spans="1:4">
      <c r="A54" s="32">
        <v>8.1590530176725569</v>
      </c>
      <c r="B54" s="32">
        <v>0.77143387974047806</v>
      </c>
      <c r="C54" s="32">
        <v>0</v>
      </c>
      <c r="D54" s="32">
        <v>0</v>
      </c>
    </row>
    <row r="55" spans="1:4">
      <c r="A55" s="32">
        <v>8.1620540180060015</v>
      </c>
      <c r="B55" s="32">
        <v>0.7711825431803484</v>
      </c>
      <c r="C55" s="32">
        <v>0</v>
      </c>
      <c r="D55" s="32">
        <v>0</v>
      </c>
    </row>
    <row r="56" spans="1:4">
      <c r="A56" s="32">
        <v>8.1650550183394461</v>
      </c>
      <c r="B56" s="32">
        <v>0.77093146613272734</v>
      </c>
      <c r="C56" s="32">
        <v>0</v>
      </c>
      <c r="D56" s="32">
        <v>0</v>
      </c>
    </row>
    <row r="57" spans="1:4">
      <c r="A57" s="32">
        <v>8.1680560186728908</v>
      </c>
      <c r="B57" s="32">
        <v>0.77068065340340208</v>
      </c>
      <c r="C57" s="32">
        <v>0</v>
      </c>
      <c r="D57" s="32">
        <v>0</v>
      </c>
    </row>
    <row r="58" spans="1:4">
      <c r="A58" s="32">
        <v>8.1710570190063354</v>
      </c>
      <c r="B58" s="32">
        <v>0.77043010979815962</v>
      </c>
      <c r="C58" s="32">
        <v>0</v>
      </c>
      <c r="D58" s="32">
        <v>0</v>
      </c>
    </row>
    <row r="59" spans="1:4">
      <c r="A59" s="32">
        <v>8.17405801933978</v>
      </c>
      <c r="B59" s="32">
        <v>0.77017984012278728</v>
      </c>
      <c r="C59" s="32">
        <v>0</v>
      </c>
      <c r="D59" s="32">
        <v>0</v>
      </c>
    </row>
    <row r="60" spans="1:4">
      <c r="A60" s="32">
        <v>8.1770590196732247</v>
      </c>
      <c r="B60" s="32">
        <v>0.76992984918307239</v>
      </c>
      <c r="C60" s="32">
        <v>0</v>
      </c>
      <c r="D60" s="32">
        <v>0</v>
      </c>
    </row>
    <row r="61" spans="1:4">
      <c r="A61" s="32">
        <v>8.1800600200066693</v>
      </c>
      <c r="B61" s="32">
        <v>0.76968014178480193</v>
      </c>
      <c r="C61" s="32">
        <v>0</v>
      </c>
      <c r="D61" s="32">
        <v>0</v>
      </c>
    </row>
    <row r="62" spans="1:4">
      <c r="A62" s="32">
        <v>8.183061020340114</v>
      </c>
      <c r="B62" s="32">
        <v>0.76943072273376312</v>
      </c>
      <c r="C62" s="32">
        <v>0</v>
      </c>
      <c r="D62" s="32">
        <v>0</v>
      </c>
    </row>
    <row r="63" spans="1:4">
      <c r="A63" s="32">
        <v>8.1860620206735586</v>
      </c>
      <c r="B63" s="32">
        <v>0.76918159683574328</v>
      </c>
      <c r="C63" s="32">
        <v>0</v>
      </c>
      <c r="D63" s="32">
        <v>0</v>
      </c>
    </row>
    <row r="64" spans="1:4">
      <c r="A64" s="32">
        <v>8.1890630210070015</v>
      </c>
      <c r="B64" s="32">
        <v>0.76893276889652973</v>
      </c>
      <c r="C64" s="32">
        <v>0</v>
      </c>
      <c r="D64" s="32">
        <v>0</v>
      </c>
    </row>
    <row r="65" spans="1:4">
      <c r="A65" s="32">
        <v>8.1920640213404461</v>
      </c>
      <c r="B65" s="32">
        <v>0.76868424372190924</v>
      </c>
      <c r="C65" s="32">
        <v>0</v>
      </c>
      <c r="D65" s="32">
        <v>0</v>
      </c>
    </row>
    <row r="66" spans="1:4">
      <c r="A66" s="32">
        <v>8.1950650216738907</v>
      </c>
      <c r="B66" s="32">
        <v>0.76843602611766937</v>
      </c>
      <c r="C66" s="32">
        <v>0</v>
      </c>
      <c r="D66" s="32">
        <v>0</v>
      </c>
    </row>
    <row r="67" spans="1:4">
      <c r="A67" s="32">
        <v>8.1980660220073354</v>
      </c>
      <c r="B67" s="32">
        <v>0.76818812088959709</v>
      </c>
      <c r="C67" s="32">
        <v>0</v>
      </c>
      <c r="D67" s="32">
        <v>0</v>
      </c>
    </row>
    <row r="68" spans="1:4">
      <c r="A68" s="32">
        <v>8.20106702234078</v>
      </c>
      <c r="B68" s="32">
        <v>0.76794053284347963</v>
      </c>
      <c r="C68" s="32">
        <v>0</v>
      </c>
      <c r="D68" s="32">
        <v>0</v>
      </c>
    </row>
    <row r="69" spans="1:4">
      <c r="A69" s="32">
        <v>8.2040680226742246</v>
      </c>
      <c r="B69" s="32">
        <v>0.76769326678510441</v>
      </c>
      <c r="C69" s="32">
        <v>0</v>
      </c>
      <c r="D69" s="32">
        <v>0</v>
      </c>
    </row>
    <row r="70" spans="1:4">
      <c r="A70" s="32">
        <v>8.2070690230076693</v>
      </c>
      <c r="B70" s="32">
        <v>0.76744632752025832</v>
      </c>
      <c r="C70" s="32">
        <v>0</v>
      </c>
      <c r="D70" s="32">
        <v>0</v>
      </c>
    </row>
    <row r="71" spans="1:4">
      <c r="A71" s="32">
        <v>8.2100700233411139</v>
      </c>
      <c r="B71" s="32">
        <v>0.76719971985472879</v>
      </c>
      <c r="C71" s="32">
        <v>0</v>
      </c>
      <c r="D71" s="32">
        <v>0</v>
      </c>
    </row>
    <row r="72" spans="1:4">
      <c r="A72" s="32">
        <v>8.2130710236745585</v>
      </c>
      <c r="B72" s="32">
        <v>0.76695344859430281</v>
      </c>
      <c r="C72" s="32">
        <v>0</v>
      </c>
      <c r="D72" s="32">
        <v>0</v>
      </c>
    </row>
    <row r="73" spans="1:4">
      <c r="A73" s="32">
        <v>8.2160720240080032</v>
      </c>
      <c r="B73" s="32">
        <v>0.76670751854476771</v>
      </c>
      <c r="C73" s="32">
        <v>0</v>
      </c>
      <c r="D73" s="32">
        <v>0</v>
      </c>
    </row>
    <row r="74" spans="1:4">
      <c r="A74" s="32">
        <v>8.2190730243414478</v>
      </c>
      <c r="B74" s="32">
        <v>0.76646193451191069</v>
      </c>
      <c r="C74" s="32">
        <v>0</v>
      </c>
      <c r="D74" s="32">
        <v>0</v>
      </c>
    </row>
    <row r="75" spans="1:4">
      <c r="A75" s="32">
        <v>8.2220740246748925</v>
      </c>
      <c r="B75" s="32">
        <v>0.76621670130151898</v>
      </c>
      <c r="C75" s="32">
        <v>0</v>
      </c>
      <c r="D75" s="32">
        <v>0</v>
      </c>
    </row>
    <row r="76" spans="1:4">
      <c r="A76" s="32">
        <v>8.2250750250083353</v>
      </c>
      <c r="B76" s="32">
        <v>0.76597182371937977</v>
      </c>
      <c r="C76" s="32">
        <v>0</v>
      </c>
      <c r="D76" s="32">
        <v>0</v>
      </c>
    </row>
    <row r="77" spans="1:4">
      <c r="A77" s="32">
        <v>8.22807602534178</v>
      </c>
      <c r="B77" s="32">
        <v>0.76572730657128008</v>
      </c>
      <c r="C77" s="32">
        <v>0</v>
      </c>
      <c r="D77" s="32">
        <v>0</v>
      </c>
    </row>
    <row r="78" spans="1:4">
      <c r="A78" s="32">
        <v>8.2310770256752246</v>
      </c>
      <c r="B78" s="32">
        <v>0.7654831546630072</v>
      </c>
      <c r="C78" s="32">
        <v>0</v>
      </c>
      <c r="D78" s="32">
        <v>0</v>
      </c>
    </row>
    <row r="79" spans="1:4">
      <c r="A79" s="32">
        <v>8.2340780260086692</v>
      </c>
      <c r="B79" s="32">
        <v>0.76523937280034837</v>
      </c>
      <c r="C79" s="32">
        <v>0</v>
      </c>
      <c r="D79" s="32">
        <v>0</v>
      </c>
    </row>
    <row r="80" spans="1:4">
      <c r="A80" s="32">
        <v>8.2370790263421139</v>
      </c>
      <c r="B80" s="32">
        <v>0.76499596578909079</v>
      </c>
      <c r="C80" s="32">
        <v>0</v>
      </c>
      <c r="D80" s="32">
        <v>0</v>
      </c>
    </row>
    <row r="81" spans="1:4">
      <c r="A81" s="32">
        <v>8.2400800266755585</v>
      </c>
      <c r="B81" s="32">
        <v>0.76475293843502168</v>
      </c>
      <c r="C81" s="32">
        <v>0</v>
      </c>
      <c r="D81" s="32">
        <v>0</v>
      </c>
    </row>
    <row r="82" spans="1:4">
      <c r="A82" s="32">
        <v>8.2430810270090031</v>
      </c>
      <c r="B82" s="32">
        <v>0.76451029554392802</v>
      </c>
      <c r="C82" s="32">
        <v>0</v>
      </c>
      <c r="D82" s="32">
        <v>0</v>
      </c>
    </row>
    <row r="83" spans="1:4">
      <c r="A83" s="32">
        <v>8.2460820273424478</v>
      </c>
      <c r="B83" s="32">
        <v>0.76426804192159725</v>
      </c>
      <c r="C83" s="32">
        <v>0</v>
      </c>
      <c r="D83" s="32">
        <v>0</v>
      </c>
    </row>
    <row r="84" spans="1:4">
      <c r="A84" s="32">
        <v>8.2490830276758924</v>
      </c>
      <c r="B84" s="32">
        <v>0.76402618237381648</v>
      </c>
      <c r="C84" s="32">
        <v>0</v>
      </c>
      <c r="D84" s="32">
        <v>0</v>
      </c>
    </row>
    <row r="85" spans="1:4">
      <c r="A85" s="32">
        <v>8.252084028009337</v>
      </c>
      <c r="B85" s="32">
        <v>0.7637847217063729</v>
      </c>
      <c r="C85" s="32">
        <v>0</v>
      </c>
      <c r="D85" s="32">
        <v>0</v>
      </c>
    </row>
    <row r="86" spans="1:4">
      <c r="A86" s="32">
        <v>8.2550850283427817</v>
      </c>
      <c r="B86" s="32">
        <v>0.76354366472505375</v>
      </c>
      <c r="C86" s="32">
        <v>0</v>
      </c>
      <c r="D86" s="32">
        <v>0</v>
      </c>
    </row>
    <row r="87" spans="1:4">
      <c r="A87" s="32">
        <v>8.2580860286762245</v>
      </c>
      <c r="B87" s="32">
        <v>0.76330301623564634</v>
      </c>
      <c r="C87" s="32">
        <v>0</v>
      </c>
      <c r="D87" s="32">
        <v>0</v>
      </c>
    </row>
    <row r="88" spans="1:4">
      <c r="A88" s="32">
        <v>8.2610870290096692</v>
      </c>
      <c r="B88" s="32">
        <v>0.76306278104393754</v>
      </c>
      <c r="C88" s="32">
        <v>0</v>
      </c>
      <c r="D88" s="32">
        <v>0</v>
      </c>
    </row>
    <row r="89" spans="1:4">
      <c r="A89" s="32">
        <v>8.2640880293431138</v>
      </c>
      <c r="B89" s="32">
        <v>0.76282296395571469</v>
      </c>
      <c r="C89" s="32">
        <v>0</v>
      </c>
      <c r="D89" s="32">
        <v>0</v>
      </c>
    </row>
    <row r="90" spans="1:4">
      <c r="A90" s="32">
        <v>8.2670890296765585</v>
      </c>
      <c r="B90" s="32">
        <v>0.762583569776765</v>
      </c>
      <c r="C90" s="32">
        <v>0</v>
      </c>
      <c r="D90" s="32">
        <v>0</v>
      </c>
    </row>
    <row r="91" spans="1:4">
      <c r="A91" s="32">
        <v>8.2700900300100031</v>
      </c>
      <c r="B91" s="32">
        <v>0.76234460331287579</v>
      </c>
      <c r="C91" s="32">
        <v>0</v>
      </c>
      <c r="D91" s="32">
        <v>0</v>
      </c>
    </row>
    <row r="92" spans="1:4">
      <c r="A92" s="32">
        <v>8.2730910303434477</v>
      </c>
      <c r="B92" s="32">
        <v>0.76210606936983405</v>
      </c>
      <c r="C92" s="32">
        <v>0</v>
      </c>
      <c r="D92" s="32">
        <v>0</v>
      </c>
    </row>
    <row r="93" spans="1:4">
      <c r="A93" s="32">
        <v>8.2760920306768924</v>
      </c>
      <c r="B93" s="32">
        <v>0.7618679727534271</v>
      </c>
      <c r="C93" s="32">
        <v>0</v>
      </c>
      <c r="D93" s="32">
        <v>0</v>
      </c>
    </row>
    <row r="94" spans="1:4">
      <c r="A94" s="32">
        <v>8.279093031010337</v>
      </c>
      <c r="B94" s="32">
        <v>0.76163031826944205</v>
      </c>
      <c r="C94" s="32">
        <v>0</v>
      </c>
      <c r="D94" s="32">
        <v>0</v>
      </c>
    </row>
    <row r="95" spans="1:4">
      <c r="A95" s="32">
        <v>8.2820940313437816</v>
      </c>
      <c r="B95" s="32">
        <v>0.76139311072366622</v>
      </c>
      <c r="C95" s="32">
        <v>0</v>
      </c>
      <c r="D95" s="32">
        <v>0</v>
      </c>
    </row>
    <row r="96" spans="1:4">
      <c r="A96" s="32">
        <v>8.2850950316772263</v>
      </c>
      <c r="B96" s="32">
        <v>0.76115635492188671</v>
      </c>
      <c r="C96" s="32">
        <v>0</v>
      </c>
      <c r="D96" s="32">
        <v>0</v>
      </c>
    </row>
    <row r="97" spans="1:4">
      <c r="A97" s="32">
        <v>8.2880960320106709</v>
      </c>
      <c r="B97" s="32">
        <v>0.76092005566989074</v>
      </c>
      <c r="C97" s="32">
        <v>0</v>
      </c>
      <c r="D97" s="32">
        <v>0</v>
      </c>
    </row>
    <row r="98" spans="1:4">
      <c r="A98" s="32">
        <v>8.2910970323441155</v>
      </c>
      <c r="B98" s="32">
        <v>0.76068421777346551</v>
      </c>
      <c r="C98" s="32">
        <v>0</v>
      </c>
      <c r="D98" s="32">
        <v>0</v>
      </c>
    </row>
    <row r="99" spans="1:4">
      <c r="A99" s="32">
        <v>8.2940980326775584</v>
      </c>
      <c r="B99" s="32">
        <v>0.76044884603839824</v>
      </c>
      <c r="C99" s="32">
        <v>0</v>
      </c>
      <c r="D99" s="32">
        <v>0</v>
      </c>
    </row>
    <row r="100" spans="1:4">
      <c r="A100" s="32">
        <v>8.297099033011003</v>
      </c>
      <c r="B100" s="32">
        <v>0.76021394527047614</v>
      </c>
      <c r="C100" s="32">
        <v>0</v>
      </c>
      <c r="D100" s="32">
        <v>0</v>
      </c>
    </row>
    <row r="101" spans="1:4">
      <c r="A101" s="32">
        <v>8.3001000333444477</v>
      </c>
      <c r="B101" s="32">
        <v>0.75997952027548621</v>
      </c>
      <c r="C101" s="32">
        <v>0</v>
      </c>
      <c r="D101" s="32">
        <v>0</v>
      </c>
    </row>
    <row r="102" spans="1:4">
      <c r="A102" s="32">
        <v>8.3031010336778923</v>
      </c>
      <c r="B102" s="32">
        <v>0.75974557585921587</v>
      </c>
      <c r="C102" s="32">
        <v>0</v>
      </c>
      <c r="D102" s="32">
        <v>0</v>
      </c>
    </row>
    <row r="103" spans="1:4">
      <c r="A103" s="32">
        <v>8.306102034011337</v>
      </c>
      <c r="B103" s="32">
        <v>0.75951211682745223</v>
      </c>
      <c r="C103" s="32">
        <v>0</v>
      </c>
      <c r="D103" s="32">
        <v>0</v>
      </c>
    </row>
    <row r="104" spans="1:4">
      <c r="A104" s="32">
        <v>8.3091030343447816</v>
      </c>
      <c r="B104" s="32">
        <v>0.75927914798598251</v>
      </c>
      <c r="C104" s="32">
        <v>0</v>
      </c>
      <c r="D104" s="32">
        <v>0</v>
      </c>
    </row>
    <row r="105" spans="1:4">
      <c r="A105" s="32">
        <v>8.3121040346782262</v>
      </c>
      <c r="B105" s="32">
        <v>0.7590466741405939</v>
      </c>
      <c r="C105" s="32">
        <v>0</v>
      </c>
      <c r="D105" s="32">
        <v>0</v>
      </c>
    </row>
    <row r="106" spans="1:4">
      <c r="A106" s="32">
        <v>8.3151050350116709</v>
      </c>
      <c r="B106" s="32">
        <v>0.75881470009707352</v>
      </c>
      <c r="C106" s="32">
        <v>0</v>
      </c>
      <c r="D106" s="32">
        <v>0</v>
      </c>
    </row>
    <row r="107" spans="1:4">
      <c r="A107" s="32">
        <v>8.3181060353451155</v>
      </c>
      <c r="B107" s="32">
        <v>0.7585832306612087</v>
      </c>
      <c r="C107" s="32">
        <v>0</v>
      </c>
      <c r="D107" s="32">
        <v>0</v>
      </c>
    </row>
    <row r="108" spans="1:4">
      <c r="A108" s="32">
        <v>8.3211070356785601</v>
      </c>
      <c r="B108" s="32">
        <v>0.75835227063878652</v>
      </c>
      <c r="C108" s="32">
        <v>0</v>
      </c>
      <c r="D108" s="32">
        <v>0</v>
      </c>
    </row>
    <row r="109" spans="1:4">
      <c r="A109" s="32">
        <v>8.3241080360120048</v>
      </c>
      <c r="B109" s="32">
        <v>0.7581218248355942</v>
      </c>
      <c r="C109" s="32">
        <v>0</v>
      </c>
      <c r="D109" s="32">
        <v>0</v>
      </c>
    </row>
    <row r="110" spans="1:4">
      <c r="A110" s="32">
        <v>8.3271090363454476</v>
      </c>
      <c r="B110" s="32">
        <v>0.75789189805741919</v>
      </c>
      <c r="C110" s="32">
        <v>0</v>
      </c>
      <c r="D110" s="32">
        <v>0</v>
      </c>
    </row>
    <row r="111" spans="1:4">
      <c r="A111" s="32">
        <v>8.3301100366788923</v>
      </c>
      <c r="B111" s="32">
        <v>0.75766249511004824</v>
      </c>
      <c r="C111" s="32">
        <v>0</v>
      </c>
      <c r="D111" s="32">
        <v>0</v>
      </c>
    </row>
    <row r="112" spans="1:4">
      <c r="A112" s="32">
        <v>8.3331110370123369</v>
      </c>
      <c r="B112" s="32">
        <v>0.75743362079926879</v>
      </c>
      <c r="C112" s="32">
        <v>0</v>
      </c>
      <c r="D112" s="32">
        <v>0</v>
      </c>
    </row>
    <row r="113" spans="1:4">
      <c r="A113" s="32">
        <v>8.3361120373457815</v>
      </c>
      <c r="B113" s="32">
        <v>0.75720527993086795</v>
      </c>
      <c r="C113" s="32">
        <v>0</v>
      </c>
      <c r="D113" s="32">
        <v>0</v>
      </c>
    </row>
    <row r="114" spans="1:4">
      <c r="A114" s="32">
        <v>8.3391130376792262</v>
      </c>
      <c r="B114" s="32">
        <v>0.75697747731063303</v>
      </c>
      <c r="C114" s="32">
        <v>0</v>
      </c>
      <c r="D114" s="32">
        <v>0</v>
      </c>
    </row>
    <row r="115" spans="1:4">
      <c r="A115" s="32">
        <v>8.3421140380126708</v>
      </c>
      <c r="B115" s="32">
        <v>0.75675021774435114</v>
      </c>
      <c r="C115" s="32">
        <v>0</v>
      </c>
      <c r="D115" s="32">
        <v>0</v>
      </c>
    </row>
    <row r="116" spans="1:4">
      <c r="A116" s="32">
        <v>8.3451150383461155</v>
      </c>
      <c r="B116" s="32">
        <v>0.75652350603780949</v>
      </c>
      <c r="C116" s="32">
        <v>0</v>
      </c>
      <c r="D116" s="32">
        <v>0</v>
      </c>
    </row>
    <row r="117" spans="1:4">
      <c r="A117" s="32">
        <v>8.3481160386795601</v>
      </c>
      <c r="B117" s="32">
        <v>0.75629734699679529</v>
      </c>
      <c r="C117" s="32">
        <v>0</v>
      </c>
      <c r="D117" s="32">
        <v>0</v>
      </c>
    </row>
    <row r="118" spans="1:4">
      <c r="A118" s="32">
        <v>8.3511170390130047</v>
      </c>
      <c r="B118" s="32">
        <v>0.75607174542709576</v>
      </c>
      <c r="C118" s="32">
        <v>0</v>
      </c>
      <c r="D118" s="32">
        <v>0</v>
      </c>
    </row>
    <row r="119" spans="1:4">
      <c r="A119" s="32">
        <v>8.3541180393464494</v>
      </c>
      <c r="B119" s="32">
        <v>0.755846706134498</v>
      </c>
      <c r="C119" s="32">
        <v>0</v>
      </c>
      <c r="D119" s="32">
        <v>0</v>
      </c>
    </row>
    <row r="120" spans="1:4">
      <c r="A120" s="32">
        <v>8.357119039679894</v>
      </c>
      <c r="B120" s="32">
        <v>0.75562223392478933</v>
      </c>
      <c r="C120" s="32">
        <v>0</v>
      </c>
      <c r="D120" s="32">
        <v>0</v>
      </c>
    </row>
    <row r="121" spans="1:4">
      <c r="A121" s="32">
        <v>8.3601200400133386</v>
      </c>
      <c r="B121" s="32">
        <v>0.75539833360375686</v>
      </c>
      <c r="C121" s="32">
        <v>0</v>
      </c>
      <c r="D121" s="32">
        <v>0</v>
      </c>
    </row>
    <row r="122" spans="1:4">
      <c r="A122" s="32">
        <v>8.3631210403467815</v>
      </c>
      <c r="B122" s="32">
        <v>0.75517500997718789</v>
      </c>
      <c r="C122" s="32">
        <v>0</v>
      </c>
      <c r="D122" s="32">
        <v>0</v>
      </c>
    </row>
    <row r="123" spans="1:4">
      <c r="A123" s="32">
        <v>8.3661220406802261</v>
      </c>
      <c r="B123" s="32">
        <v>0.75495226785086944</v>
      </c>
      <c r="C123" s="32">
        <v>0</v>
      </c>
      <c r="D123" s="32">
        <v>0</v>
      </c>
    </row>
    <row r="124" spans="1:4">
      <c r="A124" s="32">
        <v>8.3691230410136708</v>
      </c>
      <c r="B124" s="32">
        <v>0.75473011203058882</v>
      </c>
      <c r="C124" s="32">
        <v>0</v>
      </c>
      <c r="D124" s="32">
        <v>0</v>
      </c>
    </row>
    <row r="125" spans="1:4">
      <c r="A125" s="32">
        <v>8.3721240413471154</v>
      </c>
      <c r="B125" s="32">
        <v>0.75450854732213313</v>
      </c>
      <c r="C125" s="32">
        <v>0</v>
      </c>
      <c r="D125" s="32">
        <v>0</v>
      </c>
    </row>
    <row r="126" spans="1:4">
      <c r="A126" s="32">
        <v>8.37512504168056</v>
      </c>
      <c r="B126" s="32">
        <v>0.75428757853128969</v>
      </c>
      <c r="C126" s="32">
        <v>0</v>
      </c>
      <c r="D126" s="32">
        <v>0</v>
      </c>
    </row>
    <row r="127" spans="1:4">
      <c r="A127" s="32">
        <v>8.3781260420140047</v>
      </c>
      <c r="B127" s="32">
        <v>0.75406721046384573</v>
      </c>
      <c r="C127" s="32">
        <v>0</v>
      </c>
      <c r="D127" s="32">
        <v>0</v>
      </c>
    </row>
    <row r="128" spans="1:4">
      <c r="A128" s="32">
        <v>8.3811270423474493</v>
      </c>
      <c r="B128" s="32">
        <v>0.75384744792558822</v>
      </c>
      <c r="C128" s="32">
        <v>0</v>
      </c>
      <c r="D128" s="32">
        <v>0</v>
      </c>
    </row>
    <row r="129" spans="1:4">
      <c r="A129" s="32">
        <v>8.384128042680894</v>
      </c>
      <c r="B129" s="32">
        <v>0.7536282957223045</v>
      </c>
      <c r="C129" s="32">
        <v>0</v>
      </c>
      <c r="D129" s="32">
        <v>0</v>
      </c>
    </row>
    <row r="130" spans="1:4">
      <c r="A130" s="32">
        <v>8.3871290430143386</v>
      </c>
      <c r="B130" s="32">
        <v>0.75340975865978188</v>
      </c>
      <c r="C130" s="32">
        <v>0</v>
      </c>
      <c r="D130" s="32">
        <v>0</v>
      </c>
    </row>
    <row r="131" spans="1:4">
      <c r="A131" s="32">
        <v>8.3901300433477832</v>
      </c>
      <c r="B131" s="32">
        <v>0.75319184154380736</v>
      </c>
      <c r="C131" s="32">
        <v>0</v>
      </c>
      <c r="D131" s="32">
        <v>0</v>
      </c>
    </row>
    <row r="132" spans="1:4">
      <c r="A132" s="32">
        <v>8.3931310436812279</v>
      </c>
      <c r="B132" s="32">
        <v>0.75297454918016815</v>
      </c>
      <c r="C132" s="32">
        <v>0</v>
      </c>
      <c r="D132" s="32">
        <v>0</v>
      </c>
    </row>
    <row r="133" spans="1:4">
      <c r="A133" s="32">
        <v>8.3961320440146707</v>
      </c>
      <c r="B133" s="32">
        <v>0.7527578863746518</v>
      </c>
      <c r="C133" s="32">
        <v>0</v>
      </c>
      <c r="D133" s="32">
        <v>0</v>
      </c>
    </row>
    <row r="134" spans="1:4">
      <c r="A134" s="32">
        <v>8.3991330443481154</v>
      </c>
      <c r="B134" s="32">
        <v>0.75254185793304496</v>
      </c>
      <c r="C134" s="32">
        <v>0</v>
      </c>
      <c r="D134" s="32">
        <v>0</v>
      </c>
    </row>
    <row r="135" spans="1:4">
      <c r="A135" s="32">
        <v>8.40213404468156</v>
      </c>
      <c r="B135" s="32">
        <v>0.75232646866113506</v>
      </c>
      <c r="C135" s="32">
        <v>0</v>
      </c>
      <c r="D135" s="32">
        <v>0</v>
      </c>
    </row>
    <row r="136" spans="1:4">
      <c r="A136" s="32">
        <v>8.4051350450150046</v>
      </c>
      <c r="B136" s="32">
        <v>0.75211172336470933</v>
      </c>
      <c r="C136" s="32">
        <v>0</v>
      </c>
      <c r="D136" s="32">
        <v>0</v>
      </c>
    </row>
    <row r="137" spans="1:4">
      <c r="A137" s="32">
        <v>8.4081360453484493</v>
      </c>
      <c r="B137" s="32">
        <v>0.75189762684955497</v>
      </c>
      <c r="C137" s="32">
        <v>0</v>
      </c>
      <c r="D137" s="32">
        <v>0</v>
      </c>
    </row>
    <row r="138" spans="1:4">
      <c r="A138" s="32">
        <v>8.4111370456818939</v>
      </c>
      <c r="B138" s="32">
        <v>0.75168418392145919</v>
      </c>
      <c r="C138" s="32">
        <v>0</v>
      </c>
      <c r="D138" s="32">
        <v>0</v>
      </c>
    </row>
    <row r="139" spans="1:4">
      <c r="A139" s="32">
        <v>8.4141380460153385</v>
      </c>
      <c r="B139" s="32">
        <v>0.7514713993862091</v>
      </c>
      <c r="C139" s="32">
        <v>0</v>
      </c>
      <c r="D139" s="32">
        <v>0</v>
      </c>
    </row>
    <row r="140" spans="1:4">
      <c r="A140" s="32">
        <v>8.4171390463487832</v>
      </c>
      <c r="B140" s="32">
        <v>0.75125927804959192</v>
      </c>
      <c r="C140" s="32">
        <v>0</v>
      </c>
      <c r="D140" s="32">
        <v>0</v>
      </c>
    </row>
    <row r="141" spans="1:4">
      <c r="A141" s="32">
        <v>8.4201400466822278</v>
      </c>
      <c r="B141" s="32">
        <v>0.75104782471739484</v>
      </c>
      <c r="C141" s="32">
        <v>0</v>
      </c>
      <c r="D141" s="32">
        <v>0</v>
      </c>
    </row>
    <row r="142" spans="1:4">
      <c r="A142" s="32">
        <v>8.4231410470156725</v>
      </c>
      <c r="B142" s="32">
        <v>0.7508370441954052</v>
      </c>
      <c r="C142" s="32">
        <v>0</v>
      </c>
      <c r="D142" s="32">
        <v>0</v>
      </c>
    </row>
    <row r="143" spans="1:4">
      <c r="A143" s="32">
        <v>8.4261420473491171</v>
      </c>
      <c r="B143" s="32">
        <v>0.75062694128940999</v>
      </c>
      <c r="C143" s="32">
        <v>0</v>
      </c>
      <c r="D143" s="32">
        <v>0</v>
      </c>
    </row>
    <row r="144" spans="1:4">
      <c r="A144" s="32">
        <v>8.4291430476825617</v>
      </c>
      <c r="B144" s="32">
        <v>0.75041752080519641</v>
      </c>
      <c r="C144" s="32">
        <v>0</v>
      </c>
      <c r="D144" s="32">
        <v>0</v>
      </c>
    </row>
    <row r="145" spans="1:4">
      <c r="A145" s="32">
        <v>8.4321440480160046</v>
      </c>
      <c r="B145" s="32">
        <v>0.75020878754855203</v>
      </c>
      <c r="C145" s="32">
        <v>0</v>
      </c>
      <c r="D145" s="32">
        <v>0</v>
      </c>
    </row>
    <row r="146" spans="1:4">
      <c r="A146" s="32">
        <v>8.4351450483494492</v>
      </c>
      <c r="B146" s="32">
        <v>0.75000074632526359</v>
      </c>
      <c r="C146" s="32">
        <v>0</v>
      </c>
      <c r="D146" s="32">
        <v>0</v>
      </c>
    </row>
    <row r="147" spans="1:4">
      <c r="A147" s="32">
        <v>8.4381460486828939</v>
      </c>
      <c r="B147" s="32">
        <v>0.74979340194111832</v>
      </c>
      <c r="C147" s="32">
        <v>0</v>
      </c>
      <c r="D147" s="32">
        <v>0</v>
      </c>
    </row>
    <row r="148" spans="1:4">
      <c r="A148" s="32">
        <v>8.4411470490163385</v>
      </c>
      <c r="B148" s="32">
        <v>0.74958675920190365</v>
      </c>
      <c r="C148" s="32">
        <v>0</v>
      </c>
      <c r="D148" s="32">
        <v>0</v>
      </c>
    </row>
    <row r="149" spans="1:4">
      <c r="A149" s="32">
        <v>8.4441480493497831</v>
      </c>
      <c r="B149" s="32">
        <v>0.74938082291340669</v>
      </c>
      <c r="C149" s="32">
        <v>0</v>
      </c>
      <c r="D149" s="32">
        <v>0</v>
      </c>
    </row>
    <row r="150" spans="1:4">
      <c r="A150" s="32">
        <v>8.4471490496832278</v>
      </c>
      <c r="B150" s="32">
        <v>0.74917559788141452</v>
      </c>
      <c r="C150" s="32">
        <v>0</v>
      </c>
      <c r="D150" s="32">
        <v>0</v>
      </c>
    </row>
    <row r="151" spans="1:4">
      <c r="A151" s="32">
        <v>8.4501500500166724</v>
      </c>
      <c r="B151" s="32">
        <v>0.74897108891171449</v>
      </c>
      <c r="C151" s="32">
        <v>0</v>
      </c>
      <c r="D151" s="32">
        <v>0</v>
      </c>
    </row>
    <row r="152" spans="1:4">
      <c r="A152" s="32">
        <v>8.453151050350117</v>
      </c>
      <c r="B152" s="32">
        <v>0.74876730081009379</v>
      </c>
      <c r="C152" s="32">
        <v>0</v>
      </c>
      <c r="D152" s="32">
        <v>0</v>
      </c>
    </row>
    <row r="153" spans="1:4">
      <c r="A153" s="32">
        <v>8.4561520506835617</v>
      </c>
      <c r="B153" s="32">
        <v>0.74856423838233943</v>
      </c>
      <c r="C153" s="32">
        <v>0</v>
      </c>
      <c r="D153" s="32">
        <v>0</v>
      </c>
    </row>
    <row r="154" spans="1:4">
      <c r="A154" s="32">
        <v>8.4591530510170063</v>
      </c>
      <c r="B154" s="32">
        <v>0.74836190643423883</v>
      </c>
      <c r="C154" s="32">
        <v>0</v>
      </c>
      <c r="D154" s="32">
        <v>0</v>
      </c>
    </row>
    <row r="155" spans="1:4">
      <c r="A155" s="32">
        <v>8.462154051350451</v>
      </c>
      <c r="B155" s="32">
        <v>0.74816030977157899</v>
      </c>
      <c r="C155" s="32">
        <v>0</v>
      </c>
      <c r="D155" s="32">
        <v>0</v>
      </c>
    </row>
    <row r="156" spans="1:4">
      <c r="A156" s="32">
        <v>8.4651550516838938</v>
      </c>
      <c r="B156" s="32">
        <v>0.74795945320014745</v>
      </c>
      <c r="C156" s="32">
        <v>0</v>
      </c>
      <c r="D156" s="32">
        <v>0</v>
      </c>
    </row>
    <row r="157" spans="1:4">
      <c r="A157" s="32">
        <v>8.4681560520173385</v>
      </c>
      <c r="B157" s="32">
        <v>0.74775934152573098</v>
      </c>
      <c r="C157" s="32">
        <v>0</v>
      </c>
      <c r="D157" s="32">
        <v>0</v>
      </c>
    </row>
    <row r="158" spans="1:4">
      <c r="A158" s="32">
        <v>8.4711570523507831</v>
      </c>
      <c r="B158" s="32">
        <v>0.7475599795541169</v>
      </c>
      <c r="C158" s="32">
        <v>0</v>
      </c>
      <c r="D158" s="32">
        <v>0</v>
      </c>
    </row>
    <row r="159" spans="1:4">
      <c r="A159" s="32">
        <v>8.4741580526842277</v>
      </c>
      <c r="B159" s="32">
        <v>0.74736137209109255</v>
      </c>
      <c r="C159" s="32">
        <v>0</v>
      </c>
      <c r="D159" s="32">
        <v>0</v>
      </c>
    </row>
    <row r="160" spans="1:4">
      <c r="A160" s="32">
        <v>8.4771590530176724</v>
      </c>
      <c r="B160" s="32">
        <v>0.74716352394244501</v>
      </c>
      <c r="C160" s="32">
        <v>0</v>
      </c>
      <c r="D160" s="32">
        <v>0</v>
      </c>
    </row>
    <row r="161" spans="1:4">
      <c r="A161" s="32">
        <v>8.480160053351117</v>
      </c>
      <c r="B161" s="32">
        <v>0.7469664399139615</v>
      </c>
      <c r="C161" s="32">
        <v>0</v>
      </c>
      <c r="D161" s="32">
        <v>0</v>
      </c>
    </row>
    <row r="162" spans="1:4">
      <c r="A162" s="32">
        <v>8.4831610536845616</v>
      </c>
      <c r="B162" s="32">
        <v>0.74677012481142913</v>
      </c>
      <c r="C162" s="32">
        <v>0</v>
      </c>
      <c r="D162" s="32">
        <v>0</v>
      </c>
    </row>
    <row r="163" spans="1:4">
      <c r="A163" s="32">
        <v>8.4861620540180063</v>
      </c>
      <c r="B163" s="32">
        <v>0.74657458344063532</v>
      </c>
      <c r="C163" s="32">
        <v>0</v>
      </c>
      <c r="D163" s="32">
        <v>0</v>
      </c>
    </row>
    <row r="164" spans="1:4">
      <c r="A164" s="32">
        <v>8.4891630543514509</v>
      </c>
      <c r="B164" s="32">
        <v>0.74637982060736696</v>
      </c>
      <c r="C164" s="32">
        <v>0</v>
      </c>
      <c r="D164" s="32">
        <v>0</v>
      </c>
    </row>
    <row r="165" spans="1:4">
      <c r="A165" s="32">
        <v>8.4921640546848955</v>
      </c>
      <c r="B165" s="32">
        <v>0.7461858411174116</v>
      </c>
      <c r="C165" s="32">
        <v>0</v>
      </c>
      <c r="D165" s="32">
        <v>0</v>
      </c>
    </row>
    <row r="166" spans="1:4">
      <c r="A166" s="32">
        <v>8.4951650550183402</v>
      </c>
      <c r="B166" s="32">
        <v>0.7459926497765561</v>
      </c>
      <c r="C166" s="32">
        <v>0</v>
      </c>
      <c r="D166" s="32">
        <v>0</v>
      </c>
    </row>
    <row r="167" spans="1:4">
      <c r="A167" s="32">
        <v>8.498166055351783</v>
      </c>
      <c r="B167" s="32">
        <v>0.74580025139058792</v>
      </c>
      <c r="C167" s="32">
        <v>0</v>
      </c>
      <c r="D167" s="32">
        <v>0</v>
      </c>
    </row>
    <row r="168" spans="1:4">
      <c r="A168" s="32">
        <v>8.5011670556852277</v>
      </c>
      <c r="B168" s="32">
        <v>0.74560865076529415</v>
      </c>
      <c r="C168" s="32">
        <v>0</v>
      </c>
      <c r="D168" s="32">
        <v>0</v>
      </c>
    </row>
    <row r="169" spans="1:4">
      <c r="A169" s="32">
        <v>8.5041680560186723</v>
      </c>
      <c r="B169" s="32">
        <v>0.74541785270646188</v>
      </c>
      <c r="C169" s="32">
        <v>0</v>
      </c>
      <c r="D169" s="32">
        <v>0</v>
      </c>
    </row>
    <row r="170" spans="1:4">
      <c r="A170" s="32">
        <v>8.507169056352117</v>
      </c>
      <c r="B170" s="32">
        <v>0.74522786201987834</v>
      </c>
      <c r="C170" s="32">
        <v>0</v>
      </c>
      <c r="D170" s="32">
        <v>0</v>
      </c>
    </row>
    <row r="171" spans="1:4">
      <c r="A171" s="32">
        <v>8.5101700566855616</v>
      </c>
      <c r="B171" s="32">
        <v>0.74503868351133085</v>
      </c>
      <c r="C171" s="32">
        <v>0</v>
      </c>
      <c r="D171" s="32">
        <v>0</v>
      </c>
    </row>
    <row r="172" spans="1:4">
      <c r="A172" s="32">
        <v>8.5131710570190062</v>
      </c>
      <c r="B172" s="32">
        <v>0.7448503219866065</v>
      </c>
      <c r="C172" s="32">
        <v>0</v>
      </c>
      <c r="D172" s="32">
        <v>0</v>
      </c>
    </row>
    <row r="173" spans="1:4">
      <c r="A173" s="32">
        <v>8.5161720573524509</v>
      </c>
      <c r="B173" s="32">
        <v>0.74466278225149263</v>
      </c>
      <c r="C173" s="32">
        <v>0</v>
      </c>
      <c r="D173" s="32">
        <v>0</v>
      </c>
    </row>
    <row r="174" spans="1:4">
      <c r="A174" s="32">
        <v>8.5191730576858955</v>
      </c>
      <c r="B174" s="32">
        <v>0.74447606911177622</v>
      </c>
      <c r="C174" s="32">
        <v>0</v>
      </c>
      <c r="D174" s="32">
        <v>0</v>
      </c>
    </row>
    <row r="175" spans="1:4">
      <c r="A175" s="32">
        <v>8.5221740580193401</v>
      </c>
      <c r="B175" s="32">
        <v>0.74429018737324459</v>
      </c>
      <c r="C175" s="32">
        <v>0</v>
      </c>
      <c r="D175" s="32">
        <v>0</v>
      </c>
    </row>
    <row r="176" spans="1:4">
      <c r="A176" s="32">
        <v>8.5251750583527848</v>
      </c>
      <c r="B176" s="32">
        <v>0.74410514184168486</v>
      </c>
      <c r="C176" s="32">
        <v>0</v>
      </c>
      <c r="D176" s="32">
        <v>0</v>
      </c>
    </row>
    <row r="177" spans="1:4">
      <c r="A177" s="32">
        <v>8.5281760586862294</v>
      </c>
      <c r="B177" s="32">
        <v>0.74392093732288433</v>
      </c>
      <c r="C177" s="32">
        <v>0</v>
      </c>
      <c r="D177" s="32">
        <v>0</v>
      </c>
    </row>
    <row r="178" spans="1:4">
      <c r="A178" s="32">
        <v>8.531177059019674</v>
      </c>
      <c r="B178" s="32">
        <v>0.74373757862263024</v>
      </c>
      <c r="C178" s="32">
        <v>0</v>
      </c>
      <c r="D178" s="32">
        <v>0</v>
      </c>
    </row>
    <row r="179" spans="1:4">
      <c r="A179" s="32">
        <v>8.5341780593531169</v>
      </c>
      <c r="B179" s="32">
        <v>0.74355507054670966</v>
      </c>
      <c r="C179" s="32">
        <v>0</v>
      </c>
      <c r="D179" s="32">
        <v>0</v>
      </c>
    </row>
    <row r="180" spans="1:4">
      <c r="A180" s="32">
        <v>8.5371790596865615</v>
      </c>
      <c r="B180" s="32">
        <v>0.74337341790090983</v>
      </c>
      <c r="C180" s="32">
        <v>0</v>
      </c>
      <c r="D180" s="32">
        <v>0</v>
      </c>
    </row>
    <row r="181" spans="1:4">
      <c r="A181" s="32">
        <v>8.5401800600200062</v>
      </c>
      <c r="B181" s="32">
        <v>0.74319262549101783</v>
      </c>
      <c r="C181" s="32">
        <v>0</v>
      </c>
      <c r="D181" s="32">
        <v>0</v>
      </c>
    </row>
    <row r="182" spans="1:4">
      <c r="A182" s="32">
        <v>8.5431810603534508</v>
      </c>
      <c r="B182" s="32">
        <v>0.743012698122821</v>
      </c>
      <c r="C182" s="32">
        <v>0</v>
      </c>
      <c r="D182" s="32">
        <v>0</v>
      </c>
    </row>
    <row r="183" spans="1:4">
      <c r="A183" s="32">
        <v>8.5461820606868955</v>
      </c>
      <c r="B183" s="32">
        <v>0.74283364060210655</v>
      </c>
      <c r="C183" s="32">
        <v>0</v>
      </c>
      <c r="D183" s="32">
        <v>0</v>
      </c>
    </row>
    <row r="184" spans="1:4">
      <c r="A184" s="32">
        <v>8.5491830610203401</v>
      </c>
      <c r="B184" s="32">
        <v>0.74265545773466157</v>
      </c>
      <c r="C184" s="32">
        <v>0</v>
      </c>
      <c r="D184" s="32">
        <v>0</v>
      </c>
    </row>
    <row r="185" spans="1:4">
      <c r="A185" s="32">
        <v>8.5521840613537847</v>
      </c>
      <c r="B185" s="32">
        <v>0.74247815432627329</v>
      </c>
      <c r="C185" s="32">
        <v>0</v>
      </c>
      <c r="D185" s="32">
        <v>0</v>
      </c>
    </row>
    <row r="186" spans="1:4">
      <c r="A186" s="32">
        <v>8.5551850616872294</v>
      </c>
      <c r="B186" s="32">
        <v>0.74230173518272891</v>
      </c>
      <c r="C186" s="32">
        <v>0</v>
      </c>
      <c r="D186" s="32">
        <v>0</v>
      </c>
    </row>
    <row r="187" spans="1:4">
      <c r="A187" s="32">
        <v>8.558186062020674</v>
      </c>
      <c r="B187" s="32">
        <v>0.74212620510981564</v>
      </c>
      <c r="C187" s="32">
        <v>0</v>
      </c>
      <c r="D187" s="32">
        <v>0</v>
      </c>
    </row>
    <row r="188" spans="1:4">
      <c r="A188" s="32">
        <v>8.5611870623541186</v>
      </c>
      <c r="B188" s="32">
        <v>0.74195156891332059</v>
      </c>
      <c r="C188" s="32">
        <v>0</v>
      </c>
      <c r="D188" s="32">
        <v>0</v>
      </c>
    </row>
    <row r="189" spans="1:4">
      <c r="A189" s="32">
        <v>8.5641880626875633</v>
      </c>
      <c r="B189" s="32">
        <v>0.7417778313990312</v>
      </c>
      <c r="C189" s="32">
        <v>0</v>
      </c>
      <c r="D189" s="32">
        <v>0</v>
      </c>
    </row>
    <row r="190" spans="1:4">
      <c r="A190" s="32">
        <v>8.5671890630210061</v>
      </c>
      <c r="B190" s="32">
        <v>0.74160499737273444</v>
      </c>
      <c r="C190" s="32">
        <v>0</v>
      </c>
      <c r="D190" s="32">
        <v>0</v>
      </c>
    </row>
    <row r="191" spans="1:4">
      <c r="A191" s="32">
        <v>8.5701900633544508</v>
      </c>
      <c r="B191" s="32">
        <v>0.74143307164021754</v>
      </c>
      <c r="C191" s="32">
        <v>0</v>
      </c>
      <c r="D191" s="32">
        <v>0</v>
      </c>
    </row>
    <row r="192" spans="1:4">
      <c r="A192" s="32">
        <v>8.5731910636878954</v>
      </c>
      <c r="B192" s="32">
        <v>0.74126205900726772</v>
      </c>
      <c r="C192" s="32">
        <v>0</v>
      </c>
      <c r="D192" s="32">
        <v>0</v>
      </c>
    </row>
    <row r="193" spans="1:4">
      <c r="A193" s="32">
        <v>8.57619206402134</v>
      </c>
      <c r="B193" s="32">
        <v>0.74109196427967217</v>
      </c>
      <c r="C193" s="32">
        <v>0</v>
      </c>
      <c r="D193" s="32">
        <v>0</v>
      </c>
    </row>
    <row r="194" spans="1:4">
      <c r="A194" s="32">
        <v>8.5791930643547847</v>
      </c>
      <c r="B194" s="32">
        <v>0.74092279226321811</v>
      </c>
      <c r="C194" s="32">
        <v>0</v>
      </c>
      <c r="D194" s="32">
        <v>0</v>
      </c>
    </row>
    <row r="195" spans="1:4">
      <c r="A195" s="32">
        <v>8.5821940646882293</v>
      </c>
      <c r="B195" s="32">
        <v>0.74075454776369276</v>
      </c>
      <c r="C195" s="32">
        <v>0</v>
      </c>
      <c r="D195" s="32">
        <v>0</v>
      </c>
    </row>
    <row r="196" spans="1:4">
      <c r="A196" s="32">
        <v>8.585195065021674</v>
      </c>
      <c r="B196" s="32">
        <v>0.74058723558688322</v>
      </c>
      <c r="C196" s="32">
        <v>0</v>
      </c>
      <c r="D196" s="32">
        <v>0</v>
      </c>
    </row>
    <row r="197" spans="1:4">
      <c r="A197" s="32">
        <v>8.5881960653551186</v>
      </c>
      <c r="B197" s="32">
        <v>0.7404208605385767</v>
      </c>
      <c r="C197" s="32">
        <v>0</v>
      </c>
      <c r="D197" s="32">
        <v>0</v>
      </c>
    </row>
    <row r="198" spans="1:4">
      <c r="A198" s="32">
        <v>8.5911970656885632</v>
      </c>
      <c r="B198" s="32">
        <v>0.74025542742456041</v>
      </c>
      <c r="C198" s="32">
        <v>0</v>
      </c>
      <c r="D198" s="32">
        <v>0</v>
      </c>
    </row>
    <row r="199" spans="1:4">
      <c r="A199" s="32">
        <v>8.5941980660220079</v>
      </c>
      <c r="B199" s="32">
        <v>0.74009094105062156</v>
      </c>
      <c r="C199" s="32">
        <v>0</v>
      </c>
      <c r="D199" s="32">
        <v>0</v>
      </c>
    </row>
    <row r="200" spans="1:4">
      <c r="A200" s="32">
        <v>8.5971990663554525</v>
      </c>
      <c r="B200" s="32">
        <v>0.73992740622254749</v>
      </c>
      <c r="C200" s="32">
        <v>0</v>
      </c>
      <c r="D200" s="32">
        <v>0</v>
      </c>
    </row>
    <row r="201" spans="1:4">
      <c r="A201" s="32">
        <v>8.6002000666888971</v>
      </c>
      <c r="B201" s="32">
        <v>0.73976482774612518</v>
      </c>
      <c r="C201" s="32">
        <v>0</v>
      </c>
      <c r="D201" s="32">
        <v>0</v>
      </c>
    </row>
    <row r="202" spans="1:4">
      <c r="A202" s="32">
        <v>8.60320106702234</v>
      </c>
      <c r="B202" s="32">
        <v>0.73960321042714194</v>
      </c>
      <c r="C202" s="32">
        <v>0</v>
      </c>
      <c r="D202" s="32">
        <v>0</v>
      </c>
    </row>
    <row r="203" spans="1:4">
      <c r="A203" s="32">
        <v>8.6062020673557846</v>
      </c>
      <c r="B203" s="32">
        <v>0.7394425590713849</v>
      </c>
      <c r="C203" s="32">
        <v>0</v>
      </c>
      <c r="D203" s="32">
        <v>0</v>
      </c>
    </row>
    <row r="204" spans="1:4">
      <c r="A204" s="32">
        <v>8.6092030676892293</v>
      </c>
      <c r="B204" s="32">
        <v>0.73928287848464125</v>
      </c>
      <c r="C204" s="32">
        <v>0</v>
      </c>
      <c r="D204" s="32">
        <v>0</v>
      </c>
    </row>
    <row r="205" spans="1:4">
      <c r="A205" s="32">
        <v>8.6122040680226739</v>
      </c>
      <c r="B205" s="32">
        <v>0.73912417347269821</v>
      </c>
      <c r="C205" s="32">
        <v>0</v>
      </c>
      <c r="D205" s="32">
        <v>0</v>
      </c>
    </row>
    <row r="206" spans="1:4">
      <c r="A206" s="32">
        <v>8.6152050683561185</v>
      </c>
      <c r="B206" s="32">
        <v>0.73896644884134299</v>
      </c>
      <c r="C206" s="32">
        <v>0</v>
      </c>
      <c r="D206" s="32">
        <v>0</v>
      </c>
    </row>
    <row r="207" spans="1:4">
      <c r="A207" s="32">
        <v>8.6182060686895632</v>
      </c>
      <c r="B207" s="32">
        <v>0.7388097093963627</v>
      </c>
      <c r="C207" s="32">
        <v>0</v>
      </c>
      <c r="D207" s="32">
        <v>0</v>
      </c>
    </row>
    <row r="208" spans="1:4">
      <c r="A208" s="32">
        <v>8.6212070690230078</v>
      </c>
      <c r="B208" s="32">
        <v>0.73865395994354477</v>
      </c>
      <c r="C208" s="32">
        <v>0</v>
      </c>
      <c r="D208" s="32">
        <v>0</v>
      </c>
    </row>
    <row r="209" spans="1:4">
      <c r="A209" s="32">
        <v>8.6242080693564525</v>
      </c>
      <c r="B209" s="32">
        <v>0.73849920528867607</v>
      </c>
      <c r="C209" s="32">
        <v>0</v>
      </c>
      <c r="D209" s="32">
        <v>0</v>
      </c>
    </row>
    <row r="210" spans="1:4">
      <c r="A210" s="32">
        <v>8.6272090696898971</v>
      </c>
      <c r="B210" s="32">
        <v>0.73834545023754405</v>
      </c>
      <c r="C210" s="32">
        <v>0</v>
      </c>
      <c r="D210" s="32">
        <v>0</v>
      </c>
    </row>
    <row r="211" spans="1:4">
      <c r="A211" s="32">
        <v>8.6302100700233417</v>
      </c>
      <c r="B211" s="32">
        <v>0.73819269959593581</v>
      </c>
      <c r="C211" s="32">
        <v>0</v>
      </c>
      <c r="D211" s="32">
        <v>0</v>
      </c>
    </row>
    <row r="212" spans="1:4">
      <c r="A212" s="32">
        <v>8.6332110703567864</v>
      </c>
      <c r="B212" s="32">
        <v>0.73804095816963855</v>
      </c>
      <c r="C212" s="32">
        <v>0</v>
      </c>
      <c r="D212" s="32">
        <v>0</v>
      </c>
    </row>
    <row r="213" spans="1:4">
      <c r="A213" s="32">
        <v>8.6362120706902292</v>
      </c>
      <c r="B213" s="32">
        <v>0.7378902307644396</v>
      </c>
      <c r="C213" s="32">
        <v>0</v>
      </c>
      <c r="D213" s="32">
        <v>0</v>
      </c>
    </row>
    <row r="214" spans="1:4">
      <c r="A214" s="32">
        <v>8.6392130710236739</v>
      </c>
      <c r="B214" s="32">
        <v>0.73774052218612585</v>
      </c>
      <c r="C214" s="32">
        <v>0</v>
      </c>
      <c r="D214" s="32">
        <v>0</v>
      </c>
    </row>
    <row r="215" spans="1:4">
      <c r="A215" s="32">
        <v>8.6422140713571185</v>
      </c>
      <c r="B215" s="32">
        <v>0.73759183724048472</v>
      </c>
      <c r="C215" s="32">
        <v>0</v>
      </c>
      <c r="D215" s="32">
        <v>0</v>
      </c>
    </row>
    <row r="216" spans="1:4">
      <c r="A216" s="32">
        <v>8.6452150716905631</v>
      </c>
      <c r="B216" s="32">
        <v>0.73744418073330331</v>
      </c>
      <c r="C216" s="32">
        <v>0</v>
      </c>
      <c r="D216" s="32">
        <v>0</v>
      </c>
    </row>
    <row r="217" spans="1:4">
      <c r="A217" s="32">
        <v>8.6482160720240078</v>
      </c>
      <c r="B217" s="32">
        <v>0.73729755747036896</v>
      </c>
      <c r="C217" s="32">
        <v>0</v>
      </c>
      <c r="D217" s="32">
        <v>0</v>
      </c>
    </row>
    <row r="218" spans="1:4">
      <c r="A218" s="32">
        <v>8.6512170723574524</v>
      </c>
      <c r="B218" s="32">
        <v>0.73715197225746865</v>
      </c>
      <c r="C218" s="32">
        <v>0</v>
      </c>
      <c r="D218" s="32">
        <v>0</v>
      </c>
    </row>
    <row r="219" spans="1:4">
      <c r="A219" s="32">
        <v>8.654218072690897</v>
      </c>
      <c r="B219" s="32">
        <v>0.7370074299003897</v>
      </c>
      <c r="C219" s="32">
        <v>0</v>
      </c>
      <c r="D219" s="32">
        <v>0</v>
      </c>
    </row>
    <row r="220" spans="1:4">
      <c r="A220" s="32">
        <v>8.6572190730243417</v>
      </c>
      <c r="B220" s="32">
        <v>0.73686393520491933</v>
      </c>
      <c r="C220" s="32">
        <v>0</v>
      </c>
      <c r="D220" s="32">
        <v>0</v>
      </c>
    </row>
    <row r="221" spans="1:4">
      <c r="A221" s="32">
        <v>8.6602200733577863</v>
      </c>
      <c r="B221" s="32">
        <v>0.73672149297684475</v>
      </c>
      <c r="C221" s="32">
        <v>0</v>
      </c>
      <c r="D221" s="32">
        <v>0</v>
      </c>
    </row>
    <row r="222" spans="1:4">
      <c r="A222" s="32">
        <v>8.663221073691231</v>
      </c>
      <c r="B222" s="32">
        <v>0.73658010802195306</v>
      </c>
      <c r="C222" s="32">
        <v>0</v>
      </c>
      <c r="D222" s="32">
        <v>0</v>
      </c>
    </row>
    <row r="223" spans="1:4">
      <c r="A223" s="32">
        <v>8.6662220740246756</v>
      </c>
      <c r="B223" s="32">
        <v>0.73643978514603148</v>
      </c>
      <c r="C223" s="32">
        <v>0</v>
      </c>
      <c r="D223" s="32">
        <v>0</v>
      </c>
    </row>
    <row r="224" spans="1:4">
      <c r="A224" s="32">
        <v>8.6692230743581202</v>
      </c>
      <c r="B224" s="32">
        <v>0.73630052915486721</v>
      </c>
      <c r="C224" s="32">
        <v>0</v>
      </c>
      <c r="D224" s="32">
        <v>0</v>
      </c>
    </row>
    <row r="225" spans="1:4">
      <c r="A225" s="32">
        <v>8.6722240746915631</v>
      </c>
      <c r="B225" s="32">
        <v>0.73616234485424759</v>
      </c>
      <c r="C225" s="32">
        <v>0</v>
      </c>
      <c r="D225" s="32">
        <v>0</v>
      </c>
    </row>
    <row r="226" spans="1:4">
      <c r="A226" s="32">
        <v>8.6752250750250077</v>
      </c>
      <c r="B226" s="32">
        <v>0.73602523704995959</v>
      </c>
      <c r="C226" s="32">
        <v>0</v>
      </c>
      <c r="D226" s="32">
        <v>0</v>
      </c>
    </row>
    <row r="227" spans="1:4">
      <c r="A227" s="32">
        <v>8.6782260753584524</v>
      </c>
      <c r="B227" s="32">
        <v>0.73588921054779044</v>
      </c>
      <c r="C227" s="32">
        <v>0</v>
      </c>
      <c r="D227" s="32">
        <v>0</v>
      </c>
    </row>
    <row r="228" spans="1:4">
      <c r="A228" s="32">
        <v>8.681227075691897</v>
      </c>
      <c r="B228" s="32">
        <v>0.73575427015352746</v>
      </c>
      <c r="C228" s="32">
        <v>0</v>
      </c>
      <c r="D228" s="32">
        <v>0</v>
      </c>
    </row>
    <row r="229" spans="1:4">
      <c r="A229" s="32">
        <v>8.6842280760253416</v>
      </c>
      <c r="B229" s="32">
        <v>0.73562042067295774</v>
      </c>
      <c r="C229" s="32">
        <v>0</v>
      </c>
      <c r="D229" s="32">
        <v>0</v>
      </c>
    </row>
    <row r="230" spans="1:4">
      <c r="A230" s="32">
        <v>8.6872290763587863</v>
      </c>
      <c r="B230" s="32">
        <v>0.73548766691186851</v>
      </c>
      <c r="C230" s="32">
        <v>0</v>
      </c>
      <c r="D230" s="32">
        <v>0</v>
      </c>
    </row>
    <row r="231" spans="1:4">
      <c r="A231" s="32">
        <v>8.6902300766922309</v>
      </c>
      <c r="B231" s="32">
        <v>0.73535601367604697</v>
      </c>
      <c r="C231" s="32">
        <v>0</v>
      </c>
      <c r="D231" s="32">
        <v>0</v>
      </c>
    </row>
    <row r="232" spans="1:4">
      <c r="A232" s="32">
        <v>8.6932310770256755</v>
      </c>
      <c r="B232" s="32">
        <v>0.73522546577128034</v>
      </c>
      <c r="C232" s="32">
        <v>0</v>
      </c>
      <c r="D232" s="32">
        <v>0</v>
      </c>
    </row>
    <row r="233" spans="1:4">
      <c r="A233" s="32">
        <v>8.6962320773591202</v>
      </c>
      <c r="B233" s="32">
        <v>0.73509602800335583</v>
      </c>
      <c r="C233" s="32">
        <v>0</v>
      </c>
      <c r="D233" s="32">
        <v>0</v>
      </c>
    </row>
    <row r="234" spans="1:4">
      <c r="A234" s="32">
        <v>8.6992330776925648</v>
      </c>
      <c r="B234" s="32">
        <v>0.73496770517806054</v>
      </c>
      <c r="C234" s="32">
        <v>0</v>
      </c>
      <c r="D234" s="32">
        <v>0</v>
      </c>
    </row>
    <row r="235" spans="1:4">
      <c r="A235" s="32">
        <v>8.7022340780260095</v>
      </c>
      <c r="B235" s="32">
        <v>0.73484050210118179</v>
      </c>
      <c r="C235" s="32">
        <v>0</v>
      </c>
      <c r="D235" s="32">
        <v>0</v>
      </c>
    </row>
    <row r="236" spans="1:4">
      <c r="A236" s="32">
        <v>8.7052350783594523</v>
      </c>
      <c r="B236" s="32">
        <v>0.73471442357850669</v>
      </c>
      <c r="C236" s="32">
        <v>0</v>
      </c>
      <c r="D236" s="32">
        <v>0</v>
      </c>
    </row>
    <row r="237" spans="1:4">
      <c r="A237" s="32">
        <v>8.708236078692897</v>
      </c>
      <c r="B237" s="32">
        <v>0.73458947441582234</v>
      </c>
      <c r="C237" s="32">
        <v>0</v>
      </c>
      <c r="D237" s="32">
        <v>0</v>
      </c>
    </row>
    <row r="238" spans="1:4">
      <c r="A238" s="32">
        <v>8.7112370790263416</v>
      </c>
      <c r="B238" s="32">
        <v>0.73446565941891617</v>
      </c>
      <c r="C238" s="32">
        <v>0</v>
      </c>
      <c r="D238" s="32">
        <v>0</v>
      </c>
    </row>
    <row r="239" spans="1:4">
      <c r="A239" s="32">
        <v>8.7142380793597862</v>
      </c>
      <c r="B239" s="32">
        <v>0.73434298339357518</v>
      </c>
      <c r="C239" s="32">
        <v>0</v>
      </c>
      <c r="D239" s="32">
        <v>0</v>
      </c>
    </row>
    <row r="240" spans="1:4">
      <c r="A240" s="32">
        <v>8.7172390796932309</v>
      </c>
      <c r="B240" s="32">
        <v>0.73422145114558668</v>
      </c>
      <c r="C240" s="32">
        <v>0</v>
      </c>
      <c r="D240" s="32">
        <v>0</v>
      </c>
    </row>
    <row r="241" spans="1:4">
      <c r="A241" s="32">
        <v>8.7202400800266755</v>
      </c>
      <c r="B241" s="32">
        <v>0.73410106748073778</v>
      </c>
      <c r="C241" s="32">
        <v>0</v>
      </c>
      <c r="D241" s="32">
        <v>0</v>
      </c>
    </row>
    <row r="242" spans="1:4">
      <c r="A242" s="32">
        <v>8.7232410803601201</v>
      </c>
      <c r="B242" s="32">
        <v>0.73398183720481569</v>
      </c>
      <c r="C242" s="32">
        <v>0</v>
      </c>
      <c r="D242" s="32">
        <v>0</v>
      </c>
    </row>
    <row r="243" spans="1:4">
      <c r="A243" s="32">
        <v>8.7262420806935648</v>
      </c>
      <c r="B243" s="32">
        <v>0.73386376512360774</v>
      </c>
      <c r="C243" s="32">
        <v>0</v>
      </c>
      <c r="D243" s="32">
        <v>0</v>
      </c>
    </row>
    <row r="244" spans="1:4">
      <c r="A244" s="32">
        <v>8.7292430810270094</v>
      </c>
      <c r="B244" s="32">
        <v>0.73374685604290091</v>
      </c>
      <c r="C244" s="32">
        <v>0</v>
      </c>
      <c r="D244" s="32">
        <v>0</v>
      </c>
    </row>
    <row r="245" spans="1:4">
      <c r="A245" s="32">
        <v>8.732244081360454</v>
      </c>
      <c r="B245" s="32">
        <v>0.73363111476848253</v>
      </c>
      <c r="C245" s="32">
        <v>0</v>
      </c>
      <c r="D245" s="32">
        <v>0</v>
      </c>
    </row>
    <row r="246" spans="1:4">
      <c r="A246" s="32">
        <v>8.7352450816938987</v>
      </c>
      <c r="B246" s="32">
        <v>0.73351654610613981</v>
      </c>
      <c r="C246" s="32">
        <v>0</v>
      </c>
      <c r="D246" s="32">
        <v>0</v>
      </c>
    </row>
    <row r="247" spans="1:4">
      <c r="A247" s="32">
        <v>8.7382460820273433</v>
      </c>
      <c r="B247" s="32">
        <v>0.73340315486165986</v>
      </c>
      <c r="C247" s="32">
        <v>0</v>
      </c>
      <c r="D247" s="32">
        <v>0</v>
      </c>
    </row>
    <row r="248" spans="1:4">
      <c r="A248" s="32">
        <v>8.7412470823607862</v>
      </c>
      <c r="B248" s="32">
        <v>0.73329094584082999</v>
      </c>
      <c r="C248" s="32">
        <v>0</v>
      </c>
      <c r="D248" s="32">
        <v>0</v>
      </c>
    </row>
    <row r="249" spans="1:4">
      <c r="A249" s="32">
        <v>8.7442480826942308</v>
      </c>
      <c r="B249" s="32">
        <v>0.73317992384943731</v>
      </c>
      <c r="C249" s="32">
        <v>0</v>
      </c>
      <c r="D249" s="32">
        <v>0</v>
      </c>
    </row>
    <row r="250" spans="1:4">
      <c r="A250" s="32">
        <v>8.7472490830276755</v>
      </c>
      <c r="B250" s="32">
        <v>0.73307009369326892</v>
      </c>
      <c r="C250" s="32">
        <v>0</v>
      </c>
      <c r="D250" s="32">
        <v>0</v>
      </c>
    </row>
    <row r="251" spans="1:4">
      <c r="A251" s="32">
        <v>8.7502500833611201</v>
      </c>
      <c r="B251" s="32">
        <v>0.73296146017811226</v>
      </c>
      <c r="C251" s="32">
        <v>0</v>
      </c>
      <c r="D251" s="32">
        <v>0</v>
      </c>
    </row>
    <row r="252" spans="1:4">
      <c r="A252" s="32">
        <v>8.7532510836945647</v>
      </c>
      <c r="B252" s="32">
        <v>0.73285402810975431</v>
      </c>
      <c r="C252" s="32">
        <v>0</v>
      </c>
      <c r="D252" s="32">
        <v>0</v>
      </c>
    </row>
    <row r="253" spans="1:4">
      <c r="A253" s="32">
        <v>8.7562520840280094</v>
      </c>
      <c r="B253" s="32">
        <v>0.73274780229398229</v>
      </c>
      <c r="C253" s="32">
        <v>0</v>
      </c>
      <c r="D253" s="32">
        <v>0</v>
      </c>
    </row>
    <row r="254" spans="1:4">
      <c r="A254" s="32">
        <v>8.759253084361454</v>
      </c>
      <c r="B254" s="32">
        <v>0.73264278753658352</v>
      </c>
      <c r="C254" s="32">
        <v>0</v>
      </c>
      <c r="D254" s="32">
        <v>0</v>
      </c>
    </row>
    <row r="255" spans="1:4">
      <c r="A255" s="32">
        <v>8.7622540846948986</v>
      </c>
      <c r="B255" s="32">
        <v>0.7325389886433451</v>
      </c>
      <c r="C255" s="32">
        <v>0</v>
      </c>
      <c r="D255" s="32">
        <v>0</v>
      </c>
    </row>
    <row r="256" spans="1:4">
      <c r="A256" s="32">
        <v>8.7652550850283433</v>
      </c>
      <c r="B256" s="32">
        <v>0.73243641042005425</v>
      </c>
      <c r="C256" s="32">
        <v>0</v>
      </c>
      <c r="D256" s="32">
        <v>0</v>
      </c>
    </row>
    <row r="257" spans="1:4">
      <c r="A257" s="32">
        <v>8.7682560853617879</v>
      </c>
      <c r="B257" s="32">
        <v>0.73233505767249818</v>
      </c>
      <c r="C257" s="32">
        <v>0</v>
      </c>
      <c r="D257" s="32">
        <v>0</v>
      </c>
    </row>
    <row r="258" spans="1:4">
      <c r="A258" s="32">
        <v>8.7712570856952325</v>
      </c>
      <c r="B258" s="32">
        <v>0.7322349352064641</v>
      </c>
      <c r="C258" s="32">
        <v>0</v>
      </c>
      <c r="D258" s="32">
        <v>0</v>
      </c>
    </row>
    <row r="259" spans="1:4">
      <c r="A259" s="32">
        <v>8.7742580860286754</v>
      </c>
      <c r="B259" s="32">
        <v>0.73213604782773922</v>
      </c>
      <c r="C259" s="32">
        <v>0</v>
      </c>
      <c r="D259" s="32">
        <v>0</v>
      </c>
    </row>
    <row r="260" spans="1:4">
      <c r="A260" s="32">
        <v>8.77725908636212</v>
      </c>
      <c r="B260" s="32">
        <v>0.73203840034211054</v>
      </c>
      <c r="C260" s="32">
        <v>0</v>
      </c>
      <c r="D260" s="32">
        <v>0</v>
      </c>
    </row>
    <row r="261" spans="1:4">
      <c r="A261" s="32">
        <v>8.7802600866955647</v>
      </c>
      <c r="B261" s="32">
        <v>0.73194199755536549</v>
      </c>
      <c r="C261" s="32">
        <v>0</v>
      </c>
      <c r="D261" s="32">
        <v>0</v>
      </c>
    </row>
    <row r="262" spans="1:4">
      <c r="A262" s="32">
        <v>8.7832610870290093</v>
      </c>
      <c r="B262" s="32">
        <v>0.73184684427329116</v>
      </c>
      <c r="C262" s="32">
        <v>0</v>
      </c>
      <c r="D262" s="32">
        <v>0</v>
      </c>
    </row>
    <row r="263" spans="1:4">
      <c r="A263" s="32">
        <v>8.786262087362454</v>
      </c>
      <c r="B263" s="32">
        <v>0.73175294530167478</v>
      </c>
      <c r="C263" s="32">
        <v>0</v>
      </c>
      <c r="D263" s="32">
        <v>0</v>
      </c>
    </row>
    <row r="264" spans="1:4">
      <c r="A264" s="32">
        <v>8.7892630876958986</v>
      </c>
      <c r="B264" s="32">
        <v>0.73166030544630356</v>
      </c>
      <c r="C264" s="32">
        <v>0</v>
      </c>
      <c r="D264" s="32">
        <v>0</v>
      </c>
    </row>
    <row r="265" spans="1:4">
      <c r="A265" s="32">
        <v>8.7922640880293432</v>
      </c>
      <c r="B265" s="32">
        <v>0.73156892951296459</v>
      </c>
      <c r="C265" s="32">
        <v>0</v>
      </c>
      <c r="D265" s="32">
        <v>0</v>
      </c>
    </row>
    <row r="266" spans="1:4">
      <c r="A266" s="32">
        <v>8.7952650883627879</v>
      </c>
      <c r="B266" s="32">
        <v>0.7314788223074451</v>
      </c>
      <c r="C266" s="32">
        <v>0</v>
      </c>
      <c r="D266" s="32">
        <v>0</v>
      </c>
    </row>
    <row r="267" spans="1:4">
      <c r="A267" s="32">
        <v>8.7982660886962325</v>
      </c>
      <c r="B267" s="32">
        <v>0.7313899886355324</v>
      </c>
      <c r="C267" s="32">
        <v>0</v>
      </c>
      <c r="D267" s="32">
        <v>0</v>
      </c>
    </row>
    <row r="268" spans="1:4">
      <c r="A268" s="32">
        <v>8.8012670890296771</v>
      </c>
      <c r="B268" s="32">
        <v>0.7313024333030137</v>
      </c>
      <c r="C268" s="32">
        <v>0</v>
      </c>
      <c r="D268" s="32">
        <v>0</v>
      </c>
    </row>
    <row r="269" spans="1:4">
      <c r="A269" s="32">
        <v>8.8042680893631218</v>
      </c>
      <c r="B269" s="32">
        <v>0.731216161115676</v>
      </c>
      <c r="C269" s="32">
        <v>0</v>
      </c>
      <c r="D269" s="32">
        <v>0</v>
      </c>
    </row>
    <row r="270" spans="1:4">
      <c r="A270" s="32">
        <v>8.8072690896965646</v>
      </c>
      <c r="B270" s="32">
        <v>0.73113117687930662</v>
      </c>
      <c r="C270" s="32">
        <v>0</v>
      </c>
      <c r="D270" s="32">
        <v>0</v>
      </c>
    </row>
    <row r="271" spans="1:4">
      <c r="A271" s="32">
        <v>8.8102700900300093</v>
      </c>
      <c r="B271" s="32">
        <v>0.73104748539969278</v>
      </c>
      <c r="C271" s="32">
        <v>0</v>
      </c>
      <c r="D271" s="32">
        <v>0</v>
      </c>
    </row>
    <row r="272" spans="1:4">
      <c r="A272" s="32">
        <v>8.8132710903634539</v>
      </c>
      <c r="B272" s="32">
        <v>0.73096509148262157</v>
      </c>
      <c r="C272" s="32">
        <v>0</v>
      </c>
      <c r="D272" s="32">
        <v>0</v>
      </c>
    </row>
    <row r="273" spans="1:4">
      <c r="A273" s="32">
        <v>8.8162720906968985</v>
      </c>
      <c r="B273" s="32">
        <v>0.7308839999338802</v>
      </c>
      <c r="C273" s="32">
        <v>0</v>
      </c>
      <c r="D273" s="32">
        <v>0</v>
      </c>
    </row>
    <row r="274" spans="1:4">
      <c r="A274" s="32">
        <v>8.8192730910303432</v>
      </c>
      <c r="B274" s="32">
        <v>0.73080421555925601</v>
      </c>
      <c r="C274" s="32">
        <v>0</v>
      </c>
      <c r="D274" s="32">
        <v>0</v>
      </c>
    </row>
    <row r="275" spans="1:4">
      <c r="A275" s="32">
        <v>8.8222740913637878</v>
      </c>
      <c r="B275" s="32">
        <v>0.73072574316453609</v>
      </c>
      <c r="C275" s="32">
        <v>0</v>
      </c>
      <c r="D275" s="32">
        <v>0</v>
      </c>
    </row>
    <row r="276" spans="1:4">
      <c r="A276" s="32">
        <v>8.8252750916972325</v>
      </c>
      <c r="B276" s="32">
        <v>0.73064858755550754</v>
      </c>
      <c r="C276" s="32">
        <v>0</v>
      </c>
      <c r="D276" s="32">
        <v>0</v>
      </c>
    </row>
    <row r="277" spans="1:4">
      <c r="A277" s="32">
        <v>8.8282760920306771</v>
      </c>
      <c r="B277" s="32">
        <v>0.7305727535379577</v>
      </c>
      <c r="C277" s="32">
        <v>0</v>
      </c>
      <c r="D277" s="32">
        <v>0</v>
      </c>
    </row>
    <row r="278" spans="1:4">
      <c r="A278" s="32">
        <v>8.8312770923641217</v>
      </c>
      <c r="B278" s="32">
        <v>0.73049824591767376</v>
      </c>
      <c r="C278" s="32">
        <v>0</v>
      </c>
      <c r="D278" s="32">
        <v>0</v>
      </c>
    </row>
    <row r="279" spans="1:4">
      <c r="A279" s="32">
        <v>8.8342780926975664</v>
      </c>
      <c r="B279" s="32">
        <v>0.73042506950044295</v>
      </c>
      <c r="C279" s="32">
        <v>0</v>
      </c>
      <c r="D279" s="32">
        <v>0</v>
      </c>
    </row>
    <row r="280" spans="1:4">
      <c r="A280" s="32">
        <v>8.837279093031011</v>
      </c>
      <c r="B280" s="32">
        <v>0.73035322909205225</v>
      </c>
      <c r="C280" s="32">
        <v>0</v>
      </c>
      <c r="D280" s="32">
        <v>0</v>
      </c>
    </row>
    <row r="281" spans="1:4">
      <c r="A281" s="32">
        <v>8.8402800933644556</v>
      </c>
      <c r="B281" s="32">
        <v>0.7302827294982891</v>
      </c>
      <c r="C281" s="32">
        <v>0</v>
      </c>
      <c r="D281" s="32">
        <v>0</v>
      </c>
    </row>
    <row r="282" spans="1:4">
      <c r="A282" s="32">
        <v>8.8432810936978985</v>
      </c>
      <c r="B282" s="32">
        <v>0.73021357552494059</v>
      </c>
      <c r="C282" s="32">
        <v>0</v>
      </c>
      <c r="D282" s="32">
        <v>0</v>
      </c>
    </row>
    <row r="283" spans="1:4">
      <c r="A283" s="32">
        <v>8.8462820940313431</v>
      </c>
      <c r="B283" s="32">
        <v>0.73014577197779384</v>
      </c>
      <c r="C283" s="32">
        <v>0</v>
      </c>
      <c r="D283" s="32">
        <v>0</v>
      </c>
    </row>
    <row r="284" spans="1:4">
      <c r="A284" s="32">
        <v>8.8492830943647878</v>
      </c>
      <c r="B284" s="32">
        <v>0.73007932366263617</v>
      </c>
      <c r="C284" s="32">
        <v>0</v>
      </c>
      <c r="D284" s="32">
        <v>0</v>
      </c>
    </row>
    <row r="285" spans="1:4">
      <c r="A285" s="32">
        <v>8.8522840946982324</v>
      </c>
      <c r="B285" s="32">
        <v>0.73001423538525467</v>
      </c>
      <c r="C285" s="32">
        <v>0</v>
      </c>
      <c r="D285" s="32">
        <v>0</v>
      </c>
    </row>
    <row r="286" spans="1:4">
      <c r="A286" s="32">
        <v>8.855285095031677</v>
      </c>
      <c r="B286" s="32">
        <v>0.72995051195143668</v>
      </c>
      <c r="C286" s="32">
        <v>0</v>
      </c>
      <c r="D286" s="32">
        <v>0</v>
      </c>
    </row>
    <row r="287" spans="1:4">
      <c r="A287" s="32">
        <v>8.8582860953651217</v>
      </c>
      <c r="B287" s="32">
        <v>0.72988815816696928</v>
      </c>
      <c r="C287" s="32">
        <v>0</v>
      </c>
      <c r="D287" s="32">
        <v>0</v>
      </c>
    </row>
    <row r="288" spans="1:4">
      <c r="A288" s="32">
        <v>8.8612870956985663</v>
      </c>
      <c r="B288" s="32">
        <v>0.7298271788376397</v>
      </c>
      <c r="C288" s="32">
        <v>0</v>
      </c>
      <c r="D288" s="32">
        <v>0</v>
      </c>
    </row>
    <row r="289" spans="1:4">
      <c r="A289" s="32">
        <v>8.864288096032011</v>
      </c>
      <c r="B289" s="32">
        <v>0.72976757876923504</v>
      </c>
      <c r="C289" s="32">
        <v>0</v>
      </c>
      <c r="D289" s="32">
        <v>0</v>
      </c>
    </row>
    <row r="290" spans="1:4">
      <c r="A290" s="32">
        <v>8.8672890963654556</v>
      </c>
      <c r="B290" s="32">
        <v>0.72970936276754272</v>
      </c>
      <c r="C290" s="32">
        <v>0</v>
      </c>
      <c r="D290" s="32">
        <v>0</v>
      </c>
    </row>
    <row r="291" spans="1:4">
      <c r="A291" s="32">
        <v>8.8702900966989002</v>
      </c>
      <c r="B291" s="32">
        <v>0.72965253563834975</v>
      </c>
      <c r="C291" s="32">
        <v>0</v>
      </c>
      <c r="D291" s="32">
        <v>0</v>
      </c>
    </row>
    <row r="292" spans="1:4">
      <c r="A292" s="32">
        <v>8.8732910970323449</v>
      </c>
      <c r="B292" s="32">
        <v>0.72959710218744334</v>
      </c>
      <c r="C292" s="32">
        <v>0</v>
      </c>
      <c r="D292" s="32">
        <v>0</v>
      </c>
    </row>
    <row r="293" spans="1:4">
      <c r="A293" s="32">
        <v>8.8762920973657877</v>
      </c>
      <c r="B293" s="32">
        <v>0.7295430672206108</v>
      </c>
      <c r="C293" s="32">
        <v>0</v>
      </c>
      <c r="D293" s="32">
        <v>0</v>
      </c>
    </row>
    <row r="294" spans="1:4">
      <c r="A294" s="32">
        <v>8.8792930976992324</v>
      </c>
      <c r="B294" s="32">
        <v>0.72949043554363913</v>
      </c>
      <c r="C294" s="32">
        <v>0</v>
      </c>
      <c r="D294" s="32">
        <v>0</v>
      </c>
    </row>
    <row r="295" spans="1:4">
      <c r="A295" s="32">
        <v>8.882294098032677</v>
      </c>
      <c r="B295" s="32">
        <v>0.72943921196231565</v>
      </c>
      <c r="C295" s="32">
        <v>0</v>
      </c>
      <c r="D295" s="32">
        <v>0</v>
      </c>
    </row>
    <row r="296" spans="1:4">
      <c r="A296" s="32">
        <v>8.8852950983661216</v>
      </c>
      <c r="B296" s="32">
        <v>0.72938940128242769</v>
      </c>
      <c r="C296" s="32">
        <v>0</v>
      </c>
      <c r="D296" s="32">
        <v>0</v>
      </c>
    </row>
    <row r="297" spans="1:4">
      <c r="A297" s="32">
        <v>8.8882960986995663</v>
      </c>
      <c r="B297" s="32">
        <v>0.72934100830976212</v>
      </c>
      <c r="C297" s="32">
        <v>0</v>
      </c>
      <c r="D297" s="32">
        <v>0</v>
      </c>
    </row>
    <row r="298" spans="1:4">
      <c r="A298" s="32">
        <v>8.8912970990330109</v>
      </c>
      <c r="B298" s="32">
        <v>0.72929403785010638</v>
      </c>
      <c r="C298" s="32">
        <v>0</v>
      </c>
      <c r="D298" s="32">
        <v>0</v>
      </c>
    </row>
    <row r="299" spans="1:4">
      <c r="A299" s="32">
        <v>8.8942980993664555</v>
      </c>
      <c r="B299" s="32">
        <v>0.72924849470924769</v>
      </c>
      <c r="C299" s="32">
        <v>0</v>
      </c>
      <c r="D299" s="32">
        <v>0</v>
      </c>
    </row>
    <row r="300" spans="1:4">
      <c r="A300" s="32">
        <v>8.8972990996999002</v>
      </c>
      <c r="B300" s="32">
        <v>0.72920438369297302</v>
      </c>
      <c r="C300" s="32">
        <v>0</v>
      </c>
      <c r="D300" s="32">
        <v>0</v>
      </c>
    </row>
    <row r="301" spans="1:4">
      <c r="A301" s="32">
        <v>8.9003001000333448</v>
      </c>
      <c r="B301" s="32">
        <v>0.72916170960706983</v>
      </c>
      <c r="C301" s="32">
        <v>0</v>
      </c>
      <c r="D301" s="32">
        <v>0</v>
      </c>
    </row>
    <row r="302" spans="1:4">
      <c r="A302" s="32">
        <v>8.9033011003667895</v>
      </c>
      <c r="B302" s="32">
        <v>0.72912047725732509</v>
      </c>
      <c r="C302" s="32">
        <v>0</v>
      </c>
      <c r="D302" s="32">
        <v>0</v>
      </c>
    </row>
    <row r="303" spans="1:4">
      <c r="A303" s="32">
        <v>8.9063021007002341</v>
      </c>
      <c r="B303" s="32">
        <v>0.72908069144952614</v>
      </c>
      <c r="C303" s="32">
        <v>0</v>
      </c>
      <c r="D303" s="32">
        <v>0</v>
      </c>
    </row>
    <row r="304" spans="1:4">
      <c r="A304" s="32">
        <v>8.9093031010336787</v>
      </c>
      <c r="B304" s="32">
        <v>0.72904235698946007</v>
      </c>
      <c r="C304" s="32">
        <v>0</v>
      </c>
      <c r="D304" s="32">
        <v>0</v>
      </c>
    </row>
    <row r="305" spans="1:4">
      <c r="A305" s="32">
        <v>8.9123041013671216</v>
      </c>
      <c r="B305" s="32">
        <v>0.72900547868291421</v>
      </c>
      <c r="C305" s="32">
        <v>0</v>
      </c>
      <c r="D305" s="32">
        <v>0</v>
      </c>
    </row>
    <row r="306" spans="1:4">
      <c r="A306" s="32">
        <v>8.9153051017005662</v>
      </c>
      <c r="B306" s="32">
        <v>0.72897006133567566</v>
      </c>
      <c r="C306" s="32">
        <v>0</v>
      </c>
      <c r="D306" s="32">
        <v>0</v>
      </c>
    </row>
    <row r="307" spans="1:4">
      <c r="A307" s="32">
        <v>8.9183061020340109</v>
      </c>
      <c r="B307" s="32">
        <v>0.72893610975353151</v>
      </c>
      <c r="C307" s="32">
        <v>0</v>
      </c>
      <c r="D307" s="32">
        <v>0</v>
      </c>
    </row>
    <row r="308" spans="1:4">
      <c r="A308" s="32">
        <v>8.9213071023674555</v>
      </c>
      <c r="B308" s="32">
        <v>0.72890362874226922</v>
      </c>
      <c r="C308" s="32">
        <v>0</v>
      </c>
      <c r="D308" s="32">
        <v>0</v>
      </c>
    </row>
    <row r="309" spans="1:4">
      <c r="A309" s="32">
        <v>8.9243081027009001</v>
      </c>
      <c r="B309" s="32">
        <v>0.72887262310767575</v>
      </c>
      <c r="C309" s="32">
        <v>0</v>
      </c>
      <c r="D309" s="32">
        <v>0</v>
      </c>
    </row>
    <row r="310" spans="1:4">
      <c r="A310" s="32">
        <v>8.9273091030343448</v>
      </c>
      <c r="B310" s="32">
        <v>0.72884309765553845</v>
      </c>
      <c r="C310" s="32">
        <v>0</v>
      </c>
      <c r="D310" s="32">
        <v>0</v>
      </c>
    </row>
    <row r="311" spans="1:4">
      <c r="A311" s="32">
        <v>8.9303101033677894</v>
      </c>
      <c r="B311" s="32">
        <v>0.72881505719164441</v>
      </c>
      <c r="C311" s="32">
        <v>0</v>
      </c>
      <c r="D311" s="32">
        <v>0</v>
      </c>
    </row>
    <row r="312" spans="1:4">
      <c r="A312" s="32">
        <v>8.933311103701234</v>
      </c>
      <c r="B312" s="32">
        <v>0.72878850652178095</v>
      </c>
      <c r="C312" s="32">
        <v>0</v>
      </c>
      <c r="D312" s="32">
        <v>0</v>
      </c>
    </row>
    <row r="313" spans="1:4">
      <c r="A313" s="32">
        <v>8.9363121040346787</v>
      </c>
      <c r="B313" s="32">
        <v>0.72876345045173507</v>
      </c>
      <c r="C313" s="32">
        <v>0</v>
      </c>
      <c r="D313" s="32">
        <v>0</v>
      </c>
    </row>
    <row r="314" spans="1:4">
      <c r="A314" s="32">
        <v>8.9393131043681233</v>
      </c>
      <c r="B314" s="32">
        <v>0.7287398937872942</v>
      </c>
      <c r="C314" s="32">
        <v>0</v>
      </c>
      <c r="D314" s="32">
        <v>0</v>
      </c>
    </row>
    <row r="315" spans="1:4">
      <c r="A315" s="32">
        <v>8.942314104701568</v>
      </c>
      <c r="B315" s="32">
        <v>0.72871784133424533</v>
      </c>
      <c r="C315" s="32">
        <v>0</v>
      </c>
      <c r="D315" s="32">
        <v>0</v>
      </c>
    </row>
    <row r="316" spans="1:4">
      <c r="A316" s="32">
        <v>8.9453151050350108</v>
      </c>
      <c r="B316" s="32">
        <v>0.72869729789837578</v>
      </c>
      <c r="C316" s="32">
        <v>0</v>
      </c>
      <c r="D316" s="32">
        <v>0</v>
      </c>
    </row>
    <row r="317" spans="1:4">
      <c r="A317" s="32">
        <v>8.9483161053684555</v>
      </c>
      <c r="B317" s="32">
        <v>0.72867826828547266</v>
      </c>
      <c r="C317" s="32">
        <v>0</v>
      </c>
      <c r="D317" s="32">
        <v>0</v>
      </c>
    </row>
    <row r="318" spans="1:4">
      <c r="A318" s="32">
        <v>8.9513171057019001</v>
      </c>
      <c r="B318" s="32">
        <v>0.72866075730132318</v>
      </c>
      <c r="C318" s="32">
        <v>0</v>
      </c>
      <c r="D318" s="32">
        <v>0</v>
      </c>
    </row>
    <row r="319" spans="1:4">
      <c r="A319" s="32">
        <v>8.9543181060353447</v>
      </c>
      <c r="B319" s="32">
        <v>0.72864476975171466</v>
      </c>
      <c r="C319" s="32">
        <v>0</v>
      </c>
      <c r="D319" s="32">
        <v>0</v>
      </c>
    </row>
    <row r="320" spans="1:4">
      <c r="A320" s="32">
        <v>8.9573191063687894</v>
      </c>
      <c r="B320" s="32">
        <v>0.72863031044243409</v>
      </c>
      <c r="C320" s="32">
        <v>0</v>
      </c>
      <c r="D320" s="32">
        <v>0</v>
      </c>
    </row>
    <row r="321" spans="1:4">
      <c r="A321" s="32">
        <v>8.960320106702234</v>
      </c>
      <c r="B321" s="32">
        <v>0.7286173841792688</v>
      </c>
      <c r="C321" s="32">
        <v>0</v>
      </c>
      <c r="D321" s="32">
        <v>0</v>
      </c>
    </row>
    <row r="322" spans="1:4">
      <c r="A322" s="32">
        <v>8.9633211070356786</v>
      </c>
      <c r="B322" s="32">
        <v>0.728605995768006</v>
      </c>
      <c r="C322" s="32">
        <v>0</v>
      </c>
      <c r="D322" s="32">
        <v>0</v>
      </c>
    </row>
    <row r="323" spans="1:4">
      <c r="A323" s="32">
        <v>8.9663221073691233</v>
      </c>
      <c r="B323" s="32">
        <v>0.7285961500144329</v>
      </c>
      <c r="C323" s="32">
        <v>0</v>
      </c>
      <c r="D323" s="32">
        <v>0</v>
      </c>
    </row>
    <row r="324" spans="1:4">
      <c r="A324" s="32">
        <v>8.9693231077025679</v>
      </c>
      <c r="B324" s="32">
        <v>0.72858785172433649</v>
      </c>
      <c r="C324" s="32">
        <v>0</v>
      </c>
      <c r="D324" s="32">
        <v>0</v>
      </c>
    </row>
    <row r="325" spans="1:4">
      <c r="A325" s="32">
        <v>8.9723241080360125</v>
      </c>
      <c r="B325" s="32">
        <v>0.72858110570350421</v>
      </c>
      <c r="C325" s="32">
        <v>0</v>
      </c>
      <c r="D325" s="32">
        <v>0</v>
      </c>
    </row>
    <row r="326" spans="1:4">
      <c r="A326" s="32">
        <v>8.9753251083694572</v>
      </c>
      <c r="B326" s="32">
        <v>0.72857591675772315</v>
      </c>
      <c r="C326" s="32">
        <v>0</v>
      </c>
      <c r="D326" s="32">
        <v>0</v>
      </c>
    </row>
    <row r="327" spans="1:4">
      <c r="A327" s="32">
        <v>8.9783261087029018</v>
      </c>
      <c r="B327" s="32">
        <v>0.72857228969278054</v>
      </c>
      <c r="C327" s="32">
        <v>0</v>
      </c>
      <c r="D327" s="32">
        <v>0</v>
      </c>
    </row>
    <row r="328" spans="1:4">
      <c r="A328" s="32">
        <v>8.9813271090363447</v>
      </c>
      <c r="B328" s="32">
        <v>0.72857022931446347</v>
      </c>
      <c r="C328" s="32">
        <v>0</v>
      </c>
      <c r="D328" s="32">
        <v>0</v>
      </c>
    </row>
    <row r="329" spans="1:4">
      <c r="A329" s="32">
        <v>8.9843281093697893</v>
      </c>
      <c r="B329" s="32">
        <v>0.72856974042855926</v>
      </c>
      <c r="C329" s="32">
        <v>0</v>
      </c>
      <c r="D329" s="32">
        <v>0</v>
      </c>
    </row>
    <row r="330" spans="1:4">
      <c r="A330" s="32">
        <v>8.987329109703234</v>
      </c>
      <c r="B330" s="32">
        <v>0.72857082784085514</v>
      </c>
      <c r="C330" s="32">
        <v>0</v>
      </c>
      <c r="D330" s="32">
        <v>0</v>
      </c>
    </row>
    <row r="331" spans="1:4">
      <c r="A331" s="32">
        <v>8.9903301100366786</v>
      </c>
      <c r="B331" s="32">
        <v>0.72857349635713808</v>
      </c>
      <c r="C331" s="32">
        <v>0</v>
      </c>
      <c r="D331" s="32">
        <v>0</v>
      </c>
    </row>
    <row r="332" spans="1:4">
      <c r="A332" s="32">
        <v>8.9933311103701232</v>
      </c>
      <c r="B332" s="32">
        <v>0.72857775078319553</v>
      </c>
      <c r="C332" s="32">
        <v>0</v>
      </c>
      <c r="D332" s="32">
        <v>0</v>
      </c>
    </row>
    <row r="333" spans="1:4">
      <c r="A333" s="32">
        <v>8.9963321107035679</v>
      </c>
      <c r="B333" s="32">
        <v>0.72858359592481459</v>
      </c>
      <c r="C333" s="32">
        <v>0</v>
      </c>
      <c r="D333" s="32">
        <v>0</v>
      </c>
    </row>
    <row r="334" spans="1:4">
      <c r="A334" s="32">
        <v>8.9993331110370125</v>
      </c>
      <c r="B334" s="32">
        <v>0.72859103658778235</v>
      </c>
      <c r="C334" s="32">
        <v>0</v>
      </c>
      <c r="D334" s="32">
        <v>0</v>
      </c>
    </row>
    <row r="335" spans="1:4">
      <c r="A335" s="32">
        <v>9.0023341113704571</v>
      </c>
      <c r="B335" s="32">
        <v>0.72860007757788614</v>
      </c>
      <c r="C335" s="32">
        <v>0</v>
      </c>
      <c r="D335" s="32">
        <v>0</v>
      </c>
    </row>
    <row r="336" spans="1:4">
      <c r="A336" s="32">
        <v>9.0053351117039018</v>
      </c>
      <c r="B336" s="32">
        <v>0.72861072370091307</v>
      </c>
      <c r="C336" s="32">
        <v>0</v>
      </c>
      <c r="D336" s="32">
        <v>0</v>
      </c>
    </row>
    <row r="337" spans="1:4">
      <c r="A337" s="32">
        <v>9.0083361120373464</v>
      </c>
      <c r="B337" s="32">
        <v>0.72862297976265045</v>
      </c>
      <c r="C337" s="32">
        <v>0</v>
      </c>
      <c r="D337" s="32">
        <v>0</v>
      </c>
    </row>
    <row r="338" spans="1:4">
      <c r="A338" s="32">
        <v>9.011337112370791</v>
      </c>
      <c r="B338" s="32">
        <v>0.72863685056888539</v>
      </c>
      <c r="C338" s="32">
        <v>0</v>
      </c>
      <c r="D338" s="32">
        <v>0</v>
      </c>
    </row>
    <row r="339" spans="1:4">
      <c r="A339" s="32">
        <v>9.0143381127042339</v>
      </c>
      <c r="B339" s="32">
        <v>0.72865234092540498</v>
      </c>
      <c r="C339" s="32">
        <v>0</v>
      </c>
      <c r="D339" s="32">
        <v>0</v>
      </c>
    </row>
    <row r="340" spans="1:4">
      <c r="A340" s="32">
        <v>9.0173391130376785</v>
      </c>
      <c r="B340" s="32">
        <v>0.72866945563799668</v>
      </c>
      <c r="C340" s="32">
        <v>0</v>
      </c>
      <c r="D340" s="32">
        <v>0</v>
      </c>
    </row>
    <row r="341" spans="1:4">
      <c r="A341" s="32">
        <v>9.0203401133711232</v>
      </c>
      <c r="B341" s="32">
        <v>0.72868819951244745</v>
      </c>
      <c r="C341" s="32">
        <v>0</v>
      </c>
      <c r="D341" s="32">
        <v>0</v>
      </c>
    </row>
    <row r="342" spans="1:4">
      <c r="A342" s="32">
        <v>9.0233411137045678</v>
      </c>
      <c r="B342" s="32">
        <v>0.72870857735454464</v>
      </c>
      <c r="C342" s="32">
        <v>0</v>
      </c>
      <c r="D342" s="32">
        <v>0</v>
      </c>
    </row>
    <row r="343" spans="1:4">
      <c r="A343" s="32">
        <v>9.0263421140380125</v>
      </c>
      <c r="B343" s="32">
        <v>0.72873059397007534</v>
      </c>
      <c r="C343" s="32">
        <v>0</v>
      </c>
      <c r="D343" s="32">
        <v>0</v>
      </c>
    </row>
    <row r="344" spans="1:4">
      <c r="A344" s="32">
        <v>9.0293431143714571</v>
      </c>
      <c r="B344" s="32">
        <v>0.72875425416482675</v>
      </c>
      <c r="C344" s="32">
        <v>0</v>
      </c>
      <c r="D344" s="32">
        <v>0</v>
      </c>
    </row>
    <row r="345" spans="1:4">
      <c r="A345" s="32">
        <v>9.0323441147049017</v>
      </c>
      <c r="B345" s="32">
        <v>0.72877956274458611</v>
      </c>
      <c r="C345" s="32">
        <v>0</v>
      </c>
      <c r="D345" s="32">
        <v>0</v>
      </c>
    </row>
    <row r="346" spans="1:4">
      <c r="A346" s="32">
        <v>9.0353451150383464</v>
      </c>
      <c r="B346" s="32">
        <v>0.72880652451514061</v>
      </c>
      <c r="C346" s="32">
        <v>0</v>
      </c>
      <c r="D346" s="32">
        <v>0</v>
      </c>
    </row>
    <row r="347" spans="1:4">
      <c r="A347" s="32">
        <v>9.038346115371791</v>
      </c>
      <c r="B347" s="32">
        <v>0.72883514428227747</v>
      </c>
      <c r="C347" s="32">
        <v>0</v>
      </c>
      <c r="D347" s="32">
        <v>0</v>
      </c>
    </row>
    <row r="348" spans="1:4">
      <c r="A348" s="32">
        <v>9.0413471157052356</v>
      </c>
      <c r="B348" s="32">
        <v>0.72886542685178379</v>
      </c>
      <c r="C348" s="32">
        <v>0</v>
      </c>
      <c r="D348" s="32">
        <v>0</v>
      </c>
    </row>
    <row r="349" spans="1:4">
      <c r="A349" s="32">
        <v>9.0443481160386803</v>
      </c>
      <c r="B349" s="32">
        <v>0.7288973770294469</v>
      </c>
      <c r="C349" s="32">
        <v>0</v>
      </c>
      <c r="D349" s="32">
        <v>0</v>
      </c>
    </row>
    <row r="350" spans="1:4">
      <c r="A350" s="32">
        <v>9.0473491163721249</v>
      </c>
      <c r="B350" s="32">
        <v>0.7289309996210539</v>
      </c>
      <c r="C350" s="32">
        <v>0</v>
      </c>
      <c r="D350" s="32">
        <v>0</v>
      </c>
    </row>
    <row r="351" spans="1:4">
      <c r="A351" s="32">
        <v>9.0503501167055678</v>
      </c>
      <c r="B351" s="32">
        <v>0.728966299432392</v>
      </c>
      <c r="C351" s="32">
        <v>0</v>
      </c>
      <c r="D351" s="32">
        <v>0</v>
      </c>
    </row>
    <row r="352" spans="1:4">
      <c r="A352" s="32">
        <v>9.0533511170390124</v>
      </c>
      <c r="B352" s="32">
        <v>0.7290032812692484</v>
      </c>
      <c r="C352" s="32">
        <v>0</v>
      </c>
      <c r="D352" s="32">
        <v>0</v>
      </c>
    </row>
    <row r="353" spans="1:4">
      <c r="A353" s="32">
        <v>9.056352117372457</v>
      </c>
      <c r="B353" s="32">
        <v>0.72904194993741023</v>
      </c>
      <c r="C353" s="32">
        <v>0</v>
      </c>
      <c r="D353" s="32">
        <v>0</v>
      </c>
    </row>
    <row r="354" spans="1:4">
      <c r="A354" s="32">
        <v>9.0593531177059017</v>
      </c>
      <c r="B354" s="32">
        <v>0.7290823102426649</v>
      </c>
      <c r="C354" s="32">
        <v>0</v>
      </c>
      <c r="D354" s="32">
        <v>0</v>
      </c>
    </row>
    <row r="355" spans="1:4">
      <c r="A355" s="32">
        <v>9.0623541180393463</v>
      </c>
      <c r="B355" s="32">
        <v>0.7291243669907993</v>
      </c>
      <c r="C355" s="32">
        <v>0</v>
      </c>
      <c r="D355" s="32">
        <v>0</v>
      </c>
    </row>
    <row r="356" spans="1:4">
      <c r="A356" s="32">
        <v>9.065355118372791</v>
      </c>
      <c r="B356" s="32">
        <v>0.72916812498760086</v>
      </c>
      <c r="C356" s="32">
        <v>0</v>
      </c>
      <c r="D356" s="32">
        <v>0</v>
      </c>
    </row>
    <row r="357" spans="1:4">
      <c r="A357" s="32">
        <v>9.0683561187062356</v>
      </c>
      <c r="B357" s="32">
        <v>0.7292135890388568</v>
      </c>
      <c r="C357" s="32">
        <v>0</v>
      </c>
      <c r="D357" s="32">
        <v>0</v>
      </c>
    </row>
    <row r="358" spans="1:4">
      <c r="A358" s="32">
        <v>9.0713571190396802</v>
      </c>
      <c r="B358" s="32">
        <v>0.72926076395035411</v>
      </c>
      <c r="C358" s="32">
        <v>0</v>
      </c>
      <c r="D358" s="32">
        <v>0</v>
      </c>
    </row>
    <row r="359" spans="1:4">
      <c r="A359" s="32">
        <v>9.0743581193731249</v>
      </c>
      <c r="B359" s="32">
        <v>0.7293096545278801</v>
      </c>
      <c r="C359" s="32">
        <v>0</v>
      </c>
      <c r="D359" s="32">
        <v>0</v>
      </c>
    </row>
    <row r="360" spans="1:4">
      <c r="A360" s="32">
        <v>9.0773591197065695</v>
      </c>
      <c r="B360" s="32">
        <v>0.72936026557722189</v>
      </c>
      <c r="C360" s="32">
        <v>0</v>
      </c>
      <c r="D360" s="32">
        <v>0</v>
      </c>
    </row>
    <row r="361" spans="1:4">
      <c r="A361" s="32">
        <v>9.0803601200400141</v>
      </c>
      <c r="B361" s="32">
        <v>0.7294126019041669</v>
      </c>
      <c r="C361" s="32">
        <v>0</v>
      </c>
      <c r="D361" s="32">
        <v>0</v>
      </c>
    </row>
    <row r="362" spans="1:4">
      <c r="A362" s="32">
        <v>9.083361120373457</v>
      </c>
      <c r="B362" s="32">
        <v>0.72946666831450202</v>
      </c>
      <c r="C362" s="32">
        <v>0</v>
      </c>
      <c r="D362" s="32">
        <v>0</v>
      </c>
    </row>
    <row r="363" spans="1:4">
      <c r="A363" s="32">
        <v>9.0863621207069016</v>
      </c>
      <c r="B363" s="32">
        <v>0.72952246961401457</v>
      </c>
      <c r="C363" s="32">
        <v>0</v>
      </c>
      <c r="D363" s="32">
        <v>0</v>
      </c>
    </row>
    <row r="364" spans="1:4">
      <c r="A364" s="32">
        <v>9.0893631210403463</v>
      </c>
      <c r="B364" s="32">
        <v>0.72958001060849187</v>
      </c>
      <c r="C364" s="32">
        <v>0</v>
      </c>
      <c r="D364" s="32">
        <v>0</v>
      </c>
    </row>
    <row r="365" spans="1:4">
      <c r="A365" s="32">
        <v>9.0923641213737909</v>
      </c>
      <c r="B365" s="32">
        <v>0.72963929610372102</v>
      </c>
      <c r="C365" s="32">
        <v>0</v>
      </c>
      <c r="D365" s="32">
        <v>0</v>
      </c>
    </row>
    <row r="366" spans="1:4">
      <c r="A366" s="32">
        <v>9.0953651217072355</v>
      </c>
      <c r="B366" s="32">
        <v>0.72970033090548914</v>
      </c>
      <c r="C366" s="32">
        <v>0</v>
      </c>
      <c r="D366" s="32">
        <v>0</v>
      </c>
    </row>
    <row r="367" spans="1:4">
      <c r="A367" s="32">
        <v>9.0983661220406802</v>
      </c>
      <c r="B367" s="32">
        <v>0.72976311981958353</v>
      </c>
      <c r="C367" s="32">
        <v>0</v>
      </c>
      <c r="D367" s="32">
        <v>0</v>
      </c>
    </row>
    <row r="368" spans="1:4">
      <c r="A368" s="32">
        <v>9.1013671223741248</v>
      </c>
      <c r="B368" s="32">
        <v>0.7298276676517913</v>
      </c>
      <c r="C368" s="32">
        <v>0</v>
      </c>
      <c r="D368" s="32">
        <v>0</v>
      </c>
    </row>
    <row r="369" spans="1:4">
      <c r="A369" s="32">
        <v>9.1043681227075695</v>
      </c>
      <c r="B369" s="32">
        <v>0.72989397920789978</v>
      </c>
      <c r="C369" s="32">
        <v>0</v>
      </c>
      <c r="D369" s="32">
        <v>0</v>
      </c>
    </row>
    <row r="370" spans="1:4">
      <c r="A370" s="32">
        <v>9.1073691230410141</v>
      </c>
      <c r="B370" s="32">
        <v>0.72996205929369595</v>
      </c>
      <c r="C370" s="32">
        <v>0</v>
      </c>
      <c r="D370" s="32">
        <v>0</v>
      </c>
    </row>
    <row r="371" spans="1:4">
      <c r="A371" s="32">
        <v>9.1103701233744587</v>
      </c>
      <c r="B371" s="32">
        <v>0.73003191271496726</v>
      </c>
      <c r="C371" s="32">
        <v>0</v>
      </c>
      <c r="D371" s="32">
        <v>0</v>
      </c>
    </row>
    <row r="372" spans="1:4">
      <c r="A372" s="32">
        <v>9.1133711237079034</v>
      </c>
      <c r="B372" s="32">
        <v>0.73010354427750068</v>
      </c>
      <c r="C372" s="32">
        <v>0</v>
      </c>
      <c r="D372" s="32">
        <v>0</v>
      </c>
    </row>
    <row r="373" spans="1:4">
      <c r="A373" s="32">
        <v>9.116372124041348</v>
      </c>
      <c r="B373" s="32">
        <v>0.73017695878708355</v>
      </c>
      <c r="C373" s="32">
        <v>0</v>
      </c>
      <c r="D373" s="32">
        <v>0</v>
      </c>
    </row>
    <row r="374" spans="1:4">
      <c r="A374" s="32">
        <v>9.1193731243747909</v>
      </c>
      <c r="B374" s="32">
        <v>0.73025216104950297</v>
      </c>
      <c r="C374" s="32">
        <v>0</v>
      </c>
      <c r="D374" s="32">
        <v>0</v>
      </c>
    </row>
    <row r="375" spans="1:4">
      <c r="A375" s="32">
        <v>9.1223741247082355</v>
      </c>
      <c r="B375" s="32">
        <v>0.73032915587054625</v>
      </c>
      <c r="C375" s="32">
        <v>0</v>
      </c>
      <c r="D375" s="32">
        <v>0</v>
      </c>
    </row>
    <row r="376" spans="1:4">
      <c r="A376" s="32">
        <v>9.1253751250416801</v>
      </c>
      <c r="B376" s="32">
        <v>0.7304079480560004</v>
      </c>
      <c r="C376" s="32">
        <v>0</v>
      </c>
      <c r="D376" s="32">
        <v>0</v>
      </c>
    </row>
    <row r="377" spans="1:4">
      <c r="A377" s="32">
        <v>9.1283761253751248</v>
      </c>
      <c r="B377" s="32">
        <v>0.73048854241165284</v>
      </c>
      <c r="C377" s="32">
        <v>0</v>
      </c>
      <c r="D377" s="32">
        <v>0</v>
      </c>
    </row>
    <row r="378" spans="1:4">
      <c r="A378" s="32">
        <v>9.1313771257085694</v>
      </c>
      <c r="B378" s="32">
        <v>0.73057094374329068</v>
      </c>
      <c r="C378" s="32">
        <v>0</v>
      </c>
      <c r="D378" s="32">
        <v>0</v>
      </c>
    </row>
    <row r="379" spans="1:4">
      <c r="A379" s="32">
        <v>9.134378126042014</v>
      </c>
      <c r="B379" s="32">
        <v>0.73065515685670102</v>
      </c>
      <c r="C379" s="32">
        <v>0</v>
      </c>
      <c r="D379" s="32">
        <v>0</v>
      </c>
    </row>
    <row r="380" spans="1:4">
      <c r="A380" s="32">
        <v>9.1373791263754587</v>
      </c>
      <c r="B380" s="32">
        <v>0.73074118655767117</v>
      </c>
      <c r="C380" s="32">
        <v>0</v>
      </c>
      <c r="D380" s="32">
        <v>0</v>
      </c>
    </row>
    <row r="381" spans="1:4">
      <c r="A381" s="32">
        <v>9.1403801267089033</v>
      </c>
      <c r="B381" s="32">
        <v>0.73082903765198826</v>
      </c>
      <c r="C381" s="32">
        <v>0</v>
      </c>
      <c r="D381" s="32">
        <v>0</v>
      </c>
    </row>
    <row r="382" spans="1:4">
      <c r="A382" s="32">
        <v>9.143381127042348</v>
      </c>
      <c r="B382" s="32">
        <v>0.73091871494543947</v>
      </c>
      <c r="C382" s="32">
        <v>0</v>
      </c>
      <c r="D382" s="32">
        <v>0</v>
      </c>
    </row>
    <row r="383" spans="1:4">
      <c r="A383" s="32">
        <v>9.1463821273757926</v>
      </c>
      <c r="B383" s="32">
        <v>0.73101022324381215</v>
      </c>
      <c r="C383" s="32">
        <v>0</v>
      </c>
      <c r="D383" s="32">
        <v>0</v>
      </c>
    </row>
    <row r="384" spans="1:4">
      <c r="A384" s="32">
        <v>9.1493831277092372</v>
      </c>
      <c r="B384" s="32">
        <v>0.73110356735289328</v>
      </c>
      <c r="C384" s="32">
        <v>0</v>
      </c>
      <c r="D384" s="32">
        <v>0</v>
      </c>
    </row>
    <row r="385" spans="1:4">
      <c r="A385" s="32">
        <v>9.1523841280426801</v>
      </c>
      <c r="B385" s="32">
        <v>0.73119875207847007</v>
      </c>
      <c r="C385" s="32">
        <v>0</v>
      </c>
      <c r="D385" s="32">
        <v>0</v>
      </c>
    </row>
    <row r="386" spans="1:4">
      <c r="A386" s="32">
        <v>9.1553851283761247</v>
      </c>
      <c r="B386" s="32">
        <v>0.73129578222632996</v>
      </c>
      <c r="C386" s="32">
        <v>0</v>
      </c>
      <c r="D386" s="32">
        <v>0</v>
      </c>
    </row>
    <row r="387" spans="1:4">
      <c r="A387" s="32">
        <v>9.1583861287095694</v>
      </c>
      <c r="B387" s="32">
        <v>0.73139466260225994</v>
      </c>
      <c r="C387" s="32">
        <v>0</v>
      </c>
      <c r="D387" s="32">
        <v>0</v>
      </c>
    </row>
    <row r="388" spans="1:4">
      <c r="A388" s="32">
        <v>9.161387129043014</v>
      </c>
      <c r="B388" s="32">
        <v>0.73149539801204722</v>
      </c>
      <c r="C388" s="32">
        <v>0</v>
      </c>
      <c r="D388" s="32">
        <v>0</v>
      </c>
    </row>
    <row r="389" spans="1:4">
      <c r="A389" s="32">
        <v>9.1643881293764586</v>
      </c>
      <c r="B389" s="32">
        <v>0.73159799326147912</v>
      </c>
      <c r="C389" s="32">
        <v>0</v>
      </c>
      <c r="D389" s="32">
        <v>0</v>
      </c>
    </row>
    <row r="390" spans="1:4">
      <c r="A390" s="32">
        <v>9.1673891297099033</v>
      </c>
      <c r="B390" s="32">
        <v>0.73170245315634264</v>
      </c>
      <c r="C390" s="32">
        <v>0</v>
      </c>
      <c r="D390" s="32">
        <v>0</v>
      </c>
    </row>
    <row r="391" spans="1:4">
      <c r="A391" s="32">
        <v>9.1703901300433479</v>
      </c>
      <c r="B391" s="32">
        <v>0.73180878250242509</v>
      </c>
      <c r="C391" s="32">
        <v>0</v>
      </c>
      <c r="D391" s="32">
        <v>0</v>
      </c>
    </row>
    <row r="392" spans="1:4">
      <c r="A392" s="32">
        <v>9.1733911303767925</v>
      </c>
      <c r="B392" s="32">
        <v>0.7319169861055137</v>
      </c>
      <c r="C392" s="32">
        <v>0</v>
      </c>
      <c r="D392" s="32">
        <v>0</v>
      </c>
    </row>
    <row r="393" spans="1:4">
      <c r="A393" s="32">
        <v>9.1763921307102372</v>
      </c>
      <c r="B393" s="32">
        <v>0.73202706877139556</v>
      </c>
      <c r="C393" s="32">
        <v>0</v>
      </c>
      <c r="D393" s="32">
        <v>0</v>
      </c>
    </row>
    <row r="394" spans="1:4">
      <c r="A394" s="32">
        <v>9.1793931310436818</v>
      </c>
      <c r="B394" s="32">
        <v>0.73213903530585789</v>
      </c>
      <c r="C394" s="32">
        <v>0</v>
      </c>
      <c r="D394" s="32">
        <v>0</v>
      </c>
    </row>
    <row r="395" spans="1:4">
      <c r="A395" s="32">
        <v>9.1823941313771265</v>
      </c>
      <c r="B395" s="32">
        <v>0.732252890514688</v>
      </c>
      <c r="C395" s="32">
        <v>0</v>
      </c>
      <c r="D395" s="32">
        <v>0</v>
      </c>
    </row>
    <row r="396" spans="1:4">
      <c r="A396" s="32">
        <v>9.1853951317105693</v>
      </c>
      <c r="B396" s="32">
        <v>0.7323686392036729</v>
      </c>
      <c r="C396" s="32">
        <v>0</v>
      </c>
      <c r="D396" s="32">
        <v>0</v>
      </c>
    </row>
    <row r="397" spans="1:4">
      <c r="A397" s="32">
        <v>9.188396132044014</v>
      </c>
      <c r="B397" s="32">
        <v>0.7324862861785999</v>
      </c>
      <c r="C397" s="32">
        <v>0</v>
      </c>
      <c r="D397" s="32">
        <v>0</v>
      </c>
    </row>
    <row r="398" spans="1:4">
      <c r="A398" s="32">
        <v>9.1913971323774586</v>
      </c>
      <c r="B398" s="32">
        <v>0.73260583624525621</v>
      </c>
      <c r="C398" s="32">
        <v>0</v>
      </c>
      <c r="D398" s="32">
        <v>0</v>
      </c>
    </row>
    <row r="399" spans="1:4">
      <c r="A399" s="32">
        <v>9.1943981327109032</v>
      </c>
      <c r="B399" s="32">
        <v>0.73272729420942906</v>
      </c>
      <c r="C399" s="32">
        <v>0</v>
      </c>
      <c r="D399" s="32">
        <v>0</v>
      </c>
    </row>
    <row r="400" spans="1:4">
      <c r="A400" s="32">
        <v>9.1973991330443479</v>
      </c>
      <c r="B400" s="32">
        <v>0.73285066487690553</v>
      </c>
      <c r="C400" s="32">
        <v>0</v>
      </c>
      <c r="D400" s="32">
        <v>0</v>
      </c>
    </row>
    <row r="401" spans="1:4">
      <c r="A401" s="32">
        <v>9.2004001333777925</v>
      </c>
      <c r="B401" s="32">
        <v>0.73297595305347285</v>
      </c>
      <c r="C401" s="32">
        <v>0</v>
      </c>
      <c r="D401" s="32">
        <v>0</v>
      </c>
    </row>
    <row r="402" spans="1:4">
      <c r="A402" s="32">
        <v>9.2034011337112371</v>
      </c>
      <c r="B402" s="32">
        <v>0.73310316354491822</v>
      </c>
      <c r="C402" s="32">
        <v>0</v>
      </c>
      <c r="D402" s="32">
        <v>0</v>
      </c>
    </row>
    <row r="403" spans="1:4">
      <c r="A403" s="32">
        <v>9.2064021340446818</v>
      </c>
      <c r="B403" s="32">
        <v>0.73323230115702887</v>
      </c>
      <c r="C403" s="32">
        <v>0</v>
      </c>
      <c r="D403" s="32">
        <v>0</v>
      </c>
    </row>
    <row r="404" spans="1:4">
      <c r="A404" s="32">
        <v>9.2094031343781264</v>
      </c>
      <c r="B404" s="32">
        <v>0.73336337069559199</v>
      </c>
      <c r="C404" s="32">
        <v>0</v>
      </c>
      <c r="D404" s="32">
        <v>0</v>
      </c>
    </row>
    <row r="405" spans="1:4">
      <c r="A405" s="32">
        <v>9.212404134711571</v>
      </c>
      <c r="B405" s="32">
        <v>0.7334963769663948</v>
      </c>
      <c r="C405" s="32">
        <v>0</v>
      </c>
      <c r="D405" s="32">
        <v>0</v>
      </c>
    </row>
    <row r="406" spans="1:4">
      <c r="A406" s="32">
        <v>9.2154051350450157</v>
      </c>
      <c r="B406" s="32">
        <v>0.73363132477522441</v>
      </c>
      <c r="C406" s="32">
        <v>0</v>
      </c>
      <c r="D406" s="32">
        <v>0</v>
      </c>
    </row>
    <row r="407" spans="1:4">
      <c r="A407" s="32">
        <v>9.2184061353784603</v>
      </c>
      <c r="B407" s="32">
        <v>0.73376821892786803</v>
      </c>
      <c r="C407" s="32">
        <v>0</v>
      </c>
      <c r="D407" s="32">
        <v>0</v>
      </c>
    </row>
    <row r="408" spans="1:4">
      <c r="A408" s="32">
        <v>9.2214071357119032</v>
      </c>
      <c r="B408" s="32">
        <v>0.73390706423011276</v>
      </c>
      <c r="C408" s="32">
        <v>0</v>
      </c>
      <c r="D408" s="32">
        <v>0</v>
      </c>
    </row>
    <row r="409" spans="1:4">
      <c r="A409" s="32">
        <v>9.2244081360453478</v>
      </c>
      <c r="B409" s="32">
        <v>0.73404786548774614</v>
      </c>
      <c r="C409" s="32">
        <v>0</v>
      </c>
      <c r="D409" s="32">
        <v>0</v>
      </c>
    </row>
    <row r="410" spans="1:4">
      <c r="A410" s="32">
        <v>9.2274091363787925</v>
      </c>
      <c r="B410" s="32">
        <v>0.73419062750655506</v>
      </c>
      <c r="C410" s="32">
        <v>0</v>
      </c>
      <c r="D410" s="32">
        <v>0</v>
      </c>
    </row>
    <row r="411" spans="1:4">
      <c r="A411" s="32">
        <v>9.2304101367122371</v>
      </c>
      <c r="B411" s="32">
        <v>0.73433535509232672</v>
      </c>
      <c r="C411" s="32">
        <v>0</v>
      </c>
      <c r="D411" s="32">
        <v>0</v>
      </c>
    </row>
    <row r="412" spans="1:4">
      <c r="A412" s="32">
        <v>9.2334111370456817</v>
      </c>
      <c r="B412" s="32">
        <v>0.73448205305084846</v>
      </c>
      <c r="C412" s="32">
        <v>0</v>
      </c>
      <c r="D412" s="32">
        <v>0</v>
      </c>
    </row>
    <row r="413" spans="1:4">
      <c r="A413" s="32">
        <v>9.2364121373791264</v>
      </c>
      <c r="B413" s="32">
        <v>0.73463072618790748</v>
      </c>
      <c r="C413" s="32">
        <v>0</v>
      </c>
      <c r="D413" s="32">
        <v>0</v>
      </c>
    </row>
    <row r="414" spans="1:4">
      <c r="A414" s="32">
        <v>9.239413137712571</v>
      </c>
      <c r="B414" s="32">
        <v>0.73478137930929077</v>
      </c>
      <c r="C414" s="32">
        <v>0</v>
      </c>
      <c r="D414" s="32">
        <v>0</v>
      </c>
    </row>
    <row r="415" spans="1:4">
      <c r="A415" s="32">
        <v>9.2424141380460156</v>
      </c>
      <c r="B415" s="32">
        <v>0.73493401722078577</v>
      </c>
      <c r="C415" s="32">
        <v>0</v>
      </c>
      <c r="D415" s="32">
        <v>0</v>
      </c>
    </row>
    <row r="416" spans="1:4">
      <c r="A416" s="32">
        <v>9.2454151383794603</v>
      </c>
      <c r="B416" s="32">
        <v>0.73508864472817947</v>
      </c>
      <c r="C416" s="32">
        <v>0</v>
      </c>
      <c r="D416" s="32">
        <v>0</v>
      </c>
    </row>
    <row r="417" spans="1:4">
      <c r="A417" s="32">
        <v>9.2484161387129049</v>
      </c>
      <c r="B417" s="32">
        <v>0.73524526663725931</v>
      </c>
      <c r="C417" s="32">
        <v>0</v>
      </c>
      <c r="D417" s="32">
        <v>0</v>
      </c>
    </row>
    <row r="418" spans="1:4">
      <c r="A418" s="32">
        <v>9.2514171390463495</v>
      </c>
      <c r="B418" s="32">
        <v>0.73540388775381216</v>
      </c>
      <c r="C418" s="32">
        <v>0</v>
      </c>
      <c r="D418" s="32">
        <v>0</v>
      </c>
    </row>
    <row r="419" spans="1:4">
      <c r="A419" s="32">
        <v>9.2544181393797924</v>
      </c>
      <c r="B419" s="32">
        <v>0.73556451288362534</v>
      </c>
      <c r="C419" s="32">
        <v>0</v>
      </c>
      <c r="D419" s="32">
        <v>0</v>
      </c>
    </row>
    <row r="420" spans="1:4">
      <c r="A420" s="32">
        <v>9.257419139713237</v>
      </c>
      <c r="B420" s="32">
        <v>0.7357271468324863</v>
      </c>
      <c r="C420" s="32">
        <v>0</v>
      </c>
      <c r="D420" s="32">
        <v>0</v>
      </c>
    </row>
    <row r="421" spans="1:4">
      <c r="A421" s="32">
        <v>9.2604201400466817</v>
      </c>
      <c r="B421" s="32">
        <v>0.73589179440618191</v>
      </c>
      <c r="C421" s="32">
        <v>0</v>
      </c>
      <c r="D421" s="32">
        <v>0</v>
      </c>
    </row>
    <row r="422" spans="1:4">
      <c r="A422" s="32">
        <v>9.2634211403801263</v>
      </c>
      <c r="B422" s="32">
        <v>0.73605846041049949</v>
      </c>
      <c r="C422" s="32">
        <v>0</v>
      </c>
      <c r="D422" s="32">
        <v>0</v>
      </c>
    </row>
    <row r="423" spans="1:4">
      <c r="A423" s="32">
        <v>9.266422140713571</v>
      </c>
      <c r="B423" s="32">
        <v>0.73622714965122626</v>
      </c>
      <c r="C423" s="32">
        <v>0</v>
      </c>
      <c r="D423" s="32">
        <v>0</v>
      </c>
    </row>
    <row r="424" spans="1:4">
      <c r="A424" s="32">
        <v>9.2694231410470156</v>
      </c>
      <c r="B424" s="32">
        <v>0.73639786693414944</v>
      </c>
      <c r="C424" s="32">
        <v>0</v>
      </c>
      <c r="D424" s="32">
        <v>0</v>
      </c>
    </row>
    <row r="425" spans="1:4">
      <c r="A425" s="32">
        <v>9.2724241413804602</v>
      </c>
      <c r="B425" s="32">
        <v>0.73657061706505611</v>
      </c>
      <c r="C425" s="32">
        <v>0</v>
      </c>
      <c r="D425" s="32">
        <v>0</v>
      </c>
    </row>
    <row r="426" spans="1:4">
      <c r="A426" s="32">
        <v>9.2754251417139049</v>
      </c>
      <c r="B426" s="32">
        <v>0.7367454048497335</v>
      </c>
      <c r="C426" s="32">
        <v>0</v>
      </c>
      <c r="D426" s="32">
        <v>0</v>
      </c>
    </row>
    <row r="427" spans="1:4">
      <c r="A427" s="32">
        <v>9.2784261420473495</v>
      </c>
      <c r="B427" s="32">
        <v>0.73692223509396881</v>
      </c>
      <c r="C427" s="32">
        <v>0</v>
      </c>
      <c r="D427" s="32">
        <v>0</v>
      </c>
    </row>
    <row r="428" spans="1:4">
      <c r="A428" s="32">
        <v>9.2814271423807941</v>
      </c>
      <c r="B428" s="32">
        <v>0.73710111260354938</v>
      </c>
      <c r="C428" s="32">
        <v>0</v>
      </c>
      <c r="D428" s="32">
        <v>0</v>
      </c>
    </row>
    <row r="429" spans="1:4">
      <c r="A429" s="32">
        <v>9.2844281427142388</v>
      </c>
      <c r="B429" s="32">
        <v>0.73728204218426219</v>
      </c>
      <c r="C429" s="32">
        <v>0</v>
      </c>
      <c r="D429" s="32">
        <v>0</v>
      </c>
    </row>
    <row r="430" spans="1:4">
      <c r="A430" s="32">
        <v>9.2874291430476834</v>
      </c>
      <c r="B430" s="32">
        <v>0.73746502864189456</v>
      </c>
      <c r="C430" s="32">
        <v>0</v>
      </c>
      <c r="D430" s="32">
        <v>0</v>
      </c>
    </row>
    <row r="431" spans="1:4">
      <c r="A431" s="32">
        <v>9.2904301433811263</v>
      </c>
      <c r="B431" s="32">
        <v>0.73765007678223349</v>
      </c>
      <c r="C431" s="32">
        <v>0</v>
      </c>
      <c r="D431" s="32">
        <v>0</v>
      </c>
    </row>
    <row r="432" spans="1:4">
      <c r="A432" s="32">
        <v>9.2934311437145709</v>
      </c>
      <c r="B432" s="32">
        <v>0.73783719141106652</v>
      </c>
      <c r="C432" s="32">
        <v>0</v>
      </c>
      <c r="D432" s="32">
        <v>0</v>
      </c>
    </row>
    <row r="433" spans="1:4">
      <c r="A433" s="32">
        <v>9.2964321440480155</v>
      </c>
      <c r="B433" s="32">
        <v>0.73802637733418053</v>
      </c>
      <c r="C433" s="32">
        <v>0</v>
      </c>
      <c r="D433" s="32">
        <v>0</v>
      </c>
    </row>
    <row r="434" spans="1:4">
      <c r="A434" s="32">
        <v>9.2994331443814602</v>
      </c>
      <c r="B434" s="32">
        <v>0.73821763935736295</v>
      </c>
      <c r="C434" s="32">
        <v>0</v>
      </c>
      <c r="D434" s="32">
        <v>0</v>
      </c>
    </row>
    <row r="435" spans="1:4">
      <c r="A435" s="32">
        <v>9.3024341447149048</v>
      </c>
      <c r="B435" s="32">
        <v>0.7384109822864009</v>
      </c>
      <c r="C435" s="32">
        <v>0</v>
      </c>
      <c r="D435" s="32">
        <v>0</v>
      </c>
    </row>
    <row r="436" spans="1:4">
      <c r="A436" s="32">
        <v>9.3054351450483495</v>
      </c>
      <c r="B436" s="32">
        <v>0.73860641092708146</v>
      </c>
      <c r="C436" s="32">
        <v>0</v>
      </c>
      <c r="D436" s="32">
        <v>0</v>
      </c>
    </row>
    <row r="437" spans="1:4">
      <c r="A437" s="32">
        <v>9.3084361453817941</v>
      </c>
      <c r="B437" s="32">
        <v>0.73880393008519196</v>
      </c>
      <c r="C437" s="32">
        <v>0</v>
      </c>
      <c r="D437" s="32">
        <v>0</v>
      </c>
    </row>
    <row r="438" spans="1:4">
      <c r="A438" s="32">
        <v>9.3114371457152387</v>
      </c>
      <c r="B438" s="32">
        <v>0.73900354456651951</v>
      </c>
      <c r="C438" s="32">
        <v>0</v>
      </c>
      <c r="D438" s="32">
        <v>0</v>
      </c>
    </row>
    <row r="439" spans="1:4">
      <c r="A439" s="32">
        <v>9.3144381460486834</v>
      </c>
      <c r="B439" s="32">
        <v>0.73920525917685143</v>
      </c>
      <c r="C439" s="32">
        <v>0</v>
      </c>
      <c r="D439" s="32">
        <v>0</v>
      </c>
    </row>
    <row r="440" spans="1:4">
      <c r="A440" s="32">
        <v>9.317439146382128</v>
      </c>
      <c r="B440" s="32">
        <v>0.7394090787219747</v>
      </c>
      <c r="C440" s="32">
        <v>0</v>
      </c>
      <c r="D440" s="32">
        <v>0</v>
      </c>
    </row>
    <row r="441" spans="1:4">
      <c r="A441" s="32">
        <v>9.3204401467155726</v>
      </c>
      <c r="B441" s="32">
        <v>0.73961500800767677</v>
      </c>
      <c r="C441" s="32">
        <v>0</v>
      </c>
      <c r="D441" s="32">
        <v>0</v>
      </c>
    </row>
    <row r="442" spans="1:4">
      <c r="A442" s="32">
        <v>9.3234411470490155</v>
      </c>
      <c r="B442" s="32">
        <v>0.73982305183974451</v>
      </c>
      <c r="C442" s="32">
        <v>0</v>
      </c>
      <c r="D442" s="32">
        <v>0</v>
      </c>
    </row>
    <row r="443" spans="1:4">
      <c r="A443" s="32">
        <v>9.3264421473824601</v>
      </c>
      <c r="B443" s="32">
        <v>0.74003321502396546</v>
      </c>
      <c r="C443" s="32">
        <v>0</v>
      </c>
      <c r="D443" s="32">
        <v>0</v>
      </c>
    </row>
    <row r="444" spans="1:4">
      <c r="A444" s="32">
        <v>9.3294431477159048</v>
      </c>
      <c r="B444" s="32">
        <v>0.74024550236612663</v>
      </c>
      <c r="C444" s="32">
        <v>0</v>
      </c>
      <c r="D444" s="32">
        <v>0</v>
      </c>
    </row>
    <row r="445" spans="1:4">
      <c r="A445" s="32">
        <v>9.3324441480493494</v>
      </c>
      <c r="B445" s="32">
        <v>0.74045991867201533</v>
      </c>
      <c r="C445" s="32">
        <v>0</v>
      </c>
      <c r="D445" s="32">
        <v>0</v>
      </c>
    </row>
    <row r="446" spans="1:4">
      <c r="A446" s="32">
        <v>9.335445148382794</v>
      </c>
      <c r="B446" s="32">
        <v>0.74067646874741855</v>
      </c>
      <c r="C446" s="32">
        <v>0</v>
      </c>
      <c r="D446" s="32">
        <v>0</v>
      </c>
    </row>
    <row r="447" spans="1:4">
      <c r="A447" s="32">
        <v>9.3384461487162387</v>
      </c>
      <c r="B447" s="32">
        <v>0.74089515739812373</v>
      </c>
      <c r="C447" s="32">
        <v>0</v>
      </c>
      <c r="D447" s="32">
        <v>0</v>
      </c>
    </row>
    <row r="448" spans="1:4">
      <c r="A448" s="32">
        <v>9.3414471490496833</v>
      </c>
      <c r="B448" s="32">
        <v>0.74111598942991785</v>
      </c>
      <c r="C448" s="32">
        <v>0</v>
      </c>
      <c r="D448" s="32">
        <v>0</v>
      </c>
    </row>
    <row r="449" spans="1:4">
      <c r="A449" s="32">
        <v>9.344448149383128</v>
      </c>
      <c r="B449" s="32">
        <v>0.74133896964858836</v>
      </c>
      <c r="C449" s="32">
        <v>0</v>
      </c>
      <c r="D449" s="32">
        <v>0</v>
      </c>
    </row>
    <row r="450" spans="1:4">
      <c r="A450" s="32">
        <v>9.3474491497165726</v>
      </c>
      <c r="B450" s="32">
        <v>0.74156410285992214</v>
      </c>
      <c r="C450" s="32">
        <v>0</v>
      </c>
      <c r="D450" s="32">
        <v>0</v>
      </c>
    </row>
    <row r="451" spans="1:4">
      <c r="A451" s="32">
        <v>9.3504501500500172</v>
      </c>
      <c r="B451" s="32">
        <v>0.74179139386970661</v>
      </c>
      <c r="C451" s="32">
        <v>0</v>
      </c>
      <c r="D451" s="32">
        <v>0</v>
      </c>
    </row>
    <row r="452" spans="1:4">
      <c r="A452" s="32">
        <v>9.3534511503834619</v>
      </c>
      <c r="B452" s="32">
        <v>0.74202084748372887</v>
      </c>
      <c r="C452" s="32">
        <v>0</v>
      </c>
      <c r="D452" s="32">
        <v>0</v>
      </c>
    </row>
    <row r="453" spans="1:4">
      <c r="A453" s="32">
        <v>9.3564521507169065</v>
      </c>
      <c r="B453" s="32">
        <v>0.74225246850777615</v>
      </c>
      <c r="C453" s="32">
        <v>0</v>
      </c>
      <c r="D453" s="32">
        <v>0</v>
      </c>
    </row>
    <row r="454" spans="1:4">
      <c r="A454" s="32">
        <v>9.3594531510503494</v>
      </c>
      <c r="B454" s="32">
        <v>0.74248626174763555</v>
      </c>
      <c r="C454" s="32">
        <v>0</v>
      </c>
      <c r="D454" s="32">
        <v>0</v>
      </c>
    </row>
    <row r="455" spans="1:4">
      <c r="A455" s="32">
        <v>9.362454151383794</v>
      </c>
      <c r="B455" s="32">
        <v>0.74272223200909449</v>
      </c>
      <c r="C455" s="32">
        <v>0</v>
      </c>
      <c r="D455" s="32">
        <v>0</v>
      </c>
    </row>
    <row r="456" spans="1:4">
      <c r="A456" s="32">
        <v>9.3654551517172386</v>
      </c>
      <c r="B456" s="32">
        <v>0.74296038409793996</v>
      </c>
      <c r="C456" s="32">
        <v>0</v>
      </c>
      <c r="D456" s="32">
        <v>0</v>
      </c>
    </row>
    <row r="457" spans="1:4">
      <c r="A457" s="32">
        <v>9.3684561520506833</v>
      </c>
      <c r="B457" s="32">
        <v>0.7432007228199593</v>
      </c>
      <c r="C457" s="32">
        <v>0</v>
      </c>
      <c r="D457" s="32">
        <v>0</v>
      </c>
    </row>
    <row r="458" spans="1:4">
      <c r="A458" s="32">
        <v>9.3714571523841279</v>
      </c>
      <c r="B458" s="32">
        <v>0.74344325298093961</v>
      </c>
      <c r="C458" s="32">
        <v>0</v>
      </c>
      <c r="D458" s="32">
        <v>0</v>
      </c>
    </row>
    <row r="459" spans="1:4">
      <c r="A459" s="32">
        <v>9.3744581527175725</v>
      </c>
      <c r="B459" s="32">
        <v>0.74368797938666809</v>
      </c>
      <c r="C459" s="32">
        <v>0</v>
      </c>
      <c r="D459" s="32">
        <v>0</v>
      </c>
    </row>
    <row r="460" spans="1:4">
      <c r="A460" s="32">
        <v>9.3774591530510172</v>
      </c>
      <c r="B460" s="32">
        <v>0.74393490684293195</v>
      </c>
      <c r="C460" s="32">
        <v>0</v>
      </c>
      <c r="D460" s="32">
        <v>0</v>
      </c>
    </row>
    <row r="461" spans="1:4">
      <c r="A461" s="32">
        <v>9.3804601533844618</v>
      </c>
      <c r="B461" s="32">
        <v>0.74418404015551842</v>
      </c>
      <c r="C461" s="32">
        <v>0</v>
      </c>
      <c r="D461" s="32">
        <v>0</v>
      </c>
    </row>
    <row r="462" spans="1:4">
      <c r="A462" s="32">
        <v>9.3834611537179065</v>
      </c>
      <c r="B462" s="32">
        <v>0.74443538413021459</v>
      </c>
      <c r="C462" s="32">
        <v>0</v>
      </c>
      <c r="D462" s="32">
        <v>0</v>
      </c>
    </row>
    <row r="463" spans="1:4">
      <c r="A463" s="32">
        <v>9.3864621540513511</v>
      </c>
      <c r="B463" s="32">
        <v>0.74468894357280779</v>
      </c>
      <c r="C463" s="32">
        <v>0</v>
      </c>
      <c r="D463" s="32">
        <v>0</v>
      </c>
    </row>
    <row r="464" spans="1:4">
      <c r="A464" s="32">
        <v>9.3894631543847957</v>
      </c>
      <c r="B464" s="32">
        <v>0.74494472328908512</v>
      </c>
      <c r="C464" s="32">
        <v>0</v>
      </c>
      <c r="D464" s="32">
        <v>0</v>
      </c>
    </row>
    <row r="465" spans="1:4">
      <c r="A465" s="32">
        <v>9.3924641547182386</v>
      </c>
      <c r="B465" s="32">
        <v>0.74520272808483357</v>
      </c>
      <c r="C465" s="32">
        <v>0</v>
      </c>
      <c r="D465" s="32">
        <v>0</v>
      </c>
    </row>
    <row r="466" spans="1:4">
      <c r="A466" s="32">
        <v>9.3954651550516832</v>
      </c>
      <c r="B466" s="32">
        <v>0.7454629627658409</v>
      </c>
      <c r="C466" s="32">
        <v>0</v>
      </c>
      <c r="D466" s="32">
        <v>0</v>
      </c>
    </row>
    <row r="467" spans="1:4">
      <c r="A467" s="32">
        <v>9.3984661553851279</v>
      </c>
      <c r="B467" s="32">
        <v>0.74572543213789388</v>
      </c>
      <c r="C467" s="32">
        <v>0</v>
      </c>
      <c r="D467" s="32">
        <v>0</v>
      </c>
    </row>
    <row r="468" spans="1:4">
      <c r="A468" s="32">
        <v>9.4014671557185725</v>
      </c>
      <c r="B468" s="32">
        <v>0.74599014100677974</v>
      </c>
      <c r="C468" s="32">
        <v>0</v>
      </c>
      <c r="D468" s="32">
        <v>0</v>
      </c>
    </row>
    <row r="469" spans="1:4">
      <c r="A469" s="32">
        <v>9.4044681560520171</v>
      </c>
      <c r="B469" s="32">
        <v>0.74625709417828578</v>
      </c>
      <c r="C469" s="32">
        <v>0</v>
      </c>
      <c r="D469" s="32">
        <v>0</v>
      </c>
    </row>
    <row r="470" spans="1:4">
      <c r="A470" s="32">
        <v>9.4074691563854618</v>
      </c>
      <c r="B470" s="32">
        <v>0.74652629645819923</v>
      </c>
      <c r="C470" s="32">
        <v>0</v>
      </c>
      <c r="D470" s="32">
        <v>0</v>
      </c>
    </row>
    <row r="471" spans="1:4">
      <c r="A471" s="32">
        <v>9.4104701567189064</v>
      </c>
      <c r="B471" s="32">
        <v>0.74679775265230719</v>
      </c>
      <c r="C471" s="32">
        <v>0</v>
      </c>
      <c r="D471" s="32">
        <v>0</v>
      </c>
    </row>
    <row r="472" spans="1:4">
      <c r="A472" s="32">
        <v>9.413471157052351</v>
      </c>
      <c r="B472" s="32">
        <v>0.74707146756639675</v>
      </c>
      <c r="C472" s="32">
        <v>0</v>
      </c>
      <c r="D472" s="32">
        <v>0</v>
      </c>
    </row>
    <row r="473" spans="1:4">
      <c r="A473" s="32">
        <v>9.4164721573857957</v>
      </c>
      <c r="B473" s="32">
        <v>0.74734744600625536</v>
      </c>
      <c r="C473" s="32">
        <v>0</v>
      </c>
      <c r="D473" s="32">
        <v>0</v>
      </c>
    </row>
    <row r="474" spans="1:4">
      <c r="A474" s="32">
        <v>9.4194731577192403</v>
      </c>
      <c r="B474" s="32">
        <v>0.74762569277766999</v>
      </c>
      <c r="C474" s="32">
        <v>0</v>
      </c>
      <c r="D474" s="32">
        <v>0</v>
      </c>
    </row>
    <row r="475" spans="1:4">
      <c r="A475" s="32">
        <v>9.422474158052685</v>
      </c>
      <c r="B475" s="32">
        <v>0.74790621268642798</v>
      </c>
      <c r="C475" s="32">
        <v>0</v>
      </c>
      <c r="D475" s="32">
        <v>0</v>
      </c>
    </row>
    <row r="476" spans="1:4">
      <c r="A476" s="32">
        <v>9.4254751583861296</v>
      </c>
      <c r="B476" s="32">
        <v>0.74818901053831643</v>
      </c>
      <c r="C476" s="32">
        <v>0</v>
      </c>
      <c r="D476" s="32">
        <v>0</v>
      </c>
    </row>
    <row r="477" spans="1:4">
      <c r="A477" s="32">
        <v>9.4284761587195725</v>
      </c>
      <c r="B477" s="32">
        <v>0.74847409113912244</v>
      </c>
      <c r="C477" s="32">
        <v>0</v>
      </c>
      <c r="D477" s="32">
        <v>0</v>
      </c>
    </row>
    <row r="478" spans="1:4">
      <c r="A478" s="32">
        <v>9.4314771590530171</v>
      </c>
      <c r="B478" s="32">
        <v>0.74876145929463356</v>
      </c>
      <c r="C478" s="32">
        <v>0</v>
      </c>
      <c r="D478" s="32">
        <v>0</v>
      </c>
    </row>
    <row r="479" spans="1:4">
      <c r="A479" s="32">
        <v>9.4344781593864617</v>
      </c>
      <c r="B479" s="32">
        <v>0.74905111981063677</v>
      </c>
      <c r="C479" s="32">
        <v>0</v>
      </c>
      <c r="D479" s="32">
        <v>0</v>
      </c>
    </row>
    <row r="480" spans="1:4">
      <c r="A480" s="32">
        <v>9.4374791597199064</v>
      </c>
      <c r="B480" s="32">
        <v>0.74934307749291917</v>
      </c>
      <c r="C480" s="32">
        <v>0</v>
      </c>
      <c r="D480" s="32">
        <v>0</v>
      </c>
    </row>
    <row r="481" spans="1:4">
      <c r="A481" s="32">
        <v>9.440480160053351</v>
      </c>
      <c r="B481" s="32">
        <v>0.7496373371472681</v>
      </c>
      <c r="C481" s="32">
        <v>0</v>
      </c>
      <c r="D481" s="32">
        <v>0</v>
      </c>
    </row>
    <row r="482" spans="1:4">
      <c r="A482" s="32">
        <v>9.4434811603867956</v>
      </c>
      <c r="B482" s="32">
        <v>0.74993390357947065</v>
      </c>
      <c r="C482" s="32">
        <v>0</v>
      </c>
      <c r="D482" s="32">
        <v>0</v>
      </c>
    </row>
    <row r="483" spans="1:4">
      <c r="A483" s="32">
        <v>9.4464821607202403</v>
      </c>
      <c r="B483" s="32">
        <v>0.75023278159531415</v>
      </c>
      <c r="C483" s="32">
        <v>0</v>
      </c>
      <c r="D483" s="32">
        <v>0</v>
      </c>
    </row>
    <row r="484" spans="1:4">
      <c r="A484" s="32">
        <v>9.4494831610536849</v>
      </c>
      <c r="B484" s="32">
        <v>0.75053397600058569</v>
      </c>
      <c r="C484" s="32">
        <v>0</v>
      </c>
      <c r="D484" s="32">
        <v>0</v>
      </c>
    </row>
    <row r="485" spans="1:4">
      <c r="A485" s="32">
        <v>9.4524841613871295</v>
      </c>
      <c r="B485" s="32">
        <v>0.75083749160107249</v>
      </c>
      <c r="C485" s="32">
        <v>0</v>
      </c>
      <c r="D485" s="32">
        <v>0</v>
      </c>
    </row>
    <row r="486" spans="1:4">
      <c r="A486" s="32">
        <v>9.4554851617205742</v>
      </c>
      <c r="B486" s="32">
        <v>0.75114333320256177</v>
      </c>
      <c r="C486" s="32">
        <v>0</v>
      </c>
      <c r="D486" s="32">
        <v>0</v>
      </c>
    </row>
    <row r="487" spans="1:4">
      <c r="A487" s="32">
        <v>9.4584861620540188</v>
      </c>
      <c r="B487" s="32">
        <v>0.75145150561084062</v>
      </c>
      <c r="C487" s="32">
        <v>0</v>
      </c>
      <c r="D487" s="32">
        <v>0</v>
      </c>
    </row>
    <row r="488" spans="1:4">
      <c r="A488" s="32">
        <v>9.4614871623874617</v>
      </c>
      <c r="B488" s="32">
        <v>0.75176201363169615</v>
      </c>
      <c r="C488" s="32">
        <v>0</v>
      </c>
      <c r="D488" s="32">
        <v>0</v>
      </c>
    </row>
    <row r="489" spans="1:4">
      <c r="A489" s="32">
        <v>9.4644881627209063</v>
      </c>
      <c r="B489" s="32">
        <v>0.75207486207091589</v>
      </c>
      <c r="C489" s="32">
        <v>0</v>
      </c>
      <c r="D489" s="32">
        <v>0</v>
      </c>
    </row>
    <row r="490" spans="1:4">
      <c r="A490" s="32">
        <v>9.467489163054351</v>
      </c>
      <c r="B490" s="32">
        <v>0.75239005573428697</v>
      </c>
      <c r="C490" s="32">
        <v>0</v>
      </c>
      <c r="D490" s="32">
        <v>0</v>
      </c>
    </row>
    <row r="491" spans="1:4">
      <c r="A491" s="32">
        <v>9.4704901633877956</v>
      </c>
      <c r="B491" s="32">
        <v>0.75270759942759635</v>
      </c>
      <c r="C491" s="32">
        <v>0</v>
      </c>
      <c r="D491" s="32">
        <v>0</v>
      </c>
    </row>
    <row r="492" spans="1:4">
      <c r="A492" s="32">
        <v>9.4734911637212402</v>
      </c>
      <c r="B492" s="32">
        <v>0.75302749795663149</v>
      </c>
      <c r="C492" s="32">
        <v>0</v>
      </c>
      <c r="D492" s="32">
        <v>0</v>
      </c>
    </row>
    <row r="493" spans="1:4">
      <c r="A493" s="32">
        <v>9.4764921640546849</v>
      </c>
      <c r="B493" s="32">
        <v>0.75334975612717936</v>
      </c>
      <c r="C493" s="32">
        <v>0</v>
      </c>
      <c r="D493" s="32">
        <v>0</v>
      </c>
    </row>
    <row r="494" spans="1:4">
      <c r="A494" s="32">
        <v>9.4794931643881295</v>
      </c>
      <c r="B494" s="32">
        <v>0.75367437874502718</v>
      </c>
      <c r="C494" s="32">
        <v>0</v>
      </c>
      <c r="D494" s="32">
        <v>0</v>
      </c>
    </row>
    <row r="495" spans="1:4">
      <c r="A495" s="32">
        <v>9.4824941647215741</v>
      </c>
      <c r="B495" s="32">
        <v>0.75400137061596229</v>
      </c>
      <c r="C495" s="32">
        <v>0</v>
      </c>
      <c r="D495" s="32">
        <v>0</v>
      </c>
    </row>
    <row r="496" spans="1:4">
      <c r="A496" s="32">
        <v>9.4854951650550188</v>
      </c>
      <c r="B496" s="32">
        <v>0.75433073654577187</v>
      </c>
      <c r="C496" s="32">
        <v>0</v>
      </c>
      <c r="D496" s="32">
        <v>0</v>
      </c>
    </row>
    <row r="497" spans="1:4">
      <c r="A497" s="32">
        <v>9.4884961653884634</v>
      </c>
      <c r="B497" s="32">
        <v>0.75466248134024294</v>
      </c>
      <c r="C497" s="32">
        <v>0</v>
      </c>
      <c r="D497" s="32">
        <v>0</v>
      </c>
    </row>
    <row r="498" spans="1:4">
      <c r="A498" s="32">
        <v>9.491497165721908</v>
      </c>
      <c r="B498" s="32">
        <v>0.75499660980516292</v>
      </c>
      <c r="C498" s="32">
        <v>0</v>
      </c>
      <c r="D498" s="32">
        <v>0</v>
      </c>
    </row>
    <row r="499" spans="1:4">
      <c r="A499" s="32">
        <v>9.4944981660553509</v>
      </c>
      <c r="B499" s="32">
        <v>0.75533312674631858</v>
      </c>
      <c r="C499" s="32">
        <v>0</v>
      </c>
      <c r="D499" s="32">
        <v>0</v>
      </c>
    </row>
    <row r="500" spans="1:4">
      <c r="A500" s="32">
        <v>9.4974991663887955</v>
      </c>
      <c r="B500" s="32">
        <v>0.7556720369694977</v>
      </c>
      <c r="C500" s="32">
        <v>0</v>
      </c>
      <c r="D500" s="32">
        <v>0</v>
      </c>
    </row>
    <row r="501" spans="1:4">
      <c r="A501" s="32">
        <v>9.5005001667222402</v>
      </c>
      <c r="B501" s="32">
        <v>0.75601334528048714</v>
      </c>
      <c r="C501" s="32">
        <v>0</v>
      </c>
      <c r="D501" s="32">
        <v>0</v>
      </c>
    </row>
    <row r="502" spans="1:4">
      <c r="A502" s="32">
        <v>9.5035011670556848</v>
      </c>
      <c r="B502" s="32">
        <v>0.75635705648507423</v>
      </c>
      <c r="C502" s="32">
        <v>0</v>
      </c>
      <c r="D502" s="32">
        <v>0</v>
      </c>
    </row>
    <row r="503" spans="1:4">
      <c r="A503" s="32">
        <v>9.5065021673891295</v>
      </c>
      <c r="B503" s="32">
        <v>0.75670317538904597</v>
      </c>
      <c r="C503" s="32">
        <v>0</v>
      </c>
      <c r="D503" s="32">
        <v>0</v>
      </c>
    </row>
    <row r="504" spans="1:4">
      <c r="A504" s="32">
        <v>9.5095031677225741</v>
      </c>
      <c r="B504" s="32">
        <v>0.75705170679818978</v>
      </c>
      <c r="C504" s="32">
        <v>0</v>
      </c>
      <c r="D504" s="32">
        <v>0</v>
      </c>
    </row>
    <row r="505" spans="1:4">
      <c r="A505" s="32">
        <v>9.5125041680560187</v>
      </c>
      <c r="B505" s="32">
        <v>0.75740265551829278</v>
      </c>
      <c r="C505" s="32">
        <v>0</v>
      </c>
      <c r="D505" s="32">
        <v>0</v>
      </c>
    </row>
    <row r="506" spans="1:4">
      <c r="A506" s="32">
        <v>9.5155051683894634</v>
      </c>
      <c r="B506" s="32">
        <v>0.75775602635514205</v>
      </c>
      <c r="C506" s="32">
        <v>0</v>
      </c>
      <c r="D506" s="32">
        <v>0</v>
      </c>
    </row>
    <row r="507" spans="1:4">
      <c r="A507" s="32">
        <v>9.518506168722908</v>
      </c>
      <c r="B507" s="32">
        <v>0.75811182411452493</v>
      </c>
      <c r="C507" s="32">
        <v>0</v>
      </c>
      <c r="D507" s="32">
        <v>0</v>
      </c>
    </row>
    <row r="508" spans="1:4">
      <c r="A508" s="32">
        <v>9.5215071690563526</v>
      </c>
      <c r="B508" s="32">
        <v>0.75847005360222852</v>
      </c>
      <c r="C508" s="32">
        <v>0</v>
      </c>
      <c r="D508" s="32">
        <v>0</v>
      </c>
    </row>
    <row r="509" spans="1:4">
      <c r="A509" s="32">
        <v>9.5245081693897973</v>
      </c>
      <c r="B509" s="32">
        <v>0.75883071962404003</v>
      </c>
      <c r="C509" s="32">
        <v>0</v>
      </c>
      <c r="D509" s="32">
        <v>0</v>
      </c>
    </row>
    <row r="510" spans="1:4">
      <c r="A510" s="32">
        <v>9.5275091697232419</v>
      </c>
      <c r="B510" s="32">
        <v>0.75919382698574678</v>
      </c>
      <c r="C510" s="32">
        <v>0</v>
      </c>
      <c r="D510" s="32">
        <v>0</v>
      </c>
    </row>
    <row r="511" spans="1:4">
      <c r="A511" s="32">
        <v>9.5305101700566848</v>
      </c>
      <c r="B511" s="32">
        <v>0.75955938049313554</v>
      </c>
      <c r="C511" s="32">
        <v>0</v>
      </c>
      <c r="D511" s="32">
        <v>0</v>
      </c>
    </row>
    <row r="512" spans="1:4">
      <c r="A512" s="32">
        <v>9.5335111703901294</v>
      </c>
      <c r="B512" s="32">
        <v>0.75992738495199408</v>
      </c>
      <c r="C512" s="32">
        <v>0</v>
      </c>
      <c r="D512" s="32">
        <v>0</v>
      </c>
    </row>
    <row r="513" spans="1:4">
      <c r="A513" s="32">
        <v>9.536512170723574</v>
      </c>
      <c r="B513" s="32">
        <v>0.76029784516810939</v>
      </c>
      <c r="C513" s="32">
        <v>0</v>
      </c>
      <c r="D513" s="32">
        <v>0</v>
      </c>
    </row>
    <row r="514" spans="1:4">
      <c r="A514" s="32">
        <v>9.5395131710570187</v>
      </c>
      <c r="B514" s="32">
        <v>0.76067076594726857</v>
      </c>
      <c r="C514" s="32">
        <v>0</v>
      </c>
      <c r="D514" s="32">
        <v>0</v>
      </c>
    </row>
    <row r="515" spans="1:4">
      <c r="A515" s="32">
        <v>9.5425141713904633</v>
      </c>
      <c r="B515" s="32">
        <v>0.76104615209525883</v>
      </c>
      <c r="C515" s="32">
        <v>0</v>
      </c>
      <c r="D515" s="32">
        <v>0</v>
      </c>
    </row>
    <row r="516" spans="1:4">
      <c r="A516" s="32">
        <v>9.545515171723908</v>
      </c>
      <c r="B516" s="32">
        <v>0.7614240084178675</v>
      </c>
      <c r="C516" s="32">
        <v>0</v>
      </c>
      <c r="D516" s="32">
        <v>0</v>
      </c>
    </row>
    <row r="517" spans="1:4">
      <c r="A517" s="32">
        <v>9.5485161720573526</v>
      </c>
      <c r="B517" s="32">
        <v>0.76180433972088157</v>
      </c>
      <c r="C517" s="32">
        <v>0</v>
      </c>
      <c r="D517" s="32">
        <v>0</v>
      </c>
    </row>
    <row r="518" spans="1:4">
      <c r="A518" s="32">
        <v>9.5515171723907972</v>
      </c>
      <c r="B518" s="32">
        <v>0.76218715081008837</v>
      </c>
      <c r="C518" s="32">
        <v>0</v>
      </c>
      <c r="D518" s="32">
        <v>0</v>
      </c>
    </row>
    <row r="519" spans="1:4">
      <c r="A519" s="32">
        <v>9.5545181727242419</v>
      </c>
      <c r="B519" s="32">
        <v>0.76257244649127509</v>
      </c>
      <c r="C519" s="32">
        <v>0</v>
      </c>
      <c r="D519" s="32">
        <v>0</v>
      </c>
    </row>
    <row r="520" spans="1:4">
      <c r="A520" s="32">
        <v>9.5575191730576865</v>
      </c>
      <c r="B520" s="32">
        <v>0.76296023157022885</v>
      </c>
      <c r="C520" s="32">
        <v>0</v>
      </c>
      <c r="D520" s="32">
        <v>0</v>
      </c>
    </row>
    <row r="521" spans="1:4">
      <c r="A521" s="32">
        <v>9.5605201733911311</v>
      </c>
      <c r="B521" s="32">
        <v>0.76335051085273697</v>
      </c>
      <c r="C521" s="32">
        <v>0</v>
      </c>
      <c r="D521" s="32">
        <v>0</v>
      </c>
    </row>
    <row r="522" spans="1:4">
      <c r="A522" s="32">
        <v>9.563521173724574</v>
      </c>
      <c r="B522" s="32">
        <v>0.76374328914458633</v>
      </c>
      <c r="C522" s="32">
        <v>0</v>
      </c>
      <c r="D522" s="32">
        <v>0</v>
      </c>
    </row>
    <row r="523" spans="1:4">
      <c r="A523" s="32">
        <v>9.5665221740580186</v>
      </c>
      <c r="B523" s="32">
        <v>0.76413857125156459</v>
      </c>
      <c r="C523" s="32">
        <v>0</v>
      </c>
      <c r="D523" s="32">
        <v>0</v>
      </c>
    </row>
    <row r="524" spans="1:4">
      <c r="A524" s="32">
        <v>9.5695231743914633</v>
      </c>
      <c r="B524" s="32">
        <v>0.76453636197945862</v>
      </c>
      <c r="C524" s="32">
        <v>0</v>
      </c>
      <c r="D524" s="32">
        <v>0</v>
      </c>
    </row>
    <row r="525" spans="1:4">
      <c r="A525" s="32">
        <v>9.5725241747249079</v>
      </c>
      <c r="B525" s="32">
        <v>0.76493666613405586</v>
      </c>
      <c r="C525" s="32">
        <v>0</v>
      </c>
      <c r="D525" s="32">
        <v>0</v>
      </c>
    </row>
    <row r="526" spans="1:4">
      <c r="A526" s="32">
        <v>9.5755251750583525</v>
      </c>
      <c r="B526" s="32">
        <v>0.7653394885211432</v>
      </c>
      <c r="C526" s="32">
        <v>0</v>
      </c>
      <c r="D526" s="32">
        <v>0</v>
      </c>
    </row>
    <row r="527" spans="1:4">
      <c r="A527" s="32">
        <v>9.5785261753917972</v>
      </c>
      <c r="B527" s="32">
        <v>0.76574483394650816</v>
      </c>
      <c r="C527" s="32">
        <v>0</v>
      </c>
      <c r="D527" s="32">
        <v>0</v>
      </c>
    </row>
    <row r="528" spans="1:4">
      <c r="A528" s="32">
        <v>9.5815271757252418</v>
      </c>
      <c r="B528" s="32">
        <v>0.76615270721593765</v>
      </c>
      <c r="C528" s="32">
        <v>0</v>
      </c>
      <c r="D528" s="32">
        <v>0</v>
      </c>
    </row>
    <row r="529" spans="1:4">
      <c r="A529" s="32">
        <v>9.5845281760586865</v>
      </c>
      <c r="B529" s="32">
        <v>0.76656311313521908</v>
      </c>
      <c r="C529" s="32">
        <v>0</v>
      </c>
      <c r="D529" s="32">
        <v>0</v>
      </c>
    </row>
    <row r="530" spans="1:4">
      <c r="A530" s="32">
        <v>9.5875291763921311</v>
      </c>
      <c r="B530" s="32">
        <v>0.76697605651013945</v>
      </c>
      <c r="C530" s="32">
        <v>0</v>
      </c>
      <c r="D530" s="32">
        <v>0</v>
      </c>
    </row>
    <row r="531" spans="1:4">
      <c r="A531" s="32">
        <v>9.5905301767255757</v>
      </c>
      <c r="B531" s="32">
        <v>0.76739154214648608</v>
      </c>
      <c r="C531" s="32">
        <v>0</v>
      </c>
      <c r="D531" s="32">
        <v>0</v>
      </c>
    </row>
    <row r="532" spans="1:4">
      <c r="A532" s="32">
        <v>9.5935311770590204</v>
      </c>
      <c r="B532" s="32">
        <v>0.76780957485004619</v>
      </c>
      <c r="C532" s="32">
        <v>0</v>
      </c>
      <c r="D532" s="32">
        <v>0</v>
      </c>
    </row>
    <row r="533" spans="1:4">
      <c r="A533" s="32">
        <v>9.596532177392465</v>
      </c>
      <c r="B533" s="32">
        <v>0.768230159426607</v>
      </c>
      <c r="C533" s="32">
        <v>0</v>
      </c>
      <c r="D533" s="32">
        <v>0</v>
      </c>
    </row>
    <row r="534" spans="1:4">
      <c r="A534" s="32">
        <v>9.5995331777259079</v>
      </c>
      <c r="B534" s="32">
        <v>0.76865330068195525</v>
      </c>
      <c r="C534" s="32">
        <v>0</v>
      </c>
      <c r="D534" s="32">
        <v>0</v>
      </c>
    </row>
    <row r="535" spans="1:4">
      <c r="A535" s="32">
        <v>9.6025341780593525</v>
      </c>
      <c r="B535" s="32">
        <v>0.76907900342187885</v>
      </c>
      <c r="C535" s="32">
        <v>0</v>
      </c>
      <c r="D535" s="32">
        <v>0</v>
      </c>
    </row>
    <row r="536" spans="1:4">
      <c r="A536" s="32">
        <v>9.6055351783927971</v>
      </c>
      <c r="B536" s="32">
        <v>0.76950727245216455</v>
      </c>
      <c r="C536" s="32">
        <v>0</v>
      </c>
      <c r="D536" s="32">
        <v>0</v>
      </c>
    </row>
    <row r="537" spans="1:4">
      <c r="A537" s="32">
        <v>9.6085361787262418</v>
      </c>
      <c r="B537" s="32">
        <v>0.76993811257859979</v>
      </c>
      <c r="C537" s="32">
        <v>0</v>
      </c>
      <c r="D537" s="32">
        <v>0</v>
      </c>
    </row>
    <row r="538" spans="1:4">
      <c r="A538" s="32">
        <v>9.6115371790596864</v>
      </c>
      <c r="B538" s="32">
        <v>0.77037152860697156</v>
      </c>
      <c r="C538" s="32">
        <v>0</v>
      </c>
      <c r="D538" s="32">
        <v>0</v>
      </c>
    </row>
    <row r="539" spans="1:4">
      <c r="A539" s="32">
        <v>9.614538179393131</v>
      </c>
      <c r="B539" s="32">
        <v>0.77080752534306707</v>
      </c>
      <c r="C539" s="32">
        <v>0</v>
      </c>
      <c r="D539" s="32">
        <v>0</v>
      </c>
    </row>
    <row r="540" spans="1:4">
      <c r="A540" s="32">
        <v>9.6175391797265757</v>
      </c>
      <c r="B540" s="32">
        <v>0.77124610759267365</v>
      </c>
      <c r="C540" s="32">
        <v>0</v>
      </c>
      <c r="D540" s="32">
        <v>0</v>
      </c>
    </row>
    <row r="541" spans="1:4">
      <c r="A541" s="32">
        <v>9.6205401800600203</v>
      </c>
      <c r="B541" s="32">
        <v>0.77168728016157839</v>
      </c>
      <c r="C541" s="32">
        <v>0</v>
      </c>
      <c r="D541" s="32">
        <v>0</v>
      </c>
    </row>
    <row r="542" spans="1:4">
      <c r="A542" s="32">
        <v>9.623541180393465</v>
      </c>
      <c r="B542" s="32">
        <v>0.77213104785556852</v>
      </c>
      <c r="C542" s="32">
        <v>0</v>
      </c>
      <c r="D542" s="32">
        <v>0</v>
      </c>
    </row>
    <row r="543" spans="1:4">
      <c r="A543" s="32">
        <v>9.6265421807269096</v>
      </c>
      <c r="B543" s="32">
        <v>0.77257741548043124</v>
      </c>
      <c r="C543" s="32">
        <v>0</v>
      </c>
      <c r="D543" s="32">
        <v>0</v>
      </c>
    </row>
    <row r="544" spans="1:4">
      <c r="A544" s="32">
        <v>9.6295431810603542</v>
      </c>
      <c r="B544" s="32">
        <v>0.77302638784195377</v>
      </c>
      <c r="C544" s="32">
        <v>0</v>
      </c>
      <c r="D544" s="32">
        <v>0</v>
      </c>
    </row>
    <row r="545" spans="1:4">
      <c r="A545" s="32">
        <v>9.6325441813937971</v>
      </c>
      <c r="B545" s="32">
        <v>0.77347796974592287</v>
      </c>
      <c r="C545" s="32">
        <v>0</v>
      </c>
      <c r="D545" s="32">
        <v>0</v>
      </c>
    </row>
    <row r="546" spans="1:4">
      <c r="A546" s="32">
        <v>9.6355451817272417</v>
      </c>
      <c r="B546" s="32">
        <v>0.77393216599812653</v>
      </c>
      <c r="C546" s="32">
        <v>0</v>
      </c>
      <c r="D546" s="32">
        <v>0</v>
      </c>
    </row>
    <row r="547" spans="1:4">
      <c r="A547" s="32">
        <v>9.6385461820606864</v>
      </c>
      <c r="B547" s="32">
        <v>0.77438898140435153</v>
      </c>
      <c r="C547" s="32">
        <v>0</v>
      </c>
      <c r="D547" s="32">
        <v>0</v>
      </c>
    </row>
    <row r="548" spans="1:4">
      <c r="A548" s="32">
        <v>9.641547182394131</v>
      </c>
      <c r="B548" s="32">
        <v>0.77484842077038507</v>
      </c>
      <c r="C548" s="32">
        <v>0</v>
      </c>
      <c r="D548" s="32">
        <v>0</v>
      </c>
    </row>
    <row r="549" spans="1:4">
      <c r="A549" s="32">
        <v>9.6445481827275756</v>
      </c>
      <c r="B549" s="32">
        <v>0.77531048890201426</v>
      </c>
      <c r="C549" s="32">
        <v>0</v>
      </c>
      <c r="D549" s="32">
        <v>0</v>
      </c>
    </row>
    <row r="550" spans="1:4">
      <c r="A550" s="32">
        <v>9.6475491830610203</v>
      </c>
      <c r="B550" s="32">
        <v>0.77577519060502653</v>
      </c>
      <c r="C550" s="32">
        <v>0</v>
      </c>
      <c r="D550" s="32">
        <v>0</v>
      </c>
    </row>
    <row r="551" spans="1:4">
      <c r="A551" s="32">
        <v>9.6505501833944649</v>
      </c>
      <c r="B551" s="32">
        <v>0.77624253068520888</v>
      </c>
      <c r="C551" s="32">
        <v>0</v>
      </c>
      <c r="D551" s="32">
        <v>0</v>
      </c>
    </row>
    <row r="552" spans="1:4">
      <c r="A552" s="32">
        <v>9.6535511837279095</v>
      </c>
      <c r="B552" s="32">
        <v>0.77671251394834862</v>
      </c>
      <c r="C552" s="32">
        <v>0</v>
      </c>
      <c r="D552" s="32">
        <v>0</v>
      </c>
    </row>
    <row r="553" spans="1:4">
      <c r="A553" s="32">
        <v>9.6565521840613542</v>
      </c>
      <c r="B553" s="32">
        <v>0.77718514520023285</v>
      </c>
      <c r="C553" s="32">
        <v>0</v>
      </c>
      <c r="D553" s="32">
        <v>0</v>
      </c>
    </row>
    <row r="554" spans="1:4">
      <c r="A554" s="32">
        <v>9.6595531843947988</v>
      </c>
      <c r="B554" s="32">
        <v>0.77766042924664869</v>
      </c>
      <c r="C554" s="32">
        <v>0</v>
      </c>
      <c r="D554" s="32">
        <v>0</v>
      </c>
    </row>
    <row r="555" spans="1:4">
      <c r="A555" s="32">
        <v>9.6625541847282435</v>
      </c>
      <c r="B555" s="32">
        <v>0.77813837089338367</v>
      </c>
      <c r="C555" s="32">
        <v>0</v>
      </c>
      <c r="D555" s="32">
        <v>0</v>
      </c>
    </row>
    <row r="556" spans="1:4">
      <c r="A556" s="32">
        <v>9.6655551850616881</v>
      </c>
      <c r="B556" s="32">
        <v>0.77861897494622456</v>
      </c>
      <c r="C556" s="32">
        <v>0</v>
      </c>
      <c r="D556" s="32">
        <v>0</v>
      </c>
    </row>
    <row r="557" spans="1:4">
      <c r="A557" s="32">
        <v>9.668556185395131</v>
      </c>
      <c r="B557" s="32">
        <v>0.77910224621095858</v>
      </c>
      <c r="C557" s="32">
        <v>0</v>
      </c>
      <c r="D557" s="32">
        <v>0</v>
      </c>
    </row>
    <row r="558" spans="1:4">
      <c r="A558" s="32">
        <v>9.6715571857285756</v>
      </c>
      <c r="B558" s="32">
        <v>0.77958818949337338</v>
      </c>
      <c r="C558" s="32">
        <v>0</v>
      </c>
      <c r="D558" s="32">
        <v>0</v>
      </c>
    </row>
    <row r="559" spans="1:4">
      <c r="A559" s="32">
        <v>9.6745581860620202</v>
      </c>
      <c r="B559" s="32">
        <v>0.78007680959925596</v>
      </c>
      <c r="C559" s="32">
        <v>0</v>
      </c>
      <c r="D559" s="32">
        <v>0</v>
      </c>
    </row>
    <row r="560" spans="1:4">
      <c r="A560" s="32">
        <v>9.6775591863954649</v>
      </c>
      <c r="B560" s="32">
        <v>0.7805681113343933</v>
      </c>
      <c r="C560" s="32">
        <v>0</v>
      </c>
      <c r="D560" s="32">
        <v>0</v>
      </c>
    </row>
    <row r="561" spans="1:4">
      <c r="A561" s="32">
        <v>9.6805601867289095</v>
      </c>
      <c r="B561" s="32">
        <v>0.78106209950457284</v>
      </c>
      <c r="C561" s="32">
        <v>0</v>
      </c>
      <c r="D561" s="32">
        <v>0</v>
      </c>
    </row>
    <row r="562" spans="1:4">
      <c r="A562" s="32">
        <v>9.6835611870623541</v>
      </c>
      <c r="B562" s="32">
        <v>0.78155877891558156</v>
      </c>
      <c r="C562" s="32">
        <v>0</v>
      </c>
      <c r="D562" s="32">
        <v>0</v>
      </c>
    </row>
    <row r="563" spans="1:4">
      <c r="A563" s="32">
        <v>9.6865621873957988</v>
      </c>
      <c r="B563" s="32">
        <v>0.7820581543732068</v>
      </c>
      <c r="C563" s="32">
        <v>0</v>
      </c>
      <c r="D563" s="32">
        <v>0</v>
      </c>
    </row>
    <row r="564" spans="1:4">
      <c r="A564" s="32">
        <v>9.6895631877292434</v>
      </c>
      <c r="B564" s="32">
        <v>0.78256023068323577</v>
      </c>
      <c r="C564" s="32">
        <v>0</v>
      </c>
      <c r="D564" s="32">
        <v>0</v>
      </c>
    </row>
    <row r="565" spans="1:4">
      <c r="A565" s="32">
        <v>9.692564188062688</v>
      </c>
      <c r="B565" s="32">
        <v>0.78306501265145556</v>
      </c>
      <c r="C565" s="32">
        <v>0</v>
      </c>
      <c r="D565" s="32">
        <v>0</v>
      </c>
    </row>
    <row r="566" spans="1:4">
      <c r="A566" s="32">
        <v>9.6955651883961327</v>
      </c>
      <c r="B566" s="32">
        <v>0.78357250508365339</v>
      </c>
      <c r="C566" s="32">
        <v>0</v>
      </c>
      <c r="D566" s="32">
        <v>0</v>
      </c>
    </row>
    <row r="567" spans="1:4">
      <c r="A567" s="32">
        <v>9.6985661887295773</v>
      </c>
      <c r="B567" s="32">
        <v>0.78408271278561648</v>
      </c>
      <c r="C567" s="32">
        <v>0</v>
      </c>
      <c r="D567" s="32">
        <v>0</v>
      </c>
    </row>
    <row r="568" spans="1:4">
      <c r="A568" s="32">
        <v>9.7015671890630202</v>
      </c>
      <c r="B568" s="32">
        <v>0.7845956405631318</v>
      </c>
      <c r="C568" s="32">
        <v>0</v>
      </c>
      <c r="D568" s="32">
        <v>0</v>
      </c>
    </row>
    <row r="569" spans="1:4">
      <c r="A569" s="32">
        <v>9.7045681893964648</v>
      </c>
      <c r="B569" s="32">
        <v>0.78511129322198703</v>
      </c>
      <c r="C569" s="32">
        <v>0</v>
      </c>
      <c r="D569" s="32">
        <v>0</v>
      </c>
    </row>
    <row r="570" spans="1:4">
      <c r="A570" s="32">
        <v>9.7075691897299095</v>
      </c>
      <c r="B570" s="32">
        <v>0.78562967556796914</v>
      </c>
      <c r="C570" s="32">
        <v>0</v>
      </c>
      <c r="D570" s="32">
        <v>0</v>
      </c>
    </row>
    <row r="571" spans="1:4">
      <c r="A571" s="32">
        <v>9.7105701900633541</v>
      </c>
      <c r="B571" s="32">
        <v>0.78615079240686525</v>
      </c>
      <c r="C571" s="32">
        <v>0</v>
      </c>
      <c r="D571" s="32">
        <v>0</v>
      </c>
    </row>
    <row r="572" spans="1:4">
      <c r="A572" s="32">
        <v>9.7135711903967987</v>
      </c>
      <c r="B572" s="32">
        <v>0.78667464854446256</v>
      </c>
      <c r="C572" s="32">
        <v>0</v>
      </c>
      <c r="D572" s="32">
        <v>0</v>
      </c>
    </row>
    <row r="573" spans="1:4">
      <c r="A573" s="32">
        <v>9.7165721907302434</v>
      </c>
      <c r="B573" s="32">
        <v>0.7872012487865484</v>
      </c>
      <c r="C573" s="32">
        <v>0</v>
      </c>
      <c r="D573" s="32">
        <v>0</v>
      </c>
    </row>
    <row r="574" spans="1:4">
      <c r="A574" s="32">
        <v>9.719573191063688</v>
      </c>
      <c r="B574" s="32">
        <v>0.78773059793890976</v>
      </c>
      <c r="C574" s="32">
        <v>0</v>
      </c>
      <c r="D574" s="32">
        <v>0</v>
      </c>
    </row>
    <row r="575" spans="1:4">
      <c r="A575" s="32">
        <v>9.7225741913971326</v>
      </c>
      <c r="B575" s="32">
        <v>0.78826270080733407</v>
      </c>
      <c r="C575" s="32">
        <v>0</v>
      </c>
      <c r="D575" s="32">
        <v>0</v>
      </c>
    </row>
    <row r="576" spans="1:4">
      <c r="A576" s="32">
        <v>9.7255751917305773</v>
      </c>
      <c r="B576" s="32">
        <v>0.78879756219760833</v>
      </c>
      <c r="C576" s="32">
        <v>0</v>
      </c>
      <c r="D576" s="32">
        <v>0</v>
      </c>
    </row>
    <row r="577" spans="1:4">
      <c r="A577" s="32">
        <v>9.7285761920640219</v>
      </c>
      <c r="B577" s="32">
        <v>0.78933518691551974</v>
      </c>
      <c r="C577" s="32">
        <v>0</v>
      </c>
      <c r="D577" s="32">
        <v>0</v>
      </c>
    </row>
    <row r="578" spans="1:4">
      <c r="A578" s="32">
        <v>9.7315771923974665</v>
      </c>
      <c r="B578" s="32">
        <v>0.78987557976685563</v>
      </c>
      <c r="C578" s="32">
        <v>0</v>
      </c>
      <c r="D578" s="32">
        <v>0</v>
      </c>
    </row>
    <row r="579" spans="1:4">
      <c r="A579" s="32">
        <v>9.7345781927309112</v>
      </c>
      <c r="B579" s="32">
        <v>0.79041874555740321</v>
      </c>
      <c r="C579" s="32">
        <v>0</v>
      </c>
      <c r="D579" s="32">
        <v>0</v>
      </c>
    </row>
    <row r="580" spans="1:4">
      <c r="A580" s="32">
        <v>9.737579193064354</v>
      </c>
      <c r="B580" s="32">
        <v>0.79096468909294915</v>
      </c>
      <c r="C580" s="32">
        <v>0</v>
      </c>
      <c r="D580" s="32">
        <v>0</v>
      </c>
    </row>
    <row r="581" spans="1:4">
      <c r="A581" s="32">
        <v>9.7405801933977987</v>
      </c>
      <c r="B581" s="32">
        <v>0.79151341517928142</v>
      </c>
      <c r="C581" s="32">
        <v>0</v>
      </c>
      <c r="D581" s="32">
        <v>0</v>
      </c>
    </row>
    <row r="582" spans="1:4">
      <c r="A582" s="32">
        <v>9.7435811937312433</v>
      </c>
      <c r="B582" s="32">
        <v>0.7920649286221868</v>
      </c>
      <c r="C582" s="32">
        <v>0</v>
      </c>
      <c r="D582" s="32">
        <v>0</v>
      </c>
    </row>
    <row r="583" spans="1:4">
      <c r="A583" s="32">
        <v>9.746582194064688</v>
      </c>
      <c r="B583" s="32">
        <v>0.79261923422745273</v>
      </c>
      <c r="C583" s="32">
        <v>0</v>
      </c>
      <c r="D583" s="32">
        <v>0</v>
      </c>
    </row>
    <row r="584" spans="1:4">
      <c r="A584" s="32">
        <v>9.7495831943981326</v>
      </c>
      <c r="B584" s="32">
        <v>0.79317633680086619</v>
      </c>
      <c r="C584" s="32">
        <v>0</v>
      </c>
      <c r="D584" s="32">
        <v>0</v>
      </c>
    </row>
    <row r="585" spans="1:4">
      <c r="A585" s="32">
        <v>9.7525841947315772</v>
      </c>
      <c r="B585" s="32">
        <v>0.79373624114821428</v>
      </c>
      <c r="C585" s="32">
        <v>0</v>
      </c>
      <c r="D585" s="32">
        <v>0</v>
      </c>
    </row>
    <row r="586" spans="1:4">
      <c r="A586" s="32">
        <v>9.7555851950650219</v>
      </c>
      <c r="B586" s="32">
        <v>0.79429895207528456</v>
      </c>
      <c r="C586" s="32">
        <v>0</v>
      </c>
      <c r="D586" s="32">
        <v>0</v>
      </c>
    </row>
    <row r="587" spans="1:4">
      <c r="A587" s="32">
        <v>9.7585861953984665</v>
      </c>
      <c r="B587" s="32">
        <v>0.7948644743878639</v>
      </c>
      <c r="C587" s="32">
        <v>0</v>
      </c>
      <c r="D587" s="32">
        <v>0</v>
      </c>
    </row>
    <row r="588" spans="1:4">
      <c r="A588" s="32">
        <v>9.7615871957319111</v>
      </c>
      <c r="B588" s="32">
        <v>0.7954328128917395</v>
      </c>
      <c r="C588" s="32">
        <v>0</v>
      </c>
      <c r="D588" s="32">
        <v>0</v>
      </c>
    </row>
    <row r="589" spans="1:4">
      <c r="A589" s="32">
        <v>9.7645881960653558</v>
      </c>
      <c r="B589" s="32">
        <v>0.79600397239269882</v>
      </c>
      <c r="C589" s="32">
        <v>0</v>
      </c>
      <c r="D589" s="32">
        <v>0</v>
      </c>
    </row>
    <row r="590" spans="1:4">
      <c r="A590" s="32">
        <v>9.7675891963988004</v>
      </c>
      <c r="B590" s="32">
        <v>0.79657795769652884</v>
      </c>
      <c r="C590" s="32">
        <v>0</v>
      </c>
      <c r="D590" s="32">
        <v>0</v>
      </c>
    </row>
    <row r="591" spans="1:4">
      <c r="A591" s="32">
        <v>9.7705901967322433</v>
      </c>
      <c r="B591" s="32">
        <v>0.79715477360901643</v>
      </c>
      <c r="C591" s="32">
        <v>0</v>
      </c>
      <c r="D591" s="32">
        <v>0</v>
      </c>
    </row>
    <row r="592" spans="1:4">
      <c r="A592" s="32">
        <v>9.7735911970656879</v>
      </c>
      <c r="B592" s="32">
        <v>0.79773442493594948</v>
      </c>
      <c r="C592" s="32">
        <v>0</v>
      </c>
      <c r="D592" s="32">
        <v>0</v>
      </c>
    </row>
    <row r="593" spans="1:4">
      <c r="A593" s="32">
        <v>9.7765921973991325</v>
      </c>
      <c r="B593" s="32">
        <v>0.79831691648311487</v>
      </c>
      <c r="C593" s="32">
        <v>0</v>
      </c>
      <c r="D593" s="32">
        <v>0</v>
      </c>
    </row>
    <row r="594" spans="1:4">
      <c r="A594" s="32">
        <v>9.7795931977325772</v>
      </c>
      <c r="B594" s="32">
        <v>0.79890225305629992</v>
      </c>
      <c r="C594" s="32">
        <v>0</v>
      </c>
      <c r="D594" s="32">
        <v>0</v>
      </c>
    </row>
    <row r="595" spans="1:4">
      <c r="A595" s="32">
        <v>9.7825941980660218</v>
      </c>
      <c r="B595" s="32">
        <v>0.7994904394612915</v>
      </c>
      <c r="C595" s="32">
        <v>0</v>
      </c>
      <c r="D595" s="32">
        <v>0</v>
      </c>
    </row>
    <row r="596" spans="1:4">
      <c r="A596" s="32">
        <v>9.7855951983994665</v>
      </c>
      <c r="B596" s="32">
        <v>0.80008148050387717</v>
      </c>
      <c r="C596" s="32">
        <v>0</v>
      </c>
      <c r="D596" s="32">
        <v>0</v>
      </c>
    </row>
    <row r="597" spans="1:4">
      <c r="A597" s="32">
        <v>9.7885961987329111</v>
      </c>
      <c r="B597" s="32">
        <v>0.80067538098984392</v>
      </c>
      <c r="C597" s="32">
        <v>0</v>
      </c>
      <c r="D597" s="32">
        <v>0</v>
      </c>
    </row>
    <row r="598" spans="1:4">
      <c r="A598" s="32">
        <v>9.7915971990663557</v>
      </c>
      <c r="B598" s="32">
        <v>0.80127214572497896</v>
      </c>
      <c r="C598" s="32">
        <v>0</v>
      </c>
      <c r="D598" s="32">
        <v>0</v>
      </c>
    </row>
    <row r="599" spans="1:4">
      <c r="A599" s="32">
        <v>9.7945981993998004</v>
      </c>
      <c r="B599" s="32">
        <v>0.80187177951506949</v>
      </c>
      <c r="C599" s="32">
        <v>0</v>
      </c>
      <c r="D599" s="32">
        <v>0</v>
      </c>
    </row>
    <row r="600" spans="1:4">
      <c r="A600" s="32">
        <v>9.797599199733245</v>
      </c>
      <c r="B600" s="32">
        <v>0.80247428716590263</v>
      </c>
      <c r="C600" s="32">
        <v>0</v>
      </c>
      <c r="D600" s="32">
        <v>0</v>
      </c>
    </row>
    <row r="601" spans="1:4">
      <c r="A601" s="32">
        <v>9.8006002000666896</v>
      </c>
      <c r="B601" s="32">
        <v>0.80307967348326581</v>
      </c>
      <c r="C601" s="32">
        <v>0</v>
      </c>
      <c r="D601" s="32">
        <v>0</v>
      </c>
    </row>
    <row r="602" spans="1:4">
      <c r="A602" s="32">
        <v>9.8036012004001325</v>
      </c>
      <c r="B602" s="32">
        <v>0.80368794327294568</v>
      </c>
      <c r="C602" s="32">
        <v>0</v>
      </c>
      <c r="D602" s="32">
        <v>0</v>
      </c>
    </row>
    <row r="603" spans="1:4">
      <c r="A603" s="32">
        <v>9.8066022007335771</v>
      </c>
      <c r="B603" s="32">
        <v>0.80429910134073024</v>
      </c>
      <c r="C603" s="32">
        <v>0</v>
      </c>
      <c r="D603" s="32">
        <v>0</v>
      </c>
    </row>
    <row r="604" spans="1:4">
      <c r="A604" s="32">
        <v>9.8096032010670218</v>
      </c>
      <c r="B604" s="32">
        <v>0.80491315249240614</v>
      </c>
      <c r="C604" s="32">
        <v>0</v>
      </c>
      <c r="D604" s="32">
        <v>0</v>
      </c>
    </row>
    <row r="605" spans="1:4">
      <c r="A605" s="32">
        <v>9.8126042014004664</v>
      </c>
      <c r="B605" s="32">
        <v>0.80553010153376081</v>
      </c>
      <c r="C605" s="32">
        <v>0</v>
      </c>
      <c r="D605" s="32">
        <v>0</v>
      </c>
    </row>
    <row r="606" spans="1:4">
      <c r="A606" s="32">
        <v>9.815605201733911</v>
      </c>
      <c r="B606" s="32">
        <v>0.80614995327058137</v>
      </c>
      <c r="C606" s="32">
        <v>0</v>
      </c>
      <c r="D606" s="32">
        <v>0</v>
      </c>
    </row>
    <row r="607" spans="1:4">
      <c r="A607" s="32">
        <v>9.8186062020673557</v>
      </c>
      <c r="B607" s="32">
        <v>0.80677271250865501</v>
      </c>
      <c r="C607" s="32">
        <v>0</v>
      </c>
      <c r="D607" s="32">
        <v>0</v>
      </c>
    </row>
    <row r="608" spans="1:4">
      <c r="A608" s="32">
        <v>9.8216072024008003</v>
      </c>
      <c r="B608" s="32">
        <v>0.80739838405376885</v>
      </c>
      <c r="C608" s="32">
        <v>0</v>
      </c>
      <c r="D608" s="32">
        <v>0</v>
      </c>
    </row>
    <row r="609" spans="1:4">
      <c r="A609" s="32">
        <v>9.824608202734245</v>
      </c>
      <c r="B609" s="32">
        <v>0.8080269727117102</v>
      </c>
      <c r="C609" s="32">
        <v>0</v>
      </c>
      <c r="D609" s="32">
        <v>0</v>
      </c>
    </row>
    <row r="610" spans="1:4">
      <c r="A610" s="32">
        <v>9.8276092030676896</v>
      </c>
      <c r="B610" s="32">
        <v>0.80865848328826617</v>
      </c>
      <c r="C610" s="32">
        <v>0</v>
      </c>
      <c r="D610" s="32">
        <v>0</v>
      </c>
    </row>
    <row r="611" spans="1:4">
      <c r="A611" s="32">
        <v>9.8306102034011342</v>
      </c>
      <c r="B611" s="32">
        <v>0.80929292058922397</v>
      </c>
      <c r="C611" s="32">
        <v>0</v>
      </c>
      <c r="D611" s="32">
        <v>0</v>
      </c>
    </row>
    <row r="612" spans="1:4">
      <c r="A612" s="32">
        <v>9.8336112037345789</v>
      </c>
      <c r="B612" s="32">
        <v>0.80993028942037093</v>
      </c>
      <c r="C612" s="32">
        <v>0</v>
      </c>
      <c r="D612" s="32">
        <v>0</v>
      </c>
    </row>
    <row r="613" spans="1:4">
      <c r="A613" s="32">
        <v>9.8366122040680235</v>
      </c>
      <c r="B613" s="32">
        <v>0.81057059458749403</v>
      </c>
      <c r="C613" s="32">
        <v>0</v>
      </c>
      <c r="D613" s="32">
        <v>0</v>
      </c>
    </row>
    <row r="614" spans="1:4">
      <c r="A614" s="32">
        <v>9.8396132044014664</v>
      </c>
      <c r="B614" s="32">
        <v>0.81121384089638016</v>
      </c>
      <c r="C614" s="32">
        <v>0</v>
      </c>
      <c r="D614" s="32">
        <v>0</v>
      </c>
    </row>
    <row r="615" spans="1:4">
      <c r="A615" s="32">
        <v>9.842614204734911</v>
      </c>
      <c r="B615" s="32">
        <v>0.81186003315281741</v>
      </c>
      <c r="C615" s="32">
        <v>0</v>
      </c>
      <c r="D615" s="32">
        <v>0</v>
      </c>
    </row>
    <row r="616" spans="1:4">
      <c r="A616" s="32">
        <v>9.8456152050683556</v>
      </c>
      <c r="B616" s="32">
        <v>0.81250917616259233</v>
      </c>
      <c r="C616" s="32">
        <v>0</v>
      </c>
      <c r="D616" s="32">
        <v>0</v>
      </c>
    </row>
    <row r="617" spans="1:4">
      <c r="A617" s="32">
        <v>9.8486162054018003</v>
      </c>
      <c r="B617" s="32">
        <v>0.81316127473149236</v>
      </c>
      <c r="C617" s="32">
        <v>0</v>
      </c>
      <c r="D617" s="32">
        <v>0</v>
      </c>
    </row>
    <row r="618" spans="1:4">
      <c r="A618" s="32">
        <v>9.8516172057352449</v>
      </c>
      <c r="B618" s="32">
        <v>0.81381633366530459</v>
      </c>
      <c r="C618" s="32">
        <v>0</v>
      </c>
      <c r="D618" s="32">
        <v>0</v>
      </c>
    </row>
    <row r="619" spans="1:4">
      <c r="A619" s="32">
        <v>9.8546182060686895</v>
      </c>
      <c r="B619" s="32">
        <v>0.81447435776981625</v>
      </c>
      <c r="C619" s="32">
        <v>0</v>
      </c>
      <c r="D619" s="32">
        <v>0</v>
      </c>
    </row>
    <row r="620" spans="1:4">
      <c r="A620" s="32">
        <v>9.8576192064021342</v>
      </c>
      <c r="B620" s="32">
        <v>0.81513535185081454</v>
      </c>
      <c r="C620" s="32">
        <v>0</v>
      </c>
      <c r="D620" s="32">
        <v>0</v>
      </c>
    </row>
    <row r="621" spans="1:4">
      <c r="A621" s="32">
        <v>9.8606202067355788</v>
      </c>
      <c r="B621" s="32">
        <v>0.81579932071408656</v>
      </c>
      <c r="C621" s="32">
        <v>0</v>
      </c>
      <c r="D621" s="32">
        <v>0</v>
      </c>
    </row>
    <row r="622" spans="1:4">
      <c r="A622" s="32">
        <v>9.8636212070690235</v>
      </c>
      <c r="B622" s="32">
        <v>0.81646626916541964</v>
      </c>
      <c r="C622" s="32">
        <v>0</v>
      </c>
      <c r="D622" s="32">
        <v>0</v>
      </c>
    </row>
    <row r="623" spans="1:4">
      <c r="A623" s="32">
        <v>9.8666222074024681</v>
      </c>
      <c r="B623" s="32">
        <v>0.81713620201060078</v>
      </c>
      <c r="C623" s="32">
        <v>0</v>
      </c>
      <c r="D623" s="32">
        <v>0</v>
      </c>
    </row>
    <row r="624" spans="1:4">
      <c r="A624" s="32">
        <v>9.8696232077359127</v>
      </c>
      <c r="B624" s="32">
        <v>0.8178091240554175</v>
      </c>
      <c r="C624" s="32">
        <v>0</v>
      </c>
      <c r="D624" s="32">
        <v>0</v>
      </c>
    </row>
    <row r="625" spans="1:4">
      <c r="A625" s="32">
        <v>9.8726242080693556</v>
      </c>
      <c r="B625" s="32">
        <v>0.81848504010565626</v>
      </c>
      <c r="C625" s="32">
        <v>0</v>
      </c>
      <c r="D625" s="32">
        <v>0</v>
      </c>
    </row>
    <row r="626" spans="1:4">
      <c r="A626" s="32">
        <v>9.8756252084028002</v>
      </c>
      <c r="B626" s="32">
        <v>0.81916395496710526</v>
      </c>
      <c r="C626" s="32">
        <v>0</v>
      </c>
      <c r="D626" s="32">
        <v>0</v>
      </c>
    </row>
    <row r="627" spans="1:4">
      <c r="A627" s="32">
        <v>9.8786262087362449</v>
      </c>
      <c r="B627" s="32">
        <v>0.81984587344555115</v>
      </c>
      <c r="C627" s="32">
        <v>0</v>
      </c>
      <c r="D627" s="32">
        <v>0</v>
      </c>
    </row>
    <row r="628" spans="1:4">
      <c r="A628" s="32">
        <v>9.8816272090696895</v>
      </c>
      <c r="B628" s="32">
        <v>0.82053080034678127</v>
      </c>
      <c r="C628" s="32">
        <v>0</v>
      </c>
      <c r="D628" s="32">
        <v>0</v>
      </c>
    </row>
    <row r="629" spans="1:4">
      <c r="A629" s="32">
        <v>9.8846282094031341</v>
      </c>
      <c r="B629" s="32">
        <v>0.82121874047658272</v>
      </c>
      <c r="C629" s="32">
        <v>0</v>
      </c>
      <c r="D629" s="32">
        <v>0</v>
      </c>
    </row>
    <row r="630" spans="1:4">
      <c r="A630" s="32">
        <v>9.8876292097365788</v>
      </c>
      <c r="B630" s="32">
        <v>0.82190969864074281</v>
      </c>
      <c r="C630" s="32">
        <v>0</v>
      </c>
      <c r="D630" s="32">
        <v>0</v>
      </c>
    </row>
    <row r="631" spans="1:4">
      <c r="A631" s="32">
        <v>9.8906302100700234</v>
      </c>
      <c r="B631" s="32">
        <v>0.82260367964504855</v>
      </c>
      <c r="C631" s="32">
        <v>0</v>
      </c>
      <c r="D631" s="32">
        <v>0</v>
      </c>
    </row>
    <row r="632" spans="1:4">
      <c r="A632" s="32">
        <v>9.893631210403468</v>
      </c>
      <c r="B632" s="32">
        <v>0.82330068829528724</v>
      </c>
      <c r="C632" s="32">
        <v>0</v>
      </c>
      <c r="D632" s="32">
        <v>0</v>
      </c>
    </row>
    <row r="633" spans="1:4">
      <c r="A633" s="32">
        <v>9.8966322107369127</v>
      </c>
      <c r="B633" s="32">
        <v>0.82400072939724611</v>
      </c>
      <c r="C633" s="32">
        <v>0</v>
      </c>
      <c r="D633" s="32">
        <v>0</v>
      </c>
    </row>
    <row r="634" spans="1:4">
      <c r="A634" s="32">
        <v>9.8996332110703573</v>
      </c>
      <c r="B634" s="32">
        <v>0.82470380775671237</v>
      </c>
      <c r="C634" s="32">
        <v>0</v>
      </c>
      <c r="D634" s="32">
        <v>0</v>
      </c>
    </row>
    <row r="635" spans="1:4">
      <c r="A635" s="32">
        <v>9.902634211403802</v>
      </c>
      <c r="B635" s="32">
        <v>0.82540992817947312</v>
      </c>
      <c r="C635" s="32">
        <v>0</v>
      </c>
      <c r="D635" s="32">
        <v>0</v>
      </c>
    </row>
    <row r="636" spans="1:4">
      <c r="A636" s="32">
        <v>9.9056352117372466</v>
      </c>
      <c r="B636" s="32">
        <v>0.82611909547131557</v>
      </c>
      <c r="C636" s="32">
        <v>0</v>
      </c>
      <c r="D636" s="32">
        <v>0</v>
      </c>
    </row>
    <row r="637" spans="1:4">
      <c r="A637" s="32">
        <v>9.9086362120706895</v>
      </c>
      <c r="B637" s="32">
        <v>0.82683131443802649</v>
      </c>
      <c r="C637" s="32">
        <v>0</v>
      </c>
      <c r="D637" s="32">
        <v>0</v>
      </c>
    </row>
    <row r="638" spans="1:4">
      <c r="A638" s="32">
        <v>9.9116372124041341</v>
      </c>
      <c r="B638" s="32">
        <v>0.82754658988539398</v>
      </c>
      <c r="C638" s="32">
        <v>0</v>
      </c>
      <c r="D638" s="32">
        <v>0</v>
      </c>
    </row>
    <row r="639" spans="1:4">
      <c r="A639" s="32">
        <v>9.9146382127375787</v>
      </c>
      <c r="B639" s="32">
        <v>0.82826492661920481</v>
      </c>
      <c r="C639" s="32">
        <v>0</v>
      </c>
      <c r="D639" s="32">
        <v>0</v>
      </c>
    </row>
    <row r="640" spans="1:4">
      <c r="A640" s="32">
        <v>9.9176392130710234</v>
      </c>
      <c r="B640" s="32">
        <v>0.8289863294452462</v>
      </c>
      <c r="C640" s="32">
        <v>0</v>
      </c>
      <c r="D640" s="32">
        <v>0</v>
      </c>
    </row>
    <row r="641" spans="1:4">
      <c r="A641" s="32">
        <v>9.920640213404468</v>
      </c>
      <c r="B641" s="32">
        <v>0.82971080316930523</v>
      </c>
      <c r="C641" s="32">
        <v>0</v>
      </c>
      <c r="D641" s="32">
        <v>0</v>
      </c>
    </row>
    <row r="642" spans="1:4">
      <c r="A642" s="32">
        <v>9.9236412137379126</v>
      </c>
      <c r="B642" s="32">
        <v>0.83043835259716914</v>
      </c>
      <c r="C642" s="32">
        <v>0</v>
      </c>
      <c r="D642" s="32">
        <v>0</v>
      </c>
    </row>
    <row r="643" spans="1:4">
      <c r="A643" s="32">
        <v>9.9266422140713573</v>
      </c>
      <c r="B643" s="32">
        <v>0.83116898253462512</v>
      </c>
      <c r="C643" s="32">
        <v>0</v>
      </c>
      <c r="D643" s="32">
        <v>0</v>
      </c>
    </row>
    <row r="644" spans="1:4">
      <c r="A644" s="32">
        <v>9.9296432144048019</v>
      </c>
      <c r="B644" s="32">
        <v>0.8319026977874604</v>
      </c>
      <c r="C644" s="32">
        <v>0</v>
      </c>
      <c r="D644" s="32">
        <v>0</v>
      </c>
    </row>
    <row r="645" spans="1:4">
      <c r="A645" s="32">
        <v>9.9326442147382465</v>
      </c>
      <c r="B645" s="32">
        <v>0.83263950316146218</v>
      </c>
      <c r="C645" s="32">
        <v>0</v>
      </c>
      <c r="D645" s="32">
        <v>0</v>
      </c>
    </row>
    <row r="646" spans="1:4">
      <c r="A646" s="32">
        <v>9.9356452150716912</v>
      </c>
      <c r="B646" s="32">
        <v>0.83337940346241768</v>
      </c>
      <c r="C646" s="32">
        <v>0</v>
      </c>
      <c r="D646" s="32">
        <v>0</v>
      </c>
    </row>
    <row r="647" spans="1:4">
      <c r="A647" s="32">
        <v>9.9386462154051358</v>
      </c>
      <c r="B647" s="32">
        <v>0.834122403496114</v>
      </c>
      <c r="C647" s="32">
        <v>0</v>
      </c>
      <c r="D647" s="32">
        <v>0</v>
      </c>
    </row>
    <row r="648" spans="1:4">
      <c r="A648" s="32">
        <v>9.9416472157385787</v>
      </c>
      <c r="B648" s="32">
        <v>0.83486850806833801</v>
      </c>
      <c r="C648" s="32">
        <v>0</v>
      </c>
      <c r="D648" s="32">
        <v>0</v>
      </c>
    </row>
    <row r="649" spans="1:4">
      <c r="A649" s="32">
        <v>9.9446482160720233</v>
      </c>
      <c r="B649" s="32">
        <v>0.8356177219848776</v>
      </c>
      <c r="C649" s="32">
        <v>0</v>
      </c>
      <c r="D649" s="32">
        <v>0</v>
      </c>
    </row>
    <row r="650" spans="1:4">
      <c r="A650" s="32">
        <v>9.947649216405468</v>
      </c>
      <c r="B650" s="32">
        <v>0.83637005005151976</v>
      </c>
      <c r="C650" s="32">
        <v>0</v>
      </c>
      <c r="D650" s="32">
        <v>0</v>
      </c>
    </row>
    <row r="651" spans="1:4">
      <c r="A651" s="32">
        <v>9.9506502167389126</v>
      </c>
      <c r="B651" s="32">
        <v>0.83712549707405159</v>
      </c>
      <c r="C651" s="32">
        <v>0</v>
      </c>
      <c r="D651" s="32">
        <v>0</v>
      </c>
    </row>
    <row r="652" spans="1:4">
      <c r="A652" s="32">
        <v>9.9536512170723572</v>
      </c>
      <c r="B652" s="32">
        <v>0.8378840678582602</v>
      </c>
      <c r="C652" s="32">
        <v>0</v>
      </c>
      <c r="D652" s="32">
        <v>0</v>
      </c>
    </row>
    <row r="653" spans="1:4">
      <c r="A653" s="32">
        <v>9.9566522174058019</v>
      </c>
      <c r="B653" s="32">
        <v>0.83864576720993289</v>
      </c>
      <c r="C653" s="32">
        <v>0</v>
      </c>
      <c r="D653" s="32">
        <v>0</v>
      </c>
    </row>
    <row r="654" spans="1:4">
      <c r="A654" s="32">
        <v>9.9596532177392465</v>
      </c>
      <c r="B654" s="32">
        <v>0.83941059993485678</v>
      </c>
      <c r="C654" s="32">
        <v>0</v>
      </c>
      <c r="D654" s="32">
        <v>0</v>
      </c>
    </row>
    <row r="655" spans="1:4">
      <c r="A655" s="32">
        <v>9.9626542180726911</v>
      </c>
      <c r="B655" s="32">
        <v>0.84017857083881919</v>
      </c>
      <c r="C655" s="32">
        <v>0</v>
      </c>
      <c r="D655" s="32">
        <v>0</v>
      </c>
    </row>
    <row r="656" spans="1:4">
      <c r="A656" s="32">
        <v>9.9656552184061358</v>
      </c>
      <c r="B656" s="32">
        <v>0.84094968472760712</v>
      </c>
      <c r="C656" s="32">
        <v>0</v>
      </c>
      <c r="D656" s="32">
        <v>0</v>
      </c>
    </row>
    <row r="657" spans="1:4">
      <c r="A657" s="32">
        <v>9.9686562187395804</v>
      </c>
      <c r="B657" s="32">
        <v>0.84172394640700798</v>
      </c>
      <c r="C657" s="32">
        <v>0</v>
      </c>
      <c r="D657" s="32">
        <v>0</v>
      </c>
    </row>
    <row r="658" spans="1:4">
      <c r="A658" s="32">
        <v>9.971657219073025</v>
      </c>
      <c r="B658" s="32">
        <v>0.84250136068280879</v>
      </c>
      <c r="C658" s="32">
        <v>0</v>
      </c>
      <c r="D658" s="32">
        <v>0</v>
      </c>
    </row>
    <row r="659" spans="1:4">
      <c r="A659" s="32">
        <v>9.9746582194064697</v>
      </c>
      <c r="B659" s="32">
        <v>0.84328193236079685</v>
      </c>
      <c r="C659" s="32">
        <v>0</v>
      </c>
      <c r="D659" s="32">
        <v>0</v>
      </c>
    </row>
    <row r="660" spans="1:4">
      <c r="A660" s="32">
        <v>9.9776592197399125</v>
      </c>
      <c r="B660" s="32">
        <v>0.84406566624675883</v>
      </c>
      <c r="C660" s="32">
        <v>0</v>
      </c>
      <c r="D660" s="32">
        <v>0</v>
      </c>
    </row>
    <row r="661" spans="1:4">
      <c r="A661" s="32">
        <v>9.9806602200733572</v>
      </c>
      <c r="B661" s="32">
        <v>0.84485256714648294</v>
      </c>
      <c r="C661" s="32">
        <v>0</v>
      </c>
      <c r="D661" s="32">
        <v>0</v>
      </c>
    </row>
    <row r="662" spans="1:4">
      <c r="A662" s="32">
        <v>9.9836612204068018</v>
      </c>
      <c r="B662" s="32">
        <v>0.84564263986575572</v>
      </c>
      <c r="C662" s="32">
        <v>0</v>
      </c>
      <c r="D662" s="32">
        <v>0</v>
      </c>
    </row>
    <row r="663" spans="1:4">
      <c r="A663" s="32">
        <v>9.9866622207402465</v>
      </c>
      <c r="B663" s="32">
        <v>0.84643588921036461</v>
      </c>
      <c r="C663" s="32">
        <v>0</v>
      </c>
      <c r="D663" s="32">
        <v>0</v>
      </c>
    </row>
    <row r="664" spans="1:4">
      <c r="A664" s="32">
        <v>9.9896632210736911</v>
      </c>
      <c r="B664" s="32">
        <v>0.84723231998609672</v>
      </c>
      <c r="C664" s="32">
        <v>0</v>
      </c>
      <c r="D664" s="32">
        <v>0</v>
      </c>
    </row>
    <row r="665" spans="1:4">
      <c r="A665" s="32">
        <v>9.9926642214071357</v>
      </c>
      <c r="B665" s="32">
        <v>0.84803193699873913</v>
      </c>
      <c r="C665" s="32">
        <v>0</v>
      </c>
      <c r="D665" s="32">
        <v>0</v>
      </c>
    </row>
    <row r="666" spans="1:4">
      <c r="A666" s="32">
        <v>9.9956652217405804</v>
      </c>
      <c r="B666" s="32">
        <v>0.84883474505407908</v>
      </c>
      <c r="C666" s="32">
        <v>0</v>
      </c>
      <c r="D666" s="32">
        <v>0</v>
      </c>
    </row>
    <row r="667" spans="1:4">
      <c r="A667" s="32">
        <v>9.998666222074025</v>
      </c>
      <c r="B667" s="32">
        <v>0.84964074895790387</v>
      </c>
      <c r="C667" s="32">
        <v>0</v>
      </c>
      <c r="D667" s="32">
        <v>0</v>
      </c>
    </row>
    <row r="668" spans="1:4">
      <c r="A668" s="32">
        <v>10.00166722240747</v>
      </c>
      <c r="B668" s="32">
        <v>0.85044995315899818</v>
      </c>
      <c r="C668" s="32">
        <v>0</v>
      </c>
      <c r="D668" s="32">
        <v>0</v>
      </c>
    </row>
    <row r="669" spans="1:4">
      <c r="A669" s="32">
        <v>10.004668222740914</v>
      </c>
      <c r="B669" s="32">
        <v>0.85126235569723663</v>
      </c>
      <c r="C669" s="32">
        <v>0</v>
      </c>
      <c r="D669" s="32">
        <v>0</v>
      </c>
    </row>
    <row r="670" spans="1:4">
      <c r="A670" s="32">
        <v>10.007669223074359</v>
      </c>
      <c r="B670" s="32">
        <v>0.85207794906895873</v>
      </c>
      <c r="C670" s="32">
        <v>0</v>
      </c>
      <c r="D670" s="32">
        <v>0</v>
      </c>
    </row>
    <row r="671" spans="1:4">
      <c r="A671" s="32">
        <v>10.010670223407802</v>
      </c>
      <c r="B671" s="32">
        <v>0.8528967255877179</v>
      </c>
      <c r="C671" s="32">
        <v>0</v>
      </c>
      <c r="D671" s="32">
        <v>0</v>
      </c>
    </row>
    <row r="672" spans="1:4">
      <c r="A672" s="32">
        <v>10.013671223741246</v>
      </c>
      <c r="B672" s="32">
        <v>0.8537186775670691</v>
      </c>
      <c r="C672" s="32">
        <v>0</v>
      </c>
      <c r="D672" s="32">
        <v>0</v>
      </c>
    </row>
    <row r="673" spans="1:4">
      <c r="A673" s="32">
        <v>10.016672224074691</v>
      </c>
      <c r="B673" s="32">
        <v>0.85454379732056585</v>
      </c>
      <c r="C673" s="32">
        <v>0</v>
      </c>
      <c r="D673" s="32">
        <v>0</v>
      </c>
    </row>
    <row r="674" spans="1:4">
      <c r="A674" s="32">
        <v>10.019673224408136</v>
      </c>
      <c r="B674" s="32">
        <v>0.85537207716176211</v>
      </c>
      <c r="C674" s="32">
        <v>0</v>
      </c>
      <c r="D674" s="32">
        <v>0</v>
      </c>
    </row>
    <row r="675" spans="1:4">
      <c r="A675" s="32">
        <v>10.02267422474158</v>
      </c>
      <c r="B675" s="32">
        <v>0.85620350940421186</v>
      </c>
      <c r="C675" s="32">
        <v>0</v>
      </c>
      <c r="D675" s="32">
        <v>0</v>
      </c>
    </row>
    <row r="676" spans="1:4">
      <c r="A676" s="32">
        <v>10.025675225075025</v>
      </c>
      <c r="B676" s="32">
        <v>0.85703808636146905</v>
      </c>
      <c r="C676" s="32">
        <v>0</v>
      </c>
      <c r="D676" s="32">
        <v>0</v>
      </c>
    </row>
    <row r="677" spans="1:4">
      <c r="A677" s="32">
        <v>10.02867622540847</v>
      </c>
      <c r="B677" s="32">
        <v>0.85787580034708766</v>
      </c>
      <c r="C677" s="32">
        <v>0</v>
      </c>
      <c r="D677" s="32">
        <v>0</v>
      </c>
    </row>
    <row r="678" spans="1:4">
      <c r="A678" s="32">
        <v>10.031677225741914</v>
      </c>
      <c r="B678" s="32">
        <v>0.85871664367462164</v>
      </c>
      <c r="C678" s="32">
        <v>0</v>
      </c>
      <c r="D678" s="32">
        <v>0</v>
      </c>
    </row>
    <row r="679" spans="1:4">
      <c r="A679" s="32">
        <v>10.034678226075359</v>
      </c>
      <c r="B679" s="32">
        <v>0.85956060865762507</v>
      </c>
      <c r="C679" s="32">
        <v>0</v>
      </c>
      <c r="D679" s="32">
        <v>0</v>
      </c>
    </row>
    <row r="680" spans="1:4">
      <c r="A680" s="32">
        <v>10.037679226408804</v>
      </c>
      <c r="B680" s="32">
        <v>0.86040768760965192</v>
      </c>
      <c r="C680" s="32">
        <v>0</v>
      </c>
      <c r="D680" s="32">
        <v>0</v>
      </c>
    </row>
    <row r="681" spans="1:4">
      <c r="A681" s="32">
        <v>10.040680226742248</v>
      </c>
      <c r="B681" s="32">
        <v>0.86125787284425614</v>
      </c>
      <c r="C681" s="32">
        <v>0</v>
      </c>
      <c r="D681" s="32">
        <v>0</v>
      </c>
    </row>
    <row r="682" spans="1:4">
      <c r="A682" s="32">
        <v>10.043681227075693</v>
      </c>
      <c r="B682" s="32">
        <v>0.86211115667499161</v>
      </c>
      <c r="C682" s="32">
        <v>0</v>
      </c>
      <c r="D682" s="32">
        <v>0</v>
      </c>
    </row>
    <row r="683" spans="1:4">
      <c r="A683" s="32">
        <v>10.046682227409136</v>
      </c>
      <c r="B683" s="32">
        <v>0.86296753141541194</v>
      </c>
      <c r="C683" s="32">
        <v>0</v>
      </c>
      <c r="D683" s="32">
        <v>0</v>
      </c>
    </row>
    <row r="684" spans="1:4">
      <c r="A684" s="32">
        <v>10.04968322774258</v>
      </c>
      <c r="B684" s="32">
        <v>0.8638269893790721</v>
      </c>
      <c r="C684" s="32">
        <v>0</v>
      </c>
      <c r="D684" s="32">
        <v>0</v>
      </c>
    </row>
    <row r="685" spans="1:4">
      <c r="A685" s="32">
        <v>10.052684228076025</v>
      </c>
      <c r="B685" s="32">
        <v>0.86468952287952561</v>
      </c>
      <c r="C685" s="32">
        <v>0</v>
      </c>
      <c r="D685" s="32">
        <v>0</v>
      </c>
    </row>
    <row r="686" spans="1:4">
      <c r="A686" s="32">
        <v>10.05568522840947</v>
      </c>
      <c r="B686" s="32">
        <v>0.86555512423032632</v>
      </c>
      <c r="C686" s="32">
        <v>0</v>
      </c>
      <c r="D686" s="32">
        <v>0</v>
      </c>
    </row>
    <row r="687" spans="1:4">
      <c r="A687" s="32">
        <v>10.058686228742914</v>
      </c>
      <c r="B687" s="32">
        <v>0.86642378574502821</v>
      </c>
      <c r="C687" s="32">
        <v>0</v>
      </c>
      <c r="D687" s="32">
        <v>0</v>
      </c>
    </row>
    <row r="688" spans="1:4">
      <c r="A688" s="32">
        <v>10.061687229076359</v>
      </c>
      <c r="B688" s="32">
        <v>0.86729549973718534</v>
      </c>
      <c r="C688" s="32">
        <v>0</v>
      </c>
      <c r="D688" s="32">
        <v>0</v>
      </c>
    </row>
    <row r="689" spans="1:4">
      <c r="A689" s="32">
        <v>10.064688229409803</v>
      </c>
      <c r="B689" s="32">
        <v>0.86817025852035179</v>
      </c>
      <c r="C689" s="32">
        <v>0</v>
      </c>
      <c r="D689" s="32">
        <v>0</v>
      </c>
    </row>
    <row r="690" spans="1:4">
      <c r="A690" s="32">
        <v>10.067689229743248</v>
      </c>
      <c r="B690" s="32">
        <v>0.86904805440808131</v>
      </c>
      <c r="C690" s="32">
        <v>0</v>
      </c>
      <c r="D690" s="32">
        <v>0</v>
      </c>
    </row>
    <row r="691" spans="1:4">
      <c r="A691" s="32">
        <v>10.070690230076693</v>
      </c>
      <c r="B691" s="32">
        <v>0.86992887971392796</v>
      </c>
      <c r="C691" s="32">
        <v>0</v>
      </c>
      <c r="D691" s="32">
        <v>0</v>
      </c>
    </row>
    <row r="692" spans="1:4">
      <c r="A692" s="32">
        <v>10.073691230410137</v>
      </c>
      <c r="B692" s="32">
        <v>0.87081272675144583</v>
      </c>
      <c r="C692" s="32">
        <v>0</v>
      </c>
      <c r="D692" s="32">
        <v>0</v>
      </c>
    </row>
    <row r="693" spans="1:4">
      <c r="A693" s="32">
        <v>10.076692230743582</v>
      </c>
      <c r="B693" s="32">
        <v>0.87169958783418877</v>
      </c>
      <c r="C693" s="32">
        <v>0</v>
      </c>
      <c r="D693" s="32">
        <v>0</v>
      </c>
    </row>
    <row r="694" spans="1:4">
      <c r="A694" s="32">
        <v>10.079693231077025</v>
      </c>
      <c r="B694" s="32">
        <v>0.8725894552757103</v>
      </c>
      <c r="C694" s="32">
        <v>0</v>
      </c>
      <c r="D694" s="32">
        <v>0</v>
      </c>
    </row>
    <row r="695" spans="1:4">
      <c r="A695" s="32">
        <v>10.082694231410469</v>
      </c>
      <c r="B695" s="32">
        <v>0.8734823213895655</v>
      </c>
      <c r="C695" s="32">
        <v>0</v>
      </c>
      <c r="D695" s="32">
        <v>0</v>
      </c>
    </row>
    <row r="696" spans="1:4">
      <c r="A696" s="32">
        <v>10.085695231743914</v>
      </c>
      <c r="B696" s="32">
        <v>0.87437817848930766</v>
      </c>
      <c r="C696" s="32">
        <v>0</v>
      </c>
      <c r="D696" s="32">
        <v>0</v>
      </c>
    </row>
    <row r="697" spans="1:4">
      <c r="A697" s="32">
        <v>10.088696232077359</v>
      </c>
      <c r="B697" s="32">
        <v>0.87527701888849097</v>
      </c>
      <c r="C697" s="32">
        <v>0</v>
      </c>
      <c r="D697" s="32">
        <v>0</v>
      </c>
    </row>
    <row r="698" spans="1:4">
      <c r="A698" s="32">
        <v>10.091697232410803</v>
      </c>
      <c r="B698" s="32">
        <v>0.87617883490066928</v>
      </c>
      <c r="C698" s="32">
        <v>0</v>
      </c>
      <c r="D698" s="32">
        <v>0</v>
      </c>
    </row>
    <row r="699" spans="1:4">
      <c r="A699" s="32">
        <v>10.094698232744248</v>
      </c>
      <c r="B699" s="32">
        <v>0.87708361883939645</v>
      </c>
      <c r="C699" s="32">
        <v>0</v>
      </c>
      <c r="D699" s="32">
        <v>0</v>
      </c>
    </row>
    <row r="700" spans="1:4">
      <c r="A700" s="32">
        <v>10.097699233077693</v>
      </c>
      <c r="B700" s="32">
        <v>0.87799136301822678</v>
      </c>
      <c r="C700" s="32">
        <v>0</v>
      </c>
      <c r="D700" s="32">
        <v>0</v>
      </c>
    </row>
    <row r="701" spans="1:4">
      <c r="A701" s="32">
        <v>10.100700233411137</v>
      </c>
      <c r="B701" s="32">
        <v>0.878902059750714</v>
      </c>
      <c r="C701" s="32">
        <v>0</v>
      </c>
      <c r="D701" s="32">
        <v>0</v>
      </c>
    </row>
    <row r="702" spans="1:4">
      <c r="A702" s="32">
        <v>10.103701233744582</v>
      </c>
      <c r="B702" s="32">
        <v>0.87981570135041209</v>
      </c>
      <c r="C702" s="32">
        <v>0</v>
      </c>
      <c r="D702" s="32">
        <v>0</v>
      </c>
    </row>
    <row r="703" spans="1:4">
      <c r="A703" s="32">
        <v>10.106702234078027</v>
      </c>
      <c r="B703" s="32">
        <v>0.88073228013087523</v>
      </c>
      <c r="C703" s="32">
        <v>0</v>
      </c>
      <c r="D703" s="32">
        <v>0</v>
      </c>
    </row>
    <row r="704" spans="1:4">
      <c r="A704" s="32">
        <v>10.109703234411471</v>
      </c>
      <c r="B704" s="32">
        <v>0.88165178840565717</v>
      </c>
      <c r="C704" s="32">
        <v>0</v>
      </c>
      <c r="D704" s="32">
        <v>0</v>
      </c>
    </row>
    <row r="705" spans="1:4">
      <c r="A705" s="32">
        <v>10.112704234744914</v>
      </c>
      <c r="B705" s="32">
        <v>0.88257421848831152</v>
      </c>
      <c r="C705" s="32">
        <v>0</v>
      </c>
      <c r="D705" s="32">
        <v>0</v>
      </c>
    </row>
    <row r="706" spans="1:4">
      <c r="A706" s="32">
        <v>10.115705235078359</v>
      </c>
      <c r="B706" s="32">
        <v>0.88349956269239316</v>
      </c>
      <c r="C706" s="32">
        <v>0</v>
      </c>
      <c r="D706" s="32">
        <v>0</v>
      </c>
    </row>
    <row r="707" spans="1:4">
      <c r="A707" s="32">
        <v>10.118706235411803</v>
      </c>
      <c r="B707" s="32">
        <v>0.8844278133314557</v>
      </c>
      <c r="C707" s="32">
        <v>0</v>
      </c>
      <c r="D707" s="32">
        <v>0</v>
      </c>
    </row>
    <row r="708" spans="1:4">
      <c r="A708" s="32">
        <v>10.121707235745248</v>
      </c>
      <c r="B708" s="32">
        <v>0.88535896271905312</v>
      </c>
      <c r="C708" s="32">
        <v>0</v>
      </c>
      <c r="D708" s="32">
        <v>0</v>
      </c>
    </row>
    <row r="709" spans="1:4">
      <c r="A709" s="32">
        <v>10.124708236078693</v>
      </c>
      <c r="B709" s="32">
        <v>0.88629300316873927</v>
      </c>
      <c r="C709" s="32">
        <v>0</v>
      </c>
      <c r="D709" s="32">
        <v>0</v>
      </c>
    </row>
    <row r="710" spans="1:4">
      <c r="A710" s="32">
        <v>10.127709236412137</v>
      </c>
      <c r="B710" s="32">
        <v>0.88722992699406822</v>
      </c>
      <c r="C710" s="32">
        <v>0</v>
      </c>
      <c r="D710" s="32">
        <v>0</v>
      </c>
    </row>
    <row r="711" spans="1:4">
      <c r="A711" s="32">
        <v>10.130710236745582</v>
      </c>
      <c r="B711" s="32">
        <v>0.88816972650859394</v>
      </c>
      <c r="C711" s="32">
        <v>0</v>
      </c>
      <c r="D711" s="32">
        <v>0</v>
      </c>
    </row>
    <row r="712" spans="1:4">
      <c r="A712" s="32">
        <v>10.133711237079027</v>
      </c>
      <c r="B712" s="32">
        <v>0.88911239402587039</v>
      </c>
      <c r="C712" s="32">
        <v>0</v>
      </c>
      <c r="D712" s="32">
        <v>0</v>
      </c>
    </row>
    <row r="713" spans="1:4">
      <c r="A713" s="32">
        <v>10.136712237412471</v>
      </c>
      <c r="B713" s="32">
        <v>0.89005792185945165</v>
      </c>
      <c r="C713" s="32">
        <v>0</v>
      </c>
      <c r="D713" s="32">
        <v>0</v>
      </c>
    </row>
    <row r="714" spans="1:4">
      <c r="A714" s="32">
        <v>10.139713237745916</v>
      </c>
      <c r="B714" s="32">
        <v>0.89100630232289146</v>
      </c>
      <c r="C714" s="32">
        <v>0</v>
      </c>
      <c r="D714" s="32">
        <v>0</v>
      </c>
    </row>
    <row r="715" spans="1:4">
      <c r="A715" s="32">
        <v>10.14271423807936</v>
      </c>
      <c r="B715" s="32">
        <v>0.89195752772974402</v>
      </c>
      <c r="C715" s="32">
        <v>0</v>
      </c>
      <c r="D715" s="32">
        <v>0</v>
      </c>
    </row>
    <row r="716" spans="1:4">
      <c r="A716" s="32">
        <v>10.145715238412805</v>
      </c>
      <c r="B716" s="32">
        <v>0.89291159039356327</v>
      </c>
      <c r="C716" s="32">
        <v>0</v>
      </c>
      <c r="D716" s="32">
        <v>0</v>
      </c>
    </row>
    <row r="717" spans="1:4">
      <c r="A717" s="32">
        <v>10.148716238746248</v>
      </c>
      <c r="B717" s="32">
        <v>0.89386848262790253</v>
      </c>
      <c r="C717" s="32">
        <v>0</v>
      </c>
      <c r="D717" s="32">
        <v>0</v>
      </c>
    </row>
    <row r="718" spans="1:4">
      <c r="A718" s="32">
        <v>10.151717239079693</v>
      </c>
      <c r="B718" s="32">
        <v>0.89482819674631697</v>
      </c>
      <c r="C718" s="32">
        <v>0</v>
      </c>
      <c r="D718" s="32">
        <v>0</v>
      </c>
    </row>
    <row r="719" spans="1:4">
      <c r="A719" s="32">
        <v>10.154718239413137</v>
      </c>
      <c r="B719" s="32">
        <v>0.89579072506236002</v>
      </c>
      <c r="C719" s="32">
        <v>0</v>
      </c>
      <c r="D719" s="32">
        <v>0</v>
      </c>
    </row>
    <row r="720" spans="1:4">
      <c r="A720" s="32">
        <v>10.157719239746582</v>
      </c>
      <c r="B720" s="32">
        <v>0.89675605988958573</v>
      </c>
      <c r="C720" s="32">
        <v>0</v>
      </c>
      <c r="D720" s="32">
        <v>0</v>
      </c>
    </row>
    <row r="721" spans="1:4">
      <c r="A721" s="32">
        <v>10.160720240080026</v>
      </c>
      <c r="B721" s="32">
        <v>0.89772419354154798</v>
      </c>
      <c r="C721" s="32">
        <v>0</v>
      </c>
      <c r="D721" s="32">
        <v>0</v>
      </c>
    </row>
    <row r="722" spans="1:4">
      <c r="A722" s="32">
        <v>10.163721240413471</v>
      </c>
      <c r="B722" s="32">
        <v>0.89869511833180071</v>
      </c>
      <c r="C722" s="32">
        <v>0</v>
      </c>
      <c r="D722" s="32">
        <v>0</v>
      </c>
    </row>
    <row r="723" spans="1:4">
      <c r="A723" s="32">
        <v>10.166722240746916</v>
      </c>
      <c r="B723" s="32">
        <v>0.89966882657389791</v>
      </c>
      <c r="C723" s="32">
        <v>0</v>
      </c>
      <c r="D723" s="32">
        <v>0</v>
      </c>
    </row>
    <row r="724" spans="1:4">
      <c r="A724" s="32">
        <v>10.16972324108036</v>
      </c>
      <c r="B724" s="32">
        <v>0.90064531058139374</v>
      </c>
      <c r="C724" s="32">
        <v>0</v>
      </c>
      <c r="D724" s="32">
        <v>0</v>
      </c>
    </row>
    <row r="725" spans="1:4">
      <c r="A725" s="32">
        <v>10.172724241413805</v>
      </c>
      <c r="B725" s="32">
        <v>0.90162456266784197</v>
      </c>
      <c r="C725" s="32">
        <v>0</v>
      </c>
      <c r="D725" s="32">
        <v>0</v>
      </c>
    </row>
    <row r="726" spans="1:4">
      <c r="A726" s="32">
        <v>10.17572524174725</v>
      </c>
      <c r="B726" s="32">
        <v>0.90260657514679665</v>
      </c>
      <c r="C726" s="32">
        <v>0</v>
      </c>
      <c r="D726" s="32">
        <v>0</v>
      </c>
    </row>
    <row r="727" spans="1:4">
      <c r="A727" s="32">
        <v>10.178726242080694</v>
      </c>
      <c r="B727" s="32">
        <v>0.90359134033181177</v>
      </c>
      <c r="C727" s="32">
        <v>0</v>
      </c>
      <c r="D727" s="32">
        <v>0</v>
      </c>
    </row>
    <row r="728" spans="1:4">
      <c r="A728" s="32">
        <v>10.181727242414137</v>
      </c>
      <c r="B728" s="32">
        <v>0.90457885053644072</v>
      </c>
      <c r="C728" s="32">
        <v>0</v>
      </c>
      <c r="D728" s="32">
        <v>0</v>
      </c>
    </row>
    <row r="729" spans="1:4">
      <c r="A729" s="32">
        <v>10.184728242747582</v>
      </c>
      <c r="B729" s="32">
        <v>0.90556909807423869</v>
      </c>
      <c r="C729" s="32">
        <v>0</v>
      </c>
      <c r="D729" s="32">
        <v>0</v>
      </c>
    </row>
    <row r="730" spans="1:4">
      <c r="A730" s="32">
        <v>10.187729243081026</v>
      </c>
      <c r="B730" s="32">
        <v>0.90656207525875909</v>
      </c>
      <c r="C730" s="32">
        <v>0</v>
      </c>
      <c r="D730" s="32">
        <v>0</v>
      </c>
    </row>
    <row r="731" spans="1:4">
      <c r="A731" s="32">
        <v>10.190730243414471</v>
      </c>
      <c r="B731" s="32">
        <v>0.90755777440355578</v>
      </c>
      <c r="C731" s="32">
        <v>0</v>
      </c>
      <c r="D731" s="32">
        <v>0</v>
      </c>
    </row>
    <row r="732" spans="1:4">
      <c r="A732" s="32">
        <v>10.193731243747916</v>
      </c>
      <c r="B732" s="32">
        <v>0.90855618782218284</v>
      </c>
      <c r="C732" s="32">
        <v>0</v>
      </c>
      <c r="D732" s="32">
        <v>0</v>
      </c>
    </row>
    <row r="733" spans="1:4">
      <c r="A733" s="32">
        <v>10.19673224408136</v>
      </c>
      <c r="B733" s="32">
        <v>0.90955730782819411</v>
      </c>
      <c r="C733" s="32">
        <v>0</v>
      </c>
      <c r="D733" s="32">
        <v>0</v>
      </c>
    </row>
    <row r="734" spans="1:4">
      <c r="A734" s="32">
        <v>10.199733244414805</v>
      </c>
      <c r="B734" s="32">
        <v>0.91056112673514378</v>
      </c>
      <c r="C734" s="32">
        <v>0</v>
      </c>
      <c r="D734" s="32">
        <v>0</v>
      </c>
    </row>
    <row r="735" spans="1:4">
      <c r="A735" s="32">
        <v>10.20273424474825</v>
      </c>
      <c r="B735" s="32">
        <v>0.91156763685658571</v>
      </c>
      <c r="C735" s="32">
        <v>0</v>
      </c>
      <c r="D735" s="32">
        <v>0</v>
      </c>
    </row>
    <row r="736" spans="1:4">
      <c r="A736" s="32">
        <v>10.205735245081694</v>
      </c>
      <c r="B736" s="32">
        <v>0.91257683050607385</v>
      </c>
      <c r="C736" s="32">
        <v>0</v>
      </c>
      <c r="D736" s="32">
        <v>0</v>
      </c>
    </row>
    <row r="737" spans="1:4">
      <c r="A737" s="32">
        <v>10.208736245415139</v>
      </c>
      <c r="B737" s="32">
        <v>0.9135886999971623</v>
      </c>
      <c r="C737" s="32">
        <v>0</v>
      </c>
      <c r="D737" s="32">
        <v>0</v>
      </c>
    </row>
    <row r="738" spans="1:4">
      <c r="A738" s="32">
        <v>10.211737245748584</v>
      </c>
      <c r="B738" s="32">
        <v>0.9146032376434049</v>
      </c>
      <c r="C738" s="32">
        <v>0</v>
      </c>
      <c r="D738" s="32">
        <v>0</v>
      </c>
    </row>
    <row r="739" spans="1:4">
      <c r="A739" s="32">
        <v>10.214738246082028</v>
      </c>
      <c r="B739" s="32">
        <v>0.91562043575835583</v>
      </c>
      <c r="C739" s="32">
        <v>0</v>
      </c>
      <c r="D739" s="32">
        <v>0</v>
      </c>
    </row>
    <row r="740" spans="1:4">
      <c r="A740" s="32">
        <v>10.217739246415471</v>
      </c>
      <c r="B740" s="32">
        <v>0.91664028665556818</v>
      </c>
      <c r="C740" s="32">
        <v>0</v>
      </c>
      <c r="D740" s="32">
        <v>0</v>
      </c>
    </row>
    <row r="741" spans="1:4">
      <c r="A741" s="32">
        <v>10.220740246748916</v>
      </c>
      <c r="B741" s="32">
        <v>0.91766278264859735</v>
      </c>
      <c r="C741" s="32">
        <v>0</v>
      </c>
      <c r="D741" s="32">
        <v>0</v>
      </c>
    </row>
    <row r="742" spans="1:4">
      <c r="A742" s="32">
        <v>10.22374124708236</v>
      </c>
      <c r="B742" s="32">
        <v>0.91868791605099664</v>
      </c>
      <c r="C742" s="32">
        <v>0</v>
      </c>
      <c r="D742" s="32">
        <v>0</v>
      </c>
    </row>
    <row r="743" spans="1:4">
      <c r="A743" s="32">
        <v>10.226742247415805</v>
      </c>
      <c r="B743" s="32">
        <v>0.91971567917632013</v>
      </c>
      <c r="C743" s="32">
        <v>0</v>
      </c>
      <c r="D743" s="32">
        <v>0</v>
      </c>
    </row>
    <row r="744" spans="1:4">
      <c r="A744" s="32">
        <v>10.22974324774925</v>
      </c>
      <c r="B744" s="32">
        <v>0.92074606433812167</v>
      </c>
      <c r="C744" s="32">
        <v>0</v>
      </c>
      <c r="D744" s="32">
        <v>0</v>
      </c>
    </row>
    <row r="745" spans="1:4">
      <c r="A745" s="32">
        <v>10.232744248082694</v>
      </c>
      <c r="B745" s="32">
        <v>0.92177906384995523</v>
      </c>
      <c r="C745" s="32">
        <v>0</v>
      </c>
      <c r="D745" s="32">
        <v>0</v>
      </c>
    </row>
    <row r="746" spans="1:4">
      <c r="A746" s="32">
        <v>10.235745248416139</v>
      </c>
      <c r="B746" s="32">
        <v>0.92281467002537487</v>
      </c>
      <c r="C746" s="32">
        <v>0</v>
      </c>
      <c r="D746" s="32">
        <v>0</v>
      </c>
    </row>
    <row r="747" spans="1:4">
      <c r="A747" s="32">
        <v>10.238746248749584</v>
      </c>
      <c r="B747" s="32">
        <v>0.92385287517793457</v>
      </c>
      <c r="C747" s="32">
        <v>0</v>
      </c>
      <c r="D747" s="32">
        <v>0</v>
      </c>
    </row>
    <row r="748" spans="1:4">
      <c r="A748" s="32">
        <v>10.241747249083028</v>
      </c>
      <c r="B748" s="32">
        <v>0.9248936716211883</v>
      </c>
      <c r="C748" s="32">
        <v>0</v>
      </c>
      <c r="D748" s="32">
        <v>0</v>
      </c>
    </row>
    <row r="749" spans="1:4">
      <c r="A749" s="32">
        <v>10.244748249416473</v>
      </c>
      <c r="B749" s="32">
        <v>0.92593705166869</v>
      </c>
      <c r="C749" s="32">
        <v>0</v>
      </c>
      <c r="D749" s="32">
        <v>0</v>
      </c>
    </row>
    <row r="750" spans="1:4">
      <c r="A750" s="32">
        <v>10.247749249749917</v>
      </c>
      <c r="B750" s="32">
        <v>0.92698300763399366</v>
      </c>
      <c r="C750" s="32">
        <v>0</v>
      </c>
      <c r="D750" s="32">
        <v>0</v>
      </c>
    </row>
    <row r="751" spans="1:4">
      <c r="A751" s="32">
        <v>10.25075025008336</v>
      </c>
      <c r="B751" s="32">
        <v>0.92803153183065268</v>
      </c>
      <c r="C751" s="32">
        <v>0</v>
      </c>
      <c r="D751" s="32">
        <v>0</v>
      </c>
    </row>
    <row r="752" spans="1:4">
      <c r="A752" s="32">
        <v>10.253751250416805</v>
      </c>
      <c r="B752" s="32">
        <v>0.92908261657222224</v>
      </c>
      <c r="C752" s="32">
        <v>0</v>
      </c>
      <c r="D752" s="32">
        <v>0</v>
      </c>
    </row>
    <row r="753" spans="1:4">
      <c r="A753" s="32">
        <v>10.25675225075025</v>
      </c>
      <c r="B753" s="32">
        <v>0.93013625417225576</v>
      </c>
      <c r="C753" s="32">
        <v>0</v>
      </c>
      <c r="D753" s="32">
        <v>0</v>
      </c>
    </row>
    <row r="754" spans="1:4">
      <c r="A754" s="32">
        <v>10.259753251083694</v>
      </c>
      <c r="B754" s="32">
        <v>0.9311924369443072</v>
      </c>
      <c r="C754" s="32">
        <v>0</v>
      </c>
      <c r="D754" s="32">
        <v>0</v>
      </c>
    </row>
    <row r="755" spans="1:4">
      <c r="A755" s="32">
        <v>10.262754251417139</v>
      </c>
      <c r="B755" s="32">
        <v>0.93225115720193041</v>
      </c>
      <c r="C755" s="32">
        <v>0</v>
      </c>
      <c r="D755" s="32">
        <v>0</v>
      </c>
    </row>
    <row r="756" spans="1:4">
      <c r="A756" s="32">
        <v>10.265755251750583</v>
      </c>
      <c r="B756" s="32">
        <v>0.93331240725867959</v>
      </c>
      <c r="C756" s="32">
        <v>0</v>
      </c>
      <c r="D756" s="32">
        <v>0</v>
      </c>
    </row>
    <row r="757" spans="1:4">
      <c r="A757" s="32">
        <v>10.268756252084028</v>
      </c>
      <c r="B757" s="32">
        <v>0.93437617942810847</v>
      </c>
      <c r="C757" s="32">
        <v>0</v>
      </c>
      <c r="D757" s="32">
        <v>0</v>
      </c>
    </row>
    <row r="758" spans="1:4">
      <c r="A758" s="32">
        <v>10.271757252417473</v>
      </c>
      <c r="B758" s="32">
        <v>0.93544246602377124</v>
      </c>
      <c r="C758" s="32">
        <v>0</v>
      </c>
      <c r="D758" s="32">
        <v>0</v>
      </c>
    </row>
    <row r="759" spans="1:4">
      <c r="A759" s="32">
        <v>10.274758252750917</v>
      </c>
      <c r="B759" s="32">
        <v>0.93651125935922186</v>
      </c>
      <c r="C759" s="32">
        <v>0</v>
      </c>
      <c r="D759" s="32">
        <v>0</v>
      </c>
    </row>
    <row r="760" spans="1:4">
      <c r="A760" s="32">
        <v>10.277759253084362</v>
      </c>
      <c r="B760" s="32">
        <v>0.93758255174801419</v>
      </c>
      <c r="C760" s="32">
        <v>0</v>
      </c>
      <c r="D760" s="32">
        <v>0</v>
      </c>
    </row>
    <row r="761" spans="1:4">
      <c r="A761" s="32">
        <v>10.280760253417807</v>
      </c>
      <c r="B761" s="32">
        <v>0.93865633550370231</v>
      </c>
      <c r="C761" s="32">
        <v>0</v>
      </c>
      <c r="D761" s="32">
        <v>0</v>
      </c>
    </row>
    <row r="762" spans="1:4">
      <c r="A762" s="32">
        <v>10.283761253751251</v>
      </c>
      <c r="B762" s="32">
        <v>0.93973260293984018</v>
      </c>
      <c r="C762" s="32">
        <v>0</v>
      </c>
      <c r="D762" s="32">
        <v>0</v>
      </c>
    </row>
    <row r="763" spans="1:4">
      <c r="A763" s="32">
        <v>10.286762254084694</v>
      </c>
      <c r="B763" s="32">
        <v>0.94081134636998109</v>
      </c>
      <c r="C763" s="32">
        <v>0</v>
      </c>
      <c r="D763" s="32">
        <v>0</v>
      </c>
    </row>
    <row r="764" spans="1:4">
      <c r="A764" s="32">
        <v>10.289763254418139</v>
      </c>
      <c r="B764" s="32">
        <v>0.94189255810768036</v>
      </c>
      <c r="C764" s="32">
        <v>0</v>
      </c>
      <c r="D764" s="32">
        <v>0</v>
      </c>
    </row>
    <row r="765" spans="1:4">
      <c r="A765" s="32">
        <v>10.292764254751583</v>
      </c>
      <c r="B765" s="32">
        <v>0.94297623046649126</v>
      </c>
      <c r="C765" s="32">
        <v>0</v>
      </c>
      <c r="D765" s="32">
        <v>0</v>
      </c>
    </row>
    <row r="766" spans="1:4">
      <c r="A766" s="32">
        <v>10.295765255085028</v>
      </c>
      <c r="B766" s="32">
        <v>0.94406235575996778</v>
      </c>
      <c r="C766" s="32">
        <v>0</v>
      </c>
      <c r="D766" s="32">
        <v>0</v>
      </c>
    </row>
    <row r="767" spans="1:4">
      <c r="A767" s="32">
        <v>10.298766255418473</v>
      </c>
      <c r="B767" s="32">
        <v>0.94515092630166408</v>
      </c>
      <c r="C767" s="32">
        <v>0</v>
      </c>
      <c r="D767" s="32">
        <v>0</v>
      </c>
    </row>
    <row r="768" spans="1:4">
      <c r="A768" s="32">
        <v>10.301767255751917</v>
      </c>
      <c r="B768" s="32">
        <v>0.94624193440513382</v>
      </c>
      <c r="C768" s="32">
        <v>0</v>
      </c>
      <c r="D768" s="32">
        <v>0</v>
      </c>
    </row>
    <row r="769" spans="1:4">
      <c r="A769" s="32">
        <v>10.304768256085362</v>
      </c>
      <c r="B769" s="32">
        <v>0.94733537238393128</v>
      </c>
      <c r="C769" s="32">
        <v>0</v>
      </c>
      <c r="D769" s="32">
        <v>0</v>
      </c>
    </row>
    <row r="770" spans="1:4">
      <c r="A770" s="32">
        <v>10.307769256418807</v>
      </c>
      <c r="B770" s="32">
        <v>0.94843123255161033</v>
      </c>
      <c r="C770" s="32">
        <v>0</v>
      </c>
      <c r="D770" s="32">
        <v>0</v>
      </c>
    </row>
    <row r="771" spans="1:4">
      <c r="A771" s="32">
        <v>10.310770256752251</v>
      </c>
      <c r="B771" s="32">
        <v>0.94952950722172491</v>
      </c>
      <c r="C771" s="32">
        <v>0</v>
      </c>
      <c r="D771" s="32">
        <v>0</v>
      </c>
    </row>
    <row r="772" spans="1:4">
      <c r="A772" s="32">
        <v>10.313771257085696</v>
      </c>
      <c r="B772" s="32">
        <v>0.950630188707829</v>
      </c>
      <c r="C772" s="32">
        <v>0</v>
      </c>
      <c r="D772" s="32">
        <v>0</v>
      </c>
    </row>
    <row r="773" spans="1:4">
      <c r="A773" s="32">
        <v>10.316772257419141</v>
      </c>
      <c r="B773" s="32">
        <v>0.95173326932347657</v>
      </c>
      <c r="C773" s="32">
        <v>0</v>
      </c>
      <c r="D773" s="32">
        <v>0</v>
      </c>
    </row>
    <row r="774" spans="1:4">
      <c r="A774" s="32">
        <v>10.319773257752583</v>
      </c>
      <c r="B774" s="32">
        <v>0.95283874138222102</v>
      </c>
      <c r="C774" s="32">
        <v>0</v>
      </c>
      <c r="D774" s="32">
        <v>0</v>
      </c>
    </row>
    <row r="775" spans="1:4">
      <c r="A775" s="32">
        <v>10.322774258086028</v>
      </c>
      <c r="B775" s="32">
        <v>0.95394659719761754</v>
      </c>
      <c r="C775" s="32">
        <v>0</v>
      </c>
      <c r="D775" s="32">
        <v>0</v>
      </c>
    </row>
    <row r="776" spans="1:4">
      <c r="A776" s="32">
        <v>10.325775258419473</v>
      </c>
      <c r="B776" s="32">
        <v>0.95505682908321965</v>
      </c>
      <c r="C776" s="32">
        <v>0</v>
      </c>
      <c r="D776" s="32">
        <v>0</v>
      </c>
    </row>
    <row r="777" spans="1:4">
      <c r="A777" s="32">
        <v>10.328776258752917</v>
      </c>
      <c r="B777" s="32">
        <v>0.95616942935258109</v>
      </c>
      <c r="C777" s="32">
        <v>0</v>
      </c>
      <c r="D777" s="32">
        <v>0</v>
      </c>
    </row>
    <row r="778" spans="1:4">
      <c r="A778" s="32">
        <v>10.331777259086362</v>
      </c>
      <c r="B778" s="32">
        <v>0.95728439031925594</v>
      </c>
      <c r="C778" s="32">
        <v>0</v>
      </c>
      <c r="D778" s="32">
        <v>0</v>
      </c>
    </row>
    <row r="779" spans="1:4">
      <c r="A779" s="32">
        <v>10.334778259419807</v>
      </c>
      <c r="B779" s="32">
        <v>0.95840170429679827</v>
      </c>
      <c r="C779" s="32">
        <v>0</v>
      </c>
      <c r="D779" s="32">
        <v>0</v>
      </c>
    </row>
    <row r="780" spans="1:4">
      <c r="A780" s="32">
        <v>10.337779259753251</v>
      </c>
      <c r="B780" s="32">
        <v>0.95952136359876183</v>
      </c>
      <c r="C780" s="32">
        <v>0</v>
      </c>
      <c r="D780" s="32">
        <v>0</v>
      </c>
    </row>
    <row r="781" spans="1:4">
      <c r="A781" s="32">
        <v>10.340780260086696</v>
      </c>
      <c r="B781" s="32">
        <v>0.96064336053870092</v>
      </c>
      <c r="C781" s="32">
        <v>0</v>
      </c>
      <c r="D781" s="32">
        <v>0</v>
      </c>
    </row>
    <row r="782" spans="1:4">
      <c r="A782" s="32">
        <v>10.34378126042014</v>
      </c>
      <c r="B782" s="32">
        <v>0.96176768743016927</v>
      </c>
      <c r="C782" s="32">
        <v>0</v>
      </c>
      <c r="D782" s="32">
        <v>0</v>
      </c>
    </row>
    <row r="783" spans="1:4">
      <c r="A783" s="32">
        <v>10.346782260753585</v>
      </c>
      <c r="B783" s="32">
        <v>0.96289433658672086</v>
      </c>
      <c r="C783" s="32">
        <v>0</v>
      </c>
      <c r="D783" s="32">
        <v>0</v>
      </c>
    </row>
    <row r="784" spans="1:4">
      <c r="A784" s="32">
        <v>10.34978326108703</v>
      </c>
      <c r="B784" s="32">
        <v>0.96402330032190986</v>
      </c>
      <c r="C784" s="32">
        <v>0</v>
      </c>
      <c r="D784" s="32">
        <v>0</v>
      </c>
    </row>
    <row r="785" spans="1:4">
      <c r="A785" s="32">
        <v>10.352784261420474</v>
      </c>
      <c r="B785" s="32">
        <v>0.96515457094929002</v>
      </c>
      <c r="C785" s="32">
        <v>0</v>
      </c>
      <c r="D785" s="32">
        <v>0</v>
      </c>
    </row>
    <row r="786" spans="1:4">
      <c r="A786" s="32">
        <v>10.355785261753917</v>
      </c>
      <c r="B786" s="32">
        <v>0.96628814078241487</v>
      </c>
      <c r="C786" s="32">
        <v>0</v>
      </c>
      <c r="D786" s="32">
        <v>0</v>
      </c>
    </row>
    <row r="787" spans="1:4">
      <c r="A787" s="32">
        <v>10.358786262087362</v>
      </c>
      <c r="B787" s="32">
        <v>0.96742400213483959</v>
      </c>
      <c r="C787" s="32">
        <v>0</v>
      </c>
      <c r="D787" s="32">
        <v>0</v>
      </c>
    </row>
    <row r="788" spans="1:4">
      <c r="A788" s="32">
        <v>10.361787262420806</v>
      </c>
      <c r="B788" s="32">
        <v>0.96856214732011747</v>
      </c>
      <c r="C788" s="32">
        <v>0</v>
      </c>
      <c r="D788" s="32">
        <v>0</v>
      </c>
    </row>
    <row r="789" spans="1:4">
      <c r="A789" s="32">
        <v>10.364788262754251</v>
      </c>
      <c r="B789" s="32">
        <v>0.9697025686518026</v>
      </c>
      <c r="C789" s="32">
        <v>0</v>
      </c>
      <c r="D789" s="32">
        <v>0</v>
      </c>
    </row>
    <row r="790" spans="1:4">
      <c r="A790" s="32">
        <v>10.367789263087696</v>
      </c>
      <c r="B790" s="32">
        <v>0.97084525844344882</v>
      </c>
      <c r="C790" s="32">
        <v>0</v>
      </c>
      <c r="D790" s="32">
        <v>0</v>
      </c>
    </row>
    <row r="791" spans="1:4">
      <c r="A791" s="32">
        <v>10.37079026342114</v>
      </c>
      <c r="B791" s="32">
        <v>0.97199020900861033</v>
      </c>
      <c r="C791" s="32">
        <v>0</v>
      </c>
      <c r="D791" s="32">
        <v>0</v>
      </c>
    </row>
    <row r="792" spans="1:4">
      <c r="A792" s="32">
        <v>10.373791263754585</v>
      </c>
      <c r="B792" s="32">
        <v>0.97313741266084086</v>
      </c>
      <c r="C792" s="32">
        <v>0</v>
      </c>
      <c r="D792" s="32">
        <v>0</v>
      </c>
    </row>
    <row r="793" spans="1:4">
      <c r="A793" s="32">
        <v>10.37679226408803</v>
      </c>
      <c r="B793" s="32">
        <v>0.97428686171369461</v>
      </c>
      <c r="C793" s="32">
        <v>0</v>
      </c>
      <c r="D793" s="32">
        <v>0</v>
      </c>
    </row>
    <row r="794" spans="1:4">
      <c r="A794" s="32">
        <v>10.379793264421474</v>
      </c>
      <c r="B794" s="32">
        <v>0.97543854848072531</v>
      </c>
      <c r="C794" s="32">
        <v>0</v>
      </c>
      <c r="D794" s="32">
        <v>0</v>
      </c>
    </row>
    <row r="795" spans="1:4">
      <c r="A795" s="32">
        <v>10.382794264754919</v>
      </c>
      <c r="B795" s="32">
        <v>0.97659246527548715</v>
      </c>
      <c r="C795" s="32">
        <v>0</v>
      </c>
      <c r="D795" s="32">
        <v>0</v>
      </c>
    </row>
    <row r="796" spans="1:4">
      <c r="A796" s="32">
        <v>10.385795265088364</v>
      </c>
      <c r="B796" s="32">
        <v>0.97774860441153411</v>
      </c>
      <c r="C796" s="32">
        <v>0</v>
      </c>
      <c r="D796" s="32">
        <v>0</v>
      </c>
    </row>
    <row r="797" spans="1:4">
      <c r="A797" s="32">
        <v>10.388796265421806</v>
      </c>
      <c r="B797" s="32">
        <v>0.97890695820241935</v>
      </c>
      <c r="C797" s="32">
        <v>0</v>
      </c>
      <c r="D797" s="32">
        <v>0</v>
      </c>
    </row>
    <row r="798" spans="1:4">
      <c r="A798" s="32">
        <v>10.391797265755251</v>
      </c>
      <c r="B798" s="32">
        <v>0.9800675189616983</v>
      </c>
      <c r="C798" s="32">
        <v>0</v>
      </c>
      <c r="D798" s="32">
        <v>0</v>
      </c>
    </row>
    <row r="799" spans="1:4">
      <c r="A799" s="32">
        <v>10.394798266088696</v>
      </c>
      <c r="B799" s="32">
        <v>0.98123027900292425</v>
      </c>
      <c r="C799" s="32">
        <v>0</v>
      </c>
      <c r="D799" s="32">
        <v>0</v>
      </c>
    </row>
    <row r="800" spans="1:4">
      <c r="A800" s="32">
        <v>10.39779926642214</v>
      </c>
      <c r="B800" s="32">
        <v>0.98239523063965117</v>
      </c>
      <c r="C800" s="32">
        <v>0</v>
      </c>
      <c r="D800" s="32">
        <v>0</v>
      </c>
    </row>
    <row r="801" spans="1:4">
      <c r="A801" s="32">
        <v>10.400800266755585</v>
      </c>
      <c r="B801" s="32">
        <v>0.98356236618543302</v>
      </c>
      <c r="C801" s="32">
        <v>0</v>
      </c>
      <c r="D801" s="32">
        <v>0</v>
      </c>
    </row>
    <row r="802" spans="1:4">
      <c r="A802" s="32">
        <v>10.40380126708903</v>
      </c>
      <c r="B802" s="32">
        <v>0.98473167795382388</v>
      </c>
      <c r="C802" s="32">
        <v>0</v>
      </c>
      <c r="D802" s="32">
        <v>0</v>
      </c>
    </row>
    <row r="803" spans="1:4">
      <c r="A803" s="32">
        <v>10.406802267422474</v>
      </c>
      <c r="B803" s="32">
        <v>0.9859031582583776</v>
      </c>
      <c r="C803" s="32">
        <v>0</v>
      </c>
      <c r="D803" s="32">
        <v>0</v>
      </c>
    </row>
    <row r="804" spans="1:4">
      <c r="A804" s="32">
        <v>10.409803267755919</v>
      </c>
      <c r="B804" s="32">
        <v>0.98707679941264814</v>
      </c>
      <c r="C804" s="32">
        <v>0</v>
      </c>
      <c r="D804" s="32">
        <v>0</v>
      </c>
    </row>
    <row r="805" spans="1:4">
      <c r="A805" s="32">
        <v>10.412804268089364</v>
      </c>
      <c r="B805" s="32">
        <v>0.9882525937301897</v>
      </c>
      <c r="C805" s="32">
        <v>0</v>
      </c>
      <c r="D805" s="32">
        <v>0</v>
      </c>
    </row>
    <row r="806" spans="1:4">
      <c r="A806" s="32">
        <v>10.415805268422808</v>
      </c>
      <c r="B806" s="32">
        <v>0.98943053352455601</v>
      </c>
      <c r="C806" s="32">
        <v>0</v>
      </c>
      <c r="D806" s="32">
        <v>0</v>
      </c>
    </row>
    <row r="807" spans="1:4">
      <c r="A807" s="32">
        <v>10.418806268756253</v>
      </c>
      <c r="B807" s="32">
        <v>0.99061061110930115</v>
      </c>
      <c r="C807" s="32">
        <v>0</v>
      </c>
      <c r="D807" s="32">
        <v>0</v>
      </c>
    </row>
    <row r="808" spans="1:4">
      <c r="A808" s="32">
        <v>10.421807269089696</v>
      </c>
      <c r="B808" s="32">
        <v>0.99179281879797843</v>
      </c>
      <c r="C808" s="32">
        <v>0</v>
      </c>
      <c r="D808" s="32">
        <v>0</v>
      </c>
    </row>
    <row r="809" spans="1:4">
      <c r="A809" s="32">
        <v>10.42480826942314</v>
      </c>
      <c r="B809" s="32">
        <v>0.99297714890414324</v>
      </c>
      <c r="C809" s="32">
        <v>0</v>
      </c>
      <c r="D809" s="32">
        <v>0</v>
      </c>
    </row>
    <row r="810" spans="1:4">
      <c r="A810" s="32">
        <v>10.427809269756585</v>
      </c>
      <c r="B810" s="32">
        <v>0.99416359374134877</v>
      </c>
      <c r="C810" s="32">
        <v>0</v>
      </c>
      <c r="D810" s="32">
        <v>0</v>
      </c>
    </row>
    <row r="811" spans="1:4">
      <c r="A811" s="32">
        <v>10.43081027009003</v>
      </c>
      <c r="B811" s="32">
        <v>0.995352145623149</v>
      </c>
      <c r="C811" s="32">
        <v>0</v>
      </c>
      <c r="D811" s="32">
        <v>0</v>
      </c>
    </row>
    <row r="812" spans="1:4">
      <c r="A812" s="32">
        <v>10.433811270423474</v>
      </c>
      <c r="B812" s="32">
        <v>0.9965427968630981</v>
      </c>
      <c r="C812" s="32">
        <v>0</v>
      </c>
      <c r="D812" s="32">
        <v>0</v>
      </c>
    </row>
    <row r="813" spans="1:4">
      <c r="A813" s="32">
        <v>10.436812270756919</v>
      </c>
      <c r="B813" s="32">
        <v>0.99773553977474982</v>
      </c>
      <c r="C813" s="32">
        <v>0</v>
      </c>
      <c r="D813" s="32">
        <v>0</v>
      </c>
    </row>
    <row r="814" spans="1:4">
      <c r="A814" s="32">
        <v>10.439813271090364</v>
      </c>
      <c r="B814" s="32">
        <v>0.99893036667165824</v>
      </c>
      <c r="C814" s="32">
        <v>0</v>
      </c>
      <c r="D814" s="32">
        <v>0</v>
      </c>
    </row>
    <row r="815" spans="1:4">
      <c r="A815" s="32">
        <v>10.442814271423808</v>
      </c>
      <c r="B815" s="32">
        <v>1.0001272698673773</v>
      </c>
      <c r="C815" s="32">
        <v>0</v>
      </c>
      <c r="D815" s="32">
        <v>0</v>
      </c>
    </row>
    <row r="816" spans="1:4">
      <c r="A816" s="32">
        <v>10.445815271757253</v>
      </c>
      <c r="B816" s="32">
        <v>1.0013262416754611</v>
      </c>
      <c r="C816" s="32">
        <v>0</v>
      </c>
      <c r="D816" s="32">
        <v>0</v>
      </c>
    </row>
    <row r="817" spans="1:4">
      <c r="A817" s="32">
        <v>10.448816272090697</v>
      </c>
      <c r="B817" s="32">
        <v>1.0025272744094635</v>
      </c>
      <c r="C817" s="32">
        <v>0</v>
      </c>
      <c r="D817" s="32">
        <v>0</v>
      </c>
    </row>
    <row r="818" spans="1:4">
      <c r="A818" s="32">
        <v>10.451817272424142</v>
      </c>
      <c r="B818" s="32">
        <v>1.0037303603829384</v>
      </c>
      <c r="C818" s="32">
        <v>0</v>
      </c>
      <c r="D818" s="32">
        <v>0</v>
      </c>
    </row>
    <row r="819" spans="1:4">
      <c r="A819" s="32">
        <v>10.454818272757587</v>
      </c>
      <c r="B819" s="32">
        <v>1.00493549190944</v>
      </c>
      <c r="C819" s="32">
        <v>0</v>
      </c>
      <c r="D819" s="32">
        <v>0</v>
      </c>
    </row>
    <row r="820" spans="1:4">
      <c r="A820" s="32">
        <v>10.45781927309103</v>
      </c>
      <c r="B820" s="32">
        <v>1.0061426613025215</v>
      </c>
      <c r="C820" s="32">
        <v>0</v>
      </c>
      <c r="D820" s="32">
        <v>0</v>
      </c>
    </row>
    <row r="821" spans="1:4">
      <c r="A821" s="32">
        <v>10.460820273424474</v>
      </c>
      <c r="B821" s="32">
        <v>1.0073518608757381</v>
      </c>
      <c r="C821" s="32">
        <v>0</v>
      </c>
      <c r="D821" s="32">
        <v>0</v>
      </c>
    </row>
    <row r="822" spans="1:4">
      <c r="A822" s="32">
        <v>10.463821273757919</v>
      </c>
      <c r="B822" s="32">
        <v>1.0085630829426435</v>
      </c>
      <c r="C822" s="32">
        <v>0</v>
      </c>
      <c r="D822" s="32">
        <v>0</v>
      </c>
    </row>
    <row r="823" spans="1:4">
      <c r="A823" s="32">
        <v>10.466822274091363</v>
      </c>
      <c r="B823" s="32">
        <v>1.0097763198167913</v>
      </c>
      <c r="C823" s="32">
        <v>0</v>
      </c>
      <c r="D823" s="32">
        <v>0</v>
      </c>
    </row>
    <row r="824" spans="1:4">
      <c r="A824" s="32">
        <v>10.469823274424808</v>
      </c>
      <c r="B824" s="32">
        <v>1.0109915638117355</v>
      </c>
      <c r="C824" s="32">
        <v>0</v>
      </c>
      <c r="D824" s="32">
        <v>0</v>
      </c>
    </row>
    <row r="825" spans="1:4">
      <c r="A825" s="32">
        <v>10.472824274758253</v>
      </c>
      <c r="B825" s="32">
        <v>1.0122088072410302</v>
      </c>
      <c r="C825" s="32">
        <v>0</v>
      </c>
      <c r="D825" s="32">
        <v>0</v>
      </c>
    </row>
    <row r="826" spans="1:4">
      <c r="A826" s="32">
        <v>10.475825275091697</v>
      </c>
      <c r="B826" s="32">
        <v>1.0134280424182294</v>
      </c>
      <c r="C826" s="32">
        <v>0</v>
      </c>
      <c r="D826" s="32">
        <v>0</v>
      </c>
    </row>
    <row r="827" spans="1:4">
      <c r="A827" s="32">
        <v>10.478826275425142</v>
      </c>
      <c r="B827" s="32">
        <v>1.014649261656887</v>
      </c>
      <c r="C827" s="32">
        <v>0</v>
      </c>
      <c r="D827" s="32">
        <v>0</v>
      </c>
    </row>
    <row r="828" spans="1:4">
      <c r="A828" s="32">
        <v>10.481827275758587</v>
      </c>
      <c r="B828" s="32">
        <v>1.0158724572705569</v>
      </c>
      <c r="C828" s="32">
        <v>0</v>
      </c>
      <c r="D828" s="32">
        <v>0</v>
      </c>
    </row>
    <row r="829" spans="1:4">
      <c r="A829" s="32">
        <v>10.484828276092031</v>
      </c>
      <c r="B829" s="32">
        <v>1.0170976215727934</v>
      </c>
      <c r="C829" s="32">
        <v>0</v>
      </c>
      <c r="D829" s="32">
        <v>0</v>
      </c>
    </row>
    <row r="830" spans="1:4">
      <c r="A830" s="32">
        <v>10.487829276425476</v>
      </c>
      <c r="B830" s="32">
        <v>1.0183247468771501</v>
      </c>
      <c r="C830" s="32">
        <v>0</v>
      </c>
      <c r="D830" s="32">
        <v>0</v>
      </c>
    </row>
    <row r="831" spans="1:4">
      <c r="A831" s="32">
        <v>10.490830276758919</v>
      </c>
      <c r="B831" s="32">
        <v>1.0195538254971805</v>
      </c>
      <c r="C831" s="32">
        <v>0</v>
      </c>
      <c r="D831" s="32">
        <v>0</v>
      </c>
    </row>
    <row r="832" spans="1:4">
      <c r="A832" s="32">
        <v>10.493831277092363</v>
      </c>
      <c r="B832" s="32">
        <v>1.0207848497464398</v>
      </c>
      <c r="C832" s="32">
        <v>0</v>
      </c>
      <c r="D832" s="32">
        <v>0</v>
      </c>
    </row>
    <row r="833" spans="1:4">
      <c r="A833" s="32">
        <v>10.496832277425808</v>
      </c>
      <c r="B833" s="32">
        <v>1.0220178119384817</v>
      </c>
      <c r="C833" s="32">
        <v>0</v>
      </c>
      <c r="D833" s="32">
        <v>0</v>
      </c>
    </row>
    <row r="834" spans="1:4">
      <c r="A834" s="32">
        <v>10.499833277759253</v>
      </c>
      <c r="B834" s="32">
        <v>1.0232527043868598</v>
      </c>
      <c r="C834" s="32">
        <v>0</v>
      </c>
      <c r="D834" s="32">
        <v>0</v>
      </c>
    </row>
    <row r="835" spans="1:4">
      <c r="A835" s="32">
        <v>10.502834278092697</v>
      </c>
      <c r="B835" s="32">
        <v>1.024489519405128</v>
      </c>
      <c r="C835" s="32">
        <v>0</v>
      </c>
      <c r="D835" s="32">
        <v>0</v>
      </c>
    </row>
    <row r="836" spans="1:4">
      <c r="A836" s="32">
        <v>10.505835278426142</v>
      </c>
      <c r="B836" s="32">
        <v>1.0257282493068405</v>
      </c>
      <c r="C836" s="32">
        <v>0</v>
      </c>
      <c r="D836" s="32">
        <v>0</v>
      </c>
    </row>
    <row r="837" spans="1:4">
      <c r="A837" s="32">
        <v>10.508836278759587</v>
      </c>
      <c r="B837" s="32">
        <v>1.0269688864055513</v>
      </c>
      <c r="C837" s="32">
        <v>0</v>
      </c>
      <c r="D837" s="32">
        <v>0</v>
      </c>
    </row>
    <row r="838" spans="1:4">
      <c r="A838" s="32">
        <v>10.511837279093031</v>
      </c>
      <c r="B838" s="32">
        <v>1.0282114230148145</v>
      </c>
      <c r="C838" s="32">
        <v>0</v>
      </c>
      <c r="D838" s="32">
        <v>0</v>
      </c>
    </row>
    <row r="839" spans="1:4">
      <c r="A839" s="32">
        <v>10.514838279426476</v>
      </c>
      <c r="B839" s="32">
        <v>1.0294558514481835</v>
      </c>
      <c r="C839" s="32">
        <v>0</v>
      </c>
      <c r="D839" s="32">
        <v>0</v>
      </c>
    </row>
    <row r="840" spans="1:4">
      <c r="A840" s="32">
        <v>10.517839279759921</v>
      </c>
      <c r="B840" s="32">
        <v>1.0307021640192129</v>
      </c>
      <c r="C840" s="32">
        <v>0</v>
      </c>
      <c r="D840" s="32">
        <v>0</v>
      </c>
    </row>
    <row r="841" spans="1:4">
      <c r="A841" s="32">
        <v>10.520840280093365</v>
      </c>
      <c r="B841" s="32">
        <v>1.0319503530414564</v>
      </c>
      <c r="C841" s="32">
        <v>0</v>
      </c>
      <c r="D841" s="32">
        <v>0</v>
      </c>
    </row>
    <row r="842" spans="1:4">
      <c r="A842" s="32">
        <v>10.52384128042681</v>
      </c>
      <c r="B842" s="32">
        <v>1.033200410828468</v>
      </c>
      <c r="C842" s="32">
        <v>0</v>
      </c>
      <c r="D842" s="32">
        <v>0</v>
      </c>
    </row>
    <row r="843" spans="1:4">
      <c r="A843" s="32">
        <v>10.526842280760253</v>
      </c>
      <c r="B843" s="32">
        <v>1.0344523296938011</v>
      </c>
      <c r="C843" s="32">
        <v>0</v>
      </c>
      <c r="D843" s="32">
        <v>0</v>
      </c>
    </row>
    <row r="844" spans="1:4">
      <c r="A844" s="32">
        <v>10.529843281093697</v>
      </c>
      <c r="B844" s="32">
        <v>1.035706101951011</v>
      </c>
      <c r="C844" s="32">
        <v>0</v>
      </c>
      <c r="D844" s="32">
        <v>0</v>
      </c>
    </row>
    <row r="845" spans="1:4">
      <c r="A845" s="32">
        <v>10.532844281427142</v>
      </c>
      <c r="B845" s="32">
        <v>1.0369617199136509</v>
      </c>
      <c r="C845" s="32">
        <v>0</v>
      </c>
      <c r="D845" s="32">
        <v>0</v>
      </c>
    </row>
    <row r="846" spans="1:4">
      <c r="A846" s="32">
        <v>10.535845281760587</v>
      </c>
      <c r="B846" s="32">
        <v>1.0382191758952748</v>
      </c>
      <c r="C846" s="32">
        <v>0</v>
      </c>
      <c r="D846" s="32">
        <v>0</v>
      </c>
    </row>
    <row r="847" spans="1:4">
      <c r="A847" s="32">
        <v>10.538846282094031</v>
      </c>
      <c r="B847" s="32">
        <v>1.0394784622094368</v>
      </c>
      <c r="C847" s="32">
        <v>0</v>
      </c>
      <c r="D847" s="32">
        <v>0</v>
      </c>
    </row>
    <row r="848" spans="1:4">
      <c r="A848" s="32">
        <v>10.541847282427476</v>
      </c>
      <c r="B848" s="32">
        <v>1.0407395711696907</v>
      </c>
      <c r="C848" s="32">
        <v>0</v>
      </c>
      <c r="D848" s="32">
        <v>0</v>
      </c>
    </row>
    <row r="849" spans="1:4">
      <c r="A849" s="32">
        <v>10.54484828276092</v>
      </c>
      <c r="B849" s="32">
        <v>1.0420024950895908</v>
      </c>
      <c r="C849" s="32">
        <v>0</v>
      </c>
      <c r="D849" s="32">
        <v>0</v>
      </c>
    </row>
    <row r="850" spans="1:4">
      <c r="A850" s="32">
        <v>10.547849283094365</v>
      </c>
      <c r="B850" s="32">
        <v>1.0432672262826908</v>
      </c>
      <c r="C850" s="32">
        <v>0</v>
      </c>
      <c r="D850" s="32">
        <v>0</v>
      </c>
    </row>
    <row r="851" spans="1:4">
      <c r="A851" s="32">
        <v>10.55085028342781</v>
      </c>
      <c r="B851" s="32">
        <v>1.0445337570625446</v>
      </c>
      <c r="C851" s="32">
        <v>0</v>
      </c>
      <c r="D851" s="32">
        <v>0</v>
      </c>
    </row>
    <row r="852" spans="1:4">
      <c r="A852" s="32">
        <v>10.553851283761254</v>
      </c>
      <c r="B852" s="32">
        <v>1.0458020797427066</v>
      </c>
      <c r="C852" s="32">
        <v>0</v>
      </c>
      <c r="D852" s="32">
        <v>0</v>
      </c>
    </row>
    <row r="853" spans="1:4">
      <c r="A853" s="32">
        <v>10.556852284094699</v>
      </c>
      <c r="B853" s="32">
        <v>1.0470721866367303</v>
      </c>
      <c r="C853" s="32">
        <v>0</v>
      </c>
      <c r="D853" s="32">
        <v>0</v>
      </c>
    </row>
    <row r="854" spans="1:4">
      <c r="A854" s="32">
        <v>10.559853284428142</v>
      </c>
      <c r="B854" s="32">
        <v>1.0483440700581692</v>
      </c>
      <c r="C854" s="32">
        <v>0</v>
      </c>
      <c r="D854" s="32">
        <v>0</v>
      </c>
    </row>
    <row r="855" spans="1:4">
      <c r="A855" s="32">
        <v>10.562854284761586</v>
      </c>
      <c r="B855" s="32">
        <v>1.0496177223205787</v>
      </c>
      <c r="C855" s="32">
        <v>0</v>
      </c>
      <c r="D855" s="32">
        <v>0</v>
      </c>
    </row>
    <row r="856" spans="1:4">
      <c r="A856" s="32">
        <v>10.565855285095031</v>
      </c>
      <c r="B856" s="32">
        <v>1.050893135737512</v>
      </c>
      <c r="C856" s="32">
        <v>0</v>
      </c>
      <c r="D856" s="32">
        <v>0</v>
      </c>
    </row>
    <row r="857" spans="1:4">
      <c r="A857" s="32">
        <v>10.568856285428476</v>
      </c>
      <c r="B857" s="32">
        <v>1.0521703026225231</v>
      </c>
      <c r="C857" s="32">
        <v>0</v>
      </c>
      <c r="D857" s="32">
        <v>0</v>
      </c>
    </row>
    <row r="858" spans="1:4">
      <c r="A858" s="32">
        <v>10.57185728576192</v>
      </c>
      <c r="B858" s="32">
        <v>1.0534492152891661</v>
      </c>
      <c r="C858" s="32">
        <v>0</v>
      </c>
      <c r="D858" s="32">
        <v>0</v>
      </c>
    </row>
    <row r="859" spans="1:4">
      <c r="A859" s="32">
        <v>10.574858286095365</v>
      </c>
      <c r="B859" s="32">
        <v>1.0547298660509949</v>
      </c>
      <c r="C859" s="32">
        <v>0</v>
      </c>
      <c r="D859" s="32">
        <v>0</v>
      </c>
    </row>
    <row r="860" spans="1:4">
      <c r="A860" s="32">
        <v>10.57785928642881</v>
      </c>
      <c r="B860" s="32">
        <v>1.0560122472215634</v>
      </c>
      <c r="C860" s="32">
        <v>0</v>
      </c>
      <c r="D860" s="32">
        <v>0</v>
      </c>
    </row>
    <row r="861" spans="1:4">
      <c r="A861" s="32">
        <v>10.580860286762254</v>
      </c>
      <c r="B861" s="32">
        <v>1.0572963511144258</v>
      </c>
      <c r="C861" s="32">
        <v>0</v>
      </c>
      <c r="D861" s="32">
        <v>0</v>
      </c>
    </row>
    <row r="862" spans="1:4">
      <c r="A862" s="32">
        <v>10.583861287095699</v>
      </c>
      <c r="B862" s="32">
        <v>1.0585821700431357</v>
      </c>
      <c r="C862" s="32">
        <v>0</v>
      </c>
      <c r="D862" s="32">
        <v>0</v>
      </c>
    </row>
    <row r="863" spans="1:4">
      <c r="A863" s="32">
        <v>10.586862287429144</v>
      </c>
      <c r="B863" s="32">
        <v>1.0598696963212475</v>
      </c>
      <c r="C863" s="32">
        <v>0</v>
      </c>
      <c r="D863" s="32">
        <v>0</v>
      </c>
    </row>
    <row r="864" spans="1:4">
      <c r="A864" s="32">
        <v>10.589863287762588</v>
      </c>
      <c r="B864" s="32">
        <v>1.0611589222623148</v>
      </c>
      <c r="C864" s="32">
        <v>0</v>
      </c>
      <c r="D864" s="32">
        <v>0</v>
      </c>
    </row>
    <row r="865" spans="1:4">
      <c r="A865" s="32">
        <v>10.592864288096033</v>
      </c>
      <c r="B865" s="32">
        <v>1.0624498401798919</v>
      </c>
      <c r="C865" s="32">
        <v>0</v>
      </c>
      <c r="D865" s="32">
        <v>0</v>
      </c>
    </row>
    <row r="866" spans="1:4">
      <c r="A866" s="32">
        <v>10.595865288429476</v>
      </c>
      <c r="B866" s="32">
        <v>1.0637424423875319</v>
      </c>
      <c r="C866" s="32">
        <v>0</v>
      </c>
      <c r="D866" s="32">
        <v>0</v>
      </c>
    </row>
    <row r="867" spans="1:4">
      <c r="A867" s="32">
        <v>10.59886628876292</v>
      </c>
      <c r="B867" s="32">
        <v>1.0650367211987903</v>
      </c>
      <c r="C867" s="32">
        <v>0</v>
      </c>
      <c r="D867" s="32">
        <v>0</v>
      </c>
    </row>
    <row r="868" spans="1:4">
      <c r="A868" s="32">
        <v>10.601867289096365</v>
      </c>
      <c r="B868" s="32">
        <v>1.0663326689272201</v>
      </c>
      <c r="C868" s="32">
        <v>0</v>
      </c>
      <c r="D868" s="32">
        <v>0</v>
      </c>
    </row>
    <row r="869" spans="1:4">
      <c r="A869" s="32">
        <v>10.60486828942981</v>
      </c>
      <c r="B869" s="32">
        <v>1.0676302778863758</v>
      </c>
      <c r="C869" s="32">
        <v>0</v>
      </c>
      <c r="D869" s="32">
        <v>0</v>
      </c>
    </row>
    <row r="870" spans="1:4">
      <c r="A870" s="32">
        <v>10.607869289763254</v>
      </c>
      <c r="B870" s="32">
        <v>1.0689295403898109</v>
      </c>
      <c r="C870" s="32">
        <v>0</v>
      </c>
      <c r="D870" s="32">
        <v>0</v>
      </c>
    </row>
    <row r="871" spans="1:4">
      <c r="A871" s="32">
        <v>10.610870290096699</v>
      </c>
      <c r="B871" s="32">
        <v>1.0702304487510796</v>
      </c>
      <c r="C871" s="32">
        <v>0</v>
      </c>
      <c r="D871" s="32">
        <v>0</v>
      </c>
    </row>
    <row r="872" spans="1:4">
      <c r="A872" s="32">
        <v>10.613871290430144</v>
      </c>
      <c r="B872" s="32">
        <v>1.0715329952837358</v>
      </c>
      <c r="C872" s="32">
        <v>0</v>
      </c>
      <c r="D872" s="32">
        <v>0</v>
      </c>
    </row>
    <row r="873" spans="1:4">
      <c r="A873" s="32">
        <v>10.616872290763588</v>
      </c>
      <c r="B873" s="32">
        <v>1.0728371723013335</v>
      </c>
      <c r="C873" s="32">
        <v>0</v>
      </c>
      <c r="D873" s="32">
        <v>0</v>
      </c>
    </row>
    <row r="874" spans="1:4">
      <c r="A874" s="32">
        <v>10.619873291097033</v>
      </c>
      <c r="B874" s="32">
        <v>1.0741429721174267</v>
      </c>
      <c r="C874" s="32">
        <v>0</v>
      </c>
      <c r="D874" s="32">
        <v>0</v>
      </c>
    </row>
    <row r="875" spans="1:4">
      <c r="A875" s="32">
        <v>10.622874291430477</v>
      </c>
      <c r="B875" s="32">
        <v>1.0754503870455692</v>
      </c>
      <c r="C875" s="32">
        <v>0</v>
      </c>
      <c r="D875" s="32">
        <v>0</v>
      </c>
    </row>
    <row r="876" spans="1:4">
      <c r="A876" s="32">
        <v>10.625875291763922</v>
      </c>
      <c r="B876" s="32">
        <v>1.0767594093993154</v>
      </c>
      <c r="C876" s="32">
        <v>0</v>
      </c>
      <c r="D876" s="32">
        <v>0</v>
      </c>
    </row>
    <row r="877" spans="1:4">
      <c r="A877" s="32">
        <v>10.628876292097365</v>
      </c>
      <c r="B877" s="32">
        <v>1.078070031492218</v>
      </c>
      <c r="C877" s="32">
        <v>0</v>
      </c>
      <c r="D877" s="32">
        <v>0</v>
      </c>
    </row>
    <row r="878" spans="1:4">
      <c r="A878" s="32">
        <v>10.63187729243081</v>
      </c>
      <c r="B878" s="32">
        <v>1.079382245637833</v>
      </c>
      <c r="C878" s="32">
        <v>0</v>
      </c>
      <c r="D878" s="32">
        <v>0</v>
      </c>
    </row>
    <row r="879" spans="1:4">
      <c r="A879" s="32">
        <v>10.634878292764254</v>
      </c>
      <c r="B879" s="32">
        <v>1.0806960441497133</v>
      </c>
      <c r="C879" s="32">
        <v>0</v>
      </c>
      <c r="D879" s="32">
        <v>0</v>
      </c>
    </row>
    <row r="880" spans="1:4">
      <c r="A880" s="32">
        <v>10.637879293097699</v>
      </c>
      <c r="B880" s="32">
        <v>1.082011419341413</v>
      </c>
      <c r="C880" s="32">
        <v>0</v>
      </c>
      <c r="D880" s="32">
        <v>0</v>
      </c>
    </row>
    <row r="881" spans="1:4">
      <c r="A881" s="32">
        <v>10.640880293431143</v>
      </c>
      <c r="B881" s="32">
        <v>1.0833283635264861</v>
      </c>
      <c r="C881" s="32">
        <v>0</v>
      </c>
      <c r="D881" s="32">
        <v>0</v>
      </c>
    </row>
    <row r="882" spans="1:4">
      <c r="A882" s="32">
        <v>10.643881293764588</v>
      </c>
      <c r="B882" s="32">
        <v>1.0846468690184865</v>
      </c>
      <c r="C882" s="32">
        <v>0</v>
      </c>
      <c r="D882" s="32">
        <v>0</v>
      </c>
    </row>
    <row r="883" spans="1:4">
      <c r="A883" s="32">
        <v>10.646882294098033</v>
      </c>
      <c r="B883" s="32">
        <v>1.0859669281309681</v>
      </c>
      <c r="C883" s="32">
        <v>0</v>
      </c>
      <c r="D883" s="32">
        <v>0</v>
      </c>
    </row>
    <row r="884" spans="1:4">
      <c r="A884" s="32">
        <v>10.649883294431477</v>
      </c>
      <c r="B884" s="32">
        <v>1.0872885331774851</v>
      </c>
      <c r="C884" s="32">
        <v>0</v>
      </c>
      <c r="D884" s="32">
        <v>0</v>
      </c>
    </row>
    <row r="885" spans="1:4">
      <c r="A885" s="32">
        <v>10.652884294764922</v>
      </c>
      <c r="B885" s="32">
        <v>1.0886116764715912</v>
      </c>
      <c r="C885" s="32">
        <v>0</v>
      </c>
      <c r="D885" s="32">
        <v>0</v>
      </c>
    </row>
    <row r="886" spans="1:4">
      <c r="A886" s="32">
        <v>10.655885295098367</v>
      </c>
      <c r="B886" s="32">
        <v>1.0899363503268407</v>
      </c>
      <c r="C886" s="32">
        <v>0</v>
      </c>
      <c r="D886" s="32">
        <v>0</v>
      </c>
    </row>
    <row r="887" spans="1:4">
      <c r="A887" s="32">
        <v>10.658886295431811</v>
      </c>
      <c r="B887" s="32">
        <v>1.0912625470567874</v>
      </c>
      <c r="C887" s="32">
        <v>0</v>
      </c>
      <c r="D887" s="32">
        <v>0</v>
      </c>
    </row>
    <row r="888" spans="1:4">
      <c r="A888" s="32">
        <v>10.661887295765256</v>
      </c>
      <c r="B888" s="32">
        <v>1.0925902589749852</v>
      </c>
      <c r="C888" s="32">
        <v>0</v>
      </c>
      <c r="D888" s="32">
        <v>0</v>
      </c>
    </row>
    <row r="889" spans="1:4">
      <c r="A889" s="32">
        <v>10.664888296098699</v>
      </c>
      <c r="B889" s="32">
        <v>1.0939194783949875</v>
      </c>
      <c r="C889" s="32">
        <v>0</v>
      </c>
      <c r="D889" s="32">
        <v>0</v>
      </c>
    </row>
    <row r="890" spans="1:4">
      <c r="A890" s="32">
        <v>10.667889296432143</v>
      </c>
      <c r="B890" s="32">
        <v>1.0952501976303499</v>
      </c>
      <c r="C890" s="32">
        <v>0</v>
      </c>
      <c r="D890" s="32">
        <v>0</v>
      </c>
    </row>
    <row r="891" spans="1:4">
      <c r="A891" s="32">
        <v>10.670890296765588</v>
      </c>
      <c r="B891" s="32">
        <v>1.0965824089946252</v>
      </c>
      <c r="C891" s="32">
        <v>0</v>
      </c>
      <c r="D891" s="32">
        <v>0</v>
      </c>
    </row>
    <row r="892" spans="1:4">
      <c r="A892" s="32">
        <v>10.673891297099033</v>
      </c>
      <c r="B892" s="32">
        <v>1.0979161048013677</v>
      </c>
      <c r="C892" s="32">
        <v>0</v>
      </c>
      <c r="D892" s="32">
        <v>0</v>
      </c>
    </row>
    <row r="893" spans="1:4">
      <c r="A893" s="32">
        <v>10.676892297432477</v>
      </c>
      <c r="B893" s="32">
        <v>1.0992512773641314</v>
      </c>
      <c r="C893" s="32">
        <v>0</v>
      </c>
      <c r="D893" s="32">
        <v>0</v>
      </c>
    </row>
    <row r="894" spans="1:4">
      <c r="A894" s="32">
        <v>10.679893297765922</v>
      </c>
      <c r="B894" s="32">
        <v>1.10058791899647</v>
      </c>
      <c r="C894" s="32">
        <v>0</v>
      </c>
      <c r="D894" s="32">
        <v>0</v>
      </c>
    </row>
    <row r="895" spans="1:4">
      <c r="A895" s="32">
        <v>10.682894298099367</v>
      </c>
      <c r="B895" s="32">
        <v>1.1019260220119378</v>
      </c>
      <c r="C895" s="32">
        <v>0</v>
      </c>
      <c r="D895" s="32">
        <v>0</v>
      </c>
    </row>
    <row r="896" spans="1:4">
      <c r="A896" s="32">
        <v>10.685895298432811</v>
      </c>
      <c r="B896" s="32">
        <v>1.1032655787240886</v>
      </c>
      <c r="C896" s="32">
        <v>0</v>
      </c>
      <c r="D896" s="32">
        <v>0</v>
      </c>
    </row>
    <row r="897" spans="1:4">
      <c r="A897" s="32">
        <v>10.688896298766256</v>
      </c>
      <c r="B897" s="32">
        <v>1.1046065814464765</v>
      </c>
      <c r="C897" s="32">
        <v>0</v>
      </c>
      <c r="D897" s="32">
        <v>0</v>
      </c>
    </row>
    <row r="898" spans="1:4">
      <c r="A898" s="32">
        <v>10.691897299099701</v>
      </c>
      <c r="B898" s="32">
        <v>1.1059490224926554</v>
      </c>
      <c r="C898" s="32">
        <v>0</v>
      </c>
      <c r="D898" s="32">
        <v>0</v>
      </c>
    </row>
    <row r="899" spans="1:4">
      <c r="A899" s="32">
        <v>10.694898299433145</v>
      </c>
      <c r="B899" s="32">
        <v>1.1072928941761793</v>
      </c>
      <c r="C899" s="32">
        <v>0</v>
      </c>
      <c r="D899" s="32">
        <v>0</v>
      </c>
    </row>
    <row r="900" spans="1:4">
      <c r="A900" s="32">
        <v>10.697899299766588</v>
      </c>
      <c r="B900" s="32">
        <v>1.1086381888106012</v>
      </c>
      <c r="C900" s="32">
        <v>0</v>
      </c>
      <c r="D900" s="32">
        <v>0</v>
      </c>
    </row>
    <row r="901" spans="1:4">
      <c r="A901" s="32">
        <v>10.700900300100033</v>
      </c>
      <c r="B901" s="32">
        <v>1.1099848987094769</v>
      </c>
      <c r="C901" s="32">
        <v>0</v>
      </c>
      <c r="D901" s="32">
        <v>0</v>
      </c>
    </row>
    <row r="902" spans="1:4">
      <c r="A902" s="32">
        <v>10.703901300433477</v>
      </c>
      <c r="B902" s="32">
        <v>1.1113330161863595</v>
      </c>
      <c r="C902" s="32">
        <v>0</v>
      </c>
      <c r="D902" s="32">
        <v>0</v>
      </c>
    </row>
    <row r="903" spans="1:4">
      <c r="A903" s="32">
        <v>10.706902300766922</v>
      </c>
      <c r="B903" s="32">
        <v>1.1126825335548032</v>
      </c>
      <c r="C903" s="32">
        <v>0</v>
      </c>
      <c r="D903" s="32">
        <v>0</v>
      </c>
    </row>
    <row r="904" spans="1:4">
      <c r="A904" s="32">
        <v>10.709903301100367</v>
      </c>
      <c r="B904" s="32">
        <v>1.1140334431283616</v>
      </c>
      <c r="C904" s="32">
        <v>0</v>
      </c>
      <c r="D904" s="32">
        <v>0</v>
      </c>
    </row>
    <row r="905" spans="1:4">
      <c r="A905" s="32">
        <v>10.712904301433811</v>
      </c>
      <c r="B905" s="32">
        <v>1.1153857372205889</v>
      </c>
      <c r="C905" s="32">
        <v>0</v>
      </c>
      <c r="D905" s="32">
        <v>0</v>
      </c>
    </row>
    <row r="906" spans="1:4">
      <c r="A906" s="32">
        <v>10.715905301767256</v>
      </c>
      <c r="B906" s="32">
        <v>1.116739408145039</v>
      </c>
      <c r="C906" s="32">
        <v>0</v>
      </c>
      <c r="D906" s="32">
        <v>0</v>
      </c>
    </row>
    <row r="907" spans="1:4">
      <c r="A907" s="32">
        <v>10.718906302100701</v>
      </c>
      <c r="B907" s="32">
        <v>1.1180944482152662</v>
      </c>
      <c r="C907" s="32">
        <v>0</v>
      </c>
      <c r="D907" s="32">
        <v>0</v>
      </c>
    </row>
    <row r="908" spans="1:4">
      <c r="A908" s="32">
        <v>10.721907302434145</v>
      </c>
      <c r="B908" s="32">
        <v>1.1194508497448239</v>
      </c>
      <c r="C908" s="32">
        <v>0</v>
      </c>
      <c r="D908" s="32">
        <v>0</v>
      </c>
    </row>
    <row r="909" spans="1:4">
      <c r="A909" s="32">
        <v>10.72490830276759</v>
      </c>
      <c r="B909" s="32">
        <v>1.1208086050472663</v>
      </c>
      <c r="C909" s="32">
        <v>0</v>
      </c>
      <c r="D909" s="32">
        <v>0</v>
      </c>
    </row>
    <row r="910" spans="1:4">
      <c r="A910" s="32">
        <v>10.727909303101034</v>
      </c>
      <c r="B910" s="32">
        <v>1.1221677064361477</v>
      </c>
      <c r="C910" s="32">
        <v>0</v>
      </c>
      <c r="D910" s="32">
        <v>0</v>
      </c>
    </row>
    <row r="911" spans="1:4">
      <c r="A911" s="32">
        <v>10.730910303434477</v>
      </c>
      <c r="B911" s="32">
        <v>1.1235281462250211</v>
      </c>
      <c r="C911" s="32">
        <v>0</v>
      </c>
      <c r="D911" s="32">
        <v>0</v>
      </c>
    </row>
    <row r="912" spans="1:4">
      <c r="A912" s="32">
        <v>10.733911303767922</v>
      </c>
      <c r="B912" s="32">
        <v>1.1248899167274418</v>
      </c>
      <c r="C912" s="32">
        <v>0</v>
      </c>
      <c r="D912" s="32">
        <v>0</v>
      </c>
    </row>
    <row r="913" spans="1:4">
      <c r="A913" s="32">
        <v>10.736912304101367</v>
      </c>
      <c r="B913" s="32">
        <v>1.1262530102569634</v>
      </c>
      <c r="C913" s="32">
        <v>0</v>
      </c>
      <c r="D913" s="32">
        <v>0</v>
      </c>
    </row>
    <row r="914" spans="1:4">
      <c r="A914" s="32">
        <v>10.739913304434811</v>
      </c>
      <c r="B914" s="32">
        <v>1.1276174191271395</v>
      </c>
      <c r="C914" s="32">
        <v>0</v>
      </c>
      <c r="D914" s="32">
        <v>0</v>
      </c>
    </row>
    <row r="915" spans="1:4">
      <c r="A915" s="32">
        <v>10.742914304768256</v>
      </c>
      <c r="B915" s="32">
        <v>1.1289831356515245</v>
      </c>
      <c r="C915" s="32">
        <v>0</v>
      </c>
      <c r="D915" s="32">
        <v>0</v>
      </c>
    </row>
    <row r="916" spans="1:4">
      <c r="A916" s="32">
        <v>10.7459153051017</v>
      </c>
      <c r="B916" s="32">
        <v>1.1303501521436718</v>
      </c>
      <c r="C916" s="32">
        <v>0</v>
      </c>
      <c r="D916" s="32">
        <v>0</v>
      </c>
    </row>
    <row r="917" spans="1:4">
      <c r="A917" s="32">
        <v>10.748916305435145</v>
      </c>
      <c r="B917" s="32">
        <v>1.131718460917136</v>
      </c>
      <c r="C917" s="32">
        <v>0</v>
      </c>
      <c r="D917" s="32">
        <v>0</v>
      </c>
    </row>
    <row r="918" spans="1:4">
      <c r="A918" s="32">
        <v>10.75191730576859</v>
      </c>
      <c r="B918" s="32">
        <v>1.1330880542854709</v>
      </c>
      <c r="C918" s="32">
        <v>0</v>
      </c>
      <c r="D918" s="32">
        <v>0</v>
      </c>
    </row>
    <row r="919" spans="1:4">
      <c r="A919" s="32">
        <v>10.754918306102034</v>
      </c>
      <c r="B919" s="32">
        <v>1.1344589245622301</v>
      </c>
      <c r="C919" s="32">
        <v>0</v>
      </c>
      <c r="D919" s="32">
        <v>0</v>
      </c>
    </row>
    <row r="920" spans="1:4">
      <c r="A920" s="32">
        <v>10.757919306435479</v>
      </c>
      <c r="B920" s="32">
        <v>1.1358310640609679</v>
      </c>
      <c r="C920" s="32">
        <v>0</v>
      </c>
      <c r="D920" s="32">
        <v>0</v>
      </c>
    </row>
    <row r="921" spans="1:4">
      <c r="A921" s="32">
        <v>10.760920306768924</v>
      </c>
      <c r="B921" s="32">
        <v>1.1372044650952384</v>
      </c>
      <c r="C921" s="32">
        <v>0</v>
      </c>
      <c r="D921" s="32">
        <v>0</v>
      </c>
    </row>
    <row r="922" spans="1:4">
      <c r="A922" s="32">
        <v>10.763921307102368</v>
      </c>
      <c r="B922" s="32">
        <v>1.1385791199785953</v>
      </c>
      <c r="C922" s="32">
        <v>0</v>
      </c>
      <c r="D922" s="32">
        <v>0</v>
      </c>
    </row>
    <row r="923" spans="1:4">
      <c r="A923" s="32">
        <v>10.766922307435811</v>
      </c>
      <c r="B923" s="32">
        <v>1.1399550210245919</v>
      </c>
      <c r="C923" s="32">
        <v>0</v>
      </c>
      <c r="D923" s="32">
        <v>0</v>
      </c>
    </row>
    <row r="924" spans="1:4">
      <c r="A924" s="32">
        <v>10.769923307769256</v>
      </c>
      <c r="B924" s="32">
        <v>1.1413321605467839</v>
      </c>
      <c r="C924" s="32">
        <v>0</v>
      </c>
      <c r="D924" s="32">
        <v>0</v>
      </c>
    </row>
    <row r="925" spans="1:4">
      <c r="A925" s="32">
        <v>10.7729243081027</v>
      </c>
      <c r="B925" s="32">
        <v>1.1427105308587242</v>
      </c>
      <c r="C925" s="32">
        <v>0</v>
      </c>
      <c r="D925" s="32">
        <v>0</v>
      </c>
    </row>
    <row r="926" spans="1:4">
      <c r="A926" s="32">
        <v>10.775925308436145</v>
      </c>
      <c r="B926" s="32">
        <v>1.1440901242739672</v>
      </c>
      <c r="C926" s="32">
        <v>0</v>
      </c>
      <c r="D926" s="32">
        <v>0</v>
      </c>
    </row>
    <row r="927" spans="1:4">
      <c r="A927" s="32">
        <v>10.77892630876959</v>
      </c>
      <c r="B927" s="32">
        <v>1.1454709331060664</v>
      </c>
      <c r="C927" s="32">
        <v>0</v>
      </c>
      <c r="D927" s="32">
        <v>0</v>
      </c>
    </row>
    <row r="928" spans="1:4">
      <c r="A928" s="32">
        <v>10.781927309103034</v>
      </c>
      <c r="B928" s="32">
        <v>1.146852949668576</v>
      </c>
      <c r="C928" s="32">
        <v>0</v>
      </c>
      <c r="D928" s="32">
        <v>0</v>
      </c>
    </row>
    <row r="929" spans="1:4">
      <c r="A929" s="32">
        <v>10.784928309436479</v>
      </c>
      <c r="B929" s="32">
        <v>1.14823616627505</v>
      </c>
      <c r="C929" s="32">
        <v>0</v>
      </c>
      <c r="D929" s="32">
        <v>0</v>
      </c>
    </row>
    <row r="930" spans="1:4">
      <c r="A930" s="32">
        <v>10.787929309769924</v>
      </c>
      <c r="B930" s="32">
        <v>1.1496205752390425</v>
      </c>
      <c r="C930" s="32">
        <v>0</v>
      </c>
      <c r="D930" s="32">
        <v>0</v>
      </c>
    </row>
    <row r="931" spans="1:4">
      <c r="A931" s="32">
        <v>10.790930310103368</v>
      </c>
      <c r="B931" s="32">
        <v>1.1510061688741073</v>
      </c>
      <c r="C931" s="32">
        <v>0</v>
      </c>
      <c r="D931" s="32">
        <v>0</v>
      </c>
    </row>
    <row r="932" spans="1:4">
      <c r="A932" s="32">
        <v>10.793931310436813</v>
      </c>
      <c r="B932" s="32">
        <v>1.1523929394937984</v>
      </c>
      <c r="C932" s="32">
        <v>0</v>
      </c>
      <c r="D932" s="32">
        <v>0</v>
      </c>
    </row>
    <row r="933" spans="1:4">
      <c r="A933" s="32">
        <v>10.796932310770258</v>
      </c>
      <c r="B933" s="32">
        <v>1.1537808794116697</v>
      </c>
      <c r="C933" s="32">
        <v>0</v>
      </c>
      <c r="D933" s="32">
        <v>0</v>
      </c>
    </row>
    <row r="934" spans="1:4">
      <c r="A934" s="32">
        <v>10.7999333111037</v>
      </c>
      <c r="B934" s="32">
        <v>1.1551699809412745</v>
      </c>
      <c r="C934" s="32">
        <v>0</v>
      </c>
      <c r="D934" s="32">
        <v>0</v>
      </c>
    </row>
    <row r="935" spans="1:4">
      <c r="A935" s="32">
        <v>10.802934311437145</v>
      </c>
      <c r="B935" s="32">
        <v>1.1565602363961685</v>
      </c>
      <c r="C935" s="32">
        <v>0</v>
      </c>
      <c r="D935" s="32">
        <v>0</v>
      </c>
    </row>
    <row r="936" spans="1:4">
      <c r="A936" s="32">
        <v>10.80593531177059</v>
      </c>
      <c r="B936" s="32">
        <v>1.1579516380899046</v>
      </c>
      <c r="C936" s="32">
        <v>0</v>
      </c>
      <c r="D936" s="32">
        <v>0</v>
      </c>
    </row>
    <row r="937" spans="1:4">
      <c r="A937" s="32">
        <v>10.808936312104034</v>
      </c>
      <c r="B937" s="32">
        <v>1.159344178336037</v>
      </c>
      <c r="C937" s="32">
        <v>0</v>
      </c>
      <c r="D937" s="32">
        <v>0</v>
      </c>
    </row>
    <row r="938" spans="1:4">
      <c r="A938" s="32">
        <v>10.811937312437479</v>
      </c>
      <c r="B938" s="32">
        <v>1.1607378494481195</v>
      </c>
      <c r="C938" s="32">
        <v>0</v>
      </c>
      <c r="D938" s="32">
        <v>0</v>
      </c>
    </row>
    <row r="939" spans="1:4">
      <c r="A939" s="32">
        <v>10.814938312770924</v>
      </c>
      <c r="B939" s="32">
        <v>1.1621326437397064</v>
      </c>
      <c r="C939" s="32">
        <v>0</v>
      </c>
      <c r="D939" s="32">
        <v>0</v>
      </c>
    </row>
    <row r="940" spans="1:4">
      <c r="A940" s="32">
        <v>10.817939313104368</v>
      </c>
      <c r="B940" s="32">
        <v>1.1635285535243514</v>
      </c>
      <c r="C940" s="32">
        <v>0</v>
      </c>
      <c r="D940" s="32">
        <v>0</v>
      </c>
    </row>
    <row r="941" spans="1:4">
      <c r="A941" s="32">
        <v>10.820940313437813</v>
      </c>
      <c r="B941" s="32">
        <v>1.1649255711156083</v>
      </c>
      <c r="C941" s="32">
        <v>0</v>
      </c>
      <c r="D941" s="32">
        <v>0</v>
      </c>
    </row>
    <row r="942" spans="1:4">
      <c r="A942" s="32">
        <v>10.823941313771257</v>
      </c>
      <c r="B942" s="32">
        <v>1.1663236888270314</v>
      </c>
      <c r="C942" s="32">
        <v>0</v>
      </c>
      <c r="D942" s="32">
        <v>0</v>
      </c>
    </row>
    <row r="943" spans="1:4">
      <c r="A943" s="32">
        <v>10.826942314104702</v>
      </c>
      <c r="B943" s="32">
        <v>1.1677228989721748</v>
      </c>
      <c r="C943" s="32">
        <v>0</v>
      </c>
      <c r="D943" s="32">
        <v>0</v>
      </c>
    </row>
    <row r="944" spans="1:4">
      <c r="A944" s="32">
        <v>10.829943314438147</v>
      </c>
      <c r="B944" s="32">
        <v>1.1691231938645921</v>
      </c>
      <c r="C944" s="32">
        <v>0</v>
      </c>
      <c r="D944" s="32">
        <v>0</v>
      </c>
    </row>
    <row r="945" spans="1:4">
      <c r="A945" s="32">
        <v>10.832944314771591</v>
      </c>
      <c r="B945" s="32">
        <v>1.1705245658178376</v>
      </c>
      <c r="C945" s="32">
        <v>0</v>
      </c>
      <c r="D945" s="32">
        <v>0</v>
      </c>
    </row>
    <row r="946" spans="1:4">
      <c r="A946" s="32">
        <v>10.835945315105034</v>
      </c>
      <c r="B946" s="32">
        <v>1.1719270071454642</v>
      </c>
      <c r="C946" s="32">
        <v>0</v>
      </c>
      <c r="D946" s="32">
        <v>0</v>
      </c>
    </row>
    <row r="947" spans="1:4">
      <c r="A947" s="32">
        <v>10.838946315438479</v>
      </c>
      <c r="B947" s="32">
        <v>1.1733305101610279</v>
      </c>
      <c r="C947" s="32">
        <v>0</v>
      </c>
      <c r="D947" s="32">
        <v>0</v>
      </c>
    </row>
    <row r="948" spans="1:4">
      <c r="A948" s="32">
        <v>10.841947315771923</v>
      </c>
      <c r="B948" s="32">
        <v>1.1747350671780812</v>
      </c>
      <c r="C948" s="32">
        <v>0</v>
      </c>
      <c r="D948" s="32">
        <v>0</v>
      </c>
    </row>
    <row r="949" spans="1:4">
      <c r="A949" s="32">
        <v>10.844948316105368</v>
      </c>
      <c r="B949" s="32">
        <v>1.1761406705101787</v>
      </c>
      <c r="C949" s="32">
        <v>0</v>
      </c>
      <c r="D949" s="32">
        <v>0</v>
      </c>
    </row>
    <row r="950" spans="1:4">
      <c r="A950" s="32">
        <v>10.847949316438813</v>
      </c>
      <c r="B950" s="32">
        <v>1.1775473124708742</v>
      </c>
      <c r="C950" s="32">
        <v>0</v>
      </c>
      <c r="D950" s="32">
        <v>0</v>
      </c>
    </row>
    <row r="951" spans="1:4">
      <c r="A951" s="32">
        <v>10.850950316772257</v>
      </c>
      <c r="B951" s="32">
        <v>1.1789549853737216</v>
      </c>
      <c r="C951" s="32">
        <v>0</v>
      </c>
      <c r="D951" s="32">
        <v>0</v>
      </c>
    </row>
    <row r="952" spans="1:4">
      <c r="A952" s="32">
        <v>10.853951317105702</v>
      </c>
      <c r="B952" s="32">
        <v>1.1803636815322749</v>
      </c>
      <c r="C952" s="32">
        <v>0</v>
      </c>
      <c r="D952" s="32">
        <v>0</v>
      </c>
    </row>
    <row r="953" spans="1:4">
      <c r="A953" s="32">
        <v>10.856952317439147</v>
      </c>
      <c r="B953" s="32">
        <v>1.181773393260088</v>
      </c>
      <c r="C953" s="32">
        <v>0</v>
      </c>
      <c r="D953" s="32">
        <v>0</v>
      </c>
    </row>
    <row r="954" spans="1:4">
      <c r="A954" s="32">
        <v>10.859953317772591</v>
      </c>
      <c r="B954" s="32">
        <v>1.1831841128707152</v>
      </c>
      <c r="C954" s="32">
        <v>0</v>
      </c>
      <c r="D954" s="32">
        <v>0</v>
      </c>
    </row>
    <row r="955" spans="1:4">
      <c r="A955" s="32">
        <v>10.862954318106036</v>
      </c>
      <c r="B955" s="32">
        <v>1.18459583267771</v>
      </c>
      <c r="C955" s="32">
        <v>0</v>
      </c>
      <c r="D955" s="32">
        <v>0</v>
      </c>
    </row>
    <row r="956" spans="1:4">
      <c r="A956" s="32">
        <v>10.865955318439481</v>
      </c>
      <c r="B956" s="32">
        <v>1.1860085449946269</v>
      </c>
      <c r="C956" s="32">
        <v>0</v>
      </c>
      <c r="D956" s="32">
        <v>0</v>
      </c>
    </row>
    <row r="957" spans="1:4">
      <c r="A957" s="32">
        <v>10.868956318772923</v>
      </c>
      <c r="B957" s="32">
        <v>1.1874222421350187</v>
      </c>
      <c r="C957" s="32">
        <v>0</v>
      </c>
      <c r="D957" s="32">
        <v>0</v>
      </c>
    </row>
    <row r="958" spans="1:4">
      <c r="A958" s="32">
        <v>10.871957319106368</v>
      </c>
      <c r="B958" s="32">
        <v>1.188836916412441</v>
      </c>
      <c r="C958" s="32">
        <v>0</v>
      </c>
      <c r="D958" s="32">
        <v>0</v>
      </c>
    </row>
    <row r="959" spans="1:4">
      <c r="A959" s="32">
        <v>10.874958319439813</v>
      </c>
      <c r="B959" s="32">
        <v>1.1902525601404472</v>
      </c>
      <c r="C959" s="32">
        <v>0</v>
      </c>
      <c r="D959" s="32">
        <v>0</v>
      </c>
    </row>
    <row r="960" spans="1:4">
      <c r="A960" s="32">
        <v>10.877959319773257</v>
      </c>
      <c r="B960" s="32">
        <v>1.1916691656325911</v>
      </c>
      <c r="C960" s="32">
        <v>0</v>
      </c>
      <c r="D960" s="32">
        <v>0</v>
      </c>
    </row>
    <row r="961" spans="1:4">
      <c r="A961" s="32">
        <v>10.880960320106702</v>
      </c>
      <c r="B961" s="32">
        <v>1.1930867252024269</v>
      </c>
      <c r="C961" s="32">
        <v>0</v>
      </c>
      <c r="D961" s="32">
        <v>0</v>
      </c>
    </row>
    <row r="962" spans="1:4">
      <c r="A962" s="32">
        <v>10.883961320440147</v>
      </c>
      <c r="B962" s="32">
        <v>1.1945052311635083</v>
      </c>
      <c r="C962" s="32">
        <v>0</v>
      </c>
      <c r="D962" s="32">
        <v>0</v>
      </c>
    </row>
    <row r="963" spans="1:4">
      <c r="A963" s="32">
        <v>10.886962320773591</v>
      </c>
      <c r="B963" s="32">
        <v>1.1959246758293893</v>
      </c>
      <c r="C963" s="32">
        <v>0</v>
      </c>
      <c r="D963" s="32">
        <v>0</v>
      </c>
    </row>
    <row r="964" spans="1:4">
      <c r="A964" s="32">
        <v>10.889963321107036</v>
      </c>
      <c r="B964" s="32">
        <v>1.1973450515136241</v>
      </c>
      <c r="C964" s="32">
        <v>0</v>
      </c>
      <c r="D964" s="32">
        <v>0</v>
      </c>
    </row>
    <row r="965" spans="1:4">
      <c r="A965" s="32">
        <v>10.892964321440481</v>
      </c>
      <c r="B965" s="32">
        <v>1.1987663505297665</v>
      </c>
      <c r="C965" s="32">
        <v>0</v>
      </c>
      <c r="D965" s="32">
        <v>0</v>
      </c>
    </row>
    <row r="966" spans="1:4">
      <c r="A966" s="32">
        <v>10.895965321773925</v>
      </c>
      <c r="B966" s="32">
        <v>1.2001885651913706</v>
      </c>
      <c r="C966" s="32">
        <v>0</v>
      </c>
      <c r="D966" s="32">
        <v>0</v>
      </c>
    </row>
    <row r="967" spans="1:4">
      <c r="A967" s="32">
        <v>10.89896632210737</v>
      </c>
      <c r="B967" s="32">
        <v>1.2016116878119905</v>
      </c>
      <c r="C967" s="32">
        <v>0</v>
      </c>
      <c r="D967" s="32">
        <v>0</v>
      </c>
    </row>
    <row r="968" spans="1:4">
      <c r="A968" s="32">
        <v>10.901967322440814</v>
      </c>
      <c r="B968" s="32">
        <v>1.2030357107051797</v>
      </c>
      <c r="C968" s="32">
        <v>0</v>
      </c>
      <c r="D968" s="32">
        <v>0</v>
      </c>
    </row>
    <row r="969" spans="1:4">
      <c r="A969" s="32">
        <v>10.904968322774257</v>
      </c>
      <c r="B969" s="32">
        <v>1.2044606261844917</v>
      </c>
      <c r="C969" s="32">
        <v>0</v>
      </c>
      <c r="D969" s="32">
        <v>0</v>
      </c>
    </row>
    <row r="970" spans="1:4">
      <c r="A970" s="32">
        <v>10.907969323107702</v>
      </c>
      <c r="B970" s="32">
        <v>1.2058864265634821</v>
      </c>
      <c r="C970" s="32">
        <v>0</v>
      </c>
      <c r="D970" s="32">
        <v>0</v>
      </c>
    </row>
    <row r="971" spans="1:4">
      <c r="A971" s="32">
        <v>10.910970323441147</v>
      </c>
      <c r="B971" s="32">
        <v>1.2073131041557041</v>
      </c>
      <c r="C971" s="32">
        <v>0</v>
      </c>
      <c r="D971" s="32">
        <v>0</v>
      </c>
    </row>
    <row r="972" spans="1:4">
      <c r="A972" s="32">
        <v>10.913971323774591</v>
      </c>
      <c r="B972" s="32">
        <v>1.2087406512747116</v>
      </c>
      <c r="C972" s="32">
        <v>0</v>
      </c>
      <c r="D972" s="32">
        <v>0</v>
      </c>
    </row>
    <row r="973" spans="1:4">
      <c r="A973" s="32">
        <v>10.916972324108036</v>
      </c>
      <c r="B973" s="32">
        <v>1.2101690602340587</v>
      </c>
      <c r="C973" s="32">
        <v>0</v>
      </c>
      <c r="D973" s="32">
        <v>0</v>
      </c>
    </row>
    <row r="974" spans="1:4">
      <c r="A974" s="32">
        <v>10.919973324441481</v>
      </c>
      <c r="B974" s="32">
        <v>1.2115983233472991</v>
      </c>
      <c r="C974" s="32">
        <v>0</v>
      </c>
      <c r="D974" s="32">
        <v>0</v>
      </c>
    </row>
    <row r="975" spans="1:4">
      <c r="A975" s="32">
        <v>10.922974324774925</v>
      </c>
      <c r="B975" s="32">
        <v>1.213028432927987</v>
      </c>
      <c r="C975" s="32">
        <v>0</v>
      </c>
      <c r="D975" s="32">
        <v>0</v>
      </c>
    </row>
    <row r="976" spans="1:4">
      <c r="A976" s="32">
        <v>10.92597532510837</v>
      </c>
      <c r="B976" s="32">
        <v>1.2144593812896765</v>
      </c>
      <c r="C976" s="32">
        <v>0</v>
      </c>
      <c r="D976" s="32">
        <v>0</v>
      </c>
    </row>
    <row r="977" spans="1:4">
      <c r="A977" s="32">
        <v>10.928976325441814</v>
      </c>
      <c r="B977" s="32">
        <v>1.2158911607459213</v>
      </c>
      <c r="C977" s="32">
        <v>0</v>
      </c>
      <c r="D977" s="32">
        <v>0</v>
      </c>
    </row>
    <row r="978" spans="1:4">
      <c r="A978" s="32">
        <v>10.931977325775259</v>
      </c>
      <c r="B978" s="32">
        <v>1.2173237636102754</v>
      </c>
      <c r="C978" s="32">
        <v>0</v>
      </c>
      <c r="D978" s="32">
        <v>0</v>
      </c>
    </row>
    <row r="979" spans="1:4">
      <c r="A979" s="32">
        <v>10.934978326108704</v>
      </c>
      <c r="B979" s="32">
        <v>1.218757182196293</v>
      </c>
      <c r="C979" s="32">
        <v>0</v>
      </c>
      <c r="D979" s="32">
        <v>0</v>
      </c>
    </row>
    <row r="980" spans="1:4">
      <c r="A980" s="32">
        <v>10.937979326442147</v>
      </c>
      <c r="B980" s="32">
        <v>1.220191408817527</v>
      </c>
      <c r="C980" s="32">
        <v>0</v>
      </c>
      <c r="D980" s="32">
        <v>0</v>
      </c>
    </row>
    <row r="981" spans="1:4">
      <c r="A981" s="32">
        <v>10.940980326775591</v>
      </c>
      <c r="B981" s="32">
        <v>1.2216264357875333</v>
      </c>
      <c r="C981" s="32">
        <v>0</v>
      </c>
      <c r="D981" s="32">
        <v>0</v>
      </c>
    </row>
    <row r="982" spans="1:4">
      <c r="A982" s="32">
        <v>10.943981327109036</v>
      </c>
      <c r="B982" s="32">
        <v>1.2230622554198649</v>
      </c>
      <c r="C982" s="32">
        <v>0</v>
      </c>
      <c r="D982" s="32">
        <v>0</v>
      </c>
    </row>
    <row r="983" spans="1:4">
      <c r="A983" s="32">
        <v>10.94698232744248</v>
      </c>
      <c r="B983" s="32">
        <v>1.2244988600280757</v>
      </c>
      <c r="C983" s="32">
        <v>0</v>
      </c>
      <c r="D983" s="32">
        <v>0</v>
      </c>
    </row>
    <row r="984" spans="1:4">
      <c r="A984" s="32">
        <v>10.949983327775925</v>
      </c>
      <c r="B984" s="32">
        <v>1.22593624192572</v>
      </c>
      <c r="C984" s="32">
        <v>0</v>
      </c>
      <c r="D984" s="32">
        <v>0</v>
      </c>
    </row>
    <row r="985" spans="1:4">
      <c r="A985" s="32">
        <v>10.95298432810937</v>
      </c>
      <c r="B985" s="32">
        <v>1.2273743934263515</v>
      </c>
      <c r="C985" s="32">
        <v>0</v>
      </c>
      <c r="D985" s="32">
        <v>0</v>
      </c>
    </row>
    <row r="986" spans="1:4">
      <c r="A986" s="32">
        <v>10.955985328442814</v>
      </c>
      <c r="B986" s="32">
        <v>1.2288133068435241</v>
      </c>
      <c r="C986" s="32">
        <v>0</v>
      </c>
      <c r="D986" s="32">
        <v>0</v>
      </c>
    </row>
    <row r="987" spans="1:4">
      <c r="A987" s="32">
        <v>10.958986328776259</v>
      </c>
      <c r="B987" s="32">
        <v>1.230252974490792</v>
      </c>
      <c r="C987" s="32">
        <v>0</v>
      </c>
      <c r="D987" s="32">
        <v>0</v>
      </c>
    </row>
    <row r="988" spans="1:4">
      <c r="A988" s="32">
        <v>10.961987329109704</v>
      </c>
      <c r="B988" s="32">
        <v>1.231693388681709</v>
      </c>
      <c r="C988" s="32">
        <v>0</v>
      </c>
      <c r="D988" s="32">
        <v>0</v>
      </c>
    </row>
    <row r="989" spans="1:4">
      <c r="A989" s="32">
        <v>10.964988329443148</v>
      </c>
      <c r="B989" s="32">
        <v>1.2331345417298292</v>
      </c>
      <c r="C989" s="32">
        <v>0</v>
      </c>
      <c r="D989" s="32">
        <v>0</v>
      </c>
    </row>
    <row r="990" spans="1:4">
      <c r="A990" s="32">
        <v>10.967989329776593</v>
      </c>
      <c r="B990" s="32">
        <v>1.2345764259487066</v>
      </c>
      <c r="C990" s="32">
        <v>0</v>
      </c>
      <c r="D990" s="32">
        <v>0</v>
      </c>
    </row>
    <row r="991" spans="1:4">
      <c r="A991" s="32">
        <v>10.970990330110038</v>
      </c>
      <c r="B991" s="32">
        <v>1.2360190336518952</v>
      </c>
      <c r="C991" s="32">
        <v>0</v>
      </c>
      <c r="D991" s="32">
        <v>0</v>
      </c>
    </row>
    <row r="992" spans="1:4">
      <c r="A992" s="32">
        <v>10.97399133044348</v>
      </c>
      <c r="B992" s="32">
        <v>1.2374623571529479</v>
      </c>
      <c r="C992" s="32">
        <v>0</v>
      </c>
      <c r="D992" s="32">
        <v>0</v>
      </c>
    </row>
    <row r="993" spans="1:4">
      <c r="A993" s="32">
        <v>10.976992330776925</v>
      </c>
      <c r="B993" s="32">
        <v>1.2389063887654208</v>
      </c>
      <c r="C993" s="32">
        <v>0</v>
      </c>
      <c r="D993" s="32">
        <v>0</v>
      </c>
    </row>
    <row r="994" spans="1:4">
      <c r="A994" s="32">
        <v>10.97999333111037</v>
      </c>
      <c r="B994" s="32">
        <v>1.2403511208028666</v>
      </c>
      <c r="C994" s="32">
        <v>0</v>
      </c>
      <c r="D994" s="32">
        <v>0</v>
      </c>
    </row>
    <row r="995" spans="1:4">
      <c r="A995" s="32">
        <v>10.982994331443814</v>
      </c>
      <c r="B995" s="32">
        <v>1.2417965455788396</v>
      </c>
      <c r="C995" s="32">
        <v>0</v>
      </c>
      <c r="D995" s="32">
        <v>0</v>
      </c>
    </row>
    <row r="996" spans="1:4">
      <c r="A996" s="32">
        <v>10.985995331777259</v>
      </c>
      <c r="B996" s="32">
        <v>1.2432426554068934</v>
      </c>
      <c r="C996" s="32">
        <v>0</v>
      </c>
      <c r="D996" s="32">
        <v>0</v>
      </c>
    </row>
    <row r="997" spans="1:4">
      <c r="A997" s="32">
        <v>10.988996332110704</v>
      </c>
      <c r="B997" s="32">
        <v>1.2446894426005823</v>
      </c>
      <c r="C997" s="32">
        <v>0</v>
      </c>
      <c r="D997" s="32">
        <v>0</v>
      </c>
    </row>
    <row r="998" spans="1:4">
      <c r="A998" s="32">
        <v>10.991997332444148</v>
      </c>
      <c r="B998" s="32">
        <v>1.2461368994734603</v>
      </c>
      <c r="C998" s="32">
        <v>0</v>
      </c>
      <c r="D998" s="32">
        <v>0</v>
      </c>
    </row>
    <row r="999" spans="1:4">
      <c r="A999" s="32">
        <v>10.994998332777593</v>
      </c>
      <c r="B999" s="32">
        <v>1.2475850183390813</v>
      </c>
      <c r="C999" s="32">
        <v>0</v>
      </c>
      <c r="D999" s="32">
        <v>0</v>
      </c>
    </row>
    <row r="1000" spans="1:4">
      <c r="A1000" s="32">
        <v>10.997999333111038</v>
      </c>
      <c r="B1000" s="32">
        <v>1.2490337915109992</v>
      </c>
      <c r="C1000" s="32">
        <v>0</v>
      </c>
      <c r="D1000" s="32">
        <v>0</v>
      </c>
    </row>
    <row r="1001" spans="1:4">
      <c r="A1001" s="32">
        <v>11.001000333444482</v>
      </c>
      <c r="B1001" s="32">
        <v>1.2504832113215569</v>
      </c>
      <c r="C1001" s="32">
        <v>0</v>
      </c>
      <c r="D1001" s="32">
        <v>0</v>
      </c>
    </row>
    <row r="1002" spans="1:4">
      <c r="A1002" s="32">
        <v>11.004001333777927</v>
      </c>
      <c r="B1002" s="32">
        <v>1.2519332712304383</v>
      </c>
      <c r="C1002" s="32">
        <v>0</v>
      </c>
      <c r="D1002" s="32">
        <v>0</v>
      </c>
    </row>
    <row r="1003" spans="1:4">
      <c r="A1003" s="32">
        <v>11.00700233411137</v>
      </c>
      <c r="B1003" s="32">
        <v>1.2533839664447037</v>
      </c>
      <c r="C1003" s="32">
        <v>0</v>
      </c>
      <c r="D1003" s="32">
        <v>0</v>
      </c>
    </row>
    <row r="1004" spans="1:4">
      <c r="A1004" s="32">
        <v>11.010003334444814</v>
      </c>
      <c r="B1004" s="32">
        <v>1.2548352923217283</v>
      </c>
      <c r="C1004" s="32">
        <v>0</v>
      </c>
      <c r="D1004" s="32">
        <v>0</v>
      </c>
    </row>
    <row r="1005" spans="1:4">
      <c r="A1005" s="32">
        <v>11.013004334778259</v>
      </c>
      <c r="B1005" s="32">
        <v>1.2562872442188848</v>
      </c>
      <c r="C1005" s="32">
        <v>0</v>
      </c>
      <c r="D1005" s="32">
        <v>0</v>
      </c>
    </row>
    <row r="1006" spans="1:4">
      <c r="A1006" s="32">
        <v>11.016005335111704</v>
      </c>
      <c r="B1006" s="32">
        <v>1.2577398174935466</v>
      </c>
      <c r="C1006" s="32">
        <v>0</v>
      </c>
      <c r="D1006" s="32">
        <v>0</v>
      </c>
    </row>
    <row r="1007" spans="1:4">
      <c r="A1007" s="32">
        <v>11.019006335445148</v>
      </c>
      <c r="B1007" s="32">
        <v>1.2591930075030873</v>
      </c>
      <c r="C1007" s="32">
        <v>0</v>
      </c>
      <c r="D1007" s="32">
        <v>0</v>
      </c>
    </row>
    <row r="1008" spans="1:4">
      <c r="A1008" s="32">
        <v>11.022007335778593</v>
      </c>
      <c r="B1008" s="32">
        <v>1.2606468096048804</v>
      </c>
      <c r="C1008" s="32">
        <v>0</v>
      </c>
      <c r="D1008" s="32">
        <v>0</v>
      </c>
    </row>
    <row r="1009" spans="1:4">
      <c r="A1009" s="32">
        <v>11.025008336112037</v>
      </c>
      <c r="B1009" s="32">
        <v>1.262101219156299</v>
      </c>
      <c r="C1009" s="32">
        <v>0</v>
      </c>
      <c r="D1009" s="32">
        <v>0</v>
      </c>
    </row>
    <row r="1010" spans="1:4">
      <c r="A1010" s="32">
        <v>11.028009336445482</v>
      </c>
      <c r="B1010" s="32">
        <v>1.2635562315147173</v>
      </c>
      <c r="C1010" s="32">
        <v>0</v>
      </c>
      <c r="D1010" s="32">
        <v>0</v>
      </c>
    </row>
    <row r="1011" spans="1:4">
      <c r="A1011" s="32">
        <v>11.031010336778927</v>
      </c>
      <c r="B1011" s="32">
        <v>1.265011842037508</v>
      </c>
      <c r="C1011" s="32">
        <v>0</v>
      </c>
      <c r="D1011" s="32">
        <v>0</v>
      </c>
    </row>
    <row r="1012" spans="1:4">
      <c r="A1012" s="32">
        <v>11.034011337112371</v>
      </c>
      <c r="B1012" s="32">
        <v>1.2664680460820452</v>
      </c>
      <c r="C1012" s="32">
        <v>0</v>
      </c>
      <c r="D1012" s="32">
        <v>0</v>
      </c>
    </row>
    <row r="1013" spans="1:4">
      <c r="A1013" s="32">
        <v>11.037012337445816</v>
      </c>
      <c r="B1013" s="32">
        <v>1.2679248390057021</v>
      </c>
      <c r="C1013" s="32">
        <v>0</v>
      </c>
      <c r="D1013" s="32">
        <v>0</v>
      </c>
    </row>
    <row r="1014" spans="1:4">
      <c r="A1014" s="32">
        <v>11.040013337779261</v>
      </c>
      <c r="B1014" s="32">
        <v>1.2693822161658521</v>
      </c>
      <c r="C1014" s="32">
        <v>0</v>
      </c>
      <c r="D1014" s="32">
        <v>0</v>
      </c>
    </row>
    <row r="1015" spans="1:4">
      <c r="A1015" s="32">
        <v>11.043014338112703</v>
      </c>
      <c r="B1015" s="32">
        <v>1.2708401729198682</v>
      </c>
      <c r="C1015" s="32">
        <v>0</v>
      </c>
      <c r="D1015" s="32">
        <v>0</v>
      </c>
    </row>
    <row r="1016" spans="1:4">
      <c r="A1016" s="32">
        <v>11.046015338446148</v>
      </c>
      <c r="B1016" s="32">
        <v>1.2722987046251251</v>
      </c>
      <c r="C1016" s="32">
        <v>0</v>
      </c>
      <c r="D1016" s="32">
        <v>0</v>
      </c>
    </row>
    <row r="1017" spans="1:4">
      <c r="A1017" s="32">
        <v>11.049016338779593</v>
      </c>
      <c r="B1017" s="32">
        <v>1.2737578066389958</v>
      </c>
      <c r="C1017" s="32">
        <v>0</v>
      </c>
      <c r="D1017" s="32">
        <v>0</v>
      </c>
    </row>
    <row r="1018" spans="1:4">
      <c r="A1018" s="32">
        <v>11.052017339113037</v>
      </c>
      <c r="B1018" s="32">
        <v>1.2752174743188536</v>
      </c>
      <c r="C1018" s="32">
        <v>0</v>
      </c>
      <c r="D1018" s="32">
        <v>0</v>
      </c>
    </row>
    <row r="1019" spans="1:4">
      <c r="A1019" s="32">
        <v>11.055018339446482</v>
      </c>
      <c r="B1019" s="32">
        <v>1.2766777030220722</v>
      </c>
      <c r="C1019" s="32">
        <v>0</v>
      </c>
      <c r="D1019" s="32">
        <v>0</v>
      </c>
    </row>
    <row r="1020" spans="1:4">
      <c r="A1020" s="32">
        <v>11.058019339779927</v>
      </c>
      <c r="B1020" s="32">
        <v>1.2781384881060247</v>
      </c>
      <c r="C1020" s="32">
        <v>0</v>
      </c>
      <c r="D1020" s="32">
        <v>0</v>
      </c>
    </row>
    <row r="1021" spans="1:4">
      <c r="A1021" s="32">
        <v>11.061020340113371</v>
      </c>
      <c r="B1021" s="32">
        <v>1.2795998249280849</v>
      </c>
      <c r="C1021" s="32">
        <v>0</v>
      </c>
      <c r="D1021" s="32">
        <v>0</v>
      </c>
    </row>
    <row r="1022" spans="1:4">
      <c r="A1022" s="32">
        <v>11.064021340446816</v>
      </c>
      <c r="B1022" s="32">
        <v>1.2810617088456262</v>
      </c>
      <c r="C1022" s="32">
        <v>0</v>
      </c>
      <c r="D1022" s="32">
        <v>0</v>
      </c>
    </row>
    <row r="1023" spans="1:4">
      <c r="A1023" s="32">
        <v>11.067022340780261</v>
      </c>
      <c r="B1023" s="32">
        <v>1.2825241352160222</v>
      </c>
      <c r="C1023" s="32">
        <v>0</v>
      </c>
      <c r="D1023" s="32">
        <v>0</v>
      </c>
    </row>
    <row r="1024" spans="1:4">
      <c r="A1024" s="32">
        <v>11.070023341113705</v>
      </c>
      <c r="B1024" s="32">
        <v>1.283987099396646</v>
      </c>
      <c r="C1024" s="32">
        <v>0</v>
      </c>
      <c r="D1024" s="32">
        <v>0</v>
      </c>
    </row>
    <row r="1025" spans="1:4">
      <c r="A1025" s="32">
        <v>11.07302434144715</v>
      </c>
      <c r="B1025" s="32">
        <v>1.2854505967448715</v>
      </c>
      <c r="C1025" s="32">
        <v>0</v>
      </c>
      <c r="D1025" s="32">
        <v>0</v>
      </c>
    </row>
    <row r="1026" spans="1:4">
      <c r="A1026" s="32">
        <v>11.076025341780593</v>
      </c>
      <c r="B1026" s="32">
        <v>1.2869146226180712</v>
      </c>
      <c r="C1026" s="32">
        <v>0</v>
      </c>
      <c r="D1026" s="32">
        <v>0</v>
      </c>
    </row>
    <row r="1027" spans="1:4">
      <c r="A1027" s="32">
        <v>11.079026342114037</v>
      </c>
      <c r="B1027" s="32">
        <v>1.2883791723736204</v>
      </c>
      <c r="C1027" s="32">
        <v>0</v>
      </c>
      <c r="D1027" s="32">
        <v>0</v>
      </c>
    </row>
    <row r="1028" spans="1:4">
      <c r="A1028" s="32">
        <v>11.082027342447482</v>
      </c>
      <c r="B1028" s="32">
        <v>1.2898442413688913</v>
      </c>
      <c r="C1028" s="32">
        <v>0</v>
      </c>
      <c r="D1028" s="32">
        <v>0</v>
      </c>
    </row>
    <row r="1029" spans="1:4">
      <c r="A1029" s="32">
        <v>11.085028342780927</v>
      </c>
      <c r="B1029" s="32">
        <v>1.291309824961258</v>
      </c>
      <c r="C1029" s="32">
        <v>0</v>
      </c>
      <c r="D1029" s="32">
        <v>0</v>
      </c>
    </row>
    <row r="1030" spans="1:4">
      <c r="A1030" s="32">
        <v>11.088029343114371</v>
      </c>
      <c r="B1030" s="32">
        <v>1.2927759185080936</v>
      </c>
      <c r="C1030" s="32">
        <v>0</v>
      </c>
      <c r="D1030" s="32">
        <v>0</v>
      </c>
    </row>
    <row r="1031" spans="1:4">
      <c r="A1031" s="32">
        <v>11.091030343447816</v>
      </c>
      <c r="B1031" s="32">
        <v>1.2942425173667715</v>
      </c>
      <c r="C1031" s="32">
        <v>0</v>
      </c>
      <c r="D1031" s="32">
        <v>0</v>
      </c>
    </row>
    <row r="1032" spans="1:4">
      <c r="A1032" s="32">
        <v>11.094031343781261</v>
      </c>
      <c r="B1032" s="32">
        <v>1.2957096168946654</v>
      </c>
      <c r="C1032" s="32">
        <v>0</v>
      </c>
      <c r="D1032" s="32">
        <v>0</v>
      </c>
    </row>
    <row r="1033" spans="1:4">
      <c r="A1033" s="32">
        <v>11.097032344114705</v>
      </c>
      <c r="B1033" s="32">
        <v>1.2971772124491487</v>
      </c>
      <c r="C1033" s="32">
        <v>0</v>
      </c>
      <c r="D1033" s="32">
        <v>0</v>
      </c>
    </row>
    <row r="1034" spans="1:4">
      <c r="A1034" s="32">
        <v>11.10003334444815</v>
      </c>
      <c r="B1034" s="32">
        <v>1.298645299387595</v>
      </c>
      <c r="C1034" s="32">
        <v>0</v>
      </c>
      <c r="D1034" s="32">
        <v>0</v>
      </c>
    </row>
    <row r="1035" spans="1:4">
      <c r="A1035" s="32">
        <v>11.103034344781594</v>
      </c>
      <c r="B1035" s="32">
        <v>1.3001138730673776</v>
      </c>
      <c r="C1035" s="32">
        <v>0</v>
      </c>
      <c r="D1035" s="32">
        <v>0</v>
      </c>
    </row>
    <row r="1036" spans="1:4">
      <c r="A1036" s="32">
        <v>11.106035345115039</v>
      </c>
      <c r="B1036" s="32">
        <v>1.30158292884587</v>
      </c>
      <c r="C1036" s="32">
        <v>0</v>
      </c>
      <c r="D1036" s="32">
        <v>0</v>
      </c>
    </row>
    <row r="1037" spans="1:4">
      <c r="A1037" s="32">
        <v>11.109036345448482</v>
      </c>
      <c r="B1037" s="32">
        <v>1.3030524620804451</v>
      </c>
      <c r="C1037" s="32">
        <v>0</v>
      </c>
      <c r="D1037" s="32">
        <v>0</v>
      </c>
    </row>
    <row r="1038" spans="1:4">
      <c r="A1038" s="32">
        <v>11.112037345781927</v>
      </c>
      <c r="B1038" s="32">
        <v>1.3045224681284777</v>
      </c>
      <c r="C1038" s="32">
        <v>0</v>
      </c>
      <c r="D1038" s="32">
        <v>0</v>
      </c>
    </row>
    <row r="1039" spans="1:4">
      <c r="A1039" s="32">
        <v>11.115038346115371</v>
      </c>
      <c r="B1039" s="32">
        <v>1.3059929423473409</v>
      </c>
      <c r="C1039" s="32">
        <v>0</v>
      </c>
      <c r="D1039" s="32">
        <v>0</v>
      </c>
    </row>
    <row r="1040" spans="1:4">
      <c r="A1040" s="32">
        <v>11.118039346448816</v>
      </c>
      <c r="B1040" s="32">
        <v>1.3074638800944076</v>
      </c>
      <c r="C1040" s="32">
        <v>0</v>
      </c>
      <c r="D1040" s="32">
        <v>0</v>
      </c>
    </row>
    <row r="1041" spans="1:4">
      <c r="A1041" s="32">
        <v>11.12104034678226</v>
      </c>
      <c r="B1041" s="32">
        <v>1.3089352767270517</v>
      </c>
      <c r="C1041" s="32">
        <v>0</v>
      </c>
      <c r="D1041" s="32">
        <v>0</v>
      </c>
    </row>
    <row r="1042" spans="1:4">
      <c r="A1042" s="32">
        <v>11.124041347115705</v>
      </c>
      <c r="B1042" s="32">
        <v>1.3104071276026465</v>
      </c>
      <c r="C1042" s="32">
        <v>0</v>
      </c>
      <c r="D1042" s="32">
        <v>0</v>
      </c>
    </row>
    <row r="1043" spans="1:4">
      <c r="A1043" s="32">
        <v>11.12704234744915</v>
      </c>
      <c r="B1043" s="32">
        <v>1.3118794280785657</v>
      </c>
      <c r="C1043" s="32">
        <v>0</v>
      </c>
      <c r="D1043" s="32">
        <v>0</v>
      </c>
    </row>
    <row r="1044" spans="1:4">
      <c r="A1044" s="32">
        <v>11.130043347782594</v>
      </c>
      <c r="B1044" s="32">
        <v>1.3133521735121827</v>
      </c>
      <c r="C1044" s="32">
        <v>0</v>
      </c>
      <c r="D1044" s="32">
        <v>0</v>
      </c>
    </row>
    <row r="1045" spans="1:4">
      <c r="A1045" s="32">
        <v>11.133044348116039</v>
      </c>
      <c r="B1045" s="32">
        <v>1.3148253592608707</v>
      </c>
      <c r="C1045" s="32">
        <v>0</v>
      </c>
      <c r="D1045" s="32">
        <v>0</v>
      </c>
    </row>
    <row r="1046" spans="1:4">
      <c r="A1046" s="32">
        <v>11.136045348449484</v>
      </c>
      <c r="B1046" s="32">
        <v>1.3162989806820036</v>
      </c>
      <c r="C1046" s="32">
        <v>0</v>
      </c>
      <c r="D1046" s="32">
        <v>0</v>
      </c>
    </row>
    <row r="1047" spans="1:4">
      <c r="A1047" s="32">
        <v>11.139046348782928</v>
      </c>
      <c r="B1047" s="32">
        <v>1.3177730331329547</v>
      </c>
      <c r="C1047" s="32">
        <v>0</v>
      </c>
      <c r="D1047" s="32">
        <v>0</v>
      </c>
    </row>
    <row r="1048" spans="1:4">
      <c r="A1048" s="32">
        <v>11.142047349116373</v>
      </c>
      <c r="B1048" s="32">
        <v>1.3192475119710974</v>
      </c>
      <c r="C1048" s="32">
        <v>0</v>
      </c>
      <c r="D1048" s="32">
        <v>0</v>
      </c>
    </row>
    <row r="1049" spans="1:4">
      <c r="A1049" s="32">
        <v>11.145048349449816</v>
      </c>
      <c r="B1049" s="32">
        <v>1.3207224125538044</v>
      </c>
      <c r="C1049" s="32">
        <v>0</v>
      </c>
      <c r="D1049" s="32">
        <v>0</v>
      </c>
    </row>
    <row r="1050" spans="1:4">
      <c r="A1050" s="32">
        <v>11.14804934978326</v>
      </c>
      <c r="B1050" s="32">
        <v>1.3221977302384509</v>
      </c>
      <c r="C1050" s="32">
        <v>0</v>
      </c>
      <c r="D1050" s="32">
        <v>0</v>
      </c>
    </row>
    <row r="1051" spans="1:4">
      <c r="A1051" s="32">
        <v>11.151050350116705</v>
      </c>
      <c r="B1051" s="32">
        <v>1.3236734603824096</v>
      </c>
      <c r="C1051" s="32">
        <v>0</v>
      </c>
      <c r="D1051" s="32">
        <v>0</v>
      </c>
    </row>
    <row r="1052" spans="1:4">
      <c r="A1052" s="32">
        <v>11.15405135045015</v>
      </c>
      <c r="B1052" s="32">
        <v>1.3251495983430539</v>
      </c>
      <c r="C1052" s="32">
        <v>0</v>
      </c>
      <c r="D1052" s="32">
        <v>0</v>
      </c>
    </row>
    <row r="1053" spans="1:4">
      <c r="A1053" s="32">
        <v>11.157052350783594</v>
      </c>
      <c r="B1053" s="32">
        <v>1.3266261394777572</v>
      </c>
      <c r="C1053" s="32">
        <v>0</v>
      </c>
      <c r="D1053" s="32">
        <v>0</v>
      </c>
    </row>
    <row r="1054" spans="1:4">
      <c r="A1054" s="32">
        <v>11.160053351117039</v>
      </c>
      <c r="B1054" s="32">
        <v>1.3281030791438933</v>
      </c>
      <c r="C1054" s="32">
        <v>0</v>
      </c>
      <c r="D1054" s="32">
        <v>0</v>
      </c>
    </row>
    <row r="1055" spans="1:4">
      <c r="A1055" s="32">
        <v>11.163054351450484</v>
      </c>
      <c r="B1055" s="32">
        <v>1.3295804126988353</v>
      </c>
      <c r="C1055" s="32">
        <v>0</v>
      </c>
      <c r="D1055" s="32">
        <v>0</v>
      </c>
    </row>
    <row r="1056" spans="1:4">
      <c r="A1056" s="32">
        <v>11.166055351783928</v>
      </c>
      <c r="B1056" s="32">
        <v>1.3310581354999569</v>
      </c>
      <c r="C1056" s="32">
        <v>0</v>
      </c>
      <c r="D1056" s="32">
        <v>0</v>
      </c>
    </row>
    <row r="1057" spans="1:4">
      <c r="A1057" s="32">
        <v>11.169056352117373</v>
      </c>
      <c r="B1057" s="32">
        <v>1.3325362429046315</v>
      </c>
      <c r="C1057" s="32">
        <v>0</v>
      </c>
      <c r="D1057" s="32">
        <v>0</v>
      </c>
    </row>
    <row r="1058" spans="1:4">
      <c r="A1058" s="32">
        <v>11.172057352450818</v>
      </c>
      <c r="B1058" s="32">
        <v>1.3340147302702325</v>
      </c>
      <c r="C1058" s="32">
        <v>0</v>
      </c>
      <c r="D1058" s="32">
        <v>0</v>
      </c>
    </row>
    <row r="1059" spans="1:4">
      <c r="A1059" s="32">
        <v>11.175058352784262</v>
      </c>
      <c r="B1059" s="32">
        <v>1.3354935929541338</v>
      </c>
      <c r="C1059" s="32">
        <v>0</v>
      </c>
      <c r="D1059" s="32">
        <v>0</v>
      </c>
    </row>
    <row r="1060" spans="1:4">
      <c r="A1060" s="32">
        <v>11.178059353117705</v>
      </c>
      <c r="B1060" s="32">
        <v>1.3369728263137075</v>
      </c>
      <c r="C1060" s="32">
        <v>0</v>
      </c>
      <c r="D1060" s="32">
        <v>0</v>
      </c>
    </row>
    <row r="1061" spans="1:4">
      <c r="A1061" s="32">
        <v>11.18106035345115</v>
      </c>
      <c r="B1061" s="32">
        <v>1.3384524257063293</v>
      </c>
      <c r="C1061" s="32">
        <v>0</v>
      </c>
      <c r="D1061" s="32">
        <v>0</v>
      </c>
    </row>
    <row r="1062" spans="1:4">
      <c r="A1062" s="32">
        <v>11.184061353784594</v>
      </c>
      <c r="B1062" s="32">
        <v>1.3399323864893713</v>
      </c>
      <c r="C1062" s="32">
        <v>0</v>
      </c>
      <c r="D1062" s="32">
        <v>0</v>
      </c>
    </row>
    <row r="1063" spans="1:4">
      <c r="A1063" s="32">
        <v>11.187062354118039</v>
      </c>
      <c r="B1063" s="32">
        <v>1.3414127040202073</v>
      </c>
      <c r="C1063" s="32">
        <v>0</v>
      </c>
      <c r="D1063" s="32">
        <v>0</v>
      </c>
    </row>
    <row r="1064" spans="1:4">
      <c r="A1064" s="32">
        <v>11.190063354451484</v>
      </c>
      <c r="B1064" s="32">
        <v>1.3428933736562108</v>
      </c>
      <c r="C1064" s="32">
        <v>0</v>
      </c>
      <c r="D1064" s="32">
        <v>0</v>
      </c>
    </row>
    <row r="1065" spans="1:4">
      <c r="A1065" s="32">
        <v>11.193064354784928</v>
      </c>
      <c r="B1065" s="32">
        <v>1.344374390754755</v>
      </c>
      <c r="C1065" s="32">
        <v>0</v>
      </c>
      <c r="D1065" s="32">
        <v>0</v>
      </c>
    </row>
    <row r="1066" spans="1:4">
      <c r="A1066" s="32">
        <v>11.196065355118373</v>
      </c>
      <c r="B1066" s="32">
        <v>1.3458557506732136</v>
      </c>
      <c r="C1066" s="32">
        <v>0</v>
      </c>
      <c r="D1066" s="32">
        <v>0</v>
      </c>
    </row>
    <row r="1067" spans="1:4">
      <c r="A1067" s="32">
        <v>11.199066355451818</v>
      </c>
      <c r="B1067" s="32">
        <v>1.3473374487689602</v>
      </c>
      <c r="C1067" s="32">
        <v>0</v>
      </c>
      <c r="D1067" s="32">
        <v>0</v>
      </c>
    </row>
    <row r="1068" spans="1:4">
      <c r="A1068" s="32">
        <v>11.202067355785262</v>
      </c>
      <c r="B1068" s="32">
        <v>1.3488194803993683</v>
      </c>
      <c r="C1068" s="32">
        <v>0</v>
      </c>
      <c r="D1068" s="32">
        <v>0</v>
      </c>
    </row>
    <row r="1069" spans="1:4">
      <c r="A1069" s="32">
        <v>11.205068356118707</v>
      </c>
      <c r="B1069" s="32">
        <v>1.350301840921811</v>
      </c>
      <c r="C1069" s="32">
        <v>0</v>
      </c>
      <c r="D1069" s="32">
        <v>0</v>
      </c>
    </row>
    <row r="1070" spans="1:4">
      <c r="A1070" s="32">
        <v>11.208069356452151</v>
      </c>
      <c r="B1070" s="32">
        <v>1.3517845256936623</v>
      </c>
      <c r="C1070" s="32">
        <v>0</v>
      </c>
      <c r="D1070" s="32">
        <v>0</v>
      </c>
    </row>
    <row r="1071" spans="1:4">
      <c r="A1071" s="32">
        <v>11.211070356785596</v>
      </c>
      <c r="B1071" s="32">
        <v>1.3532675300722952</v>
      </c>
      <c r="C1071" s="32">
        <v>0</v>
      </c>
      <c r="D1071" s="32">
        <v>0</v>
      </c>
    </row>
    <row r="1072" spans="1:4">
      <c r="A1072" s="32">
        <v>11.214071357119039</v>
      </c>
      <c r="B1072" s="32">
        <v>1.3547508494150826</v>
      </c>
      <c r="C1072" s="32">
        <v>0</v>
      </c>
      <c r="D1072" s="32">
        <v>0</v>
      </c>
    </row>
    <row r="1073" spans="1:4">
      <c r="A1073" s="32">
        <v>11.217072357452484</v>
      </c>
      <c r="B1073" s="32">
        <v>1.3562344790793994</v>
      </c>
      <c r="C1073" s="32">
        <v>0</v>
      </c>
      <c r="D1073" s="32">
        <v>0</v>
      </c>
    </row>
    <row r="1074" spans="1:4">
      <c r="A1074" s="32">
        <v>11.220073357785928</v>
      </c>
      <c r="B1074" s="32">
        <v>1.3577184144226189</v>
      </c>
      <c r="C1074" s="32">
        <v>0</v>
      </c>
      <c r="D1074" s="32">
        <v>0</v>
      </c>
    </row>
    <row r="1075" spans="1:4">
      <c r="A1075" s="32">
        <v>11.223074358119373</v>
      </c>
      <c r="B1075" s="32">
        <v>1.3592026508021138</v>
      </c>
      <c r="C1075" s="32">
        <v>0</v>
      </c>
      <c r="D1075" s="32">
        <v>0</v>
      </c>
    </row>
    <row r="1076" spans="1:4">
      <c r="A1076" s="32">
        <v>11.226075358452817</v>
      </c>
      <c r="B1076" s="32">
        <v>1.3606871835752581</v>
      </c>
      <c r="C1076" s="32">
        <v>0</v>
      </c>
      <c r="D1076" s="32">
        <v>0</v>
      </c>
    </row>
    <row r="1077" spans="1:4">
      <c r="A1077" s="32">
        <v>11.229076358786262</v>
      </c>
      <c r="B1077" s="32">
        <v>1.3621720080994251</v>
      </c>
      <c r="C1077" s="32">
        <v>0</v>
      </c>
      <c r="D1077" s="32">
        <v>0</v>
      </c>
    </row>
    <row r="1078" spans="1:4">
      <c r="A1078" s="32">
        <v>11.232077359119707</v>
      </c>
      <c r="B1078" s="32">
        <v>1.3636571197319882</v>
      </c>
      <c r="C1078" s="32">
        <v>0</v>
      </c>
      <c r="D1078" s="32">
        <v>0</v>
      </c>
    </row>
    <row r="1079" spans="1:4">
      <c r="A1079" s="32">
        <v>11.235078359453151</v>
      </c>
      <c r="B1079" s="32">
        <v>1.365142513830321</v>
      </c>
      <c r="C1079" s="32">
        <v>0</v>
      </c>
      <c r="D1079" s="32">
        <v>0</v>
      </c>
    </row>
    <row r="1080" spans="1:4">
      <c r="A1080" s="32">
        <v>11.238079359786596</v>
      </c>
      <c r="B1080" s="32">
        <v>1.3666281857517972</v>
      </c>
      <c r="C1080" s="32">
        <v>0</v>
      </c>
      <c r="D1080" s="32">
        <v>0</v>
      </c>
    </row>
    <row r="1081" spans="1:4">
      <c r="A1081" s="32">
        <v>11.241080360120041</v>
      </c>
      <c r="B1081" s="32">
        <v>1.3681141308537899</v>
      </c>
      <c r="C1081" s="32">
        <v>0</v>
      </c>
      <c r="D1081" s="32">
        <v>0</v>
      </c>
    </row>
    <row r="1082" spans="1:4">
      <c r="A1082" s="32">
        <v>11.244081360453485</v>
      </c>
      <c r="B1082" s="32">
        <v>1.3696003444936726</v>
      </c>
      <c r="C1082" s="32">
        <v>0</v>
      </c>
      <c r="D1082" s="32">
        <v>0</v>
      </c>
    </row>
    <row r="1083" spans="1:4">
      <c r="A1083" s="32">
        <v>11.247082360786928</v>
      </c>
      <c r="B1083" s="32">
        <v>1.3710868220288182</v>
      </c>
      <c r="C1083" s="32">
        <v>0</v>
      </c>
      <c r="D1083" s="32">
        <v>0</v>
      </c>
    </row>
    <row r="1084" spans="1:4">
      <c r="A1084" s="32">
        <v>11.250083361120373</v>
      </c>
      <c r="B1084" s="32">
        <v>1.3725735588166017</v>
      </c>
      <c r="C1084" s="32">
        <v>0</v>
      </c>
      <c r="D1084" s="32">
        <v>0</v>
      </c>
    </row>
    <row r="1085" spans="1:4">
      <c r="A1085" s="32">
        <v>11.253084361453817</v>
      </c>
      <c r="B1085" s="32">
        <v>1.3740605502143959</v>
      </c>
      <c r="C1085" s="32">
        <v>0</v>
      </c>
      <c r="D1085" s="32">
        <v>0</v>
      </c>
    </row>
    <row r="1086" spans="1:4">
      <c r="A1086" s="32">
        <v>11.256085361787262</v>
      </c>
      <c r="B1086" s="32">
        <v>1.375547791579574</v>
      </c>
      <c r="C1086" s="32">
        <v>0</v>
      </c>
      <c r="D1086" s="32">
        <v>0</v>
      </c>
    </row>
    <row r="1087" spans="1:4">
      <c r="A1087" s="32">
        <v>11.259086362120707</v>
      </c>
      <c r="B1087" s="32">
        <v>1.3770352782695097</v>
      </c>
      <c r="C1087" s="32">
        <v>0</v>
      </c>
      <c r="D1087" s="32">
        <v>0</v>
      </c>
    </row>
    <row r="1088" spans="1:4">
      <c r="A1088" s="32">
        <v>11.262087362454151</v>
      </c>
      <c r="B1088" s="32">
        <v>1.3785230056415765</v>
      </c>
      <c r="C1088" s="32">
        <v>0</v>
      </c>
      <c r="D1088" s="32">
        <v>0</v>
      </c>
    </row>
    <row r="1089" spans="1:4">
      <c r="A1089" s="32">
        <v>11.265088362787596</v>
      </c>
      <c r="B1089" s="32">
        <v>1.3800109690531479</v>
      </c>
      <c r="C1089" s="32">
        <v>0</v>
      </c>
      <c r="D1089" s="32">
        <v>0</v>
      </c>
    </row>
    <row r="1090" spans="1:4">
      <c r="A1090" s="32">
        <v>11.268089363121041</v>
      </c>
      <c r="B1090" s="32">
        <v>1.3814991638615972</v>
      </c>
      <c r="C1090" s="32">
        <v>0</v>
      </c>
      <c r="D1090" s="32">
        <v>0</v>
      </c>
    </row>
    <row r="1091" spans="1:4">
      <c r="A1091" s="32">
        <v>11.271090363454485</v>
      </c>
      <c r="B1091" s="32">
        <v>1.3829875854242979</v>
      </c>
      <c r="C1091" s="32">
        <v>0</v>
      </c>
      <c r="D1091" s="32">
        <v>0</v>
      </c>
    </row>
    <row r="1092" spans="1:4">
      <c r="A1092" s="32">
        <v>11.27409136378793</v>
      </c>
      <c r="B1092" s="32">
        <v>1.3844762290986237</v>
      </c>
      <c r="C1092" s="32">
        <v>0</v>
      </c>
      <c r="D1092" s="32">
        <v>0</v>
      </c>
    </row>
    <row r="1093" spans="1:4">
      <c r="A1093" s="32">
        <v>11.277092364121375</v>
      </c>
      <c r="B1093" s="32">
        <v>1.385965090241948</v>
      </c>
      <c r="C1093" s="32">
        <v>0</v>
      </c>
      <c r="D1093" s="32">
        <v>0</v>
      </c>
    </row>
    <row r="1094" spans="1:4">
      <c r="A1094" s="32">
        <v>11.280093364454819</v>
      </c>
      <c r="B1094" s="32">
        <v>1.3874541642116442</v>
      </c>
      <c r="C1094" s="32">
        <v>0</v>
      </c>
      <c r="D1094" s="32">
        <v>0</v>
      </c>
    </row>
    <row r="1095" spans="1:4">
      <c r="A1095" s="32">
        <v>11.283094364788262</v>
      </c>
      <c r="B1095" s="32">
        <v>1.3889434463650849</v>
      </c>
      <c r="C1095" s="32">
        <v>0</v>
      </c>
      <c r="D1095" s="32">
        <v>0</v>
      </c>
    </row>
    <row r="1096" spans="1:4">
      <c r="A1096" s="32">
        <v>11.286095365121707</v>
      </c>
      <c r="B1096" s="32">
        <v>1.3904329320596454</v>
      </c>
      <c r="C1096" s="32">
        <v>0</v>
      </c>
      <c r="D1096" s="32">
        <v>0</v>
      </c>
    </row>
    <row r="1097" spans="1:4">
      <c r="A1097" s="32">
        <v>11.289096365455151</v>
      </c>
      <c r="B1097" s="32">
        <v>1.3919226166526983</v>
      </c>
      <c r="C1097" s="32">
        <v>0</v>
      </c>
      <c r="D1097" s="32">
        <v>0</v>
      </c>
    </row>
    <row r="1098" spans="1:4">
      <c r="A1098" s="32">
        <v>11.292097365788596</v>
      </c>
      <c r="B1098" s="32">
        <v>1.3934124955016172</v>
      </c>
      <c r="C1098" s="32">
        <v>0</v>
      </c>
      <c r="D1098" s="32">
        <v>0</v>
      </c>
    </row>
    <row r="1099" spans="1:4">
      <c r="A1099" s="32">
        <v>11.295098366122041</v>
      </c>
      <c r="B1099" s="32">
        <v>1.3949025639637753</v>
      </c>
      <c r="C1099" s="32">
        <v>0</v>
      </c>
      <c r="D1099" s="32">
        <v>0</v>
      </c>
    </row>
    <row r="1100" spans="1:4">
      <c r="A1100" s="32">
        <v>11.298099366455485</v>
      </c>
      <c r="B1100" s="32">
        <v>1.3963928173965463</v>
      </c>
      <c r="C1100" s="32">
        <v>0</v>
      </c>
      <c r="D1100" s="32">
        <v>0</v>
      </c>
    </row>
    <row r="1101" spans="1:4">
      <c r="A1101" s="32">
        <v>11.30110036678893</v>
      </c>
      <c r="B1101" s="32">
        <v>1.3978832511573036</v>
      </c>
      <c r="C1101" s="32">
        <v>0</v>
      </c>
      <c r="D1101" s="32">
        <v>0</v>
      </c>
    </row>
    <row r="1102" spans="1:4">
      <c r="A1102" s="32">
        <v>11.304101367122374</v>
      </c>
      <c r="B1102" s="32">
        <v>1.3993738606034207</v>
      </c>
      <c r="C1102" s="32">
        <v>0</v>
      </c>
      <c r="D1102" s="32">
        <v>0</v>
      </c>
    </row>
    <row r="1103" spans="1:4">
      <c r="A1103" s="32">
        <v>11.307102367455819</v>
      </c>
      <c r="B1103" s="32">
        <v>1.4008646410922712</v>
      </c>
      <c r="C1103" s="32">
        <v>0</v>
      </c>
      <c r="D1103" s="32">
        <v>0</v>
      </c>
    </row>
    <row r="1104" spans="1:4">
      <c r="A1104" s="32">
        <v>11.310103367789264</v>
      </c>
      <c r="B1104" s="32">
        <v>1.4023555879812284</v>
      </c>
      <c r="C1104" s="32">
        <v>0</v>
      </c>
      <c r="D1104" s="32">
        <v>0</v>
      </c>
    </row>
    <row r="1105" spans="1:4">
      <c r="A1105" s="32">
        <v>11.313104368122708</v>
      </c>
      <c r="B1105" s="32">
        <v>1.4038466966276659</v>
      </c>
      <c r="C1105" s="32">
        <v>0</v>
      </c>
      <c r="D1105" s="32">
        <v>0</v>
      </c>
    </row>
    <row r="1106" spans="1:4">
      <c r="A1106" s="32">
        <v>11.316105368456151</v>
      </c>
      <c r="B1106" s="32">
        <v>1.4053379623889561</v>
      </c>
      <c r="C1106" s="32">
        <v>0</v>
      </c>
      <c r="D1106" s="32">
        <v>0</v>
      </c>
    </row>
    <row r="1107" spans="1:4">
      <c r="A1107" s="32">
        <v>11.319106368789596</v>
      </c>
      <c r="B1107" s="32">
        <v>1.4068293806224748</v>
      </c>
      <c r="C1107" s="32">
        <v>0</v>
      </c>
      <c r="D1107" s="32">
        <v>0</v>
      </c>
    </row>
    <row r="1108" spans="1:4">
      <c r="A1108" s="32">
        <v>11.32210736912304</v>
      </c>
      <c r="B1108" s="32">
        <v>1.4083209466855939</v>
      </c>
      <c r="C1108" s="32">
        <v>0</v>
      </c>
      <c r="D1108" s="32">
        <v>0</v>
      </c>
    </row>
    <row r="1109" spans="1:4">
      <c r="A1109" s="32">
        <v>11.325108369456485</v>
      </c>
      <c r="B1109" s="32">
        <v>1.4098126559356874</v>
      </c>
      <c r="C1109" s="32">
        <v>0</v>
      </c>
      <c r="D1109" s="32">
        <v>0</v>
      </c>
    </row>
    <row r="1110" spans="1:4">
      <c r="A1110" s="32">
        <v>11.32810936978993</v>
      </c>
      <c r="B1110" s="32">
        <v>1.4113045037301284</v>
      </c>
      <c r="C1110" s="32">
        <v>0</v>
      </c>
      <c r="D1110" s="32">
        <v>0</v>
      </c>
    </row>
    <row r="1111" spans="1:4">
      <c r="A1111" s="32">
        <v>11.331110370123374</v>
      </c>
      <c r="B1111" s="32">
        <v>1.4127964854262907</v>
      </c>
      <c r="C1111" s="32">
        <v>0</v>
      </c>
      <c r="D1111" s="32">
        <v>0</v>
      </c>
    </row>
    <row r="1112" spans="1:4">
      <c r="A1112" s="32">
        <v>11.334111370456819</v>
      </c>
      <c r="B1112" s="32">
        <v>1.4142885963815475</v>
      </c>
      <c r="C1112" s="32">
        <v>0</v>
      </c>
      <c r="D1112" s="32">
        <v>0</v>
      </c>
    </row>
    <row r="1113" spans="1:4">
      <c r="A1113" s="32">
        <v>11.337112370790264</v>
      </c>
      <c r="B1113" s="32">
        <v>1.4157808319532725</v>
      </c>
      <c r="C1113" s="32">
        <v>0</v>
      </c>
      <c r="D1113" s="32">
        <v>0</v>
      </c>
    </row>
    <row r="1114" spans="1:4">
      <c r="A1114" s="32">
        <v>11.340113371123708</v>
      </c>
      <c r="B1114" s="32">
        <v>1.4172731874988391</v>
      </c>
      <c r="C1114" s="32">
        <v>0</v>
      </c>
      <c r="D1114" s="32">
        <v>0</v>
      </c>
    </row>
    <row r="1115" spans="1:4">
      <c r="A1115" s="32">
        <v>11.343114371457153</v>
      </c>
      <c r="B1115" s="32">
        <v>1.418765658375621</v>
      </c>
      <c r="C1115" s="32">
        <v>0</v>
      </c>
      <c r="D1115" s="32">
        <v>0</v>
      </c>
    </row>
    <row r="1116" spans="1:4">
      <c r="A1116" s="32">
        <v>11.346115371790598</v>
      </c>
      <c r="B1116" s="32">
        <v>1.4202582399409913</v>
      </c>
      <c r="C1116" s="32">
        <v>0</v>
      </c>
      <c r="D1116" s="32">
        <v>0</v>
      </c>
    </row>
    <row r="1117" spans="1:4">
      <c r="A1117" s="32">
        <v>11.349116372124042</v>
      </c>
      <c r="B1117" s="32">
        <v>1.4217509275523239</v>
      </c>
      <c r="C1117" s="32">
        <v>0</v>
      </c>
      <c r="D1117" s="32">
        <v>0</v>
      </c>
    </row>
    <row r="1118" spans="1:4">
      <c r="A1118" s="32">
        <v>11.352117372457485</v>
      </c>
      <c r="B1118" s="32">
        <v>1.4232437165669909</v>
      </c>
      <c r="C1118" s="32">
        <v>0</v>
      </c>
      <c r="D1118" s="32">
        <v>0</v>
      </c>
    </row>
    <row r="1119" spans="1:4">
      <c r="A1119" s="32">
        <v>11.35511837279093</v>
      </c>
      <c r="B1119" s="32">
        <v>1.424736602342368</v>
      </c>
      <c r="C1119" s="32">
        <v>0</v>
      </c>
      <c r="D1119" s="32">
        <v>0</v>
      </c>
    </row>
    <row r="1120" spans="1:4">
      <c r="A1120" s="32">
        <v>11.358119373124374</v>
      </c>
      <c r="B1120" s="32">
        <v>1.4262295802358276</v>
      </c>
      <c r="C1120" s="32">
        <v>0</v>
      </c>
      <c r="D1120" s="32">
        <v>0</v>
      </c>
    </row>
    <row r="1121" spans="1:4">
      <c r="A1121" s="32">
        <v>11.361120373457819</v>
      </c>
      <c r="B1121" s="32">
        <v>1.4277226456047432</v>
      </c>
      <c r="C1121" s="32">
        <v>0</v>
      </c>
      <c r="D1121" s="32">
        <v>0</v>
      </c>
    </row>
    <row r="1122" spans="1:4">
      <c r="A1122" s="32">
        <v>11.364121373791264</v>
      </c>
      <c r="B1122" s="32">
        <v>1.4292157938064882</v>
      </c>
      <c r="C1122" s="32">
        <v>0</v>
      </c>
      <c r="D1122" s="32">
        <v>0</v>
      </c>
    </row>
    <row r="1123" spans="1:4">
      <c r="A1123" s="32">
        <v>11.367122374124708</v>
      </c>
      <c r="B1123" s="32">
        <v>1.4307090201984363</v>
      </c>
      <c r="C1123" s="32">
        <v>0</v>
      </c>
      <c r="D1123" s="32">
        <v>0</v>
      </c>
    </row>
    <row r="1124" spans="1:4">
      <c r="A1124" s="32">
        <v>11.370123374458153</v>
      </c>
      <c r="B1124" s="32">
        <v>1.4322023201379606</v>
      </c>
      <c r="C1124" s="32">
        <v>0</v>
      </c>
      <c r="D1124" s="32">
        <v>0</v>
      </c>
    </row>
    <row r="1125" spans="1:4">
      <c r="A1125" s="32">
        <v>11.373124374791598</v>
      </c>
      <c r="B1125" s="32">
        <v>1.433695688982435</v>
      </c>
      <c r="C1125" s="32">
        <v>0</v>
      </c>
      <c r="D1125" s="32">
        <v>0</v>
      </c>
    </row>
    <row r="1126" spans="1:4">
      <c r="A1126" s="32">
        <v>11.376125375125042</v>
      </c>
      <c r="B1126" s="32">
        <v>1.435189122089233</v>
      </c>
      <c r="C1126" s="32">
        <v>0</v>
      </c>
      <c r="D1126" s="32">
        <v>0</v>
      </c>
    </row>
    <row r="1127" spans="1:4">
      <c r="A1127" s="32">
        <v>11.379126375458487</v>
      </c>
      <c r="B1127" s="32">
        <v>1.4366826148157277</v>
      </c>
      <c r="C1127" s="32">
        <v>0</v>
      </c>
      <c r="D1127" s="32">
        <v>0</v>
      </c>
    </row>
    <row r="1128" spans="1:4">
      <c r="A1128" s="32">
        <v>11.382127375791931</v>
      </c>
      <c r="B1128" s="32">
        <v>1.438176162519293</v>
      </c>
      <c r="C1128" s="32">
        <v>0</v>
      </c>
      <c r="D1128" s="32">
        <v>0</v>
      </c>
    </row>
    <row r="1129" spans="1:4">
      <c r="A1129" s="32">
        <v>11.385128376125374</v>
      </c>
      <c r="B1129" s="32">
        <v>1.4396697605573012</v>
      </c>
      <c r="C1129" s="32">
        <v>0</v>
      </c>
      <c r="D1129" s="32">
        <v>0</v>
      </c>
    </row>
    <row r="1130" spans="1:4">
      <c r="A1130" s="32">
        <v>11.388129376458819</v>
      </c>
      <c r="B1130" s="32">
        <v>1.4411634042871275</v>
      </c>
      <c r="C1130" s="32">
        <v>0</v>
      </c>
      <c r="D1130" s="32">
        <v>0</v>
      </c>
    </row>
    <row r="1131" spans="1:4">
      <c r="A1131" s="32">
        <v>11.391130376792264</v>
      </c>
      <c r="B1131" s="32">
        <v>1.4426570890661448</v>
      </c>
      <c r="C1131" s="32">
        <v>0</v>
      </c>
      <c r="D1131" s="32">
        <v>0</v>
      </c>
    </row>
    <row r="1132" spans="1:4">
      <c r="A1132" s="32">
        <v>11.394131377125708</v>
      </c>
      <c r="B1132" s="32">
        <v>1.4441508102517264</v>
      </c>
      <c r="C1132" s="32">
        <v>0</v>
      </c>
      <c r="D1132" s="32">
        <v>0</v>
      </c>
    </row>
    <row r="1133" spans="1:4">
      <c r="A1133" s="32">
        <v>11.397132377459153</v>
      </c>
      <c r="B1133" s="32">
        <v>1.4456445632012458</v>
      </c>
      <c r="C1133" s="32">
        <v>0</v>
      </c>
      <c r="D1133" s="32">
        <v>0</v>
      </c>
    </row>
    <row r="1134" spans="1:4">
      <c r="A1134" s="32">
        <v>11.400133377792597</v>
      </c>
      <c r="B1134" s="32">
        <v>1.4471383432720766</v>
      </c>
      <c r="C1134" s="32">
        <v>0</v>
      </c>
      <c r="D1134" s="32">
        <v>0</v>
      </c>
    </row>
    <row r="1135" spans="1:4">
      <c r="A1135" s="32">
        <v>11.403134378126042</v>
      </c>
      <c r="B1135" s="32">
        <v>1.4486321458215921</v>
      </c>
      <c r="C1135" s="32">
        <v>0</v>
      </c>
      <c r="D1135" s="32">
        <v>0</v>
      </c>
    </row>
    <row r="1136" spans="1:4">
      <c r="A1136" s="32">
        <v>11.406135378459487</v>
      </c>
      <c r="B1136" s="32">
        <v>1.4501259662071659</v>
      </c>
      <c r="C1136" s="32">
        <v>0</v>
      </c>
      <c r="D1136" s="32">
        <v>0</v>
      </c>
    </row>
    <row r="1137" spans="1:4">
      <c r="A1137" s="32">
        <v>11.409136378792931</v>
      </c>
      <c r="B1137" s="32">
        <v>1.4516197997861715</v>
      </c>
      <c r="C1137" s="32">
        <v>0</v>
      </c>
      <c r="D1137" s="32">
        <v>0</v>
      </c>
    </row>
    <row r="1138" spans="1:4">
      <c r="A1138" s="32">
        <v>11.412137379126376</v>
      </c>
      <c r="B1138" s="32">
        <v>1.4531136419159822</v>
      </c>
      <c r="C1138" s="32">
        <v>0</v>
      </c>
      <c r="D1138" s="32">
        <v>0</v>
      </c>
    </row>
    <row r="1139" spans="1:4">
      <c r="A1139" s="32">
        <v>11.415138379459821</v>
      </c>
      <c r="B1139" s="32">
        <v>1.4546074879539717</v>
      </c>
      <c r="C1139" s="32">
        <v>0</v>
      </c>
      <c r="D1139" s="32">
        <v>0</v>
      </c>
    </row>
    <row r="1140" spans="1:4">
      <c r="A1140" s="32">
        <v>11.418139379793264</v>
      </c>
      <c r="B1140" s="32">
        <v>1.4561013332575126</v>
      </c>
      <c r="C1140" s="32">
        <v>0</v>
      </c>
      <c r="D1140" s="32">
        <v>0</v>
      </c>
    </row>
    <row r="1141" spans="1:4">
      <c r="A1141" s="32">
        <v>11.421140380126708</v>
      </c>
      <c r="B1141" s="32">
        <v>1.45759517318398</v>
      </c>
      <c r="C1141" s="32">
        <v>0</v>
      </c>
      <c r="D1141" s="32">
        <v>0</v>
      </c>
    </row>
    <row r="1142" spans="1:4">
      <c r="A1142" s="32">
        <v>11.424141380460153</v>
      </c>
      <c r="B1142" s="32">
        <v>1.4590890030907464</v>
      </c>
      <c r="C1142" s="32">
        <v>0</v>
      </c>
      <c r="D1142" s="32">
        <v>0</v>
      </c>
    </row>
    <row r="1143" spans="1:4">
      <c r="A1143" s="32">
        <v>11.427142380793597</v>
      </c>
      <c r="B1143" s="32">
        <v>1.4605828183351857</v>
      </c>
      <c r="C1143" s="32">
        <v>0</v>
      </c>
      <c r="D1143" s="32">
        <v>0</v>
      </c>
    </row>
    <row r="1144" spans="1:4">
      <c r="A1144" s="32">
        <v>11.430143381127042</v>
      </c>
      <c r="B1144" s="32">
        <v>1.4620766142746711</v>
      </c>
      <c r="C1144" s="32">
        <v>0</v>
      </c>
      <c r="D1144" s="32">
        <v>0</v>
      </c>
    </row>
    <row r="1145" spans="1:4">
      <c r="A1145" s="32">
        <v>11.433144381460487</v>
      </c>
      <c r="B1145" s="32">
        <v>1.4635703862665761</v>
      </c>
      <c r="C1145" s="32">
        <v>0</v>
      </c>
      <c r="D1145" s="32">
        <v>0</v>
      </c>
    </row>
    <row r="1146" spans="1:4">
      <c r="A1146" s="32">
        <v>11.436145381793931</v>
      </c>
      <c r="B1146" s="32">
        <v>1.465064129668274</v>
      </c>
      <c r="C1146" s="32">
        <v>0</v>
      </c>
      <c r="D1146" s="32">
        <v>0</v>
      </c>
    </row>
    <row r="1147" spans="1:4">
      <c r="A1147" s="32">
        <v>11.439146382127376</v>
      </c>
      <c r="B1147" s="32">
        <v>1.4665578398371388</v>
      </c>
      <c r="C1147" s="32">
        <v>0</v>
      </c>
      <c r="D1147" s="32">
        <v>0</v>
      </c>
    </row>
    <row r="1148" spans="1:4">
      <c r="A1148" s="32">
        <v>11.442147382460821</v>
      </c>
      <c r="B1148" s="32">
        <v>1.4680515121305435</v>
      </c>
      <c r="C1148" s="32">
        <v>0</v>
      </c>
      <c r="D1148" s="32">
        <v>0</v>
      </c>
    </row>
    <row r="1149" spans="1:4">
      <c r="A1149" s="32">
        <v>11.445148382794265</v>
      </c>
      <c r="B1149" s="32">
        <v>1.4695451419058618</v>
      </c>
      <c r="C1149" s="32">
        <v>0</v>
      </c>
      <c r="D1149" s="32">
        <v>0</v>
      </c>
    </row>
    <row r="1150" spans="1:4">
      <c r="A1150" s="32">
        <v>11.44814938312771</v>
      </c>
      <c r="B1150" s="32">
        <v>1.4710387245204672</v>
      </c>
      <c r="C1150" s="32">
        <v>0</v>
      </c>
      <c r="D1150" s="32">
        <v>0</v>
      </c>
    </row>
    <row r="1151" spans="1:4">
      <c r="A1151" s="32">
        <v>11.451150383461155</v>
      </c>
      <c r="B1151" s="32">
        <v>1.472532255331733</v>
      </c>
      <c r="C1151" s="32">
        <v>0</v>
      </c>
      <c r="D1151" s="32">
        <v>0</v>
      </c>
    </row>
    <row r="1152" spans="1:4">
      <c r="A1152" s="32">
        <v>11.454151383794597</v>
      </c>
      <c r="B1152" s="32">
        <v>1.4740257296970323</v>
      </c>
      <c r="C1152" s="32">
        <v>0</v>
      </c>
      <c r="D1152" s="32">
        <v>0</v>
      </c>
    </row>
    <row r="1153" spans="1:4">
      <c r="A1153" s="32">
        <v>11.457152384128042</v>
      </c>
      <c r="B1153" s="32">
        <v>1.4755191429737395</v>
      </c>
      <c r="C1153" s="32">
        <v>0</v>
      </c>
      <c r="D1153" s="32">
        <v>0</v>
      </c>
    </row>
    <row r="1154" spans="1:4">
      <c r="A1154" s="32">
        <v>11.460153384461487</v>
      </c>
      <c r="B1154" s="32">
        <v>1.4770124905192279</v>
      </c>
      <c r="C1154" s="32">
        <v>0</v>
      </c>
      <c r="D1154" s="32">
        <v>0</v>
      </c>
    </row>
    <row r="1155" spans="1:4">
      <c r="A1155" s="32">
        <v>11.463154384794931</v>
      </c>
      <c r="B1155" s="32">
        <v>1.4785057676908708</v>
      </c>
      <c r="C1155" s="32">
        <v>0</v>
      </c>
      <c r="D1155" s="32">
        <v>0</v>
      </c>
    </row>
    <row r="1156" spans="1:4">
      <c r="A1156" s="32">
        <v>11.466155385128376</v>
      </c>
      <c r="B1156" s="32">
        <v>1.4799989698460416</v>
      </c>
      <c r="C1156" s="32">
        <v>0</v>
      </c>
      <c r="D1156" s="32">
        <v>0</v>
      </c>
    </row>
    <row r="1157" spans="1:4">
      <c r="A1157" s="32">
        <v>11.469156385461821</v>
      </c>
      <c r="B1157" s="32">
        <v>1.4814920923421138</v>
      </c>
      <c r="C1157" s="32">
        <v>0</v>
      </c>
      <c r="D1157" s="32">
        <v>0</v>
      </c>
    </row>
    <row r="1158" spans="1:4">
      <c r="A1158" s="32">
        <v>11.472157385795265</v>
      </c>
      <c r="B1158" s="32">
        <v>1.482985130536461</v>
      </c>
      <c r="C1158" s="32">
        <v>0</v>
      </c>
      <c r="D1158" s="32">
        <v>0</v>
      </c>
    </row>
    <row r="1159" spans="1:4">
      <c r="A1159" s="32">
        <v>11.47515838612871</v>
      </c>
      <c r="B1159" s="32">
        <v>1.4844780797864565</v>
      </c>
      <c r="C1159" s="32">
        <v>0</v>
      </c>
      <c r="D1159" s="32">
        <v>0</v>
      </c>
    </row>
    <row r="1160" spans="1:4">
      <c r="A1160" s="32">
        <v>11.478159386462155</v>
      </c>
      <c r="B1160" s="32">
        <v>1.4859709354494739</v>
      </c>
      <c r="C1160" s="32">
        <v>0</v>
      </c>
      <c r="D1160" s="32">
        <v>0</v>
      </c>
    </row>
    <row r="1161" spans="1:4">
      <c r="A1161" s="32">
        <v>11.481160386795599</v>
      </c>
      <c r="B1161" s="32">
        <v>1.4874636928828868</v>
      </c>
      <c r="C1161" s="32">
        <v>0</v>
      </c>
      <c r="D1161" s="32">
        <v>0</v>
      </c>
    </row>
    <row r="1162" spans="1:4">
      <c r="A1162" s="32">
        <v>11.484161387129044</v>
      </c>
      <c r="B1162" s="32">
        <v>1.4889563474440684</v>
      </c>
      <c r="C1162" s="32">
        <v>0</v>
      </c>
      <c r="D1162" s="32">
        <v>0</v>
      </c>
    </row>
    <row r="1163" spans="1:4">
      <c r="A1163" s="32">
        <v>11.487162387462487</v>
      </c>
      <c r="B1163" s="32">
        <v>1.4904488944903915</v>
      </c>
      <c r="C1163" s="32">
        <v>0</v>
      </c>
      <c r="D1163" s="32">
        <v>0</v>
      </c>
    </row>
    <row r="1164" spans="1:4">
      <c r="A1164" s="32">
        <v>11.490163387795931</v>
      </c>
      <c r="B1164" s="32">
        <v>1.4919413293792312</v>
      </c>
      <c r="C1164" s="32">
        <v>0</v>
      </c>
      <c r="D1164" s="32">
        <v>0</v>
      </c>
    </row>
    <row r="1165" spans="1:4">
      <c r="A1165" s="32">
        <v>11.493164388129376</v>
      </c>
      <c r="B1165" s="32">
        <v>1.4934336474679604</v>
      </c>
      <c r="C1165" s="32">
        <v>0</v>
      </c>
      <c r="D1165" s="32">
        <v>0</v>
      </c>
    </row>
    <row r="1166" spans="1:4">
      <c r="A1166" s="32">
        <v>11.496165388462821</v>
      </c>
      <c r="B1166" s="32">
        <v>1.4949258441139524</v>
      </c>
      <c r="C1166" s="32">
        <v>0</v>
      </c>
      <c r="D1166" s="32">
        <v>0</v>
      </c>
    </row>
    <row r="1167" spans="1:4">
      <c r="A1167" s="32">
        <v>11.499166388796265</v>
      </c>
      <c r="B1167" s="32">
        <v>1.4964179146745804</v>
      </c>
      <c r="C1167" s="32">
        <v>0</v>
      </c>
      <c r="D1167" s="32">
        <v>0</v>
      </c>
    </row>
    <row r="1168" spans="1:4">
      <c r="A1168" s="32">
        <v>11.50216738912971</v>
      </c>
      <c r="B1168" s="32">
        <v>1.4979098545072185</v>
      </c>
      <c r="C1168" s="32">
        <v>0</v>
      </c>
      <c r="D1168" s="32">
        <v>0</v>
      </c>
    </row>
    <row r="1169" spans="1:4">
      <c r="A1169" s="32">
        <v>11.505168389463154</v>
      </c>
      <c r="B1169" s="32">
        <v>1.4994016589692396</v>
      </c>
      <c r="C1169" s="32">
        <v>0</v>
      </c>
      <c r="D1169" s="32">
        <v>0</v>
      </c>
    </row>
    <row r="1170" spans="1:4">
      <c r="A1170" s="32">
        <v>11.508169389796599</v>
      </c>
      <c r="B1170" s="32">
        <v>1.5008933234180175</v>
      </c>
      <c r="C1170" s="32">
        <v>0</v>
      </c>
      <c r="D1170" s="32">
        <v>0</v>
      </c>
    </row>
    <row r="1171" spans="1:4">
      <c r="A1171" s="32">
        <v>11.511170390130044</v>
      </c>
      <c r="B1171" s="32">
        <v>1.5023848432109255</v>
      </c>
      <c r="C1171" s="32">
        <v>0</v>
      </c>
      <c r="D1171" s="32">
        <v>0</v>
      </c>
    </row>
    <row r="1172" spans="1:4">
      <c r="A1172" s="32">
        <v>11.514171390463488</v>
      </c>
      <c r="B1172" s="32">
        <v>1.5038762137053372</v>
      </c>
      <c r="C1172" s="32">
        <v>0</v>
      </c>
      <c r="D1172" s="32">
        <v>0</v>
      </c>
    </row>
    <row r="1173" spans="1:4">
      <c r="A1173" s="32">
        <v>11.517172390796933</v>
      </c>
      <c r="B1173" s="32">
        <v>1.5053674302586262</v>
      </c>
      <c r="C1173" s="32">
        <v>0</v>
      </c>
      <c r="D1173" s="32">
        <v>0</v>
      </c>
    </row>
    <row r="1174" spans="1:4">
      <c r="A1174" s="32">
        <v>11.520173391130378</v>
      </c>
      <c r="B1174" s="32">
        <v>1.5068584882281659</v>
      </c>
      <c r="C1174" s="32">
        <v>0</v>
      </c>
      <c r="D1174" s="32">
        <v>0</v>
      </c>
    </row>
    <row r="1175" spans="1:4">
      <c r="A1175" s="32">
        <v>11.52317439146382</v>
      </c>
      <c r="B1175" s="32">
        <v>1.5083493829713288</v>
      </c>
      <c r="C1175" s="32">
        <v>0</v>
      </c>
      <c r="D1175" s="32">
        <v>0</v>
      </c>
    </row>
    <row r="1176" spans="1:4">
      <c r="A1176" s="32">
        <v>11.526175391797265</v>
      </c>
      <c r="B1176" s="32">
        <v>1.5098401098454901</v>
      </c>
      <c r="C1176" s="32">
        <v>0</v>
      </c>
      <c r="D1176" s="32">
        <v>0</v>
      </c>
    </row>
    <row r="1177" spans="1:4">
      <c r="A1177" s="32">
        <v>11.52917639213071</v>
      </c>
      <c r="B1177" s="32">
        <v>1.5113306642080226</v>
      </c>
      <c r="C1177" s="32">
        <v>0</v>
      </c>
      <c r="D1177" s="32">
        <v>0</v>
      </c>
    </row>
    <row r="1178" spans="1:4">
      <c r="A1178" s="32">
        <v>11.532177392464154</v>
      </c>
      <c r="B1178" s="32">
        <v>1.5128210414162997</v>
      </c>
      <c r="C1178" s="32">
        <v>0</v>
      </c>
      <c r="D1178" s="32">
        <v>0</v>
      </c>
    </row>
    <row r="1179" spans="1:4">
      <c r="A1179" s="32">
        <v>11.535178392797599</v>
      </c>
      <c r="B1179" s="32">
        <v>1.514311236827695</v>
      </c>
      <c r="C1179" s="32">
        <v>0</v>
      </c>
      <c r="D1179" s="32">
        <v>0</v>
      </c>
    </row>
    <row r="1180" spans="1:4">
      <c r="A1180" s="32">
        <v>11.538179393131044</v>
      </c>
      <c r="B1180" s="32">
        <v>1.5158012457995815</v>
      </c>
      <c r="C1180" s="32">
        <v>0</v>
      </c>
      <c r="D1180" s="32">
        <v>0</v>
      </c>
    </row>
    <row r="1181" spans="1:4">
      <c r="A1181" s="32">
        <v>11.541180393464488</v>
      </c>
      <c r="B1181" s="32">
        <v>1.5172910636893335</v>
      </c>
      <c r="C1181" s="32">
        <v>0</v>
      </c>
      <c r="D1181" s="32">
        <v>0</v>
      </c>
    </row>
    <row r="1182" spans="1:4">
      <c r="A1182" s="32">
        <v>11.544181393797933</v>
      </c>
      <c r="B1182" s="32">
        <v>1.5187806858543238</v>
      </c>
      <c r="C1182" s="32">
        <v>0</v>
      </c>
      <c r="D1182" s="32">
        <v>0</v>
      </c>
    </row>
    <row r="1183" spans="1:4">
      <c r="A1183" s="32">
        <v>11.547182394131378</v>
      </c>
      <c r="B1183" s="32">
        <v>1.5202701076519261</v>
      </c>
      <c r="C1183" s="32">
        <v>0</v>
      </c>
      <c r="D1183" s="32">
        <v>0</v>
      </c>
    </row>
    <row r="1184" spans="1:4">
      <c r="A1184" s="32">
        <v>11.550183394464822</v>
      </c>
      <c r="B1184" s="32">
        <v>1.521759324439514</v>
      </c>
      <c r="C1184" s="32">
        <v>0</v>
      </c>
      <c r="D1184" s="32">
        <v>0</v>
      </c>
    </row>
    <row r="1185" spans="1:4">
      <c r="A1185" s="32">
        <v>11.553184394798267</v>
      </c>
      <c r="B1185" s="32">
        <v>1.5232483315744607</v>
      </c>
      <c r="C1185" s="32">
        <v>0</v>
      </c>
      <c r="D1185" s="32">
        <v>0</v>
      </c>
    </row>
    <row r="1186" spans="1:4">
      <c r="A1186" s="32">
        <v>11.55618539513171</v>
      </c>
      <c r="B1186" s="32">
        <v>1.5247371244141392</v>
      </c>
      <c r="C1186" s="32">
        <v>0</v>
      </c>
      <c r="D1186" s="32">
        <v>0</v>
      </c>
    </row>
    <row r="1187" spans="1:4">
      <c r="A1187" s="32">
        <v>11.559186395465154</v>
      </c>
      <c r="B1187" s="32">
        <v>1.5262256983159244</v>
      </c>
      <c r="C1187" s="32">
        <v>0</v>
      </c>
      <c r="D1187" s="32">
        <v>0</v>
      </c>
    </row>
    <row r="1188" spans="1:4">
      <c r="A1188" s="32">
        <v>11.562187395798599</v>
      </c>
      <c r="B1188" s="32">
        <v>1.527714048637189</v>
      </c>
      <c r="C1188" s="32">
        <v>0</v>
      </c>
      <c r="D1188" s="32">
        <v>0</v>
      </c>
    </row>
    <row r="1189" spans="1:4">
      <c r="A1189" s="32">
        <v>11.565188396132044</v>
      </c>
      <c r="B1189" s="32">
        <v>1.5292021707353065</v>
      </c>
      <c r="C1189" s="32">
        <v>0</v>
      </c>
      <c r="D1189" s="32">
        <v>0</v>
      </c>
    </row>
    <row r="1190" spans="1:4">
      <c r="A1190" s="32">
        <v>11.568189396465488</v>
      </c>
      <c r="B1190" s="32">
        <v>1.5306900599676505</v>
      </c>
      <c r="C1190" s="32">
        <v>0</v>
      </c>
      <c r="D1190" s="32">
        <v>0</v>
      </c>
    </row>
    <row r="1191" spans="1:4">
      <c r="A1191" s="32">
        <v>11.571190396798933</v>
      </c>
      <c r="B1191" s="32">
        <v>1.5321777116915944</v>
      </c>
      <c r="C1191" s="32">
        <v>0</v>
      </c>
      <c r="D1191" s="32">
        <v>0</v>
      </c>
    </row>
    <row r="1192" spans="1:4">
      <c r="A1192" s="32">
        <v>11.574191397132378</v>
      </c>
      <c r="B1192" s="32">
        <v>1.5336651212645116</v>
      </c>
      <c r="C1192" s="32">
        <v>0</v>
      </c>
      <c r="D1192" s="32">
        <v>0</v>
      </c>
    </row>
    <row r="1193" spans="1:4">
      <c r="A1193" s="32">
        <v>11.577192397465822</v>
      </c>
      <c r="B1193" s="32">
        <v>1.5351522840437759</v>
      </c>
      <c r="C1193" s="32">
        <v>0</v>
      </c>
      <c r="D1193" s="32">
        <v>0</v>
      </c>
    </row>
    <row r="1194" spans="1:4">
      <c r="A1194" s="32">
        <v>11.580193397799267</v>
      </c>
      <c r="B1194" s="32">
        <v>1.5366391953867602</v>
      </c>
      <c r="C1194" s="32">
        <v>0</v>
      </c>
      <c r="D1194" s="32">
        <v>0</v>
      </c>
    </row>
    <row r="1195" spans="1:4">
      <c r="A1195" s="32">
        <v>11.583194398132711</v>
      </c>
      <c r="B1195" s="32">
        <v>1.5381258506508384</v>
      </c>
      <c r="C1195" s="32">
        <v>0</v>
      </c>
      <c r="D1195" s="32">
        <v>0</v>
      </c>
    </row>
    <row r="1196" spans="1:4">
      <c r="A1196" s="32">
        <v>11.586195398466156</v>
      </c>
      <c r="B1196" s="32">
        <v>1.539612245193384</v>
      </c>
      <c r="C1196" s="32">
        <v>0</v>
      </c>
      <c r="D1196" s="32">
        <v>0</v>
      </c>
    </row>
    <row r="1197" spans="1:4">
      <c r="A1197" s="32">
        <v>11.589196398799601</v>
      </c>
      <c r="B1197" s="32">
        <v>1.5410983743717703</v>
      </c>
      <c r="C1197" s="32">
        <v>0</v>
      </c>
      <c r="D1197" s="32">
        <v>0</v>
      </c>
    </row>
    <row r="1198" spans="1:4">
      <c r="A1198" s="32">
        <v>11.592197399133044</v>
      </c>
      <c r="B1198" s="32">
        <v>1.5425842335433702</v>
      </c>
      <c r="C1198" s="32">
        <v>0</v>
      </c>
      <c r="D1198" s="32">
        <v>0</v>
      </c>
    </row>
    <row r="1199" spans="1:4">
      <c r="A1199" s="32">
        <v>11.595198399466488</v>
      </c>
      <c r="B1199" s="32">
        <v>1.5440698180655585</v>
      </c>
      <c r="C1199" s="32">
        <v>0</v>
      </c>
      <c r="D1199" s="32">
        <v>0</v>
      </c>
    </row>
    <row r="1200" spans="1:4">
      <c r="A1200" s="32">
        <v>11.598199399799933</v>
      </c>
      <c r="B1200" s="32">
        <v>1.5455551232957081</v>
      </c>
      <c r="C1200" s="32">
        <v>0</v>
      </c>
      <c r="D1200" s="32">
        <v>0</v>
      </c>
    </row>
    <row r="1201" spans="1:4">
      <c r="A1201" s="32">
        <v>11.601200400133377</v>
      </c>
      <c r="B1201" s="32">
        <v>1.5470401445911925</v>
      </c>
      <c r="C1201" s="32">
        <v>0</v>
      </c>
      <c r="D1201" s="32">
        <v>0</v>
      </c>
    </row>
    <row r="1202" spans="1:4">
      <c r="A1202" s="32">
        <v>11.604201400466822</v>
      </c>
      <c r="B1202" s="32">
        <v>1.5485248773093852</v>
      </c>
      <c r="C1202" s="32">
        <v>0</v>
      </c>
      <c r="D1202" s="32">
        <v>0</v>
      </c>
    </row>
    <row r="1203" spans="1:4">
      <c r="A1203" s="32">
        <v>11.607202400800267</v>
      </c>
      <c r="B1203" s="32">
        <v>1.5500093168076594</v>
      </c>
      <c r="C1203" s="32">
        <v>0</v>
      </c>
      <c r="D1203" s="32">
        <v>0</v>
      </c>
    </row>
    <row r="1204" spans="1:4">
      <c r="A1204" s="32">
        <v>11.610203401133711</v>
      </c>
      <c r="B1204" s="32">
        <v>1.5514934584433888</v>
      </c>
      <c r="C1204" s="32">
        <v>0</v>
      </c>
      <c r="D1204" s="32">
        <v>0</v>
      </c>
    </row>
    <row r="1205" spans="1:4">
      <c r="A1205" s="32">
        <v>11.613204401467156</v>
      </c>
      <c r="B1205" s="32">
        <v>1.5529772975739469</v>
      </c>
      <c r="C1205" s="32">
        <v>0</v>
      </c>
      <c r="D1205" s="32">
        <v>0</v>
      </c>
    </row>
    <row r="1206" spans="1:4">
      <c r="A1206" s="32">
        <v>11.616205401800601</v>
      </c>
      <c r="B1206" s="32">
        <v>1.5544608295567073</v>
      </c>
      <c r="C1206" s="32">
        <v>0</v>
      </c>
      <c r="D1206" s="32">
        <v>0</v>
      </c>
    </row>
    <row r="1207" spans="1:4">
      <c r="A1207" s="32">
        <v>11.619206402134045</v>
      </c>
      <c r="B1207" s="32">
        <v>1.5559440497490431</v>
      </c>
      <c r="C1207" s="32">
        <v>0</v>
      </c>
      <c r="D1207" s="32">
        <v>0</v>
      </c>
    </row>
    <row r="1208" spans="1:4">
      <c r="A1208" s="32">
        <v>11.62220740246749</v>
      </c>
      <c r="B1208" s="32">
        <v>1.557426953508328</v>
      </c>
      <c r="C1208" s="32">
        <v>0</v>
      </c>
      <c r="D1208" s="32">
        <v>0</v>
      </c>
    </row>
    <row r="1209" spans="1:4">
      <c r="A1209" s="32">
        <v>11.625208402800933</v>
      </c>
      <c r="B1209" s="32">
        <v>1.5589095361919347</v>
      </c>
      <c r="C1209" s="32">
        <v>0</v>
      </c>
      <c r="D1209" s="32">
        <v>0</v>
      </c>
    </row>
    <row r="1210" spans="1:4">
      <c r="A1210" s="32">
        <v>11.628209403134377</v>
      </c>
      <c r="B1210" s="32">
        <v>1.5603917931572384</v>
      </c>
      <c r="C1210" s="32">
        <v>0</v>
      </c>
      <c r="D1210" s="32">
        <v>0</v>
      </c>
    </row>
    <row r="1211" spans="1:4">
      <c r="A1211" s="32">
        <v>11.631210403467822</v>
      </c>
      <c r="B1211" s="32">
        <v>1.5618737197616117</v>
      </c>
      <c r="C1211" s="32">
        <v>0</v>
      </c>
      <c r="D1211" s="32">
        <v>0</v>
      </c>
    </row>
    <row r="1212" spans="1:4">
      <c r="A1212" s="32">
        <v>11.634211403801267</v>
      </c>
      <c r="B1212" s="32">
        <v>1.5633553113624279</v>
      </c>
      <c r="C1212" s="32">
        <v>0</v>
      </c>
      <c r="D1212" s="32">
        <v>0</v>
      </c>
    </row>
    <row r="1213" spans="1:4">
      <c r="A1213" s="32">
        <v>11.637212404134711</v>
      </c>
      <c r="B1213" s="32">
        <v>1.5648365633170609</v>
      </c>
      <c r="C1213" s="32">
        <v>0</v>
      </c>
      <c r="D1213" s="32">
        <v>0</v>
      </c>
    </row>
    <row r="1214" spans="1:4">
      <c r="A1214" s="32">
        <v>11.640213404468156</v>
      </c>
      <c r="B1214" s="32">
        <v>1.5663174709828838</v>
      </c>
      <c r="C1214" s="32">
        <v>0</v>
      </c>
      <c r="D1214" s="32">
        <v>0</v>
      </c>
    </row>
    <row r="1215" spans="1:4">
      <c r="A1215" s="32">
        <v>11.643214404801601</v>
      </c>
      <c r="B1215" s="32">
        <v>1.56779802971727</v>
      </c>
      <c r="C1215" s="32">
        <v>0</v>
      </c>
      <c r="D1215" s="32">
        <v>0</v>
      </c>
    </row>
    <row r="1216" spans="1:4">
      <c r="A1216" s="32">
        <v>11.646215405135045</v>
      </c>
      <c r="B1216" s="32">
        <v>1.5692782348775933</v>
      </c>
      <c r="C1216" s="32">
        <v>0</v>
      </c>
      <c r="D1216" s="32">
        <v>0</v>
      </c>
    </row>
    <row r="1217" spans="1:4">
      <c r="A1217" s="32">
        <v>11.64921640546849</v>
      </c>
      <c r="B1217" s="32">
        <v>1.5707580818212272</v>
      </c>
      <c r="C1217" s="32">
        <v>0</v>
      </c>
      <c r="D1217" s="32">
        <v>0</v>
      </c>
    </row>
    <row r="1218" spans="1:4">
      <c r="A1218" s="32">
        <v>11.652217405801935</v>
      </c>
      <c r="B1218" s="32">
        <v>1.572237565905545</v>
      </c>
      <c r="C1218" s="32">
        <v>0</v>
      </c>
      <c r="D1218" s="32">
        <v>0</v>
      </c>
    </row>
    <row r="1219" spans="1:4">
      <c r="A1219" s="32">
        <v>11.655218406135379</v>
      </c>
      <c r="B1219" s="32">
        <v>1.5737166824879201</v>
      </c>
      <c r="C1219" s="32">
        <v>0</v>
      </c>
      <c r="D1219" s="32">
        <v>0</v>
      </c>
    </row>
    <row r="1220" spans="1:4">
      <c r="A1220" s="32">
        <v>11.658219406468824</v>
      </c>
      <c r="B1220" s="32">
        <v>1.5751954269257262</v>
      </c>
      <c r="C1220" s="32">
        <v>0</v>
      </c>
      <c r="D1220" s="32">
        <v>0</v>
      </c>
    </row>
    <row r="1221" spans="1:4">
      <c r="A1221" s="32">
        <v>11.661220406802267</v>
      </c>
      <c r="B1221" s="32">
        <v>1.5766737945763358</v>
      </c>
      <c r="C1221" s="32">
        <v>0</v>
      </c>
      <c r="D1221" s="32">
        <v>0</v>
      </c>
    </row>
    <row r="1222" spans="1:4">
      <c r="A1222" s="32">
        <v>11.664221407135711</v>
      </c>
      <c r="B1222" s="32">
        <v>1.5781517807971241</v>
      </c>
      <c r="C1222" s="32">
        <v>0</v>
      </c>
      <c r="D1222" s="32">
        <v>0</v>
      </c>
    </row>
    <row r="1223" spans="1:4">
      <c r="A1223" s="32">
        <v>11.667222407469156</v>
      </c>
      <c r="B1223" s="32">
        <v>1.579629380945464</v>
      </c>
      <c r="C1223" s="32">
        <v>0</v>
      </c>
      <c r="D1223" s="32">
        <v>0</v>
      </c>
    </row>
    <row r="1224" spans="1:4">
      <c r="A1224" s="32">
        <v>11.670223407802601</v>
      </c>
      <c r="B1224" s="32">
        <v>1.5811065903787287</v>
      </c>
      <c r="C1224" s="32">
        <v>0</v>
      </c>
      <c r="D1224" s="32">
        <v>0</v>
      </c>
    </row>
    <row r="1225" spans="1:4">
      <c r="A1225" s="32">
        <v>11.673224408136045</v>
      </c>
      <c r="B1225" s="32">
        <v>1.5825834044542917</v>
      </c>
      <c r="C1225" s="32">
        <v>0</v>
      </c>
      <c r="D1225" s="32">
        <v>0</v>
      </c>
    </row>
    <row r="1226" spans="1:4">
      <c r="A1226" s="32">
        <v>11.67622540846949</v>
      </c>
      <c r="B1226" s="32">
        <v>1.5840598185295265</v>
      </c>
      <c r="C1226" s="32">
        <v>0</v>
      </c>
      <c r="D1226" s="32">
        <v>0</v>
      </c>
    </row>
    <row r="1227" spans="1:4">
      <c r="A1227" s="32">
        <v>11.679226408802935</v>
      </c>
      <c r="B1227" s="32">
        <v>1.5855358279618066</v>
      </c>
      <c r="C1227" s="32">
        <v>0</v>
      </c>
      <c r="D1227" s="32">
        <v>0</v>
      </c>
    </row>
    <row r="1228" spans="1:4">
      <c r="A1228" s="32">
        <v>11.682227409136379</v>
      </c>
      <c r="B1228" s="32">
        <v>1.5870114281085055</v>
      </c>
      <c r="C1228" s="32">
        <v>0</v>
      </c>
      <c r="D1228" s="32">
        <v>0</v>
      </c>
    </row>
    <row r="1229" spans="1:4">
      <c r="A1229" s="32">
        <v>11.685228409469824</v>
      </c>
      <c r="B1229" s="32">
        <v>1.5884866143269967</v>
      </c>
      <c r="C1229" s="32">
        <v>0</v>
      </c>
      <c r="D1229" s="32">
        <v>0</v>
      </c>
    </row>
    <row r="1230" spans="1:4">
      <c r="A1230" s="32">
        <v>11.688229409803268</v>
      </c>
      <c r="B1230" s="32">
        <v>1.5899613819746536</v>
      </c>
      <c r="C1230" s="32">
        <v>0</v>
      </c>
      <c r="D1230" s="32">
        <v>0</v>
      </c>
    </row>
    <row r="1231" spans="1:4">
      <c r="A1231" s="32">
        <v>11.691230410136713</v>
      </c>
      <c r="B1231" s="32">
        <v>1.5914357264088499</v>
      </c>
      <c r="C1231" s="32">
        <v>0</v>
      </c>
      <c r="D1231" s="32">
        <v>0</v>
      </c>
    </row>
    <row r="1232" spans="1:4">
      <c r="A1232" s="32">
        <v>11.694231410470156</v>
      </c>
      <c r="B1232" s="32">
        <v>1.5929096429869578</v>
      </c>
      <c r="C1232" s="32">
        <v>0</v>
      </c>
      <c r="D1232" s="32">
        <v>0</v>
      </c>
    </row>
    <row r="1233" spans="1:4">
      <c r="A1233" s="32">
        <v>11.697232410803601</v>
      </c>
      <c r="B1233" s="32">
        <v>1.5943831270663531</v>
      </c>
      <c r="C1233" s="32">
        <v>0</v>
      </c>
      <c r="D1233" s="32">
        <v>0</v>
      </c>
    </row>
    <row r="1234" spans="1:4">
      <c r="A1234" s="32">
        <v>11.700233411137045</v>
      </c>
      <c r="B1234" s="32">
        <v>1.5958561740044079</v>
      </c>
      <c r="C1234" s="32">
        <v>0</v>
      </c>
      <c r="D1234" s="32">
        <v>0</v>
      </c>
    </row>
    <row r="1235" spans="1:4">
      <c r="A1235" s="32">
        <v>11.70323441147049</v>
      </c>
      <c r="B1235" s="32">
        <v>1.5973287791584958</v>
      </c>
      <c r="C1235" s="32">
        <v>0</v>
      </c>
      <c r="D1235" s="32">
        <v>0</v>
      </c>
    </row>
    <row r="1236" spans="1:4">
      <c r="A1236" s="32">
        <v>11.706235411803934</v>
      </c>
      <c r="B1236" s="32">
        <v>1.5988009378859904</v>
      </c>
      <c r="C1236" s="32">
        <v>0</v>
      </c>
      <c r="D1236" s="32">
        <v>0</v>
      </c>
    </row>
    <row r="1237" spans="1:4">
      <c r="A1237" s="32">
        <v>11.709236412137379</v>
      </c>
      <c r="B1237" s="32">
        <v>1.6002726455442653</v>
      </c>
      <c r="C1237" s="32">
        <v>0</v>
      </c>
      <c r="D1237" s="32">
        <v>0</v>
      </c>
    </row>
    <row r="1238" spans="1:4">
      <c r="A1238" s="32">
        <v>11.712237412470824</v>
      </c>
      <c r="B1238" s="32">
        <v>1.6017438974906939</v>
      </c>
      <c r="C1238" s="32">
        <v>0</v>
      </c>
      <c r="D1238" s="32">
        <v>0</v>
      </c>
    </row>
    <row r="1239" spans="1:4">
      <c r="A1239" s="32">
        <v>11.715238412804268</v>
      </c>
      <c r="B1239" s="32">
        <v>1.6032146890826493</v>
      </c>
      <c r="C1239" s="32">
        <v>0</v>
      </c>
      <c r="D1239" s="32">
        <v>0</v>
      </c>
    </row>
    <row r="1240" spans="1:4">
      <c r="A1240" s="32">
        <v>11.718239413137713</v>
      </c>
      <c r="B1240" s="32">
        <v>1.6046850156775057</v>
      </c>
      <c r="C1240" s="32">
        <v>0</v>
      </c>
      <c r="D1240" s="32">
        <v>0</v>
      </c>
    </row>
    <row r="1241" spans="1:4">
      <c r="A1241" s="32">
        <v>11.721240413471158</v>
      </c>
      <c r="B1241" s="32">
        <v>1.6061548726326358</v>
      </c>
      <c r="C1241" s="32">
        <v>0</v>
      </c>
      <c r="D1241" s="32">
        <v>0</v>
      </c>
    </row>
    <row r="1242" spans="1:4">
      <c r="A1242" s="32">
        <v>11.724241413804602</v>
      </c>
      <c r="B1242" s="32">
        <v>1.6076242553054136</v>
      </c>
      <c r="C1242" s="32">
        <v>0</v>
      </c>
      <c r="D1242" s="32">
        <v>0</v>
      </c>
    </row>
    <row r="1243" spans="1:4">
      <c r="A1243" s="32">
        <v>11.727242414138045</v>
      </c>
      <c r="B1243" s="32">
        <v>1.6090931590532116</v>
      </c>
      <c r="C1243" s="32">
        <v>0</v>
      </c>
      <c r="D1243" s="32">
        <v>0</v>
      </c>
    </row>
    <row r="1244" spans="1:4">
      <c r="A1244" s="32">
        <v>11.73024341447149</v>
      </c>
      <c r="B1244" s="32">
        <v>1.6105615792334051</v>
      </c>
      <c r="C1244" s="32">
        <v>0</v>
      </c>
      <c r="D1244" s="32">
        <v>0</v>
      </c>
    </row>
    <row r="1245" spans="1:4">
      <c r="A1245" s="32">
        <v>11.733244414804934</v>
      </c>
      <c r="B1245" s="32">
        <v>1.6120295112033665</v>
      </c>
      <c r="C1245" s="32">
        <v>0</v>
      </c>
      <c r="D1245" s="32">
        <v>0</v>
      </c>
    </row>
    <row r="1246" spans="1:4">
      <c r="A1246" s="32">
        <v>11.736245415138379</v>
      </c>
      <c r="B1246" s="32">
        <v>1.6134969503204695</v>
      </c>
      <c r="C1246" s="32">
        <v>0</v>
      </c>
      <c r="D1246" s="32">
        <v>0</v>
      </c>
    </row>
    <row r="1247" spans="1:4">
      <c r="A1247" s="32">
        <v>11.739246415471824</v>
      </c>
      <c r="B1247" s="32">
        <v>1.6149638919420874</v>
      </c>
      <c r="C1247" s="32">
        <v>0</v>
      </c>
      <c r="D1247" s="32">
        <v>0</v>
      </c>
    </row>
    <row r="1248" spans="1:4">
      <c r="A1248" s="32">
        <v>11.742247415805268</v>
      </c>
      <c r="B1248" s="32">
        <v>1.6164303314255939</v>
      </c>
      <c r="C1248" s="32">
        <v>0</v>
      </c>
      <c r="D1248" s="32">
        <v>0</v>
      </c>
    </row>
    <row r="1249" spans="1:4">
      <c r="A1249" s="32">
        <v>11.745248416138713</v>
      </c>
      <c r="B1249" s="32">
        <v>1.6178962641283623</v>
      </c>
      <c r="C1249" s="32">
        <v>0</v>
      </c>
      <c r="D1249" s="32">
        <v>0</v>
      </c>
    </row>
    <row r="1250" spans="1:4">
      <c r="A1250" s="32">
        <v>11.748249416472158</v>
      </c>
      <c r="B1250" s="32">
        <v>1.6193616854077659</v>
      </c>
      <c r="C1250" s="32">
        <v>0</v>
      </c>
      <c r="D1250" s="32">
        <v>0</v>
      </c>
    </row>
    <row r="1251" spans="1:4">
      <c r="A1251" s="32">
        <v>11.751250416805602</v>
      </c>
      <c r="B1251" s="32">
        <v>1.6208265906211787</v>
      </c>
      <c r="C1251" s="32">
        <v>0</v>
      </c>
      <c r="D1251" s="32">
        <v>0</v>
      </c>
    </row>
    <row r="1252" spans="1:4">
      <c r="A1252" s="32">
        <v>11.754251417139047</v>
      </c>
      <c r="B1252" s="32">
        <v>1.6222909751259738</v>
      </c>
      <c r="C1252" s="32">
        <v>0</v>
      </c>
      <c r="D1252" s="32">
        <v>0</v>
      </c>
    </row>
    <row r="1253" spans="1:4">
      <c r="A1253" s="32">
        <v>11.757252417472492</v>
      </c>
      <c r="B1253" s="32">
        <v>1.6237548342795249</v>
      </c>
      <c r="C1253" s="32">
        <v>0</v>
      </c>
      <c r="D1253" s="32">
        <v>0</v>
      </c>
    </row>
    <row r="1254" spans="1:4">
      <c r="A1254" s="32">
        <v>11.760253417805936</v>
      </c>
      <c r="B1254" s="32">
        <v>1.6252181634392053</v>
      </c>
      <c r="C1254" s="32">
        <v>0</v>
      </c>
      <c r="D1254" s="32">
        <v>0</v>
      </c>
    </row>
    <row r="1255" spans="1:4">
      <c r="A1255" s="32">
        <v>11.763254418139379</v>
      </c>
      <c r="B1255" s="32">
        <v>1.6266809579623878</v>
      </c>
      <c r="C1255" s="32">
        <v>0</v>
      </c>
      <c r="D1255" s="32">
        <v>0</v>
      </c>
    </row>
    <row r="1256" spans="1:4">
      <c r="A1256" s="32">
        <v>11.766255418472824</v>
      </c>
      <c r="B1256" s="32">
        <v>1.6281432132064473</v>
      </c>
      <c r="C1256" s="32">
        <v>0</v>
      </c>
      <c r="D1256" s="32">
        <v>0</v>
      </c>
    </row>
    <row r="1257" spans="1:4">
      <c r="A1257" s="32">
        <v>11.769256418806268</v>
      </c>
      <c r="B1257" s="32">
        <v>1.6296049245287567</v>
      </c>
      <c r="C1257" s="32">
        <v>0</v>
      </c>
      <c r="D1257" s="32">
        <v>0</v>
      </c>
    </row>
    <row r="1258" spans="1:4">
      <c r="A1258" s="32">
        <v>11.772257419139713</v>
      </c>
      <c r="B1258" s="32">
        <v>1.6310660872866896</v>
      </c>
      <c r="C1258" s="32">
        <v>0</v>
      </c>
      <c r="D1258" s="32">
        <v>0</v>
      </c>
    </row>
    <row r="1259" spans="1:4">
      <c r="A1259" s="32">
        <v>11.775258419473158</v>
      </c>
      <c r="B1259" s="32">
        <v>1.6325266968376191</v>
      </c>
      <c r="C1259" s="32">
        <v>0</v>
      </c>
      <c r="D1259" s="32">
        <v>0</v>
      </c>
    </row>
    <row r="1260" spans="1:4">
      <c r="A1260" s="32">
        <v>11.778259419806602</v>
      </c>
      <c r="B1260" s="32">
        <v>1.6339867485389188</v>
      </c>
      <c r="C1260" s="32">
        <v>0</v>
      </c>
      <c r="D1260" s="32">
        <v>0</v>
      </c>
    </row>
    <row r="1261" spans="1:4">
      <c r="A1261" s="32">
        <v>11.781260420140047</v>
      </c>
      <c r="B1261" s="32">
        <v>1.6354462377479624</v>
      </c>
      <c r="C1261" s="32">
        <v>0</v>
      </c>
      <c r="D1261" s="32">
        <v>0</v>
      </c>
    </row>
    <row r="1262" spans="1:4">
      <c r="A1262" s="32">
        <v>11.784261420473491</v>
      </c>
      <c r="B1262" s="32">
        <v>1.6369051598221234</v>
      </c>
      <c r="C1262" s="32">
        <v>0</v>
      </c>
      <c r="D1262" s="32">
        <v>0</v>
      </c>
    </row>
    <row r="1263" spans="1:4">
      <c r="A1263" s="32">
        <v>11.787262420806936</v>
      </c>
      <c r="B1263" s="32">
        <v>1.6383635101187748</v>
      </c>
      <c r="C1263" s="32">
        <v>0</v>
      </c>
      <c r="D1263" s="32">
        <v>0</v>
      </c>
    </row>
    <row r="1264" spans="1:4">
      <c r="A1264" s="32">
        <v>11.790263421140381</v>
      </c>
      <c r="B1264" s="32">
        <v>1.6398212839952906</v>
      </c>
      <c r="C1264" s="32">
        <v>0</v>
      </c>
      <c r="D1264" s="32">
        <v>0</v>
      </c>
    </row>
    <row r="1265" spans="1:4">
      <c r="A1265" s="32">
        <v>11.793264421473825</v>
      </c>
      <c r="B1265" s="32">
        <v>1.641278476809044</v>
      </c>
      <c r="C1265" s="32">
        <v>0</v>
      </c>
      <c r="D1265" s="32">
        <v>0</v>
      </c>
    </row>
    <row r="1266" spans="1:4">
      <c r="A1266" s="32">
        <v>11.796265421807268</v>
      </c>
      <c r="B1266" s="32">
        <v>1.642735083917408</v>
      </c>
      <c r="C1266" s="32">
        <v>0</v>
      </c>
      <c r="D1266" s="32">
        <v>0</v>
      </c>
    </row>
    <row r="1267" spans="1:4">
      <c r="A1267" s="32">
        <v>11.799266422140713</v>
      </c>
      <c r="B1267" s="32">
        <v>1.6441911006777572</v>
      </c>
      <c r="C1267" s="32">
        <v>0</v>
      </c>
      <c r="D1267" s="32">
        <v>0</v>
      </c>
    </row>
    <row r="1268" spans="1:4">
      <c r="A1268" s="32">
        <v>11.802267422474157</v>
      </c>
      <c r="B1268" s="32">
        <v>1.6456465224474648</v>
      </c>
      <c r="C1268" s="32">
        <v>0</v>
      </c>
      <c r="D1268" s="32">
        <v>0</v>
      </c>
    </row>
    <row r="1269" spans="1:4">
      <c r="A1269" s="32">
        <v>11.805268422807602</v>
      </c>
      <c r="B1269" s="32">
        <v>1.6471013445839038</v>
      </c>
      <c r="C1269" s="32">
        <v>0</v>
      </c>
      <c r="D1269" s="32">
        <v>0</v>
      </c>
    </row>
    <row r="1270" spans="1:4">
      <c r="A1270" s="32">
        <v>11.808269423141047</v>
      </c>
      <c r="B1270" s="32">
        <v>1.6485555624444481</v>
      </c>
      <c r="C1270" s="32">
        <v>0</v>
      </c>
      <c r="D1270" s="32">
        <v>0</v>
      </c>
    </row>
    <row r="1271" spans="1:4">
      <c r="A1271" s="32">
        <v>11.811270423474491</v>
      </c>
      <c r="B1271" s="32">
        <v>1.6500091713864711</v>
      </c>
      <c r="C1271" s="32">
        <v>0</v>
      </c>
      <c r="D1271" s="32">
        <v>0</v>
      </c>
    </row>
    <row r="1272" spans="1:4">
      <c r="A1272" s="32">
        <v>11.814271423807936</v>
      </c>
      <c r="B1272" s="32">
        <v>1.6514621667673459</v>
      </c>
      <c r="C1272" s="32">
        <v>0</v>
      </c>
      <c r="D1272" s="32">
        <v>0</v>
      </c>
    </row>
    <row r="1273" spans="1:4">
      <c r="A1273" s="32">
        <v>11.817272424141381</v>
      </c>
      <c r="B1273" s="32">
        <v>1.6529145439444464</v>
      </c>
      <c r="C1273" s="32">
        <v>0</v>
      </c>
      <c r="D1273" s="32">
        <v>0</v>
      </c>
    </row>
    <row r="1274" spans="1:4">
      <c r="A1274" s="32">
        <v>11.820273424474825</v>
      </c>
      <c r="B1274" s="32">
        <v>1.6543662982751459</v>
      </c>
      <c r="C1274" s="32">
        <v>0</v>
      </c>
      <c r="D1274" s="32">
        <v>0</v>
      </c>
    </row>
    <row r="1275" spans="1:4">
      <c r="A1275" s="32">
        <v>11.82327442480827</v>
      </c>
      <c r="B1275" s="32">
        <v>1.6558174251168181</v>
      </c>
      <c r="C1275" s="32">
        <v>0</v>
      </c>
      <c r="D1275" s="32">
        <v>0</v>
      </c>
    </row>
    <row r="1276" spans="1:4">
      <c r="A1276" s="32">
        <v>11.826275425141715</v>
      </c>
      <c r="B1276" s="32">
        <v>1.6572679198268363</v>
      </c>
      <c r="C1276" s="32">
        <v>0</v>
      </c>
      <c r="D1276" s="32">
        <v>0</v>
      </c>
    </row>
    <row r="1277" spans="1:4">
      <c r="A1277" s="32">
        <v>11.829276425475159</v>
      </c>
      <c r="B1277" s="32">
        <v>1.6587177777625739</v>
      </c>
      <c r="C1277" s="32">
        <v>0</v>
      </c>
      <c r="D1277" s="32">
        <v>0</v>
      </c>
    </row>
    <row r="1278" spans="1:4">
      <c r="A1278" s="32">
        <v>11.832277425808602</v>
      </c>
      <c r="B1278" s="32">
        <v>1.6601669942814037</v>
      </c>
      <c r="C1278" s="32">
        <v>0</v>
      </c>
      <c r="D1278" s="32">
        <v>0</v>
      </c>
    </row>
    <row r="1279" spans="1:4">
      <c r="A1279" s="32">
        <v>11.835278426142047</v>
      </c>
      <c r="B1279" s="32">
        <v>1.6616155647407007</v>
      </c>
      <c r="C1279" s="32">
        <v>0</v>
      </c>
      <c r="D1279" s="32">
        <v>0</v>
      </c>
    </row>
    <row r="1280" spans="1:4">
      <c r="A1280" s="32">
        <v>11.838279426475491</v>
      </c>
      <c r="B1280" s="32">
        <v>1.6630634844978378</v>
      </c>
      <c r="C1280" s="32">
        <v>0</v>
      </c>
      <c r="D1280" s="32">
        <v>0</v>
      </c>
    </row>
    <row r="1281" spans="1:4">
      <c r="A1281" s="32">
        <v>11.841280426808936</v>
      </c>
      <c r="B1281" s="32">
        <v>1.6645107489101882</v>
      </c>
      <c r="C1281" s="32">
        <v>0</v>
      </c>
      <c r="D1281" s="32">
        <v>0</v>
      </c>
    </row>
    <row r="1282" spans="1:4">
      <c r="A1282" s="32">
        <v>11.844281427142381</v>
      </c>
      <c r="B1282" s="32">
        <v>1.6659573533351257</v>
      </c>
      <c r="C1282" s="32">
        <v>0</v>
      </c>
      <c r="D1282" s="32">
        <v>0</v>
      </c>
    </row>
    <row r="1283" spans="1:4">
      <c r="A1283" s="32">
        <v>11.847282427475825</v>
      </c>
      <c r="B1283" s="32">
        <v>1.6674032931300236</v>
      </c>
      <c r="C1283" s="32">
        <v>0</v>
      </c>
      <c r="D1283" s="32">
        <v>0</v>
      </c>
    </row>
    <row r="1284" spans="1:4">
      <c r="A1284" s="32">
        <v>11.85028342780927</v>
      </c>
      <c r="B1284" s="32">
        <v>1.6688485636522552</v>
      </c>
      <c r="C1284" s="32">
        <v>0</v>
      </c>
      <c r="D1284" s="32">
        <v>0</v>
      </c>
    </row>
    <row r="1285" spans="1:4">
      <c r="A1285" s="32">
        <v>11.853284428142715</v>
      </c>
      <c r="B1285" s="32">
        <v>1.6702931602591944</v>
      </c>
      <c r="C1285" s="32">
        <v>0</v>
      </c>
      <c r="D1285" s="32">
        <v>0</v>
      </c>
    </row>
    <row r="1286" spans="1:4">
      <c r="A1286" s="32">
        <v>11.856285428476159</v>
      </c>
      <c r="B1286" s="32">
        <v>1.6717370783082144</v>
      </c>
      <c r="C1286" s="32">
        <v>0</v>
      </c>
      <c r="D1286" s="32">
        <v>0</v>
      </c>
    </row>
    <row r="1287" spans="1:4">
      <c r="A1287" s="32">
        <v>11.859286428809604</v>
      </c>
      <c r="B1287" s="32">
        <v>1.6731803131566887</v>
      </c>
      <c r="C1287" s="32">
        <v>0</v>
      </c>
      <c r="D1287" s="32">
        <v>0</v>
      </c>
    </row>
    <row r="1288" spans="1:4">
      <c r="A1288" s="32">
        <v>11.862287429143048</v>
      </c>
      <c r="B1288" s="32">
        <v>1.6746228601619908</v>
      </c>
      <c r="C1288" s="32">
        <v>0</v>
      </c>
      <c r="D1288" s="32">
        <v>0</v>
      </c>
    </row>
    <row r="1289" spans="1:4">
      <c r="A1289" s="32">
        <v>11.865288429476491</v>
      </c>
      <c r="B1289" s="32">
        <v>1.6760647146814935</v>
      </c>
      <c r="C1289" s="32">
        <v>0</v>
      </c>
      <c r="D1289" s="32">
        <v>0</v>
      </c>
    </row>
    <row r="1290" spans="1:4">
      <c r="A1290" s="32">
        <v>11.868289429809936</v>
      </c>
      <c r="B1290" s="32">
        <v>1.6775058720725717</v>
      </c>
      <c r="C1290" s="32">
        <v>0</v>
      </c>
      <c r="D1290" s="32">
        <v>0</v>
      </c>
    </row>
    <row r="1291" spans="1:4">
      <c r="A1291" s="32">
        <v>11.871290430143381</v>
      </c>
      <c r="B1291" s="32">
        <v>1.6789463276925982</v>
      </c>
      <c r="C1291" s="32">
        <v>0</v>
      </c>
      <c r="D1291" s="32">
        <v>0</v>
      </c>
    </row>
    <row r="1292" spans="1:4">
      <c r="A1292" s="32">
        <v>11.874291430476825</v>
      </c>
      <c r="B1292" s="32">
        <v>1.6803860768989467</v>
      </c>
      <c r="C1292" s="32">
        <v>0</v>
      </c>
      <c r="D1292" s="32">
        <v>0</v>
      </c>
    </row>
    <row r="1293" spans="1:4">
      <c r="A1293" s="32">
        <v>11.87729243081027</v>
      </c>
      <c r="B1293" s="32">
        <v>1.6818251150489902</v>
      </c>
      <c r="C1293" s="32">
        <v>0</v>
      </c>
      <c r="D1293" s="32">
        <v>0</v>
      </c>
    </row>
    <row r="1294" spans="1:4">
      <c r="A1294" s="32">
        <v>11.880293431143714</v>
      </c>
      <c r="B1294" s="32">
        <v>1.6832634375001025</v>
      </c>
      <c r="C1294" s="32">
        <v>0</v>
      </c>
      <c r="D1294" s="32">
        <v>0</v>
      </c>
    </row>
    <row r="1295" spans="1:4">
      <c r="A1295" s="32">
        <v>11.883294431477159</v>
      </c>
      <c r="B1295" s="32">
        <v>1.6847010396096569</v>
      </c>
      <c r="C1295" s="32">
        <v>0</v>
      </c>
      <c r="D1295" s="32">
        <v>0</v>
      </c>
    </row>
    <row r="1296" spans="1:4">
      <c r="A1296" s="32">
        <v>11.886295431810604</v>
      </c>
      <c r="B1296" s="32">
        <v>1.6861379167350272</v>
      </c>
      <c r="C1296" s="32">
        <v>0</v>
      </c>
      <c r="D1296" s="32">
        <v>0</v>
      </c>
    </row>
    <row r="1297" spans="1:4">
      <c r="A1297" s="32">
        <v>11.889296432144048</v>
      </c>
      <c r="B1297" s="32">
        <v>1.6875740642335866</v>
      </c>
      <c r="C1297" s="32">
        <v>0</v>
      </c>
      <c r="D1297" s="32">
        <v>0</v>
      </c>
    </row>
    <row r="1298" spans="1:4">
      <c r="A1298" s="32">
        <v>11.892297432477493</v>
      </c>
      <c r="B1298" s="32">
        <v>1.6890094774627087</v>
      </c>
      <c r="C1298" s="32">
        <v>0</v>
      </c>
      <c r="D1298" s="32">
        <v>0</v>
      </c>
    </row>
    <row r="1299" spans="1:4">
      <c r="A1299" s="32">
        <v>11.895298432810938</v>
      </c>
      <c r="B1299" s="32">
        <v>1.690444151779767</v>
      </c>
      <c r="C1299" s="32">
        <v>0</v>
      </c>
      <c r="D1299" s="32">
        <v>0</v>
      </c>
    </row>
    <row r="1300" spans="1:4">
      <c r="A1300" s="32">
        <v>11.898299433144382</v>
      </c>
      <c r="B1300" s="32">
        <v>1.6918780825421349</v>
      </c>
      <c r="C1300" s="32">
        <v>0</v>
      </c>
      <c r="D1300" s="32">
        <v>0</v>
      </c>
    </row>
    <row r="1301" spans="1:4">
      <c r="A1301" s="32">
        <v>11.901300433477825</v>
      </c>
      <c r="B1301" s="32">
        <v>1.6933112651071849</v>
      </c>
      <c r="C1301" s="32">
        <v>0</v>
      </c>
      <c r="D1301" s="32">
        <v>0</v>
      </c>
    </row>
    <row r="1302" spans="1:4">
      <c r="A1302" s="32">
        <v>11.90430143381127</v>
      </c>
      <c r="B1302" s="32">
        <v>1.6947436948322925</v>
      </c>
      <c r="C1302" s="32">
        <v>0</v>
      </c>
      <c r="D1302" s="32">
        <v>0</v>
      </c>
    </row>
    <row r="1303" spans="1:4">
      <c r="A1303" s="32">
        <v>11.907302434144714</v>
      </c>
      <c r="B1303" s="32">
        <v>1.6961753670748303</v>
      </c>
      <c r="C1303" s="32">
        <v>0</v>
      </c>
      <c r="D1303" s="32">
        <v>0</v>
      </c>
    </row>
    <row r="1304" spans="1:4">
      <c r="A1304" s="32">
        <v>11.910303434478159</v>
      </c>
      <c r="B1304" s="32">
        <v>1.6976062771921716</v>
      </c>
      <c r="C1304" s="32">
        <v>0</v>
      </c>
      <c r="D1304" s="32">
        <v>0</v>
      </c>
    </row>
    <row r="1305" spans="1:4">
      <c r="A1305" s="32">
        <v>11.913304434811604</v>
      </c>
      <c r="B1305" s="32">
        <v>1.6990364205416899</v>
      </c>
      <c r="C1305" s="32">
        <v>0</v>
      </c>
      <c r="D1305" s="32">
        <v>0</v>
      </c>
    </row>
    <row r="1306" spans="1:4">
      <c r="A1306" s="32">
        <v>11.916305435145048</v>
      </c>
      <c r="B1306" s="32">
        <v>1.7004657924807587</v>
      </c>
      <c r="C1306" s="32">
        <v>0</v>
      </c>
      <c r="D1306" s="32">
        <v>0</v>
      </c>
    </row>
    <row r="1307" spans="1:4">
      <c r="A1307" s="32">
        <v>11.919306435478493</v>
      </c>
      <c r="B1307" s="32">
        <v>1.7018943883667517</v>
      </c>
      <c r="C1307" s="32">
        <v>0</v>
      </c>
      <c r="D1307" s="32">
        <v>0</v>
      </c>
    </row>
    <row r="1308" spans="1:4">
      <c r="A1308" s="32">
        <v>11.922307435811938</v>
      </c>
      <c r="B1308" s="32">
        <v>1.7033222035570421</v>
      </c>
      <c r="C1308" s="32">
        <v>0</v>
      </c>
      <c r="D1308" s="32">
        <v>0</v>
      </c>
    </row>
    <row r="1309" spans="1:4">
      <c r="A1309" s="32">
        <v>11.925308436145382</v>
      </c>
      <c r="B1309" s="32">
        <v>1.7047492334090035</v>
      </c>
      <c r="C1309" s="32">
        <v>0</v>
      </c>
      <c r="D1309" s="32">
        <v>0</v>
      </c>
    </row>
    <row r="1310" spans="1:4">
      <c r="A1310" s="32">
        <v>11.928309436478827</v>
      </c>
      <c r="B1310" s="32">
        <v>1.7061754732800094</v>
      </c>
      <c r="C1310" s="32">
        <v>0</v>
      </c>
      <c r="D1310" s="32">
        <v>0</v>
      </c>
    </row>
    <row r="1311" spans="1:4">
      <c r="A1311" s="32">
        <v>11.931310436812272</v>
      </c>
      <c r="B1311" s="32">
        <v>1.7076009185274332</v>
      </c>
      <c r="C1311" s="32">
        <v>0</v>
      </c>
      <c r="D1311" s="32">
        <v>0</v>
      </c>
    </row>
    <row r="1312" spans="1:4">
      <c r="A1312" s="32">
        <v>11.934311437145714</v>
      </c>
      <c r="B1312" s="32">
        <v>1.7090255645086476</v>
      </c>
      <c r="C1312" s="32">
        <v>0</v>
      </c>
      <c r="D1312" s="32">
        <v>0</v>
      </c>
    </row>
    <row r="1313" spans="1:4">
      <c r="A1313" s="32">
        <v>11.937312437479159</v>
      </c>
      <c r="B1313" s="32">
        <v>1.7104494065810278</v>
      </c>
      <c r="C1313" s="32">
        <v>0</v>
      </c>
      <c r="D1313" s="32">
        <v>0</v>
      </c>
    </row>
    <row r="1314" spans="1:4">
      <c r="A1314" s="32">
        <v>11.940313437812604</v>
      </c>
      <c r="B1314" s="32">
        <v>1.7118724401019465</v>
      </c>
      <c r="C1314" s="32">
        <v>0</v>
      </c>
      <c r="D1314" s="32">
        <v>0</v>
      </c>
    </row>
    <row r="1315" spans="1:4">
      <c r="A1315" s="32">
        <v>11.943314438146048</v>
      </c>
      <c r="B1315" s="32">
        <v>1.7132946604287771</v>
      </c>
      <c r="C1315" s="32">
        <v>0</v>
      </c>
      <c r="D1315" s="32">
        <v>0</v>
      </c>
    </row>
    <row r="1316" spans="1:4">
      <c r="A1316" s="32">
        <v>11.946315438479493</v>
      </c>
      <c r="B1316" s="32">
        <v>1.7147160629188929</v>
      </c>
      <c r="C1316" s="32">
        <v>0</v>
      </c>
      <c r="D1316" s="32">
        <v>0</v>
      </c>
    </row>
    <row r="1317" spans="1:4">
      <c r="A1317" s="32">
        <v>11.949316438812938</v>
      </c>
      <c r="B1317" s="32">
        <v>1.7161366429296676</v>
      </c>
      <c r="C1317" s="32">
        <v>0</v>
      </c>
      <c r="D1317" s="32">
        <v>0</v>
      </c>
    </row>
    <row r="1318" spans="1:4">
      <c r="A1318" s="32">
        <v>11.952317439146382</v>
      </c>
      <c r="B1318" s="32">
        <v>1.7175563958184747</v>
      </c>
      <c r="C1318" s="32">
        <v>0</v>
      </c>
      <c r="D1318" s="32">
        <v>0</v>
      </c>
    </row>
    <row r="1319" spans="1:4">
      <c r="A1319" s="32">
        <v>11.955318439479827</v>
      </c>
      <c r="B1319" s="32">
        <v>1.7189753169426878</v>
      </c>
      <c r="C1319" s="32">
        <v>0</v>
      </c>
      <c r="D1319" s="32">
        <v>0</v>
      </c>
    </row>
    <row r="1320" spans="1:4">
      <c r="A1320" s="32">
        <v>11.958319439813272</v>
      </c>
      <c r="B1320" s="32">
        <v>1.72039340165968</v>
      </c>
      <c r="C1320" s="32">
        <v>0</v>
      </c>
      <c r="D1320" s="32">
        <v>0</v>
      </c>
    </row>
    <row r="1321" spans="1:4">
      <c r="A1321" s="32">
        <v>11.961320440146716</v>
      </c>
      <c r="B1321" s="32">
        <v>1.7218106453268252</v>
      </c>
      <c r="C1321" s="32">
        <v>0</v>
      </c>
      <c r="D1321" s="32">
        <v>0</v>
      </c>
    </row>
    <row r="1322" spans="1:4">
      <c r="A1322" s="32">
        <v>11.964321440480161</v>
      </c>
      <c r="B1322" s="32">
        <v>1.7232270433014965</v>
      </c>
      <c r="C1322" s="32">
        <v>0</v>
      </c>
      <c r="D1322" s="32">
        <v>0</v>
      </c>
    </row>
    <row r="1323" spans="1:4">
      <c r="A1323" s="32">
        <v>11.967322440813605</v>
      </c>
      <c r="B1323" s="32">
        <v>1.7246425909410676</v>
      </c>
      <c r="C1323" s="32">
        <v>0</v>
      </c>
      <c r="D1323" s="32">
        <v>0</v>
      </c>
    </row>
    <row r="1324" spans="1:4">
      <c r="A1324" s="32">
        <v>11.970323441147048</v>
      </c>
      <c r="B1324" s="32">
        <v>1.7260572836029111</v>
      </c>
      <c r="C1324" s="32">
        <v>0</v>
      </c>
      <c r="D1324" s="32">
        <v>0</v>
      </c>
    </row>
    <row r="1325" spans="1:4">
      <c r="A1325" s="32">
        <v>11.973324441480493</v>
      </c>
      <c r="B1325" s="32">
        <v>1.7274711166444023</v>
      </c>
      <c r="C1325" s="32">
        <v>0</v>
      </c>
      <c r="D1325" s="32">
        <v>0</v>
      </c>
    </row>
    <row r="1326" spans="1:4">
      <c r="A1326" s="32">
        <v>11.976325441813938</v>
      </c>
      <c r="B1326" s="32">
        <v>1.7288840854229137</v>
      </c>
      <c r="C1326" s="32">
        <v>0</v>
      </c>
      <c r="D1326" s="32">
        <v>0</v>
      </c>
    </row>
    <row r="1327" spans="1:4">
      <c r="A1327" s="32">
        <v>11.979326442147382</v>
      </c>
      <c r="B1327" s="32">
        <v>1.7302961852958187</v>
      </c>
      <c r="C1327" s="32">
        <v>0</v>
      </c>
      <c r="D1327" s="32">
        <v>0</v>
      </c>
    </row>
    <row r="1328" spans="1:4">
      <c r="A1328" s="32">
        <v>11.982327442480827</v>
      </c>
      <c r="B1328" s="32">
        <v>1.7317074116204909</v>
      </c>
      <c r="C1328" s="32">
        <v>0</v>
      </c>
      <c r="D1328" s="32">
        <v>0</v>
      </c>
    </row>
    <row r="1329" spans="1:4">
      <c r="A1329" s="32">
        <v>11.985328442814271</v>
      </c>
      <c r="B1329" s="32">
        <v>1.7331177597543039</v>
      </c>
      <c r="C1329" s="32">
        <v>0</v>
      </c>
      <c r="D1329" s="32">
        <v>0</v>
      </c>
    </row>
    <row r="1330" spans="1:4">
      <c r="A1330" s="32">
        <v>11.988329443147716</v>
      </c>
      <c r="B1330" s="32">
        <v>1.7345272250546309</v>
      </c>
      <c r="C1330" s="32">
        <v>0</v>
      </c>
      <c r="D1330" s="32">
        <v>0</v>
      </c>
    </row>
    <row r="1331" spans="1:4">
      <c r="A1331" s="32">
        <v>11.991330443481161</v>
      </c>
      <c r="B1331" s="32">
        <v>1.7359358028788456</v>
      </c>
      <c r="C1331" s="32">
        <v>0</v>
      </c>
      <c r="D1331" s="32">
        <v>0</v>
      </c>
    </row>
    <row r="1332" spans="1:4">
      <c r="A1332" s="32">
        <v>11.994331443814605</v>
      </c>
      <c r="B1332" s="32">
        <v>1.7373434885843215</v>
      </c>
      <c r="C1332" s="32">
        <v>0</v>
      </c>
      <c r="D1332" s="32">
        <v>0</v>
      </c>
    </row>
    <row r="1333" spans="1:4">
      <c r="A1333" s="32">
        <v>11.99733244414805</v>
      </c>
      <c r="B1333" s="32">
        <v>1.738750277528432</v>
      </c>
      <c r="C1333" s="32">
        <v>0</v>
      </c>
      <c r="D1333" s="32">
        <v>0</v>
      </c>
    </row>
    <row r="1334" spans="1:4">
      <c r="A1334" s="32">
        <v>12.000333444481495</v>
      </c>
      <c r="B1334" s="32">
        <v>1.7401561650689414</v>
      </c>
      <c r="C1334" s="32">
        <v>0</v>
      </c>
      <c r="D1334" s="32">
        <v>0</v>
      </c>
    </row>
    <row r="1335" spans="1:4">
      <c r="A1335" s="32">
        <v>12.003334444814937</v>
      </c>
      <c r="B1335" s="32">
        <v>1.7415611469530876</v>
      </c>
      <c r="C1335" s="32">
        <v>0</v>
      </c>
      <c r="D1335" s="32">
        <v>0</v>
      </c>
    </row>
    <row r="1336" spans="1:4">
      <c r="A1336" s="32">
        <v>12.006335445148382</v>
      </c>
      <c r="B1336" s="32">
        <v>1.7429652200484329</v>
      </c>
      <c r="C1336" s="32">
        <v>0</v>
      </c>
      <c r="D1336" s="32">
        <v>0</v>
      </c>
    </row>
    <row r="1337" spans="1:4">
      <c r="A1337" s="32">
        <v>12.009336445481827</v>
      </c>
      <c r="B1337" s="32">
        <v>1.7443683814227495</v>
      </c>
      <c r="C1337" s="32">
        <v>0</v>
      </c>
      <c r="D1337" s="32">
        <v>0</v>
      </c>
    </row>
    <row r="1338" spans="1:4">
      <c r="A1338" s="32">
        <v>12.012337445815271</v>
      </c>
      <c r="B1338" s="32">
        <v>1.7457706281438099</v>
      </c>
      <c r="C1338" s="32">
        <v>0</v>
      </c>
      <c r="D1338" s="32">
        <v>0</v>
      </c>
    </row>
    <row r="1339" spans="1:4">
      <c r="A1339" s="32">
        <v>12.015338446148716</v>
      </c>
      <c r="B1339" s="32">
        <v>1.7471719572793869</v>
      </c>
      <c r="C1339" s="32">
        <v>0</v>
      </c>
      <c r="D1339" s="32">
        <v>0</v>
      </c>
    </row>
    <row r="1340" spans="1:4">
      <c r="A1340" s="32">
        <v>12.018339446482161</v>
      </c>
      <c r="B1340" s="32">
        <v>1.7485723658972527</v>
      </c>
      <c r="C1340" s="32">
        <v>0</v>
      </c>
      <c r="D1340" s="32">
        <v>0</v>
      </c>
    </row>
    <row r="1341" spans="1:4">
      <c r="A1341" s="32">
        <v>12.021340446815605</v>
      </c>
      <c r="B1341" s="32">
        <v>1.7499718510651805</v>
      </c>
      <c r="C1341" s="32">
        <v>0</v>
      </c>
      <c r="D1341" s="32">
        <v>0</v>
      </c>
    </row>
    <row r="1342" spans="1:4">
      <c r="A1342" s="32">
        <v>12.02434144714905</v>
      </c>
      <c r="B1342" s="32">
        <v>1.7513704098509426</v>
      </c>
      <c r="C1342" s="32">
        <v>0</v>
      </c>
      <c r="D1342" s="32">
        <v>0</v>
      </c>
    </row>
    <row r="1343" spans="1:4">
      <c r="A1343" s="32">
        <v>12.027342447482495</v>
      </c>
      <c r="B1343" s="32">
        <v>1.7527680393223115</v>
      </c>
      <c r="C1343" s="32">
        <v>0</v>
      </c>
      <c r="D1343" s="32">
        <v>0</v>
      </c>
    </row>
    <row r="1344" spans="1:4">
      <c r="A1344" s="32">
        <v>12.030343447815939</v>
      </c>
      <c r="B1344" s="32">
        <v>1.7541647365470603</v>
      </c>
      <c r="C1344" s="32">
        <v>0</v>
      </c>
      <c r="D1344" s="32">
        <v>0</v>
      </c>
    </row>
    <row r="1345" spans="1:4">
      <c r="A1345" s="32">
        <v>12.033344448149384</v>
      </c>
      <c r="B1345" s="32">
        <v>1.7555604985929611</v>
      </c>
      <c r="C1345" s="32">
        <v>0</v>
      </c>
      <c r="D1345" s="32">
        <v>0</v>
      </c>
    </row>
    <row r="1346" spans="1:4">
      <c r="A1346" s="32">
        <v>12.036345448482827</v>
      </c>
      <c r="B1346" s="32">
        <v>1.7569553225277863</v>
      </c>
      <c r="C1346" s="32">
        <v>0</v>
      </c>
      <c r="D1346" s="32">
        <v>0</v>
      </c>
    </row>
    <row r="1347" spans="1:4">
      <c r="A1347" s="32">
        <v>12.039346448816271</v>
      </c>
      <c r="B1347" s="32">
        <v>1.7583492054193095</v>
      </c>
      <c r="C1347" s="32">
        <v>0</v>
      </c>
      <c r="D1347" s="32">
        <v>0</v>
      </c>
    </row>
    <row r="1348" spans="1:4">
      <c r="A1348" s="32">
        <v>12.042347449149716</v>
      </c>
      <c r="B1348" s="32">
        <v>1.7597421443353032</v>
      </c>
      <c r="C1348" s="32">
        <v>0</v>
      </c>
      <c r="D1348" s="32">
        <v>0</v>
      </c>
    </row>
    <row r="1349" spans="1:4">
      <c r="A1349" s="32">
        <v>12.045348449483161</v>
      </c>
      <c r="B1349" s="32">
        <v>1.7611341363435395</v>
      </c>
      <c r="C1349" s="32">
        <v>0</v>
      </c>
      <c r="D1349" s="32">
        <v>0</v>
      </c>
    </row>
    <row r="1350" spans="1:4">
      <c r="A1350" s="32">
        <v>12.048349449816605</v>
      </c>
      <c r="B1350" s="32">
        <v>1.7625251785117912</v>
      </c>
      <c r="C1350" s="32">
        <v>0</v>
      </c>
      <c r="D1350" s="32">
        <v>0</v>
      </c>
    </row>
    <row r="1351" spans="1:4">
      <c r="A1351" s="32">
        <v>12.05135045015005</v>
      </c>
      <c r="B1351" s="32">
        <v>1.7639152679078309</v>
      </c>
      <c r="C1351" s="32">
        <v>0</v>
      </c>
      <c r="D1351" s="32">
        <v>0</v>
      </c>
    </row>
    <row r="1352" spans="1:4">
      <c r="A1352" s="32">
        <v>12.054351450483495</v>
      </c>
      <c r="B1352" s="32">
        <v>1.7653044015994315</v>
      </c>
      <c r="C1352" s="32">
        <v>0</v>
      </c>
      <c r="D1352" s="32">
        <v>0</v>
      </c>
    </row>
    <row r="1353" spans="1:4">
      <c r="A1353" s="32">
        <v>12.057352450816939</v>
      </c>
      <c r="B1353" s="32">
        <v>1.7666925766543653</v>
      </c>
      <c r="C1353" s="32">
        <v>0</v>
      </c>
      <c r="D1353" s="32">
        <v>0</v>
      </c>
    </row>
    <row r="1354" spans="1:4">
      <c r="A1354" s="32">
        <v>12.060353451150384</v>
      </c>
      <c r="B1354" s="32">
        <v>1.7680797901404053</v>
      </c>
      <c r="C1354" s="32">
        <v>0</v>
      </c>
      <c r="D1354" s="32">
        <v>0</v>
      </c>
    </row>
    <row r="1355" spans="1:4">
      <c r="A1355" s="32">
        <v>12.063354451483828</v>
      </c>
      <c r="B1355" s="32">
        <v>1.7694660391253236</v>
      </c>
      <c r="C1355" s="32">
        <v>0</v>
      </c>
      <c r="D1355" s="32">
        <v>0</v>
      </c>
    </row>
    <row r="1356" spans="1:4">
      <c r="A1356" s="32">
        <v>12.066355451817273</v>
      </c>
      <c r="B1356" s="32">
        <v>1.7708513206768932</v>
      </c>
      <c r="C1356" s="32">
        <v>0</v>
      </c>
      <c r="D1356" s="32">
        <v>0</v>
      </c>
    </row>
    <row r="1357" spans="1:4">
      <c r="A1357" s="32">
        <v>12.069356452150718</v>
      </c>
      <c r="B1357" s="32">
        <v>1.7722356318628867</v>
      </c>
      <c r="C1357" s="32">
        <v>0</v>
      </c>
      <c r="D1357" s="32">
        <v>0</v>
      </c>
    </row>
    <row r="1358" spans="1:4">
      <c r="A1358" s="32">
        <v>12.072357452484161</v>
      </c>
      <c r="B1358" s="32">
        <v>1.7736189697510758</v>
      </c>
      <c r="C1358" s="32">
        <v>0</v>
      </c>
      <c r="D1358" s="32">
        <v>0</v>
      </c>
    </row>
    <row r="1359" spans="1:4">
      <c r="A1359" s="32">
        <v>12.075358452817605</v>
      </c>
      <c r="B1359" s="32">
        <v>1.775001331409235</v>
      </c>
      <c r="C1359" s="32">
        <v>0</v>
      </c>
      <c r="D1359" s="32">
        <v>0</v>
      </c>
    </row>
    <row r="1360" spans="1:4">
      <c r="A1360" s="32">
        <v>12.07835945315105</v>
      </c>
      <c r="B1360" s="32">
        <v>1.7763827139051358</v>
      </c>
      <c r="C1360" s="32">
        <v>0</v>
      </c>
      <c r="D1360" s="32">
        <v>0</v>
      </c>
    </row>
    <row r="1361" spans="1:4">
      <c r="A1361" s="32">
        <v>12.081360453484494</v>
      </c>
      <c r="B1361" s="32">
        <v>1.7777631143065511</v>
      </c>
      <c r="C1361" s="32">
        <v>0</v>
      </c>
      <c r="D1361" s="32">
        <v>0</v>
      </c>
    </row>
    <row r="1362" spans="1:4">
      <c r="A1362" s="32">
        <v>12.084361453817939</v>
      </c>
      <c r="B1362" s="32">
        <v>1.7791425296812535</v>
      </c>
      <c r="C1362" s="32">
        <v>0</v>
      </c>
      <c r="D1362" s="32">
        <v>0</v>
      </c>
    </row>
    <row r="1363" spans="1:4">
      <c r="A1363" s="32">
        <v>12.087362454151384</v>
      </c>
      <c r="B1363" s="32">
        <v>1.7805209570970155</v>
      </c>
      <c r="C1363" s="32">
        <v>0</v>
      </c>
      <c r="D1363" s="32">
        <v>0</v>
      </c>
    </row>
    <row r="1364" spans="1:4">
      <c r="A1364" s="32">
        <v>12.090363454484828</v>
      </c>
      <c r="B1364" s="32">
        <v>1.7818983936216097</v>
      </c>
      <c r="C1364" s="32">
        <v>0</v>
      </c>
      <c r="D1364" s="32">
        <v>0</v>
      </c>
    </row>
    <row r="1365" spans="1:4">
      <c r="A1365" s="32">
        <v>12.093364454818273</v>
      </c>
      <c r="B1365" s="32">
        <v>1.7832748363228088</v>
      </c>
      <c r="C1365" s="32">
        <v>0</v>
      </c>
      <c r="D1365" s="32">
        <v>0</v>
      </c>
    </row>
    <row r="1366" spans="1:4">
      <c r="A1366" s="32">
        <v>12.096365455151718</v>
      </c>
      <c r="B1366" s="32">
        <v>1.7846502822683856</v>
      </c>
      <c r="C1366" s="32">
        <v>0</v>
      </c>
      <c r="D1366" s="32">
        <v>0</v>
      </c>
    </row>
    <row r="1367" spans="1:4">
      <c r="A1367" s="32">
        <v>12.099366455485162</v>
      </c>
      <c r="B1367" s="32">
        <v>1.7860247285261126</v>
      </c>
      <c r="C1367" s="32">
        <v>0</v>
      </c>
      <c r="D1367" s="32">
        <v>0</v>
      </c>
    </row>
    <row r="1368" spans="1:4">
      <c r="A1368" s="32">
        <v>12.102367455818607</v>
      </c>
      <c r="B1368" s="32">
        <v>1.7873981721637624</v>
      </c>
      <c r="C1368" s="32">
        <v>0</v>
      </c>
      <c r="D1368" s="32">
        <v>0</v>
      </c>
    </row>
    <row r="1369" spans="1:4">
      <c r="A1369" s="32">
        <v>12.10536845615205</v>
      </c>
      <c r="B1369" s="32">
        <v>1.7887706102491068</v>
      </c>
      <c r="C1369" s="32">
        <v>0</v>
      </c>
      <c r="D1369" s="32">
        <v>0</v>
      </c>
    </row>
    <row r="1370" spans="1:4">
      <c r="A1370" s="32">
        <v>12.108369456485494</v>
      </c>
      <c r="B1370" s="32">
        <v>1.7901420398499202</v>
      </c>
      <c r="C1370" s="32">
        <v>0</v>
      </c>
      <c r="D1370" s="32">
        <v>0</v>
      </c>
    </row>
    <row r="1371" spans="1:4">
      <c r="A1371" s="32">
        <v>12.111370456818939</v>
      </c>
      <c r="B1371" s="32">
        <v>1.7915124580339743</v>
      </c>
      <c r="C1371" s="32">
        <v>0</v>
      </c>
      <c r="D1371" s="32">
        <v>0</v>
      </c>
    </row>
    <row r="1372" spans="1:4">
      <c r="A1372" s="32">
        <v>12.114371457152384</v>
      </c>
      <c r="B1372" s="32">
        <v>1.7928818618690416</v>
      </c>
      <c r="C1372" s="32">
        <v>0</v>
      </c>
      <c r="D1372" s="32">
        <v>0</v>
      </c>
    </row>
    <row r="1373" spans="1:4">
      <c r="A1373" s="32">
        <v>12.117372457485828</v>
      </c>
      <c r="B1373" s="32">
        <v>1.794250248422895</v>
      </c>
      <c r="C1373" s="32">
        <v>0</v>
      </c>
      <c r="D1373" s="32">
        <v>0</v>
      </c>
    </row>
    <row r="1374" spans="1:4">
      <c r="A1374" s="32">
        <v>12.120373457819273</v>
      </c>
      <c r="B1374" s="32">
        <v>1.7956176147633072</v>
      </c>
      <c r="C1374" s="32">
        <v>0</v>
      </c>
      <c r="D1374" s="32">
        <v>0</v>
      </c>
    </row>
    <row r="1375" spans="1:4">
      <c r="A1375" s="32">
        <v>12.123374458152718</v>
      </c>
      <c r="B1375" s="32">
        <v>1.7969839579580504</v>
      </c>
      <c r="C1375" s="32">
        <v>0</v>
      </c>
      <c r="D1375" s="32">
        <v>0</v>
      </c>
    </row>
    <row r="1376" spans="1:4">
      <c r="A1376" s="32">
        <v>12.126375458486162</v>
      </c>
      <c r="B1376" s="32">
        <v>1.7983492750748977</v>
      </c>
      <c r="C1376" s="32">
        <v>0</v>
      </c>
      <c r="D1376" s="32">
        <v>0</v>
      </c>
    </row>
    <row r="1377" spans="1:4">
      <c r="A1377" s="32">
        <v>12.129376458819607</v>
      </c>
      <c r="B1377" s="32">
        <v>1.7997135631816215</v>
      </c>
      <c r="C1377" s="32">
        <v>0</v>
      </c>
      <c r="D1377" s="32">
        <v>0</v>
      </c>
    </row>
    <row r="1378" spans="1:4">
      <c r="A1378" s="32">
        <v>12.132377459153052</v>
      </c>
      <c r="B1378" s="32">
        <v>1.8010768193459945</v>
      </c>
      <c r="C1378" s="32">
        <v>0</v>
      </c>
      <c r="D1378" s="32">
        <v>0</v>
      </c>
    </row>
    <row r="1379" spans="1:4">
      <c r="A1379" s="32">
        <v>12.135378459486496</v>
      </c>
      <c r="B1379" s="32">
        <v>1.8024390406357891</v>
      </c>
      <c r="C1379" s="32">
        <v>0</v>
      </c>
      <c r="D1379" s="32">
        <v>0</v>
      </c>
    </row>
    <row r="1380" spans="1:4">
      <c r="A1380" s="32">
        <v>12.138379459819941</v>
      </c>
      <c r="B1380" s="32">
        <v>1.8038002241187783</v>
      </c>
      <c r="C1380" s="32">
        <v>0</v>
      </c>
      <c r="D1380" s="32">
        <v>0</v>
      </c>
    </row>
    <row r="1381" spans="1:4">
      <c r="A1381" s="32">
        <v>12.141380460153384</v>
      </c>
      <c r="B1381" s="32">
        <v>1.8051603668627336</v>
      </c>
      <c r="C1381" s="32">
        <v>0</v>
      </c>
      <c r="D1381" s="32">
        <v>0</v>
      </c>
    </row>
    <row r="1382" spans="1:4">
      <c r="A1382" s="32">
        <v>12.144381460486828</v>
      </c>
      <c r="B1382" s="32">
        <v>1.8065194659354296</v>
      </c>
      <c r="C1382" s="32">
        <v>0</v>
      </c>
      <c r="D1382" s="32">
        <v>0</v>
      </c>
    </row>
    <row r="1383" spans="1:4">
      <c r="A1383" s="32">
        <v>12.147382460820273</v>
      </c>
      <c r="B1383" s="32">
        <v>1.8078775184046378</v>
      </c>
      <c r="C1383" s="32">
        <v>0</v>
      </c>
      <c r="D1383" s="32">
        <v>0</v>
      </c>
    </row>
    <row r="1384" spans="1:4">
      <c r="A1384" s="32">
        <v>12.150383461153718</v>
      </c>
      <c r="B1384" s="32">
        <v>1.8092345213381311</v>
      </c>
      <c r="C1384" s="32">
        <v>0</v>
      </c>
      <c r="D1384" s="32">
        <v>0</v>
      </c>
    </row>
    <row r="1385" spans="1:4">
      <c r="A1385" s="32">
        <v>12.153384461487162</v>
      </c>
      <c r="B1385" s="32">
        <v>1.8105904718036818</v>
      </c>
      <c r="C1385" s="32">
        <v>0</v>
      </c>
      <c r="D1385" s="32">
        <v>0</v>
      </c>
    </row>
    <row r="1386" spans="1:4">
      <c r="A1386" s="32">
        <v>12.156385461820607</v>
      </c>
      <c r="B1386" s="32">
        <v>1.8119453668690628</v>
      </c>
      <c r="C1386" s="32">
        <v>0</v>
      </c>
      <c r="D1386" s="32">
        <v>0</v>
      </c>
    </row>
    <row r="1387" spans="1:4">
      <c r="A1387" s="32">
        <v>12.159386462154052</v>
      </c>
      <c r="B1387" s="32">
        <v>1.8132992036020468</v>
      </c>
      <c r="C1387" s="32">
        <v>0</v>
      </c>
      <c r="D1387" s="32">
        <v>0</v>
      </c>
    </row>
    <row r="1388" spans="1:4">
      <c r="A1388" s="32">
        <v>12.162387462487496</v>
      </c>
      <c r="B1388" s="32">
        <v>1.8146519790704063</v>
      </c>
      <c r="C1388" s="32">
        <v>0</v>
      </c>
      <c r="D1388" s="32">
        <v>0</v>
      </c>
    </row>
    <row r="1389" spans="1:4">
      <c r="A1389" s="32">
        <v>12.165388462820941</v>
      </c>
      <c r="B1389" s="32">
        <v>1.8160036903419139</v>
      </c>
      <c r="C1389" s="32">
        <v>0</v>
      </c>
      <c r="D1389" s="32">
        <v>0</v>
      </c>
    </row>
    <row r="1390" spans="1:4">
      <c r="A1390" s="32">
        <v>12.168389463154385</v>
      </c>
      <c r="B1390" s="32">
        <v>1.8173543344843421</v>
      </c>
      <c r="C1390" s="32">
        <v>0</v>
      </c>
      <c r="D1390" s="32">
        <v>0</v>
      </c>
    </row>
    <row r="1391" spans="1:4">
      <c r="A1391" s="32">
        <v>12.17139046348783</v>
      </c>
      <c r="B1391" s="32">
        <v>1.8187039085654637</v>
      </c>
      <c r="C1391" s="32">
        <v>0</v>
      </c>
      <c r="D1391" s="32">
        <v>0</v>
      </c>
    </row>
    <row r="1392" spans="1:4">
      <c r="A1392" s="32">
        <v>12.174391463821273</v>
      </c>
      <c r="B1392" s="32">
        <v>1.8200524096530508</v>
      </c>
      <c r="C1392" s="32">
        <v>0</v>
      </c>
      <c r="D1392" s="32">
        <v>0</v>
      </c>
    </row>
    <row r="1393" spans="1:4">
      <c r="A1393" s="32">
        <v>12.177392464154718</v>
      </c>
      <c r="B1393" s="32">
        <v>1.8213998348148772</v>
      </c>
      <c r="C1393" s="32">
        <v>0</v>
      </c>
      <c r="D1393" s="32">
        <v>0</v>
      </c>
    </row>
    <row r="1394" spans="1:4">
      <c r="A1394" s="32">
        <v>12.180393464488162</v>
      </c>
      <c r="B1394" s="32">
        <v>1.8227461811187149</v>
      </c>
      <c r="C1394" s="32">
        <v>0</v>
      </c>
      <c r="D1394" s="32">
        <v>0</v>
      </c>
    </row>
    <row r="1395" spans="1:4">
      <c r="A1395" s="32">
        <v>12.183394464821607</v>
      </c>
      <c r="B1395" s="32">
        <v>1.8240914456323365</v>
      </c>
      <c r="C1395" s="32">
        <v>0</v>
      </c>
      <c r="D1395" s="32">
        <v>0</v>
      </c>
    </row>
    <row r="1396" spans="1:4">
      <c r="A1396" s="32">
        <v>12.186395465155051</v>
      </c>
      <c r="B1396" s="32">
        <v>1.8254356254235147</v>
      </c>
      <c r="C1396" s="32">
        <v>0</v>
      </c>
      <c r="D1396" s="32">
        <v>0</v>
      </c>
    </row>
    <row r="1397" spans="1:4">
      <c r="A1397" s="32">
        <v>12.189396465488496</v>
      </c>
      <c r="B1397" s="32">
        <v>1.8267787175600221</v>
      </c>
      <c r="C1397" s="32">
        <v>0</v>
      </c>
      <c r="D1397" s="32">
        <v>0</v>
      </c>
    </row>
    <row r="1398" spans="1:4">
      <c r="A1398" s="32">
        <v>12.192397465821941</v>
      </c>
      <c r="B1398" s="32">
        <v>1.8281207191096314</v>
      </c>
      <c r="C1398" s="32">
        <v>0</v>
      </c>
      <c r="D1398" s="32">
        <v>0</v>
      </c>
    </row>
    <row r="1399" spans="1:4">
      <c r="A1399" s="32">
        <v>12.195398466155385</v>
      </c>
      <c r="B1399" s="32">
        <v>1.829461627140115</v>
      </c>
      <c r="C1399" s="32">
        <v>0</v>
      </c>
      <c r="D1399" s="32">
        <v>0</v>
      </c>
    </row>
    <row r="1400" spans="1:4">
      <c r="A1400" s="32">
        <v>12.19839946648883</v>
      </c>
      <c r="B1400" s="32">
        <v>1.8308014387192457</v>
      </c>
      <c r="C1400" s="32">
        <v>0</v>
      </c>
      <c r="D1400" s="32">
        <v>0</v>
      </c>
    </row>
    <row r="1401" spans="1:4">
      <c r="A1401" s="32">
        <v>12.201400466822275</v>
      </c>
      <c r="B1401" s="32">
        <v>1.8321401509147963</v>
      </c>
      <c r="C1401" s="32">
        <v>0</v>
      </c>
      <c r="D1401" s="32">
        <v>0</v>
      </c>
    </row>
    <row r="1402" spans="1:4">
      <c r="A1402" s="32">
        <v>12.204401467155719</v>
      </c>
      <c r="B1402" s="32">
        <v>1.8334777607945392</v>
      </c>
      <c r="C1402" s="32">
        <v>0</v>
      </c>
      <c r="D1402" s="32">
        <v>0</v>
      </c>
    </row>
    <row r="1403" spans="1:4">
      <c r="A1403" s="32">
        <v>12.207402467489164</v>
      </c>
      <c r="B1403" s="32">
        <v>1.8348142654262471</v>
      </c>
      <c r="C1403" s="32">
        <v>0</v>
      </c>
      <c r="D1403" s="32">
        <v>0</v>
      </c>
    </row>
    <row r="1404" spans="1:4">
      <c r="A1404" s="32">
        <v>12.210403467822607</v>
      </c>
      <c r="B1404" s="32">
        <v>1.8361496618776918</v>
      </c>
      <c r="C1404" s="32">
        <v>0</v>
      </c>
      <c r="D1404" s="32">
        <v>0</v>
      </c>
    </row>
    <row r="1405" spans="1:4">
      <c r="A1405" s="32">
        <v>12.213404468156051</v>
      </c>
      <c r="B1405" s="32">
        <v>1.8374839472166478</v>
      </c>
      <c r="C1405" s="32">
        <v>0</v>
      </c>
      <c r="D1405" s="32">
        <v>0</v>
      </c>
    </row>
    <row r="1406" spans="1:4">
      <c r="A1406" s="32">
        <v>12.216405468489496</v>
      </c>
      <c r="B1406" s="32">
        <v>1.8388171185108864</v>
      </c>
      <c r="C1406" s="32">
        <v>0</v>
      </c>
      <c r="D1406" s="32">
        <v>0</v>
      </c>
    </row>
    <row r="1407" spans="1:4">
      <c r="A1407" s="32">
        <v>12.219406468822941</v>
      </c>
      <c r="B1407" s="32">
        <v>1.8401491728281807</v>
      </c>
      <c r="C1407" s="32">
        <v>0</v>
      </c>
      <c r="D1407" s="32">
        <v>0</v>
      </c>
    </row>
    <row r="1408" spans="1:4">
      <c r="A1408" s="32">
        <v>12.222407469156385</v>
      </c>
      <c r="B1408" s="32">
        <v>1.841480107236303</v>
      </c>
      <c r="C1408" s="32">
        <v>0</v>
      </c>
      <c r="D1408" s="32">
        <v>0</v>
      </c>
    </row>
    <row r="1409" spans="1:4">
      <c r="A1409" s="32">
        <v>12.22540846948983</v>
      </c>
      <c r="B1409" s="32">
        <v>1.8428099188030262</v>
      </c>
      <c r="C1409" s="32">
        <v>0</v>
      </c>
      <c r="D1409" s="32">
        <v>0</v>
      </c>
    </row>
    <row r="1410" spans="1:4">
      <c r="A1410" s="32">
        <v>12.228409469823275</v>
      </c>
      <c r="B1410" s="32">
        <v>1.8441386045961228</v>
      </c>
      <c r="C1410" s="32">
        <v>0</v>
      </c>
      <c r="D1410" s="32">
        <v>0</v>
      </c>
    </row>
    <row r="1411" spans="1:4">
      <c r="A1411" s="32">
        <v>12.231410470156719</v>
      </c>
      <c r="B1411" s="32">
        <v>1.8454661616833656</v>
      </c>
      <c r="C1411" s="32">
        <v>0</v>
      </c>
      <c r="D1411" s="32">
        <v>0</v>
      </c>
    </row>
    <row r="1412" spans="1:4">
      <c r="A1412" s="32">
        <v>12.234411470490164</v>
      </c>
      <c r="B1412" s="32">
        <v>1.846792587132527</v>
      </c>
      <c r="C1412" s="32">
        <v>0</v>
      </c>
      <c r="D1412" s="32">
        <v>0</v>
      </c>
    </row>
    <row r="1413" spans="1:4">
      <c r="A1413" s="32">
        <v>12.237412470823609</v>
      </c>
      <c r="B1413" s="32">
        <v>1.8481178780113798</v>
      </c>
      <c r="C1413" s="32">
        <v>0</v>
      </c>
      <c r="D1413" s="32">
        <v>0</v>
      </c>
    </row>
    <row r="1414" spans="1:4">
      <c r="A1414" s="32">
        <v>12.240413471157053</v>
      </c>
      <c r="B1414" s="32">
        <v>1.8494420313876965</v>
      </c>
      <c r="C1414" s="32">
        <v>0</v>
      </c>
      <c r="D1414" s="32">
        <v>0</v>
      </c>
    </row>
    <row r="1415" spans="1:4">
      <c r="A1415" s="32">
        <v>12.243414471490496</v>
      </c>
      <c r="B1415" s="32">
        <v>1.8507650443292489</v>
      </c>
      <c r="C1415" s="32">
        <v>0</v>
      </c>
      <c r="D1415" s="32">
        <v>0</v>
      </c>
    </row>
    <row r="1416" spans="1:4">
      <c r="A1416" s="32">
        <v>12.246415471823941</v>
      </c>
      <c r="B1416" s="32">
        <v>1.8520869139038114</v>
      </c>
      <c r="C1416" s="32">
        <v>0</v>
      </c>
      <c r="D1416" s="32">
        <v>0</v>
      </c>
    </row>
    <row r="1417" spans="1:4">
      <c r="A1417" s="32">
        <v>12.249416472157385</v>
      </c>
      <c r="B1417" s="32">
        <v>1.8534076371791559</v>
      </c>
      <c r="C1417" s="32">
        <v>0</v>
      </c>
      <c r="D1417" s="32">
        <v>0</v>
      </c>
    </row>
    <row r="1418" spans="1:4">
      <c r="A1418" s="32">
        <v>12.25241747249083</v>
      </c>
      <c r="B1418" s="32">
        <v>1.8547272112230548</v>
      </c>
      <c r="C1418" s="32">
        <v>0</v>
      </c>
      <c r="D1418" s="32">
        <v>0</v>
      </c>
    </row>
    <row r="1419" spans="1:4">
      <c r="A1419" s="32">
        <v>12.255418472824275</v>
      </c>
      <c r="B1419" s="32">
        <v>1.8560456331032809</v>
      </c>
      <c r="C1419" s="32">
        <v>0</v>
      </c>
      <c r="D1419" s="32">
        <v>0</v>
      </c>
    </row>
    <row r="1420" spans="1:4">
      <c r="A1420" s="32">
        <v>12.258419473157719</v>
      </c>
      <c r="B1420" s="32">
        <v>1.8573628998876066</v>
      </c>
      <c r="C1420" s="32">
        <v>0</v>
      </c>
      <c r="D1420" s="32">
        <v>0</v>
      </c>
    </row>
    <row r="1421" spans="1:4">
      <c r="A1421" s="32">
        <v>12.261420473491164</v>
      </c>
      <c r="B1421" s="32">
        <v>1.858679008643805</v>
      </c>
      <c r="C1421" s="32">
        <v>0</v>
      </c>
      <c r="D1421" s="32">
        <v>0</v>
      </c>
    </row>
    <row r="1422" spans="1:4">
      <c r="A1422" s="32">
        <v>12.264421473824608</v>
      </c>
      <c r="B1422" s="32">
        <v>1.8599939564396482</v>
      </c>
      <c r="C1422" s="32">
        <v>0</v>
      </c>
      <c r="D1422" s="32">
        <v>0</v>
      </c>
    </row>
    <row r="1423" spans="1:4">
      <c r="A1423" s="32">
        <v>12.267422474158053</v>
      </c>
      <c r="B1423" s="32">
        <v>1.861307740342909</v>
      </c>
      <c r="C1423" s="32">
        <v>0</v>
      </c>
      <c r="D1423" s="32">
        <v>0</v>
      </c>
    </row>
    <row r="1424" spans="1:4">
      <c r="A1424" s="32">
        <v>12.270423474491498</v>
      </c>
      <c r="B1424" s="32">
        <v>1.8626203574213605</v>
      </c>
      <c r="C1424" s="32">
        <v>0</v>
      </c>
      <c r="D1424" s="32">
        <v>0</v>
      </c>
    </row>
    <row r="1425" spans="1:4">
      <c r="A1425" s="32">
        <v>12.273424474824942</v>
      </c>
      <c r="B1425" s="32">
        <v>1.8639318047427744</v>
      </c>
      <c r="C1425" s="32">
        <v>0</v>
      </c>
      <c r="D1425" s="32">
        <v>0</v>
      </c>
    </row>
    <row r="1426" spans="1:4">
      <c r="A1426" s="32">
        <v>12.276425475158387</v>
      </c>
      <c r="B1426" s="32">
        <v>1.8652420793749243</v>
      </c>
      <c r="C1426" s="32">
        <v>0</v>
      </c>
      <c r="D1426" s="32">
        <v>0</v>
      </c>
    </row>
    <row r="1427" spans="1:4">
      <c r="A1427" s="32">
        <v>12.27942647549183</v>
      </c>
      <c r="B1427" s="32">
        <v>1.8665511783855815</v>
      </c>
      <c r="C1427" s="32">
        <v>0</v>
      </c>
      <c r="D1427" s="32">
        <v>0</v>
      </c>
    </row>
    <row r="1428" spans="1:4">
      <c r="A1428" s="32">
        <v>12.282427475825274</v>
      </c>
      <c r="B1428" s="32">
        <v>1.8678590988425201</v>
      </c>
      <c r="C1428" s="32">
        <v>0</v>
      </c>
      <c r="D1428" s="32">
        <v>0</v>
      </c>
    </row>
    <row r="1429" spans="1:4">
      <c r="A1429" s="32">
        <v>12.285428476158719</v>
      </c>
      <c r="B1429" s="32">
        <v>1.8691658378135123</v>
      </c>
      <c r="C1429" s="32">
        <v>0</v>
      </c>
      <c r="D1429" s="32">
        <v>0</v>
      </c>
    </row>
    <row r="1430" spans="1:4">
      <c r="A1430" s="32">
        <v>12.288429476492164</v>
      </c>
      <c r="B1430" s="32">
        <v>1.8704713923663308</v>
      </c>
      <c r="C1430" s="32">
        <v>0</v>
      </c>
      <c r="D1430" s="32">
        <v>0</v>
      </c>
    </row>
    <row r="1431" spans="1:4">
      <c r="A1431" s="32">
        <v>12.291430476825608</v>
      </c>
      <c r="B1431" s="32">
        <v>1.8717757595687479</v>
      </c>
      <c r="C1431" s="32">
        <v>0</v>
      </c>
      <c r="D1431" s="32">
        <v>0</v>
      </c>
    </row>
    <row r="1432" spans="1:4">
      <c r="A1432" s="32">
        <v>12.294431477159053</v>
      </c>
      <c r="B1432" s="32">
        <v>1.8730789364885363</v>
      </c>
      <c r="C1432" s="32">
        <v>0</v>
      </c>
      <c r="D1432" s="32">
        <v>0</v>
      </c>
    </row>
    <row r="1433" spans="1:4">
      <c r="A1433" s="32">
        <v>12.297432477492498</v>
      </c>
      <c r="B1433" s="32">
        <v>1.8743809201934687</v>
      </c>
      <c r="C1433" s="32">
        <v>0</v>
      </c>
      <c r="D1433" s="32">
        <v>0</v>
      </c>
    </row>
    <row r="1434" spans="1:4">
      <c r="A1434" s="32">
        <v>12.300433477825942</v>
      </c>
      <c r="B1434" s="32">
        <v>1.8756817077513179</v>
      </c>
      <c r="C1434" s="32">
        <v>0</v>
      </c>
      <c r="D1434" s="32">
        <v>0</v>
      </c>
    </row>
    <row r="1435" spans="1:4">
      <c r="A1435" s="32">
        <v>12.303434478159387</v>
      </c>
      <c r="B1435" s="32">
        <v>1.8769812962298562</v>
      </c>
      <c r="C1435" s="32">
        <v>0</v>
      </c>
      <c r="D1435" s="32">
        <v>0</v>
      </c>
    </row>
    <row r="1436" spans="1:4">
      <c r="A1436" s="32">
        <v>12.306435478492832</v>
      </c>
      <c r="B1436" s="32">
        <v>1.8782796826968564</v>
      </c>
      <c r="C1436" s="32">
        <v>0</v>
      </c>
      <c r="D1436" s="32">
        <v>0</v>
      </c>
    </row>
    <row r="1437" spans="1:4">
      <c r="A1437" s="32">
        <v>12.309436478826276</v>
      </c>
      <c r="B1437" s="32">
        <v>1.8795768642200912</v>
      </c>
      <c r="C1437" s="32">
        <v>0</v>
      </c>
      <c r="D1437" s="32">
        <v>0</v>
      </c>
    </row>
    <row r="1438" spans="1:4">
      <c r="A1438" s="32">
        <v>12.312437479159719</v>
      </c>
      <c r="B1438" s="32">
        <v>1.8808728378673325</v>
      </c>
      <c r="C1438" s="32">
        <v>0</v>
      </c>
      <c r="D1438" s="32">
        <v>0</v>
      </c>
    </row>
    <row r="1439" spans="1:4">
      <c r="A1439" s="32">
        <v>12.315438479493164</v>
      </c>
      <c r="B1439" s="32">
        <v>1.8821676007063541</v>
      </c>
      <c r="C1439" s="32">
        <v>0</v>
      </c>
      <c r="D1439" s="32">
        <v>0</v>
      </c>
    </row>
    <row r="1440" spans="1:4">
      <c r="A1440" s="32">
        <v>12.318439479826608</v>
      </c>
      <c r="B1440" s="32">
        <v>1.8834611498049285</v>
      </c>
      <c r="C1440" s="32">
        <v>0</v>
      </c>
      <c r="D1440" s="32">
        <v>0</v>
      </c>
    </row>
    <row r="1441" spans="1:4">
      <c r="A1441" s="32">
        <v>12.321440480160053</v>
      </c>
      <c r="B1441" s="32">
        <v>1.8847534822308276</v>
      </c>
      <c r="C1441" s="32">
        <v>0</v>
      </c>
      <c r="D1441" s="32">
        <v>0</v>
      </c>
    </row>
    <row r="1442" spans="1:4">
      <c r="A1442" s="32">
        <v>12.324441480493498</v>
      </c>
      <c r="B1442" s="32">
        <v>1.8860445950518248</v>
      </c>
      <c r="C1442" s="32">
        <v>0</v>
      </c>
      <c r="D1442" s="32">
        <v>0</v>
      </c>
    </row>
    <row r="1443" spans="1:4">
      <c r="A1443" s="32">
        <v>12.327442480826942</v>
      </c>
      <c r="B1443" s="32">
        <v>1.8873344853356919</v>
      </c>
      <c r="C1443" s="32">
        <v>0</v>
      </c>
      <c r="D1443" s="32">
        <v>0</v>
      </c>
    </row>
    <row r="1444" spans="1:4">
      <c r="A1444" s="32">
        <v>12.330443481160387</v>
      </c>
      <c r="B1444" s="32">
        <v>1.8886231501502022</v>
      </c>
      <c r="C1444" s="32">
        <v>0</v>
      </c>
      <c r="D1444" s="32">
        <v>0</v>
      </c>
    </row>
    <row r="1445" spans="1:4">
      <c r="A1445" s="32">
        <v>12.333444481493832</v>
      </c>
      <c r="B1445" s="32">
        <v>1.8899105865631283</v>
      </c>
      <c r="C1445" s="32">
        <v>0</v>
      </c>
      <c r="D1445" s="32">
        <v>0</v>
      </c>
    </row>
    <row r="1446" spans="1:4">
      <c r="A1446" s="32">
        <v>12.336445481827276</v>
      </c>
      <c r="B1446" s="32">
        <v>1.8911967916422423</v>
      </c>
      <c r="C1446" s="32">
        <v>0</v>
      </c>
      <c r="D1446" s="32">
        <v>0</v>
      </c>
    </row>
    <row r="1447" spans="1:4">
      <c r="A1447" s="32">
        <v>12.339446482160721</v>
      </c>
      <c r="B1447" s="32">
        <v>1.8924817624553174</v>
      </c>
      <c r="C1447" s="32">
        <v>0</v>
      </c>
      <c r="D1447" s="32">
        <v>0</v>
      </c>
    </row>
    <row r="1448" spans="1:4">
      <c r="A1448" s="32">
        <v>12.342447482494165</v>
      </c>
      <c r="B1448" s="32">
        <v>1.8937654960701258</v>
      </c>
      <c r="C1448" s="32">
        <v>0</v>
      </c>
      <c r="D1448" s="32">
        <v>0</v>
      </c>
    </row>
    <row r="1449" spans="1:4">
      <c r="A1449" s="32">
        <v>12.345448482827608</v>
      </c>
      <c r="B1449" s="32">
        <v>1.8950479895544396</v>
      </c>
      <c r="C1449" s="32">
        <v>0</v>
      </c>
      <c r="D1449" s="32">
        <v>0</v>
      </c>
    </row>
    <row r="1450" spans="1:4">
      <c r="A1450" s="32">
        <v>12.348449483161053</v>
      </c>
      <c r="B1450" s="32">
        <v>1.8963292399760332</v>
      </c>
      <c r="C1450" s="32">
        <v>0</v>
      </c>
      <c r="D1450" s="32">
        <v>0</v>
      </c>
    </row>
    <row r="1451" spans="1:4">
      <c r="A1451" s="32">
        <v>12.351450483494498</v>
      </c>
      <c r="B1451" s="32">
        <v>1.897609244402678</v>
      </c>
      <c r="C1451" s="32">
        <v>0</v>
      </c>
      <c r="D1451" s="32">
        <v>0</v>
      </c>
    </row>
    <row r="1452" spans="1:4">
      <c r="A1452" s="32">
        <v>12.354451483827942</v>
      </c>
      <c r="B1452" s="32">
        <v>1.8988879999021469</v>
      </c>
      <c r="C1452" s="32">
        <v>0</v>
      </c>
      <c r="D1452" s="32">
        <v>0</v>
      </c>
    </row>
    <row r="1453" spans="1:4">
      <c r="A1453" s="32">
        <v>12.357452484161387</v>
      </c>
      <c r="B1453" s="32">
        <v>1.9001655035422125</v>
      </c>
      <c r="C1453" s="32">
        <v>0</v>
      </c>
      <c r="D1453" s="32">
        <v>0</v>
      </c>
    </row>
    <row r="1454" spans="1:4">
      <c r="A1454" s="32">
        <v>12.360453484494831</v>
      </c>
      <c r="B1454" s="32">
        <v>1.9014417523906473</v>
      </c>
      <c r="C1454" s="32">
        <v>0</v>
      </c>
      <c r="D1454" s="32">
        <v>0</v>
      </c>
    </row>
    <row r="1455" spans="1:4">
      <c r="A1455" s="32">
        <v>12.363454484828276</v>
      </c>
      <c r="B1455" s="32">
        <v>1.9027167435152239</v>
      </c>
      <c r="C1455" s="32">
        <v>0</v>
      </c>
      <c r="D1455" s="32">
        <v>0</v>
      </c>
    </row>
    <row r="1456" spans="1:4">
      <c r="A1456" s="32">
        <v>12.366455485161721</v>
      </c>
      <c r="B1456" s="32">
        <v>1.9039904739837152</v>
      </c>
      <c r="C1456" s="32">
        <v>0</v>
      </c>
      <c r="D1456" s="32">
        <v>0</v>
      </c>
    </row>
    <row r="1457" spans="1:4">
      <c r="A1457" s="32">
        <v>12.369456485495165</v>
      </c>
      <c r="B1457" s="32">
        <v>1.9052629408638939</v>
      </c>
      <c r="C1457" s="32">
        <v>0</v>
      </c>
      <c r="D1457" s="32">
        <v>0</v>
      </c>
    </row>
    <row r="1458" spans="1:4">
      <c r="A1458" s="32">
        <v>12.37245748582861</v>
      </c>
      <c r="B1458" s="32">
        <v>1.9065341412235324</v>
      </c>
      <c r="C1458" s="32">
        <v>0</v>
      </c>
      <c r="D1458" s="32">
        <v>0</v>
      </c>
    </row>
    <row r="1459" spans="1:4">
      <c r="A1459" s="32">
        <v>12.375458486162055</v>
      </c>
      <c r="B1459" s="32">
        <v>1.9078040721304033</v>
      </c>
      <c r="C1459" s="32">
        <v>0</v>
      </c>
      <c r="D1459" s="32">
        <v>0</v>
      </c>
    </row>
    <row r="1460" spans="1:4">
      <c r="A1460" s="32">
        <v>12.378459486495499</v>
      </c>
      <c r="B1460" s="32">
        <v>1.9090727306522792</v>
      </c>
      <c r="C1460" s="32">
        <v>0</v>
      </c>
      <c r="D1460" s="32">
        <v>0</v>
      </c>
    </row>
    <row r="1461" spans="1:4">
      <c r="A1461" s="32">
        <v>12.381460486828942</v>
      </c>
      <c r="B1461" s="32">
        <v>1.910340113856932</v>
      </c>
      <c r="C1461" s="32">
        <v>0</v>
      </c>
      <c r="D1461" s="32">
        <v>0</v>
      </c>
    </row>
    <row r="1462" spans="1:4">
      <c r="A1462" s="32">
        <v>12.384461487162387</v>
      </c>
      <c r="B1462" s="32">
        <v>1.9116062188121361</v>
      </c>
      <c r="C1462" s="32">
        <v>0</v>
      </c>
      <c r="D1462" s="32">
        <v>0</v>
      </c>
    </row>
    <row r="1463" spans="1:4">
      <c r="A1463" s="32">
        <v>12.387462487495831</v>
      </c>
      <c r="B1463" s="32">
        <v>1.9128710425856632</v>
      </c>
      <c r="C1463" s="32">
        <v>0</v>
      </c>
      <c r="D1463" s="32">
        <v>0</v>
      </c>
    </row>
    <row r="1464" spans="1:4">
      <c r="A1464" s="32">
        <v>12.390463487829276</v>
      </c>
      <c r="B1464" s="32">
        <v>1.914134582245286</v>
      </c>
      <c r="C1464" s="32">
        <v>0</v>
      </c>
      <c r="D1464" s="32">
        <v>0</v>
      </c>
    </row>
    <row r="1465" spans="1:4">
      <c r="A1465" s="32">
        <v>12.393464488162721</v>
      </c>
      <c r="B1465" s="32">
        <v>1.9153968348587771</v>
      </c>
      <c r="C1465" s="32">
        <v>0</v>
      </c>
      <c r="D1465" s="32">
        <v>0</v>
      </c>
    </row>
    <row r="1466" spans="1:4">
      <c r="A1466" s="32">
        <v>12.396465488496165</v>
      </c>
      <c r="B1466" s="32">
        <v>1.916657797493909</v>
      </c>
      <c r="C1466" s="32">
        <v>0</v>
      </c>
      <c r="D1466" s="32">
        <v>0</v>
      </c>
    </row>
    <row r="1467" spans="1:4">
      <c r="A1467" s="32">
        <v>12.39946648882961</v>
      </c>
      <c r="B1467" s="32">
        <v>1.9179174672184542</v>
      </c>
      <c r="C1467" s="32">
        <v>0</v>
      </c>
      <c r="D1467" s="32">
        <v>0</v>
      </c>
    </row>
    <row r="1468" spans="1:4">
      <c r="A1468" s="32">
        <v>12.402467489163055</v>
      </c>
      <c r="B1468" s="32">
        <v>1.919175841100186</v>
      </c>
      <c r="C1468" s="32">
        <v>0</v>
      </c>
      <c r="D1468" s="32">
        <v>0</v>
      </c>
    </row>
    <row r="1469" spans="1:4">
      <c r="A1469" s="32">
        <v>12.405468489496499</v>
      </c>
      <c r="B1469" s="32">
        <v>1.9204329162068763</v>
      </c>
      <c r="C1469" s="32">
        <v>0</v>
      </c>
      <c r="D1469" s="32">
        <v>0</v>
      </c>
    </row>
    <row r="1470" spans="1:4">
      <c r="A1470" s="32">
        <v>12.408469489829944</v>
      </c>
      <c r="B1470" s="32">
        <v>1.9216886896062984</v>
      </c>
      <c r="C1470" s="32">
        <v>0</v>
      </c>
      <c r="D1470" s="32">
        <v>0</v>
      </c>
    </row>
    <row r="1471" spans="1:4">
      <c r="A1471" s="32">
        <v>12.411470490163389</v>
      </c>
      <c r="B1471" s="32">
        <v>1.9229431583662242</v>
      </c>
      <c r="C1471" s="32">
        <v>0</v>
      </c>
      <c r="D1471" s="32">
        <v>0</v>
      </c>
    </row>
    <row r="1472" spans="1:4">
      <c r="A1472" s="32">
        <v>12.414471490496831</v>
      </c>
      <c r="B1472" s="32">
        <v>1.924196319554426</v>
      </c>
      <c r="C1472" s="32">
        <v>0</v>
      </c>
      <c r="D1472" s="32">
        <v>0</v>
      </c>
    </row>
    <row r="1473" spans="1:4">
      <c r="A1473" s="32">
        <v>12.417472490830276</v>
      </c>
      <c r="B1473" s="32">
        <v>1.9254481702386781</v>
      </c>
      <c r="C1473" s="32">
        <v>0</v>
      </c>
      <c r="D1473" s="32">
        <v>0</v>
      </c>
    </row>
    <row r="1474" spans="1:4">
      <c r="A1474" s="32">
        <v>12.420473491163721</v>
      </c>
      <c r="B1474" s="32">
        <v>1.9266987074867521</v>
      </c>
      <c r="C1474" s="32">
        <v>0</v>
      </c>
      <c r="D1474" s="32">
        <v>0</v>
      </c>
    </row>
    <row r="1475" spans="1:4">
      <c r="A1475" s="32">
        <v>12.423474491497165</v>
      </c>
      <c r="B1475" s="32">
        <v>1.9279479283664207</v>
      </c>
      <c r="C1475" s="32">
        <v>0</v>
      </c>
      <c r="D1475" s="32">
        <v>0</v>
      </c>
    </row>
    <row r="1476" spans="1:4">
      <c r="A1476" s="32">
        <v>12.42647549183061</v>
      </c>
      <c r="B1476" s="32">
        <v>1.9291958299454564</v>
      </c>
      <c r="C1476" s="32">
        <v>0</v>
      </c>
      <c r="D1476" s="32">
        <v>0</v>
      </c>
    </row>
    <row r="1477" spans="1:4">
      <c r="A1477" s="32">
        <v>12.429476492164055</v>
      </c>
      <c r="B1477" s="32">
        <v>1.9304424092916321</v>
      </c>
      <c r="C1477" s="32">
        <v>0</v>
      </c>
      <c r="D1477" s="32">
        <v>0</v>
      </c>
    </row>
    <row r="1478" spans="1:4">
      <c r="A1478" s="32">
        <v>12.432477492497499</v>
      </c>
      <c r="B1478" s="32">
        <v>1.9316876634727203</v>
      </c>
      <c r="C1478" s="32">
        <v>0</v>
      </c>
      <c r="D1478" s="32">
        <v>0</v>
      </c>
    </row>
    <row r="1479" spans="1:4">
      <c r="A1479" s="32">
        <v>12.435478492830944</v>
      </c>
      <c r="B1479" s="32">
        <v>1.9329315895564936</v>
      </c>
      <c r="C1479" s="32">
        <v>0</v>
      </c>
      <c r="D1479" s="32">
        <v>0</v>
      </c>
    </row>
    <row r="1480" spans="1:4">
      <c r="A1480" s="32">
        <v>12.438479493164389</v>
      </c>
      <c r="B1480" s="32">
        <v>1.9341741846107248</v>
      </c>
      <c r="C1480" s="32">
        <v>0</v>
      </c>
      <c r="D1480" s="32">
        <v>0</v>
      </c>
    </row>
    <row r="1481" spans="1:4">
      <c r="A1481" s="32">
        <v>12.441480493497833</v>
      </c>
      <c r="B1481" s="32">
        <v>1.9354154457031862</v>
      </c>
      <c r="C1481" s="32">
        <v>0</v>
      </c>
      <c r="D1481" s="32">
        <v>0</v>
      </c>
    </row>
    <row r="1482" spans="1:4">
      <c r="A1482" s="32">
        <v>12.444481493831278</v>
      </c>
      <c r="B1482" s="32">
        <v>1.9366553699016509</v>
      </c>
      <c r="C1482" s="32">
        <v>0</v>
      </c>
      <c r="D1482" s="32">
        <v>0</v>
      </c>
    </row>
    <row r="1483" spans="1:4">
      <c r="A1483" s="32">
        <v>12.447482494164722</v>
      </c>
      <c r="B1483" s="32">
        <v>1.9378939542738911</v>
      </c>
      <c r="C1483" s="32">
        <v>0</v>
      </c>
      <c r="D1483" s="32">
        <v>0</v>
      </c>
    </row>
    <row r="1484" spans="1:4">
      <c r="A1484" s="32">
        <v>12.450483494498165</v>
      </c>
      <c r="B1484" s="32">
        <v>1.9391311958876789</v>
      </c>
      <c r="C1484" s="32">
        <v>0</v>
      </c>
      <c r="D1484" s="32">
        <v>0</v>
      </c>
    </row>
    <row r="1485" spans="1:4">
      <c r="A1485" s="32">
        <v>12.45348449483161</v>
      </c>
      <c r="B1485" s="32">
        <v>1.9403670918107883</v>
      </c>
      <c r="C1485" s="32">
        <v>0</v>
      </c>
      <c r="D1485" s="32">
        <v>0</v>
      </c>
    </row>
    <row r="1486" spans="1:4">
      <c r="A1486" s="32">
        <v>12.456485495165055</v>
      </c>
      <c r="B1486" s="32">
        <v>1.9416016391109914</v>
      </c>
      <c r="C1486" s="32">
        <v>0</v>
      </c>
      <c r="D1486" s="32">
        <v>0</v>
      </c>
    </row>
    <row r="1487" spans="1:4">
      <c r="A1487" s="32">
        <v>12.459486495498499</v>
      </c>
      <c r="B1487" s="32">
        <v>1.9428348348560607</v>
      </c>
      <c r="C1487" s="32">
        <v>0</v>
      </c>
      <c r="D1487" s="32">
        <v>0</v>
      </c>
    </row>
    <row r="1488" spans="1:4">
      <c r="A1488" s="32">
        <v>12.462487495831944</v>
      </c>
      <c r="B1488" s="32">
        <v>1.9440666761137688</v>
      </c>
      <c r="C1488" s="32">
        <v>0</v>
      </c>
      <c r="D1488" s="32">
        <v>0</v>
      </c>
    </row>
    <row r="1489" spans="1:4">
      <c r="A1489" s="32">
        <v>12.465488496165388</v>
      </c>
      <c r="B1489" s="32">
        <v>1.9452971599518882</v>
      </c>
      <c r="C1489" s="32">
        <v>0</v>
      </c>
      <c r="D1489" s="32">
        <v>0</v>
      </c>
    </row>
    <row r="1490" spans="1:4">
      <c r="A1490" s="32">
        <v>12.468489496498833</v>
      </c>
      <c r="B1490" s="32">
        <v>1.946526283438192</v>
      </c>
      <c r="C1490" s="32">
        <v>0</v>
      </c>
      <c r="D1490" s="32">
        <v>0</v>
      </c>
    </row>
    <row r="1491" spans="1:4">
      <c r="A1491" s="32">
        <v>12.471490496832278</v>
      </c>
      <c r="B1491" s="32">
        <v>1.9477540436404523</v>
      </c>
      <c r="C1491" s="32">
        <v>0</v>
      </c>
      <c r="D1491" s="32">
        <v>0</v>
      </c>
    </row>
    <row r="1492" spans="1:4">
      <c r="A1492" s="32">
        <v>12.474491497165722</v>
      </c>
      <c r="B1492" s="32">
        <v>1.9489804376264421</v>
      </c>
      <c r="C1492" s="32">
        <v>0</v>
      </c>
      <c r="D1492" s="32">
        <v>0</v>
      </c>
    </row>
    <row r="1493" spans="1:4">
      <c r="A1493" s="32">
        <v>12.477492497499167</v>
      </c>
      <c r="B1493" s="32">
        <v>1.950205462463934</v>
      </c>
      <c r="C1493" s="32">
        <v>0</v>
      </c>
      <c r="D1493" s="32">
        <v>0</v>
      </c>
    </row>
    <row r="1494" spans="1:4">
      <c r="A1494" s="32">
        <v>12.480493497832612</v>
      </c>
      <c r="B1494" s="32">
        <v>1.9514291152207004</v>
      </c>
      <c r="C1494" s="32">
        <v>0</v>
      </c>
      <c r="D1494" s="32">
        <v>0</v>
      </c>
    </row>
    <row r="1495" spans="1:4">
      <c r="A1495" s="32">
        <v>12.483494498166054</v>
      </c>
      <c r="B1495" s="32">
        <v>1.9526513929645135</v>
      </c>
      <c r="C1495" s="32">
        <v>0</v>
      </c>
      <c r="D1495" s="32">
        <v>0</v>
      </c>
    </row>
    <row r="1496" spans="1:4">
      <c r="A1496" s="32">
        <v>12.486495498499499</v>
      </c>
      <c r="B1496" s="32">
        <v>1.9538722927631471</v>
      </c>
      <c r="C1496" s="32">
        <v>0</v>
      </c>
      <c r="D1496" s="32">
        <v>0</v>
      </c>
    </row>
    <row r="1497" spans="1:4">
      <c r="A1497" s="32">
        <v>12.489496498832944</v>
      </c>
      <c r="B1497" s="32">
        <v>1.9550918116843734</v>
      </c>
      <c r="C1497" s="32">
        <v>0</v>
      </c>
      <c r="D1497" s="32">
        <v>0</v>
      </c>
    </row>
    <row r="1498" spans="1:4">
      <c r="A1498" s="32">
        <v>12.492497499166388</v>
      </c>
      <c r="B1498" s="32">
        <v>1.9563099467959646</v>
      </c>
      <c r="C1498" s="32">
        <v>0</v>
      </c>
      <c r="D1498" s="32">
        <v>0</v>
      </c>
    </row>
    <row r="1499" spans="1:4">
      <c r="A1499" s="32">
        <v>12.495498499499833</v>
      </c>
      <c r="B1499" s="32">
        <v>1.9575266951656938</v>
      </c>
      <c r="C1499" s="32">
        <v>0</v>
      </c>
      <c r="D1499" s="32">
        <v>0</v>
      </c>
    </row>
    <row r="1500" spans="1:4">
      <c r="A1500" s="32">
        <v>12.498499499833278</v>
      </c>
      <c r="B1500" s="32">
        <v>1.9587420538613334</v>
      </c>
      <c r="C1500" s="32">
        <v>0</v>
      </c>
      <c r="D1500" s="32">
        <v>0</v>
      </c>
    </row>
    <row r="1501" spans="1:4">
      <c r="A1501" s="32">
        <v>12.501500500166722</v>
      </c>
      <c r="B1501" s="32">
        <v>1.959956019950656</v>
      </c>
      <c r="C1501" s="32">
        <v>0</v>
      </c>
      <c r="D1501" s="32">
        <v>0</v>
      </c>
    </row>
    <row r="1502" spans="1:4">
      <c r="A1502" s="32">
        <v>12.504501500500167</v>
      </c>
      <c r="B1502" s="32">
        <v>1.9611685905014344</v>
      </c>
      <c r="C1502" s="32">
        <v>0</v>
      </c>
      <c r="D1502" s="32">
        <v>0</v>
      </c>
    </row>
    <row r="1503" spans="1:4">
      <c r="A1503" s="32">
        <v>12.507502500833612</v>
      </c>
      <c r="B1503" s="32">
        <v>1.9623797625814412</v>
      </c>
      <c r="C1503" s="32">
        <v>0</v>
      </c>
      <c r="D1503" s="32">
        <v>0</v>
      </c>
    </row>
    <row r="1504" spans="1:4">
      <c r="A1504" s="32">
        <v>12.510503501167056</v>
      </c>
      <c r="B1504" s="32">
        <v>1.963589533258449</v>
      </c>
      <c r="C1504" s="32">
        <v>0</v>
      </c>
      <c r="D1504" s="32">
        <v>0</v>
      </c>
    </row>
    <row r="1505" spans="1:4">
      <c r="A1505" s="32">
        <v>12.513504501500501</v>
      </c>
      <c r="B1505" s="32">
        <v>1.9647978996002302</v>
      </c>
      <c r="C1505" s="32">
        <v>0</v>
      </c>
      <c r="D1505" s="32">
        <v>0</v>
      </c>
    </row>
    <row r="1506" spans="1:4">
      <c r="A1506" s="32">
        <v>12.516505501833946</v>
      </c>
      <c r="B1506" s="32">
        <v>1.9660048586745578</v>
      </c>
      <c r="C1506" s="32">
        <v>0</v>
      </c>
      <c r="D1506" s="32">
        <v>0</v>
      </c>
    </row>
    <row r="1507" spans="1:4">
      <c r="A1507" s="32">
        <v>12.519506502167388</v>
      </c>
      <c r="B1507" s="32">
        <v>1.9672104075492036</v>
      </c>
      <c r="C1507" s="32">
        <v>0</v>
      </c>
      <c r="D1507" s="32">
        <v>0</v>
      </c>
    </row>
    <row r="1508" spans="1:4">
      <c r="A1508" s="32">
        <v>12.522507502500833</v>
      </c>
      <c r="B1508" s="32">
        <v>1.9684145432919415</v>
      </c>
      <c r="C1508" s="32">
        <v>0</v>
      </c>
      <c r="D1508" s="32">
        <v>0</v>
      </c>
    </row>
    <row r="1509" spans="1:4">
      <c r="A1509" s="32">
        <v>12.525508502834278</v>
      </c>
      <c r="B1509" s="32">
        <v>1.9696172629705437</v>
      </c>
      <c r="C1509" s="32">
        <v>0</v>
      </c>
      <c r="D1509" s="32">
        <v>0</v>
      </c>
    </row>
    <row r="1510" spans="1:4">
      <c r="A1510" s="32">
        <v>12.528509503167722</v>
      </c>
      <c r="B1510" s="32">
        <v>1.9708185636527826</v>
      </c>
      <c r="C1510" s="32">
        <v>0</v>
      </c>
      <c r="D1510" s="32">
        <v>0</v>
      </c>
    </row>
    <row r="1511" spans="1:4">
      <c r="A1511" s="32">
        <v>12.531510503501167</v>
      </c>
      <c r="B1511" s="32">
        <v>1.9720184424064309</v>
      </c>
      <c r="C1511" s="32">
        <v>0</v>
      </c>
      <c r="D1511" s="32">
        <v>0</v>
      </c>
    </row>
    <row r="1512" spans="1:4">
      <c r="A1512" s="32">
        <v>12.534511503834612</v>
      </c>
      <c r="B1512" s="32">
        <v>1.9732168962992611</v>
      </c>
      <c r="C1512" s="32">
        <v>0</v>
      </c>
      <c r="D1512" s="32">
        <v>0</v>
      </c>
    </row>
    <row r="1513" spans="1:4">
      <c r="A1513" s="32">
        <v>12.537512504168056</v>
      </c>
      <c r="B1513" s="32">
        <v>1.9744139223990462</v>
      </c>
      <c r="C1513" s="32">
        <v>0</v>
      </c>
      <c r="D1513" s="32">
        <v>0</v>
      </c>
    </row>
    <row r="1514" spans="1:4">
      <c r="A1514" s="32">
        <v>12.540513504501501</v>
      </c>
      <c r="B1514" s="32">
        <v>1.9756095177735584</v>
      </c>
      <c r="C1514" s="32">
        <v>0</v>
      </c>
      <c r="D1514" s="32">
        <v>0</v>
      </c>
    </row>
    <row r="1515" spans="1:4">
      <c r="A1515" s="32">
        <v>12.543514504834945</v>
      </c>
      <c r="B1515" s="32">
        <v>1.9768036794905708</v>
      </c>
      <c r="C1515" s="32">
        <v>0</v>
      </c>
      <c r="D1515" s="32">
        <v>0</v>
      </c>
    </row>
    <row r="1516" spans="1:4">
      <c r="A1516" s="32">
        <v>12.54651550516839</v>
      </c>
      <c r="B1516" s="32">
        <v>1.9779964046178555</v>
      </c>
      <c r="C1516" s="32">
        <v>0</v>
      </c>
      <c r="D1516" s="32">
        <v>0</v>
      </c>
    </row>
    <row r="1517" spans="1:4">
      <c r="A1517" s="32">
        <v>12.549516505501835</v>
      </c>
      <c r="B1517" s="32">
        <v>1.9791876902231855</v>
      </c>
      <c r="C1517" s="32">
        <v>0</v>
      </c>
      <c r="D1517" s="32">
        <v>0</v>
      </c>
    </row>
    <row r="1518" spans="1:4">
      <c r="A1518" s="32">
        <v>12.552517505835278</v>
      </c>
      <c r="B1518" s="32">
        <v>1.9803775333743328</v>
      </c>
      <c r="C1518" s="32">
        <v>0</v>
      </c>
      <c r="D1518" s="32">
        <v>0</v>
      </c>
    </row>
    <row r="1519" spans="1:4">
      <c r="A1519" s="32">
        <v>12.555518506168722</v>
      </c>
      <c r="B1519" s="32">
        <v>1.9815659311390712</v>
      </c>
      <c r="C1519" s="32">
        <v>0</v>
      </c>
      <c r="D1519" s="32">
        <v>0</v>
      </c>
    </row>
    <row r="1520" spans="1:4">
      <c r="A1520" s="32">
        <v>12.558519506502167</v>
      </c>
      <c r="B1520" s="32">
        <v>1.9827528805851726</v>
      </c>
      <c r="C1520" s="32">
        <v>0</v>
      </c>
      <c r="D1520" s="32">
        <v>0</v>
      </c>
    </row>
    <row r="1521" spans="1:4">
      <c r="A1521" s="32">
        <v>12.561520506835611</v>
      </c>
      <c r="B1521" s="32">
        <v>1.9839383787804099</v>
      </c>
      <c r="C1521" s="32">
        <v>0</v>
      </c>
      <c r="D1521" s="32">
        <v>0</v>
      </c>
    </row>
    <row r="1522" spans="1:4">
      <c r="A1522" s="32">
        <v>12.564521507169056</v>
      </c>
      <c r="B1522" s="32">
        <v>1.9851224227925555</v>
      </c>
      <c r="C1522" s="32">
        <v>0</v>
      </c>
      <c r="D1522" s="32">
        <v>0</v>
      </c>
    </row>
    <row r="1523" spans="1:4">
      <c r="A1523" s="32">
        <v>12.567522507502501</v>
      </c>
      <c r="B1523" s="32">
        <v>1.9863050096893822</v>
      </c>
      <c r="C1523" s="32">
        <v>0</v>
      </c>
      <c r="D1523" s="32">
        <v>0</v>
      </c>
    </row>
    <row r="1524" spans="1:4">
      <c r="A1524" s="32">
        <v>12.570523507835945</v>
      </c>
      <c r="B1524" s="32">
        <v>1.9874861365386625</v>
      </c>
      <c r="C1524" s="32">
        <v>0</v>
      </c>
      <c r="D1524" s="32">
        <v>0</v>
      </c>
    </row>
    <row r="1525" spans="1:4">
      <c r="A1525" s="32">
        <v>12.57352450816939</v>
      </c>
      <c r="B1525" s="32">
        <v>1.988665800408169</v>
      </c>
      <c r="C1525" s="32">
        <v>0</v>
      </c>
      <c r="D1525" s="32">
        <v>0</v>
      </c>
    </row>
    <row r="1526" spans="1:4">
      <c r="A1526" s="32">
        <v>12.576525508502835</v>
      </c>
      <c r="B1526" s="32">
        <v>1.9898439983656744</v>
      </c>
      <c r="C1526" s="32">
        <v>0</v>
      </c>
      <c r="D1526" s="32">
        <v>0</v>
      </c>
    </row>
    <row r="1527" spans="1:4">
      <c r="A1527" s="32">
        <v>12.579526508836279</v>
      </c>
      <c r="B1527" s="32">
        <v>1.9910207274789513</v>
      </c>
      <c r="C1527" s="32">
        <v>0</v>
      </c>
      <c r="D1527" s="32">
        <v>0</v>
      </c>
    </row>
    <row r="1528" spans="1:4">
      <c r="A1528" s="32">
        <v>12.582527509169724</v>
      </c>
      <c r="B1528" s="32">
        <v>1.9921959848157726</v>
      </c>
      <c r="C1528" s="32">
        <v>0</v>
      </c>
      <c r="D1528" s="32">
        <v>0</v>
      </c>
    </row>
    <row r="1529" spans="1:4">
      <c r="A1529" s="32">
        <v>12.585528509503169</v>
      </c>
      <c r="B1529" s="32">
        <v>1.9933697674439106</v>
      </c>
      <c r="C1529" s="32">
        <v>0</v>
      </c>
      <c r="D1529" s="32">
        <v>0</v>
      </c>
    </row>
    <row r="1530" spans="1:4">
      <c r="A1530" s="32">
        <v>12.588529509836611</v>
      </c>
      <c r="B1530" s="32">
        <v>1.9945420724311373</v>
      </c>
      <c r="C1530" s="32">
        <v>0</v>
      </c>
      <c r="D1530" s="32">
        <v>0</v>
      </c>
    </row>
    <row r="1531" spans="1:4">
      <c r="A1531" s="32">
        <v>12.591530510170056</v>
      </c>
      <c r="B1531" s="32">
        <v>1.9957128968452269</v>
      </c>
      <c r="C1531" s="32">
        <v>0</v>
      </c>
      <c r="D1531" s="32">
        <v>0</v>
      </c>
    </row>
    <row r="1532" spans="1:4">
      <c r="A1532" s="32">
        <v>12.594531510503501</v>
      </c>
      <c r="B1532" s="32">
        <v>1.996882237753951</v>
      </c>
      <c r="C1532" s="32">
        <v>0</v>
      </c>
      <c r="D1532" s="32">
        <v>0</v>
      </c>
    </row>
    <row r="1533" spans="1:4">
      <c r="A1533" s="32">
        <v>12.597532510836945</v>
      </c>
      <c r="B1533" s="32">
        <v>1.9980500922250826</v>
      </c>
      <c r="C1533" s="32">
        <v>0</v>
      </c>
      <c r="D1533" s="32">
        <v>0</v>
      </c>
    </row>
    <row r="1534" spans="1:4">
      <c r="A1534" s="32">
        <v>12.60053351117039</v>
      </c>
      <c r="B1534" s="32">
        <v>1.9992164573263942</v>
      </c>
      <c r="C1534" s="32">
        <v>0</v>
      </c>
      <c r="D1534" s="32">
        <v>0</v>
      </c>
    </row>
    <row r="1535" spans="1:4">
      <c r="A1535" s="32">
        <v>12.603534511503835</v>
      </c>
      <c r="B1535" s="32">
        <v>2.0003813301256583</v>
      </c>
      <c r="C1535" s="32">
        <v>0</v>
      </c>
      <c r="D1535" s="32">
        <v>0</v>
      </c>
    </row>
    <row r="1536" spans="1:4">
      <c r="A1536" s="32">
        <v>12.606535511837279</v>
      </c>
      <c r="B1536" s="32">
        <v>2.0015447076906479</v>
      </c>
      <c r="C1536" s="32">
        <v>0</v>
      </c>
      <c r="D1536" s="32">
        <v>0</v>
      </c>
    </row>
    <row r="1537" spans="1:4">
      <c r="A1537" s="32">
        <v>12.609536512170724</v>
      </c>
      <c r="B1537" s="32">
        <v>2.002706587089135</v>
      </c>
      <c r="C1537" s="32">
        <v>0</v>
      </c>
      <c r="D1537" s="32">
        <v>0</v>
      </c>
    </row>
    <row r="1538" spans="1:4">
      <c r="A1538" s="32">
        <v>12.612537512504169</v>
      </c>
      <c r="B1538" s="32">
        <v>2.0038669653888928</v>
      </c>
      <c r="C1538" s="32">
        <v>0</v>
      </c>
      <c r="D1538" s="32">
        <v>0</v>
      </c>
    </row>
    <row r="1539" spans="1:4">
      <c r="A1539" s="32">
        <v>12.615538512837613</v>
      </c>
      <c r="B1539" s="32">
        <v>2.0050258396576939</v>
      </c>
      <c r="C1539" s="32">
        <v>0</v>
      </c>
      <c r="D1539" s="32">
        <v>0</v>
      </c>
    </row>
    <row r="1540" spans="1:4">
      <c r="A1540" s="32">
        <v>12.618539513171058</v>
      </c>
      <c r="B1540" s="32">
        <v>2.0061832069633105</v>
      </c>
      <c r="C1540" s="32">
        <v>0</v>
      </c>
      <c r="D1540" s="32">
        <v>0</v>
      </c>
    </row>
    <row r="1541" spans="1:4">
      <c r="A1541" s="32">
        <v>12.621540513504501</v>
      </c>
      <c r="B1541" s="32">
        <v>2.0073390643735149</v>
      </c>
      <c r="C1541" s="32">
        <v>0</v>
      </c>
      <c r="D1541" s="32">
        <v>0</v>
      </c>
    </row>
    <row r="1542" spans="1:4">
      <c r="A1542" s="32">
        <v>12.624541513837945</v>
      </c>
      <c r="B1542" s="32">
        <v>2.0084934089560811</v>
      </c>
      <c r="C1542" s="32">
        <v>0</v>
      </c>
      <c r="D1542" s="32">
        <v>0</v>
      </c>
    </row>
    <row r="1543" spans="1:4">
      <c r="A1543" s="32">
        <v>12.62754251417139</v>
      </c>
      <c r="B1543" s="32">
        <v>2.0096462377787812</v>
      </c>
      <c r="C1543" s="32">
        <v>0</v>
      </c>
      <c r="D1543" s="32">
        <v>0</v>
      </c>
    </row>
    <row r="1544" spans="1:4">
      <c r="A1544" s="32">
        <v>12.630543514504835</v>
      </c>
      <c r="B1544" s="32">
        <v>2.0107975479093874</v>
      </c>
      <c r="C1544" s="32">
        <v>0</v>
      </c>
      <c r="D1544" s="32">
        <v>0</v>
      </c>
    </row>
    <row r="1545" spans="1:4">
      <c r="A1545" s="32">
        <v>12.633544514838279</v>
      </c>
      <c r="B1545" s="32">
        <v>2.0119473364156724</v>
      </c>
      <c r="C1545" s="32">
        <v>0</v>
      </c>
      <c r="D1545" s="32">
        <v>0</v>
      </c>
    </row>
    <row r="1546" spans="1:4">
      <c r="A1546" s="32">
        <v>12.636545515171724</v>
      </c>
      <c r="B1546" s="32">
        <v>2.0130956003654092</v>
      </c>
      <c r="C1546" s="32">
        <v>0</v>
      </c>
      <c r="D1546" s="32">
        <v>0</v>
      </c>
    </row>
    <row r="1547" spans="1:4">
      <c r="A1547" s="32">
        <v>12.639546515505169</v>
      </c>
      <c r="B1547" s="32">
        <v>2.0142423368263702</v>
      </c>
      <c r="C1547" s="32">
        <v>0</v>
      </c>
      <c r="D1547" s="32">
        <v>0</v>
      </c>
    </row>
    <row r="1548" spans="1:4">
      <c r="A1548" s="32">
        <v>12.642547515838613</v>
      </c>
      <c r="B1548" s="32">
        <v>2.0153875428663279</v>
      </c>
      <c r="C1548" s="32">
        <v>0</v>
      </c>
      <c r="D1548" s="32">
        <v>0</v>
      </c>
    </row>
    <row r="1549" spans="1:4">
      <c r="A1549" s="32">
        <v>12.645548516172058</v>
      </c>
      <c r="B1549" s="32">
        <v>2.016531215553055</v>
      </c>
      <c r="C1549" s="32">
        <v>0</v>
      </c>
      <c r="D1549" s="32">
        <v>0</v>
      </c>
    </row>
    <row r="1550" spans="1:4">
      <c r="A1550" s="32">
        <v>12.648549516505502</v>
      </c>
      <c r="B1550" s="32">
        <v>2.0176733519543246</v>
      </c>
      <c r="C1550" s="32">
        <v>0</v>
      </c>
      <c r="D1550" s="32">
        <v>0</v>
      </c>
    </row>
    <row r="1551" spans="1:4">
      <c r="A1551" s="32">
        <v>12.651550516838947</v>
      </c>
      <c r="B1551" s="32">
        <v>2.0188139491379085</v>
      </c>
      <c r="C1551" s="32">
        <v>0</v>
      </c>
      <c r="D1551" s="32">
        <v>0</v>
      </c>
    </row>
    <row r="1552" spans="1:4">
      <c r="A1552" s="32">
        <v>12.654551517172392</v>
      </c>
      <c r="B1552" s="32">
        <v>2.0199530041715801</v>
      </c>
      <c r="C1552" s="32">
        <v>0</v>
      </c>
      <c r="D1552" s="32">
        <v>0</v>
      </c>
    </row>
    <row r="1553" spans="1:4">
      <c r="A1553" s="32">
        <v>12.657552517505835</v>
      </c>
      <c r="B1553" s="32">
        <v>2.0210905141231108</v>
      </c>
      <c r="C1553" s="32">
        <v>0</v>
      </c>
      <c r="D1553" s="32">
        <v>0</v>
      </c>
    </row>
    <row r="1554" spans="1:4">
      <c r="A1554" s="32">
        <v>12.660553517839279</v>
      </c>
      <c r="B1554" s="32">
        <v>2.0222264760602751</v>
      </c>
      <c r="C1554" s="32">
        <v>0</v>
      </c>
      <c r="D1554" s="32">
        <v>0</v>
      </c>
    </row>
    <row r="1555" spans="1:4">
      <c r="A1555" s="32">
        <v>12.663554518172724</v>
      </c>
      <c r="B1555" s="32">
        <v>2.0233608870508446</v>
      </c>
      <c r="C1555" s="32">
        <v>0</v>
      </c>
      <c r="D1555" s="32">
        <v>0</v>
      </c>
    </row>
    <row r="1556" spans="1:4">
      <c r="A1556" s="32">
        <v>12.666555518506168</v>
      </c>
      <c r="B1556" s="32">
        <v>2.0244937441625921</v>
      </c>
      <c r="C1556" s="32">
        <v>0</v>
      </c>
      <c r="D1556" s="32">
        <v>0</v>
      </c>
    </row>
    <row r="1557" spans="1:4">
      <c r="A1557" s="32">
        <v>12.669556518839613</v>
      </c>
      <c r="B1557" s="32">
        <v>2.0256250444632897</v>
      </c>
      <c r="C1557" s="32">
        <v>0</v>
      </c>
      <c r="D1557" s="32">
        <v>0</v>
      </c>
    </row>
    <row r="1558" spans="1:4">
      <c r="A1558" s="32">
        <v>12.672557519173058</v>
      </c>
      <c r="B1558" s="32">
        <v>2.026754785020711</v>
      </c>
      <c r="C1558" s="32">
        <v>0</v>
      </c>
      <c r="D1558" s="32">
        <v>0</v>
      </c>
    </row>
    <row r="1559" spans="1:4">
      <c r="A1559" s="32">
        <v>12.675558519506502</v>
      </c>
      <c r="B1559" s="32">
        <v>2.0278829629026278</v>
      </c>
      <c r="C1559" s="32">
        <v>0</v>
      </c>
      <c r="D1559" s="32">
        <v>0</v>
      </c>
    </row>
    <row r="1560" spans="1:4">
      <c r="A1560" s="32">
        <v>12.678559519839947</v>
      </c>
      <c r="B1560" s="32">
        <v>2.0290095751768131</v>
      </c>
      <c r="C1560" s="32">
        <v>0</v>
      </c>
      <c r="D1560" s="32">
        <v>0</v>
      </c>
    </row>
    <row r="1561" spans="1:4">
      <c r="A1561" s="32">
        <v>12.681560520173392</v>
      </c>
      <c r="B1561" s="32">
        <v>2.0301346189110396</v>
      </c>
      <c r="C1561" s="32">
        <v>0</v>
      </c>
      <c r="D1561" s="32">
        <v>0</v>
      </c>
    </row>
    <row r="1562" spans="1:4">
      <c r="A1562" s="32">
        <v>12.684561520506836</v>
      </c>
      <c r="B1562" s="32">
        <v>2.03125809117308</v>
      </c>
      <c r="C1562" s="32">
        <v>0</v>
      </c>
      <c r="D1562" s="32">
        <v>0</v>
      </c>
    </row>
    <row r="1563" spans="1:4">
      <c r="A1563" s="32">
        <v>12.687562520840281</v>
      </c>
      <c r="B1563" s="32">
        <v>2.0323799890307064</v>
      </c>
      <c r="C1563" s="32">
        <v>0</v>
      </c>
      <c r="D1563" s="32">
        <v>0</v>
      </c>
    </row>
    <row r="1564" spans="1:4">
      <c r="A1564" s="32">
        <v>12.690563521173724</v>
      </c>
      <c r="B1564" s="32">
        <v>2.033500309551691</v>
      </c>
      <c r="C1564" s="32">
        <v>0</v>
      </c>
      <c r="D1564" s="32">
        <v>0</v>
      </c>
    </row>
    <row r="1565" spans="1:4">
      <c r="A1565" s="32">
        <v>12.693564521507168</v>
      </c>
      <c r="B1565" s="32">
        <v>2.0346190498038084</v>
      </c>
      <c r="C1565" s="32">
        <v>0</v>
      </c>
      <c r="D1565" s="32">
        <v>0</v>
      </c>
    </row>
    <row r="1566" spans="1:4">
      <c r="A1566" s="32">
        <v>12.696565521840613</v>
      </c>
      <c r="B1566" s="32">
        <v>2.0357362068548297</v>
      </c>
      <c r="C1566" s="32">
        <v>0</v>
      </c>
      <c r="D1566" s="32">
        <v>0</v>
      </c>
    </row>
    <row r="1567" spans="1:4">
      <c r="A1567" s="32">
        <v>12.699566522174058</v>
      </c>
      <c r="B1567" s="32">
        <v>2.0368517777725277</v>
      </c>
      <c r="C1567" s="32">
        <v>0</v>
      </c>
      <c r="D1567" s="32">
        <v>0</v>
      </c>
    </row>
    <row r="1568" spans="1:4">
      <c r="A1568" s="32">
        <v>12.702567522507502</v>
      </c>
      <c r="B1568" s="32">
        <v>2.0379657596246754</v>
      </c>
      <c r="C1568" s="32">
        <v>0</v>
      </c>
      <c r="D1568" s="32">
        <v>0</v>
      </c>
    </row>
    <row r="1569" spans="1:4">
      <c r="A1569" s="32">
        <v>12.705568522840947</v>
      </c>
      <c r="B1569" s="32">
        <v>2.0390781494790455</v>
      </c>
      <c r="C1569" s="32">
        <v>0</v>
      </c>
      <c r="D1569" s="32">
        <v>0</v>
      </c>
    </row>
    <row r="1570" spans="1:4">
      <c r="A1570" s="32">
        <v>12.708569523174392</v>
      </c>
      <c r="B1570" s="32">
        <v>2.0401889444034103</v>
      </c>
      <c r="C1570" s="32">
        <v>0</v>
      </c>
      <c r="D1570" s="32">
        <v>0</v>
      </c>
    </row>
    <row r="1571" spans="1:4">
      <c r="A1571" s="32">
        <v>12.711570523507836</v>
      </c>
      <c r="B1571" s="32">
        <v>2.0412981414655422</v>
      </c>
      <c r="C1571" s="32">
        <v>0</v>
      </c>
      <c r="D1571" s="32">
        <v>0</v>
      </c>
    </row>
    <row r="1572" spans="1:4">
      <c r="A1572" s="32">
        <v>12.714571523841281</v>
      </c>
      <c r="B1572" s="32">
        <v>2.0424057377332141</v>
      </c>
      <c r="C1572" s="32">
        <v>0</v>
      </c>
      <c r="D1572" s="32">
        <v>0</v>
      </c>
    </row>
    <row r="1573" spans="1:4">
      <c r="A1573" s="32">
        <v>12.717572524174726</v>
      </c>
      <c r="B1573" s="32">
        <v>2.043511730274199</v>
      </c>
      <c r="C1573" s="32">
        <v>0</v>
      </c>
      <c r="D1573" s="32">
        <v>0</v>
      </c>
    </row>
    <row r="1574" spans="1:4">
      <c r="A1574" s="32">
        <v>12.72057352450817</v>
      </c>
      <c r="B1574" s="32">
        <v>2.0446161161562695</v>
      </c>
      <c r="C1574" s="32">
        <v>0</v>
      </c>
      <c r="D1574" s="32">
        <v>0</v>
      </c>
    </row>
    <row r="1575" spans="1:4">
      <c r="A1575" s="32">
        <v>12.723574524841613</v>
      </c>
      <c r="B1575" s="32">
        <v>2.0457188924471965</v>
      </c>
      <c r="C1575" s="32">
        <v>0</v>
      </c>
      <c r="D1575" s="32">
        <v>0</v>
      </c>
    </row>
    <row r="1576" spans="1:4">
      <c r="A1576" s="32">
        <v>12.726575525175058</v>
      </c>
      <c r="B1576" s="32">
        <v>2.0468200562147554</v>
      </c>
      <c r="C1576" s="32">
        <v>0</v>
      </c>
      <c r="D1576" s="32">
        <v>0</v>
      </c>
    </row>
    <row r="1577" spans="1:4">
      <c r="A1577" s="32">
        <v>12.729576525508502</v>
      </c>
      <c r="B1577" s="32">
        <v>2.0479196045267174</v>
      </c>
      <c r="C1577" s="32">
        <v>0</v>
      </c>
      <c r="D1577" s="32">
        <v>0</v>
      </c>
    </row>
    <row r="1578" spans="1:4">
      <c r="A1578" s="32">
        <v>12.732577525841947</v>
      </c>
      <c r="B1578" s="32">
        <v>2.0490175344508552</v>
      </c>
      <c r="C1578" s="32">
        <v>0</v>
      </c>
      <c r="D1578" s="32">
        <v>0</v>
      </c>
    </row>
    <row r="1579" spans="1:4">
      <c r="A1579" s="32">
        <v>12.735578526175392</v>
      </c>
      <c r="B1579" s="32">
        <v>2.0501138430549415</v>
      </c>
      <c r="C1579" s="32">
        <v>0</v>
      </c>
      <c r="D1579" s="32">
        <v>0</v>
      </c>
    </row>
    <row r="1580" spans="1:4">
      <c r="A1580" s="32">
        <v>12.738579526508836</v>
      </c>
      <c r="B1580" s="32">
        <v>2.0512085274067484</v>
      </c>
      <c r="C1580" s="32">
        <v>0</v>
      </c>
      <c r="D1580" s="32">
        <v>0</v>
      </c>
    </row>
    <row r="1581" spans="1:4">
      <c r="A1581" s="32">
        <v>12.741580526842281</v>
      </c>
      <c r="B1581" s="32">
        <v>2.0523015845740495</v>
      </c>
      <c r="C1581" s="32">
        <v>0</v>
      </c>
      <c r="D1581" s="32">
        <v>0</v>
      </c>
    </row>
    <row r="1582" spans="1:4">
      <c r="A1582" s="32">
        <v>12.744581527175725</v>
      </c>
      <c r="B1582" s="32">
        <v>2.0533930116246171</v>
      </c>
      <c r="C1582" s="32">
        <v>0</v>
      </c>
      <c r="D1582" s="32">
        <v>0</v>
      </c>
    </row>
    <row r="1583" spans="1:4">
      <c r="A1583" s="32">
        <v>12.74758252750917</v>
      </c>
      <c r="B1583" s="32">
        <v>2.0544828056262237</v>
      </c>
      <c r="C1583" s="32">
        <v>0</v>
      </c>
      <c r="D1583" s="32">
        <v>0</v>
      </c>
    </row>
    <row r="1584" spans="1:4">
      <c r="A1584" s="32">
        <v>12.750583527842615</v>
      </c>
      <c r="B1584" s="32">
        <v>2.0555709636466419</v>
      </c>
      <c r="C1584" s="32">
        <v>0</v>
      </c>
      <c r="D1584" s="32">
        <v>0</v>
      </c>
    </row>
    <row r="1585" spans="1:4">
      <c r="A1585" s="32">
        <v>12.753584528176059</v>
      </c>
      <c r="B1585" s="32">
        <v>2.0566574827536441</v>
      </c>
      <c r="C1585" s="32">
        <v>0</v>
      </c>
      <c r="D1585" s="32">
        <v>0</v>
      </c>
    </row>
    <row r="1586" spans="1:4">
      <c r="A1586" s="32">
        <v>12.756585528509504</v>
      </c>
      <c r="B1586" s="32">
        <v>2.0577423600150038</v>
      </c>
      <c r="C1586" s="32">
        <v>0</v>
      </c>
      <c r="D1586" s="32">
        <v>0</v>
      </c>
    </row>
    <row r="1587" spans="1:4">
      <c r="A1587" s="32">
        <v>12.759586528842947</v>
      </c>
      <c r="B1587" s="32">
        <v>2.0588255924984917</v>
      </c>
      <c r="C1587" s="32">
        <v>0</v>
      </c>
      <c r="D1587" s="32">
        <v>0</v>
      </c>
    </row>
    <row r="1588" spans="1:4">
      <c r="A1588" s="32">
        <v>12.762587529176391</v>
      </c>
      <c r="B1588" s="32">
        <v>2.0599071772718829</v>
      </c>
      <c r="C1588" s="32">
        <v>0</v>
      </c>
      <c r="D1588" s="32">
        <v>0</v>
      </c>
    </row>
    <row r="1589" spans="1:4">
      <c r="A1589" s="32">
        <v>12.765588529509836</v>
      </c>
      <c r="B1589" s="32">
        <v>2.060987111402949</v>
      </c>
      <c r="C1589" s="32">
        <v>0</v>
      </c>
      <c r="D1589" s="32">
        <v>0</v>
      </c>
    </row>
    <row r="1590" spans="1:4">
      <c r="A1590" s="32">
        <v>12.768589529843281</v>
      </c>
      <c r="B1590" s="32">
        <v>2.0620653919594623</v>
      </c>
      <c r="C1590" s="32">
        <v>0</v>
      </c>
      <c r="D1590" s="32">
        <v>0</v>
      </c>
    </row>
    <row r="1591" spans="1:4">
      <c r="A1591" s="32">
        <v>12.771590530176725</v>
      </c>
      <c r="B1591" s="32">
        <v>2.0631420160091958</v>
      </c>
      <c r="C1591" s="32">
        <v>0</v>
      </c>
      <c r="D1591" s="32">
        <v>0</v>
      </c>
    </row>
    <row r="1592" spans="1:4">
      <c r="A1592" s="32">
        <v>12.77459153051017</v>
      </c>
      <c r="B1592" s="32">
        <v>2.0642169806199218</v>
      </c>
      <c r="C1592" s="32">
        <v>0</v>
      </c>
      <c r="D1592" s="32">
        <v>0</v>
      </c>
    </row>
    <row r="1593" spans="1:4">
      <c r="A1593" s="32">
        <v>12.777592530843615</v>
      </c>
      <c r="B1593" s="32">
        <v>2.0652902828594133</v>
      </c>
      <c r="C1593" s="32">
        <v>0</v>
      </c>
      <c r="D1593" s="32">
        <v>0</v>
      </c>
    </row>
    <row r="1594" spans="1:4">
      <c r="A1594" s="32">
        <v>12.780593531177059</v>
      </c>
      <c r="B1594" s="32">
        <v>2.066361919795443</v>
      </c>
      <c r="C1594" s="32">
        <v>0</v>
      </c>
      <c r="D1594" s="32">
        <v>0</v>
      </c>
    </row>
    <row r="1595" spans="1:4">
      <c r="A1595" s="32">
        <v>12.783594531510504</v>
      </c>
      <c r="B1595" s="32">
        <v>2.0674318884957827</v>
      </c>
      <c r="C1595" s="32">
        <v>0</v>
      </c>
      <c r="D1595" s="32">
        <v>0</v>
      </c>
    </row>
    <row r="1596" spans="1:4">
      <c r="A1596" s="32">
        <v>12.786595531843949</v>
      </c>
      <c r="B1596" s="32">
        <v>2.0685001860282064</v>
      </c>
      <c r="C1596" s="32">
        <v>0</v>
      </c>
      <c r="D1596" s="32">
        <v>0</v>
      </c>
    </row>
    <row r="1597" spans="1:4">
      <c r="A1597" s="32">
        <v>12.789596532177393</v>
      </c>
      <c r="B1597" s="32">
        <v>2.0695668094604858</v>
      </c>
      <c r="C1597" s="32">
        <v>0</v>
      </c>
      <c r="D1597" s="32">
        <v>0</v>
      </c>
    </row>
    <row r="1598" spans="1:4">
      <c r="A1598" s="32">
        <v>12.792597532510836</v>
      </c>
      <c r="B1598" s="32">
        <v>2.0706317558603926</v>
      </c>
      <c r="C1598" s="32">
        <v>0</v>
      </c>
      <c r="D1598" s="32">
        <v>0</v>
      </c>
    </row>
    <row r="1599" spans="1:4">
      <c r="A1599" s="32">
        <v>12.795598532844281</v>
      </c>
      <c r="B1599" s="32">
        <v>2.0716950222957018</v>
      </c>
      <c r="C1599" s="32">
        <v>0</v>
      </c>
      <c r="D1599" s="32">
        <v>0</v>
      </c>
    </row>
    <row r="1600" spans="1:4">
      <c r="A1600" s="32">
        <v>12.798599533177725</v>
      </c>
      <c r="B1600" s="32">
        <v>2.0727566058341842</v>
      </c>
      <c r="C1600" s="32">
        <v>0</v>
      </c>
      <c r="D1600" s="32">
        <v>0</v>
      </c>
    </row>
    <row r="1601" spans="1:4">
      <c r="A1601" s="32">
        <v>12.80160053351117</v>
      </c>
      <c r="B1601" s="32">
        <v>2.0738165035436134</v>
      </c>
      <c r="C1601" s="32">
        <v>0</v>
      </c>
      <c r="D1601" s="32">
        <v>0</v>
      </c>
    </row>
    <row r="1602" spans="1:4">
      <c r="A1602" s="32">
        <v>12.804601533844615</v>
      </c>
      <c r="B1602" s="32">
        <v>2.0748747124917615</v>
      </c>
      <c r="C1602" s="32">
        <v>0</v>
      </c>
      <c r="D1602" s="32">
        <v>0</v>
      </c>
    </row>
    <row r="1603" spans="1:4">
      <c r="A1603" s="32">
        <v>12.807602534178059</v>
      </c>
      <c r="B1603" s="32">
        <v>2.0759312297464017</v>
      </c>
      <c r="C1603" s="32">
        <v>0</v>
      </c>
      <c r="D1603" s="32">
        <v>0</v>
      </c>
    </row>
    <row r="1604" spans="1:4">
      <c r="A1604" s="32">
        <v>12.810603534511504</v>
      </c>
      <c r="B1604" s="32">
        <v>2.0769860523753056</v>
      </c>
      <c r="C1604" s="32">
        <v>0</v>
      </c>
      <c r="D1604" s="32">
        <v>0</v>
      </c>
    </row>
    <row r="1605" spans="1:4">
      <c r="A1605" s="32">
        <v>12.813604534844949</v>
      </c>
      <c r="B1605" s="32">
        <v>2.078039177446247</v>
      </c>
      <c r="C1605" s="32">
        <v>0</v>
      </c>
      <c r="D1605" s="32">
        <v>0</v>
      </c>
    </row>
    <row r="1606" spans="1:4">
      <c r="A1606" s="32">
        <v>12.816605535178393</v>
      </c>
      <c r="B1606" s="32">
        <v>2.0790906020269975</v>
      </c>
      <c r="C1606" s="32">
        <v>0</v>
      </c>
      <c r="D1606" s="32">
        <v>0</v>
      </c>
    </row>
    <row r="1607" spans="1:4">
      <c r="A1607" s="32">
        <v>12.819606535511838</v>
      </c>
      <c r="B1607" s="32">
        <v>2.0801403231853306</v>
      </c>
      <c r="C1607" s="32">
        <v>0</v>
      </c>
      <c r="D1607" s="32">
        <v>0</v>
      </c>
    </row>
    <row r="1608" spans="1:4">
      <c r="A1608" s="32">
        <v>12.822607535845282</v>
      </c>
      <c r="B1608" s="32">
        <v>2.0811883379890181</v>
      </c>
      <c r="C1608" s="32">
        <v>0</v>
      </c>
      <c r="D1608" s="32">
        <v>0</v>
      </c>
    </row>
    <row r="1609" spans="1:4">
      <c r="A1609" s="32">
        <v>12.825608536178727</v>
      </c>
      <c r="B1609" s="32">
        <v>2.0822346435058336</v>
      </c>
      <c r="C1609" s="32">
        <v>0</v>
      </c>
      <c r="D1609" s="32">
        <v>0</v>
      </c>
    </row>
    <row r="1610" spans="1:4">
      <c r="A1610" s="32">
        <v>12.82860953651217</v>
      </c>
      <c r="B1610" s="32">
        <v>2.0832792368035484</v>
      </c>
      <c r="C1610" s="32">
        <v>0</v>
      </c>
      <c r="D1610" s="32">
        <v>0</v>
      </c>
    </row>
    <row r="1611" spans="1:4">
      <c r="A1611" s="32">
        <v>12.831610536845615</v>
      </c>
      <c r="B1611" s="32">
        <v>2.0843221149499365</v>
      </c>
      <c r="C1611" s="32">
        <v>0</v>
      </c>
      <c r="D1611" s="32">
        <v>0</v>
      </c>
    </row>
    <row r="1612" spans="1:4">
      <c r="A1612" s="32">
        <v>12.834611537179059</v>
      </c>
      <c r="B1612" s="32">
        <v>2.08536327501277</v>
      </c>
      <c r="C1612" s="32">
        <v>0</v>
      </c>
      <c r="D1612" s="32">
        <v>0</v>
      </c>
    </row>
    <row r="1613" spans="1:4">
      <c r="A1613" s="32">
        <v>12.837612537512504</v>
      </c>
      <c r="B1613" s="32">
        <v>2.0864027140598216</v>
      </c>
      <c r="C1613" s="32">
        <v>0</v>
      </c>
      <c r="D1613" s="32">
        <v>0</v>
      </c>
    </row>
    <row r="1614" spans="1:4">
      <c r="A1614" s="32">
        <v>12.840613537845948</v>
      </c>
      <c r="B1614" s="32">
        <v>2.087440429158864</v>
      </c>
      <c r="C1614" s="32">
        <v>0</v>
      </c>
      <c r="D1614" s="32">
        <v>0</v>
      </c>
    </row>
    <row r="1615" spans="1:4">
      <c r="A1615" s="32">
        <v>12.843614538179393</v>
      </c>
      <c r="B1615" s="32">
        <v>2.0884764173776693</v>
      </c>
      <c r="C1615" s="32">
        <v>0</v>
      </c>
      <c r="D1615" s="32">
        <v>0</v>
      </c>
    </row>
    <row r="1616" spans="1:4">
      <c r="A1616" s="32">
        <v>12.846615538512838</v>
      </c>
      <c r="B1616" s="32">
        <v>2.0895106757840107</v>
      </c>
      <c r="C1616" s="32">
        <v>0</v>
      </c>
      <c r="D1616" s="32">
        <v>0</v>
      </c>
    </row>
    <row r="1617" spans="1:4">
      <c r="A1617" s="32">
        <v>12.849616538846282</v>
      </c>
      <c r="B1617" s="32">
        <v>2.0905432014456609</v>
      </c>
      <c r="C1617" s="32">
        <v>0</v>
      </c>
      <c r="D1617" s="32">
        <v>0</v>
      </c>
    </row>
    <row r="1618" spans="1:4">
      <c r="A1618" s="32">
        <v>12.852617539179727</v>
      </c>
      <c r="B1618" s="32">
        <v>2.0915739914303919</v>
      </c>
      <c r="C1618" s="32">
        <v>0</v>
      </c>
      <c r="D1618" s="32">
        <v>0</v>
      </c>
    </row>
    <row r="1619" spans="1:4">
      <c r="A1619" s="32">
        <v>12.855618539513172</v>
      </c>
      <c r="B1619" s="32">
        <v>2.092603042805977</v>
      </c>
      <c r="C1619" s="32">
        <v>0</v>
      </c>
      <c r="D1619" s="32">
        <v>0</v>
      </c>
    </row>
    <row r="1620" spans="1:4">
      <c r="A1620" s="32">
        <v>12.858619539846616</v>
      </c>
      <c r="B1620" s="32">
        <v>2.0936303526401883</v>
      </c>
      <c r="C1620" s="32">
        <v>0</v>
      </c>
      <c r="D1620" s="32">
        <v>0</v>
      </c>
    </row>
    <row r="1621" spans="1:4">
      <c r="A1621" s="32">
        <v>12.861620540180059</v>
      </c>
      <c r="B1621" s="32">
        <v>2.0946559180007984</v>
      </c>
      <c r="C1621" s="32">
        <v>0</v>
      </c>
      <c r="D1621" s="32">
        <v>0</v>
      </c>
    </row>
    <row r="1622" spans="1:4">
      <c r="A1622" s="32">
        <v>12.864621540513504</v>
      </c>
      <c r="B1622" s="32">
        <v>2.0956797359555805</v>
      </c>
      <c r="C1622" s="32">
        <v>0</v>
      </c>
      <c r="D1622" s="32">
        <v>0</v>
      </c>
    </row>
    <row r="1623" spans="1:4">
      <c r="A1623" s="32">
        <v>12.867622540846948</v>
      </c>
      <c r="B1623" s="32">
        <v>2.0967018035723073</v>
      </c>
      <c r="C1623" s="32">
        <v>0</v>
      </c>
      <c r="D1623" s="32">
        <v>0</v>
      </c>
    </row>
    <row r="1624" spans="1:4">
      <c r="A1624" s="32">
        <v>12.870623541180393</v>
      </c>
      <c r="B1624" s="32">
        <v>2.0977221179187509</v>
      </c>
      <c r="C1624" s="32">
        <v>0</v>
      </c>
      <c r="D1624" s="32">
        <v>0</v>
      </c>
    </row>
    <row r="1625" spans="1:4">
      <c r="A1625" s="32">
        <v>12.873624541513838</v>
      </c>
      <c r="B1625" s="32">
        <v>2.0987406760626839</v>
      </c>
      <c r="C1625" s="32">
        <v>0</v>
      </c>
      <c r="D1625" s="32">
        <v>0</v>
      </c>
    </row>
    <row r="1626" spans="1:4">
      <c r="A1626" s="32">
        <v>12.876625541847282</v>
      </c>
      <c r="B1626" s="32">
        <v>2.0997574750718795</v>
      </c>
      <c r="C1626" s="32">
        <v>0</v>
      </c>
      <c r="D1626" s="32">
        <v>0</v>
      </c>
    </row>
    <row r="1627" spans="1:4">
      <c r="A1627" s="32">
        <v>12.879626542180727</v>
      </c>
      <c r="B1627" s="32">
        <v>2.1007725120141099</v>
      </c>
      <c r="C1627" s="32">
        <v>0</v>
      </c>
      <c r="D1627" s="32">
        <v>0</v>
      </c>
    </row>
    <row r="1628" spans="1:4">
      <c r="A1628" s="32">
        <v>12.882627542514172</v>
      </c>
      <c r="B1628" s="32">
        <v>2.1017857839571477</v>
      </c>
      <c r="C1628" s="32">
        <v>0</v>
      </c>
      <c r="D1628" s="32">
        <v>0</v>
      </c>
    </row>
    <row r="1629" spans="1:4">
      <c r="A1629" s="32">
        <v>12.885628542847616</v>
      </c>
      <c r="B1629" s="32">
        <v>2.1027972879687655</v>
      </c>
      <c r="C1629" s="32">
        <v>0</v>
      </c>
      <c r="D1629" s="32">
        <v>0</v>
      </c>
    </row>
    <row r="1630" spans="1:4">
      <c r="A1630" s="32">
        <v>12.888629543181061</v>
      </c>
      <c r="B1630" s="32">
        <v>2.1038070211167366</v>
      </c>
      <c r="C1630" s="32">
        <v>0</v>
      </c>
      <c r="D1630" s="32">
        <v>0</v>
      </c>
    </row>
    <row r="1631" spans="1:4">
      <c r="A1631" s="32">
        <v>12.891630543514506</v>
      </c>
      <c r="B1631" s="32">
        <v>2.1048149804688325</v>
      </c>
      <c r="C1631" s="32">
        <v>0</v>
      </c>
      <c r="D1631" s="32">
        <v>0</v>
      </c>
    </row>
    <row r="1632" spans="1:4">
      <c r="A1632" s="32">
        <v>12.89463154384795</v>
      </c>
      <c r="B1632" s="32">
        <v>2.105821163092827</v>
      </c>
      <c r="C1632" s="32">
        <v>0</v>
      </c>
      <c r="D1632" s="32">
        <v>0</v>
      </c>
    </row>
    <row r="1633" spans="1:4">
      <c r="A1633" s="32">
        <v>12.897632544181393</v>
      </c>
      <c r="B1633" s="32">
        <v>2.1068255660564916</v>
      </c>
      <c r="C1633" s="32">
        <v>0</v>
      </c>
      <c r="D1633" s="32">
        <v>0</v>
      </c>
    </row>
    <row r="1634" spans="1:4">
      <c r="A1634" s="32">
        <v>12.900633544514838</v>
      </c>
      <c r="B1634" s="32">
        <v>2.1078281864275996</v>
      </c>
      <c r="C1634" s="32">
        <v>0</v>
      </c>
      <c r="D1634" s="32">
        <v>0</v>
      </c>
    </row>
    <row r="1635" spans="1:4">
      <c r="A1635" s="32">
        <v>12.903634544848282</v>
      </c>
      <c r="B1635" s="32">
        <v>2.108829021273924</v>
      </c>
      <c r="C1635" s="32">
        <v>0</v>
      </c>
      <c r="D1635" s="32">
        <v>0</v>
      </c>
    </row>
    <row r="1636" spans="1:4">
      <c r="A1636" s="32">
        <v>12.906635545181727</v>
      </c>
      <c r="B1636" s="32">
        <v>2.1098280676632371</v>
      </c>
      <c r="C1636" s="32">
        <v>0</v>
      </c>
      <c r="D1636" s="32">
        <v>0</v>
      </c>
    </row>
    <row r="1637" spans="1:4">
      <c r="A1637" s="32">
        <v>12.909636545515172</v>
      </c>
      <c r="B1637" s="32">
        <v>2.1108253226633109</v>
      </c>
      <c r="C1637" s="32">
        <v>0</v>
      </c>
      <c r="D1637" s="32">
        <v>0</v>
      </c>
    </row>
    <row r="1638" spans="1:4">
      <c r="A1638" s="32">
        <v>12.912637545848616</v>
      </c>
      <c r="B1638" s="32">
        <v>2.1118207833419187</v>
      </c>
      <c r="C1638" s="32">
        <v>0</v>
      </c>
      <c r="D1638" s="32">
        <v>0</v>
      </c>
    </row>
    <row r="1639" spans="1:4">
      <c r="A1639" s="32">
        <v>12.915638546182061</v>
      </c>
      <c r="B1639" s="32">
        <v>2.1128144467668335</v>
      </c>
      <c r="C1639" s="32">
        <v>0</v>
      </c>
      <c r="D1639" s="32">
        <v>0</v>
      </c>
    </row>
    <row r="1640" spans="1:4">
      <c r="A1640" s="32">
        <v>12.918639546515506</v>
      </c>
      <c r="B1640" s="32">
        <v>2.1138063100058266</v>
      </c>
      <c r="C1640" s="32">
        <v>0</v>
      </c>
      <c r="D1640" s="32">
        <v>0</v>
      </c>
    </row>
    <row r="1641" spans="1:4">
      <c r="A1641" s="32">
        <v>12.92164054684895</v>
      </c>
      <c r="B1641" s="32">
        <v>2.1147963701266721</v>
      </c>
      <c r="C1641" s="32">
        <v>0</v>
      </c>
      <c r="D1641" s="32">
        <v>0</v>
      </c>
    </row>
    <row r="1642" spans="1:4">
      <c r="A1642" s="32">
        <v>12.924641547182395</v>
      </c>
      <c r="B1642" s="32">
        <v>2.1157846241971416</v>
      </c>
      <c r="C1642" s="32">
        <v>0</v>
      </c>
      <c r="D1642" s="32">
        <v>0</v>
      </c>
    </row>
    <row r="1643" spans="1:4">
      <c r="A1643" s="32">
        <v>12.927642547515839</v>
      </c>
      <c r="B1643" s="32">
        <v>2.1167710692850084</v>
      </c>
      <c r="C1643" s="32">
        <v>0</v>
      </c>
      <c r="D1643" s="32">
        <v>0</v>
      </c>
    </row>
    <row r="1644" spans="1:4">
      <c r="A1644" s="32">
        <v>12.930643547849282</v>
      </c>
      <c r="B1644" s="32">
        <v>2.1177557024580445</v>
      </c>
      <c r="C1644" s="32">
        <v>0</v>
      </c>
      <c r="D1644" s="32">
        <v>0</v>
      </c>
    </row>
    <row r="1645" spans="1:4">
      <c r="A1645" s="32">
        <v>12.933644548182727</v>
      </c>
      <c r="B1645" s="32">
        <v>2.118738520784023</v>
      </c>
      <c r="C1645" s="32">
        <v>0</v>
      </c>
      <c r="D1645" s="32">
        <v>0</v>
      </c>
    </row>
    <row r="1646" spans="1:4">
      <c r="A1646" s="32">
        <v>12.936645548516172</v>
      </c>
      <c r="B1646" s="32">
        <v>2.1197195213307167</v>
      </c>
      <c r="C1646" s="32">
        <v>0</v>
      </c>
      <c r="D1646" s="32">
        <v>0</v>
      </c>
    </row>
    <row r="1647" spans="1:4">
      <c r="A1647" s="32">
        <v>12.939646548849616</v>
      </c>
      <c r="B1647" s="32">
        <v>2.1206987011658978</v>
      </c>
      <c r="C1647" s="32">
        <v>0</v>
      </c>
      <c r="D1647" s="32">
        <v>0</v>
      </c>
    </row>
    <row r="1648" spans="1:4">
      <c r="A1648" s="32">
        <v>12.942647549183061</v>
      </c>
      <c r="B1648" s="32">
        <v>2.1216760573573392</v>
      </c>
      <c r="C1648" s="32">
        <v>0</v>
      </c>
      <c r="D1648" s="32">
        <v>0</v>
      </c>
    </row>
    <row r="1649" spans="1:4">
      <c r="A1649" s="32">
        <v>12.945648549516505</v>
      </c>
      <c r="B1649" s="32">
        <v>2.1226515869728133</v>
      </c>
      <c r="C1649" s="32">
        <v>0</v>
      </c>
      <c r="D1649" s="32">
        <v>0</v>
      </c>
    </row>
    <row r="1650" spans="1:4">
      <c r="A1650" s="32">
        <v>12.94864954984995</v>
      </c>
      <c r="B1650" s="32">
        <v>2.1236252870800927</v>
      </c>
      <c r="C1650" s="32">
        <v>0</v>
      </c>
      <c r="D1650" s="32">
        <v>0</v>
      </c>
    </row>
    <row r="1651" spans="1:4">
      <c r="A1651" s="32">
        <v>12.951650550183395</v>
      </c>
      <c r="B1651" s="32">
        <v>2.1245971547469504</v>
      </c>
      <c r="C1651" s="32">
        <v>0</v>
      </c>
      <c r="D1651" s="32">
        <v>0</v>
      </c>
    </row>
    <row r="1652" spans="1:4">
      <c r="A1652" s="32">
        <v>12.954651550516839</v>
      </c>
      <c r="B1652" s="32">
        <v>2.1255671870411592</v>
      </c>
      <c r="C1652" s="32">
        <v>0</v>
      </c>
      <c r="D1652" s="32">
        <v>0</v>
      </c>
    </row>
    <row r="1653" spans="1:4">
      <c r="A1653" s="32">
        <v>12.957652550850284</v>
      </c>
      <c r="B1653" s="32">
        <v>2.1265353810304908</v>
      </c>
      <c r="C1653" s="32">
        <v>0</v>
      </c>
      <c r="D1653" s="32">
        <v>0</v>
      </c>
    </row>
    <row r="1654" spans="1:4">
      <c r="A1654" s="32">
        <v>12.960653551183729</v>
      </c>
      <c r="B1654" s="32">
        <v>2.1275017337827187</v>
      </c>
      <c r="C1654" s="32">
        <v>0</v>
      </c>
      <c r="D1654" s="32">
        <v>0</v>
      </c>
    </row>
    <row r="1655" spans="1:4">
      <c r="A1655" s="32">
        <v>12.963654551517173</v>
      </c>
      <c r="B1655" s="32">
        <v>2.1284662423656151</v>
      </c>
      <c r="C1655" s="32">
        <v>0</v>
      </c>
      <c r="D1655" s="32">
        <v>0</v>
      </c>
    </row>
    <row r="1656" spans="1:4">
      <c r="A1656" s="32">
        <v>12.966655551850616</v>
      </c>
      <c r="B1656" s="32">
        <v>2.1294289038469523</v>
      </c>
      <c r="C1656" s="32">
        <v>0</v>
      </c>
      <c r="D1656" s="32">
        <v>0</v>
      </c>
    </row>
    <row r="1657" spans="1:4">
      <c r="A1657" s="32">
        <v>12.969656552184061</v>
      </c>
      <c r="B1657" s="32">
        <v>2.1303897152945037</v>
      </c>
      <c r="C1657" s="32">
        <v>0</v>
      </c>
      <c r="D1657" s="32">
        <v>0</v>
      </c>
    </row>
    <row r="1658" spans="1:4">
      <c r="A1658" s="32">
        <v>12.972657552517505</v>
      </c>
      <c r="B1658" s="32">
        <v>2.1313486737760416</v>
      </c>
      <c r="C1658" s="32">
        <v>0</v>
      </c>
      <c r="D1658" s="32">
        <v>0</v>
      </c>
    </row>
    <row r="1659" spans="1:4">
      <c r="A1659" s="32">
        <v>12.97565855285095</v>
      </c>
      <c r="B1659" s="32">
        <v>2.1323057763593387</v>
      </c>
      <c r="C1659" s="32">
        <v>0</v>
      </c>
      <c r="D1659" s="32">
        <v>0</v>
      </c>
    </row>
    <row r="1660" spans="1:4">
      <c r="A1660" s="32">
        <v>12.978659553184395</v>
      </c>
      <c r="B1660" s="32">
        <v>2.133261020112168</v>
      </c>
      <c r="C1660" s="32">
        <v>0</v>
      </c>
      <c r="D1660" s="32">
        <v>0</v>
      </c>
    </row>
    <row r="1661" spans="1:4">
      <c r="A1661" s="32">
        <v>12.981660553517839</v>
      </c>
      <c r="B1661" s="32">
        <v>2.1342144021023013</v>
      </c>
      <c r="C1661" s="32">
        <v>0</v>
      </c>
      <c r="D1661" s="32">
        <v>0</v>
      </c>
    </row>
    <row r="1662" spans="1:4">
      <c r="A1662" s="32">
        <v>12.984661553851284</v>
      </c>
      <c r="B1662" s="32">
        <v>2.1351659193975121</v>
      </c>
      <c r="C1662" s="32">
        <v>0</v>
      </c>
      <c r="D1662" s="32">
        <v>0</v>
      </c>
    </row>
    <row r="1663" spans="1:4">
      <c r="A1663" s="32">
        <v>12.987662554184729</v>
      </c>
      <c r="B1663" s="32">
        <v>2.1361155690655722</v>
      </c>
      <c r="C1663" s="32">
        <v>0</v>
      </c>
      <c r="D1663" s="32">
        <v>0</v>
      </c>
    </row>
    <row r="1664" spans="1:4">
      <c r="A1664" s="32">
        <v>12.990663554518173</v>
      </c>
      <c r="B1664" s="32">
        <v>2.1370633481742547</v>
      </c>
      <c r="C1664" s="32">
        <v>0</v>
      </c>
      <c r="D1664" s="32">
        <v>0</v>
      </c>
    </row>
    <row r="1665" spans="1:4">
      <c r="A1665" s="32">
        <v>12.993664554851618</v>
      </c>
      <c r="B1665" s="32">
        <v>2.1380092537913322</v>
      </c>
      <c r="C1665" s="32">
        <v>0</v>
      </c>
      <c r="D1665" s="32">
        <v>0</v>
      </c>
    </row>
    <row r="1666" spans="1:4">
      <c r="A1666" s="32">
        <v>12.996665555185063</v>
      </c>
      <c r="B1666" s="32">
        <v>2.138953282984577</v>
      </c>
      <c r="C1666" s="32">
        <v>0</v>
      </c>
      <c r="D1666" s="32">
        <v>0</v>
      </c>
    </row>
    <row r="1667" spans="1:4">
      <c r="A1667" s="32">
        <v>12.999666555518505</v>
      </c>
      <c r="B1667" s="32">
        <v>2.1398954328217621</v>
      </c>
      <c r="C1667" s="32">
        <v>0</v>
      </c>
      <c r="D1667" s="32">
        <v>0</v>
      </c>
    </row>
    <row r="1668" spans="1:4">
      <c r="A1668" s="32">
        <v>13.00266755585195</v>
      </c>
      <c r="B1668" s="32">
        <v>2.140835702440449</v>
      </c>
      <c r="C1668" s="32">
        <v>0</v>
      </c>
      <c r="D1668" s="32">
        <v>0</v>
      </c>
    </row>
    <row r="1669" spans="1:4">
      <c r="A1669" s="32">
        <v>13.005668556185395</v>
      </c>
      <c r="B1669" s="32">
        <v>2.1417741025601238</v>
      </c>
      <c r="C1669" s="32">
        <v>0</v>
      </c>
      <c r="D1669" s="32">
        <v>0</v>
      </c>
    </row>
    <row r="1670" spans="1:4">
      <c r="A1670" s="32">
        <v>13.008669556518839</v>
      </c>
      <c r="B1670" s="32">
        <v>2.1427106479266591</v>
      </c>
      <c r="C1670" s="32">
        <v>0</v>
      </c>
      <c r="D1670" s="32">
        <v>0</v>
      </c>
    </row>
    <row r="1671" spans="1:4">
      <c r="A1671" s="32">
        <v>13.011670556852284</v>
      </c>
      <c r="B1671" s="32">
        <v>2.1436453532899695</v>
      </c>
      <c r="C1671" s="32">
        <v>0</v>
      </c>
      <c r="D1671" s="32">
        <v>0</v>
      </c>
    </row>
    <row r="1672" spans="1:4">
      <c r="A1672" s="32">
        <v>13.014671557185729</v>
      </c>
      <c r="B1672" s="32">
        <v>2.1445782333999697</v>
      </c>
      <c r="C1672" s="32">
        <v>0</v>
      </c>
      <c r="D1672" s="32">
        <v>0</v>
      </c>
    </row>
    <row r="1673" spans="1:4">
      <c r="A1673" s="32">
        <v>13.017672557519173</v>
      </c>
      <c r="B1673" s="32">
        <v>2.1455093030065746</v>
      </c>
      <c r="C1673" s="32">
        <v>0</v>
      </c>
      <c r="D1673" s="32">
        <v>0</v>
      </c>
    </row>
    <row r="1674" spans="1:4">
      <c r="A1674" s="32">
        <v>13.020673557852618</v>
      </c>
      <c r="B1674" s="32">
        <v>2.1464385768596994</v>
      </c>
      <c r="C1674" s="32">
        <v>0</v>
      </c>
      <c r="D1674" s="32">
        <v>0</v>
      </c>
    </row>
    <row r="1675" spans="1:4">
      <c r="A1675" s="32">
        <v>13.023674558186062</v>
      </c>
      <c r="B1675" s="32">
        <v>2.1473660697092591</v>
      </c>
      <c r="C1675" s="32">
        <v>0</v>
      </c>
      <c r="D1675" s="32">
        <v>0</v>
      </c>
    </row>
    <row r="1676" spans="1:4">
      <c r="A1676" s="32">
        <v>13.026675558519507</v>
      </c>
      <c r="B1676" s="32">
        <v>2.1482917963051684</v>
      </c>
      <c r="C1676" s="32">
        <v>0</v>
      </c>
      <c r="D1676" s="32">
        <v>0</v>
      </c>
    </row>
    <row r="1677" spans="1:4">
      <c r="A1677" s="32">
        <v>13.029676558852952</v>
      </c>
      <c r="B1677" s="32">
        <v>2.1492157713973419</v>
      </c>
      <c r="C1677" s="32">
        <v>0</v>
      </c>
      <c r="D1677" s="32">
        <v>0</v>
      </c>
    </row>
    <row r="1678" spans="1:4">
      <c r="A1678" s="32">
        <v>13.032677559186395</v>
      </c>
      <c r="B1678" s="32">
        <v>2.1501380097356946</v>
      </c>
      <c r="C1678" s="32">
        <v>0</v>
      </c>
      <c r="D1678" s="32">
        <v>0</v>
      </c>
    </row>
    <row r="1679" spans="1:4">
      <c r="A1679" s="32">
        <v>13.035678559519839</v>
      </c>
      <c r="B1679" s="32">
        <v>2.151058526070142</v>
      </c>
      <c r="C1679" s="32">
        <v>0</v>
      </c>
      <c r="D1679" s="32">
        <v>0</v>
      </c>
    </row>
    <row r="1680" spans="1:4">
      <c r="A1680" s="32">
        <v>13.038679559853284</v>
      </c>
      <c r="B1680" s="32">
        <v>2.1519773351505989</v>
      </c>
      <c r="C1680" s="32">
        <v>0</v>
      </c>
      <c r="D1680" s="32">
        <v>0</v>
      </c>
    </row>
    <row r="1681" spans="1:4">
      <c r="A1681" s="32">
        <v>13.041680560186728</v>
      </c>
      <c r="B1681" s="32">
        <v>2.1528944517269792</v>
      </c>
      <c r="C1681" s="32">
        <v>0</v>
      </c>
      <c r="D1681" s="32">
        <v>0</v>
      </c>
    </row>
    <row r="1682" spans="1:4">
      <c r="A1682" s="32">
        <v>13.044681560520173</v>
      </c>
      <c r="B1682" s="32">
        <v>2.1538098905491991</v>
      </c>
      <c r="C1682" s="32">
        <v>0</v>
      </c>
      <c r="D1682" s="32">
        <v>0</v>
      </c>
    </row>
    <row r="1683" spans="1:4">
      <c r="A1683" s="32">
        <v>13.047682560853618</v>
      </c>
      <c r="B1683" s="32">
        <v>2.1547236663671727</v>
      </c>
      <c r="C1683" s="32">
        <v>0</v>
      </c>
      <c r="D1683" s="32">
        <v>0</v>
      </c>
    </row>
    <row r="1684" spans="1:4">
      <c r="A1684" s="32">
        <v>13.050683561187062</v>
      </c>
      <c r="B1684" s="32">
        <v>2.1556357939308151</v>
      </c>
      <c r="C1684" s="32">
        <v>0</v>
      </c>
      <c r="D1684" s="32">
        <v>0</v>
      </c>
    </row>
    <row r="1685" spans="1:4">
      <c r="A1685" s="32">
        <v>13.053684561520507</v>
      </c>
      <c r="B1685" s="32">
        <v>2.1565462879900412</v>
      </c>
      <c r="C1685" s="32">
        <v>0</v>
      </c>
      <c r="D1685" s="32">
        <v>0</v>
      </c>
    </row>
    <row r="1686" spans="1:4">
      <c r="A1686" s="32">
        <v>13.056685561853952</v>
      </c>
      <c r="B1686" s="32">
        <v>2.1574551632947663</v>
      </c>
      <c r="C1686" s="32">
        <v>0</v>
      </c>
      <c r="D1686" s="32">
        <v>0</v>
      </c>
    </row>
    <row r="1687" spans="1:4">
      <c r="A1687" s="32">
        <v>13.059686562187396</v>
      </c>
      <c r="B1687" s="32">
        <v>2.1583624345949044</v>
      </c>
      <c r="C1687" s="32">
        <v>0</v>
      </c>
      <c r="D1687" s="32">
        <v>0</v>
      </c>
    </row>
    <row r="1688" spans="1:4">
      <c r="A1688" s="32">
        <v>13.062687562520841</v>
      </c>
      <c r="B1688" s="32">
        <v>2.1592681166403711</v>
      </c>
      <c r="C1688" s="32">
        <v>0</v>
      </c>
      <c r="D1688" s="32">
        <v>0</v>
      </c>
    </row>
    <row r="1689" spans="1:4">
      <c r="A1689" s="32">
        <v>13.065688562854286</v>
      </c>
      <c r="B1689" s="32">
        <v>2.160172224181081</v>
      </c>
      <c r="C1689" s="32">
        <v>0</v>
      </c>
      <c r="D1689" s="32">
        <v>0</v>
      </c>
    </row>
    <row r="1690" spans="1:4">
      <c r="A1690" s="32">
        <v>13.068689563187728</v>
      </c>
      <c r="B1690" s="32">
        <v>2.1610747719669487</v>
      </c>
      <c r="C1690" s="32">
        <v>0</v>
      </c>
      <c r="D1690" s="32">
        <v>0</v>
      </c>
    </row>
    <row r="1691" spans="1:4">
      <c r="A1691" s="32">
        <v>13.071690563521173</v>
      </c>
      <c r="B1691" s="32">
        <v>2.1619757747478903</v>
      </c>
      <c r="C1691" s="32">
        <v>0</v>
      </c>
      <c r="D1691" s="32">
        <v>0</v>
      </c>
    </row>
    <row r="1692" spans="1:4">
      <c r="A1692" s="32">
        <v>13.074691563854618</v>
      </c>
      <c r="B1692" s="32">
        <v>2.1628752472738197</v>
      </c>
      <c r="C1692" s="32">
        <v>0</v>
      </c>
      <c r="D1692" s="32">
        <v>0</v>
      </c>
    </row>
    <row r="1693" spans="1:4">
      <c r="A1693" s="32">
        <v>13.077692564188062</v>
      </c>
      <c r="B1693" s="32">
        <v>2.1637732042946523</v>
      </c>
      <c r="C1693" s="32">
        <v>0</v>
      </c>
      <c r="D1693" s="32">
        <v>0</v>
      </c>
    </row>
    <row r="1694" spans="1:4">
      <c r="A1694" s="32">
        <v>13.080693564521507</v>
      </c>
      <c r="B1694" s="32">
        <v>2.1646696605603024</v>
      </c>
      <c r="C1694" s="32">
        <v>0</v>
      </c>
      <c r="D1694" s="32">
        <v>0</v>
      </c>
    </row>
    <row r="1695" spans="1:4">
      <c r="A1695" s="32">
        <v>13.083694564854952</v>
      </c>
      <c r="B1695" s="32">
        <v>2.1655646308206853</v>
      </c>
      <c r="C1695" s="32">
        <v>0</v>
      </c>
      <c r="D1695" s="32">
        <v>0</v>
      </c>
    </row>
    <row r="1696" spans="1:4">
      <c r="A1696" s="32">
        <v>13.086695565188396</v>
      </c>
      <c r="B1696" s="32">
        <v>2.1664581298257155</v>
      </c>
      <c r="C1696" s="32">
        <v>0</v>
      </c>
      <c r="D1696" s="32">
        <v>0</v>
      </c>
    </row>
    <row r="1697" spans="1:4">
      <c r="A1697" s="32">
        <v>13.089696565521841</v>
      </c>
      <c r="B1697" s="32">
        <v>2.1673501723253086</v>
      </c>
      <c r="C1697" s="32">
        <v>0</v>
      </c>
      <c r="D1697" s="32">
        <v>0</v>
      </c>
    </row>
    <row r="1698" spans="1:4">
      <c r="A1698" s="32">
        <v>13.092697565855286</v>
      </c>
      <c r="B1698" s="32">
        <v>2.1682407730693791</v>
      </c>
      <c r="C1698" s="32">
        <v>0</v>
      </c>
      <c r="D1698" s="32">
        <v>0</v>
      </c>
    </row>
    <row r="1699" spans="1:4">
      <c r="A1699" s="32">
        <v>13.09569856618873</v>
      </c>
      <c r="B1699" s="32">
        <v>2.1691299468078422</v>
      </c>
      <c r="C1699" s="32">
        <v>0</v>
      </c>
      <c r="D1699" s="32">
        <v>0</v>
      </c>
    </row>
    <row r="1700" spans="1:4">
      <c r="A1700" s="32">
        <v>13.098699566522175</v>
      </c>
      <c r="B1700" s="32">
        <v>2.170017708290612</v>
      </c>
      <c r="C1700" s="32">
        <v>0</v>
      </c>
      <c r="D1700" s="32">
        <v>0</v>
      </c>
    </row>
    <row r="1701" spans="1:4">
      <c r="A1701" s="32">
        <v>13.101700566855618</v>
      </c>
      <c r="B1701" s="32">
        <v>2.1709040722676036</v>
      </c>
      <c r="C1701" s="32">
        <v>0</v>
      </c>
      <c r="D1701" s="32">
        <v>0</v>
      </c>
    </row>
    <row r="1702" spans="1:4">
      <c r="A1702" s="32">
        <v>13.104701567189062</v>
      </c>
      <c r="B1702" s="32">
        <v>2.171789053488733</v>
      </c>
      <c r="C1702" s="32">
        <v>0</v>
      </c>
      <c r="D1702" s="32">
        <v>0</v>
      </c>
    </row>
    <row r="1703" spans="1:4">
      <c r="A1703" s="32">
        <v>13.107702567522507</v>
      </c>
      <c r="B1703" s="32">
        <v>2.1726726667039142</v>
      </c>
      <c r="C1703" s="32">
        <v>0</v>
      </c>
      <c r="D1703" s="32">
        <v>0</v>
      </c>
    </row>
    <row r="1704" spans="1:4">
      <c r="A1704" s="32">
        <v>13.110703567855952</v>
      </c>
      <c r="B1704" s="32">
        <v>2.1735549266630625</v>
      </c>
      <c r="C1704" s="32">
        <v>0</v>
      </c>
      <c r="D1704" s="32">
        <v>0</v>
      </c>
    </row>
    <row r="1705" spans="1:4">
      <c r="A1705" s="32">
        <v>13.113704568189396</v>
      </c>
      <c r="B1705" s="32">
        <v>2.1744358481160919</v>
      </c>
      <c r="C1705" s="32">
        <v>0</v>
      </c>
      <c r="D1705" s="32">
        <v>0</v>
      </c>
    </row>
    <row r="1706" spans="1:4">
      <c r="A1706" s="32">
        <v>13.116705568522841</v>
      </c>
      <c r="B1706" s="32">
        <v>2.1753154458129185</v>
      </c>
      <c r="C1706" s="32">
        <v>0</v>
      </c>
      <c r="D1706" s="32">
        <v>0</v>
      </c>
    </row>
    <row r="1707" spans="1:4">
      <c r="A1707" s="32">
        <v>13.119706568856286</v>
      </c>
      <c r="B1707" s="32">
        <v>2.1761937345034568</v>
      </c>
      <c r="C1707" s="32">
        <v>0</v>
      </c>
      <c r="D1707" s="32">
        <v>0</v>
      </c>
    </row>
    <row r="1708" spans="1:4">
      <c r="A1708" s="32">
        <v>13.12270756918973</v>
      </c>
      <c r="B1708" s="32">
        <v>2.177070728937621</v>
      </c>
      <c r="C1708" s="32">
        <v>0</v>
      </c>
      <c r="D1708" s="32">
        <v>0</v>
      </c>
    </row>
    <row r="1709" spans="1:4">
      <c r="A1709" s="32">
        <v>13.125708569523175</v>
      </c>
      <c r="B1709" s="32">
        <v>2.1779464438653267</v>
      </c>
      <c r="C1709" s="32">
        <v>0</v>
      </c>
      <c r="D1709" s="32">
        <v>0</v>
      </c>
    </row>
    <row r="1710" spans="1:4">
      <c r="A1710" s="32">
        <v>13.128709569856619</v>
      </c>
      <c r="B1710" s="32">
        <v>2.1788208940364888</v>
      </c>
      <c r="C1710" s="32">
        <v>0</v>
      </c>
      <c r="D1710" s="32">
        <v>0</v>
      </c>
    </row>
    <row r="1711" spans="1:4">
      <c r="A1711" s="32">
        <v>13.131710570190064</v>
      </c>
      <c r="B1711" s="32">
        <v>2.1796940942010221</v>
      </c>
      <c r="C1711" s="32">
        <v>0</v>
      </c>
      <c r="D1711" s="32">
        <v>0</v>
      </c>
    </row>
    <row r="1712" spans="1:4">
      <c r="A1712" s="32">
        <v>13.134711570523509</v>
      </c>
      <c r="B1712" s="32">
        <v>2.1805660591088416</v>
      </c>
      <c r="C1712" s="32">
        <v>0</v>
      </c>
      <c r="D1712" s="32">
        <v>0</v>
      </c>
    </row>
    <row r="1713" spans="1:4">
      <c r="A1713" s="32">
        <v>13.137712570856952</v>
      </c>
      <c r="B1713" s="32">
        <v>2.181436803509861</v>
      </c>
      <c r="C1713" s="32">
        <v>0</v>
      </c>
      <c r="D1713" s="32">
        <v>0</v>
      </c>
    </row>
    <row r="1714" spans="1:4">
      <c r="A1714" s="32">
        <v>13.140713571190396</v>
      </c>
      <c r="B1714" s="32">
        <v>2.1823063421539972</v>
      </c>
      <c r="C1714" s="32">
        <v>0</v>
      </c>
      <c r="D1714" s="32">
        <v>0</v>
      </c>
    </row>
    <row r="1715" spans="1:4">
      <c r="A1715" s="32">
        <v>13.143714571523841</v>
      </c>
      <c r="B1715" s="32">
        <v>2.1831746897911644</v>
      </c>
      <c r="C1715" s="32">
        <v>0</v>
      </c>
      <c r="D1715" s="32">
        <v>0</v>
      </c>
    </row>
    <row r="1716" spans="1:4">
      <c r="A1716" s="32">
        <v>13.146715571857285</v>
      </c>
      <c r="B1716" s="32">
        <v>2.1840418611712766</v>
      </c>
      <c r="C1716" s="32">
        <v>0</v>
      </c>
      <c r="D1716" s="32">
        <v>0</v>
      </c>
    </row>
    <row r="1717" spans="1:4">
      <c r="A1717" s="32">
        <v>13.14971657219073</v>
      </c>
      <c r="B1717" s="32">
        <v>2.18490787104425</v>
      </c>
      <c r="C1717" s="32">
        <v>0</v>
      </c>
      <c r="D1717" s="32">
        <v>0</v>
      </c>
    </row>
    <row r="1718" spans="1:4">
      <c r="A1718" s="32">
        <v>13.152717572524175</v>
      </c>
      <c r="B1718" s="32">
        <v>2.1857727341599986</v>
      </c>
      <c r="C1718" s="32">
        <v>0</v>
      </c>
      <c r="D1718" s="32">
        <v>0</v>
      </c>
    </row>
    <row r="1719" spans="1:4">
      <c r="A1719" s="32">
        <v>13.155718572857619</v>
      </c>
      <c r="B1719" s="32">
        <v>2.1866364652684376</v>
      </c>
      <c r="C1719" s="32">
        <v>0</v>
      </c>
      <c r="D1719" s="32">
        <v>0</v>
      </c>
    </row>
    <row r="1720" spans="1:4">
      <c r="A1720" s="32">
        <v>13.158719573191064</v>
      </c>
      <c r="B1720" s="32">
        <v>2.1874990791194815</v>
      </c>
      <c r="C1720" s="32">
        <v>0</v>
      </c>
      <c r="D1720" s="32">
        <v>0</v>
      </c>
    </row>
    <row r="1721" spans="1:4">
      <c r="A1721" s="32">
        <v>13.161720573524509</v>
      </c>
      <c r="B1721" s="32">
        <v>2.1883605904630459</v>
      </c>
      <c r="C1721" s="32">
        <v>0</v>
      </c>
      <c r="D1721" s="32">
        <v>0</v>
      </c>
    </row>
    <row r="1722" spans="1:4">
      <c r="A1722" s="32">
        <v>13.164721573857953</v>
      </c>
      <c r="B1722" s="32">
        <v>2.1892210140490453</v>
      </c>
      <c r="C1722" s="32">
        <v>0</v>
      </c>
      <c r="D1722" s="32">
        <v>0</v>
      </c>
    </row>
    <row r="1723" spans="1:4">
      <c r="A1723" s="32">
        <v>13.167722574191398</v>
      </c>
      <c r="B1723" s="32">
        <v>2.190080364627395</v>
      </c>
      <c r="C1723" s="32">
        <v>0</v>
      </c>
      <c r="D1723" s="32">
        <v>0</v>
      </c>
    </row>
    <row r="1724" spans="1:4">
      <c r="A1724" s="32">
        <v>13.170723574524841</v>
      </c>
      <c r="B1724" s="32">
        <v>2.1909386569480089</v>
      </c>
      <c r="C1724" s="32">
        <v>0</v>
      </c>
      <c r="D1724" s="32">
        <v>0</v>
      </c>
    </row>
    <row r="1725" spans="1:4">
      <c r="A1725" s="32">
        <v>13.173724574858285</v>
      </c>
      <c r="B1725" s="32">
        <v>2.1917959057608032</v>
      </c>
      <c r="C1725" s="32">
        <v>0</v>
      </c>
      <c r="D1725" s="32">
        <v>0</v>
      </c>
    </row>
    <row r="1726" spans="1:4">
      <c r="A1726" s="32">
        <v>13.17672557519173</v>
      </c>
      <c r="B1726" s="32">
        <v>2.1926521258156919</v>
      </c>
      <c r="C1726" s="32">
        <v>0</v>
      </c>
      <c r="D1726" s="32">
        <v>0</v>
      </c>
    </row>
    <row r="1727" spans="1:4">
      <c r="A1727" s="32">
        <v>13.179726575525175</v>
      </c>
      <c r="B1727" s="32">
        <v>2.1935073318625902</v>
      </c>
      <c r="C1727" s="32">
        <v>0</v>
      </c>
      <c r="D1727" s="32">
        <v>0</v>
      </c>
    </row>
    <row r="1728" spans="1:4">
      <c r="A1728" s="32">
        <v>13.182727575858619</v>
      </c>
      <c r="B1728" s="32">
        <v>2.194361538651413</v>
      </c>
      <c r="C1728" s="32">
        <v>0</v>
      </c>
      <c r="D1728" s="32">
        <v>0</v>
      </c>
    </row>
    <row r="1729" spans="1:4">
      <c r="A1729" s="32">
        <v>13.185728576192064</v>
      </c>
      <c r="B1729" s="32">
        <v>2.1952147609320756</v>
      </c>
      <c r="C1729" s="32">
        <v>0</v>
      </c>
      <c r="D1729" s="32">
        <v>0</v>
      </c>
    </row>
    <row r="1730" spans="1:4">
      <c r="A1730" s="32">
        <v>13.188729576525509</v>
      </c>
      <c r="B1730" s="32">
        <v>2.196067013454492</v>
      </c>
      <c r="C1730" s="32">
        <v>0</v>
      </c>
      <c r="D1730" s="32">
        <v>0</v>
      </c>
    </row>
    <row r="1731" spans="1:4">
      <c r="A1731" s="32">
        <v>13.191730576858953</v>
      </c>
      <c r="B1731" s="32">
        <v>2.1969183109685777</v>
      </c>
      <c r="C1731" s="32">
        <v>0</v>
      </c>
      <c r="D1731" s="32">
        <v>0</v>
      </c>
    </row>
    <row r="1732" spans="1:4">
      <c r="A1732" s="32">
        <v>13.194731577192398</v>
      </c>
      <c r="B1732" s="32">
        <v>2.1977686682242474</v>
      </c>
      <c r="C1732" s="32">
        <v>0</v>
      </c>
      <c r="D1732" s="32">
        <v>0</v>
      </c>
    </row>
    <row r="1733" spans="1:4">
      <c r="A1733" s="32">
        <v>13.197732577525843</v>
      </c>
      <c r="B1733" s="32">
        <v>2.1986180999714167</v>
      </c>
      <c r="C1733" s="32">
        <v>0</v>
      </c>
      <c r="D1733" s="32">
        <v>0</v>
      </c>
    </row>
    <row r="1734" spans="1:4">
      <c r="A1734" s="32">
        <v>13.200733577859287</v>
      </c>
      <c r="B1734" s="32">
        <v>2.1994666209599991</v>
      </c>
      <c r="C1734" s="32">
        <v>0</v>
      </c>
      <c r="D1734" s="32">
        <v>0</v>
      </c>
    </row>
    <row r="1735" spans="1:4">
      <c r="A1735" s="32">
        <v>13.203734578192732</v>
      </c>
      <c r="B1735" s="32">
        <v>2.2003142459399108</v>
      </c>
      <c r="C1735" s="32">
        <v>0</v>
      </c>
      <c r="D1735" s="32">
        <v>0</v>
      </c>
    </row>
    <row r="1736" spans="1:4">
      <c r="A1736" s="32">
        <v>13.206735578526175</v>
      </c>
      <c r="B1736" s="32">
        <v>2.2011609896610653</v>
      </c>
      <c r="C1736" s="32">
        <v>0</v>
      </c>
      <c r="D1736" s="32">
        <v>0</v>
      </c>
    </row>
    <row r="1737" spans="1:4">
      <c r="A1737" s="32">
        <v>13.209736578859619</v>
      </c>
      <c r="B1737" s="32">
        <v>2.2020068668733792</v>
      </c>
      <c r="C1737" s="32">
        <v>0</v>
      </c>
      <c r="D1737" s="32">
        <v>0</v>
      </c>
    </row>
    <row r="1738" spans="1:4">
      <c r="A1738" s="32">
        <v>13.212737579193064</v>
      </c>
      <c r="B1738" s="32">
        <v>2.2028518923267666</v>
      </c>
      <c r="C1738" s="32">
        <v>0</v>
      </c>
      <c r="D1738" s="32">
        <v>0</v>
      </c>
    </row>
    <row r="1739" spans="1:4">
      <c r="A1739" s="32">
        <v>13.215738579526509</v>
      </c>
      <c r="B1739" s="32">
        <v>2.2036960807711425</v>
      </c>
      <c r="C1739" s="32">
        <v>0</v>
      </c>
      <c r="D1739" s="32">
        <v>0</v>
      </c>
    </row>
    <row r="1740" spans="1:4">
      <c r="A1740" s="32">
        <v>13.218739579859953</v>
      </c>
      <c r="B1740" s="32">
        <v>2.2045394469564217</v>
      </c>
      <c r="C1740" s="32">
        <v>0</v>
      </c>
      <c r="D1740" s="32">
        <v>0</v>
      </c>
    </row>
    <row r="1741" spans="1:4">
      <c r="A1741" s="32">
        <v>13.221740580193398</v>
      </c>
      <c r="B1741" s="32">
        <v>2.2053820056325191</v>
      </c>
      <c r="C1741" s="32">
        <v>0</v>
      </c>
      <c r="D1741" s="32">
        <v>0</v>
      </c>
    </row>
    <row r="1742" spans="1:4">
      <c r="A1742" s="32">
        <v>13.224741580526842</v>
      </c>
      <c r="B1742" s="32">
        <v>2.2062237715493493</v>
      </c>
      <c r="C1742" s="32">
        <v>0</v>
      </c>
      <c r="D1742" s="32">
        <v>0</v>
      </c>
    </row>
    <row r="1743" spans="1:4">
      <c r="A1743" s="32">
        <v>13.227742580860287</v>
      </c>
      <c r="B1743" s="32">
        <v>2.2070647594568276</v>
      </c>
      <c r="C1743" s="32">
        <v>0</v>
      </c>
      <c r="D1743" s="32">
        <v>0</v>
      </c>
    </row>
    <row r="1744" spans="1:4">
      <c r="A1744" s="32">
        <v>13.230743581193732</v>
      </c>
      <c r="B1744" s="32">
        <v>2.2079049841048692</v>
      </c>
      <c r="C1744" s="32">
        <v>0</v>
      </c>
      <c r="D1744" s="32">
        <v>0</v>
      </c>
    </row>
    <row r="1745" spans="1:4">
      <c r="A1745" s="32">
        <v>13.233744581527176</v>
      </c>
      <c r="B1745" s="32">
        <v>2.2087444602433881</v>
      </c>
      <c r="C1745" s="32">
        <v>0</v>
      </c>
      <c r="D1745" s="32">
        <v>0</v>
      </c>
    </row>
    <row r="1746" spans="1:4">
      <c r="A1746" s="32">
        <v>13.236745581860621</v>
      </c>
      <c r="B1746" s="32">
        <v>2.2095832026223001</v>
      </c>
      <c r="C1746" s="32">
        <v>0</v>
      </c>
      <c r="D1746" s="32">
        <v>0</v>
      </c>
    </row>
    <row r="1747" spans="1:4">
      <c r="A1747" s="32">
        <v>13.239746582194064</v>
      </c>
      <c r="B1747" s="32">
        <v>2.210421225991519</v>
      </c>
      <c r="C1747" s="32">
        <v>0</v>
      </c>
      <c r="D1747" s="32">
        <v>0</v>
      </c>
    </row>
    <row r="1748" spans="1:4">
      <c r="A1748" s="32">
        <v>13.242747582527508</v>
      </c>
      <c r="B1748" s="32">
        <v>2.2112585451009612</v>
      </c>
      <c r="C1748" s="32">
        <v>0</v>
      </c>
      <c r="D1748" s="32">
        <v>0</v>
      </c>
    </row>
    <row r="1749" spans="1:4">
      <c r="A1749" s="32">
        <v>13.245748582860953</v>
      </c>
      <c r="B1749" s="32">
        <v>2.2120951747005404</v>
      </c>
      <c r="C1749" s="32">
        <v>0</v>
      </c>
      <c r="D1749" s="32">
        <v>0</v>
      </c>
    </row>
    <row r="1750" spans="1:4">
      <c r="A1750" s="32">
        <v>13.248749583194398</v>
      </c>
      <c r="B1750" s="32">
        <v>2.2129311295401721</v>
      </c>
      <c r="C1750" s="32">
        <v>0</v>
      </c>
      <c r="D1750" s="32">
        <v>0</v>
      </c>
    </row>
    <row r="1751" spans="1:4">
      <c r="A1751" s="32">
        <v>13.251750583527842</v>
      </c>
      <c r="B1751" s="32">
        <v>2.2137664243697714</v>
      </c>
      <c r="C1751" s="32">
        <v>0</v>
      </c>
      <c r="D1751" s="32">
        <v>0</v>
      </c>
    </row>
    <row r="1752" spans="1:4">
      <c r="A1752" s="32">
        <v>13.254751583861287</v>
      </c>
      <c r="B1752" s="32">
        <v>2.2146010739392525</v>
      </c>
      <c r="C1752" s="32">
        <v>0</v>
      </c>
      <c r="D1752" s="32">
        <v>0</v>
      </c>
    </row>
    <row r="1753" spans="1:4">
      <c r="A1753" s="32">
        <v>13.257752584194732</v>
      </c>
      <c r="B1753" s="32">
        <v>2.2154350929985305</v>
      </c>
      <c r="C1753" s="32">
        <v>0</v>
      </c>
      <c r="D1753" s="32">
        <v>0</v>
      </c>
    </row>
    <row r="1754" spans="1:4">
      <c r="A1754" s="32">
        <v>13.260753584528176</v>
      </c>
      <c r="B1754" s="32">
        <v>2.2162684962975208</v>
      </c>
      <c r="C1754" s="32">
        <v>0</v>
      </c>
      <c r="D1754" s="32">
        <v>0</v>
      </c>
    </row>
    <row r="1755" spans="1:4">
      <c r="A1755" s="32">
        <v>13.263754584861621</v>
      </c>
      <c r="B1755" s="32">
        <v>2.2171012985861376</v>
      </c>
      <c r="C1755" s="32">
        <v>0</v>
      </c>
      <c r="D1755" s="32">
        <v>0</v>
      </c>
    </row>
    <row r="1756" spans="1:4">
      <c r="A1756" s="32">
        <v>13.266755585195066</v>
      </c>
      <c r="B1756" s="32">
        <v>2.217933514614296</v>
      </c>
      <c r="C1756" s="32">
        <v>0</v>
      </c>
      <c r="D1756" s="32">
        <v>0</v>
      </c>
    </row>
    <row r="1757" spans="1:4">
      <c r="A1757" s="32">
        <v>13.26975658552851</v>
      </c>
      <c r="B1757" s="32">
        <v>2.2187651591319115</v>
      </c>
      <c r="C1757" s="32">
        <v>0</v>
      </c>
      <c r="D1757" s="32">
        <v>0</v>
      </c>
    </row>
    <row r="1758" spans="1:4">
      <c r="A1758" s="32">
        <v>13.272757585861955</v>
      </c>
      <c r="B1758" s="32">
        <v>2.2195962468888983</v>
      </c>
      <c r="C1758" s="32">
        <v>0</v>
      </c>
      <c r="D1758" s="32">
        <v>0</v>
      </c>
    </row>
    <row r="1759" spans="1:4">
      <c r="A1759" s="32">
        <v>13.275758586195398</v>
      </c>
      <c r="B1759" s="32">
        <v>2.2204267926351711</v>
      </c>
      <c r="C1759" s="32">
        <v>0</v>
      </c>
      <c r="D1759" s="32">
        <v>0</v>
      </c>
    </row>
    <row r="1760" spans="1:4">
      <c r="A1760" s="32">
        <v>13.278759586528842</v>
      </c>
      <c r="B1760" s="32">
        <v>2.2212568111206457</v>
      </c>
      <c r="C1760" s="32">
        <v>0</v>
      </c>
      <c r="D1760" s="32">
        <v>0</v>
      </c>
    </row>
    <row r="1761" spans="1:4">
      <c r="A1761" s="32">
        <v>13.281760586862287</v>
      </c>
      <c r="B1761" s="32">
        <v>2.2220863170952367</v>
      </c>
      <c r="C1761" s="32">
        <v>0</v>
      </c>
      <c r="D1761" s="32">
        <v>0</v>
      </c>
    </row>
    <row r="1762" spans="1:4">
      <c r="A1762" s="32">
        <v>13.284761587195732</v>
      </c>
      <c r="B1762" s="32">
        <v>2.2229153253088585</v>
      </c>
      <c r="C1762" s="32">
        <v>0</v>
      </c>
      <c r="D1762" s="32">
        <v>0</v>
      </c>
    </row>
    <row r="1763" spans="1:4">
      <c r="A1763" s="32">
        <v>13.287762587529176</v>
      </c>
      <c r="B1763" s="32">
        <v>2.2237438505114269</v>
      </c>
      <c r="C1763" s="32">
        <v>0</v>
      </c>
      <c r="D1763" s="32">
        <v>0</v>
      </c>
    </row>
    <row r="1764" spans="1:4">
      <c r="A1764" s="32">
        <v>13.290763587862621</v>
      </c>
      <c r="B1764" s="32">
        <v>2.2245719074528556</v>
      </c>
      <c r="C1764" s="32">
        <v>0</v>
      </c>
      <c r="D1764" s="32">
        <v>0</v>
      </c>
    </row>
    <row r="1765" spans="1:4">
      <c r="A1765" s="32">
        <v>13.293764588196066</v>
      </c>
      <c r="B1765" s="32">
        <v>2.2253995108830606</v>
      </c>
      <c r="C1765" s="32">
        <v>0</v>
      </c>
      <c r="D1765" s="32">
        <v>0</v>
      </c>
    </row>
    <row r="1766" spans="1:4">
      <c r="A1766" s="32">
        <v>13.29676558852951</v>
      </c>
      <c r="B1766" s="32">
        <v>2.2262266755519562</v>
      </c>
      <c r="C1766" s="32">
        <v>0</v>
      </c>
      <c r="D1766" s="32">
        <v>0</v>
      </c>
    </row>
    <row r="1767" spans="1:4">
      <c r="A1767" s="32">
        <v>13.299766588862955</v>
      </c>
      <c r="B1767" s="32">
        <v>2.2270534162094573</v>
      </c>
      <c r="C1767" s="32">
        <v>0</v>
      </c>
      <c r="D1767" s="32">
        <v>0</v>
      </c>
    </row>
    <row r="1768" spans="1:4">
      <c r="A1768" s="32">
        <v>13.302767589196399</v>
      </c>
      <c r="B1768" s="32">
        <v>2.227879747605479</v>
      </c>
      <c r="C1768" s="32">
        <v>0</v>
      </c>
      <c r="D1768" s="32">
        <v>0</v>
      </c>
    </row>
    <row r="1769" spans="1:4">
      <c r="A1769" s="32">
        <v>13.305768589529844</v>
      </c>
      <c r="B1769" s="32">
        <v>2.2287056844899364</v>
      </c>
      <c r="C1769" s="32">
        <v>0</v>
      </c>
      <c r="D1769" s="32">
        <v>0</v>
      </c>
    </row>
    <row r="1770" spans="1:4">
      <c r="A1770" s="32">
        <v>13.308769589863287</v>
      </c>
      <c r="B1770" s="32">
        <v>2.2295312416127437</v>
      </c>
      <c r="C1770" s="32">
        <v>0</v>
      </c>
      <c r="D1770" s="32">
        <v>0</v>
      </c>
    </row>
    <row r="1771" spans="1:4">
      <c r="A1771" s="32">
        <v>13.311770590196732</v>
      </c>
      <c r="B1771" s="32">
        <v>2.2303564337238164</v>
      </c>
      <c r="C1771" s="32">
        <v>0</v>
      </c>
      <c r="D1771" s="32">
        <v>0</v>
      </c>
    </row>
    <row r="1772" spans="1:4">
      <c r="A1772" s="32">
        <v>13.314771590530176</v>
      </c>
      <c r="B1772" s="32">
        <v>2.2311812755730696</v>
      </c>
      <c r="C1772" s="32">
        <v>0</v>
      </c>
      <c r="D1772" s="32">
        <v>0</v>
      </c>
    </row>
    <row r="1773" spans="1:4">
      <c r="A1773" s="32">
        <v>13.317772590863621</v>
      </c>
      <c r="B1773" s="32">
        <v>2.2320057819104178</v>
      </c>
      <c r="C1773" s="32">
        <v>0</v>
      </c>
      <c r="D1773" s="32">
        <v>0</v>
      </c>
    </row>
    <row r="1774" spans="1:4">
      <c r="A1774" s="32">
        <v>13.320773591197065</v>
      </c>
      <c r="B1774" s="32">
        <v>2.2328299674857757</v>
      </c>
      <c r="C1774" s="32">
        <v>0</v>
      </c>
      <c r="D1774" s="32">
        <v>0</v>
      </c>
    </row>
    <row r="1775" spans="1:4">
      <c r="A1775" s="32">
        <v>13.32377459153051</v>
      </c>
      <c r="B1775" s="32">
        <v>2.2336538470490588</v>
      </c>
      <c r="C1775" s="32">
        <v>0</v>
      </c>
      <c r="D1775" s="32">
        <v>0</v>
      </c>
    </row>
    <row r="1776" spans="1:4">
      <c r="A1776" s="32">
        <v>13.326775591863955</v>
      </c>
      <c r="B1776" s="32">
        <v>2.2344774353501817</v>
      </c>
      <c r="C1776" s="32">
        <v>0</v>
      </c>
      <c r="D1776" s="32">
        <v>0</v>
      </c>
    </row>
    <row r="1777" spans="1:4">
      <c r="A1777" s="32">
        <v>13.329776592197399</v>
      </c>
      <c r="B1777" s="32">
        <v>2.2353007471390591</v>
      </c>
      <c r="C1777" s="32">
        <v>0</v>
      </c>
      <c r="D1777" s="32">
        <v>0</v>
      </c>
    </row>
    <row r="1778" spans="1:4">
      <c r="A1778" s="32">
        <v>13.332777592530844</v>
      </c>
      <c r="B1778" s="32">
        <v>2.2361237971656061</v>
      </c>
      <c r="C1778" s="32">
        <v>0</v>
      </c>
      <c r="D1778" s="32">
        <v>0</v>
      </c>
    </row>
    <row r="1779" spans="1:4">
      <c r="A1779" s="32">
        <v>13.335778592864289</v>
      </c>
      <c r="B1779" s="32">
        <v>2.2369466001797376</v>
      </c>
      <c r="C1779" s="32">
        <v>0</v>
      </c>
      <c r="D1779" s="32">
        <v>0</v>
      </c>
    </row>
    <row r="1780" spans="1:4">
      <c r="A1780" s="32">
        <v>13.338779593197733</v>
      </c>
      <c r="B1780" s="32">
        <v>2.2377691709313683</v>
      </c>
      <c r="C1780" s="32">
        <v>0</v>
      </c>
      <c r="D1780" s="32">
        <v>0</v>
      </c>
    </row>
    <row r="1781" spans="1:4">
      <c r="A1781" s="32">
        <v>13.341780593531176</v>
      </c>
      <c r="B1781" s="32">
        <v>2.2385915241704128</v>
      </c>
      <c r="C1781" s="32">
        <v>0</v>
      </c>
      <c r="D1781" s="32">
        <v>0</v>
      </c>
    </row>
    <row r="1782" spans="1:4">
      <c r="A1782" s="32">
        <v>13.344781593864621</v>
      </c>
      <c r="B1782" s="32">
        <v>2.2394136746467872</v>
      </c>
      <c r="C1782" s="32">
        <v>0</v>
      </c>
      <c r="D1782" s="32">
        <v>0</v>
      </c>
    </row>
    <row r="1783" spans="1:4">
      <c r="A1783" s="32">
        <v>13.347782594198065</v>
      </c>
      <c r="B1783" s="32">
        <v>2.2402356371104055</v>
      </c>
      <c r="C1783" s="32">
        <v>0</v>
      </c>
      <c r="D1783" s="32">
        <v>0</v>
      </c>
    </row>
    <row r="1784" spans="1:4">
      <c r="A1784" s="32">
        <v>13.35078359453151</v>
      </c>
      <c r="B1784" s="32">
        <v>2.2410574263111829</v>
      </c>
      <c r="C1784" s="32">
        <v>0</v>
      </c>
      <c r="D1784" s="32">
        <v>0</v>
      </c>
    </row>
    <row r="1785" spans="1:4">
      <c r="A1785" s="32">
        <v>13.353784594864955</v>
      </c>
      <c r="B1785" s="32">
        <v>2.2418790569990343</v>
      </c>
      <c r="C1785" s="32">
        <v>0</v>
      </c>
      <c r="D1785" s="32">
        <v>0</v>
      </c>
    </row>
    <row r="1786" spans="1:4">
      <c r="A1786" s="32">
        <v>13.356785595198399</v>
      </c>
      <c r="B1786" s="32">
        <v>2.2427005439238745</v>
      </c>
      <c r="C1786" s="32">
        <v>0</v>
      </c>
      <c r="D1786" s="32">
        <v>0</v>
      </c>
    </row>
    <row r="1787" spans="1:4">
      <c r="A1787" s="32">
        <v>13.359786595531844</v>
      </c>
      <c r="B1787" s="32">
        <v>2.2435219018356181</v>
      </c>
      <c r="C1787" s="32">
        <v>0</v>
      </c>
      <c r="D1787" s="32">
        <v>0</v>
      </c>
    </row>
    <row r="1788" spans="1:4">
      <c r="A1788" s="32">
        <v>13.362787595865289</v>
      </c>
      <c r="B1788" s="32">
        <v>2.2443431454841805</v>
      </c>
      <c r="C1788" s="32">
        <v>0</v>
      </c>
      <c r="D1788" s="32">
        <v>0</v>
      </c>
    </row>
    <row r="1789" spans="1:4">
      <c r="A1789" s="32">
        <v>13.365788596198733</v>
      </c>
      <c r="B1789" s="32">
        <v>2.2451642896194763</v>
      </c>
      <c r="C1789" s="32">
        <v>0</v>
      </c>
      <c r="D1789" s="32">
        <v>0</v>
      </c>
    </row>
    <row r="1790" spans="1:4">
      <c r="A1790" s="32">
        <v>13.368789596532178</v>
      </c>
      <c r="B1790" s="32">
        <v>2.2459853489914203</v>
      </c>
      <c r="C1790" s="32">
        <v>0</v>
      </c>
      <c r="D1790" s="32">
        <v>0</v>
      </c>
    </row>
    <row r="1791" spans="1:4">
      <c r="A1791" s="32">
        <v>13.371790596865623</v>
      </c>
      <c r="B1791" s="32">
        <v>2.2468063383499279</v>
      </c>
      <c r="C1791" s="32">
        <v>0</v>
      </c>
      <c r="D1791" s="32">
        <v>0</v>
      </c>
    </row>
    <row r="1792" spans="1:4">
      <c r="A1792" s="32">
        <v>13.374791597199067</v>
      </c>
      <c r="B1792" s="32">
        <v>2.2476272724449138</v>
      </c>
      <c r="C1792" s="32">
        <v>0</v>
      </c>
      <c r="D1792" s="32">
        <v>0</v>
      </c>
    </row>
    <row r="1793" spans="1:4">
      <c r="A1793" s="32">
        <v>13.37779259753251</v>
      </c>
      <c r="B1793" s="32">
        <v>2.248448166026292</v>
      </c>
      <c r="C1793" s="32">
        <v>0</v>
      </c>
      <c r="D1793" s="32">
        <v>0</v>
      </c>
    </row>
    <row r="1794" spans="1:4">
      <c r="A1794" s="32">
        <v>13.380793597865955</v>
      </c>
      <c r="B1794" s="32">
        <v>2.2492690338439787</v>
      </c>
      <c r="C1794" s="32">
        <v>0</v>
      </c>
      <c r="D1794" s="32">
        <v>0</v>
      </c>
    </row>
    <row r="1795" spans="1:4">
      <c r="A1795" s="32">
        <v>13.383794598199399</v>
      </c>
      <c r="B1795" s="32">
        <v>2.2500898906478883</v>
      </c>
      <c r="C1795" s="32">
        <v>0</v>
      </c>
      <c r="D1795" s="32">
        <v>0</v>
      </c>
    </row>
    <row r="1796" spans="1:4">
      <c r="A1796" s="32">
        <v>13.386795598532844</v>
      </c>
      <c r="B1796" s="32">
        <v>2.250910751187936</v>
      </c>
      <c r="C1796" s="32">
        <v>0</v>
      </c>
      <c r="D1796" s="32">
        <v>0</v>
      </c>
    </row>
    <row r="1797" spans="1:4">
      <c r="A1797" s="32">
        <v>13.389796598866289</v>
      </c>
      <c r="B1797" s="32">
        <v>2.251731630214036</v>
      </c>
      <c r="C1797" s="32">
        <v>0</v>
      </c>
      <c r="D1797" s="32">
        <v>0</v>
      </c>
    </row>
    <row r="1798" spans="1:4">
      <c r="A1798" s="32">
        <v>13.392797599199733</v>
      </c>
      <c r="B1798" s="32">
        <v>2.2525525424761041</v>
      </c>
      <c r="C1798" s="32">
        <v>0</v>
      </c>
      <c r="D1798" s="32">
        <v>0</v>
      </c>
    </row>
    <row r="1799" spans="1:4">
      <c r="A1799" s="32">
        <v>13.395798599533178</v>
      </c>
      <c r="B1799" s="32">
        <v>2.2533735027240542</v>
      </c>
      <c r="C1799" s="32">
        <v>0</v>
      </c>
      <c r="D1799" s="32">
        <v>0</v>
      </c>
    </row>
    <row r="1800" spans="1:4">
      <c r="A1800" s="32">
        <v>13.398799599866623</v>
      </c>
      <c r="B1800" s="32">
        <v>2.2541945257078022</v>
      </c>
      <c r="C1800" s="32">
        <v>0</v>
      </c>
      <c r="D1800" s="32">
        <v>0</v>
      </c>
    </row>
    <row r="1801" spans="1:4">
      <c r="A1801" s="32">
        <v>13.401800600200067</v>
      </c>
      <c r="B1801" s="32">
        <v>2.2550156261772623</v>
      </c>
      <c r="C1801" s="32">
        <v>0</v>
      </c>
      <c r="D1801" s="32">
        <v>0</v>
      </c>
    </row>
    <row r="1802" spans="1:4">
      <c r="A1802" s="32">
        <v>13.404801600533512</v>
      </c>
      <c r="B1802" s="32">
        <v>2.2558368188823494</v>
      </c>
      <c r="C1802" s="32">
        <v>0</v>
      </c>
      <c r="D1802" s="32">
        <v>0</v>
      </c>
    </row>
    <row r="1803" spans="1:4">
      <c r="A1803" s="32">
        <v>13.407802600866956</v>
      </c>
      <c r="B1803" s="32">
        <v>2.2566581185729788</v>
      </c>
      <c r="C1803" s="32">
        <v>0</v>
      </c>
      <c r="D1803" s="32">
        <v>0</v>
      </c>
    </row>
    <row r="1804" spans="1:4">
      <c r="A1804" s="32">
        <v>13.410803601200399</v>
      </c>
      <c r="B1804" s="32">
        <v>2.257479539999065</v>
      </c>
      <c r="C1804" s="32">
        <v>0</v>
      </c>
      <c r="D1804" s="32">
        <v>0</v>
      </c>
    </row>
    <row r="1805" spans="1:4">
      <c r="A1805" s="32">
        <v>13.413804601533844</v>
      </c>
      <c r="B1805" s="32">
        <v>2.2583010979105231</v>
      </c>
      <c r="C1805" s="32">
        <v>0</v>
      </c>
      <c r="D1805" s="32">
        <v>0</v>
      </c>
    </row>
    <row r="1806" spans="1:4">
      <c r="A1806" s="32">
        <v>13.416805601867289</v>
      </c>
      <c r="B1806" s="32">
        <v>2.2591228070572682</v>
      </c>
      <c r="C1806" s="32">
        <v>0</v>
      </c>
      <c r="D1806" s="32">
        <v>0</v>
      </c>
    </row>
    <row r="1807" spans="1:4">
      <c r="A1807" s="32">
        <v>13.419806602200733</v>
      </c>
      <c r="B1807" s="32">
        <v>2.2599446821892153</v>
      </c>
      <c r="C1807" s="32">
        <v>0</v>
      </c>
      <c r="D1807" s="32">
        <v>0</v>
      </c>
    </row>
    <row r="1808" spans="1:4">
      <c r="A1808" s="32">
        <v>13.422807602534178</v>
      </c>
      <c r="B1808" s="32">
        <v>2.2607667380562786</v>
      </c>
      <c r="C1808" s="32">
        <v>0</v>
      </c>
      <c r="D1808" s="32">
        <v>0</v>
      </c>
    </row>
    <row r="1809" spans="1:4">
      <c r="A1809" s="32">
        <v>13.425808602867622</v>
      </c>
      <c r="B1809" s="32">
        <v>2.2615889894083736</v>
      </c>
      <c r="C1809" s="32">
        <v>0</v>
      </c>
      <c r="D1809" s="32">
        <v>0</v>
      </c>
    </row>
    <row r="1810" spans="1:4">
      <c r="A1810" s="32">
        <v>13.428809603201067</v>
      </c>
      <c r="B1810" s="32">
        <v>2.2624114509954154</v>
      </c>
      <c r="C1810" s="32">
        <v>0</v>
      </c>
      <c r="D1810" s="32">
        <v>0</v>
      </c>
    </row>
    <row r="1811" spans="1:4">
      <c r="A1811" s="32">
        <v>13.431810603534512</v>
      </c>
      <c r="B1811" s="32">
        <v>2.2632341375673182</v>
      </c>
      <c r="C1811" s="32">
        <v>0</v>
      </c>
      <c r="D1811" s="32">
        <v>0</v>
      </c>
    </row>
    <row r="1812" spans="1:4">
      <c r="A1812" s="32">
        <v>13.434811603867956</v>
      </c>
      <c r="B1812" s="32">
        <v>2.264057063873997</v>
      </c>
      <c r="C1812" s="32">
        <v>0</v>
      </c>
      <c r="D1812" s="32">
        <v>0</v>
      </c>
    </row>
    <row r="1813" spans="1:4">
      <c r="A1813" s="32">
        <v>13.437812604201401</v>
      </c>
      <c r="B1813" s="32">
        <v>2.2648802446653673</v>
      </c>
      <c r="C1813" s="32">
        <v>0</v>
      </c>
      <c r="D1813" s="32">
        <v>0</v>
      </c>
    </row>
    <row r="1814" spans="1:4">
      <c r="A1814" s="32">
        <v>13.440813604534846</v>
      </c>
      <c r="B1814" s="32">
        <v>2.2657036946913434</v>
      </c>
      <c r="C1814" s="32">
        <v>0</v>
      </c>
      <c r="D1814" s="32">
        <v>0</v>
      </c>
    </row>
    <row r="1815" spans="1:4">
      <c r="A1815" s="32">
        <v>13.44381460486829</v>
      </c>
      <c r="B1815" s="32">
        <v>2.2665274287018407</v>
      </c>
      <c r="C1815" s="32">
        <v>0</v>
      </c>
      <c r="D1815" s="32">
        <v>0</v>
      </c>
    </row>
    <row r="1816" spans="1:4">
      <c r="A1816" s="32">
        <v>13.446815605201733</v>
      </c>
      <c r="B1816" s="32">
        <v>2.2673514614467734</v>
      </c>
      <c r="C1816" s="32">
        <v>0</v>
      </c>
      <c r="D1816" s="32">
        <v>0</v>
      </c>
    </row>
    <row r="1817" spans="1:4">
      <c r="A1817" s="32">
        <v>13.449816605535178</v>
      </c>
      <c r="B1817" s="32">
        <v>2.268175807676057</v>
      </c>
      <c r="C1817" s="32">
        <v>0</v>
      </c>
      <c r="D1817" s="32">
        <v>0</v>
      </c>
    </row>
    <row r="1818" spans="1:4">
      <c r="A1818" s="32">
        <v>13.452817605868622</v>
      </c>
      <c r="B1818" s="32">
        <v>2.2690004821396061</v>
      </c>
      <c r="C1818" s="32">
        <v>0</v>
      </c>
      <c r="D1818" s="32">
        <v>0</v>
      </c>
    </row>
    <row r="1819" spans="1:4">
      <c r="A1819" s="32">
        <v>13.455818606202067</v>
      </c>
      <c r="B1819" s="32">
        <v>2.2698254995873359</v>
      </c>
      <c r="C1819" s="32">
        <v>0</v>
      </c>
      <c r="D1819" s="32">
        <v>0</v>
      </c>
    </row>
    <row r="1820" spans="1:4">
      <c r="A1820" s="32">
        <v>13.458819606535512</v>
      </c>
      <c r="B1820" s="32">
        <v>2.2706508747691614</v>
      </c>
      <c r="C1820" s="32">
        <v>0</v>
      </c>
      <c r="D1820" s="32">
        <v>0</v>
      </c>
    </row>
    <row r="1821" spans="1:4">
      <c r="A1821" s="32">
        <v>13.461820606868956</v>
      </c>
      <c r="B1821" s="32">
        <v>2.2714766224349972</v>
      </c>
      <c r="C1821" s="32">
        <v>0</v>
      </c>
      <c r="D1821" s="32">
        <v>0</v>
      </c>
    </row>
    <row r="1822" spans="1:4">
      <c r="A1822" s="32">
        <v>13.464821607202401</v>
      </c>
      <c r="B1822" s="32">
        <v>2.2723027573347583</v>
      </c>
      <c r="C1822" s="32">
        <v>0</v>
      </c>
      <c r="D1822" s="32">
        <v>0</v>
      </c>
    </row>
    <row r="1823" spans="1:4">
      <c r="A1823" s="32">
        <v>13.467822607535846</v>
      </c>
      <c r="B1823" s="32">
        <v>2.2731292942183594</v>
      </c>
      <c r="C1823" s="32">
        <v>0</v>
      </c>
      <c r="D1823" s="32">
        <v>0</v>
      </c>
    </row>
    <row r="1824" spans="1:4">
      <c r="A1824" s="32">
        <v>13.47082360786929</v>
      </c>
      <c r="B1824" s="32">
        <v>2.2739562478357156</v>
      </c>
      <c r="C1824" s="32">
        <v>0</v>
      </c>
      <c r="D1824" s="32">
        <v>0</v>
      </c>
    </row>
    <row r="1825" spans="1:4">
      <c r="A1825" s="32">
        <v>13.473824608202735</v>
      </c>
      <c r="B1825" s="32">
        <v>2.2747836329367415</v>
      </c>
      <c r="C1825" s="32">
        <v>0</v>
      </c>
      <c r="D1825" s="32">
        <v>0</v>
      </c>
    </row>
    <row r="1826" spans="1:4">
      <c r="A1826" s="32">
        <v>13.47682560853618</v>
      </c>
      <c r="B1826" s="32">
        <v>2.2756114642713525</v>
      </c>
      <c r="C1826" s="32">
        <v>0</v>
      </c>
      <c r="D1826" s="32">
        <v>0</v>
      </c>
    </row>
    <row r="1827" spans="1:4">
      <c r="A1827" s="32">
        <v>13.479826608869622</v>
      </c>
      <c r="B1827" s="32">
        <v>2.276439756589463</v>
      </c>
      <c r="C1827" s="32">
        <v>0</v>
      </c>
      <c r="D1827" s="32">
        <v>0</v>
      </c>
    </row>
    <row r="1828" spans="1:4">
      <c r="A1828" s="32">
        <v>13.482827609203067</v>
      </c>
      <c r="B1828" s="32">
        <v>2.2772685246409883</v>
      </c>
      <c r="C1828" s="32">
        <v>0</v>
      </c>
      <c r="D1828" s="32">
        <v>0</v>
      </c>
    </row>
    <row r="1829" spans="1:4">
      <c r="A1829" s="32">
        <v>13.485828609536512</v>
      </c>
      <c r="B1829" s="32">
        <v>2.2780977831758431</v>
      </c>
      <c r="C1829" s="32">
        <v>0</v>
      </c>
      <c r="D1829" s="32">
        <v>0</v>
      </c>
    </row>
    <row r="1830" spans="1:4">
      <c r="A1830" s="32">
        <v>13.488829609869956</v>
      </c>
      <c r="B1830" s="32">
        <v>2.2789275469439425</v>
      </c>
      <c r="C1830" s="32">
        <v>0</v>
      </c>
      <c r="D1830" s="32">
        <v>0</v>
      </c>
    </row>
    <row r="1831" spans="1:4">
      <c r="A1831" s="32">
        <v>13.491830610203401</v>
      </c>
      <c r="B1831" s="32">
        <v>2.2797578306952015</v>
      </c>
      <c r="C1831" s="32">
        <v>0</v>
      </c>
      <c r="D1831" s="32">
        <v>0</v>
      </c>
    </row>
    <row r="1832" spans="1:4">
      <c r="A1832" s="32">
        <v>13.494831610536846</v>
      </c>
      <c r="B1832" s="32">
        <v>2.2805886491795344</v>
      </c>
      <c r="C1832" s="32">
        <v>0</v>
      </c>
      <c r="D1832" s="32">
        <v>0</v>
      </c>
    </row>
    <row r="1833" spans="1:4">
      <c r="A1833" s="32">
        <v>13.49783261087029</v>
      </c>
      <c r="B1833" s="32">
        <v>2.2814200171468566</v>
      </c>
      <c r="C1833" s="32">
        <v>0</v>
      </c>
      <c r="D1833" s="32">
        <v>0</v>
      </c>
    </row>
    <row r="1834" spans="1:4">
      <c r="A1834" s="32">
        <v>13.500833611203735</v>
      </c>
      <c r="B1834" s="32">
        <v>2.2822519493470828</v>
      </c>
      <c r="C1834" s="32">
        <v>0</v>
      </c>
      <c r="D1834" s="32">
        <v>0</v>
      </c>
    </row>
    <row r="1835" spans="1:4">
      <c r="A1835" s="32">
        <v>13.503834611537179</v>
      </c>
      <c r="B1835" s="32">
        <v>2.2830844605301284</v>
      </c>
      <c r="C1835" s="32">
        <v>0</v>
      </c>
      <c r="D1835" s="32">
        <v>0</v>
      </c>
    </row>
    <row r="1836" spans="1:4">
      <c r="A1836" s="32">
        <v>13.506835611870624</v>
      </c>
      <c r="B1836" s="32">
        <v>2.2839175654459072</v>
      </c>
      <c r="C1836" s="32">
        <v>0</v>
      </c>
      <c r="D1836" s="32">
        <v>0</v>
      </c>
    </row>
    <row r="1837" spans="1:4">
      <c r="A1837" s="32">
        <v>13.509836612204069</v>
      </c>
      <c r="B1837" s="32">
        <v>2.2847512788443352</v>
      </c>
      <c r="C1837" s="32">
        <v>0</v>
      </c>
      <c r="D1837" s="32">
        <v>0</v>
      </c>
    </row>
    <row r="1838" spans="1:4">
      <c r="A1838" s="32">
        <v>13.512837612537513</v>
      </c>
      <c r="B1838" s="32">
        <v>2.2855856154753269</v>
      </c>
      <c r="C1838" s="32">
        <v>0</v>
      </c>
      <c r="D1838" s="32">
        <v>0</v>
      </c>
    </row>
    <row r="1839" spans="1:4">
      <c r="A1839" s="32">
        <v>13.515838612870956</v>
      </c>
      <c r="B1839" s="32">
        <v>2.2864205900887966</v>
      </c>
      <c r="C1839" s="32">
        <v>0</v>
      </c>
      <c r="D1839" s="32">
        <v>0</v>
      </c>
    </row>
    <row r="1840" spans="1:4">
      <c r="A1840" s="32">
        <v>13.518839613204401</v>
      </c>
      <c r="B1840" s="32">
        <v>2.2872562174346602</v>
      </c>
      <c r="C1840" s="32">
        <v>0</v>
      </c>
      <c r="D1840" s="32">
        <v>0</v>
      </c>
    </row>
    <row r="1841" spans="1:4">
      <c r="A1841" s="32">
        <v>13.521840613537845</v>
      </c>
      <c r="B1841" s="32">
        <v>2.2880925122628324</v>
      </c>
      <c r="C1841" s="32">
        <v>0</v>
      </c>
      <c r="D1841" s="32">
        <v>0</v>
      </c>
    </row>
    <row r="1842" spans="1:4">
      <c r="A1842" s="32">
        <v>13.52484161387129</v>
      </c>
      <c r="B1842" s="32">
        <v>2.2889294893232277</v>
      </c>
      <c r="C1842" s="32">
        <v>0</v>
      </c>
      <c r="D1842" s="32">
        <v>0</v>
      </c>
    </row>
    <row r="1843" spans="1:4">
      <c r="A1843" s="32">
        <v>13.527842614204735</v>
      </c>
      <c r="B1843" s="32">
        <v>2.2897671633657608</v>
      </c>
      <c r="C1843" s="32">
        <v>0</v>
      </c>
      <c r="D1843" s="32">
        <v>0</v>
      </c>
    </row>
    <row r="1844" spans="1:4">
      <c r="A1844" s="32">
        <v>13.530843614538179</v>
      </c>
      <c r="B1844" s="32">
        <v>2.2906055491403476</v>
      </c>
      <c r="C1844" s="32">
        <v>0</v>
      </c>
      <c r="D1844" s="32">
        <v>0</v>
      </c>
    </row>
    <row r="1845" spans="1:4">
      <c r="A1845" s="32">
        <v>13.533844614871624</v>
      </c>
      <c r="B1845" s="32">
        <v>2.2914446613969024</v>
      </c>
      <c r="C1845" s="32">
        <v>0</v>
      </c>
      <c r="D1845" s="32">
        <v>0</v>
      </c>
    </row>
    <row r="1846" spans="1:4">
      <c r="A1846" s="32">
        <v>13.536845615205069</v>
      </c>
      <c r="B1846" s="32">
        <v>2.2922845148853397</v>
      </c>
      <c r="C1846" s="32">
        <v>0</v>
      </c>
      <c r="D1846" s="32">
        <v>0</v>
      </c>
    </row>
    <row r="1847" spans="1:4">
      <c r="A1847" s="32">
        <v>13.539846615538513</v>
      </c>
      <c r="B1847" s="32">
        <v>2.293125124355575</v>
      </c>
      <c r="C1847" s="32">
        <v>0</v>
      </c>
      <c r="D1847" s="32">
        <v>0</v>
      </c>
    </row>
    <row r="1848" spans="1:4">
      <c r="A1848" s="32">
        <v>13.542847615871958</v>
      </c>
      <c r="B1848" s="32">
        <v>2.293966504557523</v>
      </c>
      <c r="C1848" s="32">
        <v>0</v>
      </c>
      <c r="D1848" s="32">
        <v>0</v>
      </c>
    </row>
    <row r="1849" spans="1:4">
      <c r="A1849" s="32">
        <v>13.545848616205403</v>
      </c>
      <c r="B1849" s="32">
        <v>2.2948086702410984</v>
      </c>
      <c r="C1849" s="32">
        <v>0</v>
      </c>
      <c r="D1849" s="32">
        <v>0</v>
      </c>
    </row>
    <row r="1850" spans="1:4">
      <c r="A1850" s="32">
        <v>13.548849616538845</v>
      </c>
      <c r="B1850" s="32">
        <v>2.295651636156216</v>
      </c>
      <c r="C1850" s="32">
        <v>0</v>
      </c>
      <c r="D1850" s="32">
        <v>0</v>
      </c>
    </row>
    <row r="1851" spans="1:4">
      <c r="A1851" s="32">
        <v>13.55185061687229</v>
      </c>
      <c r="B1851" s="32">
        <v>2.2964954170527916</v>
      </c>
      <c r="C1851" s="32">
        <v>0</v>
      </c>
      <c r="D1851" s="32">
        <v>0</v>
      </c>
    </row>
    <row r="1852" spans="1:4">
      <c r="A1852" s="32">
        <v>13.554851617205735</v>
      </c>
      <c r="B1852" s="32">
        <v>2.2973400276807392</v>
      </c>
      <c r="C1852" s="32">
        <v>0</v>
      </c>
      <c r="D1852" s="32">
        <v>0</v>
      </c>
    </row>
    <row r="1853" spans="1:4">
      <c r="A1853" s="32">
        <v>13.557852617539179</v>
      </c>
      <c r="B1853" s="32">
        <v>2.2981854827899744</v>
      </c>
      <c r="C1853" s="32">
        <v>0</v>
      </c>
      <c r="D1853" s="32">
        <v>0</v>
      </c>
    </row>
    <row r="1854" spans="1:4">
      <c r="A1854" s="32">
        <v>13.560853617872624</v>
      </c>
      <c r="B1854" s="32">
        <v>2.2990317971304113</v>
      </c>
      <c r="C1854" s="32">
        <v>0</v>
      </c>
      <c r="D1854" s="32">
        <v>0</v>
      </c>
    </row>
    <row r="1855" spans="1:4">
      <c r="A1855" s="32">
        <v>13.563854618206069</v>
      </c>
      <c r="B1855" s="32">
        <v>2.2998789854519655</v>
      </c>
      <c r="C1855" s="32">
        <v>0</v>
      </c>
      <c r="D1855" s="32">
        <v>0</v>
      </c>
    </row>
    <row r="1856" spans="1:4">
      <c r="A1856" s="32">
        <v>13.566855618539513</v>
      </c>
      <c r="B1856" s="32">
        <v>2.3007270625045515</v>
      </c>
      <c r="C1856" s="32">
        <v>0</v>
      </c>
      <c r="D1856" s="32">
        <v>0</v>
      </c>
    </row>
    <row r="1857" spans="1:4">
      <c r="A1857" s="32">
        <v>13.569856618872958</v>
      </c>
      <c r="B1857" s="32">
        <v>2.3015760430380841</v>
      </c>
      <c r="C1857" s="32">
        <v>0</v>
      </c>
      <c r="D1857" s="32">
        <v>0</v>
      </c>
    </row>
    <row r="1858" spans="1:4">
      <c r="A1858" s="32">
        <v>13.572857619206403</v>
      </c>
      <c r="B1858" s="32">
        <v>2.3024259418024786</v>
      </c>
      <c r="C1858" s="32">
        <v>0</v>
      </c>
      <c r="D1858" s="32">
        <v>0</v>
      </c>
    </row>
    <row r="1859" spans="1:4">
      <c r="A1859" s="32">
        <v>13.575858619539847</v>
      </c>
      <c r="B1859" s="32">
        <v>2.3032767735476498</v>
      </c>
      <c r="C1859" s="32">
        <v>0</v>
      </c>
      <c r="D1859" s="32">
        <v>0</v>
      </c>
    </row>
    <row r="1860" spans="1:4">
      <c r="A1860" s="32">
        <v>13.578859619873292</v>
      </c>
      <c r="B1860" s="32">
        <v>2.3041285530235123</v>
      </c>
      <c r="C1860" s="32">
        <v>0</v>
      </c>
      <c r="D1860" s="32">
        <v>0</v>
      </c>
    </row>
    <row r="1861" spans="1:4">
      <c r="A1861" s="32">
        <v>13.581860620206736</v>
      </c>
      <c r="B1861" s="32">
        <v>2.3049812949799815</v>
      </c>
      <c r="C1861" s="32">
        <v>0</v>
      </c>
      <c r="D1861" s="32">
        <v>0</v>
      </c>
    </row>
    <row r="1862" spans="1:4">
      <c r="A1862" s="32">
        <v>13.584861620540179</v>
      </c>
      <c r="B1862" s="32">
        <v>2.3058350141669712</v>
      </c>
      <c r="C1862" s="32">
        <v>0</v>
      </c>
      <c r="D1862" s="32">
        <v>0</v>
      </c>
    </row>
    <row r="1863" spans="1:4">
      <c r="A1863" s="32">
        <v>13.587862620873624</v>
      </c>
      <c r="B1863" s="32">
        <v>2.3066897253343979</v>
      </c>
      <c r="C1863" s="32">
        <v>0</v>
      </c>
      <c r="D1863" s="32">
        <v>0</v>
      </c>
    </row>
    <row r="1864" spans="1:4">
      <c r="A1864" s="32">
        <v>13.590863621207069</v>
      </c>
      <c r="B1864" s="32">
        <v>2.3075454432321756</v>
      </c>
      <c r="C1864" s="32">
        <v>0</v>
      </c>
      <c r="D1864" s="32">
        <v>0</v>
      </c>
    </row>
    <row r="1865" spans="1:4">
      <c r="A1865" s="32">
        <v>13.593864621540513</v>
      </c>
      <c r="B1865" s="32">
        <v>2.3084021826102195</v>
      </c>
      <c r="C1865" s="32">
        <v>0</v>
      </c>
      <c r="D1865" s="32">
        <v>0</v>
      </c>
    </row>
    <row r="1866" spans="1:4">
      <c r="A1866" s="32">
        <v>13.596865621873958</v>
      </c>
      <c r="B1866" s="32">
        <v>2.3092599582184441</v>
      </c>
      <c r="C1866" s="32">
        <v>0</v>
      </c>
      <c r="D1866" s="32">
        <v>0</v>
      </c>
    </row>
    <row r="1867" spans="1:4">
      <c r="A1867" s="32">
        <v>13.599866622207403</v>
      </c>
      <c r="B1867" s="32">
        <v>2.3101187848067646</v>
      </c>
      <c r="C1867" s="32">
        <v>0</v>
      </c>
      <c r="D1867" s="32">
        <v>0</v>
      </c>
    </row>
    <row r="1868" spans="1:4">
      <c r="A1868" s="32">
        <v>13.602867622540847</v>
      </c>
      <c r="B1868" s="32">
        <v>2.3109786771250955</v>
      </c>
      <c r="C1868" s="32">
        <v>0</v>
      </c>
      <c r="D1868" s="32">
        <v>0</v>
      </c>
    </row>
    <row r="1869" spans="1:4">
      <c r="A1869" s="32">
        <v>13.605868622874292</v>
      </c>
      <c r="B1869" s="32">
        <v>2.3118396499233524</v>
      </c>
      <c r="C1869" s="32">
        <v>0</v>
      </c>
      <c r="D1869" s="32">
        <v>0</v>
      </c>
    </row>
    <row r="1870" spans="1:4">
      <c r="A1870" s="32">
        <v>13.608869623207736</v>
      </c>
      <c r="B1870" s="32">
        <v>2.31270171795145</v>
      </c>
      <c r="C1870" s="32">
        <v>0</v>
      </c>
      <c r="D1870" s="32">
        <v>0</v>
      </c>
    </row>
    <row r="1871" spans="1:4">
      <c r="A1871" s="32">
        <v>13.611870623541181</v>
      </c>
      <c r="B1871" s="32">
        <v>2.3135648959593027</v>
      </c>
      <c r="C1871" s="32">
        <v>0</v>
      </c>
      <c r="D1871" s="32">
        <v>0</v>
      </c>
    </row>
    <row r="1872" spans="1:4">
      <c r="A1872" s="32">
        <v>13.614871623874626</v>
      </c>
      <c r="B1872" s="32">
        <v>2.3144291986968257</v>
      </c>
      <c r="C1872" s="32">
        <v>0</v>
      </c>
      <c r="D1872" s="32">
        <v>0</v>
      </c>
    </row>
    <row r="1873" spans="1:4">
      <c r="A1873" s="32">
        <v>13.617872624208069</v>
      </c>
      <c r="B1873" s="32">
        <v>2.3152946409139337</v>
      </c>
      <c r="C1873" s="32">
        <v>0</v>
      </c>
      <c r="D1873" s="32">
        <v>0</v>
      </c>
    </row>
    <row r="1874" spans="1:4">
      <c r="A1874" s="32">
        <v>13.620873624541513</v>
      </c>
      <c r="B1874" s="32">
        <v>2.3161612373605425</v>
      </c>
      <c r="C1874" s="32">
        <v>0</v>
      </c>
      <c r="D1874" s="32">
        <v>0</v>
      </c>
    </row>
    <row r="1875" spans="1:4">
      <c r="A1875" s="32">
        <v>13.623874624874958</v>
      </c>
      <c r="B1875" s="32">
        <v>2.3170290027865659</v>
      </c>
      <c r="C1875" s="32">
        <v>0</v>
      </c>
      <c r="D1875" s="32">
        <v>0</v>
      </c>
    </row>
    <row r="1876" spans="1:4">
      <c r="A1876" s="32">
        <v>13.626875625208402</v>
      </c>
      <c r="B1876" s="32">
        <v>2.3178979519419194</v>
      </c>
      <c r="C1876" s="32">
        <v>0</v>
      </c>
      <c r="D1876" s="32">
        <v>0</v>
      </c>
    </row>
    <row r="1877" spans="1:4">
      <c r="A1877" s="32">
        <v>13.629876625541847</v>
      </c>
      <c r="B1877" s="32">
        <v>2.3187680995765176</v>
      </c>
      <c r="C1877" s="32">
        <v>0</v>
      </c>
      <c r="D1877" s="32">
        <v>0</v>
      </c>
    </row>
    <row r="1878" spans="1:4">
      <c r="A1878" s="32">
        <v>13.632877625875292</v>
      </c>
      <c r="B1878" s="32">
        <v>2.3196394604402757</v>
      </c>
      <c r="C1878" s="32">
        <v>0</v>
      </c>
      <c r="D1878" s="32">
        <v>0</v>
      </c>
    </row>
    <row r="1879" spans="1:4">
      <c r="A1879" s="32">
        <v>13.635878626208736</v>
      </c>
      <c r="B1879" s="32">
        <v>2.3205120492831086</v>
      </c>
      <c r="C1879" s="32">
        <v>0</v>
      </c>
      <c r="D1879" s="32">
        <v>0</v>
      </c>
    </row>
    <row r="1880" spans="1:4">
      <c r="A1880" s="32">
        <v>13.638879626542181</v>
      </c>
      <c r="B1880" s="32">
        <v>2.321385880854931</v>
      </c>
      <c r="C1880" s="32">
        <v>0</v>
      </c>
      <c r="D1880" s="32">
        <v>0</v>
      </c>
    </row>
    <row r="1881" spans="1:4">
      <c r="A1881" s="32">
        <v>13.641880626875626</v>
      </c>
      <c r="B1881" s="32">
        <v>2.3222609699056576</v>
      </c>
      <c r="C1881" s="32">
        <v>0</v>
      </c>
      <c r="D1881" s="32">
        <v>0</v>
      </c>
    </row>
    <row r="1882" spans="1:4">
      <c r="A1882" s="32">
        <v>13.64488162720907</v>
      </c>
      <c r="B1882" s="32">
        <v>2.3231373311852037</v>
      </c>
      <c r="C1882" s="32">
        <v>0</v>
      </c>
      <c r="D1882" s="32">
        <v>0</v>
      </c>
    </row>
    <row r="1883" spans="1:4">
      <c r="A1883" s="32">
        <v>13.647882627542515</v>
      </c>
      <c r="B1883" s="32">
        <v>2.3240149794434841</v>
      </c>
      <c r="C1883" s="32">
        <v>0</v>
      </c>
      <c r="D1883" s="32">
        <v>0</v>
      </c>
    </row>
    <row r="1884" spans="1:4">
      <c r="A1884" s="32">
        <v>13.650883627875958</v>
      </c>
      <c r="B1884" s="32">
        <v>2.3248939294304134</v>
      </c>
      <c r="C1884" s="32">
        <v>0</v>
      </c>
      <c r="D1884" s="32">
        <v>0</v>
      </c>
    </row>
    <row r="1885" spans="1:4">
      <c r="A1885" s="32">
        <v>13.653884628209402</v>
      </c>
      <c r="B1885" s="32">
        <v>2.3257741958959066</v>
      </c>
      <c r="C1885" s="32">
        <v>0</v>
      </c>
      <c r="D1885" s="32">
        <v>0</v>
      </c>
    </row>
    <row r="1886" spans="1:4">
      <c r="A1886" s="32">
        <v>13.656885628542847</v>
      </c>
      <c r="B1886" s="32">
        <v>2.3266557935898793</v>
      </c>
      <c r="C1886" s="32">
        <v>0</v>
      </c>
      <c r="D1886" s="32">
        <v>0</v>
      </c>
    </row>
    <row r="1887" spans="1:4">
      <c r="A1887" s="32">
        <v>13.659886628876292</v>
      </c>
      <c r="B1887" s="32">
        <v>2.3275387372622456</v>
      </c>
      <c r="C1887" s="32">
        <v>0</v>
      </c>
      <c r="D1887" s="32">
        <v>0</v>
      </c>
    </row>
    <row r="1888" spans="1:4">
      <c r="A1888" s="32">
        <v>13.662887629209736</v>
      </c>
      <c r="B1888" s="32">
        <v>2.328423041662921</v>
      </c>
      <c r="C1888" s="32">
        <v>0</v>
      </c>
      <c r="D1888" s="32">
        <v>0</v>
      </c>
    </row>
    <row r="1889" spans="1:4">
      <c r="A1889" s="32">
        <v>13.665888629543181</v>
      </c>
      <c r="B1889" s="32">
        <v>2.3293087215418198</v>
      </c>
      <c r="C1889" s="32">
        <v>0</v>
      </c>
      <c r="D1889" s="32">
        <v>0</v>
      </c>
    </row>
    <row r="1890" spans="1:4">
      <c r="A1890" s="32">
        <v>13.668889629876626</v>
      </c>
      <c r="B1890" s="32">
        <v>2.3301957916488569</v>
      </c>
      <c r="C1890" s="32">
        <v>0</v>
      </c>
      <c r="D1890" s="32">
        <v>0</v>
      </c>
    </row>
    <row r="1891" spans="1:4">
      <c r="A1891" s="32">
        <v>13.67189063021007</v>
      </c>
      <c r="B1891" s="32">
        <v>2.331084266733948</v>
      </c>
      <c r="C1891" s="32">
        <v>0</v>
      </c>
      <c r="D1891" s="32">
        <v>0</v>
      </c>
    </row>
    <row r="1892" spans="1:4">
      <c r="A1892" s="32">
        <v>13.674891630543515</v>
      </c>
      <c r="B1892" s="32">
        <v>2.3319741615470071</v>
      </c>
      <c r="C1892" s="32">
        <v>0</v>
      </c>
      <c r="D1892" s="32">
        <v>0</v>
      </c>
    </row>
    <row r="1893" spans="1:4">
      <c r="A1893" s="32">
        <v>13.67789263087696</v>
      </c>
      <c r="B1893" s="32">
        <v>2.3328654908379498</v>
      </c>
      <c r="C1893" s="32">
        <v>0</v>
      </c>
      <c r="D1893" s="32">
        <v>0</v>
      </c>
    </row>
    <row r="1894" spans="1:4">
      <c r="A1894" s="32">
        <v>13.680893631210404</v>
      </c>
      <c r="B1894" s="32">
        <v>2.3337582693566903</v>
      </c>
      <c r="C1894" s="32">
        <v>0</v>
      </c>
      <c r="D1894" s="32">
        <v>0</v>
      </c>
    </row>
    <row r="1895" spans="1:4">
      <c r="A1895" s="32">
        <v>13.683894631543849</v>
      </c>
      <c r="B1895" s="32">
        <v>2.334652511853144</v>
      </c>
      <c r="C1895" s="32">
        <v>0</v>
      </c>
      <c r="D1895" s="32">
        <v>0</v>
      </c>
    </row>
    <row r="1896" spans="1:4">
      <c r="A1896" s="32">
        <v>13.686895631877292</v>
      </c>
      <c r="B1896" s="32">
        <v>2.3355482330772253</v>
      </c>
      <c r="C1896" s="32">
        <v>0</v>
      </c>
      <c r="D1896" s="32">
        <v>0</v>
      </c>
    </row>
    <row r="1897" spans="1:4">
      <c r="A1897" s="32">
        <v>13.689896632210736</v>
      </c>
      <c r="B1897" s="32">
        <v>2.3364454477788499</v>
      </c>
      <c r="C1897" s="32">
        <v>0</v>
      </c>
      <c r="D1897" s="32">
        <v>0</v>
      </c>
    </row>
    <row r="1898" spans="1:4">
      <c r="A1898" s="32">
        <v>13.692897632544181</v>
      </c>
      <c r="B1898" s="32">
        <v>2.3373441707079325</v>
      </c>
      <c r="C1898" s="32">
        <v>0</v>
      </c>
      <c r="D1898" s="32">
        <v>0</v>
      </c>
    </row>
    <row r="1899" spans="1:4">
      <c r="A1899" s="32">
        <v>13.695898632877626</v>
      </c>
      <c r="B1899" s="32">
        <v>2.3382444166143874</v>
      </c>
      <c r="C1899" s="32">
        <v>0</v>
      </c>
      <c r="D1899" s="32">
        <v>0</v>
      </c>
    </row>
    <row r="1900" spans="1:4">
      <c r="A1900" s="32">
        <v>13.69889963321107</v>
      </c>
      <c r="B1900" s="32">
        <v>2.33914620024813</v>
      </c>
      <c r="C1900" s="32">
        <v>0</v>
      </c>
      <c r="D1900" s="32">
        <v>0</v>
      </c>
    </row>
    <row r="1901" spans="1:4">
      <c r="A1901" s="32">
        <v>13.701900633544515</v>
      </c>
      <c r="B1901" s="32">
        <v>2.3400495363590754</v>
      </c>
      <c r="C1901" s="32">
        <v>0</v>
      </c>
      <c r="D1901" s="32">
        <v>0</v>
      </c>
    </row>
    <row r="1902" spans="1:4">
      <c r="A1902" s="32">
        <v>13.704901633877959</v>
      </c>
      <c r="B1902" s="32">
        <v>2.3409544396971378</v>
      </c>
      <c r="C1902" s="32">
        <v>0</v>
      </c>
      <c r="D1902" s="32">
        <v>0</v>
      </c>
    </row>
    <row r="1903" spans="1:4">
      <c r="A1903" s="32">
        <v>13.707902634211404</v>
      </c>
      <c r="B1903" s="32">
        <v>2.3418609250122326</v>
      </c>
      <c r="C1903" s="32">
        <v>0</v>
      </c>
      <c r="D1903" s="32">
        <v>0</v>
      </c>
    </row>
    <row r="1904" spans="1:4">
      <c r="A1904" s="32">
        <v>13.710903634544849</v>
      </c>
      <c r="B1904" s="32">
        <v>2.3427690070542746</v>
      </c>
      <c r="C1904" s="32">
        <v>0</v>
      </c>
      <c r="D1904" s="32">
        <v>0</v>
      </c>
    </row>
    <row r="1905" spans="1:4">
      <c r="A1905" s="32">
        <v>13.713904634878293</v>
      </c>
      <c r="B1905" s="32">
        <v>2.3436787005731787</v>
      </c>
      <c r="C1905" s="32">
        <v>0</v>
      </c>
      <c r="D1905" s="32">
        <v>0</v>
      </c>
    </row>
    <row r="1906" spans="1:4">
      <c r="A1906" s="32">
        <v>13.716905635211738</v>
      </c>
      <c r="B1906" s="32">
        <v>2.3445900203188601</v>
      </c>
      <c r="C1906" s="32">
        <v>0</v>
      </c>
      <c r="D1906" s="32">
        <v>0</v>
      </c>
    </row>
    <row r="1907" spans="1:4">
      <c r="A1907" s="32">
        <v>13.719906635545181</v>
      </c>
      <c r="B1907" s="32">
        <v>2.3455029810412324</v>
      </c>
      <c r="C1907" s="32">
        <v>0</v>
      </c>
      <c r="D1907" s="32">
        <v>0</v>
      </c>
    </row>
    <row r="1908" spans="1:4">
      <c r="A1908" s="32">
        <v>13.722907635878625</v>
      </c>
      <c r="B1908" s="32">
        <v>2.3464175974902122</v>
      </c>
      <c r="C1908" s="32">
        <v>0</v>
      </c>
      <c r="D1908" s="32">
        <v>0</v>
      </c>
    </row>
    <row r="1909" spans="1:4">
      <c r="A1909" s="32">
        <v>13.72590863621207</v>
      </c>
      <c r="B1909" s="32">
        <v>2.3473338844157139</v>
      </c>
      <c r="C1909" s="32">
        <v>0</v>
      </c>
      <c r="D1909" s="32">
        <v>0</v>
      </c>
    </row>
    <row r="1910" spans="1:4">
      <c r="A1910" s="32">
        <v>13.728909636545515</v>
      </c>
      <c r="B1910" s="32">
        <v>2.3482518565676518</v>
      </c>
      <c r="C1910" s="32">
        <v>0</v>
      </c>
      <c r="D1910" s="32">
        <v>0</v>
      </c>
    </row>
    <row r="1911" spans="1:4">
      <c r="A1911" s="32">
        <v>13.731910636878959</v>
      </c>
      <c r="B1911" s="32">
        <v>2.3491715286959414</v>
      </c>
      <c r="C1911" s="32">
        <v>0</v>
      </c>
      <c r="D1911" s="32">
        <v>0</v>
      </c>
    </row>
    <row r="1912" spans="1:4">
      <c r="A1912" s="32">
        <v>13.734911637212404</v>
      </c>
      <c r="B1912" s="32">
        <v>2.3500929155504973</v>
      </c>
      <c r="C1912" s="32">
        <v>0</v>
      </c>
      <c r="D1912" s="32">
        <v>0</v>
      </c>
    </row>
    <row r="1913" spans="1:4">
      <c r="A1913" s="32">
        <v>13.737912637545849</v>
      </c>
      <c r="B1913" s="32">
        <v>2.3510160318812345</v>
      </c>
      <c r="C1913" s="32">
        <v>0</v>
      </c>
      <c r="D1913" s="32">
        <v>0</v>
      </c>
    </row>
    <row r="1914" spans="1:4">
      <c r="A1914" s="32">
        <v>13.740913637879293</v>
      </c>
      <c r="B1914" s="32">
        <v>2.3519408924380683</v>
      </c>
      <c r="C1914" s="32">
        <v>0</v>
      </c>
      <c r="D1914" s="32">
        <v>0</v>
      </c>
    </row>
    <row r="1915" spans="1:4">
      <c r="A1915" s="32">
        <v>13.743914638212738</v>
      </c>
      <c r="B1915" s="32">
        <v>2.352867511970913</v>
      </c>
      <c r="C1915" s="32">
        <v>0</v>
      </c>
      <c r="D1915" s="32">
        <v>0</v>
      </c>
    </row>
    <row r="1916" spans="1:4">
      <c r="A1916" s="32">
        <v>13.746915638546183</v>
      </c>
      <c r="B1916" s="32">
        <v>2.3537959052296835</v>
      </c>
      <c r="C1916" s="32">
        <v>0</v>
      </c>
      <c r="D1916" s="32">
        <v>0</v>
      </c>
    </row>
    <row r="1917" spans="1:4">
      <c r="A1917" s="32">
        <v>13.749916638879627</v>
      </c>
      <c r="B1917" s="32">
        <v>2.3547260869642952</v>
      </c>
      <c r="C1917" s="32">
        <v>0</v>
      </c>
      <c r="D1917" s="32">
        <v>0</v>
      </c>
    </row>
    <row r="1918" spans="1:4">
      <c r="A1918" s="32">
        <v>13.752917639213072</v>
      </c>
      <c r="B1918" s="32">
        <v>2.3556580719246627</v>
      </c>
      <c r="C1918" s="32">
        <v>0</v>
      </c>
      <c r="D1918" s="32">
        <v>0</v>
      </c>
    </row>
    <row r="1919" spans="1:4">
      <c r="A1919" s="32">
        <v>13.755918639546515</v>
      </c>
      <c r="B1919" s="32">
        <v>2.3565918748607002</v>
      </c>
      <c r="C1919" s="32">
        <v>0</v>
      </c>
      <c r="D1919" s="32">
        <v>0</v>
      </c>
    </row>
    <row r="1920" spans="1:4">
      <c r="A1920" s="32">
        <v>13.758919639879959</v>
      </c>
      <c r="B1920" s="32">
        <v>2.3575275105223237</v>
      </c>
      <c r="C1920" s="32">
        <v>0</v>
      </c>
      <c r="D1920" s="32">
        <v>0</v>
      </c>
    </row>
    <row r="1921" spans="1:4">
      <c r="A1921" s="32">
        <v>13.761920640213404</v>
      </c>
      <c r="B1921" s="32">
        <v>2.3584649936594482</v>
      </c>
      <c r="C1921" s="32">
        <v>0</v>
      </c>
      <c r="D1921" s="32">
        <v>0</v>
      </c>
    </row>
    <row r="1922" spans="1:4">
      <c r="A1922" s="32">
        <v>13.764921640546849</v>
      </c>
      <c r="B1922" s="32">
        <v>2.3594043390219874</v>
      </c>
      <c r="C1922" s="32">
        <v>0</v>
      </c>
      <c r="D1922" s="32">
        <v>0</v>
      </c>
    </row>
    <row r="1923" spans="1:4">
      <c r="A1923" s="32">
        <v>13.767922640880293</v>
      </c>
      <c r="B1923" s="32">
        <v>2.3603455613598578</v>
      </c>
      <c r="C1923" s="32">
        <v>0</v>
      </c>
      <c r="D1923" s="32">
        <v>0</v>
      </c>
    </row>
    <row r="1924" spans="1:4">
      <c r="A1924" s="32">
        <v>13.770923641213738</v>
      </c>
      <c r="B1924" s="32">
        <v>2.3612886754229727</v>
      </c>
      <c r="C1924" s="32">
        <v>0</v>
      </c>
      <c r="D1924" s="32">
        <v>0</v>
      </c>
    </row>
    <row r="1925" spans="1:4">
      <c r="A1925" s="32">
        <v>13.773924641547183</v>
      </c>
      <c r="B1925" s="32">
        <v>2.362233695961248</v>
      </c>
      <c r="C1925" s="32">
        <v>0</v>
      </c>
      <c r="D1925" s="32">
        <v>0</v>
      </c>
    </row>
    <row r="1926" spans="1:4">
      <c r="A1926" s="32">
        <v>13.776925641880627</v>
      </c>
      <c r="B1926" s="32">
        <v>2.3631806377245987</v>
      </c>
      <c r="C1926" s="32">
        <v>0</v>
      </c>
      <c r="D1926" s="32">
        <v>0</v>
      </c>
    </row>
    <row r="1927" spans="1:4">
      <c r="A1927" s="32">
        <v>13.779926642214072</v>
      </c>
      <c r="B1927" s="32">
        <v>2.3641295154629387</v>
      </c>
      <c r="C1927" s="32">
        <v>0</v>
      </c>
      <c r="D1927" s="32">
        <v>0</v>
      </c>
    </row>
    <row r="1928" spans="1:4">
      <c r="A1928" s="32">
        <v>13.782927642547516</v>
      </c>
      <c r="B1928" s="32">
        <v>2.3650803439261838</v>
      </c>
      <c r="C1928" s="32">
        <v>0</v>
      </c>
      <c r="D1928" s="32">
        <v>0</v>
      </c>
    </row>
    <row r="1929" spans="1:4">
      <c r="A1929" s="32">
        <v>13.785928642880961</v>
      </c>
      <c r="B1929" s="32">
        <v>2.3660331378642487</v>
      </c>
      <c r="C1929" s="32">
        <v>0</v>
      </c>
      <c r="D1929" s="32">
        <v>0</v>
      </c>
    </row>
    <row r="1930" spans="1:4">
      <c r="A1930" s="32">
        <v>13.788929643214404</v>
      </c>
      <c r="B1930" s="32">
        <v>2.3669879120270476</v>
      </c>
      <c r="C1930" s="32">
        <v>0</v>
      </c>
      <c r="D1930" s="32">
        <v>0</v>
      </c>
    </row>
    <row r="1931" spans="1:4">
      <c r="A1931" s="32">
        <v>13.791930643547849</v>
      </c>
      <c r="B1931" s="32">
        <v>2.3679446811644969</v>
      </c>
      <c r="C1931" s="32">
        <v>0</v>
      </c>
      <c r="D1931" s="32">
        <v>0</v>
      </c>
    </row>
    <row r="1932" spans="1:4">
      <c r="A1932" s="32">
        <v>13.794931643881293</v>
      </c>
      <c r="B1932" s="32">
        <v>2.3689034600265102</v>
      </c>
      <c r="C1932" s="32">
        <v>0</v>
      </c>
      <c r="D1932" s="32">
        <v>0</v>
      </c>
    </row>
    <row r="1933" spans="1:4">
      <c r="A1933" s="32">
        <v>13.797932644214738</v>
      </c>
      <c r="B1933" s="32">
        <v>2.3698642633630032</v>
      </c>
      <c r="C1933" s="32">
        <v>0</v>
      </c>
      <c r="D1933" s="32">
        <v>0</v>
      </c>
    </row>
    <row r="1934" spans="1:4">
      <c r="A1934" s="32">
        <v>13.800933644548182</v>
      </c>
      <c r="B1934" s="32">
        <v>2.3708271059238903</v>
      </c>
      <c r="C1934" s="32">
        <v>0</v>
      </c>
      <c r="D1934" s="32">
        <v>0</v>
      </c>
    </row>
    <row r="1935" spans="1:4">
      <c r="A1935" s="32">
        <v>13.803934644881627</v>
      </c>
      <c r="B1935" s="32">
        <v>2.3717920024590864</v>
      </c>
      <c r="C1935" s="32">
        <v>0</v>
      </c>
      <c r="D1935" s="32">
        <v>0</v>
      </c>
    </row>
    <row r="1936" spans="1:4">
      <c r="A1936" s="32">
        <v>13.806935645215072</v>
      </c>
      <c r="B1936" s="32">
        <v>2.3727589677185068</v>
      </c>
      <c r="C1936" s="32">
        <v>0</v>
      </c>
      <c r="D1936" s="32">
        <v>0</v>
      </c>
    </row>
    <row r="1937" spans="1:4">
      <c r="A1937" s="32">
        <v>13.809936645548516</v>
      </c>
      <c r="B1937" s="32">
        <v>2.3737280164520658</v>
      </c>
      <c r="C1937" s="32">
        <v>0</v>
      </c>
      <c r="D1937" s="32">
        <v>0</v>
      </c>
    </row>
    <row r="1938" spans="1:4">
      <c r="A1938" s="32">
        <v>13.812937645881961</v>
      </c>
      <c r="B1938" s="32">
        <v>2.3746991634096788</v>
      </c>
      <c r="C1938" s="32">
        <v>0</v>
      </c>
      <c r="D1938" s="32">
        <v>0</v>
      </c>
    </row>
    <row r="1939" spans="1:4">
      <c r="A1939" s="32">
        <v>13.815938646215406</v>
      </c>
      <c r="B1939" s="32">
        <v>2.3756724233412605</v>
      </c>
      <c r="C1939" s="32">
        <v>0</v>
      </c>
      <c r="D1939" s="32">
        <v>0</v>
      </c>
    </row>
    <row r="1940" spans="1:4">
      <c r="A1940" s="32">
        <v>13.81893964654885</v>
      </c>
      <c r="B1940" s="32">
        <v>2.376647810996726</v>
      </c>
      <c r="C1940" s="32">
        <v>0</v>
      </c>
      <c r="D1940" s="32">
        <v>0</v>
      </c>
    </row>
    <row r="1941" spans="1:4">
      <c r="A1941" s="32">
        <v>13.821940646882295</v>
      </c>
      <c r="B1941" s="32">
        <v>2.3776253411259902</v>
      </c>
      <c r="C1941" s="32">
        <v>0</v>
      </c>
      <c r="D1941" s="32">
        <v>0</v>
      </c>
    </row>
    <row r="1942" spans="1:4">
      <c r="A1942" s="32">
        <v>13.824941647215738</v>
      </c>
      <c r="B1942" s="32">
        <v>2.378605028478967</v>
      </c>
      <c r="C1942" s="32">
        <v>0</v>
      </c>
      <c r="D1942" s="32">
        <v>0</v>
      </c>
    </row>
    <row r="1943" spans="1:4">
      <c r="A1943" s="32">
        <v>13.827942647549182</v>
      </c>
      <c r="B1943" s="32">
        <v>2.3795868878055728</v>
      </c>
      <c r="C1943" s="32">
        <v>0</v>
      </c>
      <c r="D1943" s="32">
        <v>0</v>
      </c>
    </row>
    <row r="1944" spans="1:4">
      <c r="A1944" s="32">
        <v>13.830943647882627</v>
      </c>
      <c r="B1944" s="32">
        <v>2.3805709338557217</v>
      </c>
      <c r="C1944" s="32">
        <v>0</v>
      </c>
      <c r="D1944" s="32">
        <v>0</v>
      </c>
    </row>
    <row r="1945" spans="1:4">
      <c r="A1945" s="32">
        <v>13.833944648216072</v>
      </c>
      <c r="B1945" s="32">
        <v>2.3815571813793293</v>
      </c>
      <c r="C1945" s="32">
        <v>0</v>
      </c>
      <c r="D1945" s="32">
        <v>0</v>
      </c>
    </row>
    <row r="1946" spans="1:4">
      <c r="A1946" s="32">
        <v>13.836945648549516</v>
      </c>
      <c r="B1946" s="32">
        <v>2.3825456451263096</v>
      </c>
      <c r="C1946" s="32">
        <v>0</v>
      </c>
      <c r="D1946" s="32">
        <v>0</v>
      </c>
    </row>
    <row r="1947" spans="1:4">
      <c r="A1947" s="32">
        <v>13.839946648882961</v>
      </c>
      <c r="B1947" s="32">
        <v>2.3835363398465779</v>
      </c>
      <c r="C1947" s="32">
        <v>0</v>
      </c>
      <c r="D1947" s="32">
        <v>0</v>
      </c>
    </row>
    <row r="1948" spans="1:4">
      <c r="A1948" s="32">
        <v>13.842947649216406</v>
      </c>
      <c r="B1948" s="32">
        <v>2.3845292802900491</v>
      </c>
      <c r="C1948" s="32">
        <v>0</v>
      </c>
      <c r="D1948" s="32">
        <v>0</v>
      </c>
    </row>
    <row r="1949" spans="1:4">
      <c r="A1949" s="32">
        <v>13.84594864954985</v>
      </c>
      <c r="B1949" s="32">
        <v>2.3855244812066378</v>
      </c>
      <c r="C1949" s="32">
        <v>0</v>
      </c>
      <c r="D1949" s="32">
        <v>0</v>
      </c>
    </row>
    <row r="1950" spans="1:4">
      <c r="A1950" s="32">
        <v>13.848949649883295</v>
      </c>
      <c r="B1950" s="32">
        <v>2.3865219573462593</v>
      </c>
      <c r="C1950" s="32">
        <v>0</v>
      </c>
      <c r="D1950" s="32">
        <v>0</v>
      </c>
    </row>
    <row r="1951" spans="1:4">
      <c r="A1951" s="32">
        <v>13.85195065021674</v>
      </c>
      <c r="B1951" s="32">
        <v>2.3875217234588284</v>
      </c>
      <c r="C1951" s="32">
        <v>0</v>
      </c>
      <c r="D1951" s="32">
        <v>0</v>
      </c>
    </row>
    <row r="1952" spans="1:4">
      <c r="A1952" s="32">
        <v>13.854951650550184</v>
      </c>
      <c r="B1952" s="32">
        <v>2.3885237942942603</v>
      </c>
      <c r="C1952" s="32">
        <v>0</v>
      </c>
      <c r="D1952" s="32">
        <v>0</v>
      </c>
    </row>
    <row r="1953" spans="1:4">
      <c r="A1953" s="32">
        <v>13.857952650883627</v>
      </c>
      <c r="B1953" s="32">
        <v>2.3895281846024687</v>
      </c>
      <c r="C1953" s="32">
        <v>0</v>
      </c>
      <c r="D1953" s="32">
        <v>0</v>
      </c>
    </row>
    <row r="1954" spans="1:4">
      <c r="A1954" s="32">
        <v>13.860953651217072</v>
      </c>
      <c r="B1954" s="32">
        <v>2.3905349091333701</v>
      </c>
      <c r="C1954" s="32">
        <v>0</v>
      </c>
      <c r="D1954" s="32">
        <v>0</v>
      </c>
    </row>
    <row r="1955" spans="1:4">
      <c r="A1955" s="32">
        <v>13.863954651550516</v>
      </c>
      <c r="B1955" s="32">
        <v>2.3915439826368785</v>
      </c>
      <c r="C1955" s="32">
        <v>0</v>
      </c>
      <c r="D1955" s="32">
        <v>0</v>
      </c>
    </row>
    <row r="1956" spans="1:4">
      <c r="A1956" s="32">
        <v>13.866955651883961</v>
      </c>
      <c r="B1956" s="32">
        <v>2.3925554198629091</v>
      </c>
      <c r="C1956" s="32">
        <v>0</v>
      </c>
      <c r="D1956" s="32">
        <v>0</v>
      </c>
    </row>
    <row r="1957" spans="1:4">
      <c r="A1957" s="32">
        <v>13.869956652217406</v>
      </c>
      <c r="B1957" s="32">
        <v>2.3935692355613765</v>
      </c>
      <c r="C1957" s="32">
        <v>0</v>
      </c>
      <c r="D1957" s="32">
        <v>0</v>
      </c>
    </row>
    <row r="1958" spans="1:4">
      <c r="A1958" s="32">
        <v>13.87295765255085</v>
      </c>
      <c r="B1958" s="32">
        <v>2.3945854444821957</v>
      </c>
      <c r="C1958" s="32">
        <v>0</v>
      </c>
      <c r="D1958" s="32">
        <v>0</v>
      </c>
    </row>
    <row r="1959" spans="1:4">
      <c r="A1959" s="32">
        <v>13.875958652884295</v>
      </c>
      <c r="B1959" s="32">
        <v>2.3956040613752818</v>
      </c>
      <c r="C1959" s="32">
        <v>0</v>
      </c>
      <c r="D1959" s="32">
        <v>0</v>
      </c>
    </row>
    <row r="1960" spans="1:4">
      <c r="A1960" s="32">
        <v>13.87895965321774</v>
      </c>
      <c r="B1960" s="32">
        <v>2.3966251009905499</v>
      </c>
      <c r="C1960" s="32">
        <v>0</v>
      </c>
      <c r="D1960" s="32">
        <v>0</v>
      </c>
    </row>
    <row r="1961" spans="1:4">
      <c r="A1961" s="32">
        <v>13.881960653551184</v>
      </c>
      <c r="B1961" s="32">
        <v>2.3976485780779142</v>
      </c>
      <c r="C1961" s="32">
        <v>0</v>
      </c>
      <c r="D1961" s="32">
        <v>0</v>
      </c>
    </row>
    <row r="1962" spans="1:4">
      <c r="A1962" s="32">
        <v>13.884961653884629</v>
      </c>
      <c r="B1962" s="32">
        <v>2.3986745073872902</v>
      </c>
      <c r="C1962" s="32">
        <v>0</v>
      </c>
      <c r="D1962" s="32">
        <v>0</v>
      </c>
    </row>
    <row r="1963" spans="1:4">
      <c r="A1963" s="32">
        <v>13.887962654218073</v>
      </c>
      <c r="B1963" s="32">
        <v>2.3997029036685928</v>
      </c>
      <c r="C1963" s="32">
        <v>0</v>
      </c>
      <c r="D1963" s="32">
        <v>0</v>
      </c>
    </row>
    <row r="1964" spans="1:4">
      <c r="A1964" s="32">
        <v>13.890963654551518</v>
      </c>
      <c r="B1964" s="32">
        <v>2.4007337816717365</v>
      </c>
      <c r="C1964" s="32">
        <v>0</v>
      </c>
      <c r="D1964" s="32">
        <v>0</v>
      </c>
    </row>
    <row r="1965" spans="1:4">
      <c r="A1965" s="32">
        <v>13.893964654884961</v>
      </c>
      <c r="B1965" s="32">
        <v>2.4017671561466356</v>
      </c>
      <c r="C1965" s="32">
        <v>0</v>
      </c>
      <c r="D1965" s="32">
        <v>0</v>
      </c>
    </row>
    <row r="1966" spans="1:4">
      <c r="A1966" s="32">
        <v>13.896965655218406</v>
      </c>
      <c r="B1966" s="32">
        <v>2.4028030418432067</v>
      </c>
      <c r="C1966" s="32">
        <v>0</v>
      </c>
      <c r="D1966" s="32">
        <v>0</v>
      </c>
    </row>
    <row r="1967" spans="1:4">
      <c r="A1967" s="32">
        <v>13.89996665555185</v>
      </c>
      <c r="B1967" s="32">
        <v>2.4038414535113635</v>
      </c>
      <c r="C1967" s="32">
        <v>0</v>
      </c>
      <c r="D1967" s="32">
        <v>0</v>
      </c>
    </row>
    <row r="1968" spans="1:4">
      <c r="A1968" s="32">
        <v>13.902967655885295</v>
      </c>
      <c r="B1968" s="32">
        <v>2.4048824059010214</v>
      </c>
      <c r="C1968" s="32">
        <v>0</v>
      </c>
      <c r="D1968" s="32">
        <v>0</v>
      </c>
    </row>
    <row r="1969" spans="1:4">
      <c r="A1969" s="32">
        <v>13.905968656218739</v>
      </c>
      <c r="B1969" s="32">
        <v>2.4059259137620947</v>
      </c>
      <c r="C1969" s="32">
        <v>0</v>
      </c>
      <c r="D1969" s="32">
        <v>0</v>
      </c>
    </row>
    <row r="1970" spans="1:4">
      <c r="A1970" s="32">
        <v>13.908969656552184</v>
      </c>
      <c r="B1970" s="32">
        <v>2.4069719918444994</v>
      </c>
      <c r="C1970" s="32">
        <v>0</v>
      </c>
      <c r="D1970" s="32">
        <v>0</v>
      </c>
    </row>
    <row r="1971" spans="1:4">
      <c r="A1971" s="32">
        <v>13.911970656885629</v>
      </c>
      <c r="B1971" s="32">
        <v>2.4080206548981491</v>
      </c>
      <c r="C1971" s="32">
        <v>0</v>
      </c>
      <c r="D1971" s="32">
        <v>0</v>
      </c>
    </row>
    <row r="1972" spans="1:4">
      <c r="A1972" s="32">
        <v>13.914971657219073</v>
      </c>
      <c r="B1972" s="32">
        <v>2.4090719176729598</v>
      </c>
      <c r="C1972" s="32">
        <v>0</v>
      </c>
      <c r="D1972" s="32">
        <v>0</v>
      </c>
    </row>
    <row r="1973" spans="1:4">
      <c r="A1973" s="32">
        <v>13.917972657552518</v>
      </c>
      <c r="B1973" s="32">
        <v>2.4101257949188457</v>
      </c>
      <c r="C1973" s="32">
        <v>0</v>
      </c>
      <c r="D1973" s="32">
        <v>0</v>
      </c>
    </row>
    <row r="1974" spans="1:4">
      <c r="A1974" s="32">
        <v>13.920973657885963</v>
      </c>
      <c r="B1974" s="32">
        <v>2.4111823013857219</v>
      </c>
      <c r="C1974" s="32">
        <v>0</v>
      </c>
      <c r="D1974" s="32">
        <v>0</v>
      </c>
    </row>
    <row r="1975" spans="1:4">
      <c r="A1975" s="32">
        <v>13.923974658219407</v>
      </c>
      <c r="B1975" s="32">
        <v>2.4122414518235034</v>
      </c>
      <c r="C1975" s="32">
        <v>0</v>
      </c>
      <c r="D1975" s="32">
        <v>0</v>
      </c>
    </row>
    <row r="1976" spans="1:4">
      <c r="A1976" s="32">
        <v>13.92697565855285</v>
      </c>
      <c r="B1976" s="32">
        <v>2.4133032609821039</v>
      </c>
      <c r="C1976" s="32">
        <v>0</v>
      </c>
      <c r="D1976" s="32">
        <v>0</v>
      </c>
    </row>
    <row r="1977" spans="1:4">
      <c r="A1977" s="32">
        <v>13.929976658886295</v>
      </c>
      <c r="B1977" s="32">
        <v>2.4143677436114408</v>
      </c>
      <c r="C1977" s="32">
        <v>0</v>
      </c>
      <c r="D1977" s="32">
        <v>0</v>
      </c>
    </row>
    <row r="1978" spans="1:4">
      <c r="A1978" s="32">
        <v>13.932977659219739</v>
      </c>
      <c r="B1978" s="32">
        <v>2.4154349144614273</v>
      </c>
      <c r="C1978" s="32">
        <v>0</v>
      </c>
      <c r="D1978" s="32">
        <v>0</v>
      </c>
    </row>
    <row r="1979" spans="1:4">
      <c r="A1979" s="32">
        <v>13.935978659553184</v>
      </c>
      <c r="B1979" s="32">
        <v>2.4165047882819786</v>
      </c>
      <c r="C1979" s="32">
        <v>0</v>
      </c>
      <c r="D1979" s="32">
        <v>0</v>
      </c>
    </row>
    <row r="1980" spans="1:4">
      <c r="A1980" s="32">
        <v>13.938979659886629</v>
      </c>
      <c r="B1980" s="32">
        <v>2.4175773798230096</v>
      </c>
      <c r="C1980" s="32">
        <v>0</v>
      </c>
      <c r="D1980" s="32">
        <v>0</v>
      </c>
    </row>
    <row r="1981" spans="1:4">
      <c r="A1981" s="32">
        <v>13.941980660220073</v>
      </c>
      <c r="B1981" s="32">
        <v>2.418652703834435</v>
      </c>
      <c r="C1981" s="32">
        <v>0</v>
      </c>
      <c r="D1981" s="32">
        <v>0</v>
      </c>
    </row>
    <row r="1982" spans="1:4">
      <c r="A1982" s="32">
        <v>13.944981660553518</v>
      </c>
      <c r="B1982" s="32">
        <v>2.4197307750661703</v>
      </c>
      <c r="C1982" s="32">
        <v>0</v>
      </c>
      <c r="D1982" s="32">
        <v>0</v>
      </c>
    </row>
    <row r="1983" spans="1:4">
      <c r="A1983" s="32">
        <v>13.947982660886963</v>
      </c>
      <c r="B1983" s="32">
        <v>2.4208116082681297</v>
      </c>
      <c r="C1983" s="32">
        <v>0</v>
      </c>
      <c r="D1983" s="32">
        <v>0</v>
      </c>
    </row>
    <row r="1984" spans="1:4">
      <c r="A1984" s="32">
        <v>13.950983661220407</v>
      </c>
      <c r="B1984" s="32">
        <v>2.4218952181902287</v>
      </c>
      <c r="C1984" s="32">
        <v>0</v>
      </c>
      <c r="D1984" s="32">
        <v>0</v>
      </c>
    </row>
    <row r="1985" spans="1:4">
      <c r="A1985" s="32">
        <v>13.953984661553852</v>
      </c>
      <c r="B1985" s="32">
        <v>2.4229816195823819</v>
      </c>
      <c r="C1985" s="32">
        <v>0</v>
      </c>
      <c r="D1985" s="32">
        <v>0</v>
      </c>
    </row>
    <row r="1986" spans="1:4">
      <c r="A1986" s="32">
        <v>13.956985661887297</v>
      </c>
      <c r="B1986" s="32">
        <v>2.424070827194504</v>
      </c>
      <c r="C1986" s="32">
        <v>0</v>
      </c>
      <c r="D1986" s="32">
        <v>0</v>
      </c>
    </row>
    <row r="1987" spans="1:4">
      <c r="A1987" s="32">
        <v>13.959986662220739</v>
      </c>
      <c r="B1987" s="32">
        <v>2.4251628557765099</v>
      </c>
      <c r="C1987" s="32">
        <v>0</v>
      </c>
      <c r="D1987" s="32">
        <v>0</v>
      </c>
    </row>
    <row r="1988" spans="1:4">
      <c r="A1988" s="32">
        <v>13.962987662554184</v>
      </c>
      <c r="B1988" s="32">
        <v>2.4262577200783149</v>
      </c>
      <c r="C1988" s="32">
        <v>0</v>
      </c>
      <c r="D1988" s="32">
        <v>0</v>
      </c>
    </row>
    <row r="1989" spans="1:4">
      <c r="A1989" s="32">
        <v>13.965988662887629</v>
      </c>
      <c r="B1989" s="32">
        <v>2.4273554348498338</v>
      </c>
      <c r="C1989" s="32">
        <v>0</v>
      </c>
      <c r="D1989" s="32">
        <v>0</v>
      </c>
    </row>
    <row r="1990" spans="1:4">
      <c r="A1990" s="32">
        <v>13.968989663221073</v>
      </c>
      <c r="B1990" s="32">
        <v>2.4284560148409819</v>
      </c>
      <c r="C1990" s="32">
        <v>0</v>
      </c>
      <c r="D1990" s="32">
        <v>0</v>
      </c>
    </row>
    <row r="1991" spans="1:4">
      <c r="A1991" s="32">
        <v>13.971990663554518</v>
      </c>
      <c r="B1991" s="32">
        <v>2.4295594748016733</v>
      </c>
      <c r="C1991" s="32">
        <v>0</v>
      </c>
      <c r="D1991" s="32">
        <v>0</v>
      </c>
    </row>
    <row r="1992" spans="1:4">
      <c r="A1992" s="32">
        <v>13.974991663887963</v>
      </c>
      <c r="B1992" s="32">
        <v>2.4306658294818235</v>
      </c>
      <c r="C1992" s="32">
        <v>0</v>
      </c>
      <c r="D1992" s="32">
        <v>0</v>
      </c>
    </row>
    <row r="1993" spans="1:4">
      <c r="A1993" s="32">
        <v>13.977992664221407</v>
      </c>
      <c r="B1993" s="32">
        <v>2.4317750936313467</v>
      </c>
      <c r="C1993" s="32">
        <v>0</v>
      </c>
      <c r="D1993" s="32">
        <v>0</v>
      </c>
    </row>
    <row r="1994" spans="1:4">
      <c r="A1994" s="32">
        <v>13.980993664554852</v>
      </c>
      <c r="B1994" s="32">
        <v>2.4328872820001584</v>
      </c>
      <c r="C1994" s="32">
        <v>0</v>
      </c>
      <c r="D1994" s="32">
        <v>0</v>
      </c>
    </row>
    <row r="1995" spans="1:4">
      <c r="A1995" s="32">
        <v>13.983994664888296</v>
      </c>
      <c r="B1995" s="32">
        <v>2.4340024093381736</v>
      </c>
      <c r="C1995" s="32">
        <v>0</v>
      </c>
      <c r="D1995" s="32">
        <v>0</v>
      </c>
    </row>
    <row r="1996" spans="1:4">
      <c r="A1996" s="32">
        <v>13.986995665221741</v>
      </c>
      <c r="B1996" s="32">
        <v>2.435120490395307</v>
      </c>
      <c r="C1996" s="32">
        <v>0</v>
      </c>
      <c r="D1996" s="32">
        <v>0</v>
      </c>
    </row>
    <row r="1997" spans="1:4">
      <c r="A1997" s="32">
        <v>13.989996665555186</v>
      </c>
      <c r="B1997" s="32">
        <v>2.4362415399214732</v>
      </c>
      <c r="C1997" s="32">
        <v>0</v>
      </c>
      <c r="D1997" s="32">
        <v>0</v>
      </c>
    </row>
    <row r="1998" spans="1:4">
      <c r="A1998" s="32">
        <v>13.99299766588863</v>
      </c>
      <c r="B1998" s="32">
        <v>2.4373655726665873</v>
      </c>
      <c r="C1998" s="32">
        <v>0</v>
      </c>
      <c r="D1998" s="32">
        <v>0</v>
      </c>
    </row>
    <row r="1999" spans="1:4">
      <c r="A1999" s="32">
        <v>13.995998666222073</v>
      </c>
      <c r="B1999" s="32">
        <v>2.4384926033805634</v>
      </c>
      <c r="C1999" s="32">
        <v>0</v>
      </c>
      <c r="D1999" s="32">
        <v>0</v>
      </c>
    </row>
    <row r="2000" spans="1:4">
      <c r="A2000" s="32">
        <v>13.998999666555518</v>
      </c>
      <c r="B2000" s="32">
        <v>2.4396226468133184</v>
      </c>
      <c r="C2000" s="32">
        <v>0</v>
      </c>
      <c r="D2000" s="32">
        <v>0</v>
      </c>
    </row>
    <row r="2001" spans="1:4">
      <c r="A2001" s="32">
        <v>14.002000666888962</v>
      </c>
      <c r="B2001" s="32">
        <v>2.4407557161395341</v>
      </c>
      <c r="C2001" s="32">
        <v>0</v>
      </c>
      <c r="D2001" s="32">
        <v>0</v>
      </c>
    </row>
    <row r="2002" spans="1:4">
      <c r="A2002" s="32">
        <v>14.005001667222407</v>
      </c>
      <c r="B2002" s="32">
        <v>2.4418918062218262</v>
      </c>
      <c r="C2002" s="32">
        <v>0</v>
      </c>
      <c r="D2002" s="32">
        <v>0</v>
      </c>
    </row>
    <row r="2003" spans="1:4">
      <c r="A2003" s="32">
        <v>14.008002667555852</v>
      </c>
      <c r="B2003" s="32">
        <v>2.4430309001085719</v>
      </c>
      <c r="C2003" s="32">
        <v>0</v>
      </c>
      <c r="D2003" s="32">
        <v>0</v>
      </c>
    </row>
    <row r="2004" spans="1:4">
      <c r="A2004" s="32">
        <v>14.011003667889296</v>
      </c>
      <c r="B2004" s="32">
        <v>2.4441729806512451</v>
      </c>
      <c r="C2004" s="32">
        <v>0</v>
      </c>
      <c r="D2004" s="32">
        <v>0</v>
      </c>
    </row>
    <row r="2005" spans="1:4">
      <c r="A2005" s="32">
        <v>14.014004668222741</v>
      </c>
      <c r="B2005" s="32">
        <v>2.4453180307013196</v>
      </c>
      <c r="C2005" s="32">
        <v>0</v>
      </c>
      <c r="D2005" s="32">
        <v>0</v>
      </c>
    </row>
    <row r="2006" spans="1:4">
      <c r="A2006" s="32">
        <v>14.017005668556186</v>
      </c>
      <c r="B2006" s="32">
        <v>2.4464660331102688</v>
      </c>
      <c r="C2006" s="32">
        <v>0</v>
      </c>
      <c r="D2006" s="32">
        <v>0</v>
      </c>
    </row>
    <row r="2007" spans="1:4">
      <c r="A2007" s="32">
        <v>14.02000666888963</v>
      </c>
      <c r="B2007" s="32">
        <v>2.4476169707295665</v>
      </c>
      <c r="C2007" s="32">
        <v>0</v>
      </c>
      <c r="D2007" s="32">
        <v>0</v>
      </c>
    </row>
    <row r="2008" spans="1:4">
      <c r="A2008" s="32">
        <v>14.023007669223075</v>
      </c>
      <c r="B2008" s="32">
        <v>2.4487708264106862</v>
      </c>
      <c r="C2008" s="32">
        <v>0</v>
      </c>
      <c r="D2008" s="32">
        <v>0</v>
      </c>
    </row>
    <row r="2009" spans="1:4">
      <c r="A2009" s="32">
        <v>14.02600866955652</v>
      </c>
      <c r="B2009" s="32">
        <v>2.4499275830051026</v>
      </c>
      <c r="C2009" s="32">
        <v>0</v>
      </c>
      <c r="D2009" s="32">
        <v>0</v>
      </c>
    </row>
    <row r="2010" spans="1:4">
      <c r="A2010" s="32">
        <v>14.029009669889962</v>
      </c>
      <c r="B2010" s="32">
        <v>2.4510872233642873</v>
      </c>
      <c r="C2010" s="32">
        <v>0</v>
      </c>
      <c r="D2010" s="32">
        <v>0</v>
      </c>
    </row>
    <row r="2011" spans="1:4">
      <c r="A2011" s="32">
        <v>14.032010670223407</v>
      </c>
      <c r="B2011" s="32">
        <v>2.4522497303397164</v>
      </c>
      <c r="C2011" s="32">
        <v>0</v>
      </c>
      <c r="D2011" s="32">
        <v>0</v>
      </c>
    </row>
    <row r="2012" spans="1:4">
      <c r="A2012" s="32">
        <v>14.035011670556852</v>
      </c>
      <c r="B2012" s="32">
        <v>2.4534150867828624</v>
      </c>
      <c r="C2012" s="32">
        <v>0</v>
      </c>
      <c r="D2012" s="32">
        <v>0</v>
      </c>
    </row>
    <row r="2013" spans="1:4">
      <c r="A2013" s="32">
        <v>14.038012670890296</v>
      </c>
      <c r="B2013" s="32">
        <v>2.4545832755451991</v>
      </c>
      <c r="C2013" s="32">
        <v>0</v>
      </c>
      <c r="D2013" s="32">
        <v>0</v>
      </c>
    </row>
    <row r="2014" spans="1:4">
      <c r="A2014" s="32">
        <v>14.041013671223741</v>
      </c>
      <c r="B2014" s="32">
        <v>2.4557542794782004</v>
      </c>
      <c r="C2014" s="32">
        <v>0</v>
      </c>
      <c r="D2014" s="32">
        <v>0</v>
      </c>
    </row>
    <row r="2015" spans="1:4">
      <c r="A2015" s="32">
        <v>14.044014671557186</v>
      </c>
      <c r="B2015" s="32">
        <v>2.4569280814333392</v>
      </c>
      <c r="C2015" s="32">
        <v>0</v>
      </c>
      <c r="D2015" s="32">
        <v>0</v>
      </c>
    </row>
    <row r="2016" spans="1:4">
      <c r="A2016" s="32">
        <v>14.04701567189063</v>
      </c>
      <c r="B2016" s="32">
        <v>2.4581046642620903</v>
      </c>
      <c r="C2016" s="32">
        <v>0</v>
      </c>
      <c r="D2016" s="32">
        <v>0</v>
      </c>
    </row>
    <row r="2017" spans="1:4">
      <c r="A2017" s="32">
        <v>14.050016672224075</v>
      </c>
      <c r="B2017" s="32">
        <v>2.4592840108159271</v>
      </c>
      <c r="C2017" s="32">
        <v>0</v>
      </c>
      <c r="D2017" s="32">
        <v>0</v>
      </c>
    </row>
    <row r="2018" spans="1:4">
      <c r="A2018" s="32">
        <v>14.05301767255752</v>
      </c>
      <c r="B2018" s="32">
        <v>2.4604661039463229</v>
      </c>
      <c r="C2018" s="32">
        <v>0</v>
      </c>
      <c r="D2018" s="32">
        <v>0</v>
      </c>
    </row>
    <row r="2019" spans="1:4">
      <c r="A2019" s="32">
        <v>14.056018672890964</v>
      </c>
      <c r="B2019" s="32">
        <v>2.4616509265047513</v>
      </c>
      <c r="C2019" s="32">
        <v>0</v>
      </c>
      <c r="D2019" s="32">
        <v>0</v>
      </c>
    </row>
    <row r="2020" spans="1:4">
      <c r="A2020" s="32">
        <v>14.059019673224409</v>
      </c>
      <c r="B2020" s="32">
        <v>2.4628384613426864</v>
      </c>
      <c r="C2020" s="32">
        <v>0</v>
      </c>
      <c r="D2020" s="32">
        <v>0</v>
      </c>
    </row>
    <row r="2021" spans="1:4">
      <c r="A2021" s="32">
        <v>14.062020673557853</v>
      </c>
      <c r="B2021" s="32">
        <v>2.4640286913116021</v>
      </c>
      <c r="C2021" s="32">
        <v>0</v>
      </c>
      <c r="D2021" s="32">
        <v>0</v>
      </c>
    </row>
    <row r="2022" spans="1:4">
      <c r="A2022" s="32">
        <v>14.065021673891296</v>
      </c>
      <c r="B2022" s="32">
        <v>2.4652215992629709</v>
      </c>
      <c r="C2022" s="32">
        <v>0</v>
      </c>
      <c r="D2022" s="32">
        <v>0</v>
      </c>
    </row>
    <row r="2023" spans="1:4">
      <c r="A2023" s="32">
        <v>14.068022674224741</v>
      </c>
      <c r="B2023" s="32">
        <v>2.466417168048268</v>
      </c>
      <c r="C2023" s="32">
        <v>0</v>
      </c>
      <c r="D2023" s="32">
        <v>0</v>
      </c>
    </row>
    <row r="2024" spans="1:4">
      <c r="A2024" s="32">
        <v>14.071023674558186</v>
      </c>
      <c r="B2024" s="32">
        <v>2.4676153805189665</v>
      </c>
      <c r="C2024" s="32">
        <v>0</v>
      </c>
      <c r="D2024" s="32">
        <v>0</v>
      </c>
    </row>
    <row r="2025" spans="1:4">
      <c r="A2025" s="32">
        <v>14.07402467489163</v>
      </c>
      <c r="B2025" s="32">
        <v>2.46881621952654</v>
      </c>
      <c r="C2025" s="32">
        <v>0</v>
      </c>
      <c r="D2025" s="32">
        <v>0</v>
      </c>
    </row>
    <row r="2026" spans="1:4">
      <c r="A2026" s="32">
        <v>14.077025675225075</v>
      </c>
      <c r="B2026" s="32">
        <v>2.4700196679224624</v>
      </c>
      <c r="C2026" s="32">
        <v>0</v>
      </c>
      <c r="D2026" s="32">
        <v>0</v>
      </c>
    </row>
    <row r="2027" spans="1:4">
      <c r="A2027" s="32">
        <v>14.080026675558519</v>
      </c>
      <c r="B2027" s="32">
        <v>2.4712257085582068</v>
      </c>
      <c r="C2027" s="32">
        <v>0</v>
      </c>
      <c r="D2027" s="32">
        <v>0</v>
      </c>
    </row>
    <row r="2028" spans="1:4">
      <c r="A2028" s="32">
        <v>14.083027675891964</v>
      </c>
      <c r="B2028" s="32">
        <v>2.4724343242852478</v>
      </c>
      <c r="C2028" s="32">
        <v>0</v>
      </c>
      <c r="D2028" s="32">
        <v>0</v>
      </c>
    </row>
    <row r="2029" spans="1:4">
      <c r="A2029" s="32">
        <v>14.086028676225409</v>
      </c>
      <c r="B2029" s="32">
        <v>2.4736454979550584</v>
      </c>
      <c r="C2029" s="32">
        <v>0</v>
      </c>
      <c r="D2029" s="32">
        <v>0</v>
      </c>
    </row>
    <row r="2030" spans="1:4">
      <c r="A2030" s="32">
        <v>14.089029676558853</v>
      </c>
      <c r="B2030" s="32">
        <v>2.4748592124191129</v>
      </c>
      <c r="C2030" s="32">
        <v>0</v>
      </c>
      <c r="D2030" s="32">
        <v>0</v>
      </c>
    </row>
    <row r="2031" spans="1:4">
      <c r="A2031" s="32">
        <v>14.092030676892298</v>
      </c>
      <c r="B2031" s="32">
        <v>2.4760754505288842</v>
      </c>
      <c r="C2031" s="32">
        <v>0</v>
      </c>
      <c r="D2031" s="32">
        <v>0</v>
      </c>
    </row>
    <row r="2032" spans="1:4">
      <c r="A2032" s="32">
        <v>14.095031677225743</v>
      </c>
      <c r="B2032" s="32">
        <v>2.4772941951358463</v>
      </c>
      <c r="C2032" s="32">
        <v>0</v>
      </c>
      <c r="D2032" s="32">
        <v>0</v>
      </c>
    </row>
    <row r="2033" spans="1:4">
      <c r="A2033" s="32">
        <v>14.098032677559186</v>
      </c>
      <c r="B2033" s="32">
        <v>2.4785154290914728</v>
      </c>
      <c r="C2033" s="32">
        <v>0</v>
      </c>
      <c r="D2033" s="32">
        <v>0</v>
      </c>
    </row>
    <row r="2034" spans="1:4">
      <c r="A2034" s="32">
        <v>14.10103367789263</v>
      </c>
      <c r="B2034" s="32">
        <v>2.4797391352472378</v>
      </c>
      <c r="C2034" s="32">
        <v>0</v>
      </c>
      <c r="D2034" s="32">
        <v>0</v>
      </c>
    </row>
    <row r="2035" spans="1:4">
      <c r="A2035" s="32">
        <v>14.104034678226075</v>
      </c>
      <c r="B2035" s="32">
        <v>2.4809652964546149</v>
      </c>
      <c r="C2035" s="32">
        <v>0</v>
      </c>
      <c r="D2035" s="32">
        <v>0</v>
      </c>
    </row>
    <row r="2036" spans="1:4">
      <c r="A2036" s="32">
        <v>14.107035678559519</v>
      </c>
      <c r="B2036" s="32">
        <v>2.4821938955650782</v>
      </c>
      <c r="C2036" s="32">
        <v>0</v>
      </c>
      <c r="D2036" s="32">
        <v>0</v>
      </c>
    </row>
    <row r="2037" spans="1:4">
      <c r="A2037" s="32">
        <v>14.110036678892964</v>
      </c>
      <c r="B2037" s="32">
        <v>2.4834249154301005</v>
      </c>
      <c r="C2037" s="32">
        <v>0</v>
      </c>
      <c r="D2037" s="32">
        <v>0</v>
      </c>
    </row>
    <row r="2038" spans="1:4">
      <c r="A2038" s="32">
        <v>14.113037679226409</v>
      </c>
      <c r="B2038" s="32">
        <v>2.4846583389011556</v>
      </c>
      <c r="C2038" s="32">
        <v>0</v>
      </c>
      <c r="D2038" s="32">
        <v>0</v>
      </c>
    </row>
    <row r="2039" spans="1:4">
      <c r="A2039" s="32">
        <v>14.116038679559853</v>
      </c>
      <c r="B2039" s="32">
        <v>2.4858941488297179</v>
      </c>
      <c r="C2039" s="32">
        <v>0</v>
      </c>
      <c r="D2039" s="32">
        <v>0</v>
      </c>
    </row>
    <row r="2040" spans="1:4">
      <c r="A2040" s="32">
        <v>14.119039679893298</v>
      </c>
      <c r="B2040" s="32">
        <v>2.4871323280672604</v>
      </c>
      <c r="C2040" s="32">
        <v>0</v>
      </c>
      <c r="D2040" s="32">
        <v>0</v>
      </c>
    </row>
    <row r="2041" spans="1:4">
      <c r="A2041" s="32">
        <v>14.122040680226743</v>
      </c>
      <c r="B2041" s="32">
        <v>2.4883728594652572</v>
      </c>
      <c r="C2041" s="32">
        <v>0</v>
      </c>
      <c r="D2041" s="32">
        <v>0</v>
      </c>
    </row>
    <row r="2042" spans="1:4">
      <c r="A2042" s="32">
        <v>14.125041680560187</v>
      </c>
      <c r="B2042" s="32">
        <v>2.4896157258751819</v>
      </c>
      <c r="C2042" s="32">
        <v>0</v>
      </c>
      <c r="D2042" s="32">
        <v>0</v>
      </c>
    </row>
    <row r="2043" spans="1:4">
      <c r="A2043" s="32">
        <v>14.128042680893632</v>
      </c>
      <c r="B2043" s="32">
        <v>2.4908609101485082</v>
      </c>
      <c r="C2043" s="32">
        <v>0</v>
      </c>
      <c r="D2043" s="32">
        <v>0</v>
      </c>
    </row>
    <row r="2044" spans="1:4">
      <c r="A2044" s="32">
        <v>14.131043681227077</v>
      </c>
      <c r="B2044" s="32">
        <v>2.4921083951367096</v>
      </c>
      <c r="C2044" s="32">
        <v>0</v>
      </c>
      <c r="D2044" s="32">
        <v>0</v>
      </c>
    </row>
    <row r="2045" spans="1:4">
      <c r="A2045" s="32">
        <v>14.134044681560519</v>
      </c>
      <c r="B2045" s="32">
        <v>2.493358163691259</v>
      </c>
      <c r="C2045" s="32">
        <v>0</v>
      </c>
      <c r="D2045" s="32">
        <v>0</v>
      </c>
    </row>
    <row r="2046" spans="1:4">
      <c r="A2046" s="32">
        <v>14.137045681893964</v>
      </c>
      <c r="B2046" s="32">
        <v>2.494610198663632</v>
      </c>
      <c r="C2046" s="32">
        <v>0</v>
      </c>
      <c r="D2046" s="32">
        <v>0</v>
      </c>
    </row>
    <row r="2047" spans="1:4">
      <c r="A2047" s="32">
        <v>14.140046682227409</v>
      </c>
      <c r="B2047" s="32">
        <v>2.4958644829053012</v>
      </c>
      <c r="C2047" s="32">
        <v>0</v>
      </c>
      <c r="D2047" s="32">
        <v>0</v>
      </c>
    </row>
    <row r="2048" spans="1:4">
      <c r="A2048" s="32">
        <v>14.143047682560853</v>
      </c>
      <c r="B2048" s="32">
        <v>2.4971209992677408</v>
      </c>
      <c r="C2048" s="32">
        <v>0</v>
      </c>
      <c r="D2048" s="32">
        <v>0</v>
      </c>
    </row>
    <row r="2049" spans="1:4">
      <c r="A2049" s="32">
        <v>14.146048682894298</v>
      </c>
      <c r="B2049" s="32">
        <v>2.4983797306024238</v>
      </c>
      <c r="C2049" s="32">
        <v>0</v>
      </c>
      <c r="D2049" s="32">
        <v>0</v>
      </c>
    </row>
    <row r="2050" spans="1:4">
      <c r="A2050" s="32">
        <v>14.149049683227743</v>
      </c>
      <c r="B2050" s="32">
        <v>2.4996406597608241</v>
      </c>
      <c r="C2050" s="32">
        <v>0</v>
      </c>
      <c r="D2050" s="32">
        <v>0</v>
      </c>
    </row>
    <row r="2051" spans="1:4">
      <c r="A2051" s="32">
        <v>14.152050683561187</v>
      </c>
      <c r="B2051" s="32">
        <v>2.5009037695944154</v>
      </c>
      <c r="C2051" s="32">
        <v>0</v>
      </c>
      <c r="D2051" s="32">
        <v>0</v>
      </c>
    </row>
    <row r="2052" spans="1:4">
      <c r="A2052" s="32">
        <v>14.155051683894632</v>
      </c>
      <c r="B2052" s="32">
        <v>2.5021690429546717</v>
      </c>
      <c r="C2052" s="32">
        <v>0</v>
      </c>
      <c r="D2052" s="32">
        <v>0</v>
      </c>
    </row>
    <row r="2053" spans="1:4">
      <c r="A2053" s="32">
        <v>14.158052684228077</v>
      </c>
      <c r="B2053" s="32">
        <v>2.5034364626930667</v>
      </c>
      <c r="C2053" s="32">
        <v>0</v>
      </c>
      <c r="D2053" s="32">
        <v>0</v>
      </c>
    </row>
    <row r="2054" spans="1:4">
      <c r="A2054" s="32">
        <v>14.161053684561521</v>
      </c>
      <c r="B2054" s="32">
        <v>2.5047060116610735</v>
      </c>
      <c r="C2054" s="32">
        <v>0</v>
      </c>
      <c r="D2054" s="32">
        <v>0</v>
      </c>
    </row>
    <row r="2055" spans="1:4">
      <c r="A2055" s="32">
        <v>14.164054684894966</v>
      </c>
      <c r="B2055" s="32">
        <v>2.5059776727101664</v>
      </c>
      <c r="C2055" s="32">
        <v>0</v>
      </c>
      <c r="D2055" s="32">
        <v>0</v>
      </c>
    </row>
    <row r="2056" spans="1:4">
      <c r="A2056" s="32">
        <v>14.167055685228409</v>
      </c>
      <c r="B2056" s="32">
        <v>2.5072514286918182</v>
      </c>
      <c r="C2056" s="32">
        <v>0</v>
      </c>
      <c r="D2056" s="32">
        <v>0</v>
      </c>
    </row>
    <row r="2057" spans="1:4">
      <c r="A2057" s="32">
        <v>14.170056685561853</v>
      </c>
      <c r="B2057" s="32">
        <v>2.5085272624575037</v>
      </c>
      <c r="C2057" s="32">
        <v>0</v>
      </c>
      <c r="D2057" s="32">
        <v>0</v>
      </c>
    </row>
    <row r="2058" spans="1:4">
      <c r="A2058" s="32">
        <v>14.173057685895298</v>
      </c>
      <c r="B2058" s="32">
        <v>2.5098051568586963</v>
      </c>
      <c r="C2058" s="32">
        <v>0</v>
      </c>
      <c r="D2058" s="32">
        <v>0</v>
      </c>
    </row>
    <row r="2059" spans="1:4">
      <c r="A2059" s="32">
        <v>14.176058686228743</v>
      </c>
      <c r="B2059" s="32">
        <v>2.5110850947468699</v>
      </c>
      <c r="C2059" s="32">
        <v>0</v>
      </c>
      <c r="D2059" s="32">
        <v>0</v>
      </c>
    </row>
    <row r="2060" spans="1:4">
      <c r="A2060" s="32">
        <v>14.179059686562187</v>
      </c>
      <c r="B2060" s="32">
        <v>2.5123670589734974</v>
      </c>
      <c r="C2060" s="32">
        <v>0</v>
      </c>
      <c r="D2060" s="32">
        <v>0</v>
      </c>
    </row>
    <row r="2061" spans="1:4">
      <c r="A2061" s="32">
        <v>14.182060686895632</v>
      </c>
      <c r="B2061" s="32">
        <v>2.5136510323900532</v>
      </c>
      <c r="C2061" s="32">
        <v>0</v>
      </c>
      <c r="D2061" s="32">
        <v>0</v>
      </c>
    </row>
    <row r="2062" spans="1:4">
      <c r="A2062" s="32">
        <v>14.185061687229076</v>
      </c>
      <c r="B2062" s="32">
        <v>2.5149369978480105</v>
      </c>
      <c r="C2062" s="32">
        <v>0</v>
      </c>
      <c r="D2062" s="32">
        <v>0</v>
      </c>
    </row>
    <row r="2063" spans="1:4">
      <c r="A2063" s="32">
        <v>14.188062687562521</v>
      </c>
      <c r="B2063" s="32">
        <v>2.5162249381988433</v>
      </c>
      <c r="C2063" s="32">
        <v>0</v>
      </c>
      <c r="D2063" s="32">
        <v>0</v>
      </c>
    </row>
    <row r="2064" spans="1:4">
      <c r="A2064" s="32">
        <v>14.191063687895966</v>
      </c>
      <c r="B2064" s="32">
        <v>2.5175148362940254</v>
      </c>
      <c r="C2064" s="32">
        <v>0</v>
      </c>
      <c r="D2064" s="32">
        <v>0</v>
      </c>
    </row>
    <row r="2065" spans="1:4">
      <c r="A2065" s="32">
        <v>14.19406468822941</v>
      </c>
      <c r="B2065" s="32">
        <v>2.5188066749850302</v>
      </c>
      <c r="C2065" s="32">
        <v>0</v>
      </c>
      <c r="D2065" s="32">
        <v>0</v>
      </c>
    </row>
    <row r="2066" spans="1:4">
      <c r="A2066" s="32">
        <v>14.197065688562855</v>
      </c>
      <c r="B2066" s="32">
        <v>2.5201004371233315</v>
      </c>
      <c r="C2066" s="32">
        <v>0</v>
      </c>
      <c r="D2066" s="32">
        <v>0</v>
      </c>
    </row>
    <row r="2067" spans="1:4">
      <c r="A2067" s="32">
        <v>14.2000666888963</v>
      </c>
      <c r="B2067" s="32">
        <v>2.5213961055604028</v>
      </c>
      <c r="C2067" s="32">
        <v>0</v>
      </c>
      <c r="D2067" s="32">
        <v>0</v>
      </c>
    </row>
    <row r="2068" spans="1:4">
      <c r="A2068" s="32">
        <v>14.203067689229742</v>
      </c>
      <c r="B2068" s="32">
        <v>2.5226936631477175</v>
      </c>
      <c r="C2068" s="32">
        <v>0</v>
      </c>
      <c r="D2068" s="32">
        <v>0</v>
      </c>
    </row>
    <row r="2069" spans="1:4">
      <c r="A2069" s="32">
        <v>14.206068689563187</v>
      </c>
      <c r="B2069" s="32">
        <v>2.5239930927367507</v>
      </c>
      <c r="C2069" s="32">
        <v>0</v>
      </c>
      <c r="D2069" s="32">
        <v>0</v>
      </c>
    </row>
    <row r="2070" spans="1:4">
      <c r="A2070" s="32">
        <v>14.209069689896632</v>
      </c>
      <c r="B2070" s="32">
        <v>2.5252943771789749</v>
      </c>
      <c r="C2070" s="32">
        <v>0</v>
      </c>
      <c r="D2070" s="32">
        <v>0</v>
      </c>
    </row>
    <row r="2071" spans="1:4">
      <c r="A2071" s="32">
        <v>14.212070690230076</v>
      </c>
      <c r="B2071" s="32">
        <v>2.526597499325864</v>
      </c>
      <c r="C2071" s="32">
        <v>0</v>
      </c>
      <c r="D2071" s="32">
        <v>0</v>
      </c>
    </row>
    <row r="2072" spans="1:4">
      <c r="A2072" s="32">
        <v>14.215071690563521</v>
      </c>
      <c r="B2072" s="32">
        <v>2.5279024420288918</v>
      </c>
      <c r="C2072" s="32">
        <v>0</v>
      </c>
      <c r="D2072" s="32">
        <v>0</v>
      </c>
    </row>
    <row r="2073" spans="1:4">
      <c r="A2073" s="32">
        <v>14.218072690896966</v>
      </c>
      <c r="B2073" s="32">
        <v>2.5292091881395322</v>
      </c>
      <c r="C2073" s="32">
        <v>0</v>
      </c>
      <c r="D2073" s="32">
        <v>0</v>
      </c>
    </row>
    <row r="2074" spans="1:4">
      <c r="A2074" s="32">
        <v>14.22107369123041</v>
      </c>
      <c r="B2074" s="32">
        <v>2.5305177205092586</v>
      </c>
      <c r="C2074" s="32">
        <v>0</v>
      </c>
      <c r="D2074" s="32">
        <v>0</v>
      </c>
    </row>
    <row r="2075" spans="1:4">
      <c r="A2075" s="32">
        <v>14.224074691563855</v>
      </c>
      <c r="B2075" s="32">
        <v>2.5318280219895448</v>
      </c>
      <c r="C2075" s="32">
        <v>0</v>
      </c>
      <c r="D2075" s="32">
        <v>0</v>
      </c>
    </row>
    <row r="2076" spans="1:4">
      <c r="A2076" s="32">
        <v>14.2270756918973</v>
      </c>
      <c r="B2076" s="32">
        <v>2.5331400754318643</v>
      </c>
      <c r="C2076" s="32">
        <v>0</v>
      </c>
      <c r="D2076" s="32">
        <v>0</v>
      </c>
    </row>
    <row r="2077" spans="1:4">
      <c r="A2077" s="32">
        <v>14.230076692230744</v>
      </c>
      <c r="B2077" s="32">
        <v>2.5344538636876912</v>
      </c>
      <c r="C2077" s="32">
        <v>0</v>
      </c>
      <c r="D2077" s="32">
        <v>0</v>
      </c>
    </row>
    <row r="2078" spans="1:4">
      <c r="A2078" s="32">
        <v>14.233077692564189</v>
      </c>
      <c r="B2078" s="32">
        <v>2.5357693696084986</v>
      </c>
      <c r="C2078" s="32">
        <v>0</v>
      </c>
      <c r="D2078" s="32">
        <v>0</v>
      </c>
    </row>
    <row r="2079" spans="1:4">
      <c r="A2079" s="32">
        <v>14.236078692897632</v>
      </c>
      <c r="B2079" s="32">
        <v>2.5370865760457599</v>
      </c>
      <c r="C2079" s="32">
        <v>0</v>
      </c>
      <c r="D2079" s="32">
        <v>0</v>
      </c>
    </row>
    <row r="2080" spans="1:4">
      <c r="A2080" s="32">
        <v>14.239079693231076</v>
      </c>
      <c r="B2080" s="32">
        <v>2.5384054658509503</v>
      </c>
      <c r="C2080" s="32">
        <v>0</v>
      </c>
      <c r="D2080" s="32">
        <v>0</v>
      </c>
    </row>
    <row r="2081" spans="1:4">
      <c r="A2081" s="32">
        <v>14.242080693564521</v>
      </c>
      <c r="B2081" s="32">
        <v>2.5397260218755422</v>
      </c>
      <c r="C2081" s="32">
        <v>0</v>
      </c>
      <c r="D2081" s="32">
        <v>0</v>
      </c>
    </row>
    <row r="2082" spans="1:4">
      <c r="A2082" s="32">
        <v>14.245081693897966</v>
      </c>
      <c r="B2082" s="32">
        <v>2.5410482269710104</v>
      </c>
      <c r="C2082" s="32">
        <v>0</v>
      </c>
      <c r="D2082" s="32">
        <v>0</v>
      </c>
    </row>
    <row r="2083" spans="1:4">
      <c r="A2083" s="32">
        <v>14.24808269423141</v>
      </c>
      <c r="B2083" s="32">
        <v>2.5423720639888274</v>
      </c>
      <c r="C2083" s="32">
        <v>0</v>
      </c>
      <c r="D2083" s="32">
        <v>0</v>
      </c>
    </row>
    <row r="2084" spans="1:4">
      <c r="A2084" s="32">
        <v>14.251083694564855</v>
      </c>
      <c r="B2084" s="32">
        <v>2.5436975157804675</v>
      </c>
      <c r="C2084" s="32">
        <v>0</v>
      </c>
      <c r="D2084" s="32">
        <v>0</v>
      </c>
    </row>
    <row r="2085" spans="1:4">
      <c r="A2085" s="32">
        <v>14.2540846948983</v>
      </c>
      <c r="B2085" s="32">
        <v>2.5450245651974046</v>
      </c>
      <c r="C2085" s="32">
        <v>0</v>
      </c>
      <c r="D2085" s="32">
        <v>0</v>
      </c>
    </row>
    <row r="2086" spans="1:4">
      <c r="A2086" s="32">
        <v>14.257085695231744</v>
      </c>
      <c r="B2086" s="32">
        <v>2.5463531950911116</v>
      </c>
      <c r="C2086" s="32">
        <v>0</v>
      </c>
      <c r="D2086" s="32">
        <v>0</v>
      </c>
    </row>
    <row r="2087" spans="1:4">
      <c r="A2087" s="32">
        <v>14.260086695565189</v>
      </c>
      <c r="B2087" s="32">
        <v>2.5476833883130632</v>
      </c>
      <c r="C2087" s="32">
        <v>0</v>
      </c>
      <c r="D2087" s="32">
        <v>0</v>
      </c>
    </row>
    <row r="2088" spans="1:4">
      <c r="A2088" s="32">
        <v>14.263087695898633</v>
      </c>
      <c r="B2088" s="32">
        <v>2.5490151277147319</v>
      </c>
      <c r="C2088" s="32">
        <v>0</v>
      </c>
      <c r="D2088" s="32">
        <v>0</v>
      </c>
    </row>
    <row r="2089" spans="1:4">
      <c r="A2089" s="32">
        <v>14.266088696232078</v>
      </c>
      <c r="B2089" s="32">
        <v>2.5503483961475926</v>
      </c>
      <c r="C2089" s="32">
        <v>0</v>
      </c>
      <c r="D2089" s="32">
        <v>0</v>
      </c>
    </row>
    <row r="2090" spans="1:4">
      <c r="A2090" s="32">
        <v>14.269089696565523</v>
      </c>
      <c r="B2090" s="32">
        <v>2.5516831764631185</v>
      </c>
      <c r="C2090" s="32">
        <v>0</v>
      </c>
      <c r="D2090" s="32">
        <v>0</v>
      </c>
    </row>
    <row r="2091" spans="1:4">
      <c r="A2091" s="32">
        <v>14.272090696898966</v>
      </c>
      <c r="B2091" s="32">
        <v>2.5530194515127822</v>
      </c>
      <c r="C2091" s="32">
        <v>0</v>
      </c>
      <c r="D2091" s="32">
        <v>0</v>
      </c>
    </row>
    <row r="2092" spans="1:4">
      <c r="A2092" s="32">
        <v>14.27509169723241</v>
      </c>
      <c r="B2092" s="32">
        <v>2.5543572041480593</v>
      </c>
      <c r="C2092" s="32">
        <v>0</v>
      </c>
      <c r="D2092" s="32">
        <v>0</v>
      </c>
    </row>
    <row r="2093" spans="1:4">
      <c r="A2093" s="32">
        <v>14.278092697565855</v>
      </c>
      <c r="B2093" s="32">
        <v>2.5556964172204228</v>
      </c>
      <c r="C2093" s="32">
        <v>0</v>
      </c>
      <c r="D2093" s="32">
        <v>0</v>
      </c>
    </row>
    <row r="2094" spans="1:4">
      <c r="A2094" s="32">
        <v>14.281093697899299</v>
      </c>
      <c r="B2094" s="32">
        <v>2.5570370735813461</v>
      </c>
      <c r="C2094" s="32">
        <v>0</v>
      </c>
      <c r="D2094" s="32">
        <v>0</v>
      </c>
    </row>
    <row r="2095" spans="1:4">
      <c r="A2095" s="32">
        <v>14.284094698232744</v>
      </c>
      <c r="B2095" s="32">
        <v>2.558379156082303</v>
      </c>
      <c r="C2095" s="32">
        <v>0</v>
      </c>
      <c r="D2095" s="32">
        <v>0</v>
      </c>
    </row>
    <row r="2096" spans="1:4">
      <c r="A2096" s="32">
        <v>14.287095698566189</v>
      </c>
      <c r="B2096" s="32">
        <v>2.5597226475747674</v>
      </c>
      <c r="C2096" s="32">
        <v>0</v>
      </c>
      <c r="D2096" s="32">
        <v>0</v>
      </c>
    </row>
    <row r="2097" spans="1:4">
      <c r="A2097" s="32">
        <v>14.290096698899633</v>
      </c>
      <c r="B2097" s="32">
        <v>2.5610675309102131</v>
      </c>
      <c r="C2097" s="32">
        <v>0</v>
      </c>
      <c r="D2097" s="32">
        <v>0</v>
      </c>
    </row>
    <row r="2098" spans="1:4">
      <c r="A2098" s="32">
        <v>14.293097699233078</v>
      </c>
      <c r="B2098" s="32">
        <v>2.5624137889401131</v>
      </c>
      <c r="C2098" s="32">
        <v>0</v>
      </c>
      <c r="D2098" s="32">
        <v>0</v>
      </c>
    </row>
    <row r="2099" spans="1:4">
      <c r="A2099" s="32">
        <v>14.296098699566523</v>
      </c>
      <c r="B2099" s="32">
        <v>2.5637614045159416</v>
      </c>
      <c r="C2099" s="32">
        <v>0</v>
      </c>
      <c r="D2099" s="32">
        <v>0</v>
      </c>
    </row>
    <row r="2100" spans="1:4">
      <c r="A2100" s="32">
        <v>14.299099699899967</v>
      </c>
      <c r="B2100" s="32">
        <v>2.5651103604891721</v>
      </c>
      <c r="C2100" s="32">
        <v>0</v>
      </c>
      <c r="D2100" s="32">
        <v>0</v>
      </c>
    </row>
    <row r="2101" spans="1:4">
      <c r="A2101" s="32">
        <v>14.302100700233412</v>
      </c>
      <c r="B2101" s="32">
        <v>2.5664606397112788</v>
      </c>
      <c r="C2101" s="32">
        <v>0</v>
      </c>
      <c r="D2101" s="32">
        <v>0</v>
      </c>
    </row>
    <row r="2102" spans="1:4">
      <c r="A2102" s="32">
        <v>14.305101700566855</v>
      </c>
      <c r="B2102" s="32">
        <v>2.5678122250337339</v>
      </c>
      <c r="C2102" s="32">
        <v>0</v>
      </c>
      <c r="D2102" s="32">
        <v>0</v>
      </c>
    </row>
    <row r="2103" spans="1:4">
      <c r="A2103" s="32">
        <v>14.308102700900299</v>
      </c>
      <c r="B2103" s="32">
        <v>2.5691650993080128</v>
      </c>
      <c r="C2103" s="32">
        <v>0</v>
      </c>
      <c r="D2103" s="32">
        <v>0</v>
      </c>
    </row>
    <row r="2104" spans="1:4">
      <c r="A2104" s="32">
        <v>14.311103701233744</v>
      </c>
      <c r="B2104" s="32">
        <v>2.5705192453855887</v>
      </c>
      <c r="C2104" s="32">
        <v>0</v>
      </c>
      <c r="D2104" s="32">
        <v>0</v>
      </c>
    </row>
    <row r="2105" spans="1:4">
      <c r="A2105" s="32">
        <v>14.314104701567189</v>
      </c>
      <c r="B2105" s="32">
        <v>2.5718746461179354</v>
      </c>
      <c r="C2105" s="32">
        <v>0</v>
      </c>
      <c r="D2105" s="32">
        <v>0</v>
      </c>
    </row>
    <row r="2106" spans="1:4">
      <c r="A2106" s="32">
        <v>14.317105701900633</v>
      </c>
      <c r="B2106" s="32">
        <v>2.5732312843565261</v>
      </c>
      <c r="C2106" s="32">
        <v>0</v>
      </c>
      <c r="D2106" s="32">
        <v>0</v>
      </c>
    </row>
    <row r="2107" spans="1:4">
      <c r="A2107" s="32">
        <v>14.320106702234078</v>
      </c>
      <c r="B2107" s="32">
        <v>2.5745891429528349</v>
      </c>
      <c r="C2107" s="32">
        <v>0</v>
      </c>
      <c r="D2107" s="32">
        <v>0</v>
      </c>
    </row>
    <row r="2108" spans="1:4">
      <c r="A2108" s="32">
        <v>14.323107702567523</v>
      </c>
      <c r="B2108" s="32">
        <v>2.5759482047583355</v>
      </c>
      <c r="C2108" s="32">
        <v>0</v>
      </c>
      <c r="D2108" s="32">
        <v>0</v>
      </c>
    </row>
    <row r="2109" spans="1:4">
      <c r="A2109" s="32">
        <v>14.326108702900967</v>
      </c>
      <c r="B2109" s="32">
        <v>2.5773084526245014</v>
      </c>
      <c r="C2109" s="32">
        <v>0</v>
      </c>
      <c r="D2109" s="32">
        <v>0</v>
      </c>
    </row>
    <row r="2110" spans="1:4">
      <c r="A2110" s="32">
        <v>14.329109703234412</v>
      </c>
      <c r="B2110" s="32">
        <v>2.5786698694028063</v>
      </c>
      <c r="C2110" s="32">
        <v>0</v>
      </c>
      <c r="D2110" s="32">
        <v>0</v>
      </c>
    </row>
    <row r="2111" spans="1:4">
      <c r="A2111" s="32">
        <v>14.332110703567857</v>
      </c>
      <c r="B2111" s="32">
        <v>2.5800324379447237</v>
      </c>
      <c r="C2111" s="32">
        <v>0</v>
      </c>
      <c r="D2111" s="32">
        <v>0</v>
      </c>
    </row>
    <row r="2112" spans="1:4">
      <c r="A2112" s="32">
        <v>14.335111703901301</v>
      </c>
      <c r="B2112" s="32">
        <v>2.5813961411017279</v>
      </c>
      <c r="C2112" s="32">
        <v>0</v>
      </c>
      <c r="D2112" s="32">
        <v>0</v>
      </c>
    </row>
    <row r="2113" spans="1:4">
      <c r="A2113" s="32">
        <v>14.338112704234744</v>
      </c>
      <c r="B2113" s="32">
        <v>2.5827609617252913</v>
      </c>
      <c r="C2113" s="32">
        <v>0</v>
      </c>
      <c r="D2113" s="32">
        <v>0</v>
      </c>
    </row>
    <row r="2114" spans="1:4">
      <c r="A2114" s="32">
        <v>14.341113704568189</v>
      </c>
      <c r="B2114" s="32">
        <v>2.5841268826668893</v>
      </c>
      <c r="C2114" s="32">
        <v>0</v>
      </c>
      <c r="D2114" s="32">
        <v>0</v>
      </c>
    </row>
    <row r="2115" spans="1:4">
      <c r="A2115" s="32">
        <v>14.344114704901633</v>
      </c>
      <c r="B2115" s="32">
        <v>2.5854938867779946</v>
      </c>
      <c r="C2115" s="32">
        <v>0</v>
      </c>
      <c r="D2115" s="32">
        <v>0</v>
      </c>
    </row>
    <row r="2116" spans="1:4">
      <c r="A2116" s="32">
        <v>14.347115705235078</v>
      </c>
      <c r="B2116" s="32">
        <v>2.5868619569100817</v>
      </c>
      <c r="C2116" s="32">
        <v>0</v>
      </c>
      <c r="D2116" s="32">
        <v>0</v>
      </c>
    </row>
    <row r="2117" spans="1:4">
      <c r="A2117" s="32">
        <v>14.350116705568523</v>
      </c>
      <c r="B2117" s="32">
        <v>2.5882310759146234</v>
      </c>
      <c r="C2117" s="32">
        <v>0</v>
      </c>
      <c r="D2117" s="32">
        <v>0</v>
      </c>
    </row>
    <row r="2118" spans="1:4">
      <c r="A2118" s="32">
        <v>14.353117705901967</v>
      </c>
      <c r="B2118" s="32">
        <v>2.5896012266430937</v>
      </c>
      <c r="C2118" s="32">
        <v>0</v>
      </c>
      <c r="D2118" s="32">
        <v>0</v>
      </c>
    </row>
    <row r="2119" spans="1:4">
      <c r="A2119" s="32">
        <v>14.356118706235412</v>
      </c>
      <c r="B2119" s="32">
        <v>2.5909723919469663</v>
      </c>
      <c r="C2119" s="32">
        <v>0</v>
      </c>
      <c r="D2119" s="32">
        <v>0</v>
      </c>
    </row>
    <row r="2120" spans="1:4">
      <c r="A2120" s="32">
        <v>14.359119706568857</v>
      </c>
      <c r="B2120" s="32">
        <v>2.5923445546777146</v>
      </c>
      <c r="C2120" s="32">
        <v>0</v>
      </c>
      <c r="D2120" s="32">
        <v>0</v>
      </c>
    </row>
    <row r="2121" spans="1:4">
      <c r="A2121" s="32">
        <v>14.362120706902301</v>
      </c>
      <c r="B2121" s="32">
        <v>2.593717697686813</v>
      </c>
      <c r="C2121" s="32">
        <v>0</v>
      </c>
      <c r="D2121" s="32">
        <v>0</v>
      </c>
    </row>
    <row r="2122" spans="1:4">
      <c r="A2122" s="32">
        <v>14.365121707235746</v>
      </c>
      <c r="B2122" s="32">
        <v>2.5950918038257345</v>
      </c>
      <c r="C2122" s="32">
        <v>0</v>
      </c>
      <c r="D2122" s="32">
        <v>0</v>
      </c>
    </row>
    <row r="2123" spans="1:4">
      <c r="A2123" s="32">
        <v>14.36812270756919</v>
      </c>
      <c r="B2123" s="32">
        <v>2.5964668559459532</v>
      </c>
      <c r="C2123" s="32">
        <v>0</v>
      </c>
      <c r="D2123" s="32">
        <v>0</v>
      </c>
    </row>
    <row r="2124" spans="1:4">
      <c r="A2124" s="32">
        <v>14.371123707902635</v>
      </c>
      <c r="B2124" s="32">
        <v>2.5978428368989426</v>
      </c>
      <c r="C2124" s="32">
        <v>0</v>
      </c>
      <c r="D2124" s="32">
        <v>0</v>
      </c>
    </row>
    <row r="2125" spans="1:4">
      <c r="A2125" s="32">
        <v>14.374124708236078</v>
      </c>
      <c r="B2125" s="32">
        <v>2.5992197295361756</v>
      </c>
      <c r="C2125" s="32">
        <v>0</v>
      </c>
      <c r="D2125" s="32">
        <v>0</v>
      </c>
    </row>
    <row r="2126" spans="1:4">
      <c r="A2126" s="32">
        <v>14.377125708569523</v>
      </c>
      <c r="B2126" s="32">
        <v>2.600597516709128</v>
      </c>
      <c r="C2126" s="32">
        <v>0</v>
      </c>
      <c r="D2126" s="32">
        <v>0</v>
      </c>
    </row>
    <row r="2127" spans="1:4">
      <c r="A2127" s="32">
        <v>14.380126708902967</v>
      </c>
      <c r="B2127" s="32">
        <v>2.6019761812692717</v>
      </c>
      <c r="C2127" s="32">
        <v>0</v>
      </c>
      <c r="D2127" s="32">
        <v>0</v>
      </c>
    </row>
    <row r="2128" spans="1:4">
      <c r="A2128" s="32">
        <v>14.383127709236412</v>
      </c>
      <c r="B2128" s="32">
        <v>2.603355706068081</v>
      </c>
      <c r="C2128" s="32">
        <v>0</v>
      </c>
      <c r="D2128" s="32">
        <v>0</v>
      </c>
    </row>
    <row r="2129" spans="1:4">
      <c r="A2129" s="32">
        <v>14.386128709569856</v>
      </c>
      <c r="B2129" s="32">
        <v>2.6047360739570298</v>
      </c>
      <c r="C2129" s="32">
        <v>0</v>
      </c>
      <c r="D2129" s="32">
        <v>0</v>
      </c>
    </row>
    <row r="2130" spans="1:4">
      <c r="A2130" s="32">
        <v>14.389129709903301</v>
      </c>
      <c r="B2130" s="32">
        <v>2.6061172677875915</v>
      </c>
      <c r="C2130" s="32">
        <v>0</v>
      </c>
      <c r="D2130" s="32">
        <v>0</v>
      </c>
    </row>
    <row r="2131" spans="1:4">
      <c r="A2131" s="32">
        <v>14.392130710236746</v>
      </c>
      <c r="B2131" s="32">
        <v>2.6074992704112399</v>
      </c>
      <c r="C2131" s="32">
        <v>0</v>
      </c>
      <c r="D2131" s="32">
        <v>0</v>
      </c>
    </row>
    <row r="2132" spans="1:4">
      <c r="A2132" s="32">
        <v>14.39513171057019</v>
      </c>
      <c r="B2132" s="32">
        <v>2.6088820646794484</v>
      </c>
      <c r="C2132" s="32">
        <v>0</v>
      </c>
      <c r="D2132" s="32">
        <v>0</v>
      </c>
    </row>
    <row r="2133" spans="1:4">
      <c r="A2133" s="32">
        <v>14.398132710903635</v>
      </c>
      <c r="B2133" s="32">
        <v>2.6102656334436909</v>
      </c>
      <c r="C2133" s="32">
        <v>0</v>
      </c>
      <c r="D2133" s="32">
        <v>0</v>
      </c>
    </row>
    <row r="2134" spans="1:4">
      <c r="A2134" s="32">
        <v>14.40113371123708</v>
      </c>
      <c r="B2134" s="32">
        <v>2.6116499595554412</v>
      </c>
      <c r="C2134" s="32">
        <v>0</v>
      </c>
      <c r="D2134" s="32">
        <v>0</v>
      </c>
    </row>
    <row r="2135" spans="1:4">
      <c r="A2135" s="32">
        <v>14.404134711570524</v>
      </c>
      <c r="B2135" s="32">
        <v>2.6130350258661728</v>
      </c>
      <c r="C2135" s="32">
        <v>0</v>
      </c>
      <c r="D2135" s="32">
        <v>0</v>
      </c>
    </row>
    <row r="2136" spans="1:4">
      <c r="A2136" s="32">
        <v>14.407135711903967</v>
      </c>
      <c r="B2136" s="32">
        <v>2.6144208152273589</v>
      </c>
      <c r="C2136" s="32">
        <v>0</v>
      </c>
      <c r="D2136" s="32">
        <v>0</v>
      </c>
    </row>
    <row r="2137" spans="1:4">
      <c r="A2137" s="32">
        <v>14.410136712237412</v>
      </c>
      <c r="B2137" s="32">
        <v>2.6158073104904744</v>
      </c>
      <c r="C2137" s="32">
        <v>0</v>
      </c>
      <c r="D2137" s="32">
        <v>0</v>
      </c>
    </row>
    <row r="2138" spans="1:4">
      <c r="A2138" s="32">
        <v>14.413137712570856</v>
      </c>
      <c r="B2138" s="32">
        <v>2.6171944945069927</v>
      </c>
      <c r="C2138" s="32">
        <v>0</v>
      </c>
      <c r="D2138" s="32">
        <v>0</v>
      </c>
    </row>
    <row r="2139" spans="1:4">
      <c r="A2139" s="32">
        <v>14.416138712904301</v>
      </c>
      <c r="B2139" s="32">
        <v>2.6185823501283867</v>
      </c>
      <c r="C2139" s="32">
        <v>0</v>
      </c>
      <c r="D2139" s="32">
        <v>0</v>
      </c>
    </row>
    <row r="2140" spans="1:4">
      <c r="A2140" s="32">
        <v>14.419139713237746</v>
      </c>
      <c r="B2140" s="32">
        <v>2.6199708602061311</v>
      </c>
      <c r="C2140" s="32">
        <v>0</v>
      </c>
      <c r="D2140" s="32">
        <v>0</v>
      </c>
    </row>
    <row r="2141" spans="1:4">
      <c r="A2141" s="32">
        <v>14.42214071357119</v>
      </c>
      <c r="B2141" s="32">
        <v>2.6213600075916985</v>
      </c>
      <c r="C2141" s="32">
        <v>0</v>
      </c>
      <c r="D2141" s="32">
        <v>0</v>
      </c>
    </row>
    <row r="2142" spans="1:4">
      <c r="A2142" s="32">
        <v>14.425141713904635</v>
      </c>
      <c r="B2142" s="32">
        <v>2.6227497751365636</v>
      </c>
      <c r="C2142" s="32">
        <v>0</v>
      </c>
      <c r="D2142" s="32">
        <v>0</v>
      </c>
    </row>
    <row r="2143" spans="1:4">
      <c r="A2143" s="32">
        <v>14.42814271423808</v>
      </c>
      <c r="B2143" s="32">
        <v>2.6241401456921993</v>
      </c>
      <c r="C2143" s="32">
        <v>0</v>
      </c>
      <c r="D2143" s="32">
        <v>0</v>
      </c>
    </row>
    <row r="2144" spans="1:4">
      <c r="A2144" s="32">
        <v>14.431143714571524</v>
      </c>
      <c r="B2144" s="32">
        <v>2.62553110211008</v>
      </c>
      <c r="C2144" s="32">
        <v>0</v>
      </c>
      <c r="D2144" s="32">
        <v>0</v>
      </c>
    </row>
    <row r="2145" spans="1:4">
      <c r="A2145" s="32">
        <v>14.434144714904969</v>
      </c>
      <c r="B2145" s="32">
        <v>2.626922627241679</v>
      </c>
      <c r="C2145" s="32">
        <v>0</v>
      </c>
      <c r="D2145" s="32">
        <v>0</v>
      </c>
    </row>
    <row r="2146" spans="1:4">
      <c r="A2146" s="32">
        <v>14.437145715238414</v>
      </c>
      <c r="B2146" s="32">
        <v>2.6283147039384698</v>
      </c>
      <c r="C2146" s="32">
        <v>0</v>
      </c>
      <c r="D2146" s="32">
        <v>0</v>
      </c>
    </row>
    <row r="2147" spans="1:4">
      <c r="A2147" s="32">
        <v>14.440146715571858</v>
      </c>
      <c r="B2147" s="32">
        <v>2.6297073150519266</v>
      </c>
      <c r="C2147" s="32">
        <v>0</v>
      </c>
      <c r="D2147" s="32">
        <v>0</v>
      </c>
    </row>
    <row r="2148" spans="1:4">
      <c r="A2148" s="32">
        <v>14.443147715905301</v>
      </c>
      <c r="B2148" s="32">
        <v>2.6311004434335219</v>
      </c>
      <c r="C2148" s="32">
        <v>0</v>
      </c>
      <c r="D2148" s="32">
        <v>0</v>
      </c>
    </row>
    <row r="2149" spans="1:4">
      <c r="A2149" s="32">
        <v>14.446148716238746</v>
      </c>
      <c r="B2149" s="32">
        <v>2.632494071934731</v>
      </c>
      <c r="C2149" s="32">
        <v>0</v>
      </c>
      <c r="D2149" s="32">
        <v>0</v>
      </c>
    </row>
    <row r="2150" spans="1:4">
      <c r="A2150" s="32">
        <v>14.44914971657219</v>
      </c>
      <c r="B2150" s="32">
        <v>2.6338881834070271</v>
      </c>
      <c r="C2150" s="32">
        <v>0</v>
      </c>
      <c r="D2150" s="32">
        <v>0</v>
      </c>
    </row>
    <row r="2151" spans="1:4">
      <c r="A2151" s="32">
        <v>14.452150716905635</v>
      </c>
      <c r="B2151" s="32">
        <v>2.6352827607018838</v>
      </c>
      <c r="C2151" s="32">
        <v>0</v>
      </c>
      <c r="D2151" s="32">
        <v>0</v>
      </c>
    </row>
    <row r="2152" spans="1:4">
      <c r="A2152" s="32">
        <v>14.45515171723908</v>
      </c>
      <c r="B2152" s="32">
        <v>2.6366777866707745</v>
      </c>
      <c r="C2152" s="32">
        <v>0</v>
      </c>
      <c r="D2152" s="32">
        <v>0</v>
      </c>
    </row>
    <row r="2153" spans="1:4">
      <c r="A2153" s="32">
        <v>14.458152717572524</v>
      </c>
      <c r="B2153" s="32">
        <v>2.6380732441651729</v>
      </c>
      <c r="C2153" s="32">
        <v>0</v>
      </c>
      <c r="D2153" s="32">
        <v>0</v>
      </c>
    </row>
    <row r="2154" spans="1:4">
      <c r="A2154" s="32">
        <v>14.461153717905969</v>
      </c>
      <c r="B2154" s="32">
        <v>2.6394691160365533</v>
      </c>
      <c r="C2154" s="32">
        <v>0</v>
      </c>
      <c r="D2154" s="32">
        <v>0</v>
      </c>
    </row>
    <row r="2155" spans="1:4">
      <c r="A2155" s="32">
        <v>14.464154718239413</v>
      </c>
      <c r="B2155" s="32">
        <v>2.6408653851363888</v>
      </c>
      <c r="C2155" s="32">
        <v>0</v>
      </c>
      <c r="D2155" s="32">
        <v>0</v>
      </c>
    </row>
    <row r="2156" spans="1:4">
      <c r="A2156" s="32">
        <v>14.467155718572858</v>
      </c>
      <c r="B2156" s="32">
        <v>2.6422620343161531</v>
      </c>
      <c r="C2156" s="32">
        <v>0</v>
      </c>
      <c r="D2156" s="32">
        <v>0</v>
      </c>
    </row>
    <row r="2157" spans="1:4">
      <c r="A2157" s="32">
        <v>14.470156718906303</v>
      </c>
      <c r="B2157" s="32">
        <v>2.6436590464273202</v>
      </c>
      <c r="C2157" s="32">
        <v>0</v>
      </c>
      <c r="D2157" s="32">
        <v>0</v>
      </c>
    </row>
    <row r="2158" spans="1:4">
      <c r="A2158" s="32">
        <v>14.473157719239747</v>
      </c>
      <c r="B2158" s="32">
        <v>2.6450564043213638</v>
      </c>
      <c r="C2158" s="32">
        <v>0</v>
      </c>
      <c r="D2158" s="32">
        <v>0</v>
      </c>
    </row>
    <row r="2159" spans="1:4">
      <c r="A2159" s="32">
        <v>14.47615871957319</v>
      </c>
      <c r="B2159" s="32">
        <v>2.6464540908497565</v>
      </c>
      <c r="C2159" s="32">
        <v>0</v>
      </c>
      <c r="D2159" s="32">
        <v>0</v>
      </c>
    </row>
    <row r="2160" spans="1:4">
      <c r="A2160" s="32">
        <v>14.479159719906635</v>
      </c>
      <c r="B2160" s="32">
        <v>2.6478520888639738</v>
      </c>
      <c r="C2160" s="32">
        <v>0</v>
      </c>
      <c r="D2160" s="32">
        <v>0</v>
      </c>
    </row>
    <row r="2161" spans="1:4">
      <c r="A2161" s="32">
        <v>14.482160720240079</v>
      </c>
      <c r="B2161" s="32">
        <v>2.6492503812154888</v>
      </c>
      <c r="C2161" s="32">
        <v>0</v>
      </c>
      <c r="D2161" s="32">
        <v>0</v>
      </c>
    </row>
    <row r="2162" spans="1:4">
      <c r="A2162" s="32">
        <v>14.485161720573524</v>
      </c>
      <c r="B2162" s="32">
        <v>2.6506489507557749</v>
      </c>
      <c r="C2162" s="32">
        <v>0</v>
      </c>
      <c r="D2162" s="32">
        <v>0</v>
      </c>
    </row>
    <row r="2163" spans="1:4">
      <c r="A2163" s="32">
        <v>14.488162720906969</v>
      </c>
      <c r="B2163" s="32">
        <v>2.6520477803363054</v>
      </c>
      <c r="C2163" s="32">
        <v>0</v>
      </c>
      <c r="D2163" s="32">
        <v>0</v>
      </c>
    </row>
    <row r="2164" spans="1:4">
      <c r="A2164" s="32">
        <v>14.491163721240413</v>
      </c>
      <c r="B2164" s="32">
        <v>2.6534468528085546</v>
      </c>
      <c r="C2164" s="32">
        <v>0</v>
      </c>
      <c r="D2164" s="32">
        <v>0</v>
      </c>
    </row>
    <row r="2165" spans="1:4">
      <c r="A2165" s="32">
        <v>14.494164721573858</v>
      </c>
      <c r="B2165" s="32">
        <v>2.6548461510239965</v>
      </c>
      <c r="C2165" s="32">
        <v>0</v>
      </c>
      <c r="D2165" s="32">
        <v>0</v>
      </c>
    </row>
    <row r="2166" spans="1:4">
      <c r="A2166" s="32">
        <v>14.497165721907303</v>
      </c>
      <c r="B2166" s="32">
        <v>2.6562456578341038</v>
      </c>
      <c r="C2166" s="32">
        <v>0</v>
      </c>
      <c r="D2166" s="32">
        <v>0</v>
      </c>
    </row>
    <row r="2167" spans="1:4">
      <c r="A2167" s="32">
        <v>14.500166722240747</v>
      </c>
      <c r="B2167" s="32">
        <v>2.6576453560903506</v>
      </c>
      <c r="C2167" s="32">
        <v>0</v>
      </c>
      <c r="D2167" s="32">
        <v>0</v>
      </c>
    </row>
    <row r="2168" spans="1:4">
      <c r="A2168" s="32">
        <v>14.503167722574192</v>
      </c>
      <c r="B2168" s="32">
        <v>2.659045228644211</v>
      </c>
      <c r="C2168" s="32">
        <v>0</v>
      </c>
      <c r="D2168" s="32">
        <v>0</v>
      </c>
    </row>
    <row r="2169" spans="1:4">
      <c r="A2169" s="32">
        <v>14.506168722907637</v>
      </c>
      <c r="B2169" s="32">
        <v>2.6604452583471585</v>
      </c>
      <c r="C2169" s="32">
        <v>0</v>
      </c>
      <c r="D2169" s="32">
        <v>0</v>
      </c>
    </row>
    <row r="2170" spans="1:4">
      <c r="A2170" s="32">
        <v>14.509169723241081</v>
      </c>
      <c r="B2170" s="32">
        <v>2.6618454280506665</v>
      </c>
      <c r="C2170" s="32">
        <v>0</v>
      </c>
      <c r="D2170" s="32">
        <v>0</v>
      </c>
    </row>
    <row r="2171" spans="1:4">
      <c r="A2171" s="32">
        <v>14.512170723574524</v>
      </c>
      <c r="B2171" s="32">
        <v>2.6632457206062079</v>
      </c>
      <c r="C2171" s="32">
        <v>0</v>
      </c>
      <c r="D2171" s="32">
        <v>0</v>
      </c>
    </row>
    <row r="2172" spans="1:4">
      <c r="A2172" s="32">
        <v>14.515171723907969</v>
      </c>
      <c r="B2172" s="32">
        <v>2.6646461188652588</v>
      </c>
      <c r="C2172" s="32">
        <v>0</v>
      </c>
      <c r="D2172" s="32">
        <v>0</v>
      </c>
    </row>
    <row r="2173" spans="1:4">
      <c r="A2173" s="32">
        <v>14.518172724241413</v>
      </c>
      <c r="B2173" s="32">
        <v>2.6660466056792909</v>
      </c>
      <c r="C2173" s="32">
        <v>0</v>
      </c>
      <c r="D2173" s="32">
        <v>0</v>
      </c>
    </row>
    <row r="2174" spans="1:4">
      <c r="A2174" s="32">
        <v>14.521173724574858</v>
      </c>
      <c r="B2174" s="32">
        <v>2.6674471638997788</v>
      </c>
      <c r="C2174" s="32">
        <v>0</v>
      </c>
      <c r="D2174" s="32">
        <v>0</v>
      </c>
    </row>
    <row r="2175" spans="1:4">
      <c r="A2175" s="32">
        <v>14.524174724908303</v>
      </c>
      <c r="B2175" s="32">
        <v>2.6688477763781955</v>
      </c>
      <c r="C2175" s="32">
        <v>0</v>
      </c>
      <c r="D2175" s="32">
        <v>0</v>
      </c>
    </row>
    <row r="2176" spans="1:4">
      <c r="A2176" s="32">
        <v>14.527175725241747</v>
      </c>
      <c r="B2176" s="32">
        <v>2.6702484259660153</v>
      </c>
      <c r="C2176" s="32">
        <v>0</v>
      </c>
      <c r="D2176" s="32">
        <v>0</v>
      </c>
    </row>
    <row r="2177" spans="1:4">
      <c r="A2177" s="32">
        <v>14.530176725575192</v>
      </c>
      <c r="B2177" s="32">
        <v>2.6716490955147116</v>
      </c>
      <c r="C2177" s="32">
        <v>0</v>
      </c>
      <c r="D2177" s="32">
        <v>0</v>
      </c>
    </row>
    <row r="2178" spans="1:4">
      <c r="A2178" s="32">
        <v>14.533177725908637</v>
      </c>
      <c r="B2178" s="32">
        <v>2.6730497678757583</v>
      </c>
      <c r="C2178" s="32">
        <v>0</v>
      </c>
      <c r="D2178" s="32">
        <v>0</v>
      </c>
    </row>
    <row r="2179" spans="1:4">
      <c r="A2179" s="32">
        <v>14.536178726242081</v>
      </c>
      <c r="B2179" s="32">
        <v>2.6744504259006288</v>
      </c>
      <c r="C2179" s="32">
        <v>0</v>
      </c>
      <c r="D2179" s="32">
        <v>0</v>
      </c>
    </row>
    <row r="2180" spans="1:4">
      <c r="A2180" s="32">
        <v>14.539179726575526</v>
      </c>
      <c r="B2180" s="32">
        <v>2.6758510524407972</v>
      </c>
      <c r="C2180" s="32">
        <v>0</v>
      </c>
      <c r="D2180" s="32">
        <v>0</v>
      </c>
    </row>
    <row r="2181" spans="1:4">
      <c r="A2181" s="32">
        <v>14.54218072690897</v>
      </c>
      <c r="B2181" s="32">
        <v>2.6772516303477367</v>
      </c>
      <c r="C2181" s="32">
        <v>0</v>
      </c>
      <c r="D2181" s="32">
        <v>0</v>
      </c>
    </row>
    <row r="2182" spans="1:4">
      <c r="A2182" s="32">
        <v>14.545181727242413</v>
      </c>
      <c r="B2182" s="32">
        <v>2.6786521424729202</v>
      </c>
      <c r="C2182" s="32">
        <v>0</v>
      </c>
      <c r="D2182" s="32">
        <v>0</v>
      </c>
    </row>
    <row r="2183" spans="1:4">
      <c r="A2183" s="32">
        <v>14.548182727575858</v>
      </c>
      <c r="B2183" s="32">
        <v>2.6800525716678236</v>
      </c>
      <c r="C2183" s="32">
        <v>0</v>
      </c>
      <c r="D2183" s="32">
        <v>0</v>
      </c>
    </row>
    <row r="2184" spans="1:4">
      <c r="A2184" s="32">
        <v>14.551183727909303</v>
      </c>
      <c r="B2184" s="32">
        <v>2.6814529007839192</v>
      </c>
      <c r="C2184" s="32">
        <v>0</v>
      </c>
      <c r="D2184" s="32">
        <v>0</v>
      </c>
    </row>
    <row r="2185" spans="1:4">
      <c r="A2185" s="32">
        <v>14.554184728242747</v>
      </c>
      <c r="B2185" s="32">
        <v>2.6828531126726811</v>
      </c>
      <c r="C2185" s="32">
        <v>0</v>
      </c>
      <c r="D2185" s="32">
        <v>0</v>
      </c>
    </row>
    <row r="2186" spans="1:4">
      <c r="A2186" s="32">
        <v>14.557185728576192</v>
      </c>
      <c r="B2186" s="32">
        <v>2.6842531901855824</v>
      </c>
      <c r="C2186" s="32">
        <v>0</v>
      </c>
      <c r="D2186" s="32">
        <v>0</v>
      </c>
    </row>
    <row r="2187" spans="1:4">
      <c r="A2187" s="32">
        <v>14.560186728909636</v>
      </c>
      <c r="B2187" s="32">
        <v>2.6856531161740977</v>
      </c>
      <c r="C2187" s="32">
        <v>0</v>
      </c>
      <c r="D2187" s="32">
        <v>0</v>
      </c>
    </row>
    <row r="2188" spans="1:4">
      <c r="A2188" s="32">
        <v>14.563187729243081</v>
      </c>
      <c r="B2188" s="32">
        <v>2.6870528734896997</v>
      </c>
      <c r="C2188" s="32">
        <v>0</v>
      </c>
      <c r="D2188" s="32">
        <v>0</v>
      </c>
    </row>
    <row r="2189" spans="1:4">
      <c r="A2189" s="32">
        <v>14.566188729576526</v>
      </c>
      <c r="B2189" s="32">
        <v>2.6884524449838629</v>
      </c>
      <c r="C2189" s="32">
        <v>0</v>
      </c>
      <c r="D2189" s="32">
        <v>0</v>
      </c>
    </row>
    <row r="2190" spans="1:4">
      <c r="A2190" s="32">
        <v>14.56918972990997</v>
      </c>
      <c r="B2190" s="32">
        <v>2.6898518135080609</v>
      </c>
      <c r="C2190" s="32">
        <v>0</v>
      </c>
      <c r="D2190" s="32">
        <v>0</v>
      </c>
    </row>
    <row r="2191" spans="1:4">
      <c r="A2191" s="32">
        <v>14.572190730243415</v>
      </c>
      <c r="B2191" s="32">
        <v>2.6912509619137666</v>
      </c>
      <c r="C2191" s="32">
        <v>0</v>
      </c>
      <c r="D2191" s="32">
        <v>0</v>
      </c>
    </row>
    <row r="2192" spans="1:4">
      <c r="A2192" s="32">
        <v>14.57519173057686</v>
      </c>
      <c r="B2192" s="32">
        <v>2.6926498730524546</v>
      </c>
      <c r="C2192" s="32">
        <v>0</v>
      </c>
      <c r="D2192" s="32">
        <v>0</v>
      </c>
    </row>
    <row r="2193" spans="1:4">
      <c r="A2193" s="32">
        <v>14.578192730910304</v>
      </c>
      <c r="B2193" s="32">
        <v>2.6940485297755985</v>
      </c>
      <c r="C2193" s="32">
        <v>0</v>
      </c>
      <c r="D2193" s="32">
        <v>0</v>
      </c>
    </row>
    <row r="2194" spans="1:4">
      <c r="A2194" s="32">
        <v>14.581193731243747</v>
      </c>
      <c r="B2194" s="32">
        <v>2.6954469149346703</v>
      </c>
      <c r="C2194" s="32">
        <v>0</v>
      </c>
      <c r="D2194" s="32">
        <v>0</v>
      </c>
    </row>
    <row r="2195" spans="1:4">
      <c r="A2195" s="32">
        <v>14.584194731577192</v>
      </c>
      <c r="B2195" s="32">
        <v>2.6968450113811464</v>
      </c>
      <c r="C2195" s="32">
        <v>0</v>
      </c>
      <c r="D2195" s="32">
        <v>0</v>
      </c>
    </row>
    <row r="2196" spans="1:4">
      <c r="A2196" s="32">
        <v>14.587195731910636</v>
      </c>
      <c r="B2196" s="32">
        <v>2.698242801966499</v>
      </c>
      <c r="C2196" s="32">
        <v>0</v>
      </c>
      <c r="D2196" s="32">
        <v>0</v>
      </c>
    </row>
    <row r="2197" spans="1:4">
      <c r="A2197" s="32">
        <v>14.590196732244081</v>
      </c>
      <c r="B2197" s="32">
        <v>2.6996402695422024</v>
      </c>
      <c r="C2197" s="32">
        <v>0</v>
      </c>
      <c r="D2197" s="32">
        <v>0</v>
      </c>
    </row>
    <row r="2198" spans="1:4">
      <c r="A2198" s="32">
        <v>14.593197732577526</v>
      </c>
      <c r="B2198" s="32">
        <v>2.7010373969597299</v>
      </c>
      <c r="C2198" s="32">
        <v>0</v>
      </c>
      <c r="D2198" s="32">
        <v>0</v>
      </c>
    </row>
    <row r="2199" spans="1:4">
      <c r="A2199" s="32">
        <v>14.59619873291097</v>
      </c>
      <c r="B2199" s="32">
        <v>2.7024341670705549</v>
      </c>
      <c r="C2199" s="32">
        <v>0</v>
      </c>
      <c r="D2199" s="32">
        <v>0</v>
      </c>
    </row>
    <row r="2200" spans="1:4">
      <c r="A2200" s="32">
        <v>14.599199733244415</v>
      </c>
      <c r="B2200" s="32">
        <v>2.7038305627261514</v>
      </c>
      <c r="C2200" s="32">
        <v>0</v>
      </c>
      <c r="D2200" s="32">
        <v>0</v>
      </c>
    </row>
    <row r="2201" spans="1:4">
      <c r="A2201" s="32">
        <v>14.60220073357786</v>
      </c>
      <c r="B2201" s="32">
        <v>2.7052265667779936</v>
      </c>
      <c r="C2201" s="32">
        <v>0</v>
      </c>
      <c r="D2201" s="32">
        <v>0</v>
      </c>
    </row>
    <row r="2202" spans="1:4">
      <c r="A2202" s="32">
        <v>14.605201733911304</v>
      </c>
      <c r="B2202" s="32">
        <v>2.7066221620775543</v>
      </c>
      <c r="C2202" s="32">
        <v>0</v>
      </c>
      <c r="D2202" s="32">
        <v>0</v>
      </c>
    </row>
    <row r="2203" spans="1:4">
      <c r="A2203" s="32">
        <v>14.608202734244749</v>
      </c>
      <c r="B2203" s="32">
        <v>2.7080173314763076</v>
      </c>
      <c r="C2203" s="32">
        <v>0</v>
      </c>
      <c r="D2203" s="32">
        <v>0</v>
      </c>
    </row>
    <row r="2204" spans="1:4">
      <c r="A2204" s="32">
        <v>14.611203734578194</v>
      </c>
      <c r="B2204" s="32">
        <v>2.7094120578257272</v>
      </c>
      <c r="C2204" s="32">
        <v>0</v>
      </c>
      <c r="D2204" s="32">
        <v>0</v>
      </c>
    </row>
    <row r="2205" spans="1:4">
      <c r="A2205" s="32">
        <v>14.614204734911636</v>
      </c>
      <c r="B2205" s="32">
        <v>2.7108063239772862</v>
      </c>
      <c r="C2205" s="32">
        <v>0</v>
      </c>
      <c r="D2205" s="32">
        <v>0</v>
      </c>
    </row>
    <row r="2206" spans="1:4">
      <c r="A2206" s="32">
        <v>14.617205735245081</v>
      </c>
      <c r="B2206" s="32">
        <v>2.7122001127824595</v>
      </c>
      <c r="C2206" s="32">
        <v>0</v>
      </c>
      <c r="D2206" s="32">
        <v>0</v>
      </c>
    </row>
    <row r="2207" spans="1:4">
      <c r="A2207" s="32">
        <v>14.620206735578526</v>
      </c>
      <c r="B2207" s="32">
        <v>2.7135934070927199</v>
      </c>
      <c r="C2207" s="32">
        <v>0</v>
      </c>
      <c r="D2207" s="32">
        <v>0</v>
      </c>
    </row>
    <row r="2208" spans="1:4">
      <c r="A2208" s="32">
        <v>14.62320773591197</v>
      </c>
      <c r="B2208" s="32">
        <v>2.714986189759542</v>
      </c>
      <c r="C2208" s="32">
        <v>0</v>
      </c>
      <c r="D2208" s="32">
        <v>0</v>
      </c>
    </row>
    <row r="2209" spans="1:4">
      <c r="A2209" s="32">
        <v>14.626208736245415</v>
      </c>
      <c r="B2209" s="32">
        <v>2.7163784436343983</v>
      </c>
      <c r="C2209" s="32">
        <v>0</v>
      </c>
      <c r="D2209" s="32">
        <v>0</v>
      </c>
    </row>
    <row r="2210" spans="1:4">
      <c r="A2210" s="32">
        <v>14.62920973657886</v>
      </c>
      <c r="B2210" s="32">
        <v>2.7177701515687636</v>
      </c>
      <c r="C2210" s="32">
        <v>0</v>
      </c>
      <c r="D2210" s="32">
        <v>0</v>
      </c>
    </row>
    <row r="2211" spans="1:4">
      <c r="A2211" s="32">
        <v>14.632210736912304</v>
      </c>
      <c r="B2211" s="32">
        <v>2.7191612964141108</v>
      </c>
      <c r="C2211" s="32">
        <v>0</v>
      </c>
      <c r="D2211" s="32">
        <v>0</v>
      </c>
    </row>
    <row r="2212" spans="1:4">
      <c r="A2212" s="32">
        <v>14.635211737245749</v>
      </c>
      <c r="B2212" s="32">
        <v>2.7205518610219137</v>
      </c>
      <c r="C2212" s="32">
        <v>0</v>
      </c>
      <c r="D2212" s="32">
        <v>0</v>
      </c>
    </row>
    <row r="2213" spans="1:4">
      <c r="A2213" s="32">
        <v>14.638212737579194</v>
      </c>
      <c r="B2213" s="32">
        <v>2.7219418282436463</v>
      </c>
      <c r="C2213" s="32">
        <v>0</v>
      </c>
      <c r="D2213" s="32">
        <v>0</v>
      </c>
    </row>
    <row r="2214" spans="1:4">
      <c r="A2214" s="32">
        <v>14.641213737912638</v>
      </c>
      <c r="B2214" s="32">
        <v>2.7233311809307819</v>
      </c>
      <c r="C2214" s="32">
        <v>0</v>
      </c>
      <c r="D2214" s="32">
        <v>0</v>
      </c>
    </row>
    <row r="2215" spans="1:4">
      <c r="A2215" s="32">
        <v>14.644214738246083</v>
      </c>
      <c r="B2215" s="32">
        <v>2.7247199019347947</v>
      </c>
      <c r="C2215" s="32">
        <v>0</v>
      </c>
      <c r="D2215" s="32">
        <v>0</v>
      </c>
    </row>
    <row r="2216" spans="1:4">
      <c r="A2216" s="32">
        <v>14.647215738579526</v>
      </c>
      <c r="B2216" s="32">
        <v>2.726107974107157</v>
      </c>
      <c r="C2216" s="32">
        <v>0</v>
      </c>
      <c r="D2216" s="32">
        <v>0</v>
      </c>
    </row>
    <row r="2217" spans="1:4">
      <c r="A2217" s="32">
        <v>14.65021673891297</v>
      </c>
      <c r="B2217" s="32">
        <v>2.7274953802993447</v>
      </c>
      <c r="C2217" s="32">
        <v>0</v>
      </c>
      <c r="D2217" s="32">
        <v>0</v>
      </c>
    </row>
    <row r="2218" spans="1:4">
      <c r="A2218" s="32">
        <v>14.653217739246415</v>
      </c>
      <c r="B2218" s="32">
        <v>2.7288821033628303</v>
      </c>
      <c r="C2218" s="32">
        <v>0</v>
      </c>
      <c r="D2218" s="32">
        <v>0</v>
      </c>
    </row>
    <row r="2219" spans="1:4">
      <c r="A2219" s="32">
        <v>14.65621873957986</v>
      </c>
      <c r="B2219" s="32">
        <v>2.7302681261490878</v>
      </c>
      <c r="C2219" s="32">
        <v>0</v>
      </c>
      <c r="D2219" s="32">
        <v>0</v>
      </c>
    </row>
    <row r="2220" spans="1:4">
      <c r="A2220" s="32">
        <v>14.659219739913304</v>
      </c>
      <c r="B2220" s="32">
        <v>2.7316534315095908</v>
      </c>
      <c r="C2220" s="32">
        <v>0</v>
      </c>
      <c r="D2220" s="32">
        <v>0</v>
      </c>
    </row>
    <row r="2221" spans="1:4">
      <c r="A2221" s="32">
        <v>14.662220740246749</v>
      </c>
      <c r="B2221" s="32">
        <v>2.7330380022958125</v>
      </c>
      <c r="C2221" s="32">
        <v>0</v>
      </c>
      <c r="D2221" s="32">
        <v>0</v>
      </c>
    </row>
    <row r="2222" spans="1:4">
      <c r="A2222" s="32">
        <v>14.665221740580193</v>
      </c>
      <c r="B2222" s="32">
        <v>2.7344218213592271</v>
      </c>
      <c r="C2222" s="32">
        <v>0</v>
      </c>
      <c r="D2222" s="32">
        <v>0</v>
      </c>
    </row>
    <row r="2223" spans="1:4">
      <c r="A2223" s="32">
        <v>14.668222740913638</v>
      </c>
      <c r="B2223" s="32">
        <v>2.7358048715513084</v>
      </c>
      <c r="C2223" s="32">
        <v>0</v>
      </c>
      <c r="D2223" s="32">
        <v>0</v>
      </c>
    </row>
    <row r="2224" spans="1:4">
      <c r="A2224" s="32">
        <v>14.671223741247083</v>
      </c>
      <c r="B2224" s="32">
        <v>2.7371871357235298</v>
      </c>
      <c r="C2224" s="32">
        <v>0</v>
      </c>
      <c r="D2224" s="32">
        <v>0</v>
      </c>
    </row>
    <row r="2225" spans="1:4">
      <c r="A2225" s="32">
        <v>14.674224741580527</v>
      </c>
      <c r="B2225" s="32">
        <v>2.7385685967273647</v>
      </c>
      <c r="C2225" s="32">
        <v>0</v>
      </c>
      <c r="D2225" s="32">
        <v>0</v>
      </c>
    </row>
    <row r="2226" spans="1:4">
      <c r="A2226" s="32">
        <v>14.677225741913972</v>
      </c>
      <c r="B2226" s="32">
        <v>2.7399492374142875</v>
      </c>
      <c r="C2226" s="32">
        <v>0</v>
      </c>
      <c r="D2226" s="32">
        <v>0</v>
      </c>
    </row>
    <row r="2227" spans="1:4">
      <c r="A2227" s="32">
        <v>14.680226742247417</v>
      </c>
      <c r="B2227" s="32">
        <v>2.7413290406357715</v>
      </c>
      <c r="C2227" s="32">
        <v>0</v>
      </c>
      <c r="D2227" s="32">
        <v>0</v>
      </c>
    </row>
    <row r="2228" spans="1:4">
      <c r="A2228" s="32">
        <v>14.683227742580859</v>
      </c>
      <c r="B2228" s="32">
        <v>2.7427079892432897</v>
      </c>
      <c r="C2228" s="32">
        <v>0</v>
      </c>
      <c r="D2228" s="32">
        <v>0</v>
      </c>
    </row>
    <row r="2229" spans="1:4">
      <c r="A2229" s="32">
        <v>14.686228742914304</v>
      </c>
      <c r="B2229" s="32">
        <v>2.7440860660883173</v>
      </c>
      <c r="C2229" s="32">
        <v>0</v>
      </c>
      <c r="D2229" s="32">
        <v>0</v>
      </c>
    </row>
    <row r="2230" spans="1:4">
      <c r="A2230" s="32">
        <v>14.689229743247749</v>
      </c>
      <c r="B2230" s="32">
        <v>2.7454632540223272</v>
      </c>
      <c r="C2230" s="32">
        <v>0</v>
      </c>
      <c r="D2230" s="32">
        <v>0</v>
      </c>
    </row>
    <row r="2231" spans="1:4">
      <c r="A2231" s="32">
        <v>14.692230743581193</v>
      </c>
      <c r="B2231" s="32">
        <v>2.7468395358967932</v>
      </c>
      <c r="C2231" s="32">
        <v>0</v>
      </c>
      <c r="D2231" s="32">
        <v>0</v>
      </c>
    </row>
    <row r="2232" spans="1:4">
      <c r="A2232" s="32">
        <v>14.695231743914638</v>
      </c>
      <c r="B2232" s="32">
        <v>2.7482148945631888</v>
      </c>
      <c r="C2232" s="32">
        <v>0</v>
      </c>
      <c r="D2232" s="32">
        <v>0</v>
      </c>
    </row>
    <row r="2233" spans="1:4">
      <c r="A2233" s="32">
        <v>14.698232744248083</v>
      </c>
      <c r="B2233" s="32">
        <v>2.7495893128729878</v>
      </c>
      <c r="C2233" s="32">
        <v>0</v>
      </c>
      <c r="D2233" s="32">
        <v>0</v>
      </c>
    </row>
    <row r="2234" spans="1:4">
      <c r="A2234" s="32">
        <v>14.701233744581527</v>
      </c>
      <c r="B2234" s="32">
        <v>2.7509627736776641</v>
      </c>
      <c r="C2234" s="32">
        <v>0</v>
      </c>
      <c r="D2234" s="32">
        <v>0</v>
      </c>
    </row>
    <row r="2235" spans="1:4">
      <c r="A2235" s="32">
        <v>14.704234744914972</v>
      </c>
      <c r="B2235" s="32">
        <v>2.7523352598286914</v>
      </c>
      <c r="C2235" s="32">
        <v>0</v>
      </c>
      <c r="D2235" s="32">
        <v>0</v>
      </c>
    </row>
    <row r="2236" spans="1:4">
      <c r="A2236" s="32">
        <v>14.707235745248417</v>
      </c>
      <c r="B2236" s="32">
        <v>2.7537067541775428</v>
      </c>
      <c r="C2236" s="32">
        <v>0</v>
      </c>
      <c r="D2236" s="32">
        <v>0</v>
      </c>
    </row>
    <row r="2237" spans="1:4">
      <c r="A2237" s="32">
        <v>14.710236745581861</v>
      </c>
      <c r="B2237" s="32">
        <v>2.7550772395756926</v>
      </c>
      <c r="C2237" s="32">
        <v>0</v>
      </c>
      <c r="D2237" s="32">
        <v>0</v>
      </c>
    </row>
    <row r="2238" spans="1:4">
      <c r="A2238" s="32">
        <v>14.713237745915306</v>
      </c>
      <c r="B2238" s="32">
        <v>2.7564466988746141</v>
      </c>
      <c r="C2238" s="32">
        <v>0</v>
      </c>
      <c r="D2238" s="32">
        <v>0</v>
      </c>
    </row>
    <row r="2239" spans="1:4">
      <c r="A2239" s="32">
        <v>14.716238746248749</v>
      </c>
      <c r="B2239" s="32">
        <v>2.7578151149257808</v>
      </c>
      <c r="C2239" s="32">
        <v>0</v>
      </c>
      <c r="D2239" s="32">
        <v>0</v>
      </c>
    </row>
    <row r="2240" spans="1:4">
      <c r="A2240" s="32">
        <v>14.719239746582193</v>
      </c>
      <c r="B2240" s="32">
        <v>2.7591824705806673</v>
      </c>
      <c r="C2240" s="32">
        <v>0</v>
      </c>
      <c r="D2240" s="32">
        <v>0</v>
      </c>
    </row>
    <row r="2241" spans="1:4">
      <c r="A2241" s="32">
        <v>14.722240746915638</v>
      </c>
      <c r="B2241" s="32">
        <v>2.7605487486907467</v>
      </c>
      <c r="C2241" s="32">
        <v>0</v>
      </c>
      <c r="D2241" s="32">
        <v>0</v>
      </c>
    </row>
    <row r="2242" spans="1:4">
      <c r="A2242" s="32">
        <v>14.725241747249083</v>
      </c>
      <c r="B2242" s="32">
        <v>2.7619139321074928</v>
      </c>
      <c r="C2242" s="32">
        <v>0</v>
      </c>
      <c r="D2242" s="32">
        <v>0</v>
      </c>
    </row>
    <row r="2243" spans="1:4">
      <c r="A2243" s="32">
        <v>14.728242747582527</v>
      </c>
      <c r="B2243" s="32">
        <v>2.7632780036823794</v>
      </c>
      <c r="C2243" s="32">
        <v>0</v>
      </c>
      <c r="D2243" s="32">
        <v>0</v>
      </c>
    </row>
    <row r="2244" spans="1:4">
      <c r="A2244" s="32">
        <v>14.731243747915972</v>
      </c>
      <c r="B2244" s="32">
        <v>2.76464094626688</v>
      </c>
      <c r="C2244" s="32">
        <v>0</v>
      </c>
      <c r="D2244" s="32">
        <v>0</v>
      </c>
    </row>
    <row r="2245" spans="1:4">
      <c r="A2245" s="32">
        <v>14.734244748249417</v>
      </c>
      <c r="B2245" s="32">
        <v>2.7660027427124683</v>
      </c>
      <c r="C2245" s="32">
        <v>0</v>
      </c>
      <c r="D2245" s="32">
        <v>0</v>
      </c>
    </row>
    <row r="2246" spans="1:4">
      <c r="A2246" s="32">
        <v>14.737245748582861</v>
      </c>
      <c r="B2246" s="32">
        <v>2.7673633758706182</v>
      </c>
      <c r="C2246" s="32">
        <v>0</v>
      </c>
      <c r="D2246" s="32">
        <v>0</v>
      </c>
    </row>
    <row r="2247" spans="1:4">
      <c r="A2247" s="32">
        <v>14.740246748916306</v>
      </c>
      <c r="B2247" s="32">
        <v>2.7687228285928032</v>
      </c>
      <c r="C2247" s="32">
        <v>0</v>
      </c>
      <c r="D2247" s="32">
        <v>0</v>
      </c>
    </row>
    <row r="2248" spans="1:4">
      <c r="A2248" s="32">
        <v>14.74324774924975</v>
      </c>
      <c r="B2248" s="32">
        <v>2.770081083730497</v>
      </c>
      <c r="C2248" s="32">
        <v>0</v>
      </c>
      <c r="D2248" s="32">
        <v>0</v>
      </c>
    </row>
    <row r="2249" spans="1:4">
      <c r="A2249" s="32">
        <v>14.746248749583195</v>
      </c>
      <c r="B2249" s="32">
        <v>2.7714381241351731</v>
      </c>
      <c r="C2249" s="32">
        <v>0</v>
      </c>
      <c r="D2249" s="32">
        <v>0</v>
      </c>
    </row>
    <row r="2250" spans="1:4">
      <c r="A2250" s="32">
        <v>14.74924974991664</v>
      </c>
      <c r="B2250" s="32">
        <v>2.7727939326583058</v>
      </c>
      <c r="C2250" s="32">
        <v>0</v>
      </c>
      <c r="D2250" s="32">
        <v>0</v>
      </c>
    </row>
    <row r="2251" spans="1:4">
      <c r="A2251" s="32">
        <v>14.752250750250083</v>
      </c>
      <c r="B2251" s="32">
        <v>2.7741484921513671</v>
      </c>
      <c r="C2251" s="32">
        <v>0</v>
      </c>
      <c r="D2251" s="32">
        <v>0</v>
      </c>
    </row>
    <row r="2252" spans="1:4">
      <c r="A2252" s="32">
        <v>14.755251750583527</v>
      </c>
      <c r="B2252" s="32">
        <v>2.775501785465833</v>
      </c>
      <c r="C2252" s="32">
        <v>0</v>
      </c>
      <c r="D2252" s="32">
        <v>0</v>
      </c>
    </row>
    <row r="2253" spans="1:4">
      <c r="A2253" s="32">
        <v>14.758252750916972</v>
      </c>
      <c r="B2253" s="32">
        <v>2.7768537954531767</v>
      </c>
      <c r="C2253" s="32">
        <v>0</v>
      </c>
      <c r="D2253" s="32">
        <v>0</v>
      </c>
    </row>
    <row r="2254" spans="1:4">
      <c r="A2254" s="32">
        <v>14.761253751250416</v>
      </c>
      <c r="B2254" s="32">
        <v>2.7782045049648709</v>
      </c>
      <c r="C2254" s="32">
        <v>0</v>
      </c>
      <c r="D2254" s="32">
        <v>0</v>
      </c>
    </row>
    <row r="2255" spans="1:4">
      <c r="A2255" s="32">
        <v>14.764254751583861</v>
      </c>
      <c r="B2255" s="32">
        <v>2.7795538968523901</v>
      </c>
      <c r="C2255" s="32">
        <v>0</v>
      </c>
      <c r="D2255" s="32">
        <v>0</v>
      </c>
    </row>
    <row r="2256" spans="1:4">
      <c r="A2256" s="32">
        <v>14.767255751917306</v>
      </c>
      <c r="B2256" s="32">
        <v>2.7809019539672075</v>
      </c>
      <c r="C2256" s="32">
        <v>0</v>
      </c>
      <c r="D2256" s="32">
        <v>0</v>
      </c>
    </row>
    <row r="2257" spans="1:4">
      <c r="A2257" s="32">
        <v>14.77025675225075</v>
      </c>
      <c r="B2257" s="32">
        <v>2.7822486591607971</v>
      </c>
      <c r="C2257" s="32">
        <v>0</v>
      </c>
      <c r="D2257" s="32">
        <v>0</v>
      </c>
    </row>
    <row r="2258" spans="1:4">
      <c r="A2258" s="32">
        <v>14.773257752584195</v>
      </c>
      <c r="B2258" s="32">
        <v>2.7835939952846322</v>
      </c>
      <c r="C2258" s="32">
        <v>0</v>
      </c>
      <c r="D2258" s="32">
        <v>0</v>
      </c>
    </row>
    <row r="2259" spans="1:4">
      <c r="A2259" s="32">
        <v>14.77625875291764</v>
      </c>
      <c r="B2259" s="32">
        <v>2.7849379451901868</v>
      </c>
      <c r="C2259" s="32">
        <v>0</v>
      </c>
      <c r="D2259" s="32">
        <v>0</v>
      </c>
    </row>
    <row r="2260" spans="1:4">
      <c r="A2260" s="32">
        <v>14.779259753251084</v>
      </c>
      <c r="B2260" s="32">
        <v>2.786280491728935</v>
      </c>
      <c r="C2260" s="32">
        <v>0</v>
      </c>
      <c r="D2260" s="32">
        <v>0</v>
      </c>
    </row>
    <row r="2261" spans="1:4">
      <c r="A2261" s="32">
        <v>14.782260753584529</v>
      </c>
      <c r="B2261" s="32">
        <v>2.7876216177523494</v>
      </c>
      <c r="C2261" s="32">
        <v>0</v>
      </c>
      <c r="D2261" s="32">
        <v>0</v>
      </c>
    </row>
    <row r="2262" spans="1:4">
      <c r="A2262" s="32">
        <v>14.785261753917972</v>
      </c>
      <c r="B2262" s="32">
        <v>2.7889613061119043</v>
      </c>
      <c r="C2262" s="32">
        <v>0</v>
      </c>
      <c r="D2262" s="32">
        <v>0</v>
      </c>
    </row>
    <row r="2263" spans="1:4">
      <c r="A2263" s="32">
        <v>14.788262754251416</v>
      </c>
      <c r="B2263" s="32">
        <v>2.7902995396590735</v>
      </c>
      <c r="C2263" s="32">
        <v>0</v>
      </c>
      <c r="D2263" s="32">
        <v>0</v>
      </c>
    </row>
    <row r="2264" spans="1:4">
      <c r="A2264" s="32">
        <v>14.791263754584861</v>
      </c>
      <c r="B2264" s="32">
        <v>2.7916363012453314</v>
      </c>
      <c r="C2264" s="32">
        <v>0</v>
      </c>
      <c r="D2264" s="32">
        <v>0</v>
      </c>
    </row>
    <row r="2265" spans="1:4">
      <c r="A2265" s="32">
        <v>14.794264754918306</v>
      </c>
      <c r="B2265" s="32">
        <v>2.7929715737221503</v>
      </c>
      <c r="C2265" s="32">
        <v>0</v>
      </c>
      <c r="D2265" s="32">
        <v>0</v>
      </c>
    </row>
    <row r="2266" spans="1:4">
      <c r="A2266" s="32">
        <v>14.79726575525175</v>
      </c>
      <c r="B2266" s="32">
        <v>2.7943053399410047</v>
      </c>
      <c r="C2266" s="32">
        <v>0</v>
      </c>
      <c r="D2266" s="32">
        <v>0</v>
      </c>
    </row>
    <row r="2267" spans="1:4">
      <c r="A2267" s="32">
        <v>14.800266755585195</v>
      </c>
      <c r="B2267" s="32">
        <v>2.7956375827533684</v>
      </c>
      <c r="C2267" s="32">
        <v>0</v>
      </c>
      <c r="D2267" s="32">
        <v>0</v>
      </c>
    </row>
    <row r="2268" spans="1:4">
      <c r="A2268" s="32">
        <v>14.80326775591864</v>
      </c>
      <c r="B2268" s="32">
        <v>2.7969682850107143</v>
      </c>
      <c r="C2268" s="32">
        <v>0</v>
      </c>
      <c r="D2268" s="32">
        <v>0</v>
      </c>
    </row>
    <row r="2269" spans="1:4">
      <c r="A2269" s="32">
        <v>14.806268756252084</v>
      </c>
      <c r="B2269" s="32">
        <v>2.7982974295645171</v>
      </c>
      <c r="C2269" s="32">
        <v>0</v>
      </c>
      <c r="D2269" s="32">
        <v>0</v>
      </c>
    </row>
    <row r="2270" spans="1:4">
      <c r="A2270" s="32">
        <v>14.809269756585529</v>
      </c>
      <c r="B2270" s="32">
        <v>2.7996249992662499</v>
      </c>
      <c r="C2270" s="32">
        <v>0</v>
      </c>
      <c r="D2270" s="32">
        <v>0</v>
      </c>
    </row>
    <row r="2271" spans="1:4">
      <c r="A2271" s="32">
        <v>14.812270756918974</v>
      </c>
      <c r="B2271" s="32">
        <v>2.8009509769673864</v>
      </c>
      <c r="C2271" s="32">
        <v>0</v>
      </c>
      <c r="D2271" s="32">
        <v>0</v>
      </c>
    </row>
    <row r="2272" spans="1:4">
      <c r="A2272" s="32">
        <v>14.815271757252418</v>
      </c>
      <c r="B2272" s="32">
        <v>2.8022753455194001</v>
      </c>
      <c r="C2272" s="32">
        <v>0</v>
      </c>
      <c r="D2272" s="32">
        <v>0</v>
      </c>
    </row>
    <row r="2273" spans="1:4">
      <c r="A2273" s="32">
        <v>14.818272757585863</v>
      </c>
      <c r="B2273" s="32">
        <v>2.8035980877737656</v>
      </c>
      <c r="C2273" s="32">
        <v>0</v>
      </c>
      <c r="D2273" s="32">
        <v>0</v>
      </c>
    </row>
    <row r="2274" spans="1:4">
      <c r="A2274" s="32">
        <v>14.821273757919306</v>
      </c>
      <c r="B2274" s="32">
        <v>2.8049191865819547</v>
      </c>
      <c r="C2274" s="32">
        <v>0</v>
      </c>
      <c r="D2274" s="32">
        <v>0</v>
      </c>
    </row>
    <row r="2275" spans="1:4">
      <c r="A2275" s="32">
        <v>14.82427475825275</v>
      </c>
      <c r="B2275" s="32">
        <v>2.8062386247954434</v>
      </c>
      <c r="C2275" s="32">
        <v>0</v>
      </c>
      <c r="D2275" s="32">
        <v>0</v>
      </c>
    </row>
    <row r="2276" spans="1:4">
      <c r="A2276" s="32">
        <v>14.827275758586195</v>
      </c>
      <c r="B2276" s="32">
        <v>2.8075563852657042</v>
      </c>
      <c r="C2276" s="32">
        <v>0</v>
      </c>
      <c r="D2276" s="32">
        <v>0</v>
      </c>
    </row>
    <row r="2277" spans="1:4">
      <c r="A2277" s="32">
        <v>14.83027675891964</v>
      </c>
      <c r="B2277" s="32">
        <v>2.8088724508442113</v>
      </c>
      <c r="C2277" s="32">
        <v>0</v>
      </c>
      <c r="D2277" s="32">
        <v>0</v>
      </c>
    </row>
    <row r="2278" spans="1:4">
      <c r="A2278" s="32">
        <v>14.833277759253084</v>
      </c>
      <c r="B2278" s="32">
        <v>2.8101868043824378</v>
      </c>
      <c r="C2278" s="32">
        <v>0</v>
      </c>
      <c r="D2278" s="32">
        <v>0</v>
      </c>
    </row>
    <row r="2279" spans="1:4">
      <c r="A2279" s="32">
        <v>14.836278759586529</v>
      </c>
      <c r="B2279" s="32">
        <v>2.8114994287318575</v>
      </c>
      <c r="C2279" s="32">
        <v>0</v>
      </c>
      <c r="D2279" s="32">
        <v>0</v>
      </c>
    </row>
    <row r="2280" spans="1:4">
      <c r="A2280" s="32">
        <v>14.839279759919974</v>
      </c>
      <c r="B2280" s="32">
        <v>2.8128103067439443</v>
      </c>
      <c r="C2280" s="32">
        <v>0</v>
      </c>
      <c r="D2280" s="32">
        <v>0</v>
      </c>
    </row>
    <row r="2281" spans="1:4">
      <c r="A2281" s="32">
        <v>14.842280760253418</v>
      </c>
      <c r="B2281" s="32">
        <v>2.8141194212701723</v>
      </c>
      <c r="C2281" s="32">
        <v>0</v>
      </c>
      <c r="D2281" s="32">
        <v>0</v>
      </c>
    </row>
    <row r="2282" spans="1:4">
      <c r="A2282" s="32">
        <v>14.845281760586863</v>
      </c>
      <c r="B2282" s="32">
        <v>2.8154267551620142</v>
      </c>
      <c r="C2282" s="32">
        <v>0</v>
      </c>
      <c r="D2282" s="32">
        <v>0</v>
      </c>
    </row>
    <row r="2283" spans="1:4">
      <c r="A2283" s="32">
        <v>14.848282760920307</v>
      </c>
      <c r="B2283" s="32">
        <v>2.8167322912709443</v>
      </c>
      <c r="C2283" s="32">
        <v>0</v>
      </c>
      <c r="D2283" s="32">
        <v>0</v>
      </c>
    </row>
    <row r="2284" spans="1:4">
      <c r="A2284" s="32">
        <v>14.851283761253752</v>
      </c>
      <c r="B2284" s="32">
        <v>2.8180360124484367</v>
      </c>
      <c r="C2284" s="32">
        <v>0</v>
      </c>
      <c r="D2284" s="32">
        <v>0</v>
      </c>
    </row>
    <row r="2285" spans="1:4">
      <c r="A2285" s="32">
        <v>14.854284761587195</v>
      </c>
      <c r="B2285" s="32">
        <v>2.8193379015459632</v>
      </c>
      <c r="C2285" s="32">
        <v>0</v>
      </c>
      <c r="D2285" s="32">
        <v>0</v>
      </c>
    </row>
    <row r="2286" spans="1:4">
      <c r="A2286" s="32">
        <v>14.85728576192064</v>
      </c>
      <c r="B2286" s="32">
        <v>2.8206379414150002</v>
      </c>
      <c r="C2286" s="32">
        <v>0</v>
      </c>
      <c r="D2286" s="32">
        <v>0</v>
      </c>
    </row>
    <row r="2287" spans="1:4">
      <c r="A2287" s="32">
        <v>14.860286762254084</v>
      </c>
      <c r="B2287" s="32">
        <v>2.8219361149070199</v>
      </c>
      <c r="C2287" s="32">
        <v>0</v>
      </c>
      <c r="D2287" s="32">
        <v>0</v>
      </c>
    </row>
    <row r="2288" spans="1:4">
      <c r="A2288" s="32">
        <v>14.863287762587529</v>
      </c>
      <c r="B2288" s="32">
        <v>2.823232404873496</v>
      </c>
      <c r="C2288" s="32">
        <v>0</v>
      </c>
      <c r="D2288" s="32">
        <v>0</v>
      </c>
    </row>
    <row r="2289" spans="1:4">
      <c r="A2289" s="32">
        <v>14.866288762920973</v>
      </c>
      <c r="B2289" s="32">
        <v>2.8245267941659025</v>
      </c>
      <c r="C2289" s="32">
        <v>0</v>
      </c>
      <c r="D2289" s="32">
        <v>0</v>
      </c>
    </row>
    <row r="2290" spans="1:4">
      <c r="A2290" s="32">
        <v>14.869289763254418</v>
      </c>
      <c r="B2290" s="32">
        <v>2.8258192656357131</v>
      </c>
      <c r="C2290" s="32">
        <v>0</v>
      </c>
      <c r="D2290" s="32">
        <v>0</v>
      </c>
    </row>
    <row r="2291" spans="1:4">
      <c r="A2291" s="32">
        <v>14.872290763587863</v>
      </c>
      <c r="B2291" s="32">
        <v>2.8271098021344012</v>
      </c>
      <c r="C2291" s="32">
        <v>0</v>
      </c>
      <c r="D2291" s="32">
        <v>0</v>
      </c>
    </row>
    <row r="2292" spans="1:4">
      <c r="A2292" s="32">
        <v>14.875291763921307</v>
      </c>
      <c r="B2292" s="32">
        <v>2.8283983865134408</v>
      </c>
      <c r="C2292" s="32">
        <v>0</v>
      </c>
      <c r="D2292" s="32">
        <v>0</v>
      </c>
    </row>
    <row r="2293" spans="1:4">
      <c r="A2293" s="32">
        <v>14.878292764254752</v>
      </c>
      <c r="B2293" s="32">
        <v>2.8296850016243056</v>
      </c>
      <c r="C2293" s="32">
        <v>0</v>
      </c>
      <c r="D2293" s="32">
        <v>0</v>
      </c>
    </row>
    <row r="2294" spans="1:4">
      <c r="A2294" s="32">
        <v>14.881293764588197</v>
      </c>
      <c r="B2294" s="32">
        <v>2.830969630318469</v>
      </c>
      <c r="C2294" s="32">
        <v>0</v>
      </c>
      <c r="D2294" s="32">
        <v>0</v>
      </c>
    </row>
    <row r="2295" spans="1:4">
      <c r="A2295" s="32">
        <v>14.884294764921641</v>
      </c>
      <c r="B2295" s="32">
        <v>2.832252255447405</v>
      </c>
      <c r="C2295" s="32">
        <v>0</v>
      </c>
      <c r="D2295" s="32">
        <v>0</v>
      </c>
    </row>
    <row r="2296" spans="1:4">
      <c r="A2296" s="32">
        <v>14.887295765255086</v>
      </c>
      <c r="B2296" s="32">
        <v>2.8335328598625869</v>
      </c>
      <c r="C2296" s="32">
        <v>0</v>
      </c>
      <c r="D2296" s="32">
        <v>0</v>
      </c>
    </row>
    <row r="2297" spans="1:4">
      <c r="A2297" s="32">
        <v>14.890296765588529</v>
      </c>
      <c r="B2297" s="32">
        <v>2.834811426415488</v>
      </c>
      <c r="C2297" s="32">
        <v>0</v>
      </c>
      <c r="D2297" s="32">
        <v>0</v>
      </c>
    </row>
    <row r="2298" spans="1:4">
      <c r="A2298" s="32">
        <v>14.893297765921973</v>
      </c>
      <c r="B2298" s="32">
        <v>2.8360879379575836</v>
      </c>
      <c r="C2298" s="32">
        <v>0</v>
      </c>
      <c r="D2298" s="32">
        <v>0</v>
      </c>
    </row>
    <row r="2299" spans="1:4">
      <c r="A2299" s="32">
        <v>14.896298766255418</v>
      </c>
      <c r="B2299" s="32">
        <v>2.8373623773403462</v>
      </c>
      <c r="C2299" s="32">
        <v>0</v>
      </c>
      <c r="D2299" s="32">
        <v>0</v>
      </c>
    </row>
    <row r="2300" spans="1:4">
      <c r="A2300" s="32">
        <v>14.899299766588863</v>
      </c>
      <c r="B2300" s="32">
        <v>2.8386347274152497</v>
      </c>
      <c r="C2300" s="32">
        <v>0</v>
      </c>
      <c r="D2300" s="32">
        <v>0</v>
      </c>
    </row>
    <row r="2301" spans="1:4">
      <c r="A2301" s="32">
        <v>14.902300766922307</v>
      </c>
      <c r="B2301" s="32">
        <v>2.8399049710337678</v>
      </c>
      <c r="C2301" s="32">
        <v>0</v>
      </c>
      <c r="D2301" s="32">
        <v>0</v>
      </c>
    </row>
    <row r="2302" spans="1:4">
      <c r="A2302" s="32">
        <v>14.905301767255752</v>
      </c>
      <c r="B2302" s="32">
        <v>2.8411730910473745</v>
      </c>
      <c r="C2302" s="32">
        <v>0</v>
      </c>
      <c r="D2302" s="32">
        <v>0</v>
      </c>
    </row>
    <row r="2303" spans="1:4">
      <c r="A2303" s="32">
        <v>14.908302767589197</v>
      </c>
      <c r="B2303" s="32">
        <v>2.8424390703075431</v>
      </c>
      <c r="C2303" s="32">
        <v>0</v>
      </c>
      <c r="D2303" s="32">
        <v>0</v>
      </c>
    </row>
    <row r="2304" spans="1:4">
      <c r="A2304" s="32">
        <v>14.911303767922641</v>
      </c>
      <c r="B2304" s="32">
        <v>2.8437028916657474</v>
      </c>
      <c r="C2304" s="32">
        <v>0</v>
      </c>
      <c r="D2304" s="32">
        <v>0</v>
      </c>
    </row>
    <row r="2305" spans="1:4">
      <c r="A2305" s="32">
        <v>14.914304768256086</v>
      </c>
      <c r="B2305" s="32">
        <v>2.8449645379734609</v>
      </c>
      <c r="C2305" s="32">
        <v>0</v>
      </c>
      <c r="D2305" s="32">
        <v>0</v>
      </c>
    </row>
    <row r="2306" spans="1:4">
      <c r="A2306" s="32">
        <v>14.917305768589531</v>
      </c>
      <c r="B2306" s="32">
        <v>2.8462239920821575</v>
      </c>
      <c r="C2306" s="32">
        <v>0</v>
      </c>
      <c r="D2306" s="32">
        <v>0</v>
      </c>
    </row>
    <row r="2307" spans="1:4">
      <c r="A2307" s="32">
        <v>14.920306768922975</v>
      </c>
      <c r="B2307" s="32">
        <v>2.8474812368433109</v>
      </c>
      <c r="C2307" s="32">
        <v>0</v>
      </c>
      <c r="D2307" s="32">
        <v>0</v>
      </c>
    </row>
    <row r="2308" spans="1:4">
      <c r="A2308" s="32">
        <v>14.923307769256418</v>
      </c>
      <c r="B2308" s="32">
        <v>2.8487362551083941</v>
      </c>
      <c r="C2308" s="32">
        <v>0</v>
      </c>
      <c r="D2308" s="32">
        <v>0</v>
      </c>
    </row>
    <row r="2309" spans="1:4">
      <c r="A2309" s="32">
        <v>14.926308769589863</v>
      </c>
      <c r="B2309" s="32">
        <v>2.8499890297288824</v>
      </c>
      <c r="C2309" s="32">
        <v>0</v>
      </c>
      <c r="D2309" s="32">
        <v>0</v>
      </c>
    </row>
    <row r="2310" spans="1:4">
      <c r="A2310" s="32">
        <v>14.929309769923307</v>
      </c>
      <c r="B2310" s="32">
        <v>2.8512395435562485</v>
      </c>
      <c r="C2310" s="32">
        <v>0</v>
      </c>
      <c r="D2310" s="32">
        <v>0</v>
      </c>
    </row>
    <row r="2311" spans="1:4">
      <c r="A2311" s="32">
        <v>14.932310770256752</v>
      </c>
      <c r="B2311" s="32">
        <v>2.8524877794419661</v>
      </c>
      <c r="C2311" s="32">
        <v>0</v>
      </c>
      <c r="D2311" s="32">
        <v>0</v>
      </c>
    </row>
    <row r="2312" spans="1:4">
      <c r="A2312" s="32">
        <v>14.935311770590197</v>
      </c>
      <c r="B2312" s="32">
        <v>2.8537337202375088</v>
      </c>
      <c r="C2312" s="32">
        <v>0</v>
      </c>
      <c r="D2312" s="32">
        <v>0</v>
      </c>
    </row>
    <row r="2313" spans="1:4">
      <c r="A2313" s="32">
        <v>14.938312770923641</v>
      </c>
      <c r="B2313" s="32">
        <v>2.8549773487943506</v>
      </c>
      <c r="C2313" s="32">
        <v>0</v>
      </c>
      <c r="D2313" s="32">
        <v>0</v>
      </c>
    </row>
    <row r="2314" spans="1:4">
      <c r="A2314" s="32">
        <v>14.941313771257086</v>
      </c>
      <c r="B2314" s="32">
        <v>2.8562186479639653</v>
      </c>
      <c r="C2314" s="32">
        <v>0</v>
      </c>
      <c r="D2314" s="32">
        <v>0</v>
      </c>
    </row>
    <row r="2315" spans="1:4">
      <c r="A2315" s="32">
        <v>14.94431477159053</v>
      </c>
      <c r="B2315" s="32">
        <v>2.8574576005978258</v>
      </c>
      <c r="C2315" s="32">
        <v>0</v>
      </c>
      <c r="D2315" s="32">
        <v>0</v>
      </c>
    </row>
    <row r="2316" spans="1:4">
      <c r="A2316" s="32">
        <v>14.947315771923975</v>
      </c>
      <c r="B2316" s="32">
        <v>2.8586941895474065</v>
      </c>
      <c r="C2316" s="32">
        <v>0</v>
      </c>
      <c r="D2316" s="32">
        <v>0</v>
      </c>
    </row>
    <row r="2317" spans="1:4">
      <c r="A2317" s="32">
        <v>14.95031677225742</v>
      </c>
      <c r="B2317" s="32">
        <v>2.8599283976641812</v>
      </c>
      <c r="C2317" s="32">
        <v>0</v>
      </c>
      <c r="D2317" s="32">
        <v>0</v>
      </c>
    </row>
    <row r="2318" spans="1:4">
      <c r="A2318" s="32">
        <v>14.953317772590864</v>
      </c>
      <c r="B2318" s="32">
        <v>2.8611602077996232</v>
      </c>
      <c r="C2318" s="32">
        <v>0</v>
      </c>
      <c r="D2318" s="32">
        <v>0</v>
      </c>
    </row>
    <row r="2319" spans="1:4">
      <c r="A2319" s="32">
        <v>14.956318772924307</v>
      </c>
      <c r="B2319" s="32">
        <v>2.8623896028052056</v>
      </c>
      <c r="C2319" s="32">
        <v>0</v>
      </c>
      <c r="D2319" s="32">
        <v>0</v>
      </c>
    </row>
    <row r="2320" spans="1:4">
      <c r="A2320" s="32">
        <v>14.959319773257752</v>
      </c>
      <c r="B2320" s="32">
        <v>2.8636165655324035</v>
      </c>
      <c r="C2320" s="32">
        <v>0</v>
      </c>
      <c r="D2320" s="32">
        <v>0</v>
      </c>
    </row>
    <row r="2321" spans="1:4">
      <c r="A2321" s="32">
        <v>14.962320773591196</v>
      </c>
      <c r="B2321" s="32">
        <v>2.8648410788326899</v>
      </c>
      <c r="C2321" s="32">
        <v>0</v>
      </c>
      <c r="D2321" s="32">
        <v>0</v>
      </c>
    </row>
    <row r="2322" spans="1:4">
      <c r="A2322" s="32">
        <v>14.965321773924641</v>
      </c>
      <c r="B2322" s="32">
        <v>2.8660631255575382</v>
      </c>
      <c r="C2322" s="32">
        <v>0</v>
      </c>
      <c r="D2322" s="32">
        <v>0</v>
      </c>
    </row>
    <row r="2323" spans="1:4">
      <c r="A2323" s="32">
        <v>14.968322774258086</v>
      </c>
      <c r="B2323" s="32">
        <v>2.8672826885584226</v>
      </c>
      <c r="C2323" s="32">
        <v>0</v>
      </c>
      <c r="D2323" s="32">
        <v>0</v>
      </c>
    </row>
    <row r="2324" spans="1:4">
      <c r="A2324" s="32">
        <v>14.97132377459153</v>
      </c>
      <c r="B2324" s="32">
        <v>2.8684997506868166</v>
      </c>
      <c r="C2324" s="32">
        <v>0</v>
      </c>
      <c r="D2324" s="32">
        <v>0</v>
      </c>
    </row>
    <row r="2325" spans="1:4">
      <c r="A2325" s="32">
        <v>14.974324774924975</v>
      </c>
      <c r="B2325" s="32">
        <v>2.869714294794194</v>
      </c>
      <c r="C2325" s="32">
        <v>0</v>
      </c>
      <c r="D2325" s="32">
        <v>0</v>
      </c>
    </row>
    <row r="2326" spans="1:4">
      <c r="A2326" s="32">
        <v>14.97732577525842</v>
      </c>
      <c r="B2326" s="32">
        <v>2.8709263037320283</v>
      </c>
      <c r="C2326" s="32">
        <v>0</v>
      </c>
      <c r="D2326" s="32">
        <v>0</v>
      </c>
    </row>
    <row r="2327" spans="1:4">
      <c r="A2327" s="32">
        <v>14.980326775591864</v>
      </c>
      <c r="B2327" s="32">
        <v>2.8721357603517936</v>
      </c>
      <c r="C2327" s="32">
        <v>0</v>
      </c>
      <c r="D2327" s="32">
        <v>0</v>
      </c>
    </row>
    <row r="2328" spans="1:4">
      <c r="A2328" s="32">
        <v>14.983327775925309</v>
      </c>
      <c r="B2328" s="32">
        <v>2.8733426475049626</v>
      </c>
      <c r="C2328" s="32">
        <v>0</v>
      </c>
      <c r="D2328" s="32">
        <v>0</v>
      </c>
    </row>
    <row r="2329" spans="1:4">
      <c r="A2329" s="32">
        <v>14.986328776258754</v>
      </c>
      <c r="B2329" s="32">
        <v>2.8745469480430099</v>
      </c>
      <c r="C2329" s="32">
        <v>0</v>
      </c>
      <c r="D2329" s="32">
        <v>0</v>
      </c>
    </row>
    <row r="2330" spans="1:4">
      <c r="A2330" s="32">
        <v>14.989329776592198</v>
      </c>
      <c r="B2330" s="32">
        <v>2.8757486448174094</v>
      </c>
      <c r="C2330" s="32">
        <v>0</v>
      </c>
      <c r="D2330" s="32">
        <v>0</v>
      </c>
    </row>
    <row r="2331" spans="1:4">
      <c r="A2331" s="32">
        <v>14.992330776925641</v>
      </c>
      <c r="B2331" s="32">
        <v>2.8769477206796332</v>
      </c>
      <c r="C2331" s="32">
        <v>0</v>
      </c>
      <c r="D2331" s="32">
        <v>0</v>
      </c>
    </row>
    <row r="2332" spans="1:4">
      <c r="A2332" s="32">
        <v>14.995331777259086</v>
      </c>
      <c r="B2332" s="32">
        <v>2.8781441584811569</v>
      </c>
      <c r="C2332" s="32">
        <v>0</v>
      </c>
      <c r="D2332" s="32">
        <v>0</v>
      </c>
    </row>
    <row r="2333" spans="1:4">
      <c r="A2333" s="32">
        <v>14.99833277759253</v>
      </c>
      <c r="B2333" s="32">
        <v>2.8793379410734534</v>
      </c>
      <c r="C2333" s="32">
        <v>0</v>
      </c>
      <c r="D2333" s="32">
        <v>0</v>
      </c>
    </row>
    <row r="2334" spans="1:4">
      <c r="A2334" s="32">
        <v>15.001333777925975</v>
      </c>
      <c r="B2334" s="32">
        <v>2.8805290517772977</v>
      </c>
      <c r="C2334" s="32">
        <v>0</v>
      </c>
      <c r="D2334" s="32">
        <v>0</v>
      </c>
    </row>
    <row r="2335" spans="1:4">
      <c r="A2335" s="32">
        <v>15.00433477825942</v>
      </c>
      <c r="B2335" s="32">
        <v>2.8817174881464935</v>
      </c>
      <c r="C2335" s="32">
        <v>0</v>
      </c>
      <c r="D2335" s="32">
        <v>0</v>
      </c>
    </row>
    <row r="2336" spans="1:4">
      <c r="A2336" s="32">
        <v>15.007335778592864</v>
      </c>
      <c r="B2336" s="32">
        <v>2.8829032641897205</v>
      </c>
      <c r="C2336" s="32">
        <v>0</v>
      </c>
      <c r="D2336" s="32">
        <v>0</v>
      </c>
    </row>
    <row r="2337" spans="1:4">
      <c r="A2337" s="32">
        <v>15.010336778926309</v>
      </c>
      <c r="B2337" s="32">
        <v>2.8840863948322637</v>
      </c>
      <c r="C2337" s="32">
        <v>0</v>
      </c>
      <c r="D2337" s="32">
        <v>0</v>
      </c>
    </row>
    <row r="2338" spans="1:4">
      <c r="A2338" s="32">
        <v>15.013337779259754</v>
      </c>
      <c r="B2338" s="32">
        <v>2.8852668949994076</v>
      </c>
      <c r="C2338" s="32">
        <v>0</v>
      </c>
      <c r="D2338" s="32">
        <v>0</v>
      </c>
    </row>
    <row r="2339" spans="1:4">
      <c r="A2339" s="32">
        <v>15.016338779593198</v>
      </c>
      <c r="B2339" s="32">
        <v>2.8864447796164359</v>
      </c>
      <c r="C2339" s="32">
        <v>0</v>
      </c>
      <c r="D2339" s="32">
        <v>0</v>
      </c>
    </row>
    <row r="2340" spans="1:4">
      <c r="A2340" s="32">
        <v>15.019339779926643</v>
      </c>
      <c r="B2340" s="32">
        <v>2.8876200636086331</v>
      </c>
      <c r="C2340" s="32">
        <v>0</v>
      </c>
      <c r="D2340" s="32">
        <v>0</v>
      </c>
    </row>
    <row r="2341" spans="1:4">
      <c r="A2341" s="32">
        <v>15.022340780260087</v>
      </c>
      <c r="B2341" s="32">
        <v>2.8887927619012843</v>
      </c>
      <c r="C2341" s="32">
        <v>0</v>
      </c>
      <c r="D2341" s="32">
        <v>0</v>
      </c>
    </row>
    <row r="2342" spans="1:4">
      <c r="A2342" s="32">
        <v>15.02534178059353</v>
      </c>
      <c r="B2342" s="32">
        <v>2.8899628894196723</v>
      </c>
      <c r="C2342" s="32">
        <v>0</v>
      </c>
      <c r="D2342" s="32">
        <v>0</v>
      </c>
    </row>
    <row r="2343" spans="1:4">
      <c r="A2343" s="32">
        <v>15.028342780926975</v>
      </c>
      <c r="B2343" s="32">
        <v>2.8911304610890833</v>
      </c>
      <c r="C2343" s="32">
        <v>0</v>
      </c>
      <c r="D2343" s="32">
        <v>0</v>
      </c>
    </row>
    <row r="2344" spans="1:4">
      <c r="A2344" s="32">
        <v>15.03134378126042</v>
      </c>
      <c r="B2344" s="32">
        <v>2.8922954918348012</v>
      </c>
      <c r="C2344" s="32">
        <v>0</v>
      </c>
      <c r="D2344" s="32">
        <v>0</v>
      </c>
    </row>
    <row r="2345" spans="1:4">
      <c r="A2345" s="32">
        <v>15.034344781593864</v>
      </c>
      <c r="B2345" s="32">
        <v>2.8934579965821103</v>
      </c>
      <c r="C2345" s="32">
        <v>0</v>
      </c>
      <c r="D2345" s="32">
        <v>0</v>
      </c>
    </row>
    <row r="2346" spans="1:4">
      <c r="A2346" s="32">
        <v>15.037345781927309</v>
      </c>
      <c r="B2346" s="32">
        <v>2.8946179902562945</v>
      </c>
      <c r="C2346" s="32">
        <v>0</v>
      </c>
      <c r="D2346" s="32">
        <v>0</v>
      </c>
    </row>
    <row r="2347" spans="1:4">
      <c r="A2347" s="32">
        <v>15.040346782260753</v>
      </c>
      <c r="B2347" s="32">
        <v>2.8957754877826387</v>
      </c>
      <c r="C2347" s="32">
        <v>0</v>
      </c>
      <c r="D2347" s="32">
        <v>0</v>
      </c>
    </row>
    <row r="2348" spans="1:4">
      <c r="A2348" s="32">
        <v>15.043347782594198</v>
      </c>
      <c r="B2348" s="32">
        <v>2.8969305040864275</v>
      </c>
      <c r="C2348" s="32">
        <v>0</v>
      </c>
      <c r="D2348" s="32">
        <v>0</v>
      </c>
    </row>
    <row r="2349" spans="1:4">
      <c r="A2349" s="32">
        <v>15.046348782927643</v>
      </c>
      <c r="B2349" s="32">
        <v>2.8980830540929445</v>
      </c>
      <c r="C2349" s="32">
        <v>0</v>
      </c>
      <c r="D2349" s="32">
        <v>0</v>
      </c>
    </row>
    <row r="2350" spans="1:4">
      <c r="A2350" s="32">
        <v>15.049349783261087</v>
      </c>
      <c r="B2350" s="32">
        <v>2.8992331527274744</v>
      </c>
      <c r="C2350" s="32">
        <v>0</v>
      </c>
      <c r="D2350" s="32">
        <v>0</v>
      </c>
    </row>
    <row r="2351" spans="1:4">
      <c r="A2351" s="32">
        <v>15.052350783594532</v>
      </c>
      <c r="B2351" s="32">
        <v>2.9003808149153021</v>
      </c>
      <c r="C2351" s="32">
        <v>0</v>
      </c>
      <c r="D2351" s="32">
        <v>0</v>
      </c>
    </row>
    <row r="2352" spans="1:4">
      <c r="A2352" s="32">
        <v>15.055351783927977</v>
      </c>
      <c r="B2352" s="32">
        <v>2.9015260555817113</v>
      </c>
      <c r="C2352" s="32">
        <v>0</v>
      </c>
      <c r="D2352" s="32">
        <v>0</v>
      </c>
    </row>
    <row r="2353" spans="1:4">
      <c r="A2353" s="32">
        <v>15.058352784261421</v>
      </c>
      <c r="B2353" s="32">
        <v>2.9026688896519866</v>
      </c>
      <c r="C2353" s="32">
        <v>0</v>
      </c>
      <c r="D2353" s="32">
        <v>0</v>
      </c>
    </row>
    <row r="2354" spans="1:4">
      <c r="A2354" s="32">
        <v>15.061353784594864</v>
      </c>
      <c r="B2354" s="32">
        <v>2.903809332051412</v>
      </c>
      <c r="C2354" s="32">
        <v>0</v>
      </c>
      <c r="D2354" s="32">
        <v>0</v>
      </c>
    </row>
    <row r="2355" spans="1:4">
      <c r="A2355" s="32">
        <v>15.064354784928309</v>
      </c>
      <c r="B2355" s="32">
        <v>2.9049473977052727</v>
      </c>
      <c r="C2355" s="32">
        <v>0</v>
      </c>
      <c r="D2355" s="32">
        <v>0</v>
      </c>
    </row>
    <row r="2356" spans="1:4">
      <c r="A2356" s="32">
        <v>15.067355785261753</v>
      </c>
      <c r="B2356" s="32">
        <v>2.9060831015388531</v>
      </c>
      <c r="C2356" s="32">
        <v>0</v>
      </c>
      <c r="D2356" s="32">
        <v>0</v>
      </c>
    </row>
    <row r="2357" spans="1:4">
      <c r="A2357" s="32">
        <v>15.070356785595198</v>
      </c>
      <c r="B2357" s="32">
        <v>2.9072164584774369</v>
      </c>
      <c r="C2357" s="32">
        <v>0</v>
      </c>
      <c r="D2357" s="32">
        <v>0</v>
      </c>
    </row>
    <row r="2358" spans="1:4">
      <c r="A2358" s="32">
        <v>15.073357785928643</v>
      </c>
      <c r="B2358" s="32">
        <v>2.9083474834463092</v>
      </c>
      <c r="C2358" s="32">
        <v>0</v>
      </c>
      <c r="D2358" s="32">
        <v>0</v>
      </c>
    </row>
    <row r="2359" spans="1:4">
      <c r="A2359" s="32">
        <v>15.076358786262087</v>
      </c>
      <c r="B2359" s="32">
        <v>2.9094761913707536</v>
      </c>
      <c r="C2359" s="32">
        <v>0</v>
      </c>
      <c r="D2359" s="32">
        <v>0</v>
      </c>
    </row>
    <row r="2360" spans="1:4">
      <c r="A2360" s="32">
        <v>15.079359786595532</v>
      </c>
      <c r="B2360" s="32">
        <v>2.9106025971760552</v>
      </c>
      <c r="C2360" s="32">
        <v>0</v>
      </c>
      <c r="D2360" s="32">
        <v>0</v>
      </c>
    </row>
    <row r="2361" spans="1:4">
      <c r="A2361" s="32">
        <v>15.082360786928977</v>
      </c>
      <c r="B2361" s="32">
        <v>2.911726715787498</v>
      </c>
      <c r="C2361" s="32">
        <v>0</v>
      </c>
      <c r="D2361" s="32">
        <v>0</v>
      </c>
    </row>
    <row r="2362" spans="1:4">
      <c r="A2362" s="32">
        <v>15.085361787262421</v>
      </c>
      <c r="B2362" s="32">
        <v>2.9128485621303666</v>
      </c>
      <c r="C2362" s="32">
        <v>0</v>
      </c>
      <c r="D2362" s="32">
        <v>0</v>
      </c>
    </row>
    <row r="2363" spans="1:4">
      <c r="A2363" s="32">
        <v>15.088362787595866</v>
      </c>
      <c r="B2363" s="32">
        <v>2.9139681511299447</v>
      </c>
      <c r="C2363" s="32">
        <v>0</v>
      </c>
      <c r="D2363" s="32">
        <v>0</v>
      </c>
    </row>
    <row r="2364" spans="1:4">
      <c r="A2364" s="32">
        <v>15.091363787929311</v>
      </c>
      <c r="B2364" s="32">
        <v>2.9150854977115177</v>
      </c>
      <c r="C2364" s="32">
        <v>0</v>
      </c>
      <c r="D2364" s="32">
        <v>0</v>
      </c>
    </row>
    <row r="2365" spans="1:4">
      <c r="A2365" s="32">
        <v>15.094364788262753</v>
      </c>
      <c r="B2365" s="32">
        <v>2.9162006168003689</v>
      </c>
      <c r="C2365" s="32">
        <v>0</v>
      </c>
      <c r="D2365" s="32">
        <v>0</v>
      </c>
    </row>
    <row r="2366" spans="1:4">
      <c r="A2366" s="32">
        <v>15.097365788596198</v>
      </c>
      <c r="B2366" s="32">
        <v>2.9173135233217837</v>
      </c>
      <c r="C2366" s="32">
        <v>0</v>
      </c>
      <c r="D2366" s="32">
        <v>0</v>
      </c>
    </row>
    <row r="2367" spans="1:4">
      <c r="A2367" s="32">
        <v>15.100366788929643</v>
      </c>
      <c r="B2367" s="32">
        <v>2.9184242322010463</v>
      </c>
      <c r="C2367" s="32">
        <v>0</v>
      </c>
      <c r="D2367" s="32">
        <v>0</v>
      </c>
    </row>
    <row r="2368" spans="1:4">
      <c r="A2368" s="32">
        <v>15.103367789263087</v>
      </c>
      <c r="B2368" s="32">
        <v>2.9195327583634407</v>
      </c>
      <c r="C2368" s="32">
        <v>0</v>
      </c>
      <c r="D2368" s="32">
        <v>0</v>
      </c>
    </row>
    <row r="2369" spans="1:4">
      <c r="A2369" s="32">
        <v>15.106368789596532</v>
      </c>
      <c r="B2369" s="32">
        <v>2.9206391167342516</v>
      </c>
      <c r="C2369" s="32">
        <v>0</v>
      </c>
      <c r="D2369" s="32">
        <v>0</v>
      </c>
    </row>
    <row r="2370" spans="1:4">
      <c r="A2370" s="32">
        <v>15.109369789929977</v>
      </c>
      <c r="B2370" s="32">
        <v>2.921743322238763</v>
      </c>
      <c r="C2370" s="32">
        <v>0</v>
      </c>
      <c r="D2370" s="32">
        <v>0</v>
      </c>
    </row>
    <row r="2371" spans="1:4">
      <c r="A2371" s="32">
        <v>15.112370790263421</v>
      </c>
      <c r="B2371" s="32">
        <v>2.9228453898022599</v>
      </c>
      <c r="C2371" s="32">
        <v>0</v>
      </c>
      <c r="D2371" s="32">
        <v>0</v>
      </c>
    </row>
    <row r="2372" spans="1:4">
      <c r="A2372" s="32">
        <v>15.115371790596866</v>
      </c>
      <c r="B2372" s="32">
        <v>2.9239453343500261</v>
      </c>
      <c r="C2372" s="32">
        <v>0</v>
      </c>
      <c r="D2372" s="32">
        <v>0</v>
      </c>
    </row>
    <row r="2373" spans="1:4">
      <c r="A2373" s="32">
        <v>15.118372790930311</v>
      </c>
      <c r="B2373" s="32">
        <v>2.9250431708073461</v>
      </c>
      <c r="C2373" s="32">
        <v>0</v>
      </c>
      <c r="D2373" s="32">
        <v>0</v>
      </c>
    </row>
    <row r="2374" spans="1:4">
      <c r="A2374" s="32">
        <v>15.121373791263755</v>
      </c>
      <c r="B2374" s="32">
        <v>2.9261389140995049</v>
      </c>
      <c r="C2374" s="32">
        <v>0</v>
      </c>
      <c r="D2374" s="32">
        <v>0</v>
      </c>
    </row>
    <row r="2375" spans="1:4">
      <c r="A2375" s="32">
        <v>15.1243747915972</v>
      </c>
      <c r="B2375" s="32">
        <v>2.9272325791517861</v>
      </c>
      <c r="C2375" s="32">
        <v>0</v>
      </c>
      <c r="D2375" s="32">
        <v>0</v>
      </c>
    </row>
    <row r="2376" spans="1:4">
      <c r="A2376" s="32">
        <v>15.127375791930644</v>
      </c>
      <c r="B2376" s="32">
        <v>2.9283241808894744</v>
      </c>
      <c r="C2376" s="32">
        <v>0</v>
      </c>
      <c r="D2376" s="32">
        <v>0</v>
      </c>
    </row>
    <row r="2377" spans="1:4">
      <c r="A2377" s="32">
        <v>15.130376792264087</v>
      </c>
      <c r="B2377" s="32">
        <v>2.9294137342378535</v>
      </c>
      <c r="C2377" s="32">
        <v>0</v>
      </c>
      <c r="D2377" s="32">
        <v>0</v>
      </c>
    </row>
    <row r="2378" spans="1:4">
      <c r="A2378" s="32">
        <v>15.133377792597532</v>
      </c>
      <c r="B2378" s="32">
        <v>2.9305012541222091</v>
      </c>
      <c r="C2378" s="32">
        <v>0</v>
      </c>
      <c r="D2378" s="32">
        <v>0</v>
      </c>
    </row>
    <row r="2379" spans="1:4">
      <c r="A2379" s="32">
        <v>15.136378792930977</v>
      </c>
      <c r="B2379" s="32">
        <v>2.931586755467825</v>
      </c>
      <c r="C2379" s="32">
        <v>0</v>
      </c>
      <c r="D2379" s="32">
        <v>0</v>
      </c>
    </row>
    <row r="2380" spans="1:4">
      <c r="A2380" s="32">
        <v>15.139379793264421</v>
      </c>
      <c r="B2380" s="32">
        <v>2.9326702531999853</v>
      </c>
      <c r="C2380" s="32">
        <v>0</v>
      </c>
      <c r="D2380" s="32">
        <v>0</v>
      </c>
    </row>
    <row r="2381" spans="1:4">
      <c r="A2381" s="32">
        <v>15.142380793597866</v>
      </c>
      <c r="B2381" s="32">
        <v>2.933751762243975</v>
      </c>
      <c r="C2381" s="32">
        <v>0</v>
      </c>
      <c r="D2381" s="32">
        <v>0</v>
      </c>
    </row>
    <row r="2382" spans="1:4">
      <c r="A2382" s="32">
        <v>15.14538179393131</v>
      </c>
      <c r="B2382" s="32">
        <v>2.9348312975250779</v>
      </c>
      <c r="C2382" s="32">
        <v>0</v>
      </c>
      <c r="D2382" s="32">
        <v>0</v>
      </c>
    </row>
    <row r="2383" spans="1:4">
      <c r="A2383" s="32">
        <v>15.148382794264755</v>
      </c>
      <c r="B2383" s="32">
        <v>2.9359088739685784</v>
      </c>
      <c r="C2383" s="32">
        <v>0</v>
      </c>
      <c r="D2383" s="32">
        <v>0</v>
      </c>
    </row>
    <row r="2384" spans="1:4">
      <c r="A2384" s="32">
        <v>15.1513837945982</v>
      </c>
      <c r="B2384" s="32">
        <v>2.9369845064997615</v>
      </c>
      <c r="C2384" s="32">
        <v>0</v>
      </c>
      <c r="D2384" s="32">
        <v>0</v>
      </c>
    </row>
    <row r="2385" spans="1:4">
      <c r="A2385" s="32">
        <v>15.154384794931644</v>
      </c>
      <c r="B2385" s="32">
        <v>2.938058210043911</v>
      </c>
      <c r="C2385" s="32">
        <v>0</v>
      </c>
      <c r="D2385" s="32">
        <v>0</v>
      </c>
    </row>
    <row r="2386" spans="1:4">
      <c r="A2386" s="32">
        <v>15.157385795265089</v>
      </c>
      <c r="B2386" s="32">
        <v>2.9391299995263114</v>
      </c>
      <c r="C2386" s="32">
        <v>0</v>
      </c>
      <c r="D2386" s="32">
        <v>0</v>
      </c>
    </row>
    <row r="2387" spans="1:4">
      <c r="A2387" s="32">
        <v>15.160386795598534</v>
      </c>
      <c r="B2387" s="32">
        <v>2.9401998898722472</v>
      </c>
      <c r="C2387" s="32">
        <v>0</v>
      </c>
      <c r="D2387" s="32">
        <v>0</v>
      </c>
    </row>
    <row r="2388" spans="1:4">
      <c r="A2388" s="32">
        <v>15.163387795931976</v>
      </c>
      <c r="B2388" s="32">
        <v>2.9412678960070018</v>
      </c>
      <c r="C2388" s="32">
        <v>0</v>
      </c>
      <c r="D2388" s="32">
        <v>0</v>
      </c>
    </row>
    <row r="2389" spans="1:4">
      <c r="A2389" s="32">
        <v>15.166388796265421</v>
      </c>
      <c r="B2389" s="32">
        <v>2.9423340328558614</v>
      </c>
      <c r="C2389" s="32">
        <v>0</v>
      </c>
      <c r="D2389" s="32">
        <v>0</v>
      </c>
    </row>
    <row r="2390" spans="1:4">
      <c r="A2390" s="32">
        <v>15.169389796598866</v>
      </c>
      <c r="B2390" s="32">
        <v>2.9433983153441097</v>
      </c>
      <c r="C2390" s="32">
        <v>0</v>
      </c>
      <c r="D2390" s="32">
        <v>0</v>
      </c>
    </row>
    <row r="2391" spans="1:4">
      <c r="A2391" s="32">
        <v>15.17239079693231</v>
      </c>
      <c r="B2391" s="32">
        <v>2.9444607583970308</v>
      </c>
      <c r="C2391" s="32">
        <v>0</v>
      </c>
      <c r="D2391" s="32">
        <v>0</v>
      </c>
    </row>
    <row r="2392" spans="1:4">
      <c r="A2392" s="32">
        <v>15.175391797265755</v>
      </c>
      <c r="B2392" s="32">
        <v>2.9455213769399089</v>
      </c>
      <c r="C2392" s="32">
        <v>0</v>
      </c>
      <c r="D2392" s="32">
        <v>0</v>
      </c>
    </row>
    <row r="2393" spans="1:4">
      <c r="A2393" s="32">
        <v>15.1783927975992</v>
      </c>
      <c r="B2393" s="32">
        <v>2.9465801858980289</v>
      </c>
      <c r="C2393" s="32">
        <v>0</v>
      </c>
      <c r="D2393" s="32">
        <v>0</v>
      </c>
    </row>
    <row r="2394" spans="1:4">
      <c r="A2394" s="32">
        <v>15.181393797932644</v>
      </c>
      <c r="B2394" s="32">
        <v>2.9476372001966751</v>
      </c>
      <c r="C2394" s="32">
        <v>0</v>
      </c>
      <c r="D2394" s="32">
        <v>0</v>
      </c>
    </row>
    <row r="2395" spans="1:4">
      <c r="A2395" s="32">
        <v>15.184394798266089</v>
      </c>
      <c r="B2395" s="32">
        <v>2.9486924347611314</v>
      </c>
      <c r="C2395" s="32">
        <v>0</v>
      </c>
      <c r="D2395" s="32">
        <v>0</v>
      </c>
    </row>
    <row r="2396" spans="1:4">
      <c r="A2396" s="32">
        <v>15.187395798599534</v>
      </c>
      <c r="B2396" s="32">
        <v>2.9497459045166829</v>
      </c>
      <c r="C2396" s="32">
        <v>0</v>
      </c>
      <c r="D2396" s="32">
        <v>0</v>
      </c>
    </row>
    <row r="2397" spans="1:4">
      <c r="A2397" s="32">
        <v>15.190396798932978</v>
      </c>
      <c r="B2397" s="32">
        <v>2.9507976243886134</v>
      </c>
      <c r="C2397" s="32">
        <v>0</v>
      </c>
      <c r="D2397" s="32">
        <v>0</v>
      </c>
    </row>
    <row r="2398" spans="1:4">
      <c r="A2398" s="32">
        <v>15.193397799266423</v>
      </c>
      <c r="B2398" s="32">
        <v>2.9518476093022077</v>
      </c>
      <c r="C2398" s="32">
        <v>0</v>
      </c>
      <c r="D2398" s="32">
        <v>0</v>
      </c>
    </row>
    <row r="2399" spans="1:4">
      <c r="A2399" s="32">
        <v>15.196398799599868</v>
      </c>
      <c r="B2399" s="32">
        <v>2.9528958741827496</v>
      </c>
      <c r="C2399" s="32">
        <v>0</v>
      </c>
      <c r="D2399" s="32">
        <v>0</v>
      </c>
    </row>
    <row r="2400" spans="1:4">
      <c r="A2400" s="32">
        <v>15.19939979993331</v>
      </c>
      <c r="B2400" s="32">
        <v>2.9539424339555236</v>
      </c>
      <c r="C2400" s="32">
        <v>0</v>
      </c>
      <c r="D2400" s="32">
        <v>0</v>
      </c>
    </row>
    <row r="2401" spans="1:4">
      <c r="A2401" s="32">
        <v>15.202400800266755</v>
      </c>
      <c r="B2401" s="32">
        <v>2.9549873035458147</v>
      </c>
      <c r="C2401" s="32">
        <v>0</v>
      </c>
      <c r="D2401" s="32">
        <v>0</v>
      </c>
    </row>
    <row r="2402" spans="1:4">
      <c r="A2402" s="32">
        <v>15.2054018006002</v>
      </c>
      <c r="B2402" s="32">
        <v>2.9560304978789076</v>
      </c>
      <c r="C2402" s="32">
        <v>0</v>
      </c>
      <c r="D2402" s="32">
        <v>0</v>
      </c>
    </row>
    <row r="2403" spans="1:4">
      <c r="A2403" s="32">
        <v>15.208402800933644</v>
      </c>
      <c r="B2403" s="32">
        <v>2.9570720318800854</v>
      </c>
      <c r="C2403" s="32">
        <v>0</v>
      </c>
      <c r="D2403" s="32">
        <v>0</v>
      </c>
    </row>
    <row r="2404" spans="1:4">
      <c r="A2404" s="32">
        <v>15.211403801267089</v>
      </c>
      <c r="B2404" s="32">
        <v>2.9581119204746331</v>
      </c>
      <c r="C2404" s="32">
        <v>0</v>
      </c>
      <c r="D2404" s="32">
        <v>0</v>
      </c>
    </row>
    <row r="2405" spans="1:4">
      <c r="A2405" s="32">
        <v>15.214404801600534</v>
      </c>
      <c r="B2405" s="32">
        <v>2.9591501785878354</v>
      </c>
      <c r="C2405" s="32">
        <v>0</v>
      </c>
      <c r="D2405" s="32">
        <v>0</v>
      </c>
    </row>
    <row r="2406" spans="1:4">
      <c r="A2406" s="32">
        <v>15.217405801933978</v>
      </c>
      <c r="B2406" s="32">
        <v>2.9601868211449767</v>
      </c>
      <c r="C2406" s="32">
        <v>0</v>
      </c>
      <c r="D2406" s="32">
        <v>0</v>
      </c>
    </row>
    <row r="2407" spans="1:4">
      <c r="A2407" s="32">
        <v>15.220406802267423</v>
      </c>
      <c r="B2407" s="32">
        <v>2.9612218630713407</v>
      </c>
      <c r="C2407" s="32">
        <v>0</v>
      </c>
      <c r="D2407" s="32">
        <v>0</v>
      </c>
    </row>
    <row r="2408" spans="1:4">
      <c r="A2408" s="32">
        <v>15.223407802600867</v>
      </c>
      <c r="B2408" s="32">
        <v>2.9622553192922121</v>
      </c>
      <c r="C2408" s="32">
        <v>0</v>
      </c>
      <c r="D2408" s="32">
        <v>0</v>
      </c>
    </row>
    <row r="2409" spans="1:4">
      <c r="A2409" s="32">
        <v>15.226408802934312</v>
      </c>
      <c r="B2409" s="32">
        <v>2.9632872047328753</v>
      </c>
      <c r="C2409" s="32">
        <v>0</v>
      </c>
      <c r="D2409" s="32">
        <v>0</v>
      </c>
    </row>
    <row r="2410" spans="1:4">
      <c r="A2410" s="32">
        <v>15.229409803267757</v>
      </c>
      <c r="B2410" s="32">
        <v>2.964317534318615</v>
      </c>
      <c r="C2410" s="32">
        <v>0</v>
      </c>
      <c r="D2410" s="32">
        <v>0</v>
      </c>
    </row>
    <row r="2411" spans="1:4">
      <c r="A2411" s="32">
        <v>15.2324108036012</v>
      </c>
      <c r="B2411" s="32">
        <v>2.9653463229747148</v>
      </c>
      <c r="C2411" s="32">
        <v>0</v>
      </c>
      <c r="D2411" s="32">
        <v>0</v>
      </c>
    </row>
    <row r="2412" spans="1:4">
      <c r="A2412" s="32">
        <v>15.235411803934644</v>
      </c>
      <c r="B2412" s="32">
        <v>2.9663735856264601</v>
      </c>
      <c r="C2412" s="32">
        <v>0</v>
      </c>
      <c r="D2412" s="32">
        <v>0</v>
      </c>
    </row>
    <row r="2413" spans="1:4">
      <c r="A2413" s="32">
        <v>15.238412804268089</v>
      </c>
      <c r="B2413" s="32">
        <v>2.9673993371991352</v>
      </c>
      <c r="C2413" s="32">
        <v>0</v>
      </c>
      <c r="D2413" s="32">
        <v>0</v>
      </c>
    </row>
    <row r="2414" spans="1:4">
      <c r="A2414" s="32">
        <v>15.241413804601533</v>
      </c>
      <c r="B2414" s="32">
        <v>2.9684235926180236</v>
      </c>
      <c r="C2414" s="32">
        <v>0</v>
      </c>
      <c r="D2414" s="32">
        <v>0</v>
      </c>
    </row>
    <row r="2415" spans="1:4">
      <c r="A2415" s="32">
        <v>15.244414804934978</v>
      </c>
      <c r="B2415" s="32">
        <v>2.9694463668084103</v>
      </c>
      <c r="C2415" s="32">
        <v>0</v>
      </c>
      <c r="D2415" s="32">
        <v>0</v>
      </c>
    </row>
    <row r="2416" spans="1:4">
      <c r="A2416" s="32">
        <v>15.247415805268423</v>
      </c>
      <c r="B2416" s="32">
        <v>2.9704676746955796</v>
      </c>
      <c r="C2416" s="32">
        <v>0</v>
      </c>
      <c r="D2416" s="32">
        <v>0</v>
      </c>
    </row>
    <row r="2417" spans="1:4">
      <c r="A2417" s="32">
        <v>15.250416805601867</v>
      </c>
      <c r="B2417" s="32">
        <v>2.9714875312048159</v>
      </c>
      <c r="C2417" s="32">
        <v>0</v>
      </c>
      <c r="D2417" s="32">
        <v>0</v>
      </c>
    </row>
    <row r="2418" spans="1:4">
      <c r="A2418" s="32">
        <v>15.253417805935312</v>
      </c>
      <c r="B2418" s="32">
        <v>2.9725059512614038</v>
      </c>
      <c r="C2418" s="32">
        <v>0</v>
      </c>
      <c r="D2418" s="32">
        <v>0</v>
      </c>
    </row>
    <row r="2419" spans="1:4">
      <c r="A2419" s="32">
        <v>15.256418806268757</v>
      </c>
      <c r="B2419" s="32">
        <v>2.973522949790627</v>
      </c>
      <c r="C2419" s="32">
        <v>0</v>
      </c>
      <c r="D2419" s="32">
        <v>0</v>
      </c>
    </row>
    <row r="2420" spans="1:4">
      <c r="A2420" s="32">
        <v>15.259419806602201</v>
      </c>
      <c r="B2420" s="32">
        <v>2.9745385417177705</v>
      </c>
      <c r="C2420" s="32">
        <v>0</v>
      </c>
      <c r="D2420" s="32">
        <v>0</v>
      </c>
    </row>
    <row r="2421" spans="1:4">
      <c r="A2421" s="32">
        <v>15.262420806935646</v>
      </c>
      <c r="B2421" s="32">
        <v>2.9755527419681189</v>
      </c>
      <c r="C2421" s="32">
        <v>0</v>
      </c>
      <c r="D2421" s="32">
        <v>0</v>
      </c>
    </row>
    <row r="2422" spans="1:4">
      <c r="A2422" s="32">
        <v>15.265421807269089</v>
      </c>
      <c r="B2422" s="32">
        <v>2.9765655654669554</v>
      </c>
      <c r="C2422" s="32">
        <v>0</v>
      </c>
      <c r="D2422" s="32">
        <v>0</v>
      </c>
    </row>
    <row r="2423" spans="1:4">
      <c r="A2423" s="32">
        <v>15.268422807602533</v>
      </c>
      <c r="B2423" s="32">
        <v>2.9775770271395654</v>
      </c>
      <c r="C2423" s="32">
        <v>0</v>
      </c>
      <c r="D2423" s="32">
        <v>0</v>
      </c>
    </row>
    <row r="2424" spans="1:4">
      <c r="A2424" s="32">
        <v>15.271423807935978</v>
      </c>
      <c r="B2424" s="32">
        <v>2.9785871419112335</v>
      </c>
      <c r="C2424" s="32">
        <v>0</v>
      </c>
      <c r="D2424" s="32">
        <v>0</v>
      </c>
    </row>
    <row r="2425" spans="1:4">
      <c r="A2425" s="32">
        <v>15.274424808269423</v>
      </c>
      <c r="B2425" s="32">
        <v>2.9795959247072434</v>
      </c>
      <c r="C2425" s="32">
        <v>0</v>
      </c>
      <c r="D2425" s="32">
        <v>0</v>
      </c>
    </row>
    <row r="2426" spans="1:4">
      <c r="A2426" s="32">
        <v>15.277425808602867</v>
      </c>
      <c r="B2426" s="32">
        <v>2.9806033904528801</v>
      </c>
      <c r="C2426" s="32">
        <v>0</v>
      </c>
      <c r="D2426" s="32">
        <v>0</v>
      </c>
    </row>
    <row r="2427" spans="1:4">
      <c r="A2427" s="32">
        <v>15.280426808936312</v>
      </c>
      <c r="B2427" s="32">
        <v>2.9816095540734273</v>
      </c>
      <c r="C2427" s="32">
        <v>0</v>
      </c>
      <c r="D2427" s="32">
        <v>0</v>
      </c>
    </row>
    <row r="2428" spans="1:4">
      <c r="A2428" s="32">
        <v>15.283427809269757</v>
      </c>
      <c r="B2428" s="32">
        <v>2.98261443049417</v>
      </c>
      <c r="C2428" s="32">
        <v>0</v>
      </c>
      <c r="D2428" s="32">
        <v>0</v>
      </c>
    </row>
    <row r="2429" spans="1:4">
      <c r="A2429" s="32">
        <v>15.286428809603201</v>
      </c>
      <c r="B2429" s="32">
        <v>2.9836180346403922</v>
      </c>
      <c r="C2429" s="32">
        <v>0</v>
      </c>
      <c r="D2429" s="32">
        <v>0</v>
      </c>
    </row>
    <row r="2430" spans="1:4">
      <c r="A2430" s="32">
        <v>15.289429809936646</v>
      </c>
      <c r="B2430" s="32">
        <v>2.9846203814373786</v>
      </c>
      <c r="C2430" s="32">
        <v>0</v>
      </c>
      <c r="D2430" s="32">
        <v>0</v>
      </c>
    </row>
    <row r="2431" spans="1:4">
      <c r="A2431" s="32">
        <v>15.292430810270091</v>
      </c>
      <c r="B2431" s="32">
        <v>2.9856214858104129</v>
      </c>
      <c r="C2431" s="32">
        <v>0</v>
      </c>
      <c r="D2431" s="32">
        <v>0</v>
      </c>
    </row>
    <row r="2432" spans="1:4">
      <c r="A2432" s="32">
        <v>15.295431810603535</v>
      </c>
      <c r="B2432" s="32">
        <v>2.9866213626847804</v>
      </c>
      <c r="C2432" s="32">
        <v>0</v>
      </c>
      <c r="D2432" s="32">
        <v>0</v>
      </c>
    </row>
    <row r="2433" spans="1:4">
      <c r="A2433" s="32">
        <v>15.29843281093698</v>
      </c>
      <c r="B2433" s="32">
        <v>2.9876200269857649</v>
      </c>
      <c r="C2433" s="32">
        <v>0</v>
      </c>
      <c r="D2433" s="32">
        <v>0</v>
      </c>
    </row>
    <row r="2434" spans="1:4">
      <c r="A2434" s="32">
        <v>15.301433811270423</v>
      </c>
      <c r="B2434" s="32">
        <v>2.9886174936386505</v>
      </c>
      <c r="C2434" s="32">
        <v>0</v>
      </c>
      <c r="D2434" s="32">
        <v>0</v>
      </c>
    </row>
    <row r="2435" spans="1:4">
      <c r="A2435" s="32">
        <v>15.304434811603867</v>
      </c>
      <c r="B2435" s="32">
        <v>2.9896137775687226</v>
      </c>
      <c r="C2435" s="32">
        <v>0</v>
      </c>
      <c r="D2435" s="32">
        <v>0</v>
      </c>
    </row>
    <row r="2436" spans="1:4">
      <c r="A2436" s="32">
        <v>15.307435811937312</v>
      </c>
      <c r="B2436" s="32">
        <v>2.9906088937012649</v>
      </c>
      <c r="C2436" s="32">
        <v>0</v>
      </c>
      <c r="D2436" s="32">
        <v>0</v>
      </c>
    </row>
    <row r="2437" spans="1:4">
      <c r="A2437" s="32">
        <v>15.310436812270757</v>
      </c>
      <c r="B2437" s="32">
        <v>2.991602856961562</v>
      </c>
      <c r="C2437" s="32">
        <v>0</v>
      </c>
      <c r="D2437" s="32">
        <v>0</v>
      </c>
    </row>
    <row r="2438" spans="1:4">
      <c r="A2438" s="32">
        <v>15.313437812604201</v>
      </c>
      <c r="B2438" s="32">
        <v>2.9925956822748985</v>
      </c>
      <c r="C2438" s="32">
        <v>0</v>
      </c>
      <c r="D2438" s="32">
        <v>0</v>
      </c>
    </row>
    <row r="2439" spans="1:4">
      <c r="A2439" s="32">
        <v>15.316438812937646</v>
      </c>
      <c r="B2439" s="32">
        <v>2.9935873845665579</v>
      </c>
      <c r="C2439" s="32">
        <v>0</v>
      </c>
      <c r="D2439" s="32">
        <v>0</v>
      </c>
    </row>
    <row r="2440" spans="1:4">
      <c r="A2440" s="32">
        <v>15.319439813271091</v>
      </c>
      <c r="B2440" s="32">
        <v>2.9945779787618259</v>
      </c>
      <c r="C2440" s="32">
        <v>0</v>
      </c>
      <c r="D2440" s="32">
        <v>0</v>
      </c>
    </row>
    <row r="2441" spans="1:4">
      <c r="A2441" s="32">
        <v>15.322440813604535</v>
      </c>
      <c r="B2441" s="32">
        <v>2.9955674797859855</v>
      </c>
      <c r="C2441" s="32">
        <v>0</v>
      </c>
      <c r="D2441" s="32">
        <v>0</v>
      </c>
    </row>
    <row r="2442" spans="1:4">
      <c r="A2442" s="32">
        <v>15.32544181393798</v>
      </c>
      <c r="B2442" s="32">
        <v>2.9965559025643222</v>
      </c>
      <c r="C2442" s="32">
        <v>0</v>
      </c>
      <c r="D2442" s="32">
        <v>0</v>
      </c>
    </row>
    <row r="2443" spans="1:4">
      <c r="A2443" s="32">
        <v>15.328442814271424</v>
      </c>
      <c r="B2443" s="32">
        <v>2.9975432620221198</v>
      </c>
      <c r="C2443" s="32">
        <v>0</v>
      </c>
      <c r="D2443" s="32">
        <v>0</v>
      </c>
    </row>
    <row r="2444" spans="1:4">
      <c r="A2444" s="32">
        <v>15.331443814604869</v>
      </c>
      <c r="B2444" s="32">
        <v>2.9985295730846628</v>
      </c>
      <c r="C2444" s="32">
        <v>0</v>
      </c>
      <c r="D2444" s="32">
        <v>0</v>
      </c>
    </row>
    <row r="2445" spans="1:4">
      <c r="A2445" s="32">
        <v>15.334444814938312</v>
      </c>
      <c r="B2445" s="32">
        <v>2.9995148506772349</v>
      </c>
      <c r="C2445" s="32">
        <v>0</v>
      </c>
      <c r="D2445" s="32">
        <v>0</v>
      </c>
    </row>
    <row r="2446" spans="1:4">
      <c r="A2446" s="32">
        <v>15.337445815271757</v>
      </c>
      <c r="B2446" s="32">
        <v>3.0004991097251219</v>
      </c>
      <c r="C2446" s="32">
        <v>0</v>
      </c>
      <c r="D2446" s="32">
        <v>0</v>
      </c>
    </row>
    <row r="2447" spans="1:4">
      <c r="A2447" s="32">
        <v>15.340446815605201</v>
      </c>
      <c r="B2447" s="32">
        <v>3.0014823651536076</v>
      </c>
      <c r="C2447" s="32">
        <v>0</v>
      </c>
      <c r="D2447" s="32">
        <v>0</v>
      </c>
    </row>
    <row r="2448" spans="1:4">
      <c r="A2448" s="32">
        <v>15.343447815938646</v>
      </c>
      <c r="B2448" s="32">
        <v>3.0024646318879764</v>
      </c>
      <c r="C2448" s="32">
        <v>0</v>
      </c>
      <c r="D2448" s="32">
        <v>0</v>
      </c>
    </row>
    <row r="2449" spans="1:4">
      <c r="A2449" s="32">
        <v>15.34644881627209</v>
      </c>
      <c r="B2449" s="32">
        <v>3.0034459248535121</v>
      </c>
      <c r="C2449" s="32">
        <v>0</v>
      </c>
      <c r="D2449" s="32">
        <v>0</v>
      </c>
    </row>
    <row r="2450" spans="1:4">
      <c r="A2450" s="32">
        <v>15.349449816605535</v>
      </c>
      <c r="B2450" s="32">
        <v>3.0044262589755002</v>
      </c>
      <c r="C2450" s="32">
        <v>0</v>
      </c>
      <c r="D2450" s="32">
        <v>0</v>
      </c>
    </row>
    <row r="2451" spans="1:4">
      <c r="A2451" s="32">
        <v>15.35245081693898</v>
      </c>
      <c r="B2451" s="32">
        <v>3.0054056491792238</v>
      </c>
      <c r="C2451" s="32">
        <v>0</v>
      </c>
      <c r="D2451" s="32">
        <v>0</v>
      </c>
    </row>
    <row r="2452" spans="1:4">
      <c r="A2452" s="32">
        <v>15.355451817272424</v>
      </c>
      <c r="B2452" s="32">
        <v>3.0063841103899684</v>
      </c>
      <c r="C2452" s="32">
        <v>0</v>
      </c>
      <c r="D2452" s="32">
        <v>0</v>
      </c>
    </row>
    <row r="2453" spans="1:4">
      <c r="A2453" s="32">
        <v>15.358452817605869</v>
      </c>
      <c r="B2453" s="32">
        <v>3.0073616575330178</v>
      </c>
      <c r="C2453" s="32">
        <v>0</v>
      </c>
      <c r="D2453" s="32">
        <v>0</v>
      </c>
    </row>
    <row r="2454" spans="1:4">
      <c r="A2454" s="32">
        <v>15.361453817939314</v>
      </c>
      <c r="B2454" s="32">
        <v>3.0083383055336563</v>
      </c>
      <c r="C2454" s="32">
        <v>0</v>
      </c>
      <c r="D2454" s="32">
        <v>0</v>
      </c>
    </row>
    <row r="2455" spans="1:4">
      <c r="A2455" s="32">
        <v>15.364454818272758</v>
      </c>
      <c r="B2455" s="32">
        <v>3.0093140693171687</v>
      </c>
      <c r="C2455" s="32">
        <v>0</v>
      </c>
      <c r="D2455" s="32">
        <v>0</v>
      </c>
    </row>
    <row r="2456" spans="1:4">
      <c r="A2456" s="32">
        <v>15.367455818606203</v>
      </c>
      <c r="B2456" s="32">
        <v>3.0102889638088395</v>
      </c>
      <c r="C2456" s="32">
        <v>0</v>
      </c>
      <c r="D2456" s="32">
        <v>0</v>
      </c>
    </row>
    <row r="2457" spans="1:4">
      <c r="A2457" s="32">
        <v>15.370456818939646</v>
      </c>
      <c r="B2457" s="32">
        <v>3.0112630039339519</v>
      </c>
      <c r="C2457" s="32">
        <v>0</v>
      </c>
      <c r="D2457" s="32">
        <v>0</v>
      </c>
    </row>
    <row r="2458" spans="1:4">
      <c r="A2458" s="32">
        <v>15.37345781927309</v>
      </c>
      <c r="B2458" s="32">
        <v>3.0122362046177913</v>
      </c>
      <c r="C2458" s="32">
        <v>0</v>
      </c>
      <c r="D2458" s="32">
        <v>0</v>
      </c>
    </row>
    <row r="2459" spans="1:4">
      <c r="A2459" s="32">
        <v>15.376458819606535</v>
      </c>
      <c r="B2459" s="32">
        <v>3.0132085807856424</v>
      </c>
      <c r="C2459" s="32">
        <v>0</v>
      </c>
      <c r="D2459" s="32">
        <v>0</v>
      </c>
    </row>
    <row r="2460" spans="1:4">
      <c r="A2460" s="32">
        <v>15.37945981993998</v>
      </c>
      <c r="B2460" s="32">
        <v>3.0141801473627892</v>
      </c>
      <c r="C2460" s="32">
        <v>0</v>
      </c>
      <c r="D2460" s="32">
        <v>0</v>
      </c>
    </row>
    <row r="2461" spans="1:4">
      <c r="A2461" s="32">
        <v>15.382460820273424</v>
      </c>
      <c r="B2461" s="32">
        <v>3.0151509192745158</v>
      </c>
      <c r="C2461" s="32">
        <v>0</v>
      </c>
      <c r="D2461" s="32">
        <v>0</v>
      </c>
    </row>
    <row r="2462" spans="1:4">
      <c r="A2462" s="32">
        <v>15.385461820606869</v>
      </c>
      <c r="B2462" s="32">
        <v>3.0161209114461069</v>
      </c>
      <c r="C2462" s="32">
        <v>0</v>
      </c>
      <c r="D2462" s="32">
        <v>0</v>
      </c>
    </row>
    <row r="2463" spans="1:4">
      <c r="A2463" s="32">
        <v>15.388462820940314</v>
      </c>
      <c r="B2463" s="32">
        <v>3.0170901388028466</v>
      </c>
      <c r="C2463" s="32">
        <v>0</v>
      </c>
      <c r="D2463" s="32">
        <v>0</v>
      </c>
    </row>
    <row r="2464" spans="1:4">
      <c r="A2464" s="32">
        <v>15.391463821273758</v>
      </c>
      <c r="B2464" s="32">
        <v>3.0180586162700198</v>
      </c>
      <c r="C2464" s="32">
        <v>0</v>
      </c>
      <c r="D2464" s="32">
        <v>0</v>
      </c>
    </row>
    <row r="2465" spans="1:4">
      <c r="A2465" s="32">
        <v>15.394464821607203</v>
      </c>
      <c r="B2465" s="32">
        <v>3.0190263587729107</v>
      </c>
      <c r="C2465" s="32">
        <v>0</v>
      </c>
      <c r="D2465" s="32">
        <v>0</v>
      </c>
    </row>
    <row r="2466" spans="1:4">
      <c r="A2466" s="32">
        <v>15.397465821940648</v>
      </c>
      <c r="B2466" s="32">
        <v>3.0199933812368029</v>
      </c>
      <c r="C2466" s="32">
        <v>0</v>
      </c>
      <c r="D2466" s="32">
        <v>0</v>
      </c>
    </row>
    <row r="2467" spans="1:4">
      <c r="A2467" s="32">
        <v>15.400466822274092</v>
      </c>
      <c r="B2467" s="32">
        <v>3.020959698586982</v>
      </c>
      <c r="C2467" s="32">
        <v>0</v>
      </c>
      <c r="D2467" s="32">
        <v>0</v>
      </c>
    </row>
    <row r="2468" spans="1:4">
      <c r="A2468" s="32">
        <v>15.403467822607535</v>
      </c>
      <c r="B2468" s="32">
        <v>3.0219253257487311</v>
      </c>
      <c r="C2468" s="32">
        <v>0</v>
      </c>
      <c r="D2468" s="32">
        <v>0</v>
      </c>
    </row>
    <row r="2469" spans="1:4">
      <c r="A2469" s="32">
        <v>15.40646882294098</v>
      </c>
      <c r="B2469" s="32">
        <v>3.0228902776473361</v>
      </c>
      <c r="C2469" s="32">
        <v>0</v>
      </c>
      <c r="D2469" s="32">
        <v>0</v>
      </c>
    </row>
    <row r="2470" spans="1:4">
      <c r="A2470" s="32">
        <v>15.409469823274424</v>
      </c>
      <c r="B2470" s="32">
        <v>3.0238545692080803</v>
      </c>
      <c r="C2470" s="32">
        <v>0</v>
      </c>
      <c r="D2470" s="32">
        <v>0</v>
      </c>
    </row>
    <row r="2471" spans="1:4">
      <c r="A2471" s="32">
        <v>15.412470823607869</v>
      </c>
      <c r="B2471" s="32">
        <v>3.0248182153562486</v>
      </c>
      <c r="C2471" s="32">
        <v>0</v>
      </c>
      <c r="D2471" s="32">
        <v>0</v>
      </c>
    </row>
    <row r="2472" spans="1:4">
      <c r="A2472" s="32">
        <v>15.415471823941314</v>
      </c>
      <c r="B2472" s="32">
        <v>3.0257812310171253</v>
      </c>
      <c r="C2472" s="32">
        <v>0</v>
      </c>
      <c r="D2472" s="32">
        <v>0</v>
      </c>
    </row>
    <row r="2473" spans="1:4">
      <c r="A2473" s="32">
        <v>15.418472824274758</v>
      </c>
      <c r="B2473" s="32">
        <v>3.0267436311159943</v>
      </c>
      <c r="C2473" s="32">
        <v>0</v>
      </c>
      <c r="D2473" s="32">
        <v>0</v>
      </c>
    </row>
    <row r="2474" spans="1:4">
      <c r="A2474" s="32">
        <v>15.421473824608203</v>
      </c>
      <c r="B2474" s="32">
        <v>3.0277054305781403</v>
      </c>
      <c r="C2474" s="32">
        <v>0</v>
      </c>
      <c r="D2474" s="32">
        <v>0</v>
      </c>
    </row>
    <row r="2475" spans="1:4">
      <c r="A2475" s="32">
        <v>15.424474824941647</v>
      </c>
      <c r="B2475" s="32">
        <v>3.0286666443288479</v>
      </c>
      <c r="C2475" s="32">
        <v>0</v>
      </c>
      <c r="D2475" s="32">
        <v>0</v>
      </c>
    </row>
    <row r="2476" spans="1:4">
      <c r="A2476" s="32">
        <v>15.427475825275092</v>
      </c>
      <c r="B2476" s="32">
        <v>3.0296272872934016</v>
      </c>
      <c r="C2476" s="32">
        <v>0</v>
      </c>
      <c r="D2476" s="32">
        <v>0</v>
      </c>
    </row>
    <row r="2477" spans="1:4">
      <c r="A2477" s="32">
        <v>15.430476825608537</v>
      </c>
      <c r="B2477" s="32">
        <v>3.0305873743970855</v>
      </c>
      <c r="C2477" s="32">
        <v>0</v>
      </c>
      <c r="D2477" s="32">
        <v>0</v>
      </c>
    </row>
    <row r="2478" spans="1:4">
      <c r="A2478" s="32">
        <v>15.433477825941981</v>
      </c>
      <c r="B2478" s="32">
        <v>3.0315469205651837</v>
      </c>
      <c r="C2478" s="32">
        <v>0</v>
      </c>
      <c r="D2478" s="32">
        <v>0</v>
      </c>
    </row>
    <row r="2479" spans="1:4">
      <c r="A2479" s="32">
        <v>15.436478826275426</v>
      </c>
      <c r="B2479" s="32">
        <v>3.0325059407229809</v>
      </c>
      <c r="C2479" s="32">
        <v>0</v>
      </c>
      <c r="D2479" s="32">
        <v>0</v>
      </c>
    </row>
    <row r="2480" spans="1:4">
      <c r="A2480" s="32">
        <v>15.439479826608869</v>
      </c>
      <c r="B2480" s="32">
        <v>3.033464449795761</v>
      </c>
      <c r="C2480" s="32">
        <v>0</v>
      </c>
      <c r="D2480" s="32">
        <v>0</v>
      </c>
    </row>
    <row r="2481" spans="1:4">
      <c r="A2481" s="32">
        <v>15.442480826942313</v>
      </c>
      <c r="B2481" s="32">
        <v>3.0344224627088097</v>
      </c>
      <c r="C2481" s="32">
        <v>0</v>
      </c>
      <c r="D2481" s="32">
        <v>0</v>
      </c>
    </row>
    <row r="2482" spans="1:4">
      <c r="A2482" s="32">
        <v>15.445481827275758</v>
      </c>
      <c r="B2482" s="32">
        <v>3.0353799943874105</v>
      </c>
      <c r="C2482" s="32">
        <v>0</v>
      </c>
      <c r="D2482" s="32">
        <v>0</v>
      </c>
    </row>
    <row r="2483" spans="1:4">
      <c r="A2483" s="32">
        <v>15.448482827609203</v>
      </c>
      <c r="B2483" s="32">
        <v>3.0363370597568475</v>
      </c>
      <c r="C2483" s="32">
        <v>0</v>
      </c>
      <c r="D2483" s="32">
        <v>0</v>
      </c>
    </row>
    <row r="2484" spans="1:4">
      <c r="A2484" s="32">
        <v>15.451483827942647</v>
      </c>
      <c r="B2484" s="32">
        <v>3.0372936737424059</v>
      </c>
      <c r="C2484" s="32">
        <v>0</v>
      </c>
      <c r="D2484" s="32">
        <v>0</v>
      </c>
    </row>
    <row r="2485" spans="1:4">
      <c r="A2485" s="32">
        <v>15.454484828276092</v>
      </c>
      <c r="B2485" s="32">
        <v>3.0382498512693692</v>
      </c>
      <c r="C2485" s="32">
        <v>0</v>
      </c>
      <c r="D2485" s="32">
        <v>0</v>
      </c>
    </row>
    <row r="2486" spans="1:4">
      <c r="A2486" s="32">
        <v>15.457485828609537</v>
      </c>
      <c r="B2486" s="32">
        <v>3.0392056072630225</v>
      </c>
      <c r="C2486" s="32">
        <v>0</v>
      </c>
      <c r="D2486" s="32">
        <v>0</v>
      </c>
    </row>
    <row r="2487" spans="1:4">
      <c r="A2487" s="32">
        <v>15.460486828942981</v>
      </c>
      <c r="B2487" s="32">
        <v>3.0401609566486494</v>
      </c>
      <c r="C2487" s="32">
        <v>0</v>
      </c>
      <c r="D2487" s="32">
        <v>0</v>
      </c>
    </row>
    <row r="2488" spans="1:4">
      <c r="A2488" s="32">
        <v>15.463487829276426</v>
      </c>
      <c r="B2488" s="32">
        <v>3.0411159143515354</v>
      </c>
      <c r="C2488" s="32">
        <v>0</v>
      </c>
      <c r="D2488" s="32">
        <v>0</v>
      </c>
    </row>
    <row r="2489" spans="1:4">
      <c r="A2489" s="32">
        <v>15.466488829609871</v>
      </c>
      <c r="B2489" s="32">
        <v>3.0420704952969642</v>
      </c>
      <c r="C2489" s="32">
        <v>0</v>
      </c>
      <c r="D2489" s="32">
        <v>0</v>
      </c>
    </row>
    <row r="2490" spans="1:4">
      <c r="A2490" s="32">
        <v>15.469489829943315</v>
      </c>
      <c r="B2490" s="32">
        <v>3.0430247144102198</v>
      </c>
      <c r="C2490" s="32">
        <v>0</v>
      </c>
      <c r="D2490" s="32">
        <v>0</v>
      </c>
    </row>
    <row r="2491" spans="1:4">
      <c r="A2491" s="32">
        <v>15.472490830276758</v>
      </c>
      <c r="B2491" s="32">
        <v>3.0439785866165869</v>
      </c>
      <c r="C2491" s="32">
        <v>0</v>
      </c>
      <c r="D2491" s="32">
        <v>0</v>
      </c>
    </row>
    <row r="2492" spans="1:4">
      <c r="A2492" s="32">
        <v>15.475491830610203</v>
      </c>
      <c r="B2492" s="32">
        <v>3.0449321268413505</v>
      </c>
      <c r="C2492" s="32">
        <v>0</v>
      </c>
      <c r="D2492" s="32">
        <v>0</v>
      </c>
    </row>
    <row r="2493" spans="1:4">
      <c r="A2493" s="32">
        <v>15.478492830943647</v>
      </c>
      <c r="B2493" s="32">
        <v>3.0458853500097942</v>
      </c>
      <c r="C2493" s="32">
        <v>0</v>
      </c>
      <c r="D2493" s="32">
        <v>0</v>
      </c>
    </row>
    <row r="2494" spans="1:4">
      <c r="A2494" s="32">
        <v>15.481493831277092</v>
      </c>
      <c r="B2494" s="32">
        <v>3.0468382710472031</v>
      </c>
      <c r="C2494" s="32">
        <v>0</v>
      </c>
      <c r="D2494" s="32">
        <v>0</v>
      </c>
    </row>
    <row r="2495" spans="1:4">
      <c r="A2495" s="32">
        <v>15.484494831610537</v>
      </c>
      <c r="B2495" s="32">
        <v>3.0477909048788612</v>
      </c>
      <c r="C2495" s="32">
        <v>0</v>
      </c>
      <c r="D2495" s="32">
        <v>0</v>
      </c>
    </row>
    <row r="2496" spans="1:4">
      <c r="A2496" s="32">
        <v>15.487495831943981</v>
      </c>
      <c r="B2496" s="32">
        <v>3.0487432664300527</v>
      </c>
      <c r="C2496" s="32">
        <v>0</v>
      </c>
      <c r="D2496" s="32">
        <v>0</v>
      </c>
    </row>
    <row r="2497" spans="1:4">
      <c r="A2497" s="32">
        <v>15.490496832277426</v>
      </c>
      <c r="B2497" s="32">
        <v>3.0496953706260621</v>
      </c>
      <c r="C2497" s="32">
        <v>0</v>
      </c>
      <c r="D2497" s="32">
        <v>0</v>
      </c>
    </row>
    <row r="2498" spans="1:4">
      <c r="A2498" s="32">
        <v>15.493497832610871</v>
      </c>
      <c r="B2498" s="32">
        <v>3.0506472323921741</v>
      </c>
      <c r="C2498" s="32">
        <v>0</v>
      </c>
      <c r="D2498" s="32">
        <v>0</v>
      </c>
    </row>
    <row r="2499" spans="1:4">
      <c r="A2499" s="32">
        <v>15.496498832944315</v>
      </c>
      <c r="B2499" s="32">
        <v>3.0515988666536726</v>
      </c>
      <c r="C2499" s="32">
        <v>0</v>
      </c>
      <c r="D2499" s="32">
        <v>0</v>
      </c>
    </row>
    <row r="2500" spans="1:4">
      <c r="A2500" s="32">
        <v>15.49949983327776</v>
      </c>
      <c r="B2500" s="32">
        <v>3.0525502883358424</v>
      </c>
      <c r="C2500" s="32">
        <v>0</v>
      </c>
      <c r="D2500" s="32">
        <v>0</v>
      </c>
    </row>
    <row r="2501" spans="1:4">
      <c r="A2501" s="32">
        <v>15.502500833611204</v>
      </c>
      <c r="B2501" s="32">
        <v>3.0535015123639679</v>
      </c>
      <c r="C2501" s="32">
        <v>0</v>
      </c>
      <c r="D2501" s="32">
        <v>0</v>
      </c>
    </row>
    <row r="2502" spans="1:4">
      <c r="A2502" s="32">
        <v>15.505501833944649</v>
      </c>
      <c r="B2502" s="32">
        <v>3.0544525536633333</v>
      </c>
      <c r="C2502" s="32">
        <v>0</v>
      </c>
      <c r="D2502" s="32">
        <v>0</v>
      </c>
    </row>
    <row r="2503" spans="1:4">
      <c r="A2503" s="32">
        <v>15.508502834278092</v>
      </c>
      <c r="B2503" s="32">
        <v>3.0554034271592223</v>
      </c>
      <c r="C2503" s="32">
        <v>0</v>
      </c>
      <c r="D2503" s="32">
        <v>0</v>
      </c>
    </row>
    <row r="2504" spans="1:4">
      <c r="A2504" s="32">
        <v>15.511503834611537</v>
      </c>
      <c r="B2504" s="32">
        <v>3.0563541477769203</v>
      </c>
      <c r="C2504" s="32">
        <v>0</v>
      </c>
      <c r="D2504" s="32">
        <v>0</v>
      </c>
    </row>
    <row r="2505" spans="1:4">
      <c r="A2505" s="32">
        <v>15.514504834944981</v>
      </c>
      <c r="B2505" s="32">
        <v>3.0573047304417114</v>
      </c>
      <c r="C2505" s="32">
        <v>0</v>
      </c>
      <c r="D2505" s="32">
        <v>0</v>
      </c>
    </row>
    <row r="2506" spans="1:4">
      <c r="A2506" s="32">
        <v>15.517505835278426</v>
      </c>
      <c r="B2506" s="32">
        <v>3.0582551900788801</v>
      </c>
      <c r="C2506" s="32">
        <v>0</v>
      </c>
      <c r="D2506" s="32">
        <v>0</v>
      </c>
    </row>
    <row r="2507" spans="1:4">
      <c r="A2507" s="32">
        <v>15.52050683561187</v>
      </c>
      <c r="B2507" s="32">
        <v>3.0592055416137107</v>
      </c>
      <c r="C2507" s="32">
        <v>0</v>
      </c>
      <c r="D2507" s="32">
        <v>0</v>
      </c>
    </row>
    <row r="2508" spans="1:4">
      <c r="A2508" s="32">
        <v>15.523507835945315</v>
      </c>
      <c r="B2508" s="32">
        <v>3.0601557999714877</v>
      </c>
      <c r="C2508" s="32">
        <v>0</v>
      </c>
      <c r="D2508" s="32">
        <v>0</v>
      </c>
    </row>
    <row r="2509" spans="1:4">
      <c r="A2509" s="32">
        <v>15.52650883627876</v>
      </c>
      <c r="B2509" s="32">
        <v>3.0611059800774951</v>
      </c>
      <c r="C2509" s="32">
        <v>0</v>
      </c>
      <c r="D2509" s="32">
        <v>0</v>
      </c>
    </row>
    <row r="2510" spans="1:4">
      <c r="A2510" s="32">
        <v>15.529509836612204</v>
      </c>
      <c r="B2510" s="32">
        <v>3.0620560968570176</v>
      </c>
      <c r="C2510" s="32">
        <v>0</v>
      </c>
      <c r="D2510" s="32">
        <v>0</v>
      </c>
    </row>
    <row r="2511" spans="1:4">
      <c r="A2511" s="32">
        <v>15.532510836945649</v>
      </c>
      <c r="B2511" s="32">
        <v>3.0630061652353393</v>
      </c>
      <c r="C2511" s="32">
        <v>0</v>
      </c>
      <c r="D2511" s="32">
        <v>0</v>
      </c>
    </row>
    <row r="2512" spans="1:4">
      <c r="A2512" s="32">
        <v>15.535511837279094</v>
      </c>
      <c r="B2512" s="32">
        <v>3.0639562001377452</v>
      </c>
      <c r="C2512" s="32">
        <v>0</v>
      </c>
      <c r="D2512" s="32">
        <v>0</v>
      </c>
    </row>
    <row r="2513" spans="1:4">
      <c r="A2513" s="32">
        <v>15.538512837612538</v>
      </c>
      <c r="B2513" s="32">
        <v>3.0649062164895189</v>
      </c>
      <c r="C2513" s="32">
        <v>0</v>
      </c>
      <c r="D2513" s="32">
        <v>0</v>
      </c>
    </row>
    <row r="2514" spans="1:4">
      <c r="A2514" s="32">
        <v>15.541513837945981</v>
      </c>
      <c r="B2514" s="32">
        <v>3.0658562292159446</v>
      </c>
      <c r="C2514" s="32">
        <v>0</v>
      </c>
      <c r="D2514" s="32">
        <v>0</v>
      </c>
    </row>
    <row r="2515" spans="1:4">
      <c r="A2515" s="32">
        <v>15.544514838279426</v>
      </c>
      <c r="B2515" s="32">
        <v>3.0668062532423082</v>
      </c>
      <c r="C2515" s="32">
        <v>0</v>
      </c>
      <c r="D2515" s="32">
        <v>0</v>
      </c>
    </row>
    <row r="2516" spans="1:4">
      <c r="A2516" s="32">
        <v>15.54751583861287</v>
      </c>
      <c r="B2516" s="32">
        <v>3.0677563034938928</v>
      </c>
      <c r="C2516" s="32">
        <v>0</v>
      </c>
      <c r="D2516" s="32">
        <v>0</v>
      </c>
    </row>
    <row r="2517" spans="1:4">
      <c r="A2517" s="32">
        <v>15.550516838946315</v>
      </c>
      <c r="B2517" s="32">
        <v>3.0687063948959832</v>
      </c>
      <c r="C2517" s="32">
        <v>0</v>
      </c>
      <c r="D2517" s="32">
        <v>0</v>
      </c>
    </row>
    <row r="2518" spans="1:4">
      <c r="A2518" s="32">
        <v>15.55351783927976</v>
      </c>
      <c r="B2518" s="32">
        <v>3.0696565423738633</v>
      </c>
      <c r="C2518" s="32">
        <v>0</v>
      </c>
      <c r="D2518" s="32">
        <v>0</v>
      </c>
    </row>
    <row r="2519" spans="1:4">
      <c r="A2519" s="32">
        <v>15.556518839613204</v>
      </c>
      <c r="B2519" s="32">
        <v>3.0706067608528183</v>
      </c>
      <c r="C2519" s="32">
        <v>0</v>
      </c>
      <c r="D2519" s="32">
        <v>0</v>
      </c>
    </row>
    <row r="2520" spans="1:4">
      <c r="A2520" s="32">
        <v>15.559519839946649</v>
      </c>
      <c r="B2520" s="32">
        <v>3.0715570652581325</v>
      </c>
      <c r="C2520" s="32">
        <v>0</v>
      </c>
      <c r="D2520" s="32">
        <v>0</v>
      </c>
    </row>
    <row r="2521" spans="1:4">
      <c r="A2521" s="32">
        <v>15.562520840280094</v>
      </c>
      <c r="B2521" s="32">
        <v>3.0725074705150894</v>
      </c>
      <c r="C2521" s="32">
        <v>0</v>
      </c>
      <c r="D2521" s="32">
        <v>0</v>
      </c>
    </row>
    <row r="2522" spans="1:4">
      <c r="A2522" s="32">
        <v>15.565521840613538</v>
      </c>
      <c r="B2522" s="32">
        <v>3.0734579915489744</v>
      </c>
      <c r="C2522" s="32">
        <v>0</v>
      </c>
      <c r="D2522" s="32">
        <v>0</v>
      </c>
    </row>
    <row r="2523" spans="1:4">
      <c r="A2523" s="32">
        <v>15.568522840946983</v>
      </c>
      <c r="B2523" s="32">
        <v>3.074408643285071</v>
      </c>
      <c r="C2523" s="32">
        <v>0</v>
      </c>
      <c r="D2523" s="32">
        <v>0</v>
      </c>
    </row>
    <row r="2524" spans="1:4">
      <c r="A2524" s="32">
        <v>15.571523841280428</v>
      </c>
      <c r="B2524" s="32">
        <v>3.0753594406486644</v>
      </c>
      <c r="C2524" s="32">
        <v>0</v>
      </c>
      <c r="D2524" s="32">
        <v>0</v>
      </c>
    </row>
    <row r="2525" spans="1:4">
      <c r="A2525" s="32">
        <v>15.57452484161387</v>
      </c>
      <c r="B2525" s="32">
        <v>3.0763103985650377</v>
      </c>
      <c r="C2525" s="32">
        <v>0</v>
      </c>
      <c r="D2525" s="32">
        <v>0</v>
      </c>
    </row>
    <row r="2526" spans="1:4">
      <c r="A2526" s="32">
        <v>15.577525841947315</v>
      </c>
      <c r="B2526" s="32">
        <v>3.0772615319594774</v>
      </c>
      <c r="C2526" s="32">
        <v>0</v>
      </c>
      <c r="D2526" s="32">
        <v>0</v>
      </c>
    </row>
    <row r="2527" spans="1:4">
      <c r="A2527" s="32">
        <v>15.58052684228076</v>
      </c>
      <c r="B2527" s="32">
        <v>3.0782128557572661</v>
      </c>
      <c r="C2527" s="32">
        <v>0</v>
      </c>
      <c r="D2527" s="32">
        <v>0</v>
      </c>
    </row>
    <row r="2528" spans="1:4">
      <c r="A2528" s="32">
        <v>15.583527842614204</v>
      </c>
      <c r="B2528" s="32">
        <v>3.0791643848836889</v>
      </c>
      <c r="C2528" s="32">
        <v>0</v>
      </c>
      <c r="D2528" s="32">
        <v>0</v>
      </c>
    </row>
    <row r="2529" spans="1:4">
      <c r="A2529" s="32">
        <v>15.586528842947649</v>
      </c>
      <c r="B2529" s="32">
        <v>3.0801161342640304</v>
      </c>
      <c r="C2529" s="32">
        <v>0</v>
      </c>
      <c r="D2529" s="32">
        <v>0</v>
      </c>
    </row>
    <row r="2530" spans="1:4">
      <c r="A2530" s="32">
        <v>15.589529843281094</v>
      </c>
      <c r="B2530" s="32">
        <v>3.0810681188235742</v>
      </c>
      <c r="C2530" s="32">
        <v>0</v>
      </c>
      <c r="D2530" s="32">
        <v>0</v>
      </c>
    </row>
    <row r="2531" spans="1:4">
      <c r="A2531" s="32">
        <v>15.592530843614538</v>
      </c>
      <c r="B2531" s="32">
        <v>3.0820203534876054</v>
      </c>
      <c r="C2531" s="32">
        <v>0</v>
      </c>
      <c r="D2531" s="32">
        <v>0</v>
      </c>
    </row>
    <row r="2532" spans="1:4">
      <c r="A2532" s="32">
        <v>15.595531843947983</v>
      </c>
      <c r="B2532" s="32">
        <v>3.082972853181408</v>
      </c>
      <c r="C2532" s="32">
        <v>0</v>
      </c>
      <c r="D2532" s="32">
        <v>0</v>
      </c>
    </row>
    <row r="2533" spans="1:4">
      <c r="A2533" s="32">
        <v>15.598532844281428</v>
      </c>
      <c r="B2533" s="32">
        <v>3.0839256328302667</v>
      </c>
      <c r="C2533" s="32">
        <v>0</v>
      </c>
      <c r="D2533" s="32">
        <v>0</v>
      </c>
    </row>
    <row r="2534" spans="1:4">
      <c r="A2534" s="32">
        <v>15.601533844614872</v>
      </c>
      <c r="B2534" s="32">
        <v>3.0848787073594659</v>
      </c>
      <c r="C2534" s="32">
        <v>0</v>
      </c>
      <c r="D2534" s="32">
        <v>0</v>
      </c>
    </row>
    <row r="2535" spans="1:4">
      <c r="A2535" s="32">
        <v>15.604534844948317</v>
      </c>
      <c r="B2535" s="32">
        <v>3.0858320916942894</v>
      </c>
      <c r="C2535" s="32">
        <v>0</v>
      </c>
      <c r="D2535" s="32">
        <v>0</v>
      </c>
    </row>
    <row r="2536" spans="1:4">
      <c r="A2536" s="32">
        <v>15.607535845281761</v>
      </c>
      <c r="B2536" s="32">
        <v>3.0867858007600222</v>
      </c>
      <c r="C2536" s="32">
        <v>0</v>
      </c>
      <c r="D2536" s="32">
        <v>0</v>
      </c>
    </row>
    <row r="2537" spans="1:4">
      <c r="A2537" s="32">
        <v>15.610536845615204</v>
      </c>
      <c r="B2537" s="32">
        <v>3.0877398494819479</v>
      </c>
      <c r="C2537" s="32">
        <v>0</v>
      </c>
      <c r="D2537" s="32">
        <v>0</v>
      </c>
    </row>
    <row r="2538" spans="1:4">
      <c r="A2538" s="32">
        <v>15.613537845948649</v>
      </c>
      <c r="B2538" s="32">
        <v>3.0886942527853516</v>
      </c>
      <c r="C2538" s="32">
        <v>0</v>
      </c>
      <c r="D2538" s="32">
        <v>0</v>
      </c>
    </row>
    <row r="2539" spans="1:4">
      <c r="A2539" s="32">
        <v>15.616538846282094</v>
      </c>
      <c r="B2539" s="32">
        <v>3.0896490255955182</v>
      </c>
      <c r="C2539" s="32">
        <v>0</v>
      </c>
      <c r="D2539" s="32">
        <v>0</v>
      </c>
    </row>
    <row r="2540" spans="1:4">
      <c r="A2540" s="32">
        <v>15.619539846615538</v>
      </c>
      <c r="B2540" s="32">
        <v>3.0906041828377311</v>
      </c>
      <c r="C2540" s="32">
        <v>0</v>
      </c>
      <c r="D2540" s="32">
        <v>0</v>
      </c>
    </row>
    <row r="2541" spans="1:4">
      <c r="A2541" s="32">
        <v>15.622540846948983</v>
      </c>
      <c r="B2541" s="32">
        <v>3.0915597394372751</v>
      </c>
      <c r="C2541" s="32">
        <v>0</v>
      </c>
      <c r="D2541" s="32">
        <v>0</v>
      </c>
    </row>
    <row r="2542" spans="1:4">
      <c r="A2542" s="32">
        <v>15.625541847282427</v>
      </c>
      <c r="B2542" s="32">
        <v>3.0925157103194345</v>
      </c>
      <c r="C2542" s="32">
        <v>0</v>
      </c>
      <c r="D2542" s="32">
        <v>0</v>
      </c>
    </row>
    <row r="2543" spans="1:4">
      <c r="A2543" s="32">
        <v>15.628542847615872</v>
      </c>
      <c r="B2543" s="32">
        <v>3.0934721104094938</v>
      </c>
      <c r="C2543" s="32">
        <v>0</v>
      </c>
      <c r="D2543" s="32">
        <v>0</v>
      </c>
    </row>
    <row r="2544" spans="1:4">
      <c r="A2544" s="32">
        <v>15.631543847949317</v>
      </c>
      <c r="B2544" s="32">
        <v>3.094428954632737</v>
      </c>
      <c r="C2544" s="32">
        <v>0</v>
      </c>
      <c r="D2544" s="32">
        <v>0</v>
      </c>
    </row>
    <row r="2545" spans="1:4">
      <c r="A2545" s="32">
        <v>15.634544848282761</v>
      </c>
      <c r="B2545" s="32">
        <v>3.0953862579144489</v>
      </c>
      <c r="C2545" s="32">
        <v>0</v>
      </c>
      <c r="D2545" s="32">
        <v>0</v>
      </c>
    </row>
    <row r="2546" spans="1:4">
      <c r="A2546" s="32">
        <v>15.637545848616206</v>
      </c>
      <c r="B2546" s="32">
        <v>3.0963440351799139</v>
      </c>
      <c r="C2546" s="32">
        <v>0</v>
      </c>
      <c r="D2546" s="32">
        <v>0</v>
      </c>
    </row>
    <row r="2547" spans="1:4">
      <c r="A2547" s="32">
        <v>15.640546848949651</v>
      </c>
      <c r="B2547" s="32">
        <v>3.0973023013544161</v>
      </c>
      <c r="C2547" s="32">
        <v>0</v>
      </c>
      <c r="D2547" s="32">
        <v>0</v>
      </c>
    </row>
    <row r="2548" spans="1:4">
      <c r="A2548" s="32">
        <v>15.643547849283093</v>
      </c>
      <c r="B2548" s="32">
        <v>3.0982610713632392</v>
      </c>
      <c r="C2548" s="32">
        <v>0</v>
      </c>
      <c r="D2548" s="32">
        <v>0</v>
      </c>
    </row>
    <row r="2549" spans="1:4">
      <c r="A2549" s="32">
        <v>15.646548849616538</v>
      </c>
      <c r="B2549" s="32">
        <v>3.0992203601316697</v>
      </c>
      <c r="C2549" s="32">
        <v>0</v>
      </c>
      <c r="D2549" s="32">
        <v>0</v>
      </c>
    </row>
    <row r="2550" spans="1:4">
      <c r="A2550" s="32">
        <v>15.649549849949983</v>
      </c>
      <c r="B2550" s="32">
        <v>3.1001801825849902</v>
      </c>
      <c r="C2550" s="32">
        <v>0</v>
      </c>
      <c r="D2550" s="32">
        <v>0</v>
      </c>
    </row>
    <row r="2551" spans="1:4">
      <c r="A2551" s="32">
        <v>15.652550850283427</v>
      </c>
      <c r="B2551" s="32">
        <v>3.1011405536484857</v>
      </c>
      <c r="C2551" s="32">
        <v>0</v>
      </c>
      <c r="D2551" s="32">
        <v>0</v>
      </c>
    </row>
    <row r="2552" spans="1:4">
      <c r="A2552" s="32">
        <v>15.655551850616872</v>
      </c>
      <c r="B2552" s="32">
        <v>3.1021014882474405</v>
      </c>
      <c r="C2552" s="32">
        <v>0</v>
      </c>
      <c r="D2552" s="32">
        <v>0</v>
      </c>
    </row>
    <row r="2553" spans="1:4">
      <c r="A2553" s="32">
        <v>15.658552850950317</v>
      </c>
      <c r="B2553" s="32">
        <v>3.103063001307139</v>
      </c>
      <c r="C2553" s="32">
        <v>0</v>
      </c>
      <c r="D2553" s="32">
        <v>0</v>
      </c>
    </row>
    <row r="2554" spans="1:4">
      <c r="A2554" s="32">
        <v>15.661553851283761</v>
      </c>
      <c r="B2554" s="32">
        <v>3.1040251077528653</v>
      </c>
      <c r="C2554" s="32">
        <v>0</v>
      </c>
      <c r="D2554" s="32">
        <v>0</v>
      </c>
    </row>
    <row r="2555" spans="1:4">
      <c r="A2555" s="32">
        <v>15.664554851617206</v>
      </c>
      <c r="B2555" s="32">
        <v>3.1049878225099041</v>
      </c>
      <c r="C2555" s="32">
        <v>0</v>
      </c>
      <c r="D2555" s="32">
        <v>0</v>
      </c>
    </row>
    <row r="2556" spans="1:4">
      <c r="A2556" s="32">
        <v>15.667555851950651</v>
      </c>
      <c r="B2556" s="32">
        <v>3.1059511605035404</v>
      </c>
      <c r="C2556" s="32">
        <v>0</v>
      </c>
      <c r="D2556" s="32">
        <v>0</v>
      </c>
    </row>
    <row r="2557" spans="1:4">
      <c r="A2557" s="32">
        <v>15.670556852284095</v>
      </c>
      <c r="B2557" s="32">
        <v>3.1069151366590573</v>
      </c>
      <c r="C2557" s="32">
        <v>0</v>
      </c>
      <c r="D2557" s="32">
        <v>0</v>
      </c>
    </row>
    <row r="2558" spans="1:4">
      <c r="A2558" s="32">
        <v>15.67355785261754</v>
      </c>
      <c r="B2558" s="32">
        <v>3.1078797659017399</v>
      </c>
      <c r="C2558" s="32">
        <v>0</v>
      </c>
      <c r="D2558" s="32">
        <v>0</v>
      </c>
    </row>
    <row r="2559" spans="1:4">
      <c r="A2559" s="32">
        <v>15.676558852950985</v>
      </c>
      <c r="B2559" s="32">
        <v>3.1088450631568723</v>
      </c>
      <c r="C2559" s="32">
        <v>0</v>
      </c>
      <c r="D2559" s="32">
        <v>0</v>
      </c>
    </row>
    <row r="2560" spans="1:4">
      <c r="A2560" s="32">
        <v>15.679559853284427</v>
      </c>
      <c r="B2560" s="32">
        <v>3.109811043349739</v>
      </c>
      <c r="C2560" s="32">
        <v>0</v>
      </c>
      <c r="D2560" s="32">
        <v>0</v>
      </c>
    </row>
    <row r="2561" spans="1:4">
      <c r="A2561" s="32">
        <v>15.682560853617872</v>
      </c>
      <c r="B2561" s="32">
        <v>3.1107777214056247</v>
      </c>
      <c r="C2561" s="32">
        <v>0</v>
      </c>
      <c r="D2561" s="32">
        <v>0</v>
      </c>
    </row>
    <row r="2562" spans="1:4">
      <c r="A2562" s="32">
        <v>15.685561853951317</v>
      </c>
      <c r="B2562" s="32">
        <v>3.1117451122498139</v>
      </c>
      <c r="C2562" s="32">
        <v>0</v>
      </c>
      <c r="D2562" s="32">
        <v>0</v>
      </c>
    </row>
    <row r="2563" spans="1:4">
      <c r="A2563" s="32">
        <v>15.688562854284761</v>
      </c>
      <c r="B2563" s="32">
        <v>3.1127132308075902</v>
      </c>
      <c r="C2563" s="32">
        <v>0</v>
      </c>
      <c r="D2563" s="32">
        <v>0</v>
      </c>
    </row>
    <row r="2564" spans="1:4">
      <c r="A2564" s="32">
        <v>15.691563854618206</v>
      </c>
      <c r="B2564" s="32">
        <v>3.1136820920042387</v>
      </c>
      <c r="C2564" s="32">
        <v>0</v>
      </c>
      <c r="D2564" s="32">
        <v>0</v>
      </c>
    </row>
    <row r="2565" spans="1:4">
      <c r="A2565" s="32">
        <v>15.694564854951651</v>
      </c>
      <c r="B2565" s="32">
        <v>3.1146517107650435</v>
      </c>
      <c r="C2565" s="32">
        <v>0</v>
      </c>
      <c r="D2565" s="32">
        <v>0</v>
      </c>
    </row>
    <row r="2566" spans="1:4">
      <c r="A2566" s="32">
        <v>15.697565855285095</v>
      </c>
      <c r="B2566" s="32">
        <v>3.1156221020152888</v>
      </c>
      <c r="C2566" s="32">
        <v>0</v>
      </c>
      <c r="D2566" s="32">
        <v>0</v>
      </c>
    </row>
    <row r="2567" spans="1:4">
      <c r="A2567" s="32">
        <v>15.70056685561854</v>
      </c>
      <c r="B2567" s="32">
        <v>3.1165932806802594</v>
      </c>
      <c r="C2567" s="32">
        <v>0</v>
      </c>
      <c r="D2567" s="32">
        <v>0</v>
      </c>
    </row>
    <row r="2568" spans="1:4">
      <c r="A2568" s="32">
        <v>15.703567855951984</v>
      </c>
      <c r="B2568" s="32">
        <v>3.1175652616852396</v>
      </c>
      <c r="C2568" s="32">
        <v>0</v>
      </c>
      <c r="D2568" s="32">
        <v>0</v>
      </c>
    </row>
    <row r="2569" spans="1:4">
      <c r="A2569" s="32">
        <v>15.706568856285429</v>
      </c>
      <c r="B2569" s="32">
        <v>3.1185380599555135</v>
      </c>
      <c r="C2569" s="32">
        <v>0</v>
      </c>
      <c r="D2569" s="32">
        <v>0</v>
      </c>
    </row>
    <row r="2570" spans="1:4">
      <c r="A2570" s="32">
        <v>15.709569856618874</v>
      </c>
      <c r="B2570" s="32">
        <v>3.1195116904163656</v>
      </c>
      <c r="C2570" s="32">
        <v>0</v>
      </c>
      <c r="D2570" s="32">
        <v>0</v>
      </c>
    </row>
    <row r="2571" spans="1:4">
      <c r="A2571" s="32">
        <v>15.712570856952317</v>
      </c>
      <c r="B2571" s="32">
        <v>3.12048616799308</v>
      </c>
      <c r="C2571" s="32">
        <v>0</v>
      </c>
      <c r="D2571" s="32">
        <v>0</v>
      </c>
    </row>
    <row r="2572" spans="1:4">
      <c r="A2572" s="32">
        <v>15.715571857285761</v>
      </c>
      <c r="B2572" s="32">
        <v>3.1214615076109418</v>
      </c>
      <c r="C2572" s="32">
        <v>0</v>
      </c>
      <c r="D2572" s="32">
        <v>0</v>
      </c>
    </row>
    <row r="2573" spans="1:4">
      <c r="A2573" s="32">
        <v>15.718572857619206</v>
      </c>
      <c r="B2573" s="32">
        <v>3.122437724195235</v>
      </c>
      <c r="C2573" s="32">
        <v>0</v>
      </c>
      <c r="D2573" s="32">
        <v>0</v>
      </c>
    </row>
    <row r="2574" spans="1:4">
      <c r="A2574" s="32">
        <v>15.72157385795265</v>
      </c>
      <c r="B2574" s="32">
        <v>3.1234148326712443</v>
      </c>
      <c r="C2574" s="32">
        <v>0</v>
      </c>
      <c r="D2574" s="32">
        <v>0</v>
      </c>
    </row>
    <row r="2575" spans="1:4">
      <c r="A2575" s="32">
        <v>15.724574858286095</v>
      </c>
      <c r="B2575" s="32">
        <v>3.1243928479642533</v>
      </c>
      <c r="C2575" s="32">
        <v>0</v>
      </c>
      <c r="D2575" s="32">
        <v>0</v>
      </c>
    </row>
    <row r="2576" spans="1:4">
      <c r="A2576" s="32">
        <v>15.72757585861954</v>
      </c>
      <c r="B2576" s="32">
        <v>3.1253717849995475</v>
      </c>
      <c r="C2576" s="32">
        <v>0</v>
      </c>
      <c r="D2576" s="32">
        <v>0</v>
      </c>
    </row>
    <row r="2577" spans="1:4">
      <c r="A2577" s="32">
        <v>15.730576858952984</v>
      </c>
      <c r="B2577" s="32">
        <v>3.1263516587024101</v>
      </c>
      <c r="C2577" s="32">
        <v>0</v>
      </c>
      <c r="D2577" s="32">
        <v>0</v>
      </c>
    </row>
    <row r="2578" spans="1:4">
      <c r="A2578" s="32">
        <v>15.733577859286429</v>
      </c>
      <c r="B2578" s="32">
        <v>3.1273324839981265</v>
      </c>
      <c r="C2578" s="32">
        <v>0</v>
      </c>
      <c r="D2578" s="32">
        <v>0</v>
      </c>
    </row>
    <row r="2579" spans="1:4">
      <c r="A2579" s="32">
        <v>15.736578859619874</v>
      </c>
      <c r="B2579" s="32">
        <v>3.1283142758119804</v>
      </c>
      <c r="C2579" s="32">
        <v>0</v>
      </c>
      <c r="D2579" s="32">
        <v>0</v>
      </c>
    </row>
    <row r="2580" spans="1:4">
      <c r="A2580" s="32">
        <v>15.739579859953318</v>
      </c>
      <c r="B2580" s="32">
        <v>3.1292970490692564</v>
      </c>
      <c r="C2580" s="32">
        <v>0</v>
      </c>
      <c r="D2580" s="32">
        <v>0</v>
      </c>
    </row>
    <row r="2581" spans="1:4">
      <c r="A2581" s="32">
        <v>15.742580860286763</v>
      </c>
      <c r="B2581" s="32">
        <v>3.1302808186952391</v>
      </c>
      <c r="C2581" s="32">
        <v>0</v>
      </c>
      <c r="D2581" s="32">
        <v>0</v>
      </c>
    </row>
    <row r="2582" spans="1:4">
      <c r="A2582" s="32">
        <v>15.745581860620208</v>
      </c>
      <c r="B2582" s="32">
        <v>3.1312655996152126</v>
      </c>
      <c r="C2582" s="32">
        <v>0</v>
      </c>
      <c r="D2582" s="32">
        <v>0</v>
      </c>
    </row>
    <row r="2583" spans="1:4">
      <c r="A2583" s="32">
        <v>15.74858286095365</v>
      </c>
      <c r="B2583" s="32">
        <v>3.1322514067544609</v>
      </c>
      <c r="C2583" s="32">
        <v>0</v>
      </c>
      <c r="D2583" s="32">
        <v>0</v>
      </c>
    </row>
    <row r="2584" spans="1:4">
      <c r="A2584" s="32">
        <v>15.751583861287095</v>
      </c>
      <c r="B2584" s="32">
        <v>3.1332382550382696</v>
      </c>
      <c r="C2584" s="32">
        <v>0</v>
      </c>
      <c r="D2584" s="32">
        <v>0</v>
      </c>
    </row>
    <row r="2585" spans="1:4">
      <c r="A2585" s="32">
        <v>15.75458486162054</v>
      </c>
      <c r="B2585" s="32">
        <v>3.1342261593919223</v>
      </c>
      <c r="C2585" s="32">
        <v>0</v>
      </c>
      <c r="D2585" s="32">
        <v>0</v>
      </c>
    </row>
    <row r="2586" spans="1:4">
      <c r="A2586" s="32">
        <v>15.757585861953984</v>
      </c>
      <c r="B2586" s="32">
        <v>3.1352151347407031</v>
      </c>
      <c r="C2586" s="32">
        <v>0</v>
      </c>
      <c r="D2586" s="32">
        <v>0</v>
      </c>
    </row>
    <row r="2587" spans="1:4">
      <c r="A2587" s="32">
        <v>15.760586862287429</v>
      </c>
      <c r="B2587" s="32">
        <v>3.1362051960098971</v>
      </c>
      <c r="C2587" s="32">
        <v>0</v>
      </c>
      <c r="D2587" s="32">
        <v>0</v>
      </c>
    </row>
    <row r="2588" spans="1:4">
      <c r="A2588" s="32">
        <v>15.763587862620874</v>
      </c>
      <c r="B2588" s="32">
        <v>3.1371963581247884</v>
      </c>
      <c r="C2588" s="32">
        <v>0</v>
      </c>
      <c r="D2588" s="32">
        <v>0</v>
      </c>
    </row>
    <row r="2589" spans="1:4">
      <c r="A2589" s="32">
        <v>15.766588862954318</v>
      </c>
      <c r="B2589" s="32">
        <v>3.138188636010661</v>
      </c>
      <c r="C2589" s="32">
        <v>0</v>
      </c>
      <c r="D2589" s="32">
        <v>0</v>
      </c>
    </row>
    <row r="2590" spans="1:4">
      <c r="A2590" s="32">
        <v>15.769589863287763</v>
      </c>
      <c r="B2590" s="32">
        <v>3.1391820445928</v>
      </c>
      <c r="C2590" s="32">
        <v>0</v>
      </c>
      <c r="D2590" s="32">
        <v>0</v>
      </c>
    </row>
    <row r="2591" spans="1:4">
      <c r="A2591" s="32">
        <v>15.772590863621208</v>
      </c>
      <c r="B2591" s="32">
        <v>3.1401765987964891</v>
      </c>
      <c r="C2591" s="32">
        <v>0</v>
      </c>
      <c r="D2591" s="32">
        <v>0</v>
      </c>
    </row>
    <row r="2592" spans="1:4">
      <c r="A2592" s="32">
        <v>15.775591863954652</v>
      </c>
      <c r="B2592" s="32">
        <v>3.1411723135470129</v>
      </c>
      <c r="C2592" s="32">
        <v>0</v>
      </c>
      <c r="D2592" s="32">
        <v>0</v>
      </c>
    </row>
    <row r="2593" spans="1:4">
      <c r="A2593" s="32">
        <v>15.778592864288097</v>
      </c>
      <c r="B2593" s="32">
        <v>3.1421692037696562</v>
      </c>
      <c r="C2593" s="32">
        <v>0</v>
      </c>
      <c r="D2593" s="32">
        <v>0</v>
      </c>
    </row>
    <row r="2594" spans="1:4">
      <c r="A2594" s="32">
        <v>15.78159386462154</v>
      </c>
      <c r="B2594" s="32">
        <v>3.1431672843897025</v>
      </c>
      <c r="C2594" s="32">
        <v>0</v>
      </c>
      <c r="D2594" s="32">
        <v>0</v>
      </c>
    </row>
    <row r="2595" spans="1:4">
      <c r="A2595" s="32">
        <v>15.784594864954984</v>
      </c>
      <c r="B2595" s="32">
        <v>3.1441665703324371</v>
      </c>
      <c r="C2595" s="32">
        <v>0</v>
      </c>
      <c r="D2595" s="32">
        <v>0</v>
      </c>
    </row>
    <row r="2596" spans="1:4">
      <c r="A2596" s="32">
        <v>15.787595865288429</v>
      </c>
      <c r="B2596" s="32">
        <v>3.1451670765231441</v>
      </c>
      <c r="C2596" s="32">
        <v>0</v>
      </c>
      <c r="D2596" s="32">
        <v>0</v>
      </c>
    </row>
    <row r="2597" spans="1:4">
      <c r="A2597" s="32">
        <v>15.790596865621874</v>
      </c>
      <c r="B2597" s="32">
        <v>3.1461688178871077</v>
      </c>
      <c r="C2597" s="32">
        <v>0</v>
      </c>
      <c r="D2597" s="32">
        <v>0</v>
      </c>
    </row>
    <row r="2598" spans="1:4">
      <c r="A2598" s="32">
        <v>15.793597865955318</v>
      </c>
      <c r="B2598" s="32">
        <v>3.1471718093496124</v>
      </c>
      <c r="C2598" s="32">
        <v>0</v>
      </c>
      <c r="D2598" s="32">
        <v>0</v>
      </c>
    </row>
    <row r="2599" spans="1:4">
      <c r="A2599" s="32">
        <v>15.796598866288763</v>
      </c>
      <c r="B2599" s="32">
        <v>3.1481760658359428</v>
      </c>
      <c r="C2599" s="32">
        <v>0</v>
      </c>
      <c r="D2599" s="32">
        <v>0</v>
      </c>
    </row>
    <row r="2600" spans="1:4">
      <c r="A2600" s="32">
        <v>15.799599866622208</v>
      </c>
      <c r="B2600" s="32">
        <v>3.149181602271383</v>
      </c>
      <c r="C2600" s="32">
        <v>0</v>
      </c>
      <c r="D2600" s="32">
        <v>0</v>
      </c>
    </row>
    <row r="2601" spans="1:4">
      <c r="A2601" s="32">
        <v>15.802600866955652</v>
      </c>
      <c r="B2601" s="32">
        <v>3.1501884335812176</v>
      </c>
      <c r="C2601" s="32">
        <v>0</v>
      </c>
      <c r="D2601" s="32">
        <v>0</v>
      </c>
    </row>
    <row r="2602" spans="1:4">
      <c r="A2602" s="32">
        <v>15.805601867289097</v>
      </c>
      <c r="B2602" s="32">
        <v>3.1511965746907307</v>
      </c>
      <c r="C2602" s="32">
        <v>0</v>
      </c>
      <c r="D2602" s="32">
        <v>0</v>
      </c>
    </row>
    <row r="2603" spans="1:4">
      <c r="A2603" s="32">
        <v>15.808602867622541</v>
      </c>
      <c r="B2603" s="32">
        <v>3.1522060405252068</v>
      </c>
      <c r="C2603" s="32">
        <v>0</v>
      </c>
      <c r="D2603" s="32">
        <v>0</v>
      </c>
    </row>
    <row r="2604" spans="1:4">
      <c r="A2604" s="32">
        <v>15.811603867955986</v>
      </c>
      <c r="B2604" s="32">
        <v>3.1532168460099306</v>
      </c>
      <c r="C2604" s="32">
        <v>0</v>
      </c>
      <c r="D2604" s="32">
        <v>0</v>
      </c>
    </row>
    <row r="2605" spans="1:4">
      <c r="A2605" s="32">
        <v>15.814604868289431</v>
      </c>
      <c r="B2605" s="32">
        <v>3.1542290060701861</v>
      </c>
      <c r="C2605" s="32">
        <v>0</v>
      </c>
      <c r="D2605" s="32">
        <v>0</v>
      </c>
    </row>
    <row r="2606" spans="1:4">
      <c r="A2606" s="32">
        <v>15.817605868622874</v>
      </c>
      <c r="B2606" s="32">
        <v>3.155242535631257</v>
      </c>
      <c r="C2606" s="32">
        <v>0</v>
      </c>
      <c r="D2606" s="32">
        <v>0</v>
      </c>
    </row>
    <row r="2607" spans="1:4">
      <c r="A2607" s="32">
        <v>15.820606868956318</v>
      </c>
      <c r="B2607" s="32">
        <v>3.1562574496184292</v>
      </c>
      <c r="C2607" s="32">
        <v>0</v>
      </c>
      <c r="D2607" s="32">
        <v>0</v>
      </c>
    </row>
    <row r="2608" spans="1:4">
      <c r="A2608" s="32">
        <v>15.823607869289763</v>
      </c>
      <c r="B2608" s="32">
        <v>3.1572737629569865</v>
      </c>
      <c r="C2608" s="32">
        <v>0</v>
      </c>
      <c r="D2608" s="32">
        <v>0</v>
      </c>
    </row>
    <row r="2609" spans="1:4">
      <c r="A2609" s="32">
        <v>15.826608869623207</v>
      </c>
      <c r="B2609" s="32">
        <v>3.1582914905722133</v>
      </c>
      <c r="C2609" s="32">
        <v>0</v>
      </c>
      <c r="D2609" s="32">
        <v>0</v>
      </c>
    </row>
    <row r="2610" spans="1:4">
      <c r="A2610" s="32">
        <v>15.829609869956652</v>
      </c>
      <c r="B2610" s="32">
        <v>3.1593106473893937</v>
      </c>
      <c r="C2610" s="32">
        <v>0</v>
      </c>
      <c r="D2610" s="32">
        <v>0</v>
      </c>
    </row>
    <row r="2611" spans="1:4">
      <c r="A2611" s="32">
        <v>15.832610870290097</v>
      </c>
      <c r="B2611" s="32">
        <v>3.160331248333812</v>
      </c>
      <c r="C2611" s="32">
        <v>0</v>
      </c>
      <c r="D2611" s="32">
        <v>0</v>
      </c>
    </row>
    <row r="2612" spans="1:4">
      <c r="A2612" s="32">
        <v>15.835611870623541</v>
      </c>
      <c r="B2612" s="32">
        <v>3.161353308330753</v>
      </c>
      <c r="C2612" s="32">
        <v>0</v>
      </c>
      <c r="D2612" s="32">
        <v>0</v>
      </c>
    </row>
    <row r="2613" spans="1:4">
      <c r="A2613" s="32">
        <v>15.838612870956986</v>
      </c>
      <c r="B2613" s="32">
        <v>3.1623768423055014</v>
      </c>
      <c r="C2613" s="32">
        <v>0</v>
      </c>
      <c r="D2613" s="32">
        <v>0</v>
      </c>
    </row>
    <row r="2614" spans="1:4">
      <c r="A2614" s="32">
        <v>15.841613871290431</v>
      </c>
      <c r="B2614" s="32">
        <v>3.1634018651833404</v>
      </c>
      <c r="C2614" s="32">
        <v>0</v>
      </c>
      <c r="D2614" s="32">
        <v>0</v>
      </c>
    </row>
    <row r="2615" spans="1:4">
      <c r="A2615" s="32">
        <v>15.844614871623875</v>
      </c>
      <c r="B2615" s="32">
        <v>3.1644283918895555</v>
      </c>
      <c r="C2615" s="32">
        <v>0</v>
      </c>
      <c r="D2615" s="32">
        <v>0</v>
      </c>
    </row>
    <row r="2616" spans="1:4">
      <c r="A2616" s="32">
        <v>15.84761587195732</v>
      </c>
      <c r="B2616" s="32">
        <v>3.1654564373494307</v>
      </c>
      <c r="C2616" s="32">
        <v>0</v>
      </c>
      <c r="D2616" s="32">
        <v>0</v>
      </c>
    </row>
    <row r="2617" spans="1:4">
      <c r="A2617" s="32">
        <v>15.850616872290763</v>
      </c>
      <c r="B2617" s="32">
        <v>3.1664860164882498</v>
      </c>
      <c r="C2617" s="32">
        <v>0</v>
      </c>
      <c r="D2617" s="32">
        <v>0</v>
      </c>
    </row>
    <row r="2618" spans="1:4">
      <c r="A2618" s="32">
        <v>15.853617872624207</v>
      </c>
      <c r="B2618" s="32">
        <v>3.1675171442312982</v>
      </c>
      <c r="C2618" s="32">
        <v>0</v>
      </c>
      <c r="D2618" s="32">
        <v>0</v>
      </c>
    </row>
    <row r="2619" spans="1:4">
      <c r="A2619" s="32">
        <v>15.856618872957652</v>
      </c>
      <c r="B2619" s="32">
        <v>3.1685498355038595</v>
      </c>
      <c r="C2619" s="32">
        <v>0</v>
      </c>
      <c r="D2619" s="32">
        <v>0</v>
      </c>
    </row>
    <row r="2620" spans="1:4">
      <c r="A2620" s="32">
        <v>15.859619873291097</v>
      </c>
      <c r="B2620" s="32">
        <v>3.1695841052312188</v>
      </c>
      <c r="C2620" s="32">
        <v>0</v>
      </c>
      <c r="D2620" s="32">
        <v>0</v>
      </c>
    </row>
    <row r="2621" spans="1:4">
      <c r="A2621" s="32">
        <v>15.862620873624541</v>
      </c>
      <c r="B2621" s="32">
        <v>3.1706199683386602</v>
      </c>
      <c r="C2621" s="32">
        <v>0</v>
      </c>
      <c r="D2621" s="32">
        <v>0</v>
      </c>
    </row>
    <row r="2622" spans="1:4">
      <c r="A2622" s="32">
        <v>15.865621873957986</v>
      </c>
      <c r="B2622" s="32">
        <v>3.1716574397514683</v>
      </c>
      <c r="C2622" s="32">
        <v>0</v>
      </c>
      <c r="D2622" s="32">
        <v>0</v>
      </c>
    </row>
    <row r="2623" spans="1:4">
      <c r="A2623" s="32">
        <v>15.868622874291431</v>
      </c>
      <c r="B2623" s="32">
        <v>3.1726965343949267</v>
      </c>
      <c r="C2623" s="32">
        <v>0</v>
      </c>
      <c r="D2623" s="32">
        <v>0</v>
      </c>
    </row>
    <row r="2624" spans="1:4">
      <c r="A2624" s="32">
        <v>15.871623874624875</v>
      </c>
      <c r="B2624" s="32">
        <v>3.1737372671943205</v>
      </c>
      <c r="C2624" s="32">
        <v>0</v>
      </c>
      <c r="D2624" s="32">
        <v>0</v>
      </c>
    </row>
    <row r="2625" spans="1:4">
      <c r="A2625" s="32">
        <v>15.87462487495832</v>
      </c>
      <c r="B2625" s="32">
        <v>3.1747796530749337</v>
      </c>
      <c r="C2625" s="32">
        <v>0</v>
      </c>
      <c r="D2625" s="32">
        <v>0</v>
      </c>
    </row>
    <row r="2626" spans="1:4">
      <c r="A2626" s="32">
        <v>15.877625875291765</v>
      </c>
      <c r="B2626" s="32">
        <v>3.175823706962051</v>
      </c>
      <c r="C2626" s="32">
        <v>0</v>
      </c>
      <c r="D2626" s="32">
        <v>0</v>
      </c>
    </row>
    <row r="2627" spans="1:4">
      <c r="A2627" s="32">
        <v>15.880626875625209</v>
      </c>
      <c r="B2627" s="32">
        <v>3.1768694437809568</v>
      </c>
      <c r="C2627" s="32">
        <v>0</v>
      </c>
      <c r="D2627" s="32">
        <v>0</v>
      </c>
    </row>
    <row r="2628" spans="1:4">
      <c r="A2628" s="32">
        <v>15.883627875958652</v>
      </c>
      <c r="B2628" s="32">
        <v>3.1779168784569345</v>
      </c>
      <c r="C2628" s="32">
        <v>0</v>
      </c>
      <c r="D2628" s="32">
        <v>0</v>
      </c>
    </row>
    <row r="2629" spans="1:4">
      <c r="A2629" s="32">
        <v>15.886628876292097</v>
      </c>
      <c r="B2629" s="32">
        <v>3.1789660259152699</v>
      </c>
      <c r="C2629" s="32">
        <v>0</v>
      </c>
      <c r="D2629" s="32">
        <v>0</v>
      </c>
    </row>
    <row r="2630" spans="1:4">
      <c r="A2630" s="32">
        <v>15.889629876625541</v>
      </c>
      <c r="B2630" s="32">
        <v>3.1800169010812467</v>
      </c>
      <c r="C2630" s="32">
        <v>0</v>
      </c>
      <c r="D2630" s="32">
        <v>0</v>
      </c>
    </row>
    <row r="2631" spans="1:4">
      <c r="A2631" s="32">
        <v>15.892630876958986</v>
      </c>
      <c r="B2631" s="32">
        <v>3.1810695188801499</v>
      </c>
      <c r="C2631" s="32">
        <v>0</v>
      </c>
      <c r="D2631" s="32">
        <v>0</v>
      </c>
    </row>
    <row r="2632" spans="1:4">
      <c r="A2632" s="32">
        <v>15.895631877292431</v>
      </c>
      <c r="B2632" s="32">
        <v>3.1821238942372627</v>
      </c>
      <c r="C2632" s="32">
        <v>0</v>
      </c>
      <c r="D2632" s="32">
        <v>0</v>
      </c>
    </row>
    <row r="2633" spans="1:4">
      <c r="A2633" s="32">
        <v>15.898632877625875</v>
      </c>
      <c r="B2633" s="32">
        <v>3.1831800420778706</v>
      </c>
      <c r="C2633" s="32">
        <v>0</v>
      </c>
      <c r="D2633" s="32">
        <v>0</v>
      </c>
    </row>
    <row r="2634" spans="1:4">
      <c r="A2634" s="32">
        <v>15.90163387795932</v>
      </c>
      <c r="B2634" s="32">
        <v>3.1842379773272578</v>
      </c>
      <c r="C2634" s="32">
        <v>0</v>
      </c>
      <c r="D2634" s="32">
        <v>0</v>
      </c>
    </row>
    <row r="2635" spans="1:4">
      <c r="A2635" s="32">
        <v>15.904634878292764</v>
      </c>
      <c r="B2635" s="32">
        <v>3.1852977149107082</v>
      </c>
      <c r="C2635" s="32">
        <v>0</v>
      </c>
      <c r="D2635" s="32">
        <v>0</v>
      </c>
    </row>
    <row r="2636" spans="1:4">
      <c r="A2636" s="32">
        <v>15.907635878626209</v>
      </c>
      <c r="B2636" s="32">
        <v>3.1863592697535061</v>
      </c>
      <c r="C2636" s="32">
        <v>0</v>
      </c>
      <c r="D2636" s="32">
        <v>0</v>
      </c>
    </row>
    <row r="2637" spans="1:4">
      <c r="A2637" s="32">
        <v>15.910636878959654</v>
      </c>
      <c r="B2637" s="32">
        <v>3.1874226567809365</v>
      </c>
      <c r="C2637" s="32">
        <v>0</v>
      </c>
      <c r="D2637" s="32">
        <v>0</v>
      </c>
    </row>
    <row r="2638" spans="1:4">
      <c r="A2638" s="32">
        <v>15.913637879293098</v>
      </c>
      <c r="B2638" s="32">
        <v>3.1884878909182839</v>
      </c>
      <c r="C2638" s="32">
        <v>0</v>
      </c>
      <c r="D2638" s="32">
        <v>0</v>
      </c>
    </row>
    <row r="2639" spans="1:4">
      <c r="A2639" s="32">
        <v>15.916638879626543</v>
      </c>
      <c r="B2639" s="32">
        <v>3.189554987090832</v>
      </c>
      <c r="C2639" s="32">
        <v>0</v>
      </c>
      <c r="D2639" s="32">
        <v>0</v>
      </c>
    </row>
    <row r="2640" spans="1:4">
      <c r="A2640" s="32">
        <v>15.919639879959986</v>
      </c>
      <c r="B2640" s="32">
        <v>3.1906239602238644</v>
      </c>
      <c r="C2640" s="32">
        <v>0</v>
      </c>
      <c r="D2640" s="32">
        <v>0</v>
      </c>
    </row>
    <row r="2641" spans="1:4">
      <c r="A2641" s="32">
        <v>15.92264088029343</v>
      </c>
      <c r="B2641" s="32">
        <v>3.191694825242668</v>
      </c>
      <c r="C2641" s="32">
        <v>0</v>
      </c>
      <c r="D2641" s="32">
        <v>0</v>
      </c>
    </row>
    <row r="2642" spans="1:4">
      <c r="A2642" s="32">
        <v>15.925641880626875</v>
      </c>
      <c r="B2642" s="32">
        <v>3.1927675970725251</v>
      </c>
      <c r="C2642" s="32">
        <v>0</v>
      </c>
      <c r="D2642" s="32">
        <v>0</v>
      </c>
    </row>
    <row r="2643" spans="1:4">
      <c r="A2643" s="32">
        <v>15.92864288096032</v>
      </c>
      <c r="B2643" s="32">
        <v>3.1938422906387212</v>
      </c>
      <c r="C2643" s="32">
        <v>0</v>
      </c>
      <c r="D2643" s="32">
        <v>0</v>
      </c>
    </row>
    <row r="2644" spans="1:4">
      <c r="A2644" s="32">
        <v>15.931643881293764</v>
      </c>
      <c r="B2644" s="32">
        <v>3.1949189208665398</v>
      </c>
      <c r="C2644" s="32">
        <v>0</v>
      </c>
      <c r="D2644" s="32">
        <v>0</v>
      </c>
    </row>
    <row r="2645" spans="1:4">
      <c r="A2645" s="32">
        <v>15.934644881627209</v>
      </c>
      <c r="B2645" s="32">
        <v>3.1959975026812661</v>
      </c>
      <c r="C2645" s="32">
        <v>0</v>
      </c>
      <c r="D2645" s="32">
        <v>0</v>
      </c>
    </row>
    <row r="2646" spans="1:4">
      <c r="A2646" s="32">
        <v>15.937645881960654</v>
      </c>
      <c r="B2646" s="32">
        <v>3.1970780510081842</v>
      </c>
      <c r="C2646" s="32">
        <v>0</v>
      </c>
      <c r="D2646" s="32">
        <v>0</v>
      </c>
    </row>
    <row r="2647" spans="1:4">
      <c r="A2647" s="32">
        <v>15.940646882294098</v>
      </c>
      <c r="B2647" s="32">
        <v>3.1981605807725781</v>
      </c>
      <c r="C2647" s="32">
        <v>0</v>
      </c>
      <c r="D2647" s="32">
        <v>0</v>
      </c>
    </row>
    <row r="2648" spans="1:4">
      <c r="A2648" s="32">
        <v>15.943647882627543</v>
      </c>
      <c r="B2648" s="32">
        <v>3.1992451068997325</v>
      </c>
      <c r="C2648" s="32">
        <v>0</v>
      </c>
      <c r="D2648" s="32">
        <v>0</v>
      </c>
    </row>
    <row r="2649" spans="1:4">
      <c r="A2649" s="32">
        <v>15.946648882960988</v>
      </c>
      <c r="B2649" s="32">
        <v>3.2003316443149319</v>
      </c>
      <c r="C2649" s="32">
        <v>0</v>
      </c>
      <c r="D2649" s="32">
        <v>0</v>
      </c>
    </row>
    <row r="2650" spans="1:4">
      <c r="A2650" s="32">
        <v>15.949649883294432</v>
      </c>
      <c r="B2650" s="32">
        <v>3.2014202079434604</v>
      </c>
      <c r="C2650" s="32">
        <v>0</v>
      </c>
      <c r="D2650" s="32">
        <v>0</v>
      </c>
    </row>
    <row r="2651" spans="1:4">
      <c r="A2651" s="32">
        <v>15.952650883627875</v>
      </c>
      <c r="B2651" s="32">
        <v>3.2025108127106021</v>
      </c>
      <c r="C2651" s="32">
        <v>0</v>
      </c>
      <c r="D2651" s="32">
        <v>0</v>
      </c>
    </row>
    <row r="2652" spans="1:4">
      <c r="A2652" s="32">
        <v>15.95565188396132</v>
      </c>
      <c r="B2652" s="32">
        <v>3.2036034735416421</v>
      </c>
      <c r="C2652" s="32">
        <v>0</v>
      </c>
      <c r="D2652" s="32">
        <v>0</v>
      </c>
    </row>
    <row r="2653" spans="1:4">
      <c r="A2653" s="32">
        <v>15.958652884294764</v>
      </c>
      <c r="B2653" s="32">
        <v>3.2046982053618649</v>
      </c>
      <c r="C2653" s="32">
        <v>0</v>
      </c>
      <c r="D2653" s="32">
        <v>0</v>
      </c>
    </row>
    <row r="2654" spans="1:4">
      <c r="A2654" s="32">
        <v>15.961653884628209</v>
      </c>
      <c r="B2654" s="32">
        <v>3.2057950230965546</v>
      </c>
      <c r="C2654" s="32">
        <v>0</v>
      </c>
      <c r="D2654" s="32">
        <v>0</v>
      </c>
    </row>
    <row r="2655" spans="1:4">
      <c r="A2655" s="32">
        <v>15.964654884961654</v>
      </c>
      <c r="B2655" s="32">
        <v>3.2068939416709954</v>
      </c>
      <c r="C2655" s="32">
        <v>0</v>
      </c>
      <c r="D2655" s="32">
        <v>0</v>
      </c>
    </row>
    <row r="2656" spans="1:4">
      <c r="A2656" s="32">
        <v>15.967655885295098</v>
      </c>
      <c r="B2656" s="32">
        <v>3.2079949760104718</v>
      </c>
      <c r="C2656" s="32">
        <v>0</v>
      </c>
      <c r="D2656" s="32">
        <v>0</v>
      </c>
    </row>
    <row r="2657" spans="1:4">
      <c r="A2657" s="32">
        <v>15.970656885628543</v>
      </c>
      <c r="B2657" s="32">
        <v>3.2090981410402679</v>
      </c>
      <c r="C2657" s="32">
        <v>0</v>
      </c>
      <c r="D2657" s="32">
        <v>0</v>
      </c>
    </row>
    <row r="2658" spans="1:4">
      <c r="A2658" s="32">
        <v>15.973657885961988</v>
      </c>
      <c r="B2658" s="32">
        <v>3.2102034516856688</v>
      </c>
      <c r="C2658" s="32">
        <v>0</v>
      </c>
      <c r="D2658" s="32">
        <v>0</v>
      </c>
    </row>
    <row r="2659" spans="1:4">
      <c r="A2659" s="32">
        <v>15.976658886295432</v>
      </c>
      <c r="B2659" s="32">
        <v>3.2113109228719581</v>
      </c>
      <c r="C2659" s="32">
        <v>0</v>
      </c>
      <c r="D2659" s="32">
        <v>0</v>
      </c>
    </row>
    <row r="2660" spans="1:4">
      <c r="A2660" s="32">
        <v>15.979659886628877</v>
      </c>
      <c r="B2660" s="32">
        <v>3.2124205695244203</v>
      </c>
      <c r="C2660" s="32">
        <v>0</v>
      </c>
      <c r="D2660" s="32">
        <v>0</v>
      </c>
    </row>
    <row r="2661" spans="1:4">
      <c r="A2661" s="32">
        <v>15.982660886962321</v>
      </c>
      <c r="B2661" s="32">
        <v>3.2135324065683406</v>
      </c>
      <c r="C2661" s="32">
        <v>0</v>
      </c>
      <c r="D2661" s="32">
        <v>0</v>
      </c>
    </row>
    <row r="2662" spans="1:4">
      <c r="A2662" s="32">
        <v>15.985661887295766</v>
      </c>
      <c r="B2662" s="32">
        <v>3.2146464489290025</v>
      </c>
      <c r="C2662" s="32">
        <v>0</v>
      </c>
      <c r="D2662" s="32">
        <v>0</v>
      </c>
    </row>
    <row r="2663" spans="1:4">
      <c r="A2663" s="32">
        <v>15.988662887629209</v>
      </c>
      <c r="B2663" s="32">
        <v>3.2157627115316902</v>
      </c>
      <c r="C2663" s="32">
        <v>0</v>
      </c>
      <c r="D2663" s="32">
        <v>0</v>
      </c>
    </row>
    <row r="2664" spans="1:4">
      <c r="A2664" s="32">
        <v>15.991663887962654</v>
      </c>
      <c r="B2664" s="32">
        <v>3.2168812093016892</v>
      </c>
      <c r="C2664" s="32">
        <v>0</v>
      </c>
      <c r="D2664" s="32">
        <v>0</v>
      </c>
    </row>
    <row r="2665" spans="1:4">
      <c r="A2665" s="32">
        <v>15.994664888296098</v>
      </c>
      <c r="B2665" s="32">
        <v>3.2180019571642831</v>
      </c>
      <c r="C2665" s="32">
        <v>0</v>
      </c>
      <c r="D2665" s="32">
        <v>0</v>
      </c>
    </row>
    <row r="2666" spans="1:4">
      <c r="A2666" s="32">
        <v>15.997665888629543</v>
      </c>
      <c r="B2666" s="32">
        <v>3.2191249700447568</v>
      </c>
      <c r="C2666" s="32">
        <v>0</v>
      </c>
      <c r="D2666" s="32">
        <v>0</v>
      </c>
    </row>
    <row r="2667" spans="1:4">
      <c r="A2667" s="32">
        <v>16.000666888962989</v>
      </c>
      <c r="B2667" s="32">
        <v>3.2202502628285186</v>
      </c>
      <c r="C2667" s="32">
        <v>0</v>
      </c>
      <c r="D2667" s="32">
        <v>0</v>
      </c>
    </row>
    <row r="2668" spans="1:4">
      <c r="A2668" s="32">
        <v>16.003667889296434</v>
      </c>
      <c r="B2668" s="32">
        <v>3.2213778439261023</v>
      </c>
      <c r="C2668" s="32">
        <v>0</v>
      </c>
      <c r="D2668" s="32">
        <v>0</v>
      </c>
    </row>
    <row r="2669" spans="1:4">
      <c r="A2669" s="32">
        <v>16.006668889629875</v>
      </c>
      <c r="B2669" s="32">
        <v>3.2225077081702445</v>
      </c>
      <c r="C2669" s="32">
        <v>0</v>
      </c>
      <c r="D2669" s="32">
        <v>0</v>
      </c>
    </row>
    <row r="2670" spans="1:4">
      <c r="A2670" s="32">
        <v>16.00966988996332</v>
      </c>
      <c r="B2670" s="32">
        <v>3.2236398486840012</v>
      </c>
      <c r="C2670" s="32">
        <v>0</v>
      </c>
      <c r="D2670" s="32">
        <v>0</v>
      </c>
    </row>
    <row r="2671" spans="1:4">
      <c r="A2671" s="32">
        <v>16.012670890296764</v>
      </c>
      <c r="B2671" s="32">
        <v>3.2247742585904229</v>
      </c>
      <c r="C2671" s="32">
        <v>0</v>
      </c>
      <c r="D2671" s="32">
        <v>0</v>
      </c>
    </row>
    <row r="2672" spans="1:4">
      <c r="A2672" s="32">
        <v>16.015671890630209</v>
      </c>
      <c r="B2672" s="32">
        <v>3.2259109310125629</v>
      </c>
      <c r="C2672" s="32">
        <v>0</v>
      </c>
      <c r="D2672" s="32">
        <v>0</v>
      </c>
    </row>
    <row r="2673" spans="1:4">
      <c r="A2673" s="32">
        <v>16.018672890963654</v>
      </c>
      <c r="B2673" s="32">
        <v>3.2270498590734733</v>
      </c>
      <c r="C2673" s="32">
        <v>0</v>
      </c>
      <c r="D2673" s="32">
        <v>0</v>
      </c>
    </row>
    <row r="2674" spans="1:4">
      <c r="A2674" s="32">
        <v>16.021673891297098</v>
      </c>
      <c r="B2674" s="32">
        <v>3.2281910358962067</v>
      </c>
      <c r="C2674" s="32">
        <v>0</v>
      </c>
      <c r="D2674" s="32">
        <v>0</v>
      </c>
    </row>
    <row r="2675" spans="1:4">
      <c r="A2675" s="32">
        <v>16.024674891630543</v>
      </c>
      <c r="B2675" s="32">
        <v>3.2293344546038156</v>
      </c>
      <c r="C2675" s="32">
        <v>0</v>
      </c>
      <c r="D2675" s="32">
        <v>0</v>
      </c>
    </row>
    <row r="2676" spans="1:4">
      <c r="A2676" s="32">
        <v>16.027675891963987</v>
      </c>
      <c r="B2676" s="32">
        <v>3.2304801083193526</v>
      </c>
      <c r="C2676" s="32">
        <v>0</v>
      </c>
      <c r="D2676" s="32">
        <v>0</v>
      </c>
    </row>
    <row r="2677" spans="1:4">
      <c r="A2677" s="32">
        <v>16.030676892297432</v>
      </c>
      <c r="B2677" s="32">
        <v>3.2316279901658702</v>
      </c>
      <c r="C2677" s="32">
        <v>0</v>
      </c>
      <c r="D2677" s="32">
        <v>0</v>
      </c>
    </row>
    <row r="2678" spans="1:4">
      <c r="A2678" s="32">
        <v>16.033677892630877</v>
      </c>
      <c r="B2678" s="32">
        <v>3.232778093266421</v>
      </c>
      <c r="C2678" s="32">
        <v>0</v>
      </c>
      <c r="D2678" s="32">
        <v>0</v>
      </c>
    </row>
    <row r="2679" spans="1:4">
      <c r="A2679" s="32">
        <v>16.036678892964321</v>
      </c>
      <c r="B2679" s="32">
        <v>3.2339304107440574</v>
      </c>
      <c r="C2679" s="32">
        <v>0</v>
      </c>
      <c r="D2679" s="32">
        <v>0</v>
      </c>
    </row>
    <row r="2680" spans="1:4">
      <c r="A2680" s="32">
        <v>16.039679893297766</v>
      </c>
      <c r="B2680" s="32">
        <v>3.2350849357218321</v>
      </c>
      <c r="C2680" s="32">
        <v>0</v>
      </c>
      <c r="D2680" s="32">
        <v>0</v>
      </c>
    </row>
    <row r="2681" spans="1:4">
      <c r="A2681" s="32">
        <v>16.042680893631211</v>
      </c>
      <c r="B2681" s="32">
        <v>3.2362416613227971</v>
      </c>
      <c r="C2681" s="32">
        <v>0</v>
      </c>
      <c r="D2681" s="32">
        <v>0</v>
      </c>
    </row>
    <row r="2682" spans="1:4">
      <c r="A2682" s="32">
        <v>16.045681893964655</v>
      </c>
      <c r="B2682" s="32">
        <v>3.2374005806700055</v>
      </c>
      <c r="C2682" s="32">
        <v>0</v>
      </c>
      <c r="D2682" s="32">
        <v>0</v>
      </c>
    </row>
    <row r="2683" spans="1:4">
      <c r="A2683" s="32">
        <v>16.0486828942981</v>
      </c>
      <c r="B2683" s="32">
        <v>3.2385616868865097</v>
      </c>
      <c r="C2683" s="32">
        <v>0</v>
      </c>
      <c r="D2683" s="32">
        <v>0</v>
      </c>
    </row>
    <row r="2684" spans="1:4">
      <c r="A2684" s="32">
        <v>16.051683894631545</v>
      </c>
      <c r="B2684" s="32">
        <v>3.2397249730953623</v>
      </c>
      <c r="C2684" s="32">
        <v>0</v>
      </c>
      <c r="D2684" s="32">
        <v>0</v>
      </c>
    </row>
    <row r="2685" spans="1:4">
      <c r="A2685" s="32">
        <v>16.054684894964989</v>
      </c>
      <c r="B2685" s="32">
        <v>3.2408904324196155</v>
      </c>
      <c r="C2685" s="32">
        <v>0</v>
      </c>
      <c r="D2685" s="32">
        <v>0</v>
      </c>
    </row>
    <row r="2686" spans="1:4">
      <c r="A2686" s="32">
        <v>16.057685895298434</v>
      </c>
      <c r="B2686" s="32">
        <v>3.2420580579823226</v>
      </c>
      <c r="C2686" s="32">
        <v>0</v>
      </c>
      <c r="D2686" s="32">
        <v>0</v>
      </c>
    </row>
    <row r="2687" spans="1:4">
      <c r="A2687" s="32">
        <v>16.060686895631878</v>
      </c>
      <c r="B2687" s="32">
        <v>3.2432278429065349</v>
      </c>
      <c r="C2687" s="32">
        <v>0</v>
      </c>
      <c r="D2687" s="32">
        <v>0</v>
      </c>
    </row>
    <row r="2688" spans="1:4">
      <c r="A2688" s="32">
        <v>16.063687895965323</v>
      </c>
      <c r="B2688" s="32">
        <v>3.2443997803153057</v>
      </c>
      <c r="C2688" s="32">
        <v>0</v>
      </c>
      <c r="D2688" s="32">
        <v>0</v>
      </c>
    </row>
    <row r="2689" spans="1:4">
      <c r="A2689" s="32">
        <v>16.066688896298768</v>
      </c>
      <c r="B2689" s="32">
        <v>3.2455738633316877</v>
      </c>
      <c r="C2689" s="32">
        <v>0</v>
      </c>
      <c r="D2689" s="32">
        <v>0</v>
      </c>
    </row>
    <row r="2690" spans="1:4">
      <c r="A2690" s="32">
        <v>16.069689896632212</v>
      </c>
      <c r="B2690" s="32">
        <v>3.246750085078733</v>
      </c>
      <c r="C2690" s="32">
        <v>0</v>
      </c>
      <c r="D2690" s="32">
        <v>0</v>
      </c>
    </row>
    <row r="2691" spans="1:4">
      <c r="A2691" s="32">
        <v>16.072690896965653</v>
      </c>
      <c r="B2691" s="32">
        <v>3.2479284386794931</v>
      </c>
      <c r="C2691" s="32">
        <v>0</v>
      </c>
      <c r="D2691" s="32">
        <v>0</v>
      </c>
    </row>
    <row r="2692" spans="1:4">
      <c r="A2692" s="32">
        <v>16.075691897299098</v>
      </c>
      <c r="B2692" s="32">
        <v>3.2491089172570229</v>
      </c>
      <c r="C2692" s="32">
        <v>0</v>
      </c>
      <c r="D2692" s="32">
        <v>0</v>
      </c>
    </row>
    <row r="2693" spans="1:4">
      <c r="A2693" s="32">
        <v>16.078692897632543</v>
      </c>
      <c r="B2693" s="32">
        <v>3.250291513934374</v>
      </c>
      <c r="C2693" s="32">
        <v>0</v>
      </c>
      <c r="D2693" s="32">
        <v>0</v>
      </c>
    </row>
    <row r="2694" spans="1:4">
      <c r="A2694" s="32">
        <v>16.081693897965987</v>
      </c>
      <c r="B2694" s="32">
        <v>3.2514762218345985</v>
      </c>
      <c r="C2694" s="32">
        <v>0</v>
      </c>
      <c r="D2694" s="32">
        <v>0</v>
      </c>
    </row>
    <row r="2695" spans="1:4">
      <c r="A2695" s="32">
        <v>16.084694898299432</v>
      </c>
      <c r="B2695" s="32">
        <v>3.252663034080749</v>
      </c>
      <c r="C2695" s="32">
        <v>0</v>
      </c>
      <c r="D2695" s="32">
        <v>0</v>
      </c>
    </row>
    <row r="2696" spans="1:4">
      <c r="A2696" s="32">
        <v>16.087695898632877</v>
      </c>
      <c r="B2696" s="32">
        <v>3.2538519437958784</v>
      </c>
      <c r="C2696" s="32">
        <v>0</v>
      </c>
      <c r="D2696" s="32">
        <v>0</v>
      </c>
    </row>
    <row r="2697" spans="1:4">
      <c r="A2697" s="32">
        <v>16.090696898966321</v>
      </c>
      <c r="B2697" s="32">
        <v>3.2550429441030388</v>
      </c>
      <c r="C2697" s="32">
        <v>0</v>
      </c>
      <c r="D2697" s="32">
        <v>0</v>
      </c>
    </row>
    <row r="2698" spans="1:4">
      <c r="A2698" s="32">
        <v>16.093697899299766</v>
      </c>
      <c r="B2698" s="32">
        <v>3.2562360281252829</v>
      </c>
      <c r="C2698" s="32">
        <v>0</v>
      </c>
      <c r="D2698" s="32">
        <v>0</v>
      </c>
    </row>
    <row r="2699" spans="1:4">
      <c r="A2699" s="32">
        <v>16.096698899633211</v>
      </c>
      <c r="B2699" s="32">
        <v>3.2574311889856631</v>
      </c>
      <c r="C2699" s="32">
        <v>0</v>
      </c>
      <c r="D2699" s="32">
        <v>0</v>
      </c>
    </row>
    <row r="2700" spans="1:4">
      <c r="A2700" s="32">
        <v>16.099699899966655</v>
      </c>
      <c r="B2700" s="32">
        <v>3.2586284198072319</v>
      </c>
      <c r="C2700" s="32">
        <v>0</v>
      </c>
      <c r="D2700" s="32">
        <v>0</v>
      </c>
    </row>
    <row r="2701" spans="1:4">
      <c r="A2701" s="32">
        <v>16.1027009003001</v>
      </c>
      <c r="B2701" s="32">
        <v>3.2598277137130425</v>
      </c>
      <c r="C2701" s="32">
        <v>0</v>
      </c>
      <c r="D2701" s="32">
        <v>0</v>
      </c>
    </row>
    <row r="2702" spans="1:4">
      <c r="A2702" s="32">
        <v>16.105701900633544</v>
      </c>
      <c r="B2702" s="32">
        <v>3.2610290638261468</v>
      </c>
      <c r="C2702" s="32">
        <v>0</v>
      </c>
      <c r="D2702" s="32">
        <v>0</v>
      </c>
    </row>
    <row r="2703" spans="1:4">
      <c r="A2703" s="32">
        <v>16.108702900966989</v>
      </c>
      <c r="B2703" s="32">
        <v>3.2622324632695974</v>
      </c>
      <c r="C2703" s="32">
        <v>0</v>
      </c>
      <c r="D2703" s="32">
        <v>0</v>
      </c>
    </row>
    <row r="2704" spans="1:4">
      <c r="A2704" s="32">
        <v>16.111703901300434</v>
      </c>
      <c r="B2704" s="32">
        <v>3.2634379051664468</v>
      </c>
      <c r="C2704" s="32">
        <v>0</v>
      </c>
      <c r="D2704" s="32">
        <v>0</v>
      </c>
    </row>
    <row r="2705" spans="1:4">
      <c r="A2705" s="32">
        <v>16.114704901633878</v>
      </c>
      <c r="B2705" s="32">
        <v>3.2646453826397472</v>
      </c>
      <c r="C2705" s="32">
        <v>0</v>
      </c>
      <c r="D2705" s="32">
        <v>0</v>
      </c>
    </row>
    <row r="2706" spans="1:4">
      <c r="A2706" s="32">
        <v>16.117705901967323</v>
      </c>
      <c r="B2706" s="32">
        <v>3.265854888812552</v>
      </c>
      <c r="C2706" s="32">
        <v>0</v>
      </c>
      <c r="D2706" s="32">
        <v>0</v>
      </c>
    </row>
    <row r="2707" spans="1:4">
      <c r="A2707" s="32">
        <v>16.120706902300768</v>
      </c>
      <c r="B2707" s="32">
        <v>3.2670664168079133</v>
      </c>
      <c r="C2707" s="32">
        <v>0</v>
      </c>
      <c r="D2707" s="32">
        <v>0</v>
      </c>
    </row>
    <row r="2708" spans="1:4">
      <c r="A2708" s="32">
        <v>16.123707902634212</v>
      </c>
      <c r="B2708" s="32">
        <v>3.2682799597488836</v>
      </c>
      <c r="C2708" s="32">
        <v>0</v>
      </c>
      <c r="D2708" s="32">
        <v>0</v>
      </c>
    </row>
    <row r="2709" spans="1:4">
      <c r="A2709" s="32">
        <v>16.126708902967657</v>
      </c>
      <c r="B2709" s="32">
        <v>3.2694955107585151</v>
      </c>
      <c r="C2709" s="32">
        <v>0</v>
      </c>
      <c r="D2709" s="32">
        <v>0</v>
      </c>
    </row>
    <row r="2710" spans="1:4">
      <c r="A2710" s="32">
        <v>16.129709903301102</v>
      </c>
      <c r="B2710" s="32">
        <v>3.2707130629598611</v>
      </c>
      <c r="C2710" s="32">
        <v>0</v>
      </c>
      <c r="D2710" s="32">
        <v>0</v>
      </c>
    </row>
    <row r="2711" spans="1:4">
      <c r="A2711" s="32">
        <v>16.132710903634546</v>
      </c>
      <c r="B2711" s="32">
        <v>3.2719326094759733</v>
      </c>
      <c r="C2711" s="32">
        <v>0</v>
      </c>
      <c r="D2711" s="32">
        <v>0</v>
      </c>
    </row>
    <row r="2712" spans="1:4">
      <c r="A2712" s="32">
        <v>16.135711903967991</v>
      </c>
      <c r="B2712" s="32">
        <v>3.2731541434299047</v>
      </c>
      <c r="C2712" s="32">
        <v>0</v>
      </c>
      <c r="D2712" s="32">
        <v>0</v>
      </c>
    </row>
    <row r="2713" spans="1:4">
      <c r="A2713" s="32">
        <v>16.138712904301435</v>
      </c>
      <c r="B2713" s="32">
        <v>3.2743776579447075</v>
      </c>
      <c r="C2713" s="32">
        <v>0</v>
      </c>
      <c r="D2713" s="32">
        <v>0</v>
      </c>
    </row>
    <row r="2714" spans="1:4">
      <c r="A2714" s="32">
        <v>16.141713904634877</v>
      </c>
      <c r="B2714" s="32">
        <v>3.2756031461434336</v>
      </c>
      <c r="C2714" s="32">
        <v>0</v>
      </c>
      <c r="D2714" s="32">
        <v>0</v>
      </c>
    </row>
    <row r="2715" spans="1:4">
      <c r="A2715" s="32">
        <v>16.144714904968321</v>
      </c>
      <c r="B2715" s="32">
        <v>3.2768306011491375</v>
      </c>
      <c r="C2715" s="32">
        <v>0</v>
      </c>
      <c r="D2715" s="32">
        <v>0</v>
      </c>
    </row>
    <row r="2716" spans="1:4">
      <c r="A2716" s="32">
        <v>16.147715905301766</v>
      </c>
      <c r="B2716" s="32">
        <v>3.2780600160848703</v>
      </c>
      <c r="C2716" s="32">
        <v>0</v>
      </c>
      <c r="D2716" s="32">
        <v>0</v>
      </c>
    </row>
    <row r="2717" spans="1:4">
      <c r="A2717" s="32">
        <v>16.15071690563521</v>
      </c>
      <c r="B2717" s="32">
        <v>3.279291384073685</v>
      </c>
      <c r="C2717" s="32">
        <v>0</v>
      </c>
      <c r="D2717" s="32">
        <v>0</v>
      </c>
    </row>
    <row r="2718" spans="1:4">
      <c r="A2718" s="32">
        <v>16.153717905968655</v>
      </c>
      <c r="B2718" s="32">
        <v>3.2805246982386342</v>
      </c>
      <c r="C2718" s="32">
        <v>0</v>
      </c>
      <c r="D2718" s="32">
        <v>0</v>
      </c>
    </row>
    <row r="2719" spans="1:4">
      <c r="A2719" s="32">
        <v>16.1567189063021</v>
      </c>
      <c r="B2719" s="32">
        <v>3.2817599517027705</v>
      </c>
      <c r="C2719" s="32">
        <v>0</v>
      </c>
      <c r="D2719" s="32">
        <v>0</v>
      </c>
    </row>
    <row r="2720" spans="1:4">
      <c r="A2720" s="32">
        <v>16.159719906635544</v>
      </c>
      <c r="B2720" s="32">
        <v>3.2829971375891458</v>
      </c>
      <c r="C2720" s="32">
        <v>0</v>
      </c>
      <c r="D2720" s="32">
        <v>0</v>
      </c>
    </row>
    <row r="2721" spans="1:4">
      <c r="A2721" s="32">
        <v>16.162720906968989</v>
      </c>
      <c r="B2721" s="32">
        <v>3.2842362490208128</v>
      </c>
      <c r="C2721" s="32">
        <v>0</v>
      </c>
      <c r="D2721" s="32">
        <v>0</v>
      </c>
    </row>
    <row r="2722" spans="1:4">
      <c r="A2722" s="32">
        <v>16.165721907302434</v>
      </c>
      <c r="B2722" s="32">
        <v>3.2854772791208244</v>
      </c>
      <c r="C2722" s="32">
        <v>0</v>
      </c>
      <c r="D2722" s="32">
        <v>0</v>
      </c>
    </row>
    <row r="2723" spans="1:4">
      <c r="A2723" s="32">
        <v>16.168722907635878</v>
      </c>
      <c r="B2723" s="32">
        <v>3.2867202210122328</v>
      </c>
      <c r="C2723" s="32">
        <v>0</v>
      </c>
      <c r="D2723" s="32">
        <v>0</v>
      </c>
    </row>
    <row r="2724" spans="1:4">
      <c r="A2724" s="32">
        <v>16.171723907969323</v>
      </c>
      <c r="B2724" s="32">
        <v>3.2879650678180905</v>
      </c>
      <c r="C2724" s="32">
        <v>0</v>
      </c>
      <c r="D2724" s="32">
        <v>0</v>
      </c>
    </row>
    <row r="2725" spans="1:4">
      <c r="A2725" s="32">
        <v>16.174724908302768</v>
      </c>
      <c r="B2725" s="32">
        <v>3.2892118126614505</v>
      </c>
      <c r="C2725" s="32">
        <v>0</v>
      </c>
      <c r="D2725" s="32">
        <v>0</v>
      </c>
    </row>
    <row r="2726" spans="1:4">
      <c r="A2726" s="32">
        <v>16.177725908636212</v>
      </c>
      <c r="B2726" s="32">
        <v>3.2904604486653648</v>
      </c>
      <c r="C2726" s="32">
        <v>0</v>
      </c>
      <c r="D2726" s="32">
        <v>0</v>
      </c>
    </row>
    <row r="2727" spans="1:4">
      <c r="A2727" s="32">
        <v>16.180726908969657</v>
      </c>
      <c r="B2727" s="32">
        <v>3.2917109689528865</v>
      </c>
      <c r="C2727" s="32">
        <v>0</v>
      </c>
      <c r="D2727" s="32">
        <v>0</v>
      </c>
    </row>
    <row r="2728" spans="1:4">
      <c r="A2728" s="32">
        <v>16.183727909303101</v>
      </c>
      <c r="B2728" s="32">
        <v>3.2929633666470672</v>
      </c>
      <c r="C2728" s="32">
        <v>0</v>
      </c>
      <c r="D2728" s="32">
        <v>0</v>
      </c>
    </row>
    <row r="2729" spans="1:4">
      <c r="A2729" s="32">
        <v>16.186728909636546</v>
      </c>
      <c r="B2729" s="32">
        <v>3.2942176348709604</v>
      </c>
      <c r="C2729" s="32">
        <v>0</v>
      </c>
      <c r="D2729" s="32">
        <v>0</v>
      </c>
    </row>
    <row r="2730" spans="1:4">
      <c r="A2730" s="32">
        <v>16.189729909969991</v>
      </c>
      <c r="B2730" s="32">
        <v>3.2954737667476182</v>
      </c>
      <c r="C2730" s="32">
        <v>0</v>
      </c>
      <c r="D2730" s="32">
        <v>0</v>
      </c>
    </row>
    <row r="2731" spans="1:4">
      <c r="A2731" s="32">
        <v>16.192730910303435</v>
      </c>
      <c r="B2731" s="32">
        <v>3.296731755400093</v>
      </c>
      <c r="C2731" s="32">
        <v>0</v>
      </c>
      <c r="D2731" s="32">
        <v>0</v>
      </c>
    </row>
    <row r="2732" spans="1:4">
      <c r="A2732" s="32">
        <v>16.19573191063688</v>
      </c>
      <c r="B2732" s="32">
        <v>3.2979915939514375</v>
      </c>
      <c r="C2732" s="32">
        <v>0</v>
      </c>
      <c r="D2732" s="32">
        <v>0</v>
      </c>
    </row>
    <row r="2733" spans="1:4">
      <c r="A2733" s="32">
        <v>16.198732910970325</v>
      </c>
      <c r="B2733" s="32">
        <v>3.2992532755247046</v>
      </c>
      <c r="C2733" s="32">
        <v>0</v>
      </c>
      <c r="D2733" s="32">
        <v>0</v>
      </c>
    </row>
    <row r="2734" spans="1:4">
      <c r="A2734" s="32">
        <v>16.201733911303769</v>
      </c>
      <c r="B2734" s="32">
        <v>3.300516793242946</v>
      </c>
      <c r="C2734" s="32">
        <v>0</v>
      </c>
      <c r="D2734" s="32">
        <v>0</v>
      </c>
    </row>
    <row r="2735" spans="1:4">
      <c r="A2735" s="32">
        <v>16.204734911637214</v>
      </c>
      <c r="B2735" s="32">
        <v>3.3017821402292147</v>
      </c>
      <c r="C2735" s="32">
        <v>0</v>
      </c>
      <c r="D2735" s="32">
        <v>0</v>
      </c>
    </row>
    <row r="2736" spans="1:4">
      <c r="A2736" s="32">
        <v>16.207735911970659</v>
      </c>
      <c r="B2736" s="32">
        <v>3.3030493096065632</v>
      </c>
      <c r="C2736" s="32">
        <v>0</v>
      </c>
      <c r="D2736" s="32">
        <v>0</v>
      </c>
    </row>
    <row r="2737" spans="1:4">
      <c r="A2737" s="32">
        <v>16.2107369123041</v>
      </c>
      <c r="B2737" s="32">
        <v>3.3043182944980427</v>
      </c>
      <c r="C2737" s="32">
        <v>0</v>
      </c>
      <c r="D2737" s="32">
        <v>0</v>
      </c>
    </row>
    <row r="2738" spans="1:4">
      <c r="A2738" s="32">
        <v>16.213737912637544</v>
      </c>
      <c r="B2738" s="32">
        <v>3.3055890880267085</v>
      </c>
      <c r="C2738" s="32">
        <v>0</v>
      </c>
      <c r="D2738" s="32">
        <v>0</v>
      </c>
    </row>
    <row r="2739" spans="1:4">
      <c r="A2739" s="32">
        <v>16.216738912970989</v>
      </c>
      <c r="B2739" s="32">
        <v>3.3068616833156117</v>
      </c>
      <c r="C2739" s="32">
        <v>0</v>
      </c>
      <c r="D2739" s="32">
        <v>0</v>
      </c>
    </row>
    <row r="2740" spans="1:4">
      <c r="A2740" s="32">
        <v>16.219739913304434</v>
      </c>
      <c r="B2740" s="32">
        <v>3.3081360734878049</v>
      </c>
      <c r="C2740" s="32">
        <v>0</v>
      </c>
      <c r="D2740" s="32">
        <v>0</v>
      </c>
    </row>
    <row r="2741" spans="1:4">
      <c r="A2741" s="32">
        <v>16.222740913637878</v>
      </c>
      <c r="B2741" s="32">
        <v>3.3094122516663402</v>
      </c>
      <c r="C2741" s="32">
        <v>0</v>
      </c>
      <c r="D2741" s="32">
        <v>0</v>
      </c>
    </row>
    <row r="2742" spans="1:4">
      <c r="A2742" s="32">
        <v>16.225741913971323</v>
      </c>
      <c r="B2742" s="32">
        <v>3.3106902109742706</v>
      </c>
      <c r="C2742" s="32">
        <v>0</v>
      </c>
      <c r="D2742" s="32">
        <v>0</v>
      </c>
    </row>
    <row r="2743" spans="1:4">
      <c r="A2743" s="32">
        <v>16.228742914304767</v>
      </c>
      <c r="B2743" s="32">
        <v>3.3119699445346487</v>
      </c>
      <c r="C2743" s="32">
        <v>0</v>
      </c>
      <c r="D2743" s="32">
        <v>0</v>
      </c>
    </row>
    <row r="2744" spans="1:4">
      <c r="A2744" s="32">
        <v>16.231743914638212</v>
      </c>
      <c r="B2744" s="32">
        <v>3.3132514454705269</v>
      </c>
      <c r="C2744" s="32">
        <v>0</v>
      </c>
      <c r="D2744" s="32">
        <v>0</v>
      </c>
    </row>
    <row r="2745" spans="1:4">
      <c r="A2745" s="32">
        <v>16.234744914971657</v>
      </c>
      <c r="B2745" s="32">
        <v>3.3145347069049573</v>
      </c>
      <c r="C2745" s="32">
        <v>0</v>
      </c>
      <c r="D2745" s="32">
        <v>0</v>
      </c>
    </row>
    <row r="2746" spans="1:4">
      <c r="A2746" s="32">
        <v>16.237745915305101</v>
      </c>
      <c r="B2746" s="32">
        <v>3.3158197219609931</v>
      </c>
      <c r="C2746" s="32">
        <v>0</v>
      </c>
      <c r="D2746" s="32">
        <v>0</v>
      </c>
    </row>
    <row r="2747" spans="1:4">
      <c r="A2747" s="32">
        <v>16.240746915638546</v>
      </c>
      <c r="B2747" s="32">
        <v>3.3171064837616866</v>
      </c>
      <c r="C2747" s="32">
        <v>0</v>
      </c>
      <c r="D2747" s="32">
        <v>0</v>
      </c>
    </row>
    <row r="2748" spans="1:4">
      <c r="A2748" s="32">
        <v>16.243747915971991</v>
      </c>
      <c r="B2748" s="32">
        <v>3.31839498543009</v>
      </c>
      <c r="C2748" s="32">
        <v>0</v>
      </c>
      <c r="D2748" s="32">
        <v>0</v>
      </c>
    </row>
    <row r="2749" spans="1:4">
      <c r="A2749" s="32">
        <v>16.246748916305435</v>
      </c>
      <c r="B2749" s="32">
        <v>3.3196852200892559</v>
      </c>
      <c r="C2749" s="32">
        <v>0</v>
      </c>
      <c r="D2749" s="32">
        <v>0</v>
      </c>
    </row>
    <row r="2750" spans="1:4">
      <c r="A2750" s="32">
        <v>16.24974991663888</v>
      </c>
      <c r="B2750" s="32">
        <v>3.3209771808622373</v>
      </c>
      <c r="C2750" s="32">
        <v>0</v>
      </c>
      <c r="D2750" s="32">
        <v>0</v>
      </c>
    </row>
    <row r="2751" spans="1:4">
      <c r="A2751" s="32">
        <v>16.252750916972325</v>
      </c>
      <c r="B2751" s="32">
        <v>3.3222708608720866</v>
      </c>
      <c r="C2751" s="32">
        <v>0</v>
      </c>
      <c r="D2751" s="32">
        <v>0</v>
      </c>
    </row>
    <row r="2752" spans="1:4">
      <c r="A2752" s="32">
        <v>16.255751917305769</v>
      </c>
      <c r="B2752" s="32">
        <v>3.323566253241856</v>
      </c>
      <c r="C2752" s="32">
        <v>0</v>
      </c>
      <c r="D2752" s="32">
        <v>0</v>
      </c>
    </row>
    <row r="2753" spans="1:4">
      <c r="A2753" s="32">
        <v>16.258752917639214</v>
      </c>
      <c r="B2753" s="32">
        <v>3.324863351094598</v>
      </c>
      <c r="C2753" s="32">
        <v>0</v>
      </c>
      <c r="D2753" s="32">
        <v>0</v>
      </c>
    </row>
    <row r="2754" spans="1:4">
      <c r="A2754" s="32">
        <v>16.261753917972658</v>
      </c>
      <c r="B2754" s="32">
        <v>3.3261621475533651</v>
      </c>
      <c r="C2754" s="32">
        <v>0</v>
      </c>
      <c r="D2754" s="32">
        <v>0</v>
      </c>
    </row>
    <row r="2755" spans="1:4">
      <c r="A2755" s="32">
        <v>16.264754918306103</v>
      </c>
      <c r="B2755" s="32">
        <v>3.3274626357412105</v>
      </c>
      <c r="C2755" s="32">
        <v>0</v>
      </c>
      <c r="D2755" s="32">
        <v>0</v>
      </c>
    </row>
    <row r="2756" spans="1:4">
      <c r="A2756" s="32">
        <v>16.267755918639548</v>
      </c>
      <c r="B2756" s="32">
        <v>3.3287648087811865</v>
      </c>
      <c r="C2756" s="32">
        <v>0</v>
      </c>
      <c r="D2756" s="32">
        <v>0</v>
      </c>
    </row>
    <row r="2757" spans="1:4">
      <c r="A2757" s="32">
        <v>16.270756918972992</v>
      </c>
      <c r="B2757" s="32">
        <v>3.3300686597963449</v>
      </c>
      <c r="C2757" s="32">
        <v>0</v>
      </c>
      <c r="D2757" s="32">
        <v>0</v>
      </c>
    </row>
    <row r="2758" spans="1:4">
      <c r="A2758" s="32">
        <v>16.273757919306437</v>
      </c>
      <c r="B2758" s="32">
        <v>3.3313741819097391</v>
      </c>
      <c r="C2758" s="32">
        <v>0</v>
      </c>
      <c r="D2758" s="32">
        <v>0</v>
      </c>
    </row>
    <row r="2759" spans="1:4">
      <c r="A2759" s="32">
        <v>16.276758919639882</v>
      </c>
      <c r="B2759" s="32">
        <v>3.3326813682444212</v>
      </c>
      <c r="C2759" s="32">
        <v>0</v>
      </c>
      <c r="D2759" s="32">
        <v>0</v>
      </c>
    </row>
    <row r="2760" spans="1:4">
      <c r="A2760" s="32">
        <v>16.279759919973323</v>
      </c>
      <c r="B2760" s="32">
        <v>3.3339902119234419</v>
      </c>
      <c r="C2760" s="32">
        <v>0</v>
      </c>
      <c r="D2760" s="32">
        <v>0</v>
      </c>
    </row>
    <row r="2761" spans="1:4">
      <c r="A2761" s="32">
        <v>16.282760920306767</v>
      </c>
      <c r="B2761" s="32">
        <v>3.3353007060698574</v>
      </c>
      <c r="C2761" s="32">
        <v>0</v>
      </c>
      <c r="D2761" s="32">
        <v>0</v>
      </c>
    </row>
    <row r="2762" spans="1:4">
      <c r="A2762" s="32">
        <v>16.285761920640212</v>
      </c>
      <c r="B2762" s="32">
        <v>3.3366128438067184</v>
      </c>
      <c r="C2762" s="32">
        <v>0</v>
      </c>
      <c r="D2762" s="32">
        <v>0</v>
      </c>
    </row>
    <row r="2763" spans="1:4">
      <c r="A2763" s="32">
        <v>16.288762920973657</v>
      </c>
      <c r="B2763" s="32">
        <v>3.3379266182570779</v>
      </c>
      <c r="C2763" s="32">
        <v>0</v>
      </c>
      <c r="D2763" s="32">
        <v>0</v>
      </c>
    </row>
    <row r="2764" spans="1:4">
      <c r="A2764" s="32">
        <v>16.291763921307101</v>
      </c>
      <c r="B2764" s="32">
        <v>3.3392420225439876</v>
      </c>
      <c r="C2764" s="32">
        <v>0</v>
      </c>
      <c r="D2764" s="32">
        <v>0</v>
      </c>
    </row>
    <row r="2765" spans="1:4">
      <c r="A2765" s="32">
        <v>16.294764921640546</v>
      </c>
      <c r="B2765" s="32">
        <v>3.3405590497905004</v>
      </c>
      <c r="C2765" s="32">
        <v>0</v>
      </c>
      <c r="D2765" s="32">
        <v>0</v>
      </c>
    </row>
    <row r="2766" spans="1:4">
      <c r="A2766" s="32">
        <v>16.297765921973991</v>
      </c>
      <c r="B2766" s="32">
        <v>3.341877693119669</v>
      </c>
      <c r="C2766" s="32">
        <v>0</v>
      </c>
      <c r="D2766" s="32">
        <v>0</v>
      </c>
    </row>
    <row r="2767" spans="1:4">
      <c r="A2767" s="32">
        <v>16.300766922307435</v>
      </c>
      <c r="B2767" s="32">
        <v>3.3431979456545458</v>
      </c>
      <c r="C2767" s="32">
        <v>0</v>
      </c>
      <c r="D2767" s="32">
        <v>0</v>
      </c>
    </row>
    <row r="2768" spans="1:4">
      <c r="A2768" s="32">
        <v>16.30376792264088</v>
      </c>
      <c r="B2768" s="32">
        <v>3.3445198005181833</v>
      </c>
      <c r="C2768" s="32">
        <v>0</v>
      </c>
      <c r="D2768" s="32">
        <v>0</v>
      </c>
    </row>
    <row r="2769" spans="1:4">
      <c r="A2769" s="32">
        <v>16.306768922974324</v>
      </c>
      <c r="B2769" s="32">
        <v>3.3458432508336342</v>
      </c>
      <c r="C2769" s="32">
        <v>0</v>
      </c>
      <c r="D2769" s="32">
        <v>0</v>
      </c>
    </row>
    <row r="2770" spans="1:4">
      <c r="A2770" s="32">
        <v>16.309769923307769</v>
      </c>
      <c r="B2770" s="32">
        <v>3.347168289723951</v>
      </c>
      <c r="C2770" s="32">
        <v>0</v>
      </c>
      <c r="D2770" s="32">
        <v>0</v>
      </c>
    </row>
    <row r="2771" spans="1:4">
      <c r="A2771" s="32">
        <v>16.312770923641214</v>
      </c>
      <c r="B2771" s="32">
        <v>3.3484949103121857</v>
      </c>
      <c r="C2771" s="32">
        <v>0</v>
      </c>
      <c r="D2771" s="32">
        <v>0</v>
      </c>
    </row>
    <row r="2772" spans="1:4">
      <c r="A2772" s="32">
        <v>16.315771923974658</v>
      </c>
      <c r="B2772" s="32">
        <v>3.3498231057213914</v>
      </c>
      <c r="C2772" s="32">
        <v>0</v>
      </c>
      <c r="D2772" s="32">
        <v>0</v>
      </c>
    </row>
    <row r="2773" spans="1:4">
      <c r="A2773" s="32">
        <v>16.318772924308103</v>
      </c>
      <c r="B2773" s="32">
        <v>3.3511528690746206</v>
      </c>
      <c r="C2773" s="32">
        <v>0</v>
      </c>
      <c r="D2773" s="32">
        <v>0</v>
      </c>
    </row>
    <row r="2774" spans="1:4">
      <c r="A2774" s="32">
        <v>16.321773924641548</v>
      </c>
      <c r="B2774" s="32">
        <v>3.3524841934949254</v>
      </c>
      <c r="C2774" s="32">
        <v>0</v>
      </c>
      <c r="D2774" s="32">
        <v>0</v>
      </c>
    </row>
    <row r="2775" spans="1:4">
      <c r="A2775" s="32">
        <v>16.324774924974992</v>
      </c>
      <c r="B2775" s="32">
        <v>3.3538170721053593</v>
      </c>
      <c r="C2775" s="32">
        <v>0</v>
      </c>
      <c r="D2775" s="32">
        <v>0</v>
      </c>
    </row>
    <row r="2776" spans="1:4">
      <c r="A2776" s="32">
        <v>16.327775925308437</v>
      </c>
      <c r="B2776" s="32">
        <v>3.3551514980289734</v>
      </c>
      <c r="C2776" s="32">
        <v>0</v>
      </c>
      <c r="D2776" s="32">
        <v>0</v>
      </c>
    </row>
    <row r="2777" spans="1:4">
      <c r="A2777" s="32">
        <v>16.330776925641882</v>
      </c>
      <c r="B2777" s="32">
        <v>3.3564874643888216</v>
      </c>
      <c r="C2777" s="32">
        <v>0</v>
      </c>
      <c r="D2777" s="32">
        <v>0</v>
      </c>
    </row>
    <row r="2778" spans="1:4">
      <c r="A2778" s="32">
        <v>16.333777925975326</v>
      </c>
      <c r="B2778" s="32">
        <v>3.3578249643079552</v>
      </c>
      <c r="C2778" s="32">
        <v>0</v>
      </c>
      <c r="D2778" s="32">
        <v>0</v>
      </c>
    </row>
    <row r="2779" spans="1:4">
      <c r="A2779" s="32">
        <v>16.336778926308771</v>
      </c>
      <c r="B2779" s="32">
        <v>3.359163990909428</v>
      </c>
      <c r="C2779" s="32">
        <v>0</v>
      </c>
      <c r="D2779" s="32">
        <v>0</v>
      </c>
    </row>
    <row r="2780" spans="1:4">
      <c r="A2780" s="32">
        <v>16.339779926642215</v>
      </c>
      <c r="B2780" s="32">
        <v>3.3605045373162916</v>
      </c>
      <c r="C2780" s="32">
        <v>0</v>
      </c>
      <c r="D2780" s="32">
        <v>0</v>
      </c>
    </row>
    <row r="2781" spans="1:4">
      <c r="A2781" s="32">
        <v>16.34278092697566</v>
      </c>
      <c r="B2781" s="32">
        <v>3.3618465966515987</v>
      </c>
      <c r="C2781" s="32">
        <v>0</v>
      </c>
      <c r="D2781" s="32">
        <v>0</v>
      </c>
    </row>
    <row r="2782" spans="1:4">
      <c r="A2782" s="32">
        <v>16.345781927309105</v>
      </c>
      <c r="B2782" s="32">
        <v>3.3631901620384017</v>
      </c>
      <c r="C2782" s="32">
        <v>0</v>
      </c>
      <c r="D2782" s="32">
        <v>0</v>
      </c>
    </row>
    <row r="2783" spans="1:4">
      <c r="A2783" s="32">
        <v>16.348782927642546</v>
      </c>
      <c r="B2783" s="32">
        <v>3.3645352265997523</v>
      </c>
      <c r="C2783" s="32">
        <v>0</v>
      </c>
      <c r="D2783" s="32">
        <v>0</v>
      </c>
    </row>
    <row r="2784" spans="1:4">
      <c r="A2784" s="32">
        <v>16.35178392797599</v>
      </c>
      <c r="B2784" s="32">
        <v>3.3658817834587054</v>
      </c>
      <c r="C2784" s="32">
        <v>0</v>
      </c>
      <c r="D2784" s="32">
        <v>0</v>
      </c>
    </row>
    <row r="2785" spans="1:4">
      <c r="A2785" s="32">
        <v>16.354784928309435</v>
      </c>
      <c r="B2785" s="32">
        <v>3.3672298257383124</v>
      </c>
      <c r="C2785" s="32">
        <v>0</v>
      </c>
      <c r="D2785" s="32">
        <v>0</v>
      </c>
    </row>
    <row r="2786" spans="1:4">
      <c r="A2786" s="32">
        <v>16.35778592864288</v>
      </c>
      <c r="B2786" s="32">
        <v>3.3685793465616256</v>
      </c>
      <c r="C2786" s="32">
        <v>0</v>
      </c>
      <c r="D2786" s="32">
        <v>0</v>
      </c>
    </row>
    <row r="2787" spans="1:4">
      <c r="A2787" s="32">
        <v>16.360786928976324</v>
      </c>
      <c r="B2787" s="32">
        <v>3.3699303390516975</v>
      </c>
      <c r="C2787" s="32">
        <v>0</v>
      </c>
      <c r="D2787" s="32">
        <v>0</v>
      </c>
    </row>
    <row r="2788" spans="1:4">
      <c r="A2788" s="32">
        <v>16.363787929309769</v>
      </c>
      <c r="B2788" s="32">
        <v>3.3712827963315806</v>
      </c>
      <c r="C2788" s="32">
        <v>0</v>
      </c>
      <c r="D2788" s="32">
        <v>0</v>
      </c>
    </row>
    <row r="2789" spans="1:4">
      <c r="A2789" s="32">
        <v>16.366788929643214</v>
      </c>
      <c r="B2789" s="32">
        <v>3.3726367115243279</v>
      </c>
      <c r="C2789" s="32">
        <v>0</v>
      </c>
      <c r="D2789" s="32">
        <v>0</v>
      </c>
    </row>
    <row r="2790" spans="1:4">
      <c r="A2790" s="32">
        <v>16.369789929976658</v>
      </c>
      <c r="B2790" s="32">
        <v>3.373992077752991</v>
      </c>
      <c r="C2790" s="32">
        <v>0</v>
      </c>
      <c r="D2790" s="32">
        <v>0</v>
      </c>
    </row>
    <row r="2791" spans="1:4">
      <c r="A2791" s="32">
        <v>16.372790930310103</v>
      </c>
      <c r="B2791" s="32">
        <v>3.3753488881406235</v>
      </c>
      <c r="C2791" s="32">
        <v>0</v>
      </c>
      <c r="D2791" s="32">
        <v>0</v>
      </c>
    </row>
    <row r="2792" spans="1:4">
      <c r="A2792" s="32">
        <v>16.375791930643548</v>
      </c>
      <c r="B2792" s="32">
        <v>3.3767071358102774</v>
      </c>
      <c r="C2792" s="32">
        <v>0</v>
      </c>
      <c r="D2792" s="32">
        <v>0</v>
      </c>
    </row>
    <row r="2793" spans="1:4">
      <c r="A2793" s="32">
        <v>16.378792930976992</v>
      </c>
      <c r="B2793" s="32">
        <v>3.3780668138850052</v>
      </c>
      <c r="C2793" s="32">
        <v>0</v>
      </c>
      <c r="D2793" s="32">
        <v>0</v>
      </c>
    </row>
    <row r="2794" spans="1:4">
      <c r="A2794" s="32">
        <v>16.381793931310437</v>
      </c>
      <c r="B2794" s="32">
        <v>3.3794279154878595</v>
      </c>
      <c r="C2794" s="32">
        <v>0</v>
      </c>
      <c r="D2794" s="32">
        <v>0</v>
      </c>
    </row>
    <row r="2795" spans="1:4">
      <c r="A2795" s="32">
        <v>16.384794931643881</v>
      </c>
      <c r="B2795" s="32">
        <v>3.3807904337418924</v>
      </c>
      <c r="C2795" s="32">
        <v>0</v>
      </c>
      <c r="D2795" s="32">
        <v>0</v>
      </c>
    </row>
    <row r="2796" spans="1:4">
      <c r="A2796" s="32">
        <v>16.387795931977326</v>
      </c>
      <c r="B2796" s="32">
        <v>3.3821543617701573</v>
      </c>
      <c r="C2796" s="32">
        <v>0</v>
      </c>
      <c r="D2796" s="32">
        <v>0</v>
      </c>
    </row>
    <row r="2797" spans="1:4">
      <c r="A2797" s="32">
        <v>16.390796932310771</v>
      </c>
      <c r="B2797" s="32">
        <v>3.3835196926957063</v>
      </c>
      <c r="C2797" s="32">
        <v>0</v>
      </c>
      <c r="D2797" s="32">
        <v>0</v>
      </c>
    </row>
    <row r="2798" spans="1:4">
      <c r="A2798" s="32">
        <v>16.393797932644215</v>
      </c>
      <c r="B2798" s="32">
        <v>3.3848864196415915</v>
      </c>
      <c r="C2798" s="32">
        <v>0</v>
      </c>
      <c r="D2798" s="32">
        <v>0</v>
      </c>
    </row>
    <row r="2799" spans="1:4">
      <c r="A2799" s="32">
        <v>16.39679893297766</v>
      </c>
      <c r="B2799" s="32">
        <v>3.386254535730866</v>
      </c>
      <c r="C2799" s="32">
        <v>0</v>
      </c>
      <c r="D2799" s="32">
        <v>0</v>
      </c>
    </row>
    <row r="2800" spans="1:4">
      <c r="A2800" s="32">
        <v>16.399799933311105</v>
      </c>
      <c r="B2800" s="32">
        <v>3.3876240340865822</v>
      </c>
      <c r="C2800" s="32">
        <v>0</v>
      </c>
      <c r="D2800" s="32">
        <v>0</v>
      </c>
    </row>
    <row r="2801" spans="1:4">
      <c r="A2801" s="32">
        <v>16.402800933644549</v>
      </c>
      <c r="B2801" s="32">
        <v>3.3889949078317927</v>
      </c>
      <c r="C2801" s="32">
        <v>0</v>
      </c>
      <c r="D2801" s="32">
        <v>0</v>
      </c>
    </row>
    <row r="2802" spans="1:4">
      <c r="A2802" s="32">
        <v>16.405801933977994</v>
      </c>
      <c r="B2802" s="32">
        <v>3.39036715008955</v>
      </c>
      <c r="C2802" s="32">
        <v>0</v>
      </c>
      <c r="D2802" s="32">
        <v>0</v>
      </c>
    </row>
    <row r="2803" spans="1:4">
      <c r="A2803" s="32">
        <v>16.408802934311439</v>
      </c>
      <c r="B2803" s="32">
        <v>3.3917407539829063</v>
      </c>
      <c r="C2803" s="32">
        <v>0</v>
      </c>
      <c r="D2803" s="32">
        <v>0</v>
      </c>
    </row>
    <row r="2804" spans="1:4">
      <c r="A2804" s="32">
        <v>16.411803934644883</v>
      </c>
      <c r="B2804" s="32">
        <v>3.3931157126349145</v>
      </c>
      <c r="C2804" s="32">
        <v>0</v>
      </c>
      <c r="D2804" s="32">
        <v>0</v>
      </c>
    </row>
    <row r="2805" spans="1:4">
      <c r="A2805" s="32">
        <v>16.414804934978328</v>
      </c>
      <c r="B2805" s="32">
        <v>3.3944920191686272</v>
      </c>
      <c r="C2805" s="32">
        <v>0</v>
      </c>
      <c r="D2805" s="32">
        <v>0</v>
      </c>
    </row>
    <row r="2806" spans="1:4">
      <c r="A2806" s="32">
        <v>16.417805935311769</v>
      </c>
      <c r="B2806" s="32">
        <v>3.3958696667070947</v>
      </c>
      <c r="C2806" s="32">
        <v>0</v>
      </c>
      <c r="D2806" s="32">
        <v>0</v>
      </c>
    </row>
    <row r="2807" spans="1:4">
      <c r="A2807" s="32">
        <v>16.420806935645214</v>
      </c>
      <c r="B2807" s="32">
        <v>3.3972486483733735</v>
      </c>
      <c r="C2807" s="32">
        <v>0</v>
      </c>
      <c r="D2807" s="32">
        <v>0</v>
      </c>
    </row>
    <row r="2808" spans="1:4">
      <c r="A2808" s="32">
        <v>16.423807935978658</v>
      </c>
      <c r="B2808" s="32">
        <v>3.398628957290514</v>
      </c>
      <c r="C2808" s="32">
        <v>0</v>
      </c>
      <c r="D2808" s="32">
        <v>0</v>
      </c>
    </row>
    <row r="2809" spans="1:4">
      <c r="A2809" s="32">
        <v>16.426808936312103</v>
      </c>
      <c r="B2809" s="32">
        <v>3.4000105865815691</v>
      </c>
      <c r="C2809" s="32">
        <v>0</v>
      </c>
      <c r="D2809" s="32">
        <v>0</v>
      </c>
    </row>
    <row r="2810" spans="1:4">
      <c r="A2810" s="32">
        <v>16.429809936645547</v>
      </c>
      <c r="B2810" s="32">
        <v>3.4013935293695909</v>
      </c>
      <c r="C2810" s="32">
        <v>0</v>
      </c>
      <c r="D2810" s="32">
        <v>0</v>
      </c>
    </row>
    <row r="2811" spans="1:4">
      <c r="A2811" s="32">
        <v>16.432810936978992</v>
      </c>
      <c r="B2811" s="32">
        <v>3.4027777787776321</v>
      </c>
      <c r="C2811" s="32">
        <v>0</v>
      </c>
      <c r="D2811" s="32">
        <v>0</v>
      </c>
    </row>
    <row r="2812" spans="1:4">
      <c r="A2812" s="32">
        <v>16.435811937312437</v>
      </c>
      <c r="B2812" s="32">
        <v>3.4041633279287455</v>
      </c>
      <c r="C2812" s="32">
        <v>0</v>
      </c>
      <c r="D2812" s="32">
        <v>0</v>
      </c>
    </row>
    <row r="2813" spans="1:4">
      <c r="A2813" s="32">
        <v>16.438812937645881</v>
      </c>
      <c r="B2813" s="32">
        <v>3.4055501699459838</v>
      </c>
      <c r="C2813" s="32">
        <v>0</v>
      </c>
      <c r="D2813" s="32">
        <v>0</v>
      </c>
    </row>
    <row r="2814" spans="1:4">
      <c r="A2814" s="32">
        <v>16.441813937979326</v>
      </c>
      <c r="B2814" s="32">
        <v>3.4069382979523986</v>
      </c>
      <c r="C2814" s="32">
        <v>0</v>
      </c>
      <c r="D2814" s="32">
        <v>0</v>
      </c>
    </row>
    <row r="2815" spans="1:4">
      <c r="A2815" s="32">
        <v>16.444814938312771</v>
      </c>
      <c r="B2815" s="32">
        <v>3.4083277050710432</v>
      </c>
      <c r="C2815" s="32">
        <v>0</v>
      </c>
      <c r="D2815" s="32">
        <v>0</v>
      </c>
    </row>
    <row r="2816" spans="1:4">
      <c r="A2816" s="32">
        <v>16.447815938646215</v>
      </c>
      <c r="B2816" s="32">
        <v>3.4097183844249699</v>
      </c>
      <c r="C2816" s="32">
        <v>0</v>
      </c>
      <c r="D2816" s="32">
        <v>0</v>
      </c>
    </row>
    <row r="2817" spans="1:4">
      <c r="A2817" s="32">
        <v>16.45081693897966</v>
      </c>
      <c r="B2817" s="32">
        <v>3.4111103291372316</v>
      </c>
      <c r="C2817" s="32">
        <v>0</v>
      </c>
      <c r="D2817" s="32">
        <v>0</v>
      </c>
    </row>
    <row r="2818" spans="1:4">
      <c r="A2818" s="32">
        <v>16.453817939313105</v>
      </c>
      <c r="B2818" s="32">
        <v>3.4125035323308799</v>
      </c>
      <c r="C2818" s="32">
        <v>0</v>
      </c>
      <c r="D2818" s="32">
        <v>0</v>
      </c>
    </row>
    <row r="2819" spans="1:4">
      <c r="A2819" s="32">
        <v>16.456818939646549</v>
      </c>
      <c r="B2819" s="32">
        <v>3.4138979871289683</v>
      </c>
      <c r="C2819" s="32">
        <v>0</v>
      </c>
      <c r="D2819" s="32">
        <v>0</v>
      </c>
    </row>
    <row r="2820" spans="1:4">
      <c r="A2820" s="32">
        <v>16.459819939979994</v>
      </c>
      <c r="B2820" s="32">
        <v>3.4152936866545489</v>
      </c>
      <c r="C2820" s="32">
        <v>0</v>
      </c>
      <c r="D2820" s="32">
        <v>0</v>
      </c>
    </row>
    <row r="2821" spans="1:4">
      <c r="A2821" s="32">
        <v>16.462820940313438</v>
      </c>
      <c r="B2821" s="32">
        <v>3.4166906240306743</v>
      </c>
      <c r="C2821" s="32">
        <v>0</v>
      </c>
      <c r="D2821" s="32">
        <v>0</v>
      </c>
    </row>
    <row r="2822" spans="1:4">
      <c r="A2822" s="32">
        <v>16.465821940646883</v>
      </c>
      <c r="B2822" s="32">
        <v>3.4180887923803969</v>
      </c>
      <c r="C2822" s="32">
        <v>0</v>
      </c>
      <c r="D2822" s="32">
        <v>0</v>
      </c>
    </row>
    <row r="2823" spans="1:4">
      <c r="A2823" s="32">
        <v>16.468822940980328</v>
      </c>
      <c r="B2823" s="32">
        <v>3.4194881848267693</v>
      </c>
      <c r="C2823" s="32">
        <v>0</v>
      </c>
      <c r="D2823" s="32">
        <v>0</v>
      </c>
    </row>
    <row r="2824" spans="1:4">
      <c r="A2824" s="32">
        <v>16.471823941313772</v>
      </c>
      <c r="B2824" s="32">
        <v>3.4208887944928441</v>
      </c>
      <c r="C2824" s="32">
        <v>0</v>
      </c>
      <c r="D2824" s="32">
        <v>0</v>
      </c>
    </row>
    <row r="2825" spans="1:4">
      <c r="A2825" s="32">
        <v>16.474824941647217</v>
      </c>
      <c r="B2825" s="32">
        <v>3.4222906145016738</v>
      </c>
      <c r="C2825" s="32">
        <v>0</v>
      </c>
      <c r="D2825" s="32">
        <v>0</v>
      </c>
    </row>
    <row r="2826" spans="1:4">
      <c r="A2826" s="32">
        <v>16.477825941980662</v>
      </c>
      <c r="B2826" s="32">
        <v>3.4236936379763105</v>
      </c>
      <c r="C2826" s="32">
        <v>0</v>
      </c>
      <c r="D2826" s="32">
        <v>0</v>
      </c>
    </row>
    <row r="2827" spans="1:4">
      <c r="A2827" s="32">
        <v>16.480826942314106</v>
      </c>
      <c r="B2827" s="32">
        <v>3.4250978580398077</v>
      </c>
      <c r="C2827" s="32">
        <v>0</v>
      </c>
      <c r="D2827" s="32">
        <v>0</v>
      </c>
    </row>
    <row r="2828" spans="1:4">
      <c r="A2828" s="32">
        <v>16.483827942647551</v>
      </c>
      <c r="B2828" s="32">
        <v>3.4265032678152174</v>
      </c>
      <c r="C2828" s="32">
        <v>0</v>
      </c>
      <c r="D2828" s="32">
        <v>0</v>
      </c>
    </row>
    <row r="2829" spans="1:4">
      <c r="A2829" s="32">
        <v>16.486828942980992</v>
      </c>
      <c r="B2829" s="32">
        <v>3.42790986042559</v>
      </c>
      <c r="C2829" s="32">
        <v>0</v>
      </c>
      <c r="D2829" s="32">
        <v>0</v>
      </c>
    </row>
    <row r="2830" spans="1:4">
      <c r="A2830" s="32">
        <v>16.489829943314437</v>
      </c>
      <c r="B2830" s="32">
        <v>3.429317628993982</v>
      </c>
      <c r="C2830" s="32">
        <v>0</v>
      </c>
      <c r="D2830" s="32">
        <v>0</v>
      </c>
    </row>
    <row r="2831" spans="1:4">
      <c r="A2831" s="32">
        <v>16.492830943647881</v>
      </c>
      <c r="B2831" s="32">
        <v>3.4307265666434441</v>
      </c>
      <c r="C2831" s="32">
        <v>0</v>
      </c>
      <c r="D2831" s="32">
        <v>0</v>
      </c>
    </row>
    <row r="2832" spans="1:4">
      <c r="A2832" s="32">
        <v>16.495831943981326</v>
      </c>
      <c r="B2832" s="32">
        <v>3.432136666497029</v>
      </c>
      <c r="C2832" s="32">
        <v>0</v>
      </c>
      <c r="D2832" s="32">
        <v>0</v>
      </c>
    </row>
    <row r="2833" spans="1:4">
      <c r="A2833" s="32">
        <v>16.498832944314771</v>
      </c>
      <c r="B2833" s="32">
        <v>3.4335479216777887</v>
      </c>
      <c r="C2833" s="32">
        <v>0</v>
      </c>
      <c r="D2833" s="32">
        <v>0</v>
      </c>
    </row>
    <row r="2834" spans="1:4">
      <c r="A2834" s="32">
        <v>16.501833944648215</v>
      </c>
      <c r="B2834" s="32">
        <v>3.4349603253087762</v>
      </c>
      <c r="C2834" s="32">
        <v>0</v>
      </c>
      <c r="D2834" s="32">
        <v>0</v>
      </c>
    </row>
    <row r="2835" spans="1:4">
      <c r="A2835" s="32">
        <v>16.50483494498166</v>
      </c>
      <c r="B2835" s="32">
        <v>3.436373870513044</v>
      </c>
      <c r="C2835" s="32">
        <v>0</v>
      </c>
      <c r="D2835" s="32">
        <v>0</v>
      </c>
    </row>
    <row r="2836" spans="1:4">
      <c r="A2836" s="32">
        <v>16.507835945315104</v>
      </c>
      <c r="B2836" s="32">
        <v>3.4377885504136443</v>
      </c>
      <c r="C2836" s="32">
        <v>0</v>
      </c>
      <c r="D2836" s="32">
        <v>0</v>
      </c>
    </row>
    <row r="2837" spans="1:4">
      <c r="A2837" s="32">
        <v>16.510836945648549</v>
      </c>
      <c r="B2837" s="32">
        <v>3.4392043581336296</v>
      </c>
      <c r="C2837" s="32">
        <v>0</v>
      </c>
      <c r="D2837" s="32">
        <v>0</v>
      </c>
    </row>
    <row r="2838" spans="1:4">
      <c r="A2838" s="32">
        <v>16.513837945981994</v>
      </c>
      <c r="B2838" s="32">
        <v>3.4406212867960533</v>
      </c>
      <c r="C2838" s="32">
        <v>0</v>
      </c>
      <c r="D2838" s="32">
        <v>0</v>
      </c>
    </row>
    <row r="2839" spans="1:4">
      <c r="A2839" s="32">
        <v>16.516838946315438</v>
      </c>
      <c r="B2839" s="32">
        <v>3.4420393295239666</v>
      </c>
      <c r="C2839" s="32">
        <v>0</v>
      </c>
      <c r="D2839" s="32">
        <v>0</v>
      </c>
    </row>
    <row r="2840" spans="1:4">
      <c r="A2840" s="32">
        <v>16.519839946648883</v>
      </c>
      <c r="B2840" s="32">
        <v>3.443458479440423</v>
      </c>
      <c r="C2840" s="32">
        <v>0</v>
      </c>
      <c r="D2840" s="32">
        <v>0</v>
      </c>
    </row>
    <row r="2841" spans="1:4">
      <c r="A2841" s="32">
        <v>16.522840946982328</v>
      </c>
      <c r="B2841" s="32">
        <v>3.4448787296684751</v>
      </c>
      <c r="C2841" s="32">
        <v>0</v>
      </c>
      <c r="D2841" s="32">
        <v>0</v>
      </c>
    </row>
    <row r="2842" spans="1:4">
      <c r="A2842" s="32">
        <v>16.525841947315772</v>
      </c>
      <c r="B2842" s="32">
        <v>3.4463000733311748</v>
      </c>
      <c r="C2842" s="32">
        <v>0</v>
      </c>
      <c r="D2842" s="32">
        <v>0</v>
      </c>
    </row>
    <row r="2843" spans="1:4">
      <c r="A2843" s="32">
        <v>16.528842947649217</v>
      </c>
      <c r="B2843" s="32">
        <v>3.4477225035515748</v>
      </c>
      <c r="C2843" s="32">
        <v>0</v>
      </c>
      <c r="D2843" s="32">
        <v>0</v>
      </c>
    </row>
    <row r="2844" spans="1:4">
      <c r="A2844" s="32">
        <v>16.531843947982662</v>
      </c>
      <c r="B2844" s="32">
        <v>3.4491460134527276</v>
      </c>
      <c r="C2844" s="32">
        <v>0</v>
      </c>
      <c r="D2844" s="32">
        <v>0</v>
      </c>
    </row>
    <row r="2845" spans="1:4">
      <c r="A2845" s="32">
        <v>16.534844948316106</v>
      </c>
      <c r="B2845" s="32">
        <v>3.4505705961576862</v>
      </c>
      <c r="C2845" s="32">
        <v>0</v>
      </c>
      <c r="D2845" s="32">
        <v>0</v>
      </c>
    </row>
    <row r="2846" spans="1:4">
      <c r="A2846" s="32">
        <v>16.537845948649551</v>
      </c>
      <c r="B2846" s="32">
        <v>3.4519962447895027</v>
      </c>
      <c r="C2846" s="32">
        <v>0</v>
      </c>
      <c r="D2846" s="32">
        <v>0</v>
      </c>
    </row>
    <row r="2847" spans="1:4">
      <c r="A2847" s="32">
        <v>16.540846948982995</v>
      </c>
      <c r="B2847" s="32">
        <v>3.4534229524712297</v>
      </c>
      <c r="C2847" s="32">
        <v>0</v>
      </c>
      <c r="D2847" s="32">
        <v>0</v>
      </c>
    </row>
    <row r="2848" spans="1:4">
      <c r="A2848" s="32">
        <v>16.54384794931644</v>
      </c>
      <c r="B2848" s="32">
        <v>3.45485071232592</v>
      </c>
      <c r="C2848" s="32">
        <v>0</v>
      </c>
      <c r="D2848" s="32">
        <v>0</v>
      </c>
    </row>
    <row r="2849" spans="1:4">
      <c r="A2849" s="32">
        <v>16.546848949649885</v>
      </c>
      <c r="B2849" s="32">
        <v>3.4562795174766254</v>
      </c>
      <c r="C2849" s="32">
        <v>0</v>
      </c>
      <c r="D2849" s="32">
        <v>0</v>
      </c>
    </row>
    <row r="2850" spans="1:4">
      <c r="A2850" s="32">
        <v>16.549849949983329</v>
      </c>
      <c r="B2850" s="32">
        <v>3.4577093610463994</v>
      </c>
      <c r="C2850" s="32">
        <v>0</v>
      </c>
      <c r="D2850" s="32">
        <v>0</v>
      </c>
    </row>
    <row r="2851" spans="1:4">
      <c r="A2851" s="32">
        <v>16.552850950316774</v>
      </c>
      <c r="B2851" s="32">
        <v>3.4591402361582939</v>
      </c>
      <c r="C2851" s="32">
        <v>0</v>
      </c>
      <c r="D2851" s="32">
        <v>0</v>
      </c>
    </row>
    <row r="2852" spans="1:4">
      <c r="A2852" s="32">
        <v>16.555851950650215</v>
      </c>
      <c r="B2852" s="32">
        <v>3.4605721359353598</v>
      </c>
      <c r="C2852" s="32">
        <v>0</v>
      </c>
      <c r="D2852" s="32">
        <v>0</v>
      </c>
    </row>
    <row r="2853" spans="1:4">
      <c r="A2853" s="32">
        <v>16.55885295098366</v>
      </c>
      <c r="B2853" s="32">
        <v>3.4620050535006528</v>
      </c>
      <c r="C2853" s="32">
        <v>0</v>
      </c>
      <c r="D2853" s="32">
        <v>0</v>
      </c>
    </row>
    <row r="2854" spans="1:4">
      <c r="A2854" s="32">
        <v>16.561853951317104</v>
      </c>
      <c r="B2854" s="32">
        <v>3.4634389819772244</v>
      </c>
      <c r="C2854" s="32">
        <v>0</v>
      </c>
      <c r="D2854" s="32">
        <v>0</v>
      </c>
    </row>
    <row r="2855" spans="1:4">
      <c r="A2855" s="32">
        <v>16.564854951650549</v>
      </c>
      <c r="B2855" s="32">
        <v>3.4648739144881269</v>
      </c>
      <c r="C2855" s="32">
        <v>0</v>
      </c>
      <c r="D2855" s="32">
        <v>0</v>
      </c>
    </row>
    <row r="2856" spans="1:4">
      <c r="A2856" s="32">
        <v>16.567855951983994</v>
      </c>
      <c r="B2856" s="32">
        <v>3.4663098441564122</v>
      </c>
      <c r="C2856" s="32">
        <v>0</v>
      </c>
      <c r="D2856" s="32">
        <v>0</v>
      </c>
    </row>
    <row r="2857" spans="1:4">
      <c r="A2857" s="32">
        <v>16.570856952317438</v>
      </c>
      <c r="B2857" s="32">
        <v>3.4677467641051338</v>
      </c>
      <c r="C2857" s="32">
        <v>0</v>
      </c>
      <c r="D2857" s="32">
        <v>0</v>
      </c>
    </row>
    <row r="2858" spans="1:4">
      <c r="A2858" s="32">
        <v>16.573857952650883</v>
      </c>
      <c r="B2858" s="32">
        <v>3.4691846674573434</v>
      </c>
      <c r="C2858" s="32">
        <v>0</v>
      </c>
      <c r="D2858" s="32">
        <v>0</v>
      </c>
    </row>
    <row r="2859" spans="1:4">
      <c r="A2859" s="32">
        <v>16.576858952984328</v>
      </c>
      <c r="B2859" s="32">
        <v>3.470623547336094</v>
      </c>
      <c r="C2859" s="32">
        <v>0</v>
      </c>
      <c r="D2859" s="32">
        <v>0</v>
      </c>
    </row>
    <row r="2860" spans="1:4">
      <c r="A2860" s="32">
        <v>16.579859953317772</v>
      </c>
      <c r="B2860" s="32">
        <v>3.4720633968644381</v>
      </c>
      <c r="C2860" s="32">
        <v>0</v>
      </c>
      <c r="D2860" s="32">
        <v>0</v>
      </c>
    </row>
    <row r="2861" spans="1:4">
      <c r="A2861" s="32">
        <v>16.582860953651217</v>
      </c>
      <c r="B2861" s="32">
        <v>3.4735042091654278</v>
      </c>
      <c r="C2861" s="32">
        <v>0</v>
      </c>
      <c r="D2861" s="32">
        <v>0</v>
      </c>
    </row>
    <row r="2862" spans="1:4">
      <c r="A2862" s="32">
        <v>16.585861953984661</v>
      </c>
      <c r="B2862" s="32">
        <v>3.4749459773621161</v>
      </c>
      <c r="C2862" s="32">
        <v>0</v>
      </c>
      <c r="D2862" s="32">
        <v>0</v>
      </c>
    </row>
    <row r="2863" spans="1:4">
      <c r="A2863" s="32">
        <v>16.588862954318106</v>
      </c>
      <c r="B2863" s="32">
        <v>3.4763886945775555</v>
      </c>
      <c r="C2863" s="32">
        <v>0</v>
      </c>
      <c r="D2863" s="32">
        <v>0</v>
      </c>
    </row>
    <row r="2864" spans="1:4">
      <c r="A2864" s="32">
        <v>16.591863954651551</v>
      </c>
      <c r="B2864" s="32">
        <v>3.4778323539347986</v>
      </c>
      <c r="C2864" s="32">
        <v>0</v>
      </c>
      <c r="D2864" s="32">
        <v>0</v>
      </c>
    </row>
    <row r="2865" spans="1:4">
      <c r="A2865" s="32">
        <v>16.594864954984995</v>
      </c>
      <c r="B2865" s="32">
        <v>3.4792769485568975</v>
      </c>
      <c r="C2865" s="32">
        <v>0</v>
      </c>
      <c r="D2865" s="32">
        <v>0</v>
      </c>
    </row>
    <row r="2866" spans="1:4">
      <c r="A2866" s="32">
        <v>16.59786595531844</v>
      </c>
      <c r="B2866" s="32">
        <v>3.4807224715669052</v>
      </c>
      <c r="C2866" s="32">
        <v>0</v>
      </c>
      <c r="D2866" s="32">
        <v>0</v>
      </c>
    </row>
    <row r="2867" spans="1:4">
      <c r="A2867" s="32">
        <v>16.600866955651885</v>
      </c>
      <c r="B2867" s="32">
        <v>3.4821689160878737</v>
      </c>
      <c r="C2867" s="32">
        <v>0</v>
      </c>
      <c r="D2867" s="32">
        <v>0</v>
      </c>
    </row>
    <row r="2868" spans="1:4">
      <c r="A2868" s="32">
        <v>16.603867955985329</v>
      </c>
      <c r="B2868" s="32">
        <v>3.4836162752428561</v>
      </c>
      <c r="C2868" s="32">
        <v>0</v>
      </c>
      <c r="D2868" s="32">
        <v>0</v>
      </c>
    </row>
    <row r="2869" spans="1:4">
      <c r="A2869" s="32">
        <v>16.606868956318774</v>
      </c>
      <c r="B2869" s="32">
        <v>3.4850645421549045</v>
      </c>
      <c r="C2869" s="32">
        <v>0</v>
      </c>
      <c r="D2869" s="32">
        <v>0</v>
      </c>
    </row>
    <row r="2870" spans="1:4">
      <c r="A2870" s="32">
        <v>16.609869956652219</v>
      </c>
      <c r="B2870" s="32">
        <v>3.4865137099470713</v>
      </c>
      <c r="C2870" s="32">
        <v>0</v>
      </c>
      <c r="D2870" s="32">
        <v>0</v>
      </c>
    </row>
    <row r="2871" spans="1:4">
      <c r="A2871" s="32">
        <v>16.612870956985663</v>
      </c>
      <c r="B2871" s="32">
        <v>3.4879637717424097</v>
      </c>
      <c r="C2871" s="32">
        <v>0</v>
      </c>
      <c r="D2871" s="32">
        <v>0</v>
      </c>
    </row>
    <row r="2872" spans="1:4">
      <c r="A2872" s="32">
        <v>16.615871957319108</v>
      </c>
      <c r="B2872" s="32">
        <v>3.4894147206639721</v>
      </c>
      <c r="C2872" s="32">
        <v>0</v>
      </c>
      <c r="D2872" s="32">
        <v>0</v>
      </c>
    </row>
    <row r="2873" spans="1:4">
      <c r="A2873" s="32">
        <v>16.618872957652552</v>
      </c>
      <c r="B2873" s="32">
        <v>3.4908665498348102</v>
      </c>
      <c r="C2873" s="32">
        <v>0</v>
      </c>
      <c r="D2873" s="32">
        <v>0</v>
      </c>
    </row>
    <row r="2874" spans="1:4">
      <c r="A2874" s="32">
        <v>16.621873957985997</v>
      </c>
      <c r="B2874" s="32">
        <v>3.4923192523779774</v>
      </c>
      <c r="C2874" s="32">
        <v>0</v>
      </c>
      <c r="D2874" s="32">
        <v>0</v>
      </c>
    </row>
    <row r="2875" spans="1:4">
      <c r="A2875" s="32">
        <v>16.624874958319438</v>
      </c>
      <c r="B2875" s="32">
        <v>3.4937728214165245</v>
      </c>
      <c r="C2875" s="32">
        <v>0</v>
      </c>
      <c r="D2875" s="32">
        <v>0</v>
      </c>
    </row>
    <row r="2876" spans="1:4">
      <c r="A2876" s="32">
        <v>16.627875958652883</v>
      </c>
      <c r="B2876" s="32">
        <v>3.4952272500735067</v>
      </c>
      <c r="C2876" s="32">
        <v>0</v>
      </c>
      <c r="D2876" s="32">
        <v>0</v>
      </c>
    </row>
    <row r="2877" spans="1:4">
      <c r="A2877" s="32">
        <v>16.630876958986327</v>
      </c>
      <c r="B2877" s="32">
        <v>3.4966825314719756</v>
      </c>
      <c r="C2877" s="32">
        <v>0</v>
      </c>
      <c r="D2877" s="32">
        <v>0</v>
      </c>
    </row>
    <row r="2878" spans="1:4">
      <c r="A2878" s="32">
        <v>16.633877959319772</v>
      </c>
      <c r="B2878" s="32">
        <v>3.4981386587349834</v>
      </c>
      <c r="C2878" s="32">
        <v>0</v>
      </c>
      <c r="D2878" s="32">
        <v>0</v>
      </c>
    </row>
    <row r="2879" spans="1:4">
      <c r="A2879" s="32">
        <v>16.636878959653217</v>
      </c>
      <c r="B2879" s="32">
        <v>3.4995956249855826</v>
      </c>
      <c r="C2879" s="32">
        <v>0</v>
      </c>
      <c r="D2879" s="32">
        <v>0</v>
      </c>
    </row>
    <row r="2880" spans="1:4">
      <c r="A2880" s="32">
        <v>16.639879959986661</v>
      </c>
      <c r="B2880" s="32">
        <v>3.5010534233468258</v>
      </c>
      <c r="C2880" s="32">
        <v>0</v>
      </c>
      <c r="D2880" s="32">
        <v>0</v>
      </c>
    </row>
    <row r="2881" spans="1:4">
      <c r="A2881" s="32">
        <v>16.642880960320106</v>
      </c>
      <c r="B2881" s="32">
        <v>3.5025120469417654</v>
      </c>
      <c r="C2881" s="32">
        <v>0</v>
      </c>
      <c r="D2881" s="32">
        <v>0</v>
      </c>
    </row>
    <row r="2882" spans="1:4">
      <c r="A2882" s="32">
        <v>16.645881960653551</v>
      </c>
      <c r="B2882" s="32">
        <v>3.5039714888934541</v>
      </c>
      <c r="C2882" s="32">
        <v>0</v>
      </c>
      <c r="D2882" s="32">
        <v>0</v>
      </c>
    </row>
    <row r="2883" spans="1:4">
      <c r="A2883" s="32">
        <v>16.648882960986995</v>
      </c>
      <c r="B2883" s="32">
        <v>3.5054317423249444</v>
      </c>
      <c r="C2883" s="32">
        <v>0</v>
      </c>
      <c r="D2883" s="32">
        <v>0</v>
      </c>
    </row>
    <row r="2884" spans="1:4">
      <c r="A2884" s="32">
        <v>16.65188396132044</v>
      </c>
      <c r="B2884" s="32">
        <v>3.5068928003592887</v>
      </c>
      <c r="C2884" s="32">
        <v>0</v>
      </c>
      <c r="D2884" s="32">
        <v>0</v>
      </c>
    </row>
    <row r="2885" spans="1:4">
      <c r="A2885" s="32">
        <v>16.654884961653885</v>
      </c>
      <c r="B2885" s="32">
        <v>3.5083546561195398</v>
      </c>
      <c r="C2885" s="32">
        <v>0</v>
      </c>
      <c r="D2885" s="32">
        <v>0</v>
      </c>
    </row>
    <row r="2886" spans="1:4">
      <c r="A2886" s="32">
        <v>16.657885961987329</v>
      </c>
      <c r="B2886" s="32">
        <v>3.50981730272875</v>
      </c>
      <c r="C2886" s="32">
        <v>0</v>
      </c>
      <c r="D2886" s="32">
        <v>0</v>
      </c>
    </row>
    <row r="2887" spans="1:4">
      <c r="A2887" s="32">
        <v>16.660886962320774</v>
      </c>
      <c r="B2887" s="32">
        <v>3.5112807333099716</v>
      </c>
      <c r="C2887" s="32">
        <v>0</v>
      </c>
      <c r="D2887" s="32">
        <v>0</v>
      </c>
    </row>
    <row r="2888" spans="1:4">
      <c r="A2888" s="32">
        <v>16.663887962654218</v>
      </c>
      <c r="B2888" s="32">
        <v>3.5127449409862579</v>
      </c>
      <c r="C2888" s="32">
        <v>0</v>
      </c>
      <c r="D2888" s="32">
        <v>0</v>
      </c>
    </row>
    <row r="2889" spans="1:4">
      <c r="A2889" s="32">
        <v>16.666888962987663</v>
      </c>
      <c r="B2889" s="32">
        <v>3.5142099188806606</v>
      </c>
      <c r="C2889" s="32">
        <v>0</v>
      </c>
      <c r="D2889" s="32">
        <v>0</v>
      </c>
    </row>
    <row r="2890" spans="1:4">
      <c r="A2890" s="32">
        <v>16.669889963321108</v>
      </c>
      <c r="B2890" s="32">
        <v>3.5156756601162327</v>
      </c>
      <c r="C2890" s="32">
        <v>0</v>
      </c>
      <c r="D2890" s="32">
        <v>0</v>
      </c>
    </row>
    <row r="2891" spans="1:4">
      <c r="A2891" s="32">
        <v>16.672890963654552</v>
      </c>
      <c r="B2891" s="32">
        <v>3.5171421578160267</v>
      </c>
      <c r="C2891" s="32">
        <v>0</v>
      </c>
      <c r="D2891" s="32">
        <v>0</v>
      </c>
    </row>
    <row r="2892" spans="1:4">
      <c r="A2892" s="32">
        <v>16.675891963987997</v>
      </c>
      <c r="B2892" s="32">
        <v>3.5186094051030947</v>
      </c>
      <c r="C2892" s="32">
        <v>0</v>
      </c>
      <c r="D2892" s="32">
        <v>0</v>
      </c>
    </row>
    <row r="2893" spans="1:4">
      <c r="A2893" s="32">
        <v>16.678892964321442</v>
      </c>
      <c r="B2893" s="32">
        <v>3.5200773951004898</v>
      </c>
      <c r="C2893" s="32">
        <v>0</v>
      </c>
      <c r="D2893" s="32">
        <v>0</v>
      </c>
    </row>
    <row r="2894" spans="1:4">
      <c r="A2894" s="32">
        <v>16.681893964654886</v>
      </c>
      <c r="B2894" s="32">
        <v>3.5215461209312644</v>
      </c>
      <c r="C2894" s="32">
        <v>0</v>
      </c>
      <c r="D2894" s="32">
        <v>0</v>
      </c>
    </row>
    <row r="2895" spans="1:4">
      <c r="A2895" s="32">
        <v>16.684894964988331</v>
      </c>
      <c r="B2895" s="32">
        <v>3.5230155757184707</v>
      </c>
      <c r="C2895" s="32">
        <v>0</v>
      </c>
      <c r="D2895" s="32">
        <v>0</v>
      </c>
    </row>
    <row r="2896" spans="1:4">
      <c r="A2896" s="32">
        <v>16.687895965321776</v>
      </c>
      <c r="B2896" s="32">
        <v>3.5244857525851616</v>
      </c>
      <c r="C2896" s="32">
        <v>0</v>
      </c>
      <c r="D2896" s="32">
        <v>0</v>
      </c>
    </row>
    <row r="2897" spans="1:4">
      <c r="A2897" s="32">
        <v>16.690896965655217</v>
      </c>
      <c r="B2897" s="32">
        <v>3.525956644654388</v>
      </c>
      <c r="C2897" s="32">
        <v>0</v>
      </c>
      <c r="D2897" s="32">
        <v>0</v>
      </c>
    </row>
    <row r="2898" spans="1:4">
      <c r="A2898" s="32">
        <v>16.693897965988661</v>
      </c>
      <c r="B2898" s="32">
        <v>3.5274282450492054</v>
      </c>
      <c r="C2898" s="32">
        <v>0</v>
      </c>
      <c r="D2898" s="32">
        <v>0</v>
      </c>
    </row>
    <row r="2899" spans="1:4">
      <c r="A2899" s="32">
        <v>16.696898966322106</v>
      </c>
      <c r="B2899" s="32">
        <v>3.5289005468926646</v>
      </c>
      <c r="C2899" s="32">
        <v>0</v>
      </c>
      <c r="D2899" s="32">
        <v>0</v>
      </c>
    </row>
    <row r="2900" spans="1:4">
      <c r="A2900" s="32">
        <v>16.699899966655551</v>
      </c>
      <c r="B2900" s="32">
        <v>3.5303735433078187</v>
      </c>
      <c r="C2900" s="32">
        <v>0</v>
      </c>
      <c r="D2900" s="32">
        <v>0</v>
      </c>
    </row>
    <row r="2901" spans="1:4">
      <c r="A2901" s="32">
        <v>16.702900966988995</v>
      </c>
      <c r="B2901" s="32">
        <v>3.5318472274177197</v>
      </c>
      <c r="C2901" s="32">
        <v>0</v>
      </c>
      <c r="D2901" s="32">
        <v>0</v>
      </c>
    </row>
    <row r="2902" spans="1:4">
      <c r="A2902" s="32">
        <v>16.70590196732244</v>
      </c>
      <c r="B2902" s="32">
        <v>3.5333215923454202</v>
      </c>
      <c r="C2902" s="32">
        <v>0</v>
      </c>
      <c r="D2902" s="32">
        <v>0</v>
      </c>
    </row>
    <row r="2903" spans="1:4">
      <c r="A2903" s="32">
        <v>16.708902967655884</v>
      </c>
      <c r="B2903" s="32">
        <v>3.5347966312139731</v>
      </c>
      <c r="C2903" s="32">
        <v>0</v>
      </c>
      <c r="D2903" s="32">
        <v>0</v>
      </c>
    </row>
    <row r="2904" spans="1:4">
      <c r="A2904" s="32">
        <v>16.711903967989329</v>
      </c>
      <c r="B2904" s="32">
        <v>3.5362723371464306</v>
      </c>
      <c r="C2904" s="32">
        <v>0</v>
      </c>
      <c r="D2904" s="32">
        <v>0</v>
      </c>
    </row>
    <row r="2905" spans="1:4">
      <c r="A2905" s="32">
        <v>16.714904968322774</v>
      </c>
      <c r="B2905" s="32">
        <v>3.5377487032658452</v>
      </c>
      <c r="C2905" s="32">
        <v>0</v>
      </c>
      <c r="D2905" s="32">
        <v>0</v>
      </c>
    </row>
    <row r="2906" spans="1:4">
      <c r="A2906" s="32">
        <v>16.717905968656218</v>
      </c>
      <c r="B2906" s="32">
        <v>3.5392257226952699</v>
      </c>
      <c r="C2906" s="32">
        <v>0</v>
      </c>
      <c r="D2906" s="32">
        <v>0</v>
      </c>
    </row>
    <row r="2907" spans="1:4">
      <c r="A2907" s="32">
        <v>16.720906968989663</v>
      </c>
      <c r="B2907" s="32">
        <v>3.5407033885577563</v>
      </c>
      <c r="C2907" s="32">
        <v>0</v>
      </c>
      <c r="D2907" s="32">
        <v>0</v>
      </c>
    </row>
    <row r="2908" spans="1:4">
      <c r="A2908" s="32">
        <v>16.723907969323108</v>
      </c>
      <c r="B2908" s="32">
        <v>3.542181693976358</v>
      </c>
      <c r="C2908" s="32">
        <v>0</v>
      </c>
      <c r="D2908" s="32">
        <v>0</v>
      </c>
    </row>
    <row r="2909" spans="1:4">
      <c r="A2909" s="32">
        <v>16.726908969656552</v>
      </c>
      <c r="B2909" s="32">
        <v>3.5436606320741268</v>
      </c>
      <c r="C2909" s="32">
        <v>0</v>
      </c>
      <c r="D2909" s="32">
        <v>0</v>
      </c>
    </row>
    <row r="2910" spans="1:4">
      <c r="A2910" s="32">
        <v>16.729909969989997</v>
      </c>
      <c r="B2910" s="32">
        <v>3.5451401959741156</v>
      </c>
      <c r="C2910" s="32">
        <v>0</v>
      </c>
      <c r="D2910" s="32">
        <v>0</v>
      </c>
    </row>
    <row r="2911" spans="1:4">
      <c r="A2911" s="32">
        <v>16.732910970323442</v>
      </c>
      <c r="B2911" s="32">
        <v>3.5466203787993766</v>
      </c>
      <c r="C2911" s="32">
        <v>0</v>
      </c>
      <c r="D2911" s="32">
        <v>0</v>
      </c>
    </row>
    <row r="2912" spans="1:4">
      <c r="A2912" s="32">
        <v>16.735911970656886</v>
      </c>
      <c r="B2912" s="32">
        <v>3.5481011736729626</v>
      </c>
      <c r="C2912" s="32">
        <v>0</v>
      </c>
      <c r="D2912" s="32">
        <v>0</v>
      </c>
    </row>
    <row r="2913" spans="1:4">
      <c r="A2913" s="32">
        <v>16.738912970990331</v>
      </c>
      <c r="B2913" s="32">
        <v>3.5495825737179261</v>
      </c>
      <c r="C2913" s="32">
        <v>0</v>
      </c>
      <c r="D2913" s="32">
        <v>0</v>
      </c>
    </row>
    <row r="2914" spans="1:4">
      <c r="A2914" s="32">
        <v>16.741913971323775</v>
      </c>
      <c r="B2914" s="32">
        <v>3.5510645720573195</v>
      </c>
      <c r="C2914" s="32">
        <v>0</v>
      </c>
      <c r="D2914" s="32">
        <v>0</v>
      </c>
    </row>
    <row r="2915" spans="1:4">
      <c r="A2915" s="32">
        <v>16.74491497165722</v>
      </c>
      <c r="B2915" s="32">
        <v>3.5525471618141955</v>
      </c>
      <c r="C2915" s="32">
        <v>0</v>
      </c>
      <c r="D2915" s="32">
        <v>0</v>
      </c>
    </row>
    <row r="2916" spans="1:4">
      <c r="A2916" s="32">
        <v>16.747915971990665</v>
      </c>
      <c r="B2916" s="32">
        <v>3.5540303361116061</v>
      </c>
      <c r="C2916" s="32">
        <v>0</v>
      </c>
      <c r="D2916" s="32">
        <v>0</v>
      </c>
    </row>
    <row r="2917" spans="1:4">
      <c r="A2917" s="32">
        <v>16.750916972324109</v>
      </c>
      <c r="B2917" s="32">
        <v>3.5555140880726048</v>
      </c>
      <c r="C2917" s="32">
        <v>0</v>
      </c>
      <c r="D2917" s="32">
        <v>0</v>
      </c>
    </row>
    <row r="2918" spans="1:4">
      <c r="A2918" s="32">
        <v>16.753917972657554</v>
      </c>
      <c r="B2918" s="32">
        <v>3.5569984108202433</v>
      </c>
      <c r="C2918" s="32">
        <v>0</v>
      </c>
      <c r="D2918" s="32">
        <v>0</v>
      </c>
    </row>
    <row r="2919" spans="1:4">
      <c r="A2919" s="32">
        <v>16.756918972990999</v>
      </c>
      <c r="B2919" s="32">
        <v>3.5584832974775744</v>
      </c>
      <c r="C2919" s="32">
        <v>0</v>
      </c>
      <c r="D2919" s="32">
        <v>0</v>
      </c>
    </row>
    <row r="2920" spans="1:4">
      <c r="A2920" s="32">
        <v>16.75991997332444</v>
      </c>
      <c r="B2920" s="32">
        <v>3.5599687411676491</v>
      </c>
      <c r="C2920" s="32">
        <v>0</v>
      </c>
      <c r="D2920" s="32">
        <v>0</v>
      </c>
    </row>
    <row r="2921" spans="1:4">
      <c r="A2921" s="32">
        <v>16.762920973657884</v>
      </c>
      <c r="B2921" s="32">
        <v>3.5614547350135233</v>
      </c>
      <c r="C2921" s="32">
        <v>0</v>
      </c>
      <c r="D2921" s="32">
        <v>0</v>
      </c>
    </row>
    <row r="2922" spans="1:4">
      <c r="A2922" s="32">
        <v>16.765921973991329</v>
      </c>
      <c r="B2922" s="32">
        <v>3.5629412721382474</v>
      </c>
      <c r="C2922" s="32">
        <v>0</v>
      </c>
      <c r="D2922" s="32">
        <v>0</v>
      </c>
    </row>
    <row r="2923" spans="1:4">
      <c r="A2923" s="32">
        <v>16.768922974324774</v>
      </c>
      <c r="B2923" s="32">
        <v>3.5644283456648744</v>
      </c>
      <c r="C2923" s="32">
        <v>0</v>
      </c>
      <c r="D2923" s="32">
        <v>0</v>
      </c>
    </row>
    <row r="2924" spans="1:4">
      <c r="A2924" s="32">
        <v>16.771923974658218</v>
      </c>
      <c r="B2924" s="32">
        <v>3.5659159487164565</v>
      </c>
      <c r="C2924" s="32">
        <v>0</v>
      </c>
      <c r="D2924" s="32">
        <v>0</v>
      </c>
    </row>
    <row r="2925" spans="1:4">
      <c r="A2925" s="32">
        <v>16.774924974991663</v>
      </c>
      <c r="B2925" s="32">
        <v>3.5674040744160469</v>
      </c>
      <c r="C2925" s="32">
        <v>0</v>
      </c>
      <c r="D2925" s="32">
        <v>0</v>
      </c>
    </row>
    <row r="2926" spans="1:4">
      <c r="A2926" s="32">
        <v>16.777925975325108</v>
      </c>
      <c r="B2926" s="32">
        <v>3.568892715886697</v>
      </c>
      <c r="C2926" s="32">
        <v>0</v>
      </c>
      <c r="D2926" s="32">
        <v>0</v>
      </c>
    </row>
    <row r="2927" spans="1:4">
      <c r="A2927" s="32">
        <v>16.780926975658552</v>
      </c>
      <c r="B2927" s="32">
        <v>3.5703818662514601</v>
      </c>
      <c r="C2927" s="32">
        <v>0</v>
      </c>
      <c r="D2927" s="32">
        <v>0</v>
      </c>
    </row>
    <row r="2928" spans="1:4">
      <c r="A2928" s="32">
        <v>16.783927975991997</v>
      </c>
      <c r="B2928" s="32">
        <v>3.5718715186333889</v>
      </c>
      <c r="C2928" s="32">
        <v>0</v>
      </c>
      <c r="D2928" s="32">
        <v>0</v>
      </c>
    </row>
    <row r="2929" spans="1:4">
      <c r="A2929" s="32">
        <v>16.786928976325441</v>
      </c>
      <c r="B2929" s="32">
        <v>3.5733616661555354</v>
      </c>
      <c r="C2929" s="32">
        <v>0</v>
      </c>
      <c r="D2929" s="32">
        <v>0</v>
      </c>
    </row>
    <row r="2930" spans="1:4">
      <c r="A2930" s="32">
        <v>16.789929976658886</v>
      </c>
      <c r="B2930" s="32">
        <v>3.5748523019409522</v>
      </c>
      <c r="C2930" s="32">
        <v>0</v>
      </c>
      <c r="D2930" s="32">
        <v>0</v>
      </c>
    </row>
    <row r="2931" spans="1:4">
      <c r="A2931" s="32">
        <v>16.792930976992331</v>
      </c>
      <c r="B2931" s="32">
        <v>3.5763434191126922</v>
      </c>
      <c r="C2931" s="32">
        <v>0</v>
      </c>
      <c r="D2931" s="32">
        <v>0</v>
      </c>
    </row>
    <row r="2932" spans="1:4">
      <c r="A2932" s="32">
        <v>16.795931977325775</v>
      </c>
      <c r="B2932" s="32">
        <v>3.5778350107938075</v>
      </c>
      <c r="C2932" s="32">
        <v>0</v>
      </c>
      <c r="D2932" s="32">
        <v>0</v>
      </c>
    </row>
    <row r="2933" spans="1:4">
      <c r="A2933" s="32">
        <v>16.79893297765922</v>
      </c>
      <c r="B2933" s="32">
        <v>3.5793270701073507</v>
      </c>
      <c r="C2933" s="32">
        <v>0</v>
      </c>
      <c r="D2933" s="32">
        <v>0</v>
      </c>
    </row>
    <row r="2934" spans="1:4">
      <c r="A2934" s="32">
        <v>16.801933977992665</v>
      </c>
      <c r="B2934" s="32">
        <v>3.5808195901763749</v>
      </c>
      <c r="C2934" s="32">
        <v>0</v>
      </c>
      <c r="D2934" s="32">
        <v>0</v>
      </c>
    </row>
    <row r="2935" spans="1:4">
      <c r="A2935" s="32">
        <v>16.804934978326109</v>
      </c>
      <c r="B2935" s="32">
        <v>3.582312564123932</v>
      </c>
      <c r="C2935" s="32">
        <v>0</v>
      </c>
      <c r="D2935" s="32">
        <v>0</v>
      </c>
    </row>
    <row r="2936" spans="1:4">
      <c r="A2936" s="32">
        <v>16.807935978659554</v>
      </c>
      <c r="B2936" s="32">
        <v>3.5838059850730746</v>
      </c>
      <c r="C2936" s="32">
        <v>0</v>
      </c>
      <c r="D2936" s="32">
        <v>0</v>
      </c>
    </row>
    <row r="2937" spans="1:4">
      <c r="A2937" s="32">
        <v>16.810936978992999</v>
      </c>
      <c r="B2937" s="32">
        <v>3.5852998461468553</v>
      </c>
      <c r="C2937" s="32">
        <v>0</v>
      </c>
      <c r="D2937" s="32">
        <v>0</v>
      </c>
    </row>
    <row r="2938" spans="1:4">
      <c r="A2938" s="32">
        <v>16.813937979326443</v>
      </c>
      <c r="B2938" s="32">
        <v>3.5867941404683266</v>
      </c>
      <c r="C2938" s="32">
        <v>0</v>
      </c>
      <c r="D2938" s="32">
        <v>0</v>
      </c>
    </row>
    <row r="2939" spans="1:4">
      <c r="A2939" s="32">
        <v>16.816938979659888</v>
      </c>
      <c r="B2939" s="32">
        <v>3.5882888611605415</v>
      </c>
      <c r="C2939" s="32">
        <v>0</v>
      </c>
      <c r="D2939" s="32">
        <v>0</v>
      </c>
    </row>
    <row r="2940" spans="1:4">
      <c r="A2940" s="32">
        <v>16.819939979993332</v>
      </c>
      <c r="B2940" s="32">
        <v>3.5897840013465516</v>
      </c>
      <c r="C2940" s="32">
        <v>0</v>
      </c>
      <c r="D2940" s="32">
        <v>0</v>
      </c>
    </row>
    <row r="2941" spans="1:4">
      <c r="A2941" s="32">
        <v>16.822940980326777</v>
      </c>
      <c r="B2941" s="32">
        <v>3.5912795541494105</v>
      </c>
      <c r="C2941" s="32">
        <v>0</v>
      </c>
      <c r="D2941" s="32">
        <v>0</v>
      </c>
    </row>
    <row r="2942" spans="1:4">
      <c r="A2942" s="32">
        <v>16.825941980660222</v>
      </c>
      <c r="B2942" s="32">
        <v>3.5927755126921701</v>
      </c>
      <c r="C2942" s="32">
        <v>0</v>
      </c>
      <c r="D2942" s="32">
        <v>0</v>
      </c>
    </row>
    <row r="2943" spans="1:4">
      <c r="A2943" s="32">
        <v>16.828942980993663</v>
      </c>
      <c r="B2943" s="32">
        <v>3.5942718700978808</v>
      </c>
      <c r="C2943" s="32">
        <v>0</v>
      </c>
      <c r="D2943" s="32">
        <v>0</v>
      </c>
    </row>
    <row r="2944" spans="1:4">
      <c r="A2944" s="32">
        <v>16.831943981327107</v>
      </c>
      <c r="B2944" s="32">
        <v>3.5957686194895992</v>
      </c>
      <c r="C2944" s="32">
        <v>0</v>
      </c>
      <c r="D2944" s="32">
        <v>0</v>
      </c>
    </row>
    <row r="2945" spans="1:4">
      <c r="A2945" s="32">
        <v>16.834944981660552</v>
      </c>
      <c r="B2945" s="32">
        <v>3.5972657539903765</v>
      </c>
      <c r="C2945" s="32">
        <v>0</v>
      </c>
      <c r="D2945" s="32">
        <v>0</v>
      </c>
    </row>
    <row r="2946" spans="1:4">
      <c r="A2946" s="32">
        <v>16.837945981993997</v>
      </c>
      <c r="B2946" s="32">
        <v>3.5987632667232643</v>
      </c>
      <c r="C2946" s="32">
        <v>0</v>
      </c>
      <c r="D2946" s="32">
        <v>0</v>
      </c>
    </row>
    <row r="2947" spans="1:4">
      <c r="A2947" s="32">
        <v>16.840946982327441</v>
      </c>
      <c r="B2947" s="32">
        <v>3.6002611508113156</v>
      </c>
      <c r="C2947" s="32">
        <v>0</v>
      </c>
      <c r="D2947" s="32">
        <v>0</v>
      </c>
    </row>
    <row r="2948" spans="1:4">
      <c r="A2948" s="32">
        <v>16.843947982660886</v>
      </c>
      <c r="B2948" s="32">
        <v>3.6017593993775829</v>
      </c>
      <c r="C2948" s="32">
        <v>0</v>
      </c>
      <c r="D2948" s="32">
        <v>0</v>
      </c>
    </row>
    <row r="2949" spans="1:4">
      <c r="A2949" s="32">
        <v>16.846948982994331</v>
      </c>
      <c r="B2949" s="32">
        <v>3.6032580055451184</v>
      </c>
      <c r="C2949" s="32">
        <v>0</v>
      </c>
      <c r="D2949" s="32">
        <v>0</v>
      </c>
    </row>
    <row r="2950" spans="1:4">
      <c r="A2950" s="32">
        <v>16.849949983327775</v>
      </c>
      <c r="B2950" s="32">
        <v>3.6047569624369755</v>
      </c>
      <c r="C2950" s="32">
        <v>0</v>
      </c>
      <c r="D2950" s="32">
        <v>0</v>
      </c>
    </row>
    <row r="2951" spans="1:4">
      <c r="A2951" s="32">
        <v>16.85295098366122</v>
      </c>
      <c r="B2951" s="32">
        <v>3.6062562631762058</v>
      </c>
      <c r="C2951" s="32">
        <v>0</v>
      </c>
      <c r="D2951" s="32">
        <v>0</v>
      </c>
    </row>
    <row r="2952" spans="1:4">
      <c r="A2952" s="32">
        <v>16.855951983994665</v>
      </c>
      <c r="B2952" s="32">
        <v>3.607755900885862</v>
      </c>
      <c r="C2952" s="32">
        <v>0</v>
      </c>
      <c r="D2952" s="32">
        <v>0</v>
      </c>
    </row>
    <row r="2953" spans="1:4">
      <c r="A2953" s="32">
        <v>16.858952984328109</v>
      </c>
      <c r="B2953" s="32">
        <v>3.6092558686889968</v>
      </c>
      <c r="C2953" s="32">
        <v>0</v>
      </c>
      <c r="D2953" s="32">
        <v>0</v>
      </c>
    </row>
    <row r="2954" spans="1:4">
      <c r="A2954" s="32">
        <v>16.861953984661554</v>
      </c>
      <c r="B2954" s="32">
        <v>3.610756159708663</v>
      </c>
      <c r="C2954" s="32">
        <v>0</v>
      </c>
      <c r="D2954" s="32">
        <v>0</v>
      </c>
    </row>
    <row r="2955" spans="1:4">
      <c r="A2955" s="32">
        <v>16.864954984994998</v>
      </c>
      <c r="B2955" s="32">
        <v>3.6122567670679131</v>
      </c>
      <c r="C2955" s="32">
        <v>0</v>
      </c>
      <c r="D2955" s="32">
        <v>0</v>
      </c>
    </row>
    <row r="2956" spans="1:4">
      <c r="A2956" s="32">
        <v>16.867955985328443</v>
      </c>
      <c r="B2956" s="32">
        <v>3.6137576838897991</v>
      </c>
      <c r="C2956" s="32">
        <v>0</v>
      </c>
      <c r="D2956" s="32">
        <v>0</v>
      </c>
    </row>
    <row r="2957" spans="1:4">
      <c r="A2957" s="32">
        <v>16.870956985661888</v>
      </c>
      <c r="B2957" s="32">
        <v>3.6152589032973736</v>
      </c>
      <c r="C2957" s="32">
        <v>0</v>
      </c>
      <c r="D2957" s="32">
        <v>0</v>
      </c>
    </row>
    <row r="2958" spans="1:4">
      <c r="A2958" s="32">
        <v>16.873957985995332</v>
      </c>
      <c r="B2958" s="32">
        <v>3.6167604184136897</v>
      </c>
      <c r="C2958" s="32">
        <v>0</v>
      </c>
      <c r="D2958" s="32">
        <v>0</v>
      </c>
    </row>
    <row r="2959" spans="1:4">
      <c r="A2959" s="32">
        <v>16.876958986328777</v>
      </c>
      <c r="B2959" s="32">
        <v>3.6182622223617993</v>
      </c>
      <c r="C2959" s="32">
        <v>0</v>
      </c>
      <c r="D2959" s="32">
        <v>0</v>
      </c>
    </row>
    <row r="2960" spans="1:4">
      <c r="A2960" s="32">
        <v>16.879959986662222</v>
      </c>
      <c r="B2960" s="32">
        <v>3.6197643082647555</v>
      </c>
      <c r="C2960" s="32">
        <v>0</v>
      </c>
      <c r="D2960" s="32">
        <v>0</v>
      </c>
    </row>
    <row r="2961" spans="1:4">
      <c r="A2961" s="32">
        <v>16.882960986995666</v>
      </c>
      <c r="B2961" s="32">
        <v>3.6212666692456104</v>
      </c>
      <c r="C2961" s="32">
        <v>0</v>
      </c>
      <c r="D2961" s="32">
        <v>0</v>
      </c>
    </row>
    <row r="2962" spans="1:4">
      <c r="A2962" s="32">
        <v>16.885961987329111</v>
      </c>
      <c r="B2962" s="32">
        <v>3.6227692984274165</v>
      </c>
      <c r="C2962" s="32">
        <v>0</v>
      </c>
      <c r="D2962" s="32">
        <v>0</v>
      </c>
    </row>
    <row r="2963" spans="1:4">
      <c r="A2963" s="32">
        <v>16.888962987662556</v>
      </c>
      <c r="B2963" s="32">
        <v>3.6242721889332268</v>
      </c>
      <c r="C2963" s="32">
        <v>0</v>
      </c>
      <c r="D2963" s="32">
        <v>0</v>
      </c>
    </row>
    <row r="2964" spans="1:4">
      <c r="A2964" s="32">
        <v>16.891963987996</v>
      </c>
      <c r="B2964" s="32">
        <v>3.625775333886093</v>
      </c>
      <c r="C2964" s="32">
        <v>0</v>
      </c>
      <c r="D2964" s="32">
        <v>0</v>
      </c>
    </row>
    <row r="2965" spans="1:4">
      <c r="A2965" s="32">
        <v>16.894964988329445</v>
      </c>
      <c r="B2965" s="32">
        <v>3.6272787264090689</v>
      </c>
      <c r="C2965" s="32">
        <v>0</v>
      </c>
      <c r="D2965" s="32">
        <v>0</v>
      </c>
    </row>
    <row r="2966" spans="1:4">
      <c r="A2966" s="32">
        <v>16.897965988662886</v>
      </c>
      <c r="B2966" s="32">
        <v>3.628782359625204</v>
      </c>
      <c r="C2966" s="32">
        <v>0</v>
      </c>
      <c r="D2966" s="32">
        <v>0</v>
      </c>
    </row>
    <row r="2967" spans="1:4">
      <c r="A2967" s="32">
        <v>16.900966988996331</v>
      </c>
      <c r="B2967" s="32">
        <v>3.6302862266575548</v>
      </c>
      <c r="C2967" s="32">
        <v>0</v>
      </c>
      <c r="D2967" s="32">
        <v>0</v>
      </c>
    </row>
    <row r="2968" spans="1:4">
      <c r="A2968" s="32">
        <v>16.903967989329775</v>
      </c>
      <c r="B2968" s="32">
        <v>3.6317903206291726</v>
      </c>
      <c r="C2968" s="32">
        <v>0</v>
      </c>
      <c r="D2968" s="32">
        <v>0</v>
      </c>
    </row>
    <row r="2969" spans="1:4">
      <c r="A2969" s="32">
        <v>16.90696898966322</v>
      </c>
      <c r="B2969" s="32">
        <v>3.633294634663109</v>
      </c>
      <c r="C2969" s="32">
        <v>0</v>
      </c>
      <c r="D2969" s="32">
        <v>0</v>
      </c>
    </row>
    <row r="2970" spans="1:4">
      <c r="A2970" s="32">
        <v>16.909969989996664</v>
      </c>
      <c r="B2970" s="32">
        <v>3.6347991618824174</v>
      </c>
      <c r="C2970" s="32">
        <v>0</v>
      </c>
      <c r="D2970" s="32">
        <v>0</v>
      </c>
    </row>
    <row r="2971" spans="1:4">
      <c r="A2971" s="32">
        <v>16.912970990330109</v>
      </c>
      <c r="B2971" s="32">
        <v>3.6363038954101499</v>
      </c>
      <c r="C2971" s="32">
        <v>0</v>
      </c>
      <c r="D2971" s="32">
        <v>0</v>
      </c>
    </row>
    <row r="2972" spans="1:4">
      <c r="A2972" s="32">
        <v>16.915971990663554</v>
      </c>
      <c r="B2972" s="32">
        <v>3.6378088283693586</v>
      </c>
      <c r="C2972" s="32">
        <v>0</v>
      </c>
      <c r="D2972" s="32">
        <v>0</v>
      </c>
    </row>
    <row r="2973" spans="1:4">
      <c r="A2973" s="32">
        <v>16.918972990996998</v>
      </c>
      <c r="B2973" s="32">
        <v>3.639313953883097</v>
      </c>
      <c r="C2973" s="32">
        <v>0</v>
      </c>
      <c r="D2973" s="32">
        <v>0</v>
      </c>
    </row>
    <row r="2974" spans="1:4">
      <c r="A2974" s="32">
        <v>16.921973991330443</v>
      </c>
      <c r="B2974" s="32">
        <v>3.6408192650744167</v>
      </c>
      <c r="C2974" s="32">
        <v>0</v>
      </c>
      <c r="D2974" s="32">
        <v>0</v>
      </c>
    </row>
    <row r="2975" spans="1:4">
      <c r="A2975" s="32">
        <v>16.924974991663888</v>
      </c>
      <c r="B2975" s="32">
        <v>3.6423247550663711</v>
      </c>
      <c r="C2975" s="32">
        <v>0</v>
      </c>
      <c r="D2975" s="32">
        <v>0</v>
      </c>
    </row>
    <row r="2976" spans="1:4">
      <c r="A2976" s="32">
        <v>16.927975991997332</v>
      </c>
      <c r="B2976" s="32">
        <v>3.6438304169820119</v>
      </c>
      <c r="C2976" s="32">
        <v>0</v>
      </c>
      <c r="D2976" s="32">
        <v>0</v>
      </c>
    </row>
    <row r="2977" spans="1:4">
      <c r="A2977" s="32">
        <v>16.930976992330777</v>
      </c>
      <c r="B2977" s="32">
        <v>3.6453362439443922</v>
      </c>
      <c r="C2977" s="32">
        <v>0</v>
      </c>
      <c r="D2977" s="32">
        <v>0</v>
      </c>
    </row>
    <row r="2978" spans="1:4">
      <c r="A2978" s="32">
        <v>16.933977992664222</v>
      </c>
      <c r="B2978" s="32">
        <v>3.6468422290765643</v>
      </c>
      <c r="C2978" s="32">
        <v>0</v>
      </c>
      <c r="D2978" s="32">
        <v>0</v>
      </c>
    </row>
    <row r="2979" spans="1:4">
      <c r="A2979" s="32">
        <v>16.936978992997666</v>
      </c>
      <c r="B2979" s="32">
        <v>3.6483483655015805</v>
      </c>
      <c r="C2979" s="32">
        <v>0</v>
      </c>
      <c r="D2979" s="32">
        <v>0</v>
      </c>
    </row>
    <row r="2980" spans="1:4">
      <c r="A2980" s="32">
        <v>16.939979993331111</v>
      </c>
      <c r="B2980" s="32">
        <v>3.6498546463424941</v>
      </c>
      <c r="C2980" s="32">
        <v>0</v>
      </c>
      <c r="D2980" s="32">
        <v>0</v>
      </c>
    </row>
    <row r="2981" spans="1:4">
      <c r="A2981" s="32">
        <v>16.942980993664555</v>
      </c>
      <c r="B2981" s="32">
        <v>3.6513610647223569</v>
      </c>
      <c r="C2981" s="32">
        <v>0</v>
      </c>
      <c r="D2981" s="32">
        <v>0</v>
      </c>
    </row>
    <row r="2982" spans="1:4">
      <c r="A2982" s="32">
        <v>16.945981993998</v>
      </c>
      <c r="B2982" s="32">
        <v>3.6528676137642213</v>
      </c>
      <c r="C2982" s="32">
        <v>0</v>
      </c>
      <c r="D2982" s="32">
        <v>0</v>
      </c>
    </row>
    <row r="2983" spans="1:4">
      <c r="A2983" s="32">
        <v>16.948982994331445</v>
      </c>
      <c r="B2983" s="32">
        <v>3.6543742865911404</v>
      </c>
      <c r="C2983" s="32">
        <v>0</v>
      </c>
      <c r="D2983" s="32">
        <v>0</v>
      </c>
    </row>
    <row r="2984" spans="1:4">
      <c r="A2984" s="32">
        <v>16.951983994664889</v>
      </c>
      <c r="B2984" s="32">
        <v>3.6558810763261667</v>
      </c>
      <c r="C2984" s="32">
        <v>0</v>
      </c>
      <c r="D2984" s="32">
        <v>0</v>
      </c>
    </row>
    <row r="2985" spans="1:4">
      <c r="A2985" s="32">
        <v>16.954984994998334</v>
      </c>
      <c r="B2985" s="32">
        <v>3.6573879760923522</v>
      </c>
      <c r="C2985" s="32">
        <v>0</v>
      </c>
      <c r="D2985" s="32">
        <v>0</v>
      </c>
    </row>
    <row r="2986" spans="1:4">
      <c r="A2986" s="32">
        <v>16.957985995331779</v>
      </c>
      <c r="B2986" s="32">
        <v>3.6588949790127501</v>
      </c>
      <c r="C2986" s="32">
        <v>0</v>
      </c>
      <c r="D2986" s="32">
        <v>0</v>
      </c>
    </row>
    <row r="2987" spans="1:4">
      <c r="A2987" s="32">
        <v>16.960986995665223</v>
      </c>
      <c r="B2987" s="32">
        <v>3.6604020782104127</v>
      </c>
      <c r="C2987" s="32">
        <v>0</v>
      </c>
      <c r="D2987" s="32">
        <v>0</v>
      </c>
    </row>
    <row r="2988" spans="1:4">
      <c r="A2988" s="32">
        <v>16.963987995998668</v>
      </c>
      <c r="B2988" s="32">
        <v>3.6619092668083919</v>
      </c>
      <c r="C2988" s="32">
        <v>0</v>
      </c>
      <c r="D2988" s="32">
        <v>0</v>
      </c>
    </row>
    <row r="2989" spans="1:4">
      <c r="A2989" s="32">
        <v>16.966988996332109</v>
      </c>
      <c r="B2989" s="32">
        <v>3.6634165379297392</v>
      </c>
      <c r="C2989" s="32">
        <v>0</v>
      </c>
      <c r="D2989" s="32">
        <v>0</v>
      </c>
    </row>
    <row r="2990" spans="1:4">
      <c r="A2990" s="32">
        <v>16.969989996665554</v>
      </c>
      <c r="B2990" s="32">
        <v>3.6649238846975107</v>
      </c>
      <c r="C2990" s="32">
        <v>0</v>
      </c>
      <c r="D2990" s="32">
        <v>0</v>
      </c>
    </row>
    <row r="2991" spans="1:4">
      <c r="A2991" s="32">
        <v>16.972990996998998</v>
      </c>
      <c r="B2991" s="32">
        <v>3.6664313002347568</v>
      </c>
      <c r="C2991" s="32">
        <v>0</v>
      </c>
      <c r="D2991" s="32">
        <v>0</v>
      </c>
    </row>
    <row r="2992" spans="1:4">
      <c r="A2992" s="32">
        <v>16.975991997332443</v>
      </c>
      <c r="B2992" s="32">
        <v>3.66793877766453</v>
      </c>
      <c r="C2992" s="32">
        <v>0</v>
      </c>
      <c r="D2992" s="32">
        <v>0</v>
      </c>
    </row>
    <row r="2993" spans="1:4">
      <c r="A2993" s="32">
        <v>16.978992997665888</v>
      </c>
      <c r="B2993" s="32">
        <v>3.6694463101098829</v>
      </c>
      <c r="C2993" s="32">
        <v>0</v>
      </c>
      <c r="D2993" s="32">
        <v>0</v>
      </c>
    </row>
    <row r="2994" spans="1:4">
      <c r="A2994" s="32">
        <v>16.981993997999332</v>
      </c>
      <c r="B2994" s="32">
        <v>3.6709538906938683</v>
      </c>
      <c r="C2994" s="32">
        <v>0</v>
      </c>
      <c r="D2994" s="32">
        <v>0</v>
      </c>
    </row>
    <row r="2995" spans="1:4">
      <c r="A2995" s="32">
        <v>16.984994998332777</v>
      </c>
      <c r="B2995" s="32">
        <v>3.6724615125395386</v>
      </c>
      <c r="C2995" s="32">
        <v>0</v>
      </c>
      <c r="D2995" s="32">
        <v>0</v>
      </c>
    </row>
    <row r="2996" spans="1:4">
      <c r="A2996" s="32">
        <v>16.987995998666221</v>
      </c>
      <c r="B2996" s="32">
        <v>3.6739691687699461</v>
      </c>
      <c r="C2996" s="32">
        <v>0</v>
      </c>
      <c r="D2996" s="32">
        <v>0</v>
      </c>
    </row>
    <row r="2997" spans="1:4">
      <c r="A2997" s="32">
        <v>16.990996998999666</v>
      </c>
      <c r="B2997" s="32">
        <v>3.6754768525081434</v>
      </c>
      <c r="C2997" s="32">
        <v>0</v>
      </c>
      <c r="D2997" s="32">
        <v>0</v>
      </c>
    </row>
    <row r="2998" spans="1:4">
      <c r="A2998" s="32">
        <v>16.993997999333111</v>
      </c>
      <c r="B2998" s="32">
        <v>3.6769845568771831</v>
      </c>
      <c r="C2998" s="32">
        <v>0</v>
      </c>
      <c r="D2998" s="32">
        <v>0</v>
      </c>
    </row>
    <row r="2999" spans="1:4">
      <c r="A2999" s="32">
        <v>16.996998999666555</v>
      </c>
      <c r="B2999" s="32">
        <v>3.6784922750001181</v>
      </c>
      <c r="C2999" s="32">
        <v>0</v>
      </c>
      <c r="D2999" s="32">
        <v>0</v>
      </c>
    </row>
    <row r="3000" spans="1:4">
      <c r="A3000" s="32">
        <v>17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3000"/>
  <sheetViews>
    <sheetView workbookViewId="0"/>
  </sheetViews>
  <sheetFormatPr baseColWidth="10" defaultColWidth="8.83203125" defaultRowHeight="14" x14ac:dyDescent="0"/>
  <sheetData>
    <row r="1" spans="1:4">
      <c r="A1" s="32">
        <v>0.25</v>
      </c>
      <c r="B1" s="32">
        <v>0.78500000000000003</v>
      </c>
      <c r="C1" s="32">
        <v>0.25</v>
      </c>
      <c r="D1" s="32">
        <v>0.78500000000000003</v>
      </c>
    </row>
    <row r="2" spans="1:4">
      <c r="A2" s="32">
        <v>0.2599199733244415</v>
      </c>
      <c r="B2" s="32">
        <v>0.78520507312083687</v>
      </c>
      <c r="C2" s="32">
        <v>1</v>
      </c>
      <c r="D2" s="32">
        <v>0.85</v>
      </c>
    </row>
    <row r="3" spans="1:4">
      <c r="A3" s="32">
        <v>0.26983994664888294</v>
      </c>
      <c r="B3" s="32">
        <v>0.78541083353183894</v>
      </c>
      <c r="C3" s="32">
        <v>2</v>
      </c>
      <c r="D3" s="32">
        <v>1.25</v>
      </c>
    </row>
    <row r="4" spans="1:4">
      <c r="A4" s="32">
        <v>0.27975991997332444</v>
      </c>
      <c r="B4" s="32">
        <v>0.78561796852317134</v>
      </c>
      <c r="C4" s="32">
        <v>3</v>
      </c>
      <c r="D4" s="32">
        <v>1.74</v>
      </c>
    </row>
    <row r="5" spans="1:4">
      <c r="A5" s="32">
        <v>0.28967989329776594</v>
      </c>
      <c r="B5" s="32">
        <v>0.78582716538499953</v>
      </c>
      <c r="C5" s="32">
        <v>4</v>
      </c>
      <c r="D5" s="32">
        <v>2.14</v>
      </c>
    </row>
    <row r="6" spans="1:4">
      <c r="A6" s="32">
        <v>0.29959986662220739</v>
      </c>
      <c r="B6" s="32">
        <v>0.78603911140748861</v>
      </c>
      <c r="C6" s="32">
        <v>5</v>
      </c>
      <c r="D6" s="32">
        <v>2.44</v>
      </c>
    </row>
    <row r="7" spans="1:4">
      <c r="A7" s="32">
        <v>0.30951983994664889</v>
      </c>
      <c r="B7" s="32">
        <v>0.78625449388080371</v>
      </c>
      <c r="C7" s="32">
        <v>7</v>
      </c>
      <c r="D7" s="32">
        <v>2.88</v>
      </c>
    </row>
    <row r="8" spans="1:4">
      <c r="A8" s="32">
        <v>0.31943981327109039</v>
      </c>
      <c r="B8" s="32">
        <v>0.78647400009511026</v>
      </c>
      <c r="C8" s="32">
        <v>10</v>
      </c>
      <c r="D8" s="32">
        <v>3.22</v>
      </c>
    </row>
    <row r="9" spans="1:4">
      <c r="A9" s="32">
        <v>0.32935978659553183</v>
      </c>
      <c r="B9" s="32">
        <v>0.78669831734057327</v>
      </c>
      <c r="C9" s="32">
        <v>30</v>
      </c>
      <c r="D9" s="32">
        <v>3.68</v>
      </c>
    </row>
    <row r="10" spans="1:4">
      <c r="A10" s="32">
        <v>0.33927975991997333</v>
      </c>
      <c r="B10" s="32">
        <v>0.78692813290735808</v>
      </c>
      <c r="C10" s="32">
        <v>0</v>
      </c>
      <c r="D10" s="32">
        <v>0</v>
      </c>
    </row>
    <row r="11" spans="1:4">
      <c r="A11" s="32">
        <v>0.34919973324441478</v>
      </c>
      <c r="B11" s="32">
        <v>0.78716413408562991</v>
      </c>
      <c r="C11" s="32">
        <v>0</v>
      </c>
      <c r="D11" s="32">
        <v>0</v>
      </c>
    </row>
    <row r="12" spans="1:4">
      <c r="A12" s="32">
        <v>0.35911970656885628</v>
      </c>
      <c r="B12" s="32">
        <v>0.78740700816555387</v>
      </c>
      <c r="C12" s="32">
        <v>0</v>
      </c>
      <c r="D12" s="32">
        <v>0</v>
      </c>
    </row>
    <row r="13" spans="1:4">
      <c r="A13" s="32">
        <v>0.36903967989329778</v>
      </c>
      <c r="B13" s="32">
        <v>0.78765744243729541</v>
      </c>
      <c r="C13" s="32">
        <v>0</v>
      </c>
      <c r="D13" s="32">
        <v>0</v>
      </c>
    </row>
    <row r="14" spans="1:4">
      <c r="A14" s="32">
        <v>0.37895965321773922</v>
      </c>
      <c r="B14" s="32">
        <v>0.78791612419101953</v>
      </c>
      <c r="C14" s="32">
        <v>0</v>
      </c>
      <c r="D14" s="32">
        <v>0</v>
      </c>
    </row>
    <row r="15" spans="1:4">
      <c r="A15" s="32">
        <v>0.38887962654218072</v>
      </c>
      <c r="B15" s="32">
        <v>0.78818374071689157</v>
      </c>
      <c r="C15" s="32">
        <v>0</v>
      </c>
      <c r="D15" s="32">
        <v>0</v>
      </c>
    </row>
    <row r="16" spans="1:4">
      <c r="A16" s="32">
        <v>0.39879959986662222</v>
      </c>
      <c r="B16" s="32">
        <v>0.78846097930507664</v>
      </c>
      <c r="C16" s="32">
        <v>0</v>
      </c>
      <c r="D16" s="32">
        <v>0</v>
      </c>
    </row>
    <row r="17" spans="1:4">
      <c r="A17" s="32">
        <v>0.40871957319106367</v>
      </c>
      <c r="B17" s="32">
        <v>0.78874852724574007</v>
      </c>
      <c r="C17" s="32">
        <v>0</v>
      </c>
      <c r="D17" s="32">
        <v>0</v>
      </c>
    </row>
    <row r="18" spans="1:4">
      <c r="A18" s="32">
        <v>0.41863954651550517</v>
      </c>
      <c r="B18" s="32">
        <v>0.7890470718290471</v>
      </c>
      <c r="C18" s="32">
        <v>0</v>
      </c>
      <c r="D18" s="32">
        <v>0</v>
      </c>
    </row>
    <row r="19" spans="1:4">
      <c r="A19" s="32">
        <v>0.42855951983994667</v>
      </c>
      <c r="B19" s="32">
        <v>0.78935730034516283</v>
      </c>
      <c r="C19" s="32">
        <v>0</v>
      </c>
      <c r="D19" s="32">
        <v>0</v>
      </c>
    </row>
    <row r="20" spans="1:4">
      <c r="A20" s="32">
        <v>0.43847949316438811</v>
      </c>
      <c r="B20" s="32">
        <v>0.7896799000842526</v>
      </c>
      <c r="C20" s="32">
        <v>0</v>
      </c>
      <c r="D20" s="32">
        <v>0</v>
      </c>
    </row>
    <row r="21" spans="1:4">
      <c r="A21" s="32">
        <v>0.44839946648882961</v>
      </c>
      <c r="B21" s="32">
        <v>0.79001555833648163</v>
      </c>
      <c r="C21" s="32">
        <v>0</v>
      </c>
      <c r="D21" s="32">
        <v>0</v>
      </c>
    </row>
    <row r="22" spans="1:4">
      <c r="A22" s="32">
        <v>0.45831943981327111</v>
      </c>
      <c r="B22" s="32">
        <v>0.79036496239201504</v>
      </c>
      <c r="C22" s="32">
        <v>0</v>
      </c>
      <c r="D22" s="32">
        <v>0</v>
      </c>
    </row>
    <row r="23" spans="1:4">
      <c r="A23" s="32">
        <v>0.46823941313771256</v>
      </c>
      <c r="B23" s="32">
        <v>0.79072879954101816</v>
      </c>
      <c r="C23" s="32">
        <v>0</v>
      </c>
      <c r="D23" s="32">
        <v>0</v>
      </c>
    </row>
    <row r="24" spans="1:4">
      <c r="A24" s="32">
        <v>0.47815938646215406</v>
      </c>
      <c r="B24" s="32">
        <v>0.7911077570736561</v>
      </c>
      <c r="C24" s="32">
        <v>0</v>
      </c>
      <c r="D24" s="32">
        <v>0</v>
      </c>
    </row>
    <row r="25" spans="1:4">
      <c r="A25" s="32">
        <v>0.48807935978659556</v>
      </c>
      <c r="B25" s="32">
        <v>0.79150252228009421</v>
      </c>
      <c r="C25" s="32">
        <v>0</v>
      </c>
      <c r="D25" s="32">
        <v>0</v>
      </c>
    </row>
    <row r="26" spans="1:4">
      <c r="A26" s="32">
        <v>0.497999333111037</v>
      </c>
      <c r="B26" s="32">
        <v>0.79191378245049759</v>
      </c>
      <c r="C26" s="32">
        <v>0</v>
      </c>
      <c r="D26" s="32">
        <v>0</v>
      </c>
    </row>
    <row r="27" spans="1:4">
      <c r="A27" s="32">
        <v>0.50791930643547845</v>
      </c>
      <c r="B27" s="32">
        <v>0.79234222487503148</v>
      </c>
      <c r="C27" s="32">
        <v>0</v>
      </c>
      <c r="D27" s="32">
        <v>0</v>
      </c>
    </row>
    <row r="28" spans="1:4">
      <c r="A28" s="32">
        <v>0.51783927975991995</v>
      </c>
      <c r="B28" s="32">
        <v>0.79278853684386119</v>
      </c>
      <c r="C28" s="32">
        <v>0</v>
      </c>
      <c r="D28" s="32">
        <v>0</v>
      </c>
    </row>
    <row r="29" spans="1:4">
      <c r="A29" s="32">
        <v>0.52775925308436145</v>
      </c>
      <c r="B29" s="32">
        <v>0.79325340564715197</v>
      </c>
      <c r="C29" s="32">
        <v>0</v>
      </c>
      <c r="D29" s="32">
        <v>0</v>
      </c>
    </row>
    <row r="30" spans="1:4">
      <c r="A30" s="32">
        <v>0.53767922640880295</v>
      </c>
      <c r="B30" s="32">
        <v>0.7937375185750688</v>
      </c>
      <c r="C30" s="32">
        <v>0</v>
      </c>
      <c r="D30" s="32">
        <v>0</v>
      </c>
    </row>
    <row r="31" spans="1:4">
      <c r="A31" s="32">
        <v>0.54759919973324445</v>
      </c>
      <c r="B31" s="32">
        <v>0.79424156291777726</v>
      </c>
      <c r="C31" s="32">
        <v>0</v>
      </c>
      <c r="D31" s="32">
        <v>0</v>
      </c>
    </row>
    <row r="32" spans="1:4">
      <c r="A32" s="32">
        <v>0.55751917305768595</v>
      </c>
      <c r="B32" s="32">
        <v>0.79476622596544222</v>
      </c>
      <c r="C32" s="32">
        <v>0</v>
      </c>
      <c r="D32" s="32">
        <v>0</v>
      </c>
    </row>
    <row r="33" spans="1:4">
      <c r="A33" s="32">
        <v>0.56743914638212734</v>
      </c>
      <c r="B33" s="32">
        <v>0.79531219500822914</v>
      </c>
      <c r="C33" s="32">
        <v>0</v>
      </c>
      <c r="D33" s="32">
        <v>0</v>
      </c>
    </row>
    <row r="34" spans="1:4">
      <c r="A34" s="32">
        <v>0.57735911970656884</v>
      </c>
      <c r="B34" s="32">
        <v>0.79588015733630313</v>
      </c>
      <c r="C34" s="32">
        <v>0</v>
      </c>
      <c r="D34" s="32">
        <v>0</v>
      </c>
    </row>
    <row r="35" spans="1:4">
      <c r="A35" s="32">
        <v>0.58727909303101034</v>
      </c>
      <c r="B35" s="32">
        <v>0.79647080023982941</v>
      </c>
      <c r="C35" s="32">
        <v>0</v>
      </c>
      <c r="D35" s="32">
        <v>0</v>
      </c>
    </row>
    <row r="36" spans="1:4">
      <c r="A36" s="32">
        <v>0.59719906635545184</v>
      </c>
      <c r="B36" s="32">
        <v>0.79708481100897333</v>
      </c>
      <c r="C36" s="32">
        <v>0</v>
      </c>
      <c r="D36" s="32">
        <v>0</v>
      </c>
    </row>
    <row r="37" spans="1:4">
      <c r="A37" s="32">
        <v>0.60711903967989334</v>
      </c>
      <c r="B37" s="32">
        <v>0.79772287693389987</v>
      </c>
      <c r="C37" s="32">
        <v>0</v>
      </c>
      <c r="D37" s="32">
        <v>0</v>
      </c>
    </row>
    <row r="38" spans="1:4">
      <c r="A38" s="32">
        <v>0.61703901300433472</v>
      </c>
      <c r="B38" s="32">
        <v>0.7983856853047745</v>
      </c>
      <c r="C38" s="32">
        <v>0</v>
      </c>
      <c r="D38" s="32">
        <v>0</v>
      </c>
    </row>
    <row r="39" spans="1:4">
      <c r="A39" s="32">
        <v>0.62695898632877622</v>
      </c>
      <c r="B39" s="32">
        <v>0.79907392341176231</v>
      </c>
      <c r="C39" s="32">
        <v>0</v>
      </c>
      <c r="D39" s="32">
        <v>0</v>
      </c>
    </row>
    <row r="40" spans="1:4">
      <c r="A40" s="32">
        <v>0.63687895965321772</v>
      </c>
      <c r="B40" s="32">
        <v>0.79978827854502865</v>
      </c>
      <c r="C40" s="32">
        <v>0</v>
      </c>
      <c r="D40" s="32">
        <v>0</v>
      </c>
    </row>
    <row r="41" spans="1:4">
      <c r="A41" s="32">
        <v>0.64679893297765922</v>
      </c>
      <c r="B41" s="32">
        <v>0.80052943799473852</v>
      </c>
      <c r="C41" s="32">
        <v>0</v>
      </c>
      <c r="D41" s="32">
        <v>0</v>
      </c>
    </row>
    <row r="42" spans="1:4">
      <c r="A42" s="32">
        <v>0.65671890630210072</v>
      </c>
      <c r="B42" s="32">
        <v>0.80129808905105737</v>
      </c>
      <c r="C42" s="32">
        <v>0</v>
      </c>
      <c r="D42" s="32">
        <v>0</v>
      </c>
    </row>
    <row r="43" spans="1:4">
      <c r="A43" s="32">
        <v>0.66663887962654222</v>
      </c>
      <c r="B43" s="32">
        <v>0.8020949190041502</v>
      </c>
      <c r="C43" s="32">
        <v>0</v>
      </c>
      <c r="D43" s="32">
        <v>0</v>
      </c>
    </row>
    <row r="44" spans="1:4">
      <c r="A44" s="32">
        <v>0.67655885295098361</v>
      </c>
      <c r="B44" s="32">
        <v>0.80292061514418245</v>
      </c>
      <c r="C44" s="32">
        <v>0</v>
      </c>
      <c r="D44" s="32">
        <v>0</v>
      </c>
    </row>
    <row r="45" spans="1:4">
      <c r="A45" s="32">
        <v>0.68647882627542511</v>
      </c>
      <c r="B45" s="32">
        <v>0.80377586476131913</v>
      </c>
      <c r="C45" s="32">
        <v>0</v>
      </c>
      <c r="D45" s="32">
        <v>0</v>
      </c>
    </row>
    <row r="46" spans="1:4">
      <c r="A46" s="32">
        <v>0.69639879959986661</v>
      </c>
      <c r="B46" s="32">
        <v>0.80466135514572568</v>
      </c>
      <c r="C46" s="32">
        <v>0</v>
      </c>
      <c r="D46" s="32">
        <v>0</v>
      </c>
    </row>
    <row r="47" spans="1:4">
      <c r="A47" s="32">
        <v>0.70631877292430811</v>
      </c>
      <c r="B47" s="32">
        <v>0.80557777358756721</v>
      </c>
      <c r="C47" s="32">
        <v>0</v>
      </c>
      <c r="D47" s="32">
        <v>0</v>
      </c>
    </row>
    <row r="48" spans="1:4">
      <c r="A48" s="32">
        <v>0.71623874624874961</v>
      </c>
      <c r="B48" s="32">
        <v>0.80652580737700885</v>
      </c>
      <c r="C48" s="32">
        <v>0</v>
      </c>
      <c r="D48" s="32">
        <v>0</v>
      </c>
    </row>
    <row r="49" spans="1:4">
      <c r="A49" s="32">
        <v>0.72615871957319111</v>
      </c>
      <c r="B49" s="32">
        <v>0.80750614380421604</v>
      </c>
      <c r="C49" s="32">
        <v>0</v>
      </c>
      <c r="D49" s="32">
        <v>0</v>
      </c>
    </row>
    <row r="50" spans="1:4">
      <c r="A50" s="32">
        <v>0.7360786928976325</v>
      </c>
      <c r="B50" s="32">
        <v>0.80851947015935377</v>
      </c>
      <c r="C50" s="32">
        <v>0</v>
      </c>
      <c r="D50" s="32">
        <v>0</v>
      </c>
    </row>
    <row r="51" spans="1:4">
      <c r="A51" s="32">
        <v>0.745998666222074</v>
      </c>
      <c r="B51" s="32">
        <v>0.8095664737325875</v>
      </c>
      <c r="C51" s="32">
        <v>0</v>
      </c>
      <c r="D51" s="32">
        <v>0</v>
      </c>
    </row>
    <row r="52" spans="1:4">
      <c r="A52" s="32">
        <v>0.7559186395465155</v>
      </c>
      <c r="B52" s="32">
        <v>0.81064784181408223</v>
      </c>
      <c r="C52" s="32">
        <v>0</v>
      </c>
      <c r="D52" s="32">
        <v>0</v>
      </c>
    </row>
    <row r="53" spans="1:4">
      <c r="A53" s="32">
        <v>0.765838612870957</v>
      </c>
      <c r="B53" s="32">
        <v>0.81176426169400329</v>
      </c>
      <c r="C53" s="32">
        <v>0</v>
      </c>
      <c r="D53" s="32">
        <v>0</v>
      </c>
    </row>
    <row r="54" spans="1:4">
      <c r="A54" s="32">
        <v>0.7757585861953985</v>
      </c>
      <c r="B54" s="32">
        <v>0.8129164206625159</v>
      </c>
      <c r="C54" s="32">
        <v>0</v>
      </c>
      <c r="D54" s="32">
        <v>0</v>
      </c>
    </row>
    <row r="55" spans="1:4">
      <c r="A55" s="32">
        <v>0.78567855951983989</v>
      </c>
      <c r="B55" s="32">
        <v>0.8141050060097853</v>
      </c>
      <c r="C55" s="32">
        <v>0</v>
      </c>
      <c r="D55" s="32">
        <v>0</v>
      </c>
    </row>
    <row r="56" spans="1:4">
      <c r="A56" s="32">
        <v>0.79559853284428139</v>
      </c>
      <c r="B56" s="32">
        <v>0.81533070502597671</v>
      </c>
      <c r="C56" s="32">
        <v>0</v>
      </c>
      <c r="D56" s="32">
        <v>0</v>
      </c>
    </row>
    <row r="57" spans="1:4">
      <c r="A57" s="32">
        <v>0.80551850616872289</v>
      </c>
      <c r="B57" s="32">
        <v>0.81659420500125524</v>
      </c>
      <c r="C57" s="32">
        <v>0</v>
      </c>
      <c r="D57" s="32">
        <v>0</v>
      </c>
    </row>
    <row r="58" spans="1:4">
      <c r="A58" s="32">
        <v>0.81543847949316439</v>
      </c>
      <c r="B58" s="32">
        <v>0.81789619322578622</v>
      </c>
      <c r="C58" s="32">
        <v>0</v>
      </c>
      <c r="D58" s="32">
        <v>0</v>
      </c>
    </row>
    <row r="59" spans="1:4">
      <c r="A59" s="32">
        <v>0.82535845281760589</v>
      </c>
      <c r="B59" s="32">
        <v>0.81923735698973488</v>
      </c>
      <c r="C59" s="32">
        <v>0</v>
      </c>
      <c r="D59" s="32">
        <v>0</v>
      </c>
    </row>
    <row r="60" spans="1:4">
      <c r="A60" s="32">
        <v>0.83527842614204739</v>
      </c>
      <c r="B60" s="32">
        <v>0.82061838358326644</v>
      </c>
      <c r="C60" s="32">
        <v>0</v>
      </c>
      <c r="D60" s="32">
        <v>0</v>
      </c>
    </row>
    <row r="61" spans="1:4">
      <c r="A61" s="32">
        <v>0.84519839946648878</v>
      </c>
      <c r="B61" s="32">
        <v>0.82203996029654602</v>
      </c>
      <c r="C61" s="32">
        <v>0</v>
      </c>
      <c r="D61" s="32">
        <v>0</v>
      </c>
    </row>
    <row r="62" spans="1:4">
      <c r="A62" s="32">
        <v>0.85511837279093028</v>
      </c>
      <c r="B62" s="32">
        <v>0.82350277441973896</v>
      </c>
      <c r="C62" s="32">
        <v>0</v>
      </c>
      <c r="D62" s="32">
        <v>0</v>
      </c>
    </row>
    <row r="63" spans="1:4">
      <c r="A63" s="32">
        <v>0.86503834611537178</v>
      </c>
      <c r="B63" s="32">
        <v>0.82500751324301036</v>
      </c>
      <c r="C63" s="32">
        <v>0</v>
      </c>
      <c r="D63" s="32">
        <v>0</v>
      </c>
    </row>
    <row r="64" spans="1:4">
      <c r="A64" s="32">
        <v>0.87495831943981328</v>
      </c>
      <c r="B64" s="32">
        <v>0.82655486405652556</v>
      </c>
      <c r="C64" s="32">
        <v>0</v>
      </c>
      <c r="D64" s="32">
        <v>0</v>
      </c>
    </row>
    <row r="65" spans="1:4">
      <c r="A65" s="32">
        <v>0.88487829276425478</v>
      </c>
      <c r="B65" s="32">
        <v>0.82814551415044979</v>
      </c>
      <c r="C65" s="32">
        <v>0</v>
      </c>
      <c r="D65" s="32">
        <v>0</v>
      </c>
    </row>
    <row r="66" spans="1:4">
      <c r="A66" s="32">
        <v>0.89479826608869628</v>
      </c>
      <c r="B66" s="32">
        <v>0.82978015081494827</v>
      </c>
      <c r="C66" s="32">
        <v>0</v>
      </c>
      <c r="D66" s="32">
        <v>0</v>
      </c>
    </row>
    <row r="67" spans="1:4">
      <c r="A67" s="32">
        <v>0.90471823941313767</v>
      </c>
      <c r="B67" s="32">
        <v>0.831459461340186</v>
      </c>
      <c r="C67" s="32">
        <v>0</v>
      </c>
      <c r="D67" s="32">
        <v>0</v>
      </c>
    </row>
    <row r="68" spans="1:4">
      <c r="A68" s="32">
        <v>0.91463821273757917</v>
      </c>
      <c r="B68" s="32">
        <v>0.83318413301632854</v>
      </c>
      <c r="C68" s="32">
        <v>0</v>
      </c>
      <c r="D68" s="32">
        <v>0</v>
      </c>
    </row>
    <row r="69" spans="1:4">
      <c r="A69" s="32">
        <v>0.92455818606202067</v>
      </c>
      <c r="B69" s="32">
        <v>0.8349548531335409</v>
      </c>
      <c r="C69" s="32">
        <v>0</v>
      </c>
      <c r="D69" s="32">
        <v>0</v>
      </c>
    </row>
    <row r="70" spans="1:4">
      <c r="A70" s="32">
        <v>0.93447815938646217</v>
      </c>
      <c r="B70" s="32">
        <v>0.83677230898198829</v>
      </c>
      <c r="C70" s="32">
        <v>0</v>
      </c>
      <c r="D70" s="32">
        <v>0</v>
      </c>
    </row>
    <row r="71" spans="1:4">
      <c r="A71" s="32">
        <v>0.94439813271090367</v>
      </c>
      <c r="B71" s="32">
        <v>0.83863718785183605</v>
      </c>
      <c r="C71" s="32">
        <v>0</v>
      </c>
      <c r="D71" s="32">
        <v>0</v>
      </c>
    </row>
    <row r="72" spans="1:4">
      <c r="A72" s="32">
        <v>0.95431810603534517</v>
      </c>
      <c r="B72" s="32">
        <v>0.8405501770332493</v>
      </c>
      <c r="C72" s="32">
        <v>0</v>
      </c>
      <c r="D72" s="32">
        <v>0</v>
      </c>
    </row>
    <row r="73" spans="1:4">
      <c r="A73" s="32">
        <v>0.96423807935978656</v>
      </c>
      <c r="B73" s="32">
        <v>0.84251196381639326</v>
      </c>
      <c r="C73" s="32">
        <v>0</v>
      </c>
      <c r="D73" s="32">
        <v>0</v>
      </c>
    </row>
    <row r="74" spans="1:4">
      <c r="A74" s="32">
        <v>0.97415805268422806</v>
      </c>
      <c r="B74" s="32">
        <v>0.84452323549143338</v>
      </c>
      <c r="C74" s="32">
        <v>0</v>
      </c>
      <c r="D74" s="32">
        <v>0</v>
      </c>
    </row>
    <row r="75" spans="1:4">
      <c r="A75" s="32">
        <v>0.98407802600866956</v>
      </c>
      <c r="B75" s="32">
        <v>0.84658467934853454</v>
      </c>
      <c r="C75" s="32">
        <v>0</v>
      </c>
      <c r="D75" s="32">
        <v>0</v>
      </c>
    </row>
    <row r="76" spans="1:4">
      <c r="A76" s="32">
        <v>0.99399799933311106</v>
      </c>
      <c r="B76" s="32">
        <v>0.8486969826778622</v>
      </c>
      <c r="C76" s="32">
        <v>0</v>
      </c>
      <c r="D76" s="32">
        <v>0</v>
      </c>
    </row>
    <row r="77" spans="1:4">
      <c r="A77" s="32">
        <v>1.0039179726575524</v>
      </c>
      <c r="B77" s="32">
        <v>0.85086082073844971</v>
      </c>
      <c r="C77" s="32">
        <v>0</v>
      </c>
      <c r="D77" s="32">
        <v>0</v>
      </c>
    </row>
    <row r="78" spans="1:4">
      <c r="A78" s="32">
        <v>1.0138379459819939</v>
      </c>
      <c r="B78" s="32">
        <v>0.8530763868390393</v>
      </c>
      <c r="C78" s="32">
        <v>0</v>
      </c>
      <c r="D78" s="32">
        <v>0</v>
      </c>
    </row>
    <row r="79" spans="1:4">
      <c r="A79" s="32">
        <v>1.0237579193064354</v>
      </c>
      <c r="B79" s="32">
        <v>0.85534323985293437</v>
      </c>
      <c r="C79" s="32">
        <v>0</v>
      </c>
      <c r="D79" s="32">
        <v>0</v>
      </c>
    </row>
    <row r="80" spans="1:4">
      <c r="A80" s="32">
        <v>1.0336778926308769</v>
      </c>
      <c r="B80" s="32">
        <v>0.85766089540101953</v>
      </c>
      <c r="C80" s="32">
        <v>0</v>
      </c>
      <c r="D80" s="32">
        <v>0</v>
      </c>
    </row>
    <row r="81" spans="1:4">
      <c r="A81" s="32">
        <v>1.0435978659553184</v>
      </c>
      <c r="B81" s="32">
        <v>0.86002886910417919</v>
      </c>
      <c r="C81" s="32">
        <v>0</v>
      </c>
      <c r="D81" s="32">
        <v>0</v>
      </c>
    </row>
    <row r="82" spans="1:4">
      <c r="A82" s="32">
        <v>1.0535178392797599</v>
      </c>
      <c r="B82" s="32">
        <v>0.86244667658329821</v>
      </c>
      <c r="C82" s="32">
        <v>0</v>
      </c>
      <c r="D82" s="32">
        <v>0</v>
      </c>
    </row>
    <row r="83" spans="1:4">
      <c r="A83" s="32">
        <v>1.0634378126042014</v>
      </c>
      <c r="B83" s="32">
        <v>0.86491383345926087</v>
      </c>
      <c r="C83" s="32">
        <v>0</v>
      </c>
      <c r="D83" s="32">
        <v>0</v>
      </c>
    </row>
    <row r="84" spans="1:4">
      <c r="A84" s="32">
        <v>1.0733577859286429</v>
      </c>
      <c r="B84" s="32">
        <v>0.86742985535295203</v>
      </c>
      <c r="C84" s="32">
        <v>0</v>
      </c>
      <c r="D84" s="32">
        <v>0</v>
      </c>
    </row>
    <row r="85" spans="1:4">
      <c r="A85" s="32">
        <v>1.0832777592530844</v>
      </c>
      <c r="B85" s="32">
        <v>0.86999425788525619</v>
      </c>
      <c r="C85" s="32">
        <v>0</v>
      </c>
      <c r="D85" s="32">
        <v>0</v>
      </c>
    </row>
    <row r="86" spans="1:4">
      <c r="A86" s="32">
        <v>1.0931977325775259</v>
      </c>
      <c r="B86" s="32">
        <v>0.872606556677058</v>
      </c>
      <c r="C86" s="32">
        <v>0</v>
      </c>
      <c r="D86" s="32">
        <v>0</v>
      </c>
    </row>
    <row r="87" spans="1:4">
      <c r="A87" s="32">
        <v>1.1031177059019672</v>
      </c>
      <c r="B87" s="32">
        <v>0.87526626734924196</v>
      </c>
      <c r="C87" s="32">
        <v>0</v>
      </c>
      <c r="D87" s="32">
        <v>0</v>
      </c>
    </row>
    <row r="88" spans="1:4">
      <c r="A88" s="32">
        <v>1.1130376792264087</v>
      </c>
      <c r="B88" s="32">
        <v>0.87797290552269269</v>
      </c>
      <c r="C88" s="32">
        <v>0</v>
      </c>
      <c r="D88" s="32">
        <v>0</v>
      </c>
    </row>
    <row r="89" spans="1:4">
      <c r="A89" s="32">
        <v>1.1229576525508502</v>
      </c>
      <c r="B89" s="32">
        <v>0.88072598681829484</v>
      </c>
      <c r="C89" s="32">
        <v>0</v>
      </c>
      <c r="D89" s="32">
        <v>0</v>
      </c>
    </row>
    <row r="90" spans="1:4">
      <c r="A90" s="32">
        <v>1.1328776258752917</v>
      </c>
      <c r="B90" s="32">
        <v>0.88352502685693302</v>
      </c>
      <c r="C90" s="32">
        <v>0</v>
      </c>
      <c r="D90" s="32">
        <v>0</v>
      </c>
    </row>
    <row r="91" spans="1:4">
      <c r="A91" s="32">
        <v>1.1427975991997332</v>
      </c>
      <c r="B91" s="32">
        <v>0.88636954125949186</v>
      </c>
      <c r="C91" s="32">
        <v>0</v>
      </c>
      <c r="D91" s="32">
        <v>0</v>
      </c>
    </row>
    <row r="92" spans="1:4">
      <c r="A92" s="32">
        <v>1.1527175725241747</v>
      </c>
      <c r="B92" s="32">
        <v>0.88925904564685576</v>
      </c>
      <c r="C92" s="32">
        <v>0</v>
      </c>
      <c r="D92" s="32">
        <v>0</v>
      </c>
    </row>
    <row r="93" spans="1:4">
      <c r="A93" s="32">
        <v>1.1626375458486162</v>
      </c>
      <c r="B93" s="32">
        <v>0.89219305563990958</v>
      </c>
      <c r="C93" s="32">
        <v>0</v>
      </c>
      <c r="D93" s="32">
        <v>0</v>
      </c>
    </row>
    <row r="94" spans="1:4">
      <c r="A94" s="32">
        <v>1.1725575191730577</v>
      </c>
      <c r="B94" s="32">
        <v>0.89517108685953772</v>
      </c>
      <c r="C94" s="32">
        <v>0</v>
      </c>
      <c r="D94" s="32">
        <v>0</v>
      </c>
    </row>
    <row r="95" spans="1:4">
      <c r="A95" s="32">
        <v>1.1824774924974992</v>
      </c>
      <c r="B95" s="32">
        <v>0.89819265492662481</v>
      </c>
      <c r="C95" s="32">
        <v>0</v>
      </c>
      <c r="D95" s="32">
        <v>0</v>
      </c>
    </row>
    <row r="96" spans="1:4">
      <c r="A96" s="32">
        <v>1.1923974658219407</v>
      </c>
      <c r="B96" s="32">
        <v>0.90125727546205558</v>
      </c>
      <c r="C96" s="32">
        <v>0</v>
      </c>
      <c r="D96" s="32">
        <v>0</v>
      </c>
    </row>
    <row r="97" spans="1:4">
      <c r="A97" s="32">
        <v>1.2023174391463822</v>
      </c>
      <c r="B97" s="32">
        <v>0.90436446408671445</v>
      </c>
      <c r="C97" s="32">
        <v>0</v>
      </c>
      <c r="D97" s="32">
        <v>0</v>
      </c>
    </row>
    <row r="98" spans="1:4">
      <c r="A98" s="32">
        <v>1.2122374124708235</v>
      </c>
      <c r="B98" s="32">
        <v>0.90751373642148614</v>
      </c>
      <c r="C98" s="32">
        <v>0</v>
      </c>
      <c r="D98" s="32">
        <v>0</v>
      </c>
    </row>
    <row r="99" spans="1:4">
      <c r="A99" s="32">
        <v>1.222157385795265</v>
      </c>
      <c r="B99" s="32">
        <v>0.91070460808725517</v>
      </c>
      <c r="C99" s="32">
        <v>0</v>
      </c>
      <c r="D99" s="32">
        <v>0</v>
      </c>
    </row>
    <row r="100" spans="1:4">
      <c r="A100" s="32">
        <v>1.2320773591197065</v>
      </c>
      <c r="B100" s="32">
        <v>0.91393659470490629</v>
      </c>
      <c r="C100" s="32">
        <v>0</v>
      </c>
      <c r="D100" s="32">
        <v>0</v>
      </c>
    </row>
    <row r="101" spans="1:4">
      <c r="A101" s="32">
        <v>1.241997332444148</v>
      </c>
      <c r="B101" s="32">
        <v>0.91720921189532389</v>
      </c>
      <c r="C101" s="32">
        <v>0</v>
      </c>
      <c r="D101" s="32">
        <v>0</v>
      </c>
    </row>
    <row r="102" spans="1:4">
      <c r="A102" s="32">
        <v>1.2519173057685895</v>
      </c>
      <c r="B102" s="32">
        <v>0.92052197527939272</v>
      </c>
      <c r="C102" s="32">
        <v>0</v>
      </c>
      <c r="D102" s="32">
        <v>0</v>
      </c>
    </row>
    <row r="103" spans="1:4">
      <c r="A103" s="32">
        <v>1.261837279093031</v>
      </c>
      <c r="B103" s="32">
        <v>0.9238744004779974</v>
      </c>
      <c r="C103" s="32">
        <v>0</v>
      </c>
      <c r="D103" s="32">
        <v>0</v>
      </c>
    </row>
    <row r="104" spans="1:4">
      <c r="A104" s="32">
        <v>1.2717572524174725</v>
      </c>
      <c r="B104" s="32">
        <v>0.92726600311202234</v>
      </c>
      <c r="C104" s="32">
        <v>0</v>
      </c>
      <c r="D104" s="32">
        <v>0</v>
      </c>
    </row>
    <row r="105" spans="1:4">
      <c r="A105" s="32">
        <v>1.281677225741914</v>
      </c>
      <c r="B105" s="32">
        <v>0.93069629880235227</v>
      </c>
      <c r="C105" s="32">
        <v>0</v>
      </c>
      <c r="D105" s="32">
        <v>0</v>
      </c>
    </row>
    <row r="106" spans="1:4">
      <c r="A106" s="32">
        <v>1.2915971990663555</v>
      </c>
      <c r="B106" s="32">
        <v>0.93416480316987183</v>
      </c>
      <c r="C106" s="32">
        <v>0</v>
      </c>
      <c r="D106" s="32">
        <v>0</v>
      </c>
    </row>
    <row r="107" spans="1:4">
      <c r="A107" s="32">
        <v>1.301517172390797</v>
      </c>
      <c r="B107" s="32">
        <v>0.93767103183546552</v>
      </c>
      <c r="C107" s="32">
        <v>0</v>
      </c>
      <c r="D107" s="32">
        <v>0</v>
      </c>
    </row>
    <row r="108" spans="1:4">
      <c r="A108" s="32">
        <v>1.3114371457152385</v>
      </c>
      <c r="B108" s="32">
        <v>0.94121450042001797</v>
      </c>
      <c r="C108" s="32">
        <v>0</v>
      </c>
      <c r="D108" s="32">
        <v>0</v>
      </c>
    </row>
    <row r="109" spans="1:4">
      <c r="A109" s="32">
        <v>1.3213571190396798</v>
      </c>
      <c r="B109" s="32">
        <v>0.94479472454441371</v>
      </c>
      <c r="C109" s="32">
        <v>0</v>
      </c>
      <c r="D109" s="32">
        <v>0</v>
      </c>
    </row>
    <row r="110" spans="1:4">
      <c r="A110" s="32">
        <v>1.3312770923641213</v>
      </c>
      <c r="B110" s="32">
        <v>0.94841121982953747</v>
      </c>
      <c r="C110" s="32">
        <v>0</v>
      </c>
      <c r="D110" s="32">
        <v>0</v>
      </c>
    </row>
    <row r="111" spans="1:4">
      <c r="A111" s="32">
        <v>1.3411970656885628</v>
      </c>
      <c r="B111" s="32">
        <v>0.95206350189627387</v>
      </c>
      <c r="C111" s="32">
        <v>0</v>
      </c>
      <c r="D111" s="32">
        <v>0</v>
      </c>
    </row>
    <row r="112" spans="1:4">
      <c r="A112" s="32">
        <v>1.3511170390130043</v>
      </c>
      <c r="B112" s="32">
        <v>0.95575108636550732</v>
      </c>
      <c r="C112" s="32">
        <v>0</v>
      </c>
      <c r="D112" s="32">
        <v>0</v>
      </c>
    </row>
    <row r="113" spans="1:4">
      <c r="A113" s="32">
        <v>1.3610370123374458</v>
      </c>
      <c r="B113" s="32">
        <v>0.95947348885812267</v>
      </c>
      <c r="C113" s="32">
        <v>0</v>
      </c>
      <c r="D113" s="32">
        <v>0</v>
      </c>
    </row>
    <row r="114" spans="1:4">
      <c r="A114" s="32">
        <v>1.3709569856618873</v>
      </c>
      <c r="B114" s="32">
        <v>0.96323022499500421</v>
      </c>
      <c r="C114" s="32">
        <v>0</v>
      </c>
      <c r="D114" s="32">
        <v>0</v>
      </c>
    </row>
    <row r="115" spans="1:4">
      <c r="A115" s="32">
        <v>1.3808769589863288</v>
      </c>
      <c r="B115" s="32">
        <v>0.9670208103970368</v>
      </c>
      <c r="C115" s="32">
        <v>0</v>
      </c>
      <c r="D115" s="32">
        <v>0</v>
      </c>
    </row>
    <row r="116" spans="1:4">
      <c r="A116" s="32">
        <v>1.3907969323107703</v>
      </c>
      <c r="B116" s="32">
        <v>0.97084476068510495</v>
      </c>
      <c r="C116" s="32">
        <v>0</v>
      </c>
      <c r="D116" s="32">
        <v>0</v>
      </c>
    </row>
    <row r="117" spans="1:4">
      <c r="A117" s="32">
        <v>1.4007169056352118</v>
      </c>
      <c r="B117" s="32">
        <v>0.97470159148009328</v>
      </c>
      <c r="C117" s="32">
        <v>0</v>
      </c>
      <c r="D117" s="32">
        <v>0</v>
      </c>
    </row>
    <row r="118" spans="1:4">
      <c r="A118" s="32">
        <v>1.4106368789596533</v>
      </c>
      <c r="B118" s="32">
        <v>0.97859081840288631</v>
      </c>
      <c r="C118" s="32">
        <v>0</v>
      </c>
      <c r="D118" s="32">
        <v>0</v>
      </c>
    </row>
    <row r="119" spans="1:4">
      <c r="A119" s="32">
        <v>1.4205568522840948</v>
      </c>
      <c r="B119" s="32">
        <v>0.98251195707436867</v>
      </c>
      <c r="C119" s="32">
        <v>0</v>
      </c>
      <c r="D119" s="32">
        <v>0</v>
      </c>
    </row>
    <row r="120" spans="1:4">
      <c r="A120" s="32">
        <v>1.4304768256085363</v>
      </c>
      <c r="B120" s="32">
        <v>0.98646452311542498</v>
      </c>
      <c r="C120" s="32">
        <v>0</v>
      </c>
      <c r="D120" s="32">
        <v>0</v>
      </c>
    </row>
    <row r="121" spans="1:4">
      <c r="A121" s="32">
        <v>1.4403967989329776</v>
      </c>
      <c r="B121" s="32">
        <v>0.99044803214693977</v>
      </c>
      <c r="C121" s="32">
        <v>0</v>
      </c>
      <c r="D121" s="32">
        <v>0</v>
      </c>
    </row>
    <row r="122" spans="1:4">
      <c r="A122" s="32">
        <v>1.4503167722574191</v>
      </c>
      <c r="B122" s="32">
        <v>0.99446199978979777</v>
      </c>
      <c r="C122" s="32">
        <v>0</v>
      </c>
      <c r="D122" s="32">
        <v>0</v>
      </c>
    </row>
    <row r="123" spans="1:4">
      <c r="A123" s="32">
        <v>1.4602367455818606</v>
      </c>
      <c r="B123" s="32">
        <v>0.99850594166488349</v>
      </c>
      <c r="C123" s="32">
        <v>0</v>
      </c>
      <c r="D123" s="32">
        <v>0</v>
      </c>
    </row>
    <row r="124" spans="1:4">
      <c r="A124" s="32">
        <v>1.4701567189063021</v>
      </c>
      <c r="B124" s="32">
        <v>1.0025793733930817</v>
      </c>
      <c r="C124" s="32">
        <v>0</v>
      </c>
      <c r="D124" s="32">
        <v>0</v>
      </c>
    </row>
    <row r="125" spans="1:4">
      <c r="A125" s="32">
        <v>1.4800766922307436</v>
      </c>
      <c r="B125" s="32">
        <v>1.0066818105952766</v>
      </c>
      <c r="C125" s="32">
        <v>0</v>
      </c>
      <c r="D125" s="32">
        <v>0</v>
      </c>
    </row>
    <row r="126" spans="1:4">
      <c r="A126" s="32">
        <v>1.4899966655551851</v>
      </c>
      <c r="B126" s="32">
        <v>1.0108127688923532</v>
      </c>
      <c r="C126" s="32">
        <v>0</v>
      </c>
      <c r="D126" s="32">
        <v>0</v>
      </c>
    </row>
    <row r="127" spans="1:4">
      <c r="A127" s="32">
        <v>1.4999166388796266</v>
      </c>
      <c r="B127" s="32">
        <v>1.0149717639051958</v>
      </c>
      <c r="C127" s="32">
        <v>0</v>
      </c>
      <c r="D127" s="32">
        <v>0</v>
      </c>
    </row>
    <row r="128" spans="1:4">
      <c r="A128" s="32">
        <v>1.5098366122040681</v>
      </c>
      <c r="B128" s="32">
        <v>1.0191583112546894</v>
      </c>
      <c r="C128" s="32">
        <v>0</v>
      </c>
      <c r="D128" s="32">
        <v>0</v>
      </c>
    </row>
    <row r="129" spans="1:4">
      <c r="A129" s="32">
        <v>1.5197565855285096</v>
      </c>
      <c r="B129" s="32">
        <v>1.023371926561718</v>
      </c>
      <c r="C129" s="32">
        <v>0</v>
      </c>
      <c r="D129" s="32">
        <v>0</v>
      </c>
    </row>
    <row r="130" spans="1:4">
      <c r="A130" s="32">
        <v>1.5296765588529511</v>
      </c>
      <c r="B130" s="32">
        <v>1.0276121254471666</v>
      </c>
      <c r="C130" s="32">
        <v>0</v>
      </c>
      <c r="D130" s="32">
        <v>0</v>
      </c>
    </row>
    <row r="131" spans="1:4">
      <c r="A131" s="32">
        <v>1.5395965321773926</v>
      </c>
      <c r="B131" s="32">
        <v>1.0318784235319201</v>
      </c>
      <c r="C131" s="32">
        <v>0</v>
      </c>
      <c r="D131" s="32">
        <v>0</v>
      </c>
    </row>
    <row r="132" spans="1:4">
      <c r="A132" s="32">
        <v>1.5495165055018338</v>
      </c>
      <c r="B132" s="32">
        <v>1.0361703364368622</v>
      </c>
      <c r="C132" s="32">
        <v>0</v>
      </c>
      <c r="D132" s="32">
        <v>0</v>
      </c>
    </row>
    <row r="133" spans="1:4">
      <c r="A133" s="32">
        <v>1.5594364788262753</v>
      </c>
      <c r="B133" s="32">
        <v>1.0404873797828782</v>
      </c>
      <c r="C133" s="32">
        <v>0</v>
      </c>
      <c r="D133" s="32">
        <v>0</v>
      </c>
    </row>
    <row r="134" spans="1:4">
      <c r="A134" s="32">
        <v>1.5693564521507168</v>
      </c>
      <c r="B134" s="32">
        <v>1.0448290691908526</v>
      </c>
      <c r="C134" s="32">
        <v>0</v>
      </c>
      <c r="D134" s="32">
        <v>0</v>
      </c>
    </row>
    <row r="135" spans="1:4">
      <c r="A135" s="32">
        <v>1.5792764254751583</v>
      </c>
      <c r="B135" s="32">
        <v>1.0491949202816699</v>
      </c>
      <c r="C135" s="32">
        <v>0</v>
      </c>
      <c r="D135" s="32">
        <v>0</v>
      </c>
    </row>
    <row r="136" spans="1:4">
      <c r="A136" s="32">
        <v>1.5891963987995998</v>
      </c>
      <c r="B136" s="32">
        <v>1.0535844486762147</v>
      </c>
      <c r="C136" s="32">
        <v>0</v>
      </c>
      <c r="D136" s="32">
        <v>0</v>
      </c>
    </row>
    <row r="137" spans="1:4">
      <c r="A137" s="32">
        <v>1.5991163721240413</v>
      </c>
      <c r="B137" s="32">
        <v>1.0579971699953716</v>
      </c>
      <c r="C137" s="32">
        <v>0</v>
      </c>
      <c r="D137" s="32">
        <v>0</v>
      </c>
    </row>
    <row r="138" spans="1:4">
      <c r="A138" s="32">
        <v>1.6090363454484828</v>
      </c>
      <c r="B138" s="32">
        <v>1.0624325998600253</v>
      </c>
      <c r="C138" s="32">
        <v>0</v>
      </c>
      <c r="D138" s="32">
        <v>0</v>
      </c>
    </row>
    <row r="139" spans="1:4">
      <c r="A139" s="32">
        <v>1.6189563187729243</v>
      </c>
      <c r="B139" s="32">
        <v>1.0668902538910603</v>
      </c>
      <c r="C139" s="32">
        <v>0</v>
      </c>
      <c r="D139" s="32">
        <v>0</v>
      </c>
    </row>
    <row r="140" spans="1:4">
      <c r="A140" s="32">
        <v>1.6288762920973658</v>
      </c>
      <c r="B140" s="32">
        <v>1.0713696477093611</v>
      </c>
      <c r="C140" s="32">
        <v>0</v>
      </c>
      <c r="D140" s="32">
        <v>0</v>
      </c>
    </row>
    <row r="141" spans="1:4">
      <c r="A141" s="32">
        <v>1.6387962654218073</v>
      </c>
      <c r="B141" s="32">
        <v>1.0758702969358125</v>
      </c>
      <c r="C141" s="32">
        <v>0</v>
      </c>
      <c r="D141" s="32">
        <v>0</v>
      </c>
    </row>
    <row r="142" spans="1:4">
      <c r="A142" s="32">
        <v>1.6487162387462488</v>
      </c>
      <c r="B142" s="32">
        <v>1.0803917171912989</v>
      </c>
      <c r="C142" s="32">
        <v>0</v>
      </c>
      <c r="D142" s="32">
        <v>0</v>
      </c>
    </row>
    <row r="143" spans="1:4">
      <c r="A143" s="32">
        <v>1.6586362120706903</v>
      </c>
      <c r="B143" s="32">
        <v>1.084933424096705</v>
      </c>
      <c r="C143" s="32">
        <v>0</v>
      </c>
      <c r="D143" s="32">
        <v>0</v>
      </c>
    </row>
    <row r="144" spans="1:4">
      <c r="A144" s="32">
        <v>1.6685561853951316</v>
      </c>
      <c r="B144" s="32">
        <v>1.0894949332729156</v>
      </c>
      <c r="C144" s="32">
        <v>0</v>
      </c>
      <c r="D144" s="32">
        <v>0</v>
      </c>
    </row>
    <row r="145" spans="1:4">
      <c r="A145" s="32">
        <v>1.6784761587195731</v>
      </c>
      <c r="B145" s="32">
        <v>1.0940757603408149</v>
      </c>
      <c r="C145" s="32">
        <v>0</v>
      </c>
      <c r="D145" s="32">
        <v>0</v>
      </c>
    </row>
    <row r="146" spans="1:4">
      <c r="A146" s="32">
        <v>1.6883961320440146</v>
      </c>
      <c r="B146" s="32">
        <v>1.0986754209212877</v>
      </c>
      <c r="C146" s="32">
        <v>0</v>
      </c>
      <c r="D146" s="32">
        <v>0</v>
      </c>
    </row>
    <row r="147" spans="1:4">
      <c r="A147" s="32">
        <v>1.6983161053684561</v>
      </c>
      <c r="B147" s="32">
        <v>1.1032934306352187</v>
      </c>
      <c r="C147" s="32">
        <v>0</v>
      </c>
      <c r="D147" s="32">
        <v>0</v>
      </c>
    </row>
    <row r="148" spans="1:4">
      <c r="A148" s="32">
        <v>1.7082360786928976</v>
      </c>
      <c r="B148" s="32">
        <v>1.1079293051034924</v>
      </c>
      <c r="C148" s="32">
        <v>0</v>
      </c>
      <c r="D148" s="32">
        <v>0</v>
      </c>
    </row>
    <row r="149" spans="1:4">
      <c r="A149" s="32">
        <v>1.7181560520173391</v>
      </c>
      <c r="B149" s="32">
        <v>1.1125825599469934</v>
      </c>
      <c r="C149" s="32">
        <v>0</v>
      </c>
      <c r="D149" s="32">
        <v>0</v>
      </c>
    </row>
    <row r="150" spans="1:4">
      <c r="A150" s="32">
        <v>1.7280760253417806</v>
      </c>
      <c r="B150" s="32">
        <v>1.1172527107866062</v>
      </c>
      <c r="C150" s="32">
        <v>0</v>
      </c>
      <c r="D150" s="32">
        <v>0</v>
      </c>
    </row>
    <row r="151" spans="1:4">
      <c r="A151" s="32">
        <v>1.7379959986662221</v>
      </c>
      <c r="B151" s="32">
        <v>1.1219392732432156</v>
      </c>
      <c r="C151" s="32">
        <v>0</v>
      </c>
      <c r="D151" s="32">
        <v>0</v>
      </c>
    </row>
    <row r="152" spans="1:4">
      <c r="A152" s="32">
        <v>1.7479159719906636</v>
      </c>
      <c r="B152" s="32">
        <v>1.1266417629377061</v>
      </c>
      <c r="C152" s="32">
        <v>0</v>
      </c>
      <c r="D152" s="32">
        <v>0</v>
      </c>
    </row>
    <row r="153" spans="1:4">
      <c r="A153" s="32">
        <v>1.7578359453151051</v>
      </c>
      <c r="B153" s="32">
        <v>1.1313596954909622</v>
      </c>
      <c r="C153" s="32">
        <v>0</v>
      </c>
      <c r="D153" s="32">
        <v>0</v>
      </c>
    </row>
    <row r="154" spans="1:4">
      <c r="A154" s="32">
        <v>1.7677559186395466</v>
      </c>
      <c r="B154" s="32">
        <v>1.1360925865238687</v>
      </c>
      <c r="C154" s="32">
        <v>0</v>
      </c>
      <c r="D154" s="32">
        <v>0</v>
      </c>
    </row>
    <row r="155" spans="1:4">
      <c r="A155" s="32">
        <v>1.7776758919639879</v>
      </c>
      <c r="B155" s="32">
        <v>1.1408399516573098</v>
      </c>
      <c r="C155" s="32">
        <v>0</v>
      </c>
      <c r="D155" s="32">
        <v>0</v>
      </c>
    </row>
    <row r="156" spans="1:4">
      <c r="A156" s="32">
        <v>1.7875958652884294</v>
      </c>
      <c r="B156" s="32">
        <v>1.1456013065121706</v>
      </c>
      <c r="C156" s="32">
        <v>0</v>
      </c>
      <c r="D156" s="32">
        <v>0</v>
      </c>
    </row>
    <row r="157" spans="1:4">
      <c r="A157" s="32">
        <v>1.7975158386128709</v>
      </c>
      <c r="B157" s="32">
        <v>1.1503761667093355</v>
      </c>
      <c r="C157" s="32">
        <v>0</v>
      </c>
      <c r="D157" s="32">
        <v>0</v>
      </c>
    </row>
    <row r="158" spans="1:4">
      <c r="A158" s="32">
        <v>1.8074358119373124</v>
      </c>
      <c r="B158" s="32">
        <v>1.155164047869689</v>
      </c>
      <c r="C158" s="32">
        <v>0</v>
      </c>
      <c r="D158" s="32">
        <v>0</v>
      </c>
    </row>
    <row r="159" spans="1:4">
      <c r="A159" s="32">
        <v>1.8173557852617539</v>
      </c>
      <c r="B159" s="32">
        <v>1.1599644656141157</v>
      </c>
      <c r="C159" s="32">
        <v>0</v>
      </c>
      <c r="D159" s="32">
        <v>0</v>
      </c>
    </row>
    <row r="160" spans="1:4">
      <c r="A160" s="32">
        <v>1.8272757585861954</v>
      </c>
      <c r="B160" s="32">
        <v>1.1647769355635005</v>
      </c>
      <c r="C160" s="32">
        <v>0</v>
      </c>
      <c r="D160" s="32">
        <v>0</v>
      </c>
    </row>
    <row r="161" spans="1:4">
      <c r="A161" s="32">
        <v>1.8371957319106369</v>
      </c>
      <c r="B161" s="32">
        <v>1.1696009733387276</v>
      </c>
      <c r="C161" s="32">
        <v>0</v>
      </c>
      <c r="D161" s="32">
        <v>0</v>
      </c>
    </row>
    <row r="162" spans="1:4">
      <c r="A162" s="32">
        <v>1.8471157052350784</v>
      </c>
      <c r="B162" s="32">
        <v>1.1744360945606818</v>
      </c>
      <c r="C162" s="32">
        <v>0</v>
      </c>
      <c r="D162" s="32">
        <v>0</v>
      </c>
    </row>
    <row r="163" spans="1:4">
      <c r="A163" s="32">
        <v>1.8570356785595199</v>
      </c>
      <c r="B163" s="32">
        <v>1.1792818148502477</v>
      </c>
      <c r="C163" s="32">
        <v>0</v>
      </c>
      <c r="D163" s="32">
        <v>0</v>
      </c>
    </row>
    <row r="164" spans="1:4">
      <c r="A164" s="32">
        <v>1.8669556518839614</v>
      </c>
      <c r="B164" s="32">
        <v>1.1841376498283098</v>
      </c>
      <c r="C164" s="32">
        <v>0</v>
      </c>
      <c r="D164" s="32">
        <v>0</v>
      </c>
    </row>
    <row r="165" spans="1:4">
      <c r="A165" s="32">
        <v>1.8768756252084029</v>
      </c>
      <c r="B165" s="32">
        <v>1.189003115115753</v>
      </c>
      <c r="C165" s="32">
        <v>0</v>
      </c>
      <c r="D165" s="32">
        <v>0</v>
      </c>
    </row>
    <row r="166" spans="1:4">
      <c r="A166" s="32">
        <v>1.8867955985328442</v>
      </c>
      <c r="B166" s="32">
        <v>1.1938777263334612</v>
      </c>
      <c r="C166" s="32">
        <v>0</v>
      </c>
      <c r="D166" s="32">
        <v>0</v>
      </c>
    </row>
    <row r="167" spans="1:4">
      <c r="A167" s="32">
        <v>1.8967155718572857</v>
      </c>
      <c r="B167" s="32">
        <v>1.1987609991023198</v>
      </c>
      <c r="C167" s="32">
        <v>0</v>
      </c>
      <c r="D167" s="32">
        <v>0</v>
      </c>
    </row>
    <row r="168" spans="1:4">
      <c r="A168" s="32">
        <v>1.9066355451817272</v>
      </c>
      <c r="B168" s="32">
        <v>1.203652449043213</v>
      </c>
      <c r="C168" s="32">
        <v>0</v>
      </c>
      <c r="D168" s="32">
        <v>0</v>
      </c>
    </row>
    <row r="169" spans="1:4">
      <c r="A169" s="32">
        <v>1.9165555185061687</v>
      </c>
      <c r="B169" s="32">
        <v>1.2085515917770255</v>
      </c>
      <c r="C169" s="32">
        <v>0</v>
      </c>
      <c r="D169" s="32">
        <v>0</v>
      </c>
    </row>
    <row r="170" spans="1:4">
      <c r="A170" s="32">
        <v>1.9264754918306102</v>
      </c>
      <c r="B170" s="32">
        <v>1.2134579429246419</v>
      </c>
      <c r="C170" s="32">
        <v>0</v>
      </c>
      <c r="D170" s="32">
        <v>0</v>
      </c>
    </row>
    <row r="171" spans="1:4">
      <c r="A171" s="32">
        <v>1.9363954651550517</v>
      </c>
      <c r="B171" s="32">
        <v>1.2183710181069467</v>
      </c>
      <c r="C171" s="32">
        <v>0</v>
      </c>
      <c r="D171" s="32">
        <v>0</v>
      </c>
    </row>
    <row r="172" spans="1:4">
      <c r="A172" s="32">
        <v>1.9463154384794932</v>
      </c>
      <c r="B172" s="32">
        <v>1.2232903329448246</v>
      </c>
      <c r="C172" s="32">
        <v>0</v>
      </c>
      <c r="D172" s="32">
        <v>0</v>
      </c>
    </row>
    <row r="173" spans="1:4">
      <c r="A173" s="32">
        <v>1.9562354118039347</v>
      </c>
      <c r="B173" s="32">
        <v>1.2282154030591599</v>
      </c>
      <c r="C173" s="32">
        <v>0</v>
      </c>
      <c r="D173" s="32">
        <v>0</v>
      </c>
    </row>
    <row r="174" spans="1:4">
      <c r="A174" s="32">
        <v>1.9661553851283762</v>
      </c>
      <c r="B174" s="32">
        <v>1.2331457440708378</v>
      </c>
      <c r="C174" s="32">
        <v>0</v>
      </c>
      <c r="D174" s="32">
        <v>0</v>
      </c>
    </row>
    <row r="175" spans="1:4">
      <c r="A175" s="32">
        <v>1.9760753584528177</v>
      </c>
      <c r="B175" s="32">
        <v>1.2380808716007423</v>
      </c>
      <c r="C175" s="32">
        <v>0</v>
      </c>
      <c r="D175" s="32">
        <v>0</v>
      </c>
    </row>
    <row r="176" spans="1:4">
      <c r="A176" s="32">
        <v>1.9859953317772592</v>
      </c>
      <c r="B176" s="32">
        <v>1.2430203012697583</v>
      </c>
      <c r="C176" s="32">
        <v>0</v>
      </c>
      <c r="D176" s="32">
        <v>0</v>
      </c>
    </row>
    <row r="177" spans="1:4">
      <c r="A177" s="32">
        <v>1.9959153051017007</v>
      </c>
      <c r="B177" s="32">
        <v>1.2479635486987704</v>
      </c>
      <c r="C177" s="32">
        <v>0</v>
      </c>
      <c r="D177" s="32">
        <v>0</v>
      </c>
    </row>
    <row r="178" spans="1:4">
      <c r="A178" s="32">
        <v>2.005835278426142</v>
      </c>
      <c r="B178" s="32">
        <v>1.2529101410633172</v>
      </c>
      <c r="C178" s="32">
        <v>0</v>
      </c>
      <c r="D178" s="32">
        <v>0</v>
      </c>
    </row>
    <row r="179" spans="1:4">
      <c r="A179" s="32">
        <v>2.0157552517505835</v>
      </c>
      <c r="B179" s="32">
        <v>1.2578597867505819</v>
      </c>
      <c r="C179" s="32">
        <v>0</v>
      </c>
      <c r="D179" s="32">
        <v>0</v>
      </c>
    </row>
    <row r="180" spans="1:4">
      <c r="A180" s="32">
        <v>2.025675225075025</v>
      </c>
      <c r="B180" s="32">
        <v>1.2628123380263019</v>
      </c>
      <c r="C180" s="32">
        <v>0</v>
      </c>
      <c r="D180" s="32">
        <v>0</v>
      </c>
    </row>
    <row r="181" spans="1:4">
      <c r="A181" s="32">
        <v>2.0355951983994665</v>
      </c>
      <c r="B181" s="32">
        <v>1.2677676511194618</v>
      </c>
      <c r="C181" s="32">
        <v>0</v>
      </c>
      <c r="D181" s="32">
        <v>0</v>
      </c>
    </row>
    <row r="182" spans="1:4">
      <c r="A182" s="32">
        <v>2.045515171723908</v>
      </c>
      <c r="B182" s="32">
        <v>1.2727255822590462</v>
      </c>
      <c r="C182" s="32">
        <v>0</v>
      </c>
      <c r="D182" s="32">
        <v>0</v>
      </c>
    </row>
    <row r="183" spans="1:4">
      <c r="A183" s="32">
        <v>2.0554351450483495</v>
      </c>
      <c r="B183" s="32">
        <v>1.2776859876740396</v>
      </c>
      <c r="C183" s="32">
        <v>0</v>
      </c>
      <c r="D183" s="32">
        <v>0</v>
      </c>
    </row>
    <row r="184" spans="1:4">
      <c r="A184" s="32">
        <v>2.065355118372791</v>
      </c>
      <c r="B184" s="32">
        <v>1.2826487235934263</v>
      </c>
      <c r="C184" s="32">
        <v>0</v>
      </c>
      <c r="D184" s="32">
        <v>0</v>
      </c>
    </row>
    <row r="185" spans="1:4">
      <c r="A185" s="32">
        <v>2.0752750916972325</v>
      </c>
      <c r="B185" s="32">
        <v>1.2876136462461909</v>
      </c>
      <c r="C185" s="32">
        <v>0</v>
      </c>
      <c r="D185" s="32">
        <v>0</v>
      </c>
    </row>
    <row r="186" spans="1:4">
      <c r="A186" s="32">
        <v>2.085195065021674</v>
      </c>
      <c r="B186" s="32">
        <v>1.2925806118613179</v>
      </c>
      <c r="C186" s="32">
        <v>0</v>
      </c>
      <c r="D186" s="32">
        <v>0</v>
      </c>
    </row>
    <row r="187" spans="1:4">
      <c r="A187" s="32">
        <v>2.0951150383461155</v>
      </c>
      <c r="B187" s="32">
        <v>1.2975494766677917</v>
      </c>
      <c r="C187" s="32">
        <v>0</v>
      </c>
      <c r="D187" s="32">
        <v>0</v>
      </c>
    </row>
    <row r="188" spans="1:4">
      <c r="A188" s="32">
        <v>2.105035011670557</v>
      </c>
      <c r="B188" s="32">
        <v>1.3025200968945967</v>
      </c>
      <c r="C188" s="32">
        <v>0</v>
      </c>
      <c r="D188" s="32">
        <v>0</v>
      </c>
    </row>
    <row r="189" spans="1:4">
      <c r="A189" s="32">
        <v>2.1149549849949985</v>
      </c>
      <c r="B189" s="32">
        <v>1.3074923287707172</v>
      </c>
      <c r="C189" s="32">
        <v>0</v>
      </c>
      <c r="D189" s="32">
        <v>0</v>
      </c>
    </row>
    <row r="190" spans="1:4">
      <c r="A190" s="32">
        <v>2.12487495831944</v>
      </c>
      <c r="B190" s="32">
        <v>1.3124660285251382</v>
      </c>
      <c r="C190" s="32">
        <v>0</v>
      </c>
      <c r="D190" s="32">
        <v>0</v>
      </c>
    </row>
    <row r="191" spans="1:4">
      <c r="A191" s="32">
        <v>2.1347949316438815</v>
      </c>
      <c r="B191" s="32">
        <v>1.3174410523868436</v>
      </c>
      <c r="C191" s="32">
        <v>0</v>
      </c>
      <c r="D191" s="32">
        <v>0</v>
      </c>
    </row>
    <row r="192" spans="1:4">
      <c r="A192" s="32">
        <v>2.144714904968323</v>
      </c>
      <c r="B192" s="32">
        <v>1.3224172565848185</v>
      </c>
      <c r="C192" s="32">
        <v>0</v>
      </c>
      <c r="D192" s="32">
        <v>0</v>
      </c>
    </row>
    <row r="193" spans="1:4">
      <c r="A193" s="32">
        <v>2.1546348782927645</v>
      </c>
      <c r="B193" s="32">
        <v>1.3273944973480467</v>
      </c>
      <c r="C193" s="32">
        <v>0</v>
      </c>
      <c r="D193" s="32">
        <v>0</v>
      </c>
    </row>
    <row r="194" spans="1:4">
      <c r="A194" s="32">
        <v>2.164554851617206</v>
      </c>
      <c r="B194" s="32">
        <v>1.3323726309055131</v>
      </c>
      <c r="C194" s="32">
        <v>0</v>
      </c>
      <c r="D194" s="32">
        <v>0</v>
      </c>
    </row>
    <row r="195" spans="1:4">
      <c r="A195" s="32">
        <v>2.174474824941647</v>
      </c>
      <c r="B195" s="32">
        <v>1.3373515134862015</v>
      </c>
      <c r="C195" s="32">
        <v>0</v>
      </c>
      <c r="D195" s="32">
        <v>0</v>
      </c>
    </row>
    <row r="196" spans="1:4">
      <c r="A196" s="32">
        <v>2.1843947982660885</v>
      </c>
      <c r="B196" s="32">
        <v>1.3423310013190974</v>
      </c>
      <c r="C196" s="32">
        <v>0</v>
      </c>
      <c r="D196" s="32">
        <v>0</v>
      </c>
    </row>
    <row r="197" spans="1:4">
      <c r="A197" s="32">
        <v>2.19431477159053</v>
      </c>
      <c r="B197" s="32">
        <v>1.3473109506331848</v>
      </c>
      <c r="C197" s="32">
        <v>0</v>
      </c>
      <c r="D197" s="32">
        <v>0</v>
      </c>
    </row>
    <row r="198" spans="1:4">
      <c r="A198" s="32">
        <v>2.2042347449149715</v>
      </c>
      <c r="B198" s="32">
        <v>1.352291217657448</v>
      </c>
      <c r="C198" s="32">
        <v>0</v>
      </c>
      <c r="D198" s="32">
        <v>0</v>
      </c>
    </row>
    <row r="199" spans="1:4">
      <c r="A199" s="32">
        <v>2.214154718239413</v>
      </c>
      <c r="B199" s="32">
        <v>1.3572716586208717</v>
      </c>
      <c r="C199" s="32">
        <v>0</v>
      </c>
      <c r="D199" s="32">
        <v>0</v>
      </c>
    </row>
    <row r="200" spans="1:4">
      <c r="A200" s="32">
        <v>2.2240746915638545</v>
      </c>
      <c r="B200" s="32">
        <v>1.3622521297524401</v>
      </c>
      <c r="C200" s="32">
        <v>0</v>
      </c>
      <c r="D200" s="32">
        <v>0</v>
      </c>
    </row>
    <row r="201" spans="1:4">
      <c r="A201" s="32">
        <v>2.233994664888296</v>
      </c>
      <c r="B201" s="32">
        <v>1.3672324872811381</v>
      </c>
      <c r="C201" s="32">
        <v>0</v>
      </c>
      <c r="D201" s="32">
        <v>0</v>
      </c>
    </row>
    <row r="202" spans="1:4">
      <c r="A202" s="32">
        <v>2.2439146382127375</v>
      </c>
      <c r="B202" s="32">
        <v>1.3722125874359496</v>
      </c>
      <c r="C202" s="32">
        <v>0</v>
      </c>
      <c r="D202" s="32">
        <v>0</v>
      </c>
    </row>
    <row r="203" spans="1:4">
      <c r="A203" s="32">
        <v>2.253834611537179</v>
      </c>
      <c r="B203" s="32">
        <v>1.3771922864458597</v>
      </c>
      <c r="C203" s="32">
        <v>0</v>
      </c>
      <c r="D203" s="32">
        <v>0</v>
      </c>
    </row>
    <row r="204" spans="1:4">
      <c r="A204" s="32">
        <v>2.2637545848616205</v>
      </c>
      <c r="B204" s="32">
        <v>1.3821714405398522</v>
      </c>
      <c r="C204" s="32">
        <v>0</v>
      </c>
      <c r="D204" s="32">
        <v>0</v>
      </c>
    </row>
    <row r="205" spans="1:4">
      <c r="A205" s="32">
        <v>2.273674558186062</v>
      </c>
      <c r="B205" s="32">
        <v>1.3871499059469121</v>
      </c>
      <c r="C205" s="32">
        <v>0</v>
      </c>
      <c r="D205" s="32">
        <v>0</v>
      </c>
    </row>
    <row r="206" spans="1:4">
      <c r="A206" s="32">
        <v>2.2835945315105035</v>
      </c>
      <c r="B206" s="32">
        <v>1.3921275388960237</v>
      </c>
      <c r="C206" s="32">
        <v>0</v>
      </c>
      <c r="D206" s="32">
        <v>0</v>
      </c>
    </row>
    <row r="207" spans="1:4">
      <c r="A207" s="32">
        <v>2.293514504834945</v>
      </c>
      <c r="B207" s="32">
        <v>1.3971041956161714</v>
      </c>
      <c r="C207" s="32">
        <v>0</v>
      </c>
      <c r="D207" s="32">
        <v>0</v>
      </c>
    </row>
    <row r="208" spans="1:4">
      <c r="A208" s="32">
        <v>2.3034344781593865</v>
      </c>
      <c r="B208" s="32">
        <v>1.4020797323363396</v>
      </c>
      <c r="C208" s="32">
        <v>0</v>
      </c>
      <c r="D208" s="32">
        <v>0</v>
      </c>
    </row>
    <row r="209" spans="1:4">
      <c r="A209" s="32">
        <v>2.313354451483828</v>
      </c>
      <c r="B209" s="32">
        <v>1.4070540052855132</v>
      </c>
      <c r="C209" s="32">
        <v>0</v>
      </c>
      <c r="D209" s="32">
        <v>0</v>
      </c>
    </row>
    <row r="210" spans="1:4">
      <c r="A210" s="32">
        <v>2.3232744248082695</v>
      </c>
      <c r="B210" s="32">
        <v>1.412026870692676</v>
      </c>
      <c r="C210" s="32">
        <v>0</v>
      </c>
      <c r="D210" s="32">
        <v>0</v>
      </c>
    </row>
    <row r="211" spans="1:4">
      <c r="A211" s="32">
        <v>2.333194398132711</v>
      </c>
      <c r="B211" s="32">
        <v>1.4169981847868129</v>
      </c>
      <c r="C211" s="32">
        <v>0</v>
      </c>
      <c r="D211" s="32">
        <v>0</v>
      </c>
    </row>
    <row r="212" spans="1:4">
      <c r="A212" s="32">
        <v>2.3431143714571525</v>
      </c>
      <c r="B212" s="32">
        <v>1.4219678037969083</v>
      </c>
      <c r="C212" s="32">
        <v>0</v>
      </c>
      <c r="D212" s="32">
        <v>0</v>
      </c>
    </row>
    <row r="213" spans="1:4">
      <c r="A213" s="32">
        <v>2.353034344781594</v>
      </c>
      <c r="B213" s="32">
        <v>1.4269355839519469</v>
      </c>
      <c r="C213" s="32">
        <v>0</v>
      </c>
      <c r="D213" s="32">
        <v>0</v>
      </c>
    </row>
    <row r="214" spans="1:4">
      <c r="A214" s="32">
        <v>2.3629543181060355</v>
      </c>
      <c r="B214" s="32">
        <v>1.4319013814809125</v>
      </c>
      <c r="C214" s="32">
        <v>0</v>
      </c>
      <c r="D214" s="32">
        <v>0</v>
      </c>
    </row>
    <row r="215" spans="1:4">
      <c r="A215" s="32">
        <v>2.372874291430477</v>
      </c>
      <c r="B215" s="32">
        <v>1.4368650526127902</v>
      </c>
      <c r="C215" s="32">
        <v>0</v>
      </c>
      <c r="D215" s="32">
        <v>0</v>
      </c>
    </row>
    <row r="216" spans="1:4">
      <c r="A216" s="32">
        <v>2.3827942647549185</v>
      </c>
      <c r="B216" s="32">
        <v>1.4418264535765644</v>
      </c>
      <c r="C216" s="32">
        <v>0</v>
      </c>
      <c r="D216" s="32">
        <v>0</v>
      </c>
    </row>
    <row r="217" spans="1:4">
      <c r="A217" s="32">
        <v>2.3927142380793596</v>
      </c>
      <c r="B217" s="32">
        <v>1.4467854406012188</v>
      </c>
      <c r="C217" s="32">
        <v>0</v>
      </c>
      <c r="D217" s="32">
        <v>0</v>
      </c>
    </row>
    <row r="218" spans="1:4">
      <c r="A218" s="32">
        <v>2.4026342114038011</v>
      </c>
      <c r="B218" s="32">
        <v>1.4517418699157392</v>
      </c>
      <c r="C218" s="32">
        <v>0</v>
      </c>
      <c r="D218" s="32">
        <v>0</v>
      </c>
    </row>
    <row r="219" spans="1:4">
      <c r="A219" s="32">
        <v>2.4125541847282426</v>
      </c>
      <c r="B219" s="32">
        <v>1.456695597749109</v>
      </c>
      <c r="C219" s="32">
        <v>0</v>
      </c>
      <c r="D219" s="32">
        <v>0</v>
      </c>
    </row>
    <row r="220" spans="1:4">
      <c r="A220" s="32">
        <v>2.4224741580526841</v>
      </c>
      <c r="B220" s="32">
        <v>1.4616464803303131</v>
      </c>
      <c r="C220" s="32">
        <v>0</v>
      </c>
      <c r="D220" s="32">
        <v>0</v>
      </c>
    </row>
    <row r="221" spans="1:4">
      <c r="A221" s="32">
        <v>2.4323941313771256</v>
      </c>
      <c r="B221" s="32">
        <v>1.466594373888336</v>
      </c>
      <c r="C221" s="32">
        <v>0</v>
      </c>
      <c r="D221" s="32">
        <v>0</v>
      </c>
    </row>
    <row r="222" spans="1:4">
      <c r="A222" s="32">
        <v>2.4423141047015671</v>
      </c>
      <c r="B222" s="32">
        <v>1.4715391346521618</v>
      </c>
      <c r="C222" s="32">
        <v>0</v>
      </c>
      <c r="D222" s="32">
        <v>0</v>
      </c>
    </row>
    <row r="223" spans="1:4">
      <c r="A223" s="32">
        <v>2.4522340780260086</v>
      </c>
      <c r="B223" s="32">
        <v>1.4764806188507755</v>
      </c>
      <c r="C223" s="32">
        <v>0</v>
      </c>
      <c r="D223" s="32">
        <v>0</v>
      </c>
    </row>
    <row r="224" spans="1:4">
      <c r="A224" s="32">
        <v>2.4621540513504501</v>
      </c>
      <c r="B224" s="32">
        <v>1.4814186827131612</v>
      </c>
      <c r="C224" s="32">
        <v>0</v>
      </c>
      <c r="D224" s="32">
        <v>0</v>
      </c>
    </row>
    <row r="225" spans="1:4">
      <c r="A225" s="32">
        <v>2.4720740246748916</v>
      </c>
      <c r="B225" s="32">
        <v>1.4863531824683034</v>
      </c>
      <c r="C225" s="32">
        <v>0</v>
      </c>
      <c r="D225" s="32">
        <v>0</v>
      </c>
    </row>
    <row r="226" spans="1:4">
      <c r="A226" s="32">
        <v>2.4819939979993331</v>
      </c>
      <c r="B226" s="32">
        <v>1.4912839743451867</v>
      </c>
      <c r="C226" s="32">
        <v>0</v>
      </c>
      <c r="D226" s="32">
        <v>0</v>
      </c>
    </row>
    <row r="227" spans="1:4">
      <c r="A227" s="32">
        <v>2.4919139713237746</v>
      </c>
      <c r="B227" s="32">
        <v>1.4962109145727955</v>
      </c>
      <c r="C227" s="32">
        <v>0</v>
      </c>
      <c r="D227" s="32">
        <v>0</v>
      </c>
    </row>
    <row r="228" spans="1:4">
      <c r="A228" s="32">
        <v>2.5018339446482161</v>
      </c>
      <c r="B228" s="32">
        <v>1.5011338593801142</v>
      </c>
      <c r="C228" s="32">
        <v>0</v>
      </c>
      <c r="D228" s="32">
        <v>0</v>
      </c>
    </row>
    <row r="229" spans="1:4">
      <c r="A229" s="32">
        <v>2.5117539179726576</v>
      </c>
      <c r="B229" s="32">
        <v>1.5060526649961274</v>
      </c>
      <c r="C229" s="32">
        <v>0</v>
      </c>
      <c r="D229" s="32">
        <v>0</v>
      </c>
    </row>
    <row r="230" spans="1:4">
      <c r="A230" s="32">
        <v>2.5216738912970991</v>
      </c>
      <c r="B230" s="32">
        <v>1.5109671876498196</v>
      </c>
      <c r="C230" s="32">
        <v>0</v>
      </c>
      <c r="D230" s="32">
        <v>0</v>
      </c>
    </row>
    <row r="231" spans="1:4">
      <c r="A231" s="32">
        <v>2.5315938646215406</v>
      </c>
      <c r="B231" s="32">
        <v>1.515877283570175</v>
      </c>
      <c r="C231" s="32">
        <v>0</v>
      </c>
      <c r="D231" s="32">
        <v>0</v>
      </c>
    </row>
    <row r="232" spans="1:4">
      <c r="A232" s="32">
        <v>2.5415138379459821</v>
      </c>
      <c r="B232" s="32">
        <v>1.5207828089861783</v>
      </c>
      <c r="C232" s="32">
        <v>0</v>
      </c>
      <c r="D232" s="32">
        <v>0</v>
      </c>
    </row>
    <row r="233" spans="1:4">
      <c r="A233" s="32">
        <v>2.5514338112704236</v>
      </c>
      <c r="B233" s="32">
        <v>1.525683620126814</v>
      </c>
      <c r="C233" s="32">
        <v>0</v>
      </c>
      <c r="D233" s="32">
        <v>0</v>
      </c>
    </row>
    <row r="234" spans="1:4">
      <c r="A234" s="32">
        <v>2.5613537845948651</v>
      </c>
      <c r="B234" s="32">
        <v>1.5305795732210663</v>
      </c>
      <c r="C234" s="32">
        <v>0</v>
      </c>
      <c r="D234" s="32">
        <v>0</v>
      </c>
    </row>
    <row r="235" spans="1:4">
      <c r="A235" s="32">
        <v>2.5712737579193066</v>
      </c>
      <c r="B235" s="32">
        <v>1.5354705244979199</v>
      </c>
      <c r="C235" s="32">
        <v>0</v>
      </c>
      <c r="D235" s="32">
        <v>0</v>
      </c>
    </row>
    <row r="236" spans="1:4">
      <c r="A236" s="32">
        <v>2.5811937312437481</v>
      </c>
      <c r="B236" s="32">
        <v>1.5403563301863592</v>
      </c>
      <c r="C236" s="32">
        <v>0</v>
      </c>
      <c r="D236" s="32">
        <v>0</v>
      </c>
    </row>
    <row r="237" spans="1:4">
      <c r="A237" s="32">
        <v>2.5911137045681896</v>
      </c>
      <c r="B237" s="32">
        <v>1.5452368465153687</v>
      </c>
      <c r="C237" s="32">
        <v>0</v>
      </c>
      <c r="D237" s="32">
        <v>0</v>
      </c>
    </row>
    <row r="238" spans="1:4">
      <c r="A238" s="32">
        <v>2.6010336778926311</v>
      </c>
      <c r="B238" s="32">
        <v>1.550111929713933</v>
      </c>
      <c r="C238" s="32">
        <v>0</v>
      </c>
      <c r="D238" s="32">
        <v>0</v>
      </c>
    </row>
    <row r="239" spans="1:4">
      <c r="A239" s="32">
        <v>2.6109536512170726</v>
      </c>
      <c r="B239" s="32">
        <v>1.5549814360110361</v>
      </c>
      <c r="C239" s="32">
        <v>0</v>
      </c>
      <c r="D239" s="32">
        <v>0</v>
      </c>
    </row>
    <row r="240" spans="1:4">
      <c r="A240" s="32">
        <v>2.6208736245415136</v>
      </c>
      <c r="B240" s="32">
        <v>1.5598452216356629</v>
      </c>
      <c r="C240" s="32">
        <v>0</v>
      </c>
      <c r="D240" s="32">
        <v>0</v>
      </c>
    </row>
    <row r="241" spans="1:4">
      <c r="A241" s="32">
        <v>2.6307935978659551</v>
      </c>
      <c r="B241" s="32">
        <v>1.5647031428167977</v>
      </c>
      <c r="C241" s="32">
        <v>0</v>
      </c>
      <c r="D241" s="32">
        <v>0</v>
      </c>
    </row>
    <row r="242" spans="1:4">
      <c r="A242" s="32">
        <v>2.6407135711903966</v>
      </c>
      <c r="B242" s="32">
        <v>1.569555055783425</v>
      </c>
      <c r="C242" s="32">
        <v>0</v>
      </c>
      <c r="D242" s="32">
        <v>0</v>
      </c>
    </row>
    <row r="243" spans="1:4">
      <c r="A243" s="32">
        <v>2.6506335445148381</v>
      </c>
      <c r="B243" s="32">
        <v>1.5744008167645294</v>
      </c>
      <c r="C243" s="32">
        <v>0</v>
      </c>
      <c r="D243" s="32">
        <v>0</v>
      </c>
    </row>
    <row r="244" spans="1:4">
      <c r="A244" s="32">
        <v>2.6605535178392796</v>
      </c>
      <c r="B244" s="32">
        <v>1.5792402819890952</v>
      </c>
      <c r="C244" s="32">
        <v>0</v>
      </c>
      <c r="D244" s="32">
        <v>0</v>
      </c>
    </row>
    <row r="245" spans="1:4">
      <c r="A245" s="32">
        <v>2.6704734911637211</v>
      </c>
      <c r="B245" s="32">
        <v>1.5840733076861069</v>
      </c>
      <c r="C245" s="32">
        <v>0</v>
      </c>
      <c r="D245" s="32">
        <v>0</v>
      </c>
    </row>
    <row r="246" spans="1:4">
      <c r="A246" s="32">
        <v>2.6803934644881626</v>
      </c>
      <c r="B246" s="32">
        <v>1.5888997500845492</v>
      </c>
      <c r="C246" s="32">
        <v>0</v>
      </c>
      <c r="D246" s="32">
        <v>0</v>
      </c>
    </row>
    <row r="247" spans="1:4">
      <c r="A247" s="32">
        <v>2.6903134378126041</v>
      </c>
      <c r="B247" s="32">
        <v>1.5937194654134061</v>
      </c>
      <c r="C247" s="32">
        <v>0</v>
      </c>
      <c r="D247" s="32">
        <v>0</v>
      </c>
    </row>
    <row r="248" spans="1:4">
      <c r="A248" s="32">
        <v>2.7002334111370456</v>
      </c>
      <c r="B248" s="32">
        <v>1.5985323099016624</v>
      </c>
      <c r="C248" s="32">
        <v>0</v>
      </c>
      <c r="D248" s="32">
        <v>0</v>
      </c>
    </row>
    <row r="249" spans="1:4">
      <c r="A249" s="32">
        <v>2.7101533844614871</v>
      </c>
      <c r="B249" s="32">
        <v>1.6033381397783024</v>
      </c>
      <c r="C249" s="32">
        <v>0</v>
      </c>
      <c r="D249" s="32">
        <v>0</v>
      </c>
    </row>
    <row r="250" spans="1:4">
      <c r="A250" s="32">
        <v>2.7200733577859286</v>
      </c>
      <c r="B250" s="32">
        <v>1.6081368112723109</v>
      </c>
      <c r="C250" s="32">
        <v>0</v>
      </c>
      <c r="D250" s="32">
        <v>0</v>
      </c>
    </row>
    <row r="251" spans="1:4">
      <c r="A251" s="32">
        <v>2.7299933311103701</v>
      </c>
      <c r="B251" s="32">
        <v>1.6129281806126718</v>
      </c>
      <c r="C251" s="32">
        <v>0</v>
      </c>
      <c r="D251" s="32">
        <v>0</v>
      </c>
    </row>
    <row r="252" spans="1:4">
      <c r="A252" s="32">
        <v>2.7399133044348116</v>
      </c>
      <c r="B252" s="32">
        <v>1.6177121040283702</v>
      </c>
      <c r="C252" s="32">
        <v>0</v>
      </c>
      <c r="D252" s="32">
        <v>0</v>
      </c>
    </row>
    <row r="253" spans="1:4">
      <c r="A253" s="32">
        <v>2.7498332777592531</v>
      </c>
      <c r="B253" s="32">
        <v>1.6224884377483901</v>
      </c>
      <c r="C253" s="32">
        <v>0</v>
      </c>
      <c r="D253" s="32">
        <v>0</v>
      </c>
    </row>
    <row r="254" spans="1:4">
      <c r="A254" s="32">
        <v>2.7597532510836946</v>
      </c>
      <c r="B254" s="32">
        <v>1.6272570380017162</v>
      </c>
      <c r="C254" s="32">
        <v>0</v>
      </c>
      <c r="D254" s="32">
        <v>0</v>
      </c>
    </row>
    <row r="255" spans="1:4">
      <c r="A255" s="32">
        <v>2.7696732244081361</v>
      </c>
      <c r="B255" s="32">
        <v>1.6320177610173328</v>
      </c>
      <c r="C255" s="32">
        <v>0</v>
      </c>
      <c r="D255" s="32">
        <v>0</v>
      </c>
    </row>
    <row r="256" spans="1:4">
      <c r="A256" s="32">
        <v>2.7795931977325776</v>
      </c>
      <c r="B256" s="32">
        <v>1.6367704630242246</v>
      </c>
      <c r="C256" s="32">
        <v>0</v>
      </c>
      <c r="D256" s="32">
        <v>0</v>
      </c>
    </row>
    <row r="257" spans="1:4">
      <c r="A257" s="32">
        <v>2.7895131710570191</v>
      </c>
      <c r="B257" s="32">
        <v>1.6415150002513759</v>
      </c>
      <c r="C257" s="32">
        <v>0</v>
      </c>
      <c r="D257" s="32">
        <v>0</v>
      </c>
    </row>
    <row r="258" spans="1:4">
      <c r="A258" s="32">
        <v>2.7994331443814606</v>
      </c>
      <c r="B258" s="32">
        <v>1.6462512289277711</v>
      </c>
      <c r="C258" s="32">
        <v>0</v>
      </c>
      <c r="D258" s="32">
        <v>0</v>
      </c>
    </row>
    <row r="259" spans="1:4">
      <c r="A259" s="32">
        <v>2.8093531177059021</v>
      </c>
      <c r="B259" s="32">
        <v>1.6509790052823947</v>
      </c>
      <c r="C259" s="32">
        <v>0</v>
      </c>
      <c r="D259" s="32">
        <v>0</v>
      </c>
    </row>
    <row r="260" spans="1:4">
      <c r="A260" s="32">
        <v>2.8192730910303436</v>
      </c>
      <c r="B260" s="32">
        <v>1.6556981855442314</v>
      </c>
      <c r="C260" s="32">
        <v>0</v>
      </c>
      <c r="D260" s="32">
        <v>0</v>
      </c>
    </row>
    <row r="261" spans="1:4">
      <c r="A261" s="32">
        <v>2.8291930643547851</v>
      </c>
      <c r="B261" s="32">
        <v>1.6604086259422655</v>
      </c>
      <c r="C261" s="32">
        <v>0</v>
      </c>
      <c r="D261" s="32">
        <v>0</v>
      </c>
    </row>
    <row r="262" spans="1:4">
      <c r="A262" s="32">
        <v>2.8391130376792266</v>
      </c>
      <c r="B262" s="32">
        <v>1.6651101827054813</v>
      </c>
      <c r="C262" s="32">
        <v>0</v>
      </c>
      <c r="D262" s="32">
        <v>0</v>
      </c>
    </row>
    <row r="263" spans="1:4">
      <c r="A263" s="32">
        <v>2.8490330110036677</v>
      </c>
      <c r="B263" s="32">
        <v>1.6698027120628633</v>
      </c>
      <c r="C263" s="32">
        <v>0</v>
      </c>
      <c r="D263" s="32">
        <v>0</v>
      </c>
    </row>
    <row r="264" spans="1:4">
      <c r="A264" s="32">
        <v>2.8589529843281092</v>
      </c>
      <c r="B264" s="32">
        <v>1.6744860702433966</v>
      </c>
      <c r="C264" s="32">
        <v>0</v>
      </c>
      <c r="D264" s="32">
        <v>0</v>
      </c>
    </row>
    <row r="265" spans="1:4">
      <c r="A265" s="32">
        <v>2.8688729576525507</v>
      </c>
      <c r="B265" s="32">
        <v>1.6791601134760648</v>
      </c>
      <c r="C265" s="32">
        <v>0</v>
      </c>
      <c r="D265" s="32">
        <v>0</v>
      </c>
    </row>
    <row r="266" spans="1:4">
      <c r="A266" s="32">
        <v>2.8787929309769922</v>
      </c>
      <c r="B266" s="32">
        <v>1.6838246979898528</v>
      </c>
      <c r="C266" s="32">
        <v>0</v>
      </c>
      <c r="D266" s="32">
        <v>0</v>
      </c>
    </row>
    <row r="267" spans="1:4">
      <c r="A267" s="32">
        <v>2.8887129043014337</v>
      </c>
      <c r="B267" s="32">
        <v>1.6884796800137452</v>
      </c>
      <c r="C267" s="32">
        <v>0</v>
      </c>
      <c r="D267" s="32">
        <v>0</v>
      </c>
    </row>
    <row r="268" spans="1:4">
      <c r="A268" s="32">
        <v>2.8986328776258752</v>
      </c>
      <c r="B268" s="32">
        <v>1.6931249157767261</v>
      </c>
      <c r="C268" s="32">
        <v>0</v>
      </c>
      <c r="D268" s="32">
        <v>0</v>
      </c>
    </row>
    <row r="269" spans="1:4">
      <c r="A269" s="32">
        <v>2.9085528509503167</v>
      </c>
      <c r="B269" s="32">
        <v>1.6977602615077803</v>
      </c>
      <c r="C269" s="32">
        <v>0</v>
      </c>
      <c r="D269" s="32">
        <v>0</v>
      </c>
    </row>
    <row r="270" spans="1:4">
      <c r="A270" s="32">
        <v>2.9184728242747582</v>
      </c>
      <c r="B270" s="32">
        <v>1.7023855734358919</v>
      </c>
      <c r="C270" s="32">
        <v>0</v>
      </c>
      <c r="D270" s="32">
        <v>0</v>
      </c>
    </row>
    <row r="271" spans="1:4">
      <c r="A271" s="32">
        <v>2.9283927975991997</v>
      </c>
      <c r="B271" s="32">
        <v>1.7070007077900458</v>
      </c>
      <c r="C271" s="32">
        <v>0</v>
      </c>
      <c r="D271" s="32">
        <v>0</v>
      </c>
    </row>
    <row r="272" spans="1:4">
      <c r="A272" s="32">
        <v>2.9383127709236412</v>
      </c>
      <c r="B272" s="32">
        <v>1.711605520799226</v>
      </c>
      <c r="C272" s="32">
        <v>0</v>
      </c>
      <c r="D272" s="32">
        <v>0</v>
      </c>
    </row>
    <row r="273" spans="1:4">
      <c r="A273" s="32">
        <v>2.9482327442480827</v>
      </c>
      <c r="B273" s="32">
        <v>1.7161998686924174</v>
      </c>
      <c r="C273" s="32">
        <v>0</v>
      </c>
      <c r="D273" s="32">
        <v>0</v>
      </c>
    </row>
    <row r="274" spans="1:4">
      <c r="A274" s="32">
        <v>2.9581527175725242</v>
      </c>
      <c r="B274" s="32">
        <v>1.7207836076986043</v>
      </c>
      <c r="C274" s="32">
        <v>0</v>
      </c>
      <c r="D274" s="32">
        <v>0</v>
      </c>
    </row>
    <row r="275" spans="1:4">
      <c r="A275" s="32">
        <v>2.9680726908969657</v>
      </c>
      <c r="B275" s="32">
        <v>1.725356594046771</v>
      </c>
      <c r="C275" s="32">
        <v>0</v>
      </c>
      <c r="D275" s="32">
        <v>0</v>
      </c>
    </row>
    <row r="276" spans="1:4">
      <c r="A276" s="32">
        <v>2.9779926642214072</v>
      </c>
      <c r="B276" s="32">
        <v>1.7299186839659022</v>
      </c>
      <c r="C276" s="32">
        <v>0</v>
      </c>
      <c r="D276" s="32">
        <v>0</v>
      </c>
    </row>
    <row r="277" spans="1:4">
      <c r="A277" s="32">
        <v>2.9879126375458487</v>
      </c>
      <c r="B277" s="32">
        <v>1.7344697336849824</v>
      </c>
      <c r="C277" s="32">
        <v>0</v>
      </c>
      <c r="D277" s="32">
        <v>0</v>
      </c>
    </row>
    <row r="278" spans="1:4">
      <c r="A278" s="32">
        <v>2.9978326108702902</v>
      </c>
      <c r="B278" s="32">
        <v>1.7390095994329959</v>
      </c>
      <c r="C278" s="32">
        <v>0</v>
      </c>
      <c r="D278" s="32">
        <v>0</v>
      </c>
    </row>
    <row r="279" spans="1:4">
      <c r="A279" s="32">
        <v>3.0077525841947317</v>
      </c>
      <c r="B279" s="32">
        <v>1.7435381492888191</v>
      </c>
      <c r="C279" s="32">
        <v>0</v>
      </c>
      <c r="D279" s="32">
        <v>0</v>
      </c>
    </row>
    <row r="280" spans="1:4">
      <c r="A280" s="32">
        <v>3.0176725575191732</v>
      </c>
      <c r="B280" s="32">
        <v>1.7480553443013833</v>
      </c>
      <c r="C280" s="32">
        <v>0</v>
      </c>
      <c r="D280" s="32">
        <v>0</v>
      </c>
    </row>
    <row r="281" spans="1:4">
      <c r="A281" s="32">
        <v>3.0275925308436147</v>
      </c>
      <c r="B281" s="32">
        <v>1.7525611893966317</v>
      </c>
      <c r="C281" s="32">
        <v>0</v>
      </c>
      <c r="D281" s="32">
        <v>0</v>
      </c>
    </row>
    <row r="282" spans="1:4">
      <c r="A282" s="32">
        <v>3.0375125041680562</v>
      </c>
      <c r="B282" s="32">
        <v>1.7570556897594405</v>
      </c>
      <c r="C282" s="32">
        <v>0</v>
      </c>
      <c r="D282" s="32">
        <v>0</v>
      </c>
    </row>
    <row r="283" spans="1:4">
      <c r="A283" s="32">
        <v>3.0474324774924977</v>
      </c>
      <c r="B283" s="32">
        <v>1.7615388505746847</v>
      </c>
      <c r="C283" s="32">
        <v>0</v>
      </c>
      <c r="D283" s="32">
        <v>0</v>
      </c>
    </row>
    <row r="284" spans="1:4">
      <c r="A284" s="32">
        <v>3.0573524508169392</v>
      </c>
      <c r="B284" s="32">
        <v>1.7660106770272401</v>
      </c>
      <c r="C284" s="32">
        <v>0</v>
      </c>
      <c r="D284" s="32">
        <v>0</v>
      </c>
    </row>
    <row r="285" spans="1:4">
      <c r="A285" s="32">
        <v>3.0672724241413807</v>
      </c>
      <c r="B285" s="32">
        <v>1.7704711743019825</v>
      </c>
      <c r="C285" s="32">
        <v>0</v>
      </c>
      <c r="D285" s="32">
        <v>0</v>
      </c>
    </row>
    <row r="286" spans="1:4">
      <c r="A286" s="32">
        <v>3.0771923974658217</v>
      </c>
      <c r="B286" s="32">
        <v>1.7749203475837874</v>
      </c>
      <c r="C286" s="32">
        <v>0</v>
      </c>
      <c r="D286" s="32">
        <v>0</v>
      </c>
    </row>
    <row r="287" spans="1:4">
      <c r="A287" s="32">
        <v>3.0871123707902632</v>
      </c>
      <c r="B287" s="32">
        <v>1.7793582020575303</v>
      </c>
      <c r="C287" s="32">
        <v>0</v>
      </c>
      <c r="D287" s="32">
        <v>0</v>
      </c>
    </row>
    <row r="288" spans="1:4">
      <c r="A288" s="32">
        <v>3.0970323441147047</v>
      </c>
      <c r="B288" s="32">
        <v>1.7837847429080871</v>
      </c>
      <c r="C288" s="32">
        <v>0</v>
      </c>
      <c r="D288" s="32">
        <v>0</v>
      </c>
    </row>
    <row r="289" spans="1:4">
      <c r="A289" s="32">
        <v>3.1069523174391462</v>
      </c>
      <c r="B289" s="32">
        <v>1.7881999753203333</v>
      </c>
      <c r="C289" s="32">
        <v>0</v>
      </c>
      <c r="D289" s="32">
        <v>0</v>
      </c>
    </row>
    <row r="290" spans="1:4">
      <c r="A290" s="32">
        <v>3.1168722907635877</v>
      </c>
      <c r="B290" s="32">
        <v>1.7926039044791444</v>
      </c>
      <c r="C290" s="32">
        <v>0</v>
      </c>
      <c r="D290" s="32">
        <v>0</v>
      </c>
    </row>
    <row r="291" spans="1:4">
      <c r="A291" s="32">
        <v>3.1267922640880292</v>
      </c>
      <c r="B291" s="32">
        <v>1.7969965355693962</v>
      </c>
      <c r="C291" s="32">
        <v>0</v>
      </c>
      <c r="D291" s="32">
        <v>0</v>
      </c>
    </row>
    <row r="292" spans="1:4">
      <c r="A292" s="32">
        <v>3.1367122374124707</v>
      </c>
      <c r="B292" s="32">
        <v>1.801377873775964</v>
      </c>
      <c r="C292" s="32">
        <v>0</v>
      </c>
      <c r="D292" s="32">
        <v>0</v>
      </c>
    </row>
    <row r="293" spans="1:4">
      <c r="A293" s="32">
        <v>3.1466322107369122</v>
      </c>
      <c r="B293" s="32">
        <v>1.805747924283724</v>
      </c>
      <c r="C293" s="32">
        <v>0</v>
      </c>
      <c r="D293" s="32">
        <v>0</v>
      </c>
    </row>
    <row r="294" spans="1:4">
      <c r="A294" s="32">
        <v>3.1565521840613537</v>
      </c>
      <c r="B294" s="32">
        <v>1.8101066922775511</v>
      </c>
      <c r="C294" s="32">
        <v>0</v>
      </c>
      <c r="D294" s="32">
        <v>0</v>
      </c>
    </row>
    <row r="295" spans="1:4">
      <c r="A295" s="32">
        <v>3.1664721573857952</v>
      </c>
      <c r="B295" s="32">
        <v>1.8144541829423213</v>
      </c>
      <c r="C295" s="32">
        <v>0</v>
      </c>
      <c r="D295" s="32">
        <v>0</v>
      </c>
    </row>
    <row r="296" spans="1:4">
      <c r="A296" s="32">
        <v>3.1763921307102367</v>
      </c>
      <c r="B296" s="32">
        <v>1.8187904014629104</v>
      </c>
      <c r="C296" s="32">
        <v>0</v>
      </c>
      <c r="D296" s="32">
        <v>0</v>
      </c>
    </row>
    <row r="297" spans="1:4">
      <c r="A297" s="32">
        <v>3.1863121040346782</v>
      </c>
      <c r="B297" s="32">
        <v>1.8231153530241935</v>
      </c>
      <c r="C297" s="32">
        <v>0</v>
      </c>
      <c r="D297" s="32">
        <v>0</v>
      </c>
    </row>
    <row r="298" spans="1:4">
      <c r="A298" s="32">
        <v>3.1962320773591197</v>
      </c>
      <c r="B298" s="32">
        <v>1.8274290428110467</v>
      </c>
      <c r="C298" s="32">
        <v>0</v>
      </c>
      <c r="D298" s="32">
        <v>0</v>
      </c>
    </row>
    <row r="299" spans="1:4">
      <c r="A299" s="32">
        <v>3.2061520506835612</v>
      </c>
      <c r="B299" s="32">
        <v>1.8317314760083452</v>
      </c>
      <c r="C299" s="32">
        <v>0</v>
      </c>
      <c r="D299" s="32">
        <v>0</v>
      </c>
    </row>
    <row r="300" spans="1:4">
      <c r="A300" s="32">
        <v>3.2160720240080027</v>
      </c>
      <c r="B300" s="32">
        <v>1.8360226578009651</v>
      </c>
      <c r="C300" s="32">
        <v>0</v>
      </c>
      <c r="D300" s="32">
        <v>0</v>
      </c>
    </row>
    <row r="301" spans="1:4">
      <c r="A301" s="32">
        <v>3.2259919973324442</v>
      </c>
      <c r="B301" s="32">
        <v>1.8403025933737815</v>
      </c>
      <c r="C301" s="32">
        <v>0</v>
      </c>
      <c r="D301" s="32">
        <v>0</v>
      </c>
    </row>
    <row r="302" spans="1:4">
      <c r="A302" s="32">
        <v>3.2359119706568857</v>
      </c>
      <c r="B302" s="32">
        <v>1.8445712879116705</v>
      </c>
      <c r="C302" s="32">
        <v>0</v>
      </c>
      <c r="D302" s="32">
        <v>0</v>
      </c>
    </row>
    <row r="303" spans="1:4">
      <c r="A303" s="32">
        <v>3.2458319439813272</v>
      </c>
      <c r="B303" s="32">
        <v>1.8488287465995072</v>
      </c>
      <c r="C303" s="32">
        <v>0</v>
      </c>
      <c r="D303" s="32">
        <v>0</v>
      </c>
    </row>
    <row r="304" spans="1:4">
      <c r="A304" s="32">
        <v>3.2557519173057687</v>
      </c>
      <c r="B304" s="32">
        <v>1.8530749746221677</v>
      </c>
      <c r="C304" s="32">
        <v>0</v>
      </c>
      <c r="D304" s="32">
        <v>0</v>
      </c>
    </row>
    <row r="305" spans="1:4">
      <c r="A305" s="32">
        <v>3.2656718906302102</v>
      </c>
      <c r="B305" s="32">
        <v>1.8573099771645274</v>
      </c>
      <c r="C305" s="32">
        <v>0</v>
      </c>
      <c r="D305" s="32">
        <v>0</v>
      </c>
    </row>
    <row r="306" spans="1:4">
      <c r="A306" s="32">
        <v>3.2755918639546517</v>
      </c>
      <c r="B306" s="32">
        <v>1.861533759411462</v>
      </c>
      <c r="C306" s="32">
        <v>0</v>
      </c>
      <c r="D306" s="32">
        <v>0</v>
      </c>
    </row>
    <row r="307" spans="1:4">
      <c r="A307" s="32">
        <v>3.2855118372790932</v>
      </c>
      <c r="B307" s="32">
        <v>1.8657463265478469</v>
      </c>
      <c r="C307" s="32">
        <v>0</v>
      </c>
      <c r="D307" s="32">
        <v>0</v>
      </c>
    </row>
    <row r="308" spans="1:4">
      <c r="A308" s="32">
        <v>3.2954318106035343</v>
      </c>
      <c r="B308" s="32">
        <v>1.8699476837585578</v>
      </c>
      <c r="C308" s="32">
        <v>0</v>
      </c>
      <c r="D308" s="32">
        <v>0</v>
      </c>
    </row>
    <row r="309" spans="1:4">
      <c r="A309" s="32">
        <v>3.3053517839279758</v>
      </c>
      <c r="B309" s="32">
        <v>1.8741378362284704</v>
      </c>
      <c r="C309" s="32">
        <v>0</v>
      </c>
      <c r="D309" s="32">
        <v>0</v>
      </c>
    </row>
    <row r="310" spans="1:4">
      <c r="A310" s="32">
        <v>3.3152717572524173</v>
      </c>
      <c r="B310" s="32">
        <v>1.8783167891424604</v>
      </c>
      <c r="C310" s="32">
        <v>0</v>
      </c>
      <c r="D310" s="32">
        <v>0</v>
      </c>
    </row>
    <row r="311" spans="1:4">
      <c r="A311" s="32">
        <v>3.3251917305768588</v>
      </c>
      <c r="B311" s="32">
        <v>1.8824845476854033</v>
      </c>
      <c r="C311" s="32">
        <v>0</v>
      </c>
      <c r="D311" s="32">
        <v>0</v>
      </c>
    </row>
    <row r="312" spans="1:4">
      <c r="A312" s="32">
        <v>3.3351117039013003</v>
      </c>
      <c r="B312" s="32">
        <v>1.8866411170421749</v>
      </c>
      <c r="C312" s="32">
        <v>0</v>
      </c>
      <c r="D312" s="32">
        <v>0</v>
      </c>
    </row>
    <row r="313" spans="1:4">
      <c r="A313" s="32">
        <v>3.3450316772257418</v>
      </c>
      <c r="B313" s="32">
        <v>1.8907865023976504</v>
      </c>
      <c r="C313" s="32">
        <v>0</v>
      </c>
      <c r="D313" s="32">
        <v>0</v>
      </c>
    </row>
    <row r="314" spans="1:4">
      <c r="A314" s="32">
        <v>3.3549516505501833</v>
      </c>
      <c r="B314" s="32">
        <v>1.8949207089367057</v>
      </c>
      <c r="C314" s="32">
        <v>0</v>
      </c>
      <c r="D314" s="32">
        <v>0</v>
      </c>
    </row>
    <row r="315" spans="1:4">
      <c r="A315" s="32">
        <v>3.3648716238746248</v>
      </c>
      <c r="B315" s="32">
        <v>1.8990437418442163</v>
      </c>
      <c r="C315" s="32">
        <v>0</v>
      </c>
      <c r="D315" s="32">
        <v>0</v>
      </c>
    </row>
    <row r="316" spans="1:4">
      <c r="A316" s="32">
        <v>3.3747915971990663</v>
      </c>
      <c r="B316" s="32">
        <v>1.9031556063050581</v>
      </c>
      <c r="C316" s="32">
        <v>0</v>
      </c>
      <c r="D316" s="32">
        <v>0</v>
      </c>
    </row>
    <row r="317" spans="1:4">
      <c r="A317" s="32">
        <v>3.3847115705235078</v>
      </c>
      <c r="B317" s="32">
        <v>1.9072563075041065</v>
      </c>
      <c r="C317" s="32">
        <v>0</v>
      </c>
      <c r="D317" s="32">
        <v>0</v>
      </c>
    </row>
    <row r="318" spans="1:4">
      <c r="A318" s="32">
        <v>3.3946315438479493</v>
      </c>
      <c r="B318" s="32">
        <v>1.9113458506262369</v>
      </c>
      <c r="C318" s="32">
        <v>0</v>
      </c>
      <c r="D318" s="32">
        <v>0</v>
      </c>
    </row>
    <row r="319" spans="1:4">
      <c r="A319" s="32">
        <v>3.4045515171723908</v>
      </c>
      <c r="B319" s="32">
        <v>1.9154242408563253</v>
      </c>
      <c r="C319" s="32">
        <v>0</v>
      </c>
      <c r="D319" s="32">
        <v>0</v>
      </c>
    </row>
    <row r="320" spans="1:4">
      <c r="A320" s="32">
        <v>3.4144714904968323</v>
      </c>
      <c r="B320" s="32">
        <v>1.9194914833792471</v>
      </c>
      <c r="C320" s="32">
        <v>0</v>
      </c>
      <c r="D320" s="32">
        <v>0</v>
      </c>
    </row>
    <row r="321" spans="1:4">
      <c r="A321" s="32">
        <v>3.4243914638212738</v>
      </c>
      <c r="B321" s="32">
        <v>1.9235475833798779</v>
      </c>
      <c r="C321" s="32">
        <v>0</v>
      </c>
      <c r="D321" s="32">
        <v>0</v>
      </c>
    </row>
    <row r="322" spans="1:4">
      <c r="A322" s="32">
        <v>3.4343114371457153</v>
      </c>
      <c r="B322" s="32">
        <v>1.9275925460430934</v>
      </c>
      <c r="C322" s="32">
        <v>0</v>
      </c>
      <c r="D322" s="32">
        <v>0</v>
      </c>
    </row>
    <row r="323" spans="1:4">
      <c r="A323" s="32">
        <v>3.4442314104701568</v>
      </c>
      <c r="B323" s="32">
        <v>1.9316263765537693</v>
      </c>
      <c r="C323" s="32">
        <v>0</v>
      </c>
      <c r="D323" s="32">
        <v>0</v>
      </c>
    </row>
    <row r="324" spans="1:4">
      <c r="A324" s="32">
        <v>3.4541513837945983</v>
      </c>
      <c r="B324" s="32">
        <v>1.9356490800967812</v>
      </c>
      <c r="C324" s="32">
        <v>0</v>
      </c>
      <c r="D324" s="32">
        <v>0</v>
      </c>
    </row>
    <row r="325" spans="1:4">
      <c r="A325" s="32">
        <v>3.4640713571190398</v>
      </c>
      <c r="B325" s="32">
        <v>1.9396606618570045</v>
      </c>
      <c r="C325" s="32">
        <v>0</v>
      </c>
      <c r="D325" s="32">
        <v>0</v>
      </c>
    </row>
    <row r="326" spans="1:4">
      <c r="A326" s="32">
        <v>3.4739913304434813</v>
      </c>
      <c r="B326" s="32">
        <v>1.9436611270193149</v>
      </c>
      <c r="C326" s="32">
        <v>0</v>
      </c>
      <c r="D326" s="32">
        <v>0</v>
      </c>
    </row>
    <row r="327" spans="1:4">
      <c r="A327" s="32">
        <v>3.4839113037679228</v>
      </c>
      <c r="B327" s="32">
        <v>1.9476504807685882</v>
      </c>
      <c r="C327" s="32">
        <v>0</v>
      </c>
      <c r="D327" s="32">
        <v>0</v>
      </c>
    </row>
    <row r="328" spans="1:4">
      <c r="A328" s="32">
        <v>3.4938312770923643</v>
      </c>
      <c r="B328" s="32">
        <v>1.9516287282896996</v>
      </c>
      <c r="C328" s="32">
        <v>0</v>
      </c>
      <c r="D328" s="32">
        <v>0</v>
      </c>
    </row>
    <row r="329" spans="1:4">
      <c r="A329" s="32">
        <v>3.5037512504168058</v>
      </c>
      <c r="B329" s="32">
        <v>1.9555958747675253</v>
      </c>
      <c r="C329" s="32">
        <v>0</v>
      </c>
      <c r="D329" s="32">
        <v>0</v>
      </c>
    </row>
    <row r="330" spans="1:4">
      <c r="A330" s="32">
        <v>3.5136712237412473</v>
      </c>
      <c r="B330" s="32">
        <v>1.9595519253869405</v>
      </c>
      <c r="C330" s="32">
        <v>0</v>
      </c>
      <c r="D330" s="32">
        <v>0</v>
      </c>
    </row>
    <row r="331" spans="1:4">
      <c r="A331" s="32">
        <v>3.5235911970656884</v>
      </c>
      <c r="B331" s="32">
        <v>1.9634968853328207</v>
      </c>
      <c r="C331" s="32">
        <v>0</v>
      </c>
      <c r="D331" s="32">
        <v>0</v>
      </c>
    </row>
    <row r="332" spans="1:4">
      <c r="A332" s="32">
        <v>3.5335111703901299</v>
      </c>
      <c r="B332" s="32">
        <v>1.967430759790042</v>
      </c>
      <c r="C332" s="32">
        <v>0</v>
      </c>
      <c r="D332" s="32">
        <v>0</v>
      </c>
    </row>
    <row r="333" spans="1:4">
      <c r="A333" s="32">
        <v>3.5434311437145714</v>
      </c>
      <c r="B333" s="32">
        <v>1.9713535539434797</v>
      </c>
      <c r="C333" s="32">
        <v>0</v>
      </c>
      <c r="D333" s="32">
        <v>0</v>
      </c>
    </row>
    <row r="334" spans="1:4">
      <c r="A334" s="32">
        <v>3.5533511170390129</v>
      </c>
      <c r="B334" s="32">
        <v>1.9752652729780096</v>
      </c>
      <c r="C334" s="32">
        <v>0</v>
      </c>
      <c r="D334" s="32">
        <v>0</v>
      </c>
    </row>
    <row r="335" spans="1:4">
      <c r="A335" s="32">
        <v>3.5632710903634544</v>
      </c>
      <c r="B335" s="32">
        <v>1.9791659220785069</v>
      </c>
      <c r="C335" s="32">
        <v>0</v>
      </c>
      <c r="D335" s="32">
        <v>0</v>
      </c>
    </row>
    <row r="336" spans="1:4">
      <c r="A336" s="32">
        <v>3.5731910636878959</v>
      </c>
      <c r="B336" s="32">
        <v>1.9830555064298478</v>
      </c>
      <c r="C336" s="32">
        <v>0</v>
      </c>
      <c r="D336" s="32">
        <v>0</v>
      </c>
    </row>
    <row r="337" spans="1:4">
      <c r="A337" s="32">
        <v>3.5831110370123374</v>
      </c>
      <c r="B337" s="32">
        <v>1.9869340312169075</v>
      </c>
      <c r="C337" s="32">
        <v>0</v>
      </c>
      <c r="D337" s="32">
        <v>0</v>
      </c>
    </row>
    <row r="338" spans="1:4">
      <c r="A338" s="32">
        <v>3.5930310103367789</v>
      </c>
      <c r="B338" s="32">
        <v>1.9908015016245619</v>
      </c>
      <c r="C338" s="32">
        <v>0</v>
      </c>
      <c r="D338" s="32">
        <v>0</v>
      </c>
    </row>
    <row r="339" spans="1:4">
      <c r="A339" s="32">
        <v>3.6029509836612204</v>
      </c>
      <c r="B339" s="32">
        <v>1.9946579228376862</v>
      </c>
      <c r="C339" s="32">
        <v>0</v>
      </c>
      <c r="D339" s="32">
        <v>0</v>
      </c>
    </row>
    <row r="340" spans="1:4">
      <c r="A340" s="32">
        <v>3.6128709569856619</v>
      </c>
      <c r="B340" s="32">
        <v>1.9985033000411565</v>
      </c>
      <c r="C340" s="32">
        <v>0</v>
      </c>
      <c r="D340" s="32">
        <v>0</v>
      </c>
    </row>
    <row r="341" spans="1:4">
      <c r="A341" s="32">
        <v>3.6227909303101034</v>
      </c>
      <c r="B341" s="32">
        <v>2.0023376384198479</v>
      </c>
      <c r="C341" s="32">
        <v>0</v>
      </c>
      <c r="D341" s="32">
        <v>0</v>
      </c>
    </row>
    <row r="342" spans="1:4">
      <c r="A342" s="32">
        <v>3.6327109036345449</v>
      </c>
      <c r="B342" s="32">
        <v>2.0061609431586365</v>
      </c>
      <c r="C342" s="32">
        <v>0</v>
      </c>
      <c r="D342" s="32">
        <v>0</v>
      </c>
    </row>
    <row r="343" spans="1:4">
      <c r="A343" s="32">
        <v>3.6426308769589864</v>
      </c>
      <c r="B343" s="32">
        <v>2.0099732194423976</v>
      </c>
      <c r="C343" s="32">
        <v>0</v>
      </c>
      <c r="D343" s="32">
        <v>0</v>
      </c>
    </row>
    <row r="344" spans="1:4">
      <c r="A344" s="32">
        <v>3.6525508502834279</v>
      </c>
      <c r="B344" s="32">
        <v>2.0137744724560074</v>
      </c>
      <c r="C344" s="32">
        <v>0</v>
      </c>
      <c r="D344" s="32">
        <v>0</v>
      </c>
    </row>
    <row r="345" spans="1:4">
      <c r="A345" s="32">
        <v>3.6624708236078694</v>
      </c>
      <c r="B345" s="32">
        <v>2.0175647073843406</v>
      </c>
      <c r="C345" s="32">
        <v>0</v>
      </c>
      <c r="D345" s="32">
        <v>0</v>
      </c>
    </row>
    <row r="346" spans="1:4">
      <c r="A346" s="32">
        <v>3.6723907969323109</v>
      </c>
      <c r="B346" s="32">
        <v>2.0213439294122733</v>
      </c>
      <c r="C346" s="32">
        <v>0</v>
      </c>
      <c r="D346" s="32">
        <v>0</v>
      </c>
    </row>
    <row r="347" spans="1:4">
      <c r="A347" s="32">
        <v>3.6823107702567524</v>
      </c>
      <c r="B347" s="32">
        <v>2.0251121437246811</v>
      </c>
      <c r="C347" s="32">
        <v>0</v>
      </c>
      <c r="D347" s="32">
        <v>0</v>
      </c>
    </row>
    <row r="348" spans="1:4">
      <c r="A348" s="32">
        <v>3.6922307435811939</v>
      </c>
      <c r="B348" s="32">
        <v>2.0288693555064397</v>
      </c>
      <c r="C348" s="32">
        <v>0</v>
      </c>
      <c r="D348" s="32">
        <v>0</v>
      </c>
    </row>
    <row r="349" spans="1:4">
      <c r="A349" s="32">
        <v>3.7021507169056354</v>
      </c>
      <c r="B349" s="32">
        <v>2.0326155699424242</v>
      </c>
      <c r="C349" s="32">
        <v>0</v>
      </c>
      <c r="D349" s="32">
        <v>0</v>
      </c>
    </row>
    <row r="350" spans="1:4">
      <c r="A350" s="32">
        <v>3.7120706902300769</v>
      </c>
      <c r="B350" s="32">
        <v>2.0363507922175113</v>
      </c>
      <c r="C350" s="32">
        <v>0</v>
      </c>
      <c r="D350" s="32">
        <v>0</v>
      </c>
    </row>
    <row r="351" spans="1:4">
      <c r="A351" s="32">
        <v>3.7219906635545184</v>
      </c>
      <c r="B351" s="32">
        <v>2.0400750275165755</v>
      </c>
      <c r="C351" s="32">
        <v>0</v>
      </c>
      <c r="D351" s="32">
        <v>0</v>
      </c>
    </row>
    <row r="352" spans="1:4">
      <c r="A352" s="32">
        <v>3.7319106368789599</v>
      </c>
      <c r="B352" s="32">
        <v>2.0437882810244932</v>
      </c>
      <c r="C352" s="32">
        <v>0</v>
      </c>
      <c r="D352" s="32">
        <v>0</v>
      </c>
    </row>
    <row r="353" spans="1:4">
      <c r="A353" s="32">
        <v>3.7418306102034014</v>
      </c>
      <c r="B353" s="32">
        <v>2.0474905579261393</v>
      </c>
      <c r="C353" s="32">
        <v>0</v>
      </c>
      <c r="D353" s="32">
        <v>0</v>
      </c>
    </row>
    <row r="354" spans="1:4">
      <c r="A354" s="32">
        <v>3.7517505835278424</v>
      </c>
      <c r="B354" s="32">
        <v>2.0511818634063896</v>
      </c>
      <c r="C354" s="32">
        <v>0</v>
      </c>
      <c r="D354" s="32">
        <v>0</v>
      </c>
    </row>
    <row r="355" spans="1:4">
      <c r="A355" s="32">
        <v>3.7616705568522839</v>
      </c>
      <c r="B355" s="32">
        <v>2.0548622026501202</v>
      </c>
      <c r="C355" s="32">
        <v>0</v>
      </c>
      <c r="D355" s="32">
        <v>0</v>
      </c>
    </row>
    <row r="356" spans="1:4">
      <c r="A356" s="32">
        <v>3.7715905301767254</v>
      </c>
      <c r="B356" s="32">
        <v>2.0585315808422067</v>
      </c>
      <c r="C356" s="32">
        <v>0</v>
      </c>
      <c r="D356" s="32">
        <v>0</v>
      </c>
    </row>
    <row r="357" spans="1:4">
      <c r="A357" s="32">
        <v>3.7815105035011669</v>
      </c>
      <c r="B357" s="32">
        <v>2.0621900031675242</v>
      </c>
      <c r="C357" s="32">
        <v>0</v>
      </c>
      <c r="D357" s="32">
        <v>0</v>
      </c>
    </row>
    <row r="358" spans="1:4">
      <c r="A358" s="32">
        <v>3.7914304768256084</v>
      </c>
      <c r="B358" s="32">
        <v>2.0658374748109485</v>
      </c>
      <c r="C358" s="32">
        <v>0</v>
      </c>
      <c r="D358" s="32">
        <v>0</v>
      </c>
    </row>
    <row r="359" spans="1:4">
      <c r="A359" s="32">
        <v>3.8013504501500499</v>
      </c>
      <c r="B359" s="32">
        <v>2.0694740009573551</v>
      </c>
      <c r="C359" s="32">
        <v>0</v>
      </c>
      <c r="D359" s="32">
        <v>0</v>
      </c>
    </row>
    <row r="360" spans="1:4">
      <c r="A360" s="32">
        <v>3.8112704234744914</v>
      </c>
      <c r="B360" s="32">
        <v>2.0730995867916202</v>
      </c>
      <c r="C360" s="32">
        <v>0</v>
      </c>
      <c r="D360" s="32">
        <v>0</v>
      </c>
    </row>
    <row r="361" spans="1:4">
      <c r="A361" s="32">
        <v>3.8211903967989329</v>
      </c>
      <c r="B361" s="32">
        <v>2.0767142374986189</v>
      </c>
      <c r="C361" s="32">
        <v>0</v>
      </c>
      <c r="D361" s="32">
        <v>0</v>
      </c>
    </row>
    <row r="362" spans="1:4">
      <c r="A362" s="32">
        <v>3.8311103701233744</v>
      </c>
      <c r="B362" s="32">
        <v>2.080317958263227</v>
      </c>
      <c r="C362" s="32">
        <v>0</v>
      </c>
      <c r="D362" s="32">
        <v>0</v>
      </c>
    </row>
    <row r="363" spans="1:4">
      <c r="A363" s="32">
        <v>3.8410303434478159</v>
      </c>
      <c r="B363" s="32">
        <v>2.0839107542703199</v>
      </c>
      <c r="C363" s="32">
        <v>0</v>
      </c>
      <c r="D363" s="32">
        <v>0</v>
      </c>
    </row>
    <row r="364" spans="1:4">
      <c r="A364" s="32">
        <v>3.8509503167722574</v>
      </c>
      <c r="B364" s="32">
        <v>2.087492630704773</v>
      </c>
      <c r="C364" s="32">
        <v>0</v>
      </c>
      <c r="D364" s="32">
        <v>0</v>
      </c>
    </row>
    <row r="365" spans="1:4">
      <c r="A365" s="32">
        <v>3.8608702900966989</v>
      </c>
      <c r="B365" s="32">
        <v>2.0910635927514627</v>
      </c>
      <c r="C365" s="32">
        <v>0</v>
      </c>
      <c r="D365" s="32">
        <v>0</v>
      </c>
    </row>
    <row r="366" spans="1:4">
      <c r="A366" s="32">
        <v>3.8707902634211404</v>
      </c>
      <c r="B366" s="32">
        <v>2.0946236455952643</v>
      </c>
      <c r="C366" s="32">
        <v>0</v>
      </c>
      <c r="D366" s="32">
        <v>0</v>
      </c>
    </row>
    <row r="367" spans="1:4">
      <c r="A367" s="32">
        <v>3.8807102367455819</v>
      </c>
      <c r="B367" s="32">
        <v>2.0981727944210529</v>
      </c>
      <c r="C367" s="32">
        <v>0</v>
      </c>
      <c r="D367" s="32">
        <v>0</v>
      </c>
    </row>
    <row r="368" spans="1:4">
      <c r="A368" s="32">
        <v>3.8906302100700234</v>
      </c>
      <c r="B368" s="32">
        <v>2.1017110444137046</v>
      </c>
      <c r="C368" s="32">
        <v>0</v>
      </c>
      <c r="D368" s="32">
        <v>0</v>
      </c>
    </row>
    <row r="369" spans="1:4">
      <c r="A369" s="32">
        <v>3.9005501833944649</v>
      </c>
      <c r="B369" s="32">
        <v>2.1052384007580951</v>
      </c>
      <c r="C369" s="32">
        <v>0</v>
      </c>
      <c r="D369" s="32">
        <v>0</v>
      </c>
    </row>
    <row r="370" spans="1:4">
      <c r="A370" s="32">
        <v>3.9104701567189064</v>
      </c>
      <c r="B370" s="32">
        <v>2.1087548686391</v>
      </c>
      <c r="C370" s="32">
        <v>0</v>
      </c>
      <c r="D370" s="32">
        <v>0</v>
      </c>
    </row>
    <row r="371" spans="1:4">
      <c r="A371" s="32">
        <v>3.9203901300433479</v>
      </c>
      <c r="B371" s="32">
        <v>2.1122604532415945</v>
      </c>
      <c r="C371" s="32">
        <v>0</v>
      </c>
      <c r="D371" s="32">
        <v>0</v>
      </c>
    </row>
    <row r="372" spans="1:4">
      <c r="A372" s="32">
        <v>3.9303101033677894</v>
      </c>
      <c r="B372" s="32">
        <v>2.1157551597504543</v>
      </c>
      <c r="C372" s="32">
        <v>0</v>
      </c>
      <c r="D372" s="32">
        <v>0</v>
      </c>
    </row>
    <row r="373" spans="1:4">
      <c r="A373" s="32">
        <v>3.9402300766922309</v>
      </c>
      <c r="B373" s="32">
        <v>2.1192389933505553</v>
      </c>
      <c r="C373" s="32">
        <v>0</v>
      </c>
      <c r="D373" s="32">
        <v>0</v>
      </c>
    </row>
    <row r="374" spans="1:4">
      <c r="A374" s="32">
        <v>3.9501500500166724</v>
      </c>
      <c r="B374" s="32">
        <v>2.1227119592267734</v>
      </c>
      <c r="C374" s="32">
        <v>0</v>
      </c>
      <c r="D374" s="32">
        <v>0</v>
      </c>
    </row>
    <row r="375" spans="1:4">
      <c r="A375" s="32">
        <v>3.9600700233411139</v>
      </c>
      <c r="B375" s="32">
        <v>2.1261740625639836</v>
      </c>
      <c r="C375" s="32">
        <v>0</v>
      </c>
      <c r="D375" s="32">
        <v>0</v>
      </c>
    </row>
    <row r="376" spans="1:4">
      <c r="A376" s="32">
        <v>3.969989996665555</v>
      </c>
      <c r="B376" s="32">
        <v>2.1296253085470616</v>
      </c>
      <c r="C376" s="32">
        <v>0</v>
      </c>
      <c r="D376" s="32">
        <v>0</v>
      </c>
    </row>
    <row r="377" spans="1:4">
      <c r="A377" s="32">
        <v>3.9799099699899965</v>
      </c>
      <c r="B377" s="32">
        <v>2.133065702360883</v>
      </c>
      <c r="C377" s="32">
        <v>0</v>
      </c>
      <c r="D377" s="32">
        <v>0</v>
      </c>
    </row>
    <row r="378" spans="1:4">
      <c r="A378" s="32">
        <v>3.989829943314438</v>
      </c>
      <c r="B378" s="32">
        <v>2.136495249190324</v>
      </c>
      <c r="C378" s="32">
        <v>0</v>
      </c>
      <c r="D378" s="32">
        <v>0</v>
      </c>
    </row>
    <row r="379" spans="1:4">
      <c r="A379" s="32">
        <v>3.9997499166388795</v>
      </c>
      <c r="B379" s="32">
        <v>2.1399139542202597</v>
      </c>
      <c r="C379" s="32">
        <v>0</v>
      </c>
      <c r="D379" s="32">
        <v>0</v>
      </c>
    </row>
    <row r="380" spans="1:4">
      <c r="A380" s="32">
        <v>4.0096698899633214</v>
      </c>
      <c r="B380" s="32">
        <v>2.1433218317863423</v>
      </c>
      <c r="C380" s="32">
        <v>0</v>
      </c>
      <c r="D380" s="32">
        <v>0</v>
      </c>
    </row>
    <row r="381" spans="1:4">
      <c r="A381" s="32">
        <v>4.0195898632877629</v>
      </c>
      <c r="B381" s="32">
        <v>2.1467189357041061</v>
      </c>
      <c r="C381" s="32">
        <v>0</v>
      </c>
      <c r="D381" s="32">
        <v>0</v>
      </c>
    </row>
    <row r="382" spans="1:4">
      <c r="A382" s="32">
        <v>4.0295098366122044</v>
      </c>
      <c r="B382" s="32">
        <v>2.15010533043389</v>
      </c>
      <c r="C382" s="32">
        <v>0</v>
      </c>
      <c r="D382" s="32">
        <v>0</v>
      </c>
    </row>
    <row r="383" spans="1:4">
      <c r="A383" s="32">
        <v>4.0394298099366459</v>
      </c>
      <c r="B383" s="32">
        <v>2.1534810804361895</v>
      </c>
      <c r="C383" s="32">
        <v>0</v>
      </c>
      <c r="D383" s="32">
        <v>0</v>
      </c>
    </row>
    <row r="384" spans="1:4">
      <c r="A384" s="32">
        <v>4.0493497832610874</v>
      </c>
      <c r="B384" s="32">
        <v>2.1568462501715011</v>
      </c>
      <c r="C384" s="32">
        <v>0</v>
      </c>
      <c r="D384" s="32">
        <v>0</v>
      </c>
    </row>
    <row r="385" spans="1:4">
      <c r="A385" s="32">
        <v>4.0592697565855289</v>
      </c>
      <c r="B385" s="32">
        <v>2.1602009041003214</v>
      </c>
      <c r="C385" s="32">
        <v>0</v>
      </c>
      <c r="D385" s="32">
        <v>0</v>
      </c>
    </row>
    <row r="386" spans="1:4">
      <c r="A386" s="32">
        <v>4.0691897299099704</v>
      </c>
      <c r="B386" s="32">
        <v>2.1635451066831464</v>
      </c>
      <c r="C386" s="32">
        <v>0</v>
      </c>
      <c r="D386" s="32">
        <v>0</v>
      </c>
    </row>
    <row r="387" spans="1:4">
      <c r="A387" s="32">
        <v>4.0791097032344119</v>
      </c>
      <c r="B387" s="32">
        <v>2.1668789223804725</v>
      </c>
      <c r="C387" s="32">
        <v>0</v>
      </c>
      <c r="D387" s="32">
        <v>0</v>
      </c>
    </row>
    <row r="388" spans="1:4">
      <c r="A388" s="32">
        <v>4.0890296765588525</v>
      </c>
      <c r="B388" s="32">
        <v>2.1702024156527959</v>
      </c>
      <c r="C388" s="32">
        <v>0</v>
      </c>
      <c r="D388" s="32">
        <v>0</v>
      </c>
    </row>
    <row r="389" spans="1:4">
      <c r="A389" s="32">
        <v>4.098949649883294</v>
      </c>
      <c r="B389" s="32">
        <v>2.1735156509606131</v>
      </c>
      <c r="C389" s="32">
        <v>0</v>
      </c>
      <c r="D389" s="32">
        <v>0</v>
      </c>
    </row>
    <row r="390" spans="1:4">
      <c r="A390" s="32">
        <v>4.1088696232077355</v>
      </c>
      <c r="B390" s="32">
        <v>2.1768186927644204</v>
      </c>
      <c r="C390" s="32">
        <v>0</v>
      </c>
      <c r="D390" s="32">
        <v>0</v>
      </c>
    </row>
    <row r="391" spans="1:4">
      <c r="A391" s="32">
        <v>4.118789596532177</v>
      </c>
      <c r="B391" s="32">
        <v>2.1801116055247141</v>
      </c>
      <c r="C391" s="32">
        <v>0</v>
      </c>
      <c r="D391" s="32">
        <v>0</v>
      </c>
    </row>
    <row r="392" spans="1:4">
      <c r="A392" s="32">
        <v>4.1287095698566185</v>
      </c>
      <c r="B392" s="32">
        <v>2.18339445370199</v>
      </c>
      <c r="C392" s="32">
        <v>0</v>
      </c>
      <c r="D392" s="32">
        <v>0</v>
      </c>
    </row>
    <row r="393" spans="1:4">
      <c r="A393" s="32">
        <v>4.13862954318106</v>
      </c>
      <c r="B393" s="32">
        <v>2.1866673017567448</v>
      </c>
      <c r="C393" s="32">
        <v>0</v>
      </c>
      <c r="D393" s="32">
        <v>0</v>
      </c>
    </row>
    <row r="394" spans="1:4">
      <c r="A394" s="32">
        <v>4.1485495165055015</v>
      </c>
      <c r="B394" s="32">
        <v>2.189930214149475</v>
      </c>
      <c r="C394" s="32">
        <v>0</v>
      </c>
      <c r="D394" s="32">
        <v>0</v>
      </c>
    </row>
    <row r="395" spans="1:4">
      <c r="A395" s="32">
        <v>4.158469489829943</v>
      </c>
      <c r="B395" s="32">
        <v>2.1931832553406765</v>
      </c>
      <c r="C395" s="32">
        <v>0</v>
      </c>
      <c r="D395" s="32">
        <v>0</v>
      </c>
    </row>
    <row r="396" spans="1:4">
      <c r="A396" s="32">
        <v>4.1683894631543845</v>
      </c>
      <c r="B396" s="32">
        <v>2.1964264897908459</v>
      </c>
      <c r="C396" s="32">
        <v>0</v>
      </c>
      <c r="D396" s="32">
        <v>0</v>
      </c>
    </row>
    <row r="397" spans="1:4">
      <c r="A397" s="32">
        <v>4.178309436478826</v>
      </c>
      <c r="B397" s="32">
        <v>2.1996599819604792</v>
      </c>
      <c r="C397" s="32">
        <v>0</v>
      </c>
      <c r="D397" s="32">
        <v>0</v>
      </c>
    </row>
    <row r="398" spans="1:4">
      <c r="A398" s="32">
        <v>4.1882294098032675</v>
      </c>
      <c r="B398" s="32">
        <v>2.2028837963100734</v>
      </c>
      <c r="C398" s="32">
        <v>0</v>
      </c>
      <c r="D398" s="32">
        <v>0</v>
      </c>
    </row>
    <row r="399" spans="1:4">
      <c r="A399" s="32">
        <v>4.198149383127709</v>
      </c>
      <c r="B399" s="32">
        <v>2.2060979973001236</v>
      </c>
      <c r="C399" s="32">
        <v>0</v>
      </c>
      <c r="D399" s="32">
        <v>0</v>
      </c>
    </row>
    <row r="400" spans="1:4">
      <c r="A400" s="32">
        <v>4.2080693564521505</v>
      </c>
      <c r="B400" s="32">
        <v>2.2093026493911267</v>
      </c>
      <c r="C400" s="32">
        <v>0</v>
      </c>
      <c r="D400" s="32">
        <v>0</v>
      </c>
    </row>
    <row r="401" spans="1:4">
      <c r="A401" s="32">
        <v>4.217989329776592</v>
      </c>
      <c r="B401" s="32">
        <v>2.2124978170435794</v>
      </c>
      <c r="C401" s="32">
        <v>0</v>
      </c>
      <c r="D401" s="32">
        <v>0</v>
      </c>
    </row>
    <row r="402" spans="1:4">
      <c r="A402" s="32">
        <v>4.2279093031010335</v>
      </c>
      <c r="B402" s="32">
        <v>2.2156835647179776</v>
      </c>
      <c r="C402" s="32">
        <v>0</v>
      </c>
      <c r="D402" s="32">
        <v>0</v>
      </c>
    </row>
    <row r="403" spans="1:4">
      <c r="A403" s="32">
        <v>4.237829276425475</v>
      </c>
      <c r="B403" s="32">
        <v>2.2188599568748173</v>
      </c>
      <c r="C403" s="32">
        <v>0</v>
      </c>
      <c r="D403" s="32">
        <v>0</v>
      </c>
    </row>
    <row r="404" spans="1:4">
      <c r="A404" s="32">
        <v>4.2477492497499165</v>
      </c>
      <c r="B404" s="32">
        <v>2.2220270579745955</v>
      </c>
      <c r="C404" s="32">
        <v>0</v>
      </c>
      <c r="D404" s="32">
        <v>0</v>
      </c>
    </row>
    <row r="405" spans="1:4">
      <c r="A405" s="32">
        <v>4.257669223074358</v>
      </c>
      <c r="B405" s="32">
        <v>2.2251849324778079</v>
      </c>
      <c r="C405" s="32">
        <v>0</v>
      </c>
      <c r="D405" s="32">
        <v>0</v>
      </c>
    </row>
    <row r="406" spans="1:4">
      <c r="A406" s="32">
        <v>4.2675891963987995</v>
      </c>
      <c r="B406" s="32">
        <v>2.2283336448449513</v>
      </c>
      <c r="C406" s="32">
        <v>0</v>
      </c>
      <c r="D406" s="32">
        <v>0</v>
      </c>
    </row>
    <row r="407" spans="1:4">
      <c r="A407" s="32">
        <v>4.277509169723241</v>
      </c>
      <c r="B407" s="32">
        <v>2.2314732595365214</v>
      </c>
      <c r="C407" s="32">
        <v>0</v>
      </c>
      <c r="D407" s="32">
        <v>0</v>
      </c>
    </row>
    <row r="408" spans="1:4">
      <c r="A408" s="32">
        <v>4.2874291430476825</v>
      </c>
      <c r="B408" s="32">
        <v>2.2346038410130147</v>
      </c>
      <c r="C408" s="32">
        <v>0</v>
      </c>
      <c r="D408" s="32">
        <v>0</v>
      </c>
    </row>
    <row r="409" spans="1:4">
      <c r="A409" s="32">
        <v>4.297349116372124</v>
      </c>
      <c r="B409" s="32">
        <v>2.237725453734928</v>
      </c>
      <c r="C409" s="32">
        <v>0</v>
      </c>
      <c r="D409" s="32">
        <v>0</v>
      </c>
    </row>
    <row r="410" spans="1:4">
      <c r="A410" s="32">
        <v>4.3072690896965655</v>
      </c>
      <c r="B410" s="32">
        <v>2.2408381621627571</v>
      </c>
      <c r="C410" s="32">
        <v>0</v>
      </c>
      <c r="D410" s="32">
        <v>0</v>
      </c>
    </row>
    <row r="411" spans="1:4">
      <c r="A411" s="32">
        <v>4.317189063021007</v>
      </c>
      <c r="B411" s="32">
        <v>2.2439420307569979</v>
      </c>
      <c r="C411" s="32">
        <v>0</v>
      </c>
      <c r="D411" s="32">
        <v>0</v>
      </c>
    </row>
    <row r="412" spans="1:4">
      <c r="A412" s="32">
        <v>4.3271090363454485</v>
      </c>
      <c r="B412" s="32">
        <v>2.2470371239781479</v>
      </c>
      <c r="C412" s="32">
        <v>0</v>
      </c>
      <c r="D412" s="32">
        <v>0</v>
      </c>
    </row>
    <row r="413" spans="1:4">
      <c r="A413" s="32">
        <v>4.33702900966989</v>
      </c>
      <c r="B413" s="32">
        <v>2.2501235062867022</v>
      </c>
      <c r="C413" s="32">
        <v>0</v>
      </c>
      <c r="D413" s="32">
        <v>0</v>
      </c>
    </row>
    <row r="414" spans="1:4">
      <c r="A414" s="32">
        <v>4.3469489829943315</v>
      </c>
      <c r="B414" s="32">
        <v>2.2532012421431578</v>
      </c>
      <c r="C414" s="32">
        <v>0</v>
      </c>
      <c r="D414" s="32">
        <v>0</v>
      </c>
    </row>
    <row r="415" spans="1:4">
      <c r="A415" s="32">
        <v>4.356868956318773</v>
      </c>
      <c r="B415" s="32">
        <v>2.2562703960080106</v>
      </c>
      <c r="C415" s="32">
        <v>0</v>
      </c>
      <c r="D415" s="32">
        <v>0</v>
      </c>
    </row>
    <row r="416" spans="1:4">
      <c r="A416" s="32">
        <v>4.3667889296432145</v>
      </c>
      <c r="B416" s="32">
        <v>2.2593310323417573</v>
      </c>
      <c r="C416" s="32">
        <v>0</v>
      </c>
      <c r="D416" s="32">
        <v>0</v>
      </c>
    </row>
    <row r="417" spans="1:4">
      <c r="A417" s="32">
        <v>4.376708902967656</v>
      </c>
      <c r="B417" s="32">
        <v>2.2623832156048937</v>
      </c>
      <c r="C417" s="32">
        <v>0</v>
      </c>
      <c r="D417" s="32">
        <v>0</v>
      </c>
    </row>
    <row r="418" spans="1:4">
      <c r="A418" s="32">
        <v>4.3866288762920975</v>
      </c>
      <c r="B418" s="32">
        <v>2.2654270102579166</v>
      </c>
      <c r="C418" s="32">
        <v>0</v>
      </c>
      <c r="D418" s="32">
        <v>0</v>
      </c>
    </row>
    <row r="419" spans="1:4">
      <c r="A419" s="32">
        <v>4.396548849616539</v>
      </c>
      <c r="B419" s="32">
        <v>2.2684624807613218</v>
      </c>
      <c r="C419" s="32">
        <v>0</v>
      </c>
      <c r="D419" s="32">
        <v>0</v>
      </c>
    </row>
    <row r="420" spans="1:4">
      <c r="A420" s="32">
        <v>4.4064688229409805</v>
      </c>
      <c r="B420" s="32">
        <v>2.2714896915756064</v>
      </c>
      <c r="C420" s="32">
        <v>0</v>
      </c>
      <c r="D420" s="32">
        <v>0</v>
      </c>
    </row>
    <row r="421" spans="1:4">
      <c r="A421" s="32">
        <v>4.416388796265422</v>
      </c>
      <c r="B421" s="32">
        <v>2.2745087071612655</v>
      </c>
      <c r="C421" s="32">
        <v>0</v>
      </c>
      <c r="D421" s="32">
        <v>0</v>
      </c>
    </row>
    <row r="422" spans="1:4">
      <c r="A422" s="32">
        <v>4.4263087695898635</v>
      </c>
      <c r="B422" s="32">
        <v>2.2775195919787965</v>
      </c>
      <c r="C422" s="32">
        <v>0</v>
      </c>
      <c r="D422" s="32">
        <v>0</v>
      </c>
    </row>
    <row r="423" spans="1:4">
      <c r="A423" s="32">
        <v>4.436228742914305</v>
      </c>
      <c r="B423" s="32">
        <v>2.280522410488695</v>
      </c>
      <c r="C423" s="32">
        <v>0</v>
      </c>
      <c r="D423" s="32">
        <v>0</v>
      </c>
    </row>
    <row r="424" spans="1:4">
      <c r="A424" s="32">
        <v>4.4461487162387465</v>
      </c>
      <c r="B424" s="32">
        <v>2.2835172271514574</v>
      </c>
      <c r="C424" s="32">
        <v>0</v>
      </c>
      <c r="D424" s="32">
        <v>0</v>
      </c>
    </row>
    <row r="425" spans="1:4">
      <c r="A425" s="32">
        <v>4.456068689563188</v>
      </c>
      <c r="B425" s="32">
        <v>2.2865041064275804</v>
      </c>
      <c r="C425" s="32">
        <v>0</v>
      </c>
      <c r="D425" s="32">
        <v>0</v>
      </c>
    </row>
    <row r="426" spans="1:4">
      <c r="A426" s="32">
        <v>4.4659886628876295</v>
      </c>
      <c r="B426" s="32">
        <v>2.2894831127775599</v>
      </c>
      <c r="C426" s="32">
        <v>0</v>
      </c>
      <c r="D426" s="32">
        <v>0</v>
      </c>
    </row>
    <row r="427" spans="1:4">
      <c r="A427" s="32">
        <v>4.475908636212071</v>
      </c>
      <c r="B427" s="32">
        <v>2.2924543106618924</v>
      </c>
      <c r="C427" s="32">
        <v>0</v>
      </c>
      <c r="D427" s="32">
        <v>0</v>
      </c>
    </row>
    <row r="428" spans="1:4">
      <c r="A428" s="32">
        <v>4.4858286095365125</v>
      </c>
      <c r="B428" s="32">
        <v>2.295417764541074</v>
      </c>
      <c r="C428" s="32">
        <v>0</v>
      </c>
      <c r="D428" s="32">
        <v>0</v>
      </c>
    </row>
    <row r="429" spans="1:4">
      <c r="A429" s="32">
        <v>4.495748582860954</v>
      </c>
      <c r="B429" s="32">
        <v>2.2983735388756013</v>
      </c>
      <c r="C429" s="32">
        <v>0</v>
      </c>
      <c r="D429" s="32">
        <v>0</v>
      </c>
    </row>
    <row r="430" spans="1:4">
      <c r="A430" s="32">
        <v>4.5056685561853955</v>
      </c>
      <c r="B430" s="32">
        <v>2.3013216981259705</v>
      </c>
      <c r="C430" s="32">
        <v>0</v>
      </c>
      <c r="D430" s="32">
        <v>0</v>
      </c>
    </row>
    <row r="431" spans="1:4">
      <c r="A431" s="32">
        <v>4.515588529509837</v>
      </c>
      <c r="B431" s="32">
        <v>2.3042623067526775</v>
      </c>
      <c r="C431" s="32">
        <v>0</v>
      </c>
      <c r="D431" s="32">
        <v>0</v>
      </c>
    </row>
    <row r="432" spans="1:4">
      <c r="A432" s="32">
        <v>4.5255085028342785</v>
      </c>
      <c r="B432" s="32">
        <v>2.3071954292162191</v>
      </c>
      <c r="C432" s="32">
        <v>0</v>
      </c>
      <c r="D432" s="32">
        <v>0</v>
      </c>
    </row>
    <row r="433" spans="1:4">
      <c r="A433" s="32">
        <v>4.5354284761587191</v>
      </c>
      <c r="B433" s="32">
        <v>2.310121129977091</v>
      </c>
      <c r="C433" s="32">
        <v>0</v>
      </c>
      <c r="D433" s="32">
        <v>0</v>
      </c>
    </row>
    <row r="434" spans="1:4">
      <c r="A434" s="32">
        <v>4.5453484494831606</v>
      </c>
      <c r="B434" s="32">
        <v>2.3130394734957904</v>
      </c>
      <c r="C434" s="32">
        <v>0</v>
      </c>
      <c r="D434" s="32">
        <v>0</v>
      </c>
    </row>
    <row r="435" spans="1:4">
      <c r="A435" s="32">
        <v>4.5552684228076021</v>
      </c>
      <c r="B435" s="32">
        <v>2.3159505242328127</v>
      </c>
      <c r="C435" s="32">
        <v>0</v>
      </c>
      <c r="D435" s="32">
        <v>0</v>
      </c>
    </row>
    <row r="436" spans="1:4">
      <c r="A436" s="32">
        <v>4.5651883961320436</v>
      </c>
      <c r="B436" s="32">
        <v>2.3188543466486546</v>
      </c>
      <c r="C436" s="32">
        <v>0</v>
      </c>
      <c r="D436" s="32">
        <v>0</v>
      </c>
    </row>
    <row r="437" spans="1:4">
      <c r="A437" s="32">
        <v>4.5751083694564851</v>
      </c>
      <c r="B437" s="32">
        <v>2.3217510052038128</v>
      </c>
      <c r="C437" s="32">
        <v>0</v>
      </c>
      <c r="D437" s="32">
        <v>0</v>
      </c>
    </row>
    <row r="438" spans="1:4">
      <c r="A438" s="32">
        <v>4.5850283427809266</v>
      </c>
      <c r="B438" s="32">
        <v>2.3246405643587829</v>
      </c>
      <c r="C438" s="32">
        <v>0</v>
      </c>
      <c r="D438" s="32">
        <v>0</v>
      </c>
    </row>
    <row r="439" spans="1:4">
      <c r="A439" s="32">
        <v>4.5949483161053681</v>
      </c>
      <c r="B439" s="32">
        <v>2.3275230885740616</v>
      </c>
      <c r="C439" s="32">
        <v>0</v>
      </c>
      <c r="D439" s="32">
        <v>0</v>
      </c>
    </row>
    <row r="440" spans="1:4">
      <c r="A440" s="32">
        <v>4.6048682894298096</v>
      </c>
      <c r="B440" s="32">
        <v>2.3303986423101448</v>
      </c>
      <c r="C440" s="32">
        <v>0</v>
      </c>
      <c r="D440" s="32">
        <v>0</v>
      </c>
    </row>
    <row r="441" spans="1:4">
      <c r="A441" s="32">
        <v>4.6147882627542511</v>
      </c>
      <c r="B441" s="32">
        <v>2.3332672900275293</v>
      </c>
      <c r="C441" s="32">
        <v>0</v>
      </c>
      <c r="D441" s="32">
        <v>0</v>
      </c>
    </row>
    <row r="442" spans="1:4">
      <c r="A442" s="32">
        <v>4.6247082360786926</v>
      </c>
      <c r="B442" s="32">
        <v>2.3361290961867112</v>
      </c>
      <c r="C442" s="32">
        <v>0</v>
      </c>
      <c r="D442" s="32">
        <v>0</v>
      </c>
    </row>
    <row r="443" spans="1:4">
      <c r="A443" s="32">
        <v>4.6346282094031341</v>
      </c>
      <c r="B443" s="32">
        <v>2.3389841252481864</v>
      </c>
      <c r="C443" s="32">
        <v>0</v>
      </c>
      <c r="D443" s="32">
        <v>0</v>
      </c>
    </row>
    <row r="444" spans="1:4">
      <c r="A444" s="32">
        <v>4.6445481827275756</v>
      </c>
      <c r="B444" s="32">
        <v>2.3418324416724521</v>
      </c>
      <c r="C444" s="32">
        <v>0</v>
      </c>
      <c r="D444" s="32">
        <v>0</v>
      </c>
    </row>
    <row r="445" spans="1:4">
      <c r="A445" s="32">
        <v>4.6544681560520171</v>
      </c>
      <c r="B445" s="32">
        <v>2.3446741099200037</v>
      </c>
      <c r="C445" s="32">
        <v>0</v>
      </c>
      <c r="D445" s="32">
        <v>0</v>
      </c>
    </row>
    <row r="446" spans="1:4">
      <c r="A446" s="32">
        <v>4.6643881293764586</v>
      </c>
      <c r="B446" s="32">
        <v>2.3475091944513378</v>
      </c>
      <c r="C446" s="32">
        <v>0</v>
      </c>
      <c r="D446" s="32">
        <v>0</v>
      </c>
    </row>
    <row r="447" spans="1:4">
      <c r="A447" s="32">
        <v>4.6743081027009001</v>
      </c>
      <c r="B447" s="32">
        <v>2.3503377597269508</v>
      </c>
      <c r="C447" s="32">
        <v>0</v>
      </c>
      <c r="D447" s="32">
        <v>0</v>
      </c>
    </row>
    <row r="448" spans="1:4">
      <c r="A448" s="32">
        <v>4.6842280760253416</v>
      </c>
      <c r="B448" s="32">
        <v>2.3531598702073389</v>
      </c>
      <c r="C448" s="32">
        <v>0</v>
      </c>
      <c r="D448" s="32">
        <v>0</v>
      </c>
    </row>
    <row r="449" spans="1:4">
      <c r="A449" s="32">
        <v>4.6941480493497831</v>
      </c>
      <c r="B449" s="32">
        <v>2.3559755903529984</v>
      </c>
      <c r="C449" s="32">
        <v>0</v>
      </c>
      <c r="D449" s="32">
        <v>0</v>
      </c>
    </row>
    <row r="450" spans="1:4">
      <c r="A450" s="32">
        <v>4.7040680226742246</v>
      </c>
      <c r="B450" s="32">
        <v>2.358784984624426</v>
      </c>
      <c r="C450" s="32">
        <v>0</v>
      </c>
      <c r="D450" s="32">
        <v>0</v>
      </c>
    </row>
    <row r="451" spans="1:4">
      <c r="A451" s="32">
        <v>4.7139879959986661</v>
      </c>
      <c r="B451" s="32">
        <v>2.3615881174821172</v>
      </c>
      <c r="C451" s="32">
        <v>0</v>
      </c>
      <c r="D451" s="32">
        <v>0</v>
      </c>
    </row>
    <row r="452" spans="1:4">
      <c r="A452" s="32">
        <v>4.7239079693231076</v>
      </c>
      <c r="B452" s="32">
        <v>2.3643850533865689</v>
      </c>
      <c r="C452" s="32">
        <v>0</v>
      </c>
      <c r="D452" s="32">
        <v>0</v>
      </c>
    </row>
    <row r="453" spans="1:4">
      <c r="A453" s="32">
        <v>4.7338279426475491</v>
      </c>
      <c r="B453" s="32">
        <v>2.3671758567982768</v>
      </c>
      <c r="C453" s="32">
        <v>0</v>
      </c>
      <c r="D453" s="32">
        <v>0</v>
      </c>
    </row>
    <row r="454" spans="1:4">
      <c r="A454" s="32">
        <v>4.7437479159719906</v>
      </c>
      <c r="B454" s="32">
        <v>2.3699605921777382</v>
      </c>
      <c r="C454" s="32">
        <v>0</v>
      </c>
      <c r="D454" s="32">
        <v>0</v>
      </c>
    </row>
    <row r="455" spans="1:4">
      <c r="A455" s="32">
        <v>4.7536678892964321</v>
      </c>
      <c r="B455" s="32">
        <v>2.3727393239854484</v>
      </c>
      <c r="C455" s="32">
        <v>0</v>
      </c>
      <c r="D455" s="32">
        <v>0</v>
      </c>
    </row>
    <row r="456" spans="1:4">
      <c r="A456" s="32">
        <v>4.7635878626208736</v>
      </c>
      <c r="B456" s="32">
        <v>2.3755121166819042</v>
      </c>
      <c r="C456" s="32">
        <v>0</v>
      </c>
      <c r="D456" s="32">
        <v>0</v>
      </c>
    </row>
    <row r="457" spans="1:4">
      <c r="A457" s="32">
        <v>4.7735078359453151</v>
      </c>
      <c r="B457" s="32">
        <v>2.3782790347276022</v>
      </c>
      <c r="C457" s="32">
        <v>0</v>
      </c>
      <c r="D457" s="32">
        <v>0</v>
      </c>
    </row>
    <row r="458" spans="1:4">
      <c r="A458" s="32">
        <v>4.7834278092697566</v>
      </c>
      <c r="B458" s="32">
        <v>2.3810401425830379</v>
      </c>
      <c r="C458" s="32">
        <v>0</v>
      </c>
      <c r="D458" s="32">
        <v>0</v>
      </c>
    </row>
    <row r="459" spans="1:4">
      <c r="A459" s="32">
        <v>4.7933477825941981</v>
      </c>
      <c r="B459" s="32">
        <v>2.3837955047087078</v>
      </c>
      <c r="C459" s="32">
        <v>0</v>
      </c>
      <c r="D459" s="32">
        <v>0</v>
      </c>
    </row>
    <row r="460" spans="1:4">
      <c r="A460" s="32">
        <v>4.8032677559186396</v>
      </c>
      <c r="B460" s="32">
        <v>2.3865451855651085</v>
      </c>
      <c r="C460" s="32">
        <v>0</v>
      </c>
      <c r="D460" s="32">
        <v>0</v>
      </c>
    </row>
    <row r="461" spans="1:4">
      <c r="A461" s="32">
        <v>4.8131877292430811</v>
      </c>
      <c r="B461" s="32">
        <v>2.3892892496127365</v>
      </c>
      <c r="C461" s="32">
        <v>0</v>
      </c>
      <c r="D461" s="32">
        <v>0</v>
      </c>
    </row>
    <row r="462" spans="1:4">
      <c r="A462" s="32">
        <v>4.8231077025675226</v>
      </c>
      <c r="B462" s="32">
        <v>2.3920277613120873</v>
      </c>
      <c r="C462" s="32">
        <v>0</v>
      </c>
      <c r="D462" s="32">
        <v>0</v>
      </c>
    </row>
    <row r="463" spans="1:4">
      <c r="A463" s="32">
        <v>4.8330276758919641</v>
      </c>
      <c r="B463" s="32">
        <v>2.3947607851236579</v>
      </c>
      <c r="C463" s="32">
        <v>0</v>
      </c>
      <c r="D463" s="32">
        <v>0</v>
      </c>
    </row>
    <row r="464" spans="1:4">
      <c r="A464" s="32">
        <v>4.8429476492164056</v>
      </c>
      <c r="B464" s="32">
        <v>2.3974883855079443</v>
      </c>
      <c r="C464" s="32">
        <v>0</v>
      </c>
      <c r="D464" s="32">
        <v>0</v>
      </c>
    </row>
    <row r="465" spans="1:4">
      <c r="A465" s="32">
        <v>4.8528676225408471</v>
      </c>
      <c r="B465" s="32">
        <v>2.4002106269254431</v>
      </c>
      <c r="C465" s="32">
        <v>0</v>
      </c>
      <c r="D465" s="32">
        <v>0</v>
      </c>
    </row>
    <row r="466" spans="1:4">
      <c r="A466" s="32">
        <v>4.8627875958652886</v>
      </c>
      <c r="B466" s="32">
        <v>2.4029275738366502</v>
      </c>
      <c r="C466" s="32">
        <v>0</v>
      </c>
      <c r="D466" s="32">
        <v>0</v>
      </c>
    </row>
    <row r="467" spans="1:4">
      <c r="A467" s="32">
        <v>4.8727075691897301</v>
      </c>
      <c r="B467" s="32">
        <v>2.4056392907020618</v>
      </c>
      <c r="C467" s="32">
        <v>0</v>
      </c>
      <c r="D467" s="32">
        <v>0</v>
      </c>
    </row>
    <row r="468" spans="1:4">
      <c r="A468" s="32">
        <v>4.8826275425141716</v>
      </c>
      <c r="B468" s="32">
        <v>2.4083458419821748</v>
      </c>
      <c r="C468" s="32">
        <v>0</v>
      </c>
      <c r="D468" s="32">
        <v>0</v>
      </c>
    </row>
    <row r="469" spans="1:4">
      <c r="A469" s="32">
        <v>4.8925475158386131</v>
      </c>
      <c r="B469" s="32">
        <v>2.4110472921374853</v>
      </c>
      <c r="C469" s="32">
        <v>0</v>
      </c>
      <c r="D469" s="32">
        <v>0</v>
      </c>
    </row>
    <row r="470" spans="1:4">
      <c r="A470" s="32">
        <v>4.9024674891630546</v>
      </c>
      <c r="B470" s="32">
        <v>2.4137437056284887</v>
      </c>
      <c r="C470" s="32">
        <v>0</v>
      </c>
      <c r="D470" s="32">
        <v>0</v>
      </c>
    </row>
    <row r="471" spans="1:4">
      <c r="A471" s="32">
        <v>4.9123874624874961</v>
      </c>
      <c r="B471" s="32">
        <v>2.4164351469156826</v>
      </c>
      <c r="C471" s="32">
        <v>0</v>
      </c>
      <c r="D471" s="32">
        <v>0</v>
      </c>
    </row>
    <row r="472" spans="1:4">
      <c r="A472" s="32">
        <v>4.9223074358119376</v>
      </c>
      <c r="B472" s="32">
        <v>2.4191216804595626</v>
      </c>
      <c r="C472" s="32">
        <v>0</v>
      </c>
      <c r="D472" s="32">
        <v>0</v>
      </c>
    </row>
    <row r="473" spans="1:4">
      <c r="A473" s="32">
        <v>4.9322274091363791</v>
      </c>
      <c r="B473" s="32">
        <v>2.421803370720625</v>
      </c>
      <c r="C473" s="32">
        <v>0</v>
      </c>
      <c r="D473" s="32">
        <v>0</v>
      </c>
    </row>
    <row r="474" spans="1:4">
      <c r="A474" s="32">
        <v>4.9421473824608206</v>
      </c>
      <c r="B474" s="32">
        <v>2.4244802821593665</v>
      </c>
      <c r="C474" s="32">
        <v>0</v>
      </c>
      <c r="D474" s="32">
        <v>0</v>
      </c>
    </row>
    <row r="475" spans="1:4">
      <c r="A475" s="32">
        <v>4.9520673557852621</v>
      </c>
      <c r="B475" s="32">
        <v>2.4271524792362831</v>
      </c>
      <c r="C475" s="32">
        <v>0</v>
      </c>
      <c r="D475" s="32">
        <v>0</v>
      </c>
    </row>
    <row r="476" spans="1:4">
      <c r="A476" s="32">
        <v>4.9619873291097036</v>
      </c>
      <c r="B476" s="32">
        <v>2.4298200264118708</v>
      </c>
      <c r="C476" s="32">
        <v>0</v>
      </c>
      <c r="D476" s="32">
        <v>0</v>
      </c>
    </row>
    <row r="477" spans="1:4">
      <c r="A477" s="32">
        <v>4.9719073024341451</v>
      </c>
      <c r="B477" s="32">
        <v>2.4324829881466266</v>
      </c>
      <c r="C477" s="32">
        <v>0</v>
      </c>
      <c r="D477" s="32">
        <v>0</v>
      </c>
    </row>
    <row r="478" spans="1:4">
      <c r="A478" s="32">
        <v>4.9818272757585866</v>
      </c>
      <c r="B478" s="32">
        <v>2.435141428901046</v>
      </c>
      <c r="C478" s="32">
        <v>0</v>
      </c>
      <c r="D478" s="32">
        <v>0</v>
      </c>
    </row>
    <row r="479" spans="1:4">
      <c r="A479" s="32">
        <v>4.9917472490830272</v>
      </c>
      <c r="B479" s="32">
        <v>2.4377954131356256</v>
      </c>
      <c r="C479" s="32">
        <v>0</v>
      </c>
      <c r="D479" s="32">
        <v>0</v>
      </c>
    </row>
    <row r="480" spans="1:4">
      <c r="A480" s="32">
        <v>5.0016672224074687</v>
      </c>
      <c r="B480" s="32">
        <v>2.4404450052565418</v>
      </c>
      <c r="C480" s="32">
        <v>0</v>
      </c>
      <c r="D480" s="32">
        <v>0</v>
      </c>
    </row>
    <row r="481" spans="1:4">
      <c r="A481" s="32">
        <v>5.0115871957319102</v>
      </c>
      <c r="B481" s="32">
        <v>2.4430902516517725</v>
      </c>
      <c r="C481" s="32">
        <v>0</v>
      </c>
      <c r="D481" s="32">
        <v>0</v>
      </c>
    </row>
    <row r="482" spans="1:4">
      <c r="A482" s="32">
        <v>5.0215071690563517</v>
      </c>
      <c r="B482" s="32">
        <v>2.4457311547163383</v>
      </c>
      <c r="C482" s="32">
        <v>0</v>
      </c>
      <c r="D482" s="32">
        <v>0</v>
      </c>
    </row>
    <row r="483" spans="1:4">
      <c r="A483" s="32">
        <v>5.0314271423807932</v>
      </c>
      <c r="B483" s="32">
        <v>2.4483677102568833</v>
      </c>
      <c r="C483" s="32">
        <v>0</v>
      </c>
      <c r="D483" s="32">
        <v>0</v>
      </c>
    </row>
    <row r="484" spans="1:4">
      <c r="A484" s="32">
        <v>5.0413471157052347</v>
      </c>
      <c r="B484" s="32">
        <v>2.4509999140800525</v>
      </c>
      <c r="C484" s="32">
        <v>0</v>
      </c>
      <c r="D484" s="32">
        <v>0</v>
      </c>
    </row>
    <row r="485" spans="1:4">
      <c r="A485" s="32">
        <v>5.0512670890296762</v>
      </c>
      <c r="B485" s="32">
        <v>2.45362776199249</v>
      </c>
      <c r="C485" s="32">
        <v>0</v>
      </c>
      <c r="D485" s="32">
        <v>0</v>
      </c>
    </row>
    <row r="486" spans="1:4">
      <c r="A486" s="32">
        <v>5.0611870623541177</v>
      </c>
      <c r="B486" s="32">
        <v>2.4562512498008404</v>
      </c>
      <c r="C486" s="32">
        <v>0</v>
      </c>
      <c r="D486" s="32">
        <v>0</v>
      </c>
    </row>
    <row r="487" spans="1:4">
      <c r="A487" s="32">
        <v>5.0711070356785592</v>
      </c>
      <c r="B487" s="32">
        <v>2.4588703733117487</v>
      </c>
      <c r="C487" s="32">
        <v>0</v>
      </c>
      <c r="D487" s="32">
        <v>0</v>
      </c>
    </row>
    <row r="488" spans="1:4">
      <c r="A488" s="32">
        <v>5.0810270090030007</v>
      </c>
      <c r="B488" s="32">
        <v>2.4614851283318586</v>
      </c>
      <c r="C488" s="32">
        <v>0</v>
      </c>
      <c r="D488" s="32">
        <v>0</v>
      </c>
    </row>
    <row r="489" spans="1:4">
      <c r="A489" s="32">
        <v>5.0909469823274422</v>
      </c>
      <c r="B489" s="32">
        <v>2.4640955106678155</v>
      </c>
      <c r="C489" s="32">
        <v>0</v>
      </c>
      <c r="D489" s="32">
        <v>0</v>
      </c>
    </row>
    <row r="490" spans="1:4">
      <c r="A490" s="32">
        <v>5.1008669556518837</v>
      </c>
      <c r="B490" s="32">
        <v>2.4667015161262631</v>
      </c>
      <c r="C490" s="32">
        <v>0</v>
      </c>
      <c r="D490" s="32">
        <v>0</v>
      </c>
    </row>
    <row r="491" spans="1:4">
      <c r="A491" s="32">
        <v>5.1107869289763252</v>
      </c>
      <c r="B491" s="32">
        <v>2.4693031405138464</v>
      </c>
      <c r="C491" s="32">
        <v>0</v>
      </c>
      <c r="D491" s="32">
        <v>0</v>
      </c>
    </row>
    <row r="492" spans="1:4">
      <c r="A492" s="32">
        <v>5.1207069023007667</v>
      </c>
      <c r="B492" s="32">
        <v>2.4719003796372094</v>
      </c>
      <c r="C492" s="32">
        <v>0</v>
      </c>
      <c r="D492" s="32">
        <v>0</v>
      </c>
    </row>
    <row r="493" spans="1:4">
      <c r="A493" s="32">
        <v>5.1306268756252082</v>
      </c>
      <c r="B493" s="32">
        <v>2.4744932293029973</v>
      </c>
      <c r="C493" s="32">
        <v>0</v>
      </c>
      <c r="D493" s="32">
        <v>0</v>
      </c>
    </row>
    <row r="494" spans="1:4">
      <c r="A494" s="32">
        <v>5.1405468489496497</v>
      </c>
      <c r="B494" s="32">
        <v>2.4770816853178546</v>
      </c>
      <c r="C494" s="32">
        <v>0</v>
      </c>
      <c r="D494" s="32">
        <v>0</v>
      </c>
    </row>
    <row r="495" spans="1:4">
      <c r="A495" s="32">
        <v>5.1504668222740912</v>
      </c>
      <c r="B495" s="32">
        <v>2.4796657434884253</v>
      </c>
      <c r="C495" s="32">
        <v>0</v>
      </c>
      <c r="D495" s="32">
        <v>0</v>
      </c>
    </row>
    <row r="496" spans="1:4">
      <c r="A496" s="32">
        <v>5.1603867955985327</v>
      </c>
      <c r="B496" s="32">
        <v>2.482245399621354</v>
      </c>
      <c r="C496" s="32">
        <v>0</v>
      </c>
      <c r="D496" s="32">
        <v>0</v>
      </c>
    </row>
    <row r="497" spans="1:4">
      <c r="A497" s="32">
        <v>5.1703067689229742</v>
      </c>
      <c r="B497" s="32">
        <v>2.4848206495232854</v>
      </c>
      <c r="C497" s="32">
        <v>0</v>
      </c>
      <c r="D497" s="32">
        <v>0</v>
      </c>
    </row>
    <row r="498" spans="1:4">
      <c r="A498" s="32">
        <v>5.1802267422474157</v>
      </c>
      <c r="B498" s="32">
        <v>2.4873914890008639</v>
      </c>
      <c r="C498" s="32">
        <v>0</v>
      </c>
      <c r="D498" s="32">
        <v>0</v>
      </c>
    </row>
    <row r="499" spans="1:4">
      <c r="A499" s="32">
        <v>5.1901467155718572</v>
      </c>
      <c r="B499" s="32">
        <v>2.4899579138607346</v>
      </c>
      <c r="C499" s="32">
        <v>0</v>
      </c>
      <c r="D499" s="32">
        <v>0</v>
      </c>
    </row>
    <row r="500" spans="1:4">
      <c r="A500" s="32">
        <v>5.2000666888962987</v>
      </c>
      <c r="B500" s="32">
        <v>2.4925199199095411</v>
      </c>
      <c r="C500" s="32">
        <v>0</v>
      </c>
      <c r="D500" s="32">
        <v>0</v>
      </c>
    </row>
    <row r="501" spans="1:4">
      <c r="A501" s="32">
        <v>5.2099866622207403</v>
      </c>
      <c r="B501" s="32">
        <v>2.4950775029539285</v>
      </c>
      <c r="C501" s="32">
        <v>0</v>
      </c>
      <c r="D501" s="32">
        <v>0</v>
      </c>
    </row>
    <row r="502" spans="1:4">
      <c r="A502" s="32">
        <v>5.2199066355451818</v>
      </c>
      <c r="B502" s="32">
        <v>2.4976306588005408</v>
      </c>
      <c r="C502" s="32">
        <v>0</v>
      </c>
      <c r="D502" s="32">
        <v>0</v>
      </c>
    </row>
    <row r="503" spans="1:4">
      <c r="A503" s="32">
        <v>5.2298266088696233</v>
      </c>
      <c r="B503" s="32">
        <v>2.5001793832560235</v>
      </c>
      <c r="C503" s="32">
        <v>0</v>
      </c>
      <c r="D503" s="32">
        <v>0</v>
      </c>
    </row>
    <row r="504" spans="1:4">
      <c r="A504" s="32">
        <v>5.2397465821940648</v>
      </c>
      <c r="B504" s="32">
        <v>2.5027236721270198</v>
      </c>
      <c r="C504" s="32">
        <v>0</v>
      </c>
      <c r="D504" s="32">
        <v>0</v>
      </c>
    </row>
    <row r="505" spans="1:4">
      <c r="A505" s="32">
        <v>5.2496665555185063</v>
      </c>
      <c r="B505" s="32">
        <v>2.5052635212201753</v>
      </c>
      <c r="C505" s="32">
        <v>0</v>
      </c>
      <c r="D505" s="32">
        <v>0</v>
      </c>
    </row>
    <row r="506" spans="1:4">
      <c r="A506" s="32">
        <v>5.2595865288429478</v>
      </c>
      <c r="B506" s="32">
        <v>2.5077989263421339</v>
      </c>
      <c r="C506" s="32">
        <v>0</v>
      </c>
      <c r="D506" s="32">
        <v>0</v>
      </c>
    </row>
    <row r="507" spans="1:4">
      <c r="A507" s="32">
        <v>5.2695065021673893</v>
      </c>
      <c r="B507" s="32">
        <v>2.5103298832995407</v>
      </c>
      <c r="C507" s="32">
        <v>0</v>
      </c>
      <c r="D507" s="32">
        <v>0</v>
      </c>
    </row>
    <row r="508" spans="1:4">
      <c r="A508" s="32">
        <v>5.2794264754918308</v>
      </c>
      <c r="B508" s="32">
        <v>2.5128563878990398</v>
      </c>
      <c r="C508" s="32">
        <v>0</v>
      </c>
      <c r="D508" s="32">
        <v>0</v>
      </c>
    </row>
    <row r="509" spans="1:4">
      <c r="A509" s="32">
        <v>5.2893464488162723</v>
      </c>
      <c r="B509" s="32">
        <v>2.5153784359472753</v>
      </c>
      <c r="C509" s="32">
        <v>0</v>
      </c>
      <c r="D509" s="32">
        <v>0</v>
      </c>
    </row>
    <row r="510" spans="1:4">
      <c r="A510" s="32">
        <v>5.2992664221407138</v>
      </c>
      <c r="B510" s="32">
        <v>2.5178960232508927</v>
      </c>
      <c r="C510" s="32">
        <v>0</v>
      </c>
      <c r="D510" s="32">
        <v>0</v>
      </c>
    </row>
    <row r="511" spans="1:4">
      <c r="A511" s="32">
        <v>5.3091863954651553</v>
      </c>
      <c r="B511" s="32">
        <v>2.5204091456165356</v>
      </c>
      <c r="C511" s="32">
        <v>0</v>
      </c>
      <c r="D511" s="32">
        <v>0</v>
      </c>
    </row>
    <row r="512" spans="1:4">
      <c r="A512" s="32">
        <v>5.3191063687895968</v>
      </c>
      <c r="B512" s="32">
        <v>2.5229177988508491</v>
      </c>
      <c r="C512" s="32">
        <v>0</v>
      </c>
      <c r="D512" s="32">
        <v>0</v>
      </c>
    </row>
    <row r="513" spans="1:4">
      <c r="A513" s="32">
        <v>5.3290263421140383</v>
      </c>
      <c r="B513" s="32">
        <v>2.5254219787604772</v>
      </c>
      <c r="C513" s="32">
        <v>0</v>
      </c>
      <c r="D513" s="32">
        <v>0</v>
      </c>
    </row>
    <row r="514" spans="1:4">
      <c r="A514" s="32">
        <v>5.3389463154384798</v>
      </c>
      <c r="B514" s="32">
        <v>2.5279216811520651</v>
      </c>
      <c r="C514" s="32">
        <v>0</v>
      </c>
      <c r="D514" s="32">
        <v>0</v>
      </c>
    </row>
    <row r="515" spans="1:4">
      <c r="A515" s="32">
        <v>5.3488662887629213</v>
      </c>
      <c r="B515" s="32">
        <v>2.5304169018322571</v>
      </c>
      <c r="C515" s="32">
        <v>0</v>
      </c>
      <c r="D515" s="32">
        <v>0</v>
      </c>
    </row>
    <row r="516" spans="1:4">
      <c r="A516" s="32">
        <v>5.3587862620873628</v>
      </c>
      <c r="B516" s="32">
        <v>2.5329076366076975</v>
      </c>
      <c r="C516" s="32">
        <v>0</v>
      </c>
      <c r="D516" s="32">
        <v>0</v>
      </c>
    </row>
    <row r="517" spans="1:4">
      <c r="A517" s="32">
        <v>5.3687062354118043</v>
      </c>
      <c r="B517" s="32">
        <v>2.5353938812850307</v>
      </c>
      <c r="C517" s="32">
        <v>0</v>
      </c>
      <c r="D517" s="32">
        <v>0</v>
      </c>
    </row>
    <row r="518" spans="1:4">
      <c r="A518" s="32">
        <v>5.3786262087362458</v>
      </c>
      <c r="B518" s="32">
        <v>2.5378756316709015</v>
      </c>
      <c r="C518" s="32">
        <v>0</v>
      </c>
      <c r="D518" s="32">
        <v>0</v>
      </c>
    </row>
    <row r="519" spans="1:4">
      <c r="A519" s="32">
        <v>5.3885461820606873</v>
      </c>
      <c r="B519" s="32">
        <v>2.5403528835719542</v>
      </c>
      <c r="C519" s="32">
        <v>0</v>
      </c>
      <c r="D519" s="32">
        <v>0</v>
      </c>
    </row>
    <row r="520" spans="1:4">
      <c r="A520" s="32">
        <v>5.3984661553851288</v>
      </c>
      <c r="B520" s="32">
        <v>2.5428256327948335</v>
      </c>
      <c r="C520" s="32">
        <v>0</v>
      </c>
      <c r="D520" s="32">
        <v>0</v>
      </c>
    </row>
    <row r="521" spans="1:4">
      <c r="A521" s="32">
        <v>5.4083861287095703</v>
      </c>
      <c r="B521" s="32">
        <v>2.545293875146184</v>
      </c>
      <c r="C521" s="32">
        <v>0</v>
      </c>
      <c r="D521" s="32">
        <v>0</v>
      </c>
    </row>
    <row r="522" spans="1:4">
      <c r="A522" s="32">
        <v>5.4183061020340118</v>
      </c>
      <c r="B522" s="32">
        <v>2.5477576064326501</v>
      </c>
      <c r="C522" s="32">
        <v>0</v>
      </c>
      <c r="D522" s="32">
        <v>0</v>
      </c>
    </row>
    <row r="523" spans="1:4">
      <c r="A523" s="32">
        <v>5.4282260753584533</v>
      </c>
      <c r="B523" s="32">
        <v>2.5502168224608761</v>
      </c>
      <c r="C523" s="32">
        <v>0</v>
      </c>
      <c r="D523" s="32">
        <v>0</v>
      </c>
    </row>
    <row r="524" spans="1:4">
      <c r="A524" s="32">
        <v>5.4381460486828939</v>
      </c>
      <c r="B524" s="32">
        <v>2.5526715190375069</v>
      </c>
      <c r="C524" s="32">
        <v>0</v>
      </c>
      <c r="D524" s="32">
        <v>0</v>
      </c>
    </row>
    <row r="525" spans="1:4">
      <c r="A525" s="32">
        <v>5.4480660220073354</v>
      </c>
      <c r="B525" s="32">
        <v>2.5551216919691866</v>
      </c>
      <c r="C525" s="32">
        <v>0</v>
      </c>
      <c r="D525" s="32">
        <v>0</v>
      </c>
    </row>
    <row r="526" spans="1:4">
      <c r="A526" s="32">
        <v>5.4579859953317769</v>
      </c>
      <c r="B526" s="32">
        <v>2.5575673370625602</v>
      </c>
      <c r="C526" s="32">
        <v>0</v>
      </c>
      <c r="D526" s="32">
        <v>0</v>
      </c>
    </row>
    <row r="527" spans="1:4">
      <c r="A527" s="32">
        <v>5.4679059686562184</v>
      </c>
      <c r="B527" s="32">
        <v>2.5600084501242715</v>
      </c>
      <c r="C527" s="32">
        <v>0</v>
      </c>
      <c r="D527" s="32">
        <v>0</v>
      </c>
    </row>
    <row r="528" spans="1:4">
      <c r="A528" s="32">
        <v>5.4778259419806599</v>
      </c>
      <c r="B528" s="32">
        <v>2.5624450269609662</v>
      </c>
      <c r="C528" s="32">
        <v>0</v>
      </c>
      <c r="D528" s="32">
        <v>0</v>
      </c>
    </row>
    <row r="529" spans="1:4">
      <c r="A529" s="32">
        <v>5.4877459153051014</v>
      </c>
      <c r="B529" s="32">
        <v>2.5648770633792877</v>
      </c>
      <c r="C529" s="32">
        <v>0</v>
      </c>
      <c r="D529" s="32">
        <v>0</v>
      </c>
    </row>
    <row r="530" spans="1:4">
      <c r="A530" s="32">
        <v>5.4976658886295429</v>
      </c>
      <c r="B530" s="32">
        <v>2.5673045551858809</v>
      </c>
      <c r="C530" s="32">
        <v>0</v>
      </c>
      <c r="D530" s="32">
        <v>0</v>
      </c>
    </row>
    <row r="531" spans="1:4">
      <c r="A531" s="32">
        <v>5.5075858619539844</v>
      </c>
      <c r="B531" s="32">
        <v>2.5697274981873903</v>
      </c>
      <c r="C531" s="32">
        <v>0</v>
      </c>
      <c r="D531" s="32">
        <v>0</v>
      </c>
    </row>
    <row r="532" spans="1:4">
      <c r="A532" s="32">
        <v>5.5175058352784259</v>
      </c>
      <c r="B532" s="32">
        <v>2.5721458881904602</v>
      </c>
      <c r="C532" s="32">
        <v>0</v>
      </c>
      <c r="D532" s="32">
        <v>0</v>
      </c>
    </row>
    <row r="533" spans="1:4">
      <c r="A533" s="32">
        <v>5.5274258086028674</v>
      </c>
      <c r="B533" s="32">
        <v>2.5745597210017359</v>
      </c>
      <c r="C533" s="32">
        <v>0</v>
      </c>
      <c r="D533" s="32">
        <v>0</v>
      </c>
    </row>
    <row r="534" spans="1:4">
      <c r="A534" s="32">
        <v>5.5373457819273089</v>
      </c>
      <c r="B534" s="32">
        <v>2.5769689924278611</v>
      </c>
      <c r="C534" s="32">
        <v>0</v>
      </c>
      <c r="D534" s="32">
        <v>0</v>
      </c>
    </row>
    <row r="535" spans="1:4">
      <c r="A535" s="32">
        <v>5.5472657552517504</v>
      </c>
      <c r="B535" s="32">
        <v>2.5793736982754805</v>
      </c>
      <c r="C535" s="32">
        <v>0</v>
      </c>
      <c r="D535" s="32">
        <v>0</v>
      </c>
    </row>
    <row r="536" spans="1:4">
      <c r="A536" s="32">
        <v>5.5571857285761919</v>
      </c>
      <c r="B536" s="32">
        <v>2.5817738343512389</v>
      </c>
      <c r="C536" s="32">
        <v>0</v>
      </c>
      <c r="D536" s="32">
        <v>0</v>
      </c>
    </row>
    <row r="537" spans="1:4">
      <c r="A537" s="32">
        <v>5.5671057019006334</v>
      </c>
      <c r="B537" s="32">
        <v>2.5841693964617805</v>
      </c>
      <c r="C537" s="32">
        <v>0</v>
      </c>
      <c r="D537" s="32">
        <v>0</v>
      </c>
    </row>
    <row r="538" spans="1:4">
      <c r="A538" s="32">
        <v>5.5770256752250749</v>
      </c>
      <c r="B538" s="32">
        <v>2.5865603804137502</v>
      </c>
      <c r="C538" s="32">
        <v>0</v>
      </c>
      <c r="D538" s="32">
        <v>0</v>
      </c>
    </row>
    <row r="539" spans="1:4">
      <c r="A539" s="32">
        <v>5.5869456485495164</v>
      </c>
      <c r="B539" s="32">
        <v>2.5889467820137919</v>
      </c>
      <c r="C539" s="32">
        <v>0</v>
      </c>
      <c r="D539" s="32">
        <v>0</v>
      </c>
    </row>
    <row r="540" spans="1:4">
      <c r="A540" s="32">
        <v>5.5968656218739579</v>
      </c>
      <c r="B540" s="32">
        <v>2.5913285970685509</v>
      </c>
      <c r="C540" s="32">
        <v>0</v>
      </c>
      <c r="D540" s="32">
        <v>0</v>
      </c>
    </row>
    <row r="541" spans="1:4">
      <c r="A541" s="32">
        <v>5.6067855951983994</v>
      </c>
      <c r="B541" s="32">
        <v>2.5937058213846709</v>
      </c>
      <c r="C541" s="32">
        <v>0</v>
      </c>
      <c r="D541" s="32">
        <v>0</v>
      </c>
    </row>
    <row r="542" spans="1:4">
      <c r="A542" s="32">
        <v>5.6167055685228409</v>
      </c>
      <c r="B542" s="32">
        <v>2.5960784507687968</v>
      </c>
      <c r="C542" s="32">
        <v>0</v>
      </c>
      <c r="D542" s="32">
        <v>0</v>
      </c>
    </row>
    <row r="543" spans="1:4">
      <c r="A543" s="32">
        <v>5.6266255418472824</v>
      </c>
      <c r="B543" s="32">
        <v>2.5984464810275734</v>
      </c>
      <c r="C543" s="32">
        <v>0</v>
      </c>
      <c r="D543" s="32">
        <v>0</v>
      </c>
    </row>
    <row r="544" spans="1:4">
      <c r="A544" s="32">
        <v>5.6365455151717239</v>
      </c>
      <c r="B544" s="32">
        <v>2.6008099079676446</v>
      </c>
      <c r="C544" s="32">
        <v>0</v>
      </c>
      <c r="D544" s="32">
        <v>0</v>
      </c>
    </row>
    <row r="545" spans="1:4">
      <c r="A545" s="32">
        <v>5.6464654884961654</v>
      </c>
      <c r="B545" s="32">
        <v>2.6031687273956554</v>
      </c>
      <c r="C545" s="32">
        <v>0</v>
      </c>
      <c r="D545" s="32">
        <v>0</v>
      </c>
    </row>
    <row r="546" spans="1:4">
      <c r="A546" s="32">
        <v>5.6563854618206069</v>
      </c>
      <c r="B546" s="32">
        <v>2.6055229351182505</v>
      </c>
      <c r="C546" s="32">
        <v>0</v>
      </c>
      <c r="D546" s="32">
        <v>0</v>
      </c>
    </row>
    <row r="547" spans="1:4">
      <c r="A547" s="32">
        <v>5.6663054351450484</v>
      </c>
      <c r="B547" s="32">
        <v>2.6078725269420735</v>
      </c>
      <c r="C547" s="32">
        <v>0</v>
      </c>
      <c r="D547" s="32">
        <v>0</v>
      </c>
    </row>
    <row r="548" spans="1:4">
      <c r="A548" s="32">
        <v>5.6762254084694899</v>
      </c>
      <c r="B548" s="32">
        <v>2.6102174986737698</v>
      </c>
      <c r="C548" s="32">
        <v>0</v>
      </c>
      <c r="D548" s="32">
        <v>0</v>
      </c>
    </row>
    <row r="549" spans="1:4">
      <c r="A549" s="32">
        <v>5.6861453817939314</v>
      </c>
      <c r="B549" s="32">
        <v>2.6125578461199837</v>
      </c>
      <c r="C549" s="32">
        <v>0</v>
      </c>
      <c r="D549" s="32">
        <v>0</v>
      </c>
    </row>
    <row r="550" spans="1:4">
      <c r="A550" s="32">
        <v>5.6960653551183729</v>
      </c>
      <c r="B550" s="32">
        <v>2.6148935650873599</v>
      </c>
      <c r="C550" s="32">
        <v>0</v>
      </c>
      <c r="D550" s="32">
        <v>0</v>
      </c>
    </row>
    <row r="551" spans="1:4">
      <c r="A551" s="32">
        <v>5.7059853284428144</v>
      </c>
      <c r="B551" s="32">
        <v>2.6172246513825423</v>
      </c>
      <c r="C551" s="32">
        <v>0</v>
      </c>
      <c r="D551" s="32">
        <v>0</v>
      </c>
    </row>
    <row r="552" spans="1:4">
      <c r="A552" s="32">
        <v>5.7159053017672559</v>
      </c>
      <c r="B552" s="32">
        <v>2.6195511008121755</v>
      </c>
      <c r="C552" s="32">
        <v>0</v>
      </c>
      <c r="D552" s="32">
        <v>0</v>
      </c>
    </row>
    <row r="553" spans="1:4">
      <c r="A553" s="32">
        <v>5.7258252750916974</v>
      </c>
      <c r="B553" s="32">
        <v>2.6218729091829047</v>
      </c>
      <c r="C553" s="32">
        <v>0</v>
      </c>
      <c r="D553" s="32">
        <v>0</v>
      </c>
    </row>
    <row r="554" spans="1:4">
      <c r="A554" s="32">
        <v>5.7357452484161389</v>
      </c>
      <c r="B554" s="32">
        <v>2.6241900723013738</v>
      </c>
      <c r="C554" s="32">
        <v>0</v>
      </c>
      <c r="D554" s="32">
        <v>0</v>
      </c>
    </row>
    <row r="555" spans="1:4">
      <c r="A555" s="32">
        <v>5.7456652217405804</v>
      </c>
      <c r="B555" s="32">
        <v>2.6265025859742277</v>
      </c>
      <c r="C555" s="32">
        <v>0</v>
      </c>
      <c r="D555" s="32">
        <v>0</v>
      </c>
    </row>
    <row r="556" spans="1:4">
      <c r="A556" s="32">
        <v>5.7555851950650219</v>
      </c>
      <c r="B556" s="32">
        <v>2.6288104460081105</v>
      </c>
      <c r="C556" s="32">
        <v>0</v>
      </c>
      <c r="D556" s="32">
        <v>0</v>
      </c>
    </row>
    <row r="557" spans="1:4">
      <c r="A557" s="32">
        <v>5.7655051683894634</v>
      </c>
      <c r="B557" s="32">
        <v>2.6311136482096673</v>
      </c>
      <c r="C557" s="32">
        <v>0</v>
      </c>
      <c r="D557" s="32">
        <v>0</v>
      </c>
    </row>
    <row r="558" spans="1:4">
      <c r="A558" s="32">
        <v>5.7754251417139049</v>
      </c>
      <c r="B558" s="32">
        <v>2.6334121883855421</v>
      </c>
      <c r="C558" s="32">
        <v>0</v>
      </c>
      <c r="D558" s="32">
        <v>0</v>
      </c>
    </row>
    <row r="559" spans="1:4">
      <c r="A559" s="32">
        <v>5.7853451150383464</v>
      </c>
      <c r="B559" s="32">
        <v>2.6357060623423796</v>
      </c>
      <c r="C559" s="32">
        <v>0</v>
      </c>
      <c r="D559" s="32">
        <v>0</v>
      </c>
    </row>
    <row r="560" spans="1:4">
      <c r="A560" s="32">
        <v>5.7952650883627879</v>
      </c>
      <c r="B560" s="32">
        <v>2.6379952658868242</v>
      </c>
      <c r="C560" s="32">
        <v>0</v>
      </c>
      <c r="D560" s="32">
        <v>0</v>
      </c>
    </row>
    <row r="561" spans="1:4">
      <c r="A561" s="32">
        <v>5.8051850616872294</v>
      </c>
      <c r="B561" s="32">
        <v>2.6402797948255206</v>
      </c>
      <c r="C561" s="32">
        <v>0</v>
      </c>
      <c r="D561" s="32">
        <v>0</v>
      </c>
    </row>
    <row r="562" spans="1:4">
      <c r="A562" s="32">
        <v>5.8151050350116709</v>
      </c>
      <c r="B562" s="32">
        <v>2.6425596449651132</v>
      </c>
      <c r="C562" s="32">
        <v>0</v>
      </c>
      <c r="D562" s="32">
        <v>0</v>
      </c>
    </row>
    <row r="563" spans="1:4">
      <c r="A563" s="32">
        <v>5.8250250083361124</v>
      </c>
      <c r="B563" s="32">
        <v>2.6448348121122467</v>
      </c>
      <c r="C563" s="32">
        <v>0</v>
      </c>
      <c r="D563" s="32">
        <v>0</v>
      </c>
    </row>
    <row r="564" spans="1:4">
      <c r="A564" s="32">
        <v>5.8349449816605539</v>
      </c>
      <c r="B564" s="32">
        <v>2.6471052920735652</v>
      </c>
      <c r="C564" s="32">
        <v>0</v>
      </c>
      <c r="D564" s="32">
        <v>0</v>
      </c>
    </row>
    <row r="565" spans="1:4">
      <c r="A565" s="32">
        <v>5.8448649549849954</v>
      </c>
      <c r="B565" s="32">
        <v>2.6493710806557136</v>
      </c>
      <c r="C565" s="32">
        <v>0</v>
      </c>
      <c r="D565" s="32">
        <v>0</v>
      </c>
    </row>
    <row r="566" spans="1:4">
      <c r="A566" s="32">
        <v>5.8547849283094369</v>
      </c>
      <c r="B566" s="32">
        <v>2.6516321736653365</v>
      </c>
      <c r="C566" s="32">
        <v>0</v>
      </c>
      <c r="D566" s="32">
        <v>0</v>
      </c>
    </row>
    <row r="567" spans="1:4">
      <c r="A567" s="32">
        <v>5.8647049016338784</v>
      </c>
      <c r="B567" s="32">
        <v>2.6538885669090782</v>
      </c>
      <c r="C567" s="32">
        <v>0</v>
      </c>
      <c r="D567" s="32">
        <v>0</v>
      </c>
    </row>
    <row r="568" spans="1:4">
      <c r="A568" s="32">
        <v>5.8746248749583199</v>
      </c>
      <c r="B568" s="32">
        <v>2.656140256193583</v>
      </c>
      <c r="C568" s="32">
        <v>0</v>
      </c>
      <c r="D568" s="32">
        <v>0</v>
      </c>
    </row>
    <row r="569" spans="1:4">
      <c r="A569" s="32">
        <v>5.8845448482827614</v>
      </c>
      <c r="B569" s="32">
        <v>2.6583872373254955</v>
      </c>
      <c r="C569" s="32">
        <v>0</v>
      </c>
      <c r="D569" s="32">
        <v>0</v>
      </c>
    </row>
    <row r="570" spans="1:4">
      <c r="A570" s="32">
        <v>5.894464821607202</v>
      </c>
      <c r="B570" s="32">
        <v>2.6606295061114604</v>
      </c>
      <c r="C570" s="32">
        <v>0</v>
      </c>
      <c r="D570" s="32">
        <v>0</v>
      </c>
    </row>
    <row r="571" spans="1:4">
      <c r="A571" s="32">
        <v>5.9043847949316435</v>
      </c>
      <c r="B571" s="32">
        <v>2.6628670583581227</v>
      </c>
      <c r="C571" s="32">
        <v>0</v>
      </c>
      <c r="D571" s="32">
        <v>0</v>
      </c>
    </row>
    <row r="572" spans="1:4">
      <c r="A572" s="32">
        <v>5.914304768256085</v>
      </c>
      <c r="B572" s="32">
        <v>2.6650998898721259</v>
      </c>
      <c r="C572" s="32">
        <v>0</v>
      </c>
      <c r="D572" s="32">
        <v>0</v>
      </c>
    </row>
    <row r="573" spans="1:4">
      <c r="A573" s="32">
        <v>5.9242247415805265</v>
      </c>
      <c r="B573" s="32">
        <v>2.6673279964601151</v>
      </c>
      <c r="C573" s="32">
        <v>0</v>
      </c>
      <c r="D573" s="32">
        <v>0</v>
      </c>
    </row>
    <row r="574" spans="1:4">
      <c r="A574" s="32">
        <v>5.934144714904968</v>
      </c>
      <c r="B574" s="32">
        <v>2.6695513739287349</v>
      </c>
      <c r="C574" s="32">
        <v>0</v>
      </c>
      <c r="D574" s="32">
        <v>0</v>
      </c>
    </row>
    <row r="575" spans="1:4">
      <c r="A575" s="32">
        <v>5.9440646882294095</v>
      </c>
      <c r="B575" s="32">
        <v>2.6717700180846298</v>
      </c>
      <c r="C575" s="32">
        <v>0</v>
      </c>
      <c r="D575" s="32">
        <v>0</v>
      </c>
    </row>
    <row r="576" spans="1:4">
      <c r="A576" s="32">
        <v>5.953984661553851</v>
      </c>
      <c r="B576" s="32">
        <v>2.6739839247344439</v>
      </c>
      <c r="C576" s="32">
        <v>0</v>
      </c>
      <c r="D576" s="32">
        <v>0</v>
      </c>
    </row>
    <row r="577" spans="1:4">
      <c r="A577" s="32">
        <v>5.9639046348782925</v>
      </c>
      <c r="B577" s="32">
        <v>2.6761930896848218</v>
      </c>
      <c r="C577" s="32">
        <v>0</v>
      </c>
      <c r="D577" s="32">
        <v>0</v>
      </c>
    </row>
    <row r="578" spans="1:4">
      <c r="A578" s="32">
        <v>5.973824608202734</v>
      </c>
      <c r="B578" s="32">
        <v>2.6783975087424086</v>
      </c>
      <c r="C578" s="32">
        <v>0</v>
      </c>
      <c r="D578" s="32">
        <v>0</v>
      </c>
    </row>
    <row r="579" spans="1:4">
      <c r="A579" s="32">
        <v>5.9837445815271755</v>
      </c>
      <c r="B579" s="32">
        <v>2.6805971777138482</v>
      </c>
      <c r="C579" s="32">
        <v>0</v>
      </c>
      <c r="D579" s="32">
        <v>0</v>
      </c>
    </row>
    <row r="580" spans="1:4">
      <c r="A580" s="32">
        <v>5.993664554851617</v>
      </c>
      <c r="B580" s="32">
        <v>2.6827920924057853</v>
      </c>
      <c r="C580" s="32">
        <v>0</v>
      </c>
      <c r="D580" s="32">
        <v>0</v>
      </c>
    </row>
    <row r="581" spans="1:4">
      <c r="A581" s="32">
        <v>6.0035845281760585</v>
      </c>
      <c r="B581" s="32">
        <v>2.6849822486248645</v>
      </c>
      <c r="C581" s="32">
        <v>0</v>
      </c>
      <c r="D581" s="32">
        <v>0</v>
      </c>
    </row>
    <row r="582" spans="1:4">
      <c r="A582" s="32">
        <v>6.0135045015005</v>
      </c>
      <c r="B582" s="32">
        <v>2.6871676421777302</v>
      </c>
      <c r="C582" s="32">
        <v>0</v>
      </c>
      <c r="D582" s="32">
        <v>0</v>
      </c>
    </row>
    <row r="583" spans="1:4">
      <c r="A583" s="32">
        <v>6.0234244748249415</v>
      </c>
      <c r="B583" s="32">
        <v>2.6893482688710271</v>
      </c>
      <c r="C583" s="32">
        <v>0</v>
      </c>
      <c r="D583" s="32">
        <v>0</v>
      </c>
    </row>
    <row r="584" spans="1:4">
      <c r="A584" s="32">
        <v>6.033344448149383</v>
      </c>
      <c r="B584" s="32">
        <v>2.6915241245113997</v>
      </c>
      <c r="C584" s="32">
        <v>0</v>
      </c>
      <c r="D584" s="32">
        <v>0</v>
      </c>
    </row>
    <row r="585" spans="1:4">
      <c r="A585" s="32">
        <v>6.0432644214738245</v>
      </c>
      <c r="B585" s="32">
        <v>2.6936952049054921</v>
      </c>
      <c r="C585" s="32">
        <v>0</v>
      </c>
      <c r="D585" s="32">
        <v>0</v>
      </c>
    </row>
    <row r="586" spans="1:4">
      <c r="A586" s="32">
        <v>6.053184394798266</v>
      </c>
      <c r="B586" s="32">
        <v>2.6958615058599493</v>
      </c>
      <c r="C586" s="32">
        <v>0</v>
      </c>
      <c r="D586" s="32">
        <v>0</v>
      </c>
    </row>
    <row r="587" spans="1:4">
      <c r="A587" s="32">
        <v>6.0631043681227075</v>
      </c>
      <c r="B587" s="32">
        <v>2.698023023181416</v>
      </c>
      <c r="C587" s="32">
        <v>0</v>
      </c>
      <c r="D587" s="32">
        <v>0</v>
      </c>
    </row>
    <row r="588" spans="1:4">
      <c r="A588" s="32">
        <v>6.073024341447149</v>
      </c>
      <c r="B588" s="32">
        <v>2.7001797526765361</v>
      </c>
      <c r="C588" s="32">
        <v>0</v>
      </c>
      <c r="D588" s="32">
        <v>0</v>
      </c>
    </row>
    <row r="589" spans="1:4">
      <c r="A589" s="32">
        <v>6.0829443147715905</v>
      </c>
      <c r="B589" s="32">
        <v>2.7023316901519543</v>
      </c>
      <c r="C589" s="32">
        <v>0</v>
      </c>
      <c r="D589" s="32">
        <v>0</v>
      </c>
    </row>
    <row r="590" spans="1:4">
      <c r="A590" s="32">
        <v>6.092864288096032</v>
      </c>
      <c r="B590" s="32">
        <v>2.7044788314143151</v>
      </c>
      <c r="C590" s="32">
        <v>0</v>
      </c>
      <c r="D590" s="32">
        <v>0</v>
      </c>
    </row>
    <row r="591" spans="1:4">
      <c r="A591" s="32">
        <v>6.1027842614204735</v>
      </c>
      <c r="B591" s="32">
        <v>2.7066211722702631</v>
      </c>
      <c r="C591" s="32">
        <v>0</v>
      </c>
      <c r="D591" s="32">
        <v>0</v>
      </c>
    </row>
    <row r="592" spans="1:4">
      <c r="A592" s="32">
        <v>6.112704234744915</v>
      </c>
      <c r="B592" s="32">
        <v>2.7087587085264428</v>
      </c>
      <c r="C592" s="32">
        <v>0</v>
      </c>
      <c r="D592" s="32">
        <v>0</v>
      </c>
    </row>
    <row r="593" spans="1:4">
      <c r="A593" s="32">
        <v>6.1226242080693565</v>
      </c>
      <c r="B593" s="32">
        <v>2.7108914359894989</v>
      </c>
      <c r="C593" s="32">
        <v>0</v>
      </c>
      <c r="D593" s="32">
        <v>0</v>
      </c>
    </row>
    <row r="594" spans="1:4">
      <c r="A594" s="32">
        <v>6.132544181393798</v>
      </c>
      <c r="B594" s="32">
        <v>2.7130193504660758</v>
      </c>
      <c r="C594" s="32">
        <v>0</v>
      </c>
      <c r="D594" s="32">
        <v>0</v>
      </c>
    </row>
    <row r="595" spans="1:4">
      <c r="A595" s="32">
        <v>6.1424641547182395</v>
      </c>
      <c r="B595" s="32">
        <v>2.7151424477628181</v>
      </c>
      <c r="C595" s="32">
        <v>0</v>
      </c>
      <c r="D595" s="32">
        <v>0</v>
      </c>
    </row>
    <row r="596" spans="1:4">
      <c r="A596" s="32">
        <v>6.152384128042681</v>
      </c>
      <c r="B596" s="32">
        <v>2.7172607236863699</v>
      </c>
      <c r="C596" s="32">
        <v>0</v>
      </c>
      <c r="D596" s="32">
        <v>0</v>
      </c>
    </row>
    <row r="597" spans="1:4">
      <c r="A597" s="32">
        <v>6.1623041013671225</v>
      </c>
      <c r="B597" s="32">
        <v>2.7193741740433763</v>
      </c>
      <c r="C597" s="32">
        <v>0</v>
      </c>
      <c r="D597" s="32">
        <v>0</v>
      </c>
    </row>
    <row r="598" spans="1:4">
      <c r="A598" s="32">
        <v>6.172224074691564</v>
      </c>
      <c r="B598" s="32">
        <v>2.7214827946404814</v>
      </c>
      <c r="C598" s="32">
        <v>0</v>
      </c>
      <c r="D598" s="32">
        <v>0</v>
      </c>
    </row>
    <row r="599" spans="1:4">
      <c r="A599" s="32">
        <v>6.1821440480160055</v>
      </c>
      <c r="B599" s="32">
        <v>2.7235865812843296</v>
      </c>
      <c r="C599" s="32">
        <v>0</v>
      </c>
      <c r="D599" s="32">
        <v>0</v>
      </c>
    </row>
    <row r="600" spans="1:4">
      <c r="A600" s="32">
        <v>6.192064021340447</v>
      </c>
      <c r="B600" s="32">
        <v>2.7256855297815661</v>
      </c>
      <c r="C600" s="32">
        <v>0</v>
      </c>
      <c r="D600" s="32">
        <v>0</v>
      </c>
    </row>
    <row r="601" spans="1:4">
      <c r="A601" s="32">
        <v>6.2019839946648885</v>
      </c>
      <c r="B601" s="32">
        <v>2.7277796359388344</v>
      </c>
      <c r="C601" s="32">
        <v>0</v>
      </c>
      <c r="D601" s="32">
        <v>0</v>
      </c>
    </row>
    <row r="602" spans="1:4">
      <c r="A602" s="32">
        <v>6.21190396798933</v>
      </c>
      <c r="B602" s="32">
        <v>2.7298688955627801</v>
      </c>
      <c r="C602" s="32">
        <v>0</v>
      </c>
      <c r="D602" s="32">
        <v>0</v>
      </c>
    </row>
    <row r="603" spans="1:4">
      <c r="A603" s="32">
        <v>6.2218239413137715</v>
      </c>
      <c r="B603" s="32">
        <v>2.7319533044600468</v>
      </c>
      <c r="C603" s="32">
        <v>0</v>
      </c>
      <c r="D603" s="32">
        <v>0</v>
      </c>
    </row>
    <row r="604" spans="1:4">
      <c r="A604" s="32">
        <v>6.231743914638213</v>
      </c>
      <c r="B604" s="32">
        <v>2.7340328584372799</v>
      </c>
      <c r="C604" s="32">
        <v>0</v>
      </c>
      <c r="D604" s="32">
        <v>0</v>
      </c>
    </row>
    <row r="605" spans="1:4">
      <c r="A605" s="32">
        <v>6.2416638879626545</v>
      </c>
      <c r="B605" s="32">
        <v>2.7361075533011232</v>
      </c>
      <c r="C605" s="32">
        <v>0</v>
      </c>
      <c r="D605" s="32">
        <v>0</v>
      </c>
    </row>
    <row r="606" spans="1:4">
      <c r="A606" s="32">
        <v>6.251583861287096</v>
      </c>
      <c r="B606" s="32">
        <v>2.7381773848582216</v>
      </c>
      <c r="C606" s="32">
        <v>0</v>
      </c>
      <c r="D606" s="32">
        <v>0</v>
      </c>
    </row>
    <row r="607" spans="1:4">
      <c r="A607" s="32">
        <v>6.2615038346115375</v>
      </c>
      <c r="B607" s="32">
        <v>2.7402423489152192</v>
      </c>
      <c r="C607" s="32">
        <v>0</v>
      </c>
      <c r="D607" s="32">
        <v>0</v>
      </c>
    </row>
    <row r="608" spans="1:4">
      <c r="A608" s="32">
        <v>6.271423807935979</v>
      </c>
      <c r="B608" s="32">
        <v>2.7423024412787611</v>
      </c>
      <c r="C608" s="32">
        <v>0</v>
      </c>
      <c r="D608" s="32">
        <v>0</v>
      </c>
    </row>
    <row r="609" spans="1:4">
      <c r="A609" s="32">
        <v>6.2813437812604205</v>
      </c>
      <c r="B609" s="32">
        <v>2.7443576577554913</v>
      </c>
      <c r="C609" s="32">
        <v>0</v>
      </c>
      <c r="D609" s="32">
        <v>0</v>
      </c>
    </row>
    <row r="610" spans="1:4">
      <c r="A610" s="32">
        <v>6.291263754584862</v>
      </c>
      <c r="B610" s="32">
        <v>2.7464079941520545</v>
      </c>
      <c r="C610" s="32">
        <v>0</v>
      </c>
      <c r="D610" s="32">
        <v>0</v>
      </c>
    </row>
    <row r="611" spans="1:4">
      <c r="A611" s="32">
        <v>6.3011837279093035</v>
      </c>
      <c r="B611" s="32">
        <v>2.7484534462750951</v>
      </c>
      <c r="C611" s="32">
        <v>0</v>
      </c>
      <c r="D611" s="32">
        <v>0</v>
      </c>
    </row>
    <row r="612" spans="1:4">
      <c r="A612" s="32">
        <v>6.311103701233745</v>
      </c>
      <c r="B612" s="32">
        <v>2.7504940099312583</v>
      </c>
      <c r="C612" s="32">
        <v>0</v>
      </c>
      <c r="D612" s="32">
        <v>0</v>
      </c>
    </row>
    <row r="613" spans="1:4">
      <c r="A613" s="32">
        <v>6.3210236745581865</v>
      </c>
      <c r="B613" s="32">
        <v>2.7525296809271875</v>
      </c>
      <c r="C613" s="32">
        <v>0</v>
      </c>
      <c r="D613" s="32">
        <v>0</v>
      </c>
    </row>
    <row r="614" spans="1:4">
      <c r="A614" s="32">
        <v>6.330943647882628</v>
      </c>
      <c r="B614" s="32">
        <v>2.754560455069528</v>
      </c>
      <c r="C614" s="32">
        <v>0</v>
      </c>
      <c r="D614" s="32">
        <v>0</v>
      </c>
    </row>
    <row r="615" spans="1:4">
      <c r="A615" s="32">
        <v>6.3408636212070686</v>
      </c>
      <c r="B615" s="32">
        <v>2.7565863281649241</v>
      </c>
      <c r="C615" s="32">
        <v>0</v>
      </c>
      <c r="D615" s="32">
        <v>0</v>
      </c>
    </row>
    <row r="616" spans="1:4">
      <c r="A616" s="32">
        <v>6.3507835945315101</v>
      </c>
      <c r="B616" s="32">
        <v>2.7586072960200205</v>
      </c>
      <c r="C616" s="32">
        <v>0</v>
      </c>
      <c r="D616" s="32">
        <v>0</v>
      </c>
    </row>
    <row r="617" spans="1:4">
      <c r="A617" s="32">
        <v>6.3607035678559516</v>
      </c>
      <c r="B617" s="32">
        <v>2.7606233544414613</v>
      </c>
      <c r="C617" s="32">
        <v>0</v>
      </c>
      <c r="D617" s="32">
        <v>0</v>
      </c>
    </row>
    <row r="618" spans="1:4">
      <c r="A618" s="32">
        <v>6.3706235411803931</v>
      </c>
      <c r="B618" s="32">
        <v>2.7626344992358915</v>
      </c>
      <c r="C618" s="32">
        <v>0</v>
      </c>
      <c r="D618" s="32">
        <v>0</v>
      </c>
    </row>
    <row r="619" spans="1:4">
      <c r="A619" s="32">
        <v>6.3805435145048346</v>
      </c>
      <c r="B619" s="32">
        <v>2.7646407262099553</v>
      </c>
      <c r="C619" s="32">
        <v>0</v>
      </c>
      <c r="D619" s="32">
        <v>0</v>
      </c>
    </row>
    <row r="620" spans="1:4">
      <c r="A620" s="32">
        <v>6.3904634878292761</v>
      </c>
      <c r="B620" s="32">
        <v>2.7666420311702971</v>
      </c>
      <c r="C620" s="32">
        <v>0</v>
      </c>
      <c r="D620" s="32">
        <v>0</v>
      </c>
    </row>
    <row r="621" spans="1:4">
      <c r="A621" s="32">
        <v>6.4003834611537176</v>
      </c>
      <c r="B621" s="32">
        <v>2.7686384099235615</v>
      </c>
      <c r="C621" s="32">
        <v>0</v>
      </c>
      <c r="D621" s="32">
        <v>0</v>
      </c>
    </row>
    <row r="622" spans="1:4">
      <c r="A622" s="32">
        <v>6.4103034344781591</v>
      </c>
      <c r="B622" s="32">
        <v>2.7706298582763935</v>
      </c>
      <c r="C622" s="32">
        <v>0</v>
      </c>
      <c r="D622" s="32">
        <v>0</v>
      </c>
    </row>
    <row r="623" spans="1:4">
      <c r="A623" s="32">
        <v>6.4202234078026006</v>
      </c>
      <c r="B623" s="32">
        <v>2.7726163720354373</v>
      </c>
      <c r="C623" s="32">
        <v>0</v>
      </c>
      <c r="D623" s="32">
        <v>0</v>
      </c>
    </row>
    <row r="624" spans="1:4">
      <c r="A624" s="32">
        <v>6.4301433811270421</v>
      </c>
      <c r="B624" s="32">
        <v>2.774597947007337</v>
      </c>
      <c r="C624" s="32">
        <v>0</v>
      </c>
      <c r="D624" s="32">
        <v>0</v>
      </c>
    </row>
    <row r="625" spans="1:4">
      <c r="A625" s="32">
        <v>6.4400633544514836</v>
      </c>
      <c r="B625" s="32">
        <v>2.7765745789987375</v>
      </c>
      <c r="C625" s="32">
        <v>0</v>
      </c>
      <c r="D625" s="32">
        <v>0</v>
      </c>
    </row>
    <row r="626" spans="1:4">
      <c r="A626" s="32">
        <v>6.4499833277759251</v>
      </c>
      <c r="B626" s="32">
        <v>2.7785462638162834</v>
      </c>
      <c r="C626" s="32">
        <v>0</v>
      </c>
      <c r="D626" s="32">
        <v>0</v>
      </c>
    </row>
    <row r="627" spans="1:4">
      <c r="A627" s="32">
        <v>6.4599033011003666</v>
      </c>
      <c r="B627" s="32">
        <v>2.7805129972666194</v>
      </c>
      <c r="C627" s="32">
        <v>0</v>
      </c>
      <c r="D627" s="32">
        <v>0</v>
      </c>
    </row>
    <row r="628" spans="1:4">
      <c r="A628" s="32">
        <v>6.4698232744248081</v>
      </c>
      <c r="B628" s="32">
        <v>2.7824747751563894</v>
      </c>
      <c r="C628" s="32">
        <v>0</v>
      </c>
      <c r="D628" s="32">
        <v>0</v>
      </c>
    </row>
    <row r="629" spans="1:4">
      <c r="A629" s="32">
        <v>6.4797432477492496</v>
      </c>
      <c r="B629" s="32">
        <v>2.7844315932922381</v>
      </c>
      <c r="C629" s="32">
        <v>0</v>
      </c>
      <c r="D629" s="32">
        <v>0</v>
      </c>
    </row>
    <row r="630" spans="1:4">
      <c r="A630" s="32">
        <v>6.4896632210736911</v>
      </c>
      <c r="B630" s="32">
        <v>2.7863834474808105</v>
      </c>
      <c r="C630" s="32">
        <v>0</v>
      </c>
      <c r="D630" s="32">
        <v>0</v>
      </c>
    </row>
    <row r="631" spans="1:4">
      <c r="A631" s="32">
        <v>6.4995831943981326</v>
      </c>
      <c r="B631" s="32">
        <v>2.7883303335287506</v>
      </c>
      <c r="C631" s="32">
        <v>0</v>
      </c>
      <c r="D631" s="32">
        <v>0</v>
      </c>
    </row>
    <row r="632" spans="1:4">
      <c r="A632" s="32">
        <v>6.5095031677225741</v>
      </c>
      <c r="B632" s="32">
        <v>2.7902722472427031</v>
      </c>
      <c r="C632" s="32">
        <v>0</v>
      </c>
      <c r="D632" s="32">
        <v>0</v>
      </c>
    </row>
    <row r="633" spans="1:4">
      <c r="A633" s="32">
        <v>6.5194231410470156</v>
      </c>
      <c r="B633" s="32">
        <v>2.7922091844293124</v>
      </c>
      <c r="C633" s="32">
        <v>0</v>
      </c>
      <c r="D633" s="32">
        <v>0</v>
      </c>
    </row>
    <row r="634" spans="1:4">
      <c r="A634" s="32">
        <v>6.5293431143714571</v>
      </c>
      <c r="B634" s="32">
        <v>2.7941411408952233</v>
      </c>
      <c r="C634" s="32">
        <v>0</v>
      </c>
      <c r="D634" s="32">
        <v>0</v>
      </c>
    </row>
    <row r="635" spans="1:4">
      <c r="A635" s="32">
        <v>6.5392630876958986</v>
      </c>
      <c r="B635" s="32">
        <v>2.7960681124470801</v>
      </c>
      <c r="C635" s="32">
        <v>0</v>
      </c>
      <c r="D635" s="32">
        <v>0</v>
      </c>
    </row>
    <row r="636" spans="1:4">
      <c r="A636" s="32">
        <v>6.5491830610203401</v>
      </c>
      <c r="B636" s="32">
        <v>2.7979900948915271</v>
      </c>
      <c r="C636" s="32">
        <v>0</v>
      </c>
      <c r="D636" s="32">
        <v>0</v>
      </c>
    </row>
    <row r="637" spans="1:4">
      <c r="A637" s="32">
        <v>6.5591030343447816</v>
      </c>
      <c r="B637" s="32">
        <v>2.7999070840352092</v>
      </c>
      <c r="C637" s="32">
        <v>0</v>
      </c>
      <c r="D637" s="32">
        <v>0</v>
      </c>
    </row>
    <row r="638" spans="1:4">
      <c r="A638" s="32">
        <v>6.5690230076692231</v>
      </c>
      <c r="B638" s="32">
        <v>2.801819075684771</v>
      </c>
      <c r="C638" s="32">
        <v>0</v>
      </c>
      <c r="D638" s="32">
        <v>0</v>
      </c>
    </row>
    <row r="639" spans="1:4">
      <c r="A639" s="32">
        <v>6.5789429809936646</v>
      </c>
      <c r="B639" s="32">
        <v>2.8037260656468566</v>
      </c>
      <c r="C639" s="32">
        <v>0</v>
      </c>
      <c r="D639" s="32">
        <v>0</v>
      </c>
    </row>
    <row r="640" spans="1:4">
      <c r="A640" s="32">
        <v>6.5888629543181061</v>
      </c>
      <c r="B640" s="32">
        <v>2.8056280497281105</v>
      </c>
      <c r="C640" s="32">
        <v>0</v>
      </c>
      <c r="D640" s="32">
        <v>0</v>
      </c>
    </row>
    <row r="641" spans="1:4">
      <c r="A641" s="32">
        <v>6.5987829276425476</v>
      </c>
      <c r="B641" s="32">
        <v>2.8075250237351779</v>
      </c>
      <c r="C641" s="32">
        <v>0</v>
      </c>
      <c r="D641" s="32">
        <v>0</v>
      </c>
    </row>
    <row r="642" spans="1:4">
      <c r="A642" s="32">
        <v>6.6087029009669891</v>
      </c>
      <c r="B642" s="32">
        <v>2.8094169834747027</v>
      </c>
      <c r="C642" s="32">
        <v>0</v>
      </c>
      <c r="D642" s="32">
        <v>0</v>
      </c>
    </row>
    <row r="643" spans="1:4">
      <c r="A643" s="32">
        <v>6.6186228742914306</v>
      </c>
      <c r="B643" s="32">
        <v>2.8113039247533296</v>
      </c>
      <c r="C643" s="32">
        <v>0</v>
      </c>
      <c r="D643" s="32">
        <v>0</v>
      </c>
    </row>
    <row r="644" spans="1:4">
      <c r="A644" s="32">
        <v>6.6285428476158721</v>
      </c>
      <c r="B644" s="32">
        <v>2.8131858433777031</v>
      </c>
      <c r="C644" s="32">
        <v>0</v>
      </c>
      <c r="D644" s="32">
        <v>0</v>
      </c>
    </row>
    <row r="645" spans="1:4">
      <c r="A645" s="32">
        <v>6.6384628209403136</v>
      </c>
      <c r="B645" s="32">
        <v>2.8150627351544673</v>
      </c>
      <c r="C645" s="32">
        <v>0</v>
      </c>
      <c r="D645" s="32">
        <v>0</v>
      </c>
    </row>
    <row r="646" spans="1:4">
      <c r="A646" s="32">
        <v>6.6483827942647551</v>
      </c>
      <c r="B646" s="32">
        <v>2.8169345958902676</v>
      </c>
      <c r="C646" s="32">
        <v>0</v>
      </c>
      <c r="D646" s="32">
        <v>0</v>
      </c>
    </row>
    <row r="647" spans="1:4">
      <c r="A647" s="32">
        <v>6.6583027675891966</v>
      </c>
      <c r="B647" s="32">
        <v>2.8188014213917478</v>
      </c>
      <c r="C647" s="32">
        <v>0</v>
      </c>
      <c r="D647" s="32">
        <v>0</v>
      </c>
    </row>
    <row r="648" spans="1:4">
      <c r="A648" s="32">
        <v>6.6682227409136381</v>
      </c>
      <c r="B648" s="32">
        <v>2.8206632074655524</v>
      </c>
      <c r="C648" s="32">
        <v>0</v>
      </c>
      <c r="D648" s="32">
        <v>0</v>
      </c>
    </row>
    <row r="649" spans="1:4">
      <c r="A649" s="32">
        <v>6.6781427142380796</v>
      </c>
      <c r="B649" s="32">
        <v>2.8225199499183269</v>
      </c>
      <c r="C649" s="32">
        <v>0</v>
      </c>
      <c r="D649" s="32">
        <v>0</v>
      </c>
    </row>
    <row r="650" spans="1:4">
      <c r="A650" s="32">
        <v>6.6880626875625211</v>
      </c>
      <c r="B650" s="32">
        <v>2.8243716445567144</v>
      </c>
      <c r="C650" s="32">
        <v>0</v>
      </c>
      <c r="D650" s="32">
        <v>0</v>
      </c>
    </row>
    <row r="651" spans="1:4">
      <c r="A651" s="32">
        <v>6.6979826608869626</v>
      </c>
      <c r="B651" s="32">
        <v>2.8262182871873605</v>
      </c>
      <c r="C651" s="32">
        <v>0</v>
      </c>
      <c r="D651" s="32">
        <v>0</v>
      </c>
    </row>
    <row r="652" spans="1:4">
      <c r="A652" s="32">
        <v>6.7079026342114041</v>
      </c>
      <c r="B652" s="32">
        <v>2.8280598736169091</v>
      </c>
      <c r="C652" s="32">
        <v>0</v>
      </c>
      <c r="D652" s="32">
        <v>0</v>
      </c>
    </row>
    <row r="653" spans="1:4">
      <c r="A653" s="32">
        <v>6.7178226075358456</v>
      </c>
      <c r="B653" s="32">
        <v>2.829896399652005</v>
      </c>
      <c r="C653" s="32">
        <v>0</v>
      </c>
      <c r="D653" s="32">
        <v>0</v>
      </c>
    </row>
    <row r="654" spans="1:4">
      <c r="A654" s="32">
        <v>6.7277425808602871</v>
      </c>
      <c r="B654" s="32">
        <v>2.8317278610992926</v>
      </c>
      <c r="C654" s="32">
        <v>0</v>
      </c>
      <c r="D654" s="32">
        <v>0</v>
      </c>
    </row>
    <row r="655" spans="1:4">
      <c r="A655" s="32">
        <v>6.7376625541847286</v>
      </c>
      <c r="B655" s="32">
        <v>2.8335542537654166</v>
      </c>
      <c r="C655" s="32">
        <v>0</v>
      </c>
      <c r="D655" s="32">
        <v>0</v>
      </c>
    </row>
    <row r="656" spans="1:4">
      <c r="A656" s="32">
        <v>6.7475825275091701</v>
      </c>
      <c r="B656" s="32">
        <v>2.8353755734570214</v>
      </c>
      <c r="C656" s="32">
        <v>0</v>
      </c>
      <c r="D656" s="32">
        <v>0</v>
      </c>
    </row>
    <row r="657" spans="1:4">
      <c r="A657" s="32">
        <v>6.7575025008336116</v>
      </c>
      <c r="B657" s="32">
        <v>2.8371918159807512</v>
      </c>
      <c r="C657" s="32">
        <v>0</v>
      </c>
      <c r="D657" s="32">
        <v>0</v>
      </c>
    </row>
    <row r="658" spans="1:4">
      <c r="A658" s="32">
        <v>6.7674224741580531</v>
      </c>
      <c r="B658" s="32">
        <v>2.839002977143251</v>
      </c>
      <c r="C658" s="32">
        <v>0</v>
      </c>
      <c r="D658" s="32">
        <v>0</v>
      </c>
    </row>
    <row r="659" spans="1:4">
      <c r="A659" s="32">
        <v>6.7773424474824946</v>
      </c>
      <c r="B659" s="32">
        <v>2.8408090527511654</v>
      </c>
      <c r="C659" s="32">
        <v>0</v>
      </c>
      <c r="D659" s="32">
        <v>0</v>
      </c>
    </row>
    <row r="660" spans="1:4">
      <c r="A660" s="32">
        <v>6.7872624208069352</v>
      </c>
      <c r="B660" s="32">
        <v>2.8426100386111379</v>
      </c>
      <c r="C660" s="32">
        <v>0</v>
      </c>
      <c r="D660" s="32">
        <v>0</v>
      </c>
    </row>
    <row r="661" spans="1:4">
      <c r="A661" s="32">
        <v>6.7971823941313767</v>
      </c>
      <c r="B661" s="32">
        <v>2.8444059305298142</v>
      </c>
      <c r="C661" s="32">
        <v>0</v>
      </c>
      <c r="D661" s="32">
        <v>0</v>
      </c>
    </row>
    <row r="662" spans="1:4">
      <c r="A662" s="32">
        <v>6.8071023674558182</v>
      </c>
      <c r="B662" s="32">
        <v>2.8461967243138386</v>
      </c>
      <c r="C662" s="32">
        <v>0</v>
      </c>
      <c r="D662" s="32">
        <v>0</v>
      </c>
    </row>
    <row r="663" spans="1:4">
      <c r="A663" s="32">
        <v>6.8170223407802597</v>
      </c>
      <c r="B663" s="32">
        <v>2.847982415769855</v>
      </c>
      <c r="C663" s="32">
        <v>0</v>
      </c>
      <c r="D663" s="32">
        <v>0</v>
      </c>
    </row>
    <row r="664" spans="1:4">
      <c r="A664" s="32">
        <v>6.8269423141047012</v>
      </c>
      <c r="B664" s="32">
        <v>2.8497630007045087</v>
      </c>
      <c r="C664" s="32">
        <v>0</v>
      </c>
      <c r="D664" s="32">
        <v>0</v>
      </c>
    </row>
    <row r="665" spans="1:4">
      <c r="A665" s="32">
        <v>6.8368622874291427</v>
      </c>
      <c r="B665" s="32">
        <v>2.8515384749244435</v>
      </c>
      <c r="C665" s="32">
        <v>0</v>
      </c>
      <c r="D665" s="32">
        <v>0</v>
      </c>
    </row>
    <row r="666" spans="1:4">
      <c r="A666" s="32">
        <v>6.8467822607535842</v>
      </c>
      <c r="B666" s="32">
        <v>2.8533088342363047</v>
      </c>
      <c r="C666" s="32">
        <v>0</v>
      </c>
      <c r="D666" s="32">
        <v>0</v>
      </c>
    </row>
    <row r="667" spans="1:4">
      <c r="A667" s="32">
        <v>6.8567022340780257</v>
      </c>
      <c r="B667" s="32">
        <v>2.855074074446736</v>
      </c>
      <c r="C667" s="32">
        <v>0</v>
      </c>
      <c r="D667" s="32">
        <v>0</v>
      </c>
    </row>
    <row r="668" spans="1:4">
      <c r="A668" s="32">
        <v>6.8666222074024672</v>
      </c>
      <c r="B668" s="32">
        <v>2.856834191362382</v>
      </c>
      <c r="C668" s="32">
        <v>0</v>
      </c>
      <c r="D668" s="32">
        <v>0</v>
      </c>
    </row>
    <row r="669" spans="1:4">
      <c r="A669" s="32">
        <v>6.8765421807269087</v>
      </c>
      <c r="B669" s="32">
        <v>2.8585891807898882</v>
      </c>
      <c r="C669" s="32">
        <v>0</v>
      </c>
      <c r="D669" s="32">
        <v>0</v>
      </c>
    </row>
    <row r="670" spans="1:4">
      <c r="A670" s="32">
        <v>6.8864621540513502</v>
      </c>
      <c r="B670" s="32">
        <v>2.8603390385358978</v>
      </c>
      <c r="C670" s="32">
        <v>0</v>
      </c>
      <c r="D670" s="32">
        <v>0</v>
      </c>
    </row>
    <row r="671" spans="1:4">
      <c r="A671" s="32">
        <v>6.8963821273757917</v>
      </c>
      <c r="B671" s="32">
        <v>2.8620837604070561</v>
      </c>
      <c r="C671" s="32">
        <v>0</v>
      </c>
      <c r="D671" s="32">
        <v>0</v>
      </c>
    </row>
    <row r="672" spans="1:4">
      <c r="A672" s="32">
        <v>6.9063021007002332</v>
      </c>
      <c r="B672" s="32">
        <v>2.8638233422100079</v>
      </c>
      <c r="C672" s="32">
        <v>0</v>
      </c>
      <c r="D672" s="32">
        <v>0</v>
      </c>
    </row>
    <row r="673" spans="1:4">
      <c r="A673" s="32">
        <v>6.9162220740246747</v>
      </c>
      <c r="B673" s="32">
        <v>2.8655577797513967</v>
      </c>
      <c r="C673" s="32">
        <v>0</v>
      </c>
      <c r="D673" s="32">
        <v>0</v>
      </c>
    </row>
    <row r="674" spans="1:4">
      <c r="A674" s="32">
        <v>6.9261420473491162</v>
      </c>
      <c r="B674" s="32">
        <v>2.867287068837868</v>
      </c>
      <c r="C674" s="32">
        <v>0</v>
      </c>
      <c r="D674" s="32">
        <v>0</v>
      </c>
    </row>
    <row r="675" spans="1:4">
      <c r="A675" s="32">
        <v>6.9360620206735577</v>
      </c>
      <c r="B675" s="32">
        <v>2.8690112052760655</v>
      </c>
      <c r="C675" s="32">
        <v>0</v>
      </c>
      <c r="D675" s="32">
        <v>0</v>
      </c>
    </row>
    <row r="676" spans="1:4">
      <c r="A676" s="32">
        <v>6.9459819939979992</v>
      </c>
      <c r="B676" s="32">
        <v>2.8707301848726341</v>
      </c>
      <c r="C676" s="32">
        <v>0</v>
      </c>
      <c r="D676" s="32">
        <v>0</v>
      </c>
    </row>
    <row r="677" spans="1:4">
      <c r="A677" s="32">
        <v>6.9559019673224407</v>
      </c>
      <c r="B677" s="32">
        <v>2.8724440034342185</v>
      </c>
      <c r="C677" s="32">
        <v>0</v>
      </c>
      <c r="D677" s="32">
        <v>0</v>
      </c>
    </row>
    <row r="678" spans="1:4">
      <c r="A678" s="32">
        <v>6.9658219406468822</v>
      </c>
      <c r="B678" s="32">
        <v>2.8741526567674631</v>
      </c>
      <c r="C678" s="32">
        <v>0</v>
      </c>
      <c r="D678" s="32">
        <v>0</v>
      </c>
    </row>
    <row r="679" spans="1:4">
      <c r="A679" s="32">
        <v>6.9757419139713237</v>
      </c>
      <c r="B679" s="32">
        <v>2.8758561406790122</v>
      </c>
      <c r="C679" s="32">
        <v>0</v>
      </c>
      <c r="D679" s="32">
        <v>0</v>
      </c>
    </row>
    <row r="680" spans="1:4">
      <c r="A680" s="32">
        <v>6.9856618872957652</v>
      </c>
      <c r="B680" s="32">
        <v>2.8775544509755107</v>
      </c>
      <c r="C680" s="32">
        <v>0</v>
      </c>
      <c r="D680" s="32">
        <v>0</v>
      </c>
    </row>
    <row r="681" spans="1:4">
      <c r="A681" s="32">
        <v>6.9955818606202067</v>
      </c>
      <c r="B681" s="32">
        <v>2.8792475834636027</v>
      </c>
      <c r="C681" s="32">
        <v>0</v>
      </c>
      <c r="D681" s="32">
        <v>0</v>
      </c>
    </row>
    <row r="682" spans="1:4">
      <c r="A682" s="32">
        <v>7.0055018339446482</v>
      </c>
      <c r="B682" s="32">
        <v>2.880935534479335</v>
      </c>
      <c r="C682" s="32">
        <v>0</v>
      </c>
      <c r="D682" s="32">
        <v>0</v>
      </c>
    </row>
    <row r="683" spans="1:4">
      <c r="A683" s="32">
        <v>7.0154218072690897</v>
      </c>
      <c r="B683" s="32">
        <v>2.8826183099003506</v>
      </c>
      <c r="C683" s="32">
        <v>0</v>
      </c>
      <c r="D683" s="32">
        <v>0</v>
      </c>
    </row>
    <row r="684" spans="1:4">
      <c r="A684" s="32">
        <v>7.0253417805935312</v>
      </c>
      <c r="B684" s="32">
        <v>2.8842959238776991</v>
      </c>
      <c r="C684" s="32">
        <v>0</v>
      </c>
      <c r="D684" s="32">
        <v>0</v>
      </c>
    </row>
    <row r="685" spans="1:4">
      <c r="A685" s="32">
        <v>7.0352617539179727</v>
      </c>
      <c r="B685" s="32">
        <v>2.8859683908365756</v>
      </c>
      <c r="C685" s="32">
        <v>0</v>
      </c>
      <c r="D685" s="32">
        <v>0</v>
      </c>
    </row>
    <row r="686" spans="1:4">
      <c r="A686" s="32">
        <v>7.0451817272424142</v>
      </c>
      <c r="B686" s="32">
        <v>2.887635725202176</v>
      </c>
      <c r="C686" s="32">
        <v>0</v>
      </c>
      <c r="D686" s="32">
        <v>0</v>
      </c>
    </row>
    <row r="687" spans="1:4">
      <c r="A687" s="32">
        <v>7.0551017005668557</v>
      </c>
      <c r="B687" s="32">
        <v>2.8892979413996946</v>
      </c>
      <c r="C687" s="32">
        <v>0</v>
      </c>
      <c r="D687" s="32">
        <v>0</v>
      </c>
    </row>
    <row r="688" spans="1:4">
      <c r="A688" s="32">
        <v>7.0650216738912972</v>
      </c>
      <c r="B688" s="32">
        <v>2.8909550538543272</v>
      </c>
      <c r="C688" s="32">
        <v>0</v>
      </c>
      <c r="D688" s="32">
        <v>0</v>
      </c>
    </row>
    <row r="689" spans="1:4">
      <c r="A689" s="32">
        <v>7.0749416472157387</v>
      </c>
      <c r="B689" s="32">
        <v>2.8926070769912684</v>
      </c>
      <c r="C689" s="32">
        <v>0</v>
      </c>
      <c r="D689" s="32">
        <v>0</v>
      </c>
    </row>
    <row r="690" spans="1:4">
      <c r="A690" s="32">
        <v>7.0848616205401802</v>
      </c>
      <c r="B690" s="32">
        <v>2.8942540252357141</v>
      </c>
      <c r="C690" s="32">
        <v>0</v>
      </c>
      <c r="D690" s="32">
        <v>0</v>
      </c>
    </row>
    <row r="691" spans="1:4">
      <c r="A691" s="32">
        <v>7.0947815938646217</v>
      </c>
      <c r="B691" s="32">
        <v>2.8958959130128594</v>
      </c>
      <c r="C691" s="32">
        <v>0</v>
      </c>
      <c r="D691" s="32">
        <v>0</v>
      </c>
    </row>
    <row r="692" spans="1:4">
      <c r="A692" s="32">
        <v>7.1047015671890632</v>
      </c>
      <c r="B692" s="32">
        <v>2.8975327547478993</v>
      </c>
      <c r="C692" s="32">
        <v>0</v>
      </c>
      <c r="D692" s="32">
        <v>0</v>
      </c>
    </row>
    <row r="693" spans="1:4">
      <c r="A693" s="32">
        <v>7.1146215405135047</v>
      </c>
      <c r="B693" s="32">
        <v>2.8991645648660289</v>
      </c>
      <c r="C693" s="32">
        <v>0</v>
      </c>
      <c r="D693" s="32">
        <v>0</v>
      </c>
    </row>
    <row r="694" spans="1:4">
      <c r="A694" s="32">
        <v>7.1245415138379462</v>
      </c>
      <c r="B694" s="32">
        <v>2.9007913577924436</v>
      </c>
      <c r="C694" s="32">
        <v>0</v>
      </c>
      <c r="D694" s="32">
        <v>0</v>
      </c>
    </row>
    <row r="695" spans="1:4">
      <c r="A695" s="32">
        <v>7.1344614871623877</v>
      </c>
      <c r="B695" s="32">
        <v>2.9024131479523385</v>
      </c>
      <c r="C695" s="32">
        <v>0</v>
      </c>
      <c r="D695" s="32">
        <v>0</v>
      </c>
    </row>
    <row r="696" spans="1:4">
      <c r="A696" s="32">
        <v>7.1443814604868292</v>
      </c>
      <c r="B696" s="32">
        <v>2.904029949770909</v>
      </c>
      <c r="C696" s="32">
        <v>0</v>
      </c>
      <c r="D696" s="32">
        <v>0</v>
      </c>
    </row>
    <row r="697" spans="1:4">
      <c r="A697" s="32">
        <v>7.1543014338112707</v>
      </c>
      <c r="B697" s="32">
        <v>2.9056417776733503</v>
      </c>
      <c r="C697" s="32">
        <v>0</v>
      </c>
      <c r="D697" s="32">
        <v>0</v>
      </c>
    </row>
    <row r="698" spans="1:4">
      <c r="A698" s="32">
        <v>7.1642214071357122</v>
      </c>
      <c r="B698" s="32">
        <v>2.9072486460848577</v>
      </c>
      <c r="C698" s="32">
        <v>0</v>
      </c>
      <c r="D698" s="32">
        <v>0</v>
      </c>
    </row>
    <row r="699" spans="1:4">
      <c r="A699" s="32">
        <v>7.1741413804601537</v>
      </c>
      <c r="B699" s="32">
        <v>2.9088505694306259</v>
      </c>
      <c r="C699" s="32">
        <v>0</v>
      </c>
      <c r="D699" s="32">
        <v>0</v>
      </c>
    </row>
    <row r="700" spans="1:4">
      <c r="A700" s="32">
        <v>7.1840613537845952</v>
      </c>
      <c r="B700" s="32">
        <v>2.9104475621358503</v>
      </c>
      <c r="C700" s="32">
        <v>0</v>
      </c>
      <c r="D700" s="32">
        <v>0</v>
      </c>
    </row>
    <row r="701" spans="1:4">
      <c r="A701" s="32">
        <v>7.1939813271090367</v>
      </c>
      <c r="B701" s="32">
        <v>2.9120396386257266</v>
      </c>
      <c r="C701" s="32">
        <v>0</v>
      </c>
      <c r="D701" s="32">
        <v>0</v>
      </c>
    </row>
    <row r="702" spans="1:4">
      <c r="A702" s="32">
        <v>7.2039013004334782</v>
      </c>
      <c r="B702" s="32">
        <v>2.9136268133254495</v>
      </c>
      <c r="C702" s="32">
        <v>0</v>
      </c>
      <c r="D702" s="32">
        <v>0</v>
      </c>
    </row>
    <row r="703" spans="1:4">
      <c r="A703" s="32">
        <v>7.2138212737579197</v>
      </c>
      <c r="B703" s="32">
        <v>2.9152091006602148</v>
      </c>
      <c r="C703" s="32">
        <v>0</v>
      </c>
      <c r="D703" s="32">
        <v>0</v>
      </c>
    </row>
    <row r="704" spans="1:4">
      <c r="A704" s="32">
        <v>7.2237412470823612</v>
      </c>
      <c r="B704" s="32">
        <v>2.9167865150552168</v>
      </c>
      <c r="C704" s="32">
        <v>0</v>
      </c>
      <c r="D704" s="32">
        <v>0</v>
      </c>
    </row>
    <row r="705" spans="1:4">
      <c r="A705" s="32">
        <v>7.2336612204068027</v>
      </c>
      <c r="B705" s="32">
        <v>2.9183590709356517</v>
      </c>
      <c r="C705" s="32">
        <v>0</v>
      </c>
      <c r="D705" s="32">
        <v>0</v>
      </c>
    </row>
    <row r="706" spans="1:4">
      <c r="A706" s="32">
        <v>7.2435811937312433</v>
      </c>
      <c r="B706" s="32">
        <v>2.9199267827267135</v>
      </c>
      <c r="C706" s="32">
        <v>0</v>
      </c>
      <c r="D706" s="32">
        <v>0</v>
      </c>
    </row>
    <row r="707" spans="1:4">
      <c r="A707" s="32">
        <v>7.2535011670556848</v>
      </c>
      <c r="B707" s="32">
        <v>2.9214896648535986</v>
      </c>
      <c r="C707" s="32">
        <v>0</v>
      </c>
      <c r="D707" s="32">
        <v>0</v>
      </c>
    </row>
    <row r="708" spans="1:4">
      <c r="A708" s="32">
        <v>7.2634211403801263</v>
      </c>
      <c r="B708" s="32">
        <v>2.923047731741502</v>
      </c>
      <c r="C708" s="32">
        <v>0</v>
      </c>
      <c r="D708" s="32">
        <v>0</v>
      </c>
    </row>
    <row r="709" spans="1:4">
      <c r="A709" s="32">
        <v>7.2733411137045678</v>
      </c>
      <c r="B709" s="32">
        <v>2.9246009978156184</v>
      </c>
      <c r="C709" s="32">
        <v>0</v>
      </c>
      <c r="D709" s="32">
        <v>0</v>
      </c>
    </row>
    <row r="710" spans="1:4">
      <c r="A710" s="32">
        <v>7.2832610870290093</v>
      </c>
      <c r="B710" s="32">
        <v>2.9261494775011432</v>
      </c>
      <c r="C710" s="32">
        <v>0</v>
      </c>
      <c r="D710" s="32">
        <v>0</v>
      </c>
    </row>
    <row r="711" spans="1:4">
      <c r="A711" s="32">
        <v>7.2931810603534508</v>
      </c>
      <c r="B711" s="32">
        <v>2.9276931852232719</v>
      </c>
      <c r="C711" s="32">
        <v>0</v>
      </c>
      <c r="D711" s="32">
        <v>0</v>
      </c>
    </row>
    <row r="712" spans="1:4">
      <c r="A712" s="32">
        <v>7.3031010336778923</v>
      </c>
      <c r="B712" s="32">
        <v>2.9292321354071995</v>
      </c>
      <c r="C712" s="32">
        <v>0</v>
      </c>
      <c r="D712" s="32">
        <v>0</v>
      </c>
    </row>
    <row r="713" spans="1:4">
      <c r="A713" s="32">
        <v>7.3130210070023338</v>
      </c>
      <c r="B713" s="32">
        <v>2.9307663424781212</v>
      </c>
      <c r="C713" s="32">
        <v>0</v>
      </c>
      <c r="D713" s="32">
        <v>0</v>
      </c>
    </row>
    <row r="714" spans="1:4">
      <c r="A714" s="32">
        <v>7.3229409803267753</v>
      </c>
      <c r="B714" s="32">
        <v>2.9322958208612322</v>
      </c>
      <c r="C714" s="32">
        <v>0</v>
      </c>
      <c r="D714" s="32">
        <v>0</v>
      </c>
    </row>
    <row r="715" spans="1:4">
      <c r="A715" s="32">
        <v>7.3328609536512168</v>
      </c>
      <c r="B715" s="32">
        <v>2.9338205849817278</v>
      </c>
      <c r="C715" s="32">
        <v>0</v>
      </c>
      <c r="D715" s="32">
        <v>0</v>
      </c>
    </row>
    <row r="716" spans="1:4">
      <c r="A716" s="32">
        <v>7.3427809269756583</v>
      </c>
      <c r="B716" s="32">
        <v>2.9353406492648029</v>
      </c>
      <c r="C716" s="32">
        <v>0</v>
      </c>
      <c r="D716" s="32">
        <v>0</v>
      </c>
    </row>
    <row r="717" spans="1:4">
      <c r="A717" s="32">
        <v>7.3527009003000998</v>
      </c>
      <c r="B717" s="32">
        <v>2.9368560281356535</v>
      </c>
      <c r="C717" s="32">
        <v>0</v>
      </c>
      <c r="D717" s="32">
        <v>0</v>
      </c>
    </row>
    <row r="718" spans="1:4">
      <c r="A718" s="32">
        <v>7.3626208736245413</v>
      </c>
      <c r="B718" s="32">
        <v>2.9383667360194741</v>
      </c>
      <c r="C718" s="32">
        <v>0</v>
      </c>
      <c r="D718" s="32">
        <v>0</v>
      </c>
    </row>
    <row r="719" spans="1:4">
      <c r="A719" s="32">
        <v>7.3725408469489828</v>
      </c>
      <c r="B719" s="32">
        <v>2.9398727873414598</v>
      </c>
      <c r="C719" s="32">
        <v>0</v>
      </c>
      <c r="D719" s="32">
        <v>0</v>
      </c>
    </row>
    <row r="720" spans="1:4">
      <c r="A720" s="32">
        <v>7.3824608202734243</v>
      </c>
      <c r="B720" s="32">
        <v>2.9413741965268061</v>
      </c>
      <c r="C720" s="32">
        <v>0</v>
      </c>
      <c r="D720" s="32">
        <v>0</v>
      </c>
    </row>
    <row r="721" spans="1:4">
      <c r="A721" s="32">
        <v>7.3923807935978658</v>
      </c>
      <c r="B721" s="32">
        <v>2.9428709780007085</v>
      </c>
      <c r="C721" s="32">
        <v>0</v>
      </c>
      <c r="D721" s="32">
        <v>0</v>
      </c>
    </row>
    <row r="722" spans="1:4">
      <c r="A722" s="32">
        <v>7.4023007669223073</v>
      </c>
      <c r="B722" s="32">
        <v>2.9443631461883619</v>
      </c>
      <c r="C722" s="32">
        <v>0</v>
      </c>
      <c r="D722" s="32">
        <v>0</v>
      </c>
    </row>
    <row r="723" spans="1:4">
      <c r="A723" s="32">
        <v>7.4122207402467488</v>
      </c>
      <c r="B723" s="32">
        <v>2.9458507155149616</v>
      </c>
      <c r="C723" s="32">
        <v>0</v>
      </c>
      <c r="D723" s="32">
        <v>0</v>
      </c>
    </row>
    <row r="724" spans="1:4">
      <c r="A724" s="32">
        <v>7.4221407135711903</v>
      </c>
      <c r="B724" s="32">
        <v>2.9473337004057027</v>
      </c>
      <c r="C724" s="32">
        <v>0</v>
      </c>
      <c r="D724" s="32">
        <v>0</v>
      </c>
    </row>
    <row r="725" spans="1:4">
      <c r="A725" s="32">
        <v>7.4320606868956318</v>
      </c>
      <c r="B725" s="32">
        <v>2.9488121152857807</v>
      </c>
      <c r="C725" s="32">
        <v>0</v>
      </c>
      <c r="D725" s="32">
        <v>0</v>
      </c>
    </row>
    <row r="726" spans="1:4">
      <c r="A726" s="32">
        <v>7.4419806602200733</v>
      </c>
      <c r="B726" s="32">
        <v>2.9502859745803902</v>
      </c>
      <c r="C726" s="32">
        <v>0</v>
      </c>
      <c r="D726" s="32">
        <v>0</v>
      </c>
    </row>
    <row r="727" spans="1:4">
      <c r="A727" s="32">
        <v>7.4519006335445148</v>
      </c>
      <c r="B727" s="32">
        <v>2.951755292714727</v>
      </c>
      <c r="C727" s="32">
        <v>0</v>
      </c>
      <c r="D727" s="32">
        <v>0</v>
      </c>
    </row>
    <row r="728" spans="1:4">
      <c r="A728" s="32">
        <v>7.4618206068689563</v>
      </c>
      <c r="B728" s="32">
        <v>2.953220084113986</v>
      </c>
      <c r="C728" s="32">
        <v>0</v>
      </c>
      <c r="D728" s="32">
        <v>0</v>
      </c>
    </row>
    <row r="729" spans="1:4">
      <c r="A729" s="32">
        <v>7.4717405801933978</v>
      </c>
      <c r="B729" s="32">
        <v>2.9546803632033627</v>
      </c>
      <c r="C729" s="32">
        <v>0</v>
      </c>
      <c r="D729" s="32">
        <v>0</v>
      </c>
    </row>
    <row r="730" spans="1:4">
      <c r="A730" s="32">
        <v>7.4816605535178393</v>
      </c>
      <c r="B730" s="32">
        <v>2.9561361444080521</v>
      </c>
      <c r="C730" s="32">
        <v>0</v>
      </c>
      <c r="D730" s="32">
        <v>0</v>
      </c>
    </row>
    <row r="731" spans="1:4">
      <c r="A731" s="32">
        <v>7.4915805268422808</v>
      </c>
      <c r="B731" s="32">
        <v>2.9575874421532493</v>
      </c>
      <c r="C731" s="32">
        <v>0</v>
      </c>
      <c r="D731" s="32">
        <v>0</v>
      </c>
    </row>
    <row r="732" spans="1:4">
      <c r="A732" s="32">
        <v>7.5015005001667223</v>
      </c>
      <c r="B732" s="32">
        <v>2.9590342708641502</v>
      </c>
      <c r="C732" s="32">
        <v>0</v>
      </c>
      <c r="D732" s="32">
        <v>0</v>
      </c>
    </row>
    <row r="733" spans="1:4">
      <c r="A733" s="32">
        <v>7.5114204734911638</v>
      </c>
      <c r="B733" s="32">
        <v>2.960476644965949</v>
      </c>
      <c r="C733" s="32">
        <v>0</v>
      </c>
      <c r="D733" s="32">
        <v>0</v>
      </c>
    </row>
    <row r="734" spans="1:4">
      <c r="A734" s="32">
        <v>7.5213404468156053</v>
      </c>
      <c r="B734" s="32">
        <v>2.9619145788838415</v>
      </c>
      <c r="C734" s="32">
        <v>0</v>
      </c>
      <c r="D734" s="32">
        <v>0</v>
      </c>
    </row>
    <row r="735" spans="1:4">
      <c r="A735" s="32">
        <v>7.5312604201400468</v>
      </c>
      <c r="B735" s="32">
        <v>2.9633480870430229</v>
      </c>
      <c r="C735" s="32">
        <v>0</v>
      </c>
      <c r="D735" s="32">
        <v>0</v>
      </c>
    </row>
    <row r="736" spans="1:4">
      <c r="A736" s="32">
        <v>7.5411803934644883</v>
      </c>
      <c r="B736" s="32">
        <v>2.964777183868688</v>
      </c>
      <c r="C736" s="32">
        <v>0</v>
      </c>
      <c r="D736" s="32">
        <v>0</v>
      </c>
    </row>
    <row r="737" spans="1:4">
      <c r="A737" s="32">
        <v>7.5511003667889298</v>
      </c>
      <c r="B737" s="32">
        <v>2.9662018837860327</v>
      </c>
      <c r="C737" s="32">
        <v>0</v>
      </c>
      <c r="D737" s="32">
        <v>0</v>
      </c>
    </row>
    <row r="738" spans="1:4">
      <c r="A738" s="32">
        <v>7.5610203401133713</v>
      </c>
      <c r="B738" s="32">
        <v>2.9676222012202516</v>
      </c>
      <c r="C738" s="32">
        <v>0</v>
      </c>
      <c r="D738" s="32">
        <v>0</v>
      </c>
    </row>
    <row r="739" spans="1:4">
      <c r="A739" s="32">
        <v>7.5709403134378128</v>
      </c>
      <c r="B739" s="32">
        <v>2.9690381505965404</v>
      </c>
      <c r="C739" s="32">
        <v>0</v>
      </c>
      <c r="D739" s="32">
        <v>0</v>
      </c>
    </row>
    <row r="740" spans="1:4">
      <c r="A740" s="32">
        <v>7.5808602867622543</v>
      </c>
      <c r="B740" s="32">
        <v>2.9704497463400941</v>
      </c>
      <c r="C740" s="32">
        <v>0</v>
      </c>
      <c r="D740" s="32">
        <v>0</v>
      </c>
    </row>
    <row r="741" spans="1:4">
      <c r="A741" s="32">
        <v>7.5907802600866958</v>
      </c>
      <c r="B741" s="32">
        <v>2.9718570028761078</v>
      </c>
      <c r="C741" s="32">
        <v>0</v>
      </c>
      <c r="D741" s="32">
        <v>0</v>
      </c>
    </row>
    <row r="742" spans="1:4">
      <c r="A742" s="32">
        <v>7.6007002334111373</v>
      </c>
      <c r="B742" s="32">
        <v>2.9732599346297768</v>
      </c>
      <c r="C742" s="32">
        <v>0</v>
      </c>
      <c r="D742" s="32">
        <v>0</v>
      </c>
    </row>
    <row r="743" spans="1:4">
      <c r="A743" s="32">
        <v>7.6106202067355788</v>
      </c>
      <c r="B743" s="32">
        <v>2.9746585560262964</v>
      </c>
      <c r="C743" s="32">
        <v>0</v>
      </c>
      <c r="D743" s="32">
        <v>0</v>
      </c>
    </row>
    <row r="744" spans="1:4">
      <c r="A744" s="32">
        <v>7.6205401800600203</v>
      </c>
      <c r="B744" s="32">
        <v>2.9760528814908613</v>
      </c>
      <c r="C744" s="32">
        <v>0</v>
      </c>
      <c r="D744" s="32">
        <v>0</v>
      </c>
    </row>
    <row r="745" spans="1:4">
      <c r="A745" s="32">
        <v>7.6304601533844618</v>
      </c>
      <c r="B745" s="32">
        <v>2.9774429254486674</v>
      </c>
      <c r="C745" s="32">
        <v>0</v>
      </c>
      <c r="D745" s="32">
        <v>0</v>
      </c>
    </row>
    <row r="746" spans="1:4">
      <c r="A746" s="32">
        <v>7.6403801267089033</v>
      </c>
      <c r="B746" s="32">
        <v>2.9788287023249098</v>
      </c>
      <c r="C746" s="32">
        <v>0</v>
      </c>
      <c r="D746" s="32">
        <v>0</v>
      </c>
    </row>
    <row r="747" spans="1:4">
      <c r="A747" s="32">
        <v>7.6503001000333448</v>
      </c>
      <c r="B747" s="32">
        <v>2.9802102265447834</v>
      </c>
      <c r="C747" s="32">
        <v>0</v>
      </c>
      <c r="D747" s="32">
        <v>0</v>
      </c>
    </row>
    <row r="748" spans="1:4">
      <c r="A748" s="32">
        <v>7.6602200733577863</v>
      </c>
      <c r="B748" s="32">
        <v>2.9815875125334839</v>
      </c>
      <c r="C748" s="32">
        <v>0</v>
      </c>
      <c r="D748" s="32">
        <v>0</v>
      </c>
    </row>
    <row r="749" spans="1:4">
      <c r="A749" s="32">
        <v>7.6701400466822278</v>
      </c>
      <c r="B749" s="32">
        <v>2.982960574716206</v>
      </c>
      <c r="C749" s="32">
        <v>0</v>
      </c>
      <c r="D749" s="32">
        <v>0</v>
      </c>
    </row>
    <row r="750" spans="1:4">
      <c r="A750" s="32">
        <v>7.6800600200066693</v>
      </c>
      <c r="B750" s="32">
        <v>2.9843294275181451</v>
      </c>
      <c r="C750" s="32">
        <v>0</v>
      </c>
      <c r="D750" s="32">
        <v>0</v>
      </c>
    </row>
    <row r="751" spans="1:4">
      <c r="A751" s="32">
        <v>7.6899799933311099</v>
      </c>
      <c r="B751" s="32">
        <v>2.985694085364496</v>
      </c>
      <c r="C751" s="32">
        <v>0</v>
      </c>
      <c r="D751" s="32">
        <v>0</v>
      </c>
    </row>
    <row r="752" spans="1:4">
      <c r="A752" s="32">
        <v>7.6998999666555514</v>
      </c>
      <c r="B752" s="32">
        <v>2.9870545626804548</v>
      </c>
      <c r="C752" s="32">
        <v>0</v>
      </c>
      <c r="D752" s="32">
        <v>0</v>
      </c>
    </row>
    <row r="753" spans="1:4">
      <c r="A753" s="32">
        <v>7.7098199399799929</v>
      </c>
      <c r="B753" s="32">
        <v>2.9884108738912163</v>
      </c>
      <c r="C753" s="32">
        <v>0</v>
      </c>
      <c r="D753" s="32">
        <v>0</v>
      </c>
    </row>
    <row r="754" spans="1:4">
      <c r="A754" s="32">
        <v>7.7197399133044344</v>
      </c>
      <c r="B754" s="32">
        <v>2.9897630334219754</v>
      </c>
      <c r="C754" s="32">
        <v>0</v>
      </c>
      <c r="D754" s="32">
        <v>0</v>
      </c>
    </row>
    <row r="755" spans="1:4">
      <c r="A755" s="32">
        <v>7.7296598866288759</v>
      </c>
      <c r="B755" s="32">
        <v>2.9911110556979277</v>
      </c>
      <c r="C755" s="32">
        <v>0</v>
      </c>
      <c r="D755" s="32">
        <v>0</v>
      </c>
    </row>
    <row r="756" spans="1:4">
      <c r="A756" s="32">
        <v>7.7395798599533174</v>
      </c>
      <c r="B756" s="32">
        <v>2.9924549551442685</v>
      </c>
      <c r="C756" s="32">
        <v>0</v>
      </c>
      <c r="D756" s="32">
        <v>0</v>
      </c>
    </row>
    <row r="757" spans="1:4">
      <c r="A757" s="32">
        <v>7.7494998332777589</v>
      </c>
      <c r="B757" s="32">
        <v>2.9937947461861927</v>
      </c>
      <c r="C757" s="32">
        <v>0</v>
      </c>
      <c r="D757" s="32">
        <v>0</v>
      </c>
    </row>
    <row r="758" spans="1:4">
      <c r="A758" s="32">
        <v>7.7594198066022004</v>
      </c>
      <c r="B758" s="32">
        <v>2.9951304432488954</v>
      </c>
      <c r="C758" s="32">
        <v>0</v>
      </c>
      <c r="D758" s="32">
        <v>0</v>
      </c>
    </row>
    <row r="759" spans="1:4">
      <c r="A759" s="32">
        <v>7.7693397799266419</v>
      </c>
      <c r="B759" s="32">
        <v>2.996462060757572</v>
      </c>
      <c r="C759" s="32">
        <v>0</v>
      </c>
      <c r="D759" s="32">
        <v>0</v>
      </c>
    </row>
    <row r="760" spans="1:4">
      <c r="A760" s="32">
        <v>7.7792597532510834</v>
      </c>
      <c r="B760" s="32">
        <v>2.9977896131374178</v>
      </c>
      <c r="C760" s="32">
        <v>0</v>
      </c>
      <c r="D760" s="32">
        <v>0</v>
      </c>
    </row>
    <row r="761" spans="1:4">
      <c r="A761" s="32">
        <v>7.7891797265755249</v>
      </c>
      <c r="B761" s="32">
        <v>2.9991131148136283</v>
      </c>
      <c r="C761" s="32">
        <v>0</v>
      </c>
      <c r="D761" s="32">
        <v>0</v>
      </c>
    </row>
    <row r="762" spans="1:4">
      <c r="A762" s="32">
        <v>7.7990996998999664</v>
      </c>
      <c r="B762" s="32">
        <v>3.000432580211398</v>
      </c>
      <c r="C762" s="32">
        <v>0</v>
      </c>
      <c r="D762" s="32">
        <v>0</v>
      </c>
    </row>
    <row r="763" spans="1:4">
      <c r="A763" s="32">
        <v>7.8090196732244079</v>
      </c>
      <c r="B763" s="32">
        <v>3.0017480237559226</v>
      </c>
      <c r="C763" s="32">
        <v>0</v>
      </c>
      <c r="D763" s="32">
        <v>0</v>
      </c>
    </row>
    <row r="764" spans="1:4">
      <c r="A764" s="32">
        <v>7.8189396465488494</v>
      </c>
      <c r="B764" s="32">
        <v>3.003059459872397</v>
      </c>
      <c r="C764" s="32">
        <v>0</v>
      </c>
      <c r="D764" s="32">
        <v>0</v>
      </c>
    </row>
    <row r="765" spans="1:4">
      <c r="A765" s="32">
        <v>7.8288596198732909</v>
      </c>
      <c r="B765" s="32">
        <v>3.0043669029860167</v>
      </c>
      <c r="C765" s="32">
        <v>0</v>
      </c>
      <c r="D765" s="32">
        <v>0</v>
      </c>
    </row>
    <row r="766" spans="1:4">
      <c r="A766" s="32">
        <v>7.8387795931977324</v>
      </c>
      <c r="B766" s="32">
        <v>3.0056703675219771</v>
      </c>
      <c r="C766" s="32">
        <v>0</v>
      </c>
      <c r="D766" s="32">
        <v>0</v>
      </c>
    </row>
    <row r="767" spans="1:4">
      <c r="A767" s="32">
        <v>7.8486995665221739</v>
      </c>
      <c r="B767" s="32">
        <v>3.006969867905473</v>
      </c>
      <c r="C767" s="32">
        <v>0</v>
      </c>
      <c r="D767" s="32">
        <v>0</v>
      </c>
    </row>
    <row r="768" spans="1:4">
      <c r="A768" s="32">
        <v>7.8586195398466154</v>
      </c>
      <c r="B768" s="32">
        <v>3.0082654185616997</v>
      </c>
      <c r="C768" s="32">
        <v>0</v>
      </c>
      <c r="D768" s="32">
        <v>0</v>
      </c>
    </row>
    <row r="769" spans="1:4">
      <c r="A769" s="32">
        <v>7.8685395131710569</v>
      </c>
      <c r="B769" s="32">
        <v>3.0095570339158524</v>
      </c>
      <c r="C769" s="32">
        <v>0</v>
      </c>
      <c r="D769" s="32">
        <v>0</v>
      </c>
    </row>
    <row r="770" spans="1:4">
      <c r="A770" s="32">
        <v>7.8784594864954984</v>
      </c>
      <c r="B770" s="32">
        <v>3.0108447283931263</v>
      </c>
      <c r="C770" s="32">
        <v>0</v>
      </c>
      <c r="D770" s="32">
        <v>0</v>
      </c>
    </row>
    <row r="771" spans="1:4">
      <c r="A771" s="32">
        <v>7.8883794598199399</v>
      </c>
      <c r="B771" s="32">
        <v>3.0121285164187168</v>
      </c>
      <c r="C771" s="32">
        <v>0</v>
      </c>
      <c r="D771" s="32">
        <v>0</v>
      </c>
    </row>
    <row r="772" spans="1:4">
      <c r="A772" s="32">
        <v>7.8982994331443814</v>
      </c>
      <c r="B772" s="32">
        <v>3.0134084124178191</v>
      </c>
      <c r="C772" s="32">
        <v>0</v>
      </c>
      <c r="D772" s="32">
        <v>0</v>
      </c>
    </row>
    <row r="773" spans="1:4">
      <c r="A773" s="32">
        <v>7.9082194064688229</v>
      </c>
      <c r="B773" s="32">
        <v>3.014684430815628</v>
      </c>
      <c r="C773" s="32">
        <v>0</v>
      </c>
      <c r="D773" s="32">
        <v>0</v>
      </c>
    </row>
    <row r="774" spans="1:4">
      <c r="A774" s="32">
        <v>7.9181393797932644</v>
      </c>
      <c r="B774" s="32">
        <v>3.0159565860373392</v>
      </c>
      <c r="C774" s="32">
        <v>0</v>
      </c>
      <c r="D774" s="32">
        <v>0</v>
      </c>
    </row>
    <row r="775" spans="1:4">
      <c r="A775" s="32">
        <v>7.9280593531177059</v>
      </c>
      <c r="B775" s="32">
        <v>3.0172248925081475</v>
      </c>
      <c r="C775" s="32">
        <v>0</v>
      </c>
      <c r="D775" s="32">
        <v>0</v>
      </c>
    </row>
    <row r="776" spans="1:4">
      <c r="A776" s="32">
        <v>7.9379793264421474</v>
      </c>
      <c r="B776" s="32">
        <v>3.0184893646532487</v>
      </c>
      <c r="C776" s="32">
        <v>0</v>
      </c>
      <c r="D776" s="32">
        <v>0</v>
      </c>
    </row>
    <row r="777" spans="1:4">
      <c r="A777" s="32">
        <v>7.9478992997665889</v>
      </c>
      <c r="B777" s="32">
        <v>3.0197500168978375</v>
      </c>
      <c r="C777" s="32">
        <v>0</v>
      </c>
      <c r="D777" s="32">
        <v>0</v>
      </c>
    </row>
    <row r="778" spans="1:4">
      <c r="A778" s="32">
        <v>7.9578192730910304</v>
      </c>
      <c r="B778" s="32">
        <v>3.0210068636671092</v>
      </c>
      <c r="C778" s="32">
        <v>0</v>
      </c>
      <c r="D778" s="32">
        <v>0</v>
      </c>
    </row>
    <row r="779" spans="1:4">
      <c r="A779" s="32">
        <v>7.9677392464154719</v>
      </c>
      <c r="B779" s="32">
        <v>3.0222599193862596</v>
      </c>
      <c r="C779" s="32">
        <v>0</v>
      </c>
      <c r="D779" s="32">
        <v>0</v>
      </c>
    </row>
    <row r="780" spans="1:4">
      <c r="A780" s="32">
        <v>7.9776592197399134</v>
      </c>
      <c r="B780" s="32">
        <v>3.0235091984804829</v>
      </c>
      <c r="C780" s="32">
        <v>0</v>
      </c>
      <c r="D780" s="32">
        <v>0</v>
      </c>
    </row>
    <row r="781" spans="1:4">
      <c r="A781" s="32">
        <v>7.9875791930643549</v>
      </c>
      <c r="B781" s="32">
        <v>3.024754715374975</v>
      </c>
      <c r="C781" s="32">
        <v>0</v>
      </c>
      <c r="D781" s="32">
        <v>0</v>
      </c>
    </row>
    <row r="782" spans="1:4">
      <c r="A782" s="32">
        <v>7.9974991663887964</v>
      </c>
      <c r="B782" s="32">
        <v>3.0259964844949305</v>
      </c>
      <c r="C782" s="32">
        <v>0</v>
      </c>
      <c r="D782" s="32">
        <v>0</v>
      </c>
    </row>
    <row r="783" spans="1:4">
      <c r="A783" s="32">
        <v>8.007419139713237</v>
      </c>
      <c r="B783" s="32">
        <v>3.0272345202655453</v>
      </c>
      <c r="C783" s="32">
        <v>0</v>
      </c>
      <c r="D783" s="32">
        <v>0</v>
      </c>
    </row>
    <row r="784" spans="1:4">
      <c r="A784" s="32">
        <v>8.0173391130376785</v>
      </c>
      <c r="B784" s="32">
        <v>3.0284688371120145</v>
      </c>
      <c r="C784" s="32">
        <v>0</v>
      </c>
      <c r="D784" s="32">
        <v>0</v>
      </c>
    </row>
    <row r="785" spans="1:4">
      <c r="A785" s="32">
        <v>8.02725908636212</v>
      </c>
      <c r="B785" s="32">
        <v>3.0296994494595331</v>
      </c>
      <c r="C785" s="32">
        <v>0</v>
      </c>
      <c r="D785" s="32">
        <v>0</v>
      </c>
    </row>
    <row r="786" spans="1:4">
      <c r="A786" s="32">
        <v>8.0371790596865615</v>
      </c>
      <c r="B786" s="32">
        <v>3.0309263717332966</v>
      </c>
      <c r="C786" s="32">
        <v>0</v>
      </c>
      <c r="D786" s="32">
        <v>0</v>
      </c>
    </row>
    <row r="787" spans="1:4">
      <c r="A787" s="32">
        <v>8.047099033011003</v>
      </c>
      <c r="B787" s="32">
        <v>3.0321496183584995</v>
      </c>
      <c r="C787" s="32">
        <v>0</v>
      </c>
      <c r="D787" s="32">
        <v>0</v>
      </c>
    </row>
    <row r="788" spans="1:4">
      <c r="A788" s="32">
        <v>8.0570190063354445</v>
      </c>
      <c r="B788" s="32">
        <v>3.0333692037603379</v>
      </c>
      <c r="C788" s="32">
        <v>0</v>
      </c>
      <c r="D788" s="32">
        <v>0</v>
      </c>
    </row>
    <row r="789" spans="1:4">
      <c r="A789" s="32">
        <v>8.066938979659886</v>
      </c>
      <c r="B789" s="32">
        <v>3.0345851423640062</v>
      </c>
      <c r="C789" s="32">
        <v>0</v>
      </c>
      <c r="D789" s="32">
        <v>0</v>
      </c>
    </row>
    <row r="790" spans="1:4">
      <c r="A790" s="32">
        <v>8.0768589529843275</v>
      </c>
      <c r="B790" s="32">
        <v>3.0357974485947006</v>
      </c>
      <c r="C790" s="32">
        <v>0</v>
      </c>
      <c r="D790" s="32">
        <v>0</v>
      </c>
    </row>
    <row r="791" spans="1:4">
      <c r="A791" s="32">
        <v>8.086778926308769</v>
      </c>
      <c r="B791" s="32">
        <v>3.0370061368776153</v>
      </c>
      <c r="C791" s="32">
        <v>0</v>
      </c>
      <c r="D791" s="32">
        <v>0</v>
      </c>
    </row>
    <row r="792" spans="1:4">
      <c r="A792" s="32">
        <v>8.0966988996332105</v>
      </c>
      <c r="B792" s="32">
        <v>3.0382112216379462</v>
      </c>
      <c r="C792" s="32">
        <v>0</v>
      </c>
      <c r="D792" s="32">
        <v>0</v>
      </c>
    </row>
    <row r="793" spans="1:4">
      <c r="A793" s="32">
        <v>8.106618872957652</v>
      </c>
      <c r="B793" s="32">
        <v>3.039412717300888</v>
      </c>
      <c r="C793" s="32">
        <v>0</v>
      </c>
      <c r="D793" s="32">
        <v>0</v>
      </c>
    </row>
    <row r="794" spans="1:4">
      <c r="A794" s="32">
        <v>8.1165388462820935</v>
      </c>
      <c r="B794" s="32">
        <v>3.0406106382916365</v>
      </c>
      <c r="C794" s="32">
        <v>0</v>
      </c>
      <c r="D794" s="32">
        <v>0</v>
      </c>
    </row>
    <row r="795" spans="1:4">
      <c r="A795" s="32">
        <v>8.126458819606535</v>
      </c>
      <c r="B795" s="32">
        <v>3.0418049990353864</v>
      </c>
      <c r="C795" s="32">
        <v>0</v>
      </c>
      <c r="D795" s="32">
        <v>0</v>
      </c>
    </row>
    <row r="796" spans="1:4">
      <c r="A796" s="32">
        <v>8.1363787929309765</v>
      </c>
      <c r="B796" s="32">
        <v>3.0429958139573334</v>
      </c>
      <c r="C796" s="32">
        <v>0</v>
      </c>
      <c r="D796" s="32">
        <v>0</v>
      </c>
    </row>
    <row r="797" spans="1:4">
      <c r="A797" s="32">
        <v>8.146298766255418</v>
      </c>
      <c r="B797" s="32">
        <v>3.044183097482672</v>
      </c>
      <c r="C797" s="32">
        <v>0</v>
      </c>
      <c r="D797" s="32">
        <v>0</v>
      </c>
    </row>
    <row r="798" spans="1:4">
      <c r="A798" s="32">
        <v>8.1562187395798595</v>
      </c>
      <c r="B798" s="32">
        <v>3.0453668640365983</v>
      </c>
      <c r="C798" s="32">
        <v>0</v>
      </c>
      <c r="D798" s="32">
        <v>0</v>
      </c>
    </row>
    <row r="799" spans="1:4">
      <c r="A799" s="32">
        <v>8.166138712904301</v>
      </c>
      <c r="B799" s="32">
        <v>3.0465471280443066</v>
      </c>
      <c r="C799" s="32">
        <v>0</v>
      </c>
      <c r="D799" s="32">
        <v>0</v>
      </c>
    </row>
    <row r="800" spans="1:4">
      <c r="A800" s="32">
        <v>8.1760586862287425</v>
      </c>
      <c r="B800" s="32">
        <v>3.0477239039309927</v>
      </c>
      <c r="C800" s="32">
        <v>0</v>
      </c>
      <c r="D800" s="32">
        <v>0</v>
      </c>
    </row>
    <row r="801" spans="1:4">
      <c r="A801" s="32">
        <v>8.185978659553184</v>
      </c>
      <c r="B801" s="32">
        <v>3.0488972061218518</v>
      </c>
      <c r="C801" s="32">
        <v>0</v>
      </c>
      <c r="D801" s="32">
        <v>0</v>
      </c>
    </row>
    <row r="802" spans="1:4">
      <c r="A802" s="32">
        <v>8.1958986328776255</v>
      </c>
      <c r="B802" s="32">
        <v>3.0500670490420787</v>
      </c>
      <c r="C802" s="32">
        <v>0</v>
      </c>
      <c r="D802" s="32">
        <v>0</v>
      </c>
    </row>
    <row r="803" spans="1:4">
      <c r="A803" s="32">
        <v>8.205818606202067</v>
      </c>
      <c r="B803" s="32">
        <v>3.0512334471168692</v>
      </c>
      <c r="C803" s="32">
        <v>0</v>
      </c>
      <c r="D803" s="32">
        <v>0</v>
      </c>
    </row>
    <row r="804" spans="1:4">
      <c r="A804" s="32">
        <v>8.2157385795265085</v>
      </c>
      <c r="B804" s="32">
        <v>3.052396414771418</v>
      </c>
      <c r="C804" s="32">
        <v>0</v>
      </c>
      <c r="D804" s="32">
        <v>0</v>
      </c>
    </row>
    <row r="805" spans="1:4">
      <c r="A805" s="32">
        <v>8.22565855285095</v>
      </c>
      <c r="B805" s="32">
        <v>3.0535559664309209</v>
      </c>
      <c r="C805" s="32">
        <v>0</v>
      </c>
      <c r="D805" s="32">
        <v>0</v>
      </c>
    </row>
    <row r="806" spans="1:4">
      <c r="A806" s="32">
        <v>8.2355785261753915</v>
      </c>
      <c r="B806" s="32">
        <v>3.0547121165205726</v>
      </c>
      <c r="C806" s="32">
        <v>0</v>
      </c>
      <c r="D806" s="32">
        <v>0</v>
      </c>
    </row>
    <row r="807" spans="1:4">
      <c r="A807" s="32">
        <v>8.245498499499833</v>
      </c>
      <c r="B807" s="32">
        <v>3.0558648794655681</v>
      </c>
      <c r="C807" s="32">
        <v>0</v>
      </c>
      <c r="D807" s="32">
        <v>0</v>
      </c>
    </row>
    <row r="808" spans="1:4">
      <c r="A808" s="32">
        <v>8.2554184728242745</v>
      </c>
      <c r="B808" s="32">
        <v>3.0570142696911033</v>
      </c>
      <c r="C808" s="32">
        <v>0</v>
      </c>
      <c r="D808" s="32">
        <v>0</v>
      </c>
    </row>
    <row r="809" spans="1:4">
      <c r="A809" s="32">
        <v>8.265338446148716</v>
      </c>
      <c r="B809" s="32">
        <v>3.0581603016223728</v>
      </c>
      <c r="C809" s="32">
        <v>0</v>
      </c>
      <c r="D809" s="32">
        <v>0</v>
      </c>
    </row>
    <row r="810" spans="1:4">
      <c r="A810" s="32">
        <v>8.2752584194731575</v>
      </c>
      <c r="B810" s="32">
        <v>3.0593029896845723</v>
      </c>
      <c r="C810" s="32">
        <v>0</v>
      </c>
      <c r="D810" s="32">
        <v>0</v>
      </c>
    </row>
    <row r="811" spans="1:4">
      <c r="A811" s="32">
        <v>8.285178392797599</v>
      </c>
      <c r="B811" s="32">
        <v>3.0604423483028969</v>
      </c>
      <c r="C811" s="32">
        <v>0</v>
      </c>
      <c r="D811" s="32">
        <v>0</v>
      </c>
    </row>
    <row r="812" spans="1:4">
      <c r="A812" s="32">
        <v>8.2950983661220405</v>
      </c>
      <c r="B812" s="32">
        <v>3.0615783919025414</v>
      </c>
      <c r="C812" s="32">
        <v>0</v>
      </c>
      <c r="D812" s="32">
        <v>0</v>
      </c>
    </row>
    <row r="813" spans="1:4">
      <c r="A813" s="32">
        <v>8.305018339446482</v>
      </c>
      <c r="B813" s="32">
        <v>3.0627111349087017</v>
      </c>
      <c r="C813" s="32">
        <v>0</v>
      </c>
      <c r="D813" s="32">
        <v>0</v>
      </c>
    </row>
    <row r="814" spans="1:4">
      <c r="A814" s="32">
        <v>8.3149383127709235</v>
      </c>
      <c r="B814" s="32">
        <v>3.0638405917465725</v>
      </c>
      <c r="C814" s="32">
        <v>0</v>
      </c>
      <c r="D814" s="32">
        <v>0</v>
      </c>
    </row>
    <row r="815" spans="1:4">
      <c r="A815" s="32">
        <v>8.324858286095365</v>
      </c>
      <c r="B815" s="32">
        <v>3.0649667768413491</v>
      </c>
      <c r="C815" s="32">
        <v>0</v>
      </c>
      <c r="D815" s="32">
        <v>0</v>
      </c>
    </row>
    <row r="816" spans="1:4">
      <c r="A816" s="32">
        <v>8.3347782594198065</v>
      </c>
      <c r="B816" s="32">
        <v>3.0660897046182267</v>
      </c>
      <c r="C816" s="32">
        <v>0</v>
      </c>
      <c r="D816" s="32">
        <v>0</v>
      </c>
    </row>
    <row r="817" spans="1:4">
      <c r="A817" s="32">
        <v>8.344698232744248</v>
      </c>
      <c r="B817" s="32">
        <v>3.0672093895024006</v>
      </c>
      <c r="C817" s="32">
        <v>0</v>
      </c>
      <c r="D817" s="32">
        <v>0</v>
      </c>
    </row>
    <row r="818" spans="1:4">
      <c r="A818" s="32">
        <v>8.3546182060686895</v>
      </c>
      <c r="B818" s="32">
        <v>3.0683258459190661</v>
      </c>
      <c r="C818" s="32">
        <v>0</v>
      </c>
      <c r="D818" s="32">
        <v>0</v>
      </c>
    </row>
    <row r="819" spans="1:4">
      <c r="A819" s="32">
        <v>8.364538179393131</v>
      </c>
      <c r="B819" s="32">
        <v>3.0694390882934184</v>
      </c>
      <c r="C819" s="32">
        <v>0</v>
      </c>
      <c r="D819" s="32">
        <v>0</v>
      </c>
    </row>
    <row r="820" spans="1:4">
      <c r="A820" s="32">
        <v>8.3744581527175725</v>
      </c>
      <c r="B820" s="32">
        <v>3.0705491310506527</v>
      </c>
      <c r="C820" s="32">
        <v>0</v>
      </c>
      <c r="D820" s="32">
        <v>0</v>
      </c>
    </row>
    <row r="821" spans="1:4">
      <c r="A821" s="32">
        <v>8.384378126042014</v>
      </c>
      <c r="B821" s="32">
        <v>3.071655988615964</v>
      </c>
      <c r="C821" s="32">
        <v>0</v>
      </c>
      <c r="D821" s="32">
        <v>0</v>
      </c>
    </row>
    <row r="822" spans="1:4">
      <c r="A822" s="32">
        <v>8.3942980993664555</v>
      </c>
      <c r="B822" s="32">
        <v>3.0727596754145474</v>
      </c>
      <c r="C822" s="32">
        <v>0</v>
      </c>
      <c r="D822" s="32">
        <v>0</v>
      </c>
    </row>
    <row r="823" spans="1:4">
      <c r="A823" s="32">
        <v>8.404218072690897</v>
      </c>
      <c r="B823" s="32">
        <v>3.0738602058715987</v>
      </c>
      <c r="C823" s="32">
        <v>0</v>
      </c>
      <c r="D823" s="32">
        <v>0</v>
      </c>
    </row>
    <row r="824" spans="1:4">
      <c r="A824" s="32">
        <v>8.4141380460153385</v>
      </c>
      <c r="B824" s="32">
        <v>3.0749575944123126</v>
      </c>
      <c r="C824" s="32">
        <v>0</v>
      </c>
      <c r="D824" s="32">
        <v>0</v>
      </c>
    </row>
    <row r="825" spans="1:4">
      <c r="A825" s="32">
        <v>8.42405801933978</v>
      </c>
      <c r="B825" s="32">
        <v>3.0760518554618845</v>
      </c>
      <c r="C825" s="32">
        <v>0</v>
      </c>
      <c r="D825" s="32">
        <v>0</v>
      </c>
    </row>
    <row r="826" spans="1:4">
      <c r="A826" s="32">
        <v>8.4339779926642215</v>
      </c>
      <c r="B826" s="32">
        <v>3.0771430034455096</v>
      </c>
      <c r="C826" s="32">
        <v>0</v>
      </c>
      <c r="D826" s="32">
        <v>0</v>
      </c>
    </row>
    <row r="827" spans="1:4">
      <c r="A827" s="32">
        <v>8.443897965988663</v>
      </c>
      <c r="B827" s="32">
        <v>3.0782310527883832</v>
      </c>
      <c r="C827" s="32">
        <v>0</v>
      </c>
      <c r="D827" s="32">
        <v>0</v>
      </c>
    </row>
    <row r="828" spans="1:4">
      <c r="A828" s="32">
        <v>8.4538179393131045</v>
      </c>
      <c r="B828" s="32">
        <v>3.0793160179157004</v>
      </c>
      <c r="C828" s="32">
        <v>0</v>
      </c>
      <c r="D828" s="32">
        <v>0</v>
      </c>
    </row>
    <row r="829" spans="1:4">
      <c r="A829" s="32">
        <v>8.463737912637546</v>
      </c>
      <c r="B829" s="32">
        <v>3.0803979132526562</v>
      </c>
      <c r="C829" s="32">
        <v>0</v>
      </c>
      <c r="D829" s="32">
        <v>0</v>
      </c>
    </row>
    <row r="830" spans="1:4">
      <c r="A830" s="32">
        <v>8.4736578859619875</v>
      </c>
      <c r="B830" s="32">
        <v>3.0814767532244463</v>
      </c>
      <c r="C830" s="32">
        <v>0</v>
      </c>
      <c r="D830" s="32">
        <v>0</v>
      </c>
    </row>
    <row r="831" spans="1:4">
      <c r="A831" s="32">
        <v>8.483577859286429</v>
      </c>
      <c r="B831" s="32">
        <v>3.0825525522562658</v>
      </c>
      <c r="C831" s="32">
        <v>0</v>
      </c>
      <c r="D831" s="32">
        <v>0</v>
      </c>
    </row>
    <row r="832" spans="1:4">
      <c r="A832" s="32">
        <v>8.4934978326108705</v>
      </c>
      <c r="B832" s="32">
        <v>3.0836253247733092</v>
      </c>
      <c r="C832" s="32">
        <v>0</v>
      </c>
      <c r="D832" s="32">
        <v>0</v>
      </c>
    </row>
    <row r="833" spans="1:4">
      <c r="A833" s="32">
        <v>8.503417805935312</v>
      </c>
      <c r="B833" s="32">
        <v>3.0846950852007731</v>
      </c>
      <c r="C833" s="32">
        <v>0</v>
      </c>
      <c r="D833" s="32">
        <v>0</v>
      </c>
    </row>
    <row r="834" spans="1:4">
      <c r="A834" s="32">
        <v>8.5133377792597535</v>
      </c>
      <c r="B834" s="32">
        <v>3.0857618479638513</v>
      </c>
      <c r="C834" s="32">
        <v>0</v>
      </c>
      <c r="D834" s="32">
        <v>0</v>
      </c>
    </row>
    <row r="835" spans="1:4">
      <c r="A835" s="32">
        <v>8.523257752584195</v>
      </c>
      <c r="B835" s="32">
        <v>3.0868256274877397</v>
      </c>
      <c r="C835" s="32">
        <v>0</v>
      </c>
      <c r="D835" s="32">
        <v>0</v>
      </c>
    </row>
    <row r="836" spans="1:4">
      <c r="A836" s="32">
        <v>8.5331777259086365</v>
      </c>
      <c r="B836" s="32">
        <v>3.0878864381976334</v>
      </c>
      <c r="C836" s="32">
        <v>0</v>
      </c>
      <c r="D836" s="32">
        <v>0</v>
      </c>
    </row>
    <row r="837" spans="1:4">
      <c r="A837" s="32">
        <v>8.543097699233078</v>
      </c>
      <c r="B837" s="32">
        <v>3.0889442945187282</v>
      </c>
      <c r="C837" s="32">
        <v>0</v>
      </c>
      <c r="D837" s="32">
        <v>0</v>
      </c>
    </row>
    <row r="838" spans="1:4">
      <c r="A838" s="32">
        <v>8.5530176725575195</v>
      </c>
      <c r="B838" s="32">
        <v>3.089999210876218</v>
      </c>
      <c r="C838" s="32">
        <v>0</v>
      </c>
      <c r="D838" s="32">
        <v>0</v>
      </c>
    </row>
    <row r="839" spans="1:4">
      <c r="A839" s="32">
        <v>8.562937645881961</v>
      </c>
      <c r="B839" s="32">
        <v>3.0910512016952993</v>
      </c>
      <c r="C839" s="32">
        <v>0</v>
      </c>
      <c r="D839" s="32">
        <v>0</v>
      </c>
    </row>
    <row r="840" spans="1:4">
      <c r="A840" s="32">
        <v>8.5728576192064025</v>
      </c>
      <c r="B840" s="32">
        <v>3.0921002814011667</v>
      </c>
      <c r="C840" s="32">
        <v>0</v>
      </c>
      <c r="D840" s="32">
        <v>0</v>
      </c>
    </row>
    <row r="841" spans="1:4">
      <c r="A841" s="32">
        <v>8.582777592530844</v>
      </c>
      <c r="B841" s="32">
        <v>3.0931464644190152</v>
      </c>
      <c r="C841" s="32">
        <v>0</v>
      </c>
      <c r="D841" s="32">
        <v>0</v>
      </c>
    </row>
    <row r="842" spans="1:4">
      <c r="A842" s="32">
        <v>8.5926975658552855</v>
      </c>
      <c r="B842" s="32">
        <v>3.0941897651740407</v>
      </c>
      <c r="C842" s="32">
        <v>0</v>
      </c>
      <c r="D842" s="32">
        <v>0</v>
      </c>
    </row>
    <row r="843" spans="1:4">
      <c r="A843" s="32">
        <v>8.602617539179727</v>
      </c>
      <c r="B843" s="32">
        <v>3.0952301980914378</v>
      </c>
      <c r="C843" s="32">
        <v>0</v>
      </c>
      <c r="D843" s="32">
        <v>0</v>
      </c>
    </row>
    <row r="844" spans="1:4">
      <c r="A844" s="32">
        <v>8.6125375125041685</v>
      </c>
      <c r="B844" s="32">
        <v>3.096267777596402</v>
      </c>
      <c r="C844" s="32">
        <v>0</v>
      </c>
      <c r="D844" s="32">
        <v>0</v>
      </c>
    </row>
    <row r="845" spans="1:4">
      <c r="A845" s="32">
        <v>8.62245748582861</v>
      </c>
      <c r="B845" s="32">
        <v>3.0973025181141285</v>
      </c>
      <c r="C845" s="32">
        <v>0</v>
      </c>
      <c r="D845" s="32">
        <v>0</v>
      </c>
    </row>
    <row r="846" spans="1:4">
      <c r="A846" s="32">
        <v>8.6323774591530515</v>
      </c>
      <c r="B846" s="32">
        <v>3.098334434069812</v>
      </c>
      <c r="C846" s="32">
        <v>0</v>
      </c>
      <c r="D846" s="32">
        <v>0</v>
      </c>
    </row>
    <row r="847" spans="1:4">
      <c r="A847" s="32">
        <v>8.642297432477493</v>
      </c>
      <c r="B847" s="32">
        <v>3.0993635398886488</v>
      </c>
      <c r="C847" s="32">
        <v>0</v>
      </c>
      <c r="D847" s="32">
        <v>0</v>
      </c>
    </row>
    <row r="848" spans="1:4">
      <c r="A848" s="32">
        <v>8.6522174058019345</v>
      </c>
      <c r="B848" s="32">
        <v>3.1003898499958331</v>
      </c>
      <c r="C848" s="32">
        <v>0</v>
      </c>
      <c r="D848" s="32">
        <v>0</v>
      </c>
    </row>
    <row r="849" spans="1:4">
      <c r="A849" s="32">
        <v>8.662137379126376</v>
      </c>
      <c r="B849" s="32">
        <v>3.1014133788165608</v>
      </c>
      <c r="C849" s="32">
        <v>0</v>
      </c>
      <c r="D849" s="32">
        <v>0</v>
      </c>
    </row>
    <row r="850" spans="1:4">
      <c r="A850" s="32">
        <v>8.6720573524508175</v>
      </c>
      <c r="B850" s="32">
        <v>3.1024341407760265</v>
      </c>
      <c r="C850" s="32">
        <v>0</v>
      </c>
      <c r="D850" s="32">
        <v>0</v>
      </c>
    </row>
    <row r="851" spans="1:4">
      <c r="A851" s="32">
        <v>8.681977325775259</v>
      </c>
      <c r="B851" s="32">
        <v>3.1034521502994261</v>
      </c>
      <c r="C851" s="32">
        <v>0</v>
      </c>
      <c r="D851" s="32">
        <v>0</v>
      </c>
    </row>
    <row r="852" spans="1:4">
      <c r="A852" s="32">
        <v>8.6918972990997005</v>
      </c>
      <c r="B852" s="32">
        <v>3.1044674218119539</v>
      </c>
      <c r="C852" s="32">
        <v>0</v>
      </c>
      <c r="D852" s="32">
        <v>0</v>
      </c>
    </row>
    <row r="853" spans="1:4">
      <c r="A853" s="32">
        <v>8.701817272424142</v>
      </c>
      <c r="B853" s="32">
        <v>3.105479969738806</v>
      </c>
      <c r="C853" s="32">
        <v>0</v>
      </c>
      <c r="D853" s="32">
        <v>0</v>
      </c>
    </row>
    <row r="854" spans="1:4">
      <c r="A854" s="32">
        <v>8.7117372457485835</v>
      </c>
      <c r="B854" s="32">
        <v>3.1064898085051773</v>
      </c>
      <c r="C854" s="32">
        <v>0</v>
      </c>
      <c r="D854" s="32">
        <v>0</v>
      </c>
    </row>
    <row r="855" spans="1:4">
      <c r="A855" s="32">
        <v>8.721657219073025</v>
      </c>
      <c r="B855" s="32">
        <v>3.107496952536263</v>
      </c>
      <c r="C855" s="32">
        <v>0</v>
      </c>
      <c r="D855" s="32">
        <v>0</v>
      </c>
    </row>
    <row r="856" spans="1:4">
      <c r="A856" s="32">
        <v>8.7315771923974665</v>
      </c>
      <c r="B856" s="32">
        <v>3.1085014162572584</v>
      </c>
      <c r="C856" s="32">
        <v>0</v>
      </c>
      <c r="D856" s="32">
        <v>0</v>
      </c>
    </row>
    <row r="857" spans="1:4">
      <c r="A857" s="32">
        <v>8.741497165721908</v>
      </c>
      <c r="B857" s="32">
        <v>3.1095032140933583</v>
      </c>
      <c r="C857" s="32">
        <v>0</v>
      </c>
      <c r="D857" s="32">
        <v>0</v>
      </c>
    </row>
    <row r="858" spans="1:4">
      <c r="A858" s="32">
        <v>8.7514171390463495</v>
      </c>
      <c r="B858" s="32">
        <v>3.1105023604697584</v>
      </c>
      <c r="C858" s="32">
        <v>0</v>
      </c>
      <c r="D858" s="32">
        <v>0</v>
      </c>
    </row>
    <row r="859" spans="1:4">
      <c r="A859" s="32">
        <v>8.761337112370791</v>
      </c>
      <c r="B859" s="32">
        <v>3.1114988698116535</v>
      </c>
      <c r="C859" s="32">
        <v>0</v>
      </c>
      <c r="D859" s="32">
        <v>0</v>
      </c>
    </row>
    <row r="860" spans="1:4">
      <c r="A860" s="32">
        <v>8.7712570856952325</v>
      </c>
      <c r="B860" s="32">
        <v>3.1124927565442393</v>
      </c>
      <c r="C860" s="32">
        <v>0</v>
      </c>
      <c r="D860" s="32">
        <v>0</v>
      </c>
    </row>
    <row r="861" spans="1:4">
      <c r="A861" s="32">
        <v>8.781177059019674</v>
      </c>
      <c r="B861" s="32">
        <v>3.1134840350927107</v>
      </c>
      <c r="C861" s="32">
        <v>0</v>
      </c>
      <c r="D861" s="32">
        <v>0</v>
      </c>
    </row>
    <row r="862" spans="1:4">
      <c r="A862" s="32">
        <v>8.7910970323441155</v>
      </c>
      <c r="B862" s="32">
        <v>3.1144727198822628</v>
      </c>
      <c r="C862" s="32">
        <v>0</v>
      </c>
      <c r="D862" s="32">
        <v>0</v>
      </c>
    </row>
    <row r="863" spans="1:4">
      <c r="A863" s="32">
        <v>8.801017005668557</v>
      </c>
      <c r="B863" s="32">
        <v>3.1154588253380915</v>
      </c>
      <c r="C863" s="32">
        <v>0</v>
      </c>
      <c r="D863" s="32">
        <v>0</v>
      </c>
    </row>
    <row r="864" spans="1:4">
      <c r="A864" s="32">
        <v>8.8109369789929985</v>
      </c>
      <c r="B864" s="32">
        <v>3.116442365885391</v>
      </c>
      <c r="C864" s="32">
        <v>0</v>
      </c>
      <c r="D864" s="32">
        <v>0</v>
      </c>
    </row>
    <row r="865" spans="1:4">
      <c r="A865" s="32">
        <v>8.8208569523174383</v>
      </c>
      <c r="B865" s="32">
        <v>3.1174233559493567</v>
      </c>
      <c r="C865" s="32">
        <v>0</v>
      </c>
      <c r="D865" s="32">
        <v>0</v>
      </c>
    </row>
    <row r="866" spans="1:4">
      <c r="A866" s="32">
        <v>8.8307769256418798</v>
      </c>
      <c r="B866" s="32">
        <v>3.1184018099551847</v>
      </c>
      <c r="C866" s="32">
        <v>0</v>
      </c>
      <c r="D866" s="32">
        <v>0</v>
      </c>
    </row>
    <row r="867" spans="1:4">
      <c r="A867" s="32">
        <v>8.8406968989663213</v>
      </c>
      <c r="B867" s="32">
        <v>3.1193777423280697</v>
      </c>
      <c r="C867" s="32">
        <v>0</v>
      </c>
      <c r="D867" s="32">
        <v>0</v>
      </c>
    </row>
    <row r="868" spans="1:4">
      <c r="A868" s="32">
        <v>8.8506168722907628</v>
      </c>
      <c r="B868" s="32">
        <v>3.1203511674932063</v>
      </c>
      <c r="C868" s="32">
        <v>0</v>
      </c>
      <c r="D868" s="32">
        <v>0</v>
      </c>
    </row>
    <row r="869" spans="1:4">
      <c r="A869" s="32">
        <v>8.8605368456152043</v>
      </c>
      <c r="B869" s="32">
        <v>3.1213220998757909</v>
      </c>
      <c r="C869" s="32">
        <v>0</v>
      </c>
      <c r="D869" s="32">
        <v>0</v>
      </c>
    </row>
    <row r="870" spans="1:4">
      <c r="A870" s="32">
        <v>8.8704568189396458</v>
      </c>
      <c r="B870" s="32">
        <v>3.1222905539010175</v>
      </c>
      <c r="C870" s="32">
        <v>0</v>
      </c>
      <c r="D870" s="32">
        <v>0</v>
      </c>
    </row>
    <row r="871" spans="1:4">
      <c r="A871" s="32">
        <v>8.8803767922640873</v>
      </c>
      <c r="B871" s="32">
        <v>3.1232565439940823</v>
      </c>
      <c r="C871" s="32">
        <v>0</v>
      </c>
      <c r="D871" s="32">
        <v>0</v>
      </c>
    </row>
    <row r="872" spans="1:4">
      <c r="A872" s="32">
        <v>8.8902967655885288</v>
      </c>
      <c r="B872" s="32">
        <v>3.12422008458018</v>
      </c>
      <c r="C872" s="32">
        <v>0</v>
      </c>
      <c r="D872" s="32">
        <v>0</v>
      </c>
    </row>
    <row r="873" spans="1:4">
      <c r="A873" s="32">
        <v>8.9002167389129703</v>
      </c>
      <c r="B873" s="32">
        <v>3.1251811900845059</v>
      </c>
      <c r="C873" s="32">
        <v>0</v>
      </c>
      <c r="D873" s="32">
        <v>0</v>
      </c>
    </row>
    <row r="874" spans="1:4">
      <c r="A874" s="32">
        <v>8.9101367122374118</v>
      </c>
      <c r="B874" s="32">
        <v>3.1261398749322553</v>
      </c>
      <c r="C874" s="32">
        <v>0</v>
      </c>
      <c r="D874" s="32">
        <v>0</v>
      </c>
    </row>
    <row r="875" spans="1:4">
      <c r="A875" s="32">
        <v>8.9200566855618533</v>
      </c>
      <c r="B875" s="32">
        <v>3.127096153548623</v>
      </c>
      <c r="C875" s="32">
        <v>0</v>
      </c>
      <c r="D875" s="32">
        <v>0</v>
      </c>
    </row>
    <row r="876" spans="1:4">
      <c r="A876" s="32">
        <v>8.9299766588862948</v>
      </c>
      <c r="B876" s="32">
        <v>3.1280500403588052</v>
      </c>
      <c r="C876" s="32">
        <v>0</v>
      </c>
      <c r="D876" s="32">
        <v>0</v>
      </c>
    </row>
    <row r="877" spans="1:4">
      <c r="A877" s="32">
        <v>8.9398966322107363</v>
      </c>
      <c r="B877" s="32">
        <v>3.1290015497879957</v>
      </c>
      <c r="C877" s="32">
        <v>0</v>
      </c>
      <c r="D877" s="32">
        <v>0</v>
      </c>
    </row>
    <row r="878" spans="1:4">
      <c r="A878" s="32">
        <v>8.9498166055351778</v>
      </c>
      <c r="B878" s="32">
        <v>3.1299506962613912</v>
      </c>
      <c r="C878" s="32">
        <v>0</v>
      </c>
      <c r="D878" s="32">
        <v>0</v>
      </c>
    </row>
    <row r="879" spans="1:4">
      <c r="A879" s="32">
        <v>8.9597365788596193</v>
      </c>
      <c r="B879" s="32">
        <v>3.1308974942041856</v>
      </c>
      <c r="C879" s="32">
        <v>0</v>
      </c>
      <c r="D879" s="32">
        <v>0</v>
      </c>
    </row>
    <row r="880" spans="1:4">
      <c r="A880" s="32">
        <v>8.9696565521840608</v>
      </c>
      <c r="B880" s="32">
        <v>3.1318419580415751</v>
      </c>
      <c r="C880" s="32">
        <v>0</v>
      </c>
      <c r="D880" s="32">
        <v>0</v>
      </c>
    </row>
    <row r="881" spans="1:4">
      <c r="A881" s="32">
        <v>8.9795765255085023</v>
      </c>
      <c r="B881" s="32">
        <v>3.1327841021987544</v>
      </c>
      <c r="C881" s="32">
        <v>0</v>
      </c>
      <c r="D881" s="32">
        <v>0</v>
      </c>
    </row>
    <row r="882" spans="1:4">
      <c r="A882" s="32">
        <v>8.9894964988329438</v>
      </c>
      <c r="B882" s="32">
        <v>3.1337239411009188</v>
      </c>
      <c r="C882" s="32">
        <v>0</v>
      </c>
      <c r="D882" s="32">
        <v>0</v>
      </c>
    </row>
    <row r="883" spans="1:4">
      <c r="A883" s="32">
        <v>8.9994164721573853</v>
      </c>
      <c r="B883" s="32">
        <v>3.1346614891732636</v>
      </c>
      <c r="C883" s="32">
        <v>0</v>
      </c>
      <c r="D883" s="32">
        <v>0</v>
      </c>
    </row>
    <row r="884" spans="1:4">
      <c r="A884" s="32">
        <v>9.0093364454818268</v>
      </c>
      <c r="B884" s="32">
        <v>3.135596760840984</v>
      </c>
      <c r="C884" s="32">
        <v>0</v>
      </c>
      <c r="D884" s="32">
        <v>0</v>
      </c>
    </row>
    <row r="885" spans="1:4">
      <c r="A885" s="32">
        <v>9.0192564188062683</v>
      </c>
      <c r="B885" s="32">
        <v>3.136529770529275</v>
      </c>
      <c r="C885" s="32">
        <v>0</v>
      </c>
      <c r="D885" s="32">
        <v>0</v>
      </c>
    </row>
    <row r="886" spans="1:4">
      <c r="A886" s="32">
        <v>9.0291763921307098</v>
      </c>
      <c r="B886" s="32">
        <v>3.137460532663332</v>
      </c>
      <c r="C886" s="32">
        <v>0</v>
      </c>
      <c r="D886" s="32">
        <v>0</v>
      </c>
    </row>
    <row r="887" spans="1:4">
      <c r="A887" s="32">
        <v>9.0390963654551513</v>
      </c>
      <c r="B887" s="32">
        <v>3.1383890616683501</v>
      </c>
      <c r="C887" s="32">
        <v>0</v>
      </c>
      <c r="D887" s="32">
        <v>0</v>
      </c>
    </row>
    <row r="888" spans="1:4">
      <c r="A888" s="32">
        <v>9.0490163387795928</v>
      </c>
      <c r="B888" s="32">
        <v>3.1393153719695248</v>
      </c>
      <c r="C888" s="32">
        <v>0</v>
      </c>
      <c r="D888" s="32">
        <v>0</v>
      </c>
    </row>
    <row r="889" spans="1:4">
      <c r="A889" s="32">
        <v>9.0589363121040343</v>
      </c>
      <c r="B889" s="32">
        <v>3.1402394779920511</v>
      </c>
      <c r="C889" s="32">
        <v>0</v>
      </c>
      <c r="D889" s="32">
        <v>0</v>
      </c>
    </row>
    <row r="890" spans="1:4">
      <c r="A890" s="32">
        <v>9.0688562854284758</v>
      </c>
      <c r="B890" s="32">
        <v>3.1411613941611245</v>
      </c>
      <c r="C890" s="32">
        <v>0</v>
      </c>
      <c r="D890" s="32">
        <v>0</v>
      </c>
    </row>
    <row r="891" spans="1:4">
      <c r="A891" s="32">
        <v>9.0787762587529173</v>
      </c>
      <c r="B891" s="32">
        <v>3.1420811349019395</v>
      </c>
      <c r="C891" s="32">
        <v>0</v>
      </c>
      <c r="D891" s="32">
        <v>0</v>
      </c>
    </row>
    <row r="892" spans="1:4">
      <c r="A892" s="32">
        <v>9.0886962320773588</v>
      </c>
      <c r="B892" s="32">
        <v>3.1429987146396923</v>
      </c>
      <c r="C892" s="32">
        <v>0</v>
      </c>
      <c r="D892" s="32">
        <v>0</v>
      </c>
    </row>
    <row r="893" spans="1:4">
      <c r="A893" s="32">
        <v>9.0986162054018003</v>
      </c>
      <c r="B893" s="32">
        <v>3.1439141477995771</v>
      </c>
      <c r="C893" s="32">
        <v>0</v>
      </c>
      <c r="D893" s="32">
        <v>0</v>
      </c>
    </row>
    <row r="894" spans="1:4">
      <c r="A894" s="32">
        <v>9.1085361787262418</v>
      </c>
      <c r="B894" s="32">
        <v>3.1448274488067898</v>
      </c>
      <c r="C894" s="32">
        <v>0</v>
      </c>
      <c r="D894" s="32">
        <v>0</v>
      </c>
    </row>
    <row r="895" spans="1:4">
      <c r="A895" s="32">
        <v>9.1184561520506833</v>
      </c>
      <c r="B895" s="32">
        <v>3.145738632086525</v>
      </c>
      <c r="C895" s="32">
        <v>0</v>
      </c>
      <c r="D895" s="32">
        <v>0</v>
      </c>
    </row>
    <row r="896" spans="1:4">
      <c r="A896" s="32">
        <v>9.1283761253751248</v>
      </c>
      <c r="B896" s="32">
        <v>3.1466477120639786</v>
      </c>
      <c r="C896" s="32">
        <v>0</v>
      </c>
      <c r="D896" s="32">
        <v>0</v>
      </c>
    </row>
    <row r="897" spans="1:4">
      <c r="A897" s="32">
        <v>9.1382960986995663</v>
      </c>
      <c r="B897" s="32">
        <v>3.1475547031643458</v>
      </c>
      <c r="C897" s="32">
        <v>0</v>
      </c>
      <c r="D897" s="32">
        <v>0</v>
      </c>
    </row>
    <row r="898" spans="1:4">
      <c r="A898" s="32">
        <v>9.1482160720240078</v>
      </c>
      <c r="B898" s="32">
        <v>3.1484596198128214</v>
      </c>
      <c r="C898" s="32">
        <v>0</v>
      </c>
      <c r="D898" s="32">
        <v>0</v>
      </c>
    </row>
    <row r="899" spans="1:4">
      <c r="A899" s="32">
        <v>9.1581360453484493</v>
      </c>
      <c r="B899" s="32">
        <v>3.1493624764346007</v>
      </c>
      <c r="C899" s="32">
        <v>0</v>
      </c>
      <c r="D899" s="32">
        <v>0</v>
      </c>
    </row>
    <row r="900" spans="1:4">
      <c r="A900" s="32">
        <v>9.1680560186728908</v>
      </c>
      <c r="B900" s="32">
        <v>3.1502632874548788</v>
      </c>
      <c r="C900" s="32">
        <v>0</v>
      </c>
      <c r="D900" s="32">
        <v>0</v>
      </c>
    </row>
    <row r="901" spans="1:4">
      <c r="A901" s="32">
        <v>9.1779759919973323</v>
      </c>
      <c r="B901" s="32">
        <v>3.1511620672988512</v>
      </c>
      <c r="C901" s="32">
        <v>0</v>
      </c>
      <c r="D901" s="32">
        <v>0</v>
      </c>
    </row>
    <row r="902" spans="1:4">
      <c r="A902" s="32">
        <v>9.1878959653217738</v>
      </c>
      <c r="B902" s="32">
        <v>3.152058830391713</v>
      </c>
      <c r="C902" s="32">
        <v>0</v>
      </c>
      <c r="D902" s="32">
        <v>0</v>
      </c>
    </row>
    <row r="903" spans="1:4">
      <c r="A903" s="32">
        <v>9.1978159386462153</v>
      </c>
      <c r="B903" s="32">
        <v>3.1529535911586595</v>
      </c>
      <c r="C903" s="32">
        <v>0</v>
      </c>
      <c r="D903" s="32">
        <v>0</v>
      </c>
    </row>
    <row r="904" spans="1:4">
      <c r="A904" s="32">
        <v>9.2077359119706568</v>
      </c>
      <c r="B904" s="32">
        <v>3.1538463640248855</v>
      </c>
      <c r="C904" s="32">
        <v>0</v>
      </c>
      <c r="D904" s="32">
        <v>0</v>
      </c>
    </row>
    <row r="905" spans="1:4">
      <c r="A905" s="32">
        <v>9.2176558852950983</v>
      </c>
      <c r="B905" s="32">
        <v>3.1547371634155867</v>
      </c>
      <c r="C905" s="32">
        <v>0</v>
      </c>
      <c r="D905" s="32">
        <v>0</v>
      </c>
    </row>
    <row r="906" spans="1:4">
      <c r="A906" s="32">
        <v>9.2275758586195398</v>
      </c>
      <c r="B906" s="32">
        <v>3.1556260037559585</v>
      </c>
      <c r="C906" s="32">
        <v>0</v>
      </c>
      <c r="D906" s="32">
        <v>0</v>
      </c>
    </row>
    <row r="907" spans="1:4">
      <c r="A907" s="32">
        <v>9.2374958319439813</v>
      </c>
      <c r="B907" s="32">
        <v>3.1565128994711955</v>
      </c>
      <c r="C907" s="32">
        <v>0</v>
      </c>
      <c r="D907" s="32">
        <v>0</v>
      </c>
    </row>
    <row r="908" spans="1:4">
      <c r="A908" s="32">
        <v>9.2474158052684228</v>
      </c>
      <c r="B908" s="32">
        <v>3.1573978649864931</v>
      </c>
      <c r="C908" s="32">
        <v>0</v>
      </c>
      <c r="D908" s="32">
        <v>0</v>
      </c>
    </row>
    <row r="909" spans="1:4">
      <c r="A909" s="32">
        <v>9.2573357785928643</v>
      </c>
      <c r="B909" s="32">
        <v>3.1582809147270465</v>
      </c>
      <c r="C909" s="32">
        <v>0</v>
      </c>
      <c r="D909" s="32">
        <v>0</v>
      </c>
    </row>
    <row r="910" spans="1:4">
      <c r="A910" s="32">
        <v>9.2672557519173058</v>
      </c>
      <c r="B910" s="32">
        <v>3.159162063118051</v>
      </c>
      <c r="C910" s="32">
        <v>0</v>
      </c>
      <c r="D910" s="32">
        <v>0</v>
      </c>
    </row>
    <row r="911" spans="1:4">
      <c r="A911" s="32">
        <v>9.2771757252417473</v>
      </c>
      <c r="B911" s="32">
        <v>3.1600413245847019</v>
      </c>
      <c r="C911" s="32">
        <v>0</v>
      </c>
      <c r="D911" s="32">
        <v>0</v>
      </c>
    </row>
    <row r="912" spans="1:4">
      <c r="A912" s="32">
        <v>9.2870956985661888</v>
      </c>
      <c r="B912" s="32">
        <v>3.1609187135521943</v>
      </c>
      <c r="C912" s="32">
        <v>0</v>
      </c>
      <c r="D912" s="32">
        <v>0</v>
      </c>
    </row>
    <row r="913" spans="1:4">
      <c r="A913" s="32">
        <v>9.2970156718906303</v>
      </c>
      <c r="B913" s="32">
        <v>3.1617942444457237</v>
      </c>
      <c r="C913" s="32">
        <v>0</v>
      </c>
      <c r="D913" s="32">
        <v>0</v>
      </c>
    </row>
    <row r="914" spans="1:4">
      <c r="A914" s="32">
        <v>9.3069356452150718</v>
      </c>
      <c r="B914" s="32">
        <v>3.1626679316904847</v>
      </c>
      <c r="C914" s="32">
        <v>0</v>
      </c>
      <c r="D914" s="32">
        <v>0</v>
      </c>
    </row>
    <row r="915" spans="1:4">
      <c r="A915" s="32">
        <v>9.3168556185395133</v>
      </c>
      <c r="B915" s="32">
        <v>3.163539789711673</v>
      </c>
      <c r="C915" s="32">
        <v>0</v>
      </c>
      <c r="D915" s="32">
        <v>0</v>
      </c>
    </row>
    <row r="916" spans="1:4">
      <c r="A916" s="32">
        <v>9.3267755918639548</v>
      </c>
      <c r="B916" s="32">
        <v>3.1644098329344836</v>
      </c>
      <c r="C916" s="32">
        <v>0</v>
      </c>
      <c r="D916" s="32">
        <v>0</v>
      </c>
    </row>
    <row r="917" spans="1:4">
      <c r="A917" s="32">
        <v>9.3366955651883963</v>
      </c>
      <c r="B917" s="32">
        <v>3.1652780757841121</v>
      </c>
      <c r="C917" s="32">
        <v>0</v>
      </c>
      <c r="D917" s="32">
        <v>0</v>
      </c>
    </row>
    <row r="918" spans="1:4">
      <c r="A918" s="32">
        <v>9.3466155385128378</v>
      </c>
      <c r="B918" s="32">
        <v>3.1661445326857529</v>
      </c>
      <c r="C918" s="32">
        <v>0</v>
      </c>
      <c r="D918" s="32">
        <v>0</v>
      </c>
    </row>
    <row r="919" spans="1:4">
      <c r="A919" s="32">
        <v>9.3565355118372793</v>
      </c>
      <c r="B919" s="32">
        <v>3.1670092180646021</v>
      </c>
      <c r="C919" s="32">
        <v>0</v>
      </c>
      <c r="D919" s="32">
        <v>0</v>
      </c>
    </row>
    <row r="920" spans="1:4">
      <c r="A920" s="32">
        <v>9.3664554851617208</v>
      </c>
      <c r="B920" s="32">
        <v>3.1678721463458546</v>
      </c>
      <c r="C920" s="32">
        <v>0</v>
      </c>
      <c r="D920" s="32">
        <v>0</v>
      </c>
    </row>
    <row r="921" spans="1:4">
      <c r="A921" s="32">
        <v>9.3763754584861623</v>
      </c>
      <c r="B921" s="32">
        <v>3.1687333319547051</v>
      </c>
      <c r="C921" s="32">
        <v>0</v>
      </c>
      <c r="D921" s="32">
        <v>0</v>
      </c>
    </row>
    <row r="922" spans="1:4">
      <c r="A922" s="32">
        <v>9.3862954318106038</v>
      </c>
      <c r="B922" s="32">
        <v>3.1695927893163498</v>
      </c>
      <c r="C922" s="32">
        <v>0</v>
      </c>
      <c r="D922" s="32">
        <v>0</v>
      </c>
    </row>
    <row r="923" spans="1:4">
      <c r="A923" s="32">
        <v>9.3962154051350453</v>
      </c>
      <c r="B923" s="32">
        <v>3.1704505328559831</v>
      </c>
      <c r="C923" s="32">
        <v>0</v>
      </c>
      <c r="D923" s="32">
        <v>0</v>
      </c>
    </row>
    <row r="924" spans="1:4">
      <c r="A924" s="32">
        <v>9.4061353784594868</v>
      </c>
      <c r="B924" s="32">
        <v>3.1713065769988003</v>
      </c>
      <c r="C924" s="32">
        <v>0</v>
      </c>
      <c r="D924" s="32">
        <v>0</v>
      </c>
    </row>
    <row r="925" spans="1:4">
      <c r="A925" s="32">
        <v>9.4160553517839283</v>
      </c>
      <c r="B925" s="32">
        <v>3.1721609361699969</v>
      </c>
      <c r="C925" s="32">
        <v>0</v>
      </c>
      <c r="D925" s="32">
        <v>0</v>
      </c>
    </row>
    <row r="926" spans="1:4">
      <c r="A926" s="32">
        <v>9.4259753251083698</v>
      </c>
      <c r="B926" s="32">
        <v>3.173013624794768</v>
      </c>
      <c r="C926" s="32">
        <v>0</v>
      </c>
      <c r="D926" s="32">
        <v>0</v>
      </c>
    </row>
    <row r="927" spans="1:4">
      <c r="A927" s="32">
        <v>9.4358952984328113</v>
      </c>
      <c r="B927" s="32">
        <v>3.1738646572983091</v>
      </c>
      <c r="C927" s="32">
        <v>0</v>
      </c>
      <c r="D927" s="32">
        <v>0</v>
      </c>
    </row>
    <row r="928" spans="1:4">
      <c r="A928" s="32">
        <v>9.4458152717572528</v>
      </c>
      <c r="B928" s="32">
        <v>3.1747140481058147</v>
      </c>
      <c r="C928" s="32">
        <v>0</v>
      </c>
      <c r="D928" s="32">
        <v>0</v>
      </c>
    </row>
    <row r="929" spans="1:4">
      <c r="A929" s="32">
        <v>9.4557352450816943</v>
      </c>
      <c r="B929" s="32">
        <v>3.1755618116424809</v>
      </c>
      <c r="C929" s="32">
        <v>0</v>
      </c>
      <c r="D929" s="32">
        <v>0</v>
      </c>
    </row>
    <row r="930" spans="1:4">
      <c r="A930" s="32">
        <v>9.4656552184061358</v>
      </c>
      <c r="B930" s="32">
        <v>3.176407962333502</v>
      </c>
      <c r="C930" s="32">
        <v>0</v>
      </c>
      <c r="D930" s="32">
        <v>0</v>
      </c>
    </row>
    <row r="931" spans="1:4">
      <c r="A931" s="32">
        <v>9.4755751917305773</v>
      </c>
      <c r="B931" s="32">
        <v>3.1772525146040742</v>
      </c>
      <c r="C931" s="32">
        <v>0</v>
      </c>
      <c r="D931" s="32">
        <v>0</v>
      </c>
    </row>
    <row r="932" spans="1:4">
      <c r="A932" s="32">
        <v>9.4854951650550188</v>
      </c>
      <c r="B932" s="32">
        <v>3.1780954828793919</v>
      </c>
      <c r="C932" s="32">
        <v>0</v>
      </c>
      <c r="D932" s="32">
        <v>0</v>
      </c>
    </row>
    <row r="933" spans="1:4">
      <c r="A933" s="32">
        <v>9.4954151383794603</v>
      </c>
      <c r="B933" s="32">
        <v>3.1789368815846504</v>
      </c>
      <c r="C933" s="32">
        <v>0</v>
      </c>
      <c r="D933" s="32">
        <v>0</v>
      </c>
    </row>
    <row r="934" spans="1:4">
      <c r="A934" s="32">
        <v>9.5053351117039018</v>
      </c>
      <c r="B934" s="32">
        <v>3.1797767251450453</v>
      </c>
      <c r="C934" s="32">
        <v>0</v>
      </c>
      <c r="D934" s="32">
        <v>0</v>
      </c>
    </row>
    <row r="935" spans="1:4">
      <c r="A935" s="32">
        <v>9.5152550850283433</v>
      </c>
      <c r="B935" s="32">
        <v>3.1806150279857714</v>
      </c>
      <c r="C935" s="32">
        <v>0</v>
      </c>
      <c r="D935" s="32">
        <v>0</v>
      </c>
    </row>
    <row r="936" spans="1:4">
      <c r="A936" s="32">
        <v>9.5251750583527848</v>
      </c>
      <c r="B936" s="32">
        <v>3.1814518045320246</v>
      </c>
      <c r="C936" s="32">
        <v>0</v>
      </c>
      <c r="D936" s="32">
        <v>0</v>
      </c>
    </row>
    <row r="937" spans="1:4">
      <c r="A937" s="32">
        <v>9.5350950316772263</v>
      </c>
      <c r="B937" s="32">
        <v>3.1822870692089995</v>
      </c>
      <c r="C937" s="32">
        <v>0</v>
      </c>
      <c r="D937" s="32">
        <v>0</v>
      </c>
    </row>
    <row r="938" spans="1:4">
      <c r="A938" s="32">
        <v>9.5450150050016678</v>
      </c>
      <c r="B938" s="32">
        <v>3.183120836441891</v>
      </c>
      <c r="C938" s="32">
        <v>0</v>
      </c>
      <c r="D938" s="32">
        <v>0</v>
      </c>
    </row>
    <row r="939" spans="1:4">
      <c r="A939" s="32">
        <v>9.5549349783261093</v>
      </c>
      <c r="B939" s="32">
        <v>3.1839531206558953</v>
      </c>
      <c r="C939" s="32">
        <v>0</v>
      </c>
      <c r="D939" s="32">
        <v>0</v>
      </c>
    </row>
    <row r="940" spans="1:4">
      <c r="A940" s="32">
        <v>9.5648549516505508</v>
      </c>
      <c r="B940" s="32">
        <v>3.1847839362762072</v>
      </c>
      <c r="C940" s="32">
        <v>0</v>
      </c>
      <c r="D940" s="32">
        <v>0</v>
      </c>
    </row>
    <row r="941" spans="1:4">
      <c r="A941" s="32">
        <v>9.5747749249749923</v>
      </c>
      <c r="B941" s="32">
        <v>3.1856132977280214</v>
      </c>
      <c r="C941" s="32">
        <v>0</v>
      </c>
      <c r="D941" s="32">
        <v>0</v>
      </c>
    </row>
    <row r="942" spans="1:4">
      <c r="A942" s="32">
        <v>9.5846948982994338</v>
      </c>
      <c r="B942" s="32">
        <v>3.1864412194365337</v>
      </c>
      <c r="C942" s="32">
        <v>0</v>
      </c>
      <c r="D942" s="32">
        <v>0</v>
      </c>
    </row>
    <row r="943" spans="1:4">
      <c r="A943" s="32">
        <v>9.5946148716238753</v>
      </c>
      <c r="B943" s="32">
        <v>3.1872677158269389</v>
      </c>
      <c r="C943" s="32">
        <v>0</v>
      </c>
      <c r="D943" s="32">
        <v>0</v>
      </c>
    </row>
    <row r="944" spans="1:4">
      <c r="A944" s="32">
        <v>9.6045348449483168</v>
      </c>
      <c r="B944" s="32">
        <v>3.1880928013244327</v>
      </c>
      <c r="C944" s="32">
        <v>0</v>
      </c>
      <c r="D944" s="32">
        <v>0</v>
      </c>
    </row>
    <row r="945" spans="1:4">
      <c r="A945" s="32">
        <v>9.6144548182727583</v>
      </c>
      <c r="B945" s="32">
        <v>3.18891649035421</v>
      </c>
      <c r="C945" s="32">
        <v>0</v>
      </c>
      <c r="D945" s="32">
        <v>0</v>
      </c>
    </row>
    <row r="946" spans="1:4">
      <c r="A946" s="32">
        <v>9.6243747915971998</v>
      </c>
      <c r="B946" s="32">
        <v>3.1897387973414659</v>
      </c>
      <c r="C946" s="32">
        <v>0</v>
      </c>
      <c r="D946" s="32">
        <v>0</v>
      </c>
    </row>
    <row r="947" spans="1:4">
      <c r="A947" s="32">
        <v>9.6342947649216413</v>
      </c>
      <c r="B947" s="32">
        <v>3.1905597367113963</v>
      </c>
      <c r="C947" s="32">
        <v>0</v>
      </c>
      <c r="D947" s="32">
        <v>0</v>
      </c>
    </row>
    <row r="948" spans="1:4">
      <c r="A948" s="32">
        <v>9.6442147382460828</v>
      </c>
      <c r="B948" s="32">
        <v>3.1913793228891953</v>
      </c>
      <c r="C948" s="32">
        <v>0</v>
      </c>
      <c r="D948" s="32">
        <v>0</v>
      </c>
    </row>
    <row r="949" spans="1:4">
      <c r="A949" s="32">
        <v>9.6541347115705243</v>
      </c>
      <c r="B949" s="32">
        <v>3.1921975703000589</v>
      </c>
      <c r="C949" s="32">
        <v>0</v>
      </c>
      <c r="D949" s="32">
        <v>0</v>
      </c>
    </row>
    <row r="950" spans="1:4">
      <c r="A950" s="32">
        <v>9.6640546848949658</v>
      </c>
      <c r="B950" s="32">
        <v>3.1930144933691822</v>
      </c>
      <c r="C950" s="32">
        <v>0</v>
      </c>
      <c r="D950" s="32">
        <v>0</v>
      </c>
    </row>
    <row r="951" spans="1:4">
      <c r="A951" s="32">
        <v>9.6739746582194073</v>
      </c>
      <c r="B951" s="32">
        <v>3.19383010652176</v>
      </c>
      <c r="C951" s="32">
        <v>0</v>
      </c>
      <c r="D951" s="32">
        <v>0</v>
      </c>
    </row>
    <row r="952" spans="1:4">
      <c r="A952" s="32">
        <v>9.6838946315438488</v>
      </c>
      <c r="B952" s="32">
        <v>3.1946444241829881</v>
      </c>
      <c r="C952" s="32">
        <v>0</v>
      </c>
      <c r="D952" s="32">
        <v>0</v>
      </c>
    </row>
    <row r="953" spans="1:4">
      <c r="A953" s="32">
        <v>9.6938146048682903</v>
      </c>
      <c r="B953" s="32">
        <v>3.1954574607780617</v>
      </c>
      <c r="C953" s="32">
        <v>0</v>
      </c>
      <c r="D953" s="32">
        <v>0</v>
      </c>
    </row>
    <row r="954" spans="1:4">
      <c r="A954" s="32">
        <v>9.7037345781927318</v>
      </c>
      <c r="B954" s="32">
        <v>3.1962692307321756</v>
      </c>
      <c r="C954" s="32">
        <v>0</v>
      </c>
      <c r="D954" s="32">
        <v>0</v>
      </c>
    </row>
    <row r="955" spans="1:4">
      <c r="A955" s="32">
        <v>9.7136545515171733</v>
      </c>
      <c r="B955" s="32">
        <v>3.1970797484705251</v>
      </c>
      <c r="C955" s="32">
        <v>0</v>
      </c>
      <c r="D955" s="32">
        <v>0</v>
      </c>
    </row>
    <row r="956" spans="1:4">
      <c r="A956" s="32">
        <v>9.723574524841613</v>
      </c>
      <c r="B956" s="32">
        <v>3.1978890284183055</v>
      </c>
      <c r="C956" s="32">
        <v>0</v>
      </c>
      <c r="D956" s="32">
        <v>0</v>
      </c>
    </row>
    <row r="957" spans="1:4">
      <c r="A957" s="32">
        <v>9.7334944981660545</v>
      </c>
      <c r="B957" s="32">
        <v>3.1986970850007119</v>
      </c>
      <c r="C957" s="32">
        <v>0</v>
      </c>
      <c r="D957" s="32">
        <v>0</v>
      </c>
    </row>
    <row r="958" spans="1:4">
      <c r="A958" s="32">
        <v>9.743414471490496</v>
      </c>
      <c r="B958" s="32">
        <v>3.1995039326429398</v>
      </c>
      <c r="C958" s="32">
        <v>0</v>
      </c>
      <c r="D958" s="32">
        <v>0</v>
      </c>
    </row>
    <row r="959" spans="1:4">
      <c r="A959" s="32">
        <v>9.7533344448149375</v>
      </c>
      <c r="B959" s="32">
        <v>3.2003095857701842</v>
      </c>
      <c r="C959" s="32">
        <v>0</v>
      </c>
      <c r="D959" s="32">
        <v>0</v>
      </c>
    </row>
    <row r="960" spans="1:4">
      <c r="A960" s="32">
        <v>9.763254418139379</v>
      </c>
      <c r="B960" s="32">
        <v>3.2011140588076405</v>
      </c>
      <c r="C960" s="32">
        <v>0</v>
      </c>
      <c r="D960" s="32">
        <v>0</v>
      </c>
    </row>
    <row r="961" spans="1:4">
      <c r="A961" s="32">
        <v>9.7731743914638205</v>
      </c>
      <c r="B961" s="32">
        <v>3.2019173661805036</v>
      </c>
      <c r="C961" s="32">
        <v>0</v>
      </c>
      <c r="D961" s="32">
        <v>0</v>
      </c>
    </row>
    <row r="962" spans="1:4">
      <c r="A962" s="32">
        <v>9.783094364788262</v>
      </c>
      <c r="B962" s="32">
        <v>3.2027195223139691</v>
      </c>
      <c r="C962" s="32">
        <v>0</v>
      </c>
      <c r="D962" s="32">
        <v>0</v>
      </c>
    </row>
    <row r="963" spans="1:4">
      <c r="A963" s="32">
        <v>9.7930143381127035</v>
      </c>
      <c r="B963" s="32">
        <v>3.2035205416332317</v>
      </c>
      <c r="C963" s="32">
        <v>0</v>
      </c>
      <c r="D963" s="32">
        <v>0</v>
      </c>
    </row>
    <row r="964" spans="1:4">
      <c r="A964" s="32">
        <v>9.802934311437145</v>
      </c>
      <c r="B964" s="32">
        <v>3.2043204385634869</v>
      </c>
      <c r="C964" s="32">
        <v>0</v>
      </c>
      <c r="D964" s="32">
        <v>0</v>
      </c>
    </row>
    <row r="965" spans="1:4">
      <c r="A965" s="32">
        <v>9.8128542847615865</v>
      </c>
      <c r="B965" s="32">
        <v>3.2051192275299303</v>
      </c>
      <c r="C965" s="32">
        <v>0</v>
      </c>
      <c r="D965" s="32">
        <v>0</v>
      </c>
    </row>
    <row r="966" spans="1:4">
      <c r="A966" s="32">
        <v>9.822774258086028</v>
      </c>
      <c r="B966" s="32">
        <v>3.2059169229577562</v>
      </c>
      <c r="C966" s="32">
        <v>0</v>
      </c>
      <c r="D966" s="32">
        <v>0</v>
      </c>
    </row>
    <row r="967" spans="1:4">
      <c r="A967" s="32">
        <v>9.8326942314104695</v>
      </c>
      <c r="B967" s="32">
        <v>3.2067135392721604</v>
      </c>
      <c r="C967" s="32">
        <v>0</v>
      </c>
      <c r="D967" s="32">
        <v>0</v>
      </c>
    </row>
    <row r="968" spans="1:4">
      <c r="A968" s="32">
        <v>9.842614204734911</v>
      </c>
      <c r="B968" s="32">
        <v>3.2075090908983386</v>
      </c>
      <c r="C968" s="32">
        <v>0</v>
      </c>
      <c r="D968" s="32">
        <v>0</v>
      </c>
    </row>
    <row r="969" spans="1:4">
      <c r="A969" s="32">
        <v>9.8525341780593525</v>
      </c>
      <c r="B969" s="32">
        <v>3.2083035922614851</v>
      </c>
      <c r="C969" s="32">
        <v>0</v>
      </c>
      <c r="D969" s="32">
        <v>0</v>
      </c>
    </row>
    <row r="970" spans="1:4">
      <c r="A970" s="32">
        <v>9.862454151383794</v>
      </c>
      <c r="B970" s="32">
        <v>3.2090970577867952</v>
      </c>
      <c r="C970" s="32">
        <v>0</v>
      </c>
      <c r="D970" s="32">
        <v>0</v>
      </c>
    </row>
    <row r="971" spans="1:4">
      <c r="A971" s="32">
        <v>9.8723741247082355</v>
      </c>
      <c r="B971" s="32">
        <v>3.2098895018994646</v>
      </c>
      <c r="C971" s="32">
        <v>0</v>
      </c>
      <c r="D971" s="32">
        <v>0</v>
      </c>
    </row>
    <row r="972" spans="1:4">
      <c r="A972" s="32">
        <v>9.882294098032677</v>
      </c>
      <c r="B972" s="32">
        <v>3.2106809390246887</v>
      </c>
      <c r="C972" s="32">
        <v>0</v>
      </c>
      <c r="D972" s="32">
        <v>0</v>
      </c>
    </row>
    <row r="973" spans="1:4">
      <c r="A973" s="32">
        <v>9.8922140713571185</v>
      </c>
      <c r="B973" s="32">
        <v>3.211471383587662</v>
      </c>
      <c r="C973" s="32">
        <v>0</v>
      </c>
      <c r="D973" s="32">
        <v>0</v>
      </c>
    </row>
    <row r="974" spans="1:4">
      <c r="A974" s="32">
        <v>9.90213404468156</v>
      </c>
      <c r="B974" s="32">
        <v>3.2122608500135801</v>
      </c>
      <c r="C974" s="32">
        <v>0</v>
      </c>
      <c r="D974" s="32">
        <v>0</v>
      </c>
    </row>
    <row r="975" spans="1:4">
      <c r="A975" s="32">
        <v>9.9120540180060015</v>
      </c>
      <c r="B975" s="32">
        <v>3.213049352727638</v>
      </c>
      <c r="C975" s="32">
        <v>0</v>
      </c>
      <c r="D975" s="32">
        <v>0</v>
      </c>
    </row>
    <row r="976" spans="1:4">
      <c r="A976" s="32">
        <v>9.921973991330443</v>
      </c>
      <c r="B976" s="32">
        <v>3.2138369061550311</v>
      </c>
      <c r="C976" s="32">
        <v>0</v>
      </c>
      <c r="D976" s="32">
        <v>0</v>
      </c>
    </row>
    <row r="977" spans="1:4">
      <c r="A977" s="32">
        <v>9.9318939646548845</v>
      </c>
      <c r="B977" s="32">
        <v>3.2146235247209547</v>
      </c>
      <c r="C977" s="32">
        <v>0</v>
      </c>
      <c r="D977" s="32">
        <v>0</v>
      </c>
    </row>
    <row r="978" spans="1:4">
      <c r="A978" s="32">
        <v>9.941813937979326</v>
      </c>
      <c r="B978" s="32">
        <v>3.2154092228506039</v>
      </c>
      <c r="C978" s="32">
        <v>0</v>
      </c>
      <c r="D978" s="32">
        <v>0</v>
      </c>
    </row>
    <row r="979" spans="1:4">
      <c r="A979" s="32">
        <v>9.9517339113037675</v>
      </c>
      <c r="B979" s="32">
        <v>3.2161940149691737</v>
      </c>
      <c r="C979" s="32">
        <v>0</v>
      </c>
      <c r="D979" s="32">
        <v>0</v>
      </c>
    </row>
    <row r="980" spans="1:4">
      <c r="A980" s="32">
        <v>9.961653884628209</v>
      </c>
      <c r="B980" s="32">
        <v>3.2169779155018596</v>
      </c>
      <c r="C980" s="32">
        <v>0</v>
      </c>
      <c r="D980" s="32">
        <v>0</v>
      </c>
    </row>
    <row r="981" spans="1:4">
      <c r="A981" s="32">
        <v>9.9715738579526505</v>
      </c>
      <c r="B981" s="32">
        <v>3.2177609388738571</v>
      </c>
      <c r="C981" s="32">
        <v>0</v>
      </c>
      <c r="D981" s="32">
        <v>0</v>
      </c>
    </row>
    <row r="982" spans="1:4">
      <c r="A982" s="32">
        <v>9.981493831277092</v>
      </c>
      <c r="B982" s="32">
        <v>3.2185430995103603</v>
      </c>
      <c r="C982" s="32">
        <v>0</v>
      </c>
      <c r="D982" s="32">
        <v>0</v>
      </c>
    </row>
    <row r="983" spans="1:4">
      <c r="A983" s="32">
        <v>9.9914138046015335</v>
      </c>
      <c r="B983" s="32">
        <v>3.2193244118365656</v>
      </c>
      <c r="C983" s="32">
        <v>0</v>
      </c>
      <c r="D983" s="32">
        <v>0</v>
      </c>
    </row>
    <row r="984" spans="1:4">
      <c r="A984" s="32">
        <v>10.001333777925975</v>
      </c>
      <c r="B984" s="32">
        <v>3.2201048902719891</v>
      </c>
      <c r="C984" s="32">
        <v>0</v>
      </c>
      <c r="D984" s="32">
        <v>0</v>
      </c>
    </row>
    <row r="985" spans="1:4">
      <c r="A985" s="32">
        <v>10.011253751250416</v>
      </c>
      <c r="B985" s="32">
        <v>3.220884545847809</v>
      </c>
      <c r="C985" s="32">
        <v>0</v>
      </c>
      <c r="D985" s="32">
        <v>0</v>
      </c>
    </row>
    <row r="986" spans="1:4">
      <c r="A986" s="32">
        <v>10.021173724574858</v>
      </c>
      <c r="B986" s="32">
        <v>3.2216633804863899</v>
      </c>
      <c r="C986" s="32">
        <v>0</v>
      </c>
      <c r="D986" s="32">
        <v>0</v>
      </c>
    </row>
    <row r="987" spans="1:4">
      <c r="A987" s="32">
        <v>10.031093697899299</v>
      </c>
      <c r="B987" s="32">
        <v>3.2224413945951453</v>
      </c>
      <c r="C987" s="32">
        <v>0</v>
      </c>
      <c r="D987" s="32">
        <v>0</v>
      </c>
    </row>
    <row r="988" spans="1:4">
      <c r="A988" s="32">
        <v>10.041013671223741</v>
      </c>
      <c r="B988" s="32">
        <v>3.2232185885814881</v>
      </c>
      <c r="C988" s="32">
        <v>0</v>
      </c>
      <c r="D988" s="32">
        <v>0</v>
      </c>
    </row>
    <row r="989" spans="1:4">
      <c r="A989" s="32">
        <v>10.050933644548182</v>
      </c>
      <c r="B989" s="32">
        <v>3.223994962852831</v>
      </c>
      <c r="C989" s="32">
        <v>0</v>
      </c>
      <c r="D989" s="32">
        <v>0</v>
      </c>
    </row>
    <row r="990" spans="1:4">
      <c r="A990" s="32">
        <v>10.060853617872624</v>
      </c>
      <c r="B990" s="32">
        <v>3.2247705178165873</v>
      </c>
      <c r="C990" s="32">
        <v>0</v>
      </c>
      <c r="D990" s="32">
        <v>0</v>
      </c>
    </row>
    <row r="991" spans="1:4">
      <c r="A991" s="32">
        <v>10.070773591197065</v>
      </c>
      <c r="B991" s="32">
        <v>3.2255452538801701</v>
      </c>
      <c r="C991" s="32">
        <v>0</v>
      </c>
      <c r="D991" s="32">
        <v>0</v>
      </c>
    </row>
    <row r="992" spans="1:4">
      <c r="A992" s="32">
        <v>10.080693564521507</v>
      </c>
      <c r="B992" s="32">
        <v>3.2263191714509922</v>
      </c>
      <c r="C992" s="32">
        <v>0</v>
      </c>
      <c r="D992" s="32">
        <v>0</v>
      </c>
    </row>
    <row r="993" spans="1:4">
      <c r="A993" s="32">
        <v>10.090613537845948</v>
      </c>
      <c r="B993" s="32">
        <v>3.2270922709364669</v>
      </c>
      <c r="C993" s="32">
        <v>0</v>
      </c>
      <c r="D993" s="32">
        <v>0</v>
      </c>
    </row>
    <row r="994" spans="1:4">
      <c r="A994" s="32">
        <v>10.10053351117039</v>
      </c>
      <c r="B994" s="32">
        <v>3.2278645527440069</v>
      </c>
      <c r="C994" s="32">
        <v>0</v>
      </c>
      <c r="D994" s="32">
        <v>0</v>
      </c>
    </row>
    <row r="995" spans="1:4">
      <c r="A995" s="32">
        <v>10.110453484494831</v>
      </c>
      <c r="B995" s="32">
        <v>3.2286360172810253</v>
      </c>
      <c r="C995" s="32">
        <v>0</v>
      </c>
      <c r="D995" s="32">
        <v>0</v>
      </c>
    </row>
    <row r="996" spans="1:4">
      <c r="A996" s="32">
        <v>10.120373457819273</v>
      </c>
      <c r="B996" s="32">
        <v>3.2294066649549356</v>
      </c>
      <c r="C996" s="32">
        <v>0</v>
      </c>
      <c r="D996" s="32">
        <v>0</v>
      </c>
    </row>
    <row r="997" spans="1:4">
      <c r="A997" s="32">
        <v>10.130293431143714</v>
      </c>
      <c r="B997" s="32">
        <v>3.2301764961731498</v>
      </c>
      <c r="C997" s="32">
        <v>0</v>
      </c>
      <c r="D997" s="32">
        <v>0</v>
      </c>
    </row>
    <row r="998" spans="1:4">
      <c r="A998" s="32">
        <v>10.140213404468156</v>
      </c>
      <c r="B998" s="32">
        <v>3.2309455113430818</v>
      </c>
      <c r="C998" s="32">
        <v>0</v>
      </c>
      <c r="D998" s="32">
        <v>0</v>
      </c>
    </row>
    <row r="999" spans="1:4">
      <c r="A999" s="32">
        <v>10.150133377792597</v>
      </c>
      <c r="B999" s="32">
        <v>3.2317137108721448</v>
      </c>
      <c r="C999" s="32">
        <v>0</v>
      </c>
      <c r="D999" s="32">
        <v>0</v>
      </c>
    </row>
    <row r="1000" spans="1:4">
      <c r="A1000" s="32">
        <v>10.160053351117039</v>
      </c>
      <c r="B1000" s="32">
        <v>3.232481095167751</v>
      </c>
      <c r="C1000" s="32">
        <v>0</v>
      </c>
      <c r="D1000" s="32">
        <v>0</v>
      </c>
    </row>
    <row r="1001" spans="1:4">
      <c r="A1001" s="32">
        <v>10.169973324441481</v>
      </c>
      <c r="B1001" s="32">
        <v>3.2332476646373136</v>
      </c>
      <c r="C1001" s="32">
        <v>0</v>
      </c>
      <c r="D1001" s="32">
        <v>0</v>
      </c>
    </row>
    <row r="1002" spans="1:4">
      <c r="A1002" s="32">
        <v>10.179893297765922</v>
      </c>
      <c r="B1002" s="32">
        <v>3.234013419688246</v>
      </c>
      <c r="C1002" s="32">
        <v>0</v>
      </c>
      <c r="D1002" s="32">
        <v>0</v>
      </c>
    </row>
    <row r="1003" spans="1:4">
      <c r="A1003" s="32">
        <v>10.189813271090364</v>
      </c>
      <c r="B1003" s="32">
        <v>3.2347783607279612</v>
      </c>
      <c r="C1003" s="32">
        <v>0</v>
      </c>
      <c r="D1003" s="32">
        <v>0</v>
      </c>
    </row>
    <row r="1004" spans="1:4">
      <c r="A1004" s="32">
        <v>10.199733244414805</v>
      </c>
      <c r="B1004" s="32">
        <v>3.2355424881638717</v>
      </c>
      <c r="C1004" s="32">
        <v>0</v>
      </c>
      <c r="D1004" s="32">
        <v>0</v>
      </c>
    </row>
    <row r="1005" spans="1:4">
      <c r="A1005" s="32">
        <v>10.209653217739247</v>
      </c>
      <c r="B1005" s="32">
        <v>3.2363058024033911</v>
      </c>
      <c r="C1005" s="32">
        <v>0</v>
      </c>
      <c r="D1005" s="32">
        <v>0</v>
      </c>
    </row>
    <row r="1006" spans="1:4">
      <c r="A1006" s="32">
        <v>10.219573191063688</v>
      </c>
      <c r="B1006" s="32">
        <v>3.2370683038539325</v>
      </c>
      <c r="C1006" s="32">
        <v>0</v>
      </c>
      <c r="D1006" s="32">
        <v>0</v>
      </c>
    </row>
    <row r="1007" spans="1:4">
      <c r="A1007" s="32">
        <v>10.22949316438813</v>
      </c>
      <c r="B1007" s="32">
        <v>3.2378299929229084</v>
      </c>
      <c r="C1007" s="32">
        <v>0</v>
      </c>
      <c r="D1007" s="32">
        <v>0</v>
      </c>
    </row>
    <row r="1008" spans="1:4">
      <c r="A1008" s="32">
        <v>10.239413137712571</v>
      </c>
      <c r="B1008" s="32">
        <v>3.2385908700177319</v>
      </c>
      <c r="C1008" s="32">
        <v>0</v>
      </c>
      <c r="D1008" s="32">
        <v>0</v>
      </c>
    </row>
    <row r="1009" spans="1:4">
      <c r="A1009" s="32">
        <v>10.249333111037013</v>
      </c>
      <c r="B1009" s="32">
        <v>3.2393509355458163</v>
      </c>
      <c r="C1009" s="32">
        <v>0</v>
      </c>
      <c r="D1009" s="32">
        <v>0</v>
      </c>
    </row>
    <row r="1010" spans="1:4">
      <c r="A1010" s="32">
        <v>10.259253084361454</v>
      </c>
      <c r="B1010" s="32">
        <v>3.2401101899145743</v>
      </c>
      <c r="C1010" s="32">
        <v>0</v>
      </c>
      <c r="D1010" s="32">
        <v>0</v>
      </c>
    </row>
    <row r="1011" spans="1:4">
      <c r="A1011" s="32">
        <v>10.269173057685896</v>
      </c>
      <c r="B1011" s="32">
        <v>3.2408686335314192</v>
      </c>
      <c r="C1011" s="32">
        <v>0</v>
      </c>
      <c r="D1011" s="32">
        <v>0</v>
      </c>
    </row>
    <row r="1012" spans="1:4">
      <c r="A1012" s="32">
        <v>10.279093031010337</v>
      </c>
      <c r="B1012" s="32">
        <v>3.2416262668037641</v>
      </c>
      <c r="C1012" s="32">
        <v>0</v>
      </c>
      <c r="D1012" s="32">
        <v>0</v>
      </c>
    </row>
    <row r="1013" spans="1:4">
      <c r="A1013" s="32">
        <v>10.289013004334779</v>
      </c>
      <c r="B1013" s="32">
        <v>3.2423830901390218</v>
      </c>
      <c r="C1013" s="32">
        <v>0</v>
      </c>
      <c r="D1013" s="32">
        <v>0</v>
      </c>
    </row>
    <row r="1014" spans="1:4">
      <c r="A1014" s="32">
        <v>10.29893297765922</v>
      </c>
      <c r="B1014" s="32">
        <v>3.2431391039446056</v>
      </c>
      <c r="C1014" s="32">
        <v>0</v>
      </c>
      <c r="D1014" s="32">
        <v>0</v>
      </c>
    </row>
    <row r="1015" spans="1:4">
      <c r="A1015" s="32">
        <v>10.308852950983662</v>
      </c>
      <c r="B1015" s="32">
        <v>3.2438943086279277</v>
      </c>
      <c r="C1015" s="32">
        <v>0</v>
      </c>
      <c r="D1015" s="32">
        <v>0</v>
      </c>
    </row>
    <row r="1016" spans="1:4">
      <c r="A1016" s="32">
        <v>10.318772924308103</v>
      </c>
      <c r="B1016" s="32">
        <v>3.2446487045964023</v>
      </c>
      <c r="C1016" s="32">
        <v>0</v>
      </c>
      <c r="D1016" s="32">
        <v>0</v>
      </c>
    </row>
    <row r="1017" spans="1:4">
      <c r="A1017" s="32">
        <v>10.328692897632545</v>
      </c>
      <c r="B1017" s="32">
        <v>3.2454022922574417</v>
      </c>
      <c r="C1017" s="32">
        <v>0</v>
      </c>
      <c r="D1017" s="32">
        <v>0</v>
      </c>
    </row>
    <row r="1018" spans="1:4">
      <c r="A1018" s="32">
        <v>10.338612870956986</v>
      </c>
      <c r="B1018" s="32">
        <v>3.2461550720184591</v>
      </c>
      <c r="C1018" s="32">
        <v>0</v>
      </c>
      <c r="D1018" s="32">
        <v>0</v>
      </c>
    </row>
    <row r="1019" spans="1:4">
      <c r="A1019" s="32">
        <v>10.348532844281428</v>
      </c>
      <c r="B1019" s="32">
        <v>3.2469070442868673</v>
      </c>
      <c r="C1019" s="32">
        <v>0</v>
      </c>
      <c r="D1019" s="32">
        <v>0</v>
      </c>
    </row>
    <row r="1020" spans="1:4">
      <c r="A1020" s="32">
        <v>10.358452817605869</v>
      </c>
      <c r="B1020" s="32">
        <v>3.2476582094700794</v>
      </c>
      <c r="C1020" s="32">
        <v>0</v>
      </c>
      <c r="D1020" s="32">
        <v>0</v>
      </c>
    </row>
    <row r="1021" spans="1:4">
      <c r="A1021" s="32">
        <v>10.368372790930311</v>
      </c>
      <c r="B1021" s="32">
        <v>3.2484085679755088</v>
      </c>
      <c r="C1021" s="32">
        <v>0</v>
      </c>
      <c r="D1021" s="32">
        <v>0</v>
      </c>
    </row>
    <row r="1022" spans="1:4">
      <c r="A1022" s="32">
        <v>10.378292764254752</v>
      </c>
      <c r="B1022" s="32">
        <v>3.2491581202105686</v>
      </c>
      <c r="C1022" s="32">
        <v>0</v>
      </c>
      <c r="D1022" s="32">
        <v>0</v>
      </c>
    </row>
    <row r="1023" spans="1:4">
      <c r="A1023" s="32">
        <v>10.388212737579194</v>
      </c>
      <c r="B1023" s="32">
        <v>3.2499068665826707</v>
      </c>
      <c r="C1023" s="32">
        <v>0</v>
      </c>
      <c r="D1023" s="32">
        <v>0</v>
      </c>
    </row>
    <row r="1024" spans="1:4">
      <c r="A1024" s="32">
        <v>10.398132710903635</v>
      </c>
      <c r="B1024" s="32">
        <v>3.2506548074992296</v>
      </c>
      <c r="C1024" s="32">
        <v>0</v>
      </c>
      <c r="D1024" s="32">
        <v>0</v>
      </c>
    </row>
    <row r="1025" spans="1:4">
      <c r="A1025" s="32">
        <v>10.408052684228077</v>
      </c>
      <c r="B1025" s="32">
        <v>3.2514019433676573</v>
      </c>
      <c r="C1025" s="32">
        <v>0</v>
      </c>
      <c r="D1025" s="32">
        <v>0</v>
      </c>
    </row>
    <row r="1026" spans="1:4">
      <c r="A1026" s="32">
        <v>10.417972657552518</v>
      </c>
      <c r="B1026" s="32">
        <v>3.2521482745953669</v>
      </c>
      <c r="C1026" s="32">
        <v>0</v>
      </c>
      <c r="D1026" s="32">
        <v>0</v>
      </c>
    </row>
    <row r="1027" spans="1:4">
      <c r="A1027" s="32">
        <v>10.42789263087696</v>
      </c>
      <c r="B1027" s="32">
        <v>3.2528938015897721</v>
      </c>
      <c r="C1027" s="32">
        <v>0</v>
      </c>
      <c r="D1027" s="32">
        <v>0</v>
      </c>
    </row>
    <row r="1028" spans="1:4">
      <c r="A1028" s="32">
        <v>10.437812604201401</v>
      </c>
      <c r="B1028" s="32">
        <v>3.2536385247582853</v>
      </c>
      <c r="C1028" s="32">
        <v>0</v>
      </c>
      <c r="D1028" s="32">
        <v>0</v>
      </c>
    </row>
    <row r="1029" spans="1:4">
      <c r="A1029" s="32">
        <v>10.447732577525843</v>
      </c>
      <c r="B1029" s="32">
        <v>3.2543824445083196</v>
      </c>
      <c r="C1029" s="32">
        <v>0</v>
      </c>
      <c r="D1029" s="32">
        <v>0</v>
      </c>
    </row>
    <row r="1030" spans="1:4">
      <c r="A1030" s="32">
        <v>10.457652550850284</v>
      </c>
      <c r="B1030" s="32">
        <v>3.2551255612472882</v>
      </c>
      <c r="C1030" s="32">
        <v>0</v>
      </c>
      <c r="D1030" s="32">
        <v>0</v>
      </c>
    </row>
    <row r="1031" spans="1:4">
      <c r="A1031" s="32">
        <v>10.467572524174726</v>
      </c>
      <c r="B1031" s="32">
        <v>3.2558678753826045</v>
      </c>
      <c r="C1031" s="32">
        <v>0</v>
      </c>
      <c r="D1031" s="32">
        <v>0</v>
      </c>
    </row>
    <row r="1032" spans="1:4">
      <c r="A1032" s="32">
        <v>10.477492497499167</v>
      </c>
      <c r="B1032" s="32">
        <v>3.2566093873216806</v>
      </c>
      <c r="C1032" s="32">
        <v>0</v>
      </c>
      <c r="D1032" s="32">
        <v>0</v>
      </c>
    </row>
    <row r="1033" spans="1:4">
      <c r="A1033" s="32">
        <v>10.487412470823609</v>
      </c>
      <c r="B1033" s="32">
        <v>3.2573500974719298</v>
      </c>
      <c r="C1033" s="32">
        <v>0</v>
      </c>
      <c r="D1033" s="32">
        <v>0</v>
      </c>
    </row>
    <row r="1034" spans="1:4">
      <c r="A1034" s="32">
        <v>10.49733244414805</v>
      </c>
      <c r="B1034" s="32">
        <v>3.2580900062407658</v>
      </c>
      <c r="C1034" s="32">
        <v>0</v>
      </c>
      <c r="D1034" s="32">
        <v>0</v>
      </c>
    </row>
    <row r="1035" spans="1:4">
      <c r="A1035" s="32">
        <v>10.507252417472492</v>
      </c>
      <c r="B1035" s="32">
        <v>3.2588291140356009</v>
      </c>
      <c r="C1035" s="32">
        <v>0</v>
      </c>
      <c r="D1035" s="32">
        <v>0</v>
      </c>
    </row>
    <row r="1036" spans="1:4">
      <c r="A1036" s="32">
        <v>10.517172390796933</v>
      </c>
      <c r="B1036" s="32">
        <v>3.2595674212638484</v>
      </c>
      <c r="C1036" s="32">
        <v>0</v>
      </c>
      <c r="D1036" s="32">
        <v>0</v>
      </c>
    </row>
    <row r="1037" spans="1:4">
      <c r="A1037" s="32">
        <v>10.527092364121375</v>
      </c>
      <c r="B1037" s="32">
        <v>3.2603049283329213</v>
      </c>
      <c r="C1037" s="32">
        <v>0</v>
      </c>
      <c r="D1037" s="32">
        <v>0</v>
      </c>
    </row>
    <row r="1038" spans="1:4">
      <c r="A1038" s="32">
        <v>10.537012337445816</v>
      </c>
      <c r="B1038" s="32">
        <v>3.2610416356502325</v>
      </c>
      <c r="C1038" s="32">
        <v>0</v>
      </c>
      <c r="D1038" s="32">
        <v>0</v>
      </c>
    </row>
    <row r="1039" spans="1:4">
      <c r="A1039" s="32">
        <v>10.546932310770258</v>
      </c>
      <c r="B1039" s="32">
        <v>3.2617775436231953</v>
      </c>
      <c r="C1039" s="32">
        <v>0</v>
      </c>
      <c r="D1039" s="32">
        <v>0</v>
      </c>
    </row>
    <row r="1040" spans="1:4">
      <c r="A1040" s="32">
        <v>10.556852284094699</v>
      </c>
      <c r="B1040" s="32">
        <v>3.2625126526592223</v>
      </c>
      <c r="C1040" s="32">
        <v>0</v>
      </c>
      <c r="D1040" s="32">
        <v>0</v>
      </c>
    </row>
    <row r="1041" spans="1:4">
      <c r="A1041" s="32">
        <v>10.566772257419141</v>
      </c>
      <c r="B1041" s="32">
        <v>3.2632469631657268</v>
      </c>
      <c r="C1041" s="32">
        <v>0</v>
      </c>
      <c r="D1041" s="32">
        <v>0</v>
      </c>
    </row>
    <row r="1042" spans="1:4">
      <c r="A1042" s="32">
        <v>10.576692230743582</v>
      </c>
      <c r="B1042" s="32">
        <v>3.2639804755501221</v>
      </c>
      <c r="C1042" s="32">
        <v>0</v>
      </c>
      <c r="D1042" s="32">
        <v>0</v>
      </c>
    </row>
    <row r="1043" spans="1:4">
      <c r="A1043" s="32">
        <v>10.586612204068024</v>
      </c>
      <c r="B1043" s="32">
        <v>3.2647131902198208</v>
      </c>
      <c r="C1043" s="32">
        <v>0</v>
      </c>
      <c r="D1043" s="32">
        <v>0</v>
      </c>
    </row>
    <row r="1044" spans="1:4">
      <c r="A1044" s="32">
        <v>10.596532177392465</v>
      </c>
      <c r="B1044" s="32">
        <v>3.2654451075822357</v>
      </c>
      <c r="C1044" s="32">
        <v>0</v>
      </c>
      <c r="D1044" s="32">
        <v>0</v>
      </c>
    </row>
    <row r="1045" spans="1:4">
      <c r="A1045" s="32">
        <v>10.606452150716907</v>
      </c>
      <c r="B1045" s="32">
        <v>3.2661762280447806</v>
      </c>
      <c r="C1045" s="32">
        <v>0</v>
      </c>
      <c r="D1045" s="32">
        <v>0</v>
      </c>
    </row>
    <row r="1046" spans="1:4">
      <c r="A1046" s="32">
        <v>10.616372124041348</v>
      </c>
      <c r="B1046" s="32">
        <v>3.2669065520148677</v>
      </c>
      <c r="C1046" s="32">
        <v>0</v>
      </c>
      <c r="D1046" s="32">
        <v>0</v>
      </c>
    </row>
    <row r="1047" spans="1:4">
      <c r="A1047" s="32">
        <v>10.626292097365788</v>
      </c>
      <c r="B1047" s="32">
        <v>3.2676360798999107</v>
      </c>
      <c r="C1047" s="32">
        <v>0</v>
      </c>
      <c r="D1047" s="32">
        <v>0</v>
      </c>
    </row>
    <row r="1048" spans="1:4">
      <c r="A1048" s="32">
        <v>10.636212070690229</v>
      </c>
      <c r="B1048" s="32">
        <v>3.2683648121073219</v>
      </c>
      <c r="C1048" s="32">
        <v>0</v>
      </c>
      <c r="D1048" s="32">
        <v>0</v>
      </c>
    </row>
    <row r="1049" spans="1:4">
      <c r="A1049" s="32">
        <v>10.646132044014671</v>
      </c>
      <c r="B1049" s="32">
        <v>3.269092749044515</v>
      </c>
      <c r="C1049" s="32">
        <v>0</v>
      </c>
      <c r="D1049" s="32">
        <v>0</v>
      </c>
    </row>
    <row r="1050" spans="1:4">
      <c r="A1050" s="32">
        <v>10.656052017339112</v>
      </c>
      <c r="B1050" s="32">
        <v>3.2698198911189027</v>
      </c>
      <c r="C1050" s="32">
        <v>0</v>
      </c>
      <c r="D1050" s="32">
        <v>0</v>
      </c>
    </row>
    <row r="1051" spans="1:4">
      <c r="A1051" s="32">
        <v>10.665971990663554</v>
      </c>
      <c r="B1051" s="32">
        <v>3.2705462387378983</v>
      </c>
      <c r="C1051" s="32">
        <v>0</v>
      </c>
      <c r="D1051" s="32">
        <v>0</v>
      </c>
    </row>
    <row r="1052" spans="1:4">
      <c r="A1052" s="32">
        <v>10.675891963987995</v>
      </c>
      <c r="B1052" s="32">
        <v>3.2712717923089145</v>
      </c>
      <c r="C1052" s="32">
        <v>0</v>
      </c>
      <c r="D1052" s="32">
        <v>0</v>
      </c>
    </row>
    <row r="1053" spans="1:4">
      <c r="A1053" s="32">
        <v>10.685811937312437</v>
      </c>
      <c r="B1053" s="32">
        <v>3.2719965522393646</v>
      </c>
      <c r="C1053" s="32">
        <v>0</v>
      </c>
      <c r="D1053" s="32">
        <v>0</v>
      </c>
    </row>
    <row r="1054" spans="1:4">
      <c r="A1054" s="32">
        <v>10.695731910636878</v>
      </c>
      <c r="B1054" s="32">
        <v>3.2727205189366613</v>
      </c>
      <c r="C1054" s="32">
        <v>0</v>
      </c>
      <c r="D1054" s="32">
        <v>0</v>
      </c>
    </row>
    <row r="1055" spans="1:4">
      <c r="A1055" s="32">
        <v>10.70565188396132</v>
      </c>
      <c r="B1055" s="32">
        <v>3.2734436928082178</v>
      </c>
      <c r="C1055" s="32">
        <v>0</v>
      </c>
      <c r="D1055" s="32">
        <v>0</v>
      </c>
    </row>
    <row r="1056" spans="1:4">
      <c r="A1056" s="32">
        <v>10.715571857285761</v>
      </c>
      <c r="B1056" s="32">
        <v>3.2741660742614469</v>
      </c>
      <c r="C1056" s="32">
        <v>0</v>
      </c>
      <c r="D1056" s="32">
        <v>0</v>
      </c>
    </row>
    <row r="1057" spans="1:4">
      <c r="A1057" s="32">
        <v>10.725491830610203</v>
      </c>
      <c r="B1057" s="32">
        <v>3.2748876637037618</v>
      </c>
      <c r="C1057" s="32">
        <v>0</v>
      </c>
      <c r="D1057" s="32">
        <v>0</v>
      </c>
    </row>
    <row r="1058" spans="1:4">
      <c r="A1058" s="32">
        <v>10.735411803934644</v>
      </c>
      <c r="B1058" s="32">
        <v>3.2756084615425758</v>
      </c>
      <c r="C1058" s="32">
        <v>0</v>
      </c>
      <c r="D1058" s="32">
        <v>0</v>
      </c>
    </row>
    <row r="1059" spans="1:4">
      <c r="A1059" s="32">
        <v>10.745331777259086</v>
      </c>
      <c r="B1059" s="32">
        <v>3.2763284681853015</v>
      </c>
      <c r="C1059" s="32">
        <v>0</v>
      </c>
      <c r="D1059" s="32">
        <v>0</v>
      </c>
    </row>
    <row r="1060" spans="1:4">
      <c r="A1060" s="32">
        <v>10.755251750583527</v>
      </c>
      <c r="B1060" s="32">
        <v>3.2770476840393523</v>
      </c>
      <c r="C1060" s="32">
        <v>0</v>
      </c>
      <c r="D1060" s="32">
        <v>0</v>
      </c>
    </row>
    <row r="1061" spans="1:4">
      <c r="A1061" s="32">
        <v>10.765171723907969</v>
      </c>
      <c r="B1061" s="32">
        <v>3.2777661095121409</v>
      </c>
      <c r="C1061" s="32">
        <v>0</v>
      </c>
      <c r="D1061" s="32">
        <v>0</v>
      </c>
    </row>
    <row r="1062" spans="1:4">
      <c r="A1062" s="32">
        <v>10.77509169723241</v>
      </c>
      <c r="B1062" s="32">
        <v>3.2784837450110804</v>
      </c>
      <c r="C1062" s="32">
        <v>0</v>
      </c>
      <c r="D1062" s="32">
        <v>0</v>
      </c>
    </row>
    <row r="1063" spans="1:4">
      <c r="A1063" s="32">
        <v>10.785011670556852</v>
      </c>
      <c r="B1063" s="32">
        <v>3.2792005909435837</v>
      </c>
      <c r="C1063" s="32">
        <v>0</v>
      </c>
      <c r="D1063" s="32">
        <v>0</v>
      </c>
    </row>
    <row r="1064" spans="1:4">
      <c r="A1064" s="32">
        <v>10.794931643881293</v>
      </c>
      <c r="B1064" s="32">
        <v>3.279916647717064</v>
      </c>
      <c r="C1064" s="32">
        <v>0</v>
      </c>
      <c r="D1064" s="32">
        <v>0</v>
      </c>
    </row>
    <row r="1065" spans="1:4">
      <c r="A1065" s="32">
        <v>10.804851617205735</v>
      </c>
      <c r="B1065" s="32">
        <v>3.2806319157389345</v>
      </c>
      <c r="C1065" s="32">
        <v>0</v>
      </c>
      <c r="D1065" s="32">
        <v>0</v>
      </c>
    </row>
    <row r="1066" spans="1:4">
      <c r="A1066" s="32">
        <v>10.814771590530176</v>
      </c>
      <c r="B1066" s="32">
        <v>3.281346395416608</v>
      </c>
      <c r="C1066" s="32">
        <v>0</v>
      </c>
      <c r="D1066" s="32">
        <v>0</v>
      </c>
    </row>
    <row r="1067" spans="1:4">
      <c r="A1067" s="32">
        <v>10.824691563854618</v>
      </c>
      <c r="B1067" s="32">
        <v>3.2820600871574972</v>
      </c>
      <c r="C1067" s="32">
        <v>0</v>
      </c>
      <c r="D1067" s="32">
        <v>0</v>
      </c>
    </row>
    <row r="1068" spans="1:4">
      <c r="A1068" s="32">
        <v>10.834611537179059</v>
      </c>
      <c r="B1068" s="32">
        <v>3.2827729913690158</v>
      </c>
      <c r="C1068" s="32">
        <v>0</v>
      </c>
      <c r="D1068" s="32">
        <v>0</v>
      </c>
    </row>
    <row r="1069" spans="1:4">
      <c r="A1069" s="32">
        <v>10.844531510503501</v>
      </c>
      <c r="B1069" s="32">
        <v>3.2834851084585761</v>
      </c>
      <c r="C1069" s="32">
        <v>0</v>
      </c>
      <c r="D1069" s="32">
        <v>0</v>
      </c>
    </row>
    <row r="1070" spans="1:4">
      <c r="A1070" s="32">
        <v>10.854451483827942</v>
      </c>
      <c r="B1070" s="32">
        <v>3.2841964388335918</v>
      </c>
      <c r="C1070" s="32">
        <v>0</v>
      </c>
      <c r="D1070" s="32">
        <v>0</v>
      </c>
    </row>
    <row r="1071" spans="1:4">
      <c r="A1071" s="32">
        <v>10.864371457152384</v>
      </c>
      <c r="B1071" s="32">
        <v>3.2849069829014756</v>
      </c>
      <c r="C1071" s="32">
        <v>0</v>
      </c>
      <c r="D1071" s="32">
        <v>0</v>
      </c>
    </row>
    <row r="1072" spans="1:4">
      <c r="A1072" s="32">
        <v>10.874291430476825</v>
      </c>
      <c r="B1072" s="32">
        <v>3.2856167410696404</v>
      </c>
      <c r="C1072" s="32">
        <v>0</v>
      </c>
      <c r="D1072" s="32">
        <v>0</v>
      </c>
    </row>
    <row r="1073" spans="1:4">
      <c r="A1073" s="32">
        <v>10.884211403801267</v>
      </c>
      <c r="B1073" s="32">
        <v>3.2863257137454998</v>
      </c>
      <c r="C1073" s="32">
        <v>0</v>
      </c>
      <c r="D1073" s="32">
        <v>0</v>
      </c>
    </row>
    <row r="1074" spans="1:4">
      <c r="A1074" s="32">
        <v>10.894131377125708</v>
      </c>
      <c r="B1074" s="32">
        <v>3.287033901336466</v>
      </c>
      <c r="C1074" s="32">
        <v>0</v>
      </c>
      <c r="D1074" s="32">
        <v>0</v>
      </c>
    </row>
    <row r="1075" spans="1:4">
      <c r="A1075" s="32">
        <v>10.90405135045015</v>
      </c>
      <c r="B1075" s="32">
        <v>3.2877413042499524</v>
      </c>
      <c r="C1075" s="32">
        <v>0</v>
      </c>
      <c r="D1075" s="32">
        <v>0</v>
      </c>
    </row>
    <row r="1076" spans="1:4">
      <c r="A1076" s="32">
        <v>10.913971323774591</v>
      </c>
      <c r="B1076" s="32">
        <v>3.2884479228933721</v>
      </c>
      <c r="C1076" s="32">
        <v>0</v>
      </c>
      <c r="D1076" s="32">
        <v>0</v>
      </c>
    </row>
    <row r="1077" spans="1:4">
      <c r="A1077" s="32">
        <v>10.923891297099033</v>
      </c>
      <c r="B1077" s="32">
        <v>3.2891537576741379</v>
      </c>
      <c r="C1077" s="32">
        <v>0</v>
      </c>
      <c r="D1077" s="32">
        <v>0</v>
      </c>
    </row>
    <row r="1078" spans="1:4">
      <c r="A1078" s="32">
        <v>10.933811270423474</v>
      </c>
      <c r="B1078" s="32">
        <v>3.289858808999663</v>
      </c>
      <c r="C1078" s="32">
        <v>0</v>
      </c>
      <c r="D1078" s="32">
        <v>0</v>
      </c>
    </row>
    <row r="1079" spans="1:4">
      <c r="A1079" s="32">
        <v>10.943731243747916</v>
      </c>
      <c r="B1079" s="32">
        <v>3.2905630772773606</v>
      </c>
      <c r="C1079" s="32">
        <v>0</v>
      </c>
      <c r="D1079" s="32">
        <v>0</v>
      </c>
    </row>
    <row r="1080" spans="1:4">
      <c r="A1080" s="32">
        <v>10.953651217072357</v>
      </c>
      <c r="B1080" s="32">
        <v>3.2912665629146436</v>
      </c>
      <c r="C1080" s="32">
        <v>0</v>
      </c>
      <c r="D1080" s="32">
        <v>0</v>
      </c>
    </row>
    <row r="1081" spans="1:4">
      <c r="A1081" s="32">
        <v>10.963571190396799</v>
      </c>
      <c r="B1081" s="32">
        <v>3.2919692663189246</v>
      </c>
      <c r="C1081" s="32">
        <v>0</v>
      </c>
      <c r="D1081" s="32">
        <v>0</v>
      </c>
    </row>
    <row r="1082" spans="1:4">
      <c r="A1082" s="32">
        <v>10.97349116372124</v>
      </c>
      <c r="B1082" s="32">
        <v>3.2926711878976169</v>
      </c>
      <c r="C1082" s="32">
        <v>0</v>
      </c>
      <c r="D1082" s="32">
        <v>0</v>
      </c>
    </row>
    <row r="1083" spans="1:4">
      <c r="A1083" s="32">
        <v>10.983411137045682</v>
      </c>
      <c r="B1083" s="32">
        <v>3.2933723280581342</v>
      </c>
      <c r="C1083" s="32">
        <v>0</v>
      </c>
      <c r="D1083" s="32">
        <v>0</v>
      </c>
    </row>
    <row r="1084" spans="1:4">
      <c r="A1084" s="32">
        <v>10.993331110370123</v>
      </c>
      <c r="B1084" s="32">
        <v>3.2940726872078883</v>
      </c>
      <c r="C1084" s="32">
        <v>0</v>
      </c>
      <c r="D1084" s="32">
        <v>0</v>
      </c>
    </row>
    <row r="1085" spans="1:4">
      <c r="A1085" s="32">
        <v>11.003251083694565</v>
      </c>
      <c r="B1085" s="32">
        <v>3.2947722657542928</v>
      </c>
      <c r="C1085" s="32">
        <v>0</v>
      </c>
      <c r="D1085" s="32">
        <v>0</v>
      </c>
    </row>
    <row r="1086" spans="1:4">
      <c r="A1086" s="32">
        <v>11.013171057019006</v>
      </c>
      <c r="B1086" s="32">
        <v>3.2954710641047611</v>
      </c>
      <c r="C1086" s="32">
        <v>0</v>
      </c>
      <c r="D1086" s="32">
        <v>0</v>
      </c>
    </row>
    <row r="1087" spans="1:4">
      <c r="A1087" s="32">
        <v>11.023091030343448</v>
      </c>
      <c r="B1087" s="32">
        <v>3.2961690826667058</v>
      </c>
      <c r="C1087" s="32">
        <v>0</v>
      </c>
      <c r="D1087" s="32">
        <v>0</v>
      </c>
    </row>
    <row r="1088" spans="1:4">
      <c r="A1088" s="32">
        <v>11.033011003667889</v>
      </c>
      <c r="B1088" s="32">
        <v>3.2968663218475398</v>
      </c>
      <c r="C1088" s="32">
        <v>0</v>
      </c>
      <c r="D1088" s="32">
        <v>0</v>
      </c>
    </row>
    <row r="1089" spans="1:4">
      <c r="A1089" s="32">
        <v>11.042930976992331</v>
      </c>
      <c r="B1089" s="32">
        <v>3.2975627820546767</v>
      </c>
      <c r="C1089" s="32">
        <v>0</v>
      </c>
      <c r="D1089" s="32">
        <v>0</v>
      </c>
    </row>
    <row r="1090" spans="1:4">
      <c r="A1090" s="32">
        <v>11.052850950316772</v>
      </c>
      <c r="B1090" s="32">
        <v>3.2982584636955288</v>
      </c>
      <c r="C1090" s="32">
        <v>0</v>
      </c>
      <c r="D1090" s="32">
        <v>0</v>
      </c>
    </row>
    <row r="1091" spans="1:4">
      <c r="A1091" s="32">
        <v>11.062770923641214</v>
      </c>
      <c r="B1091" s="32">
        <v>3.2989533671775093</v>
      </c>
      <c r="C1091" s="32">
        <v>0</v>
      </c>
      <c r="D1091" s="32">
        <v>0</v>
      </c>
    </row>
    <row r="1092" spans="1:4">
      <c r="A1092" s="32">
        <v>11.072690896965655</v>
      </c>
      <c r="B1092" s="32">
        <v>3.2996474929080319</v>
      </c>
      <c r="C1092" s="32">
        <v>0</v>
      </c>
      <c r="D1092" s="32">
        <v>0</v>
      </c>
    </row>
    <row r="1093" spans="1:4">
      <c r="A1093" s="32">
        <v>11.082610870290097</v>
      </c>
      <c r="B1093" s="32">
        <v>3.3003408412945086</v>
      </c>
      <c r="C1093" s="32">
        <v>0</v>
      </c>
      <c r="D1093" s="32">
        <v>0</v>
      </c>
    </row>
    <row r="1094" spans="1:4">
      <c r="A1094" s="32">
        <v>11.092530843614538</v>
      </c>
      <c r="B1094" s="32">
        <v>3.3010334127443532</v>
      </c>
      <c r="C1094" s="32">
        <v>0</v>
      </c>
      <c r="D1094" s="32">
        <v>0</v>
      </c>
    </row>
    <row r="1095" spans="1:4">
      <c r="A1095" s="32">
        <v>11.10245081693898</v>
      </c>
      <c r="B1095" s="32">
        <v>3.3017252076649783</v>
      </c>
      <c r="C1095" s="32">
        <v>0</v>
      </c>
      <c r="D1095" s="32">
        <v>0</v>
      </c>
    </row>
    <row r="1096" spans="1:4">
      <c r="A1096" s="32">
        <v>11.112370790263421</v>
      </c>
      <c r="B1096" s="32">
        <v>3.3024162264637971</v>
      </c>
      <c r="C1096" s="32">
        <v>0</v>
      </c>
      <c r="D1096" s="32">
        <v>0</v>
      </c>
    </row>
    <row r="1097" spans="1:4">
      <c r="A1097" s="32">
        <v>11.122290763587863</v>
      </c>
      <c r="B1097" s="32">
        <v>3.3031064695482226</v>
      </c>
      <c r="C1097" s="32">
        <v>0</v>
      </c>
      <c r="D1097" s="32">
        <v>0</v>
      </c>
    </row>
    <row r="1098" spans="1:4">
      <c r="A1098" s="32">
        <v>11.132210736912304</v>
      </c>
      <c r="B1098" s="32">
        <v>3.3037959373256678</v>
      </c>
      <c r="C1098" s="32">
        <v>0</v>
      </c>
      <c r="D1098" s="32">
        <v>0</v>
      </c>
    </row>
    <row r="1099" spans="1:4">
      <c r="A1099" s="32">
        <v>11.142130710236746</v>
      </c>
      <c r="B1099" s="32">
        <v>3.3044846302035458</v>
      </c>
      <c r="C1099" s="32">
        <v>0</v>
      </c>
      <c r="D1099" s="32">
        <v>0</v>
      </c>
    </row>
    <row r="1100" spans="1:4">
      <c r="A1100" s="32">
        <v>11.152050683561187</v>
      </c>
      <c r="B1100" s="32">
        <v>3.3051725485892693</v>
      </c>
      <c r="C1100" s="32">
        <v>0</v>
      </c>
      <c r="D1100" s="32">
        <v>0</v>
      </c>
    </row>
    <row r="1101" spans="1:4">
      <c r="A1101" s="32">
        <v>11.161970656885629</v>
      </c>
      <c r="B1101" s="32">
        <v>3.3058596928902517</v>
      </c>
      <c r="C1101" s="32">
        <v>0</v>
      </c>
      <c r="D1101" s="32">
        <v>0</v>
      </c>
    </row>
    <row r="1102" spans="1:4">
      <c r="A1102" s="32">
        <v>11.17189063021007</v>
      </c>
      <c r="B1102" s="32">
        <v>3.3065460635139061</v>
      </c>
      <c r="C1102" s="32">
        <v>0</v>
      </c>
      <c r="D1102" s="32">
        <v>0</v>
      </c>
    </row>
    <row r="1103" spans="1:4">
      <c r="A1103" s="32">
        <v>11.181810603534512</v>
      </c>
      <c r="B1103" s="32">
        <v>3.3072316608676453</v>
      </c>
      <c r="C1103" s="32">
        <v>0</v>
      </c>
      <c r="D1103" s="32">
        <v>0</v>
      </c>
    </row>
    <row r="1104" spans="1:4">
      <c r="A1104" s="32">
        <v>11.191730576858953</v>
      </c>
      <c r="B1104" s="32">
        <v>3.3079164853588821</v>
      </c>
      <c r="C1104" s="32">
        <v>0</v>
      </c>
      <c r="D1104" s="32">
        <v>0</v>
      </c>
    </row>
    <row r="1105" spans="1:4">
      <c r="A1105" s="32">
        <v>11.201650550183395</v>
      </c>
      <c r="B1105" s="32">
        <v>3.3086005373950296</v>
      </c>
      <c r="C1105" s="32">
        <v>0</v>
      </c>
      <c r="D1105" s="32">
        <v>0</v>
      </c>
    </row>
    <row r="1106" spans="1:4">
      <c r="A1106" s="32">
        <v>11.211570523507836</v>
      </c>
      <c r="B1106" s="32">
        <v>3.3092838173835015</v>
      </c>
      <c r="C1106" s="32">
        <v>0</v>
      </c>
      <c r="D1106" s="32">
        <v>0</v>
      </c>
    </row>
    <row r="1107" spans="1:4">
      <c r="A1107" s="32">
        <v>11.221490496832278</v>
      </c>
      <c r="B1107" s="32">
        <v>3.3099663257317098</v>
      </c>
      <c r="C1107" s="32">
        <v>0</v>
      </c>
      <c r="D1107" s="32">
        <v>0</v>
      </c>
    </row>
    <row r="1108" spans="1:4">
      <c r="A1108" s="32">
        <v>11.231410470156719</v>
      </c>
      <c r="B1108" s="32">
        <v>3.3106480628470685</v>
      </c>
      <c r="C1108" s="32">
        <v>0</v>
      </c>
      <c r="D1108" s="32">
        <v>0</v>
      </c>
    </row>
    <row r="1109" spans="1:4">
      <c r="A1109" s="32">
        <v>11.241330443481161</v>
      </c>
      <c r="B1109" s="32">
        <v>3.3113290291369899</v>
      </c>
      <c r="C1109" s="32">
        <v>0</v>
      </c>
      <c r="D1109" s="32">
        <v>0</v>
      </c>
    </row>
    <row r="1110" spans="1:4">
      <c r="A1110" s="32">
        <v>11.251250416805602</v>
      </c>
      <c r="B1110" s="32">
        <v>3.3120092250088868</v>
      </c>
      <c r="C1110" s="32">
        <v>0</v>
      </c>
      <c r="D1110" s="32">
        <v>0</v>
      </c>
    </row>
    <row r="1111" spans="1:4">
      <c r="A1111" s="32">
        <v>11.261170390130044</v>
      </c>
      <c r="B1111" s="32">
        <v>3.3126886508701734</v>
      </c>
      <c r="C1111" s="32">
        <v>0</v>
      </c>
      <c r="D1111" s="32">
        <v>0</v>
      </c>
    </row>
    <row r="1112" spans="1:4">
      <c r="A1112" s="32">
        <v>11.271090363454485</v>
      </c>
      <c r="B1112" s="32">
        <v>3.3133673071282619</v>
      </c>
      <c r="C1112" s="32">
        <v>0</v>
      </c>
      <c r="D1112" s="32">
        <v>0</v>
      </c>
    </row>
    <row r="1113" spans="1:4">
      <c r="A1113" s="32">
        <v>11.281010336778927</v>
      </c>
      <c r="B1113" s="32">
        <v>3.3140451941905651</v>
      </c>
      <c r="C1113" s="32">
        <v>0</v>
      </c>
      <c r="D1113" s="32">
        <v>0</v>
      </c>
    </row>
    <row r="1114" spans="1:4">
      <c r="A1114" s="32">
        <v>11.290930310103368</v>
      </c>
      <c r="B1114" s="32">
        <v>3.3147223124644967</v>
      </c>
      <c r="C1114" s="32">
        <v>0</v>
      </c>
      <c r="D1114" s="32">
        <v>0</v>
      </c>
    </row>
    <row r="1115" spans="1:4">
      <c r="A1115" s="32">
        <v>11.30085028342781</v>
      </c>
      <c r="B1115" s="32">
        <v>3.3153986623574689</v>
      </c>
      <c r="C1115" s="32">
        <v>0</v>
      </c>
      <c r="D1115" s="32">
        <v>0</v>
      </c>
    </row>
    <row r="1116" spans="1:4">
      <c r="A1116" s="32">
        <v>11.310770256752251</v>
      </c>
      <c r="B1116" s="32">
        <v>3.3160742442768956</v>
      </c>
      <c r="C1116" s="32">
        <v>0</v>
      </c>
      <c r="D1116" s="32">
        <v>0</v>
      </c>
    </row>
    <row r="1117" spans="1:4">
      <c r="A1117" s="32">
        <v>11.320690230076693</v>
      </c>
      <c r="B1117" s="32">
        <v>3.3167490586301893</v>
      </c>
      <c r="C1117" s="32">
        <v>0</v>
      </c>
      <c r="D1117" s="32">
        <v>0</v>
      </c>
    </row>
    <row r="1118" spans="1:4">
      <c r="A1118" s="32">
        <v>11.330610203401134</v>
      </c>
      <c r="B1118" s="32">
        <v>3.3174231058247634</v>
      </c>
      <c r="C1118" s="32">
        <v>0</v>
      </c>
      <c r="D1118" s="32">
        <v>0</v>
      </c>
    </row>
    <row r="1119" spans="1:4">
      <c r="A1119" s="32">
        <v>11.340530176725576</v>
      </c>
      <c r="B1119" s="32">
        <v>3.3180963862680302</v>
      </c>
      <c r="C1119" s="32">
        <v>0</v>
      </c>
      <c r="D1119" s="32">
        <v>0</v>
      </c>
    </row>
    <row r="1120" spans="1:4">
      <c r="A1120" s="32">
        <v>11.350450150050017</v>
      </c>
      <c r="B1120" s="32">
        <v>3.3187689003674037</v>
      </c>
      <c r="C1120" s="32">
        <v>0</v>
      </c>
      <c r="D1120" s="32">
        <v>0</v>
      </c>
    </row>
    <row r="1121" spans="1:4">
      <c r="A1121" s="32">
        <v>11.360370123374459</v>
      </c>
      <c r="B1121" s="32">
        <v>3.3194406485302959</v>
      </c>
      <c r="C1121" s="32">
        <v>0</v>
      </c>
      <c r="D1121" s="32">
        <v>0</v>
      </c>
    </row>
    <row r="1122" spans="1:4">
      <c r="A1122" s="32">
        <v>11.3702900966989</v>
      </c>
      <c r="B1122" s="32">
        <v>3.3201116311641208</v>
      </c>
      <c r="C1122" s="32">
        <v>0</v>
      </c>
      <c r="D1122" s="32">
        <v>0</v>
      </c>
    </row>
    <row r="1123" spans="1:4">
      <c r="A1123" s="32">
        <v>11.380210070023342</v>
      </c>
      <c r="B1123" s="32">
        <v>3.3207818486762903</v>
      </c>
      <c r="C1123" s="32">
        <v>0</v>
      </c>
      <c r="D1123" s="32">
        <v>0</v>
      </c>
    </row>
    <row r="1124" spans="1:4">
      <c r="A1124" s="32">
        <v>11.390130043347783</v>
      </c>
      <c r="B1124" s="32">
        <v>3.3214513014742186</v>
      </c>
      <c r="C1124" s="32">
        <v>0</v>
      </c>
      <c r="D1124" s="32">
        <v>0</v>
      </c>
    </row>
    <row r="1125" spans="1:4">
      <c r="A1125" s="32">
        <v>11.400050016672225</v>
      </c>
      <c r="B1125" s="32">
        <v>3.322119989965318</v>
      </c>
      <c r="C1125" s="32">
        <v>0</v>
      </c>
      <c r="D1125" s="32">
        <v>0</v>
      </c>
    </row>
    <row r="1126" spans="1:4">
      <c r="A1126" s="32">
        <v>11.409969989996666</v>
      </c>
      <c r="B1126" s="32">
        <v>3.3227879145570016</v>
      </c>
      <c r="C1126" s="32">
        <v>0</v>
      </c>
      <c r="D1126" s="32">
        <v>0</v>
      </c>
    </row>
    <row r="1127" spans="1:4">
      <c r="A1127" s="32">
        <v>11.419889963321108</v>
      </c>
      <c r="B1127" s="32">
        <v>3.3234550756566827</v>
      </c>
      <c r="C1127" s="32">
        <v>0</v>
      </c>
      <c r="D1127" s="32">
        <v>0</v>
      </c>
    </row>
    <row r="1128" spans="1:4">
      <c r="A1128" s="32">
        <v>11.429809936645549</v>
      </c>
      <c r="B1128" s="32">
        <v>3.3241214736717746</v>
      </c>
      <c r="C1128" s="32">
        <v>0</v>
      </c>
      <c r="D1128" s="32">
        <v>0</v>
      </c>
    </row>
    <row r="1129" spans="1:4">
      <c r="A1129" s="32">
        <v>11.439729909969991</v>
      </c>
      <c r="B1129" s="32">
        <v>3.324787109009689</v>
      </c>
      <c r="C1129" s="32">
        <v>0</v>
      </c>
      <c r="D1129" s="32">
        <v>0</v>
      </c>
    </row>
    <row r="1130" spans="1:4">
      <c r="A1130" s="32">
        <v>11.449649883294432</v>
      </c>
      <c r="B1130" s="32">
        <v>3.3254519820778405</v>
      </c>
      <c r="C1130" s="32">
        <v>0</v>
      </c>
      <c r="D1130" s="32">
        <v>0</v>
      </c>
    </row>
    <row r="1131" spans="1:4">
      <c r="A1131" s="32">
        <v>11.459569856618874</v>
      </c>
      <c r="B1131" s="32">
        <v>3.3261160932836411</v>
      </c>
      <c r="C1131" s="32">
        <v>0</v>
      </c>
      <c r="D1131" s="32">
        <v>0</v>
      </c>
    </row>
    <row r="1132" spans="1:4">
      <c r="A1132" s="32">
        <v>11.469489829943315</v>
      </c>
      <c r="B1132" s="32">
        <v>3.3267794430345043</v>
      </c>
      <c r="C1132" s="32">
        <v>0</v>
      </c>
      <c r="D1132" s="32">
        <v>0</v>
      </c>
    </row>
    <row r="1133" spans="1:4">
      <c r="A1133" s="32">
        <v>11.479409803267757</v>
      </c>
      <c r="B1133" s="32">
        <v>3.3274420317378426</v>
      </c>
      <c r="C1133" s="32">
        <v>0</v>
      </c>
      <c r="D1133" s="32">
        <v>0</v>
      </c>
    </row>
    <row r="1134" spans="1:4">
      <c r="A1134" s="32">
        <v>11.489329776592198</v>
      </c>
      <c r="B1134" s="32">
        <v>3.3281038598010699</v>
      </c>
      <c r="C1134" s="32">
        <v>0</v>
      </c>
      <c r="D1134" s="32">
        <v>0</v>
      </c>
    </row>
    <row r="1135" spans="1:4">
      <c r="A1135" s="32">
        <v>11.49924974991664</v>
      </c>
      <c r="B1135" s="32">
        <v>3.3287649276315983</v>
      </c>
      <c r="C1135" s="32">
        <v>0</v>
      </c>
      <c r="D1135" s="32">
        <v>0</v>
      </c>
    </row>
    <row r="1136" spans="1:4">
      <c r="A1136" s="32">
        <v>11.509169723241081</v>
      </c>
      <c r="B1136" s="32">
        <v>3.3294252356368412</v>
      </c>
      <c r="C1136" s="32">
        <v>0</v>
      </c>
      <c r="D1136" s="32">
        <v>0</v>
      </c>
    </row>
    <row r="1137" spans="1:4">
      <c r="A1137" s="32">
        <v>11.519089696565523</v>
      </c>
      <c r="B1137" s="32">
        <v>3.3300847842242121</v>
      </c>
      <c r="C1137" s="32">
        <v>0</v>
      </c>
      <c r="D1137" s="32">
        <v>0</v>
      </c>
    </row>
    <row r="1138" spans="1:4">
      <c r="A1138" s="32">
        <v>11.529009669889962</v>
      </c>
      <c r="B1138" s="32">
        <v>3.3307435738011231</v>
      </c>
      <c r="C1138" s="32">
        <v>0</v>
      </c>
      <c r="D1138" s="32">
        <v>0</v>
      </c>
    </row>
    <row r="1139" spans="1:4">
      <c r="A1139" s="32">
        <v>11.538929643214404</v>
      </c>
      <c r="B1139" s="32">
        <v>3.3314016047749879</v>
      </c>
      <c r="C1139" s="32">
        <v>0</v>
      </c>
      <c r="D1139" s="32">
        <v>0</v>
      </c>
    </row>
    <row r="1140" spans="1:4">
      <c r="A1140" s="32">
        <v>11.548849616538845</v>
      </c>
      <c r="B1140" s="32">
        <v>3.3320588775532194</v>
      </c>
      <c r="C1140" s="32">
        <v>0</v>
      </c>
      <c r="D1140" s="32">
        <v>0</v>
      </c>
    </row>
    <row r="1141" spans="1:4">
      <c r="A1141" s="32">
        <v>11.558769589863287</v>
      </c>
      <c r="B1141" s="32">
        <v>3.3327153925432307</v>
      </c>
      <c r="C1141" s="32">
        <v>0</v>
      </c>
      <c r="D1141" s="32">
        <v>0</v>
      </c>
    </row>
    <row r="1142" spans="1:4">
      <c r="A1142" s="32">
        <v>11.568689563187728</v>
      </c>
      <c r="B1142" s="32">
        <v>3.3333711501524341</v>
      </c>
      <c r="C1142" s="32">
        <v>0</v>
      </c>
      <c r="D1142" s="32">
        <v>0</v>
      </c>
    </row>
    <row r="1143" spans="1:4">
      <c r="A1143" s="32">
        <v>11.57860953651217</v>
      </c>
      <c r="B1143" s="32">
        <v>3.3340261507882434</v>
      </c>
      <c r="C1143" s="32">
        <v>0</v>
      </c>
      <c r="D1143" s="32">
        <v>0</v>
      </c>
    </row>
    <row r="1144" spans="1:4">
      <c r="A1144" s="32">
        <v>11.588529509836611</v>
      </c>
      <c r="B1144" s="32">
        <v>3.3346803948580717</v>
      </c>
      <c r="C1144" s="32">
        <v>0</v>
      </c>
      <c r="D1144" s="32">
        <v>0</v>
      </c>
    </row>
    <row r="1145" spans="1:4">
      <c r="A1145" s="32">
        <v>11.598449483161053</v>
      </c>
      <c r="B1145" s="32">
        <v>3.3353338827693317</v>
      </c>
      <c r="C1145" s="32">
        <v>0</v>
      </c>
      <c r="D1145" s="32">
        <v>0</v>
      </c>
    </row>
    <row r="1146" spans="1:4">
      <c r="A1146" s="32">
        <v>11.608369456485494</v>
      </c>
      <c r="B1146" s="32">
        <v>3.3359866149294359</v>
      </c>
      <c r="C1146" s="32">
        <v>0</v>
      </c>
      <c r="D1146" s="32">
        <v>0</v>
      </c>
    </row>
    <row r="1147" spans="1:4">
      <c r="A1147" s="32">
        <v>11.618289429809936</v>
      </c>
      <c r="B1147" s="32">
        <v>3.3366385917457984</v>
      </c>
      <c r="C1147" s="32">
        <v>0</v>
      </c>
      <c r="D1147" s="32">
        <v>0</v>
      </c>
    </row>
    <row r="1148" spans="1:4">
      <c r="A1148" s="32">
        <v>11.628209403134377</v>
      </c>
      <c r="B1148" s="32">
        <v>3.3372898136258318</v>
      </c>
      <c r="C1148" s="32">
        <v>0</v>
      </c>
      <c r="D1148" s="32">
        <v>0</v>
      </c>
    </row>
    <row r="1149" spans="1:4">
      <c r="A1149" s="32">
        <v>11.638129376458819</v>
      </c>
      <c r="B1149" s="32">
        <v>3.3379402809769485</v>
      </c>
      <c r="C1149" s="32">
        <v>0</v>
      </c>
      <c r="D1149" s="32">
        <v>0</v>
      </c>
    </row>
    <row r="1150" spans="1:4">
      <c r="A1150" s="32">
        <v>11.64804934978326</v>
      </c>
      <c r="B1150" s="32">
        <v>3.3385899942065622</v>
      </c>
      <c r="C1150" s="32">
        <v>0</v>
      </c>
      <c r="D1150" s="32">
        <v>0</v>
      </c>
    </row>
    <row r="1151" spans="1:4">
      <c r="A1151" s="32">
        <v>11.657969323107702</v>
      </c>
      <c r="B1151" s="32">
        <v>3.3392389537220861</v>
      </c>
      <c r="C1151" s="32">
        <v>0</v>
      </c>
      <c r="D1151" s="32">
        <v>0</v>
      </c>
    </row>
    <row r="1152" spans="1:4">
      <c r="A1152" s="32">
        <v>11.667889296432143</v>
      </c>
      <c r="B1152" s="32">
        <v>3.3398871599309325</v>
      </c>
      <c r="C1152" s="32">
        <v>0</v>
      </c>
      <c r="D1152" s="32">
        <v>0</v>
      </c>
    </row>
    <row r="1153" spans="1:4">
      <c r="A1153" s="32">
        <v>11.677809269756585</v>
      </c>
      <c r="B1153" s="32">
        <v>3.3405346132405151</v>
      </c>
      <c r="C1153" s="32">
        <v>0</v>
      </c>
      <c r="D1153" s="32">
        <v>0</v>
      </c>
    </row>
    <row r="1154" spans="1:4">
      <c r="A1154" s="32">
        <v>11.687729243081026</v>
      </c>
      <c r="B1154" s="32">
        <v>3.3411813140582463</v>
      </c>
      <c r="C1154" s="32">
        <v>0</v>
      </c>
      <c r="D1154" s="32">
        <v>0</v>
      </c>
    </row>
    <row r="1155" spans="1:4">
      <c r="A1155" s="32">
        <v>11.697649216405468</v>
      </c>
      <c r="B1155" s="32">
        <v>3.3418272627915395</v>
      </c>
      <c r="C1155" s="32">
        <v>0</v>
      </c>
      <c r="D1155" s="32">
        <v>0</v>
      </c>
    </row>
    <row r="1156" spans="1:4">
      <c r="A1156" s="32">
        <v>11.707569189729909</v>
      </c>
      <c r="B1156" s="32">
        <v>3.3424724598478077</v>
      </c>
      <c r="C1156" s="32">
        <v>0</v>
      </c>
      <c r="D1156" s="32">
        <v>0</v>
      </c>
    </row>
    <row r="1157" spans="1:4">
      <c r="A1157" s="32">
        <v>11.717489163054351</v>
      </c>
      <c r="B1157" s="32">
        <v>3.3431169056344641</v>
      </c>
      <c r="C1157" s="32">
        <v>0</v>
      </c>
      <c r="D1157" s="32">
        <v>0</v>
      </c>
    </row>
    <row r="1158" spans="1:4">
      <c r="A1158" s="32">
        <v>11.727409136378792</v>
      </c>
      <c r="B1158" s="32">
        <v>3.3437606005589213</v>
      </c>
      <c r="C1158" s="32">
        <v>0</v>
      </c>
      <c r="D1158" s="32">
        <v>0</v>
      </c>
    </row>
    <row r="1159" spans="1:4">
      <c r="A1159" s="32">
        <v>11.737329109703234</v>
      </c>
      <c r="B1159" s="32">
        <v>3.3444035450285927</v>
      </c>
      <c r="C1159" s="32">
        <v>0</v>
      </c>
      <c r="D1159" s="32">
        <v>0</v>
      </c>
    </row>
    <row r="1160" spans="1:4">
      <c r="A1160" s="32">
        <v>11.747249083027675</v>
      </c>
      <c r="B1160" s="32">
        <v>3.345045739450891</v>
      </c>
      <c r="C1160" s="32">
        <v>0</v>
      </c>
      <c r="D1160" s="32">
        <v>0</v>
      </c>
    </row>
    <row r="1161" spans="1:4">
      <c r="A1161" s="32">
        <v>11.757169056352117</v>
      </c>
      <c r="B1161" s="32">
        <v>3.3456871842332294</v>
      </c>
      <c r="C1161" s="32">
        <v>0</v>
      </c>
      <c r="D1161" s="32">
        <v>0</v>
      </c>
    </row>
    <row r="1162" spans="1:4">
      <c r="A1162" s="32">
        <v>11.767089029676558</v>
      </c>
      <c r="B1162" s="32">
        <v>3.3463278797830207</v>
      </c>
      <c r="C1162" s="32">
        <v>0</v>
      </c>
      <c r="D1162" s="32">
        <v>0</v>
      </c>
    </row>
    <row r="1163" spans="1:4">
      <c r="A1163" s="32">
        <v>11.777009003001</v>
      </c>
      <c r="B1163" s="32">
        <v>3.3469678265076785</v>
      </c>
      <c r="C1163" s="32">
        <v>0</v>
      </c>
      <c r="D1163" s="32">
        <v>0</v>
      </c>
    </row>
    <row r="1164" spans="1:4">
      <c r="A1164" s="32">
        <v>11.786928976325441</v>
      </c>
      <c r="B1164" s="32">
        <v>3.3476070248146153</v>
      </c>
      <c r="C1164" s="32">
        <v>0</v>
      </c>
      <c r="D1164" s="32">
        <v>0</v>
      </c>
    </row>
    <row r="1165" spans="1:4">
      <c r="A1165" s="32">
        <v>11.796848949649883</v>
      </c>
      <c r="B1165" s="32">
        <v>3.348245475111244</v>
      </c>
      <c r="C1165" s="32">
        <v>0</v>
      </c>
      <c r="D1165" s="32">
        <v>0</v>
      </c>
    </row>
    <row r="1166" spans="1:4">
      <c r="A1166" s="32">
        <v>11.806768922974324</v>
      </c>
      <c r="B1166" s="32">
        <v>3.3488831778049781</v>
      </c>
      <c r="C1166" s="32">
        <v>0</v>
      </c>
      <c r="D1166" s="32">
        <v>0</v>
      </c>
    </row>
    <row r="1167" spans="1:4">
      <c r="A1167" s="32">
        <v>11.816688896298766</v>
      </c>
      <c r="B1167" s="32">
        <v>3.3495201333032303</v>
      </c>
      <c r="C1167" s="32">
        <v>0</v>
      </c>
      <c r="D1167" s="32">
        <v>0</v>
      </c>
    </row>
    <row r="1168" spans="1:4">
      <c r="A1168" s="32">
        <v>11.826608869623207</v>
      </c>
      <c r="B1168" s="32">
        <v>3.3501563420134137</v>
      </c>
      <c r="C1168" s="32">
        <v>0</v>
      </c>
      <c r="D1168" s="32">
        <v>0</v>
      </c>
    </row>
    <row r="1169" spans="1:4">
      <c r="A1169" s="32">
        <v>11.836528842947649</v>
      </c>
      <c r="B1169" s="32">
        <v>3.3507918043429417</v>
      </c>
      <c r="C1169" s="32">
        <v>0</v>
      </c>
      <c r="D1169" s="32">
        <v>0</v>
      </c>
    </row>
    <row r="1170" spans="1:4">
      <c r="A1170" s="32">
        <v>11.84644881627209</v>
      </c>
      <c r="B1170" s="32">
        <v>3.3514265206992269</v>
      </c>
      <c r="C1170" s="32">
        <v>0</v>
      </c>
      <c r="D1170" s="32">
        <v>0</v>
      </c>
    </row>
    <row r="1171" spans="1:4">
      <c r="A1171" s="32">
        <v>11.856368789596532</v>
      </c>
      <c r="B1171" s="32">
        <v>3.3520604914896821</v>
      </c>
      <c r="C1171" s="32">
        <v>0</v>
      </c>
      <c r="D1171" s="32">
        <v>0</v>
      </c>
    </row>
    <row r="1172" spans="1:4">
      <c r="A1172" s="32">
        <v>11.866288762920973</v>
      </c>
      <c r="B1172" s="32">
        <v>3.3526937171217206</v>
      </c>
      <c r="C1172" s="32">
        <v>0</v>
      </c>
      <c r="D1172" s="32">
        <v>0</v>
      </c>
    </row>
    <row r="1173" spans="1:4">
      <c r="A1173" s="32">
        <v>11.876208736245415</v>
      </c>
      <c r="B1173" s="32">
        <v>3.3533261980027556</v>
      </c>
      <c r="C1173" s="32">
        <v>0</v>
      </c>
      <c r="D1173" s="32">
        <v>0</v>
      </c>
    </row>
    <row r="1174" spans="1:4">
      <c r="A1174" s="32">
        <v>11.886128709569856</v>
      </c>
      <c r="B1174" s="32">
        <v>3.3539579345401997</v>
      </c>
      <c r="C1174" s="32">
        <v>0</v>
      </c>
      <c r="D1174" s="32">
        <v>0</v>
      </c>
    </row>
    <row r="1175" spans="1:4">
      <c r="A1175" s="32">
        <v>11.896048682894298</v>
      </c>
      <c r="B1175" s="32">
        <v>3.3545889271414664</v>
      </c>
      <c r="C1175" s="32">
        <v>0</v>
      </c>
      <c r="D1175" s="32">
        <v>0</v>
      </c>
    </row>
    <row r="1176" spans="1:4">
      <c r="A1176" s="32">
        <v>11.905968656218739</v>
      </c>
      <c r="B1176" s="32">
        <v>3.3552191762139687</v>
      </c>
      <c r="C1176" s="32">
        <v>0</v>
      </c>
      <c r="D1176" s="32">
        <v>0</v>
      </c>
    </row>
    <row r="1177" spans="1:4">
      <c r="A1177" s="32">
        <v>11.915888629543181</v>
      </c>
      <c r="B1177" s="32">
        <v>3.355848682165119</v>
      </c>
      <c r="C1177" s="32">
        <v>0</v>
      </c>
      <c r="D1177" s="32">
        <v>0</v>
      </c>
    </row>
    <row r="1178" spans="1:4">
      <c r="A1178" s="32">
        <v>11.925808602867622</v>
      </c>
      <c r="B1178" s="32">
        <v>3.356477445402331</v>
      </c>
      <c r="C1178" s="32">
        <v>0</v>
      </c>
      <c r="D1178" s="32">
        <v>0</v>
      </c>
    </row>
    <row r="1179" spans="1:4">
      <c r="A1179" s="32">
        <v>11.935728576192064</v>
      </c>
      <c r="B1179" s="32">
        <v>3.3571054663330173</v>
      </c>
      <c r="C1179" s="32">
        <v>0</v>
      </c>
      <c r="D1179" s="32">
        <v>0</v>
      </c>
    </row>
    <row r="1180" spans="1:4">
      <c r="A1180" s="32">
        <v>11.945648549516505</v>
      </c>
      <c r="B1180" s="32">
        <v>3.3577327453645913</v>
      </c>
      <c r="C1180" s="32">
        <v>0</v>
      </c>
      <c r="D1180" s="32">
        <v>0</v>
      </c>
    </row>
    <row r="1181" spans="1:4">
      <c r="A1181" s="32">
        <v>11.955568522840947</v>
      </c>
      <c r="B1181" s="32">
        <v>3.3583592829044657</v>
      </c>
      <c r="C1181" s="32">
        <v>0</v>
      </c>
      <c r="D1181" s="32">
        <v>0</v>
      </c>
    </row>
    <row r="1182" spans="1:4">
      <c r="A1182" s="32">
        <v>11.965488496165388</v>
      </c>
      <c r="B1182" s="32">
        <v>3.3589850793600537</v>
      </c>
      <c r="C1182" s="32">
        <v>0</v>
      </c>
      <c r="D1182" s="32">
        <v>0</v>
      </c>
    </row>
    <row r="1183" spans="1:4">
      <c r="A1183" s="32">
        <v>11.97540846948983</v>
      </c>
      <c r="B1183" s="32">
        <v>3.3596101351387682</v>
      </c>
      <c r="C1183" s="32">
        <v>0</v>
      </c>
      <c r="D1183" s="32">
        <v>0</v>
      </c>
    </row>
    <row r="1184" spans="1:4">
      <c r="A1184" s="32">
        <v>11.985328442814271</v>
      </c>
      <c r="B1184" s="32">
        <v>3.3602344506480222</v>
      </c>
      <c r="C1184" s="32">
        <v>0</v>
      </c>
      <c r="D1184" s="32">
        <v>0</v>
      </c>
    </row>
    <row r="1185" spans="1:4">
      <c r="A1185" s="32">
        <v>11.995248416138713</v>
      </c>
      <c r="B1185" s="32">
        <v>3.360858026295229</v>
      </c>
      <c r="C1185" s="32">
        <v>0</v>
      </c>
      <c r="D1185" s="32">
        <v>0</v>
      </c>
    </row>
    <row r="1186" spans="1:4">
      <c r="A1186" s="32">
        <v>12.005168389463154</v>
      </c>
      <c r="B1186" s="32">
        <v>3.3614808624878014</v>
      </c>
      <c r="C1186" s="32">
        <v>0</v>
      </c>
      <c r="D1186" s="32">
        <v>0</v>
      </c>
    </row>
    <row r="1187" spans="1:4">
      <c r="A1187" s="32">
        <v>12.015088362787596</v>
      </c>
      <c r="B1187" s="32">
        <v>3.3621029596331522</v>
      </c>
      <c r="C1187" s="32">
        <v>0</v>
      </c>
      <c r="D1187" s="32">
        <v>0</v>
      </c>
    </row>
    <row r="1188" spans="1:4">
      <c r="A1188" s="32">
        <v>12.025008336112037</v>
      </c>
      <c r="B1188" s="32">
        <v>3.3627243181386945</v>
      </c>
      <c r="C1188" s="32">
        <v>0</v>
      </c>
      <c r="D1188" s="32">
        <v>0</v>
      </c>
    </row>
    <row r="1189" spans="1:4">
      <c r="A1189" s="32">
        <v>12.034928309436479</v>
      </c>
      <c r="B1189" s="32">
        <v>3.3633449384118421</v>
      </c>
      <c r="C1189" s="32">
        <v>0</v>
      </c>
      <c r="D1189" s="32">
        <v>0</v>
      </c>
    </row>
    <row r="1190" spans="1:4">
      <c r="A1190" s="32">
        <v>12.04484828276092</v>
      </c>
      <c r="B1190" s="32">
        <v>3.3639648208600068</v>
      </c>
      <c r="C1190" s="32">
        <v>0</v>
      </c>
      <c r="D1190" s="32">
        <v>0</v>
      </c>
    </row>
    <row r="1191" spans="1:4">
      <c r="A1191" s="32">
        <v>12.054768256085362</v>
      </c>
      <c r="B1191" s="32">
        <v>3.3645839658906027</v>
      </c>
      <c r="C1191" s="32">
        <v>0</v>
      </c>
      <c r="D1191" s="32">
        <v>0</v>
      </c>
    </row>
    <row r="1192" spans="1:4">
      <c r="A1192" s="32">
        <v>12.064688229409803</v>
      </c>
      <c r="B1192" s="32">
        <v>3.3652023739110417</v>
      </c>
      <c r="C1192" s="32">
        <v>0</v>
      </c>
      <c r="D1192" s="32">
        <v>0</v>
      </c>
    </row>
    <row r="1193" spans="1:4">
      <c r="A1193" s="32">
        <v>12.074608202734245</v>
      </c>
      <c r="B1193" s="32">
        <v>3.3658200453287379</v>
      </c>
      <c r="C1193" s="32">
        <v>0</v>
      </c>
      <c r="D1193" s="32">
        <v>0</v>
      </c>
    </row>
    <row r="1194" spans="1:4">
      <c r="A1194" s="32">
        <v>12.084528176058686</v>
      </c>
      <c r="B1194" s="32">
        <v>3.3664369805511041</v>
      </c>
      <c r="C1194" s="32">
        <v>0</v>
      </c>
      <c r="D1194" s="32">
        <v>0</v>
      </c>
    </row>
    <row r="1195" spans="1:4">
      <c r="A1195" s="32">
        <v>12.094448149383128</v>
      </c>
      <c r="B1195" s="32">
        <v>3.367053179985553</v>
      </c>
      <c r="C1195" s="32">
        <v>0</v>
      </c>
      <c r="D1195" s="32">
        <v>0</v>
      </c>
    </row>
    <row r="1196" spans="1:4">
      <c r="A1196" s="32">
        <v>12.104368122707569</v>
      </c>
      <c r="B1196" s="32">
        <v>3.3676686440394974</v>
      </c>
      <c r="C1196" s="32">
        <v>0</v>
      </c>
      <c r="D1196" s="32">
        <v>0</v>
      </c>
    </row>
    <row r="1197" spans="1:4">
      <c r="A1197" s="32">
        <v>12.114288096032011</v>
      </c>
      <c r="B1197" s="32">
        <v>3.368283373120351</v>
      </c>
      <c r="C1197" s="32">
        <v>0</v>
      </c>
      <c r="D1197" s="32">
        <v>0</v>
      </c>
    </row>
    <row r="1198" spans="1:4">
      <c r="A1198" s="32">
        <v>12.124208069356452</v>
      </c>
      <c r="B1198" s="32">
        <v>3.3688973676355261</v>
      </c>
      <c r="C1198" s="32">
        <v>0</v>
      </c>
      <c r="D1198" s="32">
        <v>0</v>
      </c>
    </row>
    <row r="1199" spans="1:4">
      <c r="A1199" s="32">
        <v>12.134128042680894</v>
      </c>
      <c r="B1199" s="32">
        <v>3.3695106279924363</v>
      </c>
      <c r="C1199" s="32">
        <v>0</v>
      </c>
      <c r="D1199" s="32">
        <v>0</v>
      </c>
    </row>
    <row r="1200" spans="1:4">
      <c r="A1200" s="32">
        <v>12.144048016005335</v>
      </c>
      <c r="B1200" s="32">
        <v>3.3701231545984944</v>
      </c>
      <c r="C1200" s="32">
        <v>0</v>
      </c>
      <c r="D1200" s="32">
        <v>0</v>
      </c>
    </row>
    <row r="1201" spans="1:4">
      <c r="A1201" s="32">
        <v>12.153967989329777</v>
      </c>
      <c r="B1201" s="32">
        <v>3.3707349478611137</v>
      </c>
      <c r="C1201" s="32">
        <v>0</v>
      </c>
      <c r="D1201" s="32">
        <v>0</v>
      </c>
    </row>
    <row r="1202" spans="1:4">
      <c r="A1202" s="32">
        <v>12.163887962654218</v>
      </c>
      <c r="B1202" s="32">
        <v>3.3713460081877069</v>
      </c>
      <c r="C1202" s="32">
        <v>0</v>
      </c>
      <c r="D1202" s="32">
        <v>0</v>
      </c>
    </row>
    <row r="1203" spans="1:4">
      <c r="A1203" s="32">
        <v>12.17380793597866</v>
      </c>
      <c r="B1203" s="32">
        <v>3.3719563359856868</v>
      </c>
      <c r="C1203" s="32">
        <v>0</v>
      </c>
      <c r="D1203" s="32">
        <v>0</v>
      </c>
    </row>
    <row r="1204" spans="1:4">
      <c r="A1204" s="32">
        <v>12.183727909303101</v>
      </c>
      <c r="B1204" s="32">
        <v>3.372565931662467</v>
      </c>
      <c r="C1204" s="32">
        <v>0</v>
      </c>
      <c r="D1204" s="32">
        <v>0</v>
      </c>
    </row>
    <row r="1205" spans="1:4">
      <c r="A1205" s="32">
        <v>12.193647882627543</v>
      </c>
      <c r="B1205" s="32">
        <v>3.3731747956254599</v>
      </c>
      <c r="C1205" s="32">
        <v>0</v>
      </c>
      <c r="D1205" s="32">
        <v>0</v>
      </c>
    </row>
    <row r="1206" spans="1:4">
      <c r="A1206" s="32">
        <v>12.203567855951984</v>
      </c>
      <c r="B1206" s="32">
        <v>3.373782928282079</v>
      </c>
      <c r="C1206" s="32">
        <v>0</v>
      </c>
      <c r="D1206" s="32">
        <v>0</v>
      </c>
    </row>
    <row r="1207" spans="1:4">
      <c r="A1207" s="32">
        <v>12.213487829276426</v>
      </c>
      <c r="B1207" s="32">
        <v>3.3743903300397373</v>
      </c>
      <c r="C1207" s="32">
        <v>0</v>
      </c>
      <c r="D1207" s="32">
        <v>0</v>
      </c>
    </row>
    <row r="1208" spans="1:4">
      <c r="A1208" s="32">
        <v>12.223407802600867</v>
      </c>
      <c r="B1208" s="32">
        <v>3.3749970013058475</v>
      </c>
      <c r="C1208" s="32">
        <v>0</v>
      </c>
      <c r="D1208" s="32">
        <v>0</v>
      </c>
    </row>
    <row r="1209" spans="1:4">
      <c r="A1209" s="32">
        <v>12.233327775925309</v>
      </c>
      <c r="B1209" s="32">
        <v>3.3756029424878231</v>
      </c>
      <c r="C1209" s="32">
        <v>0</v>
      </c>
      <c r="D1209" s="32">
        <v>0</v>
      </c>
    </row>
    <row r="1210" spans="1:4">
      <c r="A1210" s="32">
        <v>12.24324774924975</v>
      </c>
      <c r="B1210" s="32">
        <v>3.3762081539930766</v>
      </c>
      <c r="C1210" s="32">
        <v>0</v>
      </c>
      <c r="D1210" s="32">
        <v>0</v>
      </c>
    </row>
    <row r="1211" spans="1:4">
      <c r="A1211" s="32">
        <v>12.253167722574192</v>
      </c>
      <c r="B1211" s="32">
        <v>3.3768126362290212</v>
      </c>
      <c r="C1211" s="32">
        <v>0</v>
      </c>
      <c r="D1211" s="32">
        <v>0</v>
      </c>
    </row>
    <row r="1212" spans="1:4">
      <c r="A1212" s="32">
        <v>12.263087695898633</v>
      </c>
      <c r="B1212" s="32">
        <v>3.37741638960307</v>
      </c>
      <c r="C1212" s="32">
        <v>0</v>
      </c>
      <c r="D1212" s="32">
        <v>0</v>
      </c>
    </row>
    <row r="1213" spans="1:4">
      <c r="A1213" s="32">
        <v>12.273007669223075</v>
      </c>
      <c r="B1213" s="32">
        <v>3.3780194145226363</v>
      </c>
      <c r="C1213" s="32">
        <v>0</v>
      </c>
      <c r="D1213" s="32">
        <v>0</v>
      </c>
    </row>
    <row r="1214" spans="1:4">
      <c r="A1214" s="32">
        <v>12.282927642547516</v>
      </c>
      <c r="B1214" s="32">
        <v>3.3786217113951325</v>
      </c>
      <c r="C1214" s="32">
        <v>0</v>
      </c>
      <c r="D1214" s="32">
        <v>0</v>
      </c>
    </row>
    <row r="1215" spans="1:4">
      <c r="A1215" s="32">
        <v>12.292847615871958</v>
      </c>
      <c r="B1215" s="32">
        <v>3.3792232806279721</v>
      </c>
      <c r="C1215" s="32">
        <v>0</v>
      </c>
      <c r="D1215" s="32">
        <v>0</v>
      </c>
    </row>
    <row r="1216" spans="1:4">
      <c r="A1216" s="32">
        <v>12.302767589196399</v>
      </c>
      <c r="B1216" s="32">
        <v>3.3798241226285679</v>
      </c>
      <c r="C1216" s="32">
        <v>0</v>
      </c>
      <c r="D1216" s="32">
        <v>0</v>
      </c>
    </row>
    <row r="1217" spans="1:4">
      <c r="A1217" s="32">
        <v>12.312687562520841</v>
      </c>
      <c r="B1217" s="32">
        <v>3.3804242378043328</v>
      </c>
      <c r="C1217" s="32">
        <v>0</v>
      </c>
      <c r="D1217" s="32">
        <v>0</v>
      </c>
    </row>
    <row r="1218" spans="1:4">
      <c r="A1218" s="32">
        <v>12.322607535845282</v>
      </c>
      <c r="B1218" s="32">
        <v>3.3810236265626803</v>
      </c>
      <c r="C1218" s="32">
        <v>0</v>
      </c>
      <c r="D1218" s="32">
        <v>0</v>
      </c>
    </row>
    <row r="1219" spans="1:4">
      <c r="A1219" s="32">
        <v>12.332527509169724</v>
      </c>
      <c r="B1219" s="32">
        <v>3.3816222893110228</v>
      </c>
      <c r="C1219" s="32">
        <v>0</v>
      </c>
      <c r="D1219" s="32">
        <v>0</v>
      </c>
    </row>
    <row r="1220" spans="1:4">
      <c r="A1220" s="32">
        <v>12.342447482494165</v>
      </c>
      <c r="B1220" s="32">
        <v>3.382220226456774</v>
      </c>
      <c r="C1220" s="32">
        <v>0</v>
      </c>
      <c r="D1220" s="32">
        <v>0</v>
      </c>
    </row>
    <row r="1221" spans="1:4">
      <c r="A1221" s="32">
        <v>12.352367455818607</v>
      </c>
      <c r="B1221" s="32">
        <v>3.3828174384073466</v>
      </c>
      <c r="C1221" s="32">
        <v>0</v>
      </c>
      <c r="D1221" s="32">
        <v>0</v>
      </c>
    </row>
    <row r="1222" spans="1:4">
      <c r="A1222" s="32">
        <v>12.362287429143048</v>
      </c>
      <c r="B1222" s="32">
        <v>3.3834139255701534</v>
      </c>
      <c r="C1222" s="32">
        <v>0</v>
      </c>
      <c r="D1222" s="32">
        <v>0</v>
      </c>
    </row>
    <row r="1223" spans="1:4">
      <c r="A1223" s="32">
        <v>12.37220740246749</v>
      </c>
      <c r="B1223" s="32">
        <v>3.3840096883526076</v>
      </c>
      <c r="C1223" s="32">
        <v>0</v>
      </c>
      <c r="D1223" s="32">
        <v>0</v>
      </c>
    </row>
    <row r="1224" spans="1:4">
      <c r="A1224" s="32">
        <v>12.382127375791931</v>
      </c>
      <c r="B1224" s="32">
        <v>3.3846047271621225</v>
      </c>
      <c r="C1224" s="32">
        <v>0</v>
      </c>
      <c r="D1224" s="32">
        <v>0</v>
      </c>
    </row>
    <row r="1225" spans="1:4">
      <c r="A1225" s="32">
        <v>12.392047349116373</v>
      </c>
      <c r="B1225" s="32">
        <v>3.3851990424061107</v>
      </c>
      <c r="C1225" s="32">
        <v>0</v>
      </c>
      <c r="D1225" s="32">
        <v>0</v>
      </c>
    </row>
    <row r="1226" spans="1:4">
      <c r="A1226" s="32">
        <v>12.401967322440814</v>
      </c>
      <c r="B1226" s="32">
        <v>3.3857926344919851</v>
      </c>
      <c r="C1226" s="32">
        <v>0</v>
      </c>
      <c r="D1226" s="32">
        <v>0</v>
      </c>
    </row>
    <row r="1227" spans="1:4">
      <c r="A1227" s="32">
        <v>12.411887295765256</v>
      </c>
      <c r="B1227" s="32">
        <v>3.3863855038271593</v>
      </c>
      <c r="C1227" s="32">
        <v>0</v>
      </c>
      <c r="D1227" s="32">
        <v>0</v>
      </c>
    </row>
    <row r="1228" spans="1:4">
      <c r="A1228" s="32">
        <v>12.421807269089696</v>
      </c>
      <c r="B1228" s="32">
        <v>3.3869776508190461</v>
      </c>
      <c r="C1228" s="32">
        <v>0</v>
      </c>
      <c r="D1228" s="32">
        <v>0</v>
      </c>
    </row>
    <row r="1229" spans="1:4">
      <c r="A1229" s="32">
        <v>12.431727242414137</v>
      </c>
      <c r="B1229" s="32">
        <v>3.3875690758750583</v>
      </c>
      <c r="C1229" s="32">
        <v>0</v>
      </c>
      <c r="D1229" s="32">
        <v>0</v>
      </c>
    </row>
    <row r="1230" spans="1:4">
      <c r="A1230" s="32">
        <v>12.441647215738579</v>
      </c>
      <c r="B1230" s="32">
        <v>3.388159779402609</v>
      </c>
      <c r="C1230" s="32">
        <v>0</v>
      </c>
      <c r="D1230" s="32">
        <v>0</v>
      </c>
    </row>
    <row r="1231" spans="1:4">
      <c r="A1231" s="32">
        <v>12.45156718906302</v>
      </c>
      <c r="B1231" s="32">
        <v>3.3887497618091116</v>
      </c>
      <c r="C1231" s="32">
        <v>0</v>
      </c>
      <c r="D1231" s="32">
        <v>0</v>
      </c>
    </row>
    <row r="1232" spans="1:4">
      <c r="A1232" s="32">
        <v>12.461487162387462</v>
      </c>
      <c r="B1232" s="32">
        <v>3.3893390235019787</v>
      </c>
      <c r="C1232" s="32">
        <v>0</v>
      </c>
      <c r="D1232" s="32">
        <v>0</v>
      </c>
    </row>
    <row r="1233" spans="1:4">
      <c r="A1233" s="32">
        <v>12.471407135711903</v>
      </c>
      <c r="B1233" s="32">
        <v>3.3899275648886231</v>
      </c>
      <c r="C1233" s="32">
        <v>0</v>
      </c>
      <c r="D1233" s="32">
        <v>0</v>
      </c>
    </row>
    <row r="1234" spans="1:4">
      <c r="A1234" s="32">
        <v>12.481327109036345</v>
      </c>
      <c r="B1234" s="32">
        <v>3.3905153863764586</v>
      </c>
      <c r="C1234" s="32">
        <v>0</v>
      </c>
      <c r="D1234" s="32">
        <v>0</v>
      </c>
    </row>
    <row r="1235" spans="1:4">
      <c r="A1235" s="32">
        <v>12.491247082360786</v>
      </c>
      <c r="B1235" s="32">
        <v>3.3911024883728973</v>
      </c>
      <c r="C1235" s="32">
        <v>0</v>
      </c>
      <c r="D1235" s="32">
        <v>0</v>
      </c>
    </row>
    <row r="1236" spans="1:4">
      <c r="A1236" s="32">
        <v>12.501167055685228</v>
      </c>
      <c r="B1236" s="32">
        <v>3.391688871285353</v>
      </c>
      <c r="C1236" s="32">
        <v>0</v>
      </c>
      <c r="D1236" s="32">
        <v>0</v>
      </c>
    </row>
    <row r="1237" spans="1:4">
      <c r="A1237" s="32">
        <v>12.511087029009669</v>
      </c>
      <c r="B1237" s="32">
        <v>3.3922745355212385</v>
      </c>
      <c r="C1237" s="32">
        <v>0</v>
      </c>
      <c r="D1237" s="32">
        <v>0</v>
      </c>
    </row>
    <row r="1238" spans="1:4">
      <c r="A1238" s="32">
        <v>12.521007002334111</v>
      </c>
      <c r="B1238" s="32">
        <v>3.3928594814879665</v>
      </c>
      <c r="C1238" s="32">
        <v>0</v>
      </c>
      <c r="D1238" s="32">
        <v>0</v>
      </c>
    </row>
    <row r="1239" spans="1:4">
      <c r="A1239" s="32">
        <v>12.530926975658552</v>
      </c>
      <c r="B1239" s="32">
        <v>3.3934437095929506</v>
      </c>
      <c r="C1239" s="32">
        <v>0</v>
      </c>
      <c r="D1239" s="32">
        <v>0</v>
      </c>
    </row>
    <row r="1240" spans="1:4">
      <c r="A1240" s="32">
        <v>12.540846948982994</v>
      </c>
      <c r="B1240" s="32">
        <v>3.3940272202436033</v>
      </c>
      <c r="C1240" s="32">
        <v>0</v>
      </c>
      <c r="D1240" s="32">
        <v>0</v>
      </c>
    </row>
    <row r="1241" spans="1:4">
      <c r="A1241" s="32">
        <v>12.550766922307435</v>
      </c>
      <c r="B1241" s="32">
        <v>3.3946100138473376</v>
      </c>
      <c r="C1241" s="32">
        <v>0</v>
      </c>
      <c r="D1241" s="32">
        <v>0</v>
      </c>
    </row>
    <row r="1242" spans="1:4">
      <c r="A1242" s="32">
        <v>12.560686895631877</v>
      </c>
      <c r="B1242" s="32">
        <v>3.3951920908115669</v>
      </c>
      <c r="C1242" s="32">
        <v>0</v>
      </c>
      <c r="D1242" s="32">
        <v>0</v>
      </c>
    </row>
    <row r="1243" spans="1:4">
      <c r="A1243" s="32">
        <v>12.570606868956318</v>
      </c>
      <c r="B1243" s="32">
        <v>3.3957734515437044</v>
      </c>
      <c r="C1243" s="32">
        <v>0</v>
      </c>
      <c r="D1243" s="32">
        <v>0</v>
      </c>
    </row>
    <row r="1244" spans="1:4">
      <c r="A1244" s="32">
        <v>12.58052684228076</v>
      </c>
      <c r="B1244" s="32">
        <v>3.3963540964511623</v>
      </c>
      <c r="C1244" s="32">
        <v>0</v>
      </c>
      <c r="D1244" s="32">
        <v>0</v>
      </c>
    </row>
    <row r="1245" spans="1:4">
      <c r="A1245" s="32">
        <v>12.590446815605201</v>
      </c>
      <c r="B1245" s="32">
        <v>3.3969340259413543</v>
      </c>
      <c r="C1245" s="32">
        <v>0</v>
      </c>
      <c r="D1245" s="32">
        <v>0</v>
      </c>
    </row>
    <row r="1246" spans="1:4">
      <c r="A1246" s="32">
        <v>12.600366788929643</v>
      </c>
      <c r="B1246" s="32">
        <v>3.3975132404216932</v>
      </c>
      <c r="C1246" s="32">
        <v>0</v>
      </c>
      <c r="D1246" s="32">
        <v>0</v>
      </c>
    </row>
    <row r="1247" spans="1:4">
      <c r="A1247" s="32">
        <v>12.610286762254084</v>
      </c>
      <c r="B1247" s="32">
        <v>3.3980917402995923</v>
      </c>
      <c r="C1247" s="32">
        <v>0</v>
      </c>
      <c r="D1247" s="32">
        <v>0</v>
      </c>
    </row>
    <row r="1248" spans="1:4">
      <c r="A1248" s="32">
        <v>12.620206735578526</v>
      </c>
      <c r="B1248" s="32">
        <v>3.3986695259824637</v>
      </c>
      <c r="C1248" s="32">
        <v>0</v>
      </c>
      <c r="D1248" s="32">
        <v>0</v>
      </c>
    </row>
    <row r="1249" spans="1:4">
      <c r="A1249" s="32">
        <v>12.630126708902967</v>
      </c>
      <c r="B1249" s="32">
        <v>3.3992465978777218</v>
      </c>
      <c r="C1249" s="32">
        <v>0</v>
      </c>
      <c r="D1249" s="32">
        <v>0</v>
      </c>
    </row>
    <row r="1250" spans="1:4">
      <c r="A1250" s="32">
        <v>12.640046682227409</v>
      </c>
      <c r="B1250" s="32">
        <v>3.3998229563927782</v>
      </c>
      <c r="C1250" s="32">
        <v>0</v>
      </c>
      <c r="D1250" s="32">
        <v>0</v>
      </c>
    </row>
    <row r="1251" spans="1:4">
      <c r="A1251" s="32">
        <v>12.64996665555185</v>
      </c>
      <c r="B1251" s="32">
        <v>3.4003986019350472</v>
      </c>
      <c r="C1251" s="32">
        <v>0</v>
      </c>
      <c r="D1251" s="32">
        <v>0</v>
      </c>
    </row>
    <row r="1252" spans="1:4">
      <c r="A1252" s="32">
        <v>12.659886628876292</v>
      </c>
      <c r="B1252" s="32">
        <v>3.400973534911941</v>
      </c>
      <c r="C1252" s="32">
        <v>0</v>
      </c>
      <c r="D1252" s="32">
        <v>0</v>
      </c>
    </row>
    <row r="1253" spans="1:4">
      <c r="A1253" s="32">
        <v>12.669806602200733</v>
      </c>
      <c r="B1253" s="32">
        <v>3.4015477557308729</v>
      </c>
      <c r="C1253" s="32">
        <v>0</v>
      </c>
      <c r="D1253" s="32">
        <v>0</v>
      </c>
    </row>
    <row r="1254" spans="1:4">
      <c r="A1254" s="32">
        <v>12.679726575525175</v>
      </c>
      <c r="B1254" s="32">
        <v>3.402121264799256</v>
      </c>
      <c r="C1254" s="32">
        <v>0</v>
      </c>
      <c r="D1254" s="32">
        <v>0</v>
      </c>
    </row>
    <row r="1255" spans="1:4">
      <c r="A1255" s="32">
        <v>12.689646548849616</v>
      </c>
      <c r="B1255" s="32">
        <v>3.4026940625245032</v>
      </c>
      <c r="C1255" s="32">
        <v>0</v>
      </c>
      <c r="D1255" s="32">
        <v>0</v>
      </c>
    </row>
    <row r="1256" spans="1:4">
      <c r="A1256" s="32">
        <v>12.699566522174058</v>
      </c>
      <c r="B1256" s="32">
        <v>3.4032661493140273</v>
      </c>
      <c r="C1256" s="32">
        <v>0</v>
      </c>
      <c r="D1256" s="32">
        <v>0</v>
      </c>
    </row>
    <row r="1257" spans="1:4">
      <c r="A1257" s="32">
        <v>12.709486495498499</v>
      </c>
      <c r="B1257" s="32">
        <v>3.4038375255752418</v>
      </c>
      <c r="C1257" s="32">
        <v>0</v>
      </c>
      <c r="D1257" s="32">
        <v>0</v>
      </c>
    </row>
    <row r="1258" spans="1:4">
      <c r="A1258" s="32">
        <v>12.719406468822941</v>
      </c>
      <c r="B1258" s="32">
        <v>3.4044081917155591</v>
      </c>
      <c r="C1258" s="32">
        <v>0</v>
      </c>
      <c r="D1258" s="32">
        <v>0</v>
      </c>
    </row>
    <row r="1259" spans="1:4">
      <c r="A1259" s="32">
        <v>12.729326442147382</v>
      </c>
      <c r="B1259" s="32">
        <v>3.4049781481423929</v>
      </c>
      <c r="C1259" s="32">
        <v>0</v>
      </c>
      <c r="D1259" s="32">
        <v>0</v>
      </c>
    </row>
    <row r="1260" spans="1:4">
      <c r="A1260" s="32">
        <v>12.739246415471824</v>
      </c>
      <c r="B1260" s="32">
        <v>3.4055473952631559</v>
      </c>
      <c r="C1260" s="32">
        <v>0</v>
      </c>
      <c r="D1260" s="32">
        <v>0</v>
      </c>
    </row>
    <row r="1261" spans="1:4">
      <c r="A1261" s="32">
        <v>12.749166388796265</v>
      </c>
      <c r="B1261" s="32">
        <v>3.4061159334852613</v>
      </c>
      <c r="C1261" s="32">
        <v>0</v>
      </c>
      <c r="D1261" s="32">
        <v>0</v>
      </c>
    </row>
    <row r="1262" spans="1:4">
      <c r="A1262" s="32">
        <v>12.759086362120707</v>
      </c>
      <c r="B1262" s="32">
        <v>3.406683763216122</v>
      </c>
      <c r="C1262" s="32">
        <v>0</v>
      </c>
      <c r="D1262" s="32">
        <v>0</v>
      </c>
    </row>
    <row r="1263" spans="1:4">
      <c r="A1263" s="32">
        <v>12.769006335445148</v>
      </c>
      <c r="B1263" s="32">
        <v>3.4072508848631506</v>
      </c>
      <c r="C1263" s="32">
        <v>0</v>
      </c>
      <c r="D1263" s="32">
        <v>0</v>
      </c>
    </row>
    <row r="1264" spans="1:4">
      <c r="A1264" s="32">
        <v>12.77892630876959</v>
      </c>
      <c r="B1264" s="32">
        <v>3.4078172988337605</v>
      </c>
      <c r="C1264" s="32">
        <v>0</v>
      </c>
      <c r="D1264" s="32">
        <v>0</v>
      </c>
    </row>
    <row r="1265" spans="1:4">
      <c r="A1265" s="32">
        <v>12.788846282094031</v>
      </c>
      <c r="B1265" s="32">
        <v>3.4083830055353652</v>
      </c>
      <c r="C1265" s="32">
        <v>0</v>
      </c>
      <c r="D1265" s="32">
        <v>0</v>
      </c>
    </row>
    <row r="1266" spans="1:4">
      <c r="A1266" s="32">
        <v>12.798766255418473</v>
      </c>
      <c r="B1266" s="32">
        <v>3.4089480053753767</v>
      </c>
      <c r="C1266" s="32">
        <v>0</v>
      </c>
      <c r="D1266" s="32">
        <v>0</v>
      </c>
    </row>
    <row r="1267" spans="1:4">
      <c r="A1267" s="32">
        <v>12.808686228742914</v>
      </c>
      <c r="B1267" s="32">
        <v>3.409512298761209</v>
      </c>
      <c r="C1267" s="32">
        <v>0</v>
      </c>
      <c r="D1267" s="32">
        <v>0</v>
      </c>
    </row>
    <row r="1268" spans="1:4">
      <c r="A1268" s="32">
        <v>12.818606202067356</v>
      </c>
      <c r="B1268" s="32">
        <v>3.4100758861002745</v>
      </c>
      <c r="C1268" s="32">
        <v>0</v>
      </c>
      <c r="D1268" s="32">
        <v>0</v>
      </c>
    </row>
    <row r="1269" spans="1:4">
      <c r="A1269" s="32">
        <v>12.828526175391797</v>
      </c>
      <c r="B1269" s="32">
        <v>3.4106387677999868</v>
      </c>
      <c r="C1269" s="32">
        <v>0</v>
      </c>
      <c r="D1269" s="32">
        <v>0</v>
      </c>
    </row>
    <row r="1270" spans="1:4">
      <c r="A1270" s="32">
        <v>12.838446148716239</v>
      </c>
      <c r="B1270" s="32">
        <v>3.4112009442677578</v>
      </c>
      <c r="C1270" s="32">
        <v>0</v>
      </c>
      <c r="D1270" s="32">
        <v>0</v>
      </c>
    </row>
    <row r="1271" spans="1:4">
      <c r="A1271" s="32">
        <v>12.84836612204068</v>
      </c>
      <c r="B1271" s="32">
        <v>3.411762415911002</v>
      </c>
      <c r="C1271" s="32">
        <v>0</v>
      </c>
      <c r="D1271" s="32">
        <v>0</v>
      </c>
    </row>
    <row r="1272" spans="1:4">
      <c r="A1272" s="32">
        <v>12.858286095365122</v>
      </c>
      <c r="B1272" s="32">
        <v>3.412323183137131</v>
      </c>
      <c r="C1272" s="32">
        <v>0</v>
      </c>
      <c r="D1272" s="32">
        <v>0</v>
      </c>
    </row>
    <row r="1273" spans="1:4">
      <c r="A1273" s="32">
        <v>12.868206068689563</v>
      </c>
      <c r="B1273" s="32">
        <v>3.4128832463535592</v>
      </c>
      <c r="C1273" s="32">
        <v>0</v>
      </c>
      <c r="D1273" s="32">
        <v>0</v>
      </c>
    </row>
    <row r="1274" spans="1:4">
      <c r="A1274" s="32">
        <v>12.878126042014005</v>
      </c>
      <c r="B1274" s="32">
        <v>3.4134426059676986</v>
      </c>
      <c r="C1274" s="32">
        <v>0</v>
      </c>
      <c r="D1274" s="32">
        <v>0</v>
      </c>
    </row>
    <row r="1275" spans="1:4">
      <c r="A1275" s="32">
        <v>12.888046015338446</v>
      </c>
      <c r="B1275" s="32">
        <v>3.4140012623869622</v>
      </c>
      <c r="C1275" s="32">
        <v>0</v>
      </c>
      <c r="D1275" s="32">
        <v>0</v>
      </c>
    </row>
    <row r="1276" spans="1:4">
      <c r="A1276" s="32">
        <v>12.897965988662888</v>
      </c>
      <c r="B1276" s="32">
        <v>3.4145592160187639</v>
      </c>
      <c r="C1276" s="32">
        <v>0</v>
      </c>
      <c r="D1276" s="32">
        <v>0</v>
      </c>
    </row>
    <row r="1277" spans="1:4">
      <c r="A1277" s="32">
        <v>12.907885961987329</v>
      </c>
      <c r="B1277" s="32">
        <v>3.4151164672705159</v>
      </c>
      <c r="C1277" s="32">
        <v>0</v>
      </c>
      <c r="D1277" s="32">
        <v>0</v>
      </c>
    </row>
    <row r="1278" spans="1:4">
      <c r="A1278" s="32">
        <v>12.917805935311771</v>
      </c>
      <c r="B1278" s="32">
        <v>3.4156730165496314</v>
      </c>
      <c r="C1278" s="32">
        <v>0</v>
      </c>
      <c r="D1278" s="32">
        <v>0</v>
      </c>
    </row>
    <row r="1279" spans="1:4">
      <c r="A1279" s="32">
        <v>12.927725908636212</v>
      </c>
      <c r="B1279" s="32">
        <v>3.4162288642635237</v>
      </c>
      <c r="C1279" s="32">
        <v>0</v>
      </c>
      <c r="D1279" s="32">
        <v>0</v>
      </c>
    </row>
    <row r="1280" spans="1:4">
      <c r="A1280" s="32">
        <v>12.937645881960654</v>
      </c>
      <c r="B1280" s="32">
        <v>3.4167840108196059</v>
      </c>
      <c r="C1280" s="32">
        <v>0</v>
      </c>
      <c r="D1280" s="32">
        <v>0</v>
      </c>
    </row>
    <row r="1281" spans="1:4">
      <c r="A1281" s="32">
        <v>12.947565855285095</v>
      </c>
      <c r="B1281" s="32">
        <v>3.4173384566252905</v>
      </c>
      <c r="C1281" s="32">
        <v>0</v>
      </c>
      <c r="D1281" s="32">
        <v>0</v>
      </c>
    </row>
    <row r="1282" spans="1:4">
      <c r="A1282" s="32">
        <v>12.957485828609537</v>
      </c>
      <c r="B1282" s="32">
        <v>3.4178922020879909</v>
      </c>
      <c r="C1282" s="32">
        <v>0</v>
      </c>
      <c r="D1282" s="32">
        <v>0</v>
      </c>
    </row>
    <row r="1283" spans="1:4">
      <c r="A1283" s="32">
        <v>12.967405801933978</v>
      </c>
      <c r="B1283" s="32">
        <v>3.4184452476151201</v>
      </c>
      <c r="C1283" s="32">
        <v>0</v>
      </c>
      <c r="D1283" s="32">
        <v>0</v>
      </c>
    </row>
    <row r="1284" spans="1:4">
      <c r="A1284" s="32">
        <v>12.97732577525842</v>
      </c>
      <c r="B1284" s="32">
        <v>3.4189975936140908</v>
      </c>
      <c r="C1284" s="32">
        <v>0</v>
      </c>
      <c r="D1284" s="32">
        <v>0</v>
      </c>
    </row>
    <row r="1285" spans="1:4">
      <c r="A1285" s="32">
        <v>12.987245748582861</v>
      </c>
      <c r="B1285" s="32">
        <v>3.4195492404923162</v>
      </c>
      <c r="C1285" s="32">
        <v>0</v>
      </c>
      <c r="D1285" s="32">
        <v>0</v>
      </c>
    </row>
    <row r="1286" spans="1:4">
      <c r="A1286" s="32">
        <v>12.997165721907303</v>
      </c>
      <c r="B1286" s="32">
        <v>3.4201001886572096</v>
      </c>
      <c r="C1286" s="32">
        <v>0</v>
      </c>
      <c r="D1286" s="32">
        <v>0</v>
      </c>
    </row>
    <row r="1287" spans="1:4">
      <c r="A1287" s="32">
        <v>13.007085695231744</v>
      </c>
      <c r="B1287" s="32">
        <v>3.420650438516184</v>
      </c>
      <c r="C1287" s="32">
        <v>0</v>
      </c>
      <c r="D1287" s="32">
        <v>0</v>
      </c>
    </row>
    <row r="1288" spans="1:4">
      <c r="A1288" s="32">
        <v>13.017005668556186</v>
      </c>
      <c r="B1288" s="32">
        <v>3.4211999904766519</v>
      </c>
      <c r="C1288" s="32">
        <v>0</v>
      </c>
      <c r="D1288" s="32">
        <v>0</v>
      </c>
    </row>
    <row r="1289" spans="1:4">
      <c r="A1289" s="32">
        <v>13.026925641880627</v>
      </c>
      <c r="B1289" s="32">
        <v>3.4217488449460265</v>
      </c>
      <c r="C1289" s="32">
        <v>0</v>
      </c>
      <c r="D1289" s="32">
        <v>0</v>
      </c>
    </row>
    <row r="1290" spans="1:4">
      <c r="A1290" s="32">
        <v>13.036845615205069</v>
      </c>
      <c r="B1290" s="32">
        <v>3.4222970023317214</v>
      </c>
      <c r="C1290" s="32">
        <v>0</v>
      </c>
      <c r="D1290" s="32">
        <v>0</v>
      </c>
    </row>
    <row r="1291" spans="1:4">
      <c r="A1291" s="32">
        <v>13.04676558852951</v>
      </c>
      <c r="B1291" s="32">
        <v>3.422844463041149</v>
      </c>
      <c r="C1291" s="32">
        <v>0</v>
      </c>
      <c r="D1291" s="32">
        <v>0</v>
      </c>
    </row>
    <row r="1292" spans="1:4">
      <c r="A1292" s="32">
        <v>13.056685561853952</v>
      </c>
      <c r="B1292" s="32">
        <v>3.4233912274817224</v>
      </c>
      <c r="C1292" s="32">
        <v>0</v>
      </c>
      <c r="D1292" s="32">
        <v>0</v>
      </c>
    </row>
    <row r="1293" spans="1:4">
      <c r="A1293" s="32">
        <v>13.066605535178393</v>
      </c>
      <c r="B1293" s="32">
        <v>3.423937296060855</v>
      </c>
      <c r="C1293" s="32">
        <v>0</v>
      </c>
      <c r="D1293" s="32">
        <v>0</v>
      </c>
    </row>
    <row r="1294" spans="1:4">
      <c r="A1294" s="32">
        <v>13.076525508502835</v>
      </c>
      <c r="B1294" s="32">
        <v>3.4244826691859593</v>
      </c>
      <c r="C1294" s="32">
        <v>0</v>
      </c>
      <c r="D1294" s="32">
        <v>0</v>
      </c>
    </row>
    <row r="1295" spans="1:4">
      <c r="A1295" s="32">
        <v>13.086445481827276</v>
      </c>
      <c r="B1295" s="32">
        <v>3.4250273472644488</v>
      </c>
      <c r="C1295" s="32">
        <v>0</v>
      </c>
      <c r="D1295" s="32">
        <v>0</v>
      </c>
    </row>
    <row r="1296" spans="1:4">
      <c r="A1296" s="32">
        <v>13.096365455151718</v>
      </c>
      <c r="B1296" s="32">
        <v>3.4255713307037361</v>
      </c>
      <c r="C1296" s="32">
        <v>0</v>
      </c>
      <c r="D1296" s="32">
        <v>0</v>
      </c>
    </row>
    <row r="1297" spans="1:4">
      <c r="A1297" s="32">
        <v>13.106285428476159</v>
      </c>
      <c r="B1297" s="32">
        <v>3.4261146199112344</v>
      </c>
      <c r="C1297" s="32">
        <v>0</v>
      </c>
      <c r="D1297" s="32">
        <v>0</v>
      </c>
    </row>
    <row r="1298" spans="1:4">
      <c r="A1298" s="32">
        <v>13.116205401800601</v>
      </c>
      <c r="B1298" s="32">
        <v>3.4266572152943571</v>
      </c>
      <c r="C1298" s="32">
        <v>0</v>
      </c>
      <c r="D1298" s="32">
        <v>0</v>
      </c>
    </row>
    <row r="1299" spans="1:4">
      <c r="A1299" s="32">
        <v>13.126125375125042</v>
      </c>
      <c r="B1299" s="32">
        <v>3.4271991172605167</v>
      </c>
      <c r="C1299" s="32">
        <v>0</v>
      </c>
      <c r="D1299" s="32">
        <v>0</v>
      </c>
    </row>
    <row r="1300" spans="1:4">
      <c r="A1300" s="32">
        <v>13.136045348449484</v>
      </c>
      <c r="B1300" s="32">
        <v>3.4277403262171262</v>
      </c>
      <c r="C1300" s="32">
        <v>0</v>
      </c>
      <c r="D1300" s="32">
        <v>0</v>
      </c>
    </row>
    <row r="1301" spans="1:4">
      <c r="A1301" s="32">
        <v>13.145965321773925</v>
      </c>
      <c r="B1301" s="32">
        <v>3.4282808425715992</v>
      </c>
      <c r="C1301" s="32">
        <v>0</v>
      </c>
      <c r="D1301" s="32">
        <v>0</v>
      </c>
    </row>
    <row r="1302" spans="1:4">
      <c r="A1302" s="32">
        <v>13.155885295098367</v>
      </c>
      <c r="B1302" s="32">
        <v>3.4288206667313479</v>
      </c>
      <c r="C1302" s="32">
        <v>0</v>
      </c>
      <c r="D1302" s="32">
        <v>0</v>
      </c>
    </row>
    <row r="1303" spans="1:4">
      <c r="A1303" s="32">
        <v>13.165805268422808</v>
      </c>
      <c r="B1303" s="32">
        <v>3.4293597991037861</v>
      </c>
      <c r="C1303" s="32">
        <v>0</v>
      </c>
      <c r="D1303" s="32">
        <v>0</v>
      </c>
    </row>
    <row r="1304" spans="1:4">
      <c r="A1304" s="32">
        <v>13.17572524174725</v>
      </c>
      <c r="B1304" s="32">
        <v>3.429898240096326</v>
      </c>
      <c r="C1304" s="32">
        <v>0</v>
      </c>
      <c r="D1304" s="32">
        <v>0</v>
      </c>
    </row>
    <row r="1305" spans="1:4">
      <c r="A1305" s="32">
        <v>13.185645215071691</v>
      </c>
      <c r="B1305" s="32">
        <v>3.4304359901163815</v>
      </c>
      <c r="C1305" s="32">
        <v>0</v>
      </c>
      <c r="D1305" s="32">
        <v>0</v>
      </c>
    </row>
    <row r="1306" spans="1:4">
      <c r="A1306" s="32">
        <v>13.195565188396133</v>
      </c>
      <c r="B1306" s="32">
        <v>3.4309730495713651</v>
      </c>
      <c r="C1306" s="32">
        <v>0</v>
      </c>
      <c r="D1306" s="32">
        <v>0</v>
      </c>
    </row>
    <row r="1307" spans="1:4">
      <c r="A1307" s="32">
        <v>13.205485161720574</v>
      </c>
      <c r="B1307" s="32">
        <v>3.4315094188686901</v>
      </c>
      <c r="C1307" s="32">
        <v>0</v>
      </c>
      <c r="D1307" s="32">
        <v>0</v>
      </c>
    </row>
    <row r="1308" spans="1:4">
      <c r="A1308" s="32">
        <v>13.215405135045016</v>
      </c>
      <c r="B1308" s="32">
        <v>3.4320450984157693</v>
      </c>
      <c r="C1308" s="32">
        <v>0</v>
      </c>
      <c r="D1308" s="32">
        <v>0</v>
      </c>
    </row>
    <row r="1309" spans="1:4">
      <c r="A1309" s="32">
        <v>13.225325108369457</v>
      </c>
      <c r="B1309" s="32">
        <v>3.4325800886200155</v>
      </c>
      <c r="C1309" s="32">
        <v>0</v>
      </c>
      <c r="D1309" s="32">
        <v>0</v>
      </c>
    </row>
    <row r="1310" spans="1:4">
      <c r="A1310" s="32">
        <v>13.235245081693899</v>
      </c>
      <c r="B1310" s="32">
        <v>3.4331143898888423</v>
      </c>
      <c r="C1310" s="32">
        <v>0</v>
      </c>
      <c r="D1310" s="32">
        <v>0</v>
      </c>
    </row>
    <row r="1311" spans="1:4">
      <c r="A1311" s="32">
        <v>13.24516505501834</v>
      </c>
      <c r="B1311" s="32">
        <v>3.4336480026296625</v>
      </c>
      <c r="C1311" s="32">
        <v>0</v>
      </c>
      <c r="D1311" s="32">
        <v>0</v>
      </c>
    </row>
    <row r="1312" spans="1:4">
      <c r="A1312" s="32">
        <v>13.255085028342782</v>
      </c>
      <c r="B1312" s="32">
        <v>3.4341809272498889</v>
      </c>
      <c r="C1312" s="32">
        <v>0</v>
      </c>
      <c r="D1312" s="32">
        <v>0</v>
      </c>
    </row>
    <row r="1313" spans="1:4">
      <c r="A1313" s="32">
        <v>13.265005001667223</v>
      </c>
      <c r="B1313" s="32">
        <v>3.4347131641569346</v>
      </c>
      <c r="C1313" s="32">
        <v>0</v>
      </c>
      <c r="D1313" s="32">
        <v>0</v>
      </c>
    </row>
    <row r="1314" spans="1:4">
      <c r="A1314" s="32">
        <v>13.274924974991665</v>
      </c>
      <c r="B1314" s="32">
        <v>3.4352447137582125</v>
      </c>
      <c r="C1314" s="32">
        <v>0</v>
      </c>
      <c r="D1314" s="32">
        <v>0</v>
      </c>
    </row>
    <row r="1315" spans="1:4">
      <c r="A1315" s="32">
        <v>13.284844948316106</v>
      </c>
      <c r="B1315" s="32">
        <v>3.4357755764611362</v>
      </c>
      <c r="C1315" s="32">
        <v>0</v>
      </c>
      <c r="D1315" s="32">
        <v>0</v>
      </c>
    </row>
    <row r="1316" spans="1:4">
      <c r="A1316" s="32">
        <v>13.294764921640548</v>
      </c>
      <c r="B1316" s="32">
        <v>3.436305752673118</v>
      </c>
      <c r="C1316" s="32">
        <v>0</v>
      </c>
      <c r="D1316" s="32">
        <v>0</v>
      </c>
    </row>
    <row r="1317" spans="1:4">
      <c r="A1317" s="32">
        <v>13.304684894964989</v>
      </c>
      <c r="B1317" s="32">
        <v>3.4368352428015716</v>
      </c>
      <c r="C1317" s="32">
        <v>0</v>
      </c>
      <c r="D1317" s="32">
        <v>0</v>
      </c>
    </row>
    <row r="1318" spans="1:4">
      <c r="A1318" s="32">
        <v>13.314604868289431</v>
      </c>
      <c r="B1318" s="32">
        <v>3.4373640472539098</v>
      </c>
      <c r="C1318" s="32">
        <v>0</v>
      </c>
      <c r="D1318" s="32">
        <v>0</v>
      </c>
    </row>
    <row r="1319" spans="1:4">
      <c r="A1319" s="32">
        <v>13.32452484161387</v>
      </c>
      <c r="B1319" s="32">
        <v>3.4378921664375448</v>
      </c>
      <c r="C1319" s="32">
        <v>0</v>
      </c>
      <c r="D1319" s="32">
        <v>0</v>
      </c>
    </row>
    <row r="1320" spans="1:4">
      <c r="A1320" s="32">
        <v>13.334444814938312</v>
      </c>
      <c r="B1320" s="32">
        <v>3.4384196007598908</v>
      </c>
      <c r="C1320" s="32">
        <v>0</v>
      </c>
      <c r="D1320" s="32">
        <v>0</v>
      </c>
    </row>
    <row r="1321" spans="1:4">
      <c r="A1321" s="32">
        <v>13.344364788262753</v>
      </c>
      <c r="B1321" s="32">
        <v>3.4389463506283606</v>
      </c>
      <c r="C1321" s="32">
        <v>0</v>
      </c>
      <c r="D1321" s="32">
        <v>0</v>
      </c>
    </row>
    <row r="1322" spans="1:4">
      <c r="A1322" s="32">
        <v>13.354284761587195</v>
      </c>
      <c r="B1322" s="32">
        <v>3.4394724164503665</v>
      </c>
      <c r="C1322" s="32">
        <v>0</v>
      </c>
      <c r="D1322" s="32">
        <v>0</v>
      </c>
    </row>
    <row r="1323" spans="1:4">
      <c r="A1323" s="32">
        <v>13.364204734911636</v>
      </c>
      <c r="B1323" s="32">
        <v>3.4399977986333221</v>
      </c>
      <c r="C1323" s="32">
        <v>0</v>
      </c>
      <c r="D1323" s="32">
        <v>0</v>
      </c>
    </row>
    <row r="1324" spans="1:4">
      <c r="A1324" s="32">
        <v>13.374124708236078</v>
      </c>
      <c r="B1324" s="32">
        <v>3.4405224975846402</v>
      </c>
      <c r="C1324" s="32">
        <v>0</v>
      </c>
      <c r="D1324" s="32">
        <v>0</v>
      </c>
    </row>
    <row r="1325" spans="1:4">
      <c r="A1325" s="32">
        <v>13.384044681560519</v>
      </c>
      <c r="B1325" s="32">
        <v>3.4410465137117345</v>
      </c>
      <c r="C1325" s="32">
        <v>0</v>
      </c>
      <c r="D1325" s="32">
        <v>0</v>
      </c>
    </row>
    <row r="1326" spans="1:4">
      <c r="A1326" s="32">
        <v>13.393964654884961</v>
      </c>
      <c r="B1326" s="32">
        <v>3.4415698474220169</v>
      </c>
      <c r="C1326" s="32">
        <v>0</v>
      </c>
      <c r="D1326" s="32">
        <v>0</v>
      </c>
    </row>
    <row r="1327" spans="1:4">
      <c r="A1327" s="32">
        <v>13.403884628209402</v>
      </c>
      <c r="B1327" s="32">
        <v>3.4420924991229009</v>
      </c>
      <c r="C1327" s="32">
        <v>0</v>
      </c>
      <c r="D1327" s="32">
        <v>0</v>
      </c>
    </row>
    <row r="1328" spans="1:4">
      <c r="A1328" s="32">
        <v>13.413804601533844</v>
      </c>
      <c r="B1328" s="32">
        <v>3.4426144692217999</v>
      </c>
      <c r="C1328" s="32">
        <v>0</v>
      </c>
      <c r="D1328" s="32">
        <v>0</v>
      </c>
    </row>
    <row r="1329" spans="1:4">
      <c r="A1329" s="32">
        <v>13.423724574858285</v>
      </c>
      <c r="B1329" s="32">
        <v>3.4431357581261266</v>
      </c>
      <c r="C1329" s="32">
        <v>0</v>
      </c>
      <c r="D1329" s="32">
        <v>0</v>
      </c>
    </row>
    <row r="1330" spans="1:4">
      <c r="A1330" s="32">
        <v>13.433644548182727</v>
      </c>
      <c r="B1330" s="32">
        <v>3.4436563662432942</v>
      </c>
      <c r="C1330" s="32">
        <v>0</v>
      </c>
      <c r="D1330" s="32">
        <v>0</v>
      </c>
    </row>
    <row r="1331" spans="1:4">
      <c r="A1331" s="32">
        <v>13.443564521507168</v>
      </c>
      <c r="B1331" s="32">
        <v>3.4441762939807155</v>
      </c>
      <c r="C1331" s="32">
        <v>0</v>
      </c>
      <c r="D1331" s="32">
        <v>0</v>
      </c>
    </row>
    <row r="1332" spans="1:4">
      <c r="A1332" s="32">
        <v>13.45348449483161</v>
      </c>
      <c r="B1332" s="32">
        <v>3.4446955417458032</v>
      </c>
      <c r="C1332" s="32">
        <v>0</v>
      </c>
      <c r="D1332" s="32">
        <v>0</v>
      </c>
    </row>
    <row r="1333" spans="1:4">
      <c r="A1333" s="32">
        <v>13.463404468156051</v>
      </c>
      <c r="B1333" s="32">
        <v>3.445214109945971</v>
      </c>
      <c r="C1333" s="32">
        <v>0</v>
      </c>
      <c r="D1333" s="32">
        <v>0</v>
      </c>
    </row>
    <row r="1334" spans="1:4">
      <c r="A1334" s="32">
        <v>13.473324441480493</v>
      </c>
      <c r="B1334" s="32">
        <v>3.4457319989886313</v>
      </c>
      <c r="C1334" s="32">
        <v>0</v>
      </c>
      <c r="D1334" s="32">
        <v>0</v>
      </c>
    </row>
    <row r="1335" spans="1:4">
      <c r="A1335" s="32">
        <v>13.483244414804934</v>
      </c>
      <c r="B1335" s="32">
        <v>3.446249209281198</v>
      </c>
      <c r="C1335" s="32">
        <v>0</v>
      </c>
      <c r="D1335" s="32">
        <v>0</v>
      </c>
    </row>
    <row r="1336" spans="1:4">
      <c r="A1336" s="32">
        <v>13.493164388129376</v>
      </c>
      <c r="B1336" s="32">
        <v>3.4467657412310833</v>
      </c>
      <c r="C1336" s="32">
        <v>0</v>
      </c>
      <c r="D1336" s="32">
        <v>0</v>
      </c>
    </row>
    <row r="1337" spans="1:4">
      <c r="A1337" s="32">
        <v>13.503084361453817</v>
      </c>
      <c r="B1337" s="32">
        <v>3.4472815952457005</v>
      </c>
      <c r="C1337" s="32">
        <v>0</v>
      </c>
      <c r="D1337" s="32">
        <v>0</v>
      </c>
    </row>
    <row r="1338" spans="1:4">
      <c r="A1338" s="32">
        <v>13.513004334778259</v>
      </c>
      <c r="B1338" s="32">
        <v>3.4477967717324622</v>
      </c>
      <c r="C1338" s="32">
        <v>0</v>
      </c>
      <c r="D1338" s="32">
        <v>0</v>
      </c>
    </row>
    <row r="1339" spans="1:4">
      <c r="A1339" s="32">
        <v>13.5229243081027</v>
      </c>
      <c r="B1339" s="32">
        <v>3.4483112710987824</v>
      </c>
      <c r="C1339" s="32">
        <v>0</v>
      </c>
      <c r="D1339" s="32">
        <v>0</v>
      </c>
    </row>
    <row r="1340" spans="1:4">
      <c r="A1340" s="32">
        <v>13.532844281427142</v>
      </c>
      <c r="B1340" s="32">
        <v>3.4488250937520735</v>
      </c>
      <c r="C1340" s="32">
        <v>0</v>
      </c>
      <c r="D1340" s="32">
        <v>0</v>
      </c>
    </row>
    <row r="1341" spans="1:4">
      <c r="A1341" s="32">
        <v>13.542764254751583</v>
      </c>
      <c r="B1341" s="32">
        <v>3.4493382400997485</v>
      </c>
      <c r="C1341" s="32">
        <v>0</v>
      </c>
      <c r="D1341" s="32">
        <v>0</v>
      </c>
    </row>
    <row r="1342" spans="1:4">
      <c r="A1342" s="32">
        <v>13.552684228076025</v>
      </c>
      <c r="B1342" s="32">
        <v>3.4498507105492204</v>
      </c>
      <c r="C1342" s="32">
        <v>0</v>
      </c>
      <c r="D1342" s="32">
        <v>0</v>
      </c>
    </row>
    <row r="1343" spans="1:4">
      <c r="A1343" s="32">
        <v>13.562604201400466</v>
      </c>
      <c r="B1343" s="32">
        <v>3.4503625055079024</v>
      </c>
      <c r="C1343" s="32">
        <v>0</v>
      </c>
      <c r="D1343" s="32">
        <v>0</v>
      </c>
    </row>
    <row r="1344" spans="1:4">
      <c r="A1344" s="32">
        <v>13.572524174724908</v>
      </c>
      <c r="B1344" s="32">
        <v>3.4508736253832075</v>
      </c>
      <c r="C1344" s="32">
        <v>0</v>
      </c>
      <c r="D1344" s="32">
        <v>0</v>
      </c>
    </row>
    <row r="1345" spans="1:4">
      <c r="A1345" s="32">
        <v>13.582444148049349</v>
      </c>
      <c r="B1345" s="32">
        <v>3.4513840705825483</v>
      </c>
      <c r="C1345" s="32">
        <v>0</v>
      </c>
      <c r="D1345" s="32">
        <v>0</v>
      </c>
    </row>
    <row r="1346" spans="1:4">
      <c r="A1346" s="32">
        <v>13.592364121373791</v>
      </c>
      <c r="B1346" s="32">
        <v>3.4518938415133387</v>
      </c>
      <c r="C1346" s="32">
        <v>0</v>
      </c>
      <c r="D1346" s="32">
        <v>0</v>
      </c>
    </row>
    <row r="1347" spans="1:4">
      <c r="A1347" s="32">
        <v>13.602284094698232</v>
      </c>
      <c r="B1347" s="32">
        <v>3.4524029385829911</v>
      </c>
      <c r="C1347" s="32">
        <v>0</v>
      </c>
      <c r="D1347" s="32">
        <v>0</v>
      </c>
    </row>
    <row r="1348" spans="1:4">
      <c r="A1348" s="32">
        <v>13.612204068022674</v>
      </c>
      <c r="B1348" s="32">
        <v>3.4529113621989183</v>
      </c>
      <c r="C1348" s="32">
        <v>0</v>
      </c>
      <c r="D1348" s="32">
        <v>0</v>
      </c>
    </row>
    <row r="1349" spans="1:4">
      <c r="A1349" s="32">
        <v>13.622124041347115</v>
      </c>
      <c r="B1349" s="32">
        <v>3.4534191127685339</v>
      </c>
      <c r="C1349" s="32">
        <v>0</v>
      </c>
      <c r="D1349" s="32">
        <v>0</v>
      </c>
    </row>
    <row r="1350" spans="1:4">
      <c r="A1350" s="32">
        <v>13.632044014671557</v>
      </c>
      <c r="B1350" s="32">
        <v>3.4539261906992507</v>
      </c>
      <c r="C1350" s="32">
        <v>0</v>
      </c>
      <c r="D1350" s="32">
        <v>0</v>
      </c>
    </row>
    <row r="1351" spans="1:4">
      <c r="A1351" s="32">
        <v>13.641963987995998</v>
      </c>
      <c r="B1351" s="32">
        <v>3.4544325963984814</v>
      </c>
      <c r="C1351" s="32">
        <v>0</v>
      </c>
      <c r="D1351" s="32">
        <v>0</v>
      </c>
    </row>
    <row r="1352" spans="1:4">
      <c r="A1352" s="32">
        <v>13.65188396132044</v>
      </c>
      <c r="B1352" s="32">
        <v>3.4549383302736398</v>
      </c>
      <c r="C1352" s="32">
        <v>0</v>
      </c>
      <c r="D1352" s="32">
        <v>0</v>
      </c>
    </row>
    <row r="1353" spans="1:4">
      <c r="A1353" s="32">
        <v>13.661803934644881</v>
      </c>
      <c r="B1353" s="32">
        <v>3.4554433927321382</v>
      </c>
      <c r="C1353" s="32">
        <v>0</v>
      </c>
      <c r="D1353" s="32">
        <v>0</v>
      </c>
    </row>
    <row r="1354" spans="1:4">
      <c r="A1354" s="32">
        <v>13.671723907969323</v>
      </c>
      <c r="B1354" s="32">
        <v>3.4559477841813897</v>
      </c>
      <c r="C1354" s="32">
        <v>0</v>
      </c>
      <c r="D1354" s="32">
        <v>0</v>
      </c>
    </row>
    <row r="1355" spans="1:4">
      <c r="A1355" s="32">
        <v>13.681643881293764</v>
      </c>
      <c r="B1355" s="32">
        <v>3.4564515050288076</v>
      </c>
      <c r="C1355" s="32">
        <v>0</v>
      </c>
      <c r="D1355" s="32">
        <v>0</v>
      </c>
    </row>
    <row r="1356" spans="1:4">
      <c r="A1356" s="32">
        <v>13.691563854618206</v>
      </c>
      <c r="B1356" s="32">
        <v>3.4569545556818051</v>
      </c>
      <c r="C1356" s="32">
        <v>0</v>
      </c>
      <c r="D1356" s="32">
        <v>0</v>
      </c>
    </row>
    <row r="1357" spans="1:4">
      <c r="A1357" s="32">
        <v>13.701483827942647</v>
      </c>
      <c r="B1357" s="32">
        <v>3.4574569365477945</v>
      </c>
      <c r="C1357" s="32">
        <v>0</v>
      </c>
      <c r="D1357" s="32">
        <v>0</v>
      </c>
    </row>
    <row r="1358" spans="1:4">
      <c r="A1358" s="32">
        <v>13.711403801267089</v>
      </c>
      <c r="B1358" s="32">
        <v>3.4579586480341895</v>
      </c>
      <c r="C1358" s="32">
        <v>0</v>
      </c>
      <c r="D1358" s="32">
        <v>0</v>
      </c>
    </row>
    <row r="1359" spans="1:4">
      <c r="A1359" s="32">
        <v>13.72132377459153</v>
      </c>
      <c r="B1359" s="32">
        <v>3.4584596905484029</v>
      </c>
      <c r="C1359" s="32">
        <v>0</v>
      </c>
      <c r="D1359" s="32">
        <v>0</v>
      </c>
    </row>
    <row r="1360" spans="1:4">
      <c r="A1360" s="32">
        <v>13.731243747915972</v>
      </c>
      <c r="B1360" s="32">
        <v>3.4589600644978473</v>
      </c>
      <c r="C1360" s="32">
        <v>0</v>
      </c>
      <c r="D1360" s="32">
        <v>0</v>
      </c>
    </row>
    <row r="1361" spans="1:4">
      <c r="A1361" s="32">
        <v>13.741163721240413</v>
      </c>
      <c r="B1361" s="32">
        <v>3.4594597702899366</v>
      </c>
      <c r="C1361" s="32">
        <v>0</v>
      </c>
      <c r="D1361" s="32">
        <v>0</v>
      </c>
    </row>
    <row r="1362" spans="1:4">
      <c r="A1362" s="32">
        <v>13.751083694564855</v>
      </c>
      <c r="B1362" s="32">
        <v>3.4599588083320829</v>
      </c>
      <c r="C1362" s="32">
        <v>0</v>
      </c>
      <c r="D1362" s="32">
        <v>0</v>
      </c>
    </row>
    <row r="1363" spans="1:4">
      <c r="A1363" s="32">
        <v>13.761003667889296</v>
      </c>
      <c r="B1363" s="32">
        <v>3.4604571790317</v>
      </c>
      <c r="C1363" s="32">
        <v>0</v>
      </c>
      <c r="D1363" s="32">
        <v>0</v>
      </c>
    </row>
    <row r="1364" spans="1:4">
      <c r="A1364" s="32">
        <v>13.770923641213738</v>
      </c>
      <c r="B1364" s="32">
        <v>3.4609548827962002</v>
      </c>
      <c r="C1364" s="32">
        <v>0</v>
      </c>
      <c r="D1364" s="32">
        <v>0</v>
      </c>
    </row>
    <row r="1365" spans="1:4">
      <c r="A1365" s="32">
        <v>13.780843614538179</v>
      </c>
      <c r="B1365" s="32">
        <v>3.4614519200329972</v>
      </c>
      <c r="C1365" s="32">
        <v>0</v>
      </c>
      <c r="D1365" s="32">
        <v>0</v>
      </c>
    </row>
    <row r="1366" spans="1:4">
      <c r="A1366" s="32">
        <v>13.790763587862621</v>
      </c>
      <c r="B1366" s="32">
        <v>3.4619482911495041</v>
      </c>
      <c r="C1366" s="32">
        <v>0</v>
      </c>
      <c r="D1366" s="32">
        <v>0</v>
      </c>
    </row>
    <row r="1367" spans="1:4">
      <c r="A1367" s="32">
        <v>13.800683561187062</v>
      </c>
      <c r="B1367" s="32">
        <v>3.4624439965531328</v>
      </c>
      <c r="C1367" s="32">
        <v>0</v>
      </c>
      <c r="D1367" s="32">
        <v>0</v>
      </c>
    </row>
    <row r="1368" spans="1:4">
      <c r="A1368" s="32">
        <v>13.810603534511504</v>
      </c>
      <c r="B1368" s="32">
        <v>3.4629390366512975</v>
      </c>
      <c r="C1368" s="32">
        <v>0</v>
      </c>
      <c r="D1368" s="32">
        <v>0</v>
      </c>
    </row>
    <row r="1369" spans="1:4">
      <c r="A1369" s="32">
        <v>13.820523507835945</v>
      </c>
      <c r="B1369" s="32">
        <v>3.4634334118514105</v>
      </c>
      <c r="C1369" s="32">
        <v>0</v>
      </c>
      <c r="D1369" s="32">
        <v>0</v>
      </c>
    </row>
    <row r="1370" spans="1:4">
      <c r="A1370" s="32">
        <v>13.830443481160387</v>
      </c>
      <c r="B1370" s="32">
        <v>3.4639271225608854</v>
      </c>
      <c r="C1370" s="32">
        <v>0</v>
      </c>
      <c r="D1370" s="32">
        <v>0</v>
      </c>
    </row>
    <row r="1371" spans="1:4">
      <c r="A1371" s="32">
        <v>13.840363454484828</v>
      </c>
      <c r="B1371" s="32">
        <v>3.464420169187135</v>
      </c>
      <c r="C1371" s="32">
        <v>0</v>
      </c>
      <c r="D1371" s="32">
        <v>0</v>
      </c>
    </row>
    <row r="1372" spans="1:4">
      <c r="A1372" s="32">
        <v>13.85028342780927</v>
      </c>
      <c r="B1372" s="32">
        <v>3.4649125521375721</v>
      </c>
      <c r="C1372" s="32">
        <v>0</v>
      </c>
      <c r="D1372" s="32">
        <v>0</v>
      </c>
    </row>
    <row r="1373" spans="1:4">
      <c r="A1373" s="32">
        <v>13.860203401133711</v>
      </c>
      <c r="B1373" s="32">
        <v>3.4654042718196094</v>
      </c>
      <c r="C1373" s="32">
        <v>0</v>
      </c>
      <c r="D1373" s="32">
        <v>0</v>
      </c>
    </row>
    <row r="1374" spans="1:4">
      <c r="A1374" s="32">
        <v>13.870123374458153</v>
      </c>
      <c r="B1374" s="32">
        <v>3.4658953286406611</v>
      </c>
      <c r="C1374" s="32">
        <v>0</v>
      </c>
      <c r="D1374" s="32">
        <v>0</v>
      </c>
    </row>
    <row r="1375" spans="1:4">
      <c r="A1375" s="32">
        <v>13.880043347782594</v>
      </c>
      <c r="B1375" s="32">
        <v>3.466385723008139</v>
      </c>
      <c r="C1375" s="32">
        <v>0</v>
      </c>
      <c r="D1375" s="32">
        <v>0</v>
      </c>
    </row>
    <row r="1376" spans="1:4">
      <c r="A1376" s="32">
        <v>13.889963321107036</v>
      </c>
      <c r="B1376" s="32">
        <v>3.4668754553294572</v>
      </c>
      <c r="C1376" s="32">
        <v>0</v>
      </c>
      <c r="D1376" s="32">
        <v>0</v>
      </c>
    </row>
    <row r="1377" spans="1:4">
      <c r="A1377" s="32">
        <v>13.899883294431477</v>
      </c>
      <c r="B1377" s="32">
        <v>3.4673645260120276</v>
      </c>
      <c r="C1377" s="32">
        <v>0</v>
      </c>
      <c r="D1377" s="32">
        <v>0</v>
      </c>
    </row>
    <row r="1378" spans="1:4">
      <c r="A1378" s="32">
        <v>13.909803267755919</v>
      </c>
      <c r="B1378" s="32">
        <v>3.4678529354632643</v>
      </c>
      <c r="C1378" s="32">
        <v>0</v>
      </c>
      <c r="D1378" s="32">
        <v>0</v>
      </c>
    </row>
    <row r="1379" spans="1:4">
      <c r="A1379" s="32">
        <v>13.91972324108036</v>
      </c>
      <c r="B1379" s="32">
        <v>3.4683406840905793</v>
      </c>
      <c r="C1379" s="32">
        <v>0</v>
      </c>
      <c r="D1379" s="32">
        <v>0</v>
      </c>
    </row>
    <row r="1380" spans="1:4">
      <c r="A1380" s="32">
        <v>13.929643214404802</v>
      </c>
      <c r="B1380" s="32">
        <v>3.4688277723013865</v>
      </c>
      <c r="C1380" s="32">
        <v>0</v>
      </c>
      <c r="D1380" s="32">
        <v>0</v>
      </c>
    </row>
    <row r="1381" spans="1:4">
      <c r="A1381" s="32">
        <v>13.939563187729243</v>
      </c>
      <c r="B1381" s="32">
        <v>3.4693142005030984</v>
      </c>
      <c r="C1381" s="32">
        <v>0</v>
      </c>
      <c r="D1381" s="32">
        <v>0</v>
      </c>
    </row>
    <row r="1382" spans="1:4">
      <c r="A1382" s="32">
        <v>13.949483161053685</v>
      </c>
      <c r="B1382" s="32">
        <v>3.469799969103128</v>
      </c>
      <c r="C1382" s="32">
        <v>0</v>
      </c>
      <c r="D1382" s="32">
        <v>0</v>
      </c>
    </row>
    <row r="1383" spans="1:4">
      <c r="A1383" s="32">
        <v>13.959403134378126</v>
      </c>
      <c r="B1383" s="32">
        <v>3.4702850785088888</v>
      </c>
      <c r="C1383" s="32">
        <v>0</v>
      </c>
      <c r="D1383" s="32">
        <v>0</v>
      </c>
    </row>
    <row r="1384" spans="1:4">
      <c r="A1384" s="32">
        <v>13.969323107702568</v>
      </c>
      <c r="B1384" s="32">
        <v>3.4707695291277934</v>
      </c>
      <c r="C1384" s="32">
        <v>0</v>
      </c>
      <c r="D1384" s="32">
        <v>0</v>
      </c>
    </row>
    <row r="1385" spans="1:4">
      <c r="A1385" s="32">
        <v>13.979243081027009</v>
      </c>
      <c r="B1385" s="32">
        <v>3.471253321367255</v>
      </c>
      <c r="C1385" s="32">
        <v>0</v>
      </c>
      <c r="D1385" s="32">
        <v>0</v>
      </c>
    </row>
    <row r="1386" spans="1:4">
      <c r="A1386" s="32">
        <v>13.989163054351451</v>
      </c>
      <c r="B1386" s="32">
        <v>3.4717364556346864</v>
      </c>
      <c r="C1386" s="32">
        <v>0</v>
      </c>
      <c r="D1386" s="32">
        <v>0</v>
      </c>
    </row>
    <row r="1387" spans="1:4">
      <c r="A1387" s="32">
        <v>13.999083027675892</v>
      </c>
      <c r="B1387" s="32">
        <v>3.4722189323375008</v>
      </c>
      <c r="C1387" s="32">
        <v>0</v>
      </c>
      <c r="D1387" s="32">
        <v>0</v>
      </c>
    </row>
    <row r="1388" spans="1:4">
      <c r="A1388" s="32">
        <v>14.009003001000334</v>
      </c>
      <c r="B1388" s="32">
        <v>3.472700751883111</v>
      </c>
      <c r="C1388" s="32">
        <v>0</v>
      </c>
      <c r="D1388" s="32">
        <v>0</v>
      </c>
    </row>
    <row r="1389" spans="1:4">
      <c r="A1389" s="32">
        <v>14.018922974324775</v>
      </c>
      <c r="B1389" s="32">
        <v>3.4731819146789307</v>
      </c>
      <c r="C1389" s="32">
        <v>0</v>
      </c>
      <c r="D1389" s="32">
        <v>0</v>
      </c>
    </row>
    <row r="1390" spans="1:4">
      <c r="A1390" s="32">
        <v>14.028842947649217</v>
      </c>
      <c r="B1390" s="32">
        <v>3.4736624211323721</v>
      </c>
      <c r="C1390" s="32">
        <v>0</v>
      </c>
      <c r="D1390" s="32">
        <v>0</v>
      </c>
    </row>
    <row r="1391" spans="1:4">
      <c r="A1391" s="32">
        <v>14.038762920973658</v>
      </c>
      <c r="B1391" s="32">
        <v>3.4741422716508485</v>
      </c>
      <c r="C1391" s="32">
        <v>0</v>
      </c>
      <c r="D1391" s="32">
        <v>0</v>
      </c>
    </row>
    <row r="1392" spans="1:4">
      <c r="A1392" s="32">
        <v>14.0486828942981</v>
      </c>
      <c r="B1392" s="32">
        <v>3.4746214666417732</v>
      </c>
      <c r="C1392" s="32">
        <v>0</v>
      </c>
      <c r="D1392" s="32">
        <v>0</v>
      </c>
    </row>
    <row r="1393" spans="1:4">
      <c r="A1393" s="32">
        <v>14.058602867622541</v>
      </c>
      <c r="B1393" s="32">
        <v>3.4751000065125588</v>
      </c>
      <c r="C1393" s="32">
        <v>0</v>
      </c>
      <c r="D1393" s="32">
        <v>0</v>
      </c>
    </row>
    <row r="1394" spans="1:4">
      <c r="A1394" s="32">
        <v>14.068522840946983</v>
      </c>
      <c r="B1394" s="32">
        <v>3.475577891670619</v>
      </c>
      <c r="C1394" s="32">
        <v>0</v>
      </c>
      <c r="D1394" s="32">
        <v>0</v>
      </c>
    </row>
    <row r="1395" spans="1:4">
      <c r="A1395" s="32">
        <v>14.078442814271424</v>
      </c>
      <c r="B1395" s="32">
        <v>3.4760551225233658</v>
      </c>
      <c r="C1395" s="32">
        <v>0</v>
      </c>
      <c r="D1395" s="32">
        <v>0</v>
      </c>
    </row>
    <row r="1396" spans="1:4">
      <c r="A1396" s="32">
        <v>14.088362787595866</v>
      </c>
      <c r="B1396" s="32">
        <v>3.4765316994782132</v>
      </c>
      <c r="C1396" s="32">
        <v>0</v>
      </c>
      <c r="D1396" s="32">
        <v>0</v>
      </c>
    </row>
    <row r="1397" spans="1:4">
      <c r="A1397" s="32">
        <v>14.098282760920307</v>
      </c>
      <c r="B1397" s="32">
        <v>3.4770076229425735</v>
      </c>
      <c r="C1397" s="32">
        <v>0</v>
      </c>
      <c r="D1397" s="32">
        <v>0</v>
      </c>
    </row>
    <row r="1398" spans="1:4">
      <c r="A1398" s="32">
        <v>14.108202734244749</v>
      </c>
      <c r="B1398" s="32">
        <v>3.47748289332386</v>
      </c>
      <c r="C1398" s="32">
        <v>0</v>
      </c>
      <c r="D1398" s="32">
        <v>0</v>
      </c>
    </row>
    <row r="1399" spans="1:4">
      <c r="A1399" s="32">
        <v>14.11812270756919</v>
      </c>
      <c r="B1399" s="32">
        <v>3.4779575110294858</v>
      </c>
      <c r="C1399" s="32">
        <v>0</v>
      </c>
      <c r="D1399" s="32">
        <v>0</v>
      </c>
    </row>
    <row r="1400" spans="1:4">
      <c r="A1400" s="32">
        <v>14.128042680893632</v>
      </c>
      <c r="B1400" s="32">
        <v>3.4784314764668642</v>
      </c>
      <c r="C1400" s="32">
        <v>0</v>
      </c>
      <c r="D1400" s="32">
        <v>0</v>
      </c>
    </row>
    <row r="1401" spans="1:4">
      <c r="A1401" s="32">
        <v>14.137962654218073</v>
      </c>
      <c r="B1401" s="32">
        <v>3.4789047900434076</v>
      </c>
      <c r="C1401" s="32">
        <v>0</v>
      </c>
      <c r="D1401" s="32">
        <v>0</v>
      </c>
    </row>
    <row r="1402" spans="1:4">
      <c r="A1402" s="32">
        <v>14.147882627542515</v>
      </c>
      <c r="B1402" s="32">
        <v>3.4793774521665291</v>
      </c>
      <c r="C1402" s="32">
        <v>0</v>
      </c>
      <c r="D1402" s="32">
        <v>0</v>
      </c>
    </row>
    <row r="1403" spans="1:4">
      <c r="A1403" s="32">
        <v>14.157802600866956</v>
      </c>
      <c r="B1403" s="32">
        <v>3.4798494632436423</v>
      </c>
      <c r="C1403" s="32">
        <v>0</v>
      </c>
      <c r="D1403" s="32">
        <v>0</v>
      </c>
    </row>
    <row r="1404" spans="1:4">
      <c r="A1404" s="32">
        <v>14.167722574191398</v>
      </c>
      <c r="B1404" s="32">
        <v>3.4803208236821597</v>
      </c>
      <c r="C1404" s="32">
        <v>0</v>
      </c>
      <c r="D1404" s="32">
        <v>0</v>
      </c>
    </row>
    <row r="1405" spans="1:4">
      <c r="A1405" s="32">
        <v>14.177642547515839</v>
      </c>
      <c r="B1405" s="32">
        <v>3.4807915338894944</v>
      </c>
      <c r="C1405" s="32">
        <v>0</v>
      </c>
      <c r="D1405" s="32">
        <v>0</v>
      </c>
    </row>
    <row r="1406" spans="1:4">
      <c r="A1406" s="32">
        <v>14.187562520840281</v>
      </c>
      <c r="B1406" s="32">
        <v>3.4812615942730591</v>
      </c>
      <c r="C1406" s="32">
        <v>0</v>
      </c>
      <c r="D1406" s="32">
        <v>0</v>
      </c>
    </row>
    <row r="1407" spans="1:4">
      <c r="A1407" s="32">
        <v>14.197482494164722</v>
      </c>
      <c r="B1407" s="32">
        <v>3.4817310052402677</v>
      </c>
      <c r="C1407" s="32">
        <v>0</v>
      </c>
      <c r="D1407" s="32">
        <v>0</v>
      </c>
    </row>
    <row r="1408" spans="1:4">
      <c r="A1408" s="32">
        <v>14.207402467489164</v>
      </c>
      <c r="B1408" s="32">
        <v>3.4821997671985327</v>
      </c>
      <c r="C1408" s="32">
        <v>0</v>
      </c>
      <c r="D1408" s="32">
        <v>0</v>
      </c>
    </row>
    <row r="1409" spans="1:4">
      <c r="A1409" s="32">
        <v>14.217322440813605</v>
      </c>
      <c r="B1409" s="32">
        <v>3.4826678805552671</v>
      </c>
      <c r="C1409" s="32">
        <v>0</v>
      </c>
      <c r="D1409" s="32">
        <v>0</v>
      </c>
    </row>
    <row r="1410" spans="1:4">
      <c r="A1410" s="32">
        <v>14.227242414138045</v>
      </c>
      <c r="B1410" s="32">
        <v>3.483135345717884</v>
      </c>
      <c r="C1410" s="32">
        <v>0</v>
      </c>
      <c r="D1410" s="32">
        <v>0</v>
      </c>
    </row>
    <row r="1411" spans="1:4">
      <c r="A1411" s="32">
        <v>14.237162387462487</v>
      </c>
      <c r="B1411" s="32">
        <v>3.4836021630937966</v>
      </c>
      <c r="C1411" s="32">
        <v>0</v>
      </c>
      <c r="D1411" s="32">
        <v>0</v>
      </c>
    </row>
    <row r="1412" spans="1:4">
      <c r="A1412" s="32">
        <v>14.247082360786928</v>
      </c>
      <c r="B1412" s="32">
        <v>3.4840683330904172</v>
      </c>
      <c r="C1412" s="32">
        <v>0</v>
      </c>
      <c r="D1412" s="32">
        <v>0</v>
      </c>
    </row>
    <row r="1413" spans="1:4">
      <c r="A1413" s="32">
        <v>14.25700233411137</v>
      </c>
      <c r="B1413" s="32">
        <v>3.4845338561151595</v>
      </c>
      <c r="C1413" s="32">
        <v>0</v>
      </c>
      <c r="D1413" s="32">
        <v>0</v>
      </c>
    </row>
    <row r="1414" spans="1:4">
      <c r="A1414" s="32">
        <v>14.266922307435811</v>
      </c>
      <c r="B1414" s="32">
        <v>3.4849987325754368</v>
      </c>
      <c r="C1414" s="32">
        <v>0</v>
      </c>
      <c r="D1414" s="32">
        <v>0</v>
      </c>
    </row>
    <row r="1415" spans="1:4">
      <c r="A1415" s="32">
        <v>14.276842280760253</v>
      </c>
      <c r="B1415" s="32">
        <v>3.4854629628786613</v>
      </c>
      <c r="C1415" s="32">
        <v>0</v>
      </c>
      <c r="D1415" s="32">
        <v>0</v>
      </c>
    </row>
    <row r="1416" spans="1:4">
      <c r="A1416" s="32">
        <v>14.286762254084694</v>
      </c>
      <c r="B1416" s="32">
        <v>3.4859265474322467</v>
      </c>
      <c r="C1416" s="32">
        <v>0</v>
      </c>
      <c r="D1416" s="32">
        <v>0</v>
      </c>
    </row>
    <row r="1417" spans="1:4">
      <c r="A1417" s="32">
        <v>14.296682227409136</v>
      </c>
      <c r="B1417" s="32">
        <v>3.4863894866436054</v>
      </c>
      <c r="C1417" s="32">
        <v>0</v>
      </c>
      <c r="D1417" s="32">
        <v>0</v>
      </c>
    </row>
    <row r="1418" spans="1:4">
      <c r="A1418" s="32">
        <v>14.306602200733577</v>
      </c>
      <c r="B1418" s="32">
        <v>3.4868517809201509</v>
      </c>
      <c r="C1418" s="32">
        <v>0</v>
      </c>
      <c r="D1418" s="32">
        <v>0</v>
      </c>
    </row>
    <row r="1419" spans="1:4">
      <c r="A1419" s="32">
        <v>14.316522174058019</v>
      </c>
      <c r="B1419" s="32">
        <v>3.4873134306692961</v>
      </c>
      <c r="C1419" s="32">
        <v>0</v>
      </c>
      <c r="D1419" s="32">
        <v>0</v>
      </c>
    </row>
    <row r="1420" spans="1:4">
      <c r="A1420" s="32">
        <v>14.32644214738246</v>
      </c>
      <c r="B1420" s="32">
        <v>3.4877744362984537</v>
      </c>
      <c r="C1420" s="32">
        <v>0</v>
      </c>
      <c r="D1420" s="32">
        <v>0</v>
      </c>
    </row>
    <row r="1421" spans="1:4">
      <c r="A1421" s="32">
        <v>14.336362120706902</v>
      </c>
      <c r="B1421" s="32">
        <v>3.4882347982150375</v>
      </c>
      <c r="C1421" s="32">
        <v>0</v>
      </c>
      <c r="D1421" s="32">
        <v>0</v>
      </c>
    </row>
    <row r="1422" spans="1:4">
      <c r="A1422" s="32">
        <v>14.346282094031343</v>
      </c>
      <c r="B1422" s="32">
        <v>3.4886945168264596</v>
      </c>
      <c r="C1422" s="32">
        <v>0</v>
      </c>
      <c r="D1422" s="32">
        <v>0</v>
      </c>
    </row>
    <row r="1423" spans="1:4">
      <c r="A1423" s="32">
        <v>14.356202067355785</v>
      </c>
      <c r="B1423" s="32">
        <v>3.4891535925401338</v>
      </c>
      <c r="C1423" s="32">
        <v>0</v>
      </c>
      <c r="D1423" s="32">
        <v>0</v>
      </c>
    </row>
    <row r="1424" spans="1:4">
      <c r="A1424" s="32">
        <v>14.366122040680226</v>
      </c>
      <c r="B1424" s="32">
        <v>3.4896120257634724</v>
      </c>
      <c r="C1424" s="32">
        <v>0</v>
      </c>
      <c r="D1424" s="32">
        <v>0</v>
      </c>
    </row>
    <row r="1425" spans="1:4">
      <c r="A1425" s="32">
        <v>14.376042014004668</v>
      </c>
      <c r="B1425" s="32">
        <v>3.4900698169038891</v>
      </c>
      <c r="C1425" s="32">
        <v>0</v>
      </c>
      <c r="D1425" s="32">
        <v>0</v>
      </c>
    </row>
    <row r="1426" spans="1:4">
      <c r="A1426" s="32">
        <v>14.385961987329109</v>
      </c>
      <c r="B1426" s="32">
        <v>3.4905269663687966</v>
      </c>
      <c r="C1426" s="32">
        <v>0</v>
      </c>
      <c r="D1426" s="32">
        <v>0</v>
      </c>
    </row>
    <row r="1427" spans="1:4">
      <c r="A1427" s="32">
        <v>14.395881960653551</v>
      </c>
      <c r="B1427" s="32">
        <v>3.4909834745656081</v>
      </c>
      <c r="C1427" s="32">
        <v>0</v>
      </c>
      <c r="D1427" s="32">
        <v>0</v>
      </c>
    </row>
    <row r="1428" spans="1:4">
      <c r="A1428" s="32">
        <v>14.405801933977992</v>
      </c>
      <c r="B1428" s="32">
        <v>3.491439341901736</v>
      </c>
      <c r="C1428" s="32">
        <v>0</v>
      </c>
      <c r="D1428" s="32">
        <v>0</v>
      </c>
    </row>
    <row r="1429" spans="1:4">
      <c r="A1429" s="32">
        <v>14.415721907302434</v>
      </c>
      <c r="B1429" s="32">
        <v>3.4918945687845939</v>
      </c>
      <c r="C1429" s="32">
        <v>0</v>
      </c>
      <c r="D1429" s="32">
        <v>0</v>
      </c>
    </row>
    <row r="1430" spans="1:4">
      <c r="A1430" s="32">
        <v>14.425641880626875</v>
      </c>
      <c r="B1430" s="32">
        <v>3.4923491556215951</v>
      </c>
      <c r="C1430" s="32">
        <v>0</v>
      </c>
      <c r="D1430" s="32">
        <v>0</v>
      </c>
    </row>
    <row r="1431" spans="1:4">
      <c r="A1431" s="32">
        <v>14.435561853951317</v>
      </c>
      <c r="B1431" s="32">
        <v>3.4928031028201518</v>
      </c>
      <c r="C1431" s="32">
        <v>0</v>
      </c>
      <c r="D1431" s="32">
        <v>0</v>
      </c>
    </row>
    <row r="1432" spans="1:4">
      <c r="A1432" s="32">
        <v>14.445481827275758</v>
      </c>
      <c r="B1432" s="32">
        <v>3.4932564107876778</v>
      </c>
      <c r="C1432" s="32">
        <v>0</v>
      </c>
      <c r="D1432" s="32">
        <v>0</v>
      </c>
    </row>
    <row r="1433" spans="1:4">
      <c r="A1433" s="32">
        <v>14.4554018006002</v>
      </c>
      <c r="B1433" s="32">
        <v>3.4937090799315857</v>
      </c>
      <c r="C1433" s="32">
        <v>0</v>
      </c>
      <c r="D1433" s="32">
        <v>0</v>
      </c>
    </row>
    <row r="1434" spans="1:4">
      <c r="A1434" s="32">
        <v>14.465321773924641</v>
      </c>
      <c r="B1434" s="32">
        <v>3.4941611106592885</v>
      </c>
      <c r="C1434" s="32">
        <v>0</v>
      </c>
      <c r="D1434" s="32">
        <v>0</v>
      </c>
    </row>
    <row r="1435" spans="1:4">
      <c r="A1435" s="32">
        <v>14.475241747249083</v>
      </c>
      <c r="B1435" s="32">
        <v>3.4946125033781992</v>
      </c>
      <c r="C1435" s="32">
        <v>0</v>
      </c>
      <c r="D1435" s="32">
        <v>0</v>
      </c>
    </row>
    <row r="1436" spans="1:4">
      <c r="A1436" s="32">
        <v>14.485161720573524</v>
      </c>
      <c r="B1436" s="32">
        <v>3.4950632584957311</v>
      </c>
      <c r="C1436" s="32">
        <v>0</v>
      </c>
      <c r="D1436" s="32">
        <v>0</v>
      </c>
    </row>
    <row r="1437" spans="1:4">
      <c r="A1437" s="32">
        <v>14.495081693897966</v>
      </c>
      <c r="B1437" s="32">
        <v>3.4955133764192969</v>
      </c>
      <c r="C1437" s="32">
        <v>0</v>
      </c>
      <c r="D1437" s="32">
        <v>0</v>
      </c>
    </row>
    <row r="1438" spans="1:4">
      <c r="A1438" s="32">
        <v>14.505001667222407</v>
      </c>
      <c r="B1438" s="32">
        <v>3.49596285755631</v>
      </c>
      <c r="C1438" s="32">
        <v>0</v>
      </c>
      <c r="D1438" s="32">
        <v>0</v>
      </c>
    </row>
    <row r="1439" spans="1:4">
      <c r="A1439" s="32">
        <v>14.514921640546849</v>
      </c>
      <c r="B1439" s="32">
        <v>3.4964117023141834</v>
      </c>
      <c r="C1439" s="32">
        <v>0</v>
      </c>
      <c r="D1439" s="32">
        <v>0</v>
      </c>
    </row>
    <row r="1440" spans="1:4">
      <c r="A1440" s="32">
        <v>14.52484161387129</v>
      </c>
      <c r="B1440" s="32">
        <v>3.4968599111003296</v>
      </c>
      <c r="C1440" s="32">
        <v>0</v>
      </c>
      <c r="D1440" s="32">
        <v>0</v>
      </c>
    </row>
    <row r="1441" spans="1:4">
      <c r="A1441" s="32">
        <v>14.534761587195732</v>
      </c>
      <c r="B1441" s="32">
        <v>3.4973074843221621</v>
      </c>
      <c r="C1441" s="32">
        <v>0</v>
      </c>
      <c r="D1441" s="32">
        <v>0</v>
      </c>
    </row>
    <row r="1442" spans="1:4">
      <c r="A1442" s="32">
        <v>14.544681560520173</v>
      </c>
      <c r="B1442" s="32">
        <v>3.4977544223870933</v>
      </c>
      <c r="C1442" s="32">
        <v>0</v>
      </c>
      <c r="D1442" s="32">
        <v>0</v>
      </c>
    </row>
    <row r="1443" spans="1:4">
      <c r="A1443" s="32">
        <v>14.554601533844615</v>
      </c>
      <c r="B1443" s="32">
        <v>3.4982007257025374</v>
      </c>
      <c r="C1443" s="32">
        <v>0</v>
      </c>
      <c r="D1443" s="32">
        <v>0</v>
      </c>
    </row>
    <row r="1444" spans="1:4">
      <c r="A1444" s="32">
        <v>14.564521507169056</v>
      </c>
      <c r="B1444" s="32">
        <v>3.4986463946759061</v>
      </c>
      <c r="C1444" s="32">
        <v>0</v>
      </c>
      <c r="D1444" s="32">
        <v>0</v>
      </c>
    </row>
    <row r="1445" spans="1:4">
      <c r="A1445" s="32">
        <v>14.574441480493498</v>
      </c>
      <c r="B1445" s="32">
        <v>3.4990914297146136</v>
      </c>
      <c r="C1445" s="32">
        <v>0</v>
      </c>
      <c r="D1445" s="32">
        <v>0</v>
      </c>
    </row>
    <row r="1446" spans="1:4">
      <c r="A1446" s="32">
        <v>14.584361453817939</v>
      </c>
      <c r="B1446" s="32">
        <v>3.4995358312260718</v>
      </c>
      <c r="C1446" s="32">
        <v>0</v>
      </c>
      <c r="D1446" s="32">
        <v>0</v>
      </c>
    </row>
    <row r="1447" spans="1:4">
      <c r="A1447" s="32">
        <v>14.594281427142381</v>
      </c>
      <c r="B1447" s="32">
        <v>3.4999795996176948</v>
      </c>
      <c r="C1447" s="32">
        <v>0</v>
      </c>
      <c r="D1447" s="32">
        <v>0</v>
      </c>
    </row>
    <row r="1448" spans="1:4">
      <c r="A1448" s="32">
        <v>14.604201400466822</v>
      </c>
      <c r="B1448" s="32">
        <v>3.5004227352968948</v>
      </c>
      <c r="C1448" s="32">
        <v>0</v>
      </c>
      <c r="D1448" s="32">
        <v>0</v>
      </c>
    </row>
    <row r="1449" spans="1:4">
      <c r="A1449" s="32">
        <v>14.614121373791264</v>
      </c>
      <c r="B1449" s="32">
        <v>3.5008652386710852</v>
      </c>
      <c r="C1449" s="32">
        <v>0</v>
      </c>
      <c r="D1449" s="32">
        <v>0</v>
      </c>
    </row>
    <row r="1450" spans="1:4">
      <c r="A1450" s="32">
        <v>14.624041347115705</v>
      </c>
      <c r="B1450" s="32">
        <v>3.5013071101476787</v>
      </c>
      <c r="C1450" s="32">
        <v>0</v>
      </c>
      <c r="D1450" s="32">
        <v>0</v>
      </c>
    </row>
    <row r="1451" spans="1:4">
      <c r="A1451" s="32">
        <v>14.633961320440147</v>
      </c>
      <c r="B1451" s="32">
        <v>3.5017483501340889</v>
      </c>
      <c r="C1451" s="32">
        <v>0</v>
      </c>
      <c r="D1451" s="32">
        <v>0</v>
      </c>
    </row>
    <row r="1452" spans="1:4">
      <c r="A1452" s="32">
        <v>14.643881293764588</v>
      </c>
      <c r="B1452" s="32">
        <v>3.5021889590377282</v>
      </c>
      <c r="C1452" s="32">
        <v>0</v>
      </c>
      <c r="D1452" s="32">
        <v>0</v>
      </c>
    </row>
    <row r="1453" spans="1:4">
      <c r="A1453" s="32">
        <v>14.65380126708903</v>
      </c>
      <c r="B1453" s="32">
        <v>3.5026289372660102</v>
      </c>
      <c r="C1453" s="32">
        <v>0</v>
      </c>
      <c r="D1453" s="32">
        <v>0</v>
      </c>
    </row>
    <row r="1454" spans="1:4">
      <c r="A1454" s="32">
        <v>14.663721240413471</v>
      </c>
      <c r="B1454" s="32">
        <v>3.5030682852263473</v>
      </c>
      <c r="C1454" s="32">
        <v>0</v>
      </c>
      <c r="D1454" s="32">
        <v>0</v>
      </c>
    </row>
    <row r="1455" spans="1:4">
      <c r="A1455" s="32">
        <v>14.673641213737913</v>
      </c>
      <c r="B1455" s="32">
        <v>3.5035070033261531</v>
      </c>
      <c r="C1455" s="32">
        <v>0</v>
      </c>
      <c r="D1455" s="32">
        <v>0</v>
      </c>
    </row>
    <row r="1456" spans="1:4">
      <c r="A1456" s="32">
        <v>14.683561187062354</v>
      </c>
      <c r="B1456" s="32">
        <v>3.5039450919728403</v>
      </c>
      <c r="C1456" s="32">
        <v>0</v>
      </c>
      <c r="D1456" s="32">
        <v>0</v>
      </c>
    </row>
    <row r="1457" spans="1:4">
      <c r="A1457" s="32">
        <v>14.693481160386796</v>
      </c>
      <c r="B1457" s="32">
        <v>3.5043825515738223</v>
      </c>
      <c r="C1457" s="32">
        <v>0</v>
      </c>
      <c r="D1457" s="32">
        <v>0</v>
      </c>
    </row>
    <row r="1458" spans="1:4">
      <c r="A1458" s="32">
        <v>14.703401133711237</v>
      </c>
      <c r="B1458" s="32">
        <v>3.5048193825365113</v>
      </c>
      <c r="C1458" s="32">
        <v>0</v>
      </c>
      <c r="D1458" s="32">
        <v>0</v>
      </c>
    </row>
    <row r="1459" spans="1:4">
      <c r="A1459" s="32">
        <v>14.713321107035679</v>
      </c>
      <c r="B1459" s="32">
        <v>3.5052555852683214</v>
      </c>
      <c r="C1459" s="32">
        <v>0</v>
      </c>
      <c r="D1459" s="32">
        <v>0</v>
      </c>
    </row>
    <row r="1460" spans="1:4">
      <c r="A1460" s="32">
        <v>14.72324108036012</v>
      </c>
      <c r="B1460" s="32">
        <v>3.5056911601766645</v>
      </c>
      <c r="C1460" s="32">
        <v>0</v>
      </c>
      <c r="D1460" s="32">
        <v>0</v>
      </c>
    </row>
    <row r="1461" spans="1:4">
      <c r="A1461" s="32">
        <v>14.733161053684562</v>
      </c>
      <c r="B1461" s="32">
        <v>3.5061261076689547</v>
      </c>
      <c r="C1461" s="32">
        <v>0</v>
      </c>
      <c r="D1461" s="32">
        <v>0</v>
      </c>
    </row>
    <row r="1462" spans="1:4">
      <c r="A1462" s="32">
        <v>14.743081027009003</v>
      </c>
      <c r="B1462" s="32">
        <v>3.5065604281526039</v>
      </c>
      <c r="C1462" s="32">
        <v>0</v>
      </c>
      <c r="D1462" s="32">
        <v>0</v>
      </c>
    </row>
    <row r="1463" spans="1:4">
      <c r="A1463" s="32">
        <v>14.753001000333445</v>
      </c>
      <c r="B1463" s="32">
        <v>3.5069941220350263</v>
      </c>
      <c r="C1463" s="32">
        <v>0</v>
      </c>
      <c r="D1463" s="32">
        <v>0</v>
      </c>
    </row>
    <row r="1464" spans="1:4">
      <c r="A1464" s="32">
        <v>14.762920973657886</v>
      </c>
      <c r="B1464" s="32">
        <v>3.507427189723634</v>
      </c>
      <c r="C1464" s="32">
        <v>0</v>
      </c>
      <c r="D1464" s="32">
        <v>0</v>
      </c>
    </row>
    <row r="1465" spans="1:4">
      <c r="A1465" s="32">
        <v>14.772840946982328</v>
      </c>
      <c r="B1465" s="32">
        <v>3.5078596316258404</v>
      </c>
      <c r="C1465" s="32">
        <v>0</v>
      </c>
      <c r="D1465" s="32">
        <v>0</v>
      </c>
    </row>
    <row r="1466" spans="1:4">
      <c r="A1466" s="32">
        <v>14.782760920306769</v>
      </c>
      <c r="B1466" s="32">
        <v>3.5082914481490586</v>
      </c>
      <c r="C1466" s="32">
        <v>0</v>
      </c>
      <c r="D1466" s="32">
        <v>0</v>
      </c>
    </row>
    <row r="1467" spans="1:4">
      <c r="A1467" s="32">
        <v>14.792680893631211</v>
      </c>
      <c r="B1467" s="32">
        <v>3.5087226397007014</v>
      </c>
      <c r="C1467" s="32">
        <v>0</v>
      </c>
      <c r="D1467" s="32">
        <v>0</v>
      </c>
    </row>
    <row r="1468" spans="1:4">
      <c r="A1468" s="32">
        <v>14.802600866955652</v>
      </c>
      <c r="B1468" s="32">
        <v>3.5091532066881821</v>
      </c>
      <c r="C1468" s="32">
        <v>0</v>
      </c>
      <c r="D1468" s="32">
        <v>0</v>
      </c>
    </row>
    <row r="1469" spans="1:4">
      <c r="A1469" s="32">
        <v>14.812520840280094</v>
      </c>
      <c r="B1469" s="32">
        <v>3.5095831495189134</v>
      </c>
      <c r="C1469" s="32">
        <v>0</v>
      </c>
      <c r="D1469" s="32">
        <v>0</v>
      </c>
    </row>
    <row r="1470" spans="1:4">
      <c r="A1470" s="32">
        <v>14.822440813604535</v>
      </c>
      <c r="B1470" s="32">
        <v>3.5100124686003085</v>
      </c>
      <c r="C1470" s="32">
        <v>0</v>
      </c>
      <c r="D1470" s="32">
        <v>0</v>
      </c>
    </row>
    <row r="1471" spans="1:4">
      <c r="A1471" s="32">
        <v>14.832360786928977</v>
      </c>
      <c r="B1471" s="32">
        <v>3.5104411643397806</v>
      </c>
      <c r="C1471" s="32">
        <v>0</v>
      </c>
      <c r="D1471" s="32">
        <v>0</v>
      </c>
    </row>
    <row r="1472" spans="1:4">
      <c r="A1472" s="32">
        <v>14.842280760253418</v>
      </c>
      <c r="B1472" s="32">
        <v>3.5108692371447425</v>
      </c>
      <c r="C1472" s="32">
        <v>0</v>
      </c>
      <c r="D1472" s="32">
        <v>0</v>
      </c>
    </row>
    <row r="1473" spans="1:4">
      <c r="A1473" s="32">
        <v>14.85220073357786</v>
      </c>
      <c r="B1473" s="32">
        <v>3.511296687422607</v>
      </c>
      <c r="C1473" s="32">
        <v>0</v>
      </c>
      <c r="D1473" s="32">
        <v>0</v>
      </c>
    </row>
    <row r="1474" spans="1:4">
      <c r="A1474" s="32">
        <v>14.862120706902301</v>
      </c>
      <c r="B1474" s="32">
        <v>3.5117235155807873</v>
      </c>
      <c r="C1474" s="32">
        <v>0</v>
      </c>
      <c r="D1474" s="32">
        <v>0</v>
      </c>
    </row>
    <row r="1475" spans="1:4">
      <c r="A1475" s="32">
        <v>14.872040680226743</v>
      </c>
      <c r="B1475" s="32">
        <v>3.5121497220266966</v>
      </c>
      <c r="C1475" s="32">
        <v>0</v>
      </c>
      <c r="D1475" s="32">
        <v>0</v>
      </c>
    </row>
    <row r="1476" spans="1:4">
      <c r="A1476" s="32">
        <v>14.881960653551184</v>
      </c>
      <c r="B1476" s="32">
        <v>3.5125753071677481</v>
      </c>
      <c r="C1476" s="32">
        <v>0</v>
      </c>
      <c r="D1476" s="32">
        <v>0</v>
      </c>
    </row>
    <row r="1477" spans="1:4">
      <c r="A1477" s="32">
        <v>14.891880626875626</v>
      </c>
      <c r="B1477" s="32">
        <v>3.5130002714113542</v>
      </c>
      <c r="C1477" s="32">
        <v>0</v>
      </c>
      <c r="D1477" s="32">
        <v>0</v>
      </c>
    </row>
    <row r="1478" spans="1:4">
      <c r="A1478" s="32">
        <v>14.901800600200067</v>
      </c>
      <c r="B1478" s="32">
        <v>3.5134246151649284</v>
      </c>
      <c r="C1478" s="32">
        <v>0</v>
      </c>
      <c r="D1478" s="32">
        <v>0</v>
      </c>
    </row>
    <row r="1479" spans="1:4">
      <c r="A1479" s="32">
        <v>14.911720573524509</v>
      </c>
      <c r="B1479" s="32">
        <v>3.5138483388358837</v>
      </c>
      <c r="C1479" s="32">
        <v>0</v>
      </c>
      <c r="D1479" s="32">
        <v>0</v>
      </c>
    </row>
    <row r="1480" spans="1:4">
      <c r="A1480" s="32">
        <v>14.92164054684895</v>
      </c>
      <c r="B1480" s="32">
        <v>3.5142714428316326</v>
      </c>
      <c r="C1480" s="32">
        <v>0</v>
      </c>
      <c r="D1480" s="32">
        <v>0</v>
      </c>
    </row>
    <row r="1481" spans="1:4">
      <c r="A1481" s="32">
        <v>14.931560520173392</v>
      </c>
      <c r="B1481" s="32">
        <v>3.514693927559589</v>
      </c>
      <c r="C1481" s="32">
        <v>0</v>
      </c>
      <c r="D1481" s="32">
        <v>0</v>
      </c>
    </row>
    <row r="1482" spans="1:4">
      <c r="A1482" s="32">
        <v>14.941480493497833</v>
      </c>
      <c r="B1482" s="32">
        <v>3.5151157934271651</v>
      </c>
      <c r="C1482" s="32">
        <v>0</v>
      </c>
      <c r="D1482" s="32">
        <v>0</v>
      </c>
    </row>
    <row r="1483" spans="1:4">
      <c r="A1483" s="32">
        <v>14.951400466822275</v>
      </c>
      <c r="B1483" s="32">
        <v>3.5155370408417741</v>
      </c>
      <c r="C1483" s="32">
        <v>0</v>
      </c>
      <c r="D1483" s="32">
        <v>0</v>
      </c>
    </row>
    <row r="1484" spans="1:4">
      <c r="A1484" s="32">
        <v>14.961320440146716</v>
      </c>
      <c r="B1484" s="32">
        <v>3.5159576702108297</v>
      </c>
      <c r="C1484" s="32">
        <v>0</v>
      </c>
      <c r="D1484" s="32">
        <v>0</v>
      </c>
    </row>
    <row r="1485" spans="1:4">
      <c r="A1485" s="32">
        <v>14.971240413471158</v>
      </c>
      <c r="B1485" s="32">
        <v>3.5163776819417438</v>
      </c>
      <c r="C1485" s="32">
        <v>0</v>
      </c>
      <c r="D1485" s="32">
        <v>0</v>
      </c>
    </row>
    <row r="1486" spans="1:4">
      <c r="A1486" s="32">
        <v>14.981160386795599</v>
      </c>
      <c r="B1486" s="32">
        <v>3.5167970764419305</v>
      </c>
      <c r="C1486" s="32">
        <v>0</v>
      </c>
      <c r="D1486" s="32">
        <v>0</v>
      </c>
    </row>
    <row r="1487" spans="1:4">
      <c r="A1487" s="32">
        <v>14.991080360120041</v>
      </c>
      <c r="B1487" s="32">
        <v>3.5172158541188021</v>
      </c>
      <c r="C1487" s="32">
        <v>0</v>
      </c>
      <c r="D1487" s="32">
        <v>0</v>
      </c>
    </row>
    <row r="1488" spans="1:4">
      <c r="A1488" s="32">
        <v>15.001000333444482</v>
      </c>
      <c r="B1488" s="32">
        <v>3.5176340153797723</v>
      </c>
      <c r="C1488" s="32">
        <v>0</v>
      </c>
      <c r="D1488" s="32">
        <v>0</v>
      </c>
    </row>
    <row r="1489" spans="1:4">
      <c r="A1489" s="32">
        <v>15.010920306768924</v>
      </c>
      <c r="B1489" s="32">
        <v>3.5180515606322533</v>
      </c>
      <c r="C1489" s="32">
        <v>0</v>
      </c>
      <c r="D1489" s="32">
        <v>0</v>
      </c>
    </row>
    <row r="1490" spans="1:4">
      <c r="A1490" s="32">
        <v>15.020840280093365</v>
      </c>
      <c r="B1490" s="32">
        <v>3.5184684902836585</v>
      </c>
      <c r="C1490" s="32">
        <v>0</v>
      </c>
      <c r="D1490" s="32">
        <v>0</v>
      </c>
    </row>
    <row r="1491" spans="1:4">
      <c r="A1491" s="32">
        <v>15.030760253417807</v>
      </c>
      <c r="B1491" s="32">
        <v>3.518884804741401</v>
      </c>
      <c r="C1491" s="32">
        <v>0</v>
      </c>
      <c r="D1491" s="32">
        <v>0</v>
      </c>
    </row>
    <row r="1492" spans="1:4">
      <c r="A1492" s="32">
        <v>15.040680226742248</v>
      </c>
      <c r="B1492" s="32">
        <v>3.5193005044128935</v>
      </c>
      <c r="C1492" s="32">
        <v>0</v>
      </c>
      <c r="D1492" s="32">
        <v>0</v>
      </c>
    </row>
    <row r="1493" spans="1:4">
      <c r="A1493" s="32">
        <v>15.05060020006669</v>
      </c>
      <c r="B1493" s="32">
        <v>3.5197155897055499</v>
      </c>
      <c r="C1493" s="32">
        <v>0</v>
      </c>
      <c r="D1493" s="32">
        <v>0</v>
      </c>
    </row>
    <row r="1494" spans="1:4">
      <c r="A1494" s="32">
        <v>15.060520173391131</v>
      </c>
      <c r="B1494" s="32">
        <v>3.5201300610267818</v>
      </c>
      <c r="C1494" s="32">
        <v>0</v>
      </c>
      <c r="D1494" s="32">
        <v>0</v>
      </c>
    </row>
    <row r="1495" spans="1:4">
      <c r="A1495" s="32">
        <v>15.070440146715573</v>
      </c>
      <c r="B1495" s="32">
        <v>3.5205439187840035</v>
      </c>
      <c r="C1495" s="32">
        <v>0</v>
      </c>
      <c r="D1495" s="32">
        <v>0</v>
      </c>
    </row>
    <row r="1496" spans="1:4">
      <c r="A1496" s="32">
        <v>15.080360120040014</v>
      </c>
      <c r="B1496" s="32">
        <v>3.5209571633846277</v>
      </c>
      <c r="C1496" s="32">
        <v>0</v>
      </c>
      <c r="D1496" s="32">
        <v>0</v>
      </c>
    </row>
    <row r="1497" spans="1:4">
      <c r="A1497" s="32">
        <v>15.090280093364456</v>
      </c>
      <c r="B1497" s="32">
        <v>3.5213697952360672</v>
      </c>
      <c r="C1497" s="32">
        <v>0</v>
      </c>
      <c r="D1497" s="32">
        <v>0</v>
      </c>
    </row>
    <row r="1498" spans="1:4">
      <c r="A1498" s="32">
        <v>15.100200066688897</v>
      </c>
      <c r="B1498" s="32">
        <v>3.5217818147457347</v>
      </c>
      <c r="C1498" s="32">
        <v>0</v>
      </c>
      <c r="D1498" s="32">
        <v>0</v>
      </c>
    </row>
    <row r="1499" spans="1:4">
      <c r="A1499" s="32">
        <v>15.110120040013339</v>
      </c>
      <c r="B1499" s="32">
        <v>3.5221932223210439</v>
      </c>
      <c r="C1499" s="32">
        <v>0</v>
      </c>
      <c r="D1499" s="32">
        <v>0</v>
      </c>
    </row>
    <row r="1500" spans="1:4">
      <c r="A1500" s="32">
        <v>15.12004001333778</v>
      </c>
      <c r="B1500" s="32">
        <v>3.5226040183694076</v>
      </c>
      <c r="C1500" s="32">
        <v>0</v>
      </c>
      <c r="D1500" s="32">
        <v>0</v>
      </c>
    </row>
    <row r="1501" spans="1:4">
      <c r="A1501" s="32">
        <v>15.12995998666222</v>
      </c>
      <c r="B1501" s="32">
        <v>3.5230142032982386</v>
      </c>
      <c r="C1501" s="32">
        <v>0</v>
      </c>
      <c r="D1501" s="32">
        <v>0</v>
      </c>
    </row>
    <row r="1502" spans="1:4">
      <c r="A1502" s="32">
        <v>15.139879959986661</v>
      </c>
      <c r="B1502" s="32">
        <v>3.52342377751495</v>
      </c>
      <c r="C1502" s="32">
        <v>0</v>
      </c>
      <c r="D1502" s="32">
        <v>0</v>
      </c>
    </row>
    <row r="1503" spans="1:4">
      <c r="A1503" s="32">
        <v>15.149799933311103</v>
      </c>
      <c r="B1503" s="32">
        <v>3.523832741426955</v>
      </c>
      <c r="C1503" s="32">
        <v>0</v>
      </c>
      <c r="D1503" s="32">
        <v>0</v>
      </c>
    </row>
    <row r="1504" spans="1:4">
      <c r="A1504" s="32">
        <v>15.159719906635544</v>
      </c>
      <c r="B1504" s="32">
        <v>3.5242410954416665</v>
      </c>
      <c r="C1504" s="32">
        <v>0</v>
      </c>
      <c r="D1504" s="32">
        <v>0</v>
      </c>
    </row>
    <row r="1505" spans="1:4">
      <c r="A1505" s="32">
        <v>15.169639879959986</v>
      </c>
      <c r="B1505" s="32">
        <v>3.5246488399664972</v>
      </c>
      <c r="C1505" s="32">
        <v>0</v>
      </c>
      <c r="D1505" s="32">
        <v>0</v>
      </c>
    </row>
    <row r="1506" spans="1:4">
      <c r="A1506" s="32">
        <v>15.179559853284427</v>
      </c>
      <c r="B1506" s="32">
        <v>3.5250559754088608</v>
      </c>
      <c r="C1506" s="32">
        <v>0</v>
      </c>
      <c r="D1506" s="32">
        <v>0</v>
      </c>
    </row>
    <row r="1507" spans="1:4">
      <c r="A1507" s="32">
        <v>15.189479826608869</v>
      </c>
      <c r="B1507" s="32">
        <v>3.5254625021761701</v>
      </c>
      <c r="C1507" s="32">
        <v>0</v>
      </c>
      <c r="D1507" s="32">
        <v>0</v>
      </c>
    </row>
    <row r="1508" spans="1:4">
      <c r="A1508" s="32">
        <v>15.19939979993331</v>
      </c>
      <c r="B1508" s="32">
        <v>3.5258684206758382</v>
      </c>
      <c r="C1508" s="32">
        <v>0</v>
      </c>
      <c r="D1508" s="32">
        <v>0</v>
      </c>
    </row>
    <row r="1509" spans="1:4">
      <c r="A1509" s="32">
        <v>15.209319773257752</v>
      </c>
      <c r="B1509" s="32">
        <v>3.5262737313152774</v>
      </c>
      <c r="C1509" s="32">
        <v>0</v>
      </c>
      <c r="D1509" s="32">
        <v>0</v>
      </c>
    </row>
    <row r="1510" spans="1:4">
      <c r="A1510" s="32">
        <v>15.219239746582193</v>
      </c>
      <c r="B1510" s="32">
        <v>3.5266784345019015</v>
      </c>
      <c r="C1510" s="32">
        <v>0</v>
      </c>
      <c r="D1510" s="32">
        <v>0</v>
      </c>
    </row>
    <row r="1511" spans="1:4">
      <c r="A1511" s="32">
        <v>15.229159719906635</v>
      </c>
      <c r="B1511" s="32">
        <v>3.5270825306431233</v>
      </c>
      <c r="C1511" s="32">
        <v>0</v>
      </c>
      <c r="D1511" s="32">
        <v>0</v>
      </c>
    </row>
    <row r="1512" spans="1:4">
      <c r="A1512" s="32">
        <v>15.239079693231076</v>
      </c>
      <c r="B1512" s="32">
        <v>3.5274860201463558</v>
      </c>
      <c r="C1512" s="32">
        <v>0</v>
      </c>
      <c r="D1512" s="32">
        <v>0</v>
      </c>
    </row>
    <row r="1513" spans="1:4">
      <c r="A1513" s="32">
        <v>15.248999666555518</v>
      </c>
      <c r="B1513" s="32">
        <v>3.5278889034190115</v>
      </c>
      <c r="C1513" s="32">
        <v>0</v>
      </c>
      <c r="D1513" s="32">
        <v>0</v>
      </c>
    </row>
    <row r="1514" spans="1:4">
      <c r="A1514" s="32">
        <v>15.258919639879959</v>
      </c>
      <c r="B1514" s="32">
        <v>3.5282911808685045</v>
      </c>
      <c r="C1514" s="32">
        <v>0</v>
      </c>
      <c r="D1514" s="32">
        <v>0</v>
      </c>
    </row>
    <row r="1515" spans="1:4">
      <c r="A1515" s="32">
        <v>15.268839613204401</v>
      </c>
      <c r="B1515" s="32">
        <v>3.528692852902247</v>
      </c>
      <c r="C1515" s="32">
        <v>0</v>
      </c>
      <c r="D1515" s="32">
        <v>0</v>
      </c>
    </row>
    <row r="1516" spans="1:4">
      <c r="A1516" s="32">
        <v>15.278759586528842</v>
      </c>
      <c r="B1516" s="32">
        <v>3.5290939199276528</v>
      </c>
      <c r="C1516" s="32">
        <v>0</v>
      </c>
      <c r="D1516" s="32">
        <v>0</v>
      </c>
    </row>
    <row r="1517" spans="1:4">
      <c r="A1517" s="32">
        <v>15.288679559853284</v>
      </c>
      <c r="B1517" s="32">
        <v>3.5294943823521336</v>
      </c>
      <c r="C1517" s="32">
        <v>0</v>
      </c>
      <c r="D1517" s="32">
        <v>0</v>
      </c>
    </row>
    <row r="1518" spans="1:4">
      <c r="A1518" s="32">
        <v>15.298599533177725</v>
      </c>
      <c r="B1518" s="32">
        <v>3.5298942405831037</v>
      </c>
      <c r="C1518" s="32">
        <v>0</v>
      </c>
      <c r="D1518" s="32">
        <v>0</v>
      </c>
    </row>
    <row r="1519" spans="1:4">
      <c r="A1519" s="32">
        <v>15.308519506502167</v>
      </c>
      <c r="B1519" s="32">
        <v>3.5302934950279754</v>
      </c>
      <c r="C1519" s="32">
        <v>0</v>
      </c>
      <c r="D1519" s="32">
        <v>0</v>
      </c>
    </row>
    <row r="1520" spans="1:4">
      <c r="A1520" s="32">
        <v>15.318439479826608</v>
      </c>
      <c r="B1520" s="32">
        <v>3.5306921460941623</v>
      </c>
      <c r="C1520" s="32">
        <v>0</v>
      </c>
      <c r="D1520" s="32">
        <v>0</v>
      </c>
    </row>
    <row r="1521" spans="1:4">
      <c r="A1521" s="32">
        <v>15.32835945315105</v>
      </c>
      <c r="B1521" s="32">
        <v>3.5310901941890771</v>
      </c>
      <c r="C1521" s="32">
        <v>0</v>
      </c>
      <c r="D1521" s="32">
        <v>0</v>
      </c>
    </row>
    <row r="1522" spans="1:4">
      <c r="A1522" s="32">
        <v>15.338279426475491</v>
      </c>
      <c r="B1522" s="32">
        <v>3.5314876397201322</v>
      </c>
      <c r="C1522" s="32">
        <v>0</v>
      </c>
      <c r="D1522" s="32">
        <v>0</v>
      </c>
    </row>
    <row r="1523" spans="1:4">
      <c r="A1523" s="32">
        <v>15.348199399799933</v>
      </c>
      <c r="B1523" s="32">
        <v>3.5318844830947418</v>
      </c>
      <c r="C1523" s="32">
        <v>0</v>
      </c>
      <c r="D1523" s="32">
        <v>0</v>
      </c>
    </row>
    <row r="1524" spans="1:4">
      <c r="A1524" s="32">
        <v>15.358119373124374</v>
      </c>
      <c r="B1524" s="32">
        <v>3.5322807247203181</v>
      </c>
      <c r="C1524" s="32">
        <v>0</v>
      </c>
      <c r="D1524" s="32">
        <v>0</v>
      </c>
    </row>
    <row r="1525" spans="1:4">
      <c r="A1525" s="32">
        <v>15.368039346448816</v>
      </c>
      <c r="B1525" s="32">
        <v>3.5326763650042747</v>
      </c>
      <c r="C1525" s="32">
        <v>0</v>
      </c>
      <c r="D1525" s="32">
        <v>0</v>
      </c>
    </row>
    <row r="1526" spans="1:4">
      <c r="A1526" s="32">
        <v>15.377959319773257</v>
      </c>
      <c r="B1526" s="32">
        <v>3.5330714043540241</v>
      </c>
      <c r="C1526" s="32">
        <v>0</v>
      </c>
      <c r="D1526" s="32">
        <v>0</v>
      </c>
    </row>
    <row r="1527" spans="1:4">
      <c r="A1527" s="32">
        <v>15.387879293097699</v>
      </c>
      <c r="B1527" s="32">
        <v>3.5334658431769794</v>
      </c>
      <c r="C1527" s="32">
        <v>0</v>
      </c>
      <c r="D1527" s="32">
        <v>0</v>
      </c>
    </row>
    <row r="1528" spans="1:4">
      <c r="A1528" s="32">
        <v>15.39779926642214</v>
      </c>
      <c r="B1528" s="32">
        <v>3.5338596818805534</v>
      </c>
      <c r="C1528" s="32">
        <v>0</v>
      </c>
      <c r="D1528" s="32">
        <v>0</v>
      </c>
    </row>
    <row r="1529" spans="1:4">
      <c r="A1529" s="32">
        <v>15.407719239746582</v>
      </c>
      <c r="B1529" s="32">
        <v>3.5342529208721603</v>
      </c>
      <c r="C1529" s="32">
        <v>0</v>
      </c>
      <c r="D1529" s="32">
        <v>0</v>
      </c>
    </row>
    <row r="1530" spans="1:4">
      <c r="A1530" s="32">
        <v>15.417639213071023</v>
      </c>
      <c r="B1530" s="32">
        <v>3.5346455605592118</v>
      </c>
      <c r="C1530" s="32">
        <v>0</v>
      </c>
      <c r="D1530" s="32">
        <v>0</v>
      </c>
    </row>
    <row r="1531" spans="1:4">
      <c r="A1531" s="32">
        <v>15.427559186395465</v>
      </c>
      <c r="B1531" s="32">
        <v>3.5350376013491212</v>
      </c>
      <c r="C1531" s="32">
        <v>0</v>
      </c>
      <c r="D1531" s="32">
        <v>0</v>
      </c>
    </row>
    <row r="1532" spans="1:4">
      <c r="A1532" s="32">
        <v>15.437479159719906</v>
      </c>
      <c r="B1532" s="32">
        <v>3.5354290436493021</v>
      </c>
      <c r="C1532" s="32">
        <v>0</v>
      </c>
      <c r="D1532" s="32">
        <v>0</v>
      </c>
    </row>
    <row r="1533" spans="1:4">
      <c r="A1533" s="32">
        <v>15.447399133044348</v>
      </c>
      <c r="B1533" s="32">
        <v>3.5358198878671669</v>
      </c>
      <c r="C1533" s="32">
        <v>0</v>
      </c>
      <c r="D1533" s="32">
        <v>0</v>
      </c>
    </row>
    <row r="1534" spans="1:4">
      <c r="A1534" s="32">
        <v>15.457319106368789</v>
      </c>
      <c r="B1534" s="32">
        <v>3.5362101344101289</v>
      </c>
      <c r="C1534" s="32">
        <v>0</v>
      </c>
      <c r="D1534" s="32">
        <v>0</v>
      </c>
    </row>
    <row r="1535" spans="1:4">
      <c r="A1535" s="32">
        <v>15.467239079693231</v>
      </c>
      <c r="B1535" s="32">
        <v>3.5365997836856011</v>
      </c>
      <c r="C1535" s="32">
        <v>0</v>
      </c>
      <c r="D1535" s="32">
        <v>0</v>
      </c>
    </row>
    <row r="1536" spans="1:4">
      <c r="A1536" s="32">
        <v>15.477159053017672</v>
      </c>
      <c r="B1536" s="32">
        <v>3.5369888361009969</v>
      </c>
      <c r="C1536" s="32">
        <v>0</v>
      </c>
      <c r="D1536" s="32">
        <v>0</v>
      </c>
    </row>
    <row r="1537" spans="1:4">
      <c r="A1537" s="32">
        <v>15.487079026342114</v>
      </c>
      <c r="B1537" s="32">
        <v>3.5373772920637285</v>
      </c>
      <c r="C1537" s="32">
        <v>0</v>
      </c>
      <c r="D1537" s="32">
        <v>0</v>
      </c>
    </row>
    <row r="1538" spans="1:4">
      <c r="A1538" s="32">
        <v>15.496998999666555</v>
      </c>
      <c r="B1538" s="32">
        <v>3.5377651519812092</v>
      </c>
      <c r="C1538" s="32">
        <v>0</v>
      </c>
      <c r="D1538" s="32">
        <v>0</v>
      </c>
    </row>
    <row r="1539" spans="1:4">
      <c r="A1539" s="32">
        <v>15.506918972990997</v>
      </c>
      <c r="B1539" s="32">
        <v>3.5381524162608526</v>
      </c>
      <c r="C1539" s="32">
        <v>0</v>
      </c>
      <c r="D1539" s="32">
        <v>0</v>
      </c>
    </row>
    <row r="1540" spans="1:4">
      <c r="A1540" s="32">
        <v>15.516838946315438</v>
      </c>
      <c r="B1540" s="32">
        <v>3.5385390853100711</v>
      </c>
      <c r="C1540" s="32">
        <v>0</v>
      </c>
      <c r="D1540" s="32">
        <v>0</v>
      </c>
    </row>
    <row r="1541" spans="1:4">
      <c r="A1541" s="32">
        <v>15.52675891963988</v>
      </c>
      <c r="B1541" s="32">
        <v>3.5389251595362778</v>
      </c>
      <c r="C1541" s="32">
        <v>0</v>
      </c>
      <c r="D1541" s="32">
        <v>0</v>
      </c>
    </row>
    <row r="1542" spans="1:4">
      <c r="A1542" s="32">
        <v>15.536678892964321</v>
      </c>
      <c r="B1542" s="32">
        <v>3.5393106393468861</v>
      </c>
      <c r="C1542" s="32">
        <v>0</v>
      </c>
      <c r="D1542" s="32">
        <v>0</v>
      </c>
    </row>
    <row r="1543" spans="1:4">
      <c r="A1543" s="32">
        <v>15.546598866288763</v>
      </c>
      <c r="B1543" s="32">
        <v>3.5396955251493085</v>
      </c>
      <c r="C1543" s="32">
        <v>0</v>
      </c>
      <c r="D1543" s="32">
        <v>0</v>
      </c>
    </row>
    <row r="1544" spans="1:4">
      <c r="A1544" s="32">
        <v>15.556518839613204</v>
      </c>
      <c r="B1544" s="32">
        <v>3.5400798173509584</v>
      </c>
      <c r="C1544" s="32">
        <v>0</v>
      </c>
      <c r="D1544" s="32">
        <v>0</v>
      </c>
    </row>
    <row r="1545" spans="1:4">
      <c r="A1545" s="32">
        <v>15.566438812937646</v>
      </c>
      <c r="B1545" s="32">
        <v>3.5404635163592491</v>
      </c>
      <c r="C1545" s="32">
        <v>0</v>
      </c>
      <c r="D1545" s="32">
        <v>0</v>
      </c>
    </row>
    <row r="1546" spans="1:4">
      <c r="A1546" s="32">
        <v>15.576358786262087</v>
      </c>
      <c r="B1546" s="32">
        <v>3.5408466225815927</v>
      </c>
      <c r="C1546" s="32">
        <v>0</v>
      </c>
      <c r="D1546" s="32">
        <v>0</v>
      </c>
    </row>
    <row r="1547" spans="1:4">
      <c r="A1547" s="32">
        <v>15.586278759586529</v>
      </c>
      <c r="B1547" s="32">
        <v>3.5412291364254029</v>
      </c>
      <c r="C1547" s="32">
        <v>0</v>
      </c>
      <c r="D1547" s="32">
        <v>0</v>
      </c>
    </row>
    <row r="1548" spans="1:4">
      <c r="A1548" s="32">
        <v>15.59619873291097</v>
      </c>
      <c r="B1548" s="32">
        <v>3.5416110582980926</v>
      </c>
      <c r="C1548" s="32">
        <v>0</v>
      </c>
      <c r="D1548" s="32">
        <v>0</v>
      </c>
    </row>
    <row r="1549" spans="1:4">
      <c r="A1549" s="32">
        <v>15.606118706235412</v>
      </c>
      <c r="B1549" s="32">
        <v>3.5419923886070745</v>
      </c>
      <c r="C1549" s="32">
        <v>0</v>
      </c>
      <c r="D1549" s="32">
        <v>0</v>
      </c>
    </row>
    <row r="1550" spans="1:4">
      <c r="A1550" s="32">
        <v>15.616038679559853</v>
      </c>
      <c r="B1550" s="32">
        <v>3.5423731277597623</v>
      </c>
      <c r="C1550" s="32">
        <v>0</v>
      </c>
      <c r="D1550" s="32">
        <v>0</v>
      </c>
    </row>
    <row r="1551" spans="1:4">
      <c r="A1551" s="32">
        <v>15.625958652884295</v>
      </c>
      <c r="B1551" s="32">
        <v>3.5427532761635687</v>
      </c>
      <c r="C1551" s="32">
        <v>0</v>
      </c>
      <c r="D1551" s="32">
        <v>0</v>
      </c>
    </row>
    <row r="1552" spans="1:4">
      <c r="A1552" s="32">
        <v>15.635878626208736</v>
      </c>
      <c r="B1552" s="32">
        <v>3.5431328342259065</v>
      </c>
      <c r="C1552" s="32">
        <v>0</v>
      </c>
      <c r="D1552" s="32">
        <v>0</v>
      </c>
    </row>
    <row r="1553" spans="1:4">
      <c r="A1553" s="32">
        <v>15.645798599533178</v>
      </c>
      <c r="B1553" s="32">
        <v>3.5435118023541889</v>
      </c>
      <c r="C1553" s="32">
        <v>0</v>
      </c>
      <c r="D1553" s="32">
        <v>0</v>
      </c>
    </row>
    <row r="1554" spans="1:4">
      <c r="A1554" s="32">
        <v>15.655718572857619</v>
      </c>
      <c r="B1554" s="32">
        <v>3.5438901809558288</v>
      </c>
      <c r="C1554" s="32">
        <v>0</v>
      </c>
      <c r="D1554" s="32">
        <v>0</v>
      </c>
    </row>
    <row r="1555" spans="1:4">
      <c r="A1555" s="32">
        <v>15.665638546182061</v>
      </c>
      <c r="B1555" s="32">
        <v>3.5442679704382392</v>
      </c>
      <c r="C1555" s="32">
        <v>0</v>
      </c>
      <c r="D1555" s="32">
        <v>0</v>
      </c>
    </row>
    <row r="1556" spans="1:4">
      <c r="A1556" s="32">
        <v>15.675558519506502</v>
      </c>
      <c r="B1556" s="32">
        <v>3.5446451712088334</v>
      </c>
      <c r="C1556" s="32">
        <v>0</v>
      </c>
      <c r="D1556" s="32">
        <v>0</v>
      </c>
    </row>
    <row r="1557" spans="1:4">
      <c r="A1557" s="32">
        <v>15.685478492830944</v>
      </c>
      <c r="B1557" s="32">
        <v>3.5450217836750242</v>
      </c>
      <c r="C1557" s="32">
        <v>0</v>
      </c>
      <c r="D1557" s="32">
        <v>0</v>
      </c>
    </row>
    <row r="1558" spans="1:4">
      <c r="A1558" s="32">
        <v>15.695398466155385</v>
      </c>
      <c r="B1558" s="32">
        <v>3.5453978082442248</v>
      </c>
      <c r="C1558" s="32">
        <v>0</v>
      </c>
      <c r="D1558" s="32">
        <v>0</v>
      </c>
    </row>
    <row r="1559" spans="1:4">
      <c r="A1559" s="32">
        <v>15.705318439479827</v>
      </c>
      <c r="B1559" s="32">
        <v>3.5457732453238484</v>
      </c>
      <c r="C1559" s="32">
        <v>0</v>
      </c>
      <c r="D1559" s="32">
        <v>0</v>
      </c>
    </row>
    <row r="1560" spans="1:4">
      <c r="A1560" s="32">
        <v>15.715238412804268</v>
      </c>
      <c r="B1560" s="32">
        <v>3.5461480953213074</v>
      </c>
      <c r="C1560" s="32">
        <v>0</v>
      </c>
      <c r="D1560" s="32">
        <v>0</v>
      </c>
    </row>
    <row r="1561" spans="1:4">
      <c r="A1561" s="32">
        <v>15.72515838612871</v>
      </c>
      <c r="B1561" s="32">
        <v>3.5465223586440149</v>
      </c>
      <c r="C1561" s="32">
        <v>0</v>
      </c>
      <c r="D1561" s="32">
        <v>0</v>
      </c>
    </row>
    <row r="1562" spans="1:4">
      <c r="A1562" s="32">
        <v>15.735078359453151</v>
      </c>
      <c r="B1562" s="32">
        <v>3.5468960356993846</v>
      </c>
      <c r="C1562" s="32">
        <v>0</v>
      </c>
      <c r="D1562" s="32">
        <v>0</v>
      </c>
    </row>
    <row r="1563" spans="1:4">
      <c r="A1563" s="32">
        <v>15.744998332777593</v>
      </c>
      <c r="B1563" s="32">
        <v>3.5472691268948289</v>
      </c>
      <c r="C1563" s="32">
        <v>0</v>
      </c>
      <c r="D1563" s="32">
        <v>0</v>
      </c>
    </row>
    <row r="1564" spans="1:4">
      <c r="A1564" s="32">
        <v>15.754918306102034</v>
      </c>
      <c r="B1564" s="32">
        <v>3.5476416326377609</v>
      </c>
      <c r="C1564" s="32">
        <v>0</v>
      </c>
      <c r="D1564" s="32">
        <v>0</v>
      </c>
    </row>
    <row r="1565" spans="1:4">
      <c r="A1565" s="32">
        <v>15.764838279426476</v>
      </c>
      <c r="B1565" s="32">
        <v>3.5480135533355939</v>
      </c>
      <c r="C1565" s="32">
        <v>0</v>
      </c>
      <c r="D1565" s="32">
        <v>0</v>
      </c>
    </row>
    <row r="1566" spans="1:4">
      <c r="A1566" s="32">
        <v>15.774758252750917</v>
      </c>
      <c r="B1566" s="32">
        <v>3.548384889395741</v>
      </c>
      <c r="C1566" s="32">
        <v>0</v>
      </c>
      <c r="D1566" s="32">
        <v>0</v>
      </c>
    </row>
    <row r="1567" spans="1:4">
      <c r="A1567" s="32">
        <v>15.784678226075359</v>
      </c>
      <c r="B1567" s="32">
        <v>3.5487556412256147</v>
      </c>
      <c r="C1567" s="32">
        <v>0</v>
      </c>
      <c r="D1567" s="32">
        <v>0</v>
      </c>
    </row>
    <row r="1568" spans="1:4">
      <c r="A1568" s="32">
        <v>15.7945981993998</v>
      </c>
      <c r="B1568" s="32">
        <v>3.5491258092326281</v>
      </c>
      <c r="C1568" s="32">
        <v>0</v>
      </c>
      <c r="D1568" s="32">
        <v>0</v>
      </c>
    </row>
    <row r="1569" spans="1:4">
      <c r="A1569" s="32">
        <v>15.804518172724242</v>
      </c>
      <c r="B1569" s="32">
        <v>3.5494953938241949</v>
      </c>
      <c r="C1569" s="32">
        <v>0</v>
      </c>
      <c r="D1569" s="32">
        <v>0</v>
      </c>
    </row>
    <row r="1570" spans="1:4">
      <c r="A1570" s="32">
        <v>15.814438146048683</v>
      </c>
      <c r="B1570" s="32">
        <v>3.5498643954077274</v>
      </c>
      <c r="C1570" s="32">
        <v>0</v>
      </c>
      <c r="D1570" s="32">
        <v>0</v>
      </c>
    </row>
    <row r="1571" spans="1:4">
      <c r="A1571" s="32">
        <v>15.824358119373125</v>
      </c>
      <c r="B1571" s="32">
        <v>3.5502328143906388</v>
      </c>
      <c r="C1571" s="32">
        <v>0</v>
      </c>
      <c r="D1571" s="32">
        <v>0</v>
      </c>
    </row>
    <row r="1572" spans="1:4">
      <c r="A1572" s="32">
        <v>15.834278092697566</v>
      </c>
      <c r="B1572" s="32">
        <v>3.5506006511803423</v>
      </c>
      <c r="C1572" s="32">
        <v>0</v>
      </c>
      <c r="D1572" s="32">
        <v>0</v>
      </c>
    </row>
    <row r="1573" spans="1:4">
      <c r="A1573" s="32">
        <v>15.844198066022008</v>
      </c>
      <c r="B1573" s="32">
        <v>3.5509679061842507</v>
      </c>
      <c r="C1573" s="32">
        <v>0</v>
      </c>
      <c r="D1573" s="32">
        <v>0</v>
      </c>
    </row>
    <row r="1574" spans="1:4">
      <c r="A1574" s="32">
        <v>15.854118039346449</v>
      </c>
      <c r="B1574" s="32">
        <v>3.5513345798097773</v>
      </c>
      <c r="C1574" s="32">
        <v>0</v>
      </c>
      <c r="D1574" s="32">
        <v>0</v>
      </c>
    </row>
    <row r="1575" spans="1:4">
      <c r="A1575" s="32">
        <v>15.864038012670891</v>
      </c>
      <c r="B1575" s="32">
        <v>3.5517006724643347</v>
      </c>
      <c r="C1575" s="32">
        <v>0</v>
      </c>
      <c r="D1575" s="32">
        <v>0</v>
      </c>
    </row>
    <row r="1576" spans="1:4">
      <c r="A1576" s="32">
        <v>15.873957985995332</v>
      </c>
      <c r="B1576" s="32">
        <v>3.5520661845553367</v>
      </c>
      <c r="C1576" s="32">
        <v>0</v>
      </c>
      <c r="D1576" s="32">
        <v>0</v>
      </c>
    </row>
    <row r="1577" spans="1:4">
      <c r="A1577" s="32">
        <v>15.883877959319774</v>
      </c>
      <c r="B1577" s="32">
        <v>3.5524311164901952</v>
      </c>
      <c r="C1577" s="32">
        <v>0</v>
      </c>
      <c r="D1577" s="32">
        <v>0</v>
      </c>
    </row>
    <row r="1578" spans="1:4">
      <c r="A1578" s="32">
        <v>15.893797932644215</v>
      </c>
      <c r="B1578" s="32">
        <v>3.5527954686763241</v>
      </c>
      <c r="C1578" s="32">
        <v>0</v>
      </c>
      <c r="D1578" s="32">
        <v>0</v>
      </c>
    </row>
    <row r="1579" spans="1:4">
      <c r="A1579" s="32">
        <v>15.903717905968657</v>
      </c>
      <c r="B1579" s="32">
        <v>3.5531592415211364</v>
      </c>
      <c r="C1579" s="32">
        <v>0</v>
      </c>
      <c r="D1579" s="32">
        <v>0</v>
      </c>
    </row>
    <row r="1580" spans="1:4">
      <c r="A1580" s="32">
        <v>15.913637879293098</v>
      </c>
      <c r="B1580" s="32">
        <v>3.5535224354320443</v>
      </c>
      <c r="C1580" s="32">
        <v>0</v>
      </c>
      <c r="D1580" s="32">
        <v>0</v>
      </c>
    </row>
    <row r="1581" spans="1:4">
      <c r="A1581" s="32">
        <v>15.92355785261754</v>
      </c>
      <c r="B1581" s="32">
        <v>3.5538850508164619</v>
      </c>
      <c r="C1581" s="32">
        <v>0</v>
      </c>
      <c r="D1581" s="32">
        <v>0</v>
      </c>
    </row>
    <row r="1582" spans="1:4">
      <c r="A1582" s="32">
        <v>15.933477825941981</v>
      </c>
      <c r="B1582" s="32">
        <v>3.5542470880818016</v>
      </c>
      <c r="C1582" s="32">
        <v>0</v>
      </c>
      <c r="D1582" s="32">
        <v>0</v>
      </c>
    </row>
    <row r="1583" spans="1:4">
      <c r="A1583" s="32">
        <v>15.943397799266423</v>
      </c>
      <c r="B1583" s="32">
        <v>3.5546085476354761</v>
      </c>
      <c r="C1583" s="32">
        <v>0</v>
      </c>
      <c r="D1583" s="32">
        <v>0</v>
      </c>
    </row>
    <row r="1584" spans="1:4">
      <c r="A1584" s="32">
        <v>15.953317772590864</v>
      </c>
      <c r="B1584" s="32">
        <v>3.5549694298848991</v>
      </c>
      <c r="C1584" s="32">
        <v>0</v>
      </c>
      <c r="D1584" s="32">
        <v>0</v>
      </c>
    </row>
    <row r="1585" spans="1:4">
      <c r="A1585" s="32">
        <v>15.963237745915306</v>
      </c>
      <c r="B1585" s="32">
        <v>3.5553297352374837</v>
      </c>
      <c r="C1585" s="32">
        <v>0</v>
      </c>
      <c r="D1585" s="32">
        <v>0</v>
      </c>
    </row>
    <row r="1586" spans="1:4">
      <c r="A1586" s="32">
        <v>15.973157719239747</v>
      </c>
      <c r="B1586" s="32">
        <v>3.5556894641006425</v>
      </c>
      <c r="C1586" s="32">
        <v>0</v>
      </c>
      <c r="D1586" s="32">
        <v>0</v>
      </c>
    </row>
    <row r="1587" spans="1:4">
      <c r="A1587" s="32">
        <v>15.983077692564189</v>
      </c>
      <c r="B1587" s="32">
        <v>3.556048616881788</v>
      </c>
      <c r="C1587" s="32">
        <v>0</v>
      </c>
      <c r="D1587" s="32">
        <v>0</v>
      </c>
    </row>
    <row r="1588" spans="1:4">
      <c r="A1588" s="32">
        <v>15.99299766588863</v>
      </c>
      <c r="B1588" s="32">
        <v>3.5564071939883344</v>
      </c>
      <c r="C1588" s="32">
        <v>0</v>
      </c>
      <c r="D1588" s="32">
        <v>0</v>
      </c>
    </row>
    <row r="1589" spans="1:4">
      <c r="A1589" s="32">
        <v>16.00291763921307</v>
      </c>
      <c r="B1589" s="32">
        <v>3.556765195827694</v>
      </c>
      <c r="C1589" s="32">
        <v>0</v>
      </c>
      <c r="D1589" s="32">
        <v>0</v>
      </c>
    </row>
    <row r="1590" spans="1:4">
      <c r="A1590" s="32">
        <v>16.012837612537513</v>
      </c>
      <c r="B1590" s="32">
        <v>3.5571226228072801</v>
      </c>
      <c r="C1590" s="32">
        <v>0</v>
      </c>
      <c r="D1590" s="32">
        <v>0</v>
      </c>
    </row>
    <row r="1591" spans="1:4">
      <c r="A1591" s="32">
        <v>16.022757585861953</v>
      </c>
      <c r="B1591" s="32">
        <v>3.5574794753345054</v>
      </c>
      <c r="C1591" s="32">
        <v>0</v>
      </c>
      <c r="D1591" s="32">
        <v>0</v>
      </c>
    </row>
    <row r="1592" spans="1:4">
      <c r="A1592" s="32">
        <v>16.032677559186396</v>
      </c>
      <c r="B1592" s="32">
        <v>3.5578357538167835</v>
      </c>
      <c r="C1592" s="32">
        <v>0</v>
      </c>
      <c r="D1592" s="32">
        <v>0</v>
      </c>
    </row>
    <row r="1593" spans="1:4">
      <c r="A1593" s="32">
        <v>16.042597532510836</v>
      </c>
      <c r="B1593" s="32">
        <v>3.5581914586615269</v>
      </c>
      <c r="C1593" s="32">
        <v>0</v>
      </c>
      <c r="D1593" s="32">
        <v>0</v>
      </c>
    </row>
    <row r="1594" spans="1:4">
      <c r="A1594" s="32">
        <v>16.052517505835279</v>
      </c>
      <c r="B1594" s="32">
        <v>3.5585465902761486</v>
      </c>
      <c r="C1594" s="32">
        <v>0</v>
      </c>
      <c r="D1594" s="32">
        <v>0</v>
      </c>
    </row>
    <row r="1595" spans="1:4">
      <c r="A1595" s="32">
        <v>16.062437479159719</v>
      </c>
      <c r="B1595" s="32">
        <v>3.5589011490680615</v>
      </c>
      <c r="C1595" s="32">
        <v>0</v>
      </c>
      <c r="D1595" s="32">
        <v>0</v>
      </c>
    </row>
    <row r="1596" spans="1:4">
      <c r="A1596" s="32">
        <v>16.072357452484162</v>
      </c>
      <c r="B1596" s="32">
        <v>3.5592551354446798</v>
      </c>
      <c r="C1596" s="32">
        <v>0</v>
      </c>
      <c r="D1596" s="32">
        <v>0</v>
      </c>
    </row>
    <row r="1597" spans="1:4">
      <c r="A1597" s="32">
        <v>16.082277425808602</v>
      </c>
      <c r="B1597" s="32">
        <v>3.5596085498134147</v>
      </c>
      <c r="C1597" s="32">
        <v>0</v>
      </c>
      <c r="D1597" s="32">
        <v>0</v>
      </c>
    </row>
    <row r="1598" spans="1:4">
      <c r="A1598" s="32">
        <v>16.092197399133045</v>
      </c>
      <c r="B1598" s="32">
        <v>3.5599613925816809</v>
      </c>
      <c r="C1598" s="32">
        <v>0</v>
      </c>
      <c r="D1598" s="32">
        <v>0</v>
      </c>
    </row>
    <row r="1599" spans="1:4">
      <c r="A1599" s="32">
        <v>16.102117372457485</v>
      </c>
      <c r="B1599" s="32">
        <v>3.5603136641568902</v>
      </c>
      <c r="C1599" s="32">
        <v>0</v>
      </c>
      <c r="D1599" s="32">
        <v>0</v>
      </c>
    </row>
    <row r="1600" spans="1:4">
      <c r="A1600" s="32">
        <v>16.112037345781928</v>
      </c>
      <c r="B1600" s="32">
        <v>3.5606653649464564</v>
      </c>
      <c r="C1600" s="32">
        <v>0</v>
      </c>
      <c r="D1600" s="32">
        <v>0</v>
      </c>
    </row>
    <row r="1601" spans="1:4">
      <c r="A1601" s="32">
        <v>16.121957319106368</v>
      </c>
      <c r="B1601" s="32">
        <v>3.5610164953577916</v>
      </c>
      <c r="C1601" s="32">
        <v>0</v>
      </c>
      <c r="D1601" s="32">
        <v>0</v>
      </c>
    </row>
    <row r="1602" spans="1:4">
      <c r="A1602" s="32">
        <v>16.131877292430811</v>
      </c>
      <c r="B1602" s="32">
        <v>3.5613670557983101</v>
      </c>
      <c r="C1602" s="32">
        <v>0</v>
      </c>
      <c r="D1602" s="32">
        <v>0</v>
      </c>
    </row>
    <row r="1603" spans="1:4">
      <c r="A1603" s="32">
        <v>16.141797265755251</v>
      </c>
      <c r="B1603" s="32">
        <v>3.5617170466754242</v>
      </c>
      <c r="C1603" s="32">
        <v>0</v>
      </c>
      <c r="D1603" s="32">
        <v>0</v>
      </c>
    </row>
    <row r="1604" spans="1:4">
      <c r="A1604" s="32">
        <v>16.151717239079694</v>
      </c>
      <c r="B1604" s="32">
        <v>3.5620664683965466</v>
      </c>
      <c r="C1604" s="32">
        <v>0</v>
      </c>
      <c r="D1604" s="32">
        <v>0</v>
      </c>
    </row>
    <row r="1605" spans="1:4">
      <c r="A1605" s="32">
        <v>16.161637212404134</v>
      </c>
      <c r="B1605" s="32">
        <v>3.562415321369091</v>
      </c>
      <c r="C1605" s="32">
        <v>0</v>
      </c>
      <c r="D1605" s="32">
        <v>0</v>
      </c>
    </row>
    <row r="1606" spans="1:4">
      <c r="A1606" s="32">
        <v>16.171557185728577</v>
      </c>
      <c r="B1606" s="32">
        <v>3.5627636060004702</v>
      </c>
      <c r="C1606" s="32">
        <v>0</v>
      </c>
      <c r="D1606" s="32">
        <v>0</v>
      </c>
    </row>
    <row r="1607" spans="1:4">
      <c r="A1607" s="32">
        <v>16.181477159053017</v>
      </c>
      <c r="B1607" s="32">
        <v>3.5631113226980968</v>
      </c>
      <c r="C1607" s="32">
        <v>0</v>
      </c>
      <c r="D1607" s="32">
        <v>0</v>
      </c>
    </row>
    <row r="1608" spans="1:4">
      <c r="A1608" s="32">
        <v>16.19139713237746</v>
      </c>
      <c r="B1608" s="32">
        <v>3.5634584718693847</v>
      </c>
      <c r="C1608" s="32">
        <v>0</v>
      </c>
      <c r="D1608" s="32">
        <v>0</v>
      </c>
    </row>
    <row r="1609" spans="1:4">
      <c r="A1609" s="32">
        <v>16.2013171057019</v>
      </c>
      <c r="B1609" s="32">
        <v>3.5638050539217461</v>
      </c>
      <c r="C1609" s="32">
        <v>0</v>
      </c>
      <c r="D1609" s="32">
        <v>0</v>
      </c>
    </row>
    <row r="1610" spans="1:4">
      <c r="A1610" s="32">
        <v>16.211237079026343</v>
      </c>
      <c r="B1610" s="32">
        <v>3.5641510692625942</v>
      </c>
      <c r="C1610" s="32">
        <v>0</v>
      </c>
      <c r="D1610" s="32">
        <v>0</v>
      </c>
    </row>
    <row r="1611" spans="1:4">
      <c r="A1611" s="32">
        <v>16.221157052350783</v>
      </c>
      <c r="B1611" s="32">
        <v>3.5644965182993422</v>
      </c>
      <c r="C1611" s="32">
        <v>0</v>
      </c>
      <c r="D1611" s="32">
        <v>0</v>
      </c>
    </row>
    <row r="1612" spans="1:4">
      <c r="A1612" s="32">
        <v>16.231077025675226</v>
      </c>
      <c r="B1612" s="32">
        <v>3.5648414014394034</v>
      </c>
      <c r="C1612" s="32">
        <v>0</v>
      </c>
      <c r="D1612" s="32">
        <v>0</v>
      </c>
    </row>
    <row r="1613" spans="1:4">
      <c r="A1613" s="32">
        <v>16.240996998999666</v>
      </c>
      <c r="B1613" s="32">
        <v>3.5651857190901901</v>
      </c>
      <c r="C1613" s="32">
        <v>0</v>
      </c>
      <c r="D1613" s="32">
        <v>0</v>
      </c>
    </row>
    <row r="1614" spans="1:4">
      <c r="A1614" s="32">
        <v>16.250916972324109</v>
      </c>
      <c r="B1614" s="32">
        <v>3.5655294716591159</v>
      </c>
      <c r="C1614" s="32">
        <v>0</v>
      </c>
      <c r="D1614" s="32">
        <v>0</v>
      </c>
    </row>
    <row r="1615" spans="1:4">
      <c r="A1615" s="32">
        <v>16.260836945648549</v>
      </c>
      <c r="B1615" s="32">
        <v>3.5658726595535932</v>
      </c>
      <c r="C1615" s="32">
        <v>0</v>
      </c>
      <c r="D1615" s="32">
        <v>0</v>
      </c>
    </row>
    <row r="1616" spans="1:4">
      <c r="A1616" s="32">
        <v>16.270756918972992</v>
      </c>
      <c r="B1616" s="32">
        <v>3.5662152831810361</v>
      </c>
      <c r="C1616" s="32">
        <v>0</v>
      </c>
      <c r="D1616" s="32">
        <v>0</v>
      </c>
    </row>
    <row r="1617" spans="1:4">
      <c r="A1617" s="32">
        <v>16.280676892297432</v>
      </c>
      <c r="B1617" s="32">
        <v>3.5665573429488564</v>
      </c>
      <c r="C1617" s="32">
        <v>0</v>
      </c>
      <c r="D1617" s="32">
        <v>0</v>
      </c>
    </row>
    <row r="1618" spans="1:4">
      <c r="A1618" s="32">
        <v>16.290596865621875</v>
      </c>
      <c r="B1618" s="32">
        <v>3.5668988392644683</v>
      </c>
      <c r="C1618" s="32">
        <v>0</v>
      </c>
      <c r="D1618" s="32">
        <v>0</v>
      </c>
    </row>
    <row r="1619" spans="1:4">
      <c r="A1619" s="32">
        <v>16.300516838946315</v>
      </c>
      <c r="B1619" s="32">
        <v>3.5672397725352836</v>
      </c>
      <c r="C1619" s="32">
        <v>0</v>
      </c>
      <c r="D1619" s="32">
        <v>0</v>
      </c>
    </row>
    <row r="1620" spans="1:4">
      <c r="A1620" s="32">
        <v>16.310436812270758</v>
      </c>
      <c r="B1620" s="32">
        <v>3.567580143168716</v>
      </c>
      <c r="C1620" s="32">
        <v>0</v>
      </c>
      <c r="D1620" s="32">
        <v>0</v>
      </c>
    </row>
    <row r="1621" spans="1:4">
      <c r="A1621" s="32">
        <v>16.320356785595198</v>
      </c>
      <c r="B1621" s="32">
        <v>3.5679199515721787</v>
      </c>
      <c r="C1621" s="32">
        <v>0</v>
      </c>
      <c r="D1621" s="32">
        <v>0</v>
      </c>
    </row>
    <row r="1622" spans="1:4">
      <c r="A1622" s="32">
        <v>16.330276758919641</v>
      </c>
      <c r="B1622" s="32">
        <v>3.5682591981530845</v>
      </c>
      <c r="C1622" s="32">
        <v>0</v>
      </c>
      <c r="D1622" s="32">
        <v>0</v>
      </c>
    </row>
    <row r="1623" spans="1:4">
      <c r="A1623" s="32">
        <v>16.340196732244081</v>
      </c>
      <c r="B1623" s="32">
        <v>3.5685978833188461</v>
      </c>
      <c r="C1623" s="32">
        <v>0</v>
      </c>
      <c r="D1623" s="32">
        <v>0</v>
      </c>
    </row>
    <row r="1624" spans="1:4">
      <c r="A1624" s="32">
        <v>16.350116705568524</v>
      </c>
      <c r="B1624" s="32">
        <v>3.5689360074768772</v>
      </c>
      <c r="C1624" s="32">
        <v>0</v>
      </c>
      <c r="D1624" s="32">
        <v>0</v>
      </c>
    </row>
    <row r="1625" spans="1:4">
      <c r="A1625" s="32">
        <v>16.360036678892964</v>
      </c>
      <c r="B1625" s="32">
        <v>3.5692735710345902</v>
      </c>
      <c r="C1625" s="32">
        <v>0</v>
      </c>
      <c r="D1625" s="32">
        <v>0</v>
      </c>
    </row>
    <row r="1626" spans="1:4">
      <c r="A1626" s="32">
        <v>16.369956652217407</v>
      </c>
      <c r="B1626" s="32">
        <v>3.5696105743993987</v>
      </c>
      <c r="C1626" s="32">
        <v>0</v>
      </c>
      <c r="D1626" s="32">
        <v>0</v>
      </c>
    </row>
    <row r="1627" spans="1:4">
      <c r="A1627" s="32">
        <v>16.379876625541847</v>
      </c>
      <c r="B1627" s="32">
        <v>3.5699470179787149</v>
      </c>
      <c r="C1627" s="32">
        <v>0</v>
      </c>
      <c r="D1627" s="32">
        <v>0</v>
      </c>
    </row>
    <row r="1628" spans="1:4">
      <c r="A1628" s="32">
        <v>16.38979659886629</v>
      </c>
      <c r="B1628" s="32">
        <v>3.5702829021799527</v>
      </c>
      <c r="C1628" s="32">
        <v>0</v>
      </c>
      <c r="D1628" s="32">
        <v>0</v>
      </c>
    </row>
    <row r="1629" spans="1:4">
      <c r="A1629" s="32">
        <v>16.39971657219073</v>
      </c>
      <c r="B1629" s="32">
        <v>3.5706182274105243</v>
      </c>
      <c r="C1629" s="32">
        <v>0</v>
      </c>
      <c r="D1629" s="32">
        <v>0</v>
      </c>
    </row>
    <row r="1630" spans="1:4">
      <c r="A1630" s="32">
        <v>16.409636545515173</v>
      </c>
      <c r="B1630" s="32">
        <v>3.5709529940778433</v>
      </c>
      <c r="C1630" s="32">
        <v>0</v>
      </c>
      <c r="D1630" s="32">
        <v>0</v>
      </c>
    </row>
    <row r="1631" spans="1:4">
      <c r="A1631" s="32">
        <v>16.419556518839613</v>
      </c>
      <c r="B1631" s="32">
        <v>3.571287202589323</v>
      </c>
      <c r="C1631" s="32">
        <v>0</v>
      </c>
      <c r="D1631" s="32">
        <v>0</v>
      </c>
    </row>
    <row r="1632" spans="1:4">
      <c r="A1632" s="32">
        <v>16.429476492164056</v>
      </c>
      <c r="B1632" s="32">
        <v>3.5716208533523757</v>
      </c>
      <c r="C1632" s="32">
        <v>0</v>
      </c>
      <c r="D1632" s="32">
        <v>0</v>
      </c>
    </row>
    <row r="1633" spans="1:4">
      <c r="A1633" s="32">
        <v>16.439396465488496</v>
      </c>
      <c r="B1633" s="32">
        <v>3.5719539467744146</v>
      </c>
      <c r="C1633" s="32">
        <v>0</v>
      </c>
      <c r="D1633" s="32">
        <v>0</v>
      </c>
    </row>
    <row r="1634" spans="1:4">
      <c r="A1634" s="32">
        <v>16.449316438812939</v>
      </c>
      <c r="B1634" s="32">
        <v>3.5722864832628529</v>
      </c>
      <c r="C1634" s="32">
        <v>0</v>
      </c>
      <c r="D1634" s="32">
        <v>0</v>
      </c>
    </row>
    <row r="1635" spans="1:4">
      <c r="A1635" s="32">
        <v>16.459236412137379</v>
      </c>
      <c r="B1635" s="32">
        <v>3.5726184632251035</v>
      </c>
      <c r="C1635" s="32">
        <v>0</v>
      </c>
      <c r="D1635" s="32">
        <v>0</v>
      </c>
    </row>
    <row r="1636" spans="1:4">
      <c r="A1636" s="32">
        <v>16.469156385461822</v>
      </c>
      <c r="B1636" s="32">
        <v>3.5729498870685794</v>
      </c>
      <c r="C1636" s="32">
        <v>0</v>
      </c>
      <c r="D1636" s="32">
        <v>0</v>
      </c>
    </row>
    <row r="1637" spans="1:4">
      <c r="A1637" s="32">
        <v>16.479076358786262</v>
      </c>
      <c r="B1637" s="32">
        <v>3.573280755200694</v>
      </c>
      <c r="C1637" s="32">
        <v>0</v>
      </c>
      <c r="D1637" s="32">
        <v>0</v>
      </c>
    </row>
    <row r="1638" spans="1:4">
      <c r="A1638" s="32">
        <v>16.488996332110702</v>
      </c>
      <c r="B1638" s="32">
        <v>3.5736110680288595</v>
      </c>
      <c r="C1638" s="32">
        <v>0</v>
      </c>
      <c r="D1638" s="32">
        <v>0</v>
      </c>
    </row>
    <row r="1639" spans="1:4">
      <c r="A1639" s="32">
        <v>16.498916305435145</v>
      </c>
      <c r="B1639" s="32">
        <v>3.5739408259604901</v>
      </c>
      <c r="C1639" s="32">
        <v>0</v>
      </c>
      <c r="D1639" s="32">
        <v>0</v>
      </c>
    </row>
    <row r="1640" spans="1:4">
      <c r="A1640" s="32">
        <v>16.508836278759585</v>
      </c>
      <c r="B1640" s="32">
        <v>3.5742700294029977</v>
      </c>
      <c r="C1640" s="32">
        <v>0</v>
      </c>
      <c r="D1640" s="32">
        <v>0</v>
      </c>
    </row>
    <row r="1641" spans="1:4">
      <c r="A1641" s="32">
        <v>16.518756252084028</v>
      </c>
      <c r="B1641" s="32">
        <v>3.5745986787637962</v>
      </c>
      <c r="C1641" s="32">
        <v>0</v>
      </c>
      <c r="D1641" s="32">
        <v>0</v>
      </c>
    </row>
    <row r="1642" spans="1:4">
      <c r="A1642" s="32">
        <v>16.528676225408468</v>
      </c>
      <c r="B1642" s="32">
        <v>3.5749267744502977</v>
      </c>
      <c r="C1642" s="32">
        <v>0</v>
      </c>
      <c r="D1642" s="32">
        <v>0</v>
      </c>
    </row>
    <row r="1643" spans="1:4">
      <c r="A1643" s="32">
        <v>16.538596198732911</v>
      </c>
      <c r="B1643" s="32">
        <v>3.5752543168699162</v>
      </c>
      <c r="C1643" s="32">
        <v>0</v>
      </c>
      <c r="D1643" s="32">
        <v>0</v>
      </c>
    </row>
    <row r="1644" spans="1:4">
      <c r="A1644" s="32">
        <v>16.548516172057351</v>
      </c>
      <c r="B1644" s="32">
        <v>3.5755813064300641</v>
      </c>
      <c r="C1644" s="32">
        <v>0</v>
      </c>
      <c r="D1644" s="32">
        <v>0</v>
      </c>
    </row>
    <row r="1645" spans="1:4">
      <c r="A1645" s="32">
        <v>16.558436145381794</v>
      </c>
      <c r="B1645" s="32">
        <v>3.5759077435381545</v>
      </c>
      <c r="C1645" s="32">
        <v>0</v>
      </c>
      <c r="D1645" s="32">
        <v>0</v>
      </c>
    </row>
    <row r="1646" spans="1:4">
      <c r="A1646" s="32">
        <v>16.568356118706234</v>
      </c>
      <c r="B1646" s="32">
        <v>3.5762336286016008</v>
      </c>
      <c r="C1646" s="32">
        <v>0</v>
      </c>
      <c r="D1646" s="32">
        <v>0</v>
      </c>
    </row>
    <row r="1647" spans="1:4">
      <c r="A1647" s="32">
        <v>16.578276092030677</v>
      </c>
      <c r="B1647" s="32">
        <v>3.5765589620278151</v>
      </c>
      <c r="C1647" s="32">
        <v>0</v>
      </c>
      <c r="D1647" s="32">
        <v>0</v>
      </c>
    </row>
    <row r="1648" spans="1:4">
      <c r="A1648" s="32">
        <v>16.588196065355117</v>
      </c>
      <c r="B1648" s="32">
        <v>3.5768837442242116</v>
      </c>
      <c r="C1648" s="32">
        <v>0</v>
      </c>
      <c r="D1648" s="32">
        <v>0</v>
      </c>
    </row>
    <row r="1649" spans="1:4">
      <c r="A1649" s="32">
        <v>16.59811603867956</v>
      </c>
      <c r="B1649" s="32">
        <v>3.5772079755982027</v>
      </c>
      <c r="C1649" s="32">
        <v>0</v>
      </c>
      <c r="D1649" s="32">
        <v>0</v>
      </c>
    </row>
    <row r="1650" spans="1:4">
      <c r="A1650" s="32">
        <v>16.608036012004</v>
      </c>
      <c r="B1650" s="32">
        <v>3.5775316565572011</v>
      </c>
      <c r="C1650" s="32">
        <v>0</v>
      </c>
      <c r="D1650" s="32">
        <v>0</v>
      </c>
    </row>
    <row r="1651" spans="1:4">
      <c r="A1651" s="32">
        <v>16.617955985328443</v>
      </c>
      <c r="B1651" s="32">
        <v>3.5778547875086204</v>
      </c>
      <c r="C1651" s="32">
        <v>0</v>
      </c>
      <c r="D1651" s="32">
        <v>0</v>
      </c>
    </row>
    <row r="1652" spans="1:4">
      <c r="A1652" s="32">
        <v>16.627875958652883</v>
      </c>
      <c r="B1652" s="32">
        <v>3.5781773688598735</v>
      </c>
      <c r="C1652" s="32">
        <v>0</v>
      </c>
      <c r="D1652" s="32">
        <v>0</v>
      </c>
    </row>
    <row r="1653" spans="1:4">
      <c r="A1653" s="32">
        <v>16.637795931977326</v>
      </c>
      <c r="B1653" s="32">
        <v>3.5784994010183735</v>
      </c>
      <c r="C1653" s="32">
        <v>0</v>
      </c>
      <c r="D1653" s="32">
        <v>0</v>
      </c>
    </row>
    <row r="1654" spans="1:4">
      <c r="A1654" s="32">
        <v>16.647715905301766</v>
      </c>
      <c r="B1654" s="32">
        <v>3.5788208843915328</v>
      </c>
      <c r="C1654" s="32">
        <v>0</v>
      </c>
      <c r="D1654" s="32">
        <v>0</v>
      </c>
    </row>
    <row r="1655" spans="1:4">
      <c r="A1655" s="32">
        <v>16.657635878626209</v>
      </c>
      <c r="B1655" s="32">
        <v>3.5791418193867655</v>
      </c>
      <c r="C1655" s="32">
        <v>0</v>
      </c>
      <c r="D1655" s="32">
        <v>0</v>
      </c>
    </row>
    <row r="1656" spans="1:4">
      <c r="A1656" s="32">
        <v>16.667555851950649</v>
      </c>
      <c r="B1656" s="32">
        <v>3.5794622064114834</v>
      </c>
      <c r="C1656" s="32">
        <v>0</v>
      </c>
      <c r="D1656" s="32">
        <v>0</v>
      </c>
    </row>
    <row r="1657" spans="1:4">
      <c r="A1657" s="32">
        <v>16.677475825275092</v>
      </c>
      <c r="B1657" s="32">
        <v>3.5797820458731007</v>
      </c>
      <c r="C1657" s="32">
        <v>0</v>
      </c>
      <c r="D1657" s="32">
        <v>0</v>
      </c>
    </row>
    <row r="1658" spans="1:4">
      <c r="A1658" s="32">
        <v>16.687395798599532</v>
      </c>
      <c r="B1658" s="32">
        <v>3.5801013381790296</v>
      </c>
      <c r="C1658" s="32">
        <v>0</v>
      </c>
      <c r="D1658" s="32">
        <v>0</v>
      </c>
    </row>
    <row r="1659" spans="1:4">
      <c r="A1659" s="32">
        <v>16.697315771923975</v>
      </c>
      <c r="B1659" s="32">
        <v>3.5804200837366835</v>
      </c>
      <c r="C1659" s="32">
        <v>0</v>
      </c>
      <c r="D1659" s="32">
        <v>0</v>
      </c>
    </row>
    <row r="1660" spans="1:4">
      <c r="A1660" s="32">
        <v>16.707235745248415</v>
      </c>
      <c r="B1660" s="32">
        <v>3.5807382829534751</v>
      </c>
      <c r="C1660" s="32">
        <v>0</v>
      </c>
      <c r="D1660" s="32">
        <v>0</v>
      </c>
    </row>
    <row r="1661" spans="1:4">
      <c r="A1661" s="32">
        <v>16.717155718572858</v>
      </c>
      <c r="B1661" s="32">
        <v>3.5810559362368175</v>
      </c>
      <c r="C1661" s="32">
        <v>0</v>
      </c>
      <c r="D1661" s="32">
        <v>0</v>
      </c>
    </row>
    <row r="1662" spans="1:4">
      <c r="A1662" s="32">
        <v>16.727075691897298</v>
      </c>
      <c r="B1662" s="32">
        <v>3.581373043994124</v>
      </c>
      <c r="C1662" s="32">
        <v>0</v>
      </c>
      <c r="D1662" s="32">
        <v>0</v>
      </c>
    </row>
    <row r="1663" spans="1:4">
      <c r="A1663" s="32">
        <v>16.736995665221741</v>
      </c>
      <c r="B1663" s="32">
        <v>3.5816896066328079</v>
      </c>
      <c r="C1663" s="32">
        <v>0</v>
      </c>
      <c r="D1663" s="32">
        <v>0</v>
      </c>
    </row>
    <row r="1664" spans="1:4">
      <c r="A1664" s="32">
        <v>16.746915638546181</v>
      </c>
      <c r="B1664" s="32">
        <v>3.5820056245602814</v>
      </c>
      <c r="C1664" s="32">
        <v>0</v>
      </c>
      <c r="D1664" s="32">
        <v>0</v>
      </c>
    </row>
    <row r="1665" spans="1:4">
      <c r="A1665" s="32">
        <v>16.756835611870624</v>
      </c>
      <c r="B1665" s="32">
        <v>3.5823210981839577</v>
      </c>
      <c r="C1665" s="32">
        <v>0</v>
      </c>
      <c r="D1665" s="32">
        <v>0</v>
      </c>
    </row>
    <row r="1666" spans="1:4">
      <c r="A1666" s="32">
        <v>16.766755585195064</v>
      </c>
      <c r="B1666" s="32">
        <v>3.5826360279112501</v>
      </c>
      <c r="C1666" s="32">
        <v>0</v>
      </c>
      <c r="D1666" s="32">
        <v>0</v>
      </c>
    </row>
    <row r="1667" spans="1:4">
      <c r="A1667" s="32">
        <v>16.776675558519507</v>
      </c>
      <c r="B1667" s="32">
        <v>3.5829504141495718</v>
      </c>
      <c r="C1667" s="32">
        <v>0</v>
      </c>
      <c r="D1667" s="32">
        <v>0</v>
      </c>
    </row>
    <row r="1668" spans="1:4">
      <c r="A1668" s="32">
        <v>16.786595531843947</v>
      </c>
      <c r="B1668" s="32">
        <v>3.5832642573063356</v>
      </c>
      <c r="C1668" s="32">
        <v>0</v>
      </c>
      <c r="D1668" s="32">
        <v>0</v>
      </c>
    </row>
    <row r="1669" spans="1:4">
      <c r="A1669" s="32">
        <v>16.79651550516839</v>
      </c>
      <c r="B1669" s="32">
        <v>3.5835775577889541</v>
      </c>
      <c r="C1669" s="32">
        <v>0</v>
      </c>
      <c r="D1669" s="32">
        <v>0</v>
      </c>
    </row>
    <row r="1670" spans="1:4">
      <c r="A1670" s="32">
        <v>16.80643547849283</v>
      </c>
      <c r="B1670" s="32">
        <v>3.5838903160048412</v>
      </c>
      <c r="C1670" s="32">
        <v>0</v>
      </c>
      <c r="D1670" s="32">
        <v>0</v>
      </c>
    </row>
    <row r="1671" spans="1:4">
      <c r="A1671" s="32">
        <v>16.816355451817273</v>
      </c>
      <c r="B1671" s="32">
        <v>3.5842025323614091</v>
      </c>
      <c r="C1671" s="32">
        <v>0</v>
      </c>
      <c r="D1671" s="32">
        <v>0</v>
      </c>
    </row>
    <row r="1672" spans="1:4">
      <c r="A1672" s="32">
        <v>16.826275425141713</v>
      </c>
      <c r="B1672" s="32">
        <v>3.5845142072660714</v>
      </c>
      <c r="C1672" s="32">
        <v>0</v>
      </c>
      <c r="D1672" s="32">
        <v>0</v>
      </c>
    </row>
    <row r="1673" spans="1:4">
      <c r="A1673" s="32">
        <v>16.836195398466156</v>
      </c>
      <c r="B1673" s="32">
        <v>3.5848253411262405</v>
      </c>
      <c r="C1673" s="32">
        <v>0</v>
      </c>
      <c r="D1673" s="32">
        <v>0</v>
      </c>
    </row>
    <row r="1674" spans="1:4">
      <c r="A1674" s="32">
        <v>16.846115371790596</v>
      </c>
      <c r="B1674" s="32">
        <v>3.5851359343493301</v>
      </c>
      <c r="C1674" s="32">
        <v>0</v>
      </c>
      <c r="D1674" s="32">
        <v>0</v>
      </c>
    </row>
    <row r="1675" spans="1:4">
      <c r="A1675" s="32">
        <v>16.856035345115039</v>
      </c>
      <c r="B1675" s="32">
        <v>3.5854459873427529</v>
      </c>
      <c r="C1675" s="32">
        <v>0</v>
      </c>
      <c r="D1675" s="32">
        <v>0</v>
      </c>
    </row>
    <row r="1676" spans="1:4">
      <c r="A1676" s="32">
        <v>16.865955318439479</v>
      </c>
      <c r="B1676" s="32">
        <v>3.5857555005139221</v>
      </c>
      <c r="C1676" s="32">
        <v>0</v>
      </c>
      <c r="D1676" s="32">
        <v>0</v>
      </c>
    </row>
    <row r="1677" spans="1:4">
      <c r="A1677" s="32">
        <v>16.875875291763922</v>
      </c>
      <c r="B1677" s="32">
        <v>3.5860644742702505</v>
      </c>
      <c r="C1677" s="32">
        <v>0</v>
      </c>
      <c r="D1677" s="32">
        <v>0</v>
      </c>
    </row>
    <row r="1678" spans="1:4">
      <c r="A1678" s="32">
        <v>16.885795265088362</v>
      </c>
      <c r="B1678" s="32">
        <v>3.586372909019151</v>
      </c>
      <c r="C1678" s="32">
        <v>0</v>
      </c>
      <c r="D1678" s="32">
        <v>0</v>
      </c>
    </row>
    <row r="1679" spans="1:4">
      <c r="A1679" s="32">
        <v>16.895715238412805</v>
      </c>
      <c r="B1679" s="32">
        <v>3.586680805168037</v>
      </c>
      <c r="C1679" s="32">
        <v>0</v>
      </c>
      <c r="D1679" s="32">
        <v>0</v>
      </c>
    </row>
    <row r="1680" spans="1:4">
      <c r="A1680" s="32">
        <v>16.905635211737245</v>
      </c>
      <c r="B1680" s="32">
        <v>3.586988163124321</v>
      </c>
      <c r="C1680" s="32">
        <v>0</v>
      </c>
      <c r="D1680" s="32">
        <v>0</v>
      </c>
    </row>
    <row r="1681" spans="1:4">
      <c r="A1681" s="32">
        <v>16.915555185061688</v>
      </c>
      <c r="B1681" s="32">
        <v>3.5872949832954166</v>
      </c>
      <c r="C1681" s="32">
        <v>0</v>
      </c>
      <c r="D1681" s="32">
        <v>0</v>
      </c>
    </row>
    <row r="1682" spans="1:4">
      <c r="A1682" s="32">
        <v>16.925475158386128</v>
      </c>
      <c r="B1682" s="32">
        <v>3.5876012660887366</v>
      </c>
      <c r="C1682" s="32">
        <v>0</v>
      </c>
      <c r="D1682" s="32">
        <v>0</v>
      </c>
    </row>
    <row r="1683" spans="1:4">
      <c r="A1683" s="32">
        <v>16.935395131710571</v>
      </c>
      <c r="B1683" s="32">
        <v>3.5879070119116943</v>
      </c>
      <c r="C1683" s="32">
        <v>0</v>
      </c>
      <c r="D1683" s="32">
        <v>0</v>
      </c>
    </row>
    <row r="1684" spans="1:4">
      <c r="A1684" s="32">
        <v>16.945315105035011</v>
      </c>
      <c r="B1684" s="32">
        <v>3.5882122211717018</v>
      </c>
      <c r="C1684" s="32">
        <v>0</v>
      </c>
      <c r="D1684" s="32">
        <v>0</v>
      </c>
    </row>
    <row r="1685" spans="1:4">
      <c r="A1685" s="32">
        <v>16.955235078359454</v>
      </c>
      <c r="B1685" s="32">
        <v>3.5885168942761734</v>
      </c>
      <c r="C1685" s="32">
        <v>0</v>
      </c>
      <c r="D1685" s="32">
        <v>0</v>
      </c>
    </row>
    <row r="1686" spans="1:4">
      <c r="A1686" s="32">
        <v>16.965155051683894</v>
      </c>
      <c r="B1686" s="32">
        <v>3.5888210316325209</v>
      </c>
      <c r="C1686" s="32">
        <v>0</v>
      </c>
      <c r="D1686" s="32">
        <v>0</v>
      </c>
    </row>
    <row r="1687" spans="1:4">
      <c r="A1687" s="32">
        <v>16.975075025008337</v>
      </c>
      <c r="B1687" s="32">
        <v>3.5891246336481579</v>
      </c>
      <c r="C1687" s="32">
        <v>0</v>
      </c>
      <c r="D1687" s="32">
        <v>0</v>
      </c>
    </row>
    <row r="1688" spans="1:4">
      <c r="A1688" s="32">
        <v>16.984994998332777</v>
      </c>
      <c r="B1688" s="32">
        <v>3.5894277007304978</v>
      </c>
      <c r="C1688" s="32">
        <v>0</v>
      </c>
      <c r="D1688" s="32">
        <v>0</v>
      </c>
    </row>
    <row r="1689" spans="1:4">
      <c r="A1689" s="32">
        <v>16.99491497165722</v>
      </c>
      <c r="B1689" s="32">
        <v>3.5897302332869532</v>
      </c>
      <c r="C1689" s="32">
        <v>0</v>
      </c>
      <c r="D1689" s="32">
        <v>0</v>
      </c>
    </row>
    <row r="1690" spans="1:4">
      <c r="A1690" s="32">
        <v>17.00483494498166</v>
      </c>
      <c r="B1690" s="32">
        <v>3.5900322317249369</v>
      </c>
      <c r="C1690" s="32">
        <v>0</v>
      </c>
      <c r="D1690" s="32">
        <v>0</v>
      </c>
    </row>
    <row r="1691" spans="1:4">
      <c r="A1691" s="32">
        <v>17.014754918306103</v>
      </c>
      <c r="B1691" s="32">
        <v>3.5903336964518622</v>
      </c>
      <c r="C1691" s="32">
        <v>0</v>
      </c>
      <c r="D1691" s="32">
        <v>0</v>
      </c>
    </row>
    <row r="1692" spans="1:4">
      <c r="A1692" s="32">
        <v>17.024674891630543</v>
      </c>
      <c r="B1692" s="32">
        <v>3.5906346278751422</v>
      </c>
      <c r="C1692" s="32">
        <v>0</v>
      </c>
      <c r="D1692" s="32">
        <v>0</v>
      </c>
    </row>
    <row r="1693" spans="1:4">
      <c r="A1693" s="32">
        <v>17.034594864954986</v>
      </c>
      <c r="B1693" s="32">
        <v>3.5909350264021898</v>
      </c>
      <c r="C1693" s="32">
        <v>0</v>
      </c>
      <c r="D1693" s="32">
        <v>0</v>
      </c>
    </row>
    <row r="1694" spans="1:4">
      <c r="A1694" s="32">
        <v>17.044514838279426</v>
      </c>
      <c r="B1694" s="32">
        <v>3.591234892440418</v>
      </c>
      <c r="C1694" s="32">
        <v>0</v>
      </c>
      <c r="D1694" s="32">
        <v>0</v>
      </c>
    </row>
    <row r="1695" spans="1:4">
      <c r="A1695" s="32">
        <v>17.054434811603869</v>
      </c>
      <c r="B1695" s="32">
        <v>3.5915342263972398</v>
      </c>
      <c r="C1695" s="32">
        <v>0</v>
      </c>
      <c r="D1695" s="32">
        <v>0</v>
      </c>
    </row>
    <row r="1696" spans="1:4">
      <c r="A1696" s="32">
        <v>17.064354784928309</v>
      </c>
      <c r="B1696" s="32">
        <v>3.5918330286800684</v>
      </c>
      <c r="C1696" s="32">
        <v>0</v>
      </c>
      <c r="D1696" s="32">
        <v>0</v>
      </c>
    </row>
    <row r="1697" spans="1:4">
      <c r="A1697" s="32">
        <v>17.074274758252752</v>
      </c>
      <c r="B1697" s="32">
        <v>3.5921312996963168</v>
      </c>
      <c r="C1697" s="32">
        <v>0</v>
      </c>
      <c r="D1697" s="32">
        <v>0</v>
      </c>
    </row>
    <row r="1698" spans="1:4">
      <c r="A1698" s="32">
        <v>17.084194731577192</v>
      </c>
      <c r="B1698" s="32">
        <v>3.5924290398533976</v>
      </c>
      <c r="C1698" s="32">
        <v>0</v>
      </c>
      <c r="D1698" s="32">
        <v>0</v>
      </c>
    </row>
    <row r="1699" spans="1:4">
      <c r="A1699" s="32">
        <v>17.094114704901635</v>
      </c>
      <c r="B1699" s="32">
        <v>3.5927262495587242</v>
      </c>
      <c r="C1699" s="32">
        <v>0</v>
      </c>
      <c r="D1699" s="32">
        <v>0</v>
      </c>
    </row>
    <row r="1700" spans="1:4">
      <c r="A1700" s="32">
        <v>17.104034678226075</v>
      </c>
      <c r="B1700" s="32">
        <v>3.59302292921971</v>
      </c>
      <c r="C1700" s="32">
        <v>0</v>
      </c>
      <c r="D1700" s="32">
        <v>0</v>
      </c>
    </row>
    <row r="1701" spans="1:4">
      <c r="A1701" s="32">
        <v>17.113954651550518</v>
      </c>
      <c r="B1701" s="32">
        <v>3.5933190792437673</v>
      </c>
      <c r="C1701" s="32">
        <v>0</v>
      </c>
      <c r="D1701" s="32">
        <v>0</v>
      </c>
    </row>
    <row r="1702" spans="1:4">
      <c r="A1702" s="32">
        <v>17.123874624874958</v>
      </c>
      <c r="B1702" s="32">
        <v>3.5936147000383092</v>
      </c>
      <c r="C1702" s="32">
        <v>0</v>
      </c>
      <c r="D1702" s="32">
        <v>0</v>
      </c>
    </row>
    <row r="1703" spans="1:4">
      <c r="A1703" s="32">
        <v>17.133794598199401</v>
      </c>
      <c r="B1703" s="32">
        <v>3.5939097920107494</v>
      </c>
      <c r="C1703" s="32">
        <v>0</v>
      </c>
      <c r="D1703" s="32">
        <v>0</v>
      </c>
    </row>
    <row r="1704" spans="1:4">
      <c r="A1704" s="32">
        <v>17.143714571523841</v>
      </c>
      <c r="B1704" s="32">
        <v>3.5942043555684999</v>
      </c>
      <c r="C1704" s="32">
        <v>0</v>
      </c>
      <c r="D1704" s="32">
        <v>0</v>
      </c>
    </row>
    <row r="1705" spans="1:4">
      <c r="A1705" s="32">
        <v>17.153634544848284</v>
      </c>
      <c r="B1705" s="32">
        <v>3.5944983911189747</v>
      </c>
      <c r="C1705" s="32">
        <v>0</v>
      </c>
      <c r="D1705" s="32">
        <v>0</v>
      </c>
    </row>
    <row r="1706" spans="1:4">
      <c r="A1706" s="32">
        <v>17.163554518172724</v>
      </c>
      <c r="B1706" s="32">
        <v>3.5947918990695862</v>
      </c>
      <c r="C1706" s="32">
        <v>0</v>
      </c>
      <c r="D1706" s="32">
        <v>0</v>
      </c>
    </row>
    <row r="1707" spans="1:4">
      <c r="A1707" s="32">
        <v>17.173474491497167</v>
      </c>
      <c r="B1707" s="32">
        <v>3.5950848798277479</v>
      </c>
      <c r="C1707" s="32">
        <v>0</v>
      </c>
      <c r="D1707" s="32">
        <v>0</v>
      </c>
    </row>
    <row r="1708" spans="1:4">
      <c r="A1708" s="32">
        <v>17.183394464821607</v>
      </c>
      <c r="B1708" s="32">
        <v>3.5953773338008723</v>
      </c>
      <c r="C1708" s="32">
        <v>0</v>
      </c>
      <c r="D1708" s="32">
        <v>0</v>
      </c>
    </row>
    <row r="1709" spans="1:4">
      <c r="A1709" s="32">
        <v>17.19331443814605</v>
      </c>
      <c r="B1709" s="32">
        <v>3.5956692613963726</v>
      </c>
      <c r="C1709" s="32">
        <v>0</v>
      </c>
      <c r="D1709" s="32">
        <v>0</v>
      </c>
    </row>
    <row r="1710" spans="1:4">
      <c r="A1710" s="32">
        <v>17.20323441147049</v>
      </c>
      <c r="B1710" s="32">
        <v>3.5959606630216618</v>
      </c>
      <c r="C1710" s="32">
        <v>0</v>
      </c>
      <c r="D1710" s="32">
        <v>0</v>
      </c>
    </row>
    <row r="1711" spans="1:4">
      <c r="A1711" s="32">
        <v>17.213154384794933</v>
      </c>
      <c r="B1711" s="32">
        <v>3.5962515390841534</v>
      </c>
      <c r="C1711" s="32">
        <v>0</v>
      </c>
      <c r="D1711" s="32">
        <v>0</v>
      </c>
    </row>
    <row r="1712" spans="1:4">
      <c r="A1712" s="32">
        <v>17.223074358119373</v>
      </c>
      <c r="B1712" s="32">
        <v>3.5965418899912596</v>
      </c>
      <c r="C1712" s="32">
        <v>0</v>
      </c>
      <c r="D1712" s="32">
        <v>0</v>
      </c>
    </row>
    <row r="1713" spans="1:4">
      <c r="A1713" s="32">
        <v>17.232994331443816</v>
      </c>
      <c r="B1713" s="32">
        <v>3.5968317161503944</v>
      </c>
      <c r="C1713" s="32">
        <v>0</v>
      </c>
      <c r="D1713" s="32">
        <v>0</v>
      </c>
    </row>
    <row r="1714" spans="1:4">
      <c r="A1714" s="32">
        <v>17.242914304768256</v>
      </c>
      <c r="B1714" s="32">
        <v>3.5971210179689699</v>
      </c>
      <c r="C1714" s="32">
        <v>0</v>
      </c>
      <c r="D1714" s="32">
        <v>0</v>
      </c>
    </row>
    <row r="1715" spans="1:4">
      <c r="A1715" s="32">
        <v>17.252834278092699</v>
      </c>
      <c r="B1715" s="32">
        <v>3.5974097958543996</v>
      </c>
      <c r="C1715" s="32">
        <v>0</v>
      </c>
      <c r="D1715" s="32">
        <v>0</v>
      </c>
    </row>
    <row r="1716" spans="1:4">
      <c r="A1716" s="32">
        <v>17.262754251417139</v>
      </c>
      <c r="B1716" s="32">
        <v>3.5976980502140963</v>
      </c>
      <c r="C1716" s="32">
        <v>0</v>
      </c>
      <c r="D1716" s="32">
        <v>0</v>
      </c>
    </row>
    <row r="1717" spans="1:4">
      <c r="A1717" s="32">
        <v>17.272674224741582</v>
      </c>
      <c r="B1717" s="32">
        <v>3.5979857814554732</v>
      </c>
      <c r="C1717" s="32">
        <v>0</v>
      </c>
      <c r="D1717" s="32">
        <v>0</v>
      </c>
    </row>
    <row r="1718" spans="1:4">
      <c r="A1718" s="32">
        <v>17.282594198066022</v>
      </c>
      <c r="B1718" s="32">
        <v>3.5982729899859431</v>
      </c>
      <c r="C1718" s="32">
        <v>0</v>
      </c>
      <c r="D1718" s="32">
        <v>0</v>
      </c>
    </row>
    <row r="1719" spans="1:4">
      <c r="A1719" s="32">
        <v>17.292514171390465</v>
      </c>
      <c r="B1719" s="32">
        <v>3.5985596762129193</v>
      </c>
      <c r="C1719" s="32">
        <v>0</v>
      </c>
      <c r="D1719" s="32">
        <v>0</v>
      </c>
    </row>
    <row r="1720" spans="1:4">
      <c r="A1720" s="32">
        <v>17.302434144714905</v>
      </c>
      <c r="B1720" s="32">
        <v>3.5988458405438148</v>
      </c>
      <c r="C1720" s="32">
        <v>0</v>
      </c>
      <c r="D1720" s="32">
        <v>0</v>
      </c>
    </row>
    <row r="1721" spans="1:4">
      <c r="A1721" s="32">
        <v>17.312354118039348</v>
      </c>
      <c r="B1721" s="32">
        <v>3.5991314833860426</v>
      </c>
      <c r="C1721" s="32">
        <v>0</v>
      </c>
      <c r="D1721" s="32">
        <v>0</v>
      </c>
    </row>
    <row r="1722" spans="1:4">
      <c r="A1722" s="32">
        <v>17.322274091363788</v>
      </c>
      <c r="B1722" s="32">
        <v>3.5994166051470153</v>
      </c>
      <c r="C1722" s="32">
        <v>0</v>
      </c>
      <c r="D1722" s="32">
        <v>0</v>
      </c>
    </row>
    <row r="1723" spans="1:4">
      <c r="A1723" s="32">
        <v>17.332194064688231</v>
      </c>
      <c r="B1723" s="32">
        <v>3.5997012062341467</v>
      </c>
      <c r="C1723" s="32">
        <v>0</v>
      </c>
      <c r="D1723" s="32">
        <v>0</v>
      </c>
    </row>
    <row r="1724" spans="1:4">
      <c r="A1724" s="32">
        <v>17.342114038012671</v>
      </c>
      <c r="B1724" s="32">
        <v>3.599985287054849</v>
      </c>
      <c r="C1724" s="32">
        <v>0</v>
      </c>
      <c r="D1724" s="32">
        <v>0</v>
      </c>
    </row>
    <row r="1725" spans="1:4">
      <c r="A1725" s="32">
        <v>17.352034011337114</v>
      </c>
      <c r="B1725" s="32">
        <v>3.6002688480165359</v>
      </c>
      <c r="C1725" s="32">
        <v>0</v>
      </c>
      <c r="D1725" s="32">
        <v>0</v>
      </c>
    </row>
    <row r="1726" spans="1:4">
      <c r="A1726" s="32">
        <v>17.361953984661554</v>
      </c>
      <c r="B1726" s="32">
        <v>3.6005518895266198</v>
      </c>
      <c r="C1726" s="32">
        <v>0</v>
      </c>
      <c r="D1726" s="32">
        <v>0</v>
      </c>
    </row>
    <row r="1727" spans="1:4">
      <c r="A1727" s="32">
        <v>17.371873957985997</v>
      </c>
      <c r="B1727" s="32">
        <v>3.6008344119925142</v>
      </c>
      <c r="C1727" s="32">
        <v>0</v>
      </c>
      <c r="D1727" s="32">
        <v>0</v>
      </c>
    </row>
    <row r="1728" spans="1:4">
      <c r="A1728" s="32">
        <v>17.381793931310437</v>
      </c>
      <c r="B1728" s="32">
        <v>3.601116415821632</v>
      </c>
      <c r="C1728" s="32">
        <v>0</v>
      </c>
      <c r="D1728" s="32">
        <v>0</v>
      </c>
    </row>
    <row r="1729" spans="1:4">
      <c r="A1729" s="32">
        <v>17.391713904634877</v>
      </c>
      <c r="B1729" s="32">
        <v>3.6013979014213864</v>
      </c>
      <c r="C1729" s="32">
        <v>0</v>
      </c>
      <c r="D1729" s="32">
        <v>0</v>
      </c>
    </row>
    <row r="1730" spans="1:4">
      <c r="A1730" s="32">
        <v>17.40163387795932</v>
      </c>
      <c r="B1730" s="32">
        <v>3.6016788691991901</v>
      </c>
      <c r="C1730" s="32">
        <v>0</v>
      </c>
      <c r="D1730" s="32">
        <v>0</v>
      </c>
    </row>
    <row r="1731" spans="1:4">
      <c r="A1731" s="32">
        <v>17.41155385128376</v>
      </c>
      <c r="B1731" s="32">
        <v>3.601959319562456</v>
      </c>
      <c r="C1731" s="32">
        <v>0</v>
      </c>
      <c r="D1731" s="32">
        <v>0</v>
      </c>
    </row>
    <row r="1732" spans="1:4">
      <c r="A1732" s="32">
        <v>17.421473824608203</v>
      </c>
      <c r="B1732" s="32">
        <v>3.6022392529185976</v>
      </c>
      <c r="C1732" s="32">
        <v>0</v>
      </c>
      <c r="D1732" s="32">
        <v>0</v>
      </c>
    </row>
    <row r="1733" spans="1:4">
      <c r="A1733" s="32">
        <v>17.431393797932643</v>
      </c>
      <c r="B1733" s="32">
        <v>3.6025186696750278</v>
      </c>
      <c r="C1733" s="32">
        <v>0</v>
      </c>
      <c r="D1733" s="32">
        <v>0</v>
      </c>
    </row>
    <row r="1734" spans="1:4">
      <c r="A1734" s="32">
        <v>17.441313771257086</v>
      </c>
      <c r="B1734" s="32">
        <v>3.6027975702391593</v>
      </c>
      <c r="C1734" s="32">
        <v>0</v>
      </c>
      <c r="D1734" s="32">
        <v>0</v>
      </c>
    </row>
    <row r="1735" spans="1:4">
      <c r="A1735" s="32">
        <v>17.451233744581526</v>
      </c>
      <c r="B1735" s="32">
        <v>3.6030759550184053</v>
      </c>
      <c r="C1735" s="32">
        <v>0</v>
      </c>
      <c r="D1735" s="32">
        <v>0</v>
      </c>
    </row>
    <row r="1736" spans="1:4">
      <c r="A1736" s="32">
        <v>17.461153717905969</v>
      </c>
      <c r="B1736" s="32">
        <v>3.603353824420179</v>
      </c>
      <c r="C1736" s="32">
        <v>0</v>
      </c>
      <c r="D1736" s="32">
        <v>0</v>
      </c>
    </row>
    <row r="1737" spans="1:4">
      <c r="A1737" s="32">
        <v>17.471073691230409</v>
      </c>
      <c r="B1737" s="32">
        <v>3.6036311788518933</v>
      </c>
      <c r="C1737" s="32">
        <v>0</v>
      </c>
      <c r="D1737" s="32">
        <v>0</v>
      </c>
    </row>
    <row r="1738" spans="1:4">
      <c r="A1738" s="32">
        <v>17.480993664554852</v>
      </c>
      <c r="B1738" s="32">
        <v>3.6039080187209609</v>
      </c>
      <c r="C1738" s="32">
        <v>0</v>
      </c>
      <c r="D1738" s="32">
        <v>0</v>
      </c>
    </row>
    <row r="1739" spans="1:4">
      <c r="A1739" s="32">
        <v>17.490913637879292</v>
      </c>
      <c r="B1739" s="32">
        <v>3.6041843444347954</v>
      </c>
      <c r="C1739" s="32">
        <v>0</v>
      </c>
      <c r="D1739" s="32">
        <v>0</v>
      </c>
    </row>
    <row r="1740" spans="1:4">
      <c r="A1740" s="32">
        <v>17.500833611203735</v>
      </c>
      <c r="B1740" s="32">
        <v>3.6044601564008096</v>
      </c>
      <c r="C1740" s="32">
        <v>0</v>
      </c>
      <c r="D1740" s="32">
        <v>0</v>
      </c>
    </row>
    <row r="1741" spans="1:4">
      <c r="A1741" s="32">
        <v>17.510753584528175</v>
      </c>
      <c r="B1741" s="32">
        <v>3.6047354550264163</v>
      </c>
      <c r="C1741" s="32">
        <v>0</v>
      </c>
      <c r="D1741" s="32">
        <v>0</v>
      </c>
    </row>
    <row r="1742" spans="1:4">
      <c r="A1742" s="32">
        <v>17.520673557852618</v>
      </c>
      <c r="B1742" s="32">
        <v>3.6050102407190288</v>
      </c>
      <c r="C1742" s="32">
        <v>0</v>
      </c>
      <c r="D1742" s="32">
        <v>0</v>
      </c>
    </row>
    <row r="1743" spans="1:4">
      <c r="A1743" s="32">
        <v>17.530593531177058</v>
      </c>
      <c r="B1743" s="32">
        <v>3.6052845138860596</v>
      </c>
      <c r="C1743" s="32">
        <v>0</v>
      </c>
      <c r="D1743" s="32">
        <v>0</v>
      </c>
    </row>
    <row r="1744" spans="1:4">
      <c r="A1744" s="32">
        <v>17.540513504501501</v>
      </c>
      <c r="B1744" s="32">
        <v>3.6055582749349226</v>
      </c>
      <c r="C1744" s="32">
        <v>0</v>
      </c>
      <c r="D1744" s="32">
        <v>0</v>
      </c>
    </row>
    <row r="1745" spans="1:4">
      <c r="A1745" s="32">
        <v>17.550433477825941</v>
      </c>
      <c r="B1745" s="32">
        <v>3.6058315242730301</v>
      </c>
      <c r="C1745" s="32">
        <v>0</v>
      </c>
      <c r="D1745" s="32">
        <v>0</v>
      </c>
    </row>
    <row r="1746" spans="1:4">
      <c r="A1746" s="32">
        <v>17.560353451150384</v>
      </c>
      <c r="B1746" s="32">
        <v>3.6061042623077952</v>
      </c>
      <c r="C1746" s="32">
        <v>0</v>
      </c>
      <c r="D1746" s="32">
        <v>0</v>
      </c>
    </row>
    <row r="1747" spans="1:4">
      <c r="A1747" s="32">
        <v>17.570273424474824</v>
      </c>
      <c r="B1747" s="32">
        <v>3.6063764894466313</v>
      </c>
      <c r="C1747" s="32">
        <v>0</v>
      </c>
      <c r="D1747" s="32">
        <v>0</v>
      </c>
    </row>
    <row r="1748" spans="1:4">
      <c r="A1748" s="32">
        <v>17.580193397799267</v>
      </c>
      <c r="B1748" s="32">
        <v>3.6066482060969514</v>
      </c>
      <c r="C1748" s="32">
        <v>0</v>
      </c>
      <c r="D1748" s="32">
        <v>0</v>
      </c>
    </row>
    <row r="1749" spans="1:4">
      <c r="A1749" s="32">
        <v>17.590113371123707</v>
      </c>
      <c r="B1749" s="32">
        <v>3.6069194126661683</v>
      </c>
      <c r="C1749" s="32">
        <v>0</v>
      </c>
      <c r="D1749" s="32">
        <v>0</v>
      </c>
    </row>
    <row r="1750" spans="1:4">
      <c r="A1750" s="32">
        <v>17.60003334444815</v>
      </c>
      <c r="B1750" s="32">
        <v>3.6071901095616949</v>
      </c>
      <c r="C1750" s="32">
        <v>0</v>
      </c>
      <c r="D1750" s="32">
        <v>0</v>
      </c>
    </row>
    <row r="1751" spans="1:4">
      <c r="A1751" s="32">
        <v>17.60995331777259</v>
      </c>
      <c r="B1751" s="32">
        <v>3.6074602971909444</v>
      </c>
      <c r="C1751" s="32">
        <v>0</v>
      </c>
      <c r="D1751" s="32">
        <v>0</v>
      </c>
    </row>
    <row r="1752" spans="1:4">
      <c r="A1752" s="32">
        <v>17.619873291097033</v>
      </c>
      <c r="B1752" s="32">
        <v>3.6077299759613295</v>
      </c>
      <c r="C1752" s="32">
        <v>0</v>
      </c>
      <c r="D1752" s="32">
        <v>0</v>
      </c>
    </row>
    <row r="1753" spans="1:4">
      <c r="A1753" s="32">
        <v>17.629793264421473</v>
      </c>
      <c r="B1753" s="32">
        <v>3.6079991462802639</v>
      </c>
      <c r="C1753" s="32">
        <v>0</v>
      </c>
      <c r="D1753" s="32">
        <v>0</v>
      </c>
    </row>
    <row r="1754" spans="1:4">
      <c r="A1754" s="32">
        <v>17.639713237745916</v>
      </c>
      <c r="B1754" s="32">
        <v>3.6082678085551603</v>
      </c>
      <c r="C1754" s="32">
        <v>0</v>
      </c>
      <c r="D1754" s="32">
        <v>0</v>
      </c>
    </row>
    <row r="1755" spans="1:4">
      <c r="A1755" s="32">
        <v>17.649633211070356</v>
      </c>
      <c r="B1755" s="32">
        <v>3.6085359631934315</v>
      </c>
      <c r="C1755" s="32">
        <v>0</v>
      </c>
      <c r="D1755" s="32">
        <v>0</v>
      </c>
    </row>
    <row r="1756" spans="1:4">
      <c r="A1756" s="32">
        <v>17.659553184394799</v>
      </c>
      <c r="B1756" s="32">
        <v>3.6088036106024908</v>
      </c>
      <c r="C1756" s="32">
        <v>0</v>
      </c>
      <c r="D1756" s="32">
        <v>0</v>
      </c>
    </row>
    <row r="1757" spans="1:4">
      <c r="A1757" s="32">
        <v>17.669473157719239</v>
      </c>
      <c r="B1757" s="32">
        <v>3.6090707511897508</v>
      </c>
      <c r="C1757" s="32">
        <v>0</v>
      </c>
      <c r="D1757" s="32">
        <v>0</v>
      </c>
    </row>
    <row r="1758" spans="1:4">
      <c r="A1758" s="32">
        <v>17.679393131043682</v>
      </c>
      <c r="B1758" s="32">
        <v>3.6093373853626249</v>
      </c>
      <c r="C1758" s="32">
        <v>0</v>
      </c>
      <c r="D1758" s="32">
        <v>0</v>
      </c>
    </row>
    <row r="1759" spans="1:4">
      <c r="A1759" s="32">
        <v>17.689313104368122</v>
      </c>
      <c r="B1759" s="32">
        <v>3.6096035135285263</v>
      </c>
      <c r="C1759" s="32">
        <v>0</v>
      </c>
      <c r="D1759" s="32">
        <v>0</v>
      </c>
    </row>
    <row r="1760" spans="1:4">
      <c r="A1760" s="32">
        <v>17.699233077692565</v>
      </c>
      <c r="B1760" s="32">
        <v>3.6098691360948676</v>
      </c>
      <c r="C1760" s="32">
        <v>0</v>
      </c>
      <c r="D1760" s="32">
        <v>0</v>
      </c>
    </row>
    <row r="1761" spans="1:4">
      <c r="A1761" s="32">
        <v>17.709153051017005</v>
      </c>
      <c r="B1761" s="32">
        <v>3.6101342534690621</v>
      </c>
      <c r="C1761" s="32">
        <v>0</v>
      </c>
      <c r="D1761" s="32">
        <v>0</v>
      </c>
    </row>
    <row r="1762" spans="1:4">
      <c r="A1762" s="32">
        <v>17.719073024341448</v>
      </c>
      <c r="B1762" s="32">
        <v>3.6103988660585227</v>
      </c>
      <c r="C1762" s="32">
        <v>0</v>
      </c>
      <c r="D1762" s="32">
        <v>0</v>
      </c>
    </row>
    <row r="1763" spans="1:4">
      <c r="A1763" s="32">
        <v>17.728992997665888</v>
      </c>
      <c r="B1763" s="32">
        <v>3.6106629742706624</v>
      </c>
      <c r="C1763" s="32">
        <v>0</v>
      </c>
      <c r="D1763" s="32">
        <v>0</v>
      </c>
    </row>
    <row r="1764" spans="1:4">
      <c r="A1764" s="32">
        <v>17.738912970990331</v>
      </c>
      <c r="B1764" s="32">
        <v>3.6109265785128941</v>
      </c>
      <c r="C1764" s="32">
        <v>0</v>
      </c>
      <c r="D1764" s="32">
        <v>0</v>
      </c>
    </row>
    <row r="1765" spans="1:4">
      <c r="A1765" s="32">
        <v>17.748832944314771</v>
      </c>
      <c r="B1765" s="32">
        <v>3.611189679192631</v>
      </c>
      <c r="C1765" s="32">
        <v>0</v>
      </c>
      <c r="D1765" s="32">
        <v>0</v>
      </c>
    </row>
    <row r="1766" spans="1:4">
      <c r="A1766" s="32">
        <v>17.758752917639214</v>
      </c>
      <c r="B1766" s="32">
        <v>3.6114522767172863</v>
      </c>
      <c r="C1766" s="32">
        <v>0</v>
      </c>
      <c r="D1766" s="32">
        <v>0</v>
      </c>
    </row>
    <row r="1767" spans="1:4">
      <c r="A1767" s="32">
        <v>17.768672890963654</v>
      </c>
      <c r="B1767" s="32">
        <v>3.6117143714942728</v>
      </c>
      <c r="C1767" s="32">
        <v>0</v>
      </c>
      <c r="D1767" s="32">
        <v>0</v>
      </c>
    </row>
    <row r="1768" spans="1:4">
      <c r="A1768" s="32">
        <v>17.778592864288097</v>
      </c>
      <c r="B1768" s="32">
        <v>3.6119759639310036</v>
      </c>
      <c r="C1768" s="32">
        <v>0</v>
      </c>
      <c r="D1768" s="32">
        <v>0</v>
      </c>
    </row>
    <row r="1769" spans="1:4">
      <c r="A1769" s="32">
        <v>17.788512837612537</v>
      </c>
      <c r="B1769" s="32">
        <v>3.6122370544348912</v>
      </c>
      <c r="C1769" s="32">
        <v>0</v>
      </c>
      <c r="D1769" s="32">
        <v>0</v>
      </c>
    </row>
    <row r="1770" spans="1:4">
      <c r="A1770" s="32">
        <v>17.79843281093698</v>
      </c>
      <c r="B1770" s="32">
        <v>3.6124976434133496</v>
      </c>
      <c r="C1770" s="32">
        <v>0</v>
      </c>
      <c r="D1770" s="32">
        <v>0</v>
      </c>
    </row>
    <row r="1771" spans="1:4">
      <c r="A1771" s="32">
        <v>17.80835278426142</v>
      </c>
      <c r="B1771" s="32">
        <v>3.6127577312737911</v>
      </c>
      <c r="C1771" s="32">
        <v>0</v>
      </c>
      <c r="D1771" s="32">
        <v>0</v>
      </c>
    </row>
    <row r="1772" spans="1:4">
      <c r="A1772" s="32">
        <v>17.818272757585863</v>
      </c>
      <c r="B1772" s="32">
        <v>3.6130173184236289</v>
      </c>
      <c r="C1772" s="32">
        <v>0</v>
      </c>
      <c r="D1772" s="32">
        <v>0</v>
      </c>
    </row>
    <row r="1773" spans="1:4">
      <c r="A1773" s="32">
        <v>17.828192730910303</v>
      </c>
      <c r="B1773" s="32">
        <v>3.6132764052702764</v>
      </c>
      <c r="C1773" s="32">
        <v>0</v>
      </c>
      <c r="D1773" s="32">
        <v>0</v>
      </c>
    </row>
    <row r="1774" spans="1:4">
      <c r="A1774" s="32">
        <v>17.838112704234746</v>
      </c>
      <c r="B1774" s="32">
        <v>3.6135349922211462</v>
      </c>
      <c r="C1774" s="32">
        <v>0</v>
      </c>
      <c r="D1774" s="32">
        <v>0</v>
      </c>
    </row>
    <row r="1775" spans="1:4">
      <c r="A1775" s="32">
        <v>17.848032677559186</v>
      </c>
      <c r="B1775" s="32">
        <v>3.613793079683651</v>
      </c>
      <c r="C1775" s="32">
        <v>0</v>
      </c>
      <c r="D1775" s="32">
        <v>0</v>
      </c>
    </row>
    <row r="1776" spans="1:4">
      <c r="A1776" s="32">
        <v>17.857952650883629</v>
      </c>
      <c r="B1776" s="32">
        <v>3.6140506680652043</v>
      </c>
      <c r="C1776" s="32">
        <v>0</v>
      </c>
      <c r="D1776" s="32">
        <v>0</v>
      </c>
    </row>
    <row r="1777" spans="1:4">
      <c r="A1777" s="32">
        <v>17.867872624208069</v>
      </c>
      <c r="B1777" s="32">
        <v>3.614307757773219</v>
      </c>
      <c r="C1777" s="32">
        <v>0</v>
      </c>
      <c r="D1777" s="32">
        <v>0</v>
      </c>
    </row>
    <row r="1778" spans="1:4">
      <c r="A1778" s="32">
        <v>17.877792597532512</v>
      </c>
      <c r="B1778" s="32">
        <v>3.6145643492151085</v>
      </c>
      <c r="C1778" s="32">
        <v>0</v>
      </c>
      <c r="D1778" s="32">
        <v>0</v>
      </c>
    </row>
    <row r="1779" spans="1:4">
      <c r="A1779" s="32">
        <v>17.887712570856952</v>
      </c>
      <c r="B1779" s="32">
        <v>3.6148204427982855</v>
      </c>
      <c r="C1779" s="32">
        <v>0</v>
      </c>
      <c r="D1779" s="32">
        <v>0</v>
      </c>
    </row>
    <row r="1780" spans="1:4">
      <c r="A1780" s="32">
        <v>17.897632544181395</v>
      </c>
      <c r="B1780" s="32">
        <v>3.6150760389301628</v>
      </c>
      <c r="C1780" s="32">
        <v>0</v>
      </c>
      <c r="D1780" s="32">
        <v>0</v>
      </c>
    </row>
    <row r="1781" spans="1:4">
      <c r="A1781" s="32">
        <v>17.907552517505835</v>
      </c>
      <c r="B1781" s="32">
        <v>3.6153311380181536</v>
      </c>
      <c r="C1781" s="32">
        <v>0</v>
      </c>
      <c r="D1781" s="32">
        <v>0</v>
      </c>
    </row>
    <row r="1782" spans="1:4">
      <c r="A1782" s="32">
        <v>17.917472490830278</v>
      </c>
      <c r="B1782" s="32">
        <v>3.6155857404696707</v>
      </c>
      <c r="C1782" s="32">
        <v>0</v>
      </c>
      <c r="D1782" s="32">
        <v>0</v>
      </c>
    </row>
    <row r="1783" spans="1:4">
      <c r="A1783" s="32">
        <v>17.927392464154718</v>
      </c>
      <c r="B1783" s="32">
        <v>3.6158398466921278</v>
      </c>
      <c r="C1783" s="32">
        <v>0</v>
      </c>
      <c r="D1783" s="32">
        <v>0</v>
      </c>
    </row>
    <row r="1784" spans="1:4">
      <c r="A1784" s="32">
        <v>17.937312437479161</v>
      </c>
      <c r="B1784" s="32">
        <v>3.6160934570929375</v>
      </c>
      <c r="C1784" s="32">
        <v>0</v>
      </c>
      <c r="D1784" s="32">
        <v>0</v>
      </c>
    </row>
    <row r="1785" spans="1:4">
      <c r="A1785" s="32">
        <v>17.947232410803601</v>
      </c>
      <c r="B1785" s="32">
        <v>3.6163465720795127</v>
      </c>
      <c r="C1785" s="32">
        <v>0</v>
      </c>
      <c r="D1785" s="32">
        <v>0</v>
      </c>
    </row>
    <row r="1786" spans="1:4">
      <c r="A1786" s="32">
        <v>17.957152384128044</v>
      </c>
      <c r="B1786" s="32">
        <v>3.6165991920592662</v>
      </c>
      <c r="C1786" s="32">
        <v>0</v>
      </c>
      <c r="D1786" s="32">
        <v>0</v>
      </c>
    </row>
    <row r="1787" spans="1:4">
      <c r="A1787" s="32">
        <v>17.967072357452484</v>
      </c>
      <c r="B1787" s="32">
        <v>3.616851317439612</v>
      </c>
      <c r="C1787" s="32">
        <v>0</v>
      </c>
      <c r="D1787" s="32">
        <v>0</v>
      </c>
    </row>
    <row r="1788" spans="1:4">
      <c r="A1788" s="32">
        <v>17.976992330776927</v>
      </c>
      <c r="B1788" s="32">
        <v>3.617102948627962</v>
      </c>
      <c r="C1788" s="32">
        <v>0</v>
      </c>
      <c r="D1788" s="32">
        <v>0</v>
      </c>
    </row>
    <row r="1789" spans="1:4">
      <c r="A1789" s="32">
        <v>17.986912304101367</v>
      </c>
      <c r="B1789" s="32">
        <v>3.6173540860317299</v>
      </c>
      <c r="C1789" s="32">
        <v>0</v>
      </c>
      <c r="D1789" s="32">
        <v>0</v>
      </c>
    </row>
    <row r="1790" spans="1:4">
      <c r="A1790" s="32">
        <v>17.99683227742581</v>
      </c>
      <c r="B1790" s="32">
        <v>3.6176047300583285</v>
      </c>
      <c r="C1790" s="32">
        <v>0</v>
      </c>
      <c r="D1790" s="32">
        <v>0</v>
      </c>
    </row>
    <row r="1791" spans="1:4">
      <c r="A1791" s="32">
        <v>18.00675225075025</v>
      </c>
      <c r="B1791" s="32">
        <v>3.6178548811151705</v>
      </c>
      <c r="C1791" s="32">
        <v>0</v>
      </c>
      <c r="D1791" s="32">
        <v>0</v>
      </c>
    </row>
    <row r="1792" spans="1:4">
      <c r="A1792" s="32">
        <v>18.016672224074693</v>
      </c>
      <c r="B1792" s="32">
        <v>3.6181045396096696</v>
      </c>
      <c r="C1792" s="32">
        <v>0</v>
      </c>
      <c r="D1792" s="32">
        <v>0</v>
      </c>
    </row>
    <row r="1793" spans="1:4">
      <c r="A1793" s="32">
        <v>18.026592197399133</v>
      </c>
      <c r="B1793" s="32">
        <v>3.6183537059492386</v>
      </c>
      <c r="C1793" s="32">
        <v>0</v>
      </c>
      <c r="D1793" s="32">
        <v>0</v>
      </c>
    </row>
    <row r="1794" spans="1:4">
      <c r="A1794" s="32">
        <v>18.036512170723576</v>
      </c>
      <c r="B1794" s="32">
        <v>3.6186023805412901</v>
      </c>
      <c r="C1794" s="32">
        <v>0</v>
      </c>
      <c r="D1794" s="32">
        <v>0</v>
      </c>
    </row>
    <row r="1795" spans="1:4">
      <c r="A1795" s="32">
        <v>18.046432144048016</v>
      </c>
      <c r="B1795" s="32">
        <v>3.6188505637932376</v>
      </c>
      <c r="C1795" s="32">
        <v>0</v>
      </c>
      <c r="D1795" s="32">
        <v>0</v>
      </c>
    </row>
    <row r="1796" spans="1:4">
      <c r="A1796" s="32">
        <v>18.056352117372459</v>
      </c>
      <c r="B1796" s="32">
        <v>3.619098256112494</v>
      </c>
      <c r="C1796" s="32">
        <v>0</v>
      </c>
      <c r="D1796" s="32">
        <v>0</v>
      </c>
    </row>
    <row r="1797" spans="1:4">
      <c r="A1797" s="32">
        <v>18.066272090696899</v>
      </c>
      <c r="B1797" s="32">
        <v>3.6193454579064723</v>
      </c>
      <c r="C1797" s="32">
        <v>0</v>
      </c>
      <c r="D1797" s="32">
        <v>0</v>
      </c>
    </row>
    <row r="1798" spans="1:4">
      <c r="A1798" s="32">
        <v>18.076192064021342</v>
      </c>
      <c r="B1798" s="32">
        <v>3.6195921695825852</v>
      </c>
      <c r="C1798" s="32">
        <v>0</v>
      </c>
      <c r="D1798" s="32">
        <v>0</v>
      </c>
    </row>
    <row r="1799" spans="1:4">
      <c r="A1799" s="32">
        <v>18.086112037345782</v>
      </c>
      <c r="B1799" s="32">
        <v>3.6198383915482464</v>
      </c>
      <c r="C1799" s="32">
        <v>0</v>
      </c>
      <c r="D1799" s="32">
        <v>0</v>
      </c>
    </row>
    <row r="1800" spans="1:4">
      <c r="A1800" s="32">
        <v>18.096032010670225</v>
      </c>
      <c r="B1800" s="32">
        <v>3.6200841242108681</v>
      </c>
      <c r="C1800" s="32">
        <v>0</v>
      </c>
      <c r="D1800" s="32">
        <v>0</v>
      </c>
    </row>
    <row r="1801" spans="1:4">
      <c r="A1801" s="32">
        <v>18.105951983994665</v>
      </c>
      <c r="B1801" s="32">
        <v>3.6203293679778641</v>
      </c>
      <c r="C1801" s="32">
        <v>0</v>
      </c>
      <c r="D1801" s="32">
        <v>0</v>
      </c>
    </row>
    <row r="1802" spans="1:4">
      <c r="A1802" s="32">
        <v>18.115871957319108</v>
      </c>
      <c r="B1802" s="32">
        <v>3.6205741232566471</v>
      </c>
      <c r="C1802" s="32">
        <v>0</v>
      </c>
      <c r="D1802" s="32">
        <v>0</v>
      </c>
    </row>
    <row r="1803" spans="1:4">
      <c r="A1803" s="32">
        <v>18.125791930643548</v>
      </c>
      <c r="B1803" s="32">
        <v>3.6208183904546298</v>
      </c>
      <c r="C1803" s="32">
        <v>0</v>
      </c>
      <c r="D1803" s="32">
        <v>0</v>
      </c>
    </row>
    <row r="1804" spans="1:4">
      <c r="A1804" s="32">
        <v>18.135711903967991</v>
      </c>
      <c r="B1804" s="32">
        <v>3.621062169979226</v>
      </c>
      <c r="C1804" s="32">
        <v>0</v>
      </c>
      <c r="D1804" s="32">
        <v>0</v>
      </c>
    </row>
    <row r="1805" spans="1:4">
      <c r="A1805" s="32">
        <v>18.145631877292431</v>
      </c>
      <c r="B1805" s="32">
        <v>3.621305462237848</v>
      </c>
      <c r="C1805" s="32">
        <v>0</v>
      </c>
      <c r="D1805" s="32">
        <v>0</v>
      </c>
    </row>
    <row r="1806" spans="1:4">
      <c r="A1806" s="32">
        <v>18.155551850616874</v>
      </c>
      <c r="B1806" s="32">
        <v>3.6215482676379089</v>
      </c>
      <c r="C1806" s="32">
        <v>0</v>
      </c>
      <c r="D1806" s="32">
        <v>0</v>
      </c>
    </row>
    <row r="1807" spans="1:4">
      <c r="A1807" s="32">
        <v>18.165471823941314</v>
      </c>
      <c r="B1807" s="32">
        <v>3.6217905865868221</v>
      </c>
      <c r="C1807" s="32">
        <v>0</v>
      </c>
      <c r="D1807" s="32">
        <v>0</v>
      </c>
    </row>
    <row r="1808" spans="1:4">
      <c r="A1808" s="32">
        <v>18.175391797265757</v>
      </c>
      <c r="B1808" s="32">
        <v>3.6220324194920006</v>
      </c>
      <c r="C1808" s="32">
        <v>0</v>
      </c>
      <c r="D1808" s="32">
        <v>0</v>
      </c>
    </row>
    <row r="1809" spans="1:4">
      <c r="A1809" s="32">
        <v>18.185311770590197</v>
      </c>
      <c r="B1809" s="32">
        <v>3.6222737667608569</v>
      </c>
      <c r="C1809" s="32">
        <v>0</v>
      </c>
      <c r="D1809" s="32">
        <v>0</v>
      </c>
    </row>
    <row r="1810" spans="1:4">
      <c r="A1810" s="32">
        <v>18.19523174391464</v>
      </c>
      <c r="B1810" s="32">
        <v>3.6225146288008045</v>
      </c>
      <c r="C1810" s="32">
        <v>0</v>
      </c>
      <c r="D1810" s="32">
        <v>0</v>
      </c>
    </row>
    <row r="1811" spans="1:4">
      <c r="A1811" s="32">
        <v>18.20515171723908</v>
      </c>
      <c r="B1811" s="32">
        <v>3.6227550060192559</v>
      </c>
      <c r="C1811" s="32">
        <v>0</v>
      </c>
      <c r="D1811" s="32">
        <v>0</v>
      </c>
    </row>
    <row r="1812" spans="1:4">
      <c r="A1812" s="32">
        <v>18.215071690563523</v>
      </c>
      <c r="B1812" s="32">
        <v>3.6229948988236251</v>
      </c>
      <c r="C1812" s="32">
        <v>0</v>
      </c>
      <c r="D1812" s="32">
        <v>0</v>
      </c>
    </row>
    <row r="1813" spans="1:4">
      <c r="A1813" s="32">
        <v>18.224991663887963</v>
      </c>
      <c r="B1813" s="32">
        <v>3.623234307621324</v>
      </c>
      <c r="C1813" s="32">
        <v>0</v>
      </c>
      <c r="D1813" s="32">
        <v>0</v>
      </c>
    </row>
    <row r="1814" spans="1:4">
      <c r="A1814" s="32">
        <v>18.234911637212406</v>
      </c>
      <c r="B1814" s="32">
        <v>3.6234732328197663</v>
      </c>
      <c r="C1814" s="32">
        <v>0</v>
      </c>
      <c r="D1814" s="32">
        <v>0</v>
      </c>
    </row>
    <row r="1815" spans="1:4">
      <c r="A1815" s="32">
        <v>18.244831610536846</v>
      </c>
      <c r="B1815" s="32">
        <v>3.6237116748263651</v>
      </c>
      <c r="C1815" s="32">
        <v>0</v>
      </c>
      <c r="D1815" s="32">
        <v>0</v>
      </c>
    </row>
    <row r="1816" spans="1:4">
      <c r="A1816" s="32">
        <v>18.254751583861289</v>
      </c>
      <c r="B1816" s="32">
        <v>3.6239496340485329</v>
      </c>
      <c r="C1816" s="32">
        <v>0</v>
      </c>
      <c r="D1816" s="32">
        <v>0</v>
      </c>
    </row>
    <row r="1817" spans="1:4">
      <c r="A1817" s="32">
        <v>18.264671557185729</v>
      </c>
      <c r="B1817" s="32">
        <v>3.6241871108936832</v>
      </c>
      <c r="C1817" s="32">
        <v>0</v>
      </c>
      <c r="D1817" s="32">
        <v>0</v>
      </c>
    </row>
    <row r="1818" spans="1:4">
      <c r="A1818" s="32">
        <v>18.274591530510172</v>
      </c>
      <c r="B1818" s="32">
        <v>3.6244241057692288</v>
      </c>
      <c r="C1818" s="32">
        <v>0</v>
      </c>
      <c r="D1818" s="32">
        <v>0</v>
      </c>
    </row>
    <row r="1819" spans="1:4">
      <c r="A1819" s="32">
        <v>18.284511503834612</v>
      </c>
      <c r="B1819" s="32">
        <v>3.624660619082583</v>
      </c>
      <c r="C1819" s="32">
        <v>0</v>
      </c>
      <c r="D1819" s="32">
        <v>0</v>
      </c>
    </row>
    <row r="1820" spans="1:4">
      <c r="A1820" s="32">
        <v>18.294431477159051</v>
      </c>
      <c r="B1820" s="32">
        <v>3.624896651241158</v>
      </c>
      <c r="C1820" s="32">
        <v>0</v>
      </c>
      <c r="D1820" s="32">
        <v>0</v>
      </c>
    </row>
    <row r="1821" spans="1:4">
      <c r="A1821" s="32">
        <v>18.304351450483495</v>
      </c>
      <c r="B1821" s="32">
        <v>3.6251322026523676</v>
      </c>
      <c r="C1821" s="32">
        <v>0</v>
      </c>
      <c r="D1821" s="32">
        <v>0</v>
      </c>
    </row>
    <row r="1822" spans="1:4">
      <c r="A1822" s="32">
        <v>18.314271423807934</v>
      </c>
      <c r="B1822" s="32">
        <v>3.6253672737236249</v>
      </c>
      <c r="C1822" s="32">
        <v>0</v>
      </c>
      <c r="D1822" s="32">
        <v>0</v>
      </c>
    </row>
    <row r="1823" spans="1:4">
      <c r="A1823" s="32">
        <v>18.324191397132378</v>
      </c>
      <c r="B1823" s="32">
        <v>3.6256018648623423</v>
      </c>
      <c r="C1823" s="32">
        <v>0</v>
      </c>
      <c r="D1823" s="32">
        <v>0</v>
      </c>
    </row>
    <row r="1824" spans="1:4">
      <c r="A1824" s="32">
        <v>18.334111370456817</v>
      </c>
      <c r="B1824" s="32">
        <v>3.6258359764759334</v>
      </c>
      <c r="C1824" s="32">
        <v>0</v>
      </c>
      <c r="D1824" s="32">
        <v>0</v>
      </c>
    </row>
    <row r="1825" spans="1:4">
      <c r="A1825" s="32">
        <v>18.344031343781261</v>
      </c>
      <c r="B1825" s="32">
        <v>3.626069608971811</v>
      </c>
      <c r="C1825" s="32">
        <v>0</v>
      </c>
      <c r="D1825" s="32">
        <v>0</v>
      </c>
    </row>
    <row r="1826" spans="1:4">
      <c r="A1826" s="32">
        <v>18.3539513171057</v>
      </c>
      <c r="B1826" s="32">
        <v>3.6263027627573878</v>
      </c>
      <c r="C1826" s="32">
        <v>0</v>
      </c>
      <c r="D1826" s="32">
        <v>0</v>
      </c>
    </row>
    <row r="1827" spans="1:4">
      <c r="A1827" s="32">
        <v>18.363871290430144</v>
      </c>
      <c r="B1827" s="32">
        <v>3.6265354382400772</v>
      </c>
      <c r="C1827" s="32">
        <v>0</v>
      </c>
      <c r="D1827" s="32">
        <v>0</v>
      </c>
    </row>
    <row r="1828" spans="1:4">
      <c r="A1828" s="32">
        <v>18.373791263754583</v>
      </c>
      <c r="B1828" s="32">
        <v>3.6267676358272922</v>
      </c>
      <c r="C1828" s="32">
        <v>0</v>
      </c>
      <c r="D1828" s="32">
        <v>0</v>
      </c>
    </row>
    <row r="1829" spans="1:4">
      <c r="A1829" s="32">
        <v>18.383711237079027</v>
      </c>
      <c r="B1829" s="32">
        <v>3.6269993559264462</v>
      </c>
      <c r="C1829" s="32">
        <v>0</v>
      </c>
      <c r="D1829" s="32">
        <v>0</v>
      </c>
    </row>
    <row r="1830" spans="1:4">
      <c r="A1830" s="32">
        <v>18.393631210403466</v>
      </c>
      <c r="B1830" s="32">
        <v>3.6272305989449514</v>
      </c>
      <c r="C1830" s="32">
        <v>0</v>
      </c>
      <c r="D1830" s="32">
        <v>0</v>
      </c>
    </row>
    <row r="1831" spans="1:4">
      <c r="A1831" s="32">
        <v>18.40355118372791</v>
      </c>
      <c r="B1831" s="32">
        <v>3.627461365290221</v>
      </c>
      <c r="C1831" s="32">
        <v>0</v>
      </c>
      <c r="D1831" s="32">
        <v>0</v>
      </c>
    </row>
    <row r="1832" spans="1:4">
      <c r="A1832" s="32">
        <v>18.413471157052349</v>
      </c>
      <c r="B1832" s="32">
        <v>3.6276916553696688</v>
      </c>
      <c r="C1832" s="32">
        <v>0</v>
      </c>
      <c r="D1832" s="32">
        <v>0</v>
      </c>
    </row>
    <row r="1833" spans="1:4">
      <c r="A1833" s="32">
        <v>18.423391130376793</v>
      </c>
      <c r="B1833" s="32">
        <v>3.6279214695907065</v>
      </c>
      <c r="C1833" s="32">
        <v>0</v>
      </c>
      <c r="D1833" s="32">
        <v>0</v>
      </c>
    </row>
    <row r="1834" spans="1:4">
      <c r="A1834" s="32">
        <v>18.433311103701232</v>
      </c>
      <c r="B1834" s="32">
        <v>3.6281508083607483</v>
      </c>
      <c r="C1834" s="32">
        <v>0</v>
      </c>
      <c r="D1834" s="32">
        <v>0</v>
      </c>
    </row>
    <row r="1835" spans="1:4">
      <c r="A1835" s="32">
        <v>18.443231077025676</v>
      </c>
      <c r="B1835" s="32">
        <v>3.628379672087207</v>
      </c>
      <c r="C1835" s="32">
        <v>0</v>
      </c>
      <c r="D1835" s="32">
        <v>0</v>
      </c>
    </row>
    <row r="1836" spans="1:4">
      <c r="A1836" s="32">
        <v>18.453151050350115</v>
      </c>
      <c r="B1836" s="32">
        <v>3.6286080611774949</v>
      </c>
      <c r="C1836" s="32">
        <v>0</v>
      </c>
      <c r="D1836" s="32">
        <v>0</v>
      </c>
    </row>
    <row r="1837" spans="1:4">
      <c r="A1837" s="32">
        <v>18.463071023674559</v>
      </c>
      <c r="B1837" s="32">
        <v>3.6288359760390261</v>
      </c>
      <c r="C1837" s="32">
        <v>0</v>
      </c>
      <c r="D1837" s="32">
        <v>0</v>
      </c>
    </row>
    <row r="1838" spans="1:4">
      <c r="A1838" s="32">
        <v>18.472990996998998</v>
      </c>
      <c r="B1838" s="32">
        <v>3.6290634170792129</v>
      </c>
      <c r="C1838" s="32">
        <v>0</v>
      </c>
      <c r="D1838" s="32">
        <v>0</v>
      </c>
    </row>
    <row r="1839" spans="1:4">
      <c r="A1839" s="32">
        <v>18.482910970323442</v>
      </c>
      <c r="B1839" s="32">
        <v>3.6292903847054685</v>
      </c>
      <c r="C1839" s="32">
        <v>0</v>
      </c>
      <c r="D1839" s="32">
        <v>0</v>
      </c>
    </row>
    <row r="1840" spans="1:4">
      <c r="A1840" s="32">
        <v>18.492830943647881</v>
      </c>
      <c r="B1840" s="32">
        <v>3.6295168793252057</v>
      </c>
      <c r="C1840" s="32">
        <v>0</v>
      </c>
      <c r="D1840" s="32">
        <v>0</v>
      </c>
    </row>
    <row r="1841" spans="1:4">
      <c r="A1841" s="32">
        <v>18.502750916972325</v>
      </c>
      <c r="B1841" s="32">
        <v>3.6297429013458378</v>
      </c>
      <c r="C1841" s="32">
        <v>0</v>
      </c>
      <c r="D1841" s="32">
        <v>0</v>
      </c>
    </row>
    <row r="1842" spans="1:4">
      <c r="A1842" s="32">
        <v>18.512670890296764</v>
      </c>
      <c r="B1842" s="32">
        <v>3.6299684511747778</v>
      </c>
      <c r="C1842" s="32">
        <v>0</v>
      </c>
      <c r="D1842" s="32">
        <v>0</v>
      </c>
    </row>
    <row r="1843" spans="1:4">
      <c r="A1843" s="32">
        <v>18.522590863621208</v>
      </c>
      <c r="B1843" s="32">
        <v>3.6301935292194387</v>
      </c>
      <c r="C1843" s="32">
        <v>0</v>
      </c>
      <c r="D1843" s="32">
        <v>0</v>
      </c>
    </row>
    <row r="1844" spans="1:4">
      <c r="A1844" s="32">
        <v>18.532510836945647</v>
      </c>
      <c r="B1844" s="32">
        <v>3.6304181358872332</v>
      </c>
      <c r="C1844" s="32">
        <v>0</v>
      </c>
      <c r="D1844" s="32">
        <v>0</v>
      </c>
    </row>
    <row r="1845" spans="1:4">
      <c r="A1845" s="32">
        <v>18.542430810270091</v>
      </c>
      <c r="B1845" s="32">
        <v>3.6306422715855748</v>
      </c>
      <c r="C1845" s="32">
        <v>0</v>
      </c>
      <c r="D1845" s="32">
        <v>0</v>
      </c>
    </row>
    <row r="1846" spans="1:4">
      <c r="A1846" s="32">
        <v>18.55235078359453</v>
      </c>
      <c r="B1846" s="32">
        <v>3.6308659367218765</v>
      </c>
      <c r="C1846" s="32">
        <v>0</v>
      </c>
      <c r="D1846" s="32">
        <v>0</v>
      </c>
    </row>
    <row r="1847" spans="1:4">
      <c r="A1847" s="32">
        <v>18.562270756918974</v>
      </c>
      <c r="B1847" s="32">
        <v>3.6310891317035514</v>
      </c>
      <c r="C1847" s="32">
        <v>0</v>
      </c>
      <c r="D1847" s="32">
        <v>0</v>
      </c>
    </row>
    <row r="1848" spans="1:4">
      <c r="A1848" s="32">
        <v>18.572190730243413</v>
      </c>
      <c r="B1848" s="32">
        <v>3.6313118569380118</v>
      </c>
      <c r="C1848" s="32">
        <v>0</v>
      </c>
      <c r="D1848" s="32">
        <v>0</v>
      </c>
    </row>
    <row r="1849" spans="1:4">
      <c r="A1849" s="32">
        <v>18.582110703567857</v>
      </c>
      <c r="B1849" s="32">
        <v>3.6315341128326715</v>
      </c>
      <c r="C1849" s="32">
        <v>0</v>
      </c>
      <c r="D1849" s="32">
        <v>0</v>
      </c>
    </row>
    <row r="1850" spans="1:4">
      <c r="A1850" s="32">
        <v>18.592030676892296</v>
      </c>
      <c r="B1850" s="32">
        <v>3.6317558997949426</v>
      </c>
      <c r="C1850" s="32">
        <v>0</v>
      </c>
      <c r="D1850" s="32">
        <v>0</v>
      </c>
    </row>
    <row r="1851" spans="1:4">
      <c r="A1851" s="32">
        <v>18.60195065021674</v>
      </c>
      <c r="B1851" s="32">
        <v>3.6319772182322394</v>
      </c>
      <c r="C1851" s="32">
        <v>0</v>
      </c>
      <c r="D1851" s="32">
        <v>0</v>
      </c>
    </row>
    <row r="1852" spans="1:4">
      <c r="A1852" s="32">
        <v>18.611870623541179</v>
      </c>
      <c r="B1852" s="32">
        <v>3.6321980685519741</v>
      </c>
      <c r="C1852" s="32">
        <v>0</v>
      </c>
      <c r="D1852" s="32">
        <v>0</v>
      </c>
    </row>
    <row r="1853" spans="1:4">
      <c r="A1853" s="32">
        <v>18.621790596865623</v>
      </c>
      <c r="B1853" s="32">
        <v>3.63241845116156</v>
      </c>
      <c r="C1853" s="32">
        <v>0</v>
      </c>
      <c r="D1853" s="32">
        <v>0</v>
      </c>
    </row>
    <row r="1854" spans="1:4">
      <c r="A1854" s="32">
        <v>18.631710570190062</v>
      </c>
      <c r="B1854" s="32">
        <v>3.6326383664684099</v>
      </c>
      <c r="C1854" s="32">
        <v>0</v>
      </c>
      <c r="D1854" s="32">
        <v>0</v>
      </c>
    </row>
    <row r="1855" spans="1:4">
      <c r="A1855" s="32">
        <v>18.641630543514506</v>
      </c>
      <c r="B1855" s="32">
        <v>3.6328578148799369</v>
      </c>
      <c r="C1855" s="32">
        <v>0</v>
      </c>
      <c r="D1855" s="32">
        <v>0</v>
      </c>
    </row>
    <row r="1856" spans="1:4">
      <c r="A1856" s="32">
        <v>18.651550516838945</v>
      </c>
      <c r="B1856" s="32">
        <v>3.6330767968035538</v>
      </c>
      <c r="C1856" s="32">
        <v>0</v>
      </c>
      <c r="D1856" s="32">
        <v>0</v>
      </c>
    </row>
    <row r="1857" spans="1:4">
      <c r="A1857" s="32">
        <v>18.661470490163389</v>
      </c>
      <c r="B1857" s="32">
        <v>3.6332953126466743</v>
      </c>
      <c r="C1857" s="32">
        <v>0</v>
      </c>
      <c r="D1857" s="32">
        <v>0</v>
      </c>
    </row>
    <row r="1858" spans="1:4">
      <c r="A1858" s="32">
        <v>18.671390463487828</v>
      </c>
      <c r="B1858" s="32">
        <v>3.6335133628167107</v>
      </c>
      <c r="C1858" s="32">
        <v>0</v>
      </c>
      <c r="D1858" s="32">
        <v>0</v>
      </c>
    </row>
    <row r="1859" spans="1:4">
      <c r="A1859" s="32">
        <v>18.681310436812272</v>
      </c>
      <c r="B1859" s="32">
        <v>3.6337309477210766</v>
      </c>
      <c r="C1859" s="32">
        <v>0</v>
      </c>
      <c r="D1859" s="32">
        <v>0</v>
      </c>
    </row>
    <row r="1860" spans="1:4">
      <c r="A1860" s="32">
        <v>18.691230410136711</v>
      </c>
      <c r="B1860" s="32">
        <v>3.6339480677671845</v>
      </c>
      <c r="C1860" s="32">
        <v>0</v>
      </c>
      <c r="D1860" s="32">
        <v>0</v>
      </c>
    </row>
    <row r="1861" spans="1:4">
      <c r="A1861" s="32">
        <v>18.701150383461155</v>
      </c>
      <c r="B1861" s="32">
        <v>3.6341647233624479</v>
      </c>
      <c r="C1861" s="32">
        <v>0</v>
      </c>
      <c r="D1861" s="32">
        <v>0</v>
      </c>
    </row>
    <row r="1862" spans="1:4">
      <c r="A1862" s="32">
        <v>18.711070356785594</v>
      </c>
      <c r="B1862" s="32">
        <v>3.6343809149142792</v>
      </c>
      <c r="C1862" s="32">
        <v>0</v>
      </c>
      <c r="D1862" s="32">
        <v>0</v>
      </c>
    </row>
    <row r="1863" spans="1:4">
      <c r="A1863" s="32">
        <v>18.720990330110038</v>
      </c>
      <c r="B1863" s="32">
        <v>3.6345966428300924</v>
      </c>
      <c r="C1863" s="32">
        <v>0</v>
      </c>
      <c r="D1863" s="32">
        <v>0</v>
      </c>
    </row>
    <row r="1864" spans="1:4">
      <c r="A1864" s="32">
        <v>18.730910303434477</v>
      </c>
      <c r="B1864" s="32">
        <v>3.6348119075172995</v>
      </c>
      <c r="C1864" s="32">
        <v>0</v>
      </c>
      <c r="D1864" s="32">
        <v>0</v>
      </c>
    </row>
    <row r="1865" spans="1:4">
      <c r="A1865" s="32">
        <v>18.740830276758921</v>
      </c>
      <c r="B1865" s="32">
        <v>3.6350267093833137</v>
      </c>
      <c r="C1865" s="32">
        <v>0</v>
      </c>
      <c r="D1865" s="32">
        <v>0</v>
      </c>
    </row>
    <row r="1866" spans="1:4">
      <c r="A1866" s="32">
        <v>18.75075025008336</v>
      </c>
      <c r="B1866" s="32">
        <v>3.6352410488355487</v>
      </c>
      <c r="C1866" s="32">
        <v>0</v>
      </c>
      <c r="D1866" s="32">
        <v>0</v>
      </c>
    </row>
    <row r="1867" spans="1:4">
      <c r="A1867" s="32">
        <v>18.760670223407804</v>
      </c>
      <c r="B1867" s="32">
        <v>3.6354549262814171</v>
      </c>
      <c r="C1867" s="32">
        <v>0</v>
      </c>
      <c r="D1867" s="32">
        <v>0</v>
      </c>
    </row>
    <row r="1868" spans="1:4">
      <c r="A1868" s="32">
        <v>18.770590196732243</v>
      </c>
      <c r="B1868" s="32">
        <v>3.6356683421283318</v>
      </c>
      <c r="C1868" s="32">
        <v>0</v>
      </c>
      <c r="D1868" s="32">
        <v>0</v>
      </c>
    </row>
    <row r="1869" spans="1:4">
      <c r="A1869" s="32">
        <v>18.780510170056687</v>
      </c>
      <c r="B1869" s="32">
        <v>3.635881296783706</v>
      </c>
      <c r="C1869" s="32">
        <v>0</v>
      </c>
      <c r="D1869" s="32">
        <v>0</v>
      </c>
    </row>
    <row r="1870" spans="1:4">
      <c r="A1870" s="32">
        <v>18.790430143381126</v>
      </c>
      <c r="B1870" s="32">
        <v>3.6360937906549524</v>
      </c>
      <c r="C1870" s="32">
        <v>0</v>
      </c>
      <c r="D1870" s="32">
        <v>0</v>
      </c>
    </row>
    <row r="1871" spans="1:4">
      <c r="A1871" s="32">
        <v>18.80035011670557</v>
      </c>
      <c r="B1871" s="32">
        <v>3.6363058241494848</v>
      </c>
      <c r="C1871" s="32">
        <v>0</v>
      </c>
      <c r="D1871" s="32">
        <v>0</v>
      </c>
    </row>
    <row r="1872" spans="1:4">
      <c r="A1872" s="32">
        <v>18.810270090030009</v>
      </c>
      <c r="B1872" s="32">
        <v>3.6365173976747149</v>
      </c>
      <c r="C1872" s="32">
        <v>0</v>
      </c>
      <c r="D1872" s="32">
        <v>0</v>
      </c>
    </row>
    <row r="1873" spans="1:4">
      <c r="A1873" s="32">
        <v>18.820190063354453</v>
      </c>
      <c r="B1873" s="32">
        <v>3.6367285116380574</v>
      </c>
      <c r="C1873" s="32">
        <v>0</v>
      </c>
      <c r="D1873" s="32">
        <v>0</v>
      </c>
    </row>
    <row r="1874" spans="1:4">
      <c r="A1874" s="32">
        <v>18.830110036678892</v>
      </c>
      <c r="B1874" s="32">
        <v>3.6369391664469237</v>
      </c>
      <c r="C1874" s="32">
        <v>0</v>
      </c>
      <c r="D1874" s="32">
        <v>0</v>
      </c>
    </row>
    <row r="1875" spans="1:4">
      <c r="A1875" s="32">
        <v>18.840030010003336</v>
      </c>
      <c r="B1875" s="32">
        <v>3.6371493625087283</v>
      </c>
      <c r="C1875" s="32">
        <v>0</v>
      </c>
      <c r="D1875" s="32">
        <v>0</v>
      </c>
    </row>
    <row r="1876" spans="1:4">
      <c r="A1876" s="32">
        <v>18.849949983327775</v>
      </c>
      <c r="B1876" s="32">
        <v>3.6373591002308832</v>
      </c>
      <c r="C1876" s="32">
        <v>0</v>
      </c>
      <c r="D1876" s="32">
        <v>0</v>
      </c>
    </row>
    <row r="1877" spans="1:4">
      <c r="A1877" s="32">
        <v>18.859869956652219</v>
      </c>
      <c r="B1877" s="32">
        <v>3.6375683800208014</v>
      </c>
      <c r="C1877" s="32">
        <v>0</v>
      </c>
      <c r="D1877" s="32">
        <v>0</v>
      </c>
    </row>
    <row r="1878" spans="1:4">
      <c r="A1878" s="32">
        <v>18.869789929976658</v>
      </c>
      <c r="B1878" s="32">
        <v>3.6377772022858963</v>
      </c>
      <c r="C1878" s="32">
        <v>0</v>
      </c>
      <c r="D1878" s="32">
        <v>0</v>
      </c>
    </row>
    <row r="1879" spans="1:4">
      <c r="A1879" s="32">
        <v>18.879709903301102</v>
      </c>
      <c r="B1879" s="32">
        <v>3.637985567433581</v>
      </c>
      <c r="C1879" s="32">
        <v>0</v>
      </c>
      <c r="D1879" s="32">
        <v>0</v>
      </c>
    </row>
    <row r="1880" spans="1:4">
      <c r="A1880" s="32">
        <v>18.889629876625541</v>
      </c>
      <c r="B1880" s="32">
        <v>3.6381934758712684</v>
      </c>
      <c r="C1880" s="32">
        <v>0</v>
      </c>
      <c r="D1880" s="32">
        <v>0</v>
      </c>
    </row>
    <row r="1881" spans="1:4">
      <c r="A1881" s="32">
        <v>18.899549849949985</v>
      </c>
      <c r="B1881" s="32">
        <v>3.6384009280063716</v>
      </c>
      <c r="C1881" s="32">
        <v>0</v>
      </c>
      <c r="D1881" s="32">
        <v>0</v>
      </c>
    </row>
    <row r="1882" spans="1:4">
      <c r="A1882" s="32">
        <v>18.909469823274424</v>
      </c>
      <c r="B1882" s="32">
        <v>3.6386079242463034</v>
      </c>
      <c r="C1882" s="32">
        <v>0</v>
      </c>
      <c r="D1882" s="32">
        <v>0</v>
      </c>
    </row>
    <row r="1883" spans="1:4">
      <c r="A1883" s="32">
        <v>18.919389796598868</v>
      </c>
      <c r="B1883" s="32">
        <v>3.638814464998477</v>
      </c>
      <c r="C1883" s="32">
        <v>0</v>
      </c>
      <c r="D1883" s="32">
        <v>0</v>
      </c>
    </row>
    <row r="1884" spans="1:4">
      <c r="A1884" s="32">
        <v>18.929309769923307</v>
      </c>
      <c r="B1884" s="32">
        <v>3.6390205506703053</v>
      </c>
      <c r="C1884" s="32">
        <v>0</v>
      </c>
      <c r="D1884" s="32">
        <v>0</v>
      </c>
    </row>
    <row r="1885" spans="1:4">
      <c r="A1885" s="32">
        <v>18.939229743247751</v>
      </c>
      <c r="B1885" s="32">
        <v>3.6392261816692013</v>
      </c>
      <c r="C1885" s="32">
        <v>0</v>
      </c>
      <c r="D1885" s="32">
        <v>0</v>
      </c>
    </row>
    <row r="1886" spans="1:4">
      <c r="A1886" s="32">
        <v>18.94914971657219</v>
      </c>
      <c r="B1886" s="32">
        <v>3.6394313584025779</v>
      </c>
      <c r="C1886" s="32">
        <v>0</v>
      </c>
      <c r="D1886" s="32">
        <v>0</v>
      </c>
    </row>
    <row r="1887" spans="1:4">
      <c r="A1887" s="32">
        <v>18.959069689896634</v>
      </c>
      <c r="B1887" s="32">
        <v>3.6396360812778488</v>
      </c>
      <c r="C1887" s="32">
        <v>0</v>
      </c>
      <c r="D1887" s="32">
        <v>0</v>
      </c>
    </row>
    <row r="1888" spans="1:4">
      <c r="A1888" s="32">
        <v>18.968989663221073</v>
      </c>
      <c r="B1888" s="32">
        <v>3.6398403507024262</v>
      </c>
      <c r="C1888" s="32">
        <v>0</v>
      </c>
      <c r="D1888" s="32">
        <v>0</v>
      </c>
    </row>
    <row r="1889" spans="1:4">
      <c r="A1889" s="32">
        <v>18.978909636545517</v>
      </c>
      <c r="B1889" s="32">
        <v>3.6400441670837238</v>
      </c>
      <c r="C1889" s="32">
        <v>0</v>
      </c>
      <c r="D1889" s="32">
        <v>0</v>
      </c>
    </row>
    <row r="1890" spans="1:4">
      <c r="A1890" s="32">
        <v>18.988829609869956</v>
      </c>
      <c r="B1890" s="32">
        <v>3.640247530829154</v>
      </c>
      <c r="C1890" s="32">
        <v>0</v>
      </c>
      <c r="D1890" s="32">
        <v>0</v>
      </c>
    </row>
    <row r="1891" spans="1:4">
      <c r="A1891" s="32">
        <v>18.9987495831944</v>
      </c>
      <c r="B1891" s="32">
        <v>3.6404504423461304</v>
      </c>
      <c r="C1891" s="32">
        <v>0</v>
      </c>
      <c r="D1891" s="32">
        <v>0</v>
      </c>
    </row>
    <row r="1892" spans="1:4">
      <c r="A1892" s="32">
        <v>19.008669556518839</v>
      </c>
      <c r="B1892" s="32">
        <v>3.6406529020420653</v>
      </c>
      <c r="C1892" s="32">
        <v>0</v>
      </c>
      <c r="D1892" s="32">
        <v>0</v>
      </c>
    </row>
    <row r="1893" spans="1:4">
      <c r="A1893" s="32">
        <v>19.018589529843283</v>
      </c>
      <c r="B1893" s="32">
        <v>3.6408549103243724</v>
      </c>
      <c r="C1893" s="32">
        <v>0</v>
      </c>
      <c r="D1893" s="32">
        <v>0</v>
      </c>
    </row>
    <row r="1894" spans="1:4">
      <c r="A1894" s="32">
        <v>19.028509503167722</v>
      </c>
      <c r="B1894" s="32">
        <v>3.6410564676004644</v>
      </c>
      <c r="C1894" s="32">
        <v>0</v>
      </c>
      <c r="D1894" s="32">
        <v>0</v>
      </c>
    </row>
    <row r="1895" spans="1:4">
      <c r="A1895" s="32">
        <v>19.038429476492166</v>
      </c>
      <c r="B1895" s="32">
        <v>3.6412575742777546</v>
      </c>
      <c r="C1895" s="32">
        <v>0</v>
      </c>
      <c r="D1895" s="32">
        <v>0</v>
      </c>
    </row>
    <row r="1896" spans="1:4">
      <c r="A1896" s="32">
        <v>19.048349449816605</v>
      </c>
      <c r="B1896" s="32">
        <v>3.6414582307636558</v>
      </c>
      <c r="C1896" s="32">
        <v>0</v>
      </c>
      <c r="D1896" s="32">
        <v>0</v>
      </c>
    </row>
    <row r="1897" spans="1:4">
      <c r="A1897" s="32">
        <v>19.058269423141049</v>
      </c>
      <c r="B1897" s="32">
        <v>3.6416584374655812</v>
      </c>
      <c r="C1897" s="32">
        <v>0</v>
      </c>
      <c r="D1897" s="32">
        <v>0</v>
      </c>
    </row>
    <row r="1898" spans="1:4">
      <c r="A1898" s="32">
        <v>19.068189396465488</v>
      </c>
      <c r="B1898" s="32">
        <v>3.641858194790943</v>
      </c>
      <c r="C1898" s="32">
        <v>0</v>
      </c>
      <c r="D1898" s="32">
        <v>0</v>
      </c>
    </row>
    <row r="1899" spans="1:4">
      <c r="A1899" s="32">
        <v>19.078109369789932</v>
      </c>
      <c r="B1899" s="32">
        <v>3.6420575031471554</v>
      </c>
      <c r="C1899" s="32">
        <v>0</v>
      </c>
      <c r="D1899" s="32">
        <v>0</v>
      </c>
    </row>
    <row r="1900" spans="1:4">
      <c r="A1900" s="32">
        <v>19.088029343114371</v>
      </c>
      <c r="B1900" s="32">
        <v>3.6422563629416307</v>
      </c>
      <c r="C1900" s="32">
        <v>0</v>
      </c>
      <c r="D1900" s="32">
        <v>0</v>
      </c>
    </row>
    <row r="1901" spans="1:4">
      <c r="A1901" s="32">
        <v>19.097949316438815</v>
      </c>
      <c r="B1901" s="32">
        <v>3.6424547745817826</v>
      </c>
      <c r="C1901" s="32">
        <v>0</v>
      </c>
      <c r="D1901" s="32">
        <v>0</v>
      </c>
    </row>
    <row r="1902" spans="1:4">
      <c r="A1902" s="32">
        <v>19.107869289763254</v>
      </c>
      <c r="B1902" s="32">
        <v>3.6426527384750234</v>
      </c>
      <c r="C1902" s="32">
        <v>0</v>
      </c>
      <c r="D1902" s="32">
        <v>0</v>
      </c>
    </row>
    <row r="1903" spans="1:4">
      <c r="A1903" s="32">
        <v>19.117789263087698</v>
      </c>
      <c r="B1903" s="32">
        <v>3.6428502550287662</v>
      </c>
      <c r="C1903" s="32">
        <v>0</v>
      </c>
      <c r="D1903" s="32">
        <v>0</v>
      </c>
    </row>
    <row r="1904" spans="1:4">
      <c r="A1904" s="32">
        <v>19.127709236412137</v>
      </c>
      <c r="B1904" s="32">
        <v>3.643047324650424</v>
      </c>
      <c r="C1904" s="32">
        <v>0</v>
      </c>
      <c r="D1904" s="32">
        <v>0</v>
      </c>
    </row>
    <row r="1905" spans="1:4">
      <c r="A1905" s="32">
        <v>19.137629209736581</v>
      </c>
      <c r="B1905" s="32">
        <v>3.6432439477474103</v>
      </c>
      <c r="C1905" s="32">
        <v>0</v>
      </c>
      <c r="D1905" s="32">
        <v>0</v>
      </c>
    </row>
    <row r="1906" spans="1:4">
      <c r="A1906" s="32">
        <v>19.14754918306102</v>
      </c>
      <c r="B1906" s="32">
        <v>3.643440124727138</v>
      </c>
      <c r="C1906" s="32">
        <v>0</v>
      </c>
      <c r="D1906" s="32">
        <v>0</v>
      </c>
    </row>
    <row r="1907" spans="1:4">
      <c r="A1907" s="32">
        <v>19.157469156385464</v>
      </c>
      <c r="B1907" s="32">
        <v>3.6436358559970197</v>
      </c>
      <c r="C1907" s="32">
        <v>0</v>
      </c>
      <c r="D1907" s="32">
        <v>0</v>
      </c>
    </row>
    <row r="1908" spans="1:4">
      <c r="A1908" s="32">
        <v>19.167389129709903</v>
      </c>
      <c r="B1908" s="32">
        <v>3.6438311419644687</v>
      </c>
      <c r="C1908" s="32">
        <v>0</v>
      </c>
      <c r="D1908" s="32">
        <v>0</v>
      </c>
    </row>
    <row r="1909" spans="1:4">
      <c r="A1909" s="32">
        <v>19.177309103034347</v>
      </c>
      <c r="B1909" s="32">
        <v>3.6440259830368982</v>
      </c>
      <c r="C1909" s="32">
        <v>0</v>
      </c>
      <c r="D1909" s="32">
        <v>0</v>
      </c>
    </row>
    <row r="1910" spans="1:4">
      <c r="A1910" s="32">
        <v>19.187229076358786</v>
      </c>
      <c r="B1910" s="32">
        <v>3.644220379621721</v>
      </c>
      <c r="C1910" s="32">
        <v>0</v>
      </c>
      <c r="D1910" s="32">
        <v>0</v>
      </c>
    </row>
    <row r="1911" spans="1:4">
      <c r="A1911" s="32">
        <v>19.197149049683226</v>
      </c>
      <c r="B1911" s="32">
        <v>3.6444143321263498</v>
      </c>
      <c r="C1911" s="32">
        <v>0</v>
      </c>
      <c r="D1911" s="32">
        <v>0</v>
      </c>
    </row>
    <row r="1912" spans="1:4">
      <c r="A1912" s="32">
        <v>19.207069023007669</v>
      </c>
      <c r="B1912" s="32">
        <v>3.6446078409581983</v>
      </c>
      <c r="C1912" s="32">
        <v>0</v>
      </c>
      <c r="D1912" s="32">
        <v>0</v>
      </c>
    </row>
    <row r="1913" spans="1:4">
      <c r="A1913" s="32">
        <v>19.216988996332109</v>
      </c>
      <c r="B1913" s="32">
        <v>3.6448009065246789</v>
      </c>
      <c r="C1913" s="32">
        <v>0</v>
      </c>
      <c r="D1913" s="32">
        <v>0</v>
      </c>
    </row>
    <row r="1914" spans="1:4">
      <c r="A1914" s="32">
        <v>19.226908969656552</v>
      </c>
      <c r="B1914" s="32">
        <v>3.6449935292332052</v>
      </c>
      <c r="C1914" s="32">
        <v>0</v>
      </c>
      <c r="D1914" s="32">
        <v>0</v>
      </c>
    </row>
    <row r="1915" spans="1:4">
      <c r="A1915" s="32">
        <v>19.236828942980992</v>
      </c>
      <c r="B1915" s="32">
        <v>3.6451857094911899</v>
      </c>
      <c r="C1915" s="32">
        <v>0</v>
      </c>
      <c r="D1915" s="32">
        <v>0</v>
      </c>
    </row>
    <row r="1916" spans="1:4">
      <c r="A1916" s="32">
        <v>19.246748916305435</v>
      </c>
      <c r="B1916" s="32">
        <v>3.6453774477060459</v>
      </c>
      <c r="C1916" s="32">
        <v>0</v>
      </c>
      <c r="D1916" s="32">
        <v>0</v>
      </c>
    </row>
    <row r="1917" spans="1:4">
      <c r="A1917" s="32">
        <v>19.256668889629875</v>
      </c>
      <c r="B1917" s="32">
        <v>3.6455687442851867</v>
      </c>
      <c r="C1917" s="32">
        <v>0</v>
      </c>
      <c r="D1917" s="32">
        <v>0</v>
      </c>
    </row>
    <row r="1918" spans="1:4">
      <c r="A1918" s="32">
        <v>19.266588862954318</v>
      </c>
      <c r="B1918" s="32">
        <v>3.6457595996360248</v>
      </c>
      <c r="C1918" s="32">
        <v>0</v>
      </c>
      <c r="D1918" s="32">
        <v>0</v>
      </c>
    </row>
    <row r="1919" spans="1:4">
      <c r="A1919" s="32">
        <v>19.276508836278758</v>
      </c>
      <c r="B1919" s="32">
        <v>3.6459500141659733</v>
      </c>
      <c r="C1919" s="32">
        <v>0</v>
      </c>
      <c r="D1919" s="32">
        <v>0</v>
      </c>
    </row>
    <row r="1920" spans="1:4">
      <c r="A1920" s="32">
        <v>19.286428809603201</v>
      </c>
      <c r="B1920" s="32">
        <v>3.6461399882824455</v>
      </c>
      <c r="C1920" s="32">
        <v>0</v>
      </c>
      <c r="D1920" s="32">
        <v>0</v>
      </c>
    </row>
    <row r="1921" spans="1:4">
      <c r="A1921" s="32">
        <v>19.296348782927641</v>
      </c>
      <c r="B1921" s="32">
        <v>3.646329522392854</v>
      </c>
      <c r="C1921" s="32">
        <v>0</v>
      </c>
      <c r="D1921" s="32">
        <v>0</v>
      </c>
    </row>
    <row r="1922" spans="1:4">
      <c r="A1922" s="32">
        <v>19.306268756252084</v>
      </c>
      <c r="B1922" s="32">
        <v>3.6465186169046127</v>
      </c>
      <c r="C1922" s="32">
        <v>0</v>
      </c>
      <c r="D1922" s="32">
        <v>0</v>
      </c>
    </row>
    <row r="1923" spans="1:4">
      <c r="A1923" s="32">
        <v>19.316188729576524</v>
      </c>
      <c r="B1923" s="32">
        <v>3.6467072722251332</v>
      </c>
      <c r="C1923" s="32">
        <v>0</v>
      </c>
      <c r="D1923" s="32">
        <v>0</v>
      </c>
    </row>
    <row r="1924" spans="1:4">
      <c r="A1924" s="32">
        <v>19.326108702900967</v>
      </c>
      <c r="B1924" s="32">
        <v>3.6468954887618299</v>
      </c>
      <c r="C1924" s="32">
        <v>0</v>
      </c>
      <c r="D1924" s="32">
        <v>0</v>
      </c>
    </row>
    <row r="1925" spans="1:4">
      <c r="A1925" s="32">
        <v>19.336028676225407</v>
      </c>
      <c r="B1925" s="32">
        <v>3.6470832669221149</v>
      </c>
      <c r="C1925" s="32">
        <v>0</v>
      </c>
      <c r="D1925" s="32">
        <v>0</v>
      </c>
    </row>
    <row r="1926" spans="1:4">
      <c r="A1926" s="32">
        <v>19.34594864954985</v>
      </c>
      <c r="B1926" s="32">
        <v>3.647270607113402</v>
      </c>
      <c r="C1926" s="32">
        <v>0</v>
      </c>
      <c r="D1926" s="32">
        <v>0</v>
      </c>
    </row>
    <row r="1927" spans="1:4">
      <c r="A1927" s="32">
        <v>19.35586862287429</v>
      </c>
      <c r="B1927" s="32">
        <v>3.6474575097431035</v>
      </c>
      <c r="C1927" s="32">
        <v>0</v>
      </c>
      <c r="D1927" s="32">
        <v>0</v>
      </c>
    </row>
    <row r="1928" spans="1:4">
      <c r="A1928" s="32">
        <v>19.365788596198733</v>
      </c>
      <c r="B1928" s="32">
        <v>3.6476439752186329</v>
      </c>
      <c r="C1928" s="32">
        <v>0</v>
      </c>
      <c r="D1928" s="32">
        <v>0</v>
      </c>
    </row>
    <row r="1929" spans="1:4">
      <c r="A1929" s="32">
        <v>19.375708569523173</v>
      </c>
      <c r="B1929" s="32">
        <v>3.6478300039474028</v>
      </c>
      <c r="C1929" s="32">
        <v>0</v>
      </c>
      <c r="D1929" s="32">
        <v>0</v>
      </c>
    </row>
    <row r="1930" spans="1:4">
      <c r="A1930" s="32">
        <v>19.385628542847616</v>
      </c>
      <c r="B1930" s="32">
        <v>3.6480155963368266</v>
      </c>
      <c r="C1930" s="32">
        <v>0</v>
      </c>
      <c r="D1930" s="32">
        <v>0</v>
      </c>
    </row>
    <row r="1931" spans="1:4">
      <c r="A1931" s="32">
        <v>19.395548516172056</v>
      </c>
      <c r="B1931" s="32">
        <v>3.6482007527943172</v>
      </c>
      <c r="C1931" s="32">
        <v>0</v>
      </c>
      <c r="D1931" s="32">
        <v>0</v>
      </c>
    </row>
    <row r="1932" spans="1:4">
      <c r="A1932" s="32">
        <v>19.405468489496499</v>
      </c>
      <c r="B1932" s="32">
        <v>3.6483854737272874</v>
      </c>
      <c r="C1932" s="32">
        <v>0</v>
      </c>
      <c r="D1932" s="32">
        <v>0</v>
      </c>
    </row>
    <row r="1933" spans="1:4">
      <c r="A1933" s="32">
        <v>19.415388462820939</v>
      </c>
      <c r="B1933" s="32">
        <v>3.6485697595431508</v>
      </c>
      <c r="C1933" s="32">
        <v>0</v>
      </c>
      <c r="D1933" s="32">
        <v>0</v>
      </c>
    </row>
    <row r="1934" spans="1:4">
      <c r="A1934" s="32">
        <v>19.425308436145382</v>
      </c>
      <c r="B1934" s="32">
        <v>3.6487536106493197</v>
      </c>
      <c r="C1934" s="32">
        <v>0</v>
      </c>
      <c r="D1934" s="32">
        <v>0</v>
      </c>
    </row>
    <row r="1935" spans="1:4">
      <c r="A1935" s="32">
        <v>19.435228409469822</v>
      </c>
      <c r="B1935" s="32">
        <v>3.6489370274532078</v>
      </c>
      <c r="C1935" s="32">
        <v>0</v>
      </c>
      <c r="D1935" s="32">
        <v>0</v>
      </c>
    </row>
    <row r="1936" spans="1:4">
      <c r="A1936" s="32">
        <v>19.445148382794265</v>
      </c>
      <c r="B1936" s="32">
        <v>3.6491200103622274</v>
      </c>
      <c r="C1936" s="32">
        <v>0</v>
      </c>
      <c r="D1936" s="32">
        <v>0</v>
      </c>
    </row>
    <row r="1937" spans="1:4">
      <c r="A1937" s="32">
        <v>19.455068356118705</v>
      </c>
      <c r="B1937" s="32">
        <v>3.6493025597837923</v>
      </c>
      <c r="C1937" s="32">
        <v>0</v>
      </c>
      <c r="D1937" s="32">
        <v>0</v>
      </c>
    </row>
    <row r="1938" spans="1:4">
      <c r="A1938" s="32">
        <v>19.464988329443148</v>
      </c>
      <c r="B1938" s="32">
        <v>3.6494846761253146</v>
      </c>
      <c r="C1938" s="32">
        <v>0</v>
      </c>
      <c r="D1938" s="32">
        <v>0</v>
      </c>
    </row>
    <row r="1939" spans="1:4">
      <c r="A1939" s="32">
        <v>19.474908302767588</v>
      </c>
      <c r="B1939" s="32">
        <v>3.6496663597942081</v>
      </c>
      <c r="C1939" s="32">
        <v>0</v>
      </c>
      <c r="D1939" s="32">
        <v>0</v>
      </c>
    </row>
    <row r="1940" spans="1:4">
      <c r="A1940" s="32">
        <v>19.484828276092031</v>
      </c>
      <c r="B1940" s="32">
        <v>3.6498476111978859</v>
      </c>
      <c r="C1940" s="32">
        <v>0</v>
      </c>
      <c r="D1940" s="32">
        <v>0</v>
      </c>
    </row>
    <row r="1941" spans="1:4">
      <c r="A1941" s="32">
        <v>19.494748249416471</v>
      </c>
      <c r="B1941" s="32">
        <v>3.6500284307437605</v>
      </c>
      <c r="C1941" s="32">
        <v>0</v>
      </c>
      <c r="D1941" s="32">
        <v>0</v>
      </c>
    </row>
    <row r="1942" spans="1:4">
      <c r="A1942" s="32">
        <v>19.504668222740914</v>
      </c>
      <c r="B1942" s="32">
        <v>3.650208818839245</v>
      </c>
      <c r="C1942" s="32">
        <v>0</v>
      </c>
      <c r="D1942" s="32">
        <v>0</v>
      </c>
    </row>
    <row r="1943" spans="1:4">
      <c r="A1943" s="32">
        <v>19.514588196065354</v>
      </c>
      <c r="B1943" s="32">
        <v>3.6503887758917526</v>
      </c>
      <c r="C1943" s="32">
        <v>0</v>
      </c>
      <c r="D1943" s="32">
        <v>0</v>
      </c>
    </row>
    <row r="1944" spans="1:4">
      <c r="A1944" s="32">
        <v>19.524508169389797</v>
      </c>
      <c r="B1944" s="32">
        <v>3.6505683023086961</v>
      </c>
      <c r="C1944" s="32">
        <v>0</v>
      </c>
      <c r="D1944" s="32">
        <v>0</v>
      </c>
    </row>
    <row r="1945" spans="1:4">
      <c r="A1945" s="32">
        <v>19.534428142714237</v>
      </c>
      <c r="B1945" s="32">
        <v>3.6507473984974892</v>
      </c>
      <c r="C1945" s="32">
        <v>0</v>
      </c>
      <c r="D1945" s="32">
        <v>0</v>
      </c>
    </row>
    <row r="1946" spans="1:4">
      <c r="A1946" s="32">
        <v>19.54434811603868</v>
      </c>
      <c r="B1946" s="32">
        <v>3.6509260648655442</v>
      </c>
      <c r="C1946" s="32">
        <v>0</v>
      </c>
      <c r="D1946" s="32">
        <v>0</v>
      </c>
    </row>
    <row r="1947" spans="1:4">
      <c r="A1947" s="32">
        <v>19.55426808936312</v>
      </c>
      <c r="B1947" s="32">
        <v>3.6511043018202738</v>
      </c>
      <c r="C1947" s="32">
        <v>0</v>
      </c>
      <c r="D1947" s="32">
        <v>0</v>
      </c>
    </row>
    <row r="1948" spans="1:4">
      <c r="A1948" s="32">
        <v>19.564188062687563</v>
      </c>
      <c r="B1948" s="32">
        <v>3.6512821097690922</v>
      </c>
      <c r="C1948" s="32">
        <v>0</v>
      </c>
      <c r="D1948" s="32">
        <v>0</v>
      </c>
    </row>
    <row r="1949" spans="1:4">
      <c r="A1949" s="32">
        <v>19.574108036012003</v>
      </c>
      <c r="B1949" s="32">
        <v>3.6514594891194116</v>
      </c>
      <c r="C1949" s="32">
        <v>0</v>
      </c>
      <c r="D1949" s="32">
        <v>0</v>
      </c>
    </row>
    <row r="1950" spans="1:4">
      <c r="A1950" s="32">
        <v>19.584028009336446</v>
      </c>
      <c r="B1950" s="32">
        <v>3.651636440278645</v>
      </c>
      <c r="C1950" s="32">
        <v>0</v>
      </c>
      <c r="D1950" s="32">
        <v>0</v>
      </c>
    </row>
    <row r="1951" spans="1:4">
      <c r="A1951" s="32">
        <v>19.593947982660886</v>
      </c>
      <c r="B1951" s="32">
        <v>3.6518129636542058</v>
      </c>
      <c r="C1951" s="32">
        <v>0</v>
      </c>
      <c r="D1951" s="32">
        <v>0</v>
      </c>
    </row>
    <row r="1952" spans="1:4">
      <c r="A1952" s="32">
        <v>19.603867955985329</v>
      </c>
      <c r="B1952" s="32">
        <v>3.6519890596535065</v>
      </c>
      <c r="C1952" s="32">
        <v>0</v>
      </c>
      <c r="D1952" s="32">
        <v>0</v>
      </c>
    </row>
    <row r="1953" spans="1:4">
      <c r="A1953" s="32">
        <v>19.613787929309769</v>
      </c>
      <c r="B1953" s="32">
        <v>3.6521647286839607</v>
      </c>
      <c r="C1953" s="32">
        <v>0</v>
      </c>
      <c r="D1953" s="32">
        <v>0</v>
      </c>
    </row>
    <row r="1954" spans="1:4">
      <c r="A1954" s="32">
        <v>19.623707902634212</v>
      </c>
      <c r="B1954" s="32">
        <v>3.6523399711529816</v>
      </c>
      <c r="C1954" s="32">
        <v>0</v>
      </c>
      <c r="D1954" s="32">
        <v>0</v>
      </c>
    </row>
    <row r="1955" spans="1:4">
      <c r="A1955" s="32">
        <v>19.633627875958652</v>
      </c>
      <c r="B1955" s="32">
        <v>3.6525147874679811</v>
      </c>
      <c r="C1955" s="32">
        <v>0</v>
      </c>
      <c r="D1955" s="32">
        <v>0</v>
      </c>
    </row>
    <row r="1956" spans="1:4">
      <c r="A1956" s="32">
        <v>19.643547849283095</v>
      </c>
      <c r="B1956" s="32">
        <v>3.6526891780363733</v>
      </c>
      <c r="C1956" s="32">
        <v>0</v>
      </c>
      <c r="D1956" s="32">
        <v>0</v>
      </c>
    </row>
    <row r="1957" spans="1:4">
      <c r="A1957" s="32">
        <v>19.653467822607535</v>
      </c>
      <c r="B1957" s="32">
        <v>3.6528631432655709</v>
      </c>
      <c r="C1957" s="32">
        <v>0</v>
      </c>
      <c r="D1957" s="32">
        <v>0</v>
      </c>
    </row>
    <row r="1958" spans="1:4">
      <c r="A1958" s="32">
        <v>19.663387795931978</v>
      </c>
      <c r="B1958" s="32">
        <v>3.6530366835629868</v>
      </c>
      <c r="C1958" s="32">
        <v>0</v>
      </c>
      <c r="D1958" s="32">
        <v>0</v>
      </c>
    </row>
    <row r="1959" spans="1:4">
      <c r="A1959" s="32">
        <v>19.673307769256418</v>
      </c>
      <c r="B1959" s="32">
        <v>3.6532097993360337</v>
      </c>
      <c r="C1959" s="32">
        <v>0</v>
      </c>
      <c r="D1959" s="32">
        <v>0</v>
      </c>
    </row>
    <row r="1960" spans="1:4">
      <c r="A1960" s="32">
        <v>19.683227742580861</v>
      </c>
      <c r="B1960" s="32">
        <v>3.6533824909921258</v>
      </c>
      <c r="C1960" s="32">
        <v>0</v>
      </c>
      <c r="D1960" s="32">
        <v>0</v>
      </c>
    </row>
    <row r="1961" spans="1:4">
      <c r="A1961" s="32">
        <v>19.693147715905301</v>
      </c>
      <c r="B1961" s="32">
        <v>3.6535547589386748</v>
      </c>
      <c r="C1961" s="32">
        <v>0</v>
      </c>
      <c r="D1961" s="32">
        <v>0</v>
      </c>
    </row>
    <row r="1962" spans="1:4">
      <c r="A1962" s="32">
        <v>19.703067689229744</v>
      </c>
      <c r="B1962" s="32">
        <v>3.6537266035830944</v>
      </c>
      <c r="C1962" s="32">
        <v>0</v>
      </c>
      <c r="D1962" s="32">
        <v>0</v>
      </c>
    </row>
    <row r="1963" spans="1:4">
      <c r="A1963" s="32">
        <v>19.712987662554184</v>
      </c>
      <c r="B1963" s="32">
        <v>3.6538980253327971</v>
      </c>
      <c r="C1963" s="32">
        <v>0</v>
      </c>
      <c r="D1963" s="32">
        <v>0</v>
      </c>
    </row>
    <row r="1964" spans="1:4">
      <c r="A1964" s="32">
        <v>19.722907635878627</v>
      </c>
      <c r="B1964" s="32">
        <v>3.6540690245951968</v>
      </c>
      <c r="C1964" s="32">
        <v>0</v>
      </c>
      <c r="D1964" s="32">
        <v>0</v>
      </c>
    </row>
    <row r="1965" spans="1:4">
      <c r="A1965" s="32">
        <v>19.732827609203067</v>
      </c>
      <c r="B1965" s="32">
        <v>3.6542396017777059</v>
      </c>
      <c r="C1965" s="32">
        <v>0</v>
      </c>
      <c r="D1965" s="32">
        <v>0</v>
      </c>
    </row>
    <row r="1966" spans="1:4">
      <c r="A1966" s="32">
        <v>19.74274758252751</v>
      </c>
      <c r="B1966" s="32">
        <v>3.6544097572877372</v>
      </c>
      <c r="C1966" s="32">
        <v>0</v>
      </c>
      <c r="D1966" s="32">
        <v>0</v>
      </c>
    </row>
    <row r="1967" spans="1:4">
      <c r="A1967" s="32">
        <v>19.75266755585195</v>
      </c>
      <c r="B1967" s="32">
        <v>3.6545794915327043</v>
      </c>
      <c r="C1967" s="32">
        <v>0</v>
      </c>
      <c r="D1967" s="32">
        <v>0</v>
      </c>
    </row>
    <row r="1968" spans="1:4">
      <c r="A1968" s="32">
        <v>19.762587529176393</v>
      </c>
      <c r="B1968" s="32">
        <v>3.6547488049200201</v>
      </c>
      <c r="C1968" s="32">
        <v>0</v>
      </c>
      <c r="D1968" s="32">
        <v>0</v>
      </c>
    </row>
    <row r="1969" spans="1:4">
      <c r="A1969" s="32">
        <v>19.772507502500833</v>
      </c>
      <c r="B1969" s="32">
        <v>3.6549176978570976</v>
      </c>
      <c r="C1969" s="32">
        <v>0</v>
      </c>
      <c r="D1969" s="32">
        <v>0</v>
      </c>
    </row>
    <row r="1970" spans="1:4">
      <c r="A1970" s="32">
        <v>19.782427475825276</v>
      </c>
      <c r="B1970" s="32">
        <v>3.6550861707513493</v>
      </c>
      <c r="C1970" s="32">
        <v>0</v>
      </c>
      <c r="D1970" s="32">
        <v>0</v>
      </c>
    </row>
    <row r="1971" spans="1:4">
      <c r="A1971" s="32">
        <v>19.792347449149716</v>
      </c>
      <c r="B1971" s="32">
        <v>3.6552542240101888</v>
      </c>
      <c r="C1971" s="32">
        <v>0</v>
      </c>
      <c r="D1971" s="32">
        <v>0</v>
      </c>
    </row>
    <row r="1972" spans="1:4">
      <c r="A1972" s="32">
        <v>19.802267422474159</v>
      </c>
      <c r="B1972" s="32">
        <v>3.6554218580410294</v>
      </c>
      <c r="C1972" s="32">
        <v>0</v>
      </c>
      <c r="D1972" s="32">
        <v>0</v>
      </c>
    </row>
    <row r="1973" spans="1:4">
      <c r="A1973" s="32">
        <v>19.812187395798599</v>
      </c>
      <c r="B1973" s="32">
        <v>3.6555890732512832</v>
      </c>
      <c r="C1973" s="32">
        <v>0</v>
      </c>
      <c r="D1973" s="32">
        <v>0</v>
      </c>
    </row>
    <row r="1974" spans="1:4">
      <c r="A1974" s="32">
        <v>19.822107369123042</v>
      </c>
      <c r="B1974" s="32">
        <v>3.6557558700483641</v>
      </c>
      <c r="C1974" s="32">
        <v>0</v>
      </c>
      <c r="D1974" s="32">
        <v>0</v>
      </c>
    </row>
    <row r="1975" spans="1:4">
      <c r="A1975" s="32">
        <v>19.832027342447482</v>
      </c>
      <c r="B1975" s="32">
        <v>3.6559222488396843</v>
      </c>
      <c r="C1975" s="32">
        <v>0</v>
      </c>
      <c r="D1975" s="32">
        <v>0</v>
      </c>
    </row>
    <row r="1976" spans="1:4">
      <c r="A1976" s="32">
        <v>19.841947315771925</v>
      </c>
      <c r="B1976" s="32">
        <v>3.6560882100326575</v>
      </c>
      <c r="C1976" s="32">
        <v>0</v>
      </c>
      <c r="D1976" s="32">
        <v>0</v>
      </c>
    </row>
    <row r="1977" spans="1:4">
      <c r="A1977" s="32">
        <v>19.851867289096365</v>
      </c>
      <c r="B1977" s="32">
        <v>3.6562537540346964</v>
      </c>
      <c r="C1977" s="32">
        <v>0</v>
      </c>
      <c r="D1977" s="32">
        <v>0</v>
      </c>
    </row>
    <row r="1978" spans="1:4">
      <c r="A1978" s="32">
        <v>19.861787262420808</v>
      </c>
      <c r="B1978" s="32">
        <v>3.6564188812532143</v>
      </c>
      <c r="C1978" s="32">
        <v>0</v>
      </c>
      <c r="D1978" s="32">
        <v>0</v>
      </c>
    </row>
    <row r="1979" spans="1:4">
      <c r="A1979" s="32">
        <v>19.871707235745248</v>
      </c>
      <c r="B1979" s="32">
        <v>3.656583592095624</v>
      </c>
      <c r="C1979" s="32">
        <v>0</v>
      </c>
      <c r="D1979" s="32">
        <v>0</v>
      </c>
    </row>
    <row r="1980" spans="1:4">
      <c r="A1980" s="32">
        <v>19.881627209069691</v>
      </c>
      <c r="B1980" s="32">
        <v>3.6567478869693382</v>
      </c>
      <c r="C1980" s="32">
        <v>0</v>
      </c>
      <c r="D1980" s="32">
        <v>0</v>
      </c>
    </row>
    <row r="1981" spans="1:4">
      <c r="A1981" s="32">
        <v>19.891547182394131</v>
      </c>
      <c r="B1981" s="32">
        <v>3.6569117662817705</v>
      </c>
      <c r="C1981" s="32">
        <v>0</v>
      </c>
      <c r="D1981" s="32">
        <v>0</v>
      </c>
    </row>
    <row r="1982" spans="1:4">
      <c r="A1982" s="32">
        <v>19.901467155718574</v>
      </c>
      <c r="B1982" s="32">
        <v>3.6570752304403338</v>
      </c>
      <c r="C1982" s="32">
        <v>0</v>
      </c>
      <c r="D1982" s="32">
        <v>0</v>
      </c>
    </row>
    <row r="1983" spans="1:4">
      <c r="A1983" s="32">
        <v>19.911387129043014</v>
      </c>
      <c r="B1983" s="32">
        <v>3.6572382798524408</v>
      </c>
      <c r="C1983" s="32">
        <v>0</v>
      </c>
      <c r="D1983" s="32">
        <v>0</v>
      </c>
    </row>
    <row r="1984" spans="1:4">
      <c r="A1984" s="32">
        <v>19.921307102367457</v>
      </c>
      <c r="B1984" s="32">
        <v>3.6574009149255047</v>
      </c>
      <c r="C1984" s="32">
        <v>0</v>
      </c>
      <c r="D1984" s="32">
        <v>0</v>
      </c>
    </row>
    <row r="1985" spans="1:4">
      <c r="A1985" s="32">
        <v>19.931227075691897</v>
      </c>
      <c r="B1985" s="32">
        <v>3.6575631360669387</v>
      </c>
      <c r="C1985" s="32">
        <v>0</v>
      </c>
      <c r="D1985" s="32">
        <v>0</v>
      </c>
    </row>
    <row r="1986" spans="1:4">
      <c r="A1986" s="32">
        <v>19.94114704901634</v>
      </c>
      <c r="B1986" s="32">
        <v>3.6577249436841557</v>
      </c>
      <c r="C1986" s="32">
        <v>0</v>
      </c>
      <c r="D1986" s="32">
        <v>0</v>
      </c>
    </row>
    <row r="1987" spans="1:4">
      <c r="A1987" s="32">
        <v>19.95106702234078</v>
      </c>
      <c r="B1987" s="32">
        <v>3.6578863381845688</v>
      </c>
      <c r="C1987" s="32">
        <v>0</v>
      </c>
      <c r="D1987" s="32">
        <v>0</v>
      </c>
    </row>
    <row r="1988" spans="1:4">
      <c r="A1988" s="32">
        <v>19.960986995665223</v>
      </c>
      <c r="B1988" s="32">
        <v>3.6580473199755907</v>
      </c>
      <c r="C1988" s="32">
        <v>0</v>
      </c>
      <c r="D1988" s="32">
        <v>0</v>
      </c>
    </row>
    <row r="1989" spans="1:4">
      <c r="A1989" s="32">
        <v>19.970906968989663</v>
      </c>
      <c r="B1989" s="32">
        <v>3.6582078894646348</v>
      </c>
      <c r="C1989" s="32">
        <v>0</v>
      </c>
      <c r="D1989" s="32">
        <v>0</v>
      </c>
    </row>
    <row r="1990" spans="1:4">
      <c r="A1990" s="32">
        <v>19.980826942314106</v>
      </c>
      <c r="B1990" s="32">
        <v>3.6583680470591138</v>
      </c>
      <c r="C1990" s="32">
        <v>0</v>
      </c>
      <c r="D1990" s="32">
        <v>0</v>
      </c>
    </row>
    <row r="1991" spans="1:4">
      <c r="A1991" s="32">
        <v>19.990746915638546</v>
      </c>
      <c r="B1991" s="32">
        <v>3.6585277931664408</v>
      </c>
      <c r="C1991" s="32">
        <v>0</v>
      </c>
      <c r="D1991" s="32">
        <v>0</v>
      </c>
    </row>
    <row r="1992" spans="1:4">
      <c r="A1992" s="32">
        <v>20.000666888962989</v>
      </c>
      <c r="B1992" s="32">
        <v>3.6586871281940292</v>
      </c>
      <c r="C1992" s="32">
        <v>0</v>
      </c>
      <c r="D1992" s="32">
        <v>0</v>
      </c>
    </row>
    <row r="1993" spans="1:4">
      <c r="A1993" s="32">
        <v>20.010586862287429</v>
      </c>
      <c r="B1993" s="32">
        <v>3.6588460525492916</v>
      </c>
      <c r="C1993" s="32">
        <v>0</v>
      </c>
      <c r="D1993" s="32">
        <v>0</v>
      </c>
    </row>
    <row r="1994" spans="1:4">
      <c r="A1994" s="32">
        <v>20.020506835611872</v>
      </c>
      <c r="B1994" s="32">
        <v>3.6590045666396409</v>
      </c>
      <c r="C1994" s="32">
        <v>0</v>
      </c>
      <c r="D1994" s="32">
        <v>0</v>
      </c>
    </row>
    <row r="1995" spans="1:4">
      <c r="A1995" s="32">
        <v>20.030426808936312</v>
      </c>
      <c r="B1995" s="32">
        <v>3.6591626708724907</v>
      </c>
      <c r="C1995" s="32">
        <v>0</v>
      </c>
      <c r="D1995" s="32">
        <v>0</v>
      </c>
    </row>
    <row r="1996" spans="1:4">
      <c r="A1996" s="32">
        <v>20.040346782260755</v>
      </c>
      <c r="B1996" s="32">
        <v>3.6593203656552538</v>
      </c>
      <c r="C1996" s="32">
        <v>0</v>
      </c>
      <c r="D1996" s="32">
        <v>0</v>
      </c>
    </row>
    <row r="1997" spans="1:4">
      <c r="A1997" s="32">
        <v>20.050266755585195</v>
      </c>
      <c r="B1997" s="32">
        <v>3.6594776513953424</v>
      </c>
      <c r="C1997" s="32">
        <v>0</v>
      </c>
      <c r="D1997" s="32">
        <v>0</v>
      </c>
    </row>
    <row r="1998" spans="1:4">
      <c r="A1998" s="32">
        <v>20.060186728909638</v>
      </c>
      <c r="B1998" s="32">
        <v>3.6596345285001708</v>
      </c>
      <c r="C1998" s="32">
        <v>0</v>
      </c>
      <c r="D1998" s="32">
        <v>0</v>
      </c>
    </row>
    <row r="1999" spans="1:4">
      <c r="A1999" s="32">
        <v>20.070106702234078</v>
      </c>
      <c r="B1999" s="32">
        <v>3.6597909973771516</v>
      </c>
      <c r="C1999" s="32">
        <v>0</v>
      </c>
      <c r="D1999" s="32">
        <v>0</v>
      </c>
    </row>
    <row r="2000" spans="1:4">
      <c r="A2000" s="32">
        <v>20.080026675558521</v>
      </c>
      <c r="B2000" s="32">
        <v>3.6599470584336973</v>
      </c>
      <c r="C2000" s="32">
        <v>0</v>
      </c>
      <c r="D2000" s="32">
        <v>0</v>
      </c>
    </row>
    <row r="2001" spans="1:4">
      <c r="A2001" s="32">
        <v>20.089946648882961</v>
      </c>
      <c r="B2001" s="32">
        <v>3.6601027120772218</v>
      </c>
      <c r="C2001" s="32">
        <v>0</v>
      </c>
      <c r="D2001" s="32">
        <v>0</v>
      </c>
    </row>
    <row r="2002" spans="1:4">
      <c r="A2002" s="32">
        <v>20.099866622207401</v>
      </c>
      <c r="B2002" s="32">
        <v>3.6602579587151371</v>
      </c>
      <c r="C2002" s="32">
        <v>0</v>
      </c>
      <c r="D2002" s="32">
        <v>0</v>
      </c>
    </row>
    <row r="2003" spans="1:4">
      <c r="A2003" s="32">
        <v>20.109786595531844</v>
      </c>
      <c r="B2003" s="32">
        <v>3.6604127987548569</v>
      </c>
      <c r="C2003" s="32">
        <v>0</v>
      </c>
      <c r="D2003" s="32">
        <v>0</v>
      </c>
    </row>
    <row r="2004" spans="1:4">
      <c r="A2004" s="32">
        <v>20.119706568856284</v>
      </c>
      <c r="B2004" s="32">
        <v>3.6605672326037939</v>
      </c>
      <c r="C2004" s="32">
        <v>0</v>
      </c>
      <c r="D2004" s="32">
        <v>0</v>
      </c>
    </row>
    <row r="2005" spans="1:4">
      <c r="A2005" s="32">
        <v>20.129626542180727</v>
      </c>
      <c r="B2005" s="32">
        <v>3.6607212606693618</v>
      </c>
      <c r="C2005" s="32">
        <v>0</v>
      </c>
      <c r="D2005" s="32">
        <v>0</v>
      </c>
    </row>
    <row r="2006" spans="1:4">
      <c r="A2006" s="32">
        <v>20.139546515505167</v>
      </c>
      <c r="B2006" s="32">
        <v>3.6608748833589728</v>
      </c>
      <c r="C2006" s="32">
        <v>0</v>
      </c>
      <c r="D2006" s="32">
        <v>0</v>
      </c>
    </row>
    <row r="2007" spans="1:4">
      <c r="A2007" s="32">
        <v>20.14946648882961</v>
      </c>
      <c r="B2007" s="32">
        <v>3.6610281010800403</v>
      </c>
      <c r="C2007" s="32">
        <v>0</v>
      </c>
      <c r="D2007" s="32">
        <v>0</v>
      </c>
    </row>
    <row r="2008" spans="1:4">
      <c r="A2008" s="32">
        <v>20.15938646215405</v>
      </c>
      <c r="B2008" s="32">
        <v>3.6611809142399769</v>
      </c>
      <c r="C2008" s="32">
        <v>0</v>
      </c>
      <c r="D2008" s="32">
        <v>0</v>
      </c>
    </row>
    <row r="2009" spans="1:4">
      <c r="A2009" s="32">
        <v>20.169306435478493</v>
      </c>
      <c r="B2009" s="32">
        <v>3.6613333232461964</v>
      </c>
      <c r="C2009" s="32">
        <v>0</v>
      </c>
      <c r="D2009" s="32">
        <v>0</v>
      </c>
    </row>
    <row r="2010" spans="1:4">
      <c r="A2010" s="32">
        <v>20.179226408802933</v>
      </c>
      <c r="B2010" s="32">
        <v>3.6614853285061111</v>
      </c>
      <c r="C2010" s="32">
        <v>0</v>
      </c>
      <c r="D2010" s="32">
        <v>0</v>
      </c>
    </row>
    <row r="2011" spans="1:4">
      <c r="A2011" s="32">
        <v>20.189146382127376</v>
      </c>
      <c r="B2011" s="32">
        <v>3.6616369304271346</v>
      </c>
      <c r="C2011" s="32">
        <v>0</v>
      </c>
      <c r="D2011" s="32">
        <v>0</v>
      </c>
    </row>
    <row r="2012" spans="1:4">
      <c r="A2012" s="32">
        <v>20.199066355451816</v>
      </c>
      <c r="B2012" s="32">
        <v>3.6617881294166796</v>
      </c>
      <c r="C2012" s="32">
        <v>0</v>
      </c>
      <c r="D2012" s="32">
        <v>0</v>
      </c>
    </row>
    <row r="2013" spans="1:4">
      <c r="A2013" s="32">
        <v>20.208986328776259</v>
      </c>
      <c r="B2013" s="32">
        <v>3.6619389258821591</v>
      </c>
      <c r="C2013" s="32">
        <v>0</v>
      </c>
      <c r="D2013" s="32">
        <v>0</v>
      </c>
    </row>
    <row r="2014" spans="1:4">
      <c r="A2014" s="32">
        <v>20.218906302100699</v>
      </c>
      <c r="B2014" s="32">
        <v>3.6620893202309861</v>
      </c>
      <c r="C2014" s="32">
        <v>0</v>
      </c>
      <c r="D2014" s="32">
        <v>0</v>
      </c>
    </row>
    <row r="2015" spans="1:4">
      <c r="A2015" s="32">
        <v>20.228826275425142</v>
      </c>
      <c r="B2015" s="32">
        <v>3.6622393128705739</v>
      </c>
      <c r="C2015" s="32">
        <v>0</v>
      </c>
      <c r="D2015" s="32">
        <v>0</v>
      </c>
    </row>
    <row r="2016" spans="1:4">
      <c r="A2016" s="32">
        <v>20.238746248749582</v>
      </c>
      <c r="B2016" s="32">
        <v>3.6623889042083348</v>
      </c>
      <c r="C2016" s="32">
        <v>0</v>
      </c>
      <c r="D2016" s="32">
        <v>0</v>
      </c>
    </row>
    <row r="2017" spans="1:4">
      <c r="A2017" s="32">
        <v>20.248666222074025</v>
      </c>
      <c r="B2017" s="32">
        <v>3.662538094651683</v>
      </c>
      <c r="C2017" s="32">
        <v>0</v>
      </c>
      <c r="D2017" s="32">
        <v>0</v>
      </c>
    </row>
    <row r="2018" spans="1:4">
      <c r="A2018" s="32">
        <v>20.258586195398465</v>
      </c>
      <c r="B2018" s="32">
        <v>3.6626868846080303</v>
      </c>
      <c r="C2018" s="32">
        <v>0</v>
      </c>
      <c r="D2018" s="32">
        <v>0</v>
      </c>
    </row>
    <row r="2019" spans="1:4">
      <c r="A2019" s="32">
        <v>20.268506168722908</v>
      </c>
      <c r="B2019" s="32">
        <v>3.6628352744847907</v>
      </c>
      <c r="C2019" s="32">
        <v>0</v>
      </c>
      <c r="D2019" s="32">
        <v>0</v>
      </c>
    </row>
    <row r="2020" spans="1:4">
      <c r="A2020" s="32">
        <v>20.278426142047348</v>
      </c>
      <c r="B2020" s="32">
        <v>3.6629832646893767</v>
      </c>
      <c r="C2020" s="32">
        <v>0</v>
      </c>
      <c r="D2020" s="32">
        <v>0</v>
      </c>
    </row>
    <row r="2021" spans="1:4">
      <c r="A2021" s="32">
        <v>20.288346115371791</v>
      </c>
      <c r="B2021" s="32">
        <v>3.6631308556292015</v>
      </c>
      <c r="C2021" s="32">
        <v>0</v>
      </c>
      <c r="D2021" s="32">
        <v>0</v>
      </c>
    </row>
    <row r="2022" spans="1:4">
      <c r="A2022" s="32">
        <v>20.298266088696231</v>
      </c>
      <c r="B2022" s="32">
        <v>3.6632780477116782</v>
      </c>
      <c r="C2022" s="32">
        <v>0</v>
      </c>
      <c r="D2022" s="32">
        <v>0</v>
      </c>
    </row>
    <row r="2023" spans="1:4">
      <c r="A2023" s="32">
        <v>20.308186062020674</v>
      </c>
      <c r="B2023" s="32">
        <v>3.6634248413442192</v>
      </c>
      <c r="C2023" s="32">
        <v>0</v>
      </c>
      <c r="D2023" s="32">
        <v>0</v>
      </c>
    </row>
    <row r="2024" spans="1:4">
      <c r="A2024" s="32">
        <v>20.318106035345114</v>
      </c>
      <c r="B2024" s="32">
        <v>3.6635712369342381</v>
      </c>
      <c r="C2024" s="32">
        <v>0</v>
      </c>
      <c r="D2024" s="32">
        <v>0</v>
      </c>
    </row>
    <row r="2025" spans="1:4">
      <c r="A2025" s="32">
        <v>20.328026008669557</v>
      </c>
      <c r="B2025" s="32">
        <v>3.6637172348891482</v>
      </c>
      <c r="C2025" s="32">
        <v>0</v>
      </c>
      <c r="D2025" s="32">
        <v>0</v>
      </c>
    </row>
    <row r="2026" spans="1:4">
      <c r="A2026" s="32">
        <v>20.337945981993997</v>
      </c>
      <c r="B2026" s="32">
        <v>3.6638628356163618</v>
      </c>
      <c r="C2026" s="32">
        <v>0</v>
      </c>
      <c r="D2026" s="32">
        <v>0</v>
      </c>
    </row>
    <row r="2027" spans="1:4">
      <c r="A2027" s="32">
        <v>20.34786595531844</v>
      </c>
      <c r="B2027" s="32">
        <v>3.6640080395232926</v>
      </c>
      <c r="C2027" s="32">
        <v>0</v>
      </c>
      <c r="D2027" s="32">
        <v>0</v>
      </c>
    </row>
    <row r="2028" spans="1:4">
      <c r="A2028" s="32">
        <v>20.35778592864288</v>
      </c>
      <c r="B2028" s="32">
        <v>3.6641528470173532</v>
      </c>
      <c r="C2028" s="32">
        <v>0</v>
      </c>
      <c r="D2028" s="32">
        <v>0</v>
      </c>
    </row>
    <row r="2029" spans="1:4">
      <c r="A2029" s="32">
        <v>20.367705901967323</v>
      </c>
      <c r="B2029" s="32">
        <v>3.6642972585059566</v>
      </c>
      <c r="C2029" s="32">
        <v>0</v>
      </c>
      <c r="D2029" s="32">
        <v>0</v>
      </c>
    </row>
    <row r="2030" spans="1:4">
      <c r="A2030" s="32">
        <v>20.377625875291763</v>
      </c>
      <c r="B2030" s="32">
        <v>3.6644412743965158</v>
      </c>
      <c r="C2030" s="32">
        <v>0</v>
      </c>
      <c r="D2030" s="32">
        <v>0</v>
      </c>
    </row>
    <row r="2031" spans="1:4">
      <c r="A2031" s="32">
        <v>20.387545848616206</v>
      </c>
      <c r="B2031" s="32">
        <v>3.6645848950964441</v>
      </c>
      <c r="C2031" s="32">
        <v>0</v>
      </c>
      <c r="D2031" s="32">
        <v>0</v>
      </c>
    </row>
    <row r="2032" spans="1:4">
      <c r="A2032" s="32">
        <v>20.397465821940646</v>
      </c>
      <c r="B2032" s="32">
        <v>3.6647281210131544</v>
      </c>
      <c r="C2032" s="32">
        <v>0</v>
      </c>
      <c r="D2032" s="32">
        <v>0</v>
      </c>
    </row>
    <row r="2033" spans="1:4">
      <c r="A2033" s="32">
        <v>20.407385795265089</v>
      </c>
      <c r="B2033" s="32">
        <v>3.6648709525540597</v>
      </c>
      <c r="C2033" s="32">
        <v>0</v>
      </c>
      <c r="D2033" s="32">
        <v>0</v>
      </c>
    </row>
    <row r="2034" spans="1:4">
      <c r="A2034" s="32">
        <v>20.417305768589529</v>
      </c>
      <c r="B2034" s="32">
        <v>3.6650133901265729</v>
      </c>
      <c r="C2034" s="32">
        <v>0</v>
      </c>
      <c r="D2034" s="32">
        <v>0</v>
      </c>
    </row>
    <row r="2035" spans="1:4">
      <c r="A2035" s="32">
        <v>20.427225741913972</v>
      </c>
      <c r="B2035" s="32">
        <v>3.6651554341381072</v>
      </c>
      <c r="C2035" s="32">
        <v>0</v>
      </c>
      <c r="D2035" s="32">
        <v>0</v>
      </c>
    </row>
    <row r="2036" spans="1:4">
      <c r="A2036" s="32">
        <v>20.437145715238412</v>
      </c>
      <c r="B2036" s="32">
        <v>3.6652970849960753</v>
      </c>
      <c r="C2036" s="32">
        <v>0</v>
      </c>
      <c r="D2036" s="32">
        <v>0</v>
      </c>
    </row>
    <row r="2037" spans="1:4">
      <c r="A2037" s="32">
        <v>20.447065688562855</v>
      </c>
      <c r="B2037" s="32">
        <v>3.665438343107891</v>
      </c>
      <c r="C2037" s="32">
        <v>0</v>
      </c>
      <c r="D2037" s="32">
        <v>0</v>
      </c>
    </row>
    <row r="2038" spans="1:4">
      <c r="A2038" s="32">
        <v>20.456985661887295</v>
      </c>
      <c r="B2038" s="32">
        <v>3.6655792088809664</v>
      </c>
      <c r="C2038" s="32">
        <v>0</v>
      </c>
      <c r="D2038" s="32">
        <v>0</v>
      </c>
    </row>
    <row r="2039" spans="1:4">
      <c r="A2039" s="32">
        <v>20.466905635211738</v>
      </c>
      <c r="B2039" s="32">
        <v>3.665719682722715</v>
      </c>
      <c r="C2039" s="32">
        <v>0</v>
      </c>
      <c r="D2039" s="32">
        <v>0</v>
      </c>
    </row>
    <row r="2040" spans="1:4">
      <c r="A2040" s="32">
        <v>20.476825608536178</v>
      </c>
      <c r="B2040" s="32">
        <v>3.6658597650405498</v>
      </c>
      <c r="C2040" s="32">
        <v>0</v>
      </c>
      <c r="D2040" s="32">
        <v>0</v>
      </c>
    </row>
    <row r="2041" spans="1:4">
      <c r="A2041" s="32">
        <v>20.486745581860621</v>
      </c>
      <c r="B2041" s="32">
        <v>3.6659994562418841</v>
      </c>
      <c r="C2041" s="32">
        <v>0</v>
      </c>
      <c r="D2041" s="32">
        <v>0</v>
      </c>
    </row>
    <row r="2042" spans="1:4">
      <c r="A2042" s="32">
        <v>20.496665555185061</v>
      </c>
      <c r="B2042" s="32">
        <v>3.6661387567341301</v>
      </c>
      <c r="C2042" s="32">
        <v>0</v>
      </c>
      <c r="D2042" s="32">
        <v>0</v>
      </c>
    </row>
    <row r="2043" spans="1:4">
      <c r="A2043" s="32">
        <v>20.506585528509504</v>
      </c>
      <c r="B2043" s="32">
        <v>3.6662776669247013</v>
      </c>
      <c r="C2043" s="32">
        <v>0</v>
      </c>
      <c r="D2043" s="32">
        <v>0</v>
      </c>
    </row>
    <row r="2044" spans="1:4">
      <c r="A2044" s="32">
        <v>20.516505501833944</v>
      </c>
      <c r="B2044" s="32">
        <v>3.666416187221011</v>
      </c>
      <c r="C2044" s="32">
        <v>0</v>
      </c>
      <c r="D2044" s="32">
        <v>0</v>
      </c>
    </row>
    <row r="2045" spans="1:4">
      <c r="A2045" s="32">
        <v>20.526425475158387</v>
      </c>
      <c r="B2045" s="32">
        <v>3.6665543180304718</v>
      </c>
      <c r="C2045" s="32">
        <v>0</v>
      </c>
      <c r="D2045" s="32">
        <v>0</v>
      </c>
    </row>
    <row r="2046" spans="1:4">
      <c r="A2046" s="32">
        <v>20.536345448482827</v>
      </c>
      <c r="B2046" s="32">
        <v>3.6666920597604968</v>
      </c>
      <c r="C2046" s="32">
        <v>0</v>
      </c>
      <c r="D2046" s="32">
        <v>0</v>
      </c>
    </row>
    <row r="2047" spans="1:4">
      <c r="A2047" s="32">
        <v>20.54626542180727</v>
      </c>
      <c r="B2047" s="32">
        <v>3.6668294128184993</v>
      </c>
      <c r="C2047" s="32">
        <v>0</v>
      </c>
      <c r="D2047" s="32">
        <v>0</v>
      </c>
    </row>
    <row r="2048" spans="1:4">
      <c r="A2048" s="32">
        <v>20.55618539513171</v>
      </c>
      <c r="B2048" s="32">
        <v>3.6669663776118924</v>
      </c>
      <c r="C2048" s="32">
        <v>0</v>
      </c>
      <c r="D2048" s="32">
        <v>0</v>
      </c>
    </row>
    <row r="2049" spans="1:4">
      <c r="A2049" s="32">
        <v>20.566105368456153</v>
      </c>
      <c r="B2049" s="32">
        <v>3.6671029545480884</v>
      </c>
      <c r="C2049" s="32">
        <v>0</v>
      </c>
      <c r="D2049" s="32">
        <v>0</v>
      </c>
    </row>
    <row r="2050" spans="1:4">
      <c r="A2050" s="32">
        <v>20.576025341780593</v>
      </c>
      <c r="B2050" s="32">
        <v>3.6672391440345007</v>
      </c>
      <c r="C2050" s="32">
        <v>0</v>
      </c>
      <c r="D2050" s="32">
        <v>0</v>
      </c>
    </row>
    <row r="2051" spans="1:4">
      <c r="A2051" s="32">
        <v>20.585945315105036</v>
      </c>
      <c r="B2051" s="32">
        <v>3.6673749464785428</v>
      </c>
      <c r="C2051" s="32">
        <v>0</v>
      </c>
      <c r="D2051" s="32">
        <v>0</v>
      </c>
    </row>
    <row r="2052" spans="1:4">
      <c r="A2052" s="32">
        <v>20.595865288429476</v>
      </c>
      <c r="B2052" s="32">
        <v>3.6675103622876271</v>
      </c>
      <c r="C2052" s="32">
        <v>0</v>
      </c>
      <c r="D2052" s="32">
        <v>0</v>
      </c>
    </row>
    <row r="2053" spans="1:4">
      <c r="A2053" s="32">
        <v>20.605785261753919</v>
      </c>
      <c r="B2053" s="32">
        <v>3.6676453918691667</v>
      </c>
      <c r="C2053" s="32">
        <v>0</v>
      </c>
      <c r="D2053" s="32">
        <v>0</v>
      </c>
    </row>
    <row r="2054" spans="1:4">
      <c r="A2054" s="32">
        <v>20.615705235078359</v>
      </c>
      <c r="B2054" s="32">
        <v>3.667780035630575</v>
      </c>
      <c r="C2054" s="32">
        <v>0</v>
      </c>
      <c r="D2054" s="32">
        <v>0</v>
      </c>
    </row>
    <row r="2055" spans="1:4">
      <c r="A2055" s="32">
        <v>20.625625208402802</v>
      </c>
      <c r="B2055" s="32">
        <v>3.6679142939792646</v>
      </c>
      <c r="C2055" s="32">
        <v>0</v>
      </c>
      <c r="D2055" s="32">
        <v>0</v>
      </c>
    </row>
    <row r="2056" spans="1:4">
      <c r="A2056" s="32">
        <v>20.635545181727242</v>
      </c>
      <c r="B2056" s="32">
        <v>3.6680481673226484</v>
      </c>
      <c r="C2056" s="32">
        <v>0</v>
      </c>
      <c r="D2056" s="32">
        <v>0</v>
      </c>
    </row>
    <row r="2057" spans="1:4">
      <c r="A2057" s="32">
        <v>20.645465155051685</v>
      </c>
      <c r="B2057" s="32">
        <v>3.66818165606814</v>
      </c>
      <c r="C2057" s="32">
        <v>0</v>
      </c>
      <c r="D2057" s="32">
        <v>0</v>
      </c>
    </row>
    <row r="2058" spans="1:4">
      <c r="A2058" s="32">
        <v>20.655385128376125</v>
      </c>
      <c r="B2058" s="32">
        <v>3.6683147606231521</v>
      </c>
      <c r="C2058" s="32">
        <v>0</v>
      </c>
      <c r="D2058" s="32">
        <v>0</v>
      </c>
    </row>
    <row r="2059" spans="1:4">
      <c r="A2059" s="32">
        <v>20.665305101700568</v>
      </c>
      <c r="B2059" s="32">
        <v>3.668447481395098</v>
      </c>
      <c r="C2059" s="32">
        <v>0</v>
      </c>
      <c r="D2059" s="32">
        <v>0</v>
      </c>
    </row>
    <row r="2060" spans="1:4">
      <c r="A2060" s="32">
        <v>20.675225075025008</v>
      </c>
      <c r="B2060" s="32">
        <v>3.6685798187913905</v>
      </c>
      <c r="C2060" s="32">
        <v>0</v>
      </c>
      <c r="D2060" s="32">
        <v>0</v>
      </c>
    </row>
    <row r="2061" spans="1:4">
      <c r="A2061" s="32">
        <v>20.685145048349451</v>
      </c>
      <c r="B2061" s="32">
        <v>3.6687117732194423</v>
      </c>
      <c r="C2061" s="32">
        <v>0</v>
      </c>
      <c r="D2061" s="32">
        <v>0</v>
      </c>
    </row>
    <row r="2062" spans="1:4">
      <c r="A2062" s="32">
        <v>20.695065021673891</v>
      </c>
      <c r="B2062" s="32">
        <v>3.6688433450866667</v>
      </c>
      <c r="C2062" s="32">
        <v>0</v>
      </c>
      <c r="D2062" s="32">
        <v>0</v>
      </c>
    </row>
    <row r="2063" spans="1:4">
      <c r="A2063" s="32">
        <v>20.704984994998334</v>
      </c>
      <c r="B2063" s="32">
        <v>3.6689745348004768</v>
      </c>
      <c r="C2063" s="32">
        <v>0</v>
      </c>
      <c r="D2063" s="32">
        <v>0</v>
      </c>
    </row>
    <row r="2064" spans="1:4">
      <c r="A2064" s="32">
        <v>20.714904968322774</v>
      </c>
      <c r="B2064" s="32">
        <v>3.6691053427682858</v>
      </c>
      <c r="C2064" s="32">
        <v>0</v>
      </c>
      <c r="D2064" s="32">
        <v>0</v>
      </c>
    </row>
    <row r="2065" spans="1:4">
      <c r="A2065" s="32">
        <v>20.724824941647217</v>
      </c>
      <c r="B2065" s="32">
        <v>3.6692357693975062</v>
      </c>
      <c r="C2065" s="32">
        <v>0</v>
      </c>
      <c r="D2065" s="32">
        <v>0</v>
      </c>
    </row>
    <row r="2066" spans="1:4">
      <c r="A2066" s="32">
        <v>20.734744914971657</v>
      </c>
      <c r="B2066" s="32">
        <v>3.6693658150955515</v>
      </c>
      <c r="C2066" s="32">
        <v>0</v>
      </c>
      <c r="D2066" s="32">
        <v>0</v>
      </c>
    </row>
    <row r="2067" spans="1:4">
      <c r="A2067" s="32">
        <v>20.7446648882961</v>
      </c>
      <c r="B2067" s="32">
        <v>3.6694954802698345</v>
      </c>
      <c r="C2067" s="32">
        <v>0</v>
      </c>
      <c r="D2067" s="32">
        <v>0</v>
      </c>
    </row>
    <row r="2068" spans="1:4">
      <c r="A2068" s="32">
        <v>20.75458486162054</v>
      </c>
      <c r="B2068" s="32">
        <v>3.669624765327768</v>
      </c>
      <c r="C2068" s="32">
        <v>0</v>
      </c>
      <c r="D2068" s="32">
        <v>0</v>
      </c>
    </row>
    <row r="2069" spans="1:4">
      <c r="A2069" s="32">
        <v>20.764504834944983</v>
      </c>
      <c r="B2069" s="32">
        <v>3.6697536706767657</v>
      </c>
      <c r="C2069" s="32">
        <v>0</v>
      </c>
      <c r="D2069" s="32">
        <v>0</v>
      </c>
    </row>
    <row r="2070" spans="1:4">
      <c r="A2070" s="32">
        <v>20.774424808269423</v>
      </c>
      <c r="B2070" s="32">
        <v>3.6698821967242399</v>
      </c>
      <c r="C2070" s="32">
        <v>0</v>
      </c>
      <c r="D2070" s="32">
        <v>0</v>
      </c>
    </row>
    <row r="2071" spans="1:4">
      <c r="A2071" s="32">
        <v>20.784344781593866</v>
      </c>
      <c r="B2071" s="32">
        <v>3.6700103438776042</v>
      </c>
      <c r="C2071" s="32">
        <v>0</v>
      </c>
      <c r="D2071" s="32">
        <v>0</v>
      </c>
    </row>
    <row r="2072" spans="1:4">
      <c r="A2072" s="32">
        <v>20.794264754918306</v>
      </c>
      <c r="B2072" s="32">
        <v>3.6701381125442709</v>
      </c>
      <c r="C2072" s="32">
        <v>0</v>
      </c>
      <c r="D2072" s="32">
        <v>0</v>
      </c>
    </row>
    <row r="2073" spans="1:4">
      <c r="A2073" s="32">
        <v>20.804184728242749</v>
      </c>
      <c r="B2073" s="32">
        <v>3.6702655031316538</v>
      </c>
      <c r="C2073" s="32">
        <v>0</v>
      </c>
      <c r="D2073" s="32">
        <v>0</v>
      </c>
    </row>
    <row r="2074" spans="1:4">
      <c r="A2074" s="32">
        <v>20.814104701567189</v>
      </c>
      <c r="B2074" s="32">
        <v>3.6703925160471655</v>
      </c>
      <c r="C2074" s="32">
        <v>0</v>
      </c>
      <c r="D2074" s="32">
        <v>0</v>
      </c>
    </row>
    <row r="2075" spans="1:4">
      <c r="A2075" s="32">
        <v>20.824024674891632</v>
      </c>
      <c r="B2075" s="32">
        <v>3.6705191516982194</v>
      </c>
      <c r="C2075" s="32">
        <v>0</v>
      </c>
      <c r="D2075" s="32">
        <v>0</v>
      </c>
    </row>
    <row r="2076" spans="1:4">
      <c r="A2076" s="32">
        <v>20.833944648216072</v>
      </c>
      <c r="B2076" s="32">
        <v>3.6706454104922277</v>
      </c>
      <c r="C2076" s="32">
        <v>0</v>
      </c>
      <c r="D2076" s="32">
        <v>0</v>
      </c>
    </row>
    <row r="2077" spans="1:4">
      <c r="A2077" s="32">
        <v>20.843864621540515</v>
      </c>
      <c r="B2077" s="32">
        <v>3.6707712928366045</v>
      </c>
      <c r="C2077" s="32">
        <v>0</v>
      </c>
      <c r="D2077" s="32">
        <v>0</v>
      </c>
    </row>
    <row r="2078" spans="1:4">
      <c r="A2078" s="32">
        <v>20.853784594864955</v>
      </c>
      <c r="B2078" s="32">
        <v>3.6708967991387618</v>
      </c>
      <c r="C2078" s="32">
        <v>0</v>
      </c>
      <c r="D2078" s="32">
        <v>0</v>
      </c>
    </row>
    <row r="2079" spans="1:4">
      <c r="A2079" s="32">
        <v>20.863704568189398</v>
      </c>
      <c r="B2079" s="32">
        <v>3.6710219298061131</v>
      </c>
      <c r="C2079" s="32">
        <v>0</v>
      </c>
      <c r="D2079" s="32">
        <v>0</v>
      </c>
    </row>
    <row r="2080" spans="1:4">
      <c r="A2080" s="32">
        <v>20.873624541513838</v>
      </c>
      <c r="B2080" s="32">
        <v>3.6711466852460717</v>
      </c>
      <c r="C2080" s="32">
        <v>0</v>
      </c>
      <c r="D2080" s="32">
        <v>0</v>
      </c>
    </row>
    <row r="2081" spans="1:4">
      <c r="A2081" s="32">
        <v>20.883544514838281</v>
      </c>
      <c r="B2081" s="32">
        <v>3.6712710658660503</v>
      </c>
      <c r="C2081" s="32">
        <v>0</v>
      </c>
      <c r="D2081" s="32">
        <v>0</v>
      </c>
    </row>
    <row r="2082" spans="1:4">
      <c r="A2082" s="32">
        <v>20.893464488162721</v>
      </c>
      <c r="B2082" s="32">
        <v>3.6713950720734618</v>
      </c>
      <c r="C2082" s="32">
        <v>0</v>
      </c>
      <c r="D2082" s="32">
        <v>0</v>
      </c>
    </row>
    <row r="2083" spans="1:4">
      <c r="A2083" s="32">
        <v>20.903384461487164</v>
      </c>
      <c r="B2083" s="32">
        <v>3.6715187042757194</v>
      </c>
      <c r="C2083" s="32">
        <v>0</v>
      </c>
      <c r="D2083" s="32">
        <v>0</v>
      </c>
    </row>
    <row r="2084" spans="1:4">
      <c r="A2084" s="32">
        <v>20.913304434811604</v>
      </c>
      <c r="B2084" s="32">
        <v>3.6716419628802361</v>
      </c>
      <c r="C2084" s="32">
        <v>0</v>
      </c>
      <c r="D2084" s="32">
        <v>0</v>
      </c>
    </row>
    <row r="2085" spans="1:4">
      <c r="A2085" s="32">
        <v>20.923224408136047</v>
      </c>
      <c r="B2085" s="32">
        <v>3.671764848294425</v>
      </c>
      <c r="C2085" s="32">
        <v>0</v>
      </c>
      <c r="D2085" s="32">
        <v>0</v>
      </c>
    </row>
    <row r="2086" spans="1:4">
      <c r="A2086" s="32">
        <v>20.933144381460487</v>
      </c>
      <c r="B2086" s="32">
        <v>3.671887360925699</v>
      </c>
      <c r="C2086" s="32">
        <v>0</v>
      </c>
      <c r="D2086" s="32">
        <v>0</v>
      </c>
    </row>
    <row r="2087" spans="1:4">
      <c r="A2087" s="32">
        <v>20.94306435478493</v>
      </c>
      <c r="B2087" s="32">
        <v>3.6720095011814711</v>
      </c>
      <c r="C2087" s="32">
        <v>0</v>
      </c>
      <c r="D2087" s="32">
        <v>0</v>
      </c>
    </row>
    <row r="2088" spans="1:4">
      <c r="A2088" s="32">
        <v>20.95298432810937</v>
      </c>
      <c r="B2088" s="32">
        <v>3.6721312694691544</v>
      </c>
      <c r="C2088" s="32">
        <v>0</v>
      </c>
      <c r="D2088" s="32">
        <v>0</v>
      </c>
    </row>
    <row r="2089" spans="1:4">
      <c r="A2089" s="32">
        <v>20.962904301433813</v>
      </c>
      <c r="B2089" s="32">
        <v>3.6722526661961621</v>
      </c>
      <c r="C2089" s="32">
        <v>0</v>
      </c>
      <c r="D2089" s="32">
        <v>0</v>
      </c>
    </row>
    <row r="2090" spans="1:4">
      <c r="A2090" s="32">
        <v>20.972824274758253</v>
      </c>
      <c r="B2090" s="32">
        <v>3.672373691769907</v>
      </c>
      <c r="C2090" s="32">
        <v>0</v>
      </c>
      <c r="D2090" s="32">
        <v>0</v>
      </c>
    </row>
    <row r="2091" spans="1:4">
      <c r="A2091" s="32">
        <v>20.982744248082696</v>
      </c>
      <c r="B2091" s="32">
        <v>3.6724943465978019</v>
      </c>
      <c r="C2091" s="32">
        <v>0</v>
      </c>
      <c r="D2091" s="32">
        <v>0</v>
      </c>
    </row>
    <row r="2092" spans="1:4">
      <c r="A2092" s="32">
        <v>20.992664221407136</v>
      </c>
      <c r="B2092" s="32">
        <v>3.6726146310872605</v>
      </c>
      <c r="C2092" s="32">
        <v>0</v>
      </c>
      <c r="D2092" s="32">
        <v>0</v>
      </c>
    </row>
    <row r="2093" spans="1:4">
      <c r="A2093" s="32">
        <v>21.002584194731575</v>
      </c>
      <c r="B2093" s="32">
        <v>3.672734545645695</v>
      </c>
      <c r="C2093" s="32">
        <v>0</v>
      </c>
      <c r="D2093" s="32">
        <v>0</v>
      </c>
    </row>
    <row r="2094" spans="1:4">
      <c r="A2094" s="32">
        <v>21.012504168056019</v>
      </c>
      <c r="B2094" s="32">
        <v>3.6728540906805192</v>
      </c>
      <c r="C2094" s="32">
        <v>0</v>
      </c>
      <c r="D2094" s="32">
        <v>0</v>
      </c>
    </row>
    <row r="2095" spans="1:4">
      <c r="A2095" s="32">
        <v>21.022424141380458</v>
      </c>
      <c r="B2095" s="32">
        <v>3.6729732665991452</v>
      </c>
      <c r="C2095" s="32">
        <v>0</v>
      </c>
      <c r="D2095" s="32">
        <v>0</v>
      </c>
    </row>
    <row r="2096" spans="1:4">
      <c r="A2096" s="32">
        <v>21.032344114704902</v>
      </c>
      <c r="B2096" s="32">
        <v>3.6730920738089869</v>
      </c>
      <c r="C2096" s="32">
        <v>0</v>
      </c>
      <c r="D2096" s="32">
        <v>0</v>
      </c>
    </row>
    <row r="2097" spans="1:4">
      <c r="A2097" s="32">
        <v>21.042264088029341</v>
      </c>
      <c r="B2097" s="32">
        <v>3.673210512717457</v>
      </c>
      <c r="C2097" s="32">
        <v>0</v>
      </c>
      <c r="D2097" s="32">
        <v>0</v>
      </c>
    </row>
    <row r="2098" spans="1:4">
      <c r="A2098" s="32">
        <v>21.052184061353785</v>
      </c>
      <c r="B2098" s="32">
        <v>3.6733285837319682</v>
      </c>
      <c r="C2098" s="32">
        <v>0</v>
      </c>
      <c r="D2098" s="32">
        <v>0</v>
      </c>
    </row>
    <row r="2099" spans="1:4">
      <c r="A2099" s="32">
        <v>21.062104034678224</v>
      </c>
      <c r="B2099" s="32">
        <v>3.6734462872599343</v>
      </c>
      <c r="C2099" s="32">
        <v>0</v>
      </c>
      <c r="D2099" s="32">
        <v>0</v>
      </c>
    </row>
    <row r="2100" spans="1:4">
      <c r="A2100" s="32">
        <v>21.072024008002668</v>
      </c>
      <c r="B2100" s="32">
        <v>3.6735636237087674</v>
      </c>
      <c r="C2100" s="32">
        <v>0</v>
      </c>
      <c r="D2100" s="32">
        <v>0</v>
      </c>
    </row>
    <row r="2101" spans="1:4">
      <c r="A2101" s="32">
        <v>21.081943981327107</v>
      </c>
      <c r="B2101" s="32">
        <v>3.6736805934858814</v>
      </c>
      <c r="C2101" s="32">
        <v>0</v>
      </c>
      <c r="D2101" s="32">
        <v>0</v>
      </c>
    </row>
    <row r="2102" spans="1:4">
      <c r="A2102" s="32">
        <v>21.091863954651551</v>
      </c>
      <c r="B2102" s="32">
        <v>3.6737971969986885</v>
      </c>
      <c r="C2102" s="32">
        <v>0</v>
      </c>
      <c r="D2102" s="32">
        <v>0</v>
      </c>
    </row>
    <row r="2103" spans="1:4">
      <c r="A2103" s="32">
        <v>21.10178392797599</v>
      </c>
      <c r="B2103" s="32">
        <v>3.6739134346546023</v>
      </c>
      <c r="C2103" s="32">
        <v>0</v>
      </c>
      <c r="D2103" s="32">
        <v>0</v>
      </c>
    </row>
    <row r="2104" spans="1:4">
      <c r="A2104" s="32">
        <v>21.111703901300434</v>
      </c>
      <c r="B2104" s="32">
        <v>3.6740293068610357</v>
      </c>
      <c r="C2104" s="32">
        <v>0</v>
      </c>
      <c r="D2104" s="32">
        <v>0</v>
      </c>
    </row>
    <row r="2105" spans="1:4">
      <c r="A2105" s="32">
        <v>21.121623874624873</v>
      </c>
      <c r="B2105" s="32">
        <v>3.6741448140254018</v>
      </c>
      <c r="C2105" s="32">
        <v>0</v>
      </c>
      <c r="D2105" s="32">
        <v>0</v>
      </c>
    </row>
    <row r="2106" spans="1:4">
      <c r="A2106" s="32">
        <v>21.131543847949317</v>
      </c>
      <c r="B2106" s="32">
        <v>3.6742599565551131</v>
      </c>
      <c r="C2106" s="32">
        <v>0</v>
      </c>
      <c r="D2106" s="32">
        <v>0</v>
      </c>
    </row>
    <row r="2107" spans="1:4">
      <c r="A2107" s="32">
        <v>21.141463821273756</v>
      </c>
      <c r="B2107" s="32">
        <v>3.674374734857583</v>
      </c>
      <c r="C2107" s="32">
        <v>0</v>
      </c>
      <c r="D2107" s="32">
        <v>0</v>
      </c>
    </row>
    <row r="2108" spans="1:4">
      <c r="A2108" s="32">
        <v>21.1513837945982</v>
      </c>
      <c r="B2108" s="32">
        <v>3.674489149340225</v>
      </c>
      <c r="C2108" s="32">
        <v>0</v>
      </c>
      <c r="D2108" s="32">
        <v>0</v>
      </c>
    </row>
    <row r="2109" spans="1:4">
      <c r="A2109" s="32">
        <v>21.161303767922639</v>
      </c>
      <c r="B2109" s="32">
        <v>3.6746032004104512</v>
      </c>
      <c r="C2109" s="32">
        <v>0</v>
      </c>
      <c r="D2109" s="32">
        <v>0</v>
      </c>
    </row>
    <row r="2110" spans="1:4">
      <c r="A2110" s="32">
        <v>21.171223741247083</v>
      </c>
      <c r="B2110" s="32">
        <v>3.6747168884756753</v>
      </c>
      <c r="C2110" s="32">
        <v>0</v>
      </c>
      <c r="D2110" s="32">
        <v>0</v>
      </c>
    </row>
    <row r="2111" spans="1:4">
      <c r="A2111" s="32">
        <v>21.181143714571522</v>
      </c>
      <c r="B2111" s="32">
        <v>3.6748302139433098</v>
      </c>
      <c r="C2111" s="32">
        <v>0</v>
      </c>
      <c r="D2111" s="32">
        <v>0</v>
      </c>
    </row>
    <row r="2112" spans="1:4">
      <c r="A2112" s="32">
        <v>21.191063687895966</v>
      </c>
      <c r="B2112" s="32">
        <v>3.6749431772207681</v>
      </c>
      <c r="C2112" s="32">
        <v>0</v>
      </c>
      <c r="D2112" s="32">
        <v>0</v>
      </c>
    </row>
    <row r="2113" spans="1:4">
      <c r="A2113" s="32">
        <v>21.200983661220405</v>
      </c>
      <c r="B2113" s="32">
        <v>3.6750557787154632</v>
      </c>
      <c r="C2113" s="32">
        <v>0</v>
      </c>
      <c r="D2113" s="32">
        <v>0</v>
      </c>
    </row>
    <row r="2114" spans="1:4">
      <c r="A2114" s="32">
        <v>21.210903634544849</v>
      </c>
      <c r="B2114" s="32">
        <v>3.6751680188348081</v>
      </c>
      <c r="C2114" s="32">
        <v>0</v>
      </c>
      <c r="D2114" s="32">
        <v>0</v>
      </c>
    </row>
    <row r="2115" spans="1:4">
      <c r="A2115" s="32">
        <v>21.220823607869288</v>
      </c>
      <c r="B2115" s="32">
        <v>3.6752798979862158</v>
      </c>
      <c r="C2115" s="32">
        <v>0</v>
      </c>
      <c r="D2115" s="32">
        <v>0</v>
      </c>
    </row>
    <row r="2116" spans="1:4">
      <c r="A2116" s="32">
        <v>21.230743581193732</v>
      </c>
      <c r="B2116" s="32">
        <v>3.6753914165770993</v>
      </c>
      <c r="C2116" s="32">
        <v>0</v>
      </c>
      <c r="D2116" s="32">
        <v>0</v>
      </c>
    </row>
    <row r="2117" spans="1:4">
      <c r="A2117" s="32">
        <v>21.240663554518171</v>
      </c>
      <c r="B2117" s="32">
        <v>3.6755025750148715</v>
      </c>
      <c r="C2117" s="32">
        <v>0</v>
      </c>
      <c r="D2117" s="32">
        <v>0</v>
      </c>
    </row>
    <row r="2118" spans="1:4">
      <c r="A2118" s="32">
        <v>21.250583527842615</v>
      </c>
      <c r="B2118" s="32">
        <v>3.6756133737069456</v>
      </c>
      <c r="C2118" s="32">
        <v>0</v>
      </c>
      <c r="D2118" s="32">
        <v>0</v>
      </c>
    </row>
    <row r="2119" spans="1:4">
      <c r="A2119" s="32">
        <v>21.260503501167054</v>
      </c>
      <c r="B2119" s="32">
        <v>3.6757238130607348</v>
      </c>
      <c r="C2119" s="32">
        <v>0</v>
      </c>
      <c r="D2119" s="32">
        <v>0</v>
      </c>
    </row>
    <row r="2120" spans="1:4">
      <c r="A2120" s="32">
        <v>21.270423474491498</v>
      </c>
      <c r="B2120" s="32">
        <v>3.6758338934836514</v>
      </c>
      <c r="C2120" s="32">
        <v>0</v>
      </c>
      <c r="D2120" s="32">
        <v>0</v>
      </c>
    </row>
    <row r="2121" spans="1:4">
      <c r="A2121" s="32">
        <v>21.280343447815937</v>
      </c>
      <c r="B2121" s="32">
        <v>3.6759436153831091</v>
      </c>
      <c r="C2121" s="32">
        <v>0</v>
      </c>
      <c r="D2121" s="32">
        <v>0</v>
      </c>
    </row>
    <row r="2122" spans="1:4">
      <c r="A2122" s="32">
        <v>21.290263421140381</v>
      </c>
      <c r="B2122" s="32">
        <v>3.6760529791665211</v>
      </c>
      <c r="C2122" s="32">
        <v>0</v>
      </c>
      <c r="D2122" s="32">
        <v>0</v>
      </c>
    </row>
    <row r="2123" spans="1:4">
      <c r="A2123" s="32">
        <v>21.30018339446482</v>
      </c>
      <c r="B2123" s="32">
        <v>3.6761619852412997</v>
      </c>
      <c r="C2123" s="32">
        <v>0</v>
      </c>
      <c r="D2123" s="32">
        <v>0</v>
      </c>
    </row>
    <row r="2124" spans="1:4">
      <c r="A2124" s="32">
        <v>21.310103367789264</v>
      </c>
      <c r="B2124" s="32">
        <v>3.6762706340148581</v>
      </c>
      <c r="C2124" s="32">
        <v>0</v>
      </c>
      <c r="D2124" s="32">
        <v>0</v>
      </c>
    </row>
    <row r="2125" spans="1:4">
      <c r="A2125" s="32">
        <v>21.320023341113703</v>
      </c>
      <c r="B2125" s="32">
        <v>3.67637892589461</v>
      </c>
      <c r="C2125" s="32">
        <v>0</v>
      </c>
      <c r="D2125" s="32">
        <v>0</v>
      </c>
    </row>
    <row r="2126" spans="1:4">
      <c r="A2126" s="32">
        <v>21.329943314438147</v>
      </c>
      <c r="B2126" s="32">
        <v>3.6764868612879673</v>
      </c>
      <c r="C2126" s="32">
        <v>0</v>
      </c>
      <c r="D2126" s="32">
        <v>0</v>
      </c>
    </row>
    <row r="2127" spans="1:4">
      <c r="A2127" s="32">
        <v>21.339863287762586</v>
      </c>
      <c r="B2127" s="32">
        <v>3.6765944406023441</v>
      </c>
      <c r="C2127" s="32">
        <v>0</v>
      </c>
      <c r="D2127" s="32">
        <v>0</v>
      </c>
    </row>
    <row r="2128" spans="1:4">
      <c r="A2128" s="32">
        <v>21.34978326108703</v>
      </c>
      <c r="B2128" s="32">
        <v>3.6767016642451527</v>
      </c>
      <c r="C2128" s="32">
        <v>0</v>
      </c>
      <c r="D2128" s="32">
        <v>0</v>
      </c>
    </row>
    <row r="2129" spans="1:4">
      <c r="A2129" s="32">
        <v>21.359703234411469</v>
      </c>
      <c r="B2129" s="32">
        <v>3.6768085326238067</v>
      </c>
      <c r="C2129" s="32">
        <v>0</v>
      </c>
      <c r="D2129" s="32">
        <v>0</v>
      </c>
    </row>
    <row r="2130" spans="1:4">
      <c r="A2130" s="32">
        <v>21.369623207735913</v>
      </c>
      <c r="B2130" s="32">
        <v>3.6769150461457185</v>
      </c>
      <c r="C2130" s="32">
        <v>0</v>
      </c>
      <c r="D2130" s="32">
        <v>0</v>
      </c>
    </row>
    <row r="2131" spans="1:4">
      <c r="A2131" s="32">
        <v>21.379543181060352</v>
      </c>
      <c r="B2131" s="32">
        <v>3.6770212052183013</v>
      </c>
      <c r="C2131" s="32">
        <v>0</v>
      </c>
      <c r="D2131" s="32">
        <v>0</v>
      </c>
    </row>
    <row r="2132" spans="1:4">
      <c r="A2132" s="32">
        <v>21.389463154384796</v>
      </c>
      <c r="B2132" s="32">
        <v>3.6771270102489684</v>
      </c>
      <c r="C2132" s="32">
        <v>0</v>
      </c>
      <c r="D2132" s="32">
        <v>0</v>
      </c>
    </row>
    <row r="2133" spans="1:4">
      <c r="A2133" s="32">
        <v>21.399383127709235</v>
      </c>
      <c r="B2133" s="32">
        <v>3.6772324616451328</v>
      </c>
      <c r="C2133" s="32">
        <v>0</v>
      </c>
      <c r="D2133" s="32">
        <v>0</v>
      </c>
    </row>
    <row r="2134" spans="1:4">
      <c r="A2134" s="32">
        <v>21.409303101033679</v>
      </c>
      <c r="B2134" s="32">
        <v>3.6773375598142075</v>
      </c>
      <c r="C2134" s="32">
        <v>0</v>
      </c>
      <c r="D2134" s="32">
        <v>0</v>
      </c>
    </row>
    <row r="2135" spans="1:4">
      <c r="A2135" s="32">
        <v>21.419223074358118</v>
      </c>
      <c r="B2135" s="32">
        <v>3.6774423051636052</v>
      </c>
      <c r="C2135" s="32">
        <v>0</v>
      </c>
      <c r="D2135" s="32">
        <v>0</v>
      </c>
    </row>
    <row r="2136" spans="1:4">
      <c r="A2136" s="32">
        <v>21.429143047682562</v>
      </c>
      <c r="B2136" s="32">
        <v>3.677546698100739</v>
      </c>
      <c r="C2136" s="32">
        <v>0</v>
      </c>
      <c r="D2136" s="32">
        <v>0</v>
      </c>
    </row>
    <row r="2137" spans="1:4">
      <c r="A2137" s="32">
        <v>21.439063021007001</v>
      </c>
      <c r="B2137" s="32">
        <v>3.6776507390330222</v>
      </c>
      <c r="C2137" s="32">
        <v>0</v>
      </c>
      <c r="D2137" s="32">
        <v>0</v>
      </c>
    </row>
    <row r="2138" spans="1:4">
      <c r="A2138" s="32">
        <v>21.448982994331445</v>
      </c>
      <c r="B2138" s="32">
        <v>3.6777544283678676</v>
      </c>
      <c r="C2138" s="32">
        <v>0</v>
      </c>
      <c r="D2138" s="32">
        <v>0</v>
      </c>
    </row>
    <row r="2139" spans="1:4">
      <c r="A2139" s="32">
        <v>21.458902967655884</v>
      </c>
      <c r="B2139" s="32">
        <v>3.6778577665126884</v>
      </c>
      <c r="C2139" s="32">
        <v>0</v>
      </c>
      <c r="D2139" s="32">
        <v>0</v>
      </c>
    </row>
    <row r="2140" spans="1:4">
      <c r="A2140" s="32">
        <v>21.468822940980328</v>
      </c>
      <c r="B2140" s="32">
        <v>3.6779607538748973</v>
      </c>
      <c r="C2140" s="32">
        <v>0</v>
      </c>
      <c r="D2140" s="32">
        <v>0</v>
      </c>
    </row>
    <row r="2141" spans="1:4">
      <c r="A2141" s="32">
        <v>21.478742914304767</v>
      </c>
      <c r="B2141" s="32">
        <v>3.6780633908619076</v>
      </c>
      <c r="C2141" s="32">
        <v>0</v>
      </c>
      <c r="D2141" s="32">
        <v>0</v>
      </c>
    </row>
    <row r="2142" spans="1:4">
      <c r="A2142" s="32">
        <v>21.488662887629211</v>
      </c>
      <c r="B2142" s="32">
        <v>3.6781656778811325</v>
      </c>
      <c r="C2142" s="32">
        <v>0</v>
      </c>
      <c r="D2142" s="32">
        <v>0</v>
      </c>
    </row>
    <row r="2143" spans="1:4">
      <c r="A2143" s="32">
        <v>21.49858286095365</v>
      </c>
      <c r="B2143" s="32">
        <v>3.6782676153399847</v>
      </c>
      <c r="C2143" s="32">
        <v>0</v>
      </c>
      <c r="D2143" s="32">
        <v>0</v>
      </c>
    </row>
    <row r="2144" spans="1:4">
      <c r="A2144" s="32">
        <v>21.508502834278094</v>
      </c>
      <c r="B2144" s="32">
        <v>3.6783692036458771</v>
      </c>
      <c r="C2144" s="32">
        <v>0</v>
      </c>
      <c r="D2144" s="32">
        <v>0</v>
      </c>
    </row>
    <row r="2145" spans="1:4">
      <c r="A2145" s="32">
        <v>21.518422807602533</v>
      </c>
      <c r="B2145" s="32">
        <v>3.6784704432062232</v>
      </c>
      <c r="C2145" s="32">
        <v>0</v>
      </c>
      <c r="D2145" s="32">
        <v>0</v>
      </c>
    </row>
    <row r="2146" spans="1:4">
      <c r="A2146" s="32">
        <v>21.528342780926977</v>
      </c>
      <c r="B2146" s="32">
        <v>3.6785713344284354</v>
      </c>
      <c r="C2146" s="32">
        <v>0</v>
      </c>
      <c r="D2146" s="32">
        <v>0</v>
      </c>
    </row>
    <row r="2147" spans="1:4">
      <c r="A2147" s="32">
        <v>21.538262754251416</v>
      </c>
      <c r="B2147" s="32">
        <v>3.6786718777199274</v>
      </c>
      <c r="C2147" s="32">
        <v>0</v>
      </c>
      <c r="D2147" s="32">
        <v>0</v>
      </c>
    </row>
    <row r="2148" spans="1:4">
      <c r="A2148" s="32">
        <v>21.54818272757586</v>
      </c>
      <c r="B2148" s="32">
        <v>3.678772073488112</v>
      </c>
      <c r="C2148" s="32">
        <v>0</v>
      </c>
      <c r="D2148" s="32">
        <v>0</v>
      </c>
    </row>
    <row r="2149" spans="1:4">
      <c r="A2149" s="32">
        <v>21.558102700900299</v>
      </c>
      <c r="B2149" s="32">
        <v>3.6788719221404018</v>
      </c>
      <c r="C2149" s="32">
        <v>0</v>
      </c>
      <c r="D2149" s="32">
        <v>0</v>
      </c>
    </row>
    <row r="2150" spans="1:4">
      <c r="A2150" s="32">
        <v>21.568022674224743</v>
      </c>
      <c r="B2150" s="32">
        <v>3.6789714240842102</v>
      </c>
      <c r="C2150" s="32">
        <v>0</v>
      </c>
      <c r="D2150" s="32">
        <v>0</v>
      </c>
    </row>
    <row r="2151" spans="1:4">
      <c r="A2151" s="32">
        <v>21.577942647549182</v>
      </c>
      <c r="B2151" s="32">
        <v>3.6790705797269503</v>
      </c>
      <c r="C2151" s="32">
        <v>0</v>
      </c>
      <c r="D2151" s="32">
        <v>0</v>
      </c>
    </row>
    <row r="2152" spans="1:4">
      <c r="A2152" s="32">
        <v>21.587862620873626</v>
      </c>
      <c r="B2152" s="32">
        <v>3.6791693894760344</v>
      </c>
      <c r="C2152" s="32">
        <v>0</v>
      </c>
      <c r="D2152" s="32">
        <v>0</v>
      </c>
    </row>
    <row r="2153" spans="1:4">
      <c r="A2153" s="32">
        <v>21.597782594198065</v>
      </c>
      <c r="B2153" s="32">
        <v>3.6792678537388768</v>
      </c>
      <c r="C2153" s="32">
        <v>0</v>
      </c>
      <c r="D2153" s="32">
        <v>0</v>
      </c>
    </row>
    <row r="2154" spans="1:4">
      <c r="A2154" s="32">
        <v>21.607702567522509</v>
      </c>
      <c r="B2154" s="32">
        <v>3.6793659729228896</v>
      </c>
      <c r="C2154" s="32">
        <v>0</v>
      </c>
      <c r="D2154" s="32">
        <v>0</v>
      </c>
    </row>
    <row r="2155" spans="1:4">
      <c r="A2155" s="32">
        <v>21.617622540846948</v>
      </c>
      <c r="B2155" s="32">
        <v>3.6794637474354861</v>
      </c>
      <c r="C2155" s="32">
        <v>0</v>
      </c>
      <c r="D2155" s="32">
        <v>0</v>
      </c>
    </row>
    <row r="2156" spans="1:4">
      <c r="A2156" s="32">
        <v>21.627542514171392</v>
      </c>
      <c r="B2156" s="32">
        <v>3.6795611776840791</v>
      </c>
      <c r="C2156" s="32">
        <v>0</v>
      </c>
      <c r="D2156" s="32">
        <v>0</v>
      </c>
    </row>
    <row r="2157" spans="1:4">
      <c r="A2157" s="32">
        <v>21.637462487495831</v>
      </c>
      <c r="B2157" s="32">
        <v>3.6796582640760818</v>
      </c>
      <c r="C2157" s="32">
        <v>0</v>
      </c>
      <c r="D2157" s="32">
        <v>0</v>
      </c>
    </row>
    <row r="2158" spans="1:4">
      <c r="A2158" s="32">
        <v>21.647382460820275</v>
      </c>
      <c r="B2158" s="32">
        <v>3.6797550070189073</v>
      </c>
      <c r="C2158" s="32">
        <v>0</v>
      </c>
      <c r="D2158" s="32">
        <v>0</v>
      </c>
    </row>
    <row r="2159" spans="1:4">
      <c r="A2159" s="32">
        <v>21.657302434144714</v>
      </c>
      <c r="B2159" s="32">
        <v>3.6798514069199686</v>
      </c>
      <c r="C2159" s="32">
        <v>0</v>
      </c>
      <c r="D2159" s="32">
        <v>0</v>
      </c>
    </row>
    <row r="2160" spans="1:4">
      <c r="A2160" s="32">
        <v>21.667222407469158</v>
      </c>
      <c r="B2160" s="32">
        <v>3.6799474641866783</v>
      </c>
      <c r="C2160" s="32">
        <v>0</v>
      </c>
      <c r="D2160" s="32">
        <v>0</v>
      </c>
    </row>
    <row r="2161" spans="1:4">
      <c r="A2161" s="32">
        <v>21.677142380793597</v>
      </c>
      <c r="B2161" s="32">
        <v>3.6800431792264501</v>
      </c>
      <c r="C2161" s="32">
        <v>0</v>
      </c>
      <c r="D2161" s="32">
        <v>0</v>
      </c>
    </row>
    <row r="2162" spans="1:4">
      <c r="A2162" s="32">
        <v>21.687062354118041</v>
      </c>
      <c r="B2162" s="32">
        <v>3.6801385524466967</v>
      </c>
      <c r="C2162" s="32">
        <v>0</v>
      </c>
      <c r="D2162" s="32">
        <v>0</v>
      </c>
    </row>
    <row r="2163" spans="1:4">
      <c r="A2163" s="32">
        <v>21.69698232744248</v>
      </c>
      <c r="B2163" s="32">
        <v>3.680233584254831</v>
      </c>
      <c r="C2163" s="32">
        <v>0</v>
      </c>
      <c r="D2163" s="32">
        <v>0</v>
      </c>
    </row>
    <row r="2164" spans="1:4">
      <c r="A2164" s="32">
        <v>21.706902300766924</v>
      </c>
      <c r="B2164" s="32">
        <v>3.6803282750582662</v>
      </c>
      <c r="C2164" s="32">
        <v>0</v>
      </c>
      <c r="D2164" s="32">
        <v>0</v>
      </c>
    </row>
    <row r="2165" spans="1:4">
      <c r="A2165" s="32">
        <v>21.716822274091363</v>
      </c>
      <c r="B2165" s="32">
        <v>3.680422625264415</v>
      </c>
      <c r="C2165" s="32">
        <v>0</v>
      </c>
      <c r="D2165" s="32">
        <v>0</v>
      </c>
    </row>
    <row r="2166" spans="1:4">
      <c r="A2166" s="32">
        <v>21.726742247415807</v>
      </c>
      <c r="B2166" s="32">
        <v>3.6805166352806911</v>
      </c>
      <c r="C2166" s="32">
        <v>0</v>
      </c>
      <c r="D2166" s="32">
        <v>0</v>
      </c>
    </row>
    <row r="2167" spans="1:4">
      <c r="A2167" s="32">
        <v>21.736662220740246</v>
      </c>
      <c r="B2167" s="32">
        <v>3.6806103055145067</v>
      </c>
      <c r="C2167" s="32">
        <v>0</v>
      </c>
      <c r="D2167" s="32">
        <v>0</v>
      </c>
    </row>
    <row r="2168" spans="1:4">
      <c r="A2168" s="32">
        <v>21.74658219406469</v>
      </c>
      <c r="B2168" s="32">
        <v>3.6807036363732757</v>
      </c>
      <c r="C2168" s="32">
        <v>0</v>
      </c>
      <c r="D2168" s="32">
        <v>0</v>
      </c>
    </row>
    <row r="2169" spans="1:4">
      <c r="A2169" s="32">
        <v>21.756502167389129</v>
      </c>
      <c r="B2169" s="32">
        <v>3.6807966282644102</v>
      </c>
      <c r="C2169" s="32">
        <v>0</v>
      </c>
      <c r="D2169" s="32">
        <v>0</v>
      </c>
    </row>
    <row r="2170" spans="1:4">
      <c r="A2170" s="32">
        <v>21.766422140713573</v>
      </c>
      <c r="B2170" s="32">
        <v>3.680889281595324</v>
      </c>
      <c r="C2170" s="32">
        <v>0</v>
      </c>
      <c r="D2170" s="32">
        <v>0</v>
      </c>
    </row>
    <row r="2171" spans="1:4">
      <c r="A2171" s="32">
        <v>21.776342114038012</v>
      </c>
      <c r="B2171" s="32">
        <v>3.6809815967734294</v>
      </c>
      <c r="C2171" s="32">
        <v>0</v>
      </c>
      <c r="D2171" s="32">
        <v>0</v>
      </c>
    </row>
    <row r="2172" spans="1:4">
      <c r="A2172" s="32">
        <v>21.786262087362456</v>
      </c>
      <c r="B2172" s="32">
        <v>3.6810735742061405</v>
      </c>
      <c r="C2172" s="32">
        <v>0</v>
      </c>
      <c r="D2172" s="32">
        <v>0</v>
      </c>
    </row>
    <row r="2173" spans="1:4">
      <c r="A2173" s="32">
        <v>21.796182060686895</v>
      </c>
      <c r="B2173" s="32">
        <v>3.6811652143008686</v>
      </c>
      <c r="C2173" s="32">
        <v>0</v>
      </c>
      <c r="D2173" s="32">
        <v>0</v>
      </c>
    </row>
    <row r="2174" spans="1:4">
      <c r="A2174" s="32">
        <v>21.806102034011339</v>
      </c>
      <c r="B2174" s="32">
        <v>3.6812565174650285</v>
      </c>
      <c r="C2174" s="32">
        <v>0</v>
      </c>
      <c r="D2174" s="32">
        <v>0</v>
      </c>
    </row>
    <row r="2175" spans="1:4">
      <c r="A2175" s="32">
        <v>21.816022007335778</v>
      </c>
      <c r="B2175" s="32">
        <v>3.6813474841060323</v>
      </c>
      <c r="C2175" s="32">
        <v>0</v>
      </c>
      <c r="D2175" s="32">
        <v>0</v>
      </c>
    </row>
    <row r="2176" spans="1:4">
      <c r="A2176" s="32">
        <v>21.825941980660222</v>
      </c>
      <c r="B2176" s="32">
        <v>3.6814381146312933</v>
      </c>
      <c r="C2176" s="32">
        <v>0</v>
      </c>
      <c r="D2176" s="32">
        <v>0</v>
      </c>
    </row>
    <row r="2177" spans="1:4">
      <c r="A2177" s="32">
        <v>21.835861953984661</v>
      </c>
      <c r="B2177" s="32">
        <v>3.6815284094482243</v>
      </c>
      <c r="C2177" s="32">
        <v>0</v>
      </c>
      <c r="D2177" s="32">
        <v>0</v>
      </c>
    </row>
    <row r="2178" spans="1:4">
      <c r="A2178" s="32">
        <v>21.845781927309105</v>
      </c>
      <c r="B2178" s="32">
        <v>3.6816183689642386</v>
      </c>
      <c r="C2178" s="32">
        <v>0</v>
      </c>
      <c r="D2178" s="32">
        <v>0</v>
      </c>
    </row>
    <row r="2179" spans="1:4">
      <c r="A2179" s="32">
        <v>21.855701900633544</v>
      </c>
      <c r="B2179" s="32">
        <v>3.6817079935867487</v>
      </c>
      <c r="C2179" s="32">
        <v>0</v>
      </c>
      <c r="D2179" s="32">
        <v>0</v>
      </c>
    </row>
    <row r="2180" spans="1:4">
      <c r="A2180" s="32">
        <v>21.865621873957988</v>
      </c>
      <c r="B2180" s="32">
        <v>3.6817972837231685</v>
      </c>
      <c r="C2180" s="32">
        <v>0</v>
      </c>
      <c r="D2180" s="32">
        <v>0</v>
      </c>
    </row>
    <row r="2181" spans="1:4">
      <c r="A2181" s="32">
        <v>21.875541847282427</v>
      </c>
      <c r="B2181" s="32">
        <v>3.6818862397809102</v>
      </c>
      <c r="C2181" s="32">
        <v>0</v>
      </c>
      <c r="D2181" s="32">
        <v>0</v>
      </c>
    </row>
    <row r="2182" spans="1:4">
      <c r="A2182" s="32">
        <v>21.885461820606871</v>
      </c>
      <c r="B2182" s="32">
        <v>3.6819748621673871</v>
      </c>
      <c r="C2182" s="32">
        <v>0</v>
      </c>
      <c r="D2182" s="32">
        <v>0</v>
      </c>
    </row>
    <row r="2183" spans="1:4">
      <c r="A2183" s="32">
        <v>21.89538179393131</v>
      </c>
      <c r="B2183" s="32">
        <v>3.6820631512900124</v>
      </c>
      <c r="C2183" s="32">
        <v>0</v>
      </c>
      <c r="D2183" s="32">
        <v>0</v>
      </c>
    </row>
    <row r="2184" spans="1:4">
      <c r="A2184" s="32">
        <v>21.90530176725575</v>
      </c>
      <c r="B2184" s="32">
        <v>3.6821511075561988</v>
      </c>
      <c r="C2184" s="32">
        <v>0</v>
      </c>
      <c r="D2184" s="32">
        <v>0</v>
      </c>
    </row>
    <row r="2185" spans="1:4">
      <c r="A2185" s="32">
        <v>21.915221740580193</v>
      </c>
      <c r="B2185" s="32">
        <v>3.6822387313733596</v>
      </c>
      <c r="C2185" s="32">
        <v>0</v>
      </c>
      <c r="D2185" s="32">
        <v>0</v>
      </c>
    </row>
    <row r="2186" spans="1:4">
      <c r="A2186" s="32">
        <v>21.925141713904633</v>
      </c>
      <c r="B2186" s="32">
        <v>3.6823260231489074</v>
      </c>
      <c r="C2186" s="32">
        <v>0</v>
      </c>
      <c r="D2186" s="32">
        <v>0</v>
      </c>
    </row>
    <row r="2187" spans="1:4">
      <c r="A2187" s="32">
        <v>21.935061687229076</v>
      </c>
      <c r="B2187" s="32">
        <v>3.6824129832902561</v>
      </c>
      <c r="C2187" s="32">
        <v>0</v>
      </c>
      <c r="D2187" s="32">
        <v>0</v>
      </c>
    </row>
    <row r="2188" spans="1:4">
      <c r="A2188" s="32">
        <v>21.944981660553516</v>
      </c>
      <c r="B2188" s="32">
        <v>3.6824996122048179</v>
      </c>
      <c r="C2188" s="32">
        <v>0</v>
      </c>
      <c r="D2188" s="32">
        <v>0</v>
      </c>
    </row>
    <row r="2189" spans="1:4">
      <c r="A2189" s="32">
        <v>21.954901633877959</v>
      </c>
      <c r="B2189" s="32">
        <v>3.682585910300006</v>
      </c>
      <c r="C2189" s="32">
        <v>0</v>
      </c>
      <c r="D2189" s="32">
        <v>0</v>
      </c>
    </row>
    <row r="2190" spans="1:4">
      <c r="A2190" s="32">
        <v>21.964821607202399</v>
      </c>
      <c r="B2190" s="32">
        <v>3.6826718779832333</v>
      </c>
      <c r="C2190" s="32">
        <v>0</v>
      </c>
      <c r="D2190" s="32">
        <v>0</v>
      </c>
    </row>
    <row r="2191" spans="1:4">
      <c r="A2191" s="32">
        <v>21.974741580526842</v>
      </c>
      <c r="B2191" s="32">
        <v>3.6827575156619132</v>
      </c>
      <c r="C2191" s="32">
        <v>0</v>
      </c>
      <c r="D2191" s="32">
        <v>0</v>
      </c>
    </row>
    <row r="2192" spans="1:4">
      <c r="A2192" s="32">
        <v>21.984661553851282</v>
      </c>
      <c r="B2192" s="32">
        <v>3.6828428237434587</v>
      </c>
      <c r="C2192" s="32">
        <v>0</v>
      </c>
      <c r="D2192" s="32">
        <v>0</v>
      </c>
    </row>
    <row r="2193" spans="1:4">
      <c r="A2193" s="32">
        <v>21.994581527175725</v>
      </c>
      <c r="B2193" s="32">
        <v>3.6829278026352825</v>
      </c>
      <c r="C2193" s="32">
        <v>0</v>
      </c>
      <c r="D2193" s="32">
        <v>0</v>
      </c>
    </row>
    <row r="2194" spans="1:4">
      <c r="A2194" s="32">
        <v>22.004501500500165</v>
      </c>
      <c r="B2194" s="32">
        <v>3.6830124527447983</v>
      </c>
      <c r="C2194" s="32">
        <v>0</v>
      </c>
      <c r="D2194" s="32">
        <v>0</v>
      </c>
    </row>
    <row r="2195" spans="1:4">
      <c r="A2195" s="32">
        <v>22.014421473824608</v>
      </c>
      <c r="B2195" s="32">
        <v>3.6830967744794179</v>
      </c>
      <c r="C2195" s="32">
        <v>0</v>
      </c>
      <c r="D2195" s="32">
        <v>0</v>
      </c>
    </row>
    <row r="2196" spans="1:4">
      <c r="A2196" s="32">
        <v>22.024341447149048</v>
      </c>
      <c r="B2196" s="32">
        <v>3.6831807682465554</v>
      </c>
      <c r="C2196" s="32">
        <v>0</v>
      </c>
      <c r="D2196" s="32">
        <v>0</v>
      </c>
    </row>
    <row r="2197" spans="1:4">
      <c r="A2197" s="32">
        <v>22.034261420473491</v>
      </c>
      <c r="B2197" s="32">
        <v>3.6832644344536236</v>
      </c>
      <c r="C2197" s="32">
        <v>0</v>
      </c>
      <c r="D2197" s="32">
        <v>0</v>
      </c>
    </row>
    <row r="2198" spans="1:4">
      <c r="A2198" s="32">
        <v>22.044181393797931</v>
      </c>
      <c r="B2198" s="32">
        <v>3.6833477735080349</v>
      </c>
      <c r="C2198" s="32">
        <v>0</v>
      </c>
      <c r="D2198" s="32">
        <v>0</v>
      </c>
    </row>
    <row r="2199" spans="1:4">
      <c r="A2199" s="32">
        <v>22.054101367122374</v>
      </c>
      <c r="B2199" s="32">
        <v>3.6834307858172033</v>
      </c>
      <c r="C2199" s="32">
        <v>0</v>
      </c>
      <c r="D2199" s="32">
        <v>0</v>
      </c>
    </row>
    <row r="2200" spans="1:4">
      <c r="A2200" s="32">
        <v>22.064021340446814</v>
      </c>
      <c r="B2200" s="32">
        <v>3.6835134717885407</v>
      </c>
      <c r="C2200" s="32">
        <v>0</v>
      </c>
      <c r="D2200" s="32">
        <v>0</v>
      </c>
    </row>
    <row r="2201" spans="1:4">
      <c r="A2201" s="32">
        <v>22.073941313771257</v>
      </c>
      <c r="B2201" s="32">
        <v>3.6835958318294613</v>
      </c>
      <c r="C2201" s="32">
        <v>0</v>
      </c>
      <c r="D2201" s="32">
        <v>0</v>
      </c>
    </row>
    <row r="2202" spans="1:4">
      <c r="A2202" s="32">
        <v>22.083861287095697</v>
      </c>
      <c r="B2202" s="32">
        <v>3.6836778663473773</v>
      </c>
      <c r="C2202" s="32">
        <v>0</v>
      </c>
      <c r="D2202" s="32">
        <v>0</v>
      </c>
    </row>
    <row r="2203" spans="1:4">
      <c r="A2203" s="32">
        <v>22.09378126042014</v>
      </c>
      <c r="B2203" s="32">
        <v>3.6837595757497019</v>
      </c>
      <c r="C2203" s="32">
        <v>0</v>
      </c>
      <c r="D2203" s="32">
        <v>0</v>
      </c>
    </row>
    <row r="2204" spans="1:4">
      <c r="A2204" s="32">
        <v>22.10370123374458</v>
      </c>
      <c r="B2204" s="32">
        <v>3.6838409604438485</v>
      </c>
      <c r="C2204" s="32">
        <v>0</v>
      </c>
      <c r="D2204" s="32">
        <v>0</v>
      </c>
    </row>
    <row r="2205" spans="1:4">
      <c r="A2205" s="32">
        <v>22.113621207069023</v>
      </c>
      <c r="B2205" s="32">
        <v>3.6839220208372296</v>
      </c>
      <c r="C2205" s="32">
        <v>0</v>
      </c>
      <c r="D2205" s="32">
        <v>0</v>
      </c>
    </row>
    <row r="2206" spans="1:4">
      <c r="A2206" s="32">
        <v>22.123541180393463</v>
      </c>
      <c r="B2206" s="32">
        <v>3.6840027573372587</v>
      </c>
      <c r="C2206" s="32">
        <v>0</v>
      </c>
      <c r="D2206" s="32">
        <v>0</v>
      </c>
    </row>
    <row r="2207" spans="1:4">
      <c r="A2207" s="32">
        <v>22.133461153717906</v>
      </c>
      <c r="B2207" s="32">
        <v>3.6840831703513484</v>
      </c>
      <c r="C2207" s="32">
        <v>0</v>
      </c>
      <c r="D2207" s="32">
        <v>0</v>
      </c>
    </row>
    <row r="2208" spans="1:4">
      <c r="A2208" s="32">
        <v>22.143381127042346</v>
      </c>
      <c r="B2208" s="32">
        <v>3.6841632602869119</v>
      </c>
      <c r="C2208" s="32">
        <v>0</v>
      </c>
      <c r="D2208" s="32">
        <v>0</v>
      </c>
    </row>
    <row r="2209" spans="1:4">
      <c r="A2209" s="32">
        <v>22.153301100366789</v>
      </c>
      <c r="B2209" s="32">
        <v>3.684243027551362</v>
      </c>
      <c r="C2209" s="32">
        <v>0</v>
      </c>
      <c r="D2209" s="32">
        <v>0</v>
      </c>
    </row>
    <row r="2210" spans="1:4">
      <c r="A2210" s="32">
        <v>22.163221073691229</v>
      </c>
      <c r="B2210" s="32">
        <v>3.6843224725521124</v>
      </c>
      <c r="C2210" s="32">
        <v>0</v>
      </c>
      <c r="D2210" s="32">
        <v>0</v>
      </c>
    </row>
    <row r="2211" spans="1:4">
      <c r="A2211" s="32">
        <v>22.173141047015672</v>
      </c>
      <c r="B2211" s="32">
        <v>3.6844015956965754</v>
      </c>
      <c r="C2211" s="32">
        <v>0</v>
      </c>
      <c r="D2211" s="32">
        <v>0</v>
      </c>
    </row>
    <row r="2212" spans="1:4">
      <c r="A2212" s="32">
        <v>22.183061020340112</v>
      </c>
      <c r="B2212" s="32">
        <v>3.6844803973921643</v>
      </c>
      <c r="C2212" s="32">
        <v>0</v>
      </c>
      <c r="D2212" s="32">
        <v>0</v>
      </c>
    </row>
    <row r="2213" spans="1:4">
      <c r="A2213" s="32">
        <v>22.192980993664555</v>
      </c>
      <c r="B2213" s="32">
        <v>3.6845588780462921</v>
      </c>
      <c r="C2213" s="32">
        <v>0</v>
      </c>
      <c r="D2213" s="32">
        <v>0</v>
      </c>
    </row>
    <row r="2214" spans="1:4">
      <c r="A2214" s="32">
        <v>22.202900966988995</v>
      </c>
      <c r="B2214" s="32">
        <v>3.6846370380663718</v>
      </c>
      <c r="C2214" s="32">
        <v>0</v>
      </c>
      <c r="D2214" s="32">
        <v>0</v>
      </c>
    </row>
    <row r="2215" spans="1:4">
      <c r="A2215" s="32">
        <v>22.212820940313438</v>
      </c>
      <c r="B2215" s="32">
        <v>3.6847148778598164</v>
      </c>
      <c r="C2215" s="32">
        <v>0</v>
      </c>
      <c r="D2215" s="32">
        <v>0</v>
      </c>
    </row>
    <row r="2216" spans="1:4">
      <c r="A2216" s="32">
        <v>22.222740913637878</v>
      </c>
      <c r="B2216" s="32">
        <v>3.6847923978340389</v>
      </c>
      <c r="C2216" s="32">
        <v>0</v>
      </c>
      <c r="D2216" s="32">
        <v>0</v>
      </c>
    </row>
    <row r="2217" spans="1:4">
      <c r="A2217" s="32">
        <v>22.232660886962321</v>
      </c>
      <c r="B2217" s="32">
        <v>3.6848695983964523</v>
      </c>
      <c r="C2217" s="32">
        <v>0</v>
      </c>
      <c r="D2217" s="32">
        <v>0</v>
      </c>
    </row>
    <row r="2218" spans="1:4">
      <c r="A2218" s="32">
        <v>22.242580860286761</v>
      </c>
      <c r="B2218" s="32">
        <v>3.68494647995447</v>
      </c>
      <c r="C2218" s="32">
        <v>0</v>
      </c>
      <c r="D2218" s="32">
        <v>0</v>
      </c>
    </row>
    <row r="2219" spans="1:4">
      <c r="A2219" s="32">
        <v>22.252500833611204</v>
      </c>
      <c r="B2219" s="32">
        <v>3.6850230429155046</v>
      </c>
      <c r="C2219" s="32">
        <v>0</v>
      </c>
      <c r="D2219" s="32">
        <v>0</v>
      </c>
    </row>
    <row r="2220" spans="1:4">
      <c r="A2220" s="32">
        <v>22.262420806935644</v>
      </c>
      <c r="B2220" s="32">
        <v>3.6850992876869695</v>
      </c>
      <c r="C2220" s="32">
        <v>0</v>
      </c>
      <c r="D2220" s="32">
        <v>0</v>
      </c>
    </row>
    <row r="2221" spans="1:4">
      <c r="A2221" s="32">
        <v>22.272340780260087</v>
      </c>
      <c r="B2221" s="32">
        <v>3.6851752146762773</v>
      </c>
      <c r="C2221" s="32">
        <v>0</v>
      </c>
      <c r="D2221" s="32">
        <v>0</v>
      </c>
    </row>
    <row r="2222" spans="1:4">
      <c r="A2222" s="32">
        <v>22.282260753584527</v>
      </c>
      <c r="B2222" s="32">
        <v>3.6852508242908413</v>
      </c>
      <c r="C2222" s="32">
        <v>0</v>
      </c>
      <c r="D2222" s="32">
        <v>0</v>
      </c>
    </row>
    <row r="2223" spans="1:4">
      <c r="A2223" s="32">
        <v>22.29218072690897</v>
      </c>
      <c r="B2223" s="32">
        <v>3.6853261169380742</v>
      </c>
      <c r="C2223" s="32">
        <v>0</v>
      </c>
      <c r="D2223" s="32">
        <v>0</v>
      </c>
    </row>
    <row r="2224" spans="1:4">
      <c r="A2224" s="32">
        <v>22.30210070023341</v>
      </c>
      <c r="B2224" s="32">
        <v>3.6854010930253893</v>
      </c>
      <c r="C2224" s="32">
        <v>0</v>
      </c>
      <c r="D2224" s="32">
        <v>0</v>
      </c>
    </row>
    <row r="2225" spans="1:4">
      <c r="A2225" s="32">
        <v>22.312020673557853</v>
      </c>
      <c r="B2225" s="32">
        <v>3.6854757529601994</v>
      </c>
      <c r="C2225" s="32">
        <v>0</v>
      </c>
      <c r="D2225" s="32">
        <v>0</v>
      </c>
    </row>
    <row r="2226" spans="1:4">
      <c r="A2226" s="32">
        <v>22.321940646882293</v>
      </c>
      <c r="B2226" s="32">
        <v>3.685550097149918</v>
      </c>
      <c r="C2226" s="32">
        <v>0</v>
      </c>
      <c r="D2226" s="32">
        <v>0</v>
      </c>
    </row>
    <row r="2227" spans="1:4">
      <c r="A2227" s="32">
        <v>22.331860620206736</v>
      </c>
      <c r="B2227" s="32">
        <v>3.6856241260019575</v>
      </c>
      <c r="C2227" s="32">
        <v>0</v>
      </c>
      <c r="D2227" s="32">
        <v>0</v>
      </c>
    </row>
    <row r="2228" spans="1:4">
      <c r="A2228" s="32">
        <v>22.341780593531176</v>
      </c>
      <c r="B2228" s="32">
        <v>3.6856978399237317</v>
      </c>
      <c r="C2228" s="32">
        <v>0</v>
      </c>
      <c r="D2228" s="32">
        <v>0</v>
      </c>
    </row>
    <row r="2229" spans="1:4">
      <c r="A2229" s="32">
        <v>22.351700566855619</v>
      </c>
      <c r="B2229" s="32">
        <v>3.6857712393226527</v>
      </c>
      <c r="C2229" s="32">
        <v>0</v>
      </c>
      <c r="D2229" s="32">
        <v>0</v>
      </c>
    </row>
    <row r="2230" spans="1:4">
      <c r="A2230" s="32">
        <v>22.361620540180059</v>
      </c>
      <c r="B2230" s="32">
        <v>3.6858443246061339</v>
      </c>
      <c r="C2230" s="32">
        <v>0</v>
      </c>
      <c r="D2230" s="32">
        <v>0</v>
      </c>
    </row>
    <row r="2231" spans="1:4">
      <c r="A2231" s="32">
        <v>22.371540513504502</v>
      </c>
      <c r="B2231" s="32">
        <v>3.6859170961815888</v>
      </c>
      <c r="C2231" s="32">
        <v>0</v>
      </c>
      <c r="D2231" s="32">
        <v>0</v>
      </c>
    </row>
    <row r="2232" spans="1:4">
      <c r="A2232" s="32">
        <v>22.381460486828942</v>
      </c>
      <c r="B2232" s="32">
        <v>3.6859895544564298</v>
      </c>
      <c r="C2232" s="32">
        <v>0</v>
      </c>
      <c r="D2232" s="32">
        <v>0</v>
      </c>
    </row>
    <row r="2233" spans="1:4">
      <c r="A2233" s="32">
        <v>22.391380460153385</v>
      </c>
      <c r="B2233" s="32">
        <v>3.6860616998380702</v>
      </c>
      <c r="C2233" s="32">
        <v>0</v>
      </c>
      <c r="D2233" s="32">
        <v>0</v>
      </c>
    </row>
    <row r="2234" spans="1:4">
      <c r="A2234" s="32">
        <v>22.401300433477825</v>
      </c>
      <c r="B2234" s="32">
        <v>3.6861335327339231</v>
      </c>
      <c r="C2234" s="32">
        <v>0</v>
      </c>
      <c r="D2234" s="32">
        <v>0</v>
      </c>
    </row>
    <row r="2235" spans="1:4">
      <c r="A2235" s="32">
        <v>22.411220406802268</v>
      </c>
      <c r="B2235" s="32">
        <v>3.6862050535514008</v>
      </c>
      <c r="C2235" s="32">
        <v>0</v>
      </c>
      <c r="D2235" s="32">
        <v>0</v>
      </c>
    </row>
    <row r="2236" spans="1:4">
      <c r="A2236" s="32">
        <v>22.421140380126708</v>
      </c>
      <c r="B2236" s="32">
        <v>3.6862762626979175</v>
      </c>
      <c r="C2236" s="32">
        <v>0</v>
      </c>
      <c r="D2236" s="32">
        <v>0</v>
      </c>
    </row>
    <row r="2237" spans="1:4">
      <c r="A2237" s="32">
        <v>22.431060353451151</v>
      </c>
      <c r="B2237" s="32">
        <v>3.6863471605808855</v>
      </c>
      <c r="C2237" s="32">
        <v>0</v>
      </c>
      <c r="D2237" s="32">
        <v>0</v>
      </c>
    </row>
    <row r="2238" spans="1:4">
      <c r="A2238" s="32">
        <v>22.440980326775591</v>
      </c>
      <c r="B2238" s="32">
        <v>3.6864177476077176</v>
      </c>
      <c r="C2238" s="32">
        <v>0</v>
      </c>
      <c r="D2238" s="32">
        <v>0</v>
      </c>
    </row>
    <row r="2239" spans="1:4">
      <c r="A2239" s="32">
        <v>22.450900300100034</v>
      </c>
      <c r="B2239" s="32">
        <v>3.6864880241858273</v>
      </c>
      <c r="C2239" s="32">
        <v>0</v>
      </c>
      <c r="D2239" s="32">
        <v>0</v>
      </c>
    </row>
    <row r="2240" spans="1:4">
      <c r="A2240" s="32">
        <v>22.460820273424474</v>
      </c>
      <c r="B2240" s="32">
        <v>3.686557990722628</v>
      </c>
      <c r="C2240" s="32">
        <v>0</v>
      </c>
      <c r="D2240" s="32">
        <v>0</v>
      </c>
    </row>
    <row r="2241" spans="1:4">
      <c r="A2241" s="32">
        <v>22.470740246748917</v>
      </c>
      <c r="B2241" s="32">
        <v>3.6866276476255315</v>
      </c>
      <c r="C2241" s="32">
        <v>0</v>
      </c>
      <c r="D2241" s="32">
        <v>0</v>
      </c>
    </row>
    <row r="2242" spans="1:4">
      <c r="A2242" s="32">
        <v>22.480660220073357</v>
      </c>
      <c r="B2242" s="32">
        <v>3.6866969953019519</v>
      </c>
      <c r="C2242" s="32">
        <v>0</v>
      </c>
      <c r="D2242" s="32">
        <v>0</v>
      </c>
    </row>
    <row r="2243" spans="1:4">
      <c r="A2243" s="32">
        <v>22.4905801933978</v>
      </c>
      <c r="B2243" s="32">
        <v>3.686766034159302</v>
      </c>
      <c r="C2243" s="32">
        <v>0</v>
      </c>
      <c r="D2243" s="32">
        <v>0</v>
      </c>
    </row>
    <row r="2244" spans="1:4">
      <c r="A2244" s="32">
        <v>22.50050016672224</v>
      </c>
      <c r="B2244" s="32">
        <v>3.6868347646049942</v>
      </c>
      <c r="C2244" s="32">
        <v>0</v>
      </c>
      <c r="D2244" s="32">
        <v>0</v>
      </c>
    </row>
    <row r="2245" spans="1:4">
      <c r="A2245" s="32">
        <v>22.510420140046683</v>
      </c>
      <c r="B2245" s="32">
        <v>3.6869031870464424</v>
      </c>
      <c r="C2245" s="32">
        <v>0</v>
      </c>
      <c r="D2245" s="32">
        <v>0</v>
      </c>
    </row>
    <row r="2246" spans="1:4">
      <c r="A2246" s="32">
        <v>22.520340113371123</v>
      </c>
      <c r="B2246" s="32">
        <v>3.686971301891059</v>
      </c>
      <c r="C2246" s="32">
        <v>0</v>
      </c>
      <c r="D2246" s="32">
        <v>0</v>
      </c>
    </row>
    <row r="2247" spans="1:4">
      <c r="A2247" s="32">
        <v>22.530260086695566</v>
      </c>
      <c r="B2247" s="32">
        <v>3.6870391095462574</v>
      </c>
      <c r="C2247" s="32">
        <v>0</v>
      </c>
      <c r="D2247" s="32">
        <v>0</v>
      </c>
    </row>
    <row r="2248" spans="1:4">
      <c r="A2248" s="32">
        <v>22.540180060020006</v>
      </c>
      <c r="B2248" s="32">
        <v>3.6871066104194505</v>
      </c>
      <c r="C2248" s="32">
        <v>0</v>
      </c>
      <c r="D2248" s="32">
        <v>0</v>
      </c>
    </row>
    <row r="2249" spans="1:4">
      <c r="A2249" s="32">
        <v>22.550100033344449</v>
      </c>
      <c r="B2249" s="32">
        <v>3.6871738049180509</v>
      </c>
      <c r="C2249" s="32">
        <v>0</v>
      </c>
      <c r="D2249" s="32">
        <v>0</v>
      </c>
    </row>
    <row r="2250" spans="1:4">
      <c r="A2250" s="32">
        <v>22.560020006668889</v>
      </c>
      <c r="B2250" s="32">
        <v>3.6872406934494726</v>
      </c>
      <c r="C2250" s="32">
        <v>0</v>
      </c>
      <c r="D2250" s="32">
        <v>0</v>
      </c>
    </row>
    <row r="2251" spans="1:4">
      <c r="A2251" s="32">
        <v>22.569939979993332</v>
      </c>
      <c r="B2251" s="32">
        <v>3.6873072764211274</v>
      </c>
      <c r="C2251" s="32">
        <v>0</v>
      </c>
      <c r="D2251" s="32">
        <v>0</v>
      </c>
    </row>
    <row r="2252" spans="1:4">
      <c r="A2252" s="32">
        <v>22.579859953317772</v>
      </c>
      <c r="B2252" s="32">
        <v>3.6873735542404291</v>
      </c>
      <c r="C2252" s="32">
        <v>0</v>
      </c>
      <c r="D2252" s="32">
        <v>0</v>
      </c>
    </row>
    <row r="2253" spans="1:4">
      <c r="A2253" s="32">
        <v>22.589779926642215</v>
      </c>
      <c r="B2253" s="32">
        <v>3.6874395273147909</v>
      </c>
      <c r="C2253" s="32">
        <v>0</v>
      </c>
      <c r="D2253" s="32">
        <v>0</v>
      </c>
    </row>
    <row r="2254" spans="1:4">
      <c r="A2254" s="32">
        <v>22.599699899966655</v>
      </c>
      <c r="B2254" s="32">
        <v>3.6875051960516254</v>
      </c>
      <c r="C2254" s="32">
        <v>0</v>
      </c>
      <c r="D2254" s="32">
        <v>0</v>
      </c>
    </row>
    <row r="2255" spans="1:4">
      <c r="A2255" s="32">
        <v>22.609619873291098</v>
      </c>
      <c r="B2255" s="32">
        <v>3.6875705608583456</v>
      </c>
      <c r="C2255" s="32">
        <v>0</v>
      </c>
      <c r="D2255" s="32">
        <v>0</v>
      </c>
    </row>
    <row r="2256" spans="1:4">
      <c r="A2256" s="32">
        <v>22.619539846615538</v>
      </c>
      <c r="B2256" s="32">
        <v>3.6876356221423645</v>
      </c>
      <c r="C2256" s="32">
        <v>0</v>
      </c>
      <c r="D2256" s="32">
        <v>0</v>
      </c>
    </row>
    <row r="2257" spans="1:4">
      <c r="A2257" s="32">
        <v>22.629459819939981</v>
      </c>
      <c r="B2257" s="32">
        <v>3.6877003803110955</v>
      </c>
      <c r="C2257" s="32">
        <v>0</v>
      </c>
      <c r="D2257" s="32">
        <v>0</v>
      </c>
    </row>
    <row r="2258" spans="1:4">
      <c r="A2258" s="32">
        <v>22.639379793264421</v>
      </c>
      <c r="B2258" s="32">
        <v>3.6877648357719512</v>
      </c>
      <c r="C2258" s="32">
        <v>0</v>
      </c>
      <c r="D2258" s="32">
        <v>0</v>
      </c>
    </row>
    <row r="2259" spans="1:4">
      <c r="A2259" s="32">
        <v>22.649299766588864</v>
      </c>
      <c r="B2259" s="32">
        <v>3.687828988932345</v>
      </c>
      <c r="C2259" s="32">
        <v>0</v>
      </c>
      <c r="D2259" s="32">
        <v>0</v>
      </c>
    </row>
    <row r="2260" spans="1:4">
      <c r="A2260" s="32">
        <v>22.659219739913304</v>
      </c>
      <c r="B2260" s="32">
        <v>3.6878928401996895</v>
      </c>
      <c r="C2260" s="32">
        <v>0</v>
      </c>
      <c r="D2260" s="32">
        <v>0</v>
      </c>
    </row>
    <row r="2261" spans="1:4">
      <c r="A2261" s="32">
        <v>22.669139713237747</v>
      </c>
      <c r="B2261" s="32">
        <v>3.6879563899813981</v>
      </c>
      <c r="C2261" s="32">
        <v>0</v>
      </c>
      <c r="D2261" s="32">
        <v>0</v>
      </c>
    </row>
    <row r="2262" spans="1:4">
      <c r="A2262" s="32">
        <v>22.679059686562187</v>
      </c>
      <c r="B2262" s="32">
        <v>3.6880196386848834</v>
      </c>
      <c r="C2262" s="32">
        <v>0</v>
      </c>
      <c r="D2262" s="32">
        <v>0</v>
      </c>
    </row>
    <row r="2263" spans="1:4">
      <c r="A2263" s="32">
        <v>22.68897965988663</v>
      </c>
      <c r="B2263" s="32">
        <v>3.6880825867175591</v>
      </c>
      <c r="C2263" s="32">
        <v>0</v>
      </c>
      <c r="D2263" s="32">
        <v>0</v>
      </c>
    </row>
    <row r="2264" spans="1:4">
      <c r="A2264" s="32">
        <v>22.69889963321107</v>
      </c>
      <c r="B2264" s="32">
        <v>3.6881452344868375</v>
      </c>
      <c r="C2264" s="32">
        <v>0</v>
      </c>
      <c r="D2264" s="32">
        <v>0</v>
      </c>
    </row>
    <row r="2265" spans="1:4">
      <c r="A2265" s="32">
        <v>22.708819606535513</v>
      </c>
      <c r="B2265" s="32">
        <v>3.6882075824001319</v>
      </c>
      <c r="C2265" s="32">
        <v>0</v>
      </c>
      <c r="D2265" s="32">
        <v>0</v>
      </c>
    </row>
    <row r="2266" spans="1:4">
      <c r="A2266" s="32">
        <v>22.718739579859953</v>
      </c>
      <c r="B2266" s="32">
        <v>3.6882696308648555</v>
      </c>
      <c r="C2266" s="32">
        <v>0</v>
      </c>
      <c r="D2266" s="32">
        <v>0</v>
      </c>
    </row>
    <row r="2267" spans="1:4">
      <c r="A2267" s="32">
        <v>22.728659553184396</v>
      </c>
      <c r="B2267" s="32">
        <v>3.688331380288421</v>
      </c>
      <c r="C2267" s="32">
        <v>0</v>
      </c>
      <c r="D2267" s="32">
        <v>0</v>
      </c>
    </row>
    <row r="2268" spans="1:4">
      <c r="A2268" s="32">
        <v>22.738579526508836</v>
      </c>
      <c r="B2268" s="32">
        <v>3.6883928310782421</v>
      </c>
      <c r="C2268" s="32">
        <v>0</v>
      </c>
      <c r="D2268" s="32">
        <v>0</v>
      </c>
    </row>
    <row r="2269" spans="1:4">
      <c r="A2269" s="32">
        <v>22.748499499833279</v>
      </c>
      <c r="B2269" s="32">
        <v>3.6884539836417307</v>
      </c>
      <c r="C2269" s="32">
        <v>0</v>
      </c>
      <c r="D2269" s="32">
        <v>0</v>
      </c>
    </row>
    <row r="2270" spans="1:4">
      <c r="A2270" s="32">
        <v>22.758419473157719</v>
      </c>
      <c r="B2270" s="32">
        <v>3.6885148383863009</v>
      </c>
      <c r="C2270" s="32">
        <v>0</v>
      </c>
      <c r="D2270" s="32">
        <v>0</v>
      </c>
    </row>
    <row r="2271" spans="1:4">
      <c r="A2271" s="32">
        <v>22.768339446482162</v>
      </c>
      <c r="B2271" s="32">
        <v>3.688575395719365</v>
      </c>
      <c r="C2271" s="32">
        <v>0</v>
      </c>
      <c r="D2271" s="32">
        <v>0</v>
      </c>
    </row>
    <row r="2272" spans="1:4">
      <c r="A2272" s="32">
        <v>22.778259419806602</v>
      </c>
      <c r="B2272" s="32">
        <v>3.6886356560483362</v>
      </c>
      <c r="C2272" s="32">
        <v>0</v>
      </c>
      <c r="D2272" s="32">
        <v>0</v>
      </c>
    </row>
    <row r="2273" spans="1:4">
      <c r="A2273" s="32">
        <v>22.788179393131045</v>
      </c>
      <c r="B2273" s="32">
        <v>3.6886956197806278</v>
      </c>
      <c r="C2273" s="32">
        <v>0</v>
      </c>
      <c r="D2273" s="32">
        <v>0</v>
      </c>
    </row>
    <row r="2274" spans="1:4">
      <c r="A2274" s="32">
        <v>22.798099366455485</v>
      </c>
      <c r="B2274" s="32">
        <v>3.6887552873236524</v>
      </c>
      <c r="C2274" s="32">
        <v>0</v>
      </c>
      <c r="D2274" s="32">
        <v>0</v>
      </c>
    </row>
    <row r="2275" spans="1:4">
      <c r="A2275" s="32">
        <v>22.808019339779925</v>
      </c>
      <c r="B2275" s="32">
        <v>3.6888146590848234</v>
      </c>
      <c r="C2275" s="32">
        <v>0</v>
      </c>
      <c r="D2275" s="32">
        <v>0</v>
      </c>
    </row>
    <row r="2276" spans="1:4">
      <c r="A2276" s="32">
        <v>22.817939313104368</v>
      </c>
      <c r="B2276" s="32">
        <v>3.6888737354715539</v>
      </c>
      <c r="C2276" s="32">
        <v>0</v>
      </c>
      <c r="D2276" s="32">
        <v>0</v>
      </c>
    </row>
    <row r="2277" spans="1:4">
      <c r="A2277" s="32">
        <v>22.827859286428808</v>
      </c>
      <c r="B2277" s="32">
        <v>3.6889325168912563</v>
      </c>
      <c r="C2277" s="32">
        <v>0</v>
      </c>
      <c r="D2277" s="32">
        <v>0</v>
      </c>
    </row>
    <row r="2278" spans="1:4">
      <c r="A2278" s="32">
        <v>22.837779259753251</v>
      </c>
      <c r="B2278" s="32">
        <v>3.6889910037513443</v>
      </c>
      <c r="C2278" s="32">
        <v>0</v>
      </c>
      <c r="D2278" s="32">
        <v>0</v>
      </c>
    </row>
    <row r="2279" spans="1:4">
      <c r="A2279" s="32">
        <v>22.847699233077691</v>
      </c>
      <c r="B2279" s="32">
        <v>3.6890491964592305</v>
      </c>
      <c r="C2279" s="32">
        <v>0</v>
      </c>
      <c r="D2279" s="32">
        <v>0</v>
      </c>
    </row>
    <row r="2280" spans="1:4">
      <c r="A2280" s="32">
        <v>22.857619206402134</v>
      </c>
      <c r="B2280" s="32">
        <v>3.6891070954223282</v>
      </c>
      <c r="C2280" s="32">
        <v>0</v>
      </c>
      <c r="D2280" s="32">
        <v>0</v>
      </c>
    </row>
    <row r="2281" spans="1:4">
      <c r="A2281" s="32">
        <v>22.867539179726574</v>
      </c>
      <c r="B2281" s="32">
        <v>3.6891647010480502</v>
      </c>
      <c r="C2281" s="32">
        <v>0</v>
      </c>
      <c r="D2281" s="32">
        <v>0</v>
      </c>
    </row>
    <row r="2282" spans="1:4">
      <c r="A2282" s="32">
        <v>22.877459153051017</v>
      </c>
      <c r="B2282" s="32">
        <v>3.6892220137438092</v>
      </c>
      <c r="C2282" s="32">
        <v>0</v>
      </c>
      <c r="D2282" s="32">
        <v>0</v>
      </c>
    </row>
    <row r="2283" spans="1:4">
      <c r="A2283" s="32">
        <v>22.887379126375457</v>
      </c>
      <c r="B2283" s="32">
        <v>3.6892790339170189</v>
      </c>
      <c r="C2283" s="32">
        <v>0</v>
      </c>
      <c r="D2283" s="32">
        <v>0</v>
      </c>
    </row>
    <row r="2284" spans="1:4">
      <c r="A2284" s="32">
        <v>22.8972990996999</v>
      </c>
      <c r="B2284" s="32">
        <v>3.6893357619750922</v>
      </c>
      <c r="C2284" s="32">
        <v>0</v>
      </c>
      <c r="D2284" s="32">
        <v>0</v>
      </c>
    </row>
    <row r="2285" spans="1:4">
      <c r="A2285" s="32">
        <v>22.90721907302434</v>
      </c>
      <c r="B2285" s="32">
        <v>3.6893921983254421</v>
      </c>
      <c r="C2285" s="32">
        <v>0</v>
      </c>
      <c r="D2285" s="32">
        <v>0</v>
      </c>
    </row>
    <row r="2286" spans="1:4">
      <c r="A2286" s="32">
        <v>22.917139046348783</v>
      </c>
      <c r="B2286" s="32">
        <v>3.689448343375481</v>
      </c>
      <c r="C2286" s="32">
        <v>0</v>
      </c>
      <c r="D2286" s="32">
        <v>0</v>
      </c>
    </row>
    <row r="2287" spans="1:4">
      <c r="A2287" s="32">
        <v>22.927059019673223</v>
      </c>
      <c r="B2287" s="32">
        <v>3.6895041975326226</v>
      </c>
      <c r="C2287" s="32">
        <v>0</v>
      </c>
      <c r="D2287" s="32">
        <v>0</v>
      </c>
    </row>
    <row r="2288" spans="1:4">
      <c r="A2288" s="32">
        <v>22.936978992997666</v>
      </c>
      <c r="B2288" s="32">
        <v>3.6895597612042796</v>
      </c>
      <c r="C2288" s="32">
        <v>0</v>
      </c>
      <c r="D2288" s="32">
        <v>0</v>
      </c>
    </row>
    <row r="2289" spans="1:4">
      <c r="A2289" s="32">
        <v>22.946898966322106</v>
      </c>
      <c r="B2289" s="32">
        <v>3.6896150347978653</v>
      </c>
      <c r="C2289" s="32">
        <v>0</v>
      </c>
      <c r="D2289" s="32">
        <v>0</v>
      </c>
    </row>
    <row r="2290" spans="1:4">
      <c r="A2290" s="32">
        <v>22.956818939646549</v>
      </c>
      <c r="B2290" s="32">
        <v>3.6896700187207929</v>
      </c>
      <c r="C2290" s="32">
        <v>0</v>
      </c>
      <c r="D2290" s="32">
        <v>0</v>
      </c>
    </row>
    <row r="2291" spans="1:4">
      <c r="A2291" s="32">
        <v>22.966738912970989</v>
      </c>
      <c r="B2291" s="32">
        <v>3.6897247133804747</v>
      </c>
      <c r="C2291" s="32">
        <v>0</v>
      </c>
      <c r="D2291" s="32">
        <v>0</v>
      </c>
    </row>
    <row r="2292" spans="1:4">
      <c r="A2292" s="32">
        <v>22.976658886295432</v>
      </c>
      <c r="B2292" s="32">
        <v>3.6897791191843243</v>
      </c>
      <c r="C2292" s="32">
        <v>0</v>
      </c>
      <c r="D2292" s="32">
        <v>0</v>
      </c>
    </row>
    <row r="2293" spans="1:4">
      <c r="A2293" s="32">
        <v>22.986578859619872</v>
      </c>
      <c r="B2293" s="32">
        <v>3.6898332365397541</v>
      </c>
      <c r="C2293" s="32">
        <v>0</v>
      </c>
      <c r="D2293" s="32">
        <v>0</v>
      </c>
    </row>
    <row r="2294" spans="1:4">
      <c r="A2294" s="32">
        <v>22.996498832944315</v>
      </c>
      <c r="B2294" s="32">
        <v>3.6898870658541782</v>
      </c>
      <c r="C2294" s="32">
        <v>0</v>
      </c>
      <c r="D2294" s="32">
        <v>0</v>
      </c>
    </row>
    <row r="2295" spans="1:4">
      <c r="A2295" s="32">
        <v>23.006418806268755</v>
      </c>
      <c r="B2295" s="32">
        <v>3.6899406075350085</v>
      </c>
      <c r="C2295" s="32">
        <v>0</v>
      </c>
      <c r="D2295" s="32">
        <v>0</v>
      </c>
    </row>
    <row r="2296" spans="1:4">
      <c r="A2296" s="32">
        <v>23.016338779593198</v>
      </c>
      <c r="B2296" s="32">
        <v>3.6899938619896591</v>
      </c>
      <c r="C2296" s="32">
        <v>0</v>
      </c>
      <c r="D2296" s="32">
        <v>0</v>
      </c>
    </row>
    <row r="2297" spans="1:4">
      <c r="A2297" s="32">
        <v>23.026258752917638</v>
      </c>
      <c r="B2297" s="32">
        <v>3.6900468296255418</v>
      </c>
      <c r="C2297" s="32">
        <v>0</v>
      </c>
      <c r="D2297" s="32">
        <v>0</v>
      </c>
    </row>
    <row r="2298" spans="1:4">
      <c r="A2298" s="32">
        <v>23.036178726242081</v>
      </c>
      <c r="B2298" s="32">
        <v>3.6900995108500703</v>
      </c>
      <c r="C2298" s="32">
        <v>0</v>
      </c>
      <c r="D2298" s="32">
        <v>0</v>
      </c>
    </row>
    <row r="2299" spans="1:4">
      <c r="A2299" s="32">
        <v>23.046098699566521</v>
      </c>
      <c r="B2299" s="32">
        <v>3.6901519060706578</v>
      </c>
      <c r="C2299" s="32">
        <v>0</v>
      </c>
      <c r="D2299" s="32">
        <v>0</v>
      </c>
    </row>
    <row r="2300" spans="1:4">
      <c r="A2300" s="32">
        <v>23.056018672890964</v>
      </c>
      <c r="B2300" s="32">
        <v>3.6902040156947171</v>
      </c>
      <c r="C2300" s="32">
        <v>0</v>
      </c>
      <c r="D2300" s="32">
        <v>0</v>
      </c>
    </row>
    <row r="2301" spans="1:4">
      <c r="A2301" s="32">
        <v>23.065938646215404</v>
      </c>
      <c r="B2301" s="32">
        <v>3.690255840129661</v>
      </c>
      <c r="C2301" s="32">
        <v>0</v>
      </c>
      <c r="D2301" s="32">
        <v>0</v>
      </c>
    </row>
    <row r="2302" spans="1:4">
      <c r="A2302" s="32">
        <v>23.075858619539847</v>
      </c>
      <c r="B2302" s="32">
        <v>3.6903073797829027</v>
      </c>
      <c r="C2302" s="32">
        <v>0</v>
      </c>
      <c r="D2302" s="32">
        <v>0</v>
      </c>
    </row>
    <row r="2303" spans="1:4">
      <c r="A2303" s="32">
        <v>23.085778592864287</v>
      </c>
      <c r="B2303" s="32">
        <v>3.6903586350618558</v>
      </c>
      <c r="C2303" s="32">
        <v>0</v>
      </c>
      <c r="D2303" s="32">
        <v>0</v>
      </c>
    </row>
    <row r="2304" spans="1:4">
      <c r="A2304" s="32">
        <v>23.09569856618873</v>
      </c>
      <c r="B2304" s="32">
        <v>3.6904096063739322</v>
      </c>
      <c r="C2304" s="32">
        <v>0</v>
      </c>
      <c r="D2304" s="32">
        <v>0</v>
      </c>
    </row>
    <row r="2305" spans="1:4">
      <c r="A2305" s="32">
        <v>23.10561853951317</v>
      </c>
      <c r="B2305" s="32">
        <v>3.6904602941265456</v>
      </c>
      <c r="C2305" s="32">
        <v>0</v>
      </c>
      <c r="D2305" s="32">
        <v>0</v>
      </c>
    </row>
    <row r="2306" spans="1:4">
      <c r="A2306" s="32">
        <v>23.115538512837613</v>
      </c>
      <c r="B2306" s="32">
        <v>3.6905106987271088</v>
      </c>
      <c r="C2306" s="32">
        <v>0</v>
      </c>
      <c r="D2306" s="32">
        <v>0</v>
      </c>
    </row>
    <row r="2307" spans="1:4">
      <c r="A2307" s="32">
        <v>23.125458486162053</v>
      </c>
      <c r="B2307" s="32">
        <v>3.6905608205830354</v>
      </c>
      <c r="C2307" s="32">
        <v>0</v>
      </c>
      <c r="D2307" s="32">
        <v>0</v>
      </c>
    </row>
    <row r="2308" spans="1:4">
      <c r="A2308" s="32">
        <v>23.135378459486496</v>
      </c>
      <c r="B2308" s="32">
        <v>3.6906106601017377</v>
      </c>
      <c r="C2308" s="32">
        <v>0</v>
      </c>
      <c r="D2308" s="32">
        <v>0</v>
      </c>
    </row>
    <row r="2309" spans="1:4">
      <c r="A2309" s="32">
        <v>23.145298432810936</v>
      </c>
      <c r="B2309" s="32">
        <v>3.6906602176906289</v>
      </c>
      <c r="C2309" s="32">
        <v>0</v>
      </c>
      <c r="D2309" s="32">
        <v>0</v>
      </c>
    </row>
    <row r="2310" spans="1:4">
      <c r="A2310" s="32">
        <v>23.155218406135379</v>
      </c>
      <c r="B2310" s="32">
        <v>3.6907094937571223</v>
      </c>
      <c r="C2310" s="32">
        <v>0</v>
      </c>
      <c r="D2310" s="32">
        <v>0</v>
      </c>
    </row>
    <row r="2311" spans="1:4">
      <c r="A2311" s="32">
        <v>23.165138379459819</v>
      </c>
      <c r="B2311" s="32">
        <v>3.6907584887086307</v>
      </c>
      <c r="C2311" s="32">
        <v>0</v>
      </c>
      <c r="D2311" s="32">
        <v>0</v>
      </c>
    </row>
    <row r="2312" spans="1:4">
      <c r="A2312" s="32">
        <v>23.175058352784262</v>
      </c>
      <c r="B2312" s="32">
        <v>3.6908072029525667</v>
      </c>
      <c r="C2312" s="32">
        <v>0</v>
      </c>
      <c r="D2312" s="32">
        <v>0</v>
      </c>
    </row>
    <row r="2313" spans="1:4">
      <c r="A2313" s="32">
        <v>23.184978326108702</v>
      </c>
      <c r="B2313" s="32">
        <v>3.6908556368963445</v>
      </c>
      <c r="C2313" s="32">
        <v>0</v>
      </c>
      <c r="D2313" s="32">
        <v>0</v>
      </c>
    </row>
    <row r="2314" spans="1:4">
      <c r="A2314" s="32">
        <v>23.194898299433145</v>
      </c>
      <c r="B2314" s="32">
        <v>3.6909037909473761</v>
      </c>
      <c r="C2314" s="32">
        <v>0</v>
      </c>
      <c r="D2314" s="32">
        <v>0</v>
      </c>
    </row>
    <row r="2315" spans="1:4">
      <c r="A2315" s="32">
        <v>23.204818272757585</v>
      </c>
      <c r="B2315" s="32">
        <v>3.6909516655130745</v>
      </c>
      <c r="C2315" s="32">
        <v>0</v>
      </c>
      <c r="D2315" s="32">
        <v>0</v>
      </c>
    </row>
    <row r="2316" spans="1:4">
      <c r="A2316" s="32">
        <v>23.214738246082028</v>
      </c>
      <c r="B2316" s="32">
        <v>3.6909992610008535</v>
      </c>
      <c r="C2316" s="32">
        <v>0</v>
      </c>
      <c r="D2316" s="32">
        <v>0</v>
      </c>
    </row>
    <row r="2317" spans="1:4">
      <c r="A2317" s="32">
        <v>23.224658219406468</v>
      </c>
      <c r="B2317" s="32">
        <v>3.6910465778181254</v>
      </c>
      <c r="C2317" s="32">
        <v>0</v>
      </c>
      <c r="D2317" s="32">
        <v>0</v>
      </c>
    </row>
    <row r="2318" spans="1:4">
      <c r="A2318" s="32">
        <v>23.234578192730911</v>
      </c>
      <c r="B2318" s="32">
        <v>3.6910936163723034</v>
      </c>
      <c r="C2318" s="32">
        <v>0</v>
      </c>
      <c r="D2318" s="32">
        <v>0</v>
      </c>
    </row>
    <row r="2319" spans="1:4">
      <c r="A2319" s="32">
        <v>23.244498166055351</v>
      </c>
      <c r="B2319" s="32">
        <v>3.6911403770708007</v>
      </c>
      <c r="C2319" s="32">
        <v>0</v>
      </c>
      <c r="D2319" s="32">
        <v>0</v>
      </c>
    </row>
    <row r="2320" spans="1:4">
      <c r="A2320" s="32">
        <v>23.254418139379794</v>
      </c>
      <c r="B2320" s="32">
        <v>3.69118686032103</v>
      </c>
      <c r="C2320" s="32">
        <v>0</v>
      </c>
      <c r="D2320" s="32">
        <v>0</v>
      </c>
    </row>
    <row r="2321" spans="1:4">
      <c r="A2321" s="32">
        <v>23.264338112704234</v>
      </c>
      <c r="B2321" s="32">
        <v>3.6912330665304047</v>
      </c>
      <c r="C2321" s="32">
        <v>0</v>
      </c>
      <c r="D2321" s="32">
        <v>0</v>
      </c>
    </row>
    <row r="2322" spans="1:4">
      <c r="A2322" s="32">
        <v>23.274258086028677</v>
      </c>
      <c r="B2322" s="32">
        <v>3.6912789961063379</v>
      </c>
      <c r="C2322" s="32">
        <v>0</v>
      </c>
      <c r="D2322" s="32">
        <v>0</v>
      </c>
    </row>
    <row r="2323" spans="1:4">
      <c r="A2323" s="32">
        <v>23.284178059353117</v>
      </c>
      <c r="B2323" s="32">
        <v>3.6913246494562424</v>
      </c>
      <c r="C2323" s="32">
        <v>0</v>
      </c>
      <c r="D2323" s="32">
        <v>0</v>
      </c>
    </row>
    <row r="2324" spans="1:4">
      <c r="A2324" s="32">
        <v>23.29409803267756</v>
      </c>
      <c r="B2324" s="32">
        <v>3.6913700269875309</v>
      </c>
      <c r="C2324" s="32">
        <v>0</v>
      </c>
      <c r="D2324" s="32">
        <v>0</v>
      </c>
    </row>
    <row r="2325" spans="1:4">
      <c r="A2325" s="32">
        <v>23.304018006002</v>
      </c>
      <c r="B2325" s="32">
        <v>3.6914151291076167</v>
      </c>
      <c r="C2325" s="32">
        <v>0</v>
      </c>
      <c r="D2325" s="32">
        <v>0</v>
      </c>
    </row>
    <row r="2326" spans="1:4">
      <c r="A2326" s="32">
        <v>23.313937979326443</v>
      </c>
      <c r="B2326" s="32">
        <v>3.6914599562239134</v>
      </c>
      <c r="C2326" s="32">
        <v>0</v>
      </c>
      <c r="D2326" s="32">
        <v>0</v>
      </c>
    </row>
    <row r="2327" spans="1:4">
      <c r="A2327" s="32">
        <v>23.323857952650883</v>
      </c>
      <c r="B2327" s="32">
        <v>3.691504508743833</v>
      </c>
      <c r="C2327" s="32">
        <v>0</v>
      </c>
      <c r="D2327" s="32">
        <v>0</v>
      </c>
    </row>
    <row r="2328" spans="1:4">
      <c r="A2328" s="32">
        <v>23.333777925975326</v>
      </c>
      <c r="B2328" s="32">
        <v>3.691548787074789</v>
      </c>
      <c r="C2328" s="32">
        <v>0</v>
      </c>
      <c r="D2328" s="32">
        <v>0</v>
      </c>
    </row>
    <row r="2329" spans="1:4">
      <c r="A2329" s="32">
        <v>23.343697899299766</v>
      </c>
      <c r="B2329" s="32">
        <v>3.6915927916241946</v>
      </c>
      <c r="C2329" s="32">
        <v>0</v>
      </c>
      <c r="D2329" s="32">
        <v>0</v>
      </c>
    </row>
    <row r="2330" spans="1:4">
      <c r="A2330" s="32">
        <v>23.353617872624209</v>
      </c>
      <c r="B2330" s="32">
        <v>3.6916365227994627</v>
      </c>
      <c r="C2330" s="32">
        <v>0</v>
      </c>
      <c r="D2330" s="32">
        <v>0</v>
      </c>
    </row>
    <row r="2331" spans="1:4">
      <c r="A2331" s="32">
        <v>23.363537845948649</v>
      </c>
      <c r="B2331" s="32">
        <v>3.6916799810080061</v>
      </c>
      <c r="C2331" s="32">
        <v>0</v>
      </c>
      <c r="D2331" s="32">
        <v>0</v>
      </c>
    </row>
    <row r="2332" spans="1:4">
      <c r="A2332" s="32">
        <v>23.373457819273092</v>
      </c>
      <c r="B2332" s="32">
        <v>3.6917231666572379</v>
      </c>
      <c r="C2332" s="32">
        <v>0</v>
      </c>
      <c r="D2332" s="32">
        <v>0</v>
      </c>
    </row>
    <row r="2333" spans="1:4">
      <c r="A2333" s="32">
        <v>23.383377792597532</v>
      </c>
      <c r="B2333" s="32">
        <v>3.6917660801545713</v>
      </c>
      <c r="C2333" s="32">
        <v>0</v>
      </c>
      <c r="D2333" s="32">
        <v>0</v>
      </c>
    </row>
    <row r="2334" spans="1:4">
      <c r="A2334" s="32">
        <v>23.393297765921975</v>
      </c>
      <c r="B2334" s="32">
        <v>3.6918087219074192</v>
      </c>
      <c r="C2334" s="32">
        <v>0</v>
      </c>
      <c r="D2334" s="32">
        <v>0</v>
      </c>
    </row>
    <row r="2335" spans="1:4">
      <c r="A2335" s="32">
        <v>23.403217739246415</v>
      </c>
      <c r="B2335" s="32">
        <v>3.6918510923231946</v>
      </c>
      <c r="C2335" s="32">
        <v>0</v>
      </c>
      <c r="D2335" s="32">
        <v>0</v>
      </c>
    </row>
    <row r="2336" spans="1:4">
      <c r="A2336" s="32">
        <v>23.413137712570858</v>
      </c>
      <c r="B2336" s="32">
        <v>3.6918931918093105</v>
      </c>
      <c r="C2336" s="32">
        <v>0</v>
      </c>
      <c r="D2336" s="32">
        <v>0</v>
      </c>
    </row>
    <row r="2337" spans="1:4">
      <c r="A2337" s="32">
        <v>23.423057685895298</v>
      </c>
      <c r="B2337" s="32">
        <v>3.6919350207731805</v>
      </c>
      <c r="C2337" s="32">
        <v>0</v>
      </c>
      <c r="D2337" s="32">
        <v>0</v>
      </c>
    </row>
    <row r="2338" spans="1:4">
      <c r="A2338" s="32">
        <v>23.432977659219741</v>
      </c>
      <c r="B2338" s="32">
        <v>3.6919765796222168</v>
      </c>
      <c r="C2338" s="32">
        <v>0</v>
      </c>
      <c r="D2338" s="32">
        <v>0</v>
      </c>
    </row>
    <row r="2339" spans="1:4">
      <c r="A2339" s="32">
        <v>23.442897632544181</v>
      </c>
      <c r="B2339" s="32">
        <v>3.6920178687638328</v>
      </c>
      <c r="C2339" s="32">
        <v>0</v>
      </c>
      <c r="D2339" s="32">
        <v>0</v>
      </c>
    </row>
    <row r="2340" spans="1:4">
      <c r="A2340" s="32">
        <v>23.452817605868624</v>
      </c>
      <c r="B2340" s="32">
        <v>3.6920588886054411</v>
      </c>
      <c r="C2340" s="32">
        <v>0</v>
      </c>
      <c r="D2340" s="32">
        <v>0</v>
      </c>
    </row>
    <row r="2341" spans="1:4">
      <c r="A2341" s="32">
        <v>23.462737579193064</v>
      </c>
      <c r="B2341" s="32">
        <v>3.6920996395544554</v>
      </c>
      <c r="C2341" s="32">
        <v>0</v>
      </c>
      <c r="D2341" s="32">
        <v>0</v>
      </c>
    </row>
    <row r="2342" spans="1:4">
      <c r="A2342" s="32">
        <v>23.472657552517507</v>
      </c>
      <c r="B2342" s="32">
        <v>3.6921401220182881</v>
      </c>
      <c r="C2342" s="32">
        <v>0</v>
      </c>
      <c r="D2342" s="32">
        <v>0</v>
      </c>
    </row>
    <row r="2343" spans="1:4">
      <c r="A2343" s="32">
        <v>23.482577525841947</v>
      </c>
      <c r="B2343" s="32">
        <v>3.6921803364043528</v>
      </c>
      <c r="C2343" s="32">
        <v>0</v>
      </c>
      <c r="D2343" s="32">
        <v>0</v>
      </c>
    </row>
    <row r="2344" spans="1:4">
      <c r="A2344" s="32">
        <v>23.49249749916639</v>
      </c>
      <c r="B2344" s="32">
        <v>3.6922202831200623</v>
      </c>
      <c r="C2344" s="32">
        <v>0</v>
      </c>
      <c r="D2344" s="32">
        <v>0</v>
      </c>
    </row>
    <row r="2345" spans="1:4">
      <c r="A2345" s="32">
        <v>23.50241747249083</v>
      </c>
      <c r="B2345" s="32">
        <v>3.6922599625728294</v>
      </c>
      <c r="C2345" s="32">
        <v>0</v>
      </c>
      <c r="D2345" s="32">
        <v>0</v>
      </c>
    </row>
    <row r="2346" spans="1:4">
      <c r="A2346" s="32">
        <v>23.512337445815273</v>
      </c>
      <c r="B2346" s="32">
        <v>3.6922993751700672</v>
      </c>
      <c r="C2346" s="32">
        <v>0</v>
      </c>
      <c r="D2346" s="32">
        <v>0</v>
      </c>
    </row>
    <row r="2347" spans="1:4">
      <c r="A2347" s="32">
        <v>23.522257419139713</v>
      </c>
      <c r="B2347" s="32">
        <v>3.692338521319189</v>
      </c>
      <c r="C2347" s="32">
        <v>0</v>
      </c>
      <c r="D2347" s="32">
        <v>0</v>
      </c>
    </row>
    <row r="2348" spans="1:4">
      <c r="A2348" s="32">
        <v>23.532177392464156</v>
      </c>
      <c r="B2348" s="32">
        <v>3.6923774014276076</v>
      </c>
      <c r="C2348" s="32">
        <v>0</v>
      </c>
      <c r="D2348" s="32">
        <v>0</v>
      </c>
    </row>
    <row r="2349" spans="1:4">
      <c r="A2349" s="32">
        <v>23.542097365788596</v>
      </c>
      <c r="B2349" s="32">
        <v>3.6924160159027362</v>
      </c>
      <c r="C2349" s="32">
        <v>0</v>
      </c>
      <c r="D2349" s="32">
        <v>0</v>
      </c>
    </row>
    <row r="2350" spans="1:4">
      <c r="A2350" s="32">
        <v>23.552017339113039</v>
      </c>
      <c r="B2350" s="32">
        <v>3.6924543651519874</v>
      </c>
      <c r="C2350" s="32">
        <v>0</v>
      </c>
      <c r="D2350" s="32">
        <v>0</v>
      </c>
    </row>
    <row r="2351" spans="1:4">
      <c r="A2351" s="32">
        <v>23.561937312437479</v>
      </c>
      <c r="B2351" s="32">
        <v>3.6924924495827747</v>
      </c>
      <c r="C2351" s="32">
        <v>0</v>
      </c>
      <c r="D2351" s="32">
        <v>0</v>
      </c>
    </row>
    <row r="2352" spans="1:4">
      <c r="A2352" s="32">
        <v>23.571857285761922</v>
      </c>
      <c r="B2352" s="32">
        <v>3.6925302696025106</v>
      </c>
      <c r="C2352" s="32">
        <v>0</v>
      </c>
      <c r="D2352" s="32">
        <v>0</v>
      </c>
    </row>
    <row r="2353" spans="1:4">
      <c r="A2353" s="32">
        <v>23.581777259086362</v>
      </c>
      <c r="B2353" s="32">
        <v>3.6925678256186085</v>
      </c>
      <c r="C2353" s="32">
        <v>0</v>
      </c>
      <c r="D2353" s="32">
        <v>0</v>
      </c>
    </row>
    <row r="2354" spans="1:4">
      <c r="A2354" s="32">
        <v>23.591697232410805</v>
      </c>
      <c r="B2354" s="32">
        <v>3.6926051180384816</v>
      </c>
      <c r="C2354" s="32">
        <v>0</v>
      </c>
      <c r="D2354" s="32">
        <v>0</v>
      </c>
    </row>
    <row r="2355" spans="1:4">
      <c r="A2355" s="32">
        <v>23.601617205735245</v>
      </c>
      <c r="B2355" s="32">
        <v>3.6926421472695425</v>
      </c>
      <c r="C2355" s="32">
        <v>0</v>
      </c>
      <c r="D2355" s="32">
        <v>0</v>
      </c>
    </row>
    <row r="2356" spans="1:4">
      <c r="A2356" s="32">
        <v>23.611537179059688</v>
      </c>
      <c r="B2356" s="32">
        <v>3.6926789137192046</v>
      </c>
      <c r="C2356" s="32">
        <v>0</v>
      </c>
      <c r="D2356" s="32">
        <v>0</v>
      </c>
    </row>
    <row r="2357" spans="1:4">
      <c r="A2357" s="32">
        <v>23.621457152384128</v>
      </c>
      <c r="B2357" s="32">
        <v>3.6927154177948807</v>
      </c>
      <c r="C2357" s="32">
        <v>0</v>
      </c>
      <c r="D2357" s="32">
        <v>0</v>
      </c>
    </row>
    <row r="2358" spans="1:4">
      <c r="A2358" s="32">
        <v>23.631377125708571</v>
      </c>
      <c r="B2358" s="32">
        <v>3.6927516599039838</v>
      </c>
      <c r="C2358" s="32">
        <v>0</v>
      </c>
      <c r="D2358" s="32">
        <v>0</v>
      </c>
    </row>
    <row r="2359" spans="1:4">
      <c r="A2359" s="32">
        <v>23.641297099033011</v>
      </c>
      <c r="B2359" s="32">
        <v>3.6927876404539268</v>
      </c>
      <c r="C2359" s="32">
        <v>0</v>
      </c>
      <c r="D2359" s="32">
        <v>0</v>
      </c>
    </row>
    <row r="2360" spans="1:4">
      <c r="A2360" s="32">
        <v>23.651217072357454</v>
      </c>
      <c r="B2360" s="32">
        <v>3.692823359852123</v>
      </c>
      <c r="C2360" s="32">
        <v>0</v>
      </c>
      <c r="D2360" s="32">
        <v>0</v>
      </c>
    </row>
    <row r="2361" spans="1:4">
      <c r="A2361" s="32">
        <v>23.661137045681894</v>
      </c>
      <c r="B2361" s="32">
        <v>3.6928588185059854</v>
      </c>
      <c r="C2361" s="32">
        <v>0</v>
      </c>
      <c r="D2361" s="32">
        <v>0</v>
      </c>
    </row>
    <row r="2362" spans="1:4">
      <c r="A2362" s="32">
        <v>23.671057019006337</v>
      </c>
      <c r="B2362" s="32">
        <v>3.692894016822927</v>
      </c>
      <c r="C2362" s="32">
        <v>0</v>
      </c>
      <c r="D2362" s="32">
        <v>0</v>
      </c>
    </row>
    <row r="2363" spans="1:4">
      <c r="A2363" s="32">
        <v>23.680976992330777</v>
      </c>
      <c r="B2363" s="32">
        <v>3.6929289552103608</v>
      </c>
      <c r="C2363" s="32">
        <v>0</v>
      </c>
      <c r="D2363" s="32">
        <v>0</v>
      </c>
    </row>
    <row r="2364" spans="1:4">
      <c r="A2364" s="32">
        <v>23.690896965655217</v>
      </c>
      <c r="B2364" s="32">
        <v>3.6929636340756993</v>
      </c>
      <c r="C2364" s="32">
        <v>0</v>
      </c>
      <c r="D2364" s="32">
        <v>0</v>
      </c>
    </row>
    <row r="2365" spans="1:4">
      <c r="A2365" s="32">
        <v>23.70081693897966</v>
      </c>
      <c r="B2365" s="32">
        <v>3.6929980538263565</v>
      </c>
      <c r="C2365" s="32">
        <v>0</v>
      </c>
      <c r="D2365" s="32">
        <v>0</v>
      </c>
    </row>
    <row r="2366" spans="1:4">
      <c r="A2366" s="32">
        <v>23.7107369123041</v>
      </c>
      <c r="B2366" s="32">
        <v>3.6930322148697448</v>
      </c>
      <c r="C2366" s="32">
        <v>0</v>
      </c>
      <c r="D2366" s="32">
        <v>0</v>
      </c>
    </row>
    <row r="2367" spans="1:4">
      <c r="A2367" s="32">
        <v>23.720656885628543</v>
      </c>
      <c r="B2367" s="32">
        <v>3.6930661176132769</v>
      </c>
      <c r="C2367" s="32">
        <v>0</v>
      </c>
      <c r="D2367" s="32">
        <v>0</v>
      </c>
    </row>
    <row r="2368" spans="1:4">
      <c r="A2368" s="32">
        <v>23.730576858952983</v>
      </c>
      <c r="B2368" s="32">
        <v>3.6930997624643669</v>
      </c>
      <c r="C2368" s="32">
        <v>0</v>
      </c>
      <c r="D2368" s="32">
        <v>0</v>
      </c>
    </row>
    <row r="2369" spans="1:4">
      <c r="A2369" s="32">
        <v>23.740496832277426</v>
      </c>
      <c r="B2369" s="32">
        <v>3.6931331498304267</v>
      </c>
      <c r="C2369" s="32">
        <v>0</v>
      </c>
      <c r="D2369" s="32">
        <v>0</v>
      </c>
    </row>
    <row r="2370" spans="1:4">
      <c r="A2370" s="32">
        <v>23.750416805601866</v>
      </c>
      <c r="B2370" s="32">
        <v>3.69316628011887</v>
      </c>
      <c r="C2370" s="32">
        <v>0</v>
      </c>
      <c r="D2370" s="32">
        <v>0</v>
      </c>
    </row>
    <row r="2371" spans="1:4">
      <c r="A2371" s="32">
        <v>23.760336778926309</v>
      </c>
      <c r="B2371" s="32">
        <v>3.6931991537371101</v>
      </c>
      <c r="C2371" s="32">
        <v>0</v>
      </c>
      <c r="D2371" s="32">
        <v>0</v>
      </c>
    </row>
    <row r="2372" spans="1:4">
      <c r="A2372" s="32">
        <v>23.770256752250749</v>
      </c>
      <c r="B2372" s="32">
        <v>3.6932317710925591</v>
      </c>
      <c r="C2372" s="32">
        <v>0</v>
      </c>
      <c r="D2372" s="32">
        <v>0</v>
      </c>
    </row>
    <row r="2373" spans="1:4">
      <c r="A2373" s="32">
        <v>23.780176725575192</v>
      </c>
      <c r="B2373" s="32">
        <v>3.6932641325926303</v>
      </c>
      <c r="C2373" s="32">
        <v>0</v>
      </c>
      <c r="D2373" s="32">
        <v>0</v>
      </c>
    </row>
    <row r="2374" spans="1:4">
      <c r="A2374" s="32">
        <v>23.790096698899632</v>
      </c>
      <c r="B2374" s="32">
        <v>3.693296238644737</v>
      </c>
      <c r="C2374" s="32">
        <v>0</v>
      </c>
      <c r="D2374" s="32">
        <v>0</v>
      </c>
    </row>
    <row r="2375" spans="1:4">
      <c r="A2375" s="32">
        <v>23.800016672224075</v>
      </c>
      <c r="B2375" s="32">
        <v>3.6933280896562923</v>
      </c>
      <c r="C2375" s="32">
        <v>0</v>
      </c>
      <c r="D2375" s="32">
        <v>0</v>
      </c>
    </row>
    <row r="2376" spans="1:4">
      <c r="A2376" s="32">
        <v>23.809936645548515</v>
      </c>
      <c r="B2376" s="32">
        <v>3.6933596860347087</v>
      </c>
      <c r="C2376" s="32">
        <v>0</v>
      </c>
      <c r="D2376" s="32">
        <v>0</v>
      </c>
    </row>
    <row r="2377" spans="1:4">
      <c r="A2377" s="32">
        <v>23.819856618872958</v>
      </c>
      <c r="B2377" s="32">
        <v>3.6933910281874001</v>
      </c>
      <c r="C2377" s="32">
        <v>0</v>
      </c>
      <c r="D2377" s="32">
        <v>0</v>
      </c>
    </row>
    <row r="2378" spans="1:4">
      <c r="A2378" s="32">
        <v>23.829776592197398</v>
      </c>
      <c r="B2378" s="32">
        <v>3.6934221165217784</v>
      </c>
      <c r="C2378" s="32">
        <v>0</v>
      </c>
      <c r="D2378" s="32">
        <v>0</v>
      </c>
    </row>
    <row r="2379" spans="1:4">
      <c r="A2379" s="32">
        <v>23.839696565521841</v>
      </c>
      <c r="B2379" s="32">
        <v>3.6934529514452574</v>
      </c>
      <c r="C2379" s="32">
        <v>0</v>
      </c>
      <c r="D2379" s="32">
        <v>0</v>
      </c>
    </row>
    <row r="2380" spans="1:4">
      <c r="A2380" s="32">
        <v>23.849616538846281</v>
      </c>
      <c r="B2380" s="32">
        <v>3.6934835333652503</v>
      </c>
      <c r="C2380" s="32">
        <v>0</v>
      </c>
      <c r="D2380" s="32">
        <v>0</v>
      </c>
    </row>
    <row r="2381" spans="1:4">
      <c r="A2381" s="32">
        <v>23.859536512170724</v>
      </c>
      <c r="B2381" s="32">
        <v>3.6935138626891693</v>
      </c>
      <c r="C2381" s="32">
        <v>0</v>
      </c>
      <c r="D2381" s="32">
        <v>0</v>
      </c>
    </row>
    <row r="2382" spans="1:4">
      <c r="A2382" s="32">
        <v>23.869456485495164</v>
      </c>
      <c r="B2382" s="32">
        <v>3.6935439398244281</v>
      </c>
      <c r="C2382" s="32">
        <v>0</v>
      </c>
      <c r="D2382" s="32">
        <v>0</v>
      </c>
    </row>
    <row r="2383" spans="1:4">
      <c r="A2383" s="32">
        <v>23.879376458819607</v>
      </c>
      <c r="B2383" s="32">
        <v>3.6935737651784395</v>
      </c>
      <c r="C2383" s="32">
        <v>0</v>
      </c>
      <c r="D2383" s="32">
        <v>0</v>
      </c>
    </row>
    <row r="2384" spans="1:4">
      <c r="A2384" s="32">
        <v>23.889296432144047</v>
      </c>
      <c r="B2384" s="32">
        <v>3.6936033391586163</v>
      </c>
      <c r="C2384" s="32">
        <v>0</v>
      </c>
      <c r="D2384" s="32">
        <v>0</v>
      </c>
    </row>
    <row r="2385" spans="1:4">
      <c r="A2385" s="32">
        <v>23.89921640546849</v>
      </c>
      <c r="B2385" s="32">
        <v>3.6936326621723716</v>
      </c>
      <c r="C2385" s="32">
        <v>0</v>
      </c>
      <c r="D2385" s="32">
        <v>0</v>
      </c>
    </row>
    <row r="2386" spans="1:4">
      <c r="A2386" s="32">
        <v>23.90913637879293</v>
      </c>
      <c r="B2386" s="32">
        <v>3.6936617346271192</v>
      </c>
      <c r="C2386" s="32">
        <v>0</v>
      </c>
      <c r="D2386" s="32">
        <v>0</v>
      </c>
    </row>
    <row r="2387" spans="1:4">
      <c r="A2387" s="32">
        <v>23.919056352117373</v>
      </c>
      <c r="B2387" s="32">
        <v>3.6936905569302709</v>
      </c>
      <c r="C2387" s="32">
        <v>0</v>
      </c>
      <c r="D2387" s="32">
        <v>0</v>
      </c>
    </row>
    <row r="2388" spans="1:4">
      <c r="A2388" s="32">
        <v>23.928976325441813</v>
      </c>
      <c r="B2388" s="32">
        <v>3.6937191294892404</v>
      </c>
      <c r="C2388" s="32">
        <v>0</v>
      </c>
      <c r="D2388" s="32">
        <v>0</v>
      </c>
    </row>
    <row r="2389" spans="1:4">
      <c r="A2389" s="32">
        <v>23.938896298766256</v>
      </c>
      <c r="B2389" s="32">
        <v>3.6937474527114409</v>
      </c>
      <c r="C2389" s="32">
        <v>0</v>
      </c>
      <c r="D2389" s="32">
        <v>0</v>
      </c>
    </row>
    <row r="2390" spans="1:4">
      <c r="A2390" s="32">
        <v>23.948816272090696</v>
      </c>
      <c r="B2390" s="32">
        <v>3.6937755270042847</v>
      </c>
      <c r="C2390" s="32">
        <v>0</v>
      </c>
      <c r="D2390" s="32">
        <v>0</v>
      </c>
    </row>
    <row r="2391" spans="1:4">
      <c r="A2391" s="32">
        <v>23.958736245415139</v>
      </c>
      <c r="B2391" s="32">
        <v>3.6938033527751855</v>
      </c>
      <c r="C2391" s="32">
        <v>0</v>
      </c>
      <c r="D2391" s="32">
        <v>0</v>
      </c>
    </row>
    <row r="2392" spans="1:4">
      <c r="A2392" s="32">
        <v>23.968656218739579</v>
      </c>
      <c r="B2392" s="32">
        <v>3.693830930431556</v>
      </c>
      <c r="C2392" s="32">
        <v>0</v>
      </c>
      <c r="D2392" s="32">
        <v>0</v>
      </c>
    </row>
    <row r="2393" spans="1:4">
      <c r="A2393" s="32">
        <v>23.978576192064022</v>
      </c>
      <c r="B2393" s="32">
        <v>3.6938582603808094</v>
      </c>
      <c r="C2393" s="32">
        <v>0</v>
      </c>
      <c r="D2393" s="32">
        <v>0</v>
      </c>
    </row>
    <row r="2394" spans="1:4">
      <c r="A2394" s="32">
        <v>23.988496165388462</v>
      </c>
      <c r="B2394" s="32">
        <v>3.6938853430303586</v>
      </c>
      <c r="C2394" s="32">
        <v>0</v>
      </c>
      <c r="D2394" s="32">
        <v>0</v>
      </c>
    </row>
    <row r="2395" spans="1:4">
      <c r="A2395" s="32">
        <v>23.998416138712905</v>
      </c>
      <c r="B2395" s="32">
        <v>3.6939121787876168</v>
      </c>
      <c r="C2395" s="32">
        <v>0</v>
      </c>
      <c r="D2395" s="32">
        <v>0</v>
      </c>
    </row>
    <row r="2396" spans="1:4">
      <c r="A2396" s="32">
        <v>24.008336112037345</v>
      </c>
      <c r="B2396" s="32">
        <v>3.6939387680599967</v>
      </c>
      <c r="C2396" s="32">
        <v>0</v>
      </c>
      <c r="D2396" s="32">
        <v>0</v>
      </c>
    </row>
    <row r="2397" spans="1:4">
      <c r="A2397" s="32">
        <v>24.018256085361788</v>
      </c>
      <c r="B2397" s="32">
        <v>3.6939651112549114</v>
      </c>
      <c r="C2397" s="32">
        <v>0</v>
      </c>
      <c r="D2397" s="32">
        <v>0</v>
      </c>
    </row>
    <row r="2398" spans="1:4">
      <c r="A2398" s="32">
        <v>24.028176058686228</v>
      </c>
      <c r="B2398" s="32">
        <v>3.6939912087797744</v>
      </c>
      <c r="C2398" s="32">
        <v>0</v>
      </c>
      <c r="D2398" s="32">
        <v>0</v>
      </c>
    </row>
    <row r="2399" spans="1:4">
      <c r="A2399" s="32">
        <v>24.038096032010671</v>
      </c>
      <c r="B2399" s="32">
        <v>3.6940170610419982</v>
      </c>
      <c r="C2399" s="32">
        <v>0</v>
      </c>
      <c r="D2399" s="32">
        <v>0</v>
      </c>
    </row>
    <row r="2400" spans="1:4">
      <c r="A2400" s="32">
        <v>24.048016005335111</v>
      </c>
      <c r="B2400" s="32">
        <v>3.6940426684489958</v>
      </c>
      <c r="C2400" s="32">
        <v>0</v>
      </c>
      <c r="D2400" s="32">
        <v>0</v>
      </c>
    </row>
    <row r="2401" spans="1:4">
      <c r="A2401" s="32">
        <v>24.057935978659554</v>
      </c>
      <c r="B2401" s="32">
        <v>3.6940680314081802</v>
      </c>
      <c r="C2401" s="32">
        <v>0</v>
      </c>
      <c r="D2401" s="32">
        <v>0</v>
      </c>
    </row>
    <row r="2402" spans="1:4">
      <c r="A2402" s="32">
        <v>24.067855951983994</v>
      </c>
      <c r="B2402" s="32">
        <v>3.6940931503269652</v>
      </c>
      <c r="C2402" s="32">
        <v>0</v>
      </c>
      <c r="D2402" s="32">
        <v>0</v>
      </c>
    </row>
    <row r="2403" spans="1:4">
      <c r="A2403" s="32">
        <v>24.077775925308437</v>
      </c>
      <c r="B2403" s="32">
        <v>3.6941180256127626</v>
      </c>
      <c r="C2403" s="32">
        <v>0</v>
      </c>
      <c r="D2403" s="32">
        <v>0</v>
      </c>
    </row>
    <row r="2404" spans="1:4">
      <c r="A2404" s="32">
        <v>24.087695898632877</v>
      </c>
      <c r="B2404" s="32">
        <v>3.6941426576729861</v>
      </c>
      <c r="C2404" s="32">
        <v>0</v>
      </c>
      <c r="D2404" s="32">
        <v>0</v>
      </c>
    </row>
    <row r="2405" spans="1:4">
      <c r="A2405" s="32">
        <v>24.09761587195732</v>
      </c>
      <c r="B2405" s="32">
        <v>3.6941670469150489</v>
      </c>
      <c r="C2405" s="32">
        <v>0</v>
      </c>
      <c r="D2405" s="32">
        <v>0</v>
      </c>
    </row>
    <row r="2406" spans="1:4">
      <c r="A2406" s="32">
        <v>24.10753584528176</v>
      </c>
      <c r="B2406" s="32">
        <v>3.6941911937463638</v>
      </c>
      <c r="C2406" s="32">
        <v>0</v>
      </c>
      <c r="D2406" s="32">
        <v>0</v>
      </c>
    </row>
    <row r="2407" spans="1:4">
      <c r="A2407" s="32">
        <v>24.117455818606203</v>
      </c>
      <c r="B2407" s="32">
        <v>3.694215098574344</v>
      </c>
      <c r="C2407" s="32">
        <v>0</v>
      </c>
      <c r="D2407" s="32">
        <v>0</v>
      </c>
    </row>
    <row r="2408" spans="1:4">
      <c r="A2408" s="32">
        <v>24.127375791930643</v>
      </c>
      <c r="B2408" s="32">
        <v>3.6942387618064019</v>
      </c>
      <c r="C2408" s="32">
        <v>0</v>
      </c>
      <c r="D2408" s="32">
        <v>0</v>
      </c>
    </row>
    <row r="2409" spans="1:4">
      <c r="A2409" s="32">
        <v>24.137295765255086</v>
      </c>
      <c r="B2409" s="32">
        <v>3.6942621838499514</v>
      </c>
      <c r="C2409" s="32">
        <v>0</v>
      </c>
      <c r="D2409" s="32">
        <v>0</v>
      </c>
    </row>
    <row r="2410" spans="1:4">
      <c r="A2410" s="32">
        <v>24.147215738579526</v>
      </c>
      <c r="B2410" s="32">
        <v>3.6942853651124046</v>
      </c>
      <c r="C2410" s="32">
        <v>0</v>
      </c>
      <c r="D2410" s="32">
        <v>0</v>
      </c>
    </row>
    <row r="2411" spans="1:4">
      <c r="A2411" s="32">
        <v>24.157135711903969</v>
      </c>
      <c r="B2411" s="32">
        <v>3.6943083060011754</v>
      </c>
      <c r="C2411" s="32">
        <v>0</v>
      </c>
      <c r="D2411" s="32">
        <v>0</v>
      </c>
    </row>
    <row r="2412" spans="1:4">
      <c r="A2412" s="32">
        <v>24.167055685228409</v>
      </c>
      <c r="B2412" s="32">
        <v>3.6943310069236759</v>
      </c>
      <c r="C2412" s="32">
        <v>0</v>
      </c>
      <c r="D2412" s="32">
        <v>0</v>
      </c>
    </row>
    <row r="2413" spans="1:4">
      <c r="A2413" s="32">
        <v>24.176975658552852</v>
      </c>
      <c r="B2413" s="32">
        <v>3.69435346828732</v>
      </c>
      <c r="C2413" s="32">
        <v>0</v>
      </c>
      <c r="D2413" s="32">
        <v>0</v>
      </c>
    </row>
    <row r="2414" spans="1:4">
      <c r="A2414" s="32">
        <v>24.186895631877292</v>
      </c>
      <c r="B2414" s="32">
        <v>3.6943756904995206</v>
      </c>
      <c r="C2414" s="32">
        <v>0</v>
      </c>
      <c r="D2414" s="32">
        <v>0</v>
      </c>
    </row>
    <row r="2415" spans="1:4">
      <c r="A2415" s="32">
        <v>24.196815605201735</v>
      </c>
      <c r="B2415" s="32">
        <v>3.69439767396769</v>
      </c>
      <c r="C2415" s="32">
        <v>0</v>
      </c>
      <c r="D2415" s="32">
        <v>0</v>
      </c>
    </row>
    <row r="2416" spans="1:4">
      <c r="A2416" s="32">
        <v>24.206735578526175</v>
      </c>
      <c r="B2416" s="32">
        <v>3.6944194190992423</v>
      </c>
      <c r="C2416" s="32">
        <v>0</v>
      </c>
      <c r="D2416" s="32">
        <v>0</v>
      </c>
    </row>
    <row r="2417" spans="1:4">
      <c r="A2417" s="32">
        <v>24.216655551850618</v>
      </c>
      <c r="B2417" s="32">
        <v>3.6944409263015894</v>
      </c>
      <c r="C2417" s="32">
        <v>0</v>
      </c>
      <c r="D2417" s="32">
        <v>0</v>
      </c>
    </row>
    <row r="2418" spans="1:4">
      <c r="A2418" s="32">
        <v>24.226575525175058</v>
      </c>
      <c r="B2418" s="32">
        <v>3.6944621959821449</v>
      </c>
      <c r="C2418" s="32">
        <v>0</v>
      </c>
      <c r="D2418" s="32">
        <v>0</v>
      </c>
    </row>
    <row r="2419" spans="1:4">
      <c r="A2419" s="32">
        <v>24.236495498499501</v>
      </c>
      <c r="B2419" s="32">
        <v>3.694483228548322</v>
      </c>
      <c r="C2419" s="32">
        <v>0</v>
      </c>
      <c r="D2419" s="32">
        <v>0</v>
      </c>
    </row>
    <row r="2420" spans="1:4">
      <c r="A2420" s="32">
        <v>24.246415471823941</v>
      </c>
      <c r="B2420" s="32">
        <v>3.6945040244075331</v>
      </c>
      <c r="C2420" s="32">
        <v>0</v>
      </c>
      <c r="D2420" s="32">
        <v>0</v>
      </c>
    </row>
    <row r="2421" spans="1:4">
      <c r="A2421" s="32">
        <v>24.256335445148384</v>
      </c>
      <c r="B2421" s="32">
        <v>3.6945245839671923</v>
      </c>
      <c r="C2421" s="32">
        <v>0</v>
      </c>
      <c r="D2421" s="32">
        <v>0</v>
      </c>
    </row>
    <row r="2422" spans="1:4">
      <c r="A2422" s="32">
        <v>24.266255418472824</v>
      </c>
      <c r="B2422" s="32">
        <v>3.6945449076347114</v>
      </c>
      <c r="C2422" s="32">
        <v>0</v>
      </c>
      <c r="D2422" s="32">
        <v>0</v>
      </c>
    </row>
    <row r="2423" spans="1:4">
      <c r="A2423" s="32">
        <v>24.276175391797267</v>
      </c>
      <c r="B2423" s="32">
        <v>3.6945649958175037</v>
      </c>
      <c r="C2423" s="32">
        <v>0</v>
      </c>
      <c r="D2423" s="32">
        <v>0</v>
      </c>
    </row>
    <row r="2424" spans="1:4">
      <c r="A2424" s="32">
        <v>24.286095365121707</v>
      </c>
      <c r="B2424" s="32">
        <v>3.6945848489229833</v>
      </c>
      <c r="C2424" s="32">
        <v>0</v>
      </c>
      <c r="D2424" s="32">
        <v>0</v>
      </c>
    </row>
    <row r="2425" spans="1:4">
      <c r="A2425" s="32">
        <v>24.29601533844615</v>
      </c>
      <c r="B2425" s="32">
        <v>3.6946044673585616</v>
      </c>
      <c r="C2425" s="32">
        <v>0</v>
      </c>
      <c r="D2425" s="32">
        <v>0</v>
      </c>
    </row>
    <row r="2426" spans="1:4">
      <c r="A2426" s="32">
        <v>24.30593531177059</v>
      </c>
      <c r="B2426" s="32">
        <v>3.6946238515316532</v>
      </c>
      <c r="C2426" s="32">
        <v>0</v>
      </c>
      <c r="D2426" s="32">
        <v>0</v>
      </c>
    </row>
    <row r="2427" spans="1:4">
      <c r="A2427" s="32">
        <v>24.315855285095033</v>
      </c>
      <c r="B2427" s="32">
        <v>3.6946430018496699</v>
      </c>
      <c r="C2427" s="32">
        <v>0</v>
      </c>
      <c r="D2427" s="32">
        <v>0</v>
      </c>
    </row>
    <row r="2428" spans="1:4">
      <c r="A2428" s="32">
        <v>24.325775258419473</v>
      </c>
      <c r="B2428" s="32">
        <v>3.6946619187200249</v>
      </c>
      <c r="C2428" s="32">
        <v>0</v>
      </c>
      <c r="D2428" s="32">
        <v>0</v>
      </c>
    </row>
    <row r="2429" spans="1:4">
      <c r="A2429" s="32">
        <v>24.335695231743916</v>
      </c>
      <c r="B2429" s="32">
        <v>3.694680602550132</v>
      </c>
      <c r="C2429" s="32">
        <v>0</v>
      </c>
      <c r="D2429" s="32">
        <v>0</v>
      </c>
    </row>
    <row r="2430" spans="1:4">
      <c r="A2430" s="32">
        <v>24.345615205068356</v>
      </c>
      <c r="B2430" s="32">
        <v>3.6946990537474034</v>
      </c>
      <c r="C2430" s="32">
        <v>0</v>
      </c>
      <c r="D2430" s="32">
        <v>0</v>
      </c>
    </row>
    <row r="2431" spans="1:4">
      <c r="A2431" s="32">
        <v>24.355535178392799</v>
      </c>
      <c r="B2431" s="32">
        <v>3.6947172727192528</v>
      </c>
      <c r="C2431" s="32">
        <v>0</v>
      </c>
      <c r="D2431" s="32">
        <v>0</v>
      </c>
    </row>
    <row r="2432" spans="1:4">
      <c r="A2432" s="32">
        <v>24.365455151717239</v>
      </c>
      <c r="B2432" s="32">
        <v>3.6947352598730925</v>
      </c>
      <c r="C2432" s="32">
        <v>0</v>
      </c>
      <c r="D2432" s="32">
        <v>0</v>
      </c>
    </row>
    <row r="2433" spans="1:4">
      <c r="A2433" s="32">
        <v>24.375375125041682</v>
      </c>
      <c r="B2433" s="32">
        <v>3.6947530156163357</v>
      </c>
      <c r="C2433" s="32">
        <v>0</v>
      </c>
      <c r="D2433" s="32">
        <v>0</v>
      </c>
    </row>
    <row r="2434" spans="1:4">
      <c r="A2434" s="32">
        <v>24.385295098366122</v>
      </c>
      <c r="B2434" s="32">
        <v>3.6947705403563957</v>
      </c>
      <c r="C2434" s="32">
        <v>0</v>
      </c>
      <c r="D2434" s="32">
        <v>0</v>
      </c>
    </row>
    <row r="2435" spans="1:4">
      <c r="A2435" s="32">
        <v>24.395215071690565</v>
      </c>
      <c r="B2435" s="32">
        <v>3.6947878345006857</v>
      </c>
      <c r="C2435" s="32">
        <v>0</v>
      </c>
      <c r="D2435" s="32">
        <v>0</v>
      </c>
    </row>
    <row r="2436" spans="1:4">
      <c r="A2436" s="32">
        <v>24.405135045015005</v>
      </c>
      <c r="B2436" s="32">
        <v>3.6948048984566184</v>
      </c>
      <c r="C2436" s="32">
        <v>0</v>
      </c>
      <c r="D2436" s="32">
        <v>0</v>
      </c>
    </row>
    <row r="2437" spans="1:4">
      <c r="A2437" s="32">
        <v>24.415055018339448</v>
      </c>
      <c r="B2437" s="32">
        <v>3.6948217326316066</v>
      </c>
      <c r="C2437" s="32">
        <v>0</v>
      </c>
      <c r="D2437" s="32">
        <v>0</v>
      </c>
    </row>
    <row r="2438" spans="1:4">
      <c r="A2438" s="32">
        <v>24.424974991663888</v>
      </c>
      <c r="B2438" s="32">
        <v>3.694838337433064</v>
      </c>
      <c r="C2438" s="32">
        <v>0</v>
      </c>
      <c r="D2438" s="32">
        <v>0</v>
      </c>
    </row>
    <row r="2439" spans="1:4">
      <c r="A2439" s="32">
        <v>24.434894964988331</v>
      </c>
      <c r="B2439" s="32">
        <v>3.6948547132684029</v>
      </c>
      <c r="C2439" s="32">
        <v>0</v>
      </c>
      <c r="D2439" s="32">
        <v>0</v>
      </c>
    </row>
    <row r="2440" spans="1:4">
      <c r="A2440" s="32">
        <v>24.444814938312771</v>
      </c>
      <c r="B2440" s="32">
        <v>3.6948708605450364</v>
      </c>
      <c r="C2440" s="32">
        <v>0</v>
      </c>
      <c r="D2440" s="32">
        <v>0</v>
      </c>
    </row>
    <row r="2441" spans="1:4">
      <c r="A2441" s="32">
        <v>24.454734911637214</v>
      </c>
      <c r="B2441" s="32">
        <v>3.6948867796703784</v>
      </c>
      <c r="C2441" s="32">
        <v>0</v>
      </c>
      <c r="D2441" s="32">
        <v>0</v>
      </c>
    </row>
    <row r="2442" spans="1:4">
      <c r="A2442" s="32">
        <v>24.464654884961654</v>
      </c>
      <c r="B2442" s="32">
        <v>3.6949024710518406</v>
      </c>
      <c r="C2442" s="32">
        <v>0</v>
      </c>
      <c r="D2442" s="32">
        <v>0</v>
      </c>
    </row>
    <row r="2443" spans="1:4">
      <c r="A2443" s="32">
        <v>24.474574858286097</v>
      </c>
      <c r="B2443" s="32">
        <v>3.6949179350968371</v>
      </c>
      <c r="C2443" s="32">
        <v>0</v>
      </c>
      <c r="D2443" s="32">
        <v>0</v>
      </c>
    </row>
    <row r="2444" spans="1:4">
      <c r="A2444" s="32">
        <v>24.484494831610537</v>
      </c>
      <c r="B2444" s="32">
        <v>3.6949331722127803</v>
      </c>
      <c r="C2444" s="32">
        <v>0</v>
      </c>
      <c r="D2444" s="32">
        <v>0</v>
      </c>
    </row>
    <row r="2445" spans="1:4">
      <c r="A2445" s="32">
        <v>24.49441480493498</v>
      </c>
      <c r="B2445" s="32">
        <v>3.6949481828070834</v>
      </c>
      <c r="C2445" s="32">
        <v>0</v>
      </c>
      <c r="D2445" s="32">
        <v>0</v>
      </c>
    </row>
    <row r="2446" spans="1:4">
      <c r="A2446" s="32">
        <v>24.50433477825942</v>
      </c>
      <c r="B2446" s="32">
        <v>3.69496296728716</v>
      </c>
      <c r="C2446" s="32">
        <v>0</v>
      </c>
      <c r="D2446" s="32">
        <v>0</v>
      </c>
    </row>
    <row r="2447" spans="1:4">
      <c r="A2447" s="32">
        <v>24.514254751583863</v>
      </c>
      <c r="B2447" s="32">
        <v>3.6949775260604221</v>
      </c>
      <c r="C2447" s="32">
        <v>0</v>
      </c>
      <c r="D2447" s="32">
        <v>0</v>
      </c>
    </row>
    <row r="2448" spans="1:4">
      <c r="A2448" s="32">
        <v>24.524174724908303</v>
      </c>
      <c r="B2448" s="32">
        <v>3.6949918595342832</v>
      </c>
      <c r="C2448" s="32">
        <v>0</v>
      </c>
      <c r="D2448" s="32">
        <v>0</v>
      </c>
    </row>
    <row r="2449" spans="1:4">
      <c r="A2449" s="32">
        <v>24.534094698232746</v>
      </c>
      <c r="B2449" s="32">
        <v>3.6950059681161562</v>
      </c>
      <c r="C2449" s="32">
        <v>0</v>
      </c>
      <c r="D2449" s="32">
        <v>0</v>
      </c>
    </row>
    <row r="2450" spans="1:4">
      <c r="A2450" s="32">
        <v>24.544014671557186</v>
      </c>
      <c r="B2450" s="32">
        <v>3.6950198522134547</v>
      </c>
      <c r="C2450" s="32">
        <v>0</v>
      </c>
      <c r="D2450" s="32">
        <v>0</v>
      </c>
    </row>
    <row r="2451" spans="1:4">
      <c r="A2451" s="32">
        <v>24.553934644881629</v>
      </c>
      <c r="B2451" s="32">
        <v>3.6950335122335911</v>
      </c>
      <c r="C2451" s="32">
        <v>0</v>
      </c>
      <c r="D2451" s="32">
        <v>0</v>
      </c>
    </row>
    <row r="2452" spans="1:4">
      <c r="A2452" s="32">
        <v>24.563854618206069</v>
      </c>
      <c r="B2452" s="32">
        <v>3.6950469485839781</v>
      </c>
      <c r="C2452" s="32">
        <v>0</v>
      </c>
      <c r="D2452" s="32">
        <v>0</v>
      </c>
    </row>
    <row r="2453" spans="1:4">
      <c r="A2453" s="32">
        <v>24.573774591530512</v>
      </c>
      <c r="B2453" s="32">
        <v>3.6950601616720298</v>
      </c>
      <c r="C2453" s="32">
        <v>0</v>
      </c>
      <c r="D2453" s="32">
        <v>0</v>
      </c>
    </row>
    <row r="2454" spans="1:4">
      <c r="A2454" s="32">
        <v>24.583694564854952</v>
      </c>
      <c r="B2454" s="32">
        <v>3.6950731519051585</v>
      </c>
      <c r="C2454" s="32">
        <v>0</v>
      </c>
      <c r="D2454" s="32">
        <v>0</v>
      </c>
    </row>
    <row r="2455" spans="1:4">
      <c r="A2455" s="32">
        <v>24.593614538179391</v>
      </c>
      <c r="B2455" s="32">
        <v>3.695085919690777</v>
      </c>
      <c r="C2455" s="32">
        <v>0</v>
      </c>
      <c r="D2455" s="32">
        <v>0</v>
      </c>
    </row>
    <row r="2456" spans="1:4">
      <c r="A2456" s="32">
        <v>24.603534511503835</v>
      </c>
      <c r="B2456" s="32">
        <v>3.6950984654362991</v>
      </c>
      <c r="C2456" s="32">
        <v>0</v>
      </c>
      <c r="D2456" s="32">
        <v>0</v>
      </c>
    </row>
    <row r="2457" spans="1:4">
      <c r="A2457" s="32">
        <v>24.613454484828274</v>
      </c>
      <c r="B2457" s="32">
        <v>3.6951107895491373</v>
      </c>
      <c r="C2457" s="32">
        <v>0</v>
      </c>
      <c r="D2457" s="32">
        <v>0</v>
      </c>
    </row>
    <row r="2458" spans="1:4">
      <c r="A2458" s="32">
        <v>24.623374458152718</v>
      </c>
      <c r="B2458" s="32">
        <v>3.6951228924367046</v>
      </c>
      <c r="C2458" s="32">
        <v>0</v>
      </c>
      <c r="D2458" s="32">
        <v>0</v>
      </c>
    </row>
    <row r="2459" spans="1:4">
      <c r="A2459" s="32">
        <v>24.633294431477157</v>
      </c>
      <c r="B2459" s="32">
        <v>3.6951347745064145</v>
      </c>
      <c r="C2459" s="32">
        <v>0</v>
      </c>
      <c r="D2459" s="32">
        <v>0</v>
      </c>
    </row>
    <row r="2460" spans="1:4">
      <c r="A2460" s="32">
        <v>24.643214404801601</v>
      </c>
      <c r="B2460" s="32">
        <v>3.6951464361656789</v>
      </c>
      <c r="C2460" s="32">
        <v>0</v>
      </c>
      <c r="D2460" s="32">
        <v>0</v>
      </c>
    </row>
    <row r="2461" spans="1:4">
      <c r="A2461" s="32">
        <v>24.65313437812604</v>
      </c>
      <c r="B2461" s="32">
        <v>3.6951578778219125</v>
      </c>
      <c r="C2461" s="32">
        <v>0</v>
      </c>
      <c r="D2461" s="32">
        <v>0</v>
      </c>
    </row>
    <row r="2462" spans="1:4">
      <c r="A2462" s="32">
        <v>24.663054351450484</v>
      </c>
      <c r="B2462" s="32">
        <v>3.6951690998825266</v>
      </c>
      <c r="C2462" s="32">
        <v>0</v>
      </c>
      <c r="D2462" s="32">
        <v>0</v>
      </c>
    </row>
    <row r="2463" spans="1:4">
      <c r="A2463" s="32">
        <v>24.672974324774923</v>
      </c>
      <c r="B2463" s="32">
        <v>3.6951801027549354</v>
      </c>
      <c r="C2463" s="32">
        <v>0</v>
      </c>
      <c r="D2463" s="32">
        <v>0</v>
      </c>
    </row>
    <row r="2464" spans="1:4">
      <c r="A2464" s="32">
        <v>24.682894298099367</v>
      </c>
      <c r="B2464" s="32">
        <v>3.6951908868465515</v>
      </c>
      <c r="C2464" s="32">
        <v>0</v>
      </c>
      <c r="D2464" s="32">
        <v>0</v>
      </c>
    </row>
    <row r="2465" spans="1:4">
      <c r="A2465" s="32">
        <v>24.692814271423806</v>
      </c>
      <c r="B2465" s="32">
        <v>3.6952014525647883</v>
      </c>
      <c r="C2465" s="32">
        <v>0</v>
      </c>
      <c r="D2465" s="32">
        <v>0</v>
      </c>
    </row>
    <row r="2466" spans="1:4">
      <c r="A2466" s="32">
        <v>24.70273424474825</v>
      </c>
      <c r="B2466" s="32">
        <v>3.695211800317058</v>
      </c>
      <c r="C2466" s="32">
        <v>0</v>
      </c>
      <c r="D2466" s="32">
        <v>0</v>
      </c>
    </row>
    <row r="2467" spans="1:4">
      <c r="A2467" s="32">
        <v>24.712654218072689</v>
      </c>
      <c r="B2467" s="32">
        <v>3.6952219305107743</v>
      </c>
      <c r="C2467" s="32">
        <v>0</v>
      </c>
      <c r="D2467" s="32">
        <v>0</v>
      </c>
    </row>
    <row r="2468" spans="1:4">
      <c r="A2468" s="32">
        <v>24.722574191397133</v>
      </c>
      <c r="B2468" s="32">
        <v>3.69523184355335</v>
      </c>
      <c r="C2468" s="32">
        <v>0</v>
      </c>
      <c r="D2468" s="32">
        <v>0</v>
      </c>
    </row>
    <row r="2469" spans="1:4">
      <c r="A2469" s="32">
        <v>24.732494164721572</v>
      </c>
      <c r="B2469" s="32">
        <v>3.6952415398521983</v>
      </c>
      <c r="C2469" s="32">
        <v>0</v>
      </c>
      <c r="D2469" s="32">
        <v>0</v>
      </c>
    </row>
    <row r="2470" spans="1:4">
      <c r="A2470" s="32">
        <v>24.742414138046016</v>
      </c>
      <c r="B2470" s="32">
        <v>3.6952510198147319</v>
      </c>
      <c r="C2470" s="32">
        <v>0</v>
      </c>
      <c r="D2470" s="32">
        <v>0</v>
      </c>
    </row>
    <row r="2471" spans="1:4">
      <c r="A2471" s="32">
        <v>24.752334111370455</v>
      </c>
      <c r="B2471" s="32">
        <v>3.6952602838483641</v>
      </c>
      <c r="C2471" s="32">
        <v>0</v>
      </c>
      <c r="D2471" s="32">
        <v>0</v>
      </c>
    </row>
    <row r="2472" spans="1:4">
      <c r="A2472" s="32">
        <v>24.762254084694899</v>
      </c>
      <c r="B2472" s="32">
        <v>3.6952693323605077</v>
      </c>
      <c r="C2472" s="32">
        <v>0</v>
      </c>
      <c r="D2472" s="32">
        <v>0</v>
      </c>
    </row>
    <row r="2473" spans="1:4">
      <c r="A2473" s="32">
        <v>24.772174058019338</v>
      </c>
      <c r="B2473" s="32">
        <v>3.6952781657585758</v>
      </c>
      <c r="C2473" s="32">
        <v>0</v>
      </c>
      <c r="D2473" s="32">
        <v>0</v>
      </c>
    </row>
    <row r="2474" spans="1:4">
      <c r="A2474" s="32">
        <v>24.782094031343782</v>
      </c>
      <c r="B2474" s="32">
        <v>3.6952867844499817</v>
      </c>
      <c r="C2474" s="32">
        <v>0</v>
      </c>
      <c r="D2474" s="32">
        <v>0</v>
      </c>
    </row>
    <row r="2475" spans="1:4">
      <c r="A2475" s="32">
        <v>24.792014004668221</v>
      </c>
      <c r="B2475" s="32">
        <v>3.6952951888421381</v>
      </c>
      <c r="C2475" s="32">
        <v>0</v>
      </c>
      <c r="D2475" s="32">
        <v>0</v>
      </c>
    </row>
    <row r="2476" spans="1:4">
      <c r="A2476" s="32">
        <v>24.801933977992665</v>
      </c>
      <c r="B2476" s="32">
        <v>3.6953033793424583</v>
      </c>
      <c r="C2476" s="32">
        <v>0</v>
      </c>
      <c r="D2476" s="32">
        <v>0</v>
      </c>
    </row>
    <row r="2477" spans="1:4">
      <c r="A2477" s="32">
        <v>24.811853951317104</v>
      </c>
      <c r="B2477" s="32">
        <v>3.6953113563583546</v>
      </c>
      <c r="C2477" s="32">
        <v>0</v>
      </c>
      <c r="D2477" s="32">
        <v>0</v>
      </c>
    </row>
    <row r="2478" spans="1:4">
      <c r="A2478" s="32">
        <v>24.821773924641548</v>
      </c>
      <c r="B2478" s="32">
        <v>3.6953191202972411</v>
      </c>
      <c r="C2478" s="32">
        <v>0</v>
      </c>
      <c r="D2478" s="32">
        <v>0</v>
      </c>
    </row>
    <row r="2479" spans="1:4">
      <c r="A2479" s="32">
        <v>24.831693897965987</v>
      </c>
      <c r="B2479" s="32">
        <v>3.6953266715665301</v>
      </c>
      <c r="C2479" s="32">
        <v>0</v>
      </c>
      <c r="D2479" s="32">
        <v>0</v>
      </c>
    </row>
    <row r="2480" spans="1:4">
      <c r="A2480" s="32">
        <v>24.841613871290431</v>
      </c>
      <c r="B2480" s="32">
        <v>3.6953340105736348</v>
      </c>
      <c r="C2480" s="32">
        <v>0</v>
      </c>
      <c r="D2480" s="32">
        <v>0</v>
      </c>
    </row>
    <row r="2481" spans="1:4">
      <c r="A2481" s="32">
        <v>24.85153384461487</v>
      </c>
      <c r="B2481" s="32">
        <v>3.695341137725968</v>
      </c>
      <c r="C2481" s="32">
        <v>0</v>
      </c>
      <c r="D2481" s="32">
        <v>0</v>
      </c>
    </row>
    <row r="2482" spans="1:4">
      <c r="A2482" s="32">
        <v>24.861453817939314</v>
      </c>
      <c r="B2482" s="32">
        <v>3.6953480534309429</v>
      </c>
      <c r="C2482" s="32">
        <v>0</v>
      </c>
      <c r="D2482" s="32">
        <v>0</v>
      </c>
    </row>
    <row r="2483" spans="1:4">
      <c r="A2483" s="32">
        <v>24.871373791263753</v>
      </c>
      <c r="B2483" s="32">
        <v>3.6953547580959727</v>
      </c>
      <c r="C2483" s="32">
        <v>0</v>
      </c>
      <c r="D2483" s="32">
        <v>0</v>
      </c>
    </row>
    <row r="2484" spans="1:4">
      <c r="A2484" s="32">
        <v>24.881293764588197</v>
      </c>
      <c r="B2484" s="32">
        <v>3.6953612521284707</v>
      </c>
      <c r="C2484" s="32">
        <v>0</v>
      </c>
      <c r="D2484" s="32">
        <v>0</v>
      </c>
    </row>
    <row r="2485" spans="1:4">
      <c r="A2485" s="32">
        <v>24.891213737912636</v>
      </c>
      <c r="B2485" s="32">
        <v>3.6953675359358487</v>
      </c>
      <c r="C2485" s="32">
        <v>0</v>
      </c>
      <c r="D2485" s="32">
        <v>0</v>
      </c>
    </row>
    <row r="2486" spans="1:4">
      <c r="A2486" s="32">
        <v>24.90113371123708</v>
      </c>
      <c r="B2486" s="32">
        <v>3.6953736099255212</v>
      </c>
      <c r="C2486" s="32">
        <v>0</v>
      </c>
      <c r="D2486" s="32">
        <v>0</v>
      </c>
    </row>
    <row r="2487" spans="1:4">
      <c r="A2487" s="32">
        <v>24.911053684561519</v>
      </c>
      <c r="B2487" s="32">
        <v>3.6953794745049002</v>
      </c>
      <c r="C2487" s="32">
        <v>0</v>
      </c>
      <c r="D2487" s="32">
        <v>0</v>
      </c>
    </row>
    <row r="2488" spans="1:4">
      <c r="A2488" s="32">
        <v>24.920973657885963</v>
      </c>
      <c r="B2488" s="32">
        <v>3.6953851300813993</v>
      </c>
      <c r="C2488" s="32">
        <v>0</v>
      </c>
      <c r="D2488" s="32">
        <v>0</v>
      </c>
    </row>
    <row r="2489" spans="1:4">
      <c r="A2489" s="32">
        <v>24.930893631210402</v>
      </c>
      <c r="B2489" s="32">
        <v>3.6953905770624309</v>
      </c>
      <c r="C2489" s="32">
        <v>0</v>
      </c>
      <c r="D2489" s="32">
        <v>0</v>
      </c>
    </row>
    <row r="2490" spans="1:4">
      <c r="A2490" s="32">
        <v>24.940813604534846</v>
      </c>
      <c r="B2490" s="32">
        <v>3.695395815855409</v>
      </c>
      <c r="C2490" s="32">
        <v>0</v>
      </c>
      <c r="D2490" s="32">
        <v>0</v>
      </c>
    </row>
    <row r="2491" spans="1:4">
      <c r="A2491" s="32">
        <v>24.950733577859285</v>
      </c>
      <c r="B2491" s="32">
        <v>3.6954008468677455</v>
      </c>
      <c r="C2491" s="32">
        <v>0</v>
      </c>
      <c r="D2491" s="32">
        <v>0</v>
      </c>
    </row>
    <row r="2492" spans="1:4">
      <c r="A2492" s="32">
        <v>24.960653551183729</v>
      </c>
      <c r="B2492" s="32">
        <v>3.6954056705068541</v>
      </c>
      <c r="C2492" s="32">
        <v>0</v>
      </c>
      <c r="D2492" s="32">
        <v>0</v>
      </c>
    </row>
    <row r="2493" spans="1:4">
      <c r="A2493" s="32">
        <v>24.970573524508168</v>
      </c>
      <c r="B2493" s="32">
        <v>3.695410287180148</v>
      </c>
      <c r="C2493" s="32">
        <v>0</v>
      </c>
      <c r="D2493" s="32">
        <v>0</v>
      </c>
    </row>
    <row r="2494" spans="1:4">
      <c r="A2494" s="32">
        <v>24.980493497832612</v>
      </c>
      <c r="B2494" s="32">
        <v>3.6954146972950395</v>
      </c>
      <c r="C2494" s="32">
        <v>0</v>
      </c>
      <c r="D2494" s="32">
        <v>0</v>
      </c>
    </row>
    <row r="2495" spans="1:4">
      <c r="A2495" s="32">
        <v>24.990413471157051</v>
      </c>
      <c r="B2495" s="32">
        <v>3.6954189012589422</v>
      </c>
      <c r="C2495" s="32">
        <v>0</v>
      </c>
      <c r="D2495" s="32">
        <v>0</v>
      </c>
    </row>
    <row r="2496" spans="1:4">
      <c r="A2496" s="32">
        <v>25.000333444481495</v>
      </c>
      <c r="B2496" s="32">
        <v>3.6954228994792691</v>
      </c>
      <c r="C2496" s="32">
        <v>0</v>
      </c>
      <c r="D2496" s="32">
        <v>0</v>
      </c>
    </row>
    <row r="2497" spans="1:4">
      <c r="A2497" s="32">
        <v>25.010253417805934</v>
      </c>
      <c r="B2497" s="32">
        <v>3.6954266923634327</v>
      </c>
      <c r="C2497" s="32">
        <v>0</v>
      </c>
      <c r="D2497" s="32">
        <v>0</v>
      </c>
    </row>
    <row r="2498" spans="1:4">
      <c r="A2498" s="32">
        <v>25.020173391130378</v>
      </c>
      <c r="B2498" s="32">
        <v>3.6954302803188463</v>
      </c>
      <c r="C2498" s="32">
        <v>0</v>
      </c>
      <c r="D2498" s="32">
        <v>0</v>
      </c>
    </row>
    <row r="2499" spans="1:4">
      <c r="A2499" s="32">
        <v>25.030093364454817</v>
      </c>
      <c r="B2499" s="32">
        <v>3.6954336637529233</v>
      </c>
      <c r="C2499" s="32">
        <v>0</v>
      </c>
      <c r="D2499" s="32">
        <v>0</v>
      </c>
    </row>
    <row r="2500" spans="1:4">
      <c r="A2500" s="32">
        <v>25.040013337779261</v>
      </c>
      <c r="B2500" s="32">
        <v>3.6954368430730766</v>
      </c>
      <c r="C2500" s="32">
        <v>0</v>
      </c>
      <c r="D2500" s="32">
        <v>0</v>
      </c>
    </row>
    <row r="2501" spans="1:4">
      <c r="A2501" s="32">
        <v>25.0499333111037</v>
      </c>
      <c r="B2501" s="32">
        <v>3.6954398186867188</v>
      </c>
      <c r="C2501" s="32">
        <v>0</v>
      </c>
      <c r="D2501" s="32">
        <v>0</v>
      </c>
    </row>
    <row r="2502" spans="1:4">
      <c r="A2502" s="32">
        <v>25.059853284428144</v>
      </c>
      <c r="B2502" s="32">
        <v>3.6954425910012629</v>
      </c>
      <c r="C2502" s="32">
        <v>0</v>
      </c>
      <c r="D2502" s="32">
        <v>0</v>
      </c>
    </row>
    <row r="2503" spans="1:4">
      <c r="A2503" s="32">
        <v>25.069773257752583</v>
      </c>
      <c r="B2503" s="32">
        <v>3.6954451604241227</v>
      </c>
      <c r="C2503" s="32">
        <v>0</v>
      </c>
      <c r="D2503" s="32">
        <v>0</v>
      </c>
    </row>
    <row r="2504" spans="1:4">
      <c r="A2504" s="32">
        <v>25.079693231077027</v>
      </c>
      <c r="B2504" s="32">
        <v>3.6954475273627105</v>
      </c>
      <c r="C2504" s="32">
        <v>0</v>
      </c>
      <c r="D2504" s="32">
        <v>0</v>
      </c>
    </row>
    <row r="2505" spans="1:4">
      <c r="A2505" s="32">
        <v>25.089613204401466</v>
      </c>
      <c r="B2505" s="32">
        <v>3.6954496922244395</v>
      </c>
      <c r="C2505" s="32">
        <v>0</v>
      </c>
      <c r="D2505" s="32">
        <v>0</v>
      </c>
    </row>
    <row r="2506" spans="1:4">
      <c r="A2506" s="32">
        <v>25.09953317772591</v>
      </c>
      <c r="B2506" s="32">
        <v>3.6954516554167229</v>
      </c>
      <c r="C2506" s="32">
        <v>0</v>
      </c>
      <c r="D2506" s="32">
        <v>0</v>
      </c>
    </row>
    <row r="2507" spans="1:4">
      <c r="A2507" s="32">
        <v>25.109453151050349</v>
      </c>
      <c r="B2507" s="32">
        <v>3.6954534173469735</v>
      </c>
      <c r="C2507" s="32">
        <v>0</v>
      </c>
      <c r="D2507" s="32">
        <v>0</v>
      </c>
    </row>
    <row r="2508" spans="1:4">
      <c r="A2508" s="32">
        <v>25.119373124374793</v>
      </c>
      <c r="B2508" s="32">
        <v>3.6954549784226045</v>
      </c>
      <c r="C2508" s="32">
        <v>0</v>
      </c>
      <c r="D2508" s="32">
        <v>0</v>
      </c>
    </row>
    <row r="2509" spans="1:4">
      <c r="A2509" s="32">
        <v>25.129293097699232</v>
      </c>
      <c r="B2509" s="32">
        <v>3.6954563390510287</v>
      </c>
      <c r="C2509" s="32">
        <v>0</v>
      </c>
      <c r="D2509" s="32">
        <v>0</v>
      </c>
    </row>
    <row r="2510" spans="1:4">
      <c r="A2510" s="32">
        <v>25.139213071023676</v>
      </c>
      <c r="B2510" s="32">
        <v>3.6954574996396592</v>
      </c>
      <c r="C2510" s="32">
        <v>0</v>
      </c>
      <c r="D2510" s="32">
        <v>0</v>
      </c>
    </row>
    <row r="2511" spans="1:4">
      <c r="A2511" s="32">
        <v>25.149133044348115</v>
      </c>
      <c r="B2511" s="32">
        <v>3.6954584605959089</v>
      </c>
      <c r="C2511" s="32">
        <v>0</v>
      </c>
      <c r="D2511" s="32">
        <v>0</v>
      </c>
    </row>
    <row r="2512" spans="1:4">
      <c r="A2512" s="32">
        <v>25.159053017672559</v>
      </c>
      <c r="B2512" s="32">
        <v>3.6954592223271914</v>
      </c>
      <c r="C2512" s="32">
        <v>0</v>
      </c>
      <c r="D2512" s="32">
        <v>0</v>
      </c>
    </row>
    <row r="2513" spans="1:4">
      <c r="A2513" s="32">
        <v>25.168972990996998</v>
      </c>
      <c r="B2513" s="32">
        <v>3.695459785240919</v>
      </c>
      <c r="C2513" s="32">
        <v>0</v>
      </c>
      <c r="D2513" s="32">
        <v>0</v>
      </c>
    </row>
    <row r="2514" spans="1:4">
      <c r="A2514" s="32">
        <v>25.178892964321442</v>
      </c>
      <c r="B2514" s="32">
        <v>3.695460149744505</v>
      </c>
      <c r="C2514" s="32">
        <v>0</v>
      </c>
      <c r="D2514" s="32">
        <v>0</v>
      </c>
    </row>
    <row r="2515" spans="1:4">
      <c r="A2515" s="32">
        <v>25.188812937645881</v>
      </c>
      <c r="B2515" s="32">
        <v>3.695460316245363</v>
      </c>
      <c r="C2515" s="32">
        <v>0</v>
      </c>
      <c r="D2515" s="32">
        <v>0</v>
      </c>
    </row>
    <row r="2516" spans="1:4">
      <c r="A2516" s="32">
        <v>25.198732910970325</v>
      </c>
      <c r="B2516" s="32">
        <v>3.6954602851509049</v>
      </c>
      <c r="C2516" s="32">
        <v>0</v>
      </c>
      <c r="D2516" s="32">
        <v>0</v>
      </c>
    </row>
    <row r="2517" spans="1:4">
      <c r="A2517" s="32">
        <v>25.208652884294764</v>
      </c>
      <c r="B2517" s="32">
        <v>3.6954600568685447</v>
      </c>
      <c r="C2517" s="32">
        <v>0</v>
      </c>
      <c r="D2517" s="32">
        <v>0</v>
      </c>
    </row>
    <row r="2518" spans="1:4">
      <c r="A2518" s="32">
        <v>25.218572857619208</v>
      </c>
      <c r="B2518" s="32">
        <v>3.6954596318056945</v>
      </c>
      <c r="C2518" s="32">
        <v>0</v>
      </c>
      <c r="D2518" s="32">
        <v>0</v>
      </c>
    </row>
    <row r="2519" spans="1:4">
      <c r="A2519" s="32">
        <v>25.228492830943647</v>
      </c>
      <c r="B2519" s="32">
        <v>3.6954590103697682</v>
      </c>
      <c r="C2519" s="32">
        <v>0</v>
      </c>
      <c r="D2519" s="32">
        <v>0</v>
      </c>
    </row>
    <row r="2520" spans="1:4">
      <c r="A2520" s="32">
        <v>25.238412804268091</v>
      </c>
      <c r="B2520" s="32">
        <v>3.6954581929681787</v>
      </c>
      <c r="C2520" s="32">
        <v>0</v>
      </c>
      <c r="D2520" s="32">
        <v>0</v>
      </c>
    </row>
    <row r="2521" spans="1:4">
      <c r="A2521" s="32">
        <v>25.24833277759253</v>
      </c>
      <c r="B2521" s="32">
        <v>3.6954571800083382</v>
      </c>
      <c r="C2521" s="32">
        <v>0</v>
      </c>
      <c r="D2521" s="32">
        <v>0</v>
      </c>
    </row>
    <row r="2522" spans="1:4">
      <c r="A2522" s="32">
        <v>25.258252750916974</v>
      </c>
      <c r="B2522" s="32">
        <v>3.6954559718976605</v>
      </c>
      <c r="C2522" s="32">
        <v>0</v>
      </c>
      <c r="D2522" s="32">
        <v>0</v>
      </c>
    </row>
    <row r="2523" spans="1:4">
      <c r="A2523" s="32">
        <v>25.268172724241413</v>
      </c>
      <c r="B2523" s="32">
        <v>3.6954545690435587</v>
      </c>
      <c r="C2523" s="32">
        <v>0</v>
      </c>
      <c r="D2523" s="32">
        <v>0</v>
      </c>
    </row>
    <row r="2524" spans="1:4">
      <c r="A2524" s="32">
        <v>25.278092697565857</v>
      </c>
      <c r="B2524" s="32">
        <v>3.6954529718534452</v>
      </c>
      <c r="C2524" s="32">
        <v>0</v>
      </c>
      <c r="D2524" s="32">
        <v>0</v>
      </c>
    </row>
    <row r="2525" spans="1:4">
      <c r="A2525" s="32">
        <v>25.288012670890296</v>
      </c>
      <c r="B2525" s="32">
        <v>3.6954511807347337</v>
      </c>
      <c r="C2525" s="32">
        <v>0</v>
      </c>
      <c r="D2525" s="32">
        <v>0</v>
      </c>
    </row>
    <row r="2526" spans="1:4">
      <c r="A2526" s="32">
        <v>25.29793264421474</v>
      </c>
      <c r="B2526" s="32">
        <v>3.6954491960948368</v>
      </c>
      <c r="C2526" s="32">
        <v>0</v>
      </c>
      <c r="D2526" s="32">
        <v>0</v>
      </c>
    </row>
    <row r="2527" spans="1:4">
      <c r="A2527" s="32">
        <v>25.307852617539179</v>
      </c>
      <c r="B2527" s="32">
        <v>3.6954470183411674</v>
      </c>
      <c r="C2527" s="32">
        <v>0</v>
      </c>
      <c r="D2527" s="32">
        <v>0</v>
      </c>
    </row>
    <row r="2528" spans="1:4">
      <c r="A2528" s="32">
        <v>25.317772590863623</v>
      </c>
      <c r="B2528" s="32">
        <v>3.6954446478811391</v>
      </c>
      <c r="C2528" s="32">
        <v>0</v>
      </c>
      <c r="D2528" s="32">
        <v>0</v>
      </c>
    </row>
    <row r="2529" spans="1:4">
      <c r="A2529" s="32">
        <v>25.327692564188062</v>
      </c>
      <c r="B2529" s="32">
        <v>3.6954420851221643</v>
      </c>
      <c r="C2529" s="32">
        <v>0</v>
      </c>
      <c r="D2529" s="32">
        <v>0</v>
      </c>
    </row>
    <row r="2530" spans="1:4">
      <c r="A2530" s="32">
        <v>25.337612537512506</v>
      </c>
      <c r="B2530" s="32">
        <v>3.6954393304716562</v>
      </c>
      <c r="C2530" s="32">
        <v>0</v>
      </c>
      <c r="D2530" s="32">
        <v>0</v>
      </c>
    </row>
    <row r="2531" spans="1:4">
      <c r="A2531" s="32">
        <v>25.347532510836945</v>
      </c>
      <c r="B2531" s="32">
        <v>3.6954363843370279</v>
      </c>
      <c r="C2531" s="32">
        <v>0</v>
      </c>
      <c r="D2531" s="32">
        <v>0</v>
      </c>
    </row>
    <row r="2532" spans="1:4">
      <c r="A2532" s="32">
        <v>25.357452484161389</v>
      </c>
      <c r="B2532" s="32">
        <v>3.6954332471256928</v>
      </c>
      <c r="C2532" s="32">
        <v>0</v>
      </c>
      <c r="D2532" s="32">
        <v>0</v>
      </c>
    </row>
    <row r="2533" spans="1:4">
      <c r="A2533" s="32">
        <v>25.367372457485828</v>
      </c>
      <c r="B2533" s="32">
        <v>3.695429919245063</v>
      </c>
      <c r="C2533" s="32">
        <v>0</v>
      </c>
      <c r="D2533" s="32">
        <v>0</v>
      </c>
    </row>
    <row r="2534" spans="1:4">
      <c r="A2534" s="32">
        <v>25.377292430810272</v>
      </c>
      <c r="B2534" s="32">
        <v>3.6954264011025528</v>
      </c>
      <c r="C2534" s="32">
        <v>0</v>
      </c>
      <c r="D2534" s="32">
        <v>0</v>
      </c>
    </row>
    <row r="2535" spans="1:4">
      <c r="A2535" s="32">
        <v>25.387212404134711</v>
      </c>
      <c r="B2535" s="32">
        <v>3.6954226931055736</v>
      </c>
      <c r="C2535" s="32">
        <v>0</v>
      </c>
      <c r="D2535" s="32">
        <v>0</v>
      </c>
    </row>
    <row r="2536" spans="1:4">
      <c r="A2536" s="32">
        <v>25.397132377459155</v>
      </c>
      <c r="B2536" s="32">
        <v>3.6954187956615399</v>
      </c>
      <c r="C2536" s="32">
        <v>0</v>
      </c>
      <c r="D2536" s="32">
        <v>0</v>
      </c>
    </row>
    <row r="2537" spans="1:4">
      <c r="A2537" s="32">
        <v>25.407052350783594</v>
      </c>
      <c r="B2537" s="32">
        <v>3.695414709177864</v>
      </c>
      <c r="C2537" s="32">
        <v>0</v>
      </c>
      <c r="D2537" s="32">
        <v>0</v>
      </c>
    </row>
    <row r="2538" spans="1:4">
      <c r="A2538" s="32">
        <v>25.416972324108038</v>
      </c>
      <c r="B2538" s="32">
        <v>3.6954104340619591</v>
      </c>
      <c r="C2538" s="32">
        <v>0</v>
      </c>
      <c r="D2538" s="32">
        <v>0</v>
      </c>
    </row>
    <row r="2539" spans="1:4">
      <c r="A2539" s="32">
        <v>25.426892297432477</v>
      </c>
      <c r="B2539" s="32">
        <v>3.6954059707212381</v>
      </c>
      <c r="C2539" s="32">
        <v>0</v>
      </c>
      <c r="D2539" s="32">
        <v>0</v>
      </c>
    </row>
    <row r="2540" spans="1:4">
      <c r="A2540" s="32">
        <v>25.436812270756921</v>
      </c>
      <c r="B2540" s="32">
        <v>3.6954013195631141</v>
      </c>
      <c r="C2540" s="32">
        <v>0</v>
      </c>
      <c r="D2540" s="32">
        <v>0</v>
      </c>
    </row>
    <row r="2541" spans="1:4">
      <c r="A2541" s="32">
        <v>25.44673224408136</v>
      </c>
      <c r="B2541" s="32">
        <v>3.695396480995</v>
      </c>
      <c r="C2541" s="32">
        <v>0</v>
      </c>
      <c r="D2541" s="32">
        <v>0</v>
      </c>
    </row>
    <row r="2542" spans="1:4">
      <c r="A2542" s="32">
        <v>25.456652217405804</v>
      </c>
      <c r="B2542" s="32">
        <v>3.6953914554243092</v>
      </c>
      <c r="C2542" s="32">
        <v>0</v>
      </c>
      <c r="D2542" s="32">
        <v>0</v>
      </c>
    </row>
    <row r="2543" spans="1:4">
      <c r="A2543" s="32">
        <v>25.466572190730243</v>
      </c>
      <c r="B2543" s="32">
        <v>3.6953862432584543</v>
      </c>
      <c r="C2543" s="32">
        <v>0</v>
      </c>
      <c r="D2543" s="32">
        <v>0</v>
      </c>
    </row>
    <row r="2544" spans="1:4">
      <c r="A2544" s="32">
        <v>25.476492164054687</v>
      </c>
      <c r="B2544" s="32">
        <v>3.6953808449048484</v>
      </c>
      <c r="C2544" s="32">
        <v>0</v>
      </c>
      <c r="D2544" s="32">
        <v>0</v>
      </c>
    </row>
    <row r="2545" spans="1:4">
      <c r="A2545" s="32">
        <v>25.486412137379126</v>
      </c>
      <c r="B2545" s="32">
        <v>3.6953752607709047</v>
      </c>
      <c r="C2545" s="32">
        <v>0</v>
      </c>
      <c r="D2545" s="32">
        <v>0</v>
      </c>
    </row>
    <row r="2546" spans="1:4">
      <c r="A2546" s="32">
        <v>25.496332110703566</v>
      </c>
      <c r="B2546" s="32">
        <v>3.6953694912640365</v>
      </c>
      <c r="C2546" s="32">
        <v>0</v>
      </c>
      <c r="D2546" s="32">
        <v>0</v>
      </c>
    </row>
    <row r="2547" spans="1:4">
      <c r="A2547" s="32">
        <v>25.506252084028009</v>
      </c>
      <c r="B2547" s="32">
        <v>3.695363536791656</v>
      </c>
      <c r="C2547" s="32">
        <v>0</v>
      </c>
      <c r="D2547" s="32">
        <v>0</v>
      </c>
    </row>
    <row r="2548" spans="1:4">
      <c r="A2548" s="32">
        <v>25.516172057352449</v>
      </c>
      <c r="B2548" s="32">
        <v>3.6953573977611769</v>
      </c>
      <c r="C2548" s="32">
        <v>0</v>
      </c>
      <c r="D2548" s="32">
        <v>0</v>
      </c>
    </row>
    <row r="2549" spans="1:4">
      <c r="A2549" s="32">
        <v>25.526092030676892</v>
      </c>
      <c r="B2549" s="32">
        <v>3.6953510745800116</v>
      </c>
      <c r="C2549" s="32">
        <v>0</v>
      </c>
      <c r="D2549" s="32">
        <v>0</v>
      </c>
    </row>
    <row r="2550" spans="1:4">
      <c r="A2550" s="32">
        <v>25.536012004001332</v>
      </c>
      <c r="B2550" s="32">
        <v>3.6953445676555736</v>
      </c>
      <c r="C2550" s="32">
        <v>0</v>
      </c>
      <c r="D2550" s="32">
        <v>0</v>
      </c>
    </row>
    <row r="2551" spans="1:4">
      <c r="A2551" s="32">
        <v>25.545931977325775</v>
      </c>
      <c r="B2551" s="32">
        <v>3.6953378773952763</v>
      </c>
      <c r="C2551" s="32">
        <v>0</v>
      </c>
      <c r="D2551" s="32">
        <v>0</v>
      </c>
    </row>
    <row r="2552" spans="1:4">
      <c r="A2552" s="32">
        <v>25.555851950650215</v>
      </c>
      <c r="B2552" s="32">
        <v>3.6953310042065319</v>
      </c>
      <c r="C2552" s="32">
        <v>0</v>
      </c>
      <c r="D2552" s="32">
        <v>0</v>
      </c>
    </row>
    <row r="2553" spans="1:4">
      <c r="A2553" s="32">
        <v>25.565771923974658</v>
      </c>
      <c r="B2553" s="32">
        <v>3.6953239484967537</v>
      </c>
      <c r="C2553" s="32">
        <v>0</v>
      </c>
      <c r="D2553" s="32">
        <v>0</v>
      </c>
    </row>
    <row r="2554" spans="1:4">
      <c r="A2554" s="32">
        <v>25.575691897299098</v>
      </c>
      <c r="B2554" s="32">
        <v>3.6953167106733549</v>
      </c>
      <c r="C2554" s="32">
        <v>0</v>
      </c>
      <c r="D2554" s="32">
        <v>0</v>
      </c>
    </row>
    <row r="2555" spans="1:4">
      <c r="A2555" s="32">
        <v>25.585611870623541</v>
      </c>
      <c r="B2555" s="32">
        <v>3.6953092911437486</v>
      </c>
      <c r="C2555" s="32">
        <v>0</v>
      </c>
      <c r="D2555" s="32">
        <v>0</v>
      </c>
    </row>
    <row r="2556" spans="1:4">
      <c r="A2556" s="32">
        <v>25.595531843947981</v>
      </c>
      <c r="B2556" s="32">
        <v>3.6953016903153477</v>
      </c>
      <c r="C2556" s="32">
        <v>0</v>
      </c>
      <c r="D2556" s="32">
        <v>0</v>
      </c>
    </row>
    <row r="2557" spans="1:4">
      <c r="A2557" s="32">
        <v>25.605451817272424</v>
      </c>
      <c r="B2557" s="32">
        <v>3.6952939085955649</v>
      </c>
      <c r="C2557" s="32">
        <v>0</v>
      </c>
      <c r="D2557" s="32">
        <v>0</v>
      </c>
    </row>
    <row r="2558" spans="1:4">
      <c r="A2558" s="32">
        <v>25.615371790596864</v>
      </c>
      <c r="B2558" s="32">
        <v>3.6952859463918135</v>
      </c>
      <c r="C2558" s="32">
        <v>0</v>
      </c>
      <c r="D2558" s="32">
        <v>0</v>
      </c>
    </row>
    <row r="2559" spans="1:4">
      <c r="A2559" s="32">
        <v>25.625291763921307</v>
      </c>
      <c r="B2559" s="32">
        <v>3.6952778041115066</v>
      </c>
      <c r="C2559" s="32">
        <v>0</v>
      </c>
      <c r="D2559" s="32">
        <v>0</v>
      </c>
    </row>
    <row r="2560" spans="1:4">
      <c r="A2560" s="32">
        <v>25.635211737245747</v>
      </c>
      <c r="B2560" s="32">
        <v>3.6952694821620571</v>
      </c>
      <c r="C2560" s="32">
        <v>0</v>
      </c>
      <c r="D2560" s="32">
        <v>0</v>
      </c>
    </row>
    <row r="2561" spans="1:4">
      <c r="A2561" s="32">
        <v>25.64513171057019</v>
      </c>
      <c r="B2561" s="32">
        <v>3.6952609809508781</v>
      </c>
      <c r="C2561" s="32">
        <v>0</v>
      </c>
      <c r="D2561" s="32">
        <v>0</v>
      </c>
    </row>
    <row r="2562" spans="1:4">
      <c r="A2562" s="32">
        <v>25.65505168389463</v>
      </c>
      <c r="B2562" s="32">
        <v>3.6952523008853824</v>
      </c>
      <c r="C2562" s="32">
        <v>0</v>
      </c>
      <c r="D2562" s="32">
        <v>0</v>
      </c>
    </row>
    <row r="2563" spans="1:4">
      <c r="A2563" s="32">
        <v>25.664971657219073</v>
      </c>
      <c r="B2563" s="32">
        <v>3.6952434423729832</v>
      </c>
      <c r="C2563" s="32">
        <v>0</v>
      </c>
      <c r="D2563" s="32">
        <v>0</v>
      </c>
    </row>
    <row r="2564" spans="1:4">
      <c r="A2564" s="32">
        <v>25.674891630543513</v>
      </c>
      <c r="B2564" s="32">
        <v>3.6952344058210937</v>
      </c>
      <c r="C2564" s="32">
        <v>0</v>
      </c>
      <c r="D2564" s="32">
        <v>0</v>
      </c>
    </row>
    <row r="2565" spans="1:4">
      <c r="A2565" s="32">
        <v>25.684811603867956</v>
      </c>
      <c r="B2565" s="32">
        <v>3.6952251916371268</v>
      </c>
      <c r="C2565" s="32">
        <v>0</v>
      </c>
      <c r="D2565" s="32">
        <v>0</v>
      </c>
    </row>
    <row r="2566" spans="1:4">
      <c r="A2566" s="32">
        <v>25.694731577192396</v>
      </c>
      <c r="B2566" s="32">
        <v>3.6952158002284952</v>
      </c>
      <c r="C2566" s="32">
        <v>0</v>
      </c>
      <c r="D2566" s="32">
        <v>0</v>
      </c>
    </row>
    <row r="2567" spans="1:4">
      <c r="A2567" s="32">
        <v>25.704651550516839</v>
      </c>
      <c r="B2567" s="32">
        <v>3.6952062320026124</v>
      </c>
      <c r="C2567" s="32">
        <v>0</v>
      </c>
      <c r="D2567" s="32">
        <v>0</v>
      </c>
    </row>
    <row r="2568" spans="1:4">
      <c r="A2568" s="32">
        <v>25.714571523841279</v>
      </c>
      <c r="B2568" s="32">
        <v>3.695196487366891</v>
      </c>
      <c r="C2568" s="32">
        <v>0</v>
      </c>
      <c r="D2568" s="32">
        <v>0</v>
      </c>
    </row>
    <row r="2569" spans="1:4">
      <c r="A2569" s="32">
        <v>25.724491497165722</v>
      </c>
      <c r="B2569" s="32">
        <v>3.6951865667287445</v>
      </c>
      <c r="C2569" s="32">
        <v>0</v>
      </c>
      <c r="D2569" s="32">
        <v>0</v>
      </c>
    </row>
    <row r="2570" spans="1:4">
      <c r="A2570" s="32">
        <v>25.734411470490162</v>
      </c>
      <c r="B2570" s="32">
        <v>3.6951764704955856</v>
      </c>
      <c r="C2570" s="32">
        <v>0</v>
      </c>
      <c r="D2570" s="32">
        <v>0</v>
      </c>
    </row>
    <row r="2571" spans="1:4">
      <c r="A2571" s="32">
        <v>25.744331443814605</v>
      </c>
      <c r="B2571" s="32">
        <v>3.6951661990748272</v>
      </c>
      <c r="C2571" s="32">
        <v>0</v>
      </c>
      <c r="D2571" s="32">
        <v>0</v>
      </c>
    </row>
    <row r="2572" spans="1:4">
      <c r="A2572" s="32">
        <v>25.754251417139045</v>
      </c>
      <c r="B2572" s="32">
        <v>3.6951557528738825</v>
      </c>
      <c r="C2572" s="32">
        <v>0</v>
      </c>
      <c r="D2572" s="32">
        <v>0</v>
      </c>
    </row>
    <row r="2573" spans="1:4">
      <c r="A2573" s="32">
        <v>25.764171390463488</v>
      </c>
      <c r="B2573" s="32">
        <v>3.6951451323001647</v>
      </c>
      <c r="C2573" s="32">
        <v>0</v>
      </c>
      <c r="D2573" s="32">
        <v>0</v>
      </c>
    </row>
    <row r="2574" spans="1:4">
      <c r="A2574" s="32">
        <v>25.774091363787928</v>
      </c>
      <c r="B2574" s="32">
        <v>3.6951343377610861</v>
      </c>
      <c r="C2574" s="32">
        <v>0</v>
      </c>
      <c r="D2574" s="32">
        <v>0</v>
      </c>
    </row>
    <row r="2575" spans="1:4">
      <c r="A2575" s="32">
        <v>25.784011337112371</v>
      </c>
      <c r="B2575" s="32">
        <v>3.6951233696640609</v>
      </c>
      <c r="C2575" s="32">
        <v>0</v>
      </c>
      <c r="D2575" s="32">
        <v>0</v>
      </c>
    </row>
    <row r="2576" spans="1:4">
      <c r="A2576" s="32">
        <v>25.793931310436811</v>
      </c>
      <c r="B2576" s="32">
        <v>3.6951122284165012</v>
      </c>
      <c r="C2576" s="32">
        <v>0</v>
      </c>
      <c r="D2576" s="32">
        <v>0</v>
      </c>
    </row>
    <row r="2577" spans="1:4">
      <c r="A2577" s="32">
        <v>25.803851283761254</v>
      </c>
      <c r="B2577" s="32">
        <v>3.6951009144258204</v>
      </c>
      <c r="C2577" s="32">
        <v>0</v>
      </c>
      <c r="D2577" s="32">
        <v>0</v>
      </c>
    </row>
    <row r="2578" spans="1:4">
      <c r="A2578" s="32">
        <v>25.813771257085694</v>
      </c>
      <c r="B2578" s="32">
        <v>3.6950894280994313</v>
      </c>
      <c r="C2578" s="32">
        <v>0</v>
      </c>
      <c r="D2578" s="32">
        <v>0</v>
      </c>
    </row>
    <row r="2579" spans="1:4">
      <c r="A2579" s="32">
        <v>25.823691230410137</v>
      </c>
      <c r="B2579" s="32">
        <v>3.695077769844747</v>
      </c>
      <c r="C2579" s="32">
        <v>0</v>
      </c>
      <c r="D2579" s="32">
        <v>0</v>
      </c>
    </row>
    <row r="2580" spans="1:4">
      <c r="A2580" s="32">
        <v>25.833611203734577</v>
      </c>
      <c r="B2580" s="32">
        <v>3.6950659400691808</v>
      </c>
      <c r="C2580" s="32">
        <v>0</v>
      </c>
      <c r="D2580" s="32">
        <v>0</v>
      </c>
    </row>
    <row r="2581" spans="1:4">
      <c r="A2581" s="32">
        <v>25.84353117705902</v>
      </c>
      <c r="B2581" s="32">
        <v>3.6950539391801454</v>
      </c>
      <c r="C2581" s="32">
        <v>0</v>
      </c>
      <c r="D2581" s="32">
        <v>0</v>
      </c>
    </row>
    <row r="2582" spans="1:4">
      <c r="A2582" s="32">
        <v>25.85345115038346</v>
      </c>
      <c r="B2582" s="32">
        <v>3.695041767585054</v>
      </c>
      <c r="C2582" s="32">
        <v>0</v>
      </c>
      <c r="D2582" s="32">
        <v>0</v>
      </c>
    </row>
    <row r="2583" spans="1:4">
      <c r="A2583" s="32">
        <v>25.863371123707903</v>
      </c>
      <c r="B2583" s="32">
        <v>3.6950294256913194</v>
      </c>
      <c r="C2583" s="32">
        <v>0</v>
      </c>
      <c r="D2583" s="32">
        <v>0</v>
      </c>
    </row>
    <row r="2584" spans="1:4">
      <c r="A2584" s="32">
        <v>25.873291097032343</v>
      </c>
      <c r="B2584" s="32">
        <v>3.6950169139063544</v>
      </c>
      <c r="C2584" s="32">
        <v>0</v>
      </c>
      <c r="D2584" s="32">
        <v>0</v>
      </c>
    </row>
    <row r="2585" spans="1:4">
      <c r="A2585" s="32">
        <v>25.883211070356786</v>
      </c>
      <c r="B2585" s="32">
        <v>3.6950042326375727</v>
      </c>
      <c r="C2585" s="32">
        <v>0</v>
      </c>
      <c r="D2585" s="32">
        <v>0</v>
      </c>
    </row>
    <row r="2586" spans="1:4">
      <c r="A2586" s="32">
        <v>25.893131043681226</v>
      </c>
      <c r="B2586" s="32">
        <v>3.694991382292387</v>
      </c>
      <c r="C2586" s="32">
        <v>0</v>
      </c>
      <c r="D2586" s="32">
        <v>0</v>
      </c>
    </row>
    <row r="2587" spans="1:4">
      <c r="A2587" s="32">
        <v>25.903051017005669</v>
      </c>
      <c r="B2587" s="32">
        <v>3.6949783632782105</v>
      </c>
      <c r="C2587" s="32">
        <v>0</v>
      </c>
      <c r="D2587" s="32">
        <v>0</v>
      </c>
    </row>
    <row r="2588" spans="1:4">
      <c r="A2588" s="32">
        <v>25.912970990330109</v>
      </c>
      <c r="B2588" s="32">
        <v>3.694965176002456</v>
      </c>
      <c r="C2588" s="32">
        <v>0</v>
      </c>
      <c r="D2588" s="32">
        <v>0</v>
      </c>
    </row>
    <row r="2589" spans="1:4">
      <c r="A2589" s="32">
        <v>25.922890963654552</v>
      </c>
      <c r="B2589" s="32">
        <v>3.6949518208725363</v>
      </c>
      <c r="C2589" s="32">
        <v>0</v>
      </c>
      <c r="D2589" s="32">
        <v>0</v>
      </c>
    </row>
    <row r="2590" spans="1:4">
      <c r="A2590" s="32">
        <v>25.932810936978992</v>
      </c>
      <c r="B2590" s="32">
        <v>3.694938298295865</v>
      </c>
      <c r="C2590" s="32">
        <v>0</v>
      </c>
      <c r="D2590" s="32">
        <v>0</v>
      </c>
    </row>
    <row r="2591" spans="1:4">
      <c r="A2591" s="32">
        <v>25.942730910303435</v>
      </c>
      <c r="B2591" s="32">
        <v>3.6949246086798544</v>
      </c>
      <c r="C2591" s="32">
        <v>0</v>
      </c>
      <c r="D2591" s="32">
        <v>0</v>
      </c>
    </row>
    <row r="2592" spans="1:4">
      <c r="A2592" s="32">
        <v>25.952650883627875</v>
      </c>
      <c r="B2592" s="32">
        <v>3.6949107524319182</v>
      </c>
      <c r="C2592" s="32">
        <v>0</v>
      </c>
      <c r="D2592" s="32">
        <v>0</v>
      </c>
    </row>
    <row r="2593" spans="1:4">
      <c r="A2593" s="32">
        <v>25.962570856952318</v>
      </c>
      <c r="B2593" s="32">
        <v>3.6948967299594688</v>
      </c>
      <c r="C2593" s="32">
        <v>0</v>
      </c>
      <c r="D2593" s="32">
        <v>0</v>
      </c>
    </row>
    <row r="2594" spans="1:4">
      <c r="A2594" s="32">
        <v>25.972490830276758</v>
      </c>
      <c r="B2594" s="32">
        <v>3.6948825416699203</v>
      </c>
      <c r="C2594" s="32">
        <v>0</v>
      </c>
      <c r="D2594" s="32">
        <v>0</v>
      </c>
    </row>
    <row r="2595" spans="1:4">
      <c r="A2595" s="32">
        <v>25.982410803601201</v>
      </c>
      <c r="B2595" s="32">
        <v>3.6948681879706844</v>
      </c>
      <c r="C2595" s="32">
        <v>0</v>
      </c>
      <c r="D2595" s="32">
        <v>0</v>
      </c>
    </row>
    <row r="2596" spans="1:4">
      <c r="A2596" s="32">
        <v>25.992330776925641</v>
      </c>
      <c r="B2596" s="32">
        <v>3.6948536692691745</v>
      </c>
      <c r="C2596" s="32">
        <v>0</v>
      </c>
      <c r="D2596" s="32">
        <v>0</v>
      </c>
    </row>
    <row r="2597" spans="1:4">
      <c r="A2597" s="32">
        <v>26.002250750250084</v>
      </c>
      <c r="B2597" s="32">
        <v>3.6948389859728046</v>
      </c>
      <c r="C2597" s="32">
        <v>0</v>
      </c>
      <c r="D2597" s="32">
        <v>0</v>
      </c>
    </row>
    <row r="2598" spans="1:4">
      <c r="A2598" s="32">
        <v>26.012170723574524</v>
      </c>
      <c r="B2598" s="32">
        <v>3.6948241384889862</v>
      </c>
      <c r="C2598" s="32">
        <v>0</v>
      </c>
      <c r="D2598" s="32">
        <v>0</v>
      </c>
    </row>
    <row r="2599" spans="1:4">
      <c r="A2599" s="32">
        <v>26.022090696898967</v>
      </c>
      <c r="B2599" s="32">
        <v>3.6948091272251338</v>
      </c>
      <c r="C2599" s="32">
        <v>0</v>
      </c>
      <c r="D2599" s="32">
        <v>0</v>
      </c>
    </row>
    <row r="2600" spans="1:4">
      <c r="A2600" s="32">
        <v>26.032010670223407</v>
      </c>
      <c r="B2600" s="32">
        <v>3.6947939525886593</v>
      </c>
      <c r="C2600" s="32">
        <v>0</v>
      </c>
      <c r="D2600" s="32">
        <v>0</v>
      </c>
    </row>
    <row r="2601" spans="1:4">
      <c r="A2601" s="32">
        <v>26.04193064354785</v>
      </c>
      <c r="B2601" s="32">
        <v>3.6947786149869759</v>
      </c>
      <c r="C2601" s="32">
        <v>0</v>
      </c>
      <c r="D2601" s="32">
        <v>0</v>
      </c>
    </row>
    <row r="2602" spans="1:4">
      <c r="A2602" s="32">
        <v>26.05185061687229</v>
      </c>
      <c r="B2602" s="32">
        <v>3.6947631148274969</v>
      </c>
      <c r="C2602" s="32">
        <v>0</v>
      </c>
      <c r="D2602" s="32">
        <v>0</v>
      </c>
    </row>
    <row r="2603" spans="1:4">
      <c r="A2603" s="32">
        <v>26.061770590196733</v>
      </c>
      <c r="B2603" s="32">
        <v>3.6947474525176358</v>
      </c>
      <c r="C2603" s="32">
        <v>0</v>
      </c>
      <c r="D2603" s="32">
        <v>0</v>
      </c>
    </row>
    <row r="2604" spans="1:4">
      <c r="A2604" s="32">
        <v>26.071690563521173</v>
      </c>
      <c r="B2604" s="32">
        <v>3.6947316284648046</v>
      </c>
      <c r="C2604" s="32">
        <v>0</v>
      </c>
      <c r="D2604" s="32">
        <v>0</v>
      </c>
    </row>
    <row r="2605" spans="1:4">
      <c r="A2605" s="32">
        <v>26.081610536845616</v>
      </c>
      <c r="B2605" s="32">
        <v>3.6947156430764165</v>
      </c>
      <c r="C2605" s="32">
        <v>0</v>
      </c>
      <c r="D2605" s="32">
        <v>0</v>
      </c>
    </row>
    <row r="2606" spans="1:4">
      <c r="A2606" s="32">
        <v>26.091530510170056</v>
      </c>
      <c r="B2606" s="32">
        <v>3.6946994967598856</v>
      </c>
      <c r="C2606" s="32">
        <v>0</v>
      </c>
      <c r="D2606" s="32">
        <v>0</v>
      </c>
    </row>
    <row r="2607" spans="1:4">
      <c r="A2607" s="32">
        <v>26.101450483494499</v>
      </c>
      <c r="B2607" s="32">
        <v>3.6946831899226238</v>
      </c>
      <c r="C2607" s="32">
        <v>0</v>
      </c>
      <c r="D2607" s="32">
        <v>0</v>
      </c>
    </row>
    <row r="2608" spans="1:4">
      <c r="A2608" s="32">
        <v>26.111370456818939</v>
      </c>
      <c r="B2608" s="32">
        <v>3.6946667229720447</v>
      </c>
      <c r="C2608" s="32">
        <v>0</v>
      </c>
      <c r="D2608" s="32">
        <v>0</v>
      </c>
    </row>
    <row r="2609" spans="1:4">
      <c r="A2609" s="32">
        <v>26.121290430143382</v>
      </c>
      <c r="B2609" s="32">
        <v>3.6946500963155606</v>
      </c>
      <c r="C2609" s="32">
        <v>0</v>
      </c>
      <c r="D2609" s="32">
        <v>0</v>
      </c>
    </row>
    <row r="2610" spans="1:4">
      <c r="A2610" s="32">
        <v>26.131210403467822</v>
      </c>
      <c r="B2610" s="32">
        <v>3.6946333103605853</v>
      </c>
      <c r="C2610" s="32">
        <v>0</v>
      </c>
      <c r="D2610" s="32">
        <v>0</v>
      </c>
    </row>
    <row r="2611" spans="1:4">
      <c r="A2611" s="32">
        <v>26.141130376792265</v>
      </c>
      <c r="B2611" s="32">
        <v>3.6946163655145319</v>
      </c>
      <c r="C2611" s="32">
        <v>0</v>
      </c>
      <c r="D2611" s="32">
        <v>0</v>
      </c>
    </row>
    <row r="2612" spans="1:4">
      <c r="A2612" s="32">
        <v>26.151050350116705</v>
      </c>
      <c r="B2612" s="32">
        <v>3.6945992621848123</v>
      </c>
      <c r="C2612" s="32">
        <v>0</v>
      </c>
      <c r="D2612" s="32">
        <v>0</v>
      </c>
    </row>
    <row r="2613" spans="1:4">
      <c r="A2613" s="32">
        <v>26.160970323441148</v>
      </c>
      <c r="B2613" s="32">
        <v>3.6945820007788406</v>
      </c>
      <c r="C2613" s="32">
        <v>0</v>
      </c>
      <c r="D2613" s="32">
        <v>0</v>
      </c>
    </row>
    <row r="2614" spans="1:4">
      <c r="A2614" s="32">
        <v>26.170890296765588</v>
      </c>
      <c r="B2614" s="32">
        <v>3.6945645817040296</v>
      </c>
      <c r="C2614" s="32">
        <v>0</v>
      </c>
      <c r="D2614" s="32">
        <v>0</v>
      </c>
    </row>
    <row r="2615" spans="1:4">
      <c r="A2615" s="32">
        <v>26.180810270090031</v>
      </c>
      <c r="B2615" s="32">
        <v>3.6945470053677925</v>
      </c>
      <c r="C2615" s="32">
        <v>0</v>
      </c>
      <c r="D2615" s="32">
        <v>0</v>
      </c>
    </row>
    <row r="2616" spans="1:4">
      <c r="A2616" s="32">
        <v>26.190730243414471</v>
      </c>
      <c r="B2616" s="32">
        <v>3.6945292721775416</v>
      </c>
      <c r="C2616" s="32">
        <v>0</v>
      </c>
      <c r="D2616" s="32">
        <v>0</v>
      </c>
    </row>
    <row r="2617" spans="1:4">
      <c r="A2617" s="32">
        <v>26.200650216738914</v>
      </c>
      <c r="B2617" s="32">
        <v>3.6945113825406906</v>
      </c>
      <c r="C2617" s="32">
        <v>0</v>
      </c>
      <c r="D2617" s="32">
        <v>0</v>
      </c>
    </row>
    <row r="2618" spans="1:4">
      <c r="A2618" s="32">
        <v>26.210570190063354</v>
      </c>
      <c r="B2618" s="32">
        <v>3.6944933368646522</v>
      </c>
      <c r="C2618" s="32">
        <v>0</v>
      </c>
      <c r="D2618" s="32">
        <v>0</v>
      </c>
    </row>
    <row r="2619" spans="1:4">
      <c r="A2619" s="32">
        <v>26.220490163387797</v>
      </c>
      <c r="B2619" s="32">
        <v>3.6944751355568393</v>
      </c>
      <c r="C2619" s="32">
        <v>0</v>
      </c>
      <c r="D2619" s="32">
        <v>0</v>
      </c>
    </row>
    <row r="2620" spans="1:4">
      <c r="A2620" s="32">
        <v>26.230410136712237</v>
      </c>
      <c r="B2620" s="32">
        <v>3.6944567790246654</v>
      </c>
      <c r="C2620" s="32">
        <v>0</v>
      </c>
      <c r="D2620" s="32">
        <v>0</v>
      </c>
    </row>
    <row r="2621" spans="1:4">
      <c r="A2621" s="32">
        <v>26.24033011003668</v>
      </c>
      <c r="B2621" s="32">
        <v>3.694438267675543</v>
      </c>
      <c r="C2621" s="32">
        <v>0</v>
      </c>
      <c r="D2621" s="32">
        <v>0</v>
      </c>
    </row>
    <row r="2622" spans="1:4">
      <c r="A2622" s="32">
        <v>26.25025008336112</v>
      </c>
      <c r="B2622" s="32">
        <v>3.6944196019168856</v>
      </c>
      <c r="C2622" s="32">
        <v>0</v>
      </c>
      <c r="D2622" s="32">
        <v>0</v>
      </c>
    </row>
    <row r="2623" spans="1:4">
      <c r="A2623" s="32">
        <v>26.260170056685563</v>
      </c>
      <c r="B2623" s="32">
        <v>3.694400782156106</v>
      </c>
      <c r="C2623" s="32">
        <v>0</v>
      </c>
      <c r="D2623" s="32">
        <v>0</v>
      </c>
    </row>
    <row r="2624" spans="1:4">
      <c r="A2624" s="32">
        <v>26.270090030010003</v>
      </c>
      <c r="B2624" s="32">
        <v>3.6943818088006171</v>
      </c>
      <c r="C2624" s="32">
        <v>0</v>
      </c>
      <c r="D2624" s="32">
        <v>0</v>
      </c>
    </row>
    <row r="2625" spans="1:4">
      <c r="A2625" s="32">
        <v>26.280010003334446</v>
      </c>
      <c r="B2625" s="32">
        <v>3.6943626822578324</v>
      </c>
      <c r="C2625" s="32">
        <v>0</v>
      </c>
      <c r="D2625" s="32">
        <v>0</v>
      </c>
    </row>
    <row r="2626" spans="1:4">
      <c r="A2626" s="32">
        <v>26.289929976658886</v>
      </c>
      <c r="B2626" s="32">
        <v>3.6943434029351643</v>
      </c>
      <c r="C2626" s="32">
        <v>0</v>
      </c>
      <c r="D2626" s="32">
        <v>0</v>
      </c>
    </row>
    <row r="2627" spans="1:4">
      <c r="A2627" s="32">
        <v>26.299849949983329</v>
      </c>
      <c r="B2627" s="32">
        <v>3.694323971240026</v>
      </c>
      <c r="C2627" s="32">
        <v>0</v>
      </c>
      <c r="D2627" s="32">
        <v>0</v>
      </c>
    </row>
    <row r="2628" spans="1:4">
      <c r="A2628" s="32">
        <v>26.309769923307769</v>
      </c>
      <c r="B2628" s="32">
        <v>3.6943043875798307</v>
      </c>
      <c r="C2628" s="32">
        <v>0</v>
      </c>
      <c r="D2628" s="32">
        <v>0</v>
      </c>
    </row>
    <row r="2629" spans="1:4">
      <c r="A2629" s="32">
        <v>26.319689896632212</v>
      </c>
      <c r="B2629" s="32">
        <v>3.6942846523619912</v>
      </c>
      <c r="C2629" s="32">
        <v>0</v>
      </c>
      <c r="D2629" s="32">
        <v>0</v>
      </c>
    </row>
    <row r="2630" spans="1:4">
      <c r="A2630" s="32">
        <v>26.329609869956652</v>
      </c>
      <c r="B2630" s="32">
        <v>3.6942647659939207</v>
      </c>
      <c r="C2630" s="32">
        <v>0</v>
      </c>
      <c r="D2630" s="32">
        <v>0</v>
      </c>
    </row>
    <row r="2631" spans="1:4">
      <c r="A2631" s="32">
        <v>26.339529843281095</v>
      </c>
      <c r="B2631" s="32">
        <v>3.694244728883032</v>
      </c>
      <c r="C2631" s="32">
        <v>0</v>
      </c>
      <c r="D2631" s="32">
        <v>0</v>
      </c>
    </row>
    <row r="2632" spans="1:4">
      <c r="A2632" s="32">
        <v>26.349449816605535</v>
      </c>
      <c r="B2632" s="32">
        <v>3.6942245414367387</v>
      </c>
      <c r="C2632" s="32">
        <v>0</v>
      </c>
      <c r="D2632" s="32">
        <v>0</v>
      </c>
    </row>
    <row r="2633" spans="1:4">
      <c r="A2633" s="32">
        <v>26.359369789929978</v>
      </c>
      <c r="B2633" s="32">
        <v>3.6942042040624532</v>
      </c>
      <c r="C2633" s="32">
        <v>0</v>
      </c>
      <c r="D2633" s="32">
        <v>0</v>
      </c>
    </row>
    <row r="2634" spans="1:4">
      <c r="A2634" s="32">
        <v>26.369289763254418</v>
      </c>
      <c r="B2634" s="32">
        <v>3.6941837171675891</v>
      </c>
      <c r="C2634" s="32">
        <v>0</v>
      </c>
      <c r="D2634" s="32">
        <v>0</v>
      </c>
    </row>
    <row r="2635" spans="1:4">
      <c r="A2635" s="32">
        <v>26.379209736578861</v>
      </c>
      <c r="B2635" s="32">
        <v>3.6941630811595587</v>
      </c>
      <c r="C2635" s="32">
        <v>0</v>
      </c>
      <c r="D2635" s="32">
        <v>0</v>
      </c>
    </row>
    <row r="2636" spans="1:4">
      <c r="A2636" s="32">
        <v>26.389129709903301</v>
      </c>
      <c r="B2636" s="32">
        <v>3.6941422964457753</v>
      </c>
      <c r="C2636" s="32">
        <v>0</v>
      </c>
      <c r="D2636" s="32">
        <v>0</v>
      </c>
    </row>
    <row r="2637" spans="1:4">
      <c r="A2637" s="32">
        <v>26.399049683227741</v>
      </c>
      <c r="B2637" s="32">
        <v>3.694121363433652</v>
      </c>
      <c r="C2637" s="32">
        <v>0</v>
      </c>
      <c r="D2637" s="32">
        <v>0</v>
      </c>
    </row>
    <row r="2638" spans="1:4">
      <c r="A2638" s="32">
        <v>26.408969656552184</v>
      </c>
      <c r="B2638" s="32">
        <v>3.6941002825306017</v>
      </c>
      <c r="C2638" s="32">
        <v>0</v>
      </c>
      <c r="D2638" s="32">
        <v>0</v>
      </c>
    </row>
    <row r="2639" spans="1:4">
      <c r="A2639" s="32">
        <v>26.418889629876624</v>
      </c>
      <c r="B2639" s="32">
        <v>3.694079054144038</v>
      </c>
      <c r="C2639" s="32">
        <v>0</v>
      </c>
      <c r="D2639" s="32">
        <v>0</v>
      </c>
    </row>
    <row r="2640" spans="1:4">
      <c r="A2640" s="32">
        <v>26.428809603201067</v>
      </c>
      <c r="B2640" s="32">
        <v>3.6940576786813732</v>
      </c>
      <c r="C2640" s="32">
        <v>0</v>
      </c>
      <c r="D2640" s="32">
        <v>0</v>
      </c>
    </row>
    <row r="2641" spans="1:4">
      <c r="A2641" s="32">
        <v>26.438729576525507</v>
      </c>
      <c r="B2641" s="32">
        <v>3.6940361565500206</v>
      </c>
      <c r="C2641" s="32">
        <v>0</v>
      </c>
      <c r="D2641" s="32">
        <v>0</v>
      </c>
    </row>
    <row r="2642" spans="1:4">
      <c r="A2642" s="32">
        <v>26.44864954984995</v>
      </c>
      <c r="B2642" s="32">
        <v>3.6940144881573933</v>
      </c>
      <c r="C2642" s="32">
        <v>0</v>
      </c>
      <c r="D2642" s="32">
        <v>0</v>
      </c>
    </row>
    <row r="2643" spans="1:4">
      <c r="A2643" s="32">
        <v>26.45856952317439</v>
      </c>
      <c r="B2643" s="32">
        <v>3.6939926739109041</v>
      </c>
      <c r="C2643" s="32">
        <v>0</v>
      </c>
      <c r="D2643" s="32">
        <v>0</v>
      </c>
    </row>
    <row r="2644" spans="1:4">
      <c r="A2644" s="32">
        <v>26.468489496498833</v>
      </c>
      <c r="B2644" s="32">
        <v>3.6939707142179663</v>
      </c>
      <c r="C2644" s="32">
        <v>0</v>
      </c>
      <c r="D2644" s="32">
        <v>0</v>
      </c>
    </row>
    <row r="2645" spans="1:4">
      <c r="A2645" s="32">
        <v>26.478409469823273</v>
      </c>
      <c r="B2645" s="32">
        <v>3.6939486094859926</v>
      </c>
      <c r="C2645" s="32">
        <v>0</v>
      </c>
      <c r="D2645" s="32">
        <v>0</v>
      </c>
    </row>
    <row r="2646" spans="1:4">
      <c r="A2646" s="32">
        <v>26.488329443147716</v>
      </c>
      <c r="B2646" s="32">
        <v>3.6939263601223962</v>
      </c>
      <c r="C2646" s="32">
        <v>0</v>
      </c>
      <c r="D2646" s="32">
        <v>0</v>
      </c>
    </row>
    <row r="2647" spans="1:4">
      <c r="A2647" s="32">
        <v>26.498249416472156</v>
      </c>
      <c r="B2647" s="32">
        <v>3.6939039665345903</v>
      </c>
      <c r="C2647" s="32">
        <v>0</v>
      </c>
      <c r="D2647" s="32">
        <v>0</v>
      </c>
    </row>
    <row r="2648" spans="1:4">
      <c r="A2648" s="32">
        <v>26.508169389796599</v>
      </c>
      <c r="B2648" s="32">
        <v>3.6938814291299877</v>
      </c>
      <c r="C2648" s="32">
        <v>0</v>
      </c>
      <c r="D2648" s="32">
        <v>0</v>
      </c>
    </row>
    <row r="2649" spans="1:4">
      <c r="A2649" s="32">
        <v>26.518089363121039</v>
      </c>
      <c r="B2649" s="32">
        <v>3.6938587483160017</v>
      </c>
      <c r="C2649" s="32">
        <v>0</v>
      </c>
      <c r="D2649" s="32">
        <v>0</v>
      </c>
    </row>
    <row r="2650" spans="1:4">
      <c r="A2650" s="32">
        <v>26.528009336445482</v>
      </c>
      <c r="B2650" s="32">
        <v>3.6938359245000445</v>
      </c>
      <c r="C2650" s="32">
        <v>0</v>
      </c>
      <c r="D2650" s="32">
        <v>0</v>
      </c>
    </row>
    <row r="2651" spans="1:4">
      <c r="A2651" s="32">
        <v>26.537929309769922</v>
      </c>
      <c r="B2651" s="32">
        <v>3.6938129580895303</v>
      </c>
      <c r="C2651" s="32">
        <v>0</v>
      </c>
      <c r="D2651" s="32">
        <v>0</v>
      </c>
    </row>
    <row r="2652" spans="1:4">
      <c r="A2652" s="32">
        <v>26.547849283094365</v>
      </c>
      <c r="B2652" s="32">
        <v>3.6937898494918713</v>
      </c>
      <c r="C2652" s="32">
        <v>0</v>
      </c>
      <c r="D2652" s="32">
        <v>0</v>
      </c>
    </row>
    <row r="2653" spans="1:4">
      <c r="A2653" s="32">
        <v>26.557769256418805</v>
      </c>
      <c r="B2653" s="32">
        <v>3.6937665991144804</v>
      </c>
      <c r="C2653" s="32">
        <v>0</v>
      </c>
      <c r="D2653" s="32">
        <v>0</v>
      </c>
    </row>
    <row r="2654" spans="1:4">
      <c r="A2654" s="32">
        <v>26.567689229743248</v>
      </c>
      <c r="B2654" s="32">
        <v>3.6937432073647711</v>
      </c>
      <c r="C2654" s="32">
        <v>0</v>
      </c>
      <c r="D2654" s="32">
        <v>0</v>
      </c>
    </row>
    <row r="2655" spans="1:4">
      <c r="A2655" s="32">
        <v>26.577609203067688</v>
      </c>
      <c r="B2655" s="32">
        <v>3.6937196746501568</v>
      </c>
      <c r="C2655" s="32">
        <v>0</v>
      </c>
      <c r="D2655" s="32">
        <v>0</v>
      </c>
    </row>
    <row r="2656" spans="1:4">
      <c r="A2656" s="32">
        <v>26.587529176392131</v>
      </c>
      <c r="B2656" s="32">
        <v>3.6936960013780493</v>
      </c>
      <c r="C2656" s="32">
        <v>0</v>
      </c>
      <c r="D2656" s="32">
        <v>0</v>
      </c>
    </row>
    <row r="2657" spans="1:4">
      <c r="A2657" s="32">
        <v>26.597449149716571</v>
      </c>
      <c r="B2657" s="32">
        <v>3.6936721879558627</v>
      </c>
      <c r="C2657" s="32">
        <v>0</v>
      </c>
      <c r="D2657" s="32">
        <v>0</v>
      </c>
    </row>
    <row r="2658" spans="1:4">
      <c r="A2658" s="32">
        <v>26.607369123041014</v>
      </c>
      <c r="B2658" s="32">
        <v>3.6936482347910098</v>
      </c>
      <c r="C2658" s="32">
        <v>0</v>
      </c>
      <c r="D2658" s="32">
        <v>0</v>
      </c>
    </row>
    <row r="2659" spans="1:4">
      <c r="A2659" s="32">
        <v>26.617289096365454</v>
      </c>
      <c r="B2659" s="32">
        <v>3.6936241422909033</v>
      </c>
      <c r="C2659" s="32">
        <v>0</v>
      </c>
      <c r="D2659" s="32">
        <v>0</v>
      </c>
    </row>
    <row r="2660" spans="1:4">
      <c r="A2660" s="32">
        <v>26.627209069689897</v>
      </c>
      <c r="B2660" s="32">
        <v>3.6935999108629565</v>
      </c>
      <c r="C2660" s="32">
        <v>0</v>
      </c>
      <c r="D2660" s="32">
        <v>0</v>
      </c>
    </row>
    <row r="2661" spans="1:4">
      <c r="A2661" s="32">
        <v>26.637129043014337</v>
      </c>
      <c r="B2661" s="32">
        <v>3.6935755409145821</v>
      </c>
      <c r="C2661" s="32">
        <v>0</v>
      </c>
      <c r="D2661" s="32">
        <v>0</v>
      </c>
    </row>
    <row r="2662" spans="1:4">
      <c r="A2662" s="32">
        <v>26.64704901633878</v>
      </c>
      <c r="B2662" s="32">
        <v>3.6935510328531937</v>
      </c>
      <c r="C2662" s="32">
        <v>0</v>
      </c>
      <c r="D2662" s="32">
        <v>0</v>
      </c>
    </row>
    <row r="2663" spans="1:4">
      <c r="A2663" s="32">
        <v>26.65696898966322</v>
      </c>
      <c r="B2663" s="32">
        <v>3.6935263870862038</v>
      </c>
      <c r="C2663" s="32">
        <v>0</v>
      </c>
      <c r="D2663" s="32">
        <v>0</v>
      </c>
    </row>
    <row r="2664" spans="1:4">
      <c r="A2664" s="32">
        <v>26.666888962987663</v>
      </c>
      <c r="B2664" s="32">
        <v>3.6935016040210256</v>
      </c>
      <c r="C2664" s="32">
        <v>0</v>
      </c>
      <c r="D2664" s="32">
        <v>0</v>
      </c>
    </row>
    <row r="2665" spans="1:4">
      <c r="A2665" s="32">
        <v>26.676808936312103</v>
      </c>
      <c r="B2665" s="32">
        <v>3.6934766840650717</v>
      </c>
      <c r="C2665" s="32">
        <v>0</v>
      </c>
      <c r="D2665" s="32">
        <v>0</v>
      </c>
    </row>
    <row r="2666" spans="1:4">
      <c r="A2666" s="32">
        <v>26.686728909636546</v>
      </c>
      <c r="B2666" s="32">
        <v>3.6934516276257563</v>
      </c>
      <c r="C2666" s="32">
        <v>0</v>
      </c>
      <c r="D2666" s="32">
        <v>0</v>
      </c>
    </row>
    <row r="2667" spans="1:4">
      <c r="A2667" s="32">
        <v>26.696648882960986</v>
      </c>
      <c r="B2667" s="32">
        <v>3.6934264351104908</v>
      </c>
      <c r="C2667" s="32">
        <v>0</v>
      </c>
      <c r="D2667" s="32">
        <v>0</v>
      </c>
    </row>
    <row r="2668" spans="1:4">
      <c r="A2668" s="32">
        <v>26.706568856285429</v>
      </c>
      <c r="B2668" s="32">
        <v>3.6934011069266899</v>
      </c>
      <c r="C2668" s="32">
        <v>0</v>
      </c>
      <c r="D2668" s="32">
        <v>0</v>
      </c>
    </row>
    <row r="2669" spans="1:4">
      <c r="A2669" s="32">
        <v>26.716488829609869</v>
      </c>
      <c r="B2669" s="32">
        <v>3.6933756434817653</v>
      </c>
      <c r="C2669" s="32">
        <v>0</v>
      </c>
      <c r="D2669" s="32">
        <v>0</v>
      </c>
    </row>
    <row r="2670" spans="1:4">
      <c r="A2670" s="32">
        <v>26.726408802934312</v>
      </c>
      <c r="B2670" s="32">
        <v>3.6933500451831303</v>
      </c>
      <c r="C2670" s="32">
        <v>0</v>
      </c>
      <c r="D2670" s="32">
        <v>0</v>
      </c>
    </row>
    <row r="2671" spans="1:4">
      <c r="A2671" s="32">
        <v>26.736328776258752</v>
      </c>
      <c r="B2671" s="32">
        <v>3.6933243124381989</v>
      </c>
      <c r="C2671" s="32">
        <v>0</v>
      </c>
      <c r="D2671" s="32">
        <v>0</v>
      </c>
    </row>
    <row r="2672" spans="1:4">
      <c r="A2672" s="32">
        <v>26.746248749583195</v>
      </c>
      <c r="B2672" s="32">
        <v>3.6932984456543827</v>
      </c>
      <c r="C2672" s="32">
        <v>0</v>
      </c>
      <c r="D2672" s="32">
        <v>0</v>
      </c>
    </row>
    <row r="2673" spans="1:4">
      <c r="A2673" s="32">
        <v>26.756168722907635</v>
      </c>
      <c r="B2673" s="32">
        <v>3.6932724452390957</v>
      </c>
      <c r="C2673" s="32">
        <v>0</v>
      </c>
      <c r="D2673" s="32">
        <v>0</v>
      </c>
    </row>
    <row r="2674" spans="1:4">
      <c r="A2674" s="32">
        <v>26.766088696232078</v>
      </c>
      <c r="B2674" s="32">
        <v>3.6932463115997507</v>
      </c>
      <c r="C2674" s="32">
        <v>0</v>
      </c>
      <c r="D2674" s="32">
        <v>0</v>
      </c>
    </row>
    <row r="2675" spans="1:4">
      <c r="A2675" s="32">
        <v>26.776008669556518</v>
      </c>
      <c r="B2675" s="32">
        <v>3.69322004514376</v>
      </c>
      <c r="C2675" s="32">
        <v>0</v>
      </c>
      <c r="D2675" s="32">
        <v>0</v>
      </c>
    </row>
    <row r="2676" spans="1:4">
      <c r="A2676" s="32">
        <v>26.785928642880961</v>
      </c>
      <c r="B2676" s="32">
        <v>3.6931936462785377</v>
      </c>
      <c r="C2676" s="32">
        <v>0</v>
      </c>
      <c r="D2676" s="32">
        <v>0</v>
      </c>
    </row>
    <row r="2677" spans="1:4">
      <c r="A2677" s="32">
        <v>26.795848616205401</v>
      </c>
      <c r="B2677" s="32">
        <v>3.6931671154114967</v>
      </c>
      <c r="C2677" s="32">
        <v>0</v>
      </c>
      <c r="D2677" s="32">
        <v>0</v>
      </c>
    </row>
    <row r="2678" spans="1:4">
      <c r="A2678" s="32">
        <v>26.805768589529844</v>
      </c>
      <c r="B2678" s="32">
        <v>3.6931404529500491</v>
      </c>
      <c r="C2678" s="32">
        <v>0</v>
      </c>
      <c r="D2678" s="32">
        <v>0</v>
      </c>
    </row>
    <row r="2679" spans="1:4">
      <c r="A2679" s="32">
        <v>26.815688562854284</v>
      </c>
      <c r="B2679" s="32">
        <v>3.6931136593016087</v>
      </c>
      <c r="C2679" s="32">
        <v>0</v>
      </c>
      <c r="D2679" s="32">
        <v>0</v>
      </c>
    </row>
    <row r="2680" spans="1:4">
      <c r="A2680" s="32">
        <v>26.825608536178727</v>
      </c>
      <c r="B2680" s="32">
        <v>3.6930867348735883</v>
      </c>
      <c r="C2680" s="32">
        <v>0</v>
      </c>
      <c r="D2680" s="32">
        <v>0</v>
      </c>
    </row>
    <row r="2681" spans="1:4">
      <c r="A2681" s="32">
        <v>26.835528509503167</v>
      </c>
      <c r="B2681" s="32">
        <v>3.693059680073401</v>
      </c>
      <c r="C2681" s="32">
        <v>0</v>
      </c>
      <c r="D2681" s="32">
        <v>0</v>
      </c>
    </row>
    <row r="2682" spans="1:4">
      <c r="A2682" s="32">
        <v>26.84544848282761</v>
      </c>
      <c r="B2682" s="32">
        <v>3.6930324953084601</v>
      </c>
      <c r="C2682" s="32">
        <v>0</v>
      </c>
      <c r="D2682" s="32">
        <v>0</v>
      </c>
    </row>
    <row r="2683" spans="1:4">
      <c r="A2683" s="32">
        <v>26.85536845615205</v>
      </c>
      <c r="B2683" s="32">
        <v>3.6930051809861784</v>
      </c>
      <c r="C2683" s="32">
        <v>0</v>
      </c>
      <c r="D2683" s="32">
        <v>0</v>
      </c>
    </row>
    <row r="2684" spans="1:4">
      <c r="A2684" s="32">
        <v>26.865288429476493</v>
      </c>
      <c r="B2684" s="32">
        <v>3.6929777375139681</v>
      </c>
      <c r="C2684" s="32">
        <v>0</v>
      </c>
      <c r="D2684" s="32">
        <v>0</v>
      </c>
    </row>
    <row r="2685" spans="1:4">
      <c r="A2685" s="32">
        <v>26.875208402800933</v>
      </c>
      <c r="B2685" s="32">
        <v>3.6929501652992434</v>
      </c>
      <c r="C2685" s="32">
        <v>0</v>
      </c>
      <c r="D2685" s="32">
        <v>0</v>
      </c>
    </row>
    <row r="2686" spans="1:4">
      <c r="A2686" s="32">
        <v>26.885128376125376</v>
      </c>
      <c r="B2686" s="32">
        <v>3.6929224647494165</v>
      </c>
      <c r="C2686" s="32">
        <v>0</v>
      </c>
      <c r="D2686" s="32">
        <v>0</v>
      </c>
    </row>
    <row r="2687" spans="1:4">
      <c r="A2687" s="32">
        <v>26.895048349449816</v>
      </c>
      <c r="B2687" s="32">
        <v>3.6928946362719013</v>
      </c>
      <c r="C2687" s="32">
        <v>0</v>
      </c>
      <c r="D2687" s="32">
        <v>0</v>
      </c>
    </row>
    <row r="2688" spans="1:4">
      <c r="A2688" s="32">
        <v>26.904968322774259</v>
      </c>
      <c r="B2688" s="32">
        <v>3.6928666802741099</v>
      </c>
      <c r="C2688" s="32">
        <v>0</v>
      </c>
      <c r="D2688" s="32">
        <v>0</v>
      </c>
    </row>
    <row r="2689" spans="1:4">
      <c r="A2689" s="32">
        <v>26.914888296098699</v>
      </c>
      <c r="B2689" s="32">
        <v>3.6928385971634561</v>
      </c>
      <c r="C2689" s="32">
        <v>0</v>
      </c>
      <c r="D2689" s="32">
        <v>0</v>
      </c>
    </row>
    <row r="2690" spans="1:4">
      <c r="A2690" s="32">
        <v>26.924808269423142</v>
      </c>
      <c r="B2690" s="32">
        <v>3.6928103873473521</v>
      </c>
      <c r="C2690" s="32">
        <v>0</v>
      </c>
      <c r="D2690" s="32">
        <v>0</v>
      </c>
    </row>
    <row r="2691" spans="1:4">
      <c r="A2691" s="32">
        <v>26.934728242747582</v>
      </c>
      <c r="B2691" s="32">
        <v>3.6927820512332117</v>
      </c>
      <c r="C2691" s="32">
        <v>0</v>
      </c>
      <c r="D2691" s="32">
        <v>0</v>
      </c>
    </row>
    <row r="2692" spans="1:4">
      <c r="A2692" s="32">
        <v>26.944648216072025</v>
      </c>
      <c r="B2692" s="32">
        <v>3.6927535892284475</v>
      </c>
      <c r="C2692" s="32">
        <v>0</v>
      </c>
      <c r="D2692" s="32">
        <v>0</v>
      </c>
    </row>
    <row r="2693" spans="1:4">
      <c r="A2693" s="32">
        <v>26.954568189396465</v>
      </c>
      <c r="B2693" s="32">
        <v>3.6927250017404725</v>
      </c>
      <c r="C2693" s="32">
        <v>0</v>
      </c>
      <c r="D2693" s="32">
        <v>0</v>
      </c>
    </row>
    <row r="2694" spans="1:4">
      <c r="A2694" s="32">
        <v>26.964488162720908</v>
      </c>
      <c r="B2694" s="32">
        <v>3.6926962891767001</v>
      </c>
      <c r="C2694" s="32">
        <v>0</v>
      </c>
      <c r="D2694" s="32">
        <v>0</v>
      </c>
    </row>
    <row r="2695" spans="1:4">
      <c r="A2695" s="32">
        <v>26.974408136045348</v>
      </c>
      <c r="B2695" s="32">
        <v>3.6926674519445428</v>
      </c>
      <c r="C2695" s="32">
        <v>0</v>
      </c>
      <c r="D2695" s="32">
        <v>0</v>
      </c>
    </row>
    <row r="2696" spans="1:4">
      <c r="A2696" s="32">
        <v>26.984328109369791</v>
      </c>
      <c r="B2696" s="32">
        <v>3.6926384904514142</v>
      </c>
      <c r="C2696" s="32">
        <v>0</v>
      </c>
      <c r="D2696" s="32">
        <v>0</v>
      </c>
    </row>
    <row r="2697" spans="1:4">
      <c r="A2697" s="32">
        <v>26.994248082694231</v>
      </c>
      <c r="B2697" s="32">
        <v>3.6926094051047267</v>
      </c>
      <c r="C2697" s="32">
        <v>0</v>
      </c>
      <c r="D2697" s="32">
        <v>0</v>
      </c>
    </row>
    <row r="2698" spans="1:4">
      <c r="A2698" s="32">
        <v>27.004168056018674</v>
      </c>
      <c r="B2698" s="32">
        <v>3.6925801963118934</v>
      </c>
      <c r="C2698" s="32">
        <v>0</v>
      </c>
      <c r="D2698" s="32">
        <v>0</v>
      </c>
    </row>
    <row r="2699" spans="1:4">
      <c r="A2699" s="32">
        <v>27.014088029343114</v>
      </c>
      <c r="B2699" s="32">
        <v>3.692550864480328</v>
      </c>
      <c r="C2699" s="32">
        <v>0</v>
      </c>
      <c r="D2699" s="32">
        <v>0</v>
      </c>
    </row>
    <row r="2700" spans="1:4">
      <c r="A2700" s="32">
        <v>27.024008002667557</v>
      </c>
      <c r="B2700" s="32">
        <v>3.6925214100174433</v>
      </c>
      <c r="C2700" s="32">
        <v>0</v>
      </c>
      <c r="D2700" s="32">
        <v>0</v>
      </c>
    </row>
    <row r="2701" spans="1:4">
      <c r="A2701" s="32">
        <v>27.033927975991997</v>
      </c>
      <c r="B2701" s="32">
        <v>3.6924918333306511</v>
      </c>
      <c r="C2701" s="32">
        <v>0</v>
      </c>
      <c r="D2701" s="32">
        <v>0</v>
      </c>
    </row>
    <row r="2702" spans="1:4">
      <c r="A2702" s="32">
        <v>27.04384794931644</v>
      </c>
      <c r="B2702" s="32">
        <v>3.6924621348273665</v>
      </c>
      <c r="C2702" s="32">
        <v>0</v>
      </c>
      <c r="D2702" s="32">
        <v>0</v>
      </c>
    </row>
    <row r="2703" spans="1:4">
      <c r="A2703" s="32">
        <v>27.05376792264088</v>
      </c>
      <c r="B2703" s="32">
        <v>3.6924323149150009</v>
      </c>
      <c r="C2703" s="32">
        <v>0</v>
      </c>
      <c r="D2703" s="32">
        <v>0</v>
      </c>
    </row>
    <row r="2704" spans="1:4">
      <c r="A2704" s="32">
        <v>27.063687895965323</v>
      </c>
      <c r="B2704" s="32">
        <v>3.6924023740009679</v>
      </c>
      <c r="C2704" s="32">
        <v>0</v>
      </c>
      <c r="D2704" s="32">
        <v>0</v>
      </c>
    </row>
    <row r="2705" spans="1:4">
      <c r="A2705" s="32">
        <v>27.073607869289763</v>
      </c>
      <c r="B2705" s="32">
        <v>3.6923723124926804</v>
      </c>
      <c r="C2705" s="32">
        <v>0</v>
      </c>
      <c r="D2705" s="32">
        <v>0</v>
      </c>
    </row>
    <row r="2706" spans="1:4">
      <c r="A2706" s="32">
        <v>27.083527842614206</v>
      </c>
      <c r="B2706" s="32">
        <v>3.6923421307975519</v>
      </c>
      <c r="C2706" s="32">
        <v>0</v>
      </c>
      <c r="D2706" s="32">
        <v>0</v>
      </c>
    </row>
    <row r="2707" spans="1:4">
      <c r="A2707" s="32">
        <v>27.093447815938646</v>
      </c>
      <c r="B2707" s="32">
        <v>3.6923118293229944</v>
      </c>
      <c r="C2707" s="32">
        <v>0</v>
      </c>
      <c r="D2707" s="32">
        <v>0</v>
      </c>
    </row>
    <row r="2708" spans="1:4">
      <c r="A2708" s="32">
        <v>27.103367789263089</v>
      </c>
      <c r="B2708" s="32">
        <v>3.6922814084764219</v>
      </c>
      <c r="C2708" s="32">
        <v>0</v>
      </c>
      <c r="D2708" s="32">
        <v>0</v>
      </c>
    </row>
    <row r="2709" spans="1:4">
      <c r="A2709" s="32">
        <v>27.113287762587529</v>
      </c>
      <c r="B2709" s="32">
        <v>3.6922508686652473</v>
      </c>
      <c r="C2709" s="32">
        <v>0</v>
      </c>
      <c r="D2709" s="32">
        <v>0</v>
      </c>
    </row>
    <row r="2710" spans="1:4">
      <c r="A2710" s="32">
        <v>27.123207735911972</v>
      </c>
      <c r="B2710" s="32">
        <v>3.6922202102968829</v>
      </c>
      <c r="C2710" s="32">
        <v>0</v>
      </c>
      <c r="D2710" s="32">
        <v>0</v>
      </c>
    </row>
    <row r="2711" spans="1:4">
      <c r="A2711" s="32">
        <v>27.133127709236412</v>
      </c>
      <c r="B2711" s="32">
        <v>3.6921894337787426</v>
      </c>
      <c r="C2711" s="32">
        <v>0</v>
      </c>
      <c r="D2711" s="32">
        <v>0</v>
      </c>
    </row>
    <row r="2712" spans="1:4">
      <c r="A2712" s="32">
        <v>27.143047682560855</v>
      </c>
      <c r="B2712" s="32">
        <v>3.692158539518239</v>
      </c>
      <c r="C2712" s="32">
        <v>0</v>
      </c>
      <c r="D2712" s="32">
        <v>0</v>
      </c>
    </row>
    <row r="2713" spans="1:4">
      <c r="A2713" s="32">
        <v>27.152967655885295</v>
      </c>
      <c r="B2713" s="32">
        <v>3.6921275279227848</v>
      </c>
      <c r="C2713" s="32">
        <v>0</v>
      </c>
      <c r="D2713" s="32">
        <v>0</v>
      </c>
    </row>
    <row r="2714" spans="1:4">
      <c r="A2714" s="32">
        <v>27.162887629209738</v>
      </c>
      <c r="B2714" s="32">
        <v>3.6920963993997935</v>
      </c>
      <c r="C2714" s="32">
        <v>0</v>
      </c>
      <c r="D2714" s="32">
        <v>0</v>
      </c>
    </row>
    <row r="2715" spans="1:4">
      <c r="A2715" s="32">
        <v>27.172807602534178</v>
      </c>
      <c r="B2715" s="32">
        <v>3.692065154356678</v>
      </c>
      <c r="C2715" s="32">
        <v>0</v>
      </c>
      <c r="D2715" s="32">
        <v>0</v>
      </c>
    </row>
    <row r="2716" spans="1:4">
      <c r="A2716" s="32">
        <v>27.182727575858621</v>
      </c>
      <c r="B2716" s="32">
        <v>3.6920337932008516</v>
      </c>
      <c r="C2716" s="32">
        <v>0</v>
      </c>
      <c r="D2716" s="32">
        <v>0</v>
      </c>
    </row>
    <row r="2717" spans="1:4">
      <c r="A2717" s="32">
        <v>27.192647549183061</v>
      </c>
      <c r="B2717" s="32">
        <v>3.6920023163397264</v>
      </c>
      <c r="C2717" s="32">
        <v>0</v>
      </c>
      <c r="D2717" s="32">
        <v>0</v>
      </c>
    </row>
    <row r="2718" spans="1:4">
      <c r="A2718" s="32">
        <v>27.202567522507504</v>
      </c>
      <c r="B2718" s="32">
        <v>3.6919707241807167</v>
      </c>
      <c r="C2718" s="32">
        <v>0</v>
      </c>
      <c r="D2718" s="32">
        <v>0</v>
      </c>
    </row>
    <row r="2719" spans="1:4">
      <c r="A2719" s="32">
        <v>27.212487495831944</v>
      </c>
      <c r="B2719" s="32">
        <v>3.6919390171312347</v>
      </c>
      <c r="C2719" s="32">
        <v>0</v>
      </c>
      <c r="D2719" s="32">
        <v>0</v>
      </c>
    </row>
    <row r="2720" spans="1:4">
      <c r="A2720" s="32">
        <v>27.222407469156387</v>
      </c>
      <c r="B2720" s="32">
        <v>3.6919071955986933</v>
      </c>
      <c r="C2720" s="32">
        <v>0</v>
      </c>
      <c r="D2720" s="32">
        <v>0</v>
      </c>
    </row>
    <row r="2721" spans="1:4">
      <c r="A2721" s="32">
        <v>27.232327442480827</v>
      </c>
      <c r="B2721" s="32">
        <v>3.6918752599905065</v>
      </c>
      <c r="C2721" s="32">
        <v>0</v>
      </c>
      <c r="D2721" s="32">
        <v>0</v>
      </c>
    </row>
    <row r="2722" spans="1:4">
      <c r="A2722" s="32">
        <v>27.24224741580527</v>
      </c>
      <c r="B2722" s="32">
        <v>3.6918432107140862</v>
      </c>
      <c r="C2722" s="32">
        <v>0</v>
      </c>
      <c r="D2722" s="32">
        <v>0</v>
      </c>
    </row>
    <row r="2723" spans="1:4">
      <c r="A2723" s="32">
        <v>27.25216738912971</v>
      </c>
      <c r="B2723" s="32">
        <v>3.6918110481768456</v>
      </c>
      <c r="C2723" s="32">
        <v>0</v>
      </c>
      <c r="D2723" s="32">
        <v>0</v>
      </c>
    </row>
    <row r="2724" spans="1:4">
      <c r="A2724" s="32">
        <v>27.262087362454153</v>
      </c>
      <c r="B2724" s="32">
        <v>3.6917787727861984</v>
      </c>
      <c r="C2724" s="32">
        <v>0</v>
      </c>
      <c r="D2724" s="32">
        <v>0</v>
      </c>
    </row>
    <row r="2725" spans="1:4">
      <c r="A2725" s="32">
        <v>27.272007335778593</v>
      </c>
      <c r="B2725" s="32">
        <v>3.6917463849495573</v>
      </c>
      <c r="C2725" s="32">
        <v>0</v>
      </c>
      <c r="D2725" s="32">
        <v>0</v>
      </c>
    </row>
    <row r="2726" spans="1:4">
      <c r="A2726" s="32">
        <v>27.281927309103036</v>
      </c>
      <c r="B2726" s="32">
        <v>3.6917138850743352</v>
      </c>
      <c r="C2726" s="32">
        <v>0</v>
      </c>
      <c r="D2726" s="32">
        <v>0</v>
      </c>
    </row>
    <row r="2727" spans="1:4">
      <c r="A2727" s="32">
        <v>27.291847282427476</v>
      </c>
      <c r="B2727" s="32">
        <v>3.6916812735679447</v>
      </c>
      <c r="C2727" s="32">
        <v>0</v>
      </c>
      <c r="D2727" s="32">
        <v>0</v>
      </c>
    </row>
    <row r="2728" spans="1:4">
      <c r="A2728" s="32">
        <v>27.301767255751916</v>
      </c>
      <c r="B2728" s="32">
        <v>3.6916485508377996</v>
      </c>
      <c r="C2728" s="32">
        <v>0</v>
      </c>
      <c r="D2728" s="32">
        <v>0</v>
      </c>
    </row>
    <row r="2729" spans="1:4">
      <c r="A2729" s="32">
        <v>27.311687229076359</v>
      </c>
      <c r="B2729" s="32">
        <v>3.6916157172913127</v>
      </c>
      <c r="C2729" s="32">
        <v>0</v>
      </c>
      <c r="D2729" s="32">
        <v>0</v>
      </c>
    </row>
    <row r="2730" spans="1:4">
      <c r="A2730" s="32">
        <v>27.321607202400799</v>
      </c>
      <c r="B2730" s="32">
        <v>3.6915827733358966</v>
      </c>
      <c r="C2730" s="32">
        <v>0</v>
      </c>
      <c r="D2730" s="32">
        <v>0</v>
      </c>
    </row>
    <row r="2731" spans="1:4">
      <c r="A2731" s="32">
        <v>27.331527175725242</v>
      </c>
      <c r="B2731" s="32">
        <v>3.6915497193789646</v>
      </c>
      <c r="C2731" s="32">
        <v>0</v>
      </c>
      <c r="D2731" s="32">
        <v>0</v>
      </c>
    </row>
    <row r="2732" spans="1:4">
      <c r="A2732" s="32">
        <v>27.341447149049682</v>
      </c>
      <c r="B2732" s="32">
        <v>3.6915165558279304</v>
      </c>
      <c r="C2732" s="32">
        <v>0</v>
      </c>
      <c r="D2732" s="32">
        <v>0</v>
      </c>
    </row>
    <row r="2733" spans="1:4">
      <c r="A2733" s="32">
        <v>27.351367122374125</v>
      </c>
      <c r="B2733" s="32">
        <v>3.6914832830902058</v>
      </c>
      <c r="C2733" s="32">
        <v>0</v>
      </c>
      <c r="D2733" s="32">
        <v>0</v>
      </c>
    </row>
    <row r="2734" spans="1:4">
      <c r="A2734" s="32">
        <v>27.361287095698565</v>
      </c>
      <c r="B2734" s="32">
        <v>3.6914499015732045</v>
      </c>
      <c r="C2734" s="32">
        <v>0</v>
      </c>
      <c r="D2734" s="32">
        <v>0</v>
      </c>
    </row>
    <row r="2735" spans="1:4">
      <c r="A2735" s="32">
        <v>27.371207069023008</v>
      </c>
      <c r="B2735" s="32">
        <v>3.6914164116843398</v>
      </c>
      <c r="C2735" s="32">
        <v>0</v>
      </c>
      <c r="D2735" s="32">
        <v>0</v>
      </c>
    </row>
    <row r="2736" spans="1:4">
      <c r="A2736" s="32">
        <v>27.381127042347448</v>
      </c>
      <c r="B2736" s="32">
        <v>3.6913828138310238</v>
      </c>
      <c r="C2736" s="32">
        <v>0</v>
      </c>
      <c r="D2736" s="32">
        <v>0</v>
      </c>
    </row>
    <row r="2737" spans="1:4">
      <c r="A2737" s="32">
        <v>27.391047015671891</v>
      </c>
      <c r="B2737" s="32">
        <v>3.6913491084206704</v>
      </c>
      <c r="C2737" s="32">
        <v>0</v>
      </c>
      <c r="D2737" s="32">
        <v>0</v>
      </c>
    </row>
    <row r="2738" spans="1:4">
      <c r="A2738" s="32">
        <v>27.400966988996331</v>
      </c>
      <c r="B2738" s="32">
        <v>3.6913152958606923</v>
      </c>
      <c r="C2738" s="32">
        <v>0</v>
      </c>
      <c r="D2738" s="32">
        <v>0</v>
      </c>
    </row>
    <row r="2739" spans="1:4">
      <c r="A2739" s="32">
        <v>27.410886962320774</v>
      </c>
      <c r="B2739" s="32">
        <v>3.6912813765585026</v>
      </c>
      <c r="C2739" s="32">
        <v>0</v>
      </c>
      <c r="D2739" s="32">
        <v>0</v>
      </c>
    </row>
    <row r="2740" spans="1:4">
      <c r="A2740" s="32">
        <v>27.420806935645214</v>
      </c>
      <c r="B2740" s="32">
        <v>3.6912473509215138</v>
      </c>
      <c r="C2740" s="32">
        <v>0</v>
      </c>
      <c r="D2740" s="32">
        <v>0</v>
      </c>
    </row>
    <row r="2741" spans="1:4">
      <c r="A2741" s="32">
        <v>27.430726908969657</v>
      </c>
      <c r="B2741" s="32">
        <v>3.6912132193571394</v>
      </c>
      <c r="C2741" s="32">
        <v>0</v>
      </c>
      <c r="D2741" s="32">
        <v>0</v>
      </c>
    </row>
    <row r="2742" spans="1:4">
      <c r="A2742" s="32">
        <v>27.440646882294097</v>
      </c>
      <c r="B2742" s="32">
        <v>3.6911789822727927</v>
      </c>
      <c r="C2742" s="32">
        <v>0</v>
      </c>
      <c r="D2742" s="32">
        <v>0</v>
      </c>
    </row>
    <row r="2743" spans="1:4">
      <c r="A2743" s="32">
        <v>27.45056685561854</v>
      </c>
      <c r="B2743" s="32">
        <v>3.6911446400758865</v>
      </c>
      <c r="C2743" s="32">
        <v>0</v>
      </c>
      <c r="D2743" s="32">
        <v>0</v>
      </c>
    </row>
    <row r="2744" spans="1:4">
      <c r="A2744" s="32">
        <v>27.46048682894298</v>
      </c>
      <c r="B2744" s="32">
        <v>3.6911101931738335</v>
      </c>
      <c r="C2744" s="32">
        <v>0</v>
      </c>
      <c r="D2744" s="32">
        <v>0</v>
      </c>
    </row>
    <row r="2745" spans="1:4">
      <c r="A2745" s="32">
        <v>27.470406802267423</v>
      </c>
      <c r="B2745" s="32">
        <v>3.6910756419740469</v>
      </c>
      <c r="C2745" s="32">
        <v>0</v>
      </c>
      <c r="D2745" s="32">
        <v>0</v>
      </c>
    </row>
    <row r="2746" spans="1:4">
      <c r="A2746" s="32">
        <v>27.480326775591863</v>
      </c>
      <c r="B2746" s="32">
        <v>3.69104098688394</v>
      </c>
      <c r="C2746" s="32">
        <v>0</v>
      </c>
      <c r="D2746" s="32">
        <v>0</v>
      </c>
    </row>
    <row r="2747" spans="1:4">
      <c r="A2747" s="32">
        <v>27.490246748916306</v>
      </c>
      <c r="B2747" s="32">
        <v>3.6910062283109251</v>
      </c>
      <c r="C2747" s="32">
        <v>0</v>
      </c>
      <c r="D2747" s="32">
        <v>0</v>
      </c>
    </row>
    <row r="2748" spans="1:4">
      <c r="A2748" s="32">
        <v>27.500166722240746</v>
      </c>
      <c r="B2748" s="32">
        <v>3.6909713666624162</v>
      </c>
      <c r="C2748" s="32">
        <v>0</v>
      </c>
      <c r="D2748" s="32">
        <v>0</v>
      </c>
    </row>
    <row r="2749" spans="1:4">
      <c r="A2749" s="32">
        <v>27.510086695565189</v>
      </c>
      <c r="B2749" s="32">
        <v>3.6909364023458258</v>
      </c>
      <c r="C2749" s="32">
        <v>0</v>
      </c>
      <c r="D2749" s="32">
        <v>0</v>
      </c>
    </row>
    <row r="2750" spans="1:4">
      <c r="A2750" s="32">
        <v>27.520006668889629</v>
      </c>
      <c r="B2750" s="32">
        <v>3.6909013357685669</v>
      </c>
      <c r="C2750" s="32">
        <v>0</v>
      </c>
      <c r="D2750" s="32">
        <v>0</v>
      </c>
    </row>
    <row r="2751" spans="1:4">
      <c r="A2751" s="32">
        <v>27.529926642214072</v>
      </c>
      <c r="B2751" s="32">
        <v>3.6908661673380521</v>
      </c>
      <c r="C2751" s="32">
        <v>0</v>
      </c>
      <c r="D2751" s="32">
        <v>0</v>
      </c>
    </row>
    <row r="2752" spans="1:4">
      <c r="A2752" s="32">
        <v>27.539846615538512</v>
      </c>
      <c r="B2752" s="32">
        <v>3.6908308974616952</v>
      </c>
      <c r="C2752" s="32">
        <v>0</v>
      </c>
      <c r="D2752" s="32">
        <v>0</v>
      </c>
    </row>
    <row r="2753" spans="1:4">
      <c r="A2753" s="32">
        <v>27.549766588862955</v>
      </c>
      <c r="B2753" s="32">
        <v>3.6907955265469092</v>
      </c>
      <c r="C2753" s="32">
        <v>0</v>
      </c>
      <c r="D2753" s="32">
        <v>0</v>
      </c>
    </row>
    <row r="2754" spans="1:4">
      <c r="A2754" s="32">
        <v>27.559686562187395</v>
      </c>
      <c r="B2754" s="32">
        <v>3.6907600550011068</v>
      </c>
      <c r="C2754" s="32">
        <v>0</v>
      </c>
      <c r="D2754" s="32">
        <v>0</v>
      </c>
    </row>
    <row r="2755" spans="1:4">
      <c r="A2755" s="32">
        <v>27.569606535511838</v>
      </c>
      <c r="B2755" s="32">
        <v>3.6907244832317008</v>
      </c>
      <c r="C2755" s="32">
        <v>0</v>
      </c>
      <c r="D2755" s="32">
        <v>0</v>
      </c>
    </row>
    <row r="2756" spans="1:4">
      <c r="A2756" s="32">
        <v>27.579526508836278</v>
      </c>
      <c r="B2756" s="32">
        <v>3.6906888116461047</v>
      </c>
      <c r="C2756" s="32">
        <v>0</v>
      </c>
      <c r="D2756" s="32">
        <v>0</v>
      </c>
    </row>
    <row r="2757" spans="1:4">
      <c r="A2757" s="32">
        <v>27.589446482160721</v>
      </c>
      <c r="B2757" s="32">
        <v>3.6906530406517315</v>
      </c>
      <c r="C2757" s="32">
        <v>0</v>
      </c>
      <c r="D2757" s="32">
        <v>0</v>
      </c>
    </row>
    <row r="2758" spans="1:4">
      <c r="A2758" s="32">
        <v>27.599366455485161</v>
      </c>
      <c r="B2758" s="32">
        <v>3.6906171706559934</v>
      </c>
      <c r="C2758" s="32">
        <v>0</v>
      </c>
      <c r="D2758" s="32">
        <v>0</v>
      </c>
    </row>
    <row r="2759" spans="1:4">
      <c r="A2759" s="32">
        <v>27.609286428809604</v>
      </c>
      <c r="B2759" s="32">
        <v>3.6905812020663045</v>
      </c>
      <c r="C2759" s="32">
        <v>0</v>
      </c>
      <c r="D2759" s="32">
        <v>0</v>
      </c>
    </row>
    <row r="2760" spans="1:4">
      <c r="A2760" s="32">
        <v>27.619206402134044</v>
      </c>
      <c r="B2760" s="32">
        <v>3.6905451352900771</v>
      </c>
      <c r="C2760" s="32">
        <v>0</v>
      </c>
      <c r="D2760" s="32">
        <v>0</v>
      </c>
    </row>
    <row r="2761" spans="1:4">
      <c r="A2761" s="32">
        <v>27.629126375458487</v>
      </c>
      <c r="B2761" s="32">
        <v>3.6905089707347245</v>
      </c>
      <c r="C2761" s="32">
        <v>0</v>
      </c>
      <c r="D2761" s="32">
        <v>0</v>
      </c>
    </row>
    <row r="2762" spans="1:4">
      <c r="A2762" s="32">
        <v>27.639046348782927</v>
      </c>
      <c r="B2762" s="32">
        <v>3.6904727088076603</v>
      </c>
      <c r="C2762" s="32">
        <v>0</v>
      </c>
      <c r="D2762" s="32">
        <v>0</v>
      </c>
    </row>
    <row r="2763" spans="1:4">
      <c r="A2763" s="32">
        <v>27.64896632210737</v>
      </c>
      <c r="B2763" s="32">
        <v>3.690436349916296</v>
      </c>
      <c r="C2763" s="32">
        <v>0</v>
      </c>
      <c r="D2763" s="32">
        <v>0</v>
      </c>
    </row>
    <row r="2764" spans="1:4">
      <c r="A2764" s="32">
        <v>27.65888629543181</v>
      </c>
      <c r="B2764" s="32">
        <v>3.6903998944680465</v>
      </c>
      <c r="C2764" s="32">
        <v>0</v>
      </c>
      <c r="D2764" s="32">
        <v>0</v>
      </c>
    </row>
    <row r="2765" spans="1:4">
      <c r="A2765" s="32">
        <v>27.668806268756253</v>
      </c>
      <c r="B2765" s="32">
        <v>3.6903633428703233</v>
      </c>
      <c r="C2765" s="32">
        <v>0</v>
      </c>
      <c r="D2765" s="32">
        <v>0</v>
      </c>
    </row>
    <row r="2766" spans="1:4">
      <c r="A2766" s="32">
        <v>27.678726242080693</v>
      </c>
      <c r="B2766" s="32">
        <v>3.69032669553054</v>
      </c>
      <c r="C2766" s="32">
        <v>0</v>
      </c>
      <c r="D2766" s="32">
        <v>0</v>
      </c>
    </row>
    <row r="2767" spans="1:4">
      <c r="A2767" s="32">
        <v>27.688646215405136</v>
      </c>
      <c r="B2767" s="32">
        <v>3.6902899528561099</v>
      </c>
      <c r="C2767" s="32">
        <v>0</v>
      </c>
      <c r="D2767" s="32">
        <v>0</v>
      </c>
    </row>
    <row r="2768" spans="1:4">
      <c r="A2768" s="32">
        <v>27.698566188729576</v>
      </c>
      <c r="B2768" s="32">
        <v>3.6902531152544453</v>
      </c>
      <c r="C2768" s="32">
        <v>0</v>
      </c>
      <c r="D2768" s="32">
        <v>0</v>
      </c>
    </row>
    <row r="2769" spans="1:4">
      <c r="A2769" s="32">
        <v>27.708486162054019</v>
      </c>
      <c r="B2769" s="32">
        <v>3.6902161831329603</v>
      </c>
      <c r="C2769" s="32">
        <v>0</v>
      </c>
      <c r="D2769" s="32">
        <v>0</v>
      </c>
    </row>
    <row r="2770" spans="1:4">
      <c r="A2770" s="32">
        <v>27.718406135378459</v>
      </c>
      <c r="B2770" s="32">
        <v>3.6901791568990667</v>
      </c>
      <c r="C2770" s="32">
        <v>0</v>
      </c>
      <c r="D2770" s="32">
        <v>0</v>
      </c>
    </row>
    <row r="2771" spans="1:4">
      <c r="A2771" s="32">
        <v>27.728326108702902</v>
      </c>
      <c r="B2771" s="32">
        <v>3.6901420369601787</v>
      </c>
      <c r="C2771" s="32">
        <v>0</v>
      </c>
      <c r="D2771" s="32">
        <v>0</v>
      </c>
    </row>
    <row r="2772" spans="1:4">
      <c r="A2772" s="32">
        <v>27.738246082027342</v>
      </c>
      <c r="B2772" s="32">
        <v>3.6901048237237082</v>
      </c>
      <c r="C2772" s="32">
        <v>0</v>
      </c>
      <c r="D2772" s="32">
        <v>0</v>
      </c>
    </row>
    <row r="2773" spans="1:4">
      <c r="A2773" s="32">
        <v>27.748166055351785</v>
      </c>
      <c r="B2773" s="32">
        <v>3.6900675175970692</v>
      </c>
      <c r="C2773" s="32">
        <v>0</v>
      </c>
      <c r="D2773" s="32">
        <v>0</v>
      </c>
    </row>
    <row r="2774" spans="1:4">
      <c r="A2774" s="32">
        <v>27.758086028676225</v>
      </c>
      <c r="B2774" s="32">
        <v>3.6900301189876736</v>
      </c>
      <c r="C2774" s="32">
        <v>0</v>
      </c>
      <c r="D2774" s="32">
        <v>0</v>
      </c>
    </row>
    <row r="2775" spans="1:4">
      <c r="A2775" s="32">
        <v>27.768006002000668</v>
      </c>
      <c r="B2775" s="32">
        <v>3.6899926283029356</v>
      </c>
      <c r="C2775" s="32">
        <v>0</v>
      </c>
      <c r="D2775" s="32">
        <v>0</v>
      </c>
    </row>
    <row r="2776" spans="1:4">
      <c r="A2776" s="32">
        <v>27.777925975325108</v>
      </c>
      <c r="B2776" s="32">
        <v>3.6899550459502675</v>
      </c>
      <c r="C2776" s="32">
        <v>0</v>
      </c>
      <c r="D2776" s="32">
        <v>0</v>
      </c>
    </row>
    <row r="2777" spans="1:4">
      <c r="A2777" s="32">
        <v>27.787845948649551</v>
      </c>
      <c r="B2777" s="32">
        <v>3.6899173723370828</v>
      </c>
      <c r="C2777" s="32">
        <v>0</v>
      </c>
      <c r="D2777" s="32">
        <v>0</v>
      </c>
    </row>
    <row r="2778" spans="1:4">
      <c r="A2778" s="32">
        <v>27.797765921973991</v>
      </c>
      <c r="B2778" s="32">
        <v>3.6898796078707945</v>
      </c>
      <c r="C2778" s="32">
        <v>0</v>
      </c>
      <c r="D2778" s="32">
        <v>0</v>
      </c>
    </row>
    <row r="2779" spans="1:4">
      <c r="A2779" s="32">
        <v>27.807685895298434</v>
      </c>
      <c r="B2779" s="32">
        <v>3.6898417529588148</v>
      </c>
      <c r="C2779" s="32">
        <v>0</v>
      </c>
      <c r="D2779" s="32">
        <v>0</v>
      </c>
    </row>
    <row r="2780" spans="1:4">
      <c r="A2780" s="32">
        <v>27.817605868622874</v>
      </c>
      <c r="B2780" s="32">
        <v>3.6898038080085573</v>
      </c>
      <c r="C2780" s="32">
        <v>0</v>
      </c>
      <c r="D2780" s="32">
        <v>0</v>
      </c>
    </row>
    <row r="2781" spans="1:4">
      <c r="A2781" s="32">
        <v>27.827525841947317</v>
      </c>
      <c r="B2781" s="32">
        <v>3.6897657734274354</v>
      </c>
      <c r="C2781" s="32">
        <v>0</v>
      </c>
      <c r="D2781" s="32">
        <v>0</v>
      </c>
    </row>
    <row r="2782" spans="1:4">
      <c r="A2782" s="32">
        <v>27.837445815271757</v>
      </c>
      <c r="B2782" s="32">
        <v>3.6897276496228617</v>
      </c>
      <c r="C2782" s="32">
        <v>0</v>
      </c>
      <c r="D2782" s="32">
        <v>0</v>
      </c>
    </row>
    <row r="2783" spans="1:4">
      <c r="A2783" s="32">
        <v>27.8473657885962</v>
      </c>
      <c r="B2783" s="32">
        <v>3.6896894370022491</v>
      </c>
      <c r="C2783" s="32">
        <v>0</v>
      </c>
      <c r="D2783" s="32">
        <v>0</v>
      </c>
    </row>
    <row r="2784" spans="1:4">
      <c r="A2784" s="32">
        <v>27.85728576192064</v>
      </c>
      <c r="B2784" s="32">
        <v>3.6896511359730106</v>
      </c>
      <c r="C2784" s="32">
        <v>0</v>
      </c>
      <c r="D2784" s="32">
        <v>0</v>
      </c>
    </row>
    <row r="2785" spans="1:4">
      <c r="A2785" s="32">
        <v>27.867205735245083</v>
      </c>
      <c r="B2785" s="32">
        <v>3.6896127469425597</v>
      </c>
      <c r="C2785" s="32">
        <v>0</v>
      </c>
      <c r="D2785" s="32">
        <v>0</v>
      </c>
    </row>
    <row r="2786" spans="1:4">
      <c r="A2786" s="32">
        <v>27.877125708569523</v>
      </c>
      <c r="B2786" s="32">
        <v>3.689574270318309</v>
      </c>
      <c r="C2786" s="32">
        <v>0</v>
      </c>
      <c r="D2786" s="32">
        <v>0</v>
      </c>
    </row>
    <row r="2787" spans="1:4">
      <c r="A2787" s="32">
        <v>27.887045681893966</v>
      </c>
      <c r="B2787" s="32">
        <v>3.6895357065076722</v>
      </c>
      <c r="C2787" s="32">
        <v>0</v>
      </c>
      <c r="D2787" s="32">
        <v>0</v>
      </c>
    </row>
    <row r="2788" spans="1:4">
      <c r="A2788" s="32">
        <v>27.896965655218406</v>
      </c>
      <c r="B2788" s="32">
        <v>3.6894970559180611</v>
      </c>
      <c r="C2788" s="32">
        <v>0</v>
      </c>
      <c r="D2788" s="32">
        <v>0</v>
      </c>
    </row>
    <row r="2789" spans="1:4">
      <c r="A2789" s="32">
        <v>27.906885628542849</v>
      </c>
      <c r="B2789" s="32">
        <v>3.6894583189568899</v>
      </c>
      <c r="C2789" s="32">
        <v>0</v>
      </c>
      <c r="D2789" s="32">
        <v>0</v>
      </c>
    </row>
    <row r="2790" spans="1:4">
      <c r="A2790" s="32">
        <v>27.916805601867289</v>
      </c>
      <c r="B2790" s="32">
        <v>3.6894194960315705</v>
      </c>
      <c r="C2790" s="32">
        <v>0</v>
      </c>
      <c r="D2790" s="32">
        <v>0</v>
      </c>
    </row>
    <row r="2791" spans="1:4">
      <c r="A2791" s="32">
        <v>27.926725575191732</v>
      </c>
      <c r="B2791" s="32">
        <v>3.6893805875495169</v>
      </c>
      <c r="C2791" s="32">
        <v>0</v>
      </c>
      <c r="D2791" s="32">
        <v>0</v>
      </c>
    </row>
    <row r="2792" spans="1:4">
      <c r="A2792" s="32">
        <v>27.936645548516172</v>
      </c>
      <c r="B2792" s="32">
        <v>3.689341593918142</v>
      </c>
      <c r="C2792" s="32">
        <v>0</v>
      </c>
      <c r="D2792" s="32">
        <v>0</v>
      </c>
    </row>
    <row r="2793" spans="1:4">
      <c r="A2793" s="32">
        <v>27.946565521840615</v>
      </c>
      <c r="B2793" s="32">
        <v>3.6893025155448584</v>
      </c>
      <c r="C2793" s="32">
        <v>0</v>
      </c>
      <c r="D2793" s="32">
        <v>0</v>
      </c>
    </row>
    <row r="2794" spans="1:4">
      <c r="A2794" s="32">
        <v>27.956485495165055</v>
      </c>
      <c r="B2794" s="32">
        <v>3.6892633528370791</v>
      </c>
      <c r="C2794" s="32">
        <v>0</v>
      </c>
      <c r="D2794" s="32">
        <v>0</v>
      </c>
    </row>
    <row r="2795" spans="1:4">
      <c r="A2795" s="32">
        <v>27.966405468489498</v>
      </c>
      <c r="B2795" s="32">
        <v>3.6892241062022175</v>
      </c>
      <c r="C2795" s="32">
        <v>0</v>
      </c>
      <c r="D2795" s="32">
        <v>0</v>
      </c>
    </row>
    <row r="2796" spans="1:4">
      <c r="A2796" s="32">
        <v>27.976325441813938</v>
      </c>
      <c r="B2796" s="32">
        <v>3.6891847760476861</v>
      </c>
      <c r="C2796" s="32">
        <v>0</v>
      </c>
      <c r="D2796" s="32">
        <v>0</v>
      </c>
    </row>
    <row r="2797" spans="1:4">
      <c r="A2797" s="32">
        <v>27.986245415138381</v>
      </c>
      <c r="B2797" s="32">
        <v>3.689145362780899</v>
      </c>
      <c r="C2797" s="32">
        <v>0</v>
      </c>
      <c r="D2797" s="32">
        <v>0</v>
      </c>
    </row>
    <row r="2798" spans="1:4">
      <c r="A2798" s="32">
        <v>27.996165388462821</v>
      </c>
      <c r="B2798" s="32">
        <v>3.689105866809268</v>
      </c>
      <c r="C2798" s="32">
        <v>0</v>
      </c>
      <c r="D2798" s="32">
        <v>0</v>
      </c>
    </row>
    <row r="2799" spans="1:4">
      <c r="A2799" s="32">
        <v>28.006085361787264</v>
      </c>
      <c r="B2799" s="32">
        <v>3.6890662885402068</v>
      </c>
      <c r="C2799" s="32">
        <v>0</v>
      </c>
      <c r="D2799" s="32">
        <v>0</v>
      </c>
    </row>
    <row r="2800" spans="1:4">
      <c r="A2800" s="32">
        <v>28.016005335111704</v>
      </c>
      <c r="B2800" s="32">
        <v>3.6890266283811282</v>
      </c>
      <c r="C2800" s="32">
        <v>0</v>
      </c>
      <c r="D2800" s="32">
        <v>0</v>
      </c>
    </row>
    <row r="2801" spans="1:4">
      <c r="A2801" s="32">
        <v>28.025925308436147</v>
      </c>
      <c r="B2801" s="32">
        <v>3.6889868867394453</v>
      </c>
      <c r="C2801" s="32">
        <v>0</v>
      </c>
      <c r="D2801" s="32">
        <v>0</v>
      </c>
    </row>
    <row r="2802" spans="1:4">
      <c r="A2802" s="32">
        <v>28.035845281760587</v>
      </c>
      <c r="B2802" s="32">
        <v>3.688947064022571</v>
      </c>
      <c r="C2802" s="32">
        <v>0</v>
      </c>
      <c r="D2802" s="32">
        <v>0</v>
      </c>
    </row>
    <row r="2803" spans="1:4">
      <c r="A2803" s="32">
        <v>28.04576525508503</v>
      </c>
      <c r="B2803" s="32">
        <v>3.6889071606379185</v>
      </c>
      <c r="C2803" s="32">
        <v>0</v>
      </c>
      <c r="D2803" s="32">
        <v>0</v>
      </c>
    </row>
    <row r="2804" spans="1:4">
      <c r="A2804" s="32">
        <v>28.05568522840947</v>
      </c>
      <c r="B2804" s="32">
        <v>3.6888671769929005</v>
      </c>
      <c r="C2804" s="32">
        <v>0</v>
      </c>
      <c r="D2804" s="32">
        <v>0</v>
      </c>
    </row>
    <row r="2805" spans="1:4">
      <c r="A2805" s="32">
        <v>28.065605201733913</v>
      </c>
      <c r="B2805" s="32">
        <v>3.6888271134949302</v>
      </c>
      <c r="C2805" s="32">
        <v>0</v>
      </c>
      <c r="D2805" s="32">
        <v>0</v>
      </c>
    </row>
    <row r="2806" spans="1:4">
      <c r="A2806" s="32">
        <v>28.075525175058353</v>
      </c>
      <c r="B2806" s="32">
        <v>3.6887869705514209</v>
      </c>
      <c r="C2806" s="32">
        <v>0</v>
      </c>
      <c r="D2806" s="32">
        <v>0</v>
      </c>
    </row>
    <row r="2807" spans="1:4">
      <c r="A2807" s="32">
        <v>28.085445148382796</v>
      </c>
      <c r="B2807" s="32">
        <v>3.6887467485697853</v>
      </c>
      <c r="C2807" s="32">
        <v>0</v>
      </c>
      <c r="D2807" s="32">
        <v>0</v>
      </c>
    </row>
    <row r="2808" spans="1:4">
      <c r="A2808" s="32">
        <v>28.095365121707236</v>
      </c>
      <c r="B2808" s="32">
        <v>3.6887064479574363</v>
      </c>
      <c r="C2808" s="32">
        <v>0</v>
      </c>
      <c r="D2808" s="32">
        <v>0</v>
      </c>
    </row>
    <row r="2809" spans="1:4">
      <c r="A2809" s="32">
        <v>28.105285095031679</v>
      </c>
      <c r="B2809" s="32">
        <v>3.6886660691217878</v>
      </c>
      <c r="C2809" s="32">
        <v>0</v>
      </c>
      <c r="D2809" s="32">
        <v>0</v>
      </c>
    </row>
    <row r="2810" spans="1:4">
      <c r="A2810" s="32">
        <v>28.115205068356119</v>
      </c>
      <c r="B2810" s="32">
        <v>3.6886256124702514</v>
      </c>
      <c r="C2810" s="32">
        <v>0</v>
      </c>
      <c r="D2810" s="32">
        <v>0</v>
      </c>
    </row>
    <row r="2811" spans="1:4">
      <c r="A2811" s="32">
        <v>28.125125041680562</v>
      </c>
      <c r="B2811" s="32">
        <v>3.6885850784102416</v>
      </c>
      <c r="C2811" s="32">
        <v>0</v>
      </c>
      <c r="D2811" s="32">
        <v>0</v>
      </c>
    </row>
    <row r="2812" spans="1:4">
      <c r="A2812" s="32">
        <v>28.135045015005002</v>
      </c>
      <c r="B2812" s="32">
        <v>3.6885444673491703</v>
      </c>
      <c r="C2812" s="32">
        <v>0</v>
      </c>
      <c r="D2812" s="32">
        <v>0</v>
      </c>
    </row>
    <row r="2813" spans="1:4">
      <c r="A2813" s="32">
        <v>28.144964988329445</v>
      </c>
      <c r="B2813" s="32">
        <v>3.6885037796944506</v>
      </c>
      <c r="C2813" s="32">
        <v>0</v>
      </c>
      <c r="D2813" s="32">
        <v>0</v>
      </c>
    </row>
    <row r="2814" spans="1:4">
      <c r="A2814" s="32">
        <v>28.154884961653885</v>
      </c>
      <c r="B2814" s="32">
        <v>3.6884630158534963</v>
      </c>
      <c r="C2814" s="32">
        <v>0</v>
      </c>
      <c r="D2814" s="32">
        <v>0</v>
      </c>
    </row>
    <row r="2815" spans="1:4">
      <c r="A2815" s="32">
        <v>28.164804934978328</v>
      </c>
      <c r="B2815" s="32">
        <v>3.6884221762337197</v>
      </c>
      <c r="C2815" s="32">
        <v>0</v>
      </c>
      <c r="D2815" s="32">
        <v>0</v>
      </c>
    </row>
    <row r="2816" spans="1:4">
      <c r="A2816" s="32">
        <v>28.174724908302768</v>
      </c>
      <c r="B2816" s="32">
        <v>3.6883812612425344</v>
      </c>
      <c r="C2816" s="32">
        <v>0</v>
      </c>
      <c r="D2816" s="32">
        <v>0</v>
      </c>
    </row>
    <row r="2817" spans="1:4">
      <c r="A2817" s="32">
        <v>28.184644881627211</v>
      </c>
      <c r="B2817" s="32">
        <v>3.6883402712873528</v>
      </c>
      <c r="C2817" s="32">
        <v>0</v>
      </c>
      <c r="D2817" s="32">
        <v>0</v>
      </c>
    </row>
    <row r="2818" spans="1:4">
      <c r="A2818" s="32">
        <v>28.194564854951651</v>
      </c>
      <c r="B2818" s="32">
        <v>3.6882992067755884</v>
      </c>
      <c r="C2818" s="32">
        <v>0</v>
      </c>
      <c r="D2818" s="32">
        <v>0</v>
      </c>
    </row>
    <row r="2819" spans="1:4">
      <c r="A2819" s="32">
        <v>28.20448482827609</v>
      </c>
      <c r="B2819" s="32">
        <v>3.6882580681146542</v>
      </c>
      <c r="C2819" s="32">
        <v>0</v>
      </c>
      <c r="D2819" s="32">
        <v>0</v>
      </c>
    </row>
    <row r="2820" spans="1:4">
      <c r="A2820" s="32">
        <v>28.214404801600534</v>
      </c>
      <c r="B2820" s="32">
        <v>3.6882168557119628</v>
      </c>
      <c r="C2820" s="32">
        <v>0</v>
      </c>
      <c r="D2820" s="32">
        <v>0</v>
      </c>
    </row>
    <row r="2821" spans="1:4">
      <c r="A2821" s="32">
        <v>28.224324774924973</v>
      </c>
      <c r="B2821" s="32">
        <v>3.6881755699749279</v>
      </c>
      <c r="C2821" s="32">
        <v>0</v>
      </c>
      <c r="D2821" s="32">
        <v>0</v>
      </c>
    </row>
    <row r="2822" spans="1:4">
      <c r="A2822" s="32">
        <v>28.234244748249417</v>
      </c>
      <c r="B2822" s="32">
        <v>3.6881342113109614</v>
      </c>
      <c r="C2822" s="32">
        <v>0</v>
      </c>
      <c r="D2822" s="32">
        <v>0</v>
      </c>
    </row>
    <row r="2823" spans="1:4">
      <c r="A2823" s="32">
        <v>28.244164721573856</v>
      </c>
      <c r="B2823" s="32">
        <v>3.6880927801274774</v>
      </c>
      <c r="C2823" s="32">
        <v>0</v>
      </c>
      <c r="D2823" s="32">
        <v>0</v>
      </c>
    </row>
    <row r="2824" spans="1:4">
      <c r="A2824" s="32">
        <v>28.2540846948983</v>
      </c>
      <c r="B2824" s="32">
        <v>3.6880512768318887</v>
      </c>
      <c r="C2824" s="32">
        <v>0</v>
      </c>
      <c r="D2824" s="32">
        <v>0</v>
      </c>
    </row>
    <row r="2825" spans="1:4">
      <c r="A2825" s="32">
        <v>28.264004668222739</v>
      </c>
      <c r="B2825" s="32">
        <v>3.688009701831608</v>
      </c>
      <c r="C2825" s="32">
        <v>0</v>
      </c>
      <c r="D2825" s="32">
        <v>0</v>
      </c>
    </row>
    <row r="2826" spans="1:4">
      <c r="A2826" s="32">
        <v>28.273924641547183</v>
      </c>
      <c r="B2826" s="32">
        <v>3.6879680555340486</v>
      </c>
      <c r="C2826" s="32">
        <v>0</v>
      </c>
      <c r="D2826" s="32">
        <v>0</v>
      </c>
    </row>
    <row r="2827" spans="1:4">
      <c r="A2827" s="32">
        <v>28.283844614871622</v>
      </c>
      <c r="B2827" s="32">
        <v>3.6879263383466236</v>
      </c>
      <c r="C2827" s="32">
        <v>0</v>
      </c>
      <c r="D2827" s="32">
        <v>0</v>
      </c>
    </row>
    <row r="2828" spans="1:4">
      <c r="A2828" s="32">
        <v>28.293764588196066</v>
      </c>
      <c r="B2828" s="32">
        <v>3.6878845506767455</v>
      </c>
      <c r="C2828" s="32">
        <v>0</v>
      </c>
      <c r="D2828" s="32">
        <v>0</v>
      </c>
    </row>
    <row r="2829" spans="1:4">
      <c r="A2829" s="32">
        <v>28.303684561520505</v>
      </c>
      <c r="B2829" s="32">
        <v>3.6878426929318278</v>
      </c>
      <c r="C2829" s="32">
        <v>0</v>
      </c>
      <c r="D2829" s="32">
        <v>0</v>
      </c>
    </row>
    <row r="2830" spans="1:4">
      <c r="A2830" s="32">
        <v>28.313604534844949</v>
      </c>
      <c r="B2830" s="32">
        <v>3.6878007655192833</v>
      </c>
      <c r="C2830" s="32">
        <v>0</v>
      </c>
      <c r="D2830" s="32">
        <v>0</v>
      </c>
    </row>
    <row r="2831" spans="1:4">
      <c r="A2831" s="32">
        <v>28.323524508169388</v>
      </c>
      <c r="B2831" s="32">
        <v>3.6877587688465252</v>
      </c>
      <c r="C2831" s="32">
        <v>0</v>
      </c>
      <c r="D2831" s="32">
        <v>0</v>
      </c>
    </row>
    <row r="2832" spans="1:4">
      <c r="A2832" s="32">
        <v>28.333444481493832</v>
      </c>
      <c r="B2832" s="32">
        <v>3.6877167033209668</v>
      </c>
      <c r="C2832" s="32">
        <v>0</v>
      </c>
      <c r="D2832" s="32">
        <v>0</v>
      </c>
    </row>
    <row r="2833" spans="1:4">
      <c r="A2833" s="32">
        <v>28.343364454818271</v>
      </c>
      <c r="B2833" s="32">
        <v>3.6876745693500204</v>
      </c>
      <c r="C2833" s="32">
        <v>0</v>
      </c>
      <c r="D2833" s="32">
        <v>0</v>
      </c>
    </row>
    <row r="2834" spans="1:4">
      <c r="A2834" s="32">
        <v>28.353284428142715</v>
      </c>
      <c r="B2834" s="32">
        <v>3.6876323673410991</v>
      </c>
      <c r="C2834" s="32">
        <v>0</v>
      </c>
      <c r="D2834" s="32">
        <v>0</v>
      </c>
    </row>
    <row r="2835" spans="1:4">
      <c r="A2835" s="32">
        <v>28.363204401467154</v>
      </c>
      <c r="B2835" s="32">
        <v>3.6875900977016167</v>
      </c>
      <c r="C2835" s="32">
        <v>0</v>
      </c>
      <c r="D2835" s="32">
        <v>0</v>
      </c>
    </row>
    <row r="2836" spans="1:4">
      <c r="A2836" s="32">
        <v>28.373124374791598</v>
      </c>
      <c r="B2836" s="32">
        <v>3.6875477608389855</v>
      </c>
      <c r="C2836" s="32">
        <v>0</v>
      </c>
      <c r="D2836" s="32">
        <v>0</v>
      </c>
    </row>
    <row r="2837" spans="1:4">
      <c r="A2837" s="32">
        <v>28.383044348116037</v>
      </c>
      <c r="B2837" s="32">
        <v>3.6875053571606187</v>
      </c>
      <c r="C2837" s="32">
        <v>0</v>
      </c>
      <c r="D2837" s="32">
        <v>0</v>
      </c>
    </row>
    <row r="2838" spans="1:4">
      <c r="A2838" s="32">
        <v>28.392964321440481</v>
      </c>
      <c r="B2838" s="32">
        <v>3.6874628870739294</v>
      </c>
      <c r="C2838" s="32">
        <v>0</v>
      </c>
      <c r="D2838" s="32">
        <v>0</v>
      </c>
    </row>
    <row r="2839" spans="1:4">
      <c r="A2839" s="32">
        <v>28.40288429476492</v>
      </c>
      <c r="B2839" s="32">
        <v>3.6874203509863306</v>
      </c>
      <c r="C2839" s="32">
        <v>0</v>
      </c>
      <c r="D2839" s="32">
        <v>0</v>
      </c>
    </row>
    <row r="2840" spans="1:4">
      <c r="A2840" s="32">
        <v>28.412804268089364</v>
      </c>
      <c r="B2840" s="32">
        <v>3.6873777493052353</v>
      </c>
      <c r="C2840" s="32">
        <v>0</v>
      </c>
      <c r="D2840" s="32">
        <v>0</v>
      </c>
    </row>
    <row r="2841" spans="1:4">
      <c r="A2841" s="32">
        <v>28.422724241413803</v>
      </c>
      <c r="B2841" s="32">
        <v>3.6873350824380564</v>
      </c>
      <c r="C2841" s="32">
        <v>0</v>
      </c>
      <c r="D2841" s="32">
        <v>0</v>
      </c>
    </row>
    <row r="2842" spans="1:4">
      <c r="A2842" s="32">
        <v>28.432644214738247</v>
      </c>
      <c r="B2842" s="32">
        <v>3.6872923507922071</v>
      </c>
      <c r="C2842" s="32">
        <v>0</v>
      </c>
      <c r="D2842" s="32">
        <v>0</v>
      </c>
    </row>
    <row r="2843" spans="1:4">
      <c r="A2843" s="32">
        <v>28.442564188062686</v>
      </c>
      <c r="B2843" s="32">
        <v>3.6872495547751005</v>
      </c>
      <c r="C2843" s="32">
        <v>0</v>
      </c>
      <c r="D2843" s="32">
        <v>0</v>
      </c>
    </row>
    <row r="2844" spans="1:4">
      <c r="A2844" s="32">
        <v>28.45248416138713</v>
      </c>
      <c r="B2844" s="32">
        <v>3.6872066947941495</v>
      </c>
      <c r="C2844" s="32">
        <v>0</v>
      </c>
      <c r="D2844" s="32">
        <v>0</v>
      </c>
    </row>
    <row r="2845" spans="1:4">
      <c r="A2845" s="32">
        <v>28.462404134711569</v>
      </c>
      <c r="B2845" s="32">
        <v>3.6871637712567669</v>
      </c>
      <c r="C2845" s="32">
        <v>0</v>
      </c>
      <c r="D2845" s="32">
        <v>0</v>
      </c>
    </row>
    <row r="2846" spans="1:4">
      <c r="A2846" s="32">
        <v>28.472324108036013</v>
      </c>
      <c r="B2846" s="32">
        <v>3.6871207845703662</v>
      </c>
      <c r="C2846" s="32">
        <v>0</v>
      </c>
      <c r="D2846" s="32">
        <v>0</v>
      </c>
    </row>
    <row r="2847" spans="1:4">
      <c r="A2847" s="32">
        <v>28.482244081360452</v>
      </c>
      <c r="B2847" s="32">
        <v>3.6870777351423598</v>
      </c>
      <c r="C2847" s="32">
        <v>0</v>
      </c>
      <c r="D2847" s="32">
        <v>0</v>
      </c>
    </row>
    <row r="2848" spans="1:4">
      <c r="A2848" s="32">
        <v>28.492164054684896</v>
      </c>
      <c r="B2848" s="32">
        <v>3.6870346233801614</v>
      </c>
      <c r="C2848" s="32">
        <v>0</v>
      </c>
      <c r="D2848" s="32">
        <v>0</v>
      </c>
    </row>
    <row r="2849" spans="1:4">
      <c r="A2849" s="32">
        <v>28.502084028009335</v>
      </c>
      <c r="B2849" s="32">
        <v>3.6869914496911838</v>
      </c>
      <c r="C2849" s="32">
        <v>0</v>
      </c>
      <c r="D2849" s="32">
        <v>0</v>
      </c>
    </row>
    <row r="2850" spans="1:4">
      <c r="A2850" s="32">
        <v>28.512004001333779</v>
      </c>
      <c r="B2850" s="32">
        <v>3.6869482144828396</v>
      </c>
      <c r="C2850" s="32">
        <v>0</v>
      </c>
      <c r="D2850" s="32">
        <v>0</v>
      </c>
    </row>
    <row r="2851" spans="1:4">
      <c r="A2851" s="32">
        <v>28.521923974658218</v>
      </c>
      <c r="B2851" s="32">
        <v>3.6869049181625422</v>
      </c>
      <c r="C2851" s="32">
        <v>0</v>
      </c>
      <c r="D2851" s="32">
        <v>0</v>
      </c>
    </row>
    <row r="2852" spans="1:4">
      <c r="A2852" s="32">
        <v>28.531843947982662</v>
      </c>
      <c r="B2852" s="32">
        <v>3.6868615611377047</v>
      </c>
      <c r="C2852" s="32">
        <v>0</v>
      </c>
      <c r="D2852" s="32">
        <v>0</v>
      </c>
    </row>
    <row r="2853" spans="1:4">
      <c r="A2853" s="32">
        <v>28.541763921307101</v>
      </c>
      <c r="B2853" s="32">
        <v>3.6868181438157399</v>
      </c>
      <c r="C2853" s="32">
        <v>0</v>
      </c>
      <c r="D2853" s="32">
        <v>0</v>
      </c>
    </row>
    <row r="2854" spans="1:4">
      <c r="A2854" s="32">
        <v>28.551683894631545</v>
      </c>
      <c r="B2854" s="32">
        <v>3.6867746666040611</v>
      </c>
      <c r="C2854" s="32">
        <v>0</v>
      </c>
      <c r="D2854" s="32">
        <v>0</v>
      </c>
    </row>
    <row r="2855" spans="1:4">
      <c r="A2855" s="32">
        <v>28.561603867955984</v>
      </c>
      <c r="B2855" s="32">
        <v>3.6867311299100809</v>
      </c>
      <c r="C2855" s="32">
        <v>0</v>
      </c>
      <c r="D2855" s="32">
        <v>0</v>
      </c>
    </row>
    <row r="2856" spans="1:4">
      <c r="A2856" s="32">
        <v>28.571523841280428</v>
      </c>
      <c r="B2856" s="32">
        <v>3.6866875341412126</v>
      </c>
      <c r="C2856" s="32">
        <v>0</v>
      </c>
      <c r="D2856" s="32">
        <v>0</v>
      </c>
    </row>
    <row r="2857" spans="1:4">
      <c r="A2857" s="32">
        <v>28.581443814604867</v>
      </c>
      <c r="B2857" s="32">
        <v>3.6866438797048695</v>
      </c>
      <c r="C2857" s="32">
        <v>0</v>
      </c>
      <c r="D2857" s="32">
        <v>0</v>
      </c>
    </row>
    <row r="2858" spans="1:4">
      <c r="A2858" s="32">
        <v>28.591363787929311</v>
      </c>
      <c r="B2858" s="32">
        <v>3.6866001670084638</v>
      </c>
      <c r="C2858" s="32">
        <v>0</v>
      </c>
      <c r="D2858" s="32">
        <v>0</v>
      </c>
    </row>
    <row r="2859" spans="1:4">
      <c r="A2859" s="32">
        <v>28.60128376125375</v>
      </c>
      <c r="B2859" s="32">
        <v>3.6865563964594092</v>
      </c>
      <c r="C2859" s="32">
        <v>0</v>
      </c>
      <c r="D2859" s="32">
        <v>0</v>
      </c>
    </row>
    <row r="2860" spans="1:4">
      <c r="A2860" s="32">
        <v>28.611203734578194</v>
      </c>
      <c r="B2860" s="32">
        <v>3.6865125684651185</v>
      </c>
      <c r="C2860" s="32">
        <v>0</v>
      </c>
      <c r="D2860" s="32">
        <v>0</v>
      </c>
    </row>
    <row r="2861" spans="1:4">
      <c r="A2861" s="32">
        <v>28.621123707902633</v>
      </c>
      <c r="B2861" s="32">
        <v>3.6864686834330049</v>
      </c>
      <c r="C2861" s="32">
        <v>0</v>
      </c>
      <c r="D2861" s="32">
        <v>0</v>
      </c>
    </row>
    <row r="2862" spans="1:4">
      <c r="A2862" s="32">
        <v>28.631043681227077</v>
      </c>
      <c r="B2862" s="32">
        <v>3.6864247417704812</v>
      </c>
      <c r="C2862" s="32">
        <v>0</v>
      </c>
      <c r="D2862" s="32">
        <v>0</v>
      </c>
    </row>
    <row r="2863" spans="1:4">
      <c r="A2863" s="32">
        <v>28.640963654551516</v>
      </c>
      <c r="B2863" s="32">
        <v>3.6863807438849605</v>
      </c>
      <c r="C2863" s="32">
        <v>0</v>
      </c>
      <c r="D2863" s="32">
        <v>0</v>
      </c>
    </row>
    <row r="2864" spans="1:4">
      <c r="A2864" s="32">
        <v>28.65088362787596</v>
      </c>
      <c r="B2864" s="32">
        <v>3.6863366901838561</v>
      </c>
      <c r="C2864" s="32">
        <v>0</v>
      </c>
      <c r="D2864" s="32">
        <v>0</v>
      </c>
    </row>
    <row r="2865" spans="1:4">
      <c r="A2865" s="32">
        <v>28.660803601200399</v>
      </c>
      <c r="B2865" s="32">
        <v>3.6862925810745804</v>
      </c>
      <c r="C2865" s="32">
        <v>0</v>
      </c>
      <c r="D2865" s="32">
        <v>0</v>
      </c>
    </row>
    <row r="2866" spans="1:4">
      <c r="A2866" s="32">
        <v>28.670723574524843</v>
      </c>
      <c r="B2866" s="32">
        <v>3.6862484169645469</v>
      </c>
      <c r="C2866" s="32">
        <v>0</v>
      </c>
      <c r="D2866" s="32">
        <v>0</v>
      </c>
    </row>
    <row r="2867" spans="1:4">
      <c r="A2867" s="32">
        <v>28.680643547849282</v>
      </c>
      <c r="B2867" s="32">
        <v>3.6862041982611684</v>
      </c>
      <c r="C2867" s="32">
        <v>0</v>
      </c>
      <c r="D2867" s="32">
        <v>0</v>
      </c>
    </row>
    <row r="2868" spans="1:4">
      <c r="A2868" s="32">
        <v>28.690563521173726</v>
      </c>
      <c r="B2868" s="32">
        <v>3.6861599253718582</v>
      </c>
      <c r="C2868" s="32">
        <v>0</v>
      </c>
      <c r="D2868" s="32">
        <v>0</v>
      </c>
    </row>
    <row r="2869" spans="1:4">
      <c r="A2869" s="32">
        <v>28.700483494498165</v>
      </c>
      <c r="B2869" s="32">
        <v>3.6861155987040291</v>
      </c>
      <c r="C2869" s="32">
        <v>0</v>
      </c>
      <c r="D2869" s="32">
        <v>0</v>
      </c>
    </row>
    <row r="2870" spans="1:4">
      <c r="A2870" s="32">
        <v>28.710403467822609</v>
      </c>
      <c r="B2870" s="32">
        <v>3.6860712186650937</v>
      </c>
      <c r="C2870" s="32">
        <v>0</v>
      </c>
      <c r="D2870" s="32">
        <v>0</v>
      </c>
    </row>
    <row r="2871" spans="1:4">
      <c r="A2871" s="32">
        <v>28.720323441147048</v>
      </c>
      <c r="B2871" s="32">
        <v>3.6860267856624662</v>
      </c>
      <c r="C2871" s="32">
        <v>0</v>
      </c>
      <c r="D2871" s="32">
        <v>0</v>
      </c>
    </row>
    <row r="2872" spans="1:4">
      <c r="A2872" s="32">
        <v>28.730243414471492</v>
      </c>
      <c r="B2872" s="32">
        <v>3.6859823001035585</v>
      </c>
      <c r="C2872" s="32">
        <v>0</v>
      </c>
      <c r="D2872" s="32">
        <v>0</v>
      </c>
    </row>
    <row r="2873" spans="1:4">
      <c r="A2873" s="32">
        <v>28.740163387795931</v>
      </c>
      <c r="B2873" s="32">
        <v>3.6859377623957839</v>
      </c>
      <c r="C2873" s="32">
        <v>0</v>
      </c>
      <c r="D2873" s="32">
        <v>0</v>
      </c>
    </row>
    <row r="2874" spans="1:4">
      <c r="A2874" s="32">
        <v>28.750083361120375</v>
      </c>
      <c r="B2874" s="32">
        <v>3.6858931729465558</v>
      </c>
      <c r="C2874" s="32">
        <v>0</v>
      </c>
      <c r="D2874" s="32">
        <v>0</v>
      </c>
    </row>
    <row r="2875" spans="1:4">
      <c r="A2875" s="32">
        <v>28.760003334444814</v>
      </c>
      <c r="B2875" s="32">
        <v>3.6858485321632868</v>
      </c>
      <c r="C2875" s="32">
        <v>0</v>
      </c>
      <c r="D2875" s="32">
        <v>0</v>
      </c>
    </row>
    <row r="2876" spans="1:4">
      <c r="A2876" s="32">
        <v>28.769923307769258</v>
      </c>
      <c r="B2876" s="32">
        <v>3.6858038404533904</v>
      </c>
      <c r="C2876" s="32">
        <v>0</v>
      </c>
      <c r="D2876" s="32">
        <v>0</v>
      </c>
    </row>
    <row r="2877" spans="1:4">
      <c r="A2877" s="32">
        <v>28.779843281093697</v>
      </c>
      <c r="B2877" s="32">
        <v>3.6857590982242789</v>
      </c>
      <c r="C2877" s="32">
        <v>0</v>
      </c>
      <c r="D2877" s="32">
        <v>0</v>
      </c>
    </row>
    <row r="2878" spans="1:4">
      <c r="A2878" s="32">
        <v>28.789763254418141</v>
      </c>
      <c r="B2878" s="32">
        <v>3.6857143058833661</v>
      </c>
      <c r="C2878" s="32">
        <v>0</v>
      </c>
      <c r="D2878" s="32">
        <v>0</v>
      </c>
    </row>
    <row r="2879" spans="1:4">
      <c r="A2879" s="32">
        <v>28.79968322774258</v>
      </c>
      <c r="B2879" s="32">
        <v>3.6856694638380647</v>
      </c>
      <c r="C2879" s="32">
        <v>0</v>
      </c>
      <c r="D2879" s="32">
        <v>0</v>
      </c>
    </row>
    <row r="2880" spans="1:4">
      <c r="A2880" s="32">
        <v>28.809603201067024</v>
      </c>
      <c r="B2880" s="32">
        <v>3.685624572495787</v>
      </c>
      <c r="C2880" s="32">
        <v>0</v>
      </c>
      <c r="D2880" s="32">
        <v>0</v>
      </c>
    </row>
    <row r="2881" spans="1:4">
      <c r="A2881" s="32">
        <v>28.819523174391463</v>
      </c>
      <c r="B2881" s="32">
        <v>3.6855796322639471</v>
      </c>
      <c r="C2881" s="32">
        <v>0</v>
      </c>
      <c r="D2881" s="32">
        <v>0</v>
      </c>
    </row>
    <row r="2882" spans="1:4">
      <c r="A2882" s="32">
        <v>28.829443147715907</v>
      </c>
      <c r="B2882" s="32">
        <v>3.6855346435499579</v>
      </c>
      <c r="C2882" s="32">
        <v>0</v>
      </c>
      <c r="D2882" s="32">
        <v>0</v>
      </c>
    </row>
    <row r="2883" spans="1:4">
      <c r="A2883" s="32">
        <v>28.839363121040346</v>
      </c>
      <c r="B2883" s="32">
        <v>3.6854896067612315</v>
      </c>
      <c r="C2883" s="32">
        <v>0</v>
      </c>
      <c r="D2883" s="32">
        <v>0</v>
      </c>
    </row>
    <row r="2884" spans="1:4">
      <c r="A2884" s="32">
        <v>28.84928309436479</v>
      </c>
      <c r="B2884" s="32">
        <v>3.6854445223051822</v>
      </c>
      <c r="C2884" s="32">
        <v>0</v>
      </c>
      <c r="D2884" s="32">
        <v>0</v>
      </c>
    </row>
    <row r="2885" spans="1:4">
      <c r="A2885" s="32">
        <v>28.859203067689229</v>
      </c>
      <c r="B2885" s="32">
        <v>3.6853993905892222</v>
      </c>
      <c r="C2885" s="32">
        <v>0</v>
      </c>
      <c r="D2885" s="32">
        <v>0</v>
      </c>
    </row>
    <row r="2886" spans="1:4">
      <c r="A2886" s="32">
        <v>28.869123041013673</v>
      </c>
      <c r="B2886" s="32">
        <v>3.6853542120207647</v>
      </c>
      <c r="C2886" s="32">
        <v>0</v>
      </c>
      <c r="D2886" s="32">
        <v>0</v>
      </c>
    </row>
    <row r="2887" spans="1:4">
      <c r="A2887" s="32">
        <v>28.879043014338112</v>
      </c>
      <c r="B2887" s="32">
        <v>3.6853089870072226</v>
      </c>
      <c r="C2887" s="32">
        <v>0</v>
      </c>
      <c r="D2887" s="32">
        <v>0</v>
      </c>
    </row>
    <row r="2888" spans="1:4">
      <c r="A2888" s="32">
        <v>28.888962987662556</v>
      </c>
      <c r="B2888" s="32">
        <v>3.6852637159560091</v>
      </c>
      <c r="C2888" s="32">
        <v>0</v>
      </c>
      <c r="D2888" s="32">
        <v>0</v>
      </c>
    </row>
    <row r="2889" spans="1:4">
      <c r="A2889" s="32">
        <v>28.898882960986995</v>
      </c>
      <c r="B2889" s="32">
        <v>3.6852183992745373</v>
      </c>
      <c r="C2889" s="32">
        <v>0</v>
      </c>
      <c r="D2889" s="32">
        <v>0</v>
      </c>
    </row>
    <row r="2890" spans="1:4">
      <c r="A2890" s="32">
        <v>28.908802934311439</v>
      </c>
      <c r="B2890" s="32">
        <v>3.6851730373702196</v>
      </c>
      <c r="C2890" s="32">
        <v>0</v>
      </c>
      <c r="D2890" s="32">
        <v>0</v>
      </c>
    </row>
    <row r="2891" spans="1:4">
      <c r="A2891" s="32">
        <v>28.918722907635878</v>
      </c>
      <c r="B2891" s="32">
        <v>3.6851276306504701</v>
      </c>
      <c r="C2891" s="32">
        <v>0</v>
      </c>
      <c r="D2891" s="32">
        <v>0</v>
      </c>
    </row>
    <row r="2892" spans="1:4">
      <c r="A2892" s="32">
        <v>28.928642880960322</v>
      </c>
      <c r="B2892" s="32">
        <v>3.6850821795227011</v>
      </c>
      <c r="C2892" s="32">
        <v>0</v>
      </c>
      <c r="D2892" s="32">
        <v>0</v>
      </c>
    </row>
    <row r="2893" spans="1:4">
      <c r="A2893" s="32">
        <v>28.938562854284761</v>
      </c>
      <c r="B2893" s="32">
        <v>3.6850366843943254</v>
      </c>
      <c r="C2893" s="32">
        <v>0</v>
      </c>
      <c r="D2893" s="32">
        <v>0</v>
      </c>
    </row>
    <row r="2894" spans="1:4">
      <c r="A2894" s="32">
        <v>28.948482827609205</v>
      </c>
      <c r="B2894" s="32">
        <v>3.6849911456727571</v>
      </c>
      <c r="C2894" s="32">
        <v>0</v>
      </c>
      <c r="D2894" s="32">
        <v>0</v>
      </c>
    </row>
    <row r="2895" spans="1:4">
      <c r="A2895" s="32">
        <v>28.958402800933644</v>
      </c>
      <c r="B2895" s="32">
        <v>3.684945563765408</v>
      </c>
      <c r="C2895" s="32">
        <v>0</v>
      </c>
      <c r="D2895" s="32">
        <v>0</v>
      </c>
    </row>
    <row r="2896" spans="1:4">
      <c r="A2896" s="32">
        <v>28.968322774258088</v>
      </c>
      <c r="B2896" s="32">
        <v>3.6848999390796915</v>
      </c>
      <c r="C2896" s="32">
        <v>0</v>
      </c>
      <c r="D2896" s="32">
        <v>0</v>
      </c>
    </row>
    <row r="2897" spans="1:4">
      <c r="A2897" s="32">
        <v>28.978242747582527</v>
      </c>
      <c r="B2897" s="32">
        <v>3.6848542720230206</v>
      </c>
      <c r="C2897" s="32">
        <v>0</v>
      </c>
      <c r="D2897" s="32">
        <v>0</v>
      </c>
    </row>
    <row r="2898" spans="1:4">
      <c r="A2898" s="32">
        <v>28.988162720906971</v>
      </c>
      <c r="B2898" s="32">
        <v>3.6848085630028091</v>
      </c>
      <c r="C2898" s="32">
        <v>0</v>
      </c>
      <c r="D2898" s="32">
        <v>0</v>
      </c>
    </row>
    <row r="2899" spans="1:4">
      <c r="A2899" s="32">
        <v>28.99808269423141</v>
      </c>
      <c r="B2899" s="32">
        <v>3.6847628124264689</v>
      </c>
      <c r="C2899" s="32">
        <v>0</v>
      </c>
      <c r="D2899" s="32">
        <v>0</v>
      </c>
    </row>
    <row r="2900" spans="1:4">
      <c r="A2900" s="32">
        <v>29.008002667555854</v>
      </c>
      <c r="B2900" s="32">
        <v>3.6847170207014139</v>
      </c>
      <c r="C2900" s="32">
        <v>0</v>
      </c>
      <c r="D2900" s="32">
        <v>0</v>
      </c>
    </row>
    <row r="2901" spans="1:4">
      <c r="A2901" s="32">
        <v>29.017922640880293</v>
      </c>
      <c r="B2901" s="32">
        <v>3.6846711882350567</v>
      </c>
      <c r="C2901" s="32">
        <v>0</v>
      </c>
      <c r="D2901" s="32">
        <v>0</v>
      </c>
    </row>
    <row r="2902" spans="1:4">
      <c r="A2902" s="32">
        <v>29.027842614204737</v>
      </c>
      <c r="B2902" s="32">
        <v>3.6846253154348099</v>
      </c>
      <c r="C2902" s="32">
        <v>0</v>
      </c>
      <c r="D2902" s="32">
        <v>0</v>
      </c>
    </row>
    <row r="2903" spans="1:4">
      <c r="A2903" s="32">
        <v>29.037762587529176</v>
      </c>
      <c r="B2903" s="32">
        <v>3.6845794027080871</v>
      </c>
      <c r="C2903" s="32">
        <v>0</v>
      </c>
      <c r="D2903" s="32">
        <v>0</v>
      </c>
    </row>
    <row r="2904" spans="1:4">
      <c r="A2904" s="32">
        <v>29.04768256085362</v>
      </c>
      <c r="B2904" s="32">
        <v>3.6845334504623017</v>
      </c>
      <c r="C2904" s="32">
        <v>0</v>
      </c>
      <c r="D2904" s="32">
        <v>0</v>
      </c>
    </row>
    <row r="2905" spans="1:4">
      <c r="A2905" s="32">
        <v>29.057602534178059</v>
      </c>
      <c r="B2905" s="32">
        <v>3.6844874591048655</v>
      </c>
      <c r="C2905" s="32">
        <v>0</v>
      </c>
      <c r="D2905" s="32">
        <v>0</v>
      </c>
    </row>
    <row r="2906" spans="1:4">
      <c r="A2906" s="32">
        <v>29.067522507502503</v>
      </c>
      <c r="B2906" s="32">
        <v>3.6844414290431926</v>
      </c>
      <c r="C2906" s="32">
        <v>0</v>
      </c>
      <c r="D2906" s="32">
        <v>0</v>
      </c>
    </row>
    <row r="2907" spans="1:4">
      <c r="A2907" s="32">
        <v>29.077442480826942</v>
      </c>
      <c r="B2907" s="32">
        <v>3.6843953606846958</v>
      </c>
      <c r="C2907" s="32">
        <v>0</v>
      </c>
      <c r="D2907" s="32">
        <v>0</v>
      </c>
    </row>
    <row r="2908" spans="1:4">
      <c r="A2908" s="32">
        <v>29.087362454151386</v>
      </c>
      <c r="B2908" s="32">
        <v>3.6843492544367877</v>
      </c>
      <c r="C2908" s="32">
        <v>0</v>
      </c>
      <c r="D2908" s="32">
        <v>0</v>
      </c>
    </row>
    <row r="2909" spans="1:4">
      <c r="A2909" s="32">
        <v>29.097282427475825</v>
      </c>
      <c r="B2909" s="32">
        <v>3.6843031107068818</v>
      </c>
      <c r="C2909" s="32">
        <v>0</v>
      </c>
      <c r="D2909" s="32">
        <v>0</v>
      </c>
    </row>
    <row r="2910" spans="1:4">
      <c r="A2910" s="32">
        <v>29.107202400800265</v>
      </c>
      <c r="B2910" s="32">
        <v>3.6842569299023911</v>
      </c>
      <c r="C2910" s="32">
        <v>0</v>
      </c>
      <c r="D2910" s="32">
        <v>0</v>
      </c>
    </row>
    <row r="2911" spans="1:4">
      <c r="A2911" s="32">
        <v>29.117122374124708</v>
      </c>
      <c r="B2911" s="32">
        <v>3.684210712430728</v>
      </c>
      <c r="C2911" s="32">
        <v>0</v>
      </c>
      <c r="D2911" s="32">
        <v>0</v>
      </c>
    </row>
    <row r="2912" spans="1:4">
      <c r="A2912" s="32">
        <v>29.127042347449148</v>
      </c>
      <c r="B2912" s="32">
        <v>3.6841644586993061</v>
      </c>
      <c r="C2912" s="32">
        <v>0</v>
      </c>
      <c r="D2912" s="32">
        <v>0</v>
      </c>
    </row>
    <row r="2913" spans="1:4">
      <c r="A2913" s="32">
        <v>29.136962320773591</v>
      </c>
      <c r="B2913" s="32">
        <v>3.6841181691155387</v>
      </c>
      <c r="C2913" s="32">
        <v>0</v>
      </c>
      <c r="D2913" s="32">
        <v>0</v>
      </c>
    </row>
    <row r="2914" spans="1:4">
      <c r="A2914" s="32">
        <v>29.146882294098031</v>
      </c>
      <c r="B2914" s="32">
        <v>3.6840718440868381</v>
      </c>
      <c r="C2914" s="32">
        <v>0</v>
      </c>
      <c r="D2914" s="32">
        <v>0</v>
      </c>
    </row>
    <row r="2915" spans="1:4">
      <c r="A2915" s="32">
        <v>29.156802267422474</v>
      </c>
      <c r="B2915" s="32">
        <v>3.6840254840206175</v>
      </c>
      <c r="C2915" s="32">
        <v>0</v>
      </c>
      <c r="D2915" s="32">
        <v>0</v>
      </c>
    </row>
    <row r="2916" spans="1:4">
      <c r="A2916" s="32">
        <v>29.166722240746914</v>
      </c>
      <c r="B2916" s="32">
        <v>3.6839790893242901</v>
      </c>
      <c r="C2916" s="32">
        <v>0</v>
      </c>
      <c r="D2916" s="32">
        <v>0</v>
      </c>
    </row>
    <row r="2917" spans="1:4">
      <c r="A2917" s="32">
        <v>29.176642214071357</v>
      </c>
      <c r="B2917" s="32">
        <v>3.6839326604052691</v>
      </c>
      <c r="C2917" s="32">
        <v>0</v>
      </c>
      <c r="D2917" s="32">
        <v>0</v>
      </c>
    </row>
    <row r="2918" spans="1:4">
      <c r="A2918" s="32">
        <v>29.186562187395797</v>
      </c>
      <c r="B2918" s="32">
        <v>3.6838861976709669</v>
      </c>
      <c r="C2918" s="32">
        <v>0</v>
      </c>
      <c r="D2918" s="32">
        <v>0</v>
      </c>
    </row>
    <row r="2919" spans="1:4">
      <c r="A2919" s="32">
        <v>29.19648216072024</v>
      </c>
      <c r="B2919" s="32">
        <v>3.6838397015287971</v>
      </c>
      <c r="C2919" s="32">
        <v>0</v>
      </c>
      <c r="D2919" s="32">
        <v>0</v>
      </c>
    </row>
    <row r="2920" spans="1:4">
      <c r="A2920" s="32">
        <v>29.20640213404468</v>
      </c>
      <c r="B2920" s="32">
        <v>3.683793172386173</v>
      </c>
      <c r="C2920" s="32">
        <v>0</v>
      </c>
      <c r="D2920" s="32">
        <v>0</v>
      </c>
    </row>
    <row r="2921" spans="1:4">
      <c r="A2921" s="32">
        <v>29.216322107369123</v>
      </c>
      <c r="B2921" s="32">
        <v>3.6837466106505063</v>
      </c>
      <c r="C2921" s="32">
        <v>0</v>
      </c>
      <c r="D2921" s="32">
        <v>0</v>
      </c>
    </row>
    <row r="2922" spans="1:4">
      <c r="A2922" s="32">
        <v>29.226242080693563</v>
      </c>
      <c r="B2922" s="32">
        <v>3.6837000167292113</v>
      </c>
      <c r="C2922" s="32">
        <v>0</v>
      </c>
      <c r="D2922" s="32">
        <v>0</v>
      </c>
    </row>
    <row r="2923" spans="1:4">
      <c r="A2923" s="32">
        <v>29.236162054018006</v>
      </c>
      <c r="B2923" s="32">
        <v>3.6836533910297007</v>
      </c>
      <c r="C2923" s="32">
        <v>0</v>
      </c>
      <c r="D2923" s="32">
        <v>0</v>
      </c>
    </row>
    <row r="2924" spans="1:4">
      <c r="A2924" s="32">
        <v>29.246082027342446</v>
      </c>
      <c r="B2924" s="32">
        <v>3.6836067339593876</v>
      </c>
      <c r="C2924" s="32">
        <v>0</v>
      </c>
      <c r="D2924" s="32">
        <v>0</v>
      </c>
    </row>
    <row r="2925" spans="1:4">
      <c r="A2925" s="32">
        <v>29.256002000666889</v>
      </c>
      <c r="B2925" s="32">
        <v>3.6835600459256845</v>
      </c>
      <c r="C2925" s="32">
        <v>0</v>
      </c>
      <c r="D2925" s="32">
        <v>0</v>
      </c>
    </row>
    <row r="2926" spans="1:4">
      <c r="A2926" s="32">
        <v>29.265921973991329</v>
      </c>
      <c r="B2926" s="32">
        <v>3.683513327336005</v>
      </c>
      <c r="C2926" s="32">
        <v>0</v>
      </c>
      <c r="D2926" s="32">
        <v>0</v>
      </c>
    </row>
    <row r="2927" spans="1:4">
      <c r="A2927" s="32">
        <v>29.275841947315772</v>
      </c>
      <c r="B2927" s="32">
        <v>3.6834665785977618</v>
      </c>
      <c r="C2927" s="32">
        <v>0</v>
      </c>
      <c r="D2927" s="32">
        <v>0</v>
      </c>
    </row>
    <row r="2928" spans="1:4">
      <c r="A2928" s="32">
        <v>29.285761920640212</v>
      </c>
      <c r="B2928" s="32">
        <v>3.6834198001183678</v>
      </c>
      <c r="C2928" s="32">
        <v>0</v>
      </c>
      <c r="D2928" s="32">
        <v>0</v>
      </c>
    </row>
    <row r="2929" spans="1:4">
      <c r="A2929" s="32">
        <v>29.295681893964655</v>
      </c>
      <c r="B2929" s="32">
        <v>3.683372992305237</v>
      </c>
      <c r="C2929" s="32">
        <v>0</v>
      </c>
      <c r="D2929" s="32">
        <v>0</v>
      </c>
    </row>
    <row r="2930" spans="1:4">
      <c r="A2930" s="32">
        <v>29.305601867289095</v>
      </c>
      <c r="B2930" s="32">
        <v>3.6833261555657808</v>
      </c>
      <c r="C2930" s="32">
        <v>0</v>
      </c>
      <c r="D2930" s="32">
        <v>0</v>
      </c>
    </row>
    <row r="2931" spans="1:4">
      <c r="A2931" s="32">
        <v>29.315521840613538</v>
      </c>
      <c r="B2931" s="32">
        <v>3.6832792903074134</v>
      </c>
      <c r="C2931" s="32">
        <v>0</v>
      </c>
      <c r="D2931" s="32">
        <v>0</v>
      </c>
    </row>
    <row r="2932" spans="1:4">
      <c r="A2932" s="32">
        <v>29.325441813937978</v>
      </c>
      <c r="B2932" s="32">
        <v>3.6832323969375476</v>
      </c>
      <c r="C2932" s="32">
        <v>0</v>
      </c>
      <c r="D2932" s="32">
        <v>0</v>
      </c>
    </row>
    <row r="2933" spans="1:4">
      <c r="A2933" s="32">
        <v>29.335361787262421</v>
      </c>
      <c r="B2933" s="32">
        <v>3.683185475863596</v>
      </c>
      <c r="C2933" s="32">
        <v>0</v>
      </c>
      <c r="D2933" s="32">
        <v>0</v>
      </c>
    </row>
    <row r="2934" spans="1:4">
      <c r="A2934" s="32">
        <v>29.345281760586861</v>
      </c>
      <c r="B2934" s="32">
        <v>3.6831385274929724</v>
      </c>
      <c r="C2934" s="32">
        <v>0</v>
      </c>
      <c r="D2934" s="32">
        <v>0</v>
      </c>
    </row>
    <row r="2935" spans="1:4">
      <c r="A2935" s="32">
        <v>29.355201733911304</v>
      </c>
      <c r="B2935" s="32">
        <v>3.6830915522330891</v>
      </c>
      <c r="C2935" s="32">
        <v>0</v>
      </c>
      <c r="D2935" s="32">
        <v>0</v>
      </c>
    </row>
    <row r="2936" spans="1:4">
      <c r="A2936" s="32">
        <v>29.365121707235744</v>
      </c>
      <c r="B2936" s="32">
        <v>3.6830445504913594</v>
      </c>
      <c r="C2936" s="32">
        <v>0</v>
      </c>
      <c r="D2936" s="32">
        <v>0</v>
      </c>
    </row>
    <row r="2937" spans="1:4">
      <c r="A2937" s="32">
        <v>29.375041680560187</v>
      </c>
      <c r="B2937" s="32">
        <v>3.6829975226751963</v>
      </c>
      <c r="C2937" s="32">
        <v>0</v>
      </c>
      <c r="D2937" s="32">
        <v>0</v>
      </c>
    </row>
    <row r="2938" spans="1:4">
      <c r="A2938" s="32">
        <v>29.384961653884627</v>
      </c>
      <c r="B2938" s="32">
        <v>3.6829504691920132</v>
      </c>
      <c r="C2938" s="32">
        <v>0</v>
      </c>
      <c r="D2938" s="32">
        <v>0</v>
      </c>
    </row>
    <row r="2939" spans="1:4">
      <c r="A2939" s="32">
        <v>29.39488162720907</v>
      </c>
      <c r="B2939" s="32">
        <v>3.6829033904492223</v>
      </c>
      <c r="C2939" s="32">
        <v>0</v>
      </c>
      <c r="D2939" s="32">
        <v>0</v>
      </c>
    </row>
    <row r="2940" spans="1:4">
      <c r="A2940" s="32">
        <v>29.40480160053351</v>
      </c>
      <c r="B2940" s="32">
        <v>3.6828562868542369</v>
      </c>
      <c r="C2940" s="32">
        <v>0</v>
      </c>
      <c r="D2940" s="32">
        <v>0</v>
      </c>
    </row>
    <row r="2941" spans="1:4">
      <c r="A2941" s="32">
        <v>29.414721573857953</v>
      </c>
      <c r="B2941" s="32">
        <v>3.6828091588144707</v>
      </c>
      <c r="C2941" s="32">
        <v>0</v>
      </c>
      <c r="D2941" s="32">
        <v>0</v>
      </c>
    </row>
    <row r="2942" spans="1:4">
      <c r="A2942" s="32">
        <v>29.424641547182393</v>
      </c>
      <c r="B2942" s="32">
        <v>3.6827620067373359</v>
      </c>
      <c r="C2942" s="32">
        <v>0</v>
      </c>
      <c r="D2942" s="32">
        <v>0</v>
      </c>
    </row>
    <row r="2943" spans="1:4">
      <c r="A2943" s="32">
        <v>29.434561520506836</v>
      </c>
      <c r="B2943" s="32">
        <v>3.6827148310302462</v>
      </c>
      <c r="C2943" s="32">
        <v>0</v>
      </c>
      <c r="D2943" s="32">
        <v>0</v>
      </c>
    </row>
    <row r="2944" spans="1:4">
      <c r="A2944" s="32">
        <v>29.444481493831276</v>
      </c>
      <c r="B2944" s="32">
        <v>3.682667632100614</v>
      </c>
      <c r="C2944" s="32">
        <v>0</v>
      </c>
      <c r="D2944" s="32">
        <v>0</v>
      </c>
    </row>
    <row r="2945" spans="1:4">
      <c r="A2945" s="32">
        <v>29.454401467155719</v>
      </c>
      <c r="B2945" s="32">
        <v>3.6826204103558524</v>
      </c>
      <c r="C2945" s="32">
        <v>0</v>
      </c>
      <c r="D2945" s="32">
        <v>0</v>
      </c>
    </row>
    <row r="2946" spans="1:4">
      <c r="A2946" s="32">
        <v>29.464321440480159</v>
      </c>
      <c r="B2946" s="32">
        <v>3.6825731662033752</v>
      </c>
      <c r="C2946" s="32">
        <v>0</v>
      </c>
      <c r="D2946" s="32">
        <v>0</v>
      </c>
    </row>
    <row r="2947" spans="1:4">
      <c r="A2947" s="32">
        <v>29.474241413804602</v>
      </c>
      <c r="B2947" s="32">
        <v>3.6825259000505941</v>
      </c>
      <c r="C2947" s="32">
        <v>0</v>
      </c>
      <c r="D2947" s="32">
        <v>0</v>
      </c>
    </row>
    <row r="2948" spans="1:4">
      <c r="A2948" s="32">
        <v>29.484161387129042</v>
      </c>
      <c r="B2948" s="32">
        <v>3.6824786123049233</v>
      </c>
      <c r="C2948" s="32">
        <v>0</v>
      </c>
      <c r="D2948" s="32">
        <v>0</v>
      </c>
    </row>
    <row r="2949" spans="1:4">
      <c r="A2949" s="32">
        <v>29.494081360453485</v>
      </c>
      <c r="B2949" s="32">
        <v>3.6824313033737752</v>
      </c>
      <c r="C2949" s="32">
        <v>0</v>
      </c>
      <c r="D2949" s="32">
        <v>0</v>
      </c>
    </row>
    <row r="2950" spans="1:4">
      <c r="A2950" s="32">
        <v>29.504001333777925</v>
      </c>
      <c r="B2950" s="32">
        <v>3.6823839736645634</v>
      </c>
      <c r="C2950" s="32">
        <v>0</v>
      </c>
      <c r="D2950" s="32">
        <v>0</v>
      </c>
    </row>
    <row r="2951" spans="1:4">
      <c r="A2951" s="32">
        <v>29.513921307102368</v>
      </c>
      <c r="B2951" s="32">
        <v>3.6823366235847002</v>
      </c>
      <c r="C2951" s="32">
        <v>0</v>
      </c>
      <c r="D2951" s="32">
        <v>0</v>
      </c>
    </row>
    <row r="2952" spans="1:4">
      <c r="A2952" s="32">
        <v>29.523841280426808</v>
      </c>
      <c r="B2952" s="32">
        <v>3.6822892535415988</v>
      </c>
      <c r="C2952" s="32">
        <v>0</v>
      </c>
      <c r="D2952" s="32">
        <v>0</v>
      </c>
    </row>
    <row r="2953" spans="1:4">
      <c r="A2953" s="32">
        <v>29.533761253751251</v>
      </c>
      <c r="B2953" s="32">
        <v>3.6822418639426724</v>
      </c>
      <c r="C2953" s="32">
        <v>0</v>
      </c>
      <c r="D2953" s="32">
        <v>0</v>
      </c>
    </row>
    <row r="2954" spans="1:4">
      <c r="A2954" s="32">
        <v>29.543681227075691</v>
      </c>
      <c r="B2954" s="32">
        <v>3.6821944551953343</v>
      </c>
      <c r="C2954" s="32">
        <v>0</v>
      </c>
      <c r="D2954" s="32">
        <v>0</v>
      </c>
    </row>
    <row r="2955" spans="1:4">
      <c r="A2955" s="32">
        <v>29.553601200400134</v>
      </c>
      <c r="B2955" s="32">
        <v>3.6821470277069968</v>
      </c>
      <c r="C2955" s="32">
        <v>0</v>
      </c>
      <c r="D2955" s="32">
        <v>0</v>
      </c>
    </row>
    <row r="2956" spans="1:4">
      <c r="A2956" s="32">
        <v>29.563521173724574</v>
      </c>
      <c r="B2956" s="32">
        <v>3.6820995818850735</v>
      </c>
      <c r="C2956" s="32">
        <v>0</v>
      </c>
      <c r="D2956" s="32">
        <v>0</v>
      </c>
    </row>
    <row r="2957" spans="1:4">
      <c r="A2957" s="32">
        <v>29.573441147049017</v>
      </c>
      <c r="B2957" s="32">
        <v>3.6820521181369772</v>
      </c>
      <c r="C2957" s="32">
        <v>0</v>
      </c>
      <c r="D2957" s="32">
        <v>0</v>
      </c>
    </row>
    <row r="2958" spans="1:4">
      <c r="A2958" s="32">
        <v>29.583361120373457</v>
      </c>
      <c r="B2958" s="32">
        <v>3.6820046368701207</v>
      </c>
      <c r="C2958" s="32">
        <v>0</v>
      </c>
      <c r="D2958" s="32">
        <v>0</v>
      </c>
    </row>
    <row r="2959" spans="1:4">
      <c r="A2959" s="32">
        <v>29.5932810936979</v>
      </c>
      <c r="B2959" s="32">
        <v>3.6819571384919176</v>
      </c>
      <c r="C2959" s="32">
        <v>0</v>
      </c>
      <c r="D2959" s="32">
        <v>0</v>
      </c>
    </row>
    <row r="2960" spans="1:4">
      <c r="A2960" s="32">
        <v>29.60320106702234</v>
      </c>
      <c r="B2960" s="32">
        <v>3.6819096234097808</v>
      </c>
      <c r="C2960" s="32">
        <v>0</v>
      </c>
      <c r="D2960" s="32">
        <v>0</v>
      </c>
    </row>
    <row r="2961" spans="1:4">
      <c r="A2961" s="32">
        <v>29.613121040346783</v>
      </c>
      <c r="B2961" s="32">
        <v>3.6818620920311229</v>
      </c>
      <c r="C2961" s="32">
        <v>0</v>
      </c>
      <c r="D2961" s="32">
        <v>0</v>
      </c>
    </row>
    <row r="2962" spans="1:4">
      <c r="A2962" s="32">
        <v>29.623041013671223</v>
      </c>
      <c r="B2962" s="32">
        <v>3.6818145447633572</v>
      </c>
      <c r="C2962" s="32">
        <v>0</v>
      </c>
      <c r="D2962" s="32">
        <v>0</v>
      </c>
    </row>
    <row r="2963" spans="1:4">
      <c r="A2963" s="32">
        <v>29.632960986995666</v>
      </c>
      <c r="B2963" s="32">
        <v>3.6817669820138965</v>
      </c>
      <c r="C2963" s="32">
        <v>0</v>
      </c>
      <c r="D2963" s="32">
        <v>0</v>
      </c>
    </row>
    <row r="2964" spans="1:4">
      <c r="A2964" s="32">
        <v>29.642880960320106</v>
      </c>
      <c r="B2964" s="32">
        <v>3.6817194041901544</v>
      </c>
      <c r="C2964" s="32">
        <v>0</v>
      </c>
      <c r="D2964" s="32">
        <v>0</v>
      </c>
    </row>
    <row r="2965" spans="1:4">
      <c r="A2965" s="32">
        <v>29.652800933644549</v>
      </c>
      <c r="B2965" s="32">
        <v>3.6816718116995433</v>
      </c>
      <c r="C2965" s="32">
        <v>0</v>
      </c>
      <c r="D2965" s="32">
        <v>0</v>
      </c>
    </row>
    <row r="2966" spans="1:4">
      <c r="A2966" s="32">
        <v>29.662720906968989</v>
      </c>
      <c r="B2966" s="32">
        <v>3.6816242049494763</v>
      </c>
      <c r="C2966" s="32">
        <v>0</v>
      </c>
      <c r="D2966" s="32">
        <v>0</v>
      </c>
    </row>
    <row r="2967" spans="1:4">
      <c r="A2967" s="32">
        <v>29.672640880293432</v>
      </c>
      <c r="B2967" s="32">
        <v>3.6815765843473667</v>
      </c>
      <c r="C2967" s="32">
        <v>0</v>
      </c>
      <c r="D2967" s="32">
        <v>0</v>
      </c>
    </row>
    <row r="2968" spans="1:4">
      <c r="A2968" s="32">
        <v>29.682560853617872</v>
      </c>
      <c r="B2968" s="32">
        <v>3.6815289503006272</v>
      </c>
      <c r="C2968" s="32">
        <v>0</v>
      </c>
      <c r="D2968" s="32">
        <v>0</v>
      </c>
    </row>
    <row r="2969" spans="1:4">
      <c r="A2969" s="32">
        <v>29.692480826942315</v>
      </c>
      <c r="B2969" s="32">
        <v>3.6814813032166711</v>
      </c>
      <c r="C2969" s="32">
        <v>0</v>
      </c>
      <c r="D2969" s="32">
        <v>0</v>
      </c>
    </row>
    <row r="2970" spans="1:4">
      <c r="A2970" s="32">
        <v>29.702400800266755</v>
      </c>
      <c r="B2970" s="32">
        <v>3.6814336435029116</v>
      </c>
      <c r="C2970" s="32">
        <v>0</v>
      </c>
      <c r="D2970" s="32">
        <v>0</v>
      </c>
    </row>
    <row r="2971" spans="1:4">
      <c r="A2971" s="32">
        <v>29.712320773591198</v>
      </c>
      <c r="B2971" s="32">
        <v>3.681385971566761</v>
      </c>
      <c r="C2971" s="32">
        <v>0</v>
      </c>
      <c r="D2971" s="32">
        <v>0</v>
      </c>
    </row>
    <row r="2972" spans="1:4">
      <c r="A2972" s="32">
        <v>29.722240746915638</v>
      </c>
      <c r="B2972" s="32">
        <v>3.6813382878156333</v>
      </c>
      <c r="C2972" s="32">
        <v>0</v>
      </c>
      <c r="D2972" s="32">
        <v>0</v>
      </c>
    </row>
    <row r="2973" spans="1:4">
      <c r="A2973" s="32">
        <v>29.732160720240081</v>
      </c>
      <c r="B2973" s="32">
        <v>3.6812905926569406</v>
      </c>
      <c r="C2973" s="32">
        <v>0</v>
      </c>
      <c r="D2973" s="32">
        <v>0</v>
      </c>
    </row>
    <row r="2974" spans="1:4">
      <c r="A2974" s="32">
        <v>29.742080693564521</v>
      </c>
      <c r="B2974" s="32">
        <v>3.6812428864980964</v>
      </c>
      <c r="C2974" s="32">
        <v>0</v>
      </c>
      <c r="D2974" s="32">
        <v>0</v>
      </c>
    </row>
    <row r="2975" spans="1:4">
      <c r="A2975" s="32">
        <v>29.752000666888964</v>
      </c>
      <c r="B2975" s="32">
        <v>3.6811951697465135</v>
      </c>
      <c r="C2975" s="32">
        <v>0</v>
      </c>
      <c r="D2975" s="32">
        <v>0</v>
      </c>
    </row>
    <row r="2976" spans="1:4">
      <c r="A2976" s="32">
        <v>29.761920640213404</v>
      </c>
      <c r="B2976" s="32">
        <v>3.6811474428096052</v>
      </c>
      <c r="C2976" s="32">
        <v>0</v>
      </c>
      <c r="D2976" s="32">
        <v>0</v>
      </c>
    </row>
    <row r="2977" spans="1:4">
      <c r="A2977" s="32">
        <v>29.771840613537847</v>
      </c>
      <c r="B2977" s="32">
        <v>3.6810997060947845</v>
      </c>
      <c r="C2977" s="32">
        <v>0</v>
      </c>
      <c r="D2977" s="32">
        <v>0</v>
      </c>
    </row>
    <row r="2978" spans="1:4">
      <c r="A2978" s="32">
        <v>29.781760586862287</v>
      </c>
      <c r="B2978" s="32">
        <v>3.6810519600094644</v>
      </c>
      <c r="C2978" s="32">
        <v>0</v>
      </c>
      <c r="D2978" s="32">
        <v>0</v>
      </c>
    </row>
    <row r="2979" spans="1:4">
      <c r="A2979" s="32">
        <v>29.79168056018673</v>
      </c>
      <c r="B2979" s="32">
        <v>3.6810042049610576</v>
      </c>
      <c r="C2979" s="32">
        <v>0</v>
      </c>
      <c r="D2979" s="32">
        <v>0</v>
      </c>
    </row>
    <row r="2980" spans="1:4">
      <c r="A2980" s="32">
        <v>29.80160053351117</v>
      </c>
      <c r="B2980" s="32">
        <v>3.6809564413569773</v>
      </c>
      <c r="C2980" s="32">
        <v>0</v>
      </c>
      <c r="D2980" s="32">
        <v>0</v>
      </c>
    </row>
    <row r="2981" spans="1:4">
      <c r="A2981" s="32">
        <v>29.811520506835613</v>
      </c>
      <c r="B2981" s="32">
        <v>3.6809086696046367</v>
      </c>
      <c r="C2981" s="32">
        <v>0</v>
      </c>
      <c r="D2981" s="32">
        <v>0</v>
      </c>
    </row>
    <row r="2982" spans="1:4">
      <c r="A2982" s="32">
        <v>29.821440480160053</v>
      </c>
      <c r="B2982" s="32">
        <v>3.6808608901114486</v>
      </c>
      <c r="C2982" s="32">
        <v>0</v>
      </c>
      <c r="D2982" s="32">
        <v>0</v>
      </c>
    </row>
    <row r="2983" spans="1:4">
      <c r="A2983" s="32">
        <v>29.831360453484496</v>
      </c>
      <c r="B2983" s="32">
        <v>3.6808131032848261</v>
      </c>
      <c r="C2983" s="32">
        <v>0</v>
      </c>
      <c r="D2983" s="32">
        <v>0</v>
      </c>
    </row>
    <row r="2984" spans="1:4">
      <c r="A2984" s="32">
        <v>29.841280426808936</v>
      </c>
      <c r="B2984" s="32">
        <v>3.6807653095321822</v>
      </c>
      <c r="C2984" s="32">
        <v>0</v>
      </c>
      <c r="D2984" s="32">
        <v>0</v>
      </c>
    </row>
    <row r="2985" spans="1:4">
      <c r="A2985" s="32">
        <v>29.851200400133379</v>
      </c>
      <c r="B2985" s="32">
        <v>3.6807175092609299</v>
      </c>
      <c r="C2985" s="32">
        <v>0</v>
      </c>
      <c r="D2985" s="32">
        <v>0</v>
      </c>
    </row>
    <row r="2986" spans="1:4">
      <c r="A2986" s="32">
        <v>29.861120373457819</v>
      </c>
      <c r="B2986" s="32">
        <v>3.6806697028784825</v>
      </c>
      <c r="C2986" s="32">
        <v>0</v>
      </c>
      <c r="D2986" s="32">
        <v>0</v>
      </c>
    </row>
    <row r="2987" spans="1:4">
      <c r="A2987" s="32">
        <v>29.871040346782262</v>
      </c>
      <c r="B2987" s="32">
        <v>3.6806218907922523</v>
      </c>
      <c r="C2987" s="32">
        <v>0</v>
      </c>
      <c r="D2987" s="32">
        <v>0</v>
      </c>
    </row>
    <row r="2988" spans="1:4">
      <c r="A2988" s="32">
        <v>29.880960320106702</v>
      </c>
      <c r="B2988" s="32">
        <v>3.6805740734096535</v>
      </c>
      <c r="C2988" s="32">
        <v>0</v>
      </c>
      <c r="D2988" s="32">
        <v>0</v>
      </c>
    </row>
    <row r="2989" spans="1:4">
      <c r="A2989" s="32">
        <v>29.890880293431145</v>
      </c>
      <c r="B2989" s="32">
        <v>3.6805262511380978</v>
      </c>
      <c r="C2989" s="32">
        <v>0</v>
      </c>
      <c r="D2989" s="32">
        <v>0</v>
      </c>
    </row>
    <row r="2990" spans="1:4">
      <c r="A2990" s="32">
        <v>29.900800266755585</v>
      </c>
      <c r="B2990" s="32">
        <v>3.6804784243849995</v>
      </c>
      <c r="C2990" s="32">
        <v>0</v>
      </c>
      <c r="D2990" s="32">
        <v>0</v>
      </c>
    </row>
    <row r="2991" spans="1:4">
      <c r="A2991" s="32">
        <v>29.910720240080028</v>
      </c>
      <c r="B2991" s="32">
        <v>3.6804305935577708</v>
      </c>
      <c r="C2991" s="32">
        <v>0</v>
      </c>
      <c r="D2991" s="32">
        <v>0</v>
      </c>
    </row>
    <row r="2992" spans="1:4">
      <c r="A2992" s="32">
        <v>29.920640213404468</v>
      </c>
      <c r="B2992" s="32">
        <v>3.6803827590638245</v>
      </c>
      <c r="C2992" s="32">
        <v>0</v>
      </c>
      <c r="D2992" s="32">
        <v>0</v>
      </c>
    </row>
    <row r="2993" spans="1:4">
      <c r="A2993" s="32">
        <v>29.930560186728911</v>
      </c>
      <c r="B2993" s="32">
        <v>3.6803349213105743</v>
      </c>
      <c r="C2993" s="32">
        <v>0</v>
      </c>
      <c r="D2993" s="32">
        <v>0</v>
      </c>
    </row>
    <row r="2994" spans="1:4">
      <c r="A2994" s="32">
        <v>29.940480160053351</v>
      </c>
      <c r="B2994" s="32">
        <v>3.6802870807054329</v>
      </c>
      <c r="C2994" s="32">
        <v>0</v>
      </c>
      <c r="D2994" s="32">
        <v>0</v>
      </c>
    </row>
    <row r="2995" spans="1:4">
      <c r="A2995" s="32">
        <v>29.950400133377794</v>
      </c>
      <c r="B2995" s="32">
        <v>3.6802392376558135</v>
      </c>
      <c r="C2995" s="32">
        <v>0</v>
      </c>
      <c r="D2995" s="32">
        <v>0</v>
      </c>
    </row>
    <row r="2996" spans="1:4">
      <c r="A2996" s="32">
        <v>29.960320106702234</v>
      </c>
      <c r="B2996" s="32">
        <v>3.680191392569129</v>
      </c>
      <c r="C2996" s="32">
        <v>0</v>
      </c>
      <c r="D2996" s="32">
        <v>0</v>
      </c>
    </row>
    <row r="2997" spans="1:4">
      <c r="A2997" s="32">
        <v>29.970240080026677</v>
      </c>
      <c r="B2997" s="32">
        <v>3.6801435458527925</v>
      </c>
      <c r="C2997" s="32">
        <v>0</v>
      </c>
      <c r="D2997" s="32">
        <v>0</v>
      </c>
    </row>
    <row r="2998" spans="1:4">
      <c r="A2998" s="32">
        <v>29.980160053351117</v>
      </c>
      <c r="B2998" s="32">
        <v>3.6800956979142168</v>
      </c>
      <c r="C2998" s="32">
        <v>0</v>
      </c>
      <c r="D2998" s="32">
        <v>0</v>
      </c>
    </row>
    <row r="2999" spans="1:4">
      <c r="A2999" s="32">
        <v>29.99008002667556</v>
      </c>
      <c r="B2999" s="32">
        <v>3.6800478491608146</v>
      </c>
      <c r="C2999" s="32">
        <v>0</v>
      </c>
      <c r="D2999" s="32">
        <v>0</v>
      </c>
    </row>
    <row r="3000" spans="1:4">
      <c r="A3000" s="32">
        <v>30</v>
      </c>
      <c r="B3000" s="32">
        <v>3.68</v>
      </c>
      <c r="C3000" s="32">
        <v>0</v>
      </c>
      <c r="D3000" s="32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B1:AR501"/>
  <sheetViews>
    <sheetView workbookViewId="0"/>
  </sheetViews>
  <sheetFormatPr baseColWidth="10" defaultColWidth="8.83203125" defaultRowHeight="14" x14ac:dyDescent="0"/>
  <cols>
    <col min="2" max="2" width="10.5" style="8" bestFit="1" customWidth="1"/>
    <col min="3" max="3" width="9.33203125" style="35" bestFit="1" customWidth="1"/>
    <col min="4" max="4" width="8" bestFit="1" customWidth="1"/>
    <col min="6" max="6" width="13.6640625" bestFit="1" customWidth="1"/>
    <col min="10" max="10" width="4" customWidth="1"/>
    <col min="16" max="16" width="9.6640625" bestFit="1" customWidth="1"/>
  </cols>
  <sheetData>
    <row r="1" spans="2:44" s="55" customFormat="1">
      <c r="B1" s="56" t="s">
        <v>325</v>
      </c>
      <c r="O1" s="57"/>
      <c r="P1" s="58"/>
      <c r="Q1" s="59"/>
      <c r="R1" s="60"/>
      <c r="S1" s="58"/>
      <c r="T1" s="58"/>
      <c r="U1" s="58"/>
      <c r="V1" s="58"/>
      <c r="W1" s="58"/>
      <c r="X1" s="58"/>
      <c r="Y1" s="58"/>
      <c r="Z1" s="58"/>
      <c r="AA1" s="58"/>
      <c r="AB1" s="58"/>
      <c r="AD1" s="61"/>
    </row>
    <row r="2" spans="2:44" s="55" customFormat="1">
      <c r="B2" s="62" t="s">
        <v>334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44" s="55" customFormat="1">
      <c r="B3" s="62" t="s">
        <v>326</v>
      </c>
      <c r="O3" s="57"/>
      <c r="P3" s="58"/>
      <c r="Q3" s="59"/>
      <c r="R3" s="60"/>
      <c r="S3" s="58"/>
      <c r="T3" s="58"/>
      <c r="U3" s="58"/>
      <c r="V3" s="58"/>
      <c r="W3" s="58"/>
      <c r="X3" s="58"/>
      <c r="Y3" s="58"/>
      <c r="Z3" s="58"/>
      <c r="AA3" s="58"/>
      <c r="AB3" s="58"/>
      <c r="AD3" s="61"/>
    </row>
    <row r="4" spans="2:44" s="55" customFormat="1">
      <c r="B4" s="63" t="s">
        <v>337</v>
      </c>
      <c r="O4" s="57"/>
      <c r="P4" s="58"/>
      <c r="Q4" s="59"/>
      <c r="R4" s="60"/>
      <c r="S4" s="58"/>
      <c r="T4" s="58"/>
      <c r="U4" s="58"/>
      <c r="V4" s="58"/>
      <c r="W4" s="58"/>
      <c r="X4" s="58"/>
      <c r="Y4" s="58"/>
      <c r="Z4" s="58"/>
      <c r="AA4" s="58"/>
      <c r="AB4" s="58"/>
      <c r="AD4" s="61"/>
    </row>
    <row r="5" spans="2:44" s="55" customFormat="1">
      <c r="B5" s="63" t="s">
        <v>338</v>
      </c>
      <c r="O5" s="57"/>
      <c r="P5" s="58"/>
      <c r="Q5" s="59"/>
      <c r="R5" s="60"/>
      <c r="S5" s="58"/>
      <c r="T5" s="58"/>
      <c r="U5" s="58"/>
      <c r="V5" s="58"/>
      <c r="W5" s="58"/>
      <c r="X5" s="58"/>
      <c r="Y5" s="58"/>
      <c r="Z5" s="58"/>
      <c r="AA5" s="58"/>
      <c r="AB5" s="58"/>
      <c r="AD5" s="61"/>
    </row>
    <row r="6" spans="2:44" s="55" customFormat="1">
      <c r="B6" s="62" t="s">
        <v>339</v>
      </c>
      <c r="O6" s="57"/>
      <c r="P6" s="58"/>
      <c r="Q6" s="59"/>
      <c r="R6" s="60"/>
      <c r="S6" s="58"/>
      <c r="T6" s="58"/>
      <c r="U6" s="58"/>
      <c r="V6" s="58"/>
      <c r="W6" s="58"/>
      <c r="X6" s="58"/>
      <c r="Y6" s="58"/>
      <c r="Z6" s="58"/>
      <c r="AA6" s="58"/>
      <c r="AB6" s="58"/>
      <c r="AD6" s="61"/>
    </row>
    <row r="7" spans="2:44" s="55" customFormat="1">
      <c r="B7" s="62" t="s">
        <v>342</v>
      </c>
      <c r="O7" s="57"/>
      <c r="P7" s="58"/>
      <c r="Q7" s="59"/>
      <c r="R7" s="60"/>
      <c r="S7" s="58"/>
      <c r="T7" s="58"/>
      <c r="U7" s="58"/>
      <c r="V7" s="58"/>
      <c r="W7" s="58"/>
      <c r="X7" s="58"/>
      <c r="Y7" s="58"/>
      <c r="Z7" s="58"/>
      <c r="AA7" s="58"/>
      <c r="AB7" s="58"/>
      <c r="AD7" s="61"/>
    </row>
    <row r="8" spans="2:44" s="55" customFormat="1">
      <c r="B8" s="63" t="s">
        <v>343</v>
      </c>
      <c r="O8" s="57"/>
      <c r="P8" s="58"/>
      <c r="Q8" s="59"/>
      <c r="R8" s="60"/>
      <c r="S8" s="58"/>
      <c r="T8" s="58"/>
      <c r="U8" s="58"/>
      <c r="V8" s="58"/>
      <c r="W8" s="58"/>
      <c r="X8" s="58"/>
      <c r="Y8" s="58"/>
      <c r="Z8" s="58"/>
      <c r="AA8" s="58"/>
      <c r="AB8" s="58"/>
      <c r="AD8" s="61"/>
    </row>
    <row r="9" spans="2:44" s="55" customFormat="1">
      <c r="B9" s="63" t="s">
        <v>344</v>
      </c>
      <c r="O9" s="57"/>
      <c r="P9" s="58"/>
      <c r="Q9" s="59"/>
      <c r="R9" s="60"/>
      <c r="S9" s="58"/>
      <c r="T9" s="58"/>
      <c r="U9" s="58"/>
      <c r="V9" s="58"/>
      <c r="W9" s="58"/>
      <c r="X9" s="58"/>
      <c r="Y9" s="58"/>
      <c r="Z9" s="58"/>
      <c r="AA9" s="58"/>
      <c r="AB9" s="58"/>
      <c r="AD9" s="61"/>
    </row>
    <row r="10" spans="2:44" s="55" customFormat="1">
      <c r="B10" s="62" t="s">
        <v>345</v>
      </c>
      <c r="O10" s="57"/>
      <c r="P10" s="58"/>
      <c r="Q10" s="59"/>
      <c r="R10" s="60"/>
      <c r="S10" s="58"/>
      <c r="T10" s="58"/>
      <c r="U10" s="58"/>
      <c r="V10" s="58"/>
      <c r="W10" s="58"/>
      <c r="X10" s="58"/>
      <c r="Y10" s="58"/>
      <c r="Z10" s="58"/>
      <c r="AA10" s="58"/>
      <c r="AB10" s="58"/>
      <c r="AD10" s="61"/>
    </row>
    <row r="11" spans="2:44" s="55" customFormat="1">
      <c r="B11" s="62" t="s">
        <v>346</v>
      </c>
      <c r="O11" s="57"/>
      <c r="P11" s="58"/>
      <c r="Q11" s="59"/>
      <c r="R11" s="60"/>
      <c r="S11" s="58"/>
      <c r="T11" s="58"/>
      <c r="U11" s="58"/>
      <c r="V11" s="58"/>
      <c r="W11" s="58"/>
      <c r="X11" s="58"/>
      <c r="Y11" s="58"/>
      <c r="Z11" s="58"/>
      <c r="AA11" s="58"/>
      <c r="AB11" s="58"/>
      <c r="AD11" s="61"/>
    </row>
    <row r="12" spans="2:44" s="55" customFormat="1">
      <c r="B12" s="62"/>
      <c r="O12" s="57"/>
      <c r="P12" s="58"/>
      <c r="Q12" s="59"/>
      <c r="R12" s="60"/>
      <c r="S12" s="58"/>
      <c r="T12" s="58"/>
      <c r="U12" s="58"/>
      <c r="V12" s="58"/>
      <c r="W12" s="58"/>
      <c r="X12" s="58"/>
      <c r="Y12" s="58"/>
      <c r="Z12" s="58"/>
      <c r="AA12" s="58"/>
      <c r="AB12" s="58"/>
      <c r="AD12" s="61"/>
    </row>
    <row r="13" spans="2:44" s="55" customFormat="1">
      <c r="B13" s="62"/>
      <c r="O13" s="57"/>
      <c r="P13" s="58"/>
      <c r="Q13" s="59"/>
      <c r="R13" s="60"/>
      <c r="S13" s="58"/>
      <c r="T13" s="58"/>
      <c r="U13" s="58"/>
      <c r="V13" s="58"/>
      <c r="W13" s="58"/>
      <c r="X13" s="58"/>
      <c r="Y13" s="58"/>
      <c r="Z13" s="58"/>
      <c r="AA13" s="58"/>
      <c r="AB13" s="58"/>
      <c r="AD13" s="61"/>
    </row>
    <row r="14" spans="2:44" s="71" customFormat="1">
      <c r="D14" s="72"/>
      <c r="E14" s="72"/>
      <c r="F14" s="72"/>
      <c r="G14" s="72"/>
      <c r="I14" s="72"/>
      <c r="J14" s="72"/>
      <c r="K14" s="72"/>
      <c r="L14" s="72"/>
      <c r="M14" s="72"/>
      <c r="O14" s="57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D14" s="73"/>
    </row>
    <row r="15" spans="2:44">
      <c r="B15"/>
      <c r="C15"/>
      <c r="D15" s="11"/>
      <c r="E15" s="11"/>
      <c r="F15" s="11"/>
      <c r="G15" s="11"/>
      <c r="I15" s="11"/>
      <c r="J15" s="11"/>
      <c r="K15" s="55"/>
      <c r="L15" s="74"/>
      <c r="M15" s="74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55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</row>
    <row r="16" spans="2:44">
      <c r="B16"/>
      <c r="C16"/>
      <c r="D16" s="11"/>
      <c r="E16" s="11"/>
      <c r="F16" s="11"/>
      <c r="G16" s="11"/>
      <c r="I16" s="11"/>
      <c r="J16" s="11"/>
      <c r="K16" s="55"/>
      <c r="L16" s="74"/>
      <c r="M16" s="74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55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</row>
    <row r="17" spans="2:44">
      <c r="B17"/>
      <c r="C17"/>
      <c r="D17" s="11"/>
      <c r="E17" s="11"/>
      <c r="F17" s="11"/>
      <c r="G17" s="11"/>
      <c r="I17" s="11"/>
      <c r="J17" s="11"/>
      <c r="K17" s="71"/>
      <c r="L17" s="74"/>
      <c r="M17" s="74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1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</row>
    <row r="18" spans="2:44">
      <c r="B18"/>
      <c r="C18"/>
      <c r="D18" s="11"/>
      <c r="E18" s="11"/>
      <c r="F18" s="11"/>
      <c r="G18" s="11"/>
      <c r="I18" s="11"/>
      <c r="J18" s="11"/>
      <c r="K18" s="71"/>
      <c r="L18" s="74"/>
      <c r="M18" s="74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1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</row>
    <row r="19" spans="2:44" s="20" customFormat="1">
      <c r="D19" s="18"/>
      <c r="E19" s="18"/>
      <c r="F19" s="18"/>
      <c r="G19" s="18"/>
      <c r="I19" s="18"/>
      <c r="J19" s="18"/>
      <c r="K19" s="77"/>
      <c r="L19" s="78"/>
      <c r="M19" s="78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7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</row>
    <row r="20" spans="2:44">
      <c r="J20" s="20"/>
    </row>
    <row r="21" spans="2:44">
      <c r="J21" s="20"/>
      <c r="L21" s="20" t="s">
        <v>352</v>
      </c>
    </row>
    <row r="22" spans="2:44">
      <c r="J22" s="20"/>
      <c r="L22" t="s">
        <v>335</v>
      </c>
    </row>
    <row r="23" spans="2:44">
      <c r="B23" s="6">
        <v>20090518</v>
      </c>
      <c r="J23" s="20"/>
      <c r="L23" t="s">
        <v>336</v>
      </c>
    </row>
    <row r="24" spans="2:44">
      <c r="F24" s="53" t="s">
        <v>341</v>
      </c>
      <c r="J24" s="20"/>
      <c r="L24" t="s">
        <v>340</v>
      </c>
    </row>
    <row r="25" spans="2:44">
      <c r="B25" s="19" t="s">
        <v>18</v>
      </c>
      <c r="C25" s="35" t="s">
        <v>156</v>
      </c>
      <c r="D25" s="80" t="s">
        <v>157</v>
      </c>
      <c r="F25" s="53" t="s">
        <v>18</v>
      </c>
      <c r="G25" s="8" t="s">
        <v>312</v>
      </c>
      <c r="I25" s="8"/>
      <c r="J25" s="20"/>
      <c r="L25" t="s">
        <v>158</v>
      </c>
    </row>
    <row r="26" spans="2:44">
      <c r="B26" s="19">
        <v>0.25</v>
      </c>
      <c r="C26" s="35">
        <v>8</v>
      </c>
      <c r="D26" s="81">
        <f t="shared" ref="D26:D34" si="0">VLOOKUP(B$23,table.daily.bond.swap,$C26,FALSE)</f>
        <v>0.78500000000000003</v>
      </c>
      <c r="E26" s="11"/>
      <c r="F26" s="17">
        <v>0.25</v>
      </c>
      <c r="G26" s="11">
        <f>N81/100</f>
        <v>7.8500000000000011E-3</v>
      </c>
      <c r="I26" s="8"/>
      <c r="J26" s="20"/>
      <c r="L26" t="s">
        <v>159</v>
      </c>
    </row>
    <row r="27" spans="2:44" ht="19.25" customHeight="1">
      <c r="B27" s="19">
        <v>1</v>
      </c>
      <c r="C27" s="35">
        <v>10</v>
      </c>
      <c r="D27" s="81">
        <f t="shared" si="0"/>
        <v>0.85</v>
      </c>
      <c r="E27" s="11"/>
      <c r="F27" s="17">
        <f t="shared" ref="F27:F58" si="1">F26+0.25</f>
        <v>0.5</v>
      </c>
      <c r="G27" s="11">
        <f t="shared" ref="G27:G90" si="2">N82/100</f>
        <v>7.9199878562481469E-3</v>
      </c>
      <c r="I27" s="8"/>
      <c r="J27" s="20"/>
    </row>
    <row r="28" spans="2:44">
      <c r="B28" s="19">
        <v>2</v>
      </c>
      <c r="C28" s="35">
        <f t="shared" ref="C28:C34" si="3">C27+1</f>
        <v>11</v>
      </c>
      <c r="D28" s="81">
        <f t="shared" si="0"/>
        <v>1.25</v>
      </c>
      <c r="E28" s="11"/>
      <c r="F28" s="17">
        <f t="shared" si="1"/>
        <v>0.75</v>
      </c>
      <c r="G28" s="11">
        <f t="shared" si="2"/>
        <v>8.0999848203101819E-3</v>
      </c>
      <c r="I28" s="8"/>
      <c r="J28" s="20"/>
    </row>
    <row r="29" spans="2:44">
      <c r="B29" s="19">
        <v>3</v>
      </c>
      <c r="C29" s="35">
        <f t="shared" si="3"/>
        <v>12</v>
      </c>
      <c r="D29" s="81">
        <f t="shared" si="0"/>
        <v>1.74</v>
      </c>
      <c r="E29" s="11"/>
      <c r="F29" s="17">
        <f t="shared" si="1"/>
        <v>1</v>
      </c>
      <c r="G29" s="11">
        <f t="shared" si="2"/>
        <v>8.5000000000000006E-3</v>
      </c>
      <c r="I29" s="8"/>
      <c r="J29" s="20"/>
    </row>
    <row r="30" spans="2:44">
      <c r="B30" s="19">
        <v>4</v>
      </c>
      <c r="C30" s="35">
        <f t="shared" si="3"/>
        <v>13</v>
      </c>
      <c r="D30" s="81">
        <f t="shared" si="0"/>
        <v>2.14</v>
      </c>
      <c r="E30" s="11"/>
      <c r="F30" s="17">
        <f t="shared" si="1"/>
        <v>1.25</v>
      </c>
      <c r="G30" s="11">
        <f t="shared" si="2"/>
        <v>9.1987858620171947E-3</v>
      </c>
      <c r="I30" s="8"/>
      <c r="J30" s="20"/>
      <c r="L30" t="s">
        <v>160</v>
      </c>
    </row>
    <row r="31" spans="2:44" ht="15" thickBot="1">
      <c r="B31" s="19">
        <v>5</v>
      </c>
      <c r="C31" s="35">
        <f t="shared" si="3"/>
        <v>14</v>
      </c>
      <c r="D31" s="81">
        <f t="shared" si="0"/>
        <v>2.44</v>
      </c>
      <c r="E31" s="11"/>
      <c r="F31" s="17">
        <f t="shared" si="1"/>
        <v>1.5</v>
      </c>
      <c r="G31" s="11">
        <f t="shared" si="2"/>
        <v>1.015006830860418E-2</v>
      </c>
      <c r="I31" s="8"/>
      <c r="J31" s="20"/>
    </row>
    <row r="32" spans="2:44">
      <c r="B32" s="19">
        <v>7</v>
      </c>
      <c r="C32" s="35">
        <f t="shared" si="3"/>
        <v>15</v>
      </c>
      <c r="D32" s="81">
        <f t="shared" si="0"/>
        <v>2.88</v>
      </c>
      <c r="E32" s="11"/>
      <c r="F32" s="17">
        <f t="shared" si="1"/>
        <v>1.75</v>
      </c>
      <c r="G32" s="11">
        <f t="shared" si="2"/>
        <v>1.1276316600889076E-2</v>
      </c>
      <c r="I32" s="8"/>
      <c r="J32" s="20"/>
      <c r="L32" s="46" t="s">
        <v>161</v>
      </c>
      <c r="M32" s="47" t="s">
        <v>162</v>
      </c>
      <c r="N32" s="47" t="s">
        <v>163</v>
      </c>
      <c r="O32" s="47" t="s">
        <v>164</v>
      </c>
      <c r="P32" s="47" t="s">
        <v>165</v>
      </c>
    </row>
    <row r="33" spans="2:16">
      <c r="B33" s="19">
        <v>10</v>
      </c>
      <c r="C33" s="35">
        <f t="shared" si="3"/>
        <v>16</v>
      </c>
      <c r="D33" s="81">
        <f t="shared" si="0"/>
        <v>3.22</v>
      </c>
      <c r="E33" s="11"/>
      <c r="F33" s="17">
        <f t="shared" si="1"/>
        <v>2</v>
      </c>
      <c r="G33" s="11">
        <f t="shared" si="2"/>
        <v>1.2500000000000001E-2</v>
      </c>
      <c r="I33" s="8"/>
      <c r="J33" s="20"/>
      <c r="L33" s="41" t="s">
        <v>304</v>
      </c>
      <c r="M33" s="43">
        <v>0.11734304833481682</v>
      </c>
      <c r="N33" s="43">
        <v>0</v>
      </c>
      <c r="O33" s="43">
        <v>2.0661201978332142E-2</v>
      </c>
      <c r="P33" s="43">
        <v>0.78500000000000003</v>
      </c>
    </row>
    <row r="34" spans="2:16">
      <c r="B34" s="19">
        <v>30</v>
      </c>
      <c r="C34" s="35">
        <f t="shared" si="3"/>
        <v>17</v>
      </c>
      <c r="D34" s="81">
        <f t="shared" si="0"/>
        <v>3.68</v>
      </c>
      <c r="E34" s="11"/>
      <c r="F34" s="17">
        <f t="shared" si="1"/>
        <v>2.25</v>
      </c>
      <c r="G34" s="11">
        <f t="shared" si="2"/>
        <v>1.3752674175076534E-2</v>
      </c>
      <c r="I34" s="8"/>
      <c r="J34" s="20"/>
      <c r="L34" s="40" t="s">
        <v>305</v>
      </c>
      <c r="M34" s="44">
        <v>-8.2699454796673386E-2</v>
      </c>
      <c r="N34" s="44">
        <v>0.26402185875333783</v>
      </c>
      <c r="O34" s="44">
        <v>0.21867759604333556</v>
      </c>
      <c r="P34" s="44">
        <v>0.85</v>
      </c>
    </row>
    <row r="35" spans="2:16">
      <c r="F35" s="17">
        <f t="shared" si="1"/>
        <v>2.5</v>
      </c>
      <c r="G35" s="11">
        <f t="shared" si="2"/>
        <v>1.5002240427304114E-2</v>
      </c>
      <c r="I35" s="8"/>
      <c r="J35" s="20"/>
      <c r="L35" s="40" t="s">
        <v>306</v>
      </c>
      <c r="M35" s="44">
        <v>-2.4546443523308804E-2</v>
      </c>
      <c r="N35" s="44">
        <v>1.5923494363317692E-2</v>
      </c>
      <c r="O35" s="44">
        <v>0.49862294915999111</v>
      </c>
      <c r="P35" s="44">
        <v>1.25</v>
      </c>
    </row>
    <row r="36" spans="2:16">
      <c r="F36" s="17">
        <f t="shared" si="1"/>
        <v>2.75</v>
      </c>
      <c r="G36" s="11">
        <f t="shared" si="2"/>
        <v>1.6225686465879637E-2</v>
      </c>
      <c r="I36" s="8"/>
      <c r="J36" s="20"/>
      <c r="L36" s="40" t="s">
        <v>307</v>
      </c>
      <c r="M36" s="44">
        <v>8.8522888990878507E-4</v>
      </c>
      <c r="N36" s="44">
        <v>-5.7715836206608716E-2</v>
      </c>
      <c r="O36" s="44">
        <v>0.45683060731670005</v>
      </c>
      <c r="P36" s="44">
        <v>1.74</v>
      </c>
    </row>
    <row r="37" spans="2:16">
      <c r="F37" s="17">
        <f t="shared" si="1"/>
        <v>3</v>
      </c>
      <c r="G37" s="11">
        <f t="shared" si="2"/>
        <v>1.7399999999999999E-2</v>
      </c>
      <c r="I37" s="8"/>
      <c r="J37" s="20"/>
      <c r="L37" s="40" t="s">
        <v>308</v>
      </c>
      <c r="M37" s="44">
        <v>1.1005527963673203E-2</v>
      </c>
      <c r="N37" s="44">
        <v>-5.5060149536882361E-2</v>
      </c>
      <c r="O37" s="44">
        <v>0.34405462157320899</v>
      </c>
      <c r="P37" s="44">
        <v>2.14</v>
      </c>
    </row>
    <row r="38" spans="2:16">
      <c r="F38" s="17">
        <f t="shared" si="1"/>
        <v>3.25</v>
      </c>
      <c r="G38" s="11">
        <f t="shared" si="2"/>
        <v>1.8506142437676665E-2</v>
      </c>
      <c r="I38" s="8"/>
      <c r="J38" s="20"/>
      <c r="L38" s="40" t="s">
        <v>309</v>
      </c>
      <c r="M38" s="44">
        <v>-7.1594377468459211E-4</v>
      </c>
      <c r="N38" s="44">
        <v>-2.2043565645862757E-2</v>
      </c>
      <c r="O38" s="44">
        <v>0.26695090639046387</v>
      </c>
      <c r="P38" s="44">
        <v>2.44</v>
      </c>
    </row>
    <row r="39" spans="2:16">
      <c r="F39" s="17">
        <f t="shared" si="1"/>
        <v>3.5</v>
      </c>
      <c r="G39" s="11">
        <f t="shared" si="2"/>
        <v>1.9540969982179364E-2</v>
      </c>
      <c r="I39" s="8"/>
      <c r="J39" s="20"/>
      <c r="L39" s="40" t="s">
        <v>310</v>
      </c>
      <c r="M39" s="44">
        <v>2.462855522716292E-3</v>
      </c>
      <c r="N39" s="44">
        <v>-2.6339228293970309E-2</v>
      </c>
      <c r="O39" s="44">
        <v>0.17018531851079774</v>
      </c>
      <c r="P39" s="44">
        <v>2.88</v>
      </c>
    </row>
    <row r="40" spans="2:16" ht="15" thickBot="1">
      <c r="F40" s="17">
        <f t="shared" si="1"/>
        <v>3.75</v>
      </c>
      <c r="G40" s="11">
        <f t="shared" si="2"/>
        <v>2.0505312535592381E-2</v>
      </c>
      <c r="I40" s="8"/>
      <c r="J40" s="20"/>
      <c r="L40" s="42" t="s">
        <v>311</v>
      </c>
      <c r="M40" s="45">
        <v>6.9558809825394705E-5</v>
      </c>
      <c r="N40" s="45">
        <v>-4.1735285895236826E-3</v>
      </c>
      <c r="O40" s="45">
        <v>7.8647047860315761E-2</v>
      </c>
      <c r="P40" s="45">
        <v>3.22</v>
      </c>
    </row>
    <row r="41" spans="2:16">
      <c r="F41" s="17">
        <f t="shared" si="1"/>
        <v>4</v>
      </c>
      <c r="G41" s="11">
        <f t="shared" si="2"/>
        <v>2.1400000000000002E-2</v>
      </c>
      <c r="I41" s="8"/>
      <c r="J41" s="20"/>
    </row>
    <row r="42" spans="2:16">
      <c r="F42" s="17">
        <f t="shared" si="1"/>
        <v>4.25</v>
      </c>
      <c r="G42" s="11">
        <f t="shared" si="2"/>
        <v>2.2227443574216795E-2</v>
      </c>
      <c r="I42" s="8"/>
      <c r="J42" s="20"/>
    </row>
    <row r="43" spans="2:16">
      <c r="F43" s="17">
        <f t="shared" si="1"/>
        <v>4.5</v>
      </c>
      <c r="G43" s="11">
        <f t="shared" si="2"/>
        <v>2.299637964397843E-2</v>
      </c>
      <c r="I43" s="8"/>
      <c r="J43" s="20"/>
      <c r="L43" t="s">
        <v>166</v>
      </c>
    </row>
    <row r="44" spans="2:16">
      <c r="F44" s="17">
        <f t="shared" si="1"/>
        <v>4.75</v>
      </c>
      <c r="G44" s="11">
        <f t="shared" si="2"/>
        <v>2.3717125891750852E-2</v>
      </c>
      <c r="I44" s="8"/>
      <c r="J44" s="20"/>
    </row>
    <row r="45" spans="2:16">
      <c r="F45" s="17">
        <f t="shared" si="1"/>
        <v>5</v>
      </c>
      <c r="G45" s="11">
        <f t="shared" si="2"/>
        <v>2.4399999999999998E-2</v>
      </c>
      <c r="I45" s="8"/>
      <c r="J45" s="20"/>
    </row>
    <row r="46" spans="2:16">
      <c r="F46" s="17">
        <f t="shared" si="1"/>
        <v>5.25</v>
      </c>
      <c r="G46" s="11">
        <f t="shared" si="2"/>
        <v>2.50534881712327E-2</v>
      </c>
      <c r="I46" s="8"/>
      <c r="J46" s="20"/>
    </row>
    <row r="47" spans="2:16">
      <c r="F47" s="17">
        <f t="shared" si="1"/>
        <v>5.5</v>
      </c>
      <c r="G47" s="11">
        <f t="shared" si="2"/>
        <v>2.5678750688119308E-2</v>
      </c>
      <c r="I47" s="8"/>
      <c r="J47" s="20"/>
    </row>
    <row r="48" spans="2:16">
      <c r="F48" s="17">
        <f t="shared" si="1"/>
        <v>5.75</v>
      </c>
      <c r="G48" s="11">
        <f t="shared" si="2"/>
        <v>2.6275116353371049E-2</v>
      </c>
      <c r="I48" s="8"/>
      <c r="J48" s="20"/>
    </row>
    <row r="49" spans="6:17">
      <c r="F49" s="17">
        <f t="shared" si="1"/>
        <v>6</v>
      </c>
      <c r="G49" s="11">
        <f t="shared" si="2"/>
        <v>2.6841913969699163E-2</v>
      </c>
      <c r="I49" s="8"/>
      <c r="J49" s="20"/>
    </row>
    <row r="50" spans="6:17">
      <c r="F50" s="17">
        <f t="shared" si="1"/>
        <v>6.25</v>
      </c>
      <c r="G50" s="11">
        <f t="shared" si="2"/>
        <v>2.7378472339814882E-2</v>
      </c>
      <c r="I50" s="8"/>
      <c r="J50" s="20"/>
    </row>
    <row r="51" spans="6:17">
      <c r="F51" s="17">
        <f t="shared" si="1"/>
        <v>6.5</v>
      </c>
      <c r="G51" s="11">
        <f t="shared" si="2"/>
        <v>2.7884120266429439E-2</v>
      </c>
      <c r="I51" s="8"/>
      <c r="J51" s="20"/>
    </row>
    <row r="52" spans="6:17">
      <c r="F52" s="17">
        <f t="shared" si="1"/>
        <v>6.75</v>
      </c>
      <c r="G52" s="11">
        <f t="shared" si="2"/>
        <v>2.8358186552254069E-2</v>
      </c>
      <c r="I52" s="8"/>
      <c r="J52" s="20"/>
    </row>
    <row r="53" spans="6:17">
      <c r="F53" s="17">
        <f t="shared" si="1"/>
        <v>7</v>
      </c>
      <c r="G53" s="11">
        <f t="shared" si="2"/>
        <v>2.8799999999999999E-2</v>
      </c>
      <c r="I53" s="8"/>
      <c r="J53" s="20"/>
    </row>
    <row r="54" spans="6:17">
      <c r="F54" s="17">
        <f t="shared" si="1"/>
        <v>7.25</v>
      </c>
      <c r="G54" s="11">
        <f t="shared" si="2"/>
        <v>2.9209386099768687E-2</v>
      </c>
      <c r="I54" s="8"/>
      <c r="J54" s="20"/>
    </row>
    <row r="55" spans="6:17">
      <c r="F55" s="17">
        <f t="shared" si="1"/>
        <v>7.5</v>
      </c>
      <c r="G55" s="11">
        <f t="shared" si="2"/>
        <v>2.9588157091222457E-2</v>
      </c>
      <c r="I55" s="8"/>
      <c r="J55" s="20"/>
    </row>
    <row r="56" spans="6:17">
      <c r="F56" s="17">
        <f t="shared" si="1"/>
        <v>7.75</v>
      </c>
      <c r="G56" s="11">
        <f t="shared" si="2"/>
        <v>2.9938621901413859E-2</v>
      </c>
      <c r="I56" s="8"/>
      <c r="J56" s="20"/>
    </row>
    <row r="57" spans="6:17">
      <c r="F57" s="17">
        <f t="shared" si="1"/>
        <v>8</v>
      </c>
      <c r="G57" s="11">
        <f t="shared" si="2"/>
        <v>3.0263089457395437E-2</v>
      </c>
      <c r="I57" s="8"/>
      <c r="J57" s="20"/>
    </row>
    <row r="58" spans="6:17">
      <c r="F58" s="17">
        <f t="shared" si="1"/>
        <v>8.25</v>
      </c>
      <c r="G58" s="11">
        <f t="shared" si="2"/>
        <v>3.0563868686219738E-2</v>
      </c>
      <c r="I58" s="8"/>
      <c r="J58" s="20"/>
    </row>
    <row r="59" spans="6:17">
      <c r="F59" s="17">
        <f t="shared" ref="F59:F90" si="4">F58+0.25</f>
        <v>8.5</v>
      </c>
      <c r="G59" s="11">
        <f t="shared" si="2"/>
        <v>3.0843268514939307E-2</v>
      </c>
      <c r="I59" s="8"/>
      <c r="J59" s="20"/>
    </row>
    <row r="60" spans="6:17">
      <c r="F60" s="17">
        <f t="shared" si="4"/>
        <v>8.75</v>
      </c>
      <c r="G60" s="11">
        <f t="shared" si="2"/>
        <v>3.1103597870606695E-2</v>
      </c>
      <c r="I60" s="8"/>
      <c r="J60" s="20"/>
    </row>
    <row r="61" spans="6:17">
      <c r="F61" s="17">
        <f t="shared" si="4"/>
        <v>9</v>
      </c>
      <c r="G61" s="11">
        <f t="shared" si="2"/>
        <v>3.1347165680274444E-2</v>
      </c>
      <c r="I61" s="8"/>
      <c r="J61" s="20"/>
      <c r="Q61" t="s">
        <v>62</v>
      </c>
    </row>
    <row r="62" spans="6:17">
      <c r="F62" s="17">
        <f t="shared" si="4"/>
        <v>9.25</v>
      </c>
      <c r="G62" s="11">
        <f t="shared" si="2"/>
        <v>3.1576280870995108E-2</v>
      </c>
      <c r="I62" s="8"/>
      <c r="J62" s="20"/>
    </row>
    <row r="63" spans="6:17">
      <c r="F63" s="17">
        <f t="shared" si="4"/>
        <v>9.5</v>
      </c>
      <c r="G63" s="11">
        <f t="shared" si="2"/>
        <v>3.1793252369821216E-2</v>
      </c>
      <c r="I63" s="8"/>
      <c r="J63" s="20"/>
    </row>
    <row r="64" spans="6:17">
      <c r="F64" s="17">
        <f t="shared" si="4"/>
        <v>9.75</v>
      </c>
      <c r="G64" s="11">
        <f t="shared" si="2"/>
        <v>3.2000389103805336E-2</v>
      </c>
      <c r="I64" s="8"/>
      <c r="J64" s="20"/>
      <c r="L64" t="s">
        <v>167</v>
      </c>
    </row>
    <row r="65" spans="6:17" ht="15" thickBot="1">
      <c r="F65" s="17">
        <f t="shared" si="4"/>
        <v>10</v>
      </c>
      <c r="G65" s="11">
        <f t="shared" si="2"/>
        <v>3.2199999999999999E-2</v>
      </c>
      <c r="I65" s="8"/>
      <c r="J65" s="20"/>
    </row>
    <row r="66" spans="6:17">
      <c r="F66" s="17">
        <f t="shared" si="4"/>
        <v>10.25</v>
      </c>
      <c r="G66" s="11">
        <f t="shared" si="2"/>
        <v>3.2394020032846374E-2</v>
      </c>
      <c r="I66" s="8"/>
      <c r="J66" s="20"/>
      <c r="L66" s="46" t="s">
        <v>168</v>
      </c>
      <c r="M66" s="47" t="s">
        <v>169</v>
      </c>
      <c r="N66" s="47" t="s">
        <v>170</v>
      </c>
      <c r="O66" s="47" t="s">
        <v>171</v>
      </c>
      <c r="P66" s="47" t="s">
        <v>172</v>
      </c>
      <c r="Q66" s="47" t="s">
        <v>173</v>
      </c>
    </row>
    <row r="67" spans="6:17">
      <c r="F67" s="17">
        <f t="shared" si="4"/>
        <v>10.5</v>
      </c>
      <c r="G67" s="11">
        <f t="shared" si="2"/>
        <v>3.2582888366340053E-2</v>
      </c>
      <c r="I67" s="8"/>
      <c r="J67" s="20"/>
      <c r="L67" s="41" t="s">
        <v>174</v>
      </c>
      <c r="M67" s="43">
        <v>0.25</v>
      </c>
      <c r="N67" s="43">
        <v>0.78500000000000003</v>
      </c>
      <c r="O67" s="43">
        <v>0.78500000000000003</v>
      </c>
      <c r="P67" s="43">
        <v>0</v>
      </c>
      <c r="Q67" s="43">
        <v>-4.9343245538895844E-17</v>
      </c>
    </row>
    <row r="68" spans="6:17">
      <c r="F68" s="17">
        <f t="shared" si="4"/>
        <v>10.75</v>
      </c>
      <c r="G68" s="11">
        <f t="shared" si="2"/>
        <v>3.2766670211865252E-2</v>
      </c>
      <c r="I68" s="8"/>
      <c r="J68" s="20"/>
      <c r="L68" s="40" t="s">
        <v>175</v>
      </c>
      <c r="M68" s="44">
        <v>1</v>
      </c>
      <c r="N68" s="44">
        <v>0.85</v>
      </c>
      <c r="O68" s="44">
        <v>0.85</v>
      </c>
      <c r="P68" s="44">
        <v>0</v>
      </c>
      <c r="Q68" s="44">
        <v>-4.9343245538895844E-17</v>
      </c>
    </row>
    <row r="69" spans="6:17">
      <c r="F69" s="17">
        <f t="shared" si="4"/>
        <v>11</v>
      </c>
      <c r="G69" s="11">
        <f t="shared" si="2"/>
        <v>3.2945430780806174E-2</v>
      </c>
      <c r="I69" s="8"/>
      <c r="J69" s="20"/>
      <c r="L69" s="40" t="s">
        <v>176</v>
      </c>
      <c r="M69" s="44">
        <v>2</v>
      </c>
      <c r="N69" s="44">
        <v>1.25</v>
      </c>
      <c r="O69" s="44">
        <v>1.25</v>
      </c>
      <c r="P69" s="44">
        <v>0</v>
      </c>
      <c r="Q69" s="44">
        <v>-4.9343245538895844E-17</v>
      </c>
    </row>
    <row r="70" spans="6:17">
      <c r="F70" s="17">
        <f t="shared" si="4"/>
        <v>11.25</v>
      </c>
      <c r="G70" s="11">
        <f t="shared" si="2"/>
        <v>3.3119235284547043E-2</v>
      </c>
      <c r="I70" s="8"/>
      <c r="J70" s="20"/>
      <c r="L70" s="40" t="s">
        <v>177</v>
      </c>
      <c r="M70" s="44">
        <v>3</v>
      </c>
      <c r="N70" s="44">
        <v>1.74</v>
      </c>
      <c r="O70" s="44">
        <v>1.74</v>
      </c>
      <c r="P70" s="44">
        <v>0</v>
      </c>
      <c r="Q70" s="44">
        <v>-4.9343245538895844E-17</v>
      </c>
    </row>
    <row r="71" spans="6:17">
      <c r="F71" s="17">
        <f t="shared" si="4"/>
        <v>11.5</v>
      </c>
      <c r="G71" s="11">
        <f t="shared" si="2"/>
        <v>3.3288148934472066E-2</v>
      </c>
      <c r="I71" s="8"/>
      <c r="J71" s="20"/>
      <c r="L71" s="40" t="s">
        <v>178</v>
      </c>
      <c r="M71" s="44">
        <v>4</v>
      </c>
      <c r="N71" s="44">
        <v>2.14</v>
      </c>
      <c r="O71" s="44">
        <v>2.14</v>
      </c>
      <c r="P71" s="44">
        <v>0</v>
      </c>
      <c r="Q71" s="44">
        <v>-4.9343245538895844E-17</v>
      </c>
    </row>
    <row r="72" spans="6:17">
      <c r="F72" s="17">
        <f t="shared" si="4"/>
        <v>11.75</v>
      </c>
      <c r="G72" s="11">
        <f t="shared" si="2"/>
        <v>3.3452236941965446E-2</v>
      </c>
      <c r="I72" s="8"/>
      <c r="J72" s="20"/>
      <c r="L72" s="40" t="s">
        <v>179</v>
      </c>
      <c r="M72" s="44">
        <v>5</v>
      </c>
      <c r="N72" s="44">
        <v>2.44</v>
      </c>
      <c r="O72" s="44">
        <v>2.44</v>
      </c>
      <c r="P72" s="44">
        <v>0</v>
      </c>
      <c r="Q72" s="44">
        <v>-4.9343245538895844E-17</v>
      </c>
    </row>
    <row r="73" spans="6:17">
      <c r="F73" s="17">
        <f t="shared" si="4"/>
        <v>12</v>
      </c>
      <c r="G73" s="11">
        <f t="shared" si="2"/>
        <v>3.3611564518411401E-2</v>
      </c>
      <c r="I73" s="8"/>
      <c r="J73" s="20"/>
      <c r="L73" s="40" t="s">
        <v>180</v>
      </c>
      <c r="M73" s="44">
        <v>7</v>
      </c>
      <c r="N73" s="44">
        <v>2.88</v>
      </c>
      <c r="O73" s="44">
        <v>2.88</v>
      </c>
      <c r="P73" s="44">
        <v>0</v>
      </c>
      <c r="Q73" s="44">
        <v>-4.9343245538895844E-17</v>
      </c>
    </row>
    <row r="74" spans="6:17">
      <c r="F74" s="17">
        <f t="shared" si="4"/>
        <v>12.25</v>
      </c>
      <c r="G74" s="11">
        <f t="shared" si="2"/>
        <v>3.3766196875194145E-2</v>
      </c>
      <c r="I74" s="8"/>
      <c r="J74" s="20"/>
      <c r="L74" s="40" t="s">
        <v>181</v>
      </c>
      <c r="M74" s="44">
        <v>10</v>
      </c>
      <c r="N74" s="44">
        <v>3.22</v>
      </c>
      <c r="O74" s="44">
        <v>3.22</v>
      </c>
      <c r="P74" s="44">
        <v>0</v>
      </c>
      <c r="Q74" s="44">
        <v>-4.9343245538895844E-17</v>
      </c>
    </row>
    <row r="75" spans="6:17" ht="15" thickBot="1">
      <c r="F75" s="17">
        <f t="shared" si="4"/>
        <v>12.5</v>
      </c>
      <c r="G75" s="11">
        <f t="shared" si="2"/>
        <v>3.3916199223697888E-2</v>
      </c>
      <c r="I75" s="8"/>
      <c r="J75" s="20"/>
      <c r="L75" s="42" t="s">
        <v>182</v>
      </c>
      <c r="M75" s="45">
        <v>30</v>
      </c>
      <c r="N75" s="45">
        <v>3.68</v>
      </c>
      <c r="O75" s="45">
        <v>3.6799999999999997</v>
      </c>
      <c r="P75" s="45">
        <v>4.4408920985006262E-16</v>
      </c>
      <c r="Q75" s="45">
        <v>3.9474596431116675E-16</v>
      </c>
    </row>
    <row r="76" spans="6:17">
      <c r="F76" s="17">
        <f t="shared" si="4"/>
        <v>12.75</v>
      </c>
      <c r="G76" s="11">
        <f t="shared" si="2"/>
        <v>3.4061636775306832E-2</v>
      </c>
      <c r="I76" s="8"/>
      <c r="J76" s="20"/>
    </row>
    <row r="77" spans="6:17">
      <c r="F77" s="17">
        <f t="shared" si="4"/>
        <v>13</v>
      </c>
      <c r="G77" s="11">
        <f t="shared" si="2"/>
        <v>3.4202574741405201E-2</v>
      </c>
      <c r="I77" s="8"/>
      <c r="J77" s="20"/>
    </row>
    <row r="78" spans="6:17">
      <c r="F78" s="17">
        <f t="shared" si="4"/>
        <v>13.25</v>
      </c>
      <c r="G78" s="11">
        <f t="shared" si="2"/>
        <v>3.4339078333377196E-2</v>
      </c>
      <c r="I78" s="8"/>
      <c r="J78" s="20"/>
      <c r="L78" t="s">
        <v>183</v>
      </c>
    </row>
    <row r="79" spans="6:17" ht="15" thickBot="1">
      <c r="F79" s="17">
        <f t="shared" si="4"/>
        <v>13.5</v>
      </c>
      <c r="G79" s="11">
        <f t="shared" si="2"/>
        <v>3.4471212762607041E-2</v>
      </c>
      <c r="I79" s="8"/>
      <c r="J79" s="20"/>
    </row>
    <row r="80" spans="6:17">
      <c r="F80" s="17">
        <f t="shared" si="4"/>
        <v>13.75</v>
      </c>
      <c r="G80" s="11">
        <f t="shared" si="2"/>
        <v>3.4599043240478938E-2</v>
      </c>
      <c r="I80" s="8"/>
      <c r="J80" s="20"/>
      <c r="L80" s="46" t="s">
        <v>168</v>
      </c>
      <c r="M80" s="47" t="s">
        <v>169</v>
      </c>
      <c r="N80" s="47" t="s">
        <v>171</v>
      </c>
    </row>
    <row r="81" spans="6:16">
      <c r="F81" s="17">
        <f t="shared" si="4"/>
        <v>14</v>
      </c>
      <c r="G81" s="11">
        <f t="shared" si="2"/>
        <v>3.4722634978377097E-2</v>
      </c>
      <c r="I81" s="8"/>
      <c r="J81" s="20"/>
      <c r="L81" s="41" t="s">
        <v>184</v>
      </c>
      <c r="M81" s="43">
        <v>0.25</v>
      </c>
      <c r="N81" s="43">
        <v>0.78500000000000003</v>
      </c>
      <c r="P81" s="70"/>
    </row>
    <row r="82" spans="6:16">
      <c r="F82" s="17">
        <f t="shared" si="4"/>
        <v>14.25</v>
      </c>
      <c r="G82" s="11">
        <f t="shared" si="2"/>
        <v>3.4842053187685733E-2</v>
      </c>
      <c r="I82" s="8"/>
      <c r="J82" s="20"/>
      <c r="L82" s="40" t="s">
        <v>185</v>
      </c>
      <c r="M82" s="44">
        <v>0.5</v>
      </c>
      <c r="N82" s="44">
        <v>0.79199878562481463</v>
      </c>
      <c r="P82" s="70"/>
    </row>
    <row r="83" spans="6:16">
      <c r="F83" s="17">
        <f t="shared" si="4"/>
        <v>14.5</v>
      </c>
      <c r="G83" s="11">
        <f t="shared" si="2"/>
        <v>3.4957363079789056E-2</v>
      </c>
      <c r="I83" s="8"/>
      <c r="J83" s="20"/>
      <c r="L83" s="40" t="s">
        <v>186</v>
      </c>
      <c r="M83" s="44">
        <v>0.75</v>
      </c>
      <c r="N83" s="44">
        <v>0.80999848203101821</v>
      </c>
      <c r="P83" s="70"/>
    </row>
    <row r="84" spans="6:16">
      <c r="F84" s="17">
        <f t="shared" si="4"/>
        <v>14.75</v>
      </c>
      <c r="G84" s="11">
        <f t="shared" si="2"/>
        <v>3.5068629866071281E-2</v>
      </c>
      <c r="I84" s="8"/>
      <c r="J84" s="20"/>
      <c r="L84" s="40" t="s">
        <v>187</v>
      </c>
      <c r="M84" s="44">
        <v>1</v>
      </c>
      <c r="N84" s="44">
        <v>0.85</v>
      </c>
      <c r="P84" s="70"/>
    </row>
    <row r="85" spans="6:16">
      <c r="F85" s="17">
        <f t="shared" si="4"/>
        <v>15</v>
      </c>
      <c r="G85" s="11">
        <f t="shared" si="2"/>
        <v>3.5175918757916612E-2</v>
      </c>
      <c r="I85" s="8"/>
      <c r="J85" s="20"/>
      <c r="L85" s="40" t="s">
        <v>188</v>
      </c>
      <c r="M85" s="44">
        <v>1.25</v>
      </c>
      <c r="N85" s="44">
        <v>0.91987858620171947</v>
      </c>
      <c r="P85" s="70"/>
    </row>
    <row r="86" spans="6:16">
      <c r="F86" s="17">
        <f t="shared" si="4"/>
        <v>15.25</v>
      </c>
      <c r="G86" s="11">
        <f t="shared" si="2"/>
        <v>3.5279294966709271E-2</v>
      </c>
      <c r="I86" s="8"/>
      <c r="J86" s="20"/>
      <c r="L86" s="40" t="s">
        <v>189</v>
      </c>
      <c r="M86" s="44">
        <v>1.5</v>
      </c>
      <c r="N86" s="44">
        <v>1.0150068308604181</v>
      </c>
      <c r="P86" s="70"/>
    </row>
    <row r="87" spans="6:16">
      <c r="F87" s="17">
        <f t="shared" si="4"/>
        <v>15.5</v>
      </c>
      <c r="G87" s="11">
        <f t="shared" si="2"/>
        <v>3.5378823703833454E-2</v>
      </c>
      <c r="I87" s="8"/>
      <c r="J87" s="20"/>
      <c r="L87" s="40" t="s">
        <v>190</v>
      </c>
      <c r="M87" s="44">
        <v>1.75</v>
      </c>
      <c r="N87" s="44">
        <v>1.1276316600889076</v>
      </c>
      <c r="P87" s="70"/>
    </row>
    <row r="88" spans="6:16">
      <c r="F88" s="17">
        <f t="shared" si="4"/>
        <v>15.75</v>
      </c>
      <c r="G88" s="11">
        <f t="shared" si="2"/>
        <v>3.547457018067339E-2</v>
      </c>
      <c r="I88" s="8"/>
      <c r="J88" s="20"/>
      <c r="L88" s="40" t="s">
        <v>191</v>
      </c>
      <c r="M88" s="44">
        <v>2</v>
      </c>
      <c r="N88" s="44">
        <v>1.25</v>
      </c>
      <c r="P88" s="70"/>
    </row>
    <row r="89" spans="6:16">
      <c r="F89" s="17">
        <f t="shared" si="4"/>
        <v>16</v>
      </c>
      <c r="G89" s="11">
        <f t="shared" si="2"/>
        <v>3.5566599608613275E-2</v>
      </c>
      <c r="I89" s="8"/>
      <c r="J89" s="20"/>
      <c r="L89" s="40" t="s">
        <v>192</v>
      </c>
      <c r="M89" s="44">
        <v>2.25</v>
      </c>
      <c r="N89" s="44">
        <v>1.3752674175076534</v>
      </c>
      <c r="P89" s="70"/>
    </row>
    <row r="90" spans="6:16">
      <c r="F90" s="17">
        <f t="shared" si="4"/>
        <v>16.25</v>
      </c>
      <c r="G90" s="11">
        <f t="shared" si="2"/>
        <v>3.5654977199037326E-2</v>
      </c>
      <c r="I90" s="8"/>
      <c r="J90" s="20"/>
      <c r="L90" s="40" t="s">
        <v>193</v>
      </c>
      <c r="M90" s="44">
        <v>2.5</v>
      </c>
      <c r="N90" s="44">
        <v>1.5002240427304114</v>
      </c>
      <c r="P90" s="70"/>
    </row>
    <row r="91" spans="6:16">
      <c r="F91" s="17">
        <f t="shared" ref="F91:F122" si="5">F90+0.25</f>
        <v>16.5</v>
      </c>
      <c r="G91" s="11">
        <f t="shared" ref="G91:G145" si="6">N146/100</f>
        <v>3.5739768163329758E-2</v>
      </c>
      <c r="I91" s="8"/>
      <c r="J91" s="20"/>
      <c r="L91" s="40" t="s">
        <v>194</v>
      </c>
      <c r="M91" s="44">
        <v>2.75</v>
      </c>
      <c r="N91" s="44">
        <v>1.6225686465879636</v>
      </c>
      <c r="P91" s="70"/>
    </row>
    <row r="92" spans="6:16">
      <c r="F92" s="17">
        <f t="shared" si="5"/>
        <v>16.75</v>
      </c>
      <c r="G92" s="11">
        <f t="shared" si="6"/>
        <v>3.5821037712874787E-2</v>
      </c>
      <c r="I92" s="8"/>
      <c r="J92" s="20"/>
      <c r="L92" s="40" t="s">
        <v>195</v>
      </c>
      <c r="M92" s="44">
        <v>3</v>
      </c>
      <c r="N92" s="44">
        <v>1.74</v>
      </c>
      <c r="P92" s="70"/>
    </row>
    <row r="93" spans="6:16">
      <c r="F93" s="17">
        <f t="shared" si="5"/>
        <v>17</v>
      </c>
      <c r="G93" s="11">
        <f t="shared" si="6"/>
        <v>3.5898851059056602E-2</v>
      </c>
      <c r="I93" s="8"/>
      <c r="J93" s="20"/>
      <c r="L93" s="40" t="s">
        <v>196</v>
      </c>
      <c r="M93" s="44">
        <v>3.25</v>
      </c>
      <c r="N93" s="44">
        <v>1.8506142437676667</v>
      </c>
      <c r="P93" s="70"/>
    </row>
    <row r="94" spans="6:16">
      <c r="F94" s="17">
        <f t="shared" si="5"/>
        <v>17.25</v>
      </c>
      <c r="G94" s="11">
        <f t="shared" si="6"/>
        <v>3.5973273413259441E-2</v>
      </c>
      <c r="I94" s="8"/>
      <c r="J94" s="20"/>
      <c r="L94" s="40" t="s">
        <v>197</v>
      </c>
      <c r="M94" s="44">
        <v>3.5</v>
      </c>
      <c r="N94" s="44">
        <v>1.9540969982179364</v>
      </c>
      <c r="P94" s="70"/>
    </row>
    <row r="95" spans="6:16">
      <c r="F95" s="17">
        <f t="shared" si="5"/>
        <v>17.5</v>
      </c>
      <c r="G95" s="11">
        <f t="shared" si="6"/>
        <v>3.6044369986867497E-2</v>
      </c>
      <c r="I95" s="8"/>
      <c r="J95" s="20"/>
      <c r="L95" s="40" t="s">
        <v>198</v>
      </c>
      <c r="M95" s="44">
        <v>3.75</v>
      </c>
      <c r="N95" s="44">
        <v>2.0505312535592379</v>
      </c>
      <c r="P95" s="70"/>
    </row>
    <row r="96" spans="6:16">
      <c r="F96" s="17">
        <f t="shared" si="5"/>
        <v>17.75</v>
      </c>
      <c r="G96" s="11">
        <f t="shared" si="6"/>
        <v>3.6112205991264988E-2</v>
      </c>
      <c r="I96" s="8"/>
      <c r="J96" s="20"/>
      <c r="L96" s="40" t="s">
        <v>199</v>
      </c>
      <c r="M96" s="44">
        <v>4</v>
      </c>
      <c r="N96" s="44">
        <v>2.14</v>
      </c>
      <c r="P96" s="70"/>
    </row>
    <row r="97" spans="6:16">
      <c r="F97" s="17">
        <f t="shared" si="5"/>
        <v>18</v>
      </c>
      <c r="G97" s="11">
        <f t="shared" si="6"/>
        <v>3.617684663783613E-2</v>
      </c>
      <c r="I97" s="8"/>
      <c r="J97" s="20"/>
      <c r="L97" s="40" t="s">
        <v>200</v>
      </c>
      <c r="M97" s="44">
        <v>4.25</v>
      </c>
      <c r="N97" s="44">
        <v>2.2227443574216794</v>
      </c>
      <c r="P97" s="70"/>
    </row>
    <row r="98" spans="6:16">
      <c r="F98" s="17">
        <f t="shared" si="5"/>
        <v>18.25</v>
      </c>
      <c r="G98" s="11">
        <f t="shared" si="6"/>
        <v>3.6238357137965124E-2</v>
      </c>
      <c r="I98" s="8"/>
      <c r="J98" s="20"/>
      <c r="L98" s="40" t="s">
        <v>201</v>
      </c>
      <c r="M98" s="44">
        <v>4.5</v>
      </c>
      <c r="N98" s="44">
        <v>2.2996379643978431</v>
      </c>
      <c r="P98" s="70"/>
    </row>
    <row r="99" spans="6:16">
      <c r="F99" s="17">
        <f t="shared" si="5"/>
        <v>18.5</v>
      </c>
      <c r="G99" s="11">
        <f t="shared" si="6"/>
        <v>3.6296802703036188E-2</v>
      </c>
      <c r="I99" s="8"/>
      <c r="J99" s="20"/>
      <c r="L99" s="40" t="s">
        <v>202</v>
      </c>
      <c r="M99" s="44">
        <v>4.75</v>
      </c>
      <c r="N99" s="44">
        <v>2.3717125891750852</v>
      </c>
      <c r="P99" s="70"/>
    </row>
    <row r="100" spans="6:16">
      <c r="F100" s="17">
        <f t="shared" si="5"/>
        <v>18.75</v>
      </c>
      <c r="G100" s="11">
        <f t="shared" si="6"/>
        <v>3.635224854443353E-2</v>
      </c>
      <c r="I100" s="8"/>
      <c r="J100" s="20"/>
      <c r="L100" s="40" t="s">
        <v>203</v>
      </c>
      <c r="M100" s="44">
        <v>5</v>
      </c>
      <c r="N100" s="44">
        <v>2.44</v>
      </c>
      <c r="P100" s="70"/>
    </row>
    <row r="101" spans="6:16">
      <c r="F101" s="17">
        <f t="shared" si="5"/>
        <v>19</v>
      </c>
      <c r="G101" s="11">
        <f t="shared" si="6"/>
        <v>3.6404759873541366E-2</v>
      </c>
      <c r="I101" s="8"/>
      <c r="J101" s="20"/>
      <c r="L101" s="40" t="s">
        <v>204</v>
      </c>
      <c r="M101" s="44">
        <v>5.25</v>
      </c>
      <c r="N101" s="44">
        <v>2.5053488171232701</v>
      </c>
      <c r="P101" s="70"/>
    </row>
    <row r="102" spans="6:16">
      <c r="F102" s="17">
        <f t="shared" si="5"/>
        <v>19.25</v>
      </c>
      <c r="G102" s="11">
        <f t="shared" si="6"/>
        <v>3.6454401901743899E-2</v>
      </c>
      <c r="I102" s="8"/>
      <c r="J102" s="20"/>
      <c r="L102" s="40" t="s">
        <v>205</v>
      </c>
      <c r="M102" s="44">
        <v>5.5</v>
      </c>
      <c r="N102" s="44">
        <v>2.5678750688119307</v>
      </c>
      <c r="P102" s="70"/>
    </row>
    <row r="103" spans="6:16">
      <c r="F103" s="17">
        <f t="shared" si="5"/>
        <v>19.5</v>
      </c>
      <c r="G103" s="11">
        <f t="shared" si="6"/>
        <v>3.6501239840425352E-2</v>
      </c>
      <c r="I103" s="8"/>
      <c r="J103" s="20"/>
      <c r="L103" s="40" t="s">
        <v>206</v>
      </c>
      <c r="M103" s="44">
        <v>5.75</v>
      </c>
      <c r="N103" s="44">
        <v>2.6275116353371049</v>
      </c>
      <c r="P103" s="70"/>
    </row>
    <row r="104" spans="6:16">
      <c r="F104" s="17">
        <f t="shared" si="5"/>
        <v>19.75</v>
      </c>
      <c r="G104" s="11">
        <f t="shared" si="6"/>
        <v>3.6545338900969934E-2</v>
      </c>
      <c r="I104" s="8"/>
      <c r="J104" s="20"/>
      <c r="L104" s="40" t="s">
        <v>207</v>
      </c>
      <c r="M104" s="44">
        <v>6</v>
      </c>
      <c r="N104" s="44">
        <v>2.6841913969699163</v>
      </c>
      <c r="P104" s="70"/>
    </row>
    <row r="105" spans="6:16">
      <c r="F105" s="17">
        <f t="shared" si="5"/>
        <v>20</v>
      </c>
      <c r="G105" s="11">
        <f t="shared" si="6"/>
        <v>3.6586764294761841E-2</v>
      </c>
      <c r="I105" s="8"/>
      <c r="J105" s="20"/>
      <c r="L105" s="40" t="s">
        <v>208</v>
      </c>
      <c r="M105" s="44">
        <v>6.25</v>
      </c>
      <c r="N105" s="44">
        <v>2.7378472339814883</v>
      </c>
      <c r="P105" s="70"/>
    </row>
    <row r="106" spans="6:16">
      <c r="F106" s="17">
        <f t="shared" si="5"/>
        <v>20.25</v>
      </c>
      <c r="G106" s="11">
        <f t="shared" si="6"/>
        <v>3.6625581233185302E-2</v>
      </c>
      <c r="I106" s="8"/>
      <c r="J106" s="20"/>
      <c r="L106" s="40" t="s">
        <v>209</v>
      </c>
      <c r="M106" s="44">
        <v>6.5</v>
      </c>
      <c r="N106" s="44">
        <v>2.788412026642944</v>
      </c>
      <c r="P106" s="70"/>
    </row>
    <row r="107" spans="6:16">
      <c r="F107" s="17">
        <f t="shared" si="5"/>
        <v>20.5</v>
      </c>
      <c r="G107" s="11">
        <f t="shared" si="6"/>
        <v>3.666185492762452E-2</v>
      </c>
      <c r="I107" s="8"/>
      <c r="J107" s="20"/>
      <c r="L107" s="40" t="s">
        <v>210</v>
      </c>
      <c r="M107" s="44">
        <v>6.75</v>
      </c>
      <c r="N107" s="44">
        <v>2.835818655225407</v>
      </c>
      <c r="P107" s="70"/>
    </row>
    <row r="108" spans="6:16">
      <c r="F108" s="17">
        <f t="shared" si="5"/>
        <v>20.75</v>
      </c>
      <c r="G108" s="11">
        <f t="shared" si="6"/>
        <v>3.669565058946371E-2</v>
      </c>
      <c r="I108" s="8"/>
      <c r="J108" s="20"/>
      <c r="L108" s="40" t="s">
        <v>211</v>
      </c>
      <c r="M108" s="44">
        <v>7</v>
      </c>
      <c r="N108" s="44">
        <v>2.88</v>
      </c>
      <c r="P108" s="70"/>
    </row>
    <row r="109" spans="6:16">
      <c r="F109" s="17">
        <f t="shared" si="5"/>
        <v>21</v>
      </c>
      <c r="G109" s="11">
        <f t="shared" si="6"/>
        <v>3.6727033430087083E-2</v>
      </c>
      <c r="I109" s="8"/>
      <c r="J109" s="20"/>
      <c r="L109" s="40" t="s">
        <v>212</v>
      </c>
      <c r="M109" s="44">
        <v>7.25</v>
      </c>
      <c r="N109" s="44">
        <v>2.9209386099768686</v>
      </c>
      <c r="P109" s="70"/>
    </row>
    <row r="110" spans="6:16">
      <c r="F110" s="17">
        <f t="shared" si="5"/>
        <v>21.25</v>
      </c>
      <c r="G110" s="11">
        <f t="shared" si="6"/>
        <v>3.6756068660878848E-2</v>
      </c>
      <c r="I110" s="8"/>
      <c r="J110" s="20"/>
      <c r="L110" s="40" t="s">
        <v>213</v>
      </c>
      <c r="M110" s="44">
        <v>7.5</v>
      </c>
      <c r="N110" s="44">
        <v>2.9588157091222458</v>
      </c>
      <c r="P110" s="70"/>
    </row>
    <row r="111" spans="6:16">
      <c r="F111" s="17">
        <f t="shared" si="5"/>
        <v>21.5</v>
      </c>
      <c r="G111" s="11">
        <f t="shared" si="6"/>
        <v>3.6782821493223213E-2</v>
      </c>
      <c r="I111" s="8"/>
      <c r="J111" s="20"/>
      <c r="L111" s="40" t="s">
        <v>214</v>
      </c>
      <c r="M111" s="44">
        <v>7.75</v>
      </c>
      <c r="N111" s="44">
        <v>2.9938621901413858</v>
      </c>
      <c r="P111" s="70"/>
    </row>
    <row r="112" spans="6:16">
      <c r="F112" s="17">
        <f t="shared" si="5"/>
        <v>21.75</v>
      </c>
      <c r="G112" s="11">
        <f t="shared" si="6"/>
        <v>3.6807357138504401E-2</v>
      </c>
      <c r="I112" s="8"/>
      <c r="J112" s="20"/>
      <c r="L112" s="40" t="s">
        <v>215</v>
      </c>
      <c r="M112" s="44">
        <v>8</v>
      </c>
      <c r="N112" s="44">
        <v>3.0263089457395438</v>
      </c>
      <c r="P112" s="70"/>
    </row>
    <row r="113" spans="6:16">
      <c r="F113" s="17">
        <f t="shared" si="5"/>
        <v>22</v>
      </c>
      <c r="G113" s="11">
        <f t="shared" si="6"/>
        <v>3.6829740808106609E-2</v>
      </c>
      <c r="I113" s="8"/>
      <c r="J113" s="20"/>
      <c r="L113" s="40" t="s">
        <v>216</v>
      </c>
      <c r="M113" s="44">
        <v>8.25</v>
      </c>
      <c r="N113" s="44">
        <v>3.0563868686219737</v>
      </c>
      <c r="P113" s="70"/>
    </row>
    <row r="114" spans="6:16">
      <c r="F114" s="17">
        <f t="shared" si="5"/>
        <v>22.25</v>
      </c>
      <c r="G114" s="11">
        <f t="shared" si="6"/>
        <v>3.6850037713414059E-2</v>
      </c>
      <c r="I114" s="8"/>
      <c r="J114" s="20"/>
      <c r="L114" s="40" t="s">
        <v>217</v>
      </c>
      <c r="M114" s="44">
        <v>8.5</v>
      </c>
      <c r="N114" s="44">
        <v>3.0843268514939308</v>
      </c>
      <c r="P114" s="70"/>
    </row>
    <row r="115" spans="6:16">
      <c r="F115" s="17">
        <f t="shared" si="5"/>
        <v>22.5</v>
      </c>
      <c r="G115" s="11">
        <f t="shared" si="6"/>
        <v>3.6868313065810961E-2</v>
      </c>
      <c r="I115" s="8"/>
      <c r="J115" s="20"/>
      <c r="L115" s="40" t="s">
        <v>218</v>
      </c>
      <c r="M115" s="44">
        <v>8.75</v>
      </c>
      <c r="N115" s="44">
        <v>3.1103597870606694</v>
      </c>
      <c r="P115" s="70"/>
    </row>
    <row r="116" spans="6:16">
      <c r="F116" s="17">
        <f t="shared" si="5"/>
        <v>22.75</v>
      </c>
      <c r="G116" s="11">
        <f t="shared" si="6"/>
        <v>3.6884632076681516E-2</v>
      </c>
      <c r="I116" s="8"/>
      <c r="J116" s="20"/>
      <c r="L116" s="40" t="s">
        <v>219</v>
      </c>
      <c r="M116" s="44">
        <v>9</v>
      </c>
      <c r="N116" s="44">
        <v>3.1347165680274447</v>
      </c>
      <c r="P116" s="70"/>
    </row>
    <row r="117" spans="6:16">
      <c r="F117" s="17">
        <f t="shared" si="5"/>
        <v>23</v>
      </c>
      <c r="G117" s="11">
        <f t="shared" si="6"/>
        <v>3.6899059957409948E-2</v>
      </c>
      <c r="I117" s="8"/>
      <c r="J117" s="20"/>
      <c r="L117" s="40" t="s">
        <v>220</v>
      </c>
      <c r="M117" s="44">
        <v>9.25</v>
      </c>
      <c r="N117" s="44">
        <v>3.1576280870995106</v>
      </c>
      <c r="P117" s="70"/>
    </row>
    <row r="118" spans="6:16">
      <c r="F118" s="17">
        <f t="shared" si="5"/>
        <v>23.25</v>
      </c>
      <c r="G118" s="11">
        <f t="shared" si="6"/>
        <v>3.6911661919380466E-2</v>
      </c>
      <c r="I118" s="8"/>
      <c r="J118" s="20"/>
      <c r="L118" s="40" t="s">
        <v>221</v>
      </c>
      <c r="M118" s="44">
        <v>9.5</v>
      </c>
      <c r="N118" s="44">
        <v>3.1793252369821219</v>
      </c>
      <c r="P118" s="70"/>
    </row>
    <row r="119" spans="6:16">
      <c r="F119" s="17">
        <f t="shared" si="5"/>
        <v>23.5</v>
      </c>
      <c r="G119" s="11">
        <f t="shared" si="6"/>
        <v>3.6922503173977272E-2</v>
      </c>
      <c r="I119" s="8"/>
      <c r="J119" s="20"/>
      <c r="L119" s="40" t="s">
        <v>222</v>
      </c>
      <c r="M119" s="44">
        <v>9.75</v>
      </c>
      <c r="N119" s="44">
        <v>3.2000389103805338</v>
      </c>
      <c r="P119" s="70"/>
    </row>
    <row r="120" spans="6:16">
      <c r="F120" s="17">
        <f t="shared" si="5"/>
        <v>23.75</v>
      </c>
      <c r="G120" s="11">
        <f t="shared" si="6"/>
        <v>3.6931648932584583E-2</v>
      </c>
      <c r="I120" s="8"/>
      <c r="J120" s="20"/>
      <c r="L120" s="40" t="s">
        <v>223</v>
      </c>
      <c r="M120" s="44">
        <v>10</v>
      </c>
      <c r="N120" s="44">
        <v>3.22</v>
      </c>
      <c r="P120" s="70"/>
    </row>
    <row r="121" spans="6:16">
      <c r="F121" s="17">
        <f t="shared" si="5"/>
        <v>24</v>
      </c>
      <c r="G121" s="11">
        <f t="shared" si="6"/>
        <v>3.6939164406586622E-2</v>
      </c>
      <c r="I121" s="8"/>
      <c r="J121" s="20"/>
      <c r="L121" s="40" t="s">
        <v>224</v>
      </c>
      <c r="M121" s="44">
        <v>10.25</v>
      </c>
      <c r="N121" s="44">
        <v>3.2394020032846376</v>
      </c>
      <c r="P121" s="70"/>
    </row>
    <row r="122" spans="6:16">
      <c r="F122" s="17">
        <f t="shared" si="5"/>
        <v>24.25</v>
      </c>
      <c r="G122" s="11">
        <f t="shared" si="6"/>
        <v>3.6945114807367584E-2</v>
      </c>
      <c r="I122" s="8"/>
      <c r="J122" s="20"/>
      <c r="L122" s="40" t="s">
        <v>225</v>
      </c>
      <c r="M122" s="44">
        <v>10.5</v>
      </c>
      <c r="N122" s="44">
        <v>3.2582888366340055</v>
      </c>
      <c r="P122" s="70"/>
    </row>
    <row r="123" spans="6:16">
      <c r="F123" s="17">
        <f t="shared" ref="F123:F145" si="7">F122+0.25</f>
        <v>24.5</v>
      </c>
      <c r="G123" s="11">
        <f t="shared" si="6"/>
        <v>3.6949565346311684E-2</v>
      </c>
      <c r="I123" s="8"/>
      <c r="J123" s="20"/>
      <c r="L123" s="40" t="s">
        <v>226</v>
      </c>
      <c r="M123" s="44">
        <v>10.75</v>
      </c>
      <c r="N123" s="44">
        <v>3.2766670211865252</v>
      </c>
      <c r="P123" s="70"/>
    </row>
    <row r="124" spans="6:16">
      <c r="F124" s="17">
        <f t="shared" si="7"/>
        <v>24.75</v>
      </c>
      <c r="G124" s="11">
        <f t="shared" si="6"/>
        <v>3.6952581234803134E-2</v>
      </c>
      <c r="I124" s="8"/>
      <c r="J124" s="20"/>
      <c r="L124" s="40" t="s">
        <v>227</v>
      </c>
      <c r="M124" s="44">
        <v>11</v>
      </c>
      <c r="N124" s="44">
        <v>3.2945430780806175</v>
      </c>
      <c r="P124" s="70"/>
    </row>
    <row r="125" spans="6:16">
      <c r="F125" s="17">
        <f t="shared" si="7"/>
        <v>25</v>
      </c>
      <c r="G125" s="11">
        <f t="shared" si="6"/>
        <v>3.6954227684226154E-2</v>
      </c>
      <c r="I125" s="8"/>
      <c r="J125" s="20"/>
      <c r="L125" s="40" t="s">
        <v>228</v>
      </c>
      <c r="M125" s="44">
        <v>11.25</v>
      </c>
      <c r="N125" s="44">
        <v>3.3119235284547042</v>
      </c>
      <c r="P125" s="70"/>
    </row>
    <row r="126" spans="6:16">
      <c r="F126" s="17">
        <f t="shared" si="7"/>
        <v>25.25</v>
      </c>
      <c r="G126" s="11">
        <f t="shared" si="6"/>
        <v>3.6954569905964935E-2</v>
      </c>
      <c r="I126" s="8"/>
      <c r="J126" s="20"/>
      <c r="L126" s="40" t="s">
        <v>229</v>
      </c>
      <c r="M126" s="44">
        <v>11.5</v>
      </c>
      <c r="N126" s="44">
        <v>3.3288148934472064</v>
      </c>
      <c r="P126" s="70"/>
    </row>
    <row r="127" spans="6:16">
      <c r="F127" s="17">
        <f t="shared" si="7"/>
        <v>25.5</v>
      </c>
      <c r="G127" s="11">
        <f t="shared" si="6"/>
        <v>3.6953673111403712E-2</v>
      </c>
      <c r="I127" s="8"/>
      <c r="J127" s="20"/>
      <c r="L127" s="40" t="s">
        <v>230</v>
      </c>
      <c r="M127" s="44">
        <v>11.75</v>
      </c>
      <c r="N127" s="44">
        <v>3.3452236941965445</v>
      </c>
      <c r="P127" s="70"/>
    </row>
    <row r="128" spans="6:16">
      <c r="F128" s="17">
        <f t="shared" si="7"/>
        <v>25.75</v>
      </c>
      <c r="G128" s="11">
        <f t="shared" si="6"/>
        <v>3.6951602511926682E-2</v>
      </c>
      <c r="I128" s="8"/>
      <c r="J128" s="20"/>
      <c r="L128" s="40" t="s">
        <v>231</v>
      </c>
      <c r="M128" s="44">
        <v>12</v>
      </c>
      <c r="N128" s="44">
        <v>3.3611564518411403</v>
      </c>
      <c r="P128" s="70"/>
    </row>
    <row r="129" spans="6:16">
      <c r="F129" s="17">
        <f t="shared" si="7"/>
        <v>26</v>
      </c>
      <c r="G129" s="11">
        <f t="shared" si="6"/>
        <v>3.6948423318918067E-2</v>
      </c>
      <c r="I129" s="8"/>
      <c r="J129" s="20"/>
      <c r="L129" s="40" t="s">
        <v>232</v>
      </c>
      <c r="M129" s="44">
        <v>12.25</v>
      </c>
      <c r="N129" s="44">
        <v>3.3766196875194145</v>
      </c>
      <c r="P129" s="70"/>
    </row>
    <row r="130" spans="6:16">
      <c r="F130" s="17">
        <f t="shared" si="7"/>
        <v>26.25</v>
      </c>
      <c r="G130" s="11">
        <f t="shared" si="6"/>
        <v>3.6944200743762062E-2</v>
      </c>
      <c r="I130" s="8"/>
      <c r="J130" s="20"/>
      <c r="L130" s="40" t="s">
        <v>233</v>
      </c>
      <c r="M130" s="44">
        <v>12.5</v>
      </c>
      <c r="N130" s="44">
        <v>3.3916199223697885</v>
      </c>
      <c r="P130" s="70"/>
    </row>
    <row r="131" spans="6:16">
      <c r="F131" s="17">
        <f t="shared" si="7"/>
        <v>26.5</v>
      </c>
      <c r="G131" s="11">
        <f t="shared" si="6"/>
        <v>3.6938999997842885E-2</v>
      </c>
      <c r="I131" s="8"/>
      <c r="J131" s="20"/>
      <c r="L131" s="40" t="s">
        <v>234</v>
      </c>
      <c r="M131" s="44">
        <v>12.75</v>
      </c>
      <c r="N131" s="44">
        <v>3.4061636775306834</v>
      </c>
      <c r="P131" s="70"/>
    </row>
    <row r="132" spans="6:16">
      <c r="F132" s="17">
        <f t="shared" si="7"/>
        <v>26.75</v>
      </c>
      <c r="G132" s="11">
        <f t="shared" si="6"/>
        <v>3.6932886292544757E-2</v>
      </c>
      <c r="I132" s="8"/>
      <c r="J132" s="20"/>
      <c r="L132" s="40" t="s">
        <v>235</v>
      </c>
      <c r="M132" s="44">
        <v>13</v>
      </c>
      <c r="N132" s="44">
        <v>3.4202574741405201</v>
      </c>
      <c r="P132" s="70"/>
    </row>
    <row r="133" spans="6:16">
      <c r="F133" s="17">
        <f t="shared" si="7"/>
        <v>27</v>
      </c>
      <c r="G133" s="11">
        <f t="shared" si="6"/>
        <v>3.6925924839251882E-2</v>
      </c>
      <c r="I133" s="8"/>
      <c r="J133" s="20"/>
      <c r="L133" s="40" t="s">
        <v>236</v>
      </c>
      <c r="M133" s="44">
        <v>13.25</v>
      </c>
      <c r="N133" s="44">
        <v>3.4339078333377198</v>
      </c>
      <c r="P133" s="70"/>
    </row>
    <row r="134" spans="6:16">
      <c r="F134" s="17">
        <f t="shared" si="7"/>
        <v>27.25</v>
      </c>
      <c r="G134" s="11">
        <f t="shared" si="6"/>
        <v>3.6918180849348475E-2</v>
      </c>
      <c r="I134" s="8"/>
      <c r="J134" s="20"/>
      <c r="L134" s="40" t="s">
        <v>237</v>
      </c>
      <c r="M134" s="44">
        <v>13.5</v>
      </c>
      <c r="N134" s="44">
        <v>3.4471212762607042</v>
      </c>
      <c r="P134" s="70"/>
    </row>
    <row r="135" spans="6:16">
      <c r="F135" s="17">
        <f t="shared" si="7"/>
        <v>27.5</v>
      </c>
      <c r="G135" s="11">
        <f t="shared" si="6"/>
        <v>3.6909719534218725E-2</v>
      </c>
      <c r="I135" s="8"/>
      <c r="J135" s="20"/>
      <c r="L135" s="40" t="s">
        <v>238</v>
      </c>
      <c r="M135" s="44">
        <v>13.75</v>
      </c>
      <c r="N135" s="44">
        <v>3.4599043240478937</v>
      </c>
      <c r="P135" s="70"/>
    </row>
    <row r="136" spans="6:16">
      <c r="F136" s="17">
        <f t="shared" si="7"/>
        <v>27.75</v>
      </c>
      <c r="G136" s="11">
        <f t="shared" si="6"/>
        <v>3.6900606105246883E-2</v>
      </c>
      <c r="I136" s="8"/>
      <c r="J136" s="20"/>
      <c r="L136" s="40" t="s">
        <v>239</v>
      </c>
      <c r="M136" s="44">
        <v>14</v>
      </c>
      <c r="N136" s="44">
        <v>3.4722634978377096</v>
      </c>
      <c r="P136" s="70"/>
    </row>
    <row r="137" spans="6:16">
      <c r="F137" s="17">
        <f t="shared" si="7"/>
        <v>28</v>
      </c>
      <c r="G137" s="11">
        <f t="shared" si="6"/>
        <v>3.6890905773817123E-2</v>
      </c>
      <c r="I137" s="8"/>
      <c r="J137" s="20"/>
      <c r="L137" s="40" t="s">
        <v>240</v>
      </c>
      <c r="M137" s="44">
        <v>14.25</v>
      </c>
      <c r="N137" s="44">
        <v>3.4842053187685731</v>
      </c>
      <c r="P137" s="70"/>
    </row>
    <row r="138" spans="6:16">
      <c r="F138" s="17">
        <f t="shared" si="7"/>
        <v>28.25</v>
      </c>
      <c r="G138" s="11">
        <f t="shared" si="6"/>
        <v>3.6880683751313682E-2</v>
      </c>
      <c r="I138" s="8"/>
      <c r="J138" s="20"/>
      <c r="L138" s="40" t="s">
        <v>241</v>
      </c>
      <c r="M138" s="44">
        <v>14.5</v>
      </c>
      <c r="N138" s="44">
        <v>3.4957363079789054</v>
      </c>
      <c r="P138" s="70"/>
    </row>
    <row r="139" spans="6:16">
      <c r="F139" s="17">
        <f t="shared" si="7"/>
        <v>28.5</v>
      </c>
      <c r="G139" s="11">
        <f t="shared" si="6"/>
        <v>3.6870005249120756E-2</v>
      </c>
      <c r="I139" s="8"/>
      <c r="J139" s="20"/>
      <c r="L139" s="40" t="s">
        <v>242</v>
      </c>
      <c r="M139" s="44">
        <v>14.75</v>
      </c>
      <c r="N139" s="44">
        <v>3.5068629866071279</v>
      </c>
      <c r="P139" s="70"/>
    </row>
    <row r="140" spans="6:16">
      <c r="F140" s="17">
        <f t="shared" si="7"/>
        <v>28.75</v>
      </c>
      <c r="G140" s="11">
        <f t="shared" si="6"/>
        <v>3.6858935478622568E-2</v>
      </c>
      <c r="I140" s="8"/>
      <c r="J140" s="20"/>
      <c r="L140" s="40" t="s">
        <v>243</v>
      </c>
      <c r="M140" s="44">
        <v>15</v>
      </c>
      <c r="N140" s="44">
        <v>3.5175918757916613</v>
      </c>
      <c r="P140" s="70"/>
    </row>
    <row r="141" spans="6:16">
      <c r="F141" s="17">
        <f t="shared" si="7"/>
        <v>29</v>
      </c>
      <c r="G141" s="11">
        <f t="shared" si="6"/>
        <v>3.6847539651203326E-2</v>
      </c>
      <c r="I141" s="8"/>
      <c r="J141" s="20"/>
      <c r="L141" s="40" t="s">
        <v>244</v>
      </c>
      <c r="M141" s="44">
        <v>15.25</v>
      </c>
      <c r="N141" s="44">
        <v>3.5279294966709269</v>
      </c>
      <c r="P141" s="70"/>
    </row>
    <row r="142" spans="6:16">
      <c r="F142" s="17">
        <f t="shared" si="7"/>
        <v>29.25</v>
      </c>
      <c r="G142" s="11">
        <f t="shared" si="6"/>
        <v>3.6835882978247234E-2</v>
      </c>
      <c r="I142" s="8"/>
      <c r="J142" s="20"/>
      <c r="L142" s="40" t="s">
        <v>245</v>
      </c>
      <c r="M142" s="44">
        <v>15.5</v>
      </c>
      <c r="N142" s="44">
        <v>3.5378823703833455</v>
      </c>
      <c r="P142" s="70"/>
    </row>
    <row r="143" spans="6:16">
      <c r="F143" s="17">
        <f t="shared" si="7"/>
        <v>29.5</v>
      </c>
      <c r="G143" s="11">
        <f t="shared" si="6"/>
        <v>3.6824030671138507E-2</v>
      </c>
      <c r="I143" s="8"/>
      <c r="J143" s="20"/>
      <c r="L143" s="40" t="s">
        <v>246</v>
      </c>
      <c r="M143" s="44">
        <v>15.75</v>
      </c>
      <c r="N143" s="44">
        <v>3.5474570180673388</v>
      </c>
      <c r="P143" s="70"/>
    </row>
    <row r="144" spans="6:16">
      <c r="F144" s="17">
        <f t="shared" si="7"/>
        <v>29.75</v>
      </c>
      <c r="G144" s="11">
        <f t="shared" si="6"/>
        <v>3.6812047941261361E-2</v>
      </c>
      <c r="I144" s="8"/>
      <c r="J144" s="20"/>
      <c r="L144" s="40" t="s">
        <v>247</v>
      </c>
      <c r="M144" s="44">
        <v>16</v>
      </c>
      <c r="N144" s="44">
        <v>3.5566599608613272</v>
      </c>
      <c r="P144" s="70"/>
    </row>
    <row r="145" spans="6:16">
      <c r="F145" s="17">
        <f t="shared" si="7"/>
        <v>30</v>
      </c>
      <c r="G145" s="11">
        <f t="shared" si="6"/>
        <v>3.6799999999999999E-2</v>
      </c>
      <c r="I145" s="8"/>
      <c r="J145" s="20"/>
      <c r="L145" s="40" t="s">
        <v>248</v>
      </c>
      <c r="M145" s="44">
        <v>16.25</v>
      </c>
      <c r="N145" s="44">
        <v>3.5654977199037328</v>
      </c>
      <c r="P145" s="70"/>
    </row>
    <row r="146" spans="6:16">
      <c r="J146" s="20"/>
      <c r="L146" s="40" t="s">
        <v>249</v>
      </c>
      <c r="M146" s="44">
        <v>16.5</v>
      </c>
      <c r="N146" s="44">
        <v>3.5739768163329759</v>
      </c>
      <c r="P146" s="70"/>
    </row>
    <row r="147" spans="6:16">
      <c r="J147" s="20"/>
      <c r="L147" s="40" t="s">
        <v>250</v>
      </c>
      <c r="M147" s="44">
        <v>16.75</v>
      </c>
      <c r="N147" s="44">
        <v>3.5821037712874784</v>
      </c>
      <c r="P147" s="70"/>
    </row>
    <row r="148" spans="6:16">
      <c r="J148" s="20"/>
      <c r="L148" s="40" t="s">
        <v>251</v>
      </c>
      <c r="M148" s="44">
        <v>17</v>
      </c>
      <c r="N148" s="44">
        <v>3.5898851059056605</v>
      </c>
      <c r="P148" s="70"/>
    </row>
    <row r="149" spans="6:16">
      <c r="J149" s="20"/>
      <c r="L149" s="40" t="s">
        <v>252</v>
      </c>
      <c r="M149" s="44">
        <v>17.25</v>
      </c>
      <c r="N149" s="44">
        <v>3.5973273413259439</v>
      </c>
      <c r="P149" s="70"/>
    </row>
    <row r="150" spans="6:16">
      <c r="J150" s="20"/>
      <c r="L150" s="40" t="s">
        <v>253</v>
      </c>
      <c r="M150" s="44">
        <v>17.5</v>
      </c>
      <c r="N150" s="44">
        <v>3.6044369986867495</v>
      </c>
      <c r="P150" s="70"/>
    </row>
    <row r="151" spans="6:16">
      <c r="J151" s="20"/>
      <c r="L151" s="40" t="s">
        <v>254</v>
      </c>
      <c r="M151" s="44">
        <v>17.75</v>
      </c>
      <c r="N151" s="44">
        <v>3.611220599126499</v>
      </c>
      <c r="P151" s="70"/>
    </row>
    <row r="152" spans="6:16">
      <c r="J152" s="20"/>
      <c r="L152" s="40" t="s">
        <v>255</v>
      </c>
      <c r="M152" s="44">
        <v>18</v>
      </c>
      <c r="N152" s="44">
        <v>3.6176846637836126</v>
      </c>
      <c r="P152" s="70"/>
    </row>
    <row r="153" spans="6:16">
      <c r="J153" s="20"/>
      <c r="L153" s="40" t="s">
        <v>256</v>
      </c>
      <c r="M153" s="44">
        <v>18.25</v>
      </c>
      <c r="N153" s="44">
        <v>3.6238357137965123</v>
      </c>
      <c r="P153" s="70"/>
    </row>
    <row r="154" spans="6:16">
      <c r="J154" s="20"/>
      <c r="L154" s="40" t="s">
        <v>257</v>
      </c>
      <c r="M154" s="44">
        <v>18.5</v>
      </c>
      <c r="N154" s="44">
        <v>3.6296802703036186</v>
      </c>
      <c r="P154" s="70"/>
    </row>
    <row r="155" spans="6:16">
      <c r="J155" s="20"/>
      <c r="L155" s="40" t="s">
        <v>258</v>
      </c>
      <c r="M155" s="44">
        <v>18.75</v>
      </c>
      <c r="N155" s="44">
        <v>3.635224854443353</v>
      </c>
      <c r="P155" s="70"/>
    </row>
    <row r="156" spans="6:16">
      <c r="J156" s="20"/>
      <c r="L156" s="40" t="s">
        <v>259</v>
      </c>
      <c r="M156" s="44">
        <v>19</v>
      </c>
      <c r="N156" s="44">
        <v>3.6404759873541366</v>
      </c>
      <c r="P156" s="70"/>
    </row>
    <row r="157" spans="6:16">
      <c r="J157" s="20"/>
      <c r="L157" s="40" t="s">
        <v>260</v>
      </c>
      <c r="M157" s="44">
        <v>19.25</v>
      </c>
      <c r="N157" s="44">
        <v>3.6454401901743902</v>
      </c>
      <c r="P157" s="70"/>
    </row>
    <row r="158" spans="6:16">
      <c r="J158" s="20"/>
      <c r="L158" s="40" t="s">
        <v>261</v>
      </c>
      <c r="M158" s="44">
        <v>19.5</v>
      </c>
      <c r="N158" s="44">
        <v>3.6501239840425352</v>
      </c>
      <c r="P158" s="70"/>
    </row>
    <row r="159" spans="6:16">
      <c r="J159" s="20"/>
      <c r="L159" s="40" t="s">
        <v>262</v>
      </c>
      <c r="M159" s="44">
        <v>19.75</v>
      </c>
      <c r="N159" s="44">
        <v>3.6545338900969933</v>
      </c>
      <c r="P159" s="70"/>
    </row>
    <row r="160" spans="6:16">
      <c r="J160" s="20"/>
      <c r="L160" s="40" t="s">
        <v>263</v>
      </c>
      <c r="M160" s="44">
        <v>20</v>
      </c>
      <c r="N160" s="44">
        <v>3.6586764294761842</v>
      </c>
      <c r="P160" s="70"/>
    </row>
    <row r="161" spans="10:16">
      <c r="J161" s="20"/>
      <c r="L161" s="40" t="s">
        <v>264</v>
      </c>
      <c r="M161" s="44">
        <v>20.25</v>
      </c>
      <c r="N161" s="44">
        <v>3.6625581233185303</v>
      </c>
      <c r="P161" s="70"/>
    </row>
    <row r="162" spans="10:16">
      <c r="J162" s="20"/>
      <c r="L162" s="40" t="s">
        <v>265</v>
      </c>
      <c r="M162" s="44">
        <v>20.5</v>
      </c>
      <c r="N162" s="44">
        <v>3.6661854927624522</v>
      </c>
      <c r="P162" s="70"/>
    </row>
    <row r="163" spans="10:16">
      <c r="J163" s="20"/>
      <c r="L163" s="40" t="s">
        <v>266</v>
      </c>
      <c r="M163" s="44">
        <v>20.75</v>
      </c>
      <c r="N163" s="44">
        <v>3.6695650589463713</v>
      </c>
      <c r="P163" s="70"/>
    </row>
    <row r="164" spans="10:16">
      <c r="J164" s="20"/>
      <c r="L164" s="40" t="s">
        <v>267</v>
      </c>
      <c r="M164" s="44">
        <v>21</v>
      </c>
      <c r="N164" s="44">
        <v>3.6727033430087084</v>
      </c>
      <c r="P164" s="70"/>
    </row>
    <row r="165" spans="10:16">
      <c r="J165" s="20"/>
      <c r="L165" s="40" t="s">
        <v>268</v>
      </c>
      <c r="M165" s="44">
        <v>21.25</v>
      </c>
      <c r="N165" s="44">
        <v>3.6756068660878847</v>
      </c>
      <c r="P165" s="70"/>
    </row>
    <row r="166" spans="10:16">
      <c r="J166" s="20"/>
      <c r="L166" s="40" t="s">
        <v>269</v>
      </c>
      <c r="M166" s="44">
        <v>21.5</v>
      </c>
      <c r="N166" s="44">
        <v>3.6782821493223214</v>
      </c>
      <c r="P166" s="70"/>
    </row>
    <row r="167" spans="10:16">
      <c r="J167" s="20"/>
      <c r="L167" s="40" t="s">
        <v>270</v>
      </c>
      <c r="M167" s="44">
        <v>21.75</v>
      </c>
      <c r="N167" s="44">
        <v>3.68073571385044</v>
      </c>
      <c r="P167" s="70"/>
    </row>
    <row r="168" spans="10:16">
      <c r="J168" s="20"/>
      <c r="L168" s="40" t="s">
        <v>271</v>
      </c>
      <c r="M168" s="44">
        <v>22</v>
      </c>
      <c r="N168" s="44">
        <v>3.682974080810661</v>
      </c>
      <c r="P168" s="70"/>
    </row>
    <row r="169" spans="10:16">
      <c r="J169" s="20"/>
      <c r="L169" s="40" t="s">
        <v>272</v>
      </c>
      <c r="M169" s="44">
        <v>22.25</v>
      </c>
      <c r="N169" s="44">
        <v>3.6850037713414059</v>
      </c>
      <c r="P169" s="70"/>
    </row>
    <row r="170" spans="10:16">
      <c r="J170" s="20"/>
      <c r="L170" s="40" t="s">
        <v>273</v>
      </c>
      <c r="M170" s="44">
        <v>22.5</v>
      </c>
      <c r="N170" s="44">
        <v>3.6868313065810958</v>
      </c>
      <c r="P170" s="70"/>
    </row>
    <row r="171" spans="10:16">
      <c r="J171" s="20"/>
      <c r="L171" s="40" t="s">
        <v>274</v>
      </c>
      <c r="M171" s="44">
        <v>22.75</v>
      </c>
      <c r="N171" s="44">
        <v>3.6884632076681516</v>
      </c>
      <c r="P171" s="70"/>
    </row>
    <row r="172" spans="10:16">
      <c r="J172" s="20"/>
      <c r="L172" s="40" t="s">
        <v>275</v>
      </c>
      <c r="M172" s="44">
        <v>23</v>
      </c>
      <c r="N172" s="44">
        <v>3.689905995740995</v>
      </c>
      <c r="P172" s="70"/>
    </row>
    <row r="173" spans="10:16">
      <c r="J173" s="20"/>
      <c r="L173" s="40" t="s">
        <v>276</v>
      </c>
      <c r="M173" s="44">
        <v>23.25</v>
      </c>
      <c r="N173" s="44">
        <v>3.6911661919380463</v>
      </c>
      <c r="P173" s="70"/>
    </row>
    <row r="174" spans="10:16">
      <c r="J174" s="20"/>
      <c r="L174" s="40" t="s">
        <v>277</v>
      </c>
      <c r="M174" s="44">
        <v>23.5</v>
      </c>
      <c r="N174" s="44">
        <v>3.6922503173977272</v>
      </c>
      <c r="P174" s="70"/>
    </row>
    <row r="175" spans="10:16">
      <c r="J175" s="20"/>
      <c r="L175" s="40" t="s">
        <v>278</v>
      </c>
      <c r="M175" s="44">
        <v>23.75</v>
      </c>
      <c r="N175" s="44">
        <v>3.6931648932584586</v>
      </c>
      <c r="P175" s="70"/>
    </row>
    <row r="176" spans="10:16">
      <c r="J176" s="20"/>
      <c r="L176" s="40" t="s">
        <v>279</v>
      </c>
      <c r="M176" s="44">
        <v>24</v>
      </c>
      <c r="N176" s="44">
        <v>3.6939164406586622</v>
      </c>
      <c r="P176" s="70"/>
    </row>
    <row r="177" spans="10:16">
      <c r="J177" s="20"/>
      <c r="L177" s="40" t="s">
        <v>280</v>
      </c>
      <c r="M177" s="44">
        <v>24.25</v>
      </c>
      <c r="N177" s="44">
        <v>3.6945114807367583</v>
      </c>
      <c r="P177" s="70"/>
    </row>
    <row r="178" spans="10:16">
      <c r="J178" s="20"/>
      <c r="L178" s="40" t="s">
        <v>281</v>
      </c>
      <c r="M178" s="44">
        <v>24.5</v>
      </c>
      <c r="N178" s="44">
        <v>3.6949565346311681</v>
      </c>
      <c r="P178" s="70"/>
    </row>
    <row r="179" spans="10:16">
      <c r="J179" s="20"/>
      <c r="L179" s="40" t="s">
        <v>282</v>
      </c>
      <c r="M179" s="44">
        <v>24.75</v>
      </c>
      <c r="N179" s="44">
        <v>3.6952581234803135</v>
      </c>
      <c r="P179" s="70"/>
    </row>
    <row r="180" spans="10:16">
      <c r="J180" s="20"/>
      <c r="L180" s="40" t="s">
        <v>283</v>
      </c>
      <c r="M180" s="44">
        <v>25</v>
      </c>
      <c r="N180" s="44">
        <v>3.6954227684226151</v>
      </c>
      <c r="P180" s="70"/>
    </row>
    <row r="181" spans="10:16">
      <c r="J181" s="20"/>
      <c r="L181" s="40" t="s">
        <v>284</v>
      </c>
      <c r="M181" s="44">
        <v>25.25</v>
      </c>
      <c r="N181" s="44">
        <v>3.6954569905964938</v>
      </c>
      <c r="P181" s="70"/>
    </row>
    <row r="182" spans="10:16">
      <c r="J182" s="20"/>
      <c r="L182" s="40" t="s">
        <v>285</v>
      </c>
      <c r="M182" s="44">
        <v>25.5</v>
      </c>
      <c r="N182" s="44">
        <v>3.6953673111403713</v>
      </c>
      <c r="P182" s="70"/>
    </row>
    <row r="183" spans="10:16">
      <c r="J183" s="20"/>
      <c r="L183" s="40" t="s">
        <v>286</v>
      </c>
      <c r="M183" s="44">
        <v>25.75</v>
      </c>
      <c r="N183" s="44">
        <v>3.6951602511926684</v>
      </c>
      <c r="P183" s="70"/>
    </row>
    <row r="184" spans="10:16">
      <c r="J184" s="20"/>
      <c r="L184" s="40" t="s">
        <v>287</v>
      </c>
      <c r="M184" s="44">
        <v>26</v>
      </c>
      <c r="N184" s="44">
        <v>3.6948423318918064</v>
      </c>
      <c r="P184" s="70"/>
    </row>
    <row r="185" spans="10:16">
      <c r="J185" s="20"/>
      <c r="L185" s="40" t="s">
        <v>288</v>
      </c>
      <c r="M185" s="44">
        <v>26.25</v>
      </c>
      <c r="N185" s="44">
        <v>3.6944200743762061</v>
      </c>
      <c r="P185" s="70"/>
    </row>
    <row r="186" spans="10:16">
      <c r="J186" s="20"/>
      <c r="L186" s="40" t="s">
        <v>289</v>
      </c>
      <c r="M186" s="44">
        <v>26.5</v>
      </c>
      <c r="N186" s="44">
        <v>3.6938999997842887</v>
      </c>
      <c r="P186" s="70"/>
    </row>
    <row r="187" spans="10:16">
      <c r="J187" s="20"/>
      <c r="L187" s="40" t="s">
        <v>290</v>
      </c>
      <c r="M187" s="44">
        <v>26.75</v>
      </c>
      <c r="N187" s="44">
        <v>3.6932886292544755</v>
      </c>
      <c r="P187" s="70"/>
    </row>
    <row r="188" spans="10:16">
      <c r="J188" s="20"/>
      <c r="L188" s="40" t="s">
        <v>291</v>
      </c>
      <c r="M188" s="44">
        <v>27</v>
      </c>
      <c r="N188" s="44">
        <v>3.6925924839251882</v>
      </c>
      <c r="P188" s="70"/>
    </row>
    <row r="189" spans="10:16">
      <c r="J189" s="20"/>
      <c r="L189" s="40" t="s">
        <v>292</v>
      </c>
      <c r="M189" s="44">
        <v>27.25</v>
      </c>
      <c r="N189" s="44">
        <v>3.6918180849348472</v>
      </c>
      <c r="P189" s="70"/>
    </row>
    <row r="190" spans="10:16">
      <c r="J190" s="20"/>
      <c r="L190" s="40" t="s">
        <v>293</v>
      </c>
      <c r="M190" s="44">
        <v>27.5</v>
      </c>
      <c r="N190" s="44">
        <v>3.6909719534218728</v>
      </c>
      <c r="P190" s="70"/>
    </row>
    <row r="191" spans="10:16">
      <c r="J191" s="20"/>
      <c r="L191" s="40" t="s">
        <v>294</v>
      </c>
      <c r="M191" s="44">
        <v>27.75</v>
      </c>
      <c r="N191" s="44">
        <v>3.690060610524688</v>
      </c>
      <c r="P191" s="70"/>
    </row>
    <row r="192" spans="10:16">
      <c r="J192" s="20"/>
      <c r="L192" s="40" t="s">
        <v>295</v>
      </c>
      <c r="M192" s="44">
        <v>28</v>
      </c>
      <c r="N192" s="44">
        <v>3.6890905773817124</v>
      </c>
      <c r="P192" s="70"/>
    </row>
    <row r="193" spans="10:16">
      <c r="J193" s="20"/>
      <c r="L193" s="40" t="s">
        <v>296</v>
      </c>
      <c r="M193" s="44">
        <v>28.25</v>
      </c>
      <c r="N193" s="44">
        <v>3.6880683751313681</v>
      </c>
      <c r="P193" s="70"/>
    </row>
    <row r="194" spans="10:16">
      <c r="J194" s="20"/>
      <c r="L194" s="40" t="s">
        <v>297</v>
      </c>
      <c r="M194" s="44">
        <v>28.5</v>
      </c>
      <c r="N194" s="44">
        <v>3.6870005249120759</v>
      </c>
      <c r="P194" s="70"/>
    </row>
    <row r="195" spans="10:16">
      <c r="J195" s="20"/>
      <c r="L195" s="40" t="s">
        <v>298</v>
      </c>
      <c r="M195" s="44">
        <v>28.75</v>
      </c>
      <c r="N195" s="44">
        <v>3.685893547862257</v>
      </c>
      <c r="P195" s="70"/>
    </row>
    <row r="196" spans="10:16">
      <c r="J196" s="20"/>
      <c r="L196" s="40" t="s">
        <v>299</v>
      </c>
      <c r="M196" s="44">
        <v>29</v>
      </c>
      <c r="N196" s="44">
        <v>3.6847539651203327</v>
      </c>
      <c r="P196" s="70"/>
    </row>
    <row r="197" spans="10:16">
      <c r="J197" s="20"/>
      <c r="L197" s="40" t="s">
        <v>300</v>
      </c>
      <c r="M197" s="44">
        <v>29.25</v>
      </c>
      <c r="N197" s="44">
        <v>3.6835882978247234</v>
      </c>
      <c r="P197" s="70"/>
    </row>
    <row r="198" spans="10:16">
      <c r="J198" s="20"/>
      <c r="L198" s="40" t="s">
        <v>301</v>
      </c>
      <c r="M198" s="44">
        <v>29.5</v>
      </c>
      <c r="N198" s="44">
        <v>3.6824030671138508</v>
      </c>
      <c r="P198" s="70"/>
    </row>
    <row r="199" spans="10:16" ht="15" thickBot="1">
      <c r="J199" s="20"/>
      <c r="L199" s="42" t="s">
        <v>302</v>
      </c>
      <c r="M199" s="45">
        <v>29.75</v>
      </c>
      <c r="N199" s="45">
        <v>3.6812047941261361</v>
      </c>
      <c r="P199" s="70"/>
    </row>
    <row r="200" spans="10:16" ht="15" thickBot="1">
      <c r="J200" s="20"/>
      <c r="L200" s="82" t="s">
        <v>303</v>
      </c>
      <c r="M200" s="83">
        <v>30</v>
      </c>
      <c r="N200" s="83">
        <v>3.6799999999999997</v>
      </c>
      <c r="P200" s="70"/>
    </row>
    <row r="201" spans="10:16">
      <c r="J201" s="20"/>
    </row>
    <row r="202" spans="10:16">
      <c r="J202" s="20"/>
    </row>
    <row r="203" spans="10:16">
      <c r="J203" s="20"/>
    </row>
    <row r="204" spans="10:16">
      <c r="J204" s="20"/>
    </row>
    <row r="205" spans="10:16">
      <c r="J205" s="20"/>
    </row>
    <row r="206" spans="10:16">
      <c r="J206" s="20"/>
    </row>
    <row r="207" spans="10:16">
      <c r="J207" s="20"/>
    </row>
    <row r="208" spans="10:16">
      <c r="J208" s="20"/>
    </row>
    <row r="209" spans="10:10">
      <c r="J209" s="20"/>
    </row>
    <row r="210" spans="10:10">
      <c r="J210" s="20"/>
    </row>
    <row r="211" spans="10:10">
      <c r="J211" s="20"/>
    </row>
    <row r="212" spans="10:10">
      <c r="J212" s="20"/>
    </row>
    <row r="213" spans="10:10">
      <c r="J213" s="20"/>
    </row>
    <row r="214" spans="10:10">
      <c r="J214" s="20"/>
    </row>
    <row r="215" spans="10:10">
      <c r="J215" s="20"/>
    </row>
    <row r="216" spans="10:10">
      <c r="J216" s="20"/>
    </row>
    <row r="217" spans="10:10">
      <c r="J217" s="20"/>
    </row>
    <row r="218" spans="10:10">
      <c r="J218" s="20"/>
    </row>
    <row r="219" spans="10:10">
      <c r="J219" s="20"/>
    </row>
    <row r="220" spans="10:10">
      <c r="J220" s="20"/>
    </row>
    <row r="221" spans="10:10">
      <c r="J221" s="20"/>
    </row>
    <row r="222" spans="10:10">
      <c r="J222" s="20"/>
    </row>
    <row r="223" spans="10:10">
      <c r="J223" s="20"/>
    </row>
    <row r="224" spans="10:10">
      <c r="J224" s="20"/>
    </row>
    <row r="225" spans="10:10">
      <c r="J225" s="20"/>
    </row>
    <row r="226" spans="10:10">
      <c r="J226" s="20"/>
    </row>
    <row r="227" spans="10:10">
      <c r="J227" s="20"/>
    </row>
    <row r="228" spans="10:10">
      <c r="J228" s="20"/>
    </row>
    <row r="229" spans="10:10">
      <c r="J229" s="20"/>
    </row>
    <row r="230" spans="10:10">
      <c r="J230" s="20"/>
    </row>
    <row r="231" spans="10:10">
      <c r="J231" s="20"/>
    </row>
    <row r="232" spans="10:10">
      <c r="J232" s="20"/>
    </row>
    <row r="233" spans="10:10">
      <c r="J233" s="20"/>
    </row>
    <row r="234" spans="10:10">
      <c r="J234" s="20"/>
    </row>
    <row r="235" spans="10:10">
      <c r="J235" s="20"/>
    </row>
    <row r="236" spans="10:10">
      <c r="J236" s="20"/>
    </row>
    <row r="237" spans="10:10">
      <c r="J237" s="20"/>
    </row>
    <row r="238" spans="10:10">
      <c r="J238" s="20"/>
    </row>
    <row r="239" spans="10:10">
      <c r="J239" s="20"/>
    </row>
    <row r="240" spans="10:10">
      <c r="J240" s="20"/>
    </row>
    <row r="241" spans="10:10">
      <c r="J241" s="20"/>
    </row>
    <row r="242" spans="10:10">
      <c r="J242" s="20"/>
    </row>
    <row r="243" spans="10:10">
      <c r="J243" s="20"/>
    </row>
    <row r="244" spans="10:10">
      <c r="J244" s="20"/>
    </row>
    <row r="245" spans="10:10">
      <c r="J245" s="20"/>
    </row>
    <row r="246" spans="10:10">
      <c r="J246" s="20"/>
    </row>
    <row r="247" spans="10:10">
      <c r="J247" s="20"/>
    </row>
    <row r="248" spans="10:10">
      <c r="J248" s="20"/>
    </row>
    <row r="249" spans="10:10">
      <c r="J249" s="20"/>
    </row>
    <row r="250" spans="10:10">
      <c r="J250" s="20"/>
    </row>
    <row r="251" spans="10:10">
      <c r="J251" s="20"/>
    </row>
    <row r="252" spans="10:10">
      <c r="J252" s="20"/>
    </row>
    <row r="253" spans="10:10">
      <c r="J253" s="20"/>
    </row>
    <row r="254" spans="10:10">
      <c r="J254" s="20"/>
    </row>
    <row r="255" spans="10:10">
      <c r="J255" s="20"/>
    </row>
    <row r="256" spans="10:10">
      <c r="J256" s="20"/>
    </row>
    <row r="257" spans="10:10">
      <c r="J257" s="20"/>
    </row>
    <row r="258" spans="10:10">
      <c r="J258" s="20"/>
    </row>
    <row r="259" spans="10:10">
      <c r="J259" s="20"/>
    </row>
    <row r="260" spans="10:10">
      <c r="J260" s="20"/>
    </row>
    <row r="261" spans="10:10">
      <c r="J261" s="20"/>
    </row>
    <row r="262" spans="10:10">
      <c r="J262" s="20"/>
    </row>
    <row r="263" spans="10:10">
      <c r="J263" s="20"/>
    </row>
    <row r="264" spans="10:10">
      <c r="J264" s="20"/>
    </row>
    <row r="265" spans="10:10">
      <c r="J265" s="20"/>
    </row>
    <row r="266" spans="10:10">
      <c r="J266" s="20"/>
    </row>
    <row r="267" spans="10:10">
      <c r="J267" s="20"/>
    </row>
    <row r="268" spans="10:10">
      <c r="J268" s="20"/>
    </row>
    <row r="269" spans="10:10">
      <c r="J269" s="20"/>
    </row>
    <row r="270" spans="10:10">
      <c r="J270" s="20"/>
    </row>
    <row r="271" spans="10:10">
      <c r="J271" s="20"/>
    </row>
    <row r="272" spans="10:10">
      <c r="J272" s="20"/>
    </row>
    <row r="273" spans="10:10">
      <c r="J273" s="20"/>
    </row>
    <row r="274" spans="10:10">
      <c r="J274" s="20"/>
    </row>
    <row r="275" spans="10:10">
      <c r="J275" s="20"/>
    </row>
    <row r="276" spans="10:10">
      <c r="J276" s="20"/>
    </row>
    <row r="277" spans="10:10">
      <c r="J277" s="20"/>
    </row>
    <row r="278" spans="10:10">
      <c r="J278" s="20"/>
    </row>
    <row r="279" spans="10:10">
      <c r="J279" s="20"/>
    </row>
    <row r="280" spans="10:10">
      <c r="J280" s="20"/>
    </row>
    <row r="281" spans="10:10">
      <c r="J281" s="20"/>
    </row>
    <row r="282" spans="10:10">
      <c r="J282" s="20"/>
    </row>
    <row r="283" spans="10:10">
      <c r="J283" s="20"/>
    </row>
    <row r="284" spans="10:10">
      <c r="J284" s="20"/>
    </row>
    <row r="285" spans="10:10">
      <c r="J285" s="20"/>
    </row>
    <row r="286" spans="10:10">
      <c r="J286" s="20"/>
    </row>
    <row r="287" spans="10:10">
      <c r="J287" s="20"/>
    </row>
    <row r="288" spans="10:10">
      <c r="J288" s="20"/>
    </row>
    <row r="289" spans="10:10">
      <c r="J289" s="20"/>
    </row>
    <row r="290" spans="10:10">
      <c r="J290" s="20"/>
    </row>
    <row r="291" spans="10:10">
      <c r="J291" s="20"/>
    </row>
    <row r="292" spans="10:10">
      <c r="J292" s="20"/>
    </row>
    <row r="293" spans="10:10">
      <c r="J293" s="20"/>
    </row>
    <row r="294" spans="10:10">
      <c r="J294" s="20"/>
    </row>
    <row r="295" spans="10:10">
      <c r="J295" s="20"/>
    </row>
    <row r="296" spans="10:10">
      <c r="J296" s="20"/>
    </row>
    <row r="297" spans="10:10">
      <c r="J297" s="20"/>
    </row>
    <row r="298" spans="10:10">
      <c r="J298" s="20"/>
    </row>
    <row r="299" spans="10:10">
      <c r="J299" s="20"/>
    </row>
    <row r="300" spans="10:10">
      <c r="J300" s="20"/>
    </row>
    <row r="301" spans="10:10">
      <c r="J301" s="20"/>
    </row>
    <row r="302" spans="10:10">
      <c r="J302" s="20"/>
    </row>
    <row r="303" spans="10:10">
      <c r="J303" s="20"/>
    </row>
    <row r="304" spans="10:10">
      <c r="J304" s="20"/>
    </row>
    <row r="305" spans="10:10">
      <c r="J305" s="20"/>
    </row>
    <row r="306" spans="10:10">
      <c r="J306" s="20"/>
    </row>
    <row r="307" spans="10:10">
      <c r="J307" s="20"/>
    </row>
    <row r="308" spans="10:10">
      <c r="J308" s="20"/>
    </row>
    <row r="309" spans="10:10">
      <c r="J309" s="20"/>
    </row>
    <row r="310" spans="10:10">
      <c r="J310" s="20"/>
    </row>
    <row r="311" spans="10:10">
      <c r="J311" s="20"/>
    </row>
    <row r="312" spans="10:10">
      <c r="J312" s="20"/>
    </row>
    <row r="313" spans="10:10">
      <c r="J313" s="20"/>
    </row>
    <row r="314" spans="10:10">
      <c r="J314" s="20"/>
    </row>
    <row r="315" spans="10:10">
      <c r="J315" s="20"/>
    </row>
    <row r="316" spans="10:10">
      <c r="J316" s="20"/>
    </row>
    <row r="317" spans="10:10">
      <c r="J317" s="20"/>
    </row>
    <row r="318" spans="10:10">
      <c r="J318" s="20"/>
    </row>
    <row r="319" spans="10:10">
      <c r="J319" s="20"/>
    </row>
    <row r="320" spans="10:10">
      <c r="J320" s="20"/>
    </row>
    <row r="321" spans="10:10">
      <c r="J321" s="20"/>
    </row>
    <row r="322" spans="10:10">
      <c r="J322" s="20"/>
    </row>
    <row r="323" spans="10:10">
      <c r="J323" s="20"/>
    </row>
    <row r="324" spans="10:10">
      <c r="J324" s="20"/>
    </row>
    <row r="325" spans="10:10">
      <c r="J325" s="20"/>
    </row>
    <row r="326" spans="10:10">
      <c r="J326" s="20"/>
    </row>
    <row r="327" spans="10:10">
      <c r="J327" s="20"/>
    </row>
    <row r="328" spans="10:10">
      <c r="J328" s="20"/>
    </row>
    <row r="329" spans="10:10">
      <c r="J329" s="20"/>
    </row>
    <row r="330" spans="10:10">
      <c r="J330" s="20"/>
    </row>
    <row r="331" spans="10:10">
      <c r="J331" s="20"/>
    </row>
    <row r="332" spans="10:10">
      <c r="J332" s="20"/>
    </row>
    <row r="333" spans="10:10">
      <c r="J333" s="20"/>
    </row>
    <row r="334" spans="10:10">
      <c r="J334" s="20"/>
    </row>
    <row r="335" spans="10:10">
      <c r="J335" s="20"/>
    </row>
    <row r="336" spans="10:10">
      <c r="J336" s="20"/>
    </row>
    <row r="337" spans="10:10">
      <c r="J337" s="20"/>
    </row>
    <row r="338" spans="10:10">
      <c r="J338" s="20"/>
    </row>
    <row r="339" spans="10:10">
      <c r="J339" s="20"/>
    </row>
    <row r="340" spans="10:10">
      <c r="J340" s="20"/>
    </row>
    <row r="341" spans="10:10">
      <c r="J341" s="20"/>
    </row>
    <row r="342" spans="10:10">
      <c r="J342" s="20"/>
    </row>
    <row r="343" spans="10:10">
      <c r="J343" s="20"/>
    </row>
    <row r="344" spans="10:10">
      <c r="J344" s="20"/>
    </row>
    <row r="345" spans="10:10">
      <c r="J345" s="20"/>
    </row>
    <row r="346" spans="10:10">
      <c r="J346" s="20"/>
    </row>
    <row r="347" spans="10:10">
      <c r="J347" s="20"/>
    </row>
    <row r="348" spans="10:10">
      <c r="J348" s="20"/>
    </row>
    <row r="349" spans="10:10">
      <c r="J349" s="20"/>
    </row>
    <row r="350" spans="10:10">
      <c r="J350" s="20"/>
    </row>
    <row r="351" spans="10:10">
      <c r="J351" s="20"/>
    </row>
    <row r="352" spans="10:10">
      <c r="J352" s="20"/>
    </row>
    <row r="353" spans="10:10">
      <c r="J353" s="20"/>
    </row>
    <row r="354" spans="10:10">
      <c r="J354" s="20"/>
    </row>
    <row r="355" spans="10:10">
      <c r="J355" s="20"/>
    </row>
    <row r="356" spans="10:10">
      <c r="J356" s="20"/>
    </row>
    <row r="357" spans="10:10">
      <c r="J357" s="20"/>
    </row>
    <row r="358" spans="10:10">
      <c r="J358" s="20"/>
    </row>
    <row r="359" spans="10:10">
      <c r="J359" s="20"/>
    </row>
    <row r="360" spans="10:10">
      <c r="J360" s="20"/>
    </row>
    <row r="361" spans="10:10">
      <c r="J361" s="20"/>
    </row>
    <row r="362" spans="10:10">
      <c r="J362" s="20"/>
    </row>
    <row r="363" spans="10:10">
      <c r="J363" s="20"/>
    </row>
    <row r="364" spans="10:10">
      <c r="J364" s="20"/>
    </row>
    <row r="365" spans="10:10">
      <c r="J365" s="20"/>
    </row>
    <row r="366" spans="10:10">
      <c r="J366" s="20"/>
    </row>
    <row r="367" spans="10:10">
      <c r="J367" s="20"/>
    </row>
    <row r="368" spans="10:10">
      <c r="J368" s="20"/>
    </row>
    <row r="369" spans="10:10">
      <c r="J369" s="20"/>
    </row>
    <row r="370" spans="10:10">
      <c r="J370" s="20"/>
    </row>
    <row r="371" spans="10:10">
      <c r="J371" s="20"/>
    </row>
    <row r="372" spans="10:10">
      <c r="J372" s="20"/>
    </row>
    <row r="373" spans="10:10">
      <c r="J373" s="20"/>
    </row>
    <row r="374" spans="10:10">
      <c r="J374" s="20"/>
    </row>
    <row r="375" spans="10:10">
      <c r="J375" s="20"/>
    </row>
    <row r="376" spans="10:10">
      <c r="J376" s="20"/>
    </row>
    <row r="377" spans="10:10">
      <c r="J377" s="20"/>
    </row>
    <row r="378" spans="10:10">
      <c r="J378" s="20"/>
    </row>
    <row r="379" spans="10:10">
      <c r="J379" s="20"/>
    </row>
    <row r="380" spans="10:10">
      <c r="J380" s="20"/>
    </row>
    <row r="381" spans="10:10">
      <c r="J381" s="20"/>
    </row>
    <row r="382" spans="10:10">
      <c r="J382" s="20"/>
    </row>
    <row r="383" spans="10:10">
      <c r="J383" s="20"/>
    </row>
    <row r="384" spans="10:10">
      <c r="J384" s="20"/>
    </row>
    <row r="385" spans="10:10">
      <c r="J385" s="20"/>
    </row>
    <row r="386" spans="10:10">
      <c r="J386" s="20"/>
    </row>
    <row r="387" spans="10:10">
      <c r="J387" s="20"/>
    </row>
    <row r="388" spans="10:10">
      <c r="J388" s="20"/>
    </row>
    <row r="389" spans="10:10">
      <c r="J389" s="20"/>
    </row>
    <row r="390" spans="10:10">
      <c r="J390" s="20"/>
    </row>
    <row r="391" spans="10:10">
      <c r="J391" s="20"/>
    </row>
    <row r="392" spans="10:10">
      <c r="J392" s="20"/>
    </row>
    <row r="393" spans="10:10">
      <c r="J393" s="20"/>
    </row>
    <row r="394" spans="10:10">
      <c r="J394" s="20"/>
    </row>
    <row r="395" spans="10:10">
      <c r="J395" s="20"/>
    </row>
    <row r="396" spans="10:10">
      <c r="J396" s="20"/>
    </row>
    <row r="397" spans="10:10">
      <c r="J397" s="20"/>
    </row>
    <row r="398" spans="10:10">
      <c r="J398" s="20"/>
    </row>
    <row r="399" spans="10:10">
      <c r="J399" s="20"/>
    </row>
    <row r="400" spans="10:10">
      <c r="J400" s="20"/>
    </row>
    <row r="401" spans="10:10">
      <c r="J401" s="20"/>
    </row>
    <row r="402" spans="10:10">
      <c r="J402" s="20"/>
    </row>
    <row r="403" spans="10:10">
      <c r="J403" s="20"/>
    </row>
    <row r="404" spans="10:10">
      <c r="J404" s="20"/>
    </row>
    <row r="405" spans="10:10">
      <c r="J405" s="20"/>
    </row>
    <row r="406" spans="10:10">
      <c r="J406" s="20"/>
    </row>
    <row r="407" spans="10:10">
      <c r="J407" s="20"/>
    </row>
    <row r="408" spans="10:10">
      <c r="J408" s="20"/>
    </row>
    <row r="409" spans="10:10">
      <c r="J409" s="20"/>
    </row>
    <row r="410" spans="10:10">
      <c r="J410" s="20"/>
    </row>
    <row r="411" spans="10:10">
      <c r="J411" s="20"/>
    </row>
    <row r="412" spans="10:10">
      <c r="J412" s="20"/>
    </row>
    <row r="413" spans="10:10">
      <c r="J413" s="20"/>
    </row>
    <row r="414" spans="10:10">
      <c r="J414" s="20"/>
    </row>
    <row r="415" spans="10:10">
      <c r="J415" s="20"/>
    </row>
    <row r="416" spans="10:10">
      <c r="J416" s="20"/>
    </row>
    <row r="417" spans="10:10">
      <c r="J417" s="20"/>
    </row>
    <row r="418" spans="10:10">
      <c r="J418" s="20"/>
    </row>
    <row r="419" spans="10:10">
      <c r="J419" s="20"/>
    </row>
    <row r="420" spans="10:10">
      <c r="J420" s="20"/>
    </row>
    <row r="421" spans="10:10">
      <c r="J421" s="20"/>
    </row>
    <row r="422" spans="10:10">
      <c r="J422" s="20"/>
    </row>
    <row r="423" spans="10:10">
      <c r="J423" s="20"/>
    </row>
    <row r="424" spans="10:10">
      <c r="J424" s="20"/>
    </row>
    <row r="425" spans="10:10">
      <c r="J425" s="20"/>
    </row>
    <row r="426" spans="10:10">
      <c r="J426" s="20"/>
    </row>
    <row r="427" spans="10:10">
      <c r="J427" s="20"/>
    </row>
    <row r="428" spans="10:10">
      <c r="J428" s="20"/>
    </row>
    <row r="429" spans="10:10">
      <c r="J429" s="20"/>
    </row>
    <row r="430" spans="10:10">
      <c r="J430" s="20"/>
    </row>
    <row r="431" spans="10:10">
      <c r="J431" s="20"/>
    </row>
    <row r="432" spans="10:10">
      <c r="J432" s="20"/>
    </row>
    <row r="433" spans="10:10">
      <c r="J433" s="20"/>
    </row>
    <row r="434" spans="10:10">
      <c r="J434" s="20"/>
    </row>
    <row r="435" spans="10:10">
      <c r="J435" s="20"/>
    </row>
    <row r="436" spans="10:10">
      <c r="J436" s="20"/>
    </row>
    <row r="437" spans="10:10">
      <c r="J437" s="20"/>
    </row>
    <row r="438" spans="10:10">
      <c r="J438" s="20"/>
    </row>
    <row r="439" spans="10:10">
      <c r="J439" s="20"/>
    </row>
    <row r="440" spans="10:10">
      <c r="J440" s="20"/>
    </row>
    <row r="441" spans="10:10">
      <c r="J441" s="20"/>
    </row>
    <row r="442" spans="10:10">
      <c r="J442" s="20"/>
    </row>
    <row r="443" spans="10:10">
      <c r="J443" s="20"/>
    </row>
    <row r="444" spans="10:10">
      <c r="J444" s="20"/>
    </row>
    <row r="445" spans="10:10">
      <c r="J445" s="20"/>
    </row>
    <row r="446" spans="10:10">
      <c r="J446" s="20"/>
    </row>
    <row r="447" spans="10:10">
      <c r="J447" s="20"/>
    </row>
    <row r="448" spans="10:10">
      <c r="J448" s="20"/>
    </row>
    <row r="449" spans="10:10">
      <c r="J449" s="20"/>
    </row>
    <row r="450" spans="10:10">
      <c r="J450" s="20"/>
    </row>
    <row r="451" spans="10:10">
      <c r="J451" s="20"/>
    </row>
    <row r="452" spans="10:10">
      <c r="J452" s="20"/>
    </row>
    <row r="453" spans="10:10">
      <c r="J453" s="20"/>
    </row>
    <row r="454" spans="10:10">
      <c r="J454" s="20"/>
    </row>
    <row r="455" spans="10:10">
      <c r="J455" s="20"/>
    </row>
    <row r="456" spans="10:10">
      <c r="J456" s="20"/>
    </row>
    <row r="457" spans="10:10">
      <c r="J457" s="20"/>
    </row>
    <row r="458" spans="10:10">
      <c r="J458" s="20"/>
    </row>
    <row r="459" spans="10:10">
      <c r="J459" s="20"/>
    </row>
    <row r="460" spans="10:10">
      <c r="J460" s="20"/>
    </row>
    <row r="461" spans="10:10">
      <c r="J461" s="20"/>
    </row>
    <row r="462" spans="10:10">
      <c r="J462" s="20"/>
    </row>
    <row r="463" spans="10:10">
      <c r="J463" s="20"/>
    </row>
    <row r="464" spans="10:10">
      <c r="J464" s="20"/>
    </row>
    <row r="465" spans="10:10">
      <c r="J465" s="20"/>
    </row>
    <row r="466" spans="10:10">
      <c r="J466" s="20"/>
    </row>
    <row r="467" spans="10:10">
      <c r="J467" s="20"/>
    </row>
    <row r="468" spans="10:10">
      <c r="J468" s="20"/>
    </row>
    <row r="469" spans="10:10">
      <c r="J469" s="20"/>
    </row>
    <row r="470" spans="10:10">
      <c r="J470" s="20"/>
    </row>
    <row r="471" spans="10:10">
      <c r="J471" s="20"/>
    </row>
    <row r="472" spans="10:10">
      <c r="J472" s="20"/>
    </row>
    <row r="473" spans="10:10">
      <c r="J473" s="20"/>
    </row>
    <row r="474" spans="10:10">
      <c r="J474" s="20"/>
    </row>
    <row r="475" spans="10:10">
      <c r="J475" s="20"/>
    </row>
    <row r="476" spans="10:10">
      <c r="J476" s="20"/>
    </row>
    <row r="477" spans="10:10">
      <c r="J477" s="20"/>
    </row>
    <row r="478" spans="10:10">
      <c r="J478" s="20"/>
    </row>
    <row r="479" spans="10:10">
      <c r="J479" s="20"/>
    </row>
    <row r="480" spans="10:10">
      <c r="J480" s="20"/>
    </row>
    <row r="481" spans="10:10">
      <c r="J481" s="20"/>
    </row>
    <row r="482" spans="10:10">
      <c r="J482" s="20"/>
    </row>
    <row r="483" spans="10:10">
      <c r="J483" s="20"/>
    </row>
    <row r="484" spans="10:10">
      <c r="J484" s="20"/>
    </row>
    <row r="485" spans="10:10">
      <c r="J485" s="20"/>
    </row>
    <row r="486" spans="10:10">
      <c r="J486" s="20"/>
    </row>
    <row r="487" spans="10:10">
      <c r="J487" s="20"/>
    </row>
    <row r="488" spans="10:10">
      <c r="J488" s="20"/>
    </row>
    <row r="489" spans="10:10">
      <c r="J489" s="20"/>
    </row>
    <row r="490" spans="10:10">
      <c r="J490" s="20"/>
    </row>
    <row r="491" spans="10:10">
      <c r="J491" s="20"/>
    </row>
    <row r="492" spans="10:10">
      <c r="J492" s="20"/>
    </row>
    <row r="493" spans="10:10">
      <c r="J493" s="20"/>
    </row>
    <row r="494" spans="10:10">
      <c r="J494" s="20"/>
    </row>
    <row r="495" spans="10:10">
      <c r="J495" s="20"/>
    </row>
    <row r="496" spans="10:10">
      <c r="J496" s="20"/>
    </row>
    <row r="497" spans="10:10">
      <c r="J497" s="20"/>
    </row>
    <row r="498" spans="10:10">
      <c r="J498" s="20"/>
    </row>
    <row r="499" spans="10:10">
      <c r="J499" s="20"/>
    </row>
    <row r="500" spans="10:10">
      <c r="J500" s="20"/>
    </row>
    <row r="501" spans="10:10">
      <c r="J501" s="20"/>
    </row>
  </sheetData>
  <pageMargins left="0.7" right="0.7" top="0.75" bottom="0.75" header="0.3" footer="0.3"/>
  <pageSetup orientation="portrait"/>
  <ignoredErrors>
    <ignoredError sqref="A20 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6" r:id="rId3" name="BT821646">
              <controlPr defaultSize="0" print="0" autoFill="0" autoPict="0" macro="[0]!ReRunXLSTAT">
                <anchor>
                  <from>
                    <xdr:col>12</xdr:col>
                    <xdr:colOff>50800</xdr:colOff>
                    <xdr:row>25</xdr:row>
                    <xdr:rowOff>0</xdr:rowOff>
                  </from>
                  <to>
                    <xdr:col>12</xdr:col>
                    <xdr:colOff>558800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7" r:id="rId4" name="DD995373">
              <controlPr defaultSize="0" autoFill="0" autoPict="0" macro="[0]!GoToResultsNew1012201712303789">
                <anchor moveWithCells="1">
                  <from>
                    <xdr:col>11</xdr:col>
                    <xdr:colOff>12700</xdr:colOff>
                    <xdr:row>26</xdr:row>
                    <xdr:rowOff>12700</xdr:rowOff>
                  </from>
                  <to>
                    <xdr:col>13</xdr:col>
                    <xdr:colOff>609600</xdr:colOff>
                    <xdr:row>26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00B050"/>
  </sheetPr>
  <dimension ref="B1:AR582"/>
  <sheetViews>
    <sheetView tabSelected="1" workbookViewId="0"/>
  </sheetViews>
  <sheetFormatPr baseColWidth="10" defaultColWidth="8.83203125" defaultRowHeight="14" x14ac:dyDescent="0"/>
  <cols>
    <col min="2" max="2" width="10.1640625" bestFit="1" customWidth="1"/>
    <col min="7" max="7" width="23.5" bestFit="1" customWidth="1"/>
    <col min="8" max="8" width="14.33203125" bestFit="1" customWidth="1"/>
    <col min="10" max="10" width="10.6640625" style="11" bestFit="1" customWidth="1"/>
  </cols>
  <sheetData>
    <row r="1" spans="2:44">
      <c r="B1" s="56" t="s">
        <v>356</v>
      </c>
    </row>
    <row r="2" spans="2:44" s="55" customFormat="1">
      <c r="B2" s="62" t="s">
        <v>347</v>
      </c>
      <c r="O2" s="57"/>
      <c r="P2" s="58"/>
      <c r="Q2" s="59"/>
      <c r="R2" s="60"/>
      <c r="S2" s="58"/>
      <c r="T2" s="58"/>
      <c r="U2" s="58"/>
      <c r="V2" s="58"/>
      <c r="W2" s="58"/>
      <c r="X2" s="58"/>
      <c r="Y2" s="58"/>
      <c r="Z2" s="58"/>
      <c r="AA2" s="58"/>
      <c r="AB2" s="58"/>
      <c r="AD2" s="61"/>
    </row>
    <row r="3" spans="2:44" s="55" customFormat="1">
      <c r="B3" s="62" t="s">
        <v>349</v>
      </c>
      <c r="O3" s="57"/>
      <c r="P3" s="58"/>
      <c r="Q3" s="59"/>
      <c r="R3" s="60"/>
      <c r="S3" s="58"/>
      <c r="T3" s="58"/>
      <c r="U3" s="58"/>
      <c r="V3" s="58"/>
      <c r="W3" s="58"/>
      <c r="X3" s="58"/>
      <c r="Y3" s="58"/>
      <c r="Z3" s="58"/>
      <c r="AA3" s="58"/>
      <c r="AB3" s="58"/>
      <c r="AD3" s="61"/>
    </row>
    <row r="4" spans="2:44" s="55" customFormat="1">
      <c r="B4" s="62" t="s">
        <v>354</v>
      </c>
      <c r="O4" s="57"/>
      <c r="P4" s="58"/>
      <c r="Q4" s="59"/>
      <c r="R4" s="60"/>
      <c r="S4" s="58"/>
      <c r="T4" s="58"/>
      <c r="U4" s="58"/>
      <c r="V4" s="58"/>
      <c r="W4" s="58"/>
      <c r="X4" s="58"/>
      <c r="Y4" s="58"/>
      <c r="Z4" s="58"/>
      <c r="AA4" s="58"/>
      <c r="AB4" s="58"/>
      <c r="AD4" s="61"/>
    </row>
    <row r="5" spans="2:44" s="55" customFormat="1">
      <c r="B5" s="62" t="s">
        <v>355</v>
      </c>
      <c r="O5" s="57"/>
      <c r="P5" s="58"/>
      <c r="Q5" s="59"/>
      <c r="R5" s="60"/>
      <c r="S5" s="58"/>
      <c r="T5" s="58"/>
      <c r="U5" s="58"/>
      <c r="V5" s="58"/>
      <c r="W5" s="58"/>
      <c r="X5" s="58"/>
      <c r="Y5" s="58"/>
      <c r="Z5" s="58"/>
      <c r="AA5" s="58"/>
      <c r="AB5" s="58"/>
      <c r="AD5" s="61"/>
    </row>
    <row r="6" spans="2:44" s="55" customFormat="1">
      <c r="B6" s="62" t="s">
        <v>353</v>
      </c>
      <c r="O6" s="57"/>
      <c r="P6" s="58"/>
      <c r="Q6" s="59"/>
      <c r="R6" s="60"/>
      <c r="S6" s="58"/>
      <c r="T6" s="58"/>
      <c r="U6" s="58"/>
      <c r="V6" s="58"/>
      <c r="W6" s="58"/>
      <c r="X6" s="58"/>
      <c r="Y6" s="58"/>
      <c r="Z6" s="58"/>
      <c r="AA6" s="58"/>
      <c r="AB6" s="58"/>
      <c r="AD6" s="61"/>
    </row>
    <row r="7" spans="2:44">
      <c r="D7" s="11"/>
      <c r="E7" s="11"/>
      <c r="F7" s="11"/>
      <c r="G7" s="11"/>
      <c r="I7" s="11"/>
      <c r="K7" s="55"/>
      <c r="L7" s="74"/>
      <c r="M7" s="74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55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</row>
    <row r="8" spans="2:44">
      <c r="D8" s="11"/>
      <c r="E8" s="11"/>
      <c r="F8" s="11"/>
      <c r="G8" s="11"/>
      <c r="I8" s="11"/>
      <c r="K8" s="71"/>
      <c r="L8" s="74"/>
      <c r="M8" s="74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1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</row>
    <row r="9" spans="2:44">
      <c r="D9" s="11"/>
      <c r="E9" s="11"/>
      <c r="F9" s="11"/>
      <c r="G9" s="11"/>
      <c r="I9" s="11"/>
      <c r="K9" s="71"/>
      <c r="L9" s="74"/>
      <c r="M9" s="74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1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</row>
    <row r="10" spans="2:44" s="20" customFormat="1">
      <c r="D10" s="18"/>
      <c r="E10" s="18"/>
      <c r="F10" s="18"/>
      <c r="G10" s="18"/>
      <c r="I10" s="18"/>
      <c r="J10" s="18"/>
      <c r="K10" s="77"/>
      <c r="L10" s="78"/>
      <c r="M10" s="78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7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</row>
    <row r="12" spans="2:44">
      <c r="B12" s="86" t="s">
        <v>348</v>
      </c>
      <c r="C12" s="3"/>
      <c r="G12" s="28" t="s">
        <v>316</v>
      </c>
      <c r="H12" s="49">
        <v>20090217</v>
      </c>
      <c r="I12" s="1"/>
    </row>
    <row r="13" spans="2:44">
      <c r="B13" s="85" t="s">
        <v>18</v>
      </c>
      <c r="C13" s="84" t="s">
        <v>312</v>
      </c>
      <c r="D13" s="68" t="s">
        <v>57</v>
      </c>
      <c r="G13" s="48" t="s">
        <v>313</v>
      </c>
      <c r="H13" s="5">
        <f>DATE(LEFT(H12,4),MID(H12,5,2),RIGHT(H12,2))</f>
        <v>39861</v>
      </c>
    </row>
    <row r="14" spans="2:44">
      <c r="B14" s="11">
        <f>'LIBOR-XLSTAT'!F26</f>
        <v>0.25</v>
      </c>
      <c r="C14" s="11">
        <f>'LIBOR-XLSTAT'!G26</f>
        <v>7.8500000000000011E-3</v>
      </c>
      <c r="D14" s="65"/>
      <c r="G14" s="48" t="s">
        <v>18</v>
      </c>
      <c r="H14" s="5">
        <f>DATE(YEAR(H13)+5,MONTH(H13),DAY(H13))</f>
        <v>41687</v>
      </c>
    </row>
    <row r="15" spans="2:44">
      <c r="B15" s="11">
        <f>'LIBOR-XLSTAT'!F27</f>
        <v>0.5</v>
      </c>
      <c r="C15" s="11">
        <f>'LIBOR-XLSTAT'!G27</f>
        <v>7.9199878562481469E-3</v>
      </c>
      <c r="D15" s="65"/>
    </row>
    <row r="16" spans="2:44">
      <c r="B16" s="11">
        <f>'LIBOR-XLSTAT'!F28</f>
        <v>0.75</v>
      </c>
      <c r="C16" s="11">
        <f>'LIBOR-XLSTAT'!G28</f>
        <v>8.0999848203101819E-3</v>
      </c>
      <c r="D16" s="65"/>
      <c r="G16" t="s">
        <v>104</v>
      </c>
      <c r="H16" s="87">
        <f>VLOOKUP(H12,table.daily.bond.swap,8,FALSE)</f>
        <v>1.24563</v>
      </c>
    </row>
    <row r="17" spans="2:9">
      <c r="B17" s="11">
        <f>'LIBOR-XLSTAT'!F29</f>
        <v>1</v>
      </c>
      <c r="C17" s="11">
        <f>'LIBOR-XLSTAT'!G29</f>
        <v>8.5000000000000006E-3</v>
      </c>
      <c r="D17" s="65"/>
      <c r="H17" s="84"/>
    </row>
    <row r="18" spans="2:9">
      <c r="B18" s="11">
        <f>'LIBOR-XLSTAT'!F30</f>
        <v>1.25</v>
      </c>
      <c r="C18" s="11">
        <f>'LIBOR-XLSTAT'!G30</f>
        <v>9.1987858620171947E-3</v>
      </c>
      <c r="D18" s="65"/>
      <c r="G18" t="s">
        <v>105</v>
      </c>
      <c r="H18" s="87">
        <f>VLOOKUP(H12,table.daily.bond.swap,9,FALSE)</f>
        <v>0.3</v>
      </c>
    </row>
    <row r="19" spans="2:9">
      <c r="B19" s="11">
        <f>'LIBOR-XLSTAT'!F31</f>
        <v>1.5</v>
      </c>
      <c r="C19" s="11">
        <f>'LIBOR-XLSTAT'!G31</f>
        <v>1.015006830860418E-2</v>
      </c>
      <c r="D19" s="65"/>
      <c r="H19" s="84"/>
    </row>
    <row r="20" spans="2:9">
      <c r="B20" s="11">
        <f>'LIBOR-XLSTAT'!F32</f>
        <v>1.75</v>
      </c>
      <c r="C20" s="11">
        <f>'LIBOR-XLSTAT'!G32</f>
        <v>1.1276316600889076E-2</v>
      </c>
      <c r="D20" s="65"/>
      <c r="G20" t="s">
        <v>106</v>
      </c>
      <c r="H20" s="87">
        <f>VLOOKUP(H12,table.daily.bond.swap,17,FALSE)</f>
        <v>3.21</v>
      </c>
      <c r="I20" s="8"/>
    </row>
    <row r="21" spans="2:9">
      <c r="B21" s="11">
        <f>'LIBOR-XLSTAT'!F33</f>
        <v>2</v>
      </c>
      <c r="C21" s="11">
        <f>'LIBOR-XLSTAT'!G33</f>
        <v>1.2500000000000001E-2</v>
      </c>
      <c r="D21" s="65"/>
      <c r="H21" s="84"/>
    </row>
    <row r="22" spans="2:9">
      <c r="B22" s="11">
        <f>'LIBOR-XLSTAT'!F34</f>
        <v>2.25</v>
      </c>
      <c r="C22" s="11">
        <f>'LIBOR-XLSTAT'!G34</f>
        <v>1.3752674175076534E-2</v>
      </c>
      <c r="D22" s="65"/>
      <c r="G22" t="s">
        <v>143</v>
      </c>
      <c r="H22" s="84"/>
    </row>
    <row r="23" spans="2:9">
      <c r="B23" s="11">
        <f>'LIBOR-XLSTAT'!F35</f>
        <v>2.5</v>
      </c>
      <c r="C23" s="11">
        <f>'LIBOR-XLSTAT'!G35</f>
        <v>1.5002240427304114E-2</v>
      </c>
      <c r="D23" s="65"/>
      <c r="G23" s="33" t="s">
        <v>58</v>
      </c>
      <c r="H23" s="84">
        <f>(VLOOKUP(H12,table.daily.bond.swap,4,FALSE)+VLOOKUP(H12,table.daily.bond.swap,5,FALSE))/2</f>
        <v>100.359375</v>
      </c>
    </row>
    <row r="24" spans="2:9">
      <c r="B24" s="11">
        <f>'LIBOR-XLSTAT'!F36</f>
        <v>2.75</v>
      </c>
      <c r="C24" s="11">
        <f>'LIBOR-XLSTAT'!G36</f>
        <v>1.6225686465879637E-2</v>
      </c>
      <c r="D24" s="65"/>
      <c r="G24" s="33" t="s">
        <v>47</v>
      </c>
      <c r="H24" s="84">
        <f>VLOOKUP(H12,table.daily.bond.swap,7,FALSE)</f>
        <v>1.9E-2</v>
      </c>
      <c r="I24" s="8"/>
    </row>
    <row r="25" spans="2:9">
      <c r="B25" s="11">
        <f>'LIBOR-XLSTAT'!F37</f>
        <v>3</v>
      </c>
      <c r="C25" s="11">
        <f>'LIBOR-XLSTAT'!G37</f>
        <v>1.7399999999999999E-2</v>
      </c>
      <c r="D25" s="65"/>
      <c r="G25" s="33" t="s">
        <v>17</v>
      </c>
      <c r="H25" s="84">
        <f>VLOOKUP(H12,table.daily.bond.swap,3,FALSE)</f>
        <v>3.5</v>
      </c>
    </row>
    <row r="26" spans="2:9">
      <c r="B26" s="11">
        <f>'LIBOR-XLSTAT'!F38</f>
        <v>3.25</v>
      </c>
      <c r="C26" s="11">
        <f>'LIBOR-XLSTAT'!G38</f>
        <v>1.8506142437676665E-2</v>
      </c>
      <c r="D26" s="65"/>
      <c r="G26" s="34" t="s">
        <v>144</v>
      </c>
      <c r="H26" s="87">
        <f>YIELD(H13,H14,H25,0+H23,100,1)</f>
        <v>3.4874600492659389</v>
      </c>
    </row>
    <row r="27" spans="2:9">
      <c r="B27" s="11">
        <f>'LIBOR-XLSTAT'!F39</f>
        <v>3.5</v>
      </c>
      <c r="C27" s="11">
        <f>'LIBOR-XLSTAT'!G39</f>
        <v>1.9540969982179364E-2</v>
      </c>
      <c r="D27" s="65"/>
      <c r="H27" s="84"/>
    </row>
    <row r="28" spans="2:9">
      <c r="B28" s="11">
        <f>'LIBOR-XLSTAT'!F40</f>
        <v>3.75</v>
      </c>
      <c r="C28" s="11">
        <f>'LIBOR-XLSTAT'!G40</f>
        <v>2.0505312535592381E-2</v>
      </c>
      <c r="D28" s="65"/>
      <c r="G28" t="s">
        <v>314</v>
      </c>
      <c r="H28" s="8">
        <f>H20-H26</f>
        <v>-0.27746004926593892</v>
      </c>
    </row>
    <row r="29" spans="2:9">
      <c r="B29" s="11">
        <f>'LIBOR-XLSTAT'!F41</f>
        <v>4</v>
      </c>
      <c r="C29" s="11">
        <f>'LIBOR-XLSTAT'!G41</f>
        <v>2.1400000000000002E-2</v>
      </c>
      <c r="D29" s="65"/>
      <c r="G29" t="s">
        <v>315</v>
      </c>
      <c r="H29" s="8">
        <f>H16-H18</f>
        <v>0.94562999999999997</v>
      </c>
    </row>
    <row r="30" spans="2:9">
      <c r="B30" s="11">
        <f>'LIBOR-XLSTAT'!F42</f>
        <v>4.25</v>
      </c>
      <c r="C30" s="11">
        <f>'LIBOR-XLSTAT'!G42</f>
        <v>2.2227443574216795E-2</v>
      </c>
      <c r="D30" s="65"/>
    </row>
    <row r="31" spans="2:9">
      <c r="B31" s="11">
        <f>'LIBOR-XLSTAT'!F43</f>
        <v>4.5</v>
      </c>
      <c r="C31" s="11">
        <f>'LIBOR-XLSTAT'!G43</f>
        <v>2.299637964397843E-2</v>
      </c>
      <c r="D31" s="65"/>
      <c r="G31" t="s">
        <v>145</v>
      </c>
      <c r="H31" s="11">
        <f>H28-H29</f>
        <v>-1.2230900492659389</v>
      </c>
      <c r="I31" s="14"/>
    </row>
    <row r="32" spans="2:9">
      <c r="B32" s="11">
        <f>'LIBOR-XLSTAT'!F44</f>
        <v>4.75</v>
      </c>
      <c r="C32" s="11">
        <f>'LIBOR-XLSTAT'!G44</f>
        <v>2.3717125891750852E-2</v>
      </c>
      <c r="D32" s="65"/>
    </row>
    <row r="33" spans="2:8">
      <c r="B33" s="11">
        <f>'LIBOR-XLSTAT'!F45</f>
        <v>5</v>
      </c>
      <c r="C33" s="11">
        <f>'LIBOR-XLSTAT'!G45</f>
        <v>2.4399999999999998E-2</v>
      </c>
      <c r="D33" s="65"/>
      <c r="G33" t="s">
        <v>147</v>
      </c>
      <c r="H33" s="35">
        <v>100000000</v>
      </c>
    </row>
    <row r="34" spans="2:8">
      <c r="B34" s="11">
        <f>'LIBOR-XLSTAT'!F46</f>
        <v>5.25</v>
      </c>
      <c r="C34" s="11">
        <f>'LIBOR-XLSTAT'!G46</f>
        <v>2.50534881712327E-2</v>
      </c>
      <c r="D34" s="65"/>
      <c r="G34" t="s">
        <v>146</v>
      </c>
      <c r="H34" s="69">
        <f>H33/(H23+H24)</f>
        <v>996230.5127972035</v>
      </c>
    </row>
    <row r="35" spans="2:8">
      <c r="B35" s="11">
        <f>'LIBOR-XLSTAT'!F47</f>
        <v>5.5</v>
      </c>
      <c r="C35" s="11">
        <f>'LIBOR-XLSTAT'!G47</f>
        <v>2.5678750688119308E-2</v>
      </c>
      <c r="D35" s="65"/>
    </row>
    <row r="36" spans="2:8">
      <c r="B36" s="11">
        <f>'LIBOR-XLSTAT'!F48</f>
        <v>5.75</v>
      </c>
      <c r="C36" s="11">
        <f>'LIBOR-XLSTAT'!G48</f>
        <v>2.6275116353371049E-2</v>
      </c>
      <c r="D36" s="65"/>
      <c r="G36" t="s">
        <v>151</v>
      </c>
    </row>
    <row r="37" spans="2:8">
      <c r="B37" s="11">
        <f>'LIBOR-XLSTAT'!F49</f>
        <v>6</v>
      </c>
      <c r="C37" s="11">
        <f>'LIBOR-XLSTAT'!G49</f>
        <v>2.6841913969699163E-2</v>
      </c>
      <c r="D37" s="65"/>
      <c r="G37" s="33" t="s">
        <v>152</v>
      </c>
      <c r="H37" s="88"/>
    </row>
    <row r="38" spans="2:8" ht="17">
      <c r="B38" s="11">
        <f>'LIBOR-XLSTAT'!F50</f>
        <v>6.25</v>
      </c>
      <c r="C38" s="11">
        <f>'LIBOR-XLSTAT'!G50</f>
        <v>2.7378472339814882E-2</v>
      </c>
      <c r="D38" s="65"/>
      <c r="G38" s="33" t="s">
        <v>153</v>
      </c>
      <c r="H38" s="91"/>
    </row>
    <row r="39" spans="2:8">
      <c r="B39" s="11">
        <f>'LIBOR-XLSTAT'!F51</f>
        <v>6.5</v>
      </c>
      <c r="C39" s="11">
        <f>'LIBOR-XLSTAT'!G51</f>
        <v>2.7884120266429439E-2</v>
      </c>
      <c r="D39" s="65"/>
      <c r="G39" s="34" t="s">
        <v>154</v>
      </c>
      <c r="H39" s="90">
        <f>SUM(H37:H38)</f>
        <v>0</v>
      </c>
    </row>
    <row r="40" spans="2:8">
      <c r="B40" s="11">
        <f>'LIBOR-XLSTAT'!F52</f>
        <v>6.75</v>
      </c>
      <c r="C40" s="11">
        <f>'LIBOR-XLSTAT'!G52</f>
        <v>2.8358186552254069E-2</v>
      </c>
      <c r="D40" s="65"/>
      <c r="G40" s="34"/>
      <c r="H40" s="39"/>
    </row>
    <row r="41" spans="2:8">
      <c r="B41" s="11">
        <f>'LIBOR-XLSTAT'!F53</f>
        <v>7</v>
      </c>
      <c r="C41" s="11">
        <f>'LIBOR-XLSTAT'!G53</f>
        <v>2.8799999999999999E-2</v>
      </c>
      <c r="D41" s="65"/>
    </row>
    <row r="42" spans="2:8">
      <c r="B42" s="11">
        <f>'LIBOR-XLSTAT'!F54</f>
        <v>7.25</v>
      </c>
      <c r="C42" s="11">
        <f>'LIBOR-XLSTAT'!G54</f>
        <v>2.9209386099768687E-2</v>
      </c>
      <c r="D42" s="65"/>
      <c r="G42" s="28" t="s">
        <v>317</v>
      </c>
      <c r="H42" s="49">
        <v>20090518</v>
      </c>
    </row>
    <row r="43" spans="2:8">
      <c r="B43" s="11">
        <f>'LIBOR-XLSTAT'!F55</f>
        <v>7.5</v>
      </c>
      <c r="C43" s="11">
        <f>'LIBOR-XLSTAT'!G55</f>
        <v>2.9588157091222457E-2</v>
      </c>
      <c r="D43" s="65"/>
    </row>
    <row r="44" spans="2:8">
      <c r="B44" s="11">
        <f>'LIBOR-XLSTAT'!F56</f>
        <v>7.75</v>
      </c>
      <c r="C44" s="11">
        <f>'LIBOR-XLSTAT'!G56</f>
        <v>2.9938621901413859E-2</v>
      </c>
      <c r="D44" s="65"/>
      <c r="G44" t="s">
        <v>143</v>
      </c>
      <c r="H44" s="8"/>
    </row>
    <row r="45" spans="2:8">
      <c r="B45" s="11">
        <f>'LIBOR-XLSTAT'!F57</f>
        <v>8</v>
      </c>
      <c r="C45" s="11">
        <f>'LIBOR-XLSTAT'!G57</f>
        <v>3.0263089457395437E-2</v>
      </c>
      <c r="D45" s="65"/>
      <c r="G45" s="33" t="s">
        <v>58</v>
      </c>
      <c r="H45" s="8">
        <f>(VLOOKUP(H42,table.daily.bond.swap,4,FALSE)+VLOOKUP(H42,table.daily.bond.swap,5,FALSE))/2</f>
        <v>88.328125</v>
      </c>
    </row>
    <row r="46" spans="2:8">
      <c r="B46" s="11">
        <f>'LIBOR-XLSTAT'!F58</f>
        <v>8.25</v>
      </c>
      <c r="C46" s="11">
        <f>'LIBOR-XLSTAT'!G58</f>
        <v>3.0563868686219738E-2</v>
      </c>
      <c r="D46" s="65"/>
      <c r="G46" s="33" t="s">
        <v>47</v>
      </c>
      <c r="H46" s="11">
        <f>VLOOKUP(H42,table.daily.bond.swap,7,FALSE)</f>
        <v>0.88919999999999999</v>
      </c>
    </row>
    <row r="47" spans="2:8">
      <c r="B47" s="11">
        <f>'LIBOR-XLSTAT'!F59</f>
        <v>8.5</v>
      </c>
      <c r="C47" s="11">
        <f>'LIBOR-XLSTAT'!G59</f>
        <v>3.0843268514939307E-2</v>
      </c>
      <c r="D47" s="65"/>
      <c r="G47" s="34" t="s">
        <v>148</v>
      </c>
      <c r="H47" s="88"/>
    </row>
    <row r="48" spans="2:8">
      <c r="B48" s="11">
        <f>'LIBOR-XLSTAT'!F60</f>
        <v>8.75</v>
      </c>
      <c r="C48" s="11">
        <f>'LIBOR-XLSTAT'!G60</f>
        <v>3.1103597870606695E-2</v>
      </c>
      <c r="D48" s="65"/>
      <c r="H48" s="6"/>
    </row>
    <row r="49" spans="2:10">
      <c r="B49" s="11">
        <f>'LIBOR-XLSTAT'!F61</f>
        <v>9</v>
      </c>
      <c r="C49" s="11">
        <f>'LIBOR-XLSTAT'!G61</f>
        <v>3.1347165680274444E-2</v>
      </c>
      <c r="D49" s="65"/>
      <c r="G49" t="s">
        <v>155</v>
      </c>
      <c r="H49" s="89"/>
    </row>
    <row r="50" spans="2:10">
      <c r="B50" s="11">
        <f>'LIBOR-XLSTAT'!F62</f>
        <v>9.25</v>
      </c>
      <c r="C50" s="11">
        <f>'LIBOR-XLSTAT'!G62</f>
        <v>3.1576280870995108E-2</v>
      </c>
      <c r="D50" s="65"/>
      <c r="H50" s="6"/>
    </row>
    <row r="51" spans="2:10">
      <c r="B51" s="11">
        <f>'LIBOR-XLSTAT'!F63</f>
        <v>9.5</v>
      </c>
      <c r="C51" s="11">
        <f>'LIBOR-XLSTAT'!G63</f>
        <v>3.1793252369821216E-2</v>
      </c>
      <c r="D51" s="65"/>
      <c r="G51" t="s">
        <v>149</v>
      </c>
      <c r="H51" s="89"/>
    </row>
    <row r="52" spans="2:10">
      <c r="B52" s="11">
        <f>'LIBOR-XLSTAT'!F64</f>
        <v>9.75</v>
      </c>
      <c r="C52" s="11">
        <f>'LIBOR-XLSTAT'!G64</f>
        <v>3.2000389103805336E-2</v>
      </c>
      <c r="D52" s="65"/>
    </row>
    <row r="53" spans="2:10">
      <c r="B53" s="11">
        <f>'LIBOR-XLSTAT'!F65</f>
        <v>10</v>
      </c>
      <c r="C53" s="11">
        <f>'LIBOR-XLSTAT'!G65</f>
        <v>3.2199999999999999E-2</v>
      </c>
      <c r="D53" s="65"/>
      <c r="G53" t="s">
        <v>150</v>
      </c>
      <c r="H53" s="90">
        <f>H49+H51</f>
        <v>0</v>
      </c>
    </row>
    <row r="54" spans="2:10">
      <c r="B54" s="11">
        <f>'LIBOR-XLSTAT'!F66</f>
        <v>10.25</v>
      </c>
      <c r="C54" s="11">
        <f>'LIBOR-XLSTAT'!G66</f>
        <v>3.2394020032846374E-2</v>
      </c>
      <c r="D54" s="65"/>
      <c r="G54" s="11"/>
      <c r="J54"/>
    </row>
    <row r="55" spans="2:10">
      <c r="B55" s="11">
        <f>'LIBOR-XLSTAT'!F67</f>
        <v>10.5</v>
      </c>
      <c r="C55" s="11">
        <f>'LIBOR-XLSTAT'!G67</f>
        <v>3.2582888366340053E-2</v>
      </c>
      <c r="D55" s="65"/>
      <c r="J55"/>
    </row>
    <row r="56" spans="2:10">
      <c r="B56" s="11">
        <f>'LIBOR-XLSTAT'!F68</f>
        <v>10.75</v>
      </c>
      <c r="C56" s="11">
        <f>'LIBOR-XLSTAT'!G68</f>
        <v>3.2766670211865252E-2</v>
      </c>
      <c r="D56" s="65"/>
      <c r="J56"/>
    </row>
    <row r="57" spans="2:10">
      <c r="B57" s="11">
        <f>'LIBOR-XLSTAT'!F69</f>
        <v>11</v>
      </c>
      <c r="C57" s="11">
        <f>'LIBOR-XLSTAT'!G69</f>
        <v>3.2945430780806174E-2</v>
      </c>
      <c r="D57" s="65"/>
      <c r="J57"/>
    </row>
    <row r="58" spans="2:10">
      <c r="B58" s="11">
        <f>'LIBOR-XLSTAT'!F70</f>
        <v>11.25</v>
      </c>
      <c r="C58" s="11">
        <f>'LIBOR-XLSTAT'!G70</f>
        <v>3.3119235284547043E-2</v>
      </c>
      <c r="D58" s="65"/>
      <c r="J58"/>
    </row>
    <row r="59" spans="2:10">
      <c r="B59" s="11">
        <f>'LIBOR-XLSTAT'!F71</f>
        <v>11.5</v>
      </c>
      <c r="C59" s="11">
        <f>'LIBOR-XLSTAT'!G71</f>
        <v>3.3288148934472066E-2</v>
      </c>
      <c r="D59" s="65"/>
      <c r="J59"/>
    </row>
    <row r="60" spans="2:10">
      <c r="B60" s="11">
        <f>'LIBOR-XLSTAT'!F72</f>
        <v>11.75</v>
      </c>
      <c r="C60" s="11">
        <f>'LIBOR-XLSTAT'!G72</f>
        <v>3.3452236941965446E-2</v>
      </c>
      <c r="D60" s="65"/>
      <c r="J60"/>
    </row>
    <row r="61" spans="2:10">
      <c r="B61" s="11">
        <f>'LIBOR-XLSTAT'!F73</f>
        <v>12</v>
      </c>
      <c r="C61" s="11">
        <f>'LIBOR-XLSTAT'!G73</f>
        <v>3.3611564518411401E-2</v>
      </c>
      <c r="D61" s="65"/>
      <c r="J61"/>
    </row>
    <row r="62" spans="2:10">
      <c r="B62" s="11">
        <f>'LIBOR-XLSTAT'!F74</f>
        <v>12.25</v>
      </c>
      <c r="C62" s="11">
        <f>'LIBOR-XLSTAT'!G74</f>
        <v>3.3766196875194145E-2</v>
      </c>
      <c r="D62" s="65"/>
      <c r="J62"/>
    </row>
    <row r="63" spans="2:10">
      <c r="B63" s="11">
        <f>'LIBOR-XLSTAT'!F75</f>
        <v>12.5</v>
      </c>
      <c r="C63" s="11">
        <f>'LIBOR-XLSTAT'!G75</f>
        <v>3.3916199223697888E-2</v>
      </c>
      <c r="D63" s="65"/>
      <c r="J63"/>
    </row>
    <row r="64" spans="2:10">
      <c r="B64" s="11">
        <f>'LIBOR-XLSTAT'!F76</f>
        <v>12.75</v>
      </c>
      <c r="C64" s="11">
        <f>'LIBOR-XLSTAT'!G76</f>
        <v>3.4061636775306832E-2</v>
      </c>
      <c r="D64" s="65"/>
      <c r="J64"/>
    </row>
    <row r="65" spans="2:10">
      <c r="B65" s="11">
        <f>'LIBOR-XLSTAT'!F77</f>
        <v>13</v>
      </c>
      <c r="C65" s="11">
        <f>'LIBOR-XLSTAT'!G77</f>
        <v>3.4202574741405201E-2</v>
      </c>
      <c r="D65" s="65"/>
      <c r="J65"/>
    </row>
    <row r="66" spans="2:10">
      <c r="B66" s="11">
        <f>'LIBOR-XLSTAT'!F78</f>
        <v>13.25</v>
      </c>
      <c r="C66" s="11">
        <f>'LIBOR-XLSTAT'!G78</f>
        <v>3.4339078333377196E-2</v>
      </c>
      <c r="D66" s="65"/>
      <c r="J66"/>
    </row>
    <row r="67" spans="2:10">
      <c r="B67" s="11">
        <f>'LIBOR-XLSTAT'!F79</f>
        <v>13.5</v>
      </c>
      <c r="C67" s="11">
        <f>'LIBOR-XLSTAT'!G79</f>
        <v>3.4471212762607041E-2</v>
      </c>
      <c r="D67" s="65"/>
      <c r="J67"/>
    </row>
    <row r="68" spans="2:10">
      <c r="B68" s="11">
        <f>'LIBOR-XLSTAT'!F80</f>
        <v>13.75</v>
      </c>
      <c r="C68" s="11">
        <f>'LIBOR-XLSTAT'!G80</f>
        <v>3.4599043240478938E-2</v>
      </c>
      <c r="D68" s="65"/>
      <c r="J68"/>
    </row>
    <row r="69" spans="2:10">
      <c r="B69" s="11">
        <f>'LIBOR-XLSTAT'!F81</f>
        <v>14</v>
      </c>
      <c r="C69" s="11">
        <f>'LIBOR-XLSTAT'!G81</f>
        <v>3.4722634978377097E-2</v>
      </c>
      <c r="D69" s="65"/>
      <c r="J69"/>
    </row>
    <row r="70" spans="2:10">
      <c r="B70" s="11">
        <f>'LIBOR-XLSTAT'!F82</f>
        <v>14.25</v>
      </c>
      <c r="C70" s="11">
        <f>'LIBOR-XLSTAT'!G82</f>
        <v>3.4842053187685733E-2</v>
      </c>
      <c r="D70" s="65"/>
      <c r="J70"/>
    </row>
    <row r="71" spans="2:10">
      <c r="B71" s="11">
        <f>'LIBOR-XLSTAT'!F83</f>
        <v>14.5</v>
      </c>
      <c r="C71" s="11">
        <f>'LIBOR-XLSTAT'!G83</f>
        <v>3.4957363079789056E-2</v>
      </c>
      <c r="D71" s="65"/>
      <c r="J71"/>
    </row>
    <row r="72" spans="2:10">
      <c r="B72" s="11">
        <f>'LIBOR-XLSTAT'!F84</f>
        <v>14.75</v>
      </c>
      <c r="C72" s="11">
        <f>'LIBOR-XLSTAT'!G84</f>
        <v>3.5068629866071281E-2</v>
      </c>
      <c r="D72" s="65"/>
      <c r="J72"/>
    </row>
    <row r="73" spans="2:10">
      <c r="B73" s="11">
        <f>'LIBOR-XLSTAT'!F85</f>
        <v>15</v>
      </c>
      <c r="C73" s="11">
        <f>'LIBOR-XLSTAT'!G85</f>
        <v>3.5175918757916612E-2</v>
      </c>
      <c r="D73" s="65"/>
      <c r="J73"/>
    </row>
    <row r="74" spans="2:10">
      <c r="B74" s="11">
        <f>'LIBOR-XLSTAT'!F86</f>
        <v>15.25</v>
      </c>
      <c r="C74" s="11">
        <f>'LIBOR-XLSTAT'!G86</f>
        <v>3.5279294966709271E-2</v>
      </c>
      <c r="D74" s="65"/>
      <c r="J74"/>
    </row>
    <row r="75" spans="2:10">
      <c r="B75" s="11">
        <f>'LIBOR-XLSTAT'!F87</f>
        <v>15.5</v>
      </c>
      <c r="C75" s="11">
        <f>'LIBOR-XLSTAT'!G87</f>
        <v>3.5378823703833454E-2</v>
      </c>
      <c r="D75" s="65"/>
      <c r="J75"/>
    </row>
    <row r="76" spans="2:10">
      <c r="B76" s="11">
        <f>'LIBOR-XLSTAT'!F88</f>
        <v>15.75</v>
      </c>
      <c r="C76" s="11">
        <f>'LIBOR-XLSTAT'!G88</f>
        <v>3.547457018067339E-2</v>
      </c>
      <c r="D76" s="65"/>
      <c r="J76"/>
    </row>
    <row r="77" spans="2:10">
      <c r="B77" s="11">
        <f>'LIBOR-XLSTAT'!F89</f>
        <v>16</v>
      </c>
      <c r="C77" s="11">
        <f>'LIBOR-XLSTAT'!G89</f>
        <v>3.5566599608613275E-2</v>
      </c>
      <c r="D77" s="65"/>
      <c r="J77"/>
    </row>
    <row r="78" spans="2:10">
      <c r="B78" s="11">
        <f>'LIBOR-XLSTAT'!F90</f>
        <v>16.25</v>
      </c>
      <c r="C78" s="11">
        <f>'LIBOR-XLSTAT'!G90</f>
        <v>3.5654977199037326E-2</v>
      </c>
      <c r="D78" s="65"/>
      <c r="J78"/>
    </row>
    <row r="79" spans="2:10">
      <c r="B79" s="11">
        <f>'LIBOR-XLSTAT'!F91</f>
        <v>16.5</v>
      </c>
      <c r="C79" s="11">
        <f>'LIBOR-XLSTAT'!G91</f>
        <v>3.5739768163329758E-2</v>
      </c>
      <c r="D79" s="65"/>
      <c r="J79"/>
    </row>
    <row r="80" spans="2:10">
      <c r="B80" s="11">
        <f>'LIBOR-XLSTAT'!F92</f>
        <v>16.75</v>
      </c>
      <c r="C80" s="11">
        <f>'LIBOR-XLSTAT'!G92</f>
        <v>3.5821037712874787E-2</v>
      </c>
      <c r="D80" s="65"/>
      <c r="J80"/>
    </row>
    <row r="81" spans="2:10">
      <c r="B81" s="11">
        <f>'LIBOR-XLSTAT'!F93</f>
        <v>17</v>
      </c>
      <c r="C81" s="11">
        <f>'LIBOR-XLSTAT'!G93</f>
        <v>3.5898851059056602E-2</v>
      </c>
      <c r="D81" s="65"/>
      <c r="J81"/>
    </row>
    <row r="82" spans="2:10">
      <c r="B82" s="11">
        <f>'LIBOR-XLSTAT'!F94</f>
        <v>17.25</v>
      </c>
      <c r="C82" s="11">
        <f>'LIBOR-XLSTAT'!G94</f>
        <v>3.5973273413259441E-2</v>
      </c>
      <c r="D82" s="65"/>
      <c r="J82"/>
    </row>
    <row r="83" spans="2:10">
      <c r="B83" s="11">
        <f>'LIBOR-XLSTAT'!F95</f>
        <v>17.5</v>
      </c>
      <c r="C83" s="11">
        <f>'LIBOR-XLSTAT'!G95</f>
        <v>3.6044369986867497E-2</v>
      </c>
      <c r="D83" s="65"/>
      <c r="J83"/>
    </row>
    <row r="84" spans="2:10">
      <c r="B84" s="11">
        <f>'LIBOR-XLSTAT'!F96</f>
        <v>17.75</v>
      </c>
      <c r="C84" s="11">
        <f>'LIBOR-XLSTAT'!G96</f>
        <v>3.6112205991264988E-2</v>
      </c>
      <c r="D84" s="65"/>
      <c r="J84"/>
    </row>
    <row r="85" spans="2:10">
      <c r="B85" s="11">
        <f>'LIBOR-XLSTAT'!F97</f>
        <v>18</v>
      </c>
      <c r="C85" s="11">
        <f>'LIBOR-XLSTAT'!G97</f>
        <v>3.617684663783613E-2</v>
      </c>
      <c r="D85" s="65"/>
      <c r="J85"/>
    </row>
    <row r="86" spans="2:10">
      <c r="B86" s="11">
        <f>'LIBOR-XLSTAT'!F98</f>
        <v>18.25</v>
      </c>
      <c r="C86" s="11">
        <f>'LIBOR-XLSTAT'!G98</f>
        <v>3.6238357137965124E-2</v>
      </c>
      <c r="D86" s="65"/>
      <c r="J86"/>
    </row>
    <row r="87" spans="2:10">
      <c r="B87" s="11">
        <f>'LIBOR-XLSTAT'!F99</f>
        <v>18.5</v>
      </c>
      <c r="C87" s="11">
        <f>'LIBOR-XLSTAT'!G99</f>
        <v>3.6296802703036188E-2</v>
      </c>
      <c r="D87" s="65"/>
      <c r="J87"/>
    </row>
    <row r="88" spans="2:10">
      <c r="B88" s="11">
        <f>'LIBOR-XLSTAT'!F100</f>
        <v>18.75</v>
      </c>
      <c r="C88" s="11">
        <f>'LIBOR-XLSTAT'!G100</f>
        <v>3.635224854443353E-2</v>
      </c>
      <c r="D88" s="65"/>
      <c r="J88"/>
    </row>
    <row r="89" spans="2:10">
      <c r="B89" s="11">
        <f>'LIBOR-XLSTAT'!F101</f>
        <v>19</v>
      </c>
      <c r="C89" s="11">
        <f>'LIBOR-XLSTAT'!G101</f>
        <v>3.6404759873541366E-2</v>
      </c>
      <c r="D89" s="65"/>
      <c r="J89"/>
    </row>
    <row r="90" spans="2:10">
      <c r="B90" s="11">
        <f>'LIBOR-XLSTAT'!F102</f>
        <v>19.25</v>
      </c>
      <c r="C90" s="11">
        <f>'LIBOR-XLSTAT'!G102</f>
        <v>3.6454401901743899E-2</v>
      </c>
      <c r="D90" s="65"/>
      <c r="J90"/>
    </row>
    <row r="91" spans="2:10">
      <c r="B91" s="11">
        <f>'LIBOR-XLSTAT'!F103</f>
        <v>19.5</v>
      </c>
      <c r="C91" s="11">
        <f>'LIBOR-XLSTAT'!G103</f>
        <v>3.6501239840425352E-2</v>
      </c>
      <c r="D91" s="65"/>
      <c r="J91"/>
    </row>
    <row r="92" spans="2:10">
      <c r="B92" s="11">
        <f>'LIBOR-XLSTAT'!F104</f>
        <v>19.75</v>
      </c>
      <c r="C92" s="11">
        <f>'LIBOR-XLSTAT'!G104</f>
        <v>3.6545338900969934E-2</v>
      </c>
      <c r="D92" s="65"/>
      <c r="J92"/>
    </row>
    <row r="93" spans="2:10">
      <c r="B93" s="11">
        <f>'LIBOR-XLSTAT'!F105</f>
        <v>20</v>
      </c>
      <c r="C93" s="11">
        <f>'LIBOR-XLSTAT'!G105</f>
        <v>3.6586764294761841E-2</v>
      </c>
      <c r="D93" s="65"/>
      <c r="J93"/>
    </row>
    <row r="94" spans="2:10">
      <c r="B94" s="11">
        <f>'LIBOR-XLSTAT'!F106</f>
        <v>20.25</v>
      </c>
      <c r="C94" s="11">
        <f>'LIBOR-XLSTAT'!G106</f>
        <v>3.6625581233185302E-2</v>
      </c>
      <c r="D94" s="65"/>
      <c r="J94"/>
    </row>
    <row r="95" spans="2:10">
      <c r="B95" s="11">
        <f>'LIBOR-XLSTAT'!F107</f>
        <v>20.5</v>
      </c>
      <c r="C95" s="11">
        <f>'LIBOR-XLSTAT'!G107</f>
        <v>3.666185492762452E-2</v>
      </c>
      <c r="D95" s="65"/>
      <c r="J95"/>
    </row>
    <row r="96" spans="2:10">
      <c r="B96" s="11">
        <f>'LIBOR-XLSTAT'!F108</f>
        <v>20.75</v>
      </c>
      <c r="C96" s="11">
        <f>'LIBOR-XLSTAT'!G108</f>
        <v>3.669565058946371E-2</v>
      </c>
      <c r="D96" s="65"/>
      <c r="J96"/>
    </row>
    <row r="97" spans="2:10">
      <c r="B97" s="11">
        <f>'LIBOR-XLSTAT'!F109</f>
        <v>21</v>
      </c>
      <c r="C97" s="11">
        <f>'LIBOR-XLSTAT'!G109</f>
        <v>3.6727033430087083E-2</v>
      </c>
      <c r="D97" s="65"/>
      <c r="J97"/>
    </row>
    <row r="98" spans="2:10">
      <c r="B98" s="11">
        <f>'LIBOR-XLSTAT'!F110</f>
        <v>21.25</v>
      </c>
      <c r="C98" s="11">
        <f>'LIBOR-XLSTAT'!G110</f>
        <v>3.6756068660878848E-2</v>
      </c>
      <c r="D98" s="65"/>
      <c r="J98"/>
    </row>
    <row r="99" spans="2:10">
      <c r="B99" s="11">
        <f>'LIBOR-XLSTAT'!F111</f>
        <v>21.5</v>
      </c>
      <c r="C99" s="11">
        <f>'LIBOR-XLSTAT'!G111</f>
        <v>3.6782821493223213E-2</v>
      </c>
      <c r="D99" s="65"/>
      <c r="J99"/>
    </row>
    <row r="100" spans="2:10">
      <c r="B100" s="11">
        <f>'LIBOR-XLSTAT'!F112</f>
        <v>21.75</v>
      </c>
      <c r="C100" s="11">
        <f>'LIBOR-XLSTAT'!G112</f>
        <v>3.6807357138504401E-2</v>
      </c>
      <c r="D100" s="65"/>
      <c r="J100"/>
    </row>
    <row r="101" spans="2:10">
      <c r="B101" s="11">
        <f>'LIBOR-XLSTAT'!F113</f>
        <v>22</v>
      </c>
      <c r="C101" s="11">
        <f>'LIBOR-XLSTAT'!G113</f>
        <v>3.6829740808106609E-2</v>
      </c>
      <c r="D101" s="65"/>
      <c r="J101"/>
    </row>
    <row r="102" spans="2:10">
      <c r="B102" s="11">
        <f>'LIBOR-XLSTAT'!F114</f>
        <v>22.25</v>
      </c>
      <c r="C102" s="11">
        <f>'LIBOR-XLSTAT'!G114</f>
        <v>3.6850037713414059E-2</v>
      </c>
      <c r="D102" s="65"/>
      <c r="J102"/>
    </row>
    <row r="103" spans="2:10">
      <c r="B103" s="11">
        <f>'LIBOR-XLSTAT'!F115</f>
        <v>22.5</v>
      </c>
      <c r="C103" s="11">
        <f>'LIBOR-XLSTAT'!G115</f>
        <v>3.6868313065810961E-2</v>
      </c>
      <c r="D103" s="65"/>
      <c r="J103"/>
    </row>
    <row r="104" spans="2:10">
      <c r="B104" s="11">
        <f>'LIBOR-XLSTAT'!F116</f>
        <v>22.75</v>
      </c>
      <c r="C104" s="11">
        <f>'LIBOR-XLSTAT'!G116</f>
        <v>3.6884632076681516E-2</v>
      </c>
      <c r="D104" s="65"/>
      <c r="J104"/>
    </row>
    <row r="105" spans="2:10">
      <c r="B105" s="11">
        <f>'LIBOR-XLSTAT'!F117</f>
        <v>23</v>
      </c>
      <c r="C105" s="11">
        <f>'LIBOR-XLSTAT'!G117</f>
        <v>3.6899059957409948E-2</v>
      </c>
      <c r="D105" s="65"/>
      <c r="J105"/>
    </row>
    <row r="106" spans="2:10">
      <c r="B106" s="11">
        <f>'LIBOR-XLSTAT'!F118</f>
        <v>23.25</v>
      </c>
      <c r="C106" s="11">
        <f>'LIBOR-XLSTAT'!G118</f>
        <v>3.6911661919380466E-2</v>
      </c>
      <c r="D106" s="65"/>
      <c r="J106"/>
    </row>
    <row r="107" spans="2:10">
      <c r="B107" s="11">
        <f>'LIBOR-XLSTAT'!F119</f>
        <v>23.5</v>
      </c>
      <c r="C107" s="11">
        <f>'LIBOR-XLSTAT'!G119</f>
        <v>3.6922503173977272E-2</v>
      </c>
      <c r="D107" s="65"/>
      <c r="J107"/>
    </row>
    <row r="108" spans="2:10">
      <c r="B108" s="11">
        <f>'LIBOR-XLSTAT'!F120</f>
        <v>23.75</v>
      </c>
      <c r="C108" s="11">
        <f>'LIBOR-XLSTAT'!G120</f>
        <v>3.6931648932584583E-2</v>
      </c>
      <c r="D108" s="65"/>
      <c r="J108"/>
    </row>
    <row r="109" spans="2:10">
      <c r="B109" s="11">
        <f>'LIBOR-XLSTAT'!F121</f>
        <v>24</v>
      </c>
      <c r="C109" s="11">
        <f>'LIBOR-XLSTAT'!G121</f>
        <v>3.6939164406586622E-2</v>
      </c>
      <c r="D109" s="65"/>
      <c r="J109"/>
    </row>
    <row r="110" spans="2:10">
      <c r="B110" s="11">
        <f>'LIBOR-XLSTAT'!F122</f>
        <v>24.25</v>
      </c>
      <c r="C110" s="11">
        <f>'LIBOR-XLSTAT'!G122</f>
        <v>3.6945114807367584E-2</v>
      </c>
      <c r="D110" s="65"/>
      <c r="J110"/>
    </row>
    <row r="111" spans="2:10">
      <c r="B111" s="11">
        <f>'LIBOR-XLSTAT'!F123</f>
        <v>24.5</v>
      </c>
      <c r="C111" s="11">
        <f>'LIBOR-XLSTAT'!G123</f>
        <v>3.6949565346311684E-2</v>
      </c>
      <c r="D111" s="65"/>
      <c r="J111"/>
    </row>
    <row r="112" spans="2:10">
      <c r="B112" s="11">
        <f>'LIBOR-XLSTAT'!F124</f>
        <v>24.75</v>
      </c>
      <c r="C112" s="11">
        <f>'LIBOR-XLSTAT'!G124</f>
        <v>3.6952581234803134E-2</v>
      </c>
      <c r="D112" s="65"/>
      <c r="J112"/>
    </row>
    <row r="113" spans="2:10">
      <c r="B113" s="11">
        <f>'LIBOR-XLSTAT'!F125</f>
        <v>25</v>
      </c>
      <c r="C113" s="11">
        <f>'LIBOR-XLSTAT'!G125</f>
        <v>3.6954227684226154E-2</v>
      </c>
      <c r="D113" s="65"/>
      <c r="J113"/>
    </row>
    <row r="114" spans="2:10">
      <c r="B114" s="11">
        <f>'LIBOR-XLSTAT'!F126</f>
        <v>25.25</v>
      </c>
      <c r="C114" s="11">
        <f>'LIBOR-XLSTAT'!G126</f>
        <v>3.6954569905964935E-2</v>
      </c>
      <c r="D114" s="65"/>
      <c r="J114"/>
    </row>
    <row r="115" spans="2:10">
      <c r="B115" s="11">
        <f>'LIBOR-XLSTAT'!F127</f>
        <v>25.5</v>
      </c>
      <c r="C115" s="11">
        <f>'LIBOR-XLSTAT'!G127</f>
        <v>3.6953673111403712E-2</v>
      </c>
      <c r="D115" s="65"/>
      <c r="J115"/>
    </row>
    <row r="116" spans="2:10">
      <c r="B116" s="11">
        <f>'LIBOR-XLSTAT'!F128</f>
        <v>25.75</v>
      </c>
      <c r="C116" s="11">
        <f>'LIBOR-XLSTAT'!G128</f>
        <v>3.6951602511926682E-2</v>
      </c>
      <c r="D116" s="65"/>
      <c r="J116"/>
    </row>
    <row r="117" spans="2:10">
      <c r="B117" s="11">
        <f>'LIBOR-XLSTAT'!F129</f>
        <v>26</v>
      </c>
      <c r="C117" s="11">
        <f>'LIBOR-XLSTAT'!G129</f>
        <v>3.6948423318918067E-2</v>
      </c>
      <c r="D117" s="65"/>
      <c r="J117"/>
    </row>
    <row r="118" spans="2:10">
      <c r="B118" s="11">
        <f>'LIBOR-XLSTAT'!F130</f>
        <v>26.25</v>
      </c>
      <c r="C118" s="11">
        <f>'LIBOR-XLSTAT'!G130</f>
        <v>3.6944200743762062E-2</v>
      </c>
      <c r="D118" s="65"/>
      <c r="J118"/>
    </row>
    <row r="119" spans="2:10">
      <c r="B119" s="11">
        <f>'LIBOR-XLSTAT'!F131</f>
        <v>26.5</v>
      </c>
      <c r="C119" s="11">
        <f>'LIBOR-XLSTAT'!G131</f>
        <v>3.6938999997842885E-2</v>
      </c>
      <c r="D119" s="65"/>
      <c r="J119"/>
    </row>
    <row r="120" spans="2:10">
      <c r="B120" s="11">
        <f>'LIBOR-XLSTAT'!F132</f>
        <v>26.75</v>
      </c>
      <c r="C120" s="11">
        <f>'LIBOR-XLSTAT'!G132</f>
        <v>3.6932886292544757E-2</v>
      </c>
      <c r="D120" s="65"/>
      <c r="J120"/>
    </row>
    <row r="121" spans="2:10">
      <c r="B121" s="11">
        <f>'LIBOR-XLSTAT'!F133</f>
        <v>27</v>
      </c>
      <c r="C121" s="11">
        <f>'LIBOR-XLSTAT'!G133</f>
        <v>3.6925924839251882E-2</v>
      </c>
      <c r="D121" s="65"/>
      <c r="J121"/>
    </row>
    <row r="122" spans="2:10">
      <c r="B122" s="11">
        <f>'LIBOR-XLSTAT'!F134</f>
        <v>27.25</v>
      </c>
      <c r="C122" s="11">
        <f>'LIBOR-XLSTAT'!G134</f>
        <v>3.6918180849348475E-2</v>
      </c>
      <c r="D122" s="65"/>
      <c r="J122"/>
    </row>
    <row r="123" spans="2:10">
      <c r="B123" s="11">
        <f>'LIBOR-XLSTAT'!F135</f>
        <v>27.5</v>
      </c>
      <c r="C123" s="11">
        <f>'LIBOR-XLSTAT'!G135</f>
        <v>3.6909719534218725E-2</v>
      </c>
      <c r="D123" s="65"/>
      <c r="J123"/>
    </row>
    <row r="124" spans="2:10">
      <c r="B124" s="11">
        <f>'LIBOR-XLSTAT'!F136</f>
        <v>27.75</v>
      </c>
      <c r="C124" s="11">
        <f>'LIBOR-XLSTAT'!G136</f>
        <v>3.6900606105246883E-2</v>
      </c>
      <c r="D124" s="65"/>
      <c r="J124"/>
    </row>
    <row r="125" spans="2:10">
      <c r="B125" s="11">
        <f>'LIBOR-XLSTAT'!F137</f>
        <v>28</v>
      </c>
      <c r="C125" s="11">
        <f>'LIBOR-XLSTAT'!G137</f>
        <v>3.6890905773817123E-2</v>
      </c>
      <c r="D125" s="65"/>
      <c r="J125"/>
    </row>
    <row r="126" spans="2:10">
      <c r="B126" s="11">
        <f>'LIBOR-XLSTAT'!F138</f>
        <v>28.25</v>
      </c>
      <c r="C126" s="11">
        <f>'LIBOR-XLSTAT'!G138</f>
        <v>3.6880683751313682E-2</v>
      </c>
      <c r="D126" s="65"/>
      <c r="J126"/>
    </row>
    <row r="127" spans="2:10">
      <c r="B127" s="11">
        <f>'LIBOR-XLSTAT'!F139</f>
        <v>28.5</v>
      </c>
      <c r="C127" s="11">
        <f>'LIBOR-XLSTAT'!G139</f>
        <v>3.6870005249120756E-2</v>
      </c>
      <c r="D127" s="65"/>
      <c r="J127"/>
    </row>
    <row r="128" spans="2:10">
      <c r="B128" s="11">
        <f>'LIBOR-XLSTAT'!F140</f>
        <v>28.75</v>
      </c>
      <c r="C128" s="11">
        <f>'LIBOR-XLSTAT'!G140</f>
        <v>3.6858935478622568E-2</v>
      </c>
      <c r="D128" s="65"/>
      <c r="J128"/>
    </row>
    <row r="129" spans="2:10">
      <c r="B129" s="11">
        <f>'LIBOR-XLSTAT'!F141</f>
        <v>29</v>
      </c>
      <c r="C129" s="11">
        <f>'LIBOR-XLSTAT'!G141</f>
        <v>3.6847539651203326E-2</v>
      </c>
      <c r="D129" s="65"/>
      <c r="J129"/>
    </row>
    <row r="130" spans="2:10">
      <c r="B130" s="11">
        <f>'LIBOR-XLSTAT'!F142</f>
        <v>29.25</v>
      </c>
      <c r="C130" s="11">
        <f>'LIBOR-XLSTAT'!G142</f>
        <v>3.6835882978247234E-2</v>
      </c>
      <c r="D130" s="65"/>
      <c r="J130"/>
    </row>
    <row r="131" spans="2:10">
      <c r="B131" s="11">
        <f>'LIBOR-XLSTAT'!F143</f>
        <v>29.5</v>
      </c>
      <c r="C131" s="11">
        <f>'LIBOR-XLSTAT'!G143</f>
        <v>3.6824030671138507E-2</v>
      </c>
      <c r="D131" s="65"/>
      <c r="J131"/>
    </row>
    <row r="132" spans="2:10">
      <c r="B132" s="11">
        <f>'LIBOR-XLSTAT'!F144</f>
        <v>29.75</v>
      </c>
      <c r="C132" s="11">
        <f>'LIBOR-XLSTAT'!G144</f>
        <v>3.6812047941261361E-2</v>
      </c>
      <c r="D132" s="65"/>
      <c r="J132"/>
    </row>
    <row r="133" spans="2:10">
      <c r="B133" s="11">
        <f>'LIBOR-XLSTAT'!F145</f>
        <v>30</v>
      </c>
      <c r="C133" s="11">
        <f>'LIBOR-XLSTAT'!G145</f>
        <v>3.6799999999999999E-2</v>
      </c>
      <c r="D133" s="65"/>
      <c r="J133"/>
    </row>
    <row r="134" spans="2:10">
      <c r="J134"/>
    </row>
    <row r="135" spans="2:10">
      <c r="J135"/>
    </row>
    <row r="136" spans="2:10">
      <c r="J136"/>
    </row>
    <row r="137" spans="2:10">
      <c r="J137"/>
    </row>
    <row r="138" spans="2:10">
      <c r="J138"/>
    </row>
    <row r="139" spans="2:10">
      <c r="J139"/>
    </row>
    <row r="140" spans="2:10">
      <c r="J140"/>
    </row>
    <row r="141" spans="2:10">
      <c r="J141"/>
    </row>
    <row r="142" spans="2:10">
      <c r="J142"/>
    </row>
    <row r="143" spans="2:10">
      <c r="J143"/>
    </row>
    <row r="144" spans="2:10">
      <c r="J144"/>
    </row>
    <row r="145" spans="10:10">
      <c r="J145"/>
    </row>
    <row r="146" spans="10:10">
      <c r="J146"/>
    </row>
    <row r="147" spans="10:10">
      <c r="J147"/>
    </row>
    <row r="148" spans="10:10">
      <c r="J148"/>
    </row>
    <row r="149" spans="10:10">
      <c r="J149"/>
    </row>
    <row r="150" spans="10:10">
      <c r="J150"/>
    </row>
    <row r="151" spans="10:10">
      <c r="J151"/>
    </row>
    <row r="152" spans="10:10">
      <c r="J152"/>
    </row>
    <row r="153" spans="10:10">
      <c r="J153"/>
    </row>
    <row r="154" spans="10:10">
      <c r="J154"/>
    </row>
    <row r="155" spans="10:10">
      <c r="J155"/>
    </row>
    <row r="156" spans="10:10">
      <c r="J156"/>
    </row>
    <row r="157" spans="10:10">
      <c r="J157"/>
    </row>
    <row r="158" spans="10:10">
      <c r="J158"/>
    </row>
    <row r="159" spans="10:10">
      <c r="J159"/>
    </row>
    <row r="160" spans="10:10">
      <c r="J160"/>
    </row>
    <row r="161" spans="10:10">
      <c r="J161"/>
    </row>
    <row r="162" spans="10:10">
      <c r="J162"/>
    </row>
    <row r="163" spans="10:10">
      <c r="J163"/>
    </row>
    <row r="164" spans="10:10">
      <c r="J164"/>
    </row>
    <row r="165" spans="10:10">
      <c r="J165"/>
    </row>
    <row r="166" spans="10:10">
      <c r="J166"/>
    </row>
    <row r="167" spans="10:10">
      <c r="J167"/>
    </row>
    <row r="168" spans="10:10">
      <c r="J168"/>
    </row>
    <row r="169" spans="10:10">
      <c r="J169"/>
    </row>
    <row r="170" spans="10:10">
      <c r="J170"/>
    </row>
    <row r="171" spans="10:10">
      <c r="J171"/>
    </row>
    <row r="172" spans="10:10">
      <c r="J172"/>
    </row>
    <row r="173" spans="10:10">
      <c r="J173"/>
    </row>
    <row r="174" spans="10:10">
      <c r="J174"/>
    </row>
    <row r="175" spans="10:10">
      <c r="J175"/>
    </row>
    <row r="176" spans="10:10">
      <c r="J176"/>
    </row>
    <row r="177" spans="10:10">
      <c r="J177"/>
    </row>
    <row r="178" spans="10:10">
      <c r="J178"/>
    </row>
    <row r="179" spans="10:10">
      <c r="J179"/>
    </row>
    <row r="180" spans="10:10">
      <c r="J180"/>
    </row>
    <row r="181" spans="10:10">
      <c r="J181"/>
    </row>
    <row r="182" spans="10:10">
      <c r="J182"/>
    </row>
    <row r="183" spans="10:10">
      <c r="J183"/>
    </row>
    <row r="184" spans="10:10">
      <c r="J184"/>
    </row>
    <row r="185" spans="10:10">
      <c r="J185"/>
    </row>
    <row r="186" spans="10:10">
      <c r="J186"/>
    </row>
    <row r="187" spans="10:10">
      <c r="J187"/>
    </row>
    <row r="188" spans="10:10">
      <c r="J188"/>
    </row>
    <row r="189" spans="10:10">
      <c r="J189"/>
    </row>
    <row r="190" spans="10:10">
      <c r="J190"/>
    </row>
    <row r="191" spans="10:10">
      <c r="J191"/>
    </row>
    <row r="192" spans="10:10">
      <c r="J192"/>
    </row>
    <row r="193" spans="10:10">
      <c r="J193"/>
    </row>
    <row r="194" spans="10:10">
      <c r="J194"/>
    </row>
    <row r="195" spans="10:10">
      <c r="J195"/>
    </row>
    <row r="196" spans="10:10">
      <c r="J196"/>
    </row>
    <row r="197" spans="10:10">
      <c r="J197"/>
    </row>
    <row r="198" spans="10:10">
      <c r="J198"/>
    </row>
    <row r="199" spans="10:10">
      <c r="J199"/>
    </row>
    <row r="200" spans="10:10">
      <c r="J200"/>
    </row>
    <row r="201" spans="10:10">
      <c r="J201"/>
    </row>
    <row r="202" spans="10:10">
      <c r="J202"/>
    </row>
    <row r="203" spans="10:10">
      <c r="J203"/>
    </row>
    <row r="204" spans="10:10">
      <c r="J204"/>
    </row>
    <row r="205" spans="10:10">
      <c r="J205"/>
    </row>
    <row r="206" spans="10:10">
      <c r="J206"/>
    </row>
    <row r="207" spans="10:10">
      <c r="J207"/>
    </row>
    <row r="208" spans="10:10">
      <c r="J208"/>
    </row>
    <row r="209" spans="10:10">
      <c r="J209"/>
    </row>
    <row r="210" spans="10:10">
      <c r="J210"/>
    </row>
    <row r="211" spans="10:10">
      <c r="J211"/>
    </row>
    <row r="212" spans="10:10">
      <c r="J212"/>
    </row>
    <row r="213" spans="10:10">
      <c r="J213"/>
    </row>
    <row r="214" spans="10:10">
      <c r="J214"/>
    </row>
    <row r="215" spans="10:10">
      <c r="J215"/>
    </row>
    <row r="216" spans="10:10">
      <c r="J216"/>
    </row>
    <row r="217" spans="10:10">
      <c r="J217"/>
    </row>
    <row r="218" spans="10:10">
      <c r="J218"/>
    </row>
    <row r="219" spans="10:10">
      <c r="J219"/>
    </row>
    <row r="220" spans="10:10">
      <c r="J220"/>
    </row>
    <row r="221" spans="10:10">
      <c r="J221"/>
    </row>
    <row r="222" spans="10:10">
      <c r="J222"/>
    </row>
    <row r="223" spans="10:10">
      <c r="J223"/>
    </row>
    <row r="224" spans="10:10">
      <c r="J224"/>
    </row>
    <row r="225" spans="10:10">
      <c r="J225"/>
    </row>
    <row r="226" spans="10:10">
      <c r="J226"/>
    </row>
    <row r="227" spans="10:10">
      <c r="J227"/>
    </row>
    <row r="228" spans="10:10">
      <c r="J228"/>
    </row>
    <row r="229" spans="10:10">
      <c r="J229"/>
    </row>
    <row r="230" spans="10:10">
      <c r="J230"/>
    </row>
    <row r="231" spans="10:10">
      <c r="J231"/>
    </row>
    <row r="232" spans="10:10">
      <c r="J232"/>
    </row>
    <row r="233" spans="10:10">
      <c r="J233"/>
    </row>
    <row r="234" spans="10:10">
      <c r="J234"/>
    </row>
    <row r="235" spans="10:10">
      <c r="J235"/>
    </row>
    <row r="236" spans="10:10">
      <c r="J236"/>
    </row>
    <row r="237" spans="10:10">
      <c r="J237"/>
    </row>
    <row r="238" spans="10:10">
      <c r="J238"/>
    </row>
    <row r="239" spans="10:10">
      <c r="J239"/>
    </row>
    <row r="240" spans="10:10">
      <c r="J240"/>
    </row>
    <row r="241" spans="10:10">
      <c r="J241"/>
    </row>
    <row r="242" spans="10:10">
      <c r="J242"/>
    </row>
    <row r="243" spans="10:10">
      <c r="J243"/>
    </row>
    <row r="244" spans="10:10">
      <c r="J244"/>
    </row>
    <row r="245" spans="10:10">
      <c r="J245"/>
    </row>
    <row r="246" spans="10:10">
      <c r="J246"/>
    </row>
    <row r="247" spans="10:10">
      <c r="J247"/>
    </row>
    <row r="248" spans="10:10">
      <c r="J248"/>
    </row>
    <row r="249" spans="10:10">
      <c r="J249"/>
    </row>
    <row r="250" spans="10:10">
      <c r="J250"/>
    </row>
    <row r="251" spans="10:10">
      <c r="J251"/>
    </row>
    <row r="252" spans="10:10">
      <c r="J252"/>
    </row>
    <row r="253" spans="10:10">
      <c r="J253"/>
    </row>
    <row r="254" spans="10:10">
      <c r="J254"/>
    </row>
    <row r="255" spans="10:10">
      <c r="J255"/>
    </row>
    <row r="256" spans="10:10">
      <c r="J256"/>
    </row>
    <row r="257" spans="7:10">
      <c r="J257"/>
    </row>
    <row r="258" spans="7:10">
      <c r="J258"/>
    </row>
    <row r="259" spans="7:10">
      <c r="J259"/>
    </row>
    <row r="260" spans="7:10">
      <c r="J260"/>
    </row>
    <row r="261" spans="7:10">
      <c r="J261"/>
    </row>
    <row r="262" spans="7:10">
      <c r="J262"/>
    </row>
    <row r="263" spans="7:10">
      <c r="J263"/>
    </row>
    <row r="264" spans="7:10">
      <c r="J264"/>
    </row>
    <row r="265" spans="7:10">
      <c r="J265"/>
    </row>
    <row r="266" spans="7:10">
      <c r="G266" s="11"/>
      <c r="J266"/>
    </row>
    <row r="267" spans="7:10">
      <c r="G267" s="11"/>
      <c r="J267"/>
    </row>
    <row r="268" spans="7:10">
      <c r="G268" s="11"/>
      <c r="J268"/>
    </row>
    <row r="269" spans="7:10">
      <c r="G269" s="11"/>
      <c r="J269"/>
    </row>
    <row r="270" spans="7:10">
      <c r="G270" s="11"/>
      <c r="J270"/>
    </row>
    <row r="271" spans="7:10">
      <c r="G271" s="11"/>
      <c r="J271"/>
    </row>
    <row r="272" spans="7:10">
      <c r="G272" s="11"/>
      <c r="J272"/>
    </row>
    <row r="273" spans="7:10">
      <c r="G273" s="11"/>
      <c r="J273"/>
    </row>
    <row r="274" spans="7:10">
      <c r="G274" s="11"/>
      <c r="J274"/>
    </row>
    <row r="275" spans="7:10">
      <c r="G275" s="11"/>
      <c r="J275"/>
    </row>
    <row r="276" spans="7:10">
      <c r="G276" s="11"/>
      <c r="J276"/>
    </row>
    <row r="277" spans="7:10">
      <c r="G277" s="11"/>
      <c r="J277"/>
    </row>
    <row r="278" spans="7:10">
      <c r="G278" s="11"/>
      <c r="J278"/>
    </row>
    <row r="279" spans="7:10">
      <c r="G279" s="11"/>
      <c r="J279"/>
    </row>
    <row r="280" spans="7:10">
      <c r="G280" s="11"/>
      <c r="J280"/>
    </row>
    <row r="281" spans="7:10">
      <c r="G281" s="11"/>
      <c r="J281"/>
    </row>
    <row r="282" spans="7:10">
      <c r="G282" s="11"/>
      <c r="J282"/>
    </row>
    <row r="283" spans="7:10">
      <c r="G283" s="11"/>
      <c r="J283"/>
    </row>
    <row r="284" spans="7:10">
      <c r="G284" s="11"/>
      <c r="J284"/>
    </row>
    <row r="285" spans="7:10">
      <c r="G285" s="11"/>
      <c r="J285"/>
    </row>
    <row r="286" spans="7:10">
      <c r="G286" s="11"/>
      <c r="J286"/>
    </row>
    <row r="287" spans="7:10">
      <c r="G287" s="11"/>
      <c r="J287"/>
    </row>
    <row r="288" spans="7:10">
      <c r="G288" s="11"/>
      <c r="J288"/>
    </row>
    <row r="289" spans="7:10">
      <c r="G289" s="11"/>
      <c r="J289"/>
    </row>
    <row r="290" spans="7:10">
      <c r="G290" s="11"/>
      <c r="J290"/>
    </row>
    <row r="291" spans="7:10">
      <c r="G291" s="11"/>
      <c r="J291"/>
    </row>
    <row r="292" spans="7:10">
      <c r="G292" s="11"/>
      <c r="J292"/>
    </row>
    <row r="293" spans="7:10">
      <c r="G293" s="11"/>
      <c r="J293"/>
    </row>
    <row r="294" spans="7:10">
      <c r="G294" s="11"/>
      <c r="J294"/>
    </row>
    <row r="295" spans="7:10">
      <c r="G295" s="11"/>
      <c r="J295"/>
    </row>
    <row r="296" spans="7:10">
      <c r="G296" s="11"/>
      <c r="J296"/>
    </row>
    <row r="297" spans="7:10">
      <c r="G297" s="11"/>
      <c r="J297"/>
    </row>
    <row r="298" spans="7:10">
      <c r="G298" s="11"/>
      <c r="J298"/>
    </row>
    <row r="299" spans="7:10">
      <c r="G299" s="11"/>
      <c r="J299"/>
    </row>
    <row r="300" spans="7:10">
      <c r="G300" s="11"/>
      <c r="J300"/>
    </row>
    <row r="301" spans="7:10">
      <c r="G301" s="11"/>
      <c r="J301"/>
    </row>
    <row r="302" spans="7:10">
      <c r="G302" s="11"/>
      <c r="J302"/>
    </row>
    <row r="303" spans="7:10">
      <c r="G303" s="11"/>
      <c r="J303"/>
    </row>
    <row r="304" spans="7:10">
      <c r="G304" s="11"/>
      <c r="J304"/>
    </row>
    <row r="305" spans="7:10">
      <c r="G305" s="11"/>
      <c r="J305"/>
    </row>
    <row r="306" spans="7:10">
      <c r="G306" s="11"/>
      <c r="J306"/>
    </row>
    <row r="307" spans="7:10">
      <c r="G307" s="11"/>
      <c r="J307"/>
    </row>
    <row r="308" spans="7:10">
      <c r="G308" s="11"/>
      <c r="J308"/>
    </row>
    <row r="309" spans="7:10">
      <c r="G309" s="11"/>
      <c r="J309"/>
    </row>
    <row r="310" spans="7:10">
      <c r="G310" s="11"/>
      <c r="J310"/>
    </row>
    <row r="311" spans="7:10">
      <c r="G311" s="11"/>
      <c r="J311"/>
    </row>
    <row r="312" spans="7:10">
      <c r="G312" s="11"/>
      <c r="J312"/>
    </row>
    <row r="313" spans="7:10">
      <c r="G313" s="11"/>
      <c r="J313"/>
    </row>
    <row r="314" spans="7:10">
      <c r="G314" s="11"/>
      <c r="J314"/>
    </row>
    <row r="315" spans="7:10">
      <c r="G315" s="11"/>
      <c r="J315"/>
    </row>
    <row r="316" spans="7:10">
      <c r="G316" s="11"/>
      <c r="J316"/>
    </row>
    <row r="317" spans="7:10">
      <c r="G317" s="11"/>
      <c r="J317"/>
    </row>
    <row r="318" spans="7:10">
      <c r="G318" s="11"/>
      <c r="J318"/>
    </row>
    <row r="319" spans="7:10">
      <c r="G319" s="11"/>
      <c r="J319"/>
    </row>
    <row r="320" spans="7:10">
      <c r="G320" s="11"/>
      <c r="J320"/>
    </row>
    <row r="321" spans="7:10">
      <c r="G321" s="11"/>
      <c r="J321"/>
    </row>
    <row r="322" spans="7:10">
      <c r="G322" s="11"/>
      <c r="J322"/>
    </row>
    <row r="323" spans="7:10">
      <c r="G323" s="11"/>
      <c r="J323"/>
    </row>
    <row r="324" spans="7:10">
      <c r="G324" s="11"/>
      <c r="J324"/>
    </row>
    <row r="325" spans="7:10">
      <c r="G325" s="11"/>
      <c r="J325"/>
    </row>
    <row r="326" spans="7:10">
      <c r="G326" s="11"/>
      <c r="J326"/>
    </row>
    <row r="327" spans="7:10">
      <c r="G327" s="11"/>
      <c r="J327"/>
    </row>
    <row r="328" spans="7:10">
      <c r="G328" s="11"/>
      <c r="J328"/>
    </row>
    <row r="329" spans="7:10">
      <c r="G329" s="11"/>
      <c r="J329"/>
    </row>
    <row r="330" spans="7:10">
      <c r="G330" s="11"/>
      <c r="J330"/>
    </row>
    <row r="331" spans="7:10">
      <c r="G331" s="11"/>
      <c r="J331"/>
    </row>
    <row r="332" spans="7:10">
      <c r="G332" s="11"/>
      <c r="J332"/>
    </row>
    <row r="333" spans="7:10">
      <c r="G333" s="11"/>
      <c r="J333"/>
    </row>
    <row r="334" spans="7:10">
      <c r="G334" s="11"/>
      <c r="J334"/>
    </row>
    <row r="335" spans="7:10">
      <c r="G335" s="11"/>
      <c r="J335"/>
    </row>
    <row r="336" spans="7:10">
      <c r="G336" s="11"/>
      <c r="J336"/>
    </row>
    <row r="337" spans="7:10">
      <c r="G337" s="11"/>
      <c r="J337"/>
    </row>
    <row r="338" spans="7:10">
      <c r="G338" s="11"/>
      <c r="J338"/>
    </row>
    <row r="339" spans="7:10">
      <c r="G339" s="11"/>
      <c r="J339"/>
    </row>
    <row r="340" spans="7:10">
      <c r="G340" s="11"/>
      <c r="J340"/>
    </row>
    <row r="341" spans="7:10">
      <c r="G341" s="11"/>
      <c r="J341"/>
    </row>
    <row r="342" spans="7:10">
      <c r="G342" s="11"/>
      <c r="J342"/>
    </row>
    <row r="343" spans="7:10">
      <c r="G343" s="11"/>
      <c r="J343"/>
    </row>
    <row r="344" spans="7:10">
      <c r="G344" s="11"/>
      <c r="J344"/>
    </row>
    <row r="345" spans="7:10">
      <c r="G345" s="11"/>
      <c r="J345"/>
    </row>
    <row r="346" spans="7:10">
      <c r="G346" s="11"/>
      <c r="J346"/>
    </row>
    <row r="347" spans="7:10">
      <c r="G347" s="11"/>
      <c r="J347"/>
    </row>
    <row r="348" spans="7:10">
      <c r="G348" s="11"/>
      <c r="J348"/>
    </row>
    <row r="349" spans="7:10">
      <c r="G349" s="11"/>
      <c r="J349"/>
    </row>
    <row r="350" spans="7:10">
      <c r="G350" s="11"/>
      <c r="J350"/>
    </row>
    <row r="351" spans="7:10">
      <c r="G351" s="11"/>
      <c r="J351"/>
    </row>
    <row r="352" spans="7:10">
      <c r="G352" s="11"/>
      <c r="J352"/>
    </row>
    <row r="353" spans="7:10">
      <c r="G353" s="11"/>
      <c r="J353"/>
    </row>
    <row r="354" spans="7:10">
      <c r="G354" s="11"/>
      <c r="J354"/>
    </row>
    <row r="355" spans="7:10">
      <c r="G355" s="11"/>
      <c r="J355"/>
    </row>
    <row r="356" spans="7:10">
      <c r="G356" s="11"/>
      <c r="J356"/>
    </row>
    <row r="357" spans="7:10">
      <c r="G357" s="11"/>
      <c r="J357"/>
    </row>
    <row r="358" spans="7:10">
      <c r="G358" s="11"/>
      <c r="J358"/>
    </row>
    <row r="359" spans="7:10">
      <c r="G359" s="11"/>
      <c r="J359"/>
    </row>
    <row r="360" spans="7:10">
      <c r="G360" s="11"/>
      <c r="J360"/>
    </row>
    <row r="361" spans="7:10">
      <c r="G361" s="11"/>
      <c r="J361"/>
    </row>
    <row r="362" spans="7:10">
      <c r="G362" s="11"/>
      <c r="J362"/>
    </row>
    <row r="363" spans="7:10">
      <c r="G363" s="11"/>
      <c r="J363"/>
    </row>
    <row r="364" spans="7:10">
      <c r="G364" s="11"/>
      <c r="J364"/>
    </row>
    <row r="365" spans="7:10">
      <c r="G365" s="11"/>
      <c r="J365"/>
    </row>
    <row r="366" spans="7:10">
      <c r="G366" s="11"/>
      <c r="J366"/>
    </row>
    <row r="367" spans="7:10">
      <c r="G367" s="11"/>
      <c r="J367"/>
    </row>
    <row r="368" spans="7:10">
      <c r="G368" s="11"/>
      <c r="J368"/>
    </row>
    <row r="369" spans="7:10">
      <c r="G369" s="11"/>
      <c r="J369"/>
    </row>
    <row r="370" spans="7:10">
      <c r="G370" s="11"/>
      <c r="J370"/>
    </row>
    <row r="371" spans="7:10">
      <c r="G371" s="11"/>
      <c r="J371"/>
    </row>
    <row r="372" spans="7:10">
      <c r="G372" s="11"/>
      <c r="J372"/>
    </row>
    <row r="373" spans="7:10">
      <c r="G373" s="11"/>
      <c r="J373"/>
    </row>
    <row r="374" spans="7:10">
      <c r="G374" s="11"/>
      <c r="J374"/>
    </row>
    <row r="375" spans="7:10">
      <c r="G375" s="11"/>
      <c r="J375"/>
    </row>
    <row r="376" spans="7:10">
      <c r="G376" s="11"/>
      <c r="J376"/>
    </row>
    <row r="377" spans="7:10">
      <c r="G377" s="11"/>
      <c r="J377"/>
    </row>
    <row r="378" spans="7:10">
      <c r="G378" s="11"/>
      <c r="J378"/>
    </row>
    <row r="379" spans="7:10">
      <c r="G379" s="11"/>
      <c r="J379"/>
    </row>
    <row r="380" spans="7:10">
      <c r="G380" s="11"/>
      <c r="J380"/>
    </row>
    <row r="381" spans="7:10">
      <c r="G381" s="11"/>
      <c r="J381"/>
    </row>
    <row r="382" spans="7:10">
      <c r="G382" s="11"/>
      <c r="J382"/>
    </row>
    <row r="383" spans="7:10">
      <c r="G383" s="11"/>
      <c r="J383"/>
    </row>
    <row r="384" spans="7:10">
      <c r="G384" s="11"/>
      <c r="J384"/>
    </row>
    <row r="385" spans="7:10">
      <c r="G385" s="11"/>
      <c r="J385"/>
    </row>
    <row r="386" spans="7:10">
      <c r="G386" s="11"/>
      <c r="J386"/>
    </row>
    <row r="387" spans="7:10">
      <c r="G387" s="11"/>
      <c r="J387"/>
    </row>
    <row r="388" spans="7:10">
      <c r="G388" s="11"/>
      <c r="J388"/>
    </row>
    <row r="389" spans="7:10">
      <c r="G389" s="11"/>
      <c r="J389"/>
    </row>
    <row r="390" spans="7:10">
      <c r="G390" s="11"/>
      <c r="J390"/>
    </row>
    <row r="391" spans="7:10">
      <c r="G391" s="11"/>
      <c r="J391"/>
    </row>
    <row r="392" spans="7:10">
      <c r="G392" s="11"/>
      <c r="J392"/>
    </row>
    <row r="393" spans="7:10">
      <c r="G393" s="11"/>
      <c r="J393"/>
    </row>
    <row r="394" spans="7:10">
      <c r="G394" s="11"/>
      <c r="J394"/>
    </row>
    <row r="395" spans="7:10">
      <c r="G395" s="11"/>
      <c r="J395"/>
    </row>
    <row r="396" spans="7:10">
      <c r="G396" s="11"/>
      <c r="J396"/>
    </row>
    <row r="397" spans="7:10">
      <c r="G397" s="11"/>
      <c r="J397"/>
    </row>
    <row r="398" spans="7:10">
      <c r="G398" s="11"/>
      <c r="J398"/>
    </row>
    <row r="399" spans="7:10">
      <c r="G399" s="11"/>
      <c r="J399"/>
    </row>
    <row r="400" spans="7:10">
      <c r="G400" s="11"/>
      <c r="J400"/>
    </row>
    <row r="401" spans="7:10">
      <c r="G401" s="11"/>
      <c r="J401"/>
    </row>
    <row r="402" spans="7:10">
      <c r="G402" s="11"/>
      <c r="J402"/>
    </row>
    <row r="403" spans="7:10">
      <c r="G403" s="11"/>
      <c r="J403"/>
    </row>
    <row r="404" spans="7:10">
      <c r="G404" s="11"/>
      <c r="J404"/>
    </row>
    <row r="405" spans="7:10">
      <c r="G405" s="11"/>
      <c r="J405"/>
    </row>
    <row r="406" spans="7:10">
      <c r="G406" s="11"/>
      <c r="J406"/>
    </row>
    <row r="407" spans="7:10">
      <c r="G407" s="11"/>
      <c r="J407"/>
    </row>
    <row r="408" spans="7:10">
      <c r="G408" s="11"/>
      <c r="J408"/>
    </row>
    <row r="409" spans="7:10">
      <c r="G409" s="11"/>
      <c r="J409"/>
    </row>
    <row r="410" spans="7:10">
      <c r="G410" s="11"/>
      <c r="J410"/>
    </row>
    <row r="411" spans="7:10">
      <c r="G411" s="11"/>
      <c r="J411"/>
    </row>
    <row r="412" spans="7:10">
      <c r="G412" s="11"/>
      <c r="J412"/>
    </row>
    <row r="413" spans="7:10">
      <c r="G413" s="11"/>
      <c r="J413"/>
    </row>
    <row r="414" spans="7:10">
      <c r="G414" s="11"/>
      <c r="J414"/>
    </row>
    <row r="415" spans="7:10">
      <c r="G415" s="11"/>
      <c r="J415"/>
    </row>
    <row r="416" spans="7:10">
      <c r="G416" s="11"/>
      <c r="J416"/>
    </row>
    <row r="417" spans="7:10">
      <c r="G417" s="11"/>
      <c r="J417"/>
    </row>
    <row r="418" spans="7:10">
      <c r="G418" s="11"/>
      <c r="J418"/>
    </row>
    <row r="419" spans="7:10">
      <c r="G419" s="11"/>
      <c r="J419"/>
    </row>
    <row r="420" spans="7:10">
      <c r="G420" s="11"/>
      <c r="J420"/>
    </row>
    <row r="421" spans="7:10">
      <c r="G421" s="11"/>
      <c r="J421"/>
    </row>
    <row r="422" spans="7:10">
      <c r="G422" s="11"/>
      <c r="J422"/>
    </row>
    <row r="423" spans="7:10">
      <c r="G423" s="11"/>
      <c r="J423"/>
    </row>
    <row r="424" spans="7:10">
      <c r="G424" s="11"/>
      <c r="J424"/>
    </row>
    <row r="425" spans="7:10">
      <c r="G425" s="11"/>
      <c r="J425"/>
    </row>
    <row r="426" spans="7:10">
      <c r="G426" s="11"/>
      <c r="J426"/>
    </row>
    <row r="427" spans="7:10">
      <c r="G427" s="11"/>
      <c r="J427"/>
    </row>
    <row r="428" spans="7:10">
      <c r="G428" s="11"/>
      <c r="J428"/>
    </row>
    <row r="429" spans="7:10">
      <c r="G429" s="11"/>
      <c r="J429"/>
    </row>
    <row r="430" spans="7:10">
      <c r="G430" s="11"/>
      <c r="J430"/>
    </row>
    <row r="431" spans="7:10">
      <c r="G431" s="11"/>
      <c r="J431"/>
    </row>
    <row r="432" spans="7:10">
      <c r="G432" s="11"/>
      <c r="J432"/>
    </row>
    <row r="433" spans="7:10">
      <c r="G433" s="11"/>
      <c r="J433"/>
    </row>
    <row r="434" spans="7:10">
      <c r="G434" s="11"/>
      <c r="J434"/>
    </row>
    <row r="435" spans="7:10">
      <c r="G435" s="11"/>
      <c r="J435"/>
    </row>
    <row r="436" spans="7:10">
      <c r="G436" s="11"/>
      <c r="J436"/>
    </row>
    <row r="437" spans="7:10">
      <c r="G437" s="11"/>
      <c r="J437"/>
    </row>
    <row r="438" spans="7:10">
      <c r="G438" s="11"/>
      <c r="J438"/>
    </row>
    <row r="439" spans="7:10">
      <c r="G439" s="11"/>
      <c r="J439"/>
    </row>
    <row r="440" spans="7:10">
      <c r="G440" s="11"/>
      <c r="J440"/>
    </row>
    <row r="441" spans="7:10">
      <c r="G441" s="11"/>
      <c r="J441"/>
    </row>
    <row r="442" spans="7:10">
      <c r="G442" s="11"/>
      <c r="J442"/>
    </row>
    <row r="443" spans="7:10">
      <c r="G443" s="11"/>
      <c r="J443"/>
    </row>
    <row r="444" spans="7:10">
      <c r="G444" s="11"/>
      <c r="J444"/>
    </row>
    <row r="445" spans="7:10">
      <c r="G445" s="11"/>
      <c r="J445"/>
    </row>
    <row r="446" spans="7:10">
      <c r="G446" s="11"/>
      <c r="J446"/>
    </row>
    <row r="447" spans="7:10">
      <c r="G447" s="11"/>
      <c r="J447"/>
    </row>
    <row r="448" spans="7:10">
      <c r="G448" s="11"/>
      <c r="J448"/>
    </row>
    <row r="449" spans="7:10">
      <c r="G449" s="11"/>
      <c r="J449"/>
    </row>
    <row r="450" spans="7:10">
      <c r="G450" s="11"/>
      <c r="J450"/>
    </row>
    <row r="451" spans="7:10">
      <c r="G451" s="11"/>
      <c r="J451"/>
    </row>
    <row r="452" spans="7:10">
      <c r="G452" s="11"/>
      <c r="J452"/>
    </row>
    <row r="453" spans="7:10">
      <c r="G453" s="11"/>
      <c r="J453"/>
    </row>
    <row r="454" spans="7:10">
      <c r="G454" s="11"/>
      <c r="J454"/>
    </row>
    <row r="455" spans="7:10">
      <c r="G455" s="11"/>
      <c r="J455"/>
    </row>
    <row r="456" spans="7:10">
      <c r="G456" s="11"/>
      <c r="J456"/>
    </row>
    <row r="457" spans="7:10">
      <c r="G457" s="11"/>
      <c r="J457"/>
    </row>
    <row r="458" spans="7:10">
      <c r="G458" s="11"/>
      <c r="J458"/>
    </row>
    <row r="459" spans="7:10">
      <c r="G459" s="11"/>
      <c r="J459"/>
    </row>
    <row r="460" spans="7:10">
      <c r="G460" s="11"/>
      <c r="J460"/>
    </row>
    <row r="461" spans="7:10">
      <c r="G461" s="11"/>
      <c r="J461"/>
    </row>
    <row r="462" spans="7:10">
      <c r="G462" s="11"/>
      <c r="J462"/>
    </row>
    <row r="463" spans="7:10">
      <c r="G463" s="11"/>
      <c r="J463"/>
    </row>
    <row r="464" spans="7:10">
      <c r="G464" s="11"/>
      <c r="J464"/>
    </row>
    <row r="465" spans="7:10">
      <c r="G465" s="11"/>
      <c r="J465"/>
    </row>
    <row r="466" spans="7:10">
      <c r="G466" s="11"/>
      <c r="J466"/>
    </row>
    <row r="467" spans="7:10">
      <c r="G467" s="11"/>
      <c r="J467"/>
    </row>
    <row r="468" spans="7:10">
      <c r="G468" s="11"/>
      <c r="J468"/>
    </row>
    <row r="469" spans="7:10">
      <c r="G469" s="11"/>
      <c r="J469"/>
    </row>
    <row r="470" spans="7:10">
      <c r="G470" s="11"/>
      <c r="J470"/>
    </row>
    <row r="471" spans="7:10">
      <c r="G471" s="11"/>
      <c r="J471"/>
    </row>
    <row r="472" spans="7:10">
      <c r="G472" s="11"/>
      <c r="J472"/>
    </row>
    <row r="473" spans="7:10">
      <c r="G473" s="11"/>
      <c r="J473"/>
    </row>
    <row r="474" spans="7:10">
      <c r="G474" s="11"/>
      <c r="J474"/>
    </row>
    <row r="475" spans="7:10">
      <c r="G475" s="11"/>
      <c r="J475"/>
    </row>
    <row r="476" spans="7:10">
      <c r="G476" s="11"/>
      <c r="J476"/>
    </row>
    <row r="477" spans="7:10">
      <c r="G477" s="11"/>
      <c r="J477"/>
    </row>
    <row r="478" spans="7:10">
      <c r="G478" s="11"/>
      <c r="J478"/>
    </row>
    <row r="479" spans="7:10">
      <c r="G479" s="11"/>
      <c r="J479"/>
    </row>
    <row r="480" spans="7:10">
      <c r="G480" s="11"/>
      <c r="J480"/>
    </row>
    <row r="481" spans="7:10">
      <c r="G481" s="11"/>
      <c r="J481"/>
    </row>
    <row r="482" spans="7:10">
      <c r="G482" s="11"/>
      <c r="J482"/>
    </row>
    <row r="483" spans="7:10">
      <c r="G483" s="11"/>
      <c r="J483"/>
    </row>
    <row r="484" spans="7:10">
      <c r="G484" s="11"/>
      <c r="J484"/>
    </row>
    <row r="485" spans="7:10">
      <c r="G485" s="11"/>
      <c r="J485"/>
    </row>
    <row r="486" spans="7:10">
      <c r="G486" s="11"/>
      <c r="J486"/>
    </row>
    <row r="487" spans="7:10">
      <c r="G487" s="11"/>
      <c r="J487"/>
    </row>
    <row r="488" spans="7:10">
      <c r="G488" s="11"/>
      <c r="J488"/>
    </row>
    <row r="489" spans="7:10">
      <c r="G489" s="11"/>
      <c r="J489"/>
    </row>
    <row r="490" spans="7:10">
      <c r="G490" s="11"/>
      <c r="J490"/>
    </row>
    <row r="491" spans="7:10">
      <c r="G491" s="11"/>
      <c r="J491"/>
    </row>
    <row r="492" spans="7:10">
      <c r="G492" s="11"/>
      <c r="J492"/>
    </row>
    <row r="493" spans="7:10">
      <c r="G493" s="11"/>
      <c r="J493"/>
    </row>
    <row r="494" spans="7:10">
      <c r="G494" s="11"/>
      <c r="J494"/>
    </row>
    <row r="495" spans="7:10">
      <c r="G495" s="11"/>
      <c r="J495"/>
    </row>
    <row r="496" spans="7:10">
      <c r="G496" s="11"/>
      <c r="J496"/>
    </row>
    <row r="497" spans="7:10">
      <c r="G497" s="11"/>
      <c r="J497"/>
    </row>
    <row r="498" spans="7:10">
      <c r="G498" s="11"/>
      <c r="J498"/>
    </row>
    <row r="499" spans="7:10">
      <c r="G499" s="11"/>
      <c r="J499"/>
    </row>
    <row r="500" spans="7:10">
      <c r="G500" s="11"/>
      <c r="J500"/>
    </row>
    <row r="501" spans="7:10">
      <c r="G501" s="11"/>
      <c r="J501"/>
    </row>
    <row r="502" spans="7:10">
      <c r="G502" s="11"/>
      <c r="J502"/>
    </row>
    <row r="503" spans="7:10">
      <c r="G503" s="11"/>
      <c r="J503"/>
    </row>
    <row r="504" spans="7:10">
      <c r="G504" s="11"/>
      <c r="J504"/>
    </row>
    <row r="505" spans="7:10">
      <c r="G505" s="11"/>
      <c r="J505"/>
    </row>
    <row r="506" spans="7:10">
      <c r="G506" s="11"/>
      <c r="J506"/>
    </row>
    <row r="507" spans="7:10">
      <c r="G507" s="11"/>
      <c r="J507"/>
    </row>
    <row r="508" spans="7:10">
      <c r="G508" s="11"/>
      <c r="J508"/>
    </row>
    <row r="509" spans="7:10">
      <c r="G509" s="11"/>
      <c r="J509"/>
    </row>
    <row r="510" spans="7:10">
      <c r="G510" s="11"/>
      <c r="J510"/>
    </row>
    <row r="511" spans="7:10">
      <c r="G511" s="11"/>
      <c r="J511"/>
    </row>
    <row r="512" spans="7:10">
      <c r="G512" s="11"/>
      <c r="J512"/>
    </row>
    <row r="513" spans="7:10">
      <c r="G513" s="11"/>
      <c r="J513"/>
    </row>
    <row r="514" spans="7:10">
      <c r="G514" s="11"/>
      <c r="J514"/>
    </row>
    <row r="515" spans="7:10">
      <c r="G515" s="11"/>
      <c r="J515"/>
    </row>
    <row r="516" spans="7:10">
      <c r="G516" s="11"/>
      <c r="J516"/>
    </row>
    <row r="517" spans="7:10">
      <c r="G517" s="11"/>
      <c r="J517"/>
    </row>
    <row r="518" spans="7:10">
      <c r="G518" s="11"/>
      <c r="J518"/>
    </row>
    <row r="519" spans="7:10">
      <c r="G519" s="11"/>
      <c r="J519"/>
    </row>
    <row r="520" spans="7:10">
      <c r="G520" s="11"/>
      <c r="J520"/>
    </row>
    <row r="521" spans="7:10">
      <c r="G521" s="11"/>
      <c r="J521"/>
    </row>
    <row r="522" spans="7:10">
      <c r="G522" s="11"/>
      <c r="J522"/>
    </row>
    <row r="523" spans="7:10">
      <c r="G523" s="11"/>
      <c r="J523"/>
    </row>
    <row r="524" spans="7:10">
      <c r="G524" s="11"/>
      <c r="J524"/>
    </row>
    <row r="525" spans="7:10">
      <c r="G525" s="11"/>
      <c r="J525"/>
    </row>
    <row r="526" spans="7:10">
      <c r="G526" s="11"/>
      <c r="J526"/>
    </row>
    <row r="527" spans="7:10">
      <c r="G527" s="11"/>
      <c r="J527"/>
    </row>
    <row r="528" spans="7:10">
      <c r="G528" s="11"/>
      <c r="J528"/>
    </row>
    <row r="529" spans="7:10">
      <c r="G529" s="11"/>
      <c r="J529"/>
    </row>
    <row r="530" spans="7:10">
      <c r="G530" s="11"/>
      <c r="J530"/>
    </row>
    <row r="531" spans="7:10">
      <c r="G531" s="11"/>
      <c r="J531"/>
    </row>
    <row r="532" spans="7:10">
      <c r="G532" s="11"/>
      <c r="J532"/>
    </row>
    <row r="533" spans="7:10">
      <c r="G533" s="11"/>
      <c r="J533"/>
    </row>
    <row r="534" spans="7:10">
      <c r="G534" s="11"/>
      <c r="J534"/>
    </row>
    <row r="535" spans="7:10">
      <c r="G535" s="11"/>
      <c r="J535"/>
    </row>
    <row r="536" spans="7:10">
      <c r="G536" s="11"/>
      <c r="J536"/>
    </row>
    <row r="537" spans="7:10">
      <c r="G537" s="11"/>
      <c r="J537"/>
    </row>
    <row r="538" spans="7:10">
      <c r="G538" s="11"/>
      <c r="J538"/>
    </row>
    <row r="539" spans="7:10">
      <c r="G539" s="11"/>
      <c r="J539"/>
    </row>
    <row r="540" spans="7:10">
      <c r="G540" s="11"/>
      <c r="J540"/>
    </row>
    <row r="541" spans="7:10">
      <c r="G541" s="11"/>
      <c r="J541"/>
    </row>
    <row r="542" spans="7:10">
      <c r="G542" s="11"/>
      <c r="J542"/>
    </row>
    <row r="543" spans="7:10">
      <c r="G543" s="11"/>
      <c r="J543"/>
    </row>
    <row r="544" spans="7:10">
      <c r="G544" s="11"/>
      <c r="J544"/>
    </row>
    <row r="545" spans="7:10">
      <c r="G545" s="11"/>
      <c r="J545"/>
    </row>
    <row r="546" spans="7:10">
      <c r="G546" s="11"/>
      <c r="J546"/>
    </row>
    <row r="547" spans="7:10">
      <c r="G547" s="11"/>
      <c r="J547"/>
    </row>
    <row r="548" spans="7:10">
      <c r="G548" s="11"/>
      <c r="J548"/>
    </row>
    <row r="549" spans="7:10">
      <c r="G549" s="11"/>
      <c r="J549"/>
    </row>
    <row r="550" spans="7:10">
      <c r="G550" s="11"/>
      <c r="J550"/>
    </row>
    <row r="551" spans="7:10">
      <c r="G551" s="11"/>
      <c r="J551"/>
    </row>
    <row r="552" spans="7:10">
      <c r="G552" s="11"/>
      <c r="J552"/>
    </row>
    <row r="553" spans="7:10">
      <c r="G553" s="11"/>
      <c r="J553"/>
    </row>
    <row r="554" spans="7:10">
      <c r="G554" s="11"/>
      <c r="J554"/>
    </row>
    <row r="555" spans="7:10">
      <c r="G555" s="11"/>
      <c r="J555"/>
    </row>
    <row r="556" spans="7:10">
      <c r="G556" s="11"/>
      <c r="J556"/>
    </row>
    <row r="557" spans="7:10">
      <c r="G557" s="11"/>
      <c r="J557"/>
    </row>
    <row r="558" spans="7:10">
      <c r="G558" s="11"/>
      <c r="J558"/>
    </row>
    <row r="559" spans="7:10">
      <c r="G559" s="11"/>
      <c r="J559"/>
    </row>
    <row r="560" spans="7:10">
      <c r="G560" s="11"/>
      <c r="J560"/>
    </row>
    <row r="561" spans="7:10">
      <c r="G561" s="11"/>
      <c r="J561"/>
    </row>
    <row r="562" spans="7:10">
      <c r="G562" s="11"/>
      <c r="J562"/>
    </row>
    <row r="563" spans="7:10">
      <c r="G563" s="11"/>
      <c r="J563"/>
    </row>
    <row r="564" spans="7:10">
      <c r="G564" s="11"/>
      <c r="J564"/>
    </row>
    <row r="565" spans="7:10">
      <c r="G565" s="11"/>
      <c r="J565"/>
    </row>
    <row r="566" spans="7:10">
      <c r="G566" s="11"/>
      <c r="J566"/>
    </row>
    <row r="567" spans="7:10">
      <c r="G567" s="11"/>
      <c r="J567"/>
    </row>
    <row r="568" spans="7:10">
      <c r="G568" s="11"/>
      <c r="J568"/>
    </row>
    <row r="569" spans="7:10">
      <c r="G569" s="11"/>
      <c r="J569"/>
    </row>
    <row r="570" spans="7:10">
      <c r="G570" s="11"/>
      <c r="J570"/>
    </row>
    <row r="571" spans="7:10">
      <c r="G571" s="11"/>
      <c r="J571"/>
    </row>
    <row r="572" spans="7:10">
      <c r="G572" s="11"/>
      <c r="J572"/>
    </row>
    <row r="573" spans="7:10">
      <c r="G573" s="11"/>
      <c r="J573"/>
    </row>
    <row r="574" spans="7:10">
      <c r="G574" s="11"/>
      <c r="J574"/>
    </row>
    <row r="575" spans="7:10">
      <c r="G575" s="11"/>
      <c r="J575"/>
    </row>
    <row r="576" spans="7:10">
      <c r="G576" s="11"/>
      <c r="J576"/>
    </row>
    <row r="577" spans="7:10">
      <c r="G577" s="11"/>
      <c r="J577"/>
    </row>
    <row r="578" spans="7:10">
      <c r="G578" s="11"/>
      <c r="J578"/>
    </row>
    <row r="579" spans="7:10">
      <c r="G579" s="11"/>
      <c r="J579"/>
    </row>
    <row r="580" spans="7:10">
      <c r="G580" s="11"/>
      <c r="J580"/>
    </row>
    <row r="581" spans="7:10">
      <c r="G581" s="11"/>
      <c r="J581"/>
    </row>
    <row r="582" spans="7:10">
      <c r="G582" s="11"/>
      <c r="J58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TIPS_01152013</vt:lpstr>
      <vt:lpstr>Part1 Q4</vt:lpstr>
      <vt:lpstr>Treasuries_01152013</vt:lpstr>
      <vt:lpstr>Part1 Q5</vt:lpstr>
      <vt:lpstr>Part1 Q6</vt:lpstr>
      <vt:lpstr>H15 Swap</vt:lpstr>
      <vt:lpstr>Part2 Q2</vt:lpstr>
      <vt:lpstr>Daily_Bond_Swaps</vt:lpstr>
      <vt:lpstr>LIBOR-XLSTAT_HID</vt:lpstr>
      <vt:lpstr>LIBOR-XLSTAT_HID1</vt:lpstr>
      <vt:lpstr>LIBOR-XLSTAT_HID2</vt:lpstr>
      <vt:lpstr>LIBOR-XLSTAT_HID3</vt:lpstr>
      <vt:lpstr>LIBOR-XLSTAT_HID4</vt:lpstr>
      <vt:lpstr>LIBOR-XLSTAT_HID5</vt:lpstr>
      <vt:lpstr>LIBOR-XLSTAT_HID6</vt:lpstr>
      <vt:lpstr>LIBOR-XLSTAT_HID7</vt:lpstr>
      <vt:lpstr>LIBOR-XLSTAT_HID8</vt:lpstr>
      <vt:lpstr>LIBOR-XLSTAT_HID9</vt:lpstr>
      <vt:lpstr>LIBOR-XLSTAT_HID10</vt:lpstr>
      <vt:lpstr>LIBOR-XLSTAT</vt:lpstr>
      <vt:lpstr>Part2 Q3</vt:lpstr>
    </vt:vector>
  </TitlesOfParts>
  <Company>The University of Chicago Booth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Veronesi</dc:creator>
  <cp:lastModifiedBy>John Heaton</cp:lastModifiedBy>
  <dcterms:created xsi:type="dcterms:W3CDTF">2016-03-05T12:19:46Z</dcterms:created>
  <dcterms:modified xsi:type="dcterms:W3CDTF">2019-04-29T15:41:04Z</dcterms:modified>
</cp:coreProperties>
</file>